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F:\DEP COMPTABLE\347\"/>
    </mc:Choice>
  </mc:AlternateContent>
  <xr:revisionPtr revIDLastSave="0" documentId="13_ncr:1_{8E0789D8-BAF9-4CEF-9F31-18E0412135A2}" xr6:coauthVersionLast="47" xr6:coauthVersionMax="47" xr10:uidLastSave="{00000000-0000-0000-0000-000000000000}"/>
  <bookViews>
    <workbookView showHorizontalScroll="0" showVerticalScroll="0" xWindow="23880" yWindow="-120" windowWidth="24240" windowHeight="13140" tabRatio="755" activeTab="2" xr2:uid="{00000000-000D-0000-FFFF-FFFF00000000}"/>
  </bookViews>
  <sheets>
    <sheet name="ENTRADA DE CLIENTS i PROVEÏDORS" sheetId="12" r:id="rId1"/>
    <sheet name="DADES" sheetId="1" state="hidden" r:id="rId2"/>
    <sheet name="ENTRADA LLOGUERS-VENDES IMMOBLE" sheetId="17" r:id="rId3"/>
    <sheet name="COMPROVADOR NIFS" sheetId="19" state="hidden" r:id="rId4"/>
    <sheet name="IMPORTACIÓ" sheetId="13" state="hidden" r:id="rId5"/>
    <sheet name="IMPORT ALTRES OPERACIONS" sheetId="15" state="hidden" r:id="rId6"/>
    <sheet name="NETEJA DE CARÀCTERS" sheetId="18" state="hidden" r:id="rId7"/>
    <sheet name="RESUM" sheetId="5" state="hidden" r:id="rId8"/>
  </sheets>
  <definedNames>
    <definedName name="_xlnm._FilterDatabase" localSheetId="0" hidden="1">'ENTRADA DE CLIENTS i PROVEÏDORS'!$AG$3:$AH$201</definedName>
    <definedName name="_nom1">DADES!$M$2:$M$4</definedName>
    <definedName name="_xlnm.Print_Area" localSheetId="0">'ENTRADA DE CLIENTS i PROVEÏDORS'!$A$3:$R$512</definedName>
    <definedName name="PAIS">DADES!$P$10:$Q$237</definedName>
    <definedName name="PAÍS">DADES!$P$10:$P$243</definedName>
    <definedName name="PAISOS">DADES!#REF!</definedName>
    <definedName name="TIPOLOGIA">DADES!$N$2:$N$5</definedName>
    <definedName name="UE">DADES!$T$11:$T$37</definedName>
    <definedName name="X">DADES!$R$2:$R$3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3" i="12" l="1"/>
  <c r="D312" i="12"/>
  <c r="E307" i="13" s="1"/>
  <c r="D311" i="12"/>
  <c r="F393" i="12"/>
  <c r="F394" i="12"/>
  <c r="F413" i="12"/>
  <c r="F414" i="12"/>
  <c r="F433" i="12"/>
  <c r="F434" i="12"/>
  <c r="F453" i="12"/>
  <c r="F454" i="12"/>
  <c r="F465" i="12"/>
  <c r="F473" i="12"/>
  <c r="F474" i="12"/>
  <c r="F493" i="12"/>
  <c r="F494" i="12"/>
  <c r="A271" i="13"/>
  <c r="B271" i="13"/>
  <c r="E271" i="13"/>
  <c r="A272" i="13"/>
  <c r="B272" i="13"/>
  <c r="E272" i="13"/>
  <c r="A273" i="13"/>
  <c r="B273" i="13"/>
  <c r="A274" i="13"/>
  <c r="B274" i="13"/>
  <c r="E274" i="13"/>
  <c r="A275" i="13"/>
  <c r="B275" i="13"/>
  <c r="E275" i="13"/>
  <c r="A276" i="13"/>
  <c r="B276" i="13"/>
  <c r="E276" i="13"/>
  <c r="A277" i="13"/>
  <c r="B277" i="13"/>
  <c r="E277" i="13"/>
  <c r="A278" i="13"/>
  <c r="B278" i="13"/>
  <c r="A279" i="13"/>
  <c r="B279" i="13"/>
  <c r="A280" i="13"/>
  <c r="B280" i="13"/>
  <c r="E280" i="13"/>
  <c r="A281" i="13"/>
  <c r="B281" i="13"/>
  <c r="E281" i="13"/>
  <c r="A282" i="13"/>
  <c r="B282" i="13"/>
  <c r="A283" i="13"/>
  <c r="B283" i="13"/>
  <c r="E283" i="13"/>
  <c r="A284" i="13"/>
  <c r="B284" i="13"/>
  <c r="E284" i="13"/>
  <c r="A285" i="13"/>
  <c r="B285" i="13"/>
  <c r="E285" i="13"/>
  <c r="A286" i="13"/>
  <c r="B286" i="13"/>
  <c r="E286" i="13"/>
  <c r="A287" i="13"/>
  <c r="B287" i="13"/>
  <c r="A288" i="13"/>
  <c r="B288" i="13"/>
  <c r="E288" i="13"/>
  <c r="A289" i="13"/>
  <c r="B289" i="13"/>
  <c r="E289" i="13"/>
  <c r="A290" i="13"/>
  <c r="B290" i="13"/>
  <c r="E290" i="13"/>
  <c r="A291" i="13"/>
  <c r="B291" i="13"/>
  <c r="A292" i="13"/>
  <c r="B292" i="13"/>
  <c r="E292" i="13"/>
  <c r="A293" i="13"/>
  <c r="B293" i="13"/>
  <c r="E293" i="13"/>
  <c r="A294" i="13"/>
  <c r="B294" i="13"/>
  <c r="E294" i="13"/>
  <c r="A295" i="13"/>
  <c r="B295" i="13"/>
  <c r="A296" i="13"/>
  <c r="B296" i="13"/>
  <c r="A297" i="13"/>
  <c r="B297" i="13"/>
  <c r="E297" i="13"/>
  <c r="A298" i="13"/>
  <c r="B298" i="13"/>
  <c r="E298" i="13"/>
  <c r="A299" i="13"/>
  <c r="B299" i="13"/>
  <c r="E299" i="13"/>
  <c r="A300" i="13"/>
  <c r="B300" i="13"/>
  <c r="A301" i="13"/>
  <c r="B301" i="13"/>
  <c r="A302" i="13"/>
  <c r="B302" i="13"/>
  <c r="E302" i="13"/>
  <c r="A303" i="13"/>
  <c r="B303" i="13"/>
  <c r="E303" i="13"/>
  <c r="A304" i="13"/>
  <c r="B304" i="13"/>
  <c r="E304" i="13"/>
  <c r="A305" i="13"/>
  <c r="B305" i="13"/>
  <c r="E305" i="13"/>
  <c r="A306" i="13"/>
  <c r="B306" i="13"/>
  <c r="A307" i="13"/>
  <c r="B307" i="13"/>
  <c r="A308" i="13"/>
  <c r="B308" i="13"/>
  <c r="E308" i="13"/>
  <c r="A309" i="13"/>
  <c r="B309" i="13"/>
  <c r="E309" i="13"/>
  <c r="A310" i="13"/>
  <c r="B310" i="13"/>
  <c r="E310" i="13"/>
  <c r="A311" i="13"/>
  <c r="B311" i="13"/>
  <c r="A312" i="13"/>
  <c r="B312" i="13"/>
  <c r="E312" i="13"/>
  <c r="A313" i="13"/>
  <c r="B313" i="13"/>
  <c r="E313" i="13"/>
  <c r="A314" i="13"/>
  <c r="B314" i="13"/>
  <c r="E314" i="13"/>
  <c r="A315" i="13"/>
  <c r="B315" i="13"/>
  <c r="E315" i="13"/>
  <c r="A316" i="13"/>
  <c r="B316" i="13"/>
  <c r="E316" i="13"/>
  <c r="A317" i="13"/>
  <c r="B317" i="13"/>
  <c r="E317" i="13"/>
  <c r="A318" i="13"/>
  <c r="B318" i="13"/>
  <c r="E318" i="13"/>
  <c r="A319" i="13"/>
  <c r="B319" i="13"/>
  <c r="E319" i="13"/>
  <c r="A320" i="13"/>
  <c r="B320" i="13"/>
  <c r="E320" i="13"/>
  <c r="A321" i="13"/>
  <c r="B321" i="13"/>
  <c r="E321" i="13"/>
  <c r="A322" i="13"/>
  <c r="B322" i="13"/>
  <c r="E322" i="13"/>
  <c r="A323" i="13"/>
  <c r="B323" i="13"/>
  <c r="E323" i="13"/>
  <c r="A324" i="13"/>
  <c r="B324" i="13"/>
  <c r="E324" i="13"/>
  <c r="A325" i="13"/>
  <c r="B325" i="13"/>
  <c r="E325" i="13"/>
  <c r="A326" i="13"/>
  <c r="B326" i="13"/>
  <c r="E326" i="13"/>
  <c r="A327" i="13"/>
  <c r="B327" i="13"/>
  <c r="E327" i="13"/>
  <c r="A328" i="13"/>
  <c r="B328" i="13"/>
  <c r="E328" i="13"/>
  <c r="A329" i="13"/>
  <c r="B329" i="13"/>
  <c r="E329" i="13"/>
  <c r="A330" i="13"/>
  <c r="B330" i="13"/>
  <c r="E330" i="13"/>
  <c r="A331" i="13"/>
  <c r="B331" i="13"/>
  <c r="E331" i="13"/>
  <c r="A332" i="13"/>
  <c r="B332" i="13"/>
  <c r="E332" i="13"/>
  <c r="A333" i="13"/>
  <c r="B333" i="13"/>
  <c r="E333" i="13"/>
  <c r="A334" i="13"/>
  <c r="B334" i="13"/>
  <c r="E334" i="13"/>
  <c r="A335" i="13"/>
  <c r="B335" i="13"/>
  <c r="E335" i="13"/>
  <c r="A336" i="13"/>
  <c r="B336" i="13"/>
  <c r="E336" i="13"/>
  <c r="A337" i="13"/>
  <c r="B337" i="13"/>
  <c r="E337" i="13"/>
  <c r="A338" i="13"/>
  <c r="B338" i="13"/>
  <c r="E338" i="13"/>
  <c r="A339" i="13"/>
  <c r="B339" i="13"/>
  <c r="E339" i="13"/>
  <c r="A340" i="13"/>
  <c r="B340" i="13"/>
  <c r="E340" i="13"/>
  <c r="A341" i="13"/>
  <c r="B341" i="13"/>
  <c r="E341" i="13"/>
  <c r="A342" i="13"/>
  <c r="B342" i="13"/>
  <c r="E342" i="13"/>
  <c r="A343" i="13"/>
  <c r="B343" i="13"/>
  <c r="E343" i="13"/>
  <c r="A344" i="13"/>
  <c r="B344" i="13"/>
  <c r="E344" i="13"/>
  <c r="A345" i="13"/>
  <c r="B345" i="13"/>
  <c r="E345" i="13"/>
  <c r="A346" i="13"/>
  <c r="B346" i="13"/>
  <c r="E346" i="13"/>
  <c r="A347" i="13"/>
  <c r="B347" i="13"/>
  <c r="E347" i="13"/>
  <c r="A348" i="13"/>
  <c r="B348" i="13"/>
  <c r="E348" i="13"/>
  <c r="A349" i="13"/>
  <c r="B349" i="13"/>
  <c r="E349" i="13"/>
  <c r="A350" i="13"/>
  <c r="B350" i="13"/>
  <c r="E350" i="13"/>
  <c r="A351" i="13"/>
  <c r="B351" i="13"/>
  <c r="E351" i="13"/>
  <c r="A352" i="13"/>
  <c r="B352" i="13"/>
  <c r="E352" i="13"/>
  <c r="A353" i="13"/>
  <c r="B353" i="13"/>
  <c r="E353" i="13"/>
  <c r="A354" i="13"/>
  <c r="B354" i="13"/>
  <c r="E354" i="13"/>
  <c r="A355" i="13"/>
  <c r="B355" i="13"/>
  <c r="E355" i="13"/>
  <c r="A356" i="13"/>
  <c r="B356" i="13"/>
  <c r="E356" i="13"/>
  <c r="A357" i="13"/>
  <c r="B357" i="13"/>
  <c r="E357" i="13"/>
  <c r="A358" i="13"/>
  <c r="B358" i="13"/>
  <c r="E358" i="13"/>
  <c r="A359" i="13"/>
  <c r="B359" i="13"/>
  <c r="E359" i="13"/>
  <c r="A360" i="13"/>
  <c r="B360" i="13"/>
  <c r="E360" i="13"/>
  <c r="A361" i="13"/>
  <c r="B361" i="13"/>
  <c r="E361" i="13"/>
  <c r="A362" i="13"/>
  <c r="B362" i="13"/>
  <c r="E362" i="13"/>
  <c r="A363" i="13"/>
  <c r="B363" i="13"/>
  <c r="E363" i="13"/>
  <c r="A364" i="13"/>
  <c r="B364" i="13"/>
  <c r="E364" i="13"/>
  <c r="A365" i="13"/>
  <c r="B365" i="13"/>
  <c r="E365" i="13"/>
  <c r="A366" i="13"/>
  <c r="B366" i="13"/>
  <c r="E366" i="13"/>
  <c r="A367" i="13"/>
  <c r="B367" i="13"/>
  <c r="E367" i="13"/>
  <c r="A368" i="13"/>
  <c r="B368" i="13"/>
  <c r="E368" i="13"/>
  <c r="A369" i="13"/>
  <c r="B369" i="13"/>
  <c r="E369" i="13"/>
  <c r="A370" i="13"/>
  <c r="B370" i="13"/>
  <c r="E370" i="13"/>
  <c r="A371" i="13"/>
  <c r="B371" i="13"/>
  <c r="E371" i="13"/>
  <c r="A372" i="13"/>
  <c r="B372" i="13"/>
  <c r="E372" i="13"/>
  <c r="A373" i="13"/>
  <c r="B373" i="13"/>
  <c r="E373" i="13"/>
  <c r="A374" i="13"/>
  <c r="B374" i="13"/>
  <c r="E374" i="13"/>
  <c r="A375" i="13"/>
  <c r="B375" i="13"/>
  <c r="E375" i="13"/>
  <c r="A376" i="13"/>
  <c r="B376" i="13"/>
  <c r="E376" i="13"/>
  <c r="A377" i="13"/>
  <c r="B377" i="13"/>
  <c r="E377" i="13"/>
  <c r="A378" i="13"/>
  <c r="B378" i="13"/>
  <c r="E378" i="13"/>
  <c r="A379" i="13"/>
  <c r="B379" i="13"/>
  <c r="E379" i="13"/>
  <c r="A380" i="13"/>
  <c r="B380" i="13"/>
  <c r="E380" i="13"/>
  <c r="A381" i="13"/>
  <c r="B381" i="13"/>
  <c r="E381" i="13"/>
  <c r="A382" i="13"/>
  <c r="B382" i="13"/>
  <c r="E382" i="13"/>
  <c r="A383" i="13"/>
  <c r="B383" i="13"/>
  <c r="E383" i="13"/>
  <c r="A384" i="13"/>
  <c r="B384" i="13"/>
  <c r="E384" i="13"/>
  <c r="A385" i="13"/>
  <c r="B385" i="13"/>
  <c r="E385" i="13"/>
  <c r="A386" i="13"/>
  <c r="B386" i="13"/>
  <c r="E386" i="13"/>
  <c r="A387" i="13"/>
  <c r="B387" i="13"/>
  <c r="E387" i="13"/>
  <c r="A388" i="13"/>
  <c r="B388" i="13"/>
  <c r="C388" i="13"/>
  <c r="D388" i="13"/>
  <c r="E388" i="13"/>
  <c r="A389" i="13"/>
  <c r="B389" i="13"/>
  <c r="C389" i="13"/>
  <c r="D389" i="13"/>
  <c r="E389" i="13"/>
  <c r="A390" i="13"/>
  <c r="B390" i="13"/>
  <c r="E390" i="13"/>
  <c r="A391" i="13"/>
  <c r="B391" i="13"/>
  <c r="E391" i="13"/>
  <c r="A392" i="13"/>
  <c r="B392" i="13"/>
  <c r="E392" i="13"/>
  <c r="A393" i="13"/>
  <c r="B393" i="13"/>
  <c r="E393" i="13"/>
  <c r="A394" i="13"/>
  <c r="B394" i="13"/>
  <c r="E394" i="13"/>
  <c r="A395" i="13"/>
  <c r="B395" i="13"/>
  <c r="E395" i="13"/>
  <c r="A396" i="13"/>
  <c r="B396" i="13"/>
  <c r="E396" i="13"/>
  <c r="A397" i="13"/>
  <c r="B397" i="13"/>
  <c r="E397" i="13"/>
  <c r="A398" i="13"/>
  <c r="B398" i="13"/>
  <c r="E398" i="13"/>
  <c r="A399" i="13"/>
  <c r="B399" i="13"/>
  <c r="E399" i="13"/>
  <c r="A400" i="13"/>
  <c r="B400" i="13"/>
  <c r="E400" i="13"/>
  <c r="A401" i="13"/>
  <c r="B401" i="13"/>
  <c r="E401" i="13"/>
  <c r="A402" i="13"/>
  <c r="B402" i="13"/>
  <c r="E402" i="13"/>
  <c r="A403" i="13"/>
  <c r="B403" i="13"/>
  <c r="E403" i="13"/>
  <c r="A404" i="13"/>
  <c r="B404" i="13"/>
  <c r="E404" i="13"/>
  <c r="A405" i="13"/>
  <c r="B405" i="13"/>
  <c r="E405" i="13"/>
  <c r="A406" i="13"/>
  <c r="B406" i="13"/>
  <c r="E406" i="13"/>
  <c r="A407" i="13"/>
  <c r="B407" i="13"/>
  <c r="E407" i="13"/>
  <c r="A408" i="13"/>
  <c r="B408" i="13"/>
  <c r="C408" i="13"/>
  <c r="D408" i="13"/>
  <c r="E408" i="13"/>
  <c r="A409" i="13"/>
  <c r="B409" i="13"/>
  <c r="C409" i="13"/>
  <c r="D409" i="13"/>
  <c r="E409" i="13"/>
  <c r="A410" i="13"/>
  <c r="B410" i="13"/>
  <c r="E410" i="13"/>
  <c r="A411" i="13"/>
  <c r="B411" i="13"/>
  <c r="E411" i="13"/>
  <c r="A412" i="13"/>
  <c r="B412" i="13"/>
  <c r="E412" i="13"/>
  <c r="A413" i="13"/>
  <c r="B413" i="13"/>
  <c r="E413" i="13"/>
  <c r="A414" i="13"/>
  <c r="B414" i="13"/>
  <c r="E414" i="13"/>
  <c r="A415" i="13"/>
  <c r="B415" i="13"/>
  <c r="E415" i="13"/>
  <c r="A416" i="13"/>
  <c r="B416" i="13"/>
  <c r="E416" i="13"/>
  <c r="A417" i="13"/>
  <c r="B417" i="13"/>
  <c r="E417" i="13"/>
  <c r="A418" i="13"/>
  <c r="B418" i="13"/>
  <c r="E418" i="13"/>
  <c r="A419" i="13"/>
  <c r="B419" i="13"/>
  <c r="E419" i="13"/>
  <c r="A420" i="13"/>
  <c r="B420" i="13"/>
  <c r="E420" i="13"/>
  <c r="A421" i="13"/>
  <c r="B421" i="13"/>
  <c r="E421" i="13"/>
  <c r="A422" i="13"/>
  <c r="B422" i="13"/>
  <c r="E422" i="13"/>
  <c r="A423" i="13"/>
  <c r="B423" i="13"/>
  <c r="E423" i="13"/>
  <c r="A424" i="13"/>
  <c r="B424" i="13"/>
  <c r="E424" i="13"/>
  <c r="A425" i="13"/>
  <c r="B425" i="13"/>
  <c r="E425" i="13"/>
  <c r="A426" i="13"/>
  <c r="B426" i="13"/>
  <c r="E426" i="13"/>
  <c r="A427" i="13"/>
  <c r="B427" i="13"/>
  <c r="E427" i="13"/>
  <c r="A428" i="13"/>
  <c r="B428" i="13"/>
  <c r="C428" i="13"/>
  <c r="D428" i="13"/>
  <c r="E428" i="13"/>
  <c r="A429" i="13"/>
  <c r="B429" i="13"/>
  <c r="C429" i="13"/>
  <c r="D429" i="13"/>
  <c r="E429" i="13"/>
  <c r="A430" i="13"/>
  <c r="B430" i="13"/>
  <c r="E430" i="13"/>
  <c r="A431" i="13"/>
  <c r="B431" i="13"/>
  <c r="E431" i="13"/>
  <c r="A432" i="13"/>
  <c r="B432" i="13"/>
  <c r="E432" i="13"/>
  <c r="A433" i="13"/>
  <c r="B433" i="13"/>
  <c r="E433" i="13"/>
  <c r="A434" i="13"/>
  <c r="B434" i="13"/>
  <c r="E434" i="13"/>
  <c r="A435" i="13"/>
  <c r="B435" i="13"/>
  <c r="E435" i="13"/>
  <c r="A436" i="13"/>
  <c r="B436" i="13"/>
  <c r="E436" i="13"/>
  <c r="A437" i="13"/>
  <c r="B437" i="13"/>
  <c r="E437" i="13"/>
  <c r="A438" i="13"/>
  <c r="B438" i="13"/>
  <c r="E438" i="13"/>
  <c r="A439" i="13"/>
  <c r="B439" i="13"/>
  <c r="E439" i="13"/>
  <c r="A440" i="13"/>
  <c r="B440" i="13"/>
  <c r="E440" i="13"/>
  <c r="A441" i="13"/>
  <c r="B441" i="13"/>
  <c r="E441" i="13"/>
  <c r="A442" i="13"/>
  <c r="B442" i="13"/>
  <c r="E442" i="13"/>
  <c r="A443" i="13"/>
  <c r="B443" i="13"/>
  <c r="E443" i="13"/>
  <c r="A444" i="13"/>
  <c r="B444" i="13"/>
  <c r="E444" i="13"/>
  <c r="A445" i="13"/>
  <c r="B445" i="13"/>
  <c r="E445" i="13"/>
  <c r="A446" i="13"/>
  <c r="B446" i="13"/>
  <c r="E446" i="13"/>
  <c r="A447" i="13"/>
  <c r="B447" i="13"/>
  <c r="E447" i="13"/>
  <c r="A448" i="13"/>
  <c r="B448" i="13"/>
  <c r="C448" i="13"/>
  <c r="D448" i="13"/>
  <c r="E448" i="13"/>
  <c r="A449" i="13"/>
  <c r="B449" i="13"/>
  <c r="C449" i="13"/>
  <c r="D449" i="13"/>
  <c r="E449" i="13"/>
  <c r="A450" i="13"/>
  <c r="B450" i="13"/>
  <c r="E450" i="13"/>
  <c r="A451" i="13"/>
  <c r="B451" i="13"/>
  <c r="E451" i="13"/>
  <c r="A452" i="13"/>
  <c r="B452" i="13"/>
  <c r="E452" i="13"/>
  <c r="A453" i="13"/>
  <c r="B453" i="13"/>
  <c r="E453" i="13"/>
  <c r="A454" i="13"/>
  <c r="B454" i="13"/>
  <c r="E454" i="13"/>
  <c r="A455" i="13"/>
  <c r="B455" i="13"/>
  <c r="E455" i="13"/>
  <c r="A456" i="13"/>
  <c r="B456" i="13"/>
  <c r="E456" i="13"/>
  <c r="A457" i="13"/>
  <c r="B457" i="13"/>
  <c r="E457" i="13"/>
  <c r="A458" i="13"/>
  <c r="B458" i="13"/>
  <c r="E458" i="13"/>
  <c r="A459" i="13"/>
  <c r="B459" i="13"/>
  <c r="E459" i="13"/>
  <c r="A460" i="13"/>
  <c r="B460" i="13"/>
  <c r="E460" i="13"/>
  <c r="A461" i="13"/>
  <c r="B461" i="13"/>
  <c r="E461" i="13"/>
  <c r="A462" i="13"/>
  <c r="B462" i="13"/>
  <c r="E462" i="13"/>
  <c r="A463" i="13"/>
  <c r="B463" i="13"/>
  <c r="E463" i="13"/>
  <c r="A464" i="13"/>
  <c r="B464" i="13"/>
  <c r="E464" i="13"/>
  <c r="A465" i="13"/>
  <c r="B465" i="13"/>
  <c r="E465" i="13"/>
  <c r="A466" i="13"/>
  <c r="B466" i="13"/>
  <c r="E466" i="13"/>
  <c r="A467" i="13"/>
  <c r="B467" i="13"/>
  <c r="E467" i="13"/>
  <c r="A468" i="13"/>
  <c r="B468" i="13"/>
  <c r="C468" i="13"/>
  <c r="D468" i="13"/>
  <c r="E468" i="13"/>
  <c r="A469" i="13"/>
  <c r="B469" i="13"/>
  <c r="C469" i="13"/>
  <c r="D469" i="13"/>
  <c r="E469" i="13"/>
  <c r="A470" i="13"/>
  <c r="B470" i="13"/>
  <c r="E470" i="13"/>
  <c r="A471" i="13"/>
  <c r="B471" i="13"/>
  <c r="E471" i="13"/>
  <c r="A472" i="13"/>
  <c r="B472" i="13"/>
  <c r="E472" i="13"/>
  <c r="A473" i="13"/>
  <c r="B473" i="13"/>
  <c r="E473" i="13"/>
  <c r="A474" i="13"/>
  <c r="B474" i="13"/>
  <c r="E474" i="13"/>
  <c r="A475" i="13"/>
  <c r="B475" i="13"/>
  <c r="E475" i="13"/>
  <c r="A476" i="13"/>
  <c r="B476" i="13"/>
  <c r="E476" i="13"/>
  <c r="A477" i="13"/>
  <c r="B477" i="13"/>
  <c r="E477" i="13"/>
  <c r="A478" i="13"/>
  <c r="B478" i="13"/>
  <c r="E478" i="13"/>
  <c r="A479" i="13"/>
  <c r="B479" i="13"/>
  <c r="E479" i="13"/>
  <c r="A480" i="13"/>
  <c r="B480" i="13"/>
  <c r="E480" i="13"/>
  <c r="A481" i="13"/>
  <c r="B481" i="13"/>
  <c r="E481" i="13"/>
  <c r="A482" i="13"/>
  <c r="B482" i="13"/>
  <c r="E482" i="13"/>
  <c r="A483" i="13"/>
  <c r="B483" i="13"/>
  <c r="E483" i="13"/>
  <c r="A484" i="13"/>
  <c r="B484" i="13"/>
  <c r="E484" i="13"/>
  <c r="A485" i="13"/>
  <c r="B485" i="13"/>
  <c r="E485" i="13"/>
  <c r="A486" i="13"/>
  <c r="B486" i="13"/>
  <c r="E486" i="13"/>
  <c r="A487" i="13"/>
  <c r="B487" i="13"/>
  <c r="E487" i="13"/>
  <c r="A488" i="13"/>
  <c r="B488" i="13"/>
  <c r="C488" i="13"/>
  <c r="D488" i="13"/>
  <c r="E488" i="13"/>
  <c r="A489" i="13"/>
  <c r="B489" i="13"/>
  <c r="C489" i="13"/>
  <c r="D489" i="13"/>
  <c r="E489" i="13"/>
  <c r="A490" i="13"/>
  <c r="B490" i="13"/>
  <c r="E490" i="13"/>
  <c r="A491" i="13"/>
  <c r="B491" i="13"/>
  <c r="E491" i="13"/>
  <c r="A492" i="13"/>
  <c r="B492" i="13"/>
  <c r="E492" i="13"/>
  <c r="A493" i="13"/>
  <c r="B493" i="13"/>
  <c r="E493" i="13"/>
  <c r="A494" i="13"/>
  <c r="B494" i="13"/>
  <c r="E494" i="13"/>
  <c r="A495" i="13"/>
  <c r="B495" i="13"/>
  <c r="E495" i="13"/>
  <c r="A496" i="13"/>
  <c r="B496" i="13"/>
  <c r="A497" i="13"/>
  <c r="B497" i="13"/>
  <c r="E497" i="13"/>
  <c r="A498" i="13"/>
  <c r="B498" i="13"/>
  <c r="E498" i="13"/>
  <c r="A499" i="13"/>
  <c r="B499" i="13"/>
  <c r="E499" i="13"/>
  <c r="A500" i="13"/>
  <c r="B500" i="13"/>
  <c r="E500" i="13"/>
  <c r="A501" i="13"/>
  <c r="B501" i="13"/>
  <c r="E501" i="13"/>
  <c r="A502" i="13"/>
  <c r="B502" i="13"/>
  <c r="E502" i="13"/>
  <c r="A503" i="13"/>
  <c r="B503" i="13"/>
  <c r="E503" i="13"/>
  <c r="A504" i="13"/>
  <c r="B504" i="13"/>
  <c r="E504" i="13"/>
  <c r="A505" i="13"/>
  <c r="B505" i="13"/>
  <c r="E505" i="13"/>
  <c r="A506" i="13"/>
  <c r="B506" i="13"/>
  <c r="E506" i="13"/>
  <c r="A507" i="13"/>
  <c r="B507" i="13"/>
  <c r="E507" i="13"/>
  <c r="A508" i="13"/>
  <c r="B508" i="13"/>
  <c r="C508" i="13"/>
  <c r="D508" i="13"/>
  <c r="E508" i="13"/>
  <c r="A509" i="13"/>
  <c r="B509" i="13"/>
  <c r="C509" i="13"/>
  <c r="D509" i="13"/>
  <c r="E509" i="13"/>
  <c r="A510" i="13"/>
  <c r="B510" i="13"/>
  <c r="C510" i="13"/>
  <c r="D510" i="13"/>
  <c r="E510" i="13"/>
  <c r="A511" i="13"/>
  <c r="B511" i="13"/>
  <c r="C511" i="13"/>
  <c r="D511" i="13"/>
  <c r="E511" i="13"/>
  <c r="A512" i="13"/>
  <c r="B512" i="13"/>
  <c r="C512" i="13"/>
  <c r="D512" i="13"/>
  <c r="E512" i="13"/>
  <c r="A513" i="13"/>
  <c r="B513" i="13"/>
  <c r="C513" i="13"/>
  <c r="D513" i="13"/>
  <c r="E513" i="13"/>
  <c r="A514" i="13"/>
  <c r="B514" i="13"/>
  <c r="C514" i="13"/>
  <c r="D514" i="13"/>
  <c r="E514" i="13"/>
  <c r="A515" i="13"/>
  <c r="B515" i="13"/>
  <c r="C515" i="13"/>
  <c r="D515" i="13"/>
  <c r="E515" i="13"/>
  <c r="A516" i="13"/>
  <c r="B516" i="13"/>
  <c r="C516" i="13"/>
  <c r="D516" i="13"/>
  <c r="E516" i="13"/>
  <c r="A517" i="13"/>
  <c r="B517" i="13"/>
  <c r="C517" i="13"/>
  <c r="D517" i="13"/>
  <c r="E517" i="13"/>
  <c r="A518" i="13"/>
  <c r="B518" i="13"/>
  <c r="C518" i="13"/>
  <c r="D518" i="13"/>
  <c r="E518" i="13"/>
  <c r="A519" i="13"/>
  <c r="B519" i="13"/>
  <c r="C519" i="13"/>
  <c r="D519" i="13"/>
  <c r="E519" i="13"/>
  <c r="A520" i="13"/>
  <c r="B520" i="13"/>
  <c r="C520" i="13"/>
  <c r="D520" i="13"/>
  <c r="E520" i="13"/>
  <c r="A521" i="13"/>
  <c r="B521" i="13"/>
  <c r="C521" i="13"/>
  <c r="D521" i="13"/>
  <c r="E521" i="13"/>
  <c r="D3" i="13"/>
  <c r="I298" i="13"/>
  <c r="J298" i="13"/>
  <c r="K298" i="13"/>
  <c r="M298" i="13"/>
  <c r="N298" i="13"/>
  <c r="O298" i="13"/>
  <c r="P298" i="13"/>
  <c r="R298" i="13"/>
  <c r="S298" i="13"/>
  <c r="T298" i="13"/>
  <c r="U298" i="13"/>
  <c r="V298" i="13"/>
  <c r="W298" i="13"/>
  <c r="X298" i="13"/>
  <c r="Y298" i="13"/>
  <c r="I299" i="13"/>
  <c r="J299" i="13"/>
  <c r="K299" i="13"/>
  <c r="M299" i="13"/>
  <c r="N299" i="13"/>
  <c r="O299" i="13"/>
  <c r="P299" i="13"/>
  <c r="R299" i="13"/>
  <c r="S299" i="13"/>
  <c r="T299" i="13"/>
  <c r="U299" i="13"/>
  <c r="V299" i="13"/>
  <c r="W299" i="13"/>
  <c r="X299" i="13"/>
  <c r="Y299" i="13"/>
  <c r="I300" i="13"/>
  <c r="J300" i="13"/>
  <c r="K300" i="13"/>
  <c r="M300" i="13"/>
  <c r="N300" i="13"/>
  <c r="O300" i="13"/>
  <c r="P300" i="13"/>
  <c r="R300" i="13"/>
  <c r="S300" i="13"/>
  <c r="T300" i="13"/>
  <c r="U300" i="13"/>
  <c r="V300" i="13"/>
  <c r="W300" i="13"/>
  <c r="X300" i="13"/>
  <c r="Y300" i="13"/>
  <c r="I301" i="13"/>
  <c r="J301" i="13"/>
  <c r="K301" i="13"/>
  <c r="M301" i="13"/>
  <c r="N301" i="13"/>
  <c r="O301" i="13"/>
  <c r="Q301" i="13" s="1"/>
  <c r="P301" i="13"/>
  <c r="R301" i="13"/>
  <c r="S301" i="13"/>
  <c r="T301" i="13"/>
  <c r="U301" i="13"/>
  <c r="V301" i="13"/>
  <c r="W301" i="13"/>
  <c r="X301" i="13"/>
  <c r="Y301" i="13"/>
  <c r="I302" i="13"/>
  <c r="J302" i="13"/>
  <c r="K302" i="13"/>
  <c r="M302" i="13"/>
  <c r="N302" i="13"/>
  <c r="O302" i="13"/>
  <c r="P302" i="13"/>
  <c r="R302" i="13"/>
  <c r="S302" i="13"/>
  <c r="T302" i="13"/>
  <c r="U302" i="13"/>
  <c r="V302" i="13"/>
  <c r="W302" i="13"/>
  <c r="X302" i="13"/>
  <c r="Y302" i="13"/>
  <c r="I303" i="13"/>
  <c r="J303" i="13"/>
  <c r="K303" i="13"/>
  <c r="M303" i="13"/>
  <c r="N303" i="13"/>
  <c r="O303" i="13"/>
  <c r="P303" i="13"/>
  <c r="R303" i="13"/>
  <c r="S303" i="13"/>
  <c r="T303" i="13"/>
  <c r="U303" i="13"/>
  <c r="V303" i="13"/>
  <c r="W303" i="13"/>
  <c r="X303" i="13"/>
  <c r="Y303" i="13"/>
  <c r="I310" i="13"/>
  <c r="J310" i="13"/>
  <c r="K310" i="13"/>
  <c r="M310" i="13"/>
  <c r="N310" i="13"/>
  <c r="Q310" i="13" s="1"/>
  <c r="O310" i="13"/>
  <c r="P310" i="13"/>
  <c r="R310" i="13"/>
  <c r="S310" i="13"/>
  <c r="T310" i="13"/>
  <c r="U310" i="13"/>
  <c r="V310" i="13"/>
  <c r="W310" i="13"/>
  <c r="X310" i="13"/>
  <c r="Y310" i="13"/>
  <c r="I311" i="13"/>
  <c r="J311" i="13"/>
  <c r="K311" i="13"/>
  <c r="M311" i="13"/>
  <c r="N311" i="13"/>
  <c r="O311" i="13"/>
  <c r="P311" i="13"/>
  <c r="R311" i="13"/>
  <c r="S311" i="13"/>
  <c r="T311" i="13"/>
  <c r="U311" i="13"/>
  <c r="V311" i="13"/>
  <c r="W311" i="13"/>
  <c r="X311" i="13"/>
  <c r="Y311" i="13"/>
  <c r="I312" i="13"/>
  <c r="J312" i="13"/>
  <c r="K312" i="13"/>
  <c r="M312" i="13"/>
  <c r="N312" i="13"/>
  <c r="O312" i="13"/>
  <c r="P312" i="13"/>
  <c r="R312" i="13"/>
  <c r="S312" i="13"/>
  <c r="T312" i="13"/>
  <c r="U312" i="13"/>
  <c r="V312" i="13"/>
  <c r="W312" i="13"/>
  <c r="X312" i="13"/>
  <c r="Y312" i="13"/>
  <c r="I313" i="13"/>
  <c r="J313" i="13"/>
  <c r="K313" i="13"/>
  <c r="M313" i="13"/>
  <c r="N313" i="13"/>
  <c r="O313" i="13"/>
  <c r="P313" i="13"/>
  <c r="R313" i="13"/>
  <c r="S313" i="13"/>
  <c r="T313" i="13"/>
  <c r="U313" i="13"/>
  <c r="V313" i="13"/>
  <c r="W313" i="13"/>
  <c r="X313" i="13"/>
  <c r="Y313" i="13"/>
  <c r="I314" i="13"/>
  <c r="J314" i="13"/>
  <c r="K314" i="13"/>
  <c r="M314" i="13"/>
  <c r="N314" i="13"/>
  <c r="O314" i="13"/>
  <c r="P314" i="13"/>
  <c r="R314" i="13"/>
  <c r="S314" i="13"/>
  <c r="T314" i="13"/>
  <c r="U314" i="13"/>
  <c r="V314" i="13"/>
  <c r="W314" i="13"/>
  <c r="X314" i="13"/>
  <c r="Y314" i="13"/>
  <c r="I315" i="13"/>
  <c r="J315" i="13"/>
  <c r="K315" i="13"/>
  <c r="M315" i="13"/>
  <c r="N315" i="13"/>
  <c r="Q315" i="13" s="1"/>
  <c r="O315" i="13"/>
  <c r="P315" i="13"/>
  <c r="R315" i="13"/>
  <c r="S315" i="13"/>
  <c r="T315" i="13"/>
  <c r="U315" i="13"/>
  <c r="V315" i="13"/>
  <c r="W315" i="13"/>
  <c r="X315" i="13"/>
  <c r="Y315" i="13"/>
  <c r="I322" i="13"/>
  <c r="J322" i="13"/>
  <c r="K322" i="13"/>
  <c r="M322" i="13"/>
  <c r="N322" i="13"/>
  <c r="O322" i="13"/>
  <c r="P322" i="13"/>
  <c r="R322" i="13"/>
  <c r="S322" i="13"/>
  <c r="T322" i="13"/>
  <c r="U322" i="13"/>
  <c r="V322" i="13"/>
  <c r="W322" i="13"/>
  <c r="X322" i="13"/>
  <c r="Y322" i="13"/>
  <c r="I323" i="13"/>
  <c r="J323" i="13"/>
  <c r="K323" i="13"/>
  <c r="M323" i="13"/>
  <c r="N323" i="13"/>
  <c r="O323" i="13"/>
  <c r="Q323" i="13" s="1"/>
  <c r="P323" i="13"/>
  <c r="R323" i="13"/>
  <c r="S323" i="13"/>
  <c r="T323" i="13"/>
  <c r="U323" i="13"/>
  <c r="V323" i="13"/>
  <c r="W323" i="13"/>
  <c r="X323" i="13"/>
  <c r="Y323" i="13"/>
  <c r="I324" i="13"/>
  <c r="J324" i="13"/>
  <c r="K324" i="13"/>
  <c r="M324" i="13"/>
  <c r="N324" i="13"/>
  <c r="O324" i="13"/>
  <c r="P324" i="13"/>
  <c r="R324" i="13"/>
  <c r="S324" i="13"/>
  <c r="T324" i="13"/>
  <c r="U324" i="13"/>
  <c r="V324" i="13"/>
  <c r="W324" i="13"/>
  <c r="X324" i="13"/>
  <c r="Y324" i="13"/>
  <c r="I325" i="13"/>
  <c r="J325" i="13"/>
  <c r="K325" i="13"/>
  <c r="M325" i="13"/>
  <c r="N325" i="13"/>
  <c r="O325" i="13"/>
  <c r="P325" i="13"/>
  <c r="Q325" i="13"/>
  <c r="R325" i="13"/>
  <c r="S325" i="13"/>
  <c r="T325" i="13"/>
  <c r="U325" i="13"/>
  <c r="V325" i="13"/>
  <c r="W325" i="13"/>
  <c r="X325" i="13"/>
  <c r="Y325" i="13"/>
  <c r="I326" i="13"/>
  <c r="J326" i="13"/>
  <c r="K326" i="13"/>
  <c r="M326" i="13"/>
  <c r="N326" i="13"/>
  <c r="O326" i="13"/>
  <c r="P326" i="13"/>
  <c r="R326" i="13"/>
  <c r="S326" i="13"/>
  <c r="T326" i="13"/>
  <c r="U326" i="13"/>
  <c r="V326" i="13"/>
  <c r="W326" i="13"/>
  <c r="X326" i="13"/>
  <c r="Y326" i="13"/>
  <c r="I327" i="13"/>
  <c r="J327" i="13"/>
  <c r="K327" i="13"/>
  <c r="M327" i="13"/>
  <c r="N327" i="13"/>
  <c r="O327" i="13"/>
  <c r="P327" i="13"/>
  <c r="R327" i="13"/>
  <c r="S327" i="13"/>
  <c r="T327" i="13"/>
  <c r="U327" i="13"/>
  <c r="V327" i="13"/>
  <c r="W327" i="13"/>
  <c r="X327" i="13"/>
  <c r="Y327" i="13"/>
  <c r="I330" i="13"/>
  <c r="J330" i="13"/>
  <c r="K330" i="13"/>
  <c r="M330" i="13"/>
  <c r="N330" i="13"/>
  <c r="O330" i="13"/>
  <c r="P330" i="13"/>
  <c r="R330" i="13"/>
  <c r="S330" i="13"/>
  <c r="T330" i="13"/>
  <c r="U330" i="13"/>
  <c r="V330" i="13"/>
  <c r="W330" i="13"/>
  <c r="X330" i="13"/>
  <c r="Y330" i="13"/>
  <c r="I331" i="13"/>
  <c r="J331" i="13"/>
  <c r="K331" i="13"/>
  <c r="M331" i="13"/>
  <c r="N331" i="13"/>
  <c r="O331" i="13"/>
  <c r="Q331" i="13" s="1"/>
  <c r="P331" i="13"/>
  <c r="R331" i="13"/>
  <c r="S331" i="13"/>
  <c r="T331" i="13"/>
  <c r="U331" i="13"/>
  <c r="V331" i="13"/>
  <c r="W331" i="13"/>
  <c r="X331" i="13"/>
  <c r="Y331" i="13"/>
  <c r="I332" i="13"/>
  <c r="J332" i="13"/>
  <c r="K332" i="13"/>
  <c r="M332" i="13"/>
  <c r="N332" i="13"/>
  <c r="O332" i="13"/>
  <c r="P332" i="13"/>
  <c r="R332" i="13"/>
  <c r="S332" i="13"/>
  <c r="T332" i="13"/>
  <c r="U332" i="13"/>
  <c r="V332" i="13"/>
  <c r="W332" i="13"/>
  <c r="X332" i="13"/>
  <c r="Y332" i="13"/>
  <c r="I333" i="13"/>
  <c r="J333" i="13"/>
  <c r="K333" i="13"/>
  <c r="M333" i="13"/>
  <c r="N333" i="13"/>
  <c r="O333" i="13"/>
  <c r="P333" i="13"/>
  <c r="R333" i="13"/>
  <c r="S333" i="13"/>
  <c r="T333" i="13"/>
  <c r="U333" i="13"/>
  <c r="V333" i="13"/>
  <c r="W333" i="13"/>
  <c r="X333" i="13"/>
  <c r="Y333" i="13"/>
  <c r="I334" i="13"/>
  <c r="J334" i="13"/>
  <c r="K334" i="13"/>
  <c r="M334" i="13"/>
  <c r="N334" i="13"/>
  <c r="Q334" i="13" s="1"/>
  <c r="O334" i="13"/>
  <c r="P334" i="13"/>
  <c r="R334" i="13"/>
  <c r="S334" i="13"/>
  <c r="T334" i="13"/>
  <c r="U334" i="13"/>
  <c r="V334" i="13"/>
  <c r="W334" i="13"/>
  <c r="X334" i="13"/>
  <c r="Y334" i="13"/>
  <c r="I335" i="13"/>
  <c r="J335" i="13"/>
  <c r="K335" i="13"/>
  <c r="M335" i="13"/>
  <c r="N335" i="13"/>
  <c r="Q335" i="13" s="1"/>
  <c r="O335" i="13"/>
  <c r="P335" i="13"/>
  <c r="R335" i="13"/>
  <c r="S335" i="13"/>
  <c r="T335" i="13"/>
  <c r="U335" i="13"/>
  <c r="V335" i="13"/>
  <c r="W335" i="13"/>
  <c r="X335" i="13"/>
  <c r="Y335" i="13"/>
  <c r="I342" i="13"/>
  <c r="J342" i="13"/>
  <c r="K342" i="13"/>
  <c r="M342" i="13"/>
  <c r="N342" i="13"/>
  <c r="O342" i="13"/>
  <c r="P342" i="13"/>
  <c r="R342" i="13"/>
  <c r="S342" i="13"/>
  <c r="T342" i="13"/>
  <c r="U342" i="13"/>
  <c r="V342" i="13"/>
  <c r="W342" i="13"/>
  <c r="X342" i="13"/>
  <c r="Y342" i="13"/>
  <c r="I343" i="13"/>
  <c r="J343" i="13"/>
  <c r="K343" i="13"/>
  <c r="M343" i="13"/>
  <c r="N343" i="13"/>
  <c r="O343" i="13"/>
  <c r="P343" i="13"/>
  <c r="R343" i="13"/>
  <c r="S343" i="13"/>
  <c r="T343" i="13"/>
  <c r="U343" i="13"/>
  <c r="V343" i="13"/>
  <c r="W343" i="13"/>
  <c r="X343" i="13"/>
  <c r="Y343" i="13"/>
  <c r="I344" i="13"/>
  <c r="J344" i="13"/>
  <c r="K344" i="13"/>
  <c r="M344" i="13"/>
  <c r="N344" i="13"/>
  <c r="O344" i="13"/>
  <c r="P344" i="13"/>
  <c r="R344" i="13"/>
  <c r="S344" i="13"/>
  <c r="T344" i="13"/>
  <c r="U344" i="13"/>
  <c r="V344" i="13"/>
  <c r="W344" i="13"/>
  <c r="X344" i="13"/>
  <c r="Y344" i="13"/>
  <c r="I345" i="13"/>
  <c r="J345" i="13"/>
  <c r="K345" i="13"/>
  <c r="M345" i="13"/>
  <c r="N345" i="13"/>
  <c r="Q345" i="13" s="1"/>
  <c r="O345" i="13"/>
  <c r="P345" i="13"/>
  <c r="R345" i="13"/>
  <c r="S345" i="13"/>
  <c r="T345" i="13"/>
  <c r="U345" i="13"/>
  <c r="V345" i="13"/>
  <c r="W345" i="13"/>
  <c r="X345" i="13"/>
  <c r="Y345" i="13"/>
  <c r="I346" i="13"/>
  <c r="J346" i="13"/>
  <c r="K346" i="13"/>
  <c r="M346" i="13"/>
  <c r="N346" i="13"/>
  <c r="O346" i="13"/>
  <c r="P346" i="13"/>
  <c r="R346" i="13"/>
  <c r="S346" i="13"/>
  <c r="T346" i="13"/>
  <c r="U346" i="13"/>
  <c r="V346" i="13"/>
  <c r="W346" i="13"/>
  <c r="X346" i="13"/>
  <c r="Y346" i="13"/>
  <c r="I347" i="13"/>
  <c r="J347" i="13"/>
  <c r="K347" i="13"/>
  <c r="M347" i="13"/>
  <c r="N347" i="13"/>
  <c r="O347" i="13"/>
  <c r="Q347" i="13" s="1"/>
  <c r="P347" i="13"/>
  <c r="R347" i="13"/>
  <c r="S347" i="13"/>
  <c r="T347" i="13"/>
  <c r="U347" i="13"/>
  <c r="V347" i="13"/>
  <c r="W347" i="13"/>
  <c r="X347" i="13"/>
  <c r="Y347" i="13"/>
  <c r="I354" i="13"/>
  <c r="J354" i="13"/>
  <c r="K354" i="13"/>
  <c r="M354" i="13"/>
  <c r="N354" i="13"/>
  <c r="O354" i="13"/>
  <c r="P354" i="13"/>
  <c r="R354" i="13"/>
  <c r="S354" i="13"/>
  <c r="T354" i="13"/>
  <c r="U354" i="13"/>
  <c r="V354" i="13"/>
  <c r="W354" i="13"/>
  <c r="X354" i="13"/>
  <c r="Y354" i="13"/>
  <c r="I355" i="13"/>
  <c r="J355" i="13"/>
  <c r="K355" i="13"/>
  <c r="M355" i="13"/>
  <c r="N355" i="13"/>
  <c r="O355" i="13"/>
  <c r="P355" i="13"/>
  <c r="Q355" i="13"/>
  <c r="R355" i="13"/>
  <c r="S355" i="13"/>
  <c r="T355" i="13"/>
  <c r="U355" i="13"/>
  <c r="V355" i="13"/>
  <c r="W355" i="13"/>
  <c r="X355" i="13"/>
  <c r="Y355" i="13"/>
  <c r="I356" i="13"/>
  <c r="J356" i="13"/>
  <c r="K356" i="13"/>
  <c r="M356" i="13"/>
  <c r="N356" i="13"/>
  <c r="O356" i="13"/>
  <c r="P356" i="13"/>
  <c r="R356" i="13"/>
  <c r="S356" i="13"/>
  <c r="T356" i="13"/>
  <c r="U356" i="13"/>
  <c r="V356" i="13"/>
  <c r="W356" i="13"/>
  <c r="X356" i="13"/>
  <c r="Y356" i="13"/>
  <c r="I357" i="13"/>
  <c r="J357" i="13"/>
  <c r="K357" i="13"/>
  <c r="M357" i="13"/>
  <c r="N357" i="13"/>
  <c r="O357" i="13"/>
  <c r="P357" i="13"/>
  <c r="R357" i="13"/>
  <c r="S357" i="13"/>
  <c r="T357" i="13"/>
  <c r="U357" i="13"/>
  <c r="V357" i="13"/>
  <c r="W357" i="13"/>
  <c r="X357" i="13"/>
  <c r="Y357" i="13"/>
  <c r="I358" i="13"/>
  <c r="J358" i="13"/>
  <c r="K358" i="13"/>
  <c r="M358" i="13"/>
  <c r="N358" i="13"/>
  <c r="O358" i="13"/>
  <c r="P358" i="13"/>
  <c r="R358" i="13"/>
  <c r="S358" i="13"/>
  <c r="T358" i="13"/>
  <c r="U358" i="13"/>
  <c r="V358" i="13"/>
  <c r="W358" i="13"/>
  <c r="X358" i="13"/>
  <c r="Y358" i="13"/>
  <c r="I359" i="13"/>
  <c r="J359" i="13"/>
  <c r="K359" i="13"/>
  <c r="M359" i="13"/>
  <c r="N359" i="13"/>
  <c r="O359" i="13"/>
  <c r="P359" i="13"/>
  <c r="R359" i="13"/>
  <c r="S359" i="13"/>
  <c r="T359" i="13"/>
  <c r="U359" i="13"/>
  <c r="V359" i="13"/>
  <c r="W359" i="13"/>
  <c r="X359" i="13"/>
  <c r="Y359" i="13"/>
  <c r="I362" i="13"/>
  <c r="J362" i="13"/>
  <c r="K362" i="13"/>
  <c r="M362" i="13"/>
  <c r="N362" i="13"/>
  <c r="O362" i="13"/>
  <c r="P362" i="13"/>
  <c r="R362" i="13"/>
  <c r="S362" i="13"/>
  <c r="T362" i="13"/>
  <c r="U362" i="13"/>
  <c r="V362" i="13"/>
  <c r="W362" i="13"/>
  <c r="X362" i="13"/>
  <c r="Y362" i="13"/>
  <c r="I363" i="13"/>
  <c r="J363" i="13"/>
  <c r="K363" i="13"/>
  <c r="M363" i="13"/>
  <c r="N363" i="13"/>
  <c r="O363" i="13"/>
  <c r="P363" i="13"/>
  <c r="R363" i="13"/>
  <c r="S363" i="13"/>
  <c r="T363" i="13"/>
  <c r="U363" i="13"/>
  <c r="V363" i="13"/>
  <c r="W363" i="13"/>
  <c r="X363" i="13"/>
  <c r="Y363" i="13"/>
  <c r="I364" i="13"/>
  <c r="J364" i="13"/>
  <c r="K364" i="13"/>
  <c r="M364" i="13"/>
  <c r="N364" i="13"/>
  <c r="Q364" i="13" s="1"/>
  <c r="O364" i="13"/>
  <c r="P364" i="13"/>
  <c r="R364" i="13"/>
  <c r="S364" i="13"/>
  <c r="T364" i="13"/>
  <c r="U364" i="13"/>
  <c r="V364" i="13"/>
  <c r="W364" i="13"/>
  <c r="X364" i="13"/>
  <c r="Y364" i="13"/>
  <c r="I365" i="13"/>
  <c r="J365" i="13"/>
  <c r="K365" i="13"/>
  <c r="M365" i="13"/>
  <c r="N365" i="13"/>
  <c r="O365" i="13"/>
  <c r="P365" i="13"/>
  <c r="R365" i="13"/>
  <c r="S365" i="13"/>
  <c r="T365" i="13"/>
  <c r="U365" i="13"/>
  <c r="V365" i="13"/>
  <c r="W365" i="13"/>
  <c r="X365" i="13"/>
  <c r="Y365" i="13"/>
  <c r="I366" i="13"/>
  <c r="J366" i="13"/>
  <c r="K366" i="13"/>
  <c r="M366" i="13"/>
  <c r="N366" i="13"/>
  <c r="O366" i="13"/>
  <c r="P366" i="13"/>
  <c r="Q366" i="13" s="1"/>
  <c r="R366" i="13"/>
  <c r="S366" i="13"/>
  <c r="T366" i="13"/>
  <c r="U366" i="13"/>
  <c r="V366" i="13"/>
  <c r="W366" i="13"/>
  <c r="X366" i="13"/>
  <c r="Y366" i="13"/>
  <c r="I367" i="13"/>
  <c r="J367" i="13"/>
  <c r="K367" i="13"/>
  <c r="M367" i="13"/>
  <c r="N367" i="13"/>
  <c r="O367" i="13"/>
  <c r="P367" i="13"/>
  <c r="R367" i="13"/>
  <c r="S367" i="13"/>
  <c r="T367" i="13"/>
  <c r="U367" i="13"/>
  <c r="V367" i="13"/>
  <c r="W367" i="13"/>
  <c r="X367" i="13"/>
  <c r="Y367" i="13"/>
  <c r="I374" i="13"/>
  <c r="J374" i="13"/>
  <c r="K374" i="13"/>
  <c r="M374" i="13"/>
  <c r="N374" i="13"/>
  <c r="Q374" i="13" s="1"/>
  <c r="O374" i="13"/>
  <c r="P374" i="13"/>
  <c r="R374" i="13"/>
  <c r="S374" i="13"/>
  <c r="T374" i="13"/>
  <c r="U374" i="13"/>
  <c r="V374" i="13"/>
  <c r="W374" i="13"/>
  <c r="X374" i="13"/>
  <c r="Y374" i="13"/>
  <c r="I375" i="13"/>
  <c r="J375" i="13"/>
  <c r="K375" i="13"/>
  <c r="M375" i="13"/>
  <c r="N375" i="13"/>
  <c r="Q375" i="13" s="1"/>
  <c r="O375" i="13"/>
  <c r="P375" i="13"/>
  <c r="R375" i="13"/>
  <c r="S375" i="13"/>
  <c r="T375" i="13"/>
  <c r="U375" i="13"/>
  <c r="V375" i="13"/>
  <c r="W375" i="13"/>
  <c r="X375" i="13"/>
  <c r="Y375" i="13"/>
  <c r="I376" i="13"/>
  <c r="J376" i="13"/>
  <c r="K376" i="13"/>
  <c r="M376" i="13"/>
  <c r="N376" i="13"/>
  <c r="O376" i="13"/>
  <c r="Q376" i="13" s="1"/>
  <c r="P376" i="13"/>
  <c r="R376" i="13"/>
  <c r="S376" i="13"/>
  <c r="T376" i="13"/>
  <c r="U376" i="13"/>
  <c r="V376" i="13"/>
  <c r="W376" i="13"/>
  <c r="X376" i="13"/>
  <c r="Y376" i="13"/>
  <c r="I377" i="13"/>
  <c r="J377" i="13"/>
  <c r="K377" i="13"/>
  <c r="M377" i="13"/>
  <c r="N377" i="13"/>
  <c r="O377" i="13"/>
  <c r="P377" i="13"/>
  <c r="R377" i="13"/>
  <c r="S377" i="13"/>
  <c r="T377" i="13"/>
  <c r="U377" i="13"/>
  <c r="V377" i="13"/>
  <c r="W377" i="13"/>
  <c r="X377" i="13"/>
  <c r="Y377" i="13"/>
  <c r="I378" i="13"/>
  <c r="J378" i="13"/>
  <c r="K378" i="13"/>
  <c r="M378" i="13"/>
  <c r="N378" i="13"/>
  <c r="O378" i="13"/>
  <c r="P378" i="13"/>
  <c r="R378" i="13"/>
  <c r="S378" i="13"/>
  <c r="T378" i="13"/>
  <c r="U378" i="13"/>
  <c r="V378" i="13"/>
  <c r="W378" i="13"/>
  <c r="X378" i="13"/>
  <c r="Y378" i="13"/>
  <c r="I379" i="13"/>
  <c r="J379" i="13"/>
  <c r="K379" i="13"/>
  <c r="M379" i="13"/>
  <c r="N379" i="13"/>
  <c r="O379" i="13"/>
  <c r="P379" i="13"/>
  <c r="R379" i="13"/>
  <c r="S379" i="13"/>
  <c r="T379" i="13"/>
  <c r="U379" i="13"/>
  <c r="V379" i="13"/>
  <c r="W379" i="13"/>
  <c r="X379" i="13"/>
  <c r="Y379" i="13"/>
  <c r="I386" i="13"/>
  <c r="J386" i="13"/>
  <c r="K386" i="13"/>
  <c r="M386" i="13"/>
  <c r="N386" i="13"/>
  <c r="O386" i="13"/>
  <c r="P386" i="13"/>
  <c r="R386" i="13"/>
  <c r="S386" i="13"/>
  <c r="T386" i="13"/>
  <c r="U386" i="13"/>
  <c r="V386" i="13"/>
  <c r="W386" i="13"/>
  <c r="X386" i="13"/>
  <c r="Y386" i="13"/>
  <c r="I387" i="13"/>
  <c r="J387" i="13"/>
  <c r="K387" i="13"/>
  <c r="M387" i="13"/>
  <c r="N387" i="13"/>
  <c r="O387" i="13"/>
  <c r="P387" i="13"/>
  <c r="R387" i="13"/>
  <c r="S387" i="13"/>
  <c r="T387" i="13"/>
  <c r="U387" i="13"/>
  <c r="V387" i="13"/>
  <c r="W387" i="13"/>
  <c r="X387" i="13"/>
  <c r="Y387" i="13"/>
  <c r="I388" i="13"/>
  <c r="J388" i="13"/>
  <c r="K388" i="13"/>
  <c r="M388" i="13"/>
  <c r="N388" i="13"/>
  <c r="O388" i="13"/>
  <c r="P388" i="13"/>
  <c r="R388" i="13"/>
  <c r="S388" i="13"/>
  <c r="T388" i="13"/>
  <c r="U388" i="13"/>
  <c r="V388" i="13"/>
  <c r="W388" i="13"/>
  <c r="X388" i="13"/>
  <c r="Y388" i="13"/>
  <c r="I389" i="13"/>
  <c r="J389" i="13"/>
  <c r="K389" i="13"/>
  <c r="M389" i="13"/>
  <c r="N389" i="13"/>
  <c r="Q389" i="13" s="1"/>
  <c r="O389" i="13"/>
  <c r="P389" i="13"/>
  <c r="R389" i="13"/>
  <c r="S389" i="13"/>
  <c r="T389" i="13"/>
  <c r="U389" i="13"/>
  <c r="V389" i="13"/>
  <c r="W389" i="13"/>
  <c r="X389" i="13"/>
  <c r="Y389" i="13"/>
  <c r="I390" i="13"/>
  <c r="J390" i="13"/>
  <c r="K390" i="13"/>
  <c r="M390" i="13"/>
  <c r="N390" i="13"/>
  <c r="O390" i="13"/>
  <c r="P390" i="13"/>
  <c r="R390" i="13"/>
  <c r="S390" i="13"/>
  <c r="T390" i="13"/>
  <c r="U390" i="13"/>
  <c r="V390" i="13"/>
  <c r="W390" i="13"/>
  <c r="X390" i="13"/>
  <c r="Y390" i="13"/>
  <c r="I391" i="13"/>
  <c r="J391" i="13"/>
  <c r="K391" i="13"/>
  <c r="M391" i="13"/>
  <c r="N391" i="13"/>
  <c r="O391" i="13"/>
  <c r="P391" i="13"/>
  <c r="R391" i="13"/>
  <c r="S391" i="13"/>
  <c r="T391" i="13"/>
  <c r="U391" i="13"/>
  <c r="V391" i="13"/>
  <c r="W391" i="13"/>
  <c r="X391" i="13"/>
  <c r="Y391" i="13"/>
  <c r="I394" i="13"/>
  <c r="J394" i="13"/>
  <c r="K394" i="13"/>
  <c r="M394" i="13"/>
  <c r="N394" i="13"/>
  <c r="O394" i="13"/>
  <c r="P394" i="13"/>
  <c r="R394" i="13"/>
  <c r="S394" i="13"/>
  <c r="T394" i="13"/>
  <c r="U394" i="13"/>
  <c r="V394" i="13"/>
  <c r="W394" i="13"/>
  <c r="X394" i="13"/>
  <c r="Y394" i="13"/>
  <c r="I395" i="13"/>
  <c r="J395" i="13"/>
  <c r="K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Y395" i="13"/>
  <c r="I396" i="13"/>
  <c r="J396" i="13"/>
  <c r="K396" i="13"/>
  <c r="M396" i="13"/>
  <c r="N396" i="13"/>
  <c r="O396" i="13"/>
  <c r="P396" i="13"/>
  <c r="R396" i="13"/>
  <c r="S396" i="13"/>
  <c r="T396" i="13"/>
  <c r="U396" i="13"/>
  <c r="V396" i="13"/>
  <c r="W396" i="13"/>
  <c r="X396" i="13"/>
  <c r="Y396" i="13"/>
  <c r="I397" i="13"/>
  <c r="J397" i="13"/>
  <c r="K397" i="13"/>
  <c r="M397" i="13"/>
  <c r="N397" i="13"/>
  <c r="Q397" i="13" s="1"/>
  <c r="O397" i="13"/>
  <c r="P397" i="13"/>
  <c r="R397" i="13"/>
  <c r="S397" i="13"/>
  <c r="T397" i="13"/>
  <c r="U397" i="13"/>
  <c r="V397" i="13"/>
  <c r="W397" i="13"/>
  <c r="X397" i="13"/>
  <c r="Y397" i="13"/>
  <c r="I398" i="13"/>
  <c r="J398" i="13"/>
  <c r="K398" i="13"/>
  <c r="M398" i="13"/>
  <c r="N398" i="13"/>
  <c r="O398" i="13"/>
  <c r="P398" i="13"/>
  <c r="R398" i="13"/>
  <c r="S398" i="13"/>
  <c r="T398" i="13"/>
  <c r="U398" i="13"/>
  <c r="V398" i="13"/>
  <c r="W398" i="13"/>
  <c r="X398" i="13"/>
  <c r="Y398" i="13"/>
  <c r="I399" i="13"/>
  <c r="J399" i="13"/>
  <c r="K399" i="13"/>
  <c r="M399" i="13"/>
  <c r="N399" i="13"/>
  <c r="O399" i="13"/>
  <c r="P399" i="13"/>
  <c r="R399" i="13"/>
  <c r="S399" i="13"/>
  <c r="T399" i="13"/>
  <c r="U399" i="13"/>
  <c r="V399" i="13"/>
  <c r="W399" i="13"/>
  <c r="X399" i="13"/>
  <c r="Y399" i="13"/>
  <c r="I406" i="13"/>
  <c r="J406" i="13"/>
  <c r="K406" i="13"/>
  <c r="M406" i="13"/>
  <c r="N406" i="13"/>
  <c r="O406" i="13"/>
  <c r="P406" i="13"/>
  <c r="R406" i="13"/>
  <c r="S406" i="13"/>
  <c r="T406" i="13"/>
  <c r="U406" i="13"/>
  <c r="V406" i="13"/>
  <c r="W406" i="13"/>
  <c r="X406" i="13"/>
  <c r="Y406" i="13"/>
  <c r="I407" i="13"/>
  <c r="J407" i="13"/>
  <c r="K407" i="13"/>
  <c r="M407" i="13"/>
  <c r="N407" i="13"/>
  <c r="O407" i="13"/>
  <c r="P407" i="13"/>
  <c r="R407" i="13"/>
  <c r="S407" i="13"/>
  <c r="T407" i="13"/>
  <c r="U407" i="13"/>
  <c r="V407" i="13"/>
  <c r="W407" i="13"/>
  <c r="X407" i="13"/>
  <c r="Y407" i="13"/>
  <c r="I408" i="13"/>
  <c r="J408" i="13"/>
  <c r="K408" i="13"/>
  <c r="M408" i="13"/>
  <c r="N408" i="13"/>
  <c r="Q408" i="13" s="1"/>
  <c r="O408" i="13"/>
  <c r="P408" i="13"/>
  <c r="R408" i="13"/>
  <c r="S408" i="13"/>
  <c r="T408" i="13"/>
  <c r="U408" i="13"/>
  <c r="V408" i="13"/>
  <c r="W408" i="13"/>
  <c r="X408" i="13"/>
  <c r="Y408" i="13"/>
  <c r="I409" i="13"/>
  <c r="J409" i="13"/>
  <c r="K409" i="13"/>
  <c r="M409" i="13"/>
  <c r="N409" i="13"/>
  <c r="Q409" i="13" s="1"/>
  <c r="O409" i="13"/>
  <c r="P409" i="13"/>
  <c r="R409" i="13"/>
  <c r="S409" i="13"/>
  <c r="T409" i="13"/>
  <c r="U409" i="13"/>
  <c r="V409" i="13"/>
  <c r="W409" i="13"/>
  <c r="X409" i="13"/>
  <c r="Y409" i="13"/>
  <c r="I410" i="13"/>
  <c r="J410" i="13"/>
  <c r="K410" i="13"/>
  <c r="M410" i="13"/>
  <c r="N410" i="13"/>
  <c r="O410" i="13"/>
  <c r="Q410" i="13" s="1"/>
  <c r="P410" i="13"/>
  <c r="R410" i="13"/>
  <c r="S410" i="13"/>
  <c r="T410" i="13"/>
  <c r="U410" i="13"/>
  <c r="V410" i="13"/>
  <c r="W410" i="13"/>
  <c r="X410" i="13"/>
  <c r="Y410" i="13"/>
  <c r="I411" i="13"/>
  <c r="J411" i="13"/>
  <c r="K411" i="13"/>
  <c r="M411" i="13"/>
  <c r="N411" i="13"/>
  <c r="O411" i="13"/>
  <c r="P411" i="13"/>
  <c r="R411" i="13"/>
  <c r="S411" i="13"/>
  <c r="T411" i="13"/>
  <c r="U411" i="13"/>
  <c r="V411" i="13"/>
  <c r="W411" i="13"/>
  <c r="X411" i="13"/>
  <c r="Y411" i="13"/>
  <c r="I418" i="13"/>
  <c r="J418" i="13"/>
  <c r="K418" i="13"/>
  <c r="M418" i="13"/>
  <c r="N418" i="13"/>
  <c r="O418" i="13"/>
  <c r="P418" i="13"/>
  <c r="R418" i="13"/>
  <c r="S418" i="13"/>
  <c r="T418" i="13"/>
  <c r="U418" i="13"/>
  <c r="V418" i="13"/>
  <c r="W418" i="13"/>
  <c r="X418" i="13"/>
  <c r="Y418" i="13"/>
  <c r="I419" i="13"/>
  <c r="J419" i="13"/>
  <c r="K419" i="13"/>
  <c r="M419" i="13"/>
  <c r="N419" i="13"/>
  <c r="Q419" i="13" s="1"/>
  <c r="O419" i="13"/>
  <c r="P419" i="13"/>
  <c r="R419" i="13"/>
  <c r="S419" i="13"/>
  <c r="T419" i="13"/>
  <c r="U419" i="13"/>
  <c r="V419" i="13"/>
  <c r="W419" i="13"/>
  <c r="X419" i="13"/>
  <c r="Y419" i="13"/>
  <c r="I420" i="13"/>
  <c r="J420" i="13"/>
  <c r="K420" i="13"/>
  <c r="M420" i="13"/>
  <c r="N420" i="13"/>
  <c r="O420" i="13"/>
  <c r="P420" i="13"/>
  <c r="R420" i="13"/>
  <c r="S420" i="13"/>
  <c r="T420" i="13"/>
  <c r="U420" i="13"/>
  <c r="V420" i="13"/>
  <c r="W420" i="13"/>
  <c r="X420" i="13"/>
  <c r="Y420" i="13"/>
  <c r="I421" i="13"/>
  <c r="J421" i="13"/>
  <c r="K421" i="13"/>
  <c r="M421" i="13"/>
  <c r="N421" i="13"/>
  <c r="O421" i="13"/>
  <c r="P421" i="13"/>
  <c r="R421" i="13"/>
  <c r="S421" i="13"/>
  <c r="T421" i="13"/>
  <c r="U421" i="13"/>
  <c r="V421" i="13"/>
  <c r="W421" i="13"/>
  <c r="X421" i="13"/>
  <c r="Y421" i="13"/>
  <c r="I422" i="13"/>
  <c r="J422" i="13"/>
  <c r="K422" i="13"/>
  <c r="M422" i="13"/>
  <c r="N422" i="13"/>
  <c r="O422" i="13"/>
  <c r="P422" i="13"/>
  <c r="R422" i="13"/>
  <c r="S422" i="13"/>
  <c r="T422" i="13"/>
  <c r="U422" i="13"/>
  <c r="V422" i="13"/>
  <c r="W422" i="13"/>
  <c r="X422" i="13"/>
  <c r="Y422" i="13"/>
  <c r="I423" i="13"/>
  <c r="J423" i="13"/>
  <c r="K423" i="13"/>
  <c r="M423" i="13"/>
  <c r="N423" i="13"/>
  <c r="O423" i="13"/>
  <c r="P423" i="13"/>
  <c r="Q423" i="13"/>
  <c r="R423" i="13"/>
  <c r="S423" i="13"/>
  <c r="T423" i="13"/>
  <c r="U423" i="13"/>
  <c r="V423" i="13"/>
  <c r="W423" i="13"/>
  <c r="X423" i="13"/>
  <c r="Y423" i="13"/>
  <c r="I426" i="13"/>
  <c r="J426" i="13"/>
  <c r="K426" i="13"/>
  <c r="M426" i="13"/>
  <c r="N426" i="13"/>
  <c r="O426" i="13"/>
  <c r="P426" i="13"/>
  <c r="R426" i="13"/>
  <c r="S426" i="13"/>
  <c r="T426" i="13"/>
  <c r="U426" i="13"/>
  <c r="V426" i="13"/>
  <c r="W426" i="13"/>
  <c r="X426" i="13"/>
  <c r="Y426" i="13"/>
  <c r="I427" i="13"/>
  <c r="J427" i="13"/>
  <c r="K427" i="13"/>
  <c r="M427" i="13"/>
  <c r="N427" i="13"/>
  <c r="Q427" i="13" s="1"/>
  <c r="O427" i="13"/>
  <c r="P427" i="13"/>
  <c r="R427" i="13"/>
  <c r="S427" i="13"/>
  <c r="T427" i="13"/>
  <c r="U427" i="13"/>
  <c r="V427" i="13"/>
  <c r="W427" i="13"/>
  <c r="X427" i="13"/>
  <c r="Y427" i="13"/>
  <c r="I428" i="13"/>
  <c r="J428" i="13"/>
  <c r="K428" i="13"/>
  <c r="M428" i="13"/>
  <c r="N428" i="13"/>
  <c r="O428" i="13"/>
  <c r="P428" i="13"/>
  <c r="R428" i="13"/>
  <c r="S428" i="13"/>
  <c r="T428" i="13"/>
  <c r="U428" i="13"/>
  <c r="V428" i="13"/>
  <c r="W428" i="13"/>
  <c r="X428" i="13"/>
  <c r="Y428" i="13"/>
  <c r="I429" i="13"/>
  <c r="J429" i="13"/>
  <c r="K429" i="13"/>
  <c r="M429" i="13"/>
  <c r="N429" i="13"/>
  <c r="O429" i="13"/>
  <c r="P429" i="13"/>
  <c r="R429" i="13"/>
  <c r="S429" i="13"/>
  <c r="T429" i="13"/>
  <c r="U429" i="13"/>
  <c r="V429" i="13"/>
  <c r="W429" i="13"/>
  <c r="X429" i="13"/>
  <c r="Y429" i="13"/>
  <c r="I430" i="13"/>
  <c r="J430" i="13"/>
  <c r="K430" i="13"/>
  <c r="M430" i="13"/>
  <c r="N430" i="13"/>
  <c r="O430" i="13"/>
  <c r="P430" i="13"/>
  <c r="R430" i="13"/>
  <c r="S430" i="13"/>
  <c r="T430" i="13"/>
  <c r="U430" i="13"/>
  <c r="V430" i="13"/>
  <c r="W430" i="13"/>
  <c r="X430" i="13"/>
  <c r="Y430" i="13"/>
  <c r="I431" i="13"/>
  <c r="J431" i="13"/>
  <c r="K431" i="13"/>
  <c r="M431" i="13"/>
  <c r="N431" i="13"/>
  <c r="O431" i="13"/>
  <c r="P431" i="13"/>
  <c r="R431" i="13"/>
  <c r="S431" i="13"/>
  <c r="T431" i="13"/>
  <c r="U431" i="13"/>
  <c r="V431" i="13"/>
  <c r="W431" i="13"/>
  <c r="X431" i="13"/>
  <c r="Y431" i="13"/>
  <c r="I438" i="13"/>
  <c r="J438" i="13"/>
  <c r="K438" i="13"/>
  <c r="M438" i="13"/>
  <c r="N438" i="13"/>
  <c r="Q438" i="13" s="1"/>
  <c r="O438" i="13"/>
  <c r="P438" i="13"/>
  <c r="R438" i="13"/>
  <c r="S438" i="13"/>
  <c r="T438" i="13"/>
  <c r="U438" i="13"/>
  <c r="V438" i="13"/>
  <c r="W438" i="13"/>
  <c r="X438" i="13"/>
  <c r="Y438" i="13"/>
  <c r="I439" i="13"/>
  <c r="J439" i="13"/>
  <c r="K439" i="13"/>
  <c r="M439" i="13"/>
  <c r="N439" i="13"/>
  <c r="O439" i="13"/>
  <c r="P439" i="13"/>
  <c r="R439" i="13"/>
  <c r="S439" i="13"/>
  <c r="T439" i="13"/>
  <c r="U439" i="13"/>
  <c r="V439" i="13"/>
  <c r="W439" i="13"/>
  <c r="X439" i="13"/>
  <c r="Y439" i="13"/>
  <c r="I440" i="13"/>
  <c r="J440" i="13"/>
  <c r="K440" i="13"/>
  <c r="M440" i="13"/>
  <c r="N440" i="13"/>
  <c r="O440" i="13"/>
  <c r="P440" i="13"/>
  <c r="Q440" i="13" s="1"/>
  <c r="R440" i="13"/>
  <c r="S440" i="13"/>
  <c r="T440" i="13"/>
  <c r="U440" i="13"/>
  <c r="V440" i="13"/>
  <c r="W440" i="13"/>
  <c r="X440" i="13"/>
  <c r="Y440" i="13"/>
  <c r="I441" i="13"/>
  <c r="J441" i="13"/>
  <c r="K441" i="13"/>
  <c r="M441" i="13"/>
  <c r="N441" i="13"/>
  <c r="O441" i="13"/>
  <c r="P441" i="13"/>
  <c r="R441" i="13"/>
  <c r="S441" i="13"/>
  <c r="T441" i="13"/>
  <c r="U441" i="13"/>
  <c r="V441" i="13"/>
  <c r="W441" i="13"/>
  <c r="X441" i="13"/>
  <c r="Y441" i="13"/>
  <c r="I442" i="13"/>
  <c r="J442" i="13"/>
  <c r="K442" i="13"/>
  <c r="M442" i="13"/>
  <c r="N442" i="13"/>
  <c r="Q442" i="13" s="1"/>
  <c r="O442" i="13"/>
  <c r="P442" i="13"/>
  <c r="R442" i="13"/>
  <c r="S442" i="13"/>
  <c r="T442" i="13"/>
  <c r="U442" i="13"/>
  <c r="V442" i="13"/>
  <c r="W442" i="13"/>
  <c r="X442" i="13"/>
  <c r="Y442" i="13"/>
  <c r="I443" i="13"/>
  <c r="J443" i="13"/>
  <c r="K443" i="13"/>
  <c r="M443" i="13"/>
  <c r="N443" i="13"/>
  <c r="O443" i="13"/>
  <c r="P443" i="13"/>
  <c r="R443" i="13"/>
  <c r="S443" i="13"/>
  <c r="T443" i="13"/>
  <c r="U443" i="13"/>
  <c r="V443" i="13"/>
  <c r="W443" i="13"/>
  <c r="X443" i="13"/>
  <c r="Y443" i="13"/>
  <c r="I450" i="13"/>
  <c r="J450" i="13"/>
  <c r="K450" i="13"/>
  <c r="M450" i="13"/>
  <c r="N450" i="13"/>
  <c r="O450" i="13"/>
  <c r="P450" i="13"/>
  <c r="R450" i="13"/>
  <c r="S450" i="13"/>
  <c r="T450" i="13"/>
  <c r="U450" i="13"/>
  <c r="V450" i="13"/>
  <c r="W450" i="13"/>
  <c r="X450" i="13"/>
  <c r="Y450" i="13"/>
  <c r="I451" i="13"/>
  <c r="J451" i="13"/>
  <c r="K451" i="13"/>
  <c r="M451" i="13"/>
  <c r="N451" i="13"/>
  <c r="O451" i="13"/>
  <c r="P451" i="13"/>
  <c r="R451" i="13"/>
  <c r="S451" i="13"/>
  <c r="T451" i="13"/>
  <c r="U451" i="13"/>
  <c r="V451" i="13"/>
  <c r="W451" i="13"/>
  <c r="X451" i="13"/>
  <c r="Y451" i="13"/>
  <c r="I452" i="13"/>
  <c r="J452" i="13"/>
  <c r="K452" i="13"/>
  <c r="M452" i="13"/>
  <c r="N452" i="13"/>
  <c r="O452" i="13"/>
  <c r="P452" i="13"/>
  <c r="R452" i="13"/>
  <c r="S452" i="13"/>
  <c r="T452" i="13"/>
  <c r="U452" i="13"/>
  <c r="V452" i="13"/>
  <c r="W452" i="13"/>
  <c r="X452" i="13"/>
  <c r="Y452" i="13"/>
  <c r="I453" i="13"/>
  <c r="J453" i="13"/>
  <c r="K453" i="13"/>
  <c r="M453" i="13"/>
  <c r="N453" i="13"/>
  <c r="Q453" i="13" s="1"/>
  <c r="O453" i="13"/>
  <c r="P453" i="13"/>
  <c r="R453" i="13"/>
  <c r="S453" i="13"/>
  <c r="T453" i="13"/>
  <c r="U453" i="13"/>
  <c r="V453" i="13"/>
  <c r="W453" i="13"/>
  <c r="X453" i="13"/>
  <c r="Y453" i="13"/>
  <c r="I454" i="13"/>
  <c r="J454" i="13"/>
  <c r="K454" i="13"/>
  <c r="M454" i="13"/>
  <c r="N454" i="13"/>
  <c r="O454" i="13"/>
  <c r="P454" i="13"/>
  <c r="R454" i="13"/>
  <c r="S454" i="13"/>
  <c r="T454" i="13"/>
  <c r="U454" i="13"/>
  <c r="V454" i="13"/>
  <c r="W454" i="13"/>
  <c r="X454" i="13"/>
  <c r="Y454" i="13"/>
  <c r="I455" i="13"/>
  <c r="J455" i="13"/>
  <c r="K455" i="13"/>
  <c r="M455" i="13"/>
  <c r="N455" i="13"/>
  <c r="O455" i="13"/>
  <c r="P455" i="13"/>
  <c r="R455" i="13"/>
  <c r="S455" i="13"/>
  <c r="T455" i="13"/>
  <c r="U455" i="13"/>
  <c r="V455" i="13"/>
  <c r="W455" i="13"/>
  <c r="X455" i="13"/>
  <c r="Y455" i="13"/>
  <c r="I458" i="13"/>
  <c r="J458" i="13"/>
  <c r="K458" i="13"/>
  <c r="M458" i="13"/>
  <c r="N458" i="13"/>
  <c r="O458" i="13"/>
  <c r="P458" i="13"/>
  <c r="R458" i="13"/>
  <c r="S458" i="13"/>
  <c r="T458" i="13"/>
  <c r="U458" i="13"/>
  <c r="V458" i="13"/>
  <c r="W458" i="13"/>
  <c r="X458" i="13"/>
  <c r="Y458" i="13"/>
  <c r="I459" i="13"/>
  <c r="J459" i="13"/>
  <c r="K459" i="13"/>
  <c r="M459" i="13"/>
  <c r="N459" i="13"/>
  <c r="O459" i="13"/>
  <c r="P459" i="13"/>
  <c r="Q459" i="13" s="1"/>
  <c r="R459" i="13"/>
  <c r="S459" i="13"/>
  <c r="T459" i="13"/>
  <c r="U459" i="13"/>
  <c r="V459" i="13"/>
  <c r="W459" i="13"/>
  <c r="X459" i="13"/>
  <c r="Y459" i="13"/>
  <c r="I460" i="13"/>
  <c r="J460" i="13"/>
  <c r="K460" i="13"/>
  <c r="M460" i="13"/>
  <c r="N460" i="13"/>
  <c r="O460" i="13"/>
  <c r="P460" i="13"/>
  <c r="Q460" i="13" s="1"/>
  <c r="R460" i="13"/>
  <c r="S460" i="13"/>
  <c r="T460" i="13"/>
  <c r="U460" i="13"/>
  <c r="V460" i="13"/>
  <c r="W460" i="13"/>
  <c r="X460" i="13"/>
  <c r="Y460" i="13"/>
  <c r="I461" i="13"/>
  <c r="J461" i="13"/>
  <c r="K461" i="13"/>
  <c r="M461" i="13"/>
  <c r="N461" i="13"/>
  <c r="O461" i="13"/>
  <c r="P461" i="13"/>
  <c r="R461" i="13"/>
  <c r="S461" i="13"/>
  <c r="T461" i="13"/>
  <c r="U461" i="13"/>
  <c r="V461" i="13"/>
  <c r="W461" i="13"/>
  <c r="X461" i="13"/>
  <c r="Y461" i="13"/>
  <c r="I462" i="13"/>
  <c r="J462" i="13"/>
  <c r="K462" i="13"/>
  <c r="M462" i="13"/>
  <c r="N462" i="13"/>
  <c r="Q462" i="13" s="1"/>
  <c r="O462" i="13"/>
  <c r="P462" i="13"/>
  <c r="R462" i="13"/>
  <c r="S462" i="13"/>
  <c r="T462" i="13"/>
  <c r="U462" i="13"/>
  <c r="V462" i="13"/>
  <c r="W462" i="13"/>
  <c r="X462" i="13"/>
  <c r="Y462" i="13"/>
  <c r="I463" i="13"/>
  <c r="J463" i="13"/>
  <c r="K463" i="13"/>
  <c r="M463" i="13"/>
  <c r="N463" i="13"/>
  <c r="O463" i="13"/>
  <c r="Q463" i="13" s="1"/>
  <c r="P463" i="13"/>
  <c r="R463" i="13"/>
  <c r="S463" i="13"/>
  <c r="T463" i="13"/>
  <c r="U463" i="13"/>
  <c r="V463" i="13"/>
  <c r="W463" i="13"/>
  <c r="X463" i="13"/>
  <c r="Y463" i="13"/>
  <c r="I470" i="13"/>
  <c r="J470" i="13"/>
  <c r="K470" i="13"/>
  <c r="M470" i="13"/>
  <c r="N470" i="13"/>
  <c r="O470" i="13"/>
  <c r="Q470" i="13" s="1"/>
  <c r="P470" i="13"/>
  <c r="R470" i="13"/>
  <c r="S470" i="13"/>
  <c r="T470" i="13"/>
  <c r="U470" i="13"/>
  <c r="V470" i="13"/>
  <c r="W470" i="13"/>
  <c r="X470" i="13"/>
  <c r="Y470" i="13"/>
  <c r="I471" i="13"/>
  <c r="J471" i="13"/>
  <c r="K471" i="13"/>
  <c r="M471" i="13"/>
  <c r="N471" i="13"/>
  <c r="O471" i="13"/>
  <c r="P471" i="13"/>
  <c r="R471" i="13"/>
  <c r="S471" i="13"/>
  <c r="T471" i="13"/>
  <c r="U471" i="13"/>
  <c r="V471" i="13"/>
  <c r="W471" i="13"/>
  <c r="X471" i="13"/>
  <c r="Y471" i="13"/>
  <c r="I472" i="13"/>
  <c r="J472" i="13"/>
  <c r="K472" i="13"/>
  <c r="M472" i="13"/>
  <c r="N472" i="13"/>
  <c r="O472" i="13"/>
  <c r="P472" i="13"/>
  <c r="R472" i="13"/>
  <c r="S472" i="13"/>
  <c r="T472" i="13"/>
  <c r="U472" i="13"/>
  <c r="V472" i="13"/>
  <c r="W472" i="13"/>
  <c r="X472" i="13"/>
  <c r="Y472" i="13"/>
  <c r="I473" i="13"/>
  <c r="J473" i="13"/>
  <c r="K473" i="13"/>
  <c r="M473" i="13"/>
  <c r="N473" i="13"/>
  <c r="Q473" i="13" s="1"/>
  <c r="O473" i="13"/>
  <c r="P473" i="13"/>
  <c r="R473" i="13"/>
  <c r="S473" i="13"/>
  <c r="T473" i="13"/>
  <c r="U473" i="13"/>
  <c r="V473" i="13"/>
  <c r="W473" i="13"/>
  <c r="X473" i="13"/>
  <c r="Y473" i="13"/>
  <c r="I474" i="13"/>
  <c r="J474" i="13"/>
  <c r="K474" i="13"/>
  <c r="M474" i="13"/>
  <c r="N474" i="13"/>
  <c r="O474" i="13"/>
  <c r="P474" i="13"/>
  <c r="R474" i="13"/>
  <c r="S474" i="13"/>
  <c r="T474" i="13"/>
  <c r="U474" i="13"/>
  <c r="V474" i="13"/>
  <c r="W474" i="13"/>
  <c r="X474" i="13"/>
  <c r="Y474" i="13"/>
  <c r="I475" i="13"/>
  <c r="J475" i="13"/>
  <c r="K475" i="13"/>
  <c r="M475" i="13"/>
  <c r="N475" i="13"/>
  <c r="O475" i="13"/>
  <c r="P475" i="13"/>
  <c r="R475" i="13"/>
  <c r="S475" i="13"/>
  <c r="T475" i="13"/>
  <c r="U475" i="13"/>
  <c r="V475" i="13"/>
  <c r="W475" i="13"/>
  <c r="X475" i="13"/>
  <c r="Y475" i="13"/>
  <c r="I482" i="13"/>
  <c r="J482" i="13"/>
  <c r="K482" i="13"/>
  <c r="M482" i="13"/>
  <c r="N482" i="13"/>
  <c r="O482" i="13"/>
  <c r="P482" i="13"/>
  <c r="R482" i="13"/>
  <c r="S482" i="13"/>
  <c r="T482" i="13"/>
  <c r="U482" i="13"/>
  <c r="V482" i="13"/>
  <c r="W482" i="13"/>
  <c r="X482" i="13"/>
  <c r="Y482" i="13"/>
  <c r="I483" i="13"/>
  <c r="J483" i="13"/>
  <c r="K483" i="13"/>
  <c r="M483" i="13"/>
  <c r="N483" i="13"/>
  <c r="Q483" i="13" s="1"/>
  <c r="O483" i="13"/>
  <c r="P483" i="13"/>
  <c r="R483" i="13"/>
  <c r="S483" i="13"/>
  <c r="T483" i="13"/>
  <c r="U483" i="13"/>
  <c r="V483" i="13"/>
  <c r="W483" i="13"/>
  <c r="X483" i="13"/>
  <c r="Y483" i="13"/>
  <c r="I484" i="13"/>
  <c r="J484" i="13"/>
  <c r="K484" i="13"/>
  <c r="M484" i="13"/>
  <c r="N484" i="13"/>
  <c r="O484" i="13"/>
  <c r="P484" i="13"/>
  <c r="R484" i="13"/>
  <c r="S484" i="13"/>
  <c r="T484" i="13"/>
  <c r="U484" i="13"/>
  <c r="V484" i="13"/>
  <c r="W484" i="13"/>
  <c r="X484" i="13"/>
  <c r="Y484" i="13"/>
  <c r="I485" i="13"/>
  <c r="J485" i="13"/>
  <c r="K485" i="13"/>
  <c r="M485" i="13"/>
  <c r="N485" i="13"/>
  <c r="O485" i="13"/>
  <c r="P485" i="13"/>
  <c r="R485" i="13"/>
  <c r="S485" i="13"/>
  <c r="T485" i="13"/>
  <c r="U485" i="13"/>
  <c r="V485" i="13"/>
  <c r="W485" i="13"/>
  <c r="X485" i="13"/>
  <c r="Y485" i="13"/>
  <c r="I486" i="13"/>
  <c r="J486" i="13"/>
  <c r="K486" i="13"/>
  <c r="M486" i="13"/>
  <c r="N486" i="13"/>
  <c r="O486" i="13"/>
  <c r="P486" i="13"/>
  <c r="R486" i="13"/>
  <c r="S486" i="13"/>
  <c r="T486" i="13"/>
  <c r="U486" i="13"/>
  <c r="V486" i="13"/>
  <c r="W486" i="13"/>
  <c r="X486" i="13"/>
  <c r="Y486" i="13"/>
  <c r="I487" i="13"/>
  <c r="J487" i="13"/>
  <c r="K487" i="13"/>
  <c r="M487" i="13"/>
  <c r="N487" i="13"/>
  <c r="O487" i="13"/>
  <c r="P487" i="13"/>
  <c r="Q487" i="13"/>
  <c r="R487" i="13"/>
  <c r="S487" i="13"/>
  <c r="T487" i="13"/>
  <c r="U487" i="13"/>
  <c r="V487" i="13"/>
  <c r="W487" i="13"/>
  <c r="X487" i="13"/>
  <c r="Y487" i="13"/>
  <c r="I490" i="13"/>
  <c r="J490" i="13"/>
  <c r="K490" i="13"/>
  <c r="M490" i="13"/>
  <c r="N490" i="13"/>
  <c r="O490" i="13"/>
  <c r="P490" i="13"/>
  <c r="R490" i="13"/>
  <c r="S490" i="13"/>
  <c r="T490" i="13"/>
  <c r="U490" i="13"/>
  <c r="V490" i="13"/>
  <c r="W490" i="13"/>
  <c r="X490" i="13"/>
  <c r="Y490" i="13"/>
  <c r="I491" i="13"/>
  <c r="J491" i="13"/>
  <c r="K491" i="13"/>
  <c r="M491" i="13"/>
  <c r="N491" i="13"/>
  <c r="O491" i="13"/>
  <c r="P491" i="13"/>
  <c r="R491" i="13"/>
  <c r="S491" i="13"/>
  <c r="T491" i="13"/>
  <c r="U491" i="13"/>
  <c r="V491" i="13"/>
  <c r="W491" i="13"/>
  <c r="X491" i="13"/>
  <c r="Y491" i="13"/>
  <c r="I492" i="13"/>
  <c r="J492" i="13"/>
  <c r="K492" i="13"/>
  <c r="M492" i="13"/>
  <c r="N492" i="13"/>
  <c r="O492" i="13"/>
  <c r="P492" i="13"/>
  <c r="R492" i="13"/>
  <c r="S492" i="13"/>
  <c r="T492" i="13"/>
  <c r="U492" i="13"/>
  <c r="V492" i="13"/>
  <c r="W492" i="13"/>
  <c r="X492" i="13"/>
  <c r="Y492" i="13"/>
  <c r="I493" i="13"/>
  <c r="J493" i="13"/>
  <c r="K493" i="13"/>
  <c r="M493" i="13"/>
  <c r="N493" i="13"/>
  <c r="O493" i="13"/>
  <c r="P493" i="13"/>
  <c r="R493" i="13"/>
  <c r="S493" i="13"/>
  <c r="T493" i="13"/>
  <c r="U493" i="13"/>
  <c r="V493" i="13"/>
  <c r="W493" i="13"/>
  <c r="X493" i="13"/>
  <c r="Y493" i="13"/>
  <c r="I494" i="13"/>
  <c r="J494" i="13"/>
  <c r="K494" i="13"/>
  <c r="M494" i="13"/>
  <c r="N494" i="13"/>
  <c r="O494" i="13"/>
  <c r="P494" i="13"/>
  <c r="R494" i="13"/>
  <c r="S494" i="13"/>
  <c r="T494" i="13"/>
  <c r="U494" i="13"/>
  <c r="V494" i="13"/>
  <c r="W494" i="13"/>
  <c r="X494" i="13"/>
  <c r="Y494" i="13"/>
  <c r="I495" i="13"/>
  <c r="J495" i="13"/>
  <c r="K495" i="13"/>
  <c r="M495" i="13"/>
  <c r="N495" i="13"/>
  <c r="Q495" i="13" s="1"/>
  <c r="O495" i="13"/>
  <c r="P495" i="13"/>
  <c r="R495" i="13"/>
  <c r="S495" i="13"/>
  <c r="T495" i="13"/>
  <c r="U495" i="13"/>
  <c r="V495" i="13"/>
  <c r="W495" i="13"/>
  <c r="X495" i="13"/>
  <c r="Y495" i="13"/>
  <c r="I502" i="13"/>
  <c r="J502" i="13"/>
  <c r="K502" i="13"/>
  <c r="M502" i="13"/>
  <c r="N502" i="13"/>
  <c r="O502" i="13"/>
  <c r="P502" i="13"/>
  <c r="R502" i="13"/>
  <c r="S502" i="13"/>
  <c r="T502" i="13"/>
  <c r="U502" i="13"/>
  <c r="V502" i="13"/>
  <c r="W502" i="13"/>
  <c r="X502" i="13"/>
  <c r="Y502" i="13"/>
  <c r="I503" i="13"/>
  <c r="J503" i="13"/>
  <c r="K503" i="13"/>
  <c r="M503" i="13"/>
  <c r="N503" i="13"/>
  <c r="O503" i="13"/>
  <c r="P503" i="13"/>
  <c r="Q503" i="13" s="1"/>
  <c r="R503" i="13"/>
  <c r="S503" i="13"/>
  <c r="T503" i="13"/>
  <c r="U503" i="13"/>
  <c r="V503" i="13"/>
  <c r="W503" i="13"/>
  <c r="X503" i="13"/>
  <c r="Y503" i="13"/>
  <c r="I504" i="13"/>
  <c r="J504" i="13"/>
  <c r="K504" i="13"/>
  <c r="M504" i="13"/>
  <c r="N504" i="13"/>
  <c r="O504" i="13"/>
  <c r="P504" i="13"/>
  <c r="Q504" i="13" s="1"/>
  <c r="R504" i="13"/>
  <c r="S504" i="13"/>
  <c r="T504" i="13"/>
  <c r="U504" i="13"/>
  <c r="V504" i="13"/>
  <c r="W504" i="13"/>
  <c r="X504" i="13"/>
  <c r="Y504" i="13"/>
  <c r="I505" i="13"/>
  <c r="J505" i="13"/>
  <c r="K505" i="13"/>
  <c r="M505" i="13"/>
  <c r="N505" i="13"/>
  <c r="O505" i="13"/>
  <c r="P505" i="13"/>
  <c r="R505" i="13"/>
  <c r="S505" i="13"/>
  <c r="T505" i="13"/>
  <c r="U505" i="13"/>
  <c r="V505" i="13"/>
  <c r="W505" i="13"/>
  <c r="X505" i="13"/>
  <c r="Y505" i="13"/>
  <c r="I506" i="13"/>
  <c r="J506" i="13"/>
  <c r="K506" i="13"/>
  <c r="M506" i="13"/>
  <c r="N506" i="13"/>
  <c r="Q506" i="13" s="1"/>
  <c r="O506" i="13"/>
  <c r="P506" i="13"/>
  <c r="R506" i="13"/>
  <c r="S506" i="13"/>
  <c r="T506" i="13"/>
  <c r="U506" i="13"/>
  <c r="V506" i="13"/>
  <c r="W506" i="13"/>
  <c r="X506" i="13"/>
  <c r="Y506" i="13"/>
  <c r="I507" i="13"/>
  <c r="R507" i="13"/>
  <c r="S507" i="13"/>
  <c r="T507" i="13"/>
  <c r="U507" i="13"/>
  <c r="V507" i="13"/>
  <c r="Y507" i="13"/>
  <c r="I514" i="13"/>
  <c r="J514" i="13"/>
  <c r="K514" i="13"/>
  <c r="M514" i="13"/>
  <c r="N514" i="13"/>
  <c r="O514" i="13"/>
  <c r="P514" i="13"/>
  <c r="R514" i="13"/>
  <c r="S514" i="13"/>
  <c r="T514" i="13"/>
  <c r="U514" i="13"/>
  <c r="V514" i="13"/>
  <c r="W514" i="13"/>
  <c r="X514" i="13"/>
  <c r="Y514" i="13"/>
  <c r="I515" i="13"/>
  <c r="J515" i="13"/>
  <c r="K515" i="13"/>
  <c r="M515" i="13"/>
  <c r="N515" i="13"/>
  <c r="O515" i="13"/>
  <c r="P515" i="13"/>
  <c r="R515" i="13"/>
  <c r="S515" i="13"/>
  <c r="T515" i="13"/>
  <c r="U515" i="13"/>
  <c r="V515" i="13"/>
  <c r="W515" i="13"/>
  <c r="X515" i="13"/>
  <c r="Y515" i="13"/>
  <c r="I516" i="13"/>
  <c r="J516" i="13"/>
  <c r="K516" i="13"/>
  <c r="M516" i="13"/>
  <c r="N516" i="13"/>
  <c r="O516" i="13"/>
  <c r="P516" i="13"/>
  <c r="R516" i="13"/>
  <c r="S516" i="13"/>
  <c r="T516" i="13"/>
  <c r="U516" i="13"/>
  <c r="V516" i="13"/>
  <c r="W516" i="13"/>
  <c r="X516" i="13"/>
  <c r="Y516" i="13"/>
  <c r="I517" i="13"/>
  <c r="J517" i="13"/>
  <c r="K517" i="13"/>
  <c r="M517" i="13"/>
  <c r="N517" i="13"/>
  <c r="O517" i="13"/>
  <c r="P517" i="13"/>
  <c r="R517" i="13"/>
  <c r="S517" i="13"/>
  <c r="T517" i="13"/>
  <c r="U517" i="13"/>
  <c r="V517" i="13"/>
  <c r="W517" i="13"/>
  <c r="X517" i="13"/>
  <c r="Y517" i="13"/>
  <c r="I518" i="13"/>
  <c r="J518" i="13"/>
  <c r="K518" i="13"/>
  <c r="M518" i="13"/>
  <c r="N518" i="13"/>
  <c r="O518" i="13"/>
  <c r="Q518" i="13" s="1"/>
  <c r="P518" i="13"/>
  <c r="R518" i="13"/>
  <c r="S518" i="13"/>
  <c r="T518" i="13"/>
  <c r="U518" i="13"/>
  <c r="V518" i="13"/>
  <c r="W518" i="13"/>
  <c r="X518" i="13"/>
  <c r="Y518" i="13"/>
  <c r="I519" i="13"/>
  <c r="J519" i="13"/>
  <c r="K519" i="13"/>
  <c r="M519" i="13"/>
  <c r="N519" i="13"/>
  <c r="O519" i="13"/>
  <c r="P519" i="13"/>
  <c r="R519" i="13"/>
  <c r="S519" i="13"/>
  <c r="T519" i="13"/>
  <c r="U519" i="13"/>
  <c r="V519" i="13"/>
  <c r="W519" i="13"/>
  <c r="X519" i="13"/>
  <c r="Y519" i="13"/>
  <c r="A522" i="13"/>
  <c r="B522" i="13"/>
  <c r="C522" i="13"/>
  <c r="D522" i="13"/>
  <c r="E522" i="13"/>
  <c r="I522" i="13"/>
  <c r="J522" i="13"/>
  <c r="K522" i="13"/>
  <c r="M522" i="13"/>
  <c r="N522" i="13"/>
  <c r="O522" i="13"/>
  <c r="P522" i="13"/>
  <c r="Q522" i="13" s="1"/>
  <c r="R522" i="13"/>
  <c r="S522" i="13"/>
  <c r="T522" i="13"/>
  <c r="U522" i="13"/>
  <c r="V522" i="13"/>
  <c r="W522" i="13"/>
  <c r="X522" i="13"/>
  <c r="Y522" i="13"/>
  <c r="I278" i="13"/>
  <c r="J278" i="13"/>
  <c r="K278" i="13"/>
  <c r="M278" i="13"/>
  <c r="N278" i="13"/>
  <c r="O278" i="13"/>
  <c r="P278" i="13"/>
  <c r="R278" i="13"/>
  <c r="S278" i="13"/>
  <c r="T278" i="13"/>
  <c r="U278" i="13"/>
  <c r="V278" i="13"/>
  <c r="W278" i="13"/>
  <c r="X278" i="13"/>
  <c r="Y278" i="13"/>
  <c r="I279" i="13"/>
  <c r="J279" i="13"/>
  <c r="K279" i="13"/>
  <c r="M279" i="13"/>
  <c r="N279" i="13"/>
  <c r="O279" i="13"/>
  <c r="P279" i="13"/>
  <c r="R279" i="13"/>
  <c r="S279" i="13"/>
  <c r="T279" i="13"/>
  <c r="U279" i="13"/>
  <c r="V279" i="13"/>
  <c r="W279" i="13"/>
  <c r="X279" i="13"/>
  <c r="Y279" i="13"/>
  <c r="I280" i="13"/>
  <c r="J280" i="13"/>
  <c r="K280" i="13"/>
  <c r="M280" i="13"/>
  <c r="N280" i="13"/>
  <c r="Q280" i="13" s="1"/>
  <c r="O280" i="13"/>
  <c r="P280" i="13"/>
  <c r="R280" i="13"/>
  <c r="S280" i="13"/>
  <c r="T280" i="13"/>
  <c r="U280" i="13"/>
  <c r="V280" i="13"/>
  <c r="W280" i="13"/>
  <c r="X280" i="13"/>
  <c r="Y280" i="13"/>
  <c r="I281" i="13"/>
  <c r="J281" i="13"/>
  <c r="K281" i="13"/>
  <c r="M281" i="13"/>
  <c r="N281" i="13"/>
  <c r="O281" i="13"/>
  <c r="Q281" i="13" s="1"/>
  <c r="P281" i="13"/>
  <c r="R281" i="13"/>
  <c r="S281" i="13"/>
  <c r="T281" i="13"/>
  <c r="U281" i="13"/>
  <c r="V281" i="13"/>
  <c r="W281" i="13"/>
  <c r="X281" i="13"/>
  <c r="Y281" i="13"/>
  <c r="I282" i="13"/>
  <c r="J282" i="13"/>
  <c r="K282" i="13"/>
  <c r="M282" i="13"/>
  <c r="N282" i="13"/>
  <c r="O282" i="13"/>
  <c r="P282" i="13"/>
  <c r="R282" i="13"/>
  <c r="S282" i="13"/>
  <c r="T282" i="13"/>
  <c r="U282" i="13"/>
  <c r="V282" i="13"/>
  <c r="W282" i="13"/>
  <c r="X282" i="13"/>
  <c r="Y282" i="13"/>
  <c r="I283" i="13"/>
  <c r="J283" i="13"/>
  <c r="K283" i="13"/>
  <c r="M283" i="13"/>
  <c r="N283" i="13"/>
  <c r="O283" i="13"/>
  <c r="P283" i="13"/>
  <c r="R283" i="13"/>
  <c r="S283" i="13"/>
  <c r="T283" i="13"/>
  <c r="U283" i="13"/>
  <c r="V283" i="13"/>
  <c r="W283" i="13"/>
  <c r="X283" i="13"/>
  <c r="Y283" i="13"/>
  <c r="I290" i="13"/>
  <c r="J290" i="13"/>
  <c r="K290" i="13"/>
  <c r="M290" i="13"/>
  <c r="N290" i="13"/>
  <c r="O290" i="13"/>
  <c r="P290" i="13"/>
  <c r="R290" i="13"/>
  <c r="S290" i="13"/>
  <c r="T290" i="13"/>
  <c r="U290" i="13"/>
  <c r="V290" i="13"/>
  <c r="W290" i="13"/>
  <c r="X290" i="13"/>
  <c r="Y290" i="13"/>
  <c r="I291" i="13"/>
  <c r="J291" i="13"/>
  <c r="K291" i="13"/>
  <c r="M291" i="13"/>
  <c r="N291" i="13"/>
  <c r="Q291" i="13" s="1"/>
  <c r="O291" i="13"/>
  <c r="P291" i="13"/>
  <c r="R291" i="13"/>
  <c r="S291" i="13"/>
  <c r="T291" i="13"/>
  <c r="U291" i="13"/>
  <c r="V291" i="13"/>
  <c r="W291" i="13"/>
  <c r="X291" i="13"/>
  <c r="Y291" i="13"/>
  <c r="I292" i="13"/>
  <c r="J292" i="13"/>
  <c r="K292" i="13"/>
  <c r="M292" i="13"/>
  <c r="N292" i="13"/>
  <c r="Q292" i="13" s="1"/>
  <c r="O292" i="13"/>
  <c r="P292" i="13"/>
  <c r="R292" i="13"/>
  <c r="S292" i="13"/>
  <c r="T292" i="13"/>
  <c r="U292" i="13"/>
  <c r="V292" i="13"/>
  <c r="W292" i="13"/>
  <c r="X292" i="13"/>
  <c r="Y292" i="13"/>
  <c r="I293" i="13"/>
  <c r="J293" i="13"/>
  <c r="K293" i="13"/>
  <c r="M293" i="13"/>
  <c r="N293" i="13"/>
  <c r="O293" i="13"/>
  <c r="Q293" i="13" s="1"/>
  <c r="P293" i="13"/>
  <c r="R293" i="13"/>
  <c r="S293" i="13"/>
  <c r="T293" i="13"/>
  <c r="U293" i="13"/>
  <c r="V293" i="13"/>
  <c r="W293" i="13"/>
  <c r="X293" i="13"/>
  <c r="Y293" i="13"/>
  <c r="I294" i="13"/>
  <c r="J294" i="13"/>
  <c r="K294" i="13"/>
  <c r="M294" i="13"/>
  <c r="N294" i="13"/>
  <c r="O294" i="13"/>
  <c r="P294" i="13"/>
  <c r="R294" i="13"/>
  <c r="S294" i="13"/>
  <c r="T294" i="13"/>
  <c r="U294" i="13"/>
  <c r="V294" i="13"/>
  <c r="W294" i="13"/>
  <c r="X294" i="13"/>
  <c r="Y294" i="13"/>
  <c r="I295" i="13"/>
  <c r="J295" i="13"/>
  <c r="K295" i="13"/>
  <c r="M295" i="13"/>
  <c r="N295" i="13"/>
  <c r="O295" i="13"/>
  <c r="P295" i="13"/>
  <c r="Q295" i="13"/>
  <c r="R295" i="13"/>
  <c r="S295" i="13"/>
  <c r="T295" i="13"/>
  <c r="U295" i="13"/>
  <c r="V295" i="13"/>
  <c r="W295" i="13"/>
  <c r="X295" i="13"/>
  <c r="Y295" i="13"/>
  <c r="D395" i="12"/>
  <c r="E395" i="12"/>
  <c r="N395" i="12"/>
  <c r="D396" i="12"/>
  <c r="E396" i="12"/>
  <c r="N396" i="12"/>
  <c r="D397" i="12"/>
  <c r="E397" i="12"/>
  <c r="N397" i="12"/>
  <c r="D398" i="12"/>
  <c r="E398" i="12"/>
  <c r="N398" i="12"/>
  <c r="D399" i="12"/>
  <c r="E399" i="12"/>
  <c r="N399" i="12"/>
  <c r="D400" i="12"/>
  <c r="E400" i="12"/>
  <c r="N400" i="12"/>
  <c r="D401" i="12"/>
  <c r="E401" i="12"/>
  <c r="N401" i="12"/>
  <c r="D402" i="12"/>
  <c r="E402" i="12"/>
  <c r="N402" i="12"/>
  <c r="D403" i="12"/>
  <c r="E403" i="12"/>
  <c r="N403" i="12"/>
  <c r="D404" i="12"/>
  <c r="E404" i="12"/>
  <c r="N404" i="12"/>
  <c r="D405" i="12"/>
  <c r="E405" i="12"/>
  <c r="N405" i="12"/>
  <c r="D406" i="12"/>
  <c r="E406" i="12"/>
  <c r="N406" i="12"/>
  <c r="D407" i="12"/>
  <c r="E407" i="12"/>
  <c r="N407" i="12"/>
  <c r="D408" i="12"/>
  <c r="E408" i="12"/>
  <c r="N408" i="12"/>
  <c r="D409" i="12"/>
  <c r="E409" i="12"/>
  <c r="N409" i="12"/>
  <c r="D410" i="12"/>
  <c r="E410" i="12"/>
  <c r="N410" i="12"/>
  <c r="D411" i="12"/>
  <c r="E411" i="12"/>
  <c r="N411" i="12"/>
  <c r="D412" i="12"/>
  <c r="E412" i="12"/>
  <c r="N412" i="12"/>
  <c r="D415" i="12"/>
  <c r="E415" i="12"/>
  <c r="N415" i="12"/>
  <c r="D416" i="12"/>
  <c r="E416" i="12"/>
  <c r="N416" i="12"/>
  <c r="D417" i="12"/>
  <c r="E417" i="12"/>
  <c r="N417" i="12"/>
  <c r="D418" i="12"/>
  <c r="E418" i="12"/>
  <c r="N418" i="12"/>
  <c r="D419" i="12"/>
  <c r="E419" i="12"/>
  <c r="N419" i="12"/>
  <c r="D420" i="12"/>
  <c r="E420" i="12"/>
  <c r="N420" i="12"/>
  <c r="D421" i="12"/>
  <c r="E421" i="12"/>
  <c r="N421" i="12"/>
  <c r="D422" i="12"/>
  <c r="E422" i="12"/>
  <c r="N422" i="12"/>
  <c r="D423" i="12"/>
  <c r="E423" i="12"/>
  <c r="N423" i="12"/>
  <c r="D424" i="12"/>
  <c r="E424" i="12"/>
  <c r="N424" i="12"/>
  <c r="D425" i="12"/>
  <c r="E425" i="12"/>
  <c r="N425" i="12"/>
  <c r="D426" i="12"/>
  <c r="E426" i="12"/>
  <c r="N426" i="12"/>
  <c r="D427" i="12"/>
  <c r="E427" i="12"/>
  <c r="N427" i="12"/>
  <c r="D428" i="12"/>
  <c r="E428" i="12"/>
  <c r="N428" i="12"/>
  <c r="D429" i="12"/>
  <c r="E429" i="12"/>
  <c r="N429" i="12"/>
  <c r="D430" i="12"/>
  <c r="E430" i="12"/>
  <c r="N430" i="12"/>
  <c r="D431" i="12"/>
  <c r="E431" i="12"/>
  <c r="N431" i="12"/>
  <c r="D432" i="12"/>
  <c r="E432" i="12"/>
  <c r="N432" i="12"/>
  <c r="D435" i="12"/>
  <c r="E435" i="12"/>
  <c r="N435" i="12"/>
  <c r="D436" i="12"/>
  <c r="E436" i="12"/>
  <c r="N436" i="12"/>
  <c r="D437" i="12"/>
  <c r="E437" i="12"/>
  <c r="N437" i="12"/>
  <c r="D438" i="12"/>
  <c r="E438" i="12"/>
  <c r="N438" i="12"/>
  <c r="D439" i="12"/>
  <c r="E439" i="12"/>
  <c r="N439" i="12"/>
  <c r="D440" i="12"/>
  <c r="E440" i="12"/>
  <c r="N440" i="12"/>
  <c r="D441" i="12"/>
  <c r="E441" i="12"/>
  <c r="N441" i="12"/>
  <c r="D442" i="12"/>
  <c r="E442" i="12"/>
  <c r="N442" i="12"/>
  <c r="D443" i="12"/>
  <c r="E443" i="12"/>
  <c r="N443" i="12"/>
  <c r="D444" i="12"/>
  <c r="F444" i="12" s="1"/>
  <c r="D439" i="13" s="1"/>
  <c r="E444" i="12"/>
  <c r="N444" i="12"/>
  <c r="D445" i="12"/>
  <c r="E445" i="12"/>
  <c r="N445" i="12"/>
  <c r="D446" i="12"/>
  <c r="E446" i="12"/>
  <c r="N446" i="12"/>
  <c r="D447" i="12"/>
  <c r="E447" i="12"/>
  <c r="N447" i="12"/>
  <c r="D448" i="12"/>
  <c r="E448" i="12"/>
  <c r="N448" i="12"/>
  <c r="D449" i="12"/>
  <c r="E449" i="12"/>
  <c r="N449" i="12"/>
  <c r="D450" i="12"/>
  <c r="E450" i="12"/>
  <c r="N450" i="12"/>
  <c r="D451" i="12"/>
  <c r="E451" i="12"/>
  <c r="N451" i="12"/>
  <c r="D452" i="12"/>
  <c r="E452" i="12"/>
  <c r="N452" i="12"/>
  <c r="D455" i="12"/>
  <c r="E455" i="12"/>
  <c r="N455" i="12"/>
  <c r="D456" i="12"/>
  <c r="E456" i="12"/>
  <c r="N456" i="12"/>
  <c r="D457" i="12"/>
  <c r="E457" i="12"/>
  <c r="N457" i="12"/>
  <c r="D458" i="12"/>
  <c r="E458" i="12"/>
  <c r="N458" i="12"/>
  <c r="D459" i="12"/>
  <c r="E459" i="12"/>
  <c r="N459" i="12"/>
  <c r="D460" i="12"/>
  <c r="E460" i="12"/>
  <c r="N460" i="12"/>
  <c r="D461" i="12"/>
  <c r="E461" i="12"/>
  <c r="N461" i="12"/>
  <c r="D462" i="12"/>
  <c r="E462" i="12"/>
  <c r="N462" i="12"/>
  <c r="D463" i="12"/>
  <c r="E463" i="12"/>
  <c r="N463" i="12"/>
  <c r="D464" i="12"/>
  <c r="E464" i="12"/>
  <c r="N464" i="12"/>
  <c r="D465" i="12"/>
  <c r="E465" i="12"/>
  <c r="N465" i="12"/>
  <c r="D466" i="12"/>
  <c r="E466" i="12"/>
  <c r="N466" i="12"/>
  <c r="D467" i="12"/>
  <c r="E467" i="12"/>
  <c r="N467" i="12"/>
  <c r="D468" i="12"/>
  <c r="E468" i="12"/>
  <c r="N468" i="12"/>
  <c r="D469" i="12"/>
  <c r="E469" i="12"/>
  <c r="N469" i="12"/>
  <c r="D470" i="12"/>
  <c r="E470" i="12"/>
  <c r="N470" i="12"/>
  <c r="D471" i="12"/>
  <c r="E471" i="12"/>
  <c r="N471" i="12"/>
  <c r="D472" i="12"/>
  <c r="E472" i="12"/>
  <c r="N472" i="12"/>
  <c r="D475" i="12"/>
  <c r="E475" i="12"/>
  <c r="N475" i="12"/>
  <c r="D476" i="12"/>
  <c r="E476" i="12"/>
  <c r="N476" i="12"/>
  <c r="D477" i="12"/>
  <c r="E477" i="12"/>
  <c r="N477" i="12"/>
  <c r="D478" i="12"/>
  <c r="E478" i="12"/>
  <c r="N478" i="12"/>
  <c r="D479" i="12"/>
  <c r="E479" i="12"/>
  <c r="N479" i="12"/>
  <c r="D480" i="12"/>
  <c r="E480" i="12"/>
  <c r="N480" i="12"/>
  <c r="D481" i="12"/>
  <c r="E481" i="12"/>
  <c r="N481" i="12"/>
  <c r="D482" i="12"/>
  <c r="E482" i="12"/>
  <c r="N482" i="12"/>
  <c r="D483" i="12"/>
  <c r="E483" i="12"/>
  <c r="N483" i="12"/>
  <c r="D484" i="12"/>
  <c r="E484" i="12"/>
  <c r="N484" i="12"/>
  <c r="D485" i="12"/>
  <c r="E485" i="12"/>
  <c r="N485" i="12"/>
  <c r="D486" i="12"/>
  <c r="E486" i="12"/>
  <c r="N486" i="12"/>
  <c r="D487" i="12"/>
  <c r="F487" i="12" s="1"/>
  <c r="E487" i="12"/>
  <c r="N487" i="12"/>
  <c r="D488" i="12"/>
  <c r="F488" i="12" s="1"/>
  <c r="D483" i="13" s="1"/>
  <c r="E488" i="12"/>
  <c r="N488" i="12"/>
  <c r="D489" i="12"/>
  <c r="E489" i="12"/>
  <c r="N489" i="12"/>
  <c r="D490" i="12"/>
  <c r="E490" i="12"/>
  <c r="N490" i="12"/>
  <c r="D491" i="12"/>
  <c r="E491" i="12"/>
  <c r="N491" i="12"/>
  <c r="D492" i="12"/>
  <c r="E492" i="12"/>
  <c r="N492" i="12"/>
  <c r="D495" i="12"/>
  <c r="E495" i="12"/>
  <c r="N495" i="12"/>
  <c r="D496" i="12"/>
  <c r="E496" i="12"/>
  <c r="N496" i="12"/>
  <c r="D497" i="12"/>
  <c r="E497" i="12"/>
  <c r="N497" i="12"/>
  <c r="D498" i="12"/>
  <c r="E498" i="12"/>
  <c r="N498" i="12"/>
  <c r="D499" i="12"/>
  <c r="E499" i="12"/>
  <c r="N499" i="12"/>
  <c r="D500" i="12"/>
  <c r="E500" i="12"/>
  <c r="N500" i="12"/>
  <c r="D501" i="12"/>
  <c r="E501" i="12"/>
  <c r="N501" i="12"/>
  <c r="D502" i="12"/>
  <c r="E502" i="12"/>
  <c r="N502" i="12"/>
  <c r="D503" i="12"/>
  <c r="E503" i="12"/>
  <c r="N503" i="12"/>
  <c r="D504" i="12"/>
  <c r="E504" i="12"/>
  <c r="N504" i="12"/>
  <c r="D505" i="12"/>
  <c r="E505" i="12"/>
  <c r="N505" i="12"/>
  <c r="D506" i="12"/>
  <c r="E506" i="12"/>
  <c r="N506" i="12"/>
  <c r="D507" i="12"/>
  <c r="E507" i="12"/>
  <c r="N507" i="12"/>
  <c r="D508" i="12"/>
  <c r="E508" i="12"/>
  <c r="N508" i="12"/>
  <c r="D509" i="12"/>
  <c r="F509" i="12" s="1"/>
  <c r="E509" i="12"/>
  <c r="N509" i="12"/>
  <c r="D510" i="12"/>
  <c r="E510" i="12"/>
  <c r="N510" i="12"/>
  <c r="D511" i="12"/>
  <c r="E511" i="12"/>
  <c r="N511" i="12"/>
  <c r="F506" i="12" l="1"/>
  <c r="D501" i="13"/>
  <c r="F502" i="12"/>
  <c r="D497" i="13" s="1"/>
  <c r="D487" i="13"/>
  <c r="F492" i="12"/>
  <c r="F476" i="12"/>
  <c r="D471" i="13" s="1"/>
  <c r="F448" i="12"/>
  <c r="D443" i="13" s="1"/>
  <c r="F436" i="12"/>
  <c r="D431" i="13" s="1"/>
  <c r="F412" i="12"/>
  <c r="D407" i="13" s="1"/>
  <c r="F408" i="12"/>
  <c r="D403" i="13" s="1"/>
  <c r="F507" i="12"/>
  <c r="F503" i="12"/>
  <c r="F499" i="12"/>
  <c r="F495" i="12"/>
  <c r="F489" i="12"/>
  <c r="D484" i="13" s="1"/>
  <c r="F485" i="12"/>
  <c r="F481" i="12"/>
  <c r="D476" i="13" s="1"/>
  <c r="F471" i="12"/>
  <c r="F467" i="12"/>
  <c r="D462" i="13" s="1"/>
  <c r="F463" i="12"/>
  <c r="F459" i="12"/>
  <c r="F455" i="12"/>
  <c r="F449" i="12"/>
  <c r="D444" i="13" s="1"/>
  <c r="F445" i="12"/>
  <c r="F441" i="12"/>
  <c r="F437" i="12"/>
  <c r="D432" i="13" s="1"/>
  <c r="F431" i="12"/>
  <c r="F427" i="12"/>
  <c r="F423" i="12"/>
  <c r="F419" i="12"/>
  <c r="D414" i="13" s="1"/>
  <c r="F415" i="12"/>
  <c r="F409" i="12"/>
  <c r="D404" i="13" s="1"/>
  <c r="F401" i="12"/>
  <c r="D396" i="13" s="1"/>
  <c r="F397" i="12"/>
  <c r="Q283" i="13"/>
  <c r="Q282" i="13"/>
  <c r="Q502" i="13"/>
  <c r="Q494" i="13"/>
  <c r="Q492" i="13"/>
  <c r="Q490" i="13"/>
  <c r="Q485" i="13"/>
  <c r="Q443" i="13"/>
  <c r="Q429" i="13"/>
  <c r="Q399" i="13"/>
  <c r="Q311" i="13"/>
  <c r="F477" i="12"/>
  <c r="F405" i="12"/>
  <c r="F480" i="12"/>
  <c r="D475" i="13" s="1"/>
  <c r="F466" i="12"/>
  <c r="F462" i="12"/>
  <c r="D457" i="13" s="1"/>
  <c r="F452" i="12"/>
  <c r="D447" i="13" s="1"/>
  <c r="F440" i="12"/>
  <c r="D435" i="13"/>
  <c r="F426" i="12"/>
  <c r="D421" i="13" s="1"/>
  <c r="F422" i="12"/>
  <c r="D417" i="13" s="1"/>
  <c r="F400" i="12"/>
  <c r="D395" i="13" s="1"/>
  <c r="F396" i="12"/>
  <c r="D391" i="13"/>
  <c r="D461" i="13"/>
  <c r="F511" i="12"/>
  <c r="F508" i="12"/>
  <c r="D503" i="13" s="1"/>
  <c r="F504" i="12"/>
  <c r="D499" i="13" s="1"/>
  <c r="F500" i="12"/>
  <c r="D495" i="13" s="1"/>
  <c r="F496" i="12"/>
  <c r="D491" i="13" s="1"/>
  <c r="F490" i="12"/>
  <c r="D485" i="13"/>
  <c r="F486" i="12"/>
  <c r="F482" i="12"/>
  <c r="D477" i="13"/>
  <c r="F478" i="12"/>
  <c r="D473" i="13"/>
  <c r="F472" i="12"/>
  <c r="D467" i="13" s="1"/>
  <c r="F468" i="12"/>
  <c r="D463" i="13" s="1"/>
  <c r="F464" i="12"/>
  <c r="D459" i="13" s="1"/>
  <c r="F460" i="12"/>
  <c r="D455" i="13" s="1"/>
  <c r="F456" i="12"/>
  <c r="D451" i="13" s="1"/>
  <c r="F450" i="12"/>
  <c r="D445" i="13"/>
  <c r="F446" i="12"/>
  <c r="D441" i="13"/>
  <c r="F442" i="12"/>
  <c r="D437" i="13" s="1"/>
  <c r="F438" i="12"/>
  <c r="D433" i="13"/>
  <c r="F432" i="12"/>
  <c r="D427" i="13" s="1"/>
  <c r="F428" i="12"/>
  <c r="D423" i="13" s="1"/>
  <c r="F424" i="12"/>
  <c r="D419" i="13" s="1"/>
  <c r="F416" i="12"/>
  <c r="D411" i="13" s="1"/>
  <c r="F410" i="12"/>
  <c r="D405" i="13"/>
  <c r="F406" i="12"/>
  <c r="D401" i="13" s="1"/>
  <c r="F402" i="12"/>
  <c r="D397" i="13" s="1"/>
  <c r="F398" i="12"/>
  <c r="D393" i="13"/>
  <c r="Q294" i="13"/>
  <c r="Q279" i="13"/>
  <c r="Q278" i="13"/>
  <c r="Q519" i="13"/>
  <c r="Q517" i="13"/>
  <c r="Q461" i="13"/>
  <c r="Q359" i="13"/>
  <c r="F420" i="12"/>
  <c r="D415" i="13" s="1"/>
  <c r="F510" i="12"/>
  <c r="D505" i="13" s="1"/>
  <c r="F498" i="12"/>
  <c r="D493" i="13" s="1"/>
  <c r="F484" i="12"/>
  <c r="D479" i="13"/>
  <c r="F470" i="12"/>
  <c r="D465" i="13"/>
  <c r="F458" i="12"/>
  <c r="D453" i="13"/>
  <c r="F430" i="12"/>
  <c r="D425" i="13"/>
  <c r="F418" i="12"/>
  <c r="D413" i="13"/>
  <c r="D399" i="13"/>
  <c r="F404" i="12"/>
  <c r="F505" i="12"/>
  <c r="D500" i="13" s="1"/>
  <c r="F497" i="12"/>
  <c r="D492" i="13" s="1"/>
  <c r="F491" i="12"/>
  <c r="F483" i="12"/>
  <c r="D478" i="13" s="1"/>
  <c r="F479" i="12"/>
  <c r="F475" i="12"/>
  <c r="D470" i="13" s="1"/>
  <c r="F469" i="12"/>
  <c r="F461" i="12"/>
  <c r="D456" i="13" s="1"/>
  <c r="F457" i="12"/>
  <c r="F451" i="12"/>
  <c r="D446" i="13" s="1"/>
  <c r="F447" i="12"/>
  <c r="F443" i="12"/>
  <c r="D438" i="13" s="1"/>
  <c r="F439" i="12"/>
  <c r="D434" i="13" s="1"/>
  <c r="F435" i="12"/>
  <c r="F429" i="12"/>
  <c r="F425" i="12"/>
  <c r="F421" i="12"/>
  <c r="D416" i="13" s="1"/>
  <c r="F417" i="12"/>
  <c r="F411" i="12"/>
  <c r="F407" i="12"/>
  <c r="F403" i="12"/>
  <c r="D398" i="13" s="1"/>
  <c r="F399" i="12"/>
  <c r="F395" i="12"/>
  <c r="Q290" i="13"/>
  <c r="Q514" i="13"/>
  <c r="Q493" i="13"/>
  <c r="Q472" i="13"/>
  <c r="D481" i="13"/>
  <c r="Q455" i="13"/>
  <c r="Q430" i="13"/>
  <c r="Q428" i="13"/>
  <c r="Q426" i="13"/>
  <c r="Q421" i="13"/>
  <c r="Q406" i="13"/>
  <c r="Q398" i="13"/>
  <c r="Q379" i="13"/>
  <c r="Q362" i="13"/>
  <c r="Q358" i="13"/>
  <c r="Q356" i="13"/>
  <c r="Q343" i="13"/>
  <c r="Q342" i="13"/>
  <c r="Q330" i="13"/>
  <c r="Q313" i="13"/>
  <c r="Q312" i="13"/>
  <c r="Q300" i="13"/>
  <c r="D480" i="13"/>
  <c r="D460" i="13"/>
  <c r="D436" i="13"/>
  <c r="D424" i="13"/>
  <c r="D410" i="13"/>
  <c r="D402" i="13"/>
  <c r="D390" i="13"/>
  <c r="Q486" i="13"/>
  <c r="Q484" i="13"/>
  <c r="Q458" i="13"/>
  <c r="Q451" i="13"/>
  <c r="Q439" i="13"/>
  <c r="Q422" i="13"/>
  <c r="Q411" i="13"/>
  <c r="Q396" i="13"/>
  <c r="Q394" i="13"/>
  <c r="Q387" i="13"/>
  <c r="Q365" i="13"/>
  <c r="Q354" i="13"/>
  <c r="Q346" i="13"/>
  <c r="Q333" i="13"/>
  <c r="Q332" i="13"/>
  <c r="Q324" i="13"/>
  <c r="Q303" i="13"/>
  <c r="Q302" i="13"/>
  <c r="Q482" i="13"/>
  <c r="Q474" i="13"/>
  <c r="Q471" i="13"/>
  <c r="Q454" i="13"/>
  <c r="Q452" i="13"/>
  <c r="Q450" i="13"/>
  <c r="Q441" i="13"/>
  <c r="Q431" i="13"/>
  <c r="Q420" i="13"/>
  <c r="Q418" i="13"/>
  <c r="Q390" i="13"/>
  <c r="Q388" i="13"/>
  <c r="Q378" i="13"/>
  <c r="Q367" i="13"/>
  <c r="Q357" i="13"/>
  <c r="Q344" i="13"/>
  <c r="Q327" i="13"/>
  <c r="Q314" i="13"/>
  <c r="Q299" i="13"/>
  <c r="D506" i="13"/>
  <c r="D458" i="13"/>
  <c r="D454" i="13"/>
  <c r="D426" i="13"/>
  <c r="D422" i="13"/>
  <c r="D412" i="13"/>
  <c r="D400" i="13"/>
  <c r="D392" i="13"/>
  <c r="D504" i="13"/>
  <c r="D502" i="13"/>
  <c r="D494" i="13"/>
  <c r="D486" i="13"/>
  <c r="D474" i="13"/>
  <c r="D466" i="13"/>
  <c r="D452" i="13"/>
  <c r="D450" i="13"/>
  <c r="D442" i="13"/>
  <c r="D430" i="13"/>
  <c r="D420" i="13"/>
  <c r="D418" i="13"/>
  <c r="D498" i="13"/>
  <c r="D490" i="13"/>
  <c r="D482" i="13"/>
  <c r="D472" i="13"/>
  <c r="D464" i="13"/>
  <c r="D440" i="13"/>
  <c r="D406" i="13"/>
  <c r="D394" i="13"/>
  <c r="E306" i="13"/>
  <c r="E496" i="13"/>
  <c r="F501" i="12"/>
  <c r="D496" i="13" s="1"/>
  <c r="Q516" i="13"/>
  <c r="Q515" i="13"/>
  <c r="Q505" i="13"/>
  <c r="Q491" i="13"/>
  <c r="Q475" i="13"/>
  <c r="Q407" i="13"/>
  <c r="Q391" i="13"/>
  <c r="Q386" i="13"/>
  <c r="Q377" i="13"/>
  <c r="Q363" i="13"/>
  <c r="Q322" i="13"/>
  <c r="Q326" i="13"/>
  <c r="Q29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N285" i="12"/>
  <c r="N286" i="12"/>
  <c r="N287" i="12"/>
  <c r="N288" i="12"/>
  <c r="N289" i="12"/>
  <c r="N290" i="12"/>
  <c r="N291" i="12"/>
  <c r="N292" i="12"/>
  <c r="N293" i="12"/>
  <c r="N294" i="12"/>
  <c r="N295" i="12"/>
  <c r="N296" i="12"/>
  <c r="N297" i="12"/>
  <c r="N298" i="12"/>
  <c r="N299" i="12"/>
  <c r="N300" i="12"/>
  <c r="N301" i="12"/>
  <c r="N302" i="12"/>
  <c r="N303" i="12"/>
  <c r="N304" i="12"/>
  <c r="N305" i="12"/>
  <c r="N306" i="12"/>
  <c r="N307" i="12"/>
  <c r="N308" i="12"/>
  <c r="N309" i="12"/>
  <c r="N310" i="12"/>
  <c r="N311" i="12"/>
  <c r="N312" i="12"/>
  <c r="N313" i="12"/>
  <c r="N314" i="12"/>
  <c r="N315" i="12"/>
  <c r="N316" i="12"/>
  <c r="N317" i="12"/>
  <c r="N318" i="12"/>
  <c r="N319" i="12"/>
  <c r="N320" i="12"/>
  <c r="N321" i="12"/>
  <c r="N322" i="12"/>
  <c r="N323" i="12"/>
  <c r="N324" i="12"/>
  <c r="N325" i="12"/>
  <c r="N326" i="12"/>
  <c r="N327" i="12"/>
  <c r="N328" i="12"/>
  <c r="N329" i="12"/>
  <c r="N330" i="12"/>
  <c r="N331" i="12"/>
  <c r="N332" i="12"/>
  <c r="N333" i="12"/>
  <c r="N334" i="12"/>
  <c r="N335" i="12"/>
  <c r="N336" i="12"/>
  <c r="N337" i="12"/>
  <c r="N338" i="12"/>
  <c r="N339" i="12"/>
  <c r="N340" i="12"/>
  <c r="N341" i="12"/>
  <c r="N342" i="12"/>
  <c r="N343" i="12"/>
  <c r="N344" i="12"/>
  <c r="N345" i="12"/>
  <c r="N346" i="12"/>
  <c r="N347" i="12"/>
  <c r="N348" i="12"/>
  <c r="N349" i="12"/>
  <c r="N350" i="12"/>
  <c r="N351" i="12"/>
  <c r="N352" i="12"/>
  <c r="N353" i="12"/>
  <c r="N354" i="12"/>
  <c r="N355" i="12"/>
  <c r="N356" i="12"/>
  <c r="N357" i="12"/>
  <c r="N358" i="12"/>
  <c r="N359" i="12"/>
  <c r="N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N373" i="12"/>
  <c r="N374" i="12"/>
  <c r="N375" i="12"/>
  <c r="N376" i="12"/>
  <c r="N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4" i="12"/>
  <c r="D315" i="12"/>
  <c r="D316" i="12"/>
  <c r="E311" i="13" s="1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38" i="13" l="1"/>
  <c r="D314" i="13"/>
  <c r="D346" i="13"/>
  <c r="F390" i="12"/>
  <c r="D385" i="13"/>
  <c r="F386" i="12"/>
  <c r="D381" i="13"/>
  <c r="F382" i="12"/>
  <c r="D377" i="13" s="1"/>
  <c r="F378" i="12"/>
  <c r="D373" i="13"/>
  <c r="F374" i="12"/>
  <c r="D369" i="13"/>
  <c r="F370" i="12"/>
  <c r="D365" i="13"/>
  <c r="F366" i="12"/>
  <c r="D361" i="13" s="1"/>
  <c r="F362" i="12"/>
  <c r="D357" i="13"/>
  <c r="F358" i="12"/>
  <c r="D353" i="13"/>
  <c r="F354" i="12"/>
  <c r="D349" i="13"/>
  <c r="F350" i="12"/>
  <c r="D345" i="13" s="1"/>
  <c r="F346" i="12"/>
  <c r="D341" i="13"/>
  <c r="F342" i="12"/>
  <c r="D337" i="13"/>
  <c r="F338" i="12"/>
  <c r="D333" i="13"/>
  <c r="F334" i="12"/>
  <c r="D329" i="13" s="1"/>
  <c r="F330" i="12"/>
  <c r="D325" i="13"/>
  <c r="F326" i="12"/>
  <c r="D321" i="13"/>
  <c r="F322" i="12"/>
  <c r="D317" i="13"/>
  <c r="F389" i="12"/>
  <c r="D384" i="13" s="1"/>
  <c r="F385" i="12"/>
  <c r="D380" i="13" s="1"/>
  <c r="F381" i="12"/>
  <c r="F377" i="12"/>
  <c r="F373" i="12"/>
  <c r="D368" i="13" s="1"/>
  <c r="F369" i="12"/>
  <c r="D364" i="13" s="1"/>
  <c r="F365" i="12"/>
  <c r="F361" i="12"/>
  <c r="D356" i="13" s="1"/>
  <c r="F357" i="12"/>
  <c r="F353" i="12"/>
  <c r="F349" i="12"/>
  <c r="F345" i="12"/>
  <c r="F341" i="12"/>
  <c r="D336" i="13" s="1"/>
  <c r="F337" i="12"/>
  <c r="D332" i="13" s="1"/>
  <c r="F333" i="12"/>
  <c r="F329" i="12"/>
  <c r="D324" i="13" s="1"/>
  <c r="F325" i="12"/>
  <c r="F321" i="12"/>
  <c r="D316" i="13" s="1"/>
  <c r="D320" i="13"/>
  <c r="D352" i="13"/>
  <c r="D344" i="13"/>
  <c r="F392" i="12"/>
  <c r="D387" i="13" s="1"/>
  <c r="F388" i="12"/>
  <c r="D383" i="13" s="1"/>
  <c r="F384" i="12"/>
  <c r="D379" i="13" s="1"/>
  <c r="F380" i="12"/>
  <c r="D375" i="13" s="1"/>
  <c r="F376" i="12"/>
  <c r="D371" i="13" s="1"/>
  <c r="F372" i="12"/>
  <c r="D367" i="13" s="1"/>
  <c r="F368" i="12"/>
  <c r="D363" i="13" s="1"/>
  <c r="F364" i="12"/>
  <c r="D359" i="13" s="1"/>
  <c r="F360" i="12"/>
  <c r="D355" i="13" s="1"/>
  <c r="F356" i="12"/>
  <c r="D351" i="13" s="1"/>
  <c r="F352" i="12"/>
  <c r="D347" i="13" s="1"/>
  <c r="F348" i="12"/>
  <c r="D343" i="13" s="1"/>
  <c r="F344" i="12"/>
  <c r="D339" i="13" s="1"/>
  <c r="F340" i="12"/>
  <c r="D335" i="13" s="1"/>
  <c r="F336" i="12"/>
  <c r="D331" i="13" s="1"/>
  <c r="F332" i="12"/>
  <c r="D327" i="13" s="1"/>
  <c r="F328" i="12"/>
  <c r="D323" i="13" s="1"/>
  <c r="F324" i="12"/>
  <c r="D319" i="13" s="1"/>
  <c r="F320" i="12"/>
  <c r="D315" i="13" s="1"/>
  <c r="D340" i="13"/>
  <c r="D372" i="13"/>
  <c r="D348" i="13"/>
  <c r="F391" i="12"/>
  <c r="F387" i="12"/>
  <c r="D382" i="13" s="1"/>
  <c r="F383" i="12"/>
  <c r="D378" i="13" s="1"/>
  <c r="F379" i="12"/>
  <c r="D374" i="13" s="1"/>
  <c r="F375" i="12"/>
  <c r="D370" i="13" s="1"/>
  <c r="F371" i="12"/>
  <c r="D366" i="13" s="1"/>
  <c r="F367" i="12"/>
  <c r="D362" i="13" s="1"/>
  <c r="F363" i="12"/>
  <c r="D358" i="13" s="1"/>
  <c r="F359" i="12"/>
  <c r="F355" i="12"/>
  <c r="D350" i="13" s="1"/>
  <c r="F351" i="12"/>
  <c r="F347" i="12"/>
  <c r="D342" i="13" s="1"/>
  <c r="F343" i="12"/>
  <c r="F339" i="12"/>
  <c r="D334" i="13" s="1"/>
  <c r="F335" i="12"/>
  <c r="D330" i="13" s="1"/>
  <c r="F331" i="12"/>
  <c r="D326" i="13" s="1"/>
  <c r="F327" i="12"/>
  <c r="F323" i="12"/>
  <c r="D318" i="13" s="1"/>
  <c r="F319" i="12"/>
  <c r="D322" i="13"/>
  <c r="D354" i="13"/>
  <c r="D386" i="13"/>
  <c r="D328" i="13"/>
  <c r="D360" i="13"/>
  <c r="D376" i="13"/>
  <c r="E287" i="13"/>
  <c r="E301" i="13"/>
  <c r="E300" i="13"/>
  <c r="F318" i="12"/>
  <c r="D313" i="13" s="1"/>
  <c r="F314" i="12"/>
  <c r="D309" i="13" s="1"/>
  <c r="F310" i="12"/>
  <c r="D305" i="13" s="1"/>
  <c r="F306" i="12"/>
  <c r="D301" i="13" s="1"/>
  <c r="F317" i="12"/>
  <c r="D312" i="13" s="1"/>
  <c r="F313" i="12"/>
  <c r="D308" i="13" s="1"/>
  <c r="F309" i="12"/>
  <c r="F305" i="12"/>
  <c r="D300" i="13" s="1"/>
  <c r="D304" i="13"/>
  <c r="F315" i="12"/>
  <c r="D310" i="13" s="1"/>
  <c r="F311" i="12"/>
  <c r="D306" i="13" s="1"/>
  <c r="F307" i="12"/>
  <c r="D302" i="13" s="1"/>
  <c r="F303" i="12"/>
  <c r="D298" i="13" s="1"/>
  <c r="F316" i="12"/>
  <c r="D311" i="13" s="1"/>
  <c r="F312" i="12"/>
  <c r="D307" i="13" s="1"/>
  <c r="F308" i="12"/>
  <c r="D303" i="13" s="1"/>
  <c r="F304" i="12"/>
  <c r="D299" i="13" s="1"/>
  <c r="F302" i="12"/>
  <c r="D297" i="13" s="1"/>
  <c r="F297" i="12"/>
  <c r="D292" i="13" s="1"/>
  <c r="F293" i="12"/>
  <c r="D288" i="13" s="1"/>
  <c r="F289" i="12"/>
  <c r="F285" i="12"/>
  <c r="D280" i="13" s="1"/>
  <c r="D284" i="13"/>
  <c r="E291" i="13"/>
  <c r="F296" i="12"/>
  <c r="D291" i="13" s="1"/>
  <c r="F292" i="12"/>
  <c r="D287" i="13" s="1"/>
  <c r="F288" i="12"/>
  <c r="D283" i="13" s="1"/>
  <c r="F299" i="12"/>
  <c r="D294" i="13" s="1"/>
  <c r="F295" i="12"/>
  <c r="F291" i="12"/>
  <c r="D286" i="13" s="1"/>
  <c r="D290" i="13"/>
  <c r="F287" i="12"/>
  <c r="D282" i="13" s="1"/>
  <c r="E282" i="13"/>
  <c r="F298" i="12"/>
  <c r="D293" i="13" s="1"/>
  <c r="F294" i="12"/>
  <c r="D289" i="13" s="1"/>
  <c r="F290" i="12"/>
  <c r="D285" i="13" s="1"/>
  <c r="F286" i="12"/>
  <c r="D281" i="13" s="1"/>
  <c r="F301" i="12"/>
  <c r="D296" i="13" s="1"/>
  <c r="E296" i="13"/>
  <c r="F300" i="12"/>
  <c r="D295" i="13" s="1"/>
  <c r="E295" i="13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E278" i="13" s="1"/>
  <c r="D284" i="12"/>
  <c r="E279" i="13" s="1"/>
  <c r="E7" i="12"/>
  <c r="E8" i="12"/>
  <c r="E9" i="12"/>
  <c r="E10" i="12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7" i="17"/>
  <c r="E273" i="13" l="1"/>
  <c r="F284" i="12"/>
  <c r="F283" i="12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P271" i="13"/>
  <c r="O271" i="13"/>
  <c r="N271" i="13"/>
  <c r="P270" i="13"/>
  <c r="O270" i="13"/>
  <c r="N270" i="13"/>
  <c r="P269" i="13"/>
  <c r="O269" i="13"/>
  <c r="N269" i="13"/>
  <c r="P268" i="13"/>
  <c r="O268" i="13"/>
  <c r="N268" i="13"/>
  <c r="P267" i="13"/>
  <c r="O267" i="13"/>
  <c r="N267" i="13"/>
  <c r="P266" i="13"/>
  <c r="O266" i="13"/>
  <c r="N266" i="13"/>
  <c r="P265" i="13"/>
  <c r="O265" i="13"/>
  <c r="N265" i="13"/>
  <c r="P264" i="13"/>
  <c r="O264" i="13"/>
  <c r="N264" i="13"/>
  <c r="P263" i="13"/>
  <c r="O263" i="13"/>
  <c r="N263" i="13"/>
  <c r="P262" i="13"/>
  <c r="O262" i="13"/>
  <c r="N262" i="13"/>
  <c r="P261" i="13"/>
  <c r="O261" i="13"/>
  <c r="N261" i="13"/>
  <c r="P260" i="13"/>
  <c r="O260" i="13"/>
  <c r="N260" i="13"/>
  <c r="P259" i="13"/>
  <c r="O259" i="13"/>
  <c r="N259" i="13"/>
  <c r="P258" i="13"/>
  <c r="O258" i="13"/>
  <c r="N258" i="13"/>
  <c r="P257" i="13"/>
  <c r="O257" i="13"/>
  <c r="N257" i="13"/>
  <c r="P256" i="13"/>
  <c r="O256" i="13"/>
  <c r="N256" i="13"/>
  <c r="P255" i="13"/>
  <c r="O255" i="13"/>
  <c r="N255" i="13"/>
  <c r="P254" i="13"/>
  <c r="O254" i="13"/>
  <c r="N254" i="13"/>
  <c r="P253" i="13"/>
  <c r="O253" i="13"/>
  <c r="N253" i="13"/>
  <c r="P252" i="13"/>
  <c r="O252" i="13"/>
  <c r="N252" i="13"/>
  <c r="P251" i="13"/>
  <c r="O251" i="13"/>
  <c r="N251" i="13"/>
  <c r="P250" i="13"/>
  <c r="O250" i="13"/>
  <c r="N250" i="13"/>
  <c r="P249" i="13"/>
  <c r="O249" i="13"/>
  <c r="N249" i="13"/>
  <c r="P248" i="13"/>
  <c r="O248" i="13"/>
  <c r="N248" i="13"/>
  <c r="P247" i="13"/>
  <c r="O247" i="13"/>
  <c r="N247" i="13"/>
  <c r="P246" i="13"/>
  <c r="O246" i="13"/>
  <c r="N246" i="13"/>
  <c r="P245" i="13"/>
  <c r="O245" i="13"/>
  <c r="N245" i="13"/>
  <c r="P244" i="13"/>
  <c r="O244" i="13"/>
  <c r="N244" i="13"/>
  <c r="P243" i="13"/>
  <c r="O243" i="13"/>
  <c r="N243" i="13"/>
  <c r="P242" i="13"/>
  <c r="O242" i="13"/>
  <c r="N242" i="13"/>
  <c r="P241" i="13"/>
  <c r="O241" i="13"/>
  <c r="N241" i="13"/>
  <c r="P240" i="13"/>
  <c r="O240" i="13"/>
  <c r="N240" i="13"/>
  <c r="P239" i="13"/>
  <c r="O239" i="13"/>
  <c r="N239" i="13"/>
  <c r="P238" i="13"/>
  <c r="O238" i="13"/>
  <c r="N238" i="13"/>
  <c r="P237" i="13"/>
  <c r="O237" i="13"/>
  <c r="N237" i="13"/>
  <c r="P236" i="13"/>
  <c r="O236" i="13"/>
  <c r="N236" i="13"/>
  <c r="P235" i="13"/>
  <c r="O235" i="13"/>
  <c r="N235" i="13"/>
  <c r="P234" i="13"/>
  <c r="O234" i="13"/>
  <c r="N234" i="13"/>
  <c r="P233" i="13"/>
  <c r="O233" i="13"/>
  <c r="N233" i="13"/>
  <c r="P232" i="13"/>
  <c r="O232" i="13"/>
  <c r="N232" i="13"/>
  <c r="P231" i="13"/>
  <c r="O231" i="13"/>
  <c r="N231" i="13"/>
  <c r="P230" i="13"/>
  <c r="O230" i="13"/>
  <c r="N230" i="13"/>
  <c r="P229" i="13"/>
  <c r="O229" i="13"/>
  <c r="N229" i="13"/>
  <c r="P228" i="13"/>
  <c r="O228" i="13"/>
  <c r="N228" i="13"/>
  <c r="P227" i="13"/>
  <c r="O227" i="13"/>
  <c r="N227" i="13"/>
  <c r="P226" i="13"/>
  <c r="O226" i="13"/>
  <c r="N226" i="13"/>
  <c r="P225" i="13"/>
  <c r="O225" i="13"/>
  <c r="N225" i="13"/>
  <c r="P224" i="13"/>
  <c r="O224" i="13"/>
  <c r="N224" i="13"/>
  <c r="P223" i="13"/>
  <c r="O223" i="13"/>
  <c r="N223" i="13"/>
  <c r="P222" i="13"/>
  <c r="O222" i="13"/>
  <c r="N222" i="13"/>
  <c r="P221" i="13"/>
  <c r="O221" i="13"/>
  <c r="N221" i="13"/>
  <c r="P220" i="13"/>
  <c r="O220" i="13"/>
  <c r="N220" i="13"/>
  <c r="P219" i="13"/>
  <c r="O219" i="13"/>
  <c r="N219" i="13"/>
  <c r="P218" i="13"/>
  <c r="O218" i="13"/>
  <c r="N218" i="13"/>
  <c r="P217" i="13"/>
  <c r="O217" i="13"/>
  <c r="N217" i="13"/>
  <c r="P216" i="13"/>
  <c r="O216" i="13"/>
  <c r="N216" i="13"/>
  <c r="P215" i="13"/>
  <c r="O215" i="13"/>
  <c r="N215" i="13"/>
  <c r="P214" i="13"/>
  <c r="O214" i="13"/>
  <c r="N214" i="13"/>
  <c r="P213" i="13"/>
  <c r="O213" i="13"/>
  <c r="N213" i="13"/>
  <c r="P212" i="13"/>
  <c r="O212" i="13"/>
  <c r="N212" i="13"/>
  <c r="P211" i="13"/>
  <c r="O211" i="13"/>
  <c r="N211" i="13"/>
  <c r="P210" i="13"/>
  <c r="O210" i="13"/>
  <c r="N210" i="13"/>
  <c r="P209" i="13"/>
  <c r="O209" i="13"/>
  <c r="N209" i="13"/>
  <c r="P208" i="13"/>
  <c r="O208" i="13"/>
  <c r="N208" i="13"/>
  <c r="P207" i="13"/>
  <c r="O207" i="13"/>
  <c r="N207" i="13"/>
  <c r="P206" i="13"/>
  <c r="O206" i="13"/>
  <c r="N206" i="13"/>
  <c r="P205" i="13"/>
  <c r="O205" i="13"/>
  <c r="N205" i="13"/>
  <c r="P204" i="13"/>
  <c r="O204" i="13"/>
  <c r="N204" i="13"/>
  <c r="P203" i="13"/>
  <c r="O203" i="13"/>
  <c r="N203" i="13"/>
  <c r="P202" i="13"/>
  <c r="O202" i="13"/>
  <c r="N202" i="13"/>
  <c r="P201" i="13"/>
  <c r="O201" i="13"/>
  <c r="N201" i="13"/>
  <c r="P200" i="13"/>
  <c r="O200" i="13"/>
  <c r="N200" i="13"/>
  <c r="P199" i="13"/>
  <c r="O199" i="13"/>
  <c r="N199" i="13"/>
  <c r="P198" i="13"/>
  <c r="O198" i="13"/>
  <c r="N198" i="13"/>
  <c r="P197" i="13"/>
  <c r="O197" i="13"/>
  <c r="N197" i="13"/>
  <c r="P196" i="13"/>
  <c r="O196" i="13"/>
  <c r="N196" i="13"/>
  <c r="P195" i="13"/>
  <c r="O195" i="13"/>
  <c r="N195" i="13"/>
  <c r="P194" i="13"/>
  <c r="O194" i="13"/>
  <c r="N194" i="13"/>
  <c r="P193" i="13"/>
  <c r="O193" i="13"/>
  <c r="N193" i="13"/>
  <c r="P192" i="13"/>
  <c r="O192" i="13"/>
  <c r="N192" i="13"/>
  <c r="P191" i="13"/>
  <c r="O191" i="13"/>
  <c r="N191" i="13"/>
  <c r="P190" i="13"/>
  <c r="O190" i="13"/>
  <c r="N190" i="13"/>
  <c r="P189" i="13"/>
  <c r="O189" i="13"/>
  <c r="N189" i="13"/>
  <c r="P188" i="13"/>
  <c r="O188" i="13"/>
  <c r="N188" i="13"/>
  <c r="P187" i="13"/>
  <c r="O187" i="13"/>
  <c r="N187" i="13"/>
  <c r="P186" i="13"/>
  <c r="O186" i="13"/>
  <c r="N186" i="13"/>
  <c r="P185" i="13"/>
  <c r="O185" i="13"/>
  <c r="N185" i="13"/>
  <c r="P184" i="13"/>
  <c r="O184" i="13"/>
  <c r="N184" i="13"/>
  <c r="P183" i="13"/>
  <c r="O183" i="13"/>
  <c r="N183" i="13"/>
  <c r="P182" i="13"/>
  <c r="O182" i="13"/>
  <c r="N182" i="13"/>
  <c r="P181" i="13"/>
  <c r="O181" i="13"/>
  <c r="N181" i="13"/>
  <c r="P180" i="13"/>
  <c r="O180" i="13"/>
  <c r="N180" i="13"/>
  <c r="P179" i="13"/>
  <c r="O179" i="13"/>
  <c r="N179" i="13"/>
  <c r="P178" i="13"/>
  <c r="O178" i="13"/>
  <c r="N178" i="13"/>
  <c r="P177" i="13"/>
  <c r="O177" i="13"/>
  <c r="N177" i="13"/>
  <c r="P176" i="13"/>
  <c r="O176" i="13"/>
  <c r="N176" i="13"/>
  <c r="P175" i="13"/>
  <c r="O175" i="13"/>
  <c r="N175" i="13"/>
  <c r="P174" i="13"/>
  <c r="O174" i="13"/>
  <c r="N174" i="13"/>
  <c r="P173" i="13"/>
  <c r="O173" i="13"/>
  <c r="N173" i="13"/>
  <c r="P172" i="13"/>
  <c r="O172" i="13"/>
  <c r="N172" i="13"/>
  <c r="P171" i="13"/>
  <c r="O171" i="13"/>
  <c r="N171" i="13"/>
  <c r="P170" i="13"/>
  <c r="O170" i="13"/>
  <c r="N170" i="13"/>
  <c r="P169" i="13"/>
  <c r="O169" i="13"/>
  <c r="N169" i="13"/>
  <c r="P168" i="13"/>
  <c r="O168" i="13"/>
  <c r="N168" i="13"/>
  <c r="P167" i="13"/>
  <c r="O167" i="13"/>
  <c r="N167" i="13"/>
  <c r="P166" i="13"/>
  <c r="O166" i="13"/>
  <c r="N166" i="13"/>
  <c r="P165" i="13"/>
  <c r="O165" i="13"/>
  <c r="N165" i="13"/>
  <c r="P164" i="13"/>
  <c r="O164" i="13"/>
  <c r="N164" i="13"/>
  <c r="P163" i="13"/>
  <c r="O163" i="13"/>
  <c r="N163" i="13"/>
  <c r="P162" i="13"/>
  <c r="O162" i="13"/>
  <c r="N162" i="13"/>
  <c r="P161" i="13"/>
  <c r="O161" i="13"/>
  <c r="N161" i="13"/>
  <c r="P160" i="13"/>
  <c r="O160" i="13"/>
  <c r="N160" i="13"/>
  <c r="P159" i="13"/>
  <c r="O159" i="13"/>
  <c r="N159" i="13"/>
  <c r="P158" i="13"/>
  <c r="O158" i="13"/>
  <c r="N158" i="13"/>
  <c r="P157" i="13"/>
  <c r="O157" i="13"/>
  <c r="N157" i="13"/>
  <c r="P156" i="13"/>
  <c r="O156" i="13"/>
  <c r="N156" i="13"/>
  <c r="P155" i="13"/>
  <c r="O155" i="13"/>
  <c r="N155" i="13"/>
  <c r="P154" i="13"/>
  <c r="O154" i="13"/>
  <c r="N154" i="13"/>
  <c r="P153" i="13"/>
  <c r="O153" i="13"/>
  <c r="N153" i="13"/>
  <c r="P152" i="13"/>
  <c r="O152" i="13"/>
  <c r="N152" i="13"/>
  <c r="P151" i="13"/>
  <c r="O151" i="13"/>
  <c r="N151" i="13"/>
  <c r="P150" i="13"/>
  <c r="O150" i="13"/>
  <c r="N150" i="13"/>
  <c r="P149" i="13"/>
  <c r="O149" i="13"/>
  <c r="N149" i="13"/>
  <c r="P148" i="13"/>
  <c r="O148" i="13"/>
  <c r="N148" i="13"/>
  <c r="P147" i="13"/>
  <c r="O147" i="13"/>
  <c r="N147" i="13"/>
  <c r="P146" i="13"/>
  <c r="O146" i="13"/>
  <c r="N146" i="13"/>
  <c r="P145" i="13"/>
  <c r="O145" i="13"/>
  <c r="N145" i="13"/>
  <c r="P144" i="13"/>
  <c r="O144" i="13"/>
  <c r="N144" i="13"/>
  <c r="P143" i="13"/>
  <c r="O143" i="13"/>
  <c r="N143" i="13"/>
  <c r="P142" i="13"/>
  <c r="O142" i="13"/>
  <c r="N142" i="13"/>
  <c r="P141" i="13"/>
  <c r="O141" i="13"/>
  <c r="N141" i="13"/>
  <c r="P140" i="13"/>
  <c r="O140" i="13"/>
  <c r="N140" i="13"/>
  <c r="P139" i="13"/>
  <c r="O139" i="13"/>
  <c r="N139" i="13"/>
  <c r="P138" i="13"/>
  <c r="O138" i="13"/>
  <c r="N138" i="13"/>
  <c r="P137" i="13"/>
  <c r="O137" i="13"/>
  <c r="N137" i="13"/>
  <c r="P136" i="13"/>
  <c r="O136" i="13"/>
  <c r="N136" i="13"/>
  <c r="P135" i="13"/>
  <c r="O135" i="13"/>
  <c r="N135" i="13"/>
  <c r="P134" i="13"/>
  <c r="O134" i="13"/>
  <c r="N134" i="13"/>
  <c r="P133" i="13"/>
  <c r="O133" i="13"/>
  <c r="N133" i="13"/>
  <c r="P132" i="13"/>
  <c r="O132" i="13"/>
  <c r="N132" i="13"/>
  <c r="P131" i="13"/>
  <c r="O131" i="13"/>
  <c r="N131" i="13"/>
  <c r="P130" i="13"/>
  <c r="O130" i="13"/>
  <c r="N130" i="13"/>
  <c r="P129" i="13"/>
  <c r="O129" i="13"/>
  <c r="N129" i="13"/>
  <c r="P128" i="13"/>
  <c r="O128" i="13"/>
  <c r="N128" i="13"/>
  <c r="P127" i="13"/>
  <c r="O127" i="13"/>
  <c r="N127" i="13"/>
  <c r="P126" i="13"/>
  <c r="O126" i="13"/>
  <c r="N126" i="13"/>
  <c r="P125" i="13"/>
  <c r="O125" i="13"/>
  <c r="N125" i="13"/>
  <c r="P124" i="13"/>
  <c r="O124" i="13"/>
  <c r="N124" i="13"/>
  <c r="P123" i="13"/>
  <c r="O123" i="13"/>
  <c r="N123" i="13"/>
  <c r="P122" i="13"/>
  <c r="O122" i="13"/>
  <c r="N122" i="13"/>
  <c r="P121" i="13"/>
  <c r="O121" i="13"/>
  <c r="N121" i="13"/>
  <c r="P120" i="13"/>
  <c r="O120" i="13"/>
  <c r="N120" i="13"/>
  <c r="P119" i="13"/>
  <c r="O119" i="13"/>
  <c r="N119" i="13"/>
  <c r="P118" i="13"/>
  <c r="O118" i="13"/>
  <c r="N118" i="13"/>
  <c r="P117" i="13"/>
  <c r="O117" i="13"/>
  <c r="N117" i="13"/>
  <c r="P116" i="13"/>
  <c r="O116" i="13"/>
  <c r="N116" i="13"/>
  <c r="P115" i="13"/>
  <c r="O115" i="13"/>
  <c r="N115" i="13"/>
  <c r="P114" i="13"/>
  <c r="O114" i="13"/>
  <c r="N114" i="13"/>
  <c r="P113" i="13"/>
  <c r="O113" i="13"/>
  <c r="N113" i="13"/>
  <c r="P112" i="13"/>
  <c r="O112" i="13"/>
  <c r="N112" i="13"/>
  <c r="P111" i="13"/>
  <c r="O111" i="13"/>
  <c r="N111" i="13"/>
  <c r="P110" i="13"/>
  <c r="O110" i="13"/>
  <c r="N110" i="13"/>
  <c r="P109" i="13"/>
  <c r="O109" i="13"/>
  <c r="N109" i="13"/>
  <c r="P108" i="13"/>
  <c r="O108" i="13"/>
  <c r="N108" i="13"/>
  <c r="P107" i="13"/>
  <c r="O107" i="13"/>
  <c r="N107" i="13"/>
  <c r="P106" i="13"/>
  <c r="O106" i="13"/>
  <c r="N106" i="13"/>
  <c r="P105" i="13"/>
  <c r="O105" i="13"/>
  <c r="N105" i="13"/>
  <c r="P104" i="13"/>
  <c r="O104" i="13"/>
  <c r="N104" i="13"/>
  <c r="P103" i="13"/>
  <c r="O103" i="13"/>
  <c r="N103" i="13"/>
  <c r="P102" i="13"/>
  <c r="O102" i="13"/>
  <c r="N102" i="13"/>
  <c r="P101" i="13"/>
  <c r="O101" i="13"/>
  <c r="N101" i="13"/>
  <c r="P100" i="13"/>
  <c r="O100" i="13"/>
  <c r="N100" i="13"/>
  <c r="P99" i="13"/>
  <c r="O99" i="13"/>
  <c r="N99" i="13"/>
  <c r="P98" i="13"/>
  <c r="O98" i="13"/>
  <c r="N98" i="13"/>
  <c r="P97" i="13"/>
  <c r="O97" i="13"/>
  <c r="N97" i="13"/>
  <c r="P96" i="13"/>
  <c r="O96" i="13"/>
  <c r="N96" i="13"/>
  <c r="P95" i="13"/>
  <c r="O95" i="13"/>
  <c r="N95" i="13"/>
  <c r="P94" i="13"/>
  <c r="O94" i="13"/>
  <c r="N94" i="13"/>
  <c r="P93" i="13"/>
  <c r="O93" i="13"/>
  <c r="N93" i="13"/>
  <c r="P92" i="13"/>
  <c r="O92" i="13"/>
  <c r="N92" i="13"/>
  <c r="P91" i="13"/>
  <c r="O91" i="13"/>
  <c r="N91" i="13"/>
  <c r="P90" i="13"/>
  <c r="O90" i="13"/>
  <c r="N90" i="13"/>
  <c r="P89" i="13"/>
  <c r="O89" i="13"/>
  <c r="N89" i="13"/>
  <c r="P88" i="13"/>
  <c r="O88" i="13"/>
  <c r="N88" i="13"/>
  <c r="P87" i="13"/>
  <c r="O87" i="13"/>
  <c r="N87" i="13"/>
  <c r="P86" i="13"/>
  <c r="O86" i="13"/>
  <c r="N86" i="13"/>
  <c r="P85" i="13"/>
  <c r="O85" i="13"/>
  <c r="N85" i="13"/>
  <c r="P84" i="13"/>
  <c r="O84" i="13"/>
  <c r="N84" i="13"/>
  <c r="P83" i="13"/>
  <c r="O83" i="13"/>
  <c r="N83" i="13"/>
  <c r="P82" i="13"/>
  <c r="O82" i="13"/>
  <c r="N82" i="13"/>
  <c r="P81" i="13"/>
  <c r="O81" i="13"/>
  <c r="N81" i="13"/>
  <c r="P80" i="13"/>
  <c r="O80" i="13"/>
  <c r="N80" i="13"/>
  <c r="P79" i="13"/>
  <c r="O79" i="13"/>
  <c r="N79" i="13"/>
  <c r="P78" i="13"/>
  <c r="O78" i="13"/>
  <c r="N78" i="13"/>
  <c r="P77" i="13"/>
  <c r="O77" i="13"/>
  <c r="N77" i="13"/>
  <c r="P76" i="13"/>
  <c r="O76" i="13"/>
  <c r="N76" i="13"/>
  <c r="P75" i="13"/>
  <c r="O75" i="13"/>
  <c r="N75" i="13"/>
  <c r="P74" i="13"/>
  <c r="O74" i="13"/>
  <c r="N74" i="13"/>
  <c r="P73" i="13"/>
  <c r="O73" i="13"/>
  <c r="N73" i="13"/>
  <c r="P72" i="13"/>
  <c r="O72" i="13"/>
  <c r="N72" i="13"/>
  <c r="P71" i="13"/>
  <c r="O71" i="13"/>
  <c r="N71" i="13"/>
  <c r="P70" i="13"/>
  <c r="O70" i="13"/>
  <c r="N70" i="13"/>
  <c r="P69" i="13"/>
  <c r="O69" i="13"/>
  <c r="N69" i="13"/>
  <c r="P68" i="13"/>
  <c r="O68" i="13"/>
  <c r="N68" i="13"/>
  <c r="P67" i="13"/>
  <c r="O67" i="13"/>
  <c r="N67" i="13"/>
  <c r="P66" i="13"/>
  <c r="O66" i="13"/>
  <c r="N66" i="13"/>
  <c r="P65" i="13"/>
  <c r="O65" i="13"/>
  <c r="N65" i="13"/>
  <c r="P64" i="13"/>
  <c r="O64" i="13"/>
  <c r="N64" i="13"/>
  <c r="P63" i="13"/>
  <c r="O63" i="13"/>
  <c r="N63" i="13"/>
  <c r="P62" i="13"/>
  <c r="O62" i="13"/>
  <c r="N62" i="13"/>
  <c r="P61" i="13"/>
  <c r="O61" i="13"/>
  <c r="N61" i="13"/>
  <c r="P60" i="13"/>
  <c r="O60" i="13"/>
  <c r="N60" i="13"/>
  <c r="P59" i="13"/>
  <c r="O59" i="13"/>
  <c r="N59" i="13"/>
  <c r="P58" i="13"/>
  <c r="O58" i="13"/>
  <c r="N58" i="13"/>
  <c r="P57" i="13"/>
  <c r="O57" i="13"/>
  <c r="N57" i="13"/>
  <c r="P56" i="13"/>
  <c r="O56" i="13"/>
  <c r="N56" i="13"/>
  <c r="P55" i="13"/>
  <c r="O55" i="13"/>
  <c r="N55" i="13"/>
  <c r="P54" i="13"/>
  <c r="O54" i="13"/>
  <c r="N54" i="13"/>
  <c r="P53" i="13"/>
  <c r="O53" i="13"/>
  <c r="N53" i="13"/>
  <c r="P52" i="13"/>
  <c r="O52" i="13"/>
  <c r="N52" i="13"/>
  <c r="P51" i="13"/>
  <c r="O51" i="13"/>
  <c r="N51" i="13"/>
  <c r="P50" i="13"/>
  <c r="O50" i="13"/>
  <c r="N50" i="13"/>
  <c r="P49" i="13"/>
  <c r="O49" i="13"/>
  <c r="N49" i="13"/>
  <c r="P48" i="13"/>
  <c r="O48" i="13"/>
  <c r="N48" i="13"/>
  <c r="P47" i="13"/>
  <c r="O47" i="13"/>
  <c r="N47" i="13"/>
  <c r="P46" i="13"/>
  <c r="O46" i="13"/>
  <c r="N46" i="13"/>
  <c r="P45" i="13"/>
  <c r="O45" i="13"/>
  <c r="N45" i="13"/>
  <c r="P44" i="13"/>
  <c r="O44" i="13"/>
  <c r="N44" i="13"/>
  <c r="P43" i="13"/>
  <c r="O43" i="13"/>
  <c r="N43" i="13"/>
  <c r="P42" i="13"/>
  <c r="O42" i="13"/>
  <c r="N42" i="13"/>
  <c r="P41" i="13"/>
  <c r="O41" i="13"/>
  <c r="N41" i="13"/>
  <c r="P40" i="13"/>
  <c r="O40" i="13"/>
  <c r="N40" i="13"/>
  <c r="P39" i="13"/>
  <c r="O39" i="13"/>
  <c r="N39" i="13"/>
  <c r="P38" i="13"/>
  <c r="O38" i="13"/>
  <c r="N38" i="13"/>
  <c r="P37" i="13"/>
  <c r="O37" i="13"/>
  <c r="N37" i="13"/>
  <c r="P36" i="13"/>
  <c r="O36" i="13"/>
  <c r="N36" i="13"/>
  <c r="P35" i="13"/>
  <c r="O35" i="13"/>
  <c r="N35" i="13"/>
  <c r="P34" i="13"/>
  <c r="O34" i="13"/>
  <c r="N34" i="13"/>
  <c r="P33" i="13"/>
  <c r="O33" i="13"/>
  <c r="N33" i="13"/>
  <c r="P32" i="13"/>
  <c r="O32" i="13"/>
  <c r="N32" i="13"/>
  <c r="P31" i="13"/>
  <c r="O31" i="13"/>
  <c r="N31" i="13"/>
  <c r="P30" i="13"/>
  <c r="O30" i="13"/>
  <c r="N30" i="13"/>
  <c r="P29" i="13"/>
  <c r="O29" i="13"/>
  <c r="N29" i="13"/>
  <c r="P28" i="13"/>
  <c r="O28" i="13"/>
  <c r="N28" i="13"/>
  <c r="P27" i="13"/>
  <c r="O27" i="13"/>
  <c r="N27" i="13"/>
  <c r="P26" i="13"/>
  <c r="O26" i="13"/>
  <c r="N26" i="13"/>
  <c r="P25" i="13"/>
  <c r="O25" i="13"/>
  <c r="N25" i="13"/>
  <c r="P24" i="13"/>
  <c r="O24" i="13"/>
  <c r="N24" i="13"/>
  <c r="P23" i="13"/>
  <c r="O23" i="13"/>
  <c r="N23" i="13"/>
  <c r="P22" i="13"/>
  <c r="O22" i="13"/>
  <c r="N22" i="13"/>
  <c r="P21" i="13"/>
  <c r="O21" i="13"/>
  <c r="N21" i="13"/>
  <c r="P20" i="13"/>
  <c r="O20" i="13"/>
  <c r="N20" i="13"/>
  <c r="P19" i="13"/>
  <c r="O19" i="13"/>
  <c r="N19" i="13"/>
  <c r="P18" i="13"/>
  <c r="O18" i="13"/>
  <c r="N18" i="13"/>
  <c r="P17" i="13"/>
  <c r="O17" i="13"/>
  <c r="N17" i="13"/>
  <c r="P16" i="13"/>
  <c r="O16" i="13"/>
  <c r="N16" i="13"/>
  <c r="P15" i="13"/>
  <c r="O15" i="13"/>
  <c r="N15" i="13"/>
  <c r="P14" i="13"/>
  <c r="O14" i="13"/>
  <c r="N14" i="13"/>
  <c r="P13" i="13"/>
  <c r="O13" i="13"/>
  <c r="N13" i="13"/>
  <c r="P12" i="13"/>
  <c r="O12" i="13"/>
  <c r="N12" i="13"/>
  <c r="P11" i="13"/>
  <c r="O11" i="13"/>
  <c r="N11" i="13"/>
  <c r="P10" i="13"/>
  <c r="O10" i="13"/>
  <c r="N10" i="13"/>
  <c r="P9" i="13"/>
  <c r="O9" i="13"/>
  <c r="N9" i="13"/>
  <c r="P8" i="13"/>
  <c r="O8" i="13"/>
  <c r="N8" i="13"/>
  <c r="P7" i="13"/>
  <c r="O7" i="13"/>
  <c r="N7" i="13"/>
  <c r="P6" i="13"/>
  <c r="O6" i="13"/>
  <c r="N6" i="13"/>
  <c r="P5" i="13"/>
  <c r="O5" i="13"/>
  <c r="N5" i="13"/>
  <c r="P4" i="13"/>
  <c r="O4" i="13"/>
  <c r="N4" i="13"/>
  <c r="P3" i="13"/>
  <c r="O3" i="13"/>
  <c r="N3" i="13"/>
  <c r="P2" i="13"/>
  <c r="O2" i="13"/>
  <c r="N2" i="13"/>
  <c r="M271" i="13"/>
  <c r="M270" i="13"/>
  <c r="M269" i="13"/>
  <c r="M268" i="13"/>
  <c r="M267" i="13"/>
  <c r="M266" i="13"/>
  <c r="M265" i="13"/>
  <c r="M264" i="13"/>
  <c r="M263" i="13"/>
  <c r="M262" i="13"/>
  <c r="M261" i="13"/>
  <c r="M260" i="13"/>
  <c r="M259" i="13"/>
  <c r="M258" i="13"/>
  <c r="M257" i="13"/>
  <c r="M256" i="13"/>
  <c r="M255" i="13"/>
  <c r="M254" i="13"/>
  <c r="M253" i="13"/>
  <c r="M252" i="13"/>
  <c r="M251" i="13"/>
  <c r="M250" i="13"/>
  <c r="M249" i="13"/>
  <c r="M248" i="13"/>
  <c r="M247" i="13"/>
  <c r="M246" i="13"/>
  <c r="M245" i="13"/>
  <c r="M244" i="13"/>
  <c r="M243" i="13"/>
  <c r="M242" i="13"/>
  <c r="M241" i="13"/>
  <c r="M240" i="13"/>
  <c r="M239" i="13"/>
  <c r="M238" i="13"/>
  <c r="M237" i="13"/>
  <c r="M236" i="13"/>
  <c r="M235" i="13"/>
  <c r="M234" i="13"/>
  <c r="M233" i="13"/>
  <c r="M232" i="13"/>
  <c r="M231" i="13"/>
  <c r="M230" i="13"/>
  <c r="M229" i="13"/>
  <c r="M228" i="13"/>
  <c r="M227" i="13"/>
  <c r="M226" i="13"/>
  <c r="M225" i="13"/>
  <c r="M224" i="13"/>
  <c r="M223" i="13"/>
  <c r="M222" i="13"/>
  <c r="M221" i="13"/>
  <c r="M220" i="13"/>
  <c r="M219" i="13"/>
  <c r="M218" i="13"/>
  <c r="M217" i="13"/>
  <c r="M216" i="13"/>
  <c r="M215" i="13"/>
  <c r="M214" i="13"/>
  <c r="M213" i="13"/>
  <c r="M212" i="13"/>
  <c r="M211" i="13"/>
  <c r="M210" i="13"/>
  <c r="M209" i="13"/>
  <c r="M208" i="13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7" i="13"/>
  <c r="M6" i="13"/>
  <c r="M5" i="13"/>
  <c r="M4" i="13"/>
  <c r="M3" i="13"/>
  <c r="M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7" i="13"/>
  <c r="E6" i="13"/>
  <c r="E5" i="13"/>
  <c r="E4" i="13"/>
  <c r="Y271" i="13"/>
  <c r="Y270" i="13"/>
  <c r="Y269" i="13"/>
  <c r="Y268" i="13"/>
  <c r="Y267" i="13"/>
  <c r="Y266" i="13"/>
  <c r="Y265" i="13"/>
  <c r="Y264" i="13"/>
  <c r="Y263" i="13"/>
  <c r="Y262" i="13"/>
  <c r="Y261" i="13"/>
  <c r="Y260" i="13"/>
  <c r="Y259" i="13"/>
  <c r="Y258" i="13"/>
  <c r="Y257" i="13"/>
  <c r="Y256" i="13"/>
  <c r="Y255" i="13"/>
  <c r="Y254" i="13"/>
  <c r="Y253" i="13"/>
  <c r="Y252" i="13"/>
  <c r="Y251" i="13"/>
  <c r="Y250" i="13"/>
  <c r="Y249" i="13"/>
  <c r="Y248" i="13"/>
  <c r="Y247" i="13"/>
  <c r="Y246" i="13"/>
  <c r="Y245" i="13"/>
  <c r="Y244" i="13"/>
  <c r="Y243" i="13"/>
  <c r="Y242" i="13"/>
  <c r="Y241" i="13"/>
  <c r="Y240" i="13"/>
  <c r="Y239" i="13"/>
  <c r="Y238" i="13"/>
  <c r="Y237" i="13"/>
  <c r="Y236" i="13"/>
  <c r="Y235" i="13"/>
  <c r="Y234" i="13"/>
  <c r="Y233" i="13"/>
  <c r="Y232" i="13"/>
  <c r="Y231" i="13"/>
  <c r="Y230" i="13"/>
  <c r="Y229" i="13"/>
  <c r="Y228" i="13"/>
  <c r="Y227" i="13"/>
  <c r="Y226" i="13"/>
  <c r="Y225" i="13"/>
  <c r="Y224" i="13"/>
  <c r="Y223" i="13"/>
  <c r="Y222" i="13"/>
  <c r="Y221" i="13"/>
  <c r="Y220" i="13"/>
  <c r="Y219" i="13"/>
  <c r="Y218" i="13"/>
  <c r="Y217" i="13"/>
  <c r="Y216" i="13"/>
  <c r="Y215" i="13"/>
  <c r="Y214" i="13"/>
  <c r="Y213" i="13"/>
  <c r="Y212" i="13"/>
  <c r="Y211" i="13"/>
  <c r="Y210" i="13"/>
  <c r="Y209" i="13"/>
  <c r="Y208" i="13"/>
  <c r="Y207" i="13"/>
  <c r="Y206" i="13"/>
  <c r="Y205" i="13"/>
  <c r="Y204" i="13"/>
  <c r="Y203" i="13"/>
  <c r="Y202" i="13"/>
  <c r="Y201" i="13"/>
  <c r="Y200" i="13"/>
  <c r="Y199" i="13"/>
  <c r="Y198" i="13"/>
  <c r="Y197" i="13"/>
  <c r="Y196" i="13"/>
  <c r="Y195" i="13"/>
  <c r="Y194" i="13"/>
  <c r="Y193" i="13"/>
  <c r="Y192" i="13"/>
  <c r="Y191" i="13"/>
  <c r="Y190" i="13"/>
  <c r="Y189" i="13"/>
  <c r="Y188" i="13"/>
  <c r="Y187" i="13"/>
  <c r="Y186" i="13"/>
  <c r="Y185" i="13"/>
  <c r="Y184" i="13"/>
  <c r="Y183" i="13"/>
  <c r="Y182" i="13"/>
  <c r="Y181" i="13"/>
  <c r="Y180" i="13"/>
  <c r="Y179" i="13"/>
  <c r="Y178" i="13"/>
  <c r="Y177" i="13"/>
  <c r="Y176" i="13"/>
  <c r="Y175" i="13"/>
  <c r="Y174" i="13"/>
  <c r="Y173" i="13"/>
  <c r="Y172" i="13"/>
  <c r="Y171" i="13"/>
  <c r="Y170" i="13"/>
  <c r="Y169" i="13"/>
  <c r="Y168" i="13"/>
  <c r="Y167" i="13"/>
  <c r="Y166" i="13"/>
  <c r="Y165" i="13"/>
  <c r="Y164" i="13"/>
  <c r="Y163" i="13"/>
  <c r="Y162" i="13"/>
  <c r="Y161" i="13"/>
  <c r="Y160" i="13"/>
  <c r="Y159" i="13"/>
  <c r="Y158" i="13"/>
  <c r="Y157" i="13"/>
  <c r="Y156" i="13"/>
  <c r="Y155" i="13"/>
  <c r="Y154" i="13"/>
  <c r="Y153" i="13"/>
  <c r="Y152" i="13"/>
  <c r="Y151" i="13"/>
  <c r="Y150" i="13"/>
  <c r="Y149" i="13"/>
  <c r="Y148" i="13"/>
  <c r="Y147" i="13"/>
  <c r="Y146" i="13"/>
  <c r="Y145" i="13"/>
  <c r="Y144" i="13"/>
  <c r="Y143" i="13"/>
  <c r="Y142" i="13"/>
  <c r="Y141" i="13"/>
  <c r="Y140" i="13"/>
  <c r="Y139" i="13"/>
  <c r="Y138" i="13"/>
  <c r="Y137" i="13"/>
  <c r="Y136" i="13"/>
  <c r="Y135" i="13"/>
  <c r="Y134" i="13"/>
  <c r="Y133" i="13"/>
  <c r="Y132" i="13"/>
  <c r="Y131" i="13"/>
  <c r="Y130" i="13"/>
  <c r="Y129" i="13"/>
  <c r="Y128" i="13"/>
  <c r="Y127" i="13"/>
  <c r="Y126" i="13"/>
  <c r="Y125" i="13"/>
  <c r="Y124" i="13"/>
  <c r="Y123" i="13"/>
  <c r="Y122" i="13"/>
  <c r="Y121" i="13"/>
  <c r="Y120" i="13"/>
  <c r="Y119" i="13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3" i="13"/>
  <c r="Y2" i="13"/>
  <c r="X271" i="13"/>
  <c r="X270" i="13"/>
  <c r="X269" i="13"/>
  <c r="X268" i="13"/>
  <c r="X267" i="13"/>
  <c r="X266" i="13"/>
  <c r="X265" i="13"/>
  <c r="X264" i="13"/>
  <c r="X263" i="13"/>
  <c r="X262" i="13"/>
  <c r="X261" i="13"/>
  <c r="X260" i="13"/>
  <c r="X259" i="13"/>
  <c r="X258" i="13"/>
  <c r="X257" i="13"/>
  <c r="X256" i="13"/>
  <c r="X255" i="13"/>
  <c r="X254" i="13"/>
  <c r="X253" i="13"/>
  <c r="X252" i="13"/>
  <c r="X251" i="13"/>
  <c r="X250" i="13"/>
  <c r="X249" i="13"/>
  <c r="X248" i="13"/>
  <c r="X247" i="13"/>
  <c r="X246" i="13"/>
  <c r="X245" i="13"/>
  <c r="X244" i="13"/>
  <c r="X243" i="13"/>
  <c r="X242" i="13"/>
  <c r="X241" i="13"/>
  <c r="X240" i="13"/>
  <c r="X239" i="13"/>
  <c r="X238" i="13"/>
  <c r="X237" i="13"/>
  <c r="X236" i="13"/>
  <c r="X235" i="13"/>
  <c r="X234" i="13"/>
  <c r="X233" i="13"/>
  <c r="X232" i="13"/>
  <c r="X231" i="13"/>
  <c r="X230" i="13"/>
  <c r="X229" i="13"/>
  <c r="X228" i="13"/>
  <c r="X227" i="13"/>
  <c r="X226" i="13"/>
  <c r="X225" i="13"/>
  <c r="X224" i="13"/>
  <c r="X223" i="13"/>
  <c r="X222" i="13"/>
  <c r="X221" i="13"/>
  <c r="X220" i="13"/>
  <c r="X219" i="13"/>
  <c r="X218" i="13"/>
  <c r="X217" i="13"/>
  <c r="X216" i="13"/>
  <c r="X215" i="13"/>
  <c r="X214" i="13"/>
  <c r="X213" i="13"/>
  <c r="X212" i="13"/>
  <c r="X211" i="13"/>
  <c r="X210" i="13"/>
  <c r="X209" i="13"/>
  <c r="X208" i="13"/>
  <c r="X207" i="13"/>
  <c r="X206" i="13"/>
  <c r="X205" i="13"/>
  <c r="X204" i="13"/>
  <c r="X203" i="13"/>
  <c r="X202" i="13"/>
  <c r="X201" i="13"/>
  <c r="X200" i="13"/>
  <c r="X199" i="13"/>
  <c r="X198" i="13"/>
  <c r="X197" i="13"/>
  <c r="X196" i="13"/>
  <c r="X195" i="13"/>
  <c r="X194" i="13"/>
  <c r="X193" i="13"/>
  <c r="X192" i="13"/>
  <c r="X191" i="13"/>
  <c r="X190" i="13"/>
  <c r="X189" i="13"/>
  <c r="X188" i="13"/>
  <c r="X187" i="13"/>
  <c r="X186" i="13"/>
  <c r="X185" i="13"/>
  <c r="X184" i="13"/>
  <c r="X183" i="13"/>
  <c r="X182" i="13"/>
  <c r="X181" i="13"/>
  <c r="X180" i="13"/>
  <c r="X179" i="13"/>
  <c r="X178" i="13"/>
  <c r="X177" i="13"/>
  <c r="X176" i="13"/>
  <c r="X175" i="13"/>
  <c r="X174" i="13"/>
  <c r="X173" i="13"/>
  <c r="X172" i="13"/>
  <c r="X171" i="13"/>
  <c r="X170" i="13"/>
  <c r="X169" i="13"/>
  <c r="X168" i="13"/>
  <c r="X167" i="13"/>
  <c r="X166" i="13"/>
  <c r="X165" i="13"/>
  <c r="X164" i="13"/>
  <c r="X163" i="13"/>
  <c r="X162" i="13"/>
  <c r="X161" i="13"/>
  <c r="X160" i="13"/>
  <c r="X159" i="13"/>
  <c r="X158" i="13"/>
  <c r="X157" i="13"/>
  <c r="X156" i="13"/>
  <c r="X155" i="13"/>
  <c r="X154" i="13"/>
  <c r="X153" i="13"/>
  <c r="X152" i="13"/>
  <c r="X151" i="13"/>
  <c r="X150" i="13"/>
  <c r="X149" i="13"/>
  <c r="X148" i="13"/>
  <c r="X147" i="13"/>
  <c r="X146" i="13"/>
  <c r="X145" i="13"/>
  <c r="X144" i="13"/>
  <c r="X143" i="13"/>
  <c r="X142" i="13"/>
  <c r="X141" i="13"/>
  <c r="X140" i="13"/>
  <c r="X139" i="13"/>
  <c r="X138" i="13"/>
  <c r="X137" i="13"/>
  <c r="X136" i="13"/>
  <c r="X135" i="13"/>
  <c r="X134" i="13"/>
  <c r="X133" i="13"/>
  <c r="X132" i="13"/>
  <c r="X131" i="13"/>
  <c r="X130" i="13"/>
  <c r="X129" i="13"/>
  <c r="X128" i="13"/>
  <c r="X127" i="13"/>
  <c r="X126" i="13"/>
  <c r="X125" i="13"/>
  <c r="X124" i="13"/>
  <c r="X123" i="13"/>
  <c r="X122" i="13"/>
  <c r="X121" i="13"/>
  <c r="X120" i="13"/>
  <c r="X119" i="13"/>
  <c r="X118" i="13"/>
  <c r="X117" i="13"/>
  <c r="X116" i="13"/>
  <c r="X115" i="13"/>
  <c r="X114" i="13"/>
  <c r="X113" i="13"/>
  <c r="X112" i="13"/>
  <c r="X111" i="13"/>
  <c r="X110" i="13"/>
  <c r="X109" i="13"/>
  <c r="X108" i="13"/>
  <c r="X107" i="13"/>
  <c r="X106" i="13"/>
  <c r="X105" i="13"/>
  <c r="X104" i="13"/>
  <c r="X103" i="13"/>
  <c r="X102" i="13"/>
  <c r="X101" i="13"/>
  <c r="X100" i="13"/>
  <c r="X99" i="13"/>
  <c r="X98" i="13"/>
  <c r="X97" i="13"/>
  <c r="X96" i="13"/>
  <c r="X95" i="13"/>
  <c r="X94" i="13"/>
  <c r="X93" i="13"/>
  <c r="X92" i="13"/>
  <c r="X91" i="13"/>
  <c r="X90" i="13"/>
  <c r="X89" i="13"/>
  <c r="X88" i="13"/>
  <c r="X87" i="13"/>
  <c r="X86" i="13"/>
  <c r="X85" i="13"/>
  <c r="X84" i="13"/>
  <c r="X83" i="13"/>
  <c r="X82" i="13"/>
  <c r="X81" i="13"/>
  <c r="X80" i="13"/>
  <c r="X79" i="13"/>
  <c r="X78" i="13"/>
  <c r="X77" i="13"/>
  <c r="X76" i="13"/>
  <c r="X75" i="13"/>
  <c r="X74" i="13"/>
  <c r="X73" i="13"/>
  <c r="X72" i="13"/>
  <c r="X71" i="13"/>
  <c r="X70" i="13"/>
  <c r="X69" i="13"/>
  <c r="X68" i="13"/>
  <c r="X67" i="13"/>
  <c r="X66" i="13"/>
  <c r="X65" i="13"/>
  <c r="X64" i="13"/>
  <c r="X63" i="13"/>
  <c r="X62" i="13"/>
  <c r="X61" i="13"/>
  <c r="X60" i="13"/>
  <c r="X59" i="13"/>
  <c r="X58" i="13"/>
  <c r="X57" i="13"/>
  <c r="X56" i="13"/>
  <c r="X55" i="13"/>
  <c r="X54" i="13"/>
  <c r="X53" i="13"/>
  <c r="X52" i="13"/>
  <c r="X51" i="13"/>
  <c r="X50" i="13"/>
  <c r="X49" i="13"/>
  <c r="X48" i="13"/>
  <c r="X47" i="13"/>
  <c r="X46" i="13"/>
  <c r="X45" i="13"/>
  <c r="X44" i="13"/>
  <c r="X43" i="13"/>
  <c r="X42" i="13"/>
  <c r="X41" i="13"/>
  <c r="X40" i="13"/>
  <c r="X39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9" i="13"/>
  <c r="X18" i="13"/>
  <c r="X17" i="13"/>
  <c r="X16" i="13"/>
  <c r="X15" i="13"/>
  <c r="X14" i="13"/>
  <c r="X13" i="13"/>
  <c r="X12" i="13"/>
  <c r="X11" i="13"/>
  <c r="X10" i="13"/>
  <c r="X9" i="13"/>
  <c r="X8" i="13"/>
  <c r="X7" i="13"/>
  <c r="X6" i="13"/>
  <c r="X5" i="13"/>
  <c r="X4" i="13"/>
  <c r="X3" i="13"/>
  <c r="X2" i="13"/>
  <c r="Q18" i="13" l="1"/>
  <c r="Q34" i="13"/>
  <c r="Q50" i="13"/>
  <c r="Q66" i="13"/>
  <c r="Q82" i="13"/>
  <c r="Q98" i="13"/>
  <c r="Q114" i="13"/>
  <c r="Q130" i="13"/>
  <c r="Q146" i="13"/>
  <c r="Q162" i="13"/>
  <c r="Q178" i="13"/>
  <c r="Q194" i="13"/>
  <c r="Q206" i="13"/>
  <c r="Q210" i="13"/>
  <c r="Q214" i="13"/>
  <c r="Q218" i="13"/>
  <c r="Q222" i="13"/>
  <c r="Q226" i="13"/>
  <c r="Q230" i="13"/>
  <c r="Q234" i="13"/>
  <c r="Q238" i="13"/>
  <c r="Q242" i="13"/>
  <c r="Q246" i="13"/>
  <c r="Q250" i="13"/>
  <c r="Q254" i="13"/>
  <c r="Q258" i="13"/>
  <c r="Q262" i="13"/>
  <c r="Q266" i="13"/>
  <c r="Q270" i="13"/>
  <c r="Q57" i="13"/>
  <c r="Q81" i="13"/>
  <c r="Q145" i="13"/>
  <c r="Q249" i="13"/>
  <c r="Q17" i="13"/>
  <c r="Q121" i="13"/>
  <c r="Q185" i="13"/>
  <c r="Q209" i="13"/>
  <c r="Q23" i="13"/>
  <c r="Q7" i="13"/>
  <c r="Q15" i="13"/>
  <c r="Q27" i="13"/>
  <c r="Q204" i="13"/>
  <c r="Q212" i="13"/>
  <c r="Q220" i="13"/>
  <c r="Q228" i="13"/>
  <c r="Q236" i="13"/>
  <c r="Q248" i="13"/>
  <c r="Q256" i="13"/>
  <c r="Q268" i="13"/>
  <c r="Q11" i="13"/>
  <c r="Q19" i="13"/>
  <c r="Q31" i="13"/>
  <c r="Q208" i="13"/>
  <c r="Q216" i="13"/>
  <c r="Q224" i="13"/>
  <c r="Q232" i="13"/>
  <c r="Q240" i="13"/>
  <c r="Q244" i="13"/>
  <c r="Q252" i="13"/>
  <c r="Q260" i="13"/>
  <c r="Q264" i="13"/>
  <c r="Q5" i="13"/>
  <c r="Q9" i="13"/>
  <c r="Q13" i="13"/>
  <c r="Q21" i="13"/>
  <c r="Q25" i="13"/>
  <c r="Q29" i="13"/>
  <c r="Q33" i="13"/>
  <c r="Q37" i="13"/>
  <c r="Q41" i="13"/>
  <c r="Q45" i="13"/>
  <c r="Q49" i="13"/>
  <c r="Q65" i="13"/>
  <c r="Q73" i="13"/>
  <c r="Q89" i="13"/>
  <c r="Q97" i="13"/>
  <c r="Q105" i="13"/>
  <c r="Q113" i="13"/>
  <c r="Q129" i="13"/>
  <c r="Q137" i="13"/>
  <c r="Q153" i="13"/>
  <c r="Q161" i="13"/>
  <c r="Q169" i="13"/>
  <c r="Q177" i="13"/>
  <c r="Q193" i="13"/>
  <c r="Q201" i="13"/>
  <c r="Q217" i="13"/>
  <c r="Q225" i="13"/>
  <c r="Q233" i="13"/>
  <c r="Q241" i="13"/>
  <c r="Q253" i="13"/>
  <c r="Q265" i="13"/>
  <c r="Q269" i="13"/>
  <c r="Q8" i="13"/>
  <c r="Q12" i="13"/>
  <c r="Q16" i="13"/>
  <c r="Q20" i="13"/>
  <c r="Q24" i="13"/>
  <c r="Q28" i="13"/>
  <c r="Q32" i="13"/>
  <c r="Q36" i="13"/>
  <c r="Q40" i="13"/>
  <c r="Q44" i="13"/>
  <c r="Q48" i="13"/>
  <c r="Q52" i="13"/>
  <c r="Q56" i="13"/>
  <c r="Q60" i="13"/>
  <c r="Q64" i="13"/>
  <c r="Q68" i="13"/>
  <c r="Q72" i="13"/>
  <c r="Q76" i="13"/>
  <c r="Q80" i="13"/>
  <c r="Q84" i="13"/>
  <c r="Q88" i="13"/>
  <c r="Q92" i="13"/>
  <c r="Q96" i="13"/>
  <c r="Q100" i="13"/>
  <c r="Q104" i="13"/>
  <c r="Q108" i="13"/>
  <c r="Q112" i="13"/>
  <c r="Q116" i="13"/>
  <c r="Q120" i="13"/>
  <c r="Q124" i="13"/>
  <c r="Q128" i="13"/>
  <c r="Q132" i="13"/>
  <c r="Q136" i="13"/>
  <c r="Q140" i="13"/>
  <c r="Q144" i="13"/>
  <c r="Q148" i="13"/>
  <c r="Q152" i="13"/>
  <c r="Q156" i="13"/>
  <c r="Q160" i="13"/>
  <c r="Q164" i="13"/>
  <c r="Q168" i="13"/>
  <c r="Q172" i="13"/>
  <c r="Q176" i="13"/>
  <c r="Q180" i="13"/>
  <c r="Q184" i="13"/>
  <c r="Q188" i="13"/>
  <c r="Q192" i="13"/>
  <c r="Q196" i="13"/>
  <c r="Q200" i="13"/>
  <c r="Q2" i="13"/>
  <c r="Q6" i="13"/>
  <c r="Q10" i="13"/>
  <c r="Q14" i="13"/>
  <c r="Q22" i="13"/>
  <c r="Q26" i="13"/>
  <c r="Q30" i="13"/>
  <c r="Q38" i="13"/>
  <c r="Q42" i="13"/>
  <c r="Q46" i="13"/>
  <c r="Q54" i="13"/>
  <c r="Q58" i="13"/>
  <c r="Q62" i="13"/>
  <c r="Q70" i="13"/>
  <c r="Q74" i="13"/>
  <c r="Q78" i="13"/>
  <c r="Q86" i="13"/>
  <c r="Q90" i="13"/>
  <c r="Q94" i="13"/>
  <c r="Q102" i="13"/>
  <c r="Q106" i="13"/>
  <c r="Q110" i="13"/>
  <c r="Q118" i="13"/>
  <c r="Q122" i="13"/>
  <c r="Q126" i="13"/>
  <c r="Q134" i="13"/>
  <c r="Q138" i="13"/>
  <c r="Q142" i="13"/>
  <c r="Q150" i="13"/>
  <c r="Q154" i="13"/>
  <c r="Q158" i="13"/>
  <c r="Q166" i="13"/>
  <c r="Q170" i="13"/>
  <c r="Q174" i="13"/>
  <c r="Q182" i="13"/>
  <c r="Q186" i="13"/>
  <c r="Q190" i="13"/>
  <c r="Q198" i="13"/>
  <c r="Q202" i="13"/>
  <c r="Q53" i="13"/>
  <c r="Q61" i="13"/>
  <c r="Q69" i="13"/>
  <c r="Q77" i="13"/>
  <c r="Q85" i="13"/>
  <c r="Q93" i="13"/>
  <c r="Q101" i="13"/>
  <c r="Q109" i="13"/>
  <c r="Q117" i="13"/>
  <c r="Q125" i="13"/>
  <c r="Q133" i="13"/>
  <c r="Q141" i="13"/>
  <c r="Q149" i="13"/>
  <c r="Q157" i="13"/>
  <c r="Q165" i="13"/>
  <c r="Q173" i="13"/>
  <c r="Q181" i="13"/>
  <c r="Q189" i="13"/>
  <c r="Q197" i="13"/>
  <c r="Q205" i="13"/>
  <c r="Q213" i="13"/>
  <c r="Q221" i="13"/>
  <c r="Q229" i="13"/>
  <c r="Q237" i="13"/>
  <c r="Q245" i="13"/>
  <c r="Q257" i="13"/>
  <c r="Q261" i="13"/>
  <c r="Q35" i="13"/>
  <c r="Q39" i="13"/>
  <c r="Q43" i="13"/>
  <c r="Q47" i="13"/>
  <c r="Q51" i="13"/>
  <c r="Q55" i="13"/>
  <c r="Q59" i="13"/>
  <c r="Q63" i="13"/>
  <c r="Q67" i="13"/>
  <c r="Q71" i="13"/>
  <c r="Q75" i="13"/>
  <c r="Q79" i="13"/>
  <c r="Q83" i="13"/>
  <c r="Q87" i="13"/>
  <c r="Q91" i="13"/>
  <c r="Q95" i="13"/>
  <c r="Q99" i="13"/>
  <c r="Q103" i="13"/>
  <c r="Q107" i="13"/>
  <c r="Q111" i="13"/>
  <c r="Q115" i="13"/>
  <c r="Q119" i="13"/>
  <c r="Q123" i="13"/>
  <c r="Q127" i="13"/>
  <c r="Q131" i="13"/>
  <c r="Q135" i="13"/>
  <c r="Q139" i="13"/>
  <c r="Q143" i="13"/>
  <c r="Q147" i="13"/>
  <c r="Q151" i="13"/>
  <c r="Q155" i="13"/>
  <c r="Q159" i="13"/>
  <c r="Q163" i="13"/>
  <c r="Q167" i="13"/>
  <c r="Q171" i="13"/>
  <c r="Q175" i="13"/>
  <c r="Q179" i="13"/>
  <c r="Q183" i="13"/>
  <c r="Q187" i="13"/>
  <c r="Q191" i="13"/>
  <c r="Q195" i="13"/>
  <c r="Q199" i="13"/>
  <c r="Q203" i="13"/>
  <c r="Q207" i="13"/>
  <c r="Q211" i="13"/>
  <c r="Q215" i="13"/>
  <c r="Q219" i="13"/>
  <c r="Q223" i="13"/>
  <c r="Q227" i="13"/>
  <c r="Q231" i="13"/>
  <c r="Q235" i="13"/>
  <c r="Q239" i="13"/>
  <c r="Q243" i="13"/>
  <c r="Q247" i="13"/>
  <c r="Q251" i="13"/>
  <c r="Q255" i="13"/>
  <c r="Q259" i="13"/>
  <c r="Q263" i="13"/>
  <c r="Q267" i="13"/>
  <c r="Q271" i="13"/>
  <c r="Q4" i="13"/>
  <c r="Q3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D7" i="12" l="1"/>
  <c r="E2" i="13" s="1"/>
  <c r="F7" i="12" l="1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3" i="13"/>
  <c r="A4" i="13"/>
  <c r="A5" i="13"/>
  <c r="A6" i="13"/>
  <c r="A2" i="13"/>
  <c r="D2" i="13" l="1"/>
  <c r="B4" i="19" l="1"/>
  <c r="B5" i="19"/>
  <c r="B6" i="19"/>
  <c r="B7" i="19"/>
  <c r="B8" i="19"/>
  <c r="B9" i="19"/>
  <c r="B10" i="19"/>
  <c r="B11" i="19"/>
  <c r="B12" i="19"/>
  <c r="B13" i="19"/>
  <c r="B14" i="19"/>
  <c r="B15" i="19"/>
  <c r="H15" i="19" s="1"/>
  <c r="I15" i="19" s="1"/>
  <c r="B16" i="19"/>
  <c r="H16" i="19" s="1"/>
  <c r="I16" i="19" s="1"/>
  <c r="B17" i="19"/>
  <c r="H17" i="19" s="1"/>
  <c r="I17" i="19" s="1"/>
  <c r="B18" i="19"/>
  <c r="H18" i="19" s="1"/>
  <c r="I18" i="19" s="1"/>
  <c r="B19" i="19"/>
  <c r="H19" i="19" s="1"/>
  <c r="I19" i="19" s="1"/>
  <c r="B20" i="19"/>
  <c r="H20" i="19" s="1"/>
  <c r="I20" i="19" s="1"/>
  <c r="B21" i="19"/>
  <c r="H21" i="19" s="1"/>
  <c r="I21" i="19" s="1"/>
  <c r="B22" i="19"/>
  <c r="H22" i="19" s="1"/>
  <c r="I22" i="19" s="1"/>
  <c r="B23" i="19"/>
  <c r="H23" i="19" s="1"/>
  <c r="I23" i="19" s="1"/>
  <c r="B24" i="19"/>
  <c r="H24" i="19" s="1"/>
  <c r="I24" i="19" s="1"/>
  <c r="B25" i="19"/>
  <c r="H25" i="19" s="1"/>
  <c r="I25" i="19" s="1"/>
  <c r="B26" i="19"/>
  <c r="H26" i="19" s="1"/>
  <c r="I26" i="19" s="1"/>
  <c r="B27" i="19"/>
  <c r="H27" i="19" s="1"/>
  <c r="I27" i="19" s="1"/>
  <c r="B28" i="19"/>
  <c r="H28" i="19" s="1"/>
  <c r="I28" i="19" s="1"/>
  <c r="B29" i="19"/>
  <c r="H29" i="19" s="1"/>
  <c r="I29" i="19" s="1"/>
  <c r="B30" i="19"/>
  <c r="H30" i="19" s="1"/>
  <c r="I30" i="19" s="1"/>
  <c r="B31" i="19"/>
  <c r="H31" i="19" s="1"/>
  <c r="I31" i="19" s="1"/>
  <c r="B32" i="19"/>
  <c r="H32" i="19" s="1"/>
  <c r="I32" i="19" s="1"/>
  <c r="B33" i="19"/>
  <c r="H33" i="19" s="1"/>
  <c r="I33" i="19" s="1"/>
  <c r="B34" i="19"/>
  <c r="H34" i="19" s="1"/>
  <c r="I34" i="19" s="1"/>
  <c r="B35" i="19"/>
  <c r="H35" i="19" s="1"/>
  <c r="I35" i="19" s="1"/>
  <c r="B36" i="19"/>
  <c r="H36" i="19" s="1"/>
  <c r="I36" i="19" s="1"/>
  <c r="B37" i="19"/>
  <c r="H37" i="19" s="1"/>
  <c r="I37" i="19" s="1"/>
  <c r="B38" i="19"/>
  <c r="H38" i="19" s="1"/>
  <c r="I38" i="19" s="1"/>
  <c r="B39" i="19"/>
  <c r="H39" i="19" s="1"/>
  <c r="I39" i="19" s="1"/>
  <c r="B40" i="19"/>
  <c r="H40" i="19" s="1"/>
  <c r="I40" i="19" s="1"/>
  <c r="B41" i="19"/>
  <c r="C41" i="19" s="1"/>
  <c r="B42" i="19"/>
  <c r="C42" i="19" s="1"/>
  <c r="B43" i="19"/>
  <c r="H43" i="19" s="1"/>
  <c r="I43" i="19" s="1"/>
  <c r="B44" i="19"/>
  <c r="H44" i="19" s="1"/>
  <c r="I44" i="19" s="1"/>
  <c r="B45" i="19"/>
  <c r="H45" i="19" s="1"/>
  <c r="I45" i="19" s="1"/>
  <c r="B46" i="19"/>
  <c r="H46" i="19" s="1"/>
  <c r="I46" i="19" s="1"/>
  <c r="B47" i="19"/>
  <c r="H47" i="19" s="1"/>
  <c r="I47" i="19" s="1"/>
  <c r="B48" i="19"/>
  <c r="H48" i="19" s="1"/>
  <c r="I48" i="19" s="1"/>
  <c r="B49" i="19"/>
  <c r="H49" i="19" s="1"/>
  <c r="I49" i="19" s="1"/>
  <c r="B50" i="19"/>
  <c r="H50" i="19" s="1"/>
  <c r="I50" i="19" s="1"/>
  <c r="B51" i="19"/>
  <c r="H51" i="19" s="1"/>
  <c r="I51" i="19" s="1"/>
  <c r="B52" i="19"/>
  <c r="H52" i="19" s="1"/>
  <c r="I52" i="19" s="1"/>
  <c r="B53" i="19"/>
  <c r="H53" i="19" s="1"/>
  <c r="I53" i="19" s="1"/>
  <c r="B54" i="19"/>
  <c r="H54" i="19" s="1"/>
  <c r="I54" i="19" s="1"/>
  <c r="B55" i="19"/>
  <c r="H55" i="19" s="1"/>
  <c r="I55" i="19" s="1"/>
  <c r="B56" i="19"/>
  <c r="H56" i="19" s="1"/>
  <c r="I56" i="19" s="1"/>
  <c r="B57" i="19"/>
  <c r="H57" i="19" s="1"/>
  <c r="I57" i="19" s="1"/>
  <c r="B58" i="19"/>
  <c r="H58" i="19" s="1"/>
  <c r="I58" i="19" s="1"/>
  <c r="B59" i="19"/>
  <c r="H59" i="19" s="1"/>
  <c r="I59" i="19" s="1"/>
  <c r="B60" i="19"/>
  <c r="H60" i="19" s="1"/>
  <c r="I60" i="19" s="1"/>
  <c r="B61" i="19"/>
  <c r="H61" i="19" s="1"/>
  <c r="I61" i="19" s="1"/>
  <c r="B62" i="19"/>
  <c r="H62" i="19" s="1"/>
  <c r="I62" i="19" s="1"/>
  <c r="B63" i="19"/>
  <c r="H63" i="19" s="1"/>
  <c r="I63" i="19" s="1"/>
  <c r="B64" i="19"/>
  <c r="H64" i="19" s="1"/>
  <c r="I64" i="19" s="1"/>
  <c r="B65" i="19"/>
  <c r="H65" i="19" s="1"/>
  <c r="I65" i="19" s="1"/>
  <c r="B66" i="19"/>
  <c r="H66" i="19" s="1"/>
  <c r="I66" i="19" s="1"/>
  <c r="B67" i="19"/>
  <c r="H67" i="19" s="1"/>
  <c r="I67" i="19" s="1"/>
  <c r="B68" i="19"/>
  <c r="H68" i="19" s="1"/>
  <c r="I68" i="19" s="1"/>
  <c r="B69" i="19"/>
  <c r="H69" i="19" s="1"/>
  <c r="I69" i="19" s="1"/>
  <c r="B70" i="19"/>
  <c r="H70" i="19" s="1"/>
  <c r="I70" i="19" s="1"/>
  <c r="B71" i="19"/>
  <c r="H71" i="19" s="1"/>
  <c r="I71" i="19" s="1"/>
  <c r="B72" i="19"/>
  <c r="H72" i="19" s="1"/>
  <c r="I72" i="19" s="1"/>
  <c r="B73" i="19"/>
  <c r="H73" i="19" s="1"/>
  <c r="I73" i="19" s="1"/>
  <c r="B74" i="19"/>
  <c r="H74" i="19" s="1"/>
  <c r="I74" i="19" s="1"/>
  <c r="B75" i="19"/>
  <c r="H75" i="19" s="1"/>
  <c r="I75" i="19" s="1"/>
  <c r="B76" i="19"/>
  <c r="H76" i="19" s="1"/>
  <c r="I76" i="19" s="1"/>
  <c r="B77" i="19"/>
  <c r="H77" i="19" s="1"/>
  <c r="I77" i="19" s="1"/>
  <c r="B78" i="19"/>
  <c r="H78" i="19" s="1"/>
  <c r="I78" i="19" s="1"/>
  <c r="B79" i="19"/>
  <c r="H79" i="19" s="1"/>
  <c r="I79" i="19" s="1"/>
  <c r="B80" i="19"/>
  <c r="H80" i="19" s="1"/>
  <c r="I80" i="19" s="1"/>
  <c r="B81" i="19"/>
  <c r="H81" i="19" s="1"/>
  <c r="I81" i="19" s="1"/>
  <c r="B82" i="19"/>
  <c r="H82" i="19" s="1"/>
  <c r="I82" i="19" s="1"/>
  <c r="B83" i="19"/>
  <c r="H83" i="19" s="1"/>
  <c r="I83" i="19" s="1"/>
  <c r="B84" i="19"/>
  <c r="H84" i="19" s="1"/>
  <c r="I84" i="19" s="1"/>
  <c r="B85" i="19"/>
  <c r="H85" i="19" s="1"/>
  <c r="I85" i="19" s="1"/>
  <c r="B86" i="19"/>
  <c r="C86" i="19" s="1"/>
  <c r="B87" i="19"/>
  <c r="H87" i="19" s="1"/>
  <c r="I87" i="19" s="1"/>
  <c r="B88" i="19"/>
  <c r="H88" i="19" s="1"/>
  <c r="I88" i="19" s="1"/>
  <c r="B89" i="19"/>
  <c r="H89" i="19" s="1"/>
  <c r="I89" i="19" s="1"/>
  <c r="B90" i="19"/>
  <c r="H90" i="19" s="1"/>
  <c r="I90" i="19" s="1"/>
  <c r="B91" i="19"/>
  <c r="H91" i="19" s="1"/>
  <c r="I91" i="19" s="1"/>
  <c r="B92" i="19"/>
  <c r="H92" i="19" s="1"/>
  <c r="I92" i="19" s="1"/>
  <c r="B93" i="19"/>
  <c r="H93" i="19" s="1"/>
  <c r="I93" i="19" s="1"/>
  <c r="B94" i="19"/>
  <c r="H94" i="19" s="1"/>
  <c r="I94" i="19" s="1"/>
  <c r="B95" i="19"/>
  <c r="H95" i="19" s="1"/>
  <c r="I95" i="19" s="1"/>
  <c r="B96" i="19"/>
  <c r="H96" i="19" s="1"/>
  <c r="I96" i="19" s="1"/>
  <c r="B97" i="19"/>
  <c r="H97" i="19" s="1"/>
  <c r="I97" i="19" s="1"/>
  <c r="B98" i="19"/>
  <c r="H98" i="19" s="1"/>
  <c r="I98" i="19" s="1"/>
  <c r="B99" i="19"/>
  <c r="H99" i="19" s="1"/>
  <c r="I99" i="19" s="1"/>
  <c r="B100" i="19"/>
  <c r="H100" i="19" s="1"/>
  <c r="I100" i="19" s="1"/>
  <c r="B101" i="19"/>
  <c r="H101" i="19" s="1"/>
  <c r="I101" i="19" s="1"/>
  <c r="B102" i="19"/>
  <c r="H102" i="19" s="1"/>
  <c r="I102" i="19" s="1"/>
  <c r="B103" i="19"/>
  <c r="H103" i="19" s="1"/>
  <c r="I103" i="19" s="1"/>
  <c r="B104" i="19"/>
  <c r="H104" i="19" s="1"/>
  <c r="I104" i="19" s="1"/>
  <c r="B105" i="19"/>
  <c r="H105" i="19" s="1"/>
  <c r="I105" i="19" s="1"/>
  <c r="B106" i="19"/>
  <c r="H106" i="19" s="1"/>
  <c r="I106" i="19" s="1"/>
  <c r="B107" i="19"/>
  <c r="H107" i="19" s="1"/>
  <c r="I107" i="19" s="1"/>
  <c r="B108" i="19"/>
  <c r="H108" i="19" s="1"/>
  <c r="I108" i="19" s="1"/>
  <c r="B109" i="19"/>
  <c r="H109" i="19" s="1"/>
  <c r="I109" i="19" s="1"/>
  <c r="B110" i="19"/>
  <c r="H110" i="19" s="1"/>
  <c r="I110" i="19" s="1"/>
  <c r="B111" i="19"/>
  <c r="H111" i="19" s="1"/>
  <c r="I111" i="19" s="1"/>
  <c r="B112" i="19"/>
  <c r="H112" i="19" s="1"/>
  <c r="I112" i="19" s="1"/>
  <c r="B113" i="19"/>
  <c r="H113" i="19" s="1"/>
  <c r="I113" i="19" s="1"/>
  <c r="B114" i="19"/>
  <c r="H114" i="19" s="1"/>
  <c r="I114" i="19" s="1"/>
  <c r="B115" i="19"/>
  <c r="H115" i="19" s="1"/>
  <c r="I115" i="19" s="1"/>
  <c r="B116" i="19"/>
  <c r="H116" i="19" s="1"/>
  <c r="I116" i="19" s="1"/>
  <c r="B117" i="19"/>
  <c r="H117" i="19" s="1"/>
  <c r="I117" i="19" s="1"/>
  <c r="B118" i="19"/>
  <c r="H118" i="19" s="1"/>
  <c r="I118" i="19" s="1"/>
  <c r="B119" i="19"/>
  <c r="H119" i="19" s="1"/>
  <c r="I119" i="19" s="1"/>
  <c r="B120" i="19"/>
  <c r="H120" i="19" s="1"/>
  <c r="I120" i="19" s="1"/>
  <c r="B121" i="19"/>
  <c r="H121" i="19" s="1"/>
  <c r="I121" i="19" s="1"/>
  <c r="B122" i="19"/>
  <c r="H122" i="19" s="1"/>
  <c r="I122" i="19" s="1"/>
  <c r="B123" i="19"/>
  <c r="H123" i="19" s="1"/>
  <c r="I123" i="19" s="1"/>
  <c r="B124" i="19"/>
  <c r="H124" i="19" s="1"/>
  <c r="I124" i="19" s="1"/>
  <c r="B125" i="19"/>
  <c r="H125" i="19" s="1"/>
  <c r="I125" i="19" s="1"/>
  <c r="B126" i="19"/>
  <c r="H126" i="19" s="1"/>
  <c r="I126" i="19" s="1"/>
  <c r="B127" i="19"/>
  <c r="H127" i="19" s="1"/>
  <c r="I127" i="19" s="1"/>
  <c r="B128" i="19"/>
  <c r="H128" i="19" s="1"/>
  <c r="I128" i="19" s="1"/>
  <c r="B129" i="19"/>
  <c r="H129" i="19" s="1"/>
  <c r="I129" i="19" s="1"/>
  <c r="B130" i="19"/>
  <c r="B131" i="19"/>
  <c r="H131" i="19" s="1"/>
  <c r="I131" i="19" s="1"/>
  <c r="B132" i="19"/>
  <c r="H132" i="19" s="1"/>
  <c r="I132" i="19" s="1"/>
  <c r="B133" i="19"/>
  <c r="H133" i="19" s="1"/>
  <c r="I133" i="19" s="1"/>
  <c r="B134" i="19"/>
  <c r="H134" i="19" s="1"/>
  <c r="I134" i="19" s="1"/>
  <c r="B135" i="19"/>
  <c r="H135" i="19" s="1"/>
  <c r="I135" i="19" s="1"/>
  <c r="B136" i="19"/>
  <c r="H136" i="19" s="1"/>
  <c r="I136" i="19" s="1"/>
  <c r="B137" i="19"/>
  <c r="H137" i="19" s="1"/>
  <c r="I137" i="19" s="1"/>
  <c r="B138" i="19"/>
  <c r="H138" i="19" s="1"/>
  <c r="I138" i="19" s="1"/>
  <c r="B139" i="19"/>
  <c r="H139" i="19" s="1"/>
  <c r="I139" i="19" s="1"/>
  <c r="B140" i="19"/>
  <c r="H140" i="19" s="1"/>
  <c r="I140" i="19" s="1"/>
  <c r="B141" i="19"/>
  <c r="H141" i="19" s="1"/>
  <c r="I141" i="19" s="1"/>
  <c r="B142" i="19"/>
  <c r="H142" i="19" s="1"/>
  <c r="I142" i="19" s="1"/>
  <c r="B143" i="19"/>
  <c r="H143" i="19" s="1"/>
  <c r="I143" i="19" s="1"/>
  <c r="B144" i="19"/>
  <c r="H144" i="19" s="1"/>
  <c r="I144" i="19" s="1"/>
  <c r="B145" i="19"/>
  <c r="H145" i="19" s="1"/>
  <c r="I145" i="19" s="1"/>
  <c r="B146" i="19"/>
  <c r="H146" i="19" s="1"/>
  <c r="I146" i="19" s="1"/>
  <c r="B147" i="19"/>
  <c r="H147" i="19" s="1"/>
  <c r="I147" i="19" s="1"/>
  <c r="B148" i="19"/>
  <c r="H148" i="19" s="1"/>
  <c r="I148" i="19" s="1"/>
  <c r="B149" i="19"/>
  <c r="H149" i="19" s="1"/>
  <c r="I149" i="19" s="1"/>
  <c r="B150" i="19"/>
  <c r="B151" i="19"/>
  <c r="H151" i="19" s="1"/>
  <c r="I151" i="19" s="1"/>
  <c r="B152" i="19"/>
  <c r="H152" i="19" s="1"/>
  <c r="I152" i="19" s="1"/>
  <c r="B153" i="19"/>
  <c r="H153" i="19" s="1"/>
  <c r="I153" i="19" s="1"/>
  <c r="B154" i="19"/>
  <c r="H154" i="19" s="1"/>
  <c r="I154" i="19" s="1"/>
  <c r="B155" i="19"/>
  <c r="H155" i="19" s="1"/>
  <c r="I155" i="19" s="1"/>
  <c r="B156" i="19"/>
  <c r="H156" i="19" s="1"/>
  <c r="I156" i="19" s="1"/>
  <c r="B157" i="19"/>
  <c r="H157" i="19" s="1"/>
  <c r="I157" i="19" s="1"/>
  <c r="B158" i="19"/>
  <c r="H158" i="19" s="1"/>
  <c r="I158" i="19" s="1"/>
  <c r="B159" i="19"/>
  <c r="H159" i="19" s="1"/>
  <c r="I159" i="19" s="1"/>
  <c r="B160" i="19"/>
  <c r="H160" i="19" s="1"/>
  <c r="I160" i="19" s="1"/>
  <c r="B161" i="19"/>
  <c r="H161" i="19" s="1"/>
  <c r="I161" i="19" s="1"/>
  <c r="B162" i="19"/>
  <c r="H162" i="19" s="1"/>
  <c r="I162" i="19" s="1"/>
  <c r="B163" i="19"/>
  <c r="H163" i="19" s="1"/>
  <c r="I163" i="19" s="1"/>
  <c r="B164" i="19"/>
  <c r="H164" i="19" s="1"/>
  <c r="I164" i="19" s="1"/>
  <c r="B165" i="19"/>
  <c r="H165" i="19" s="1"/>
  <c r="I165" i="19" s="1"/>
  <c r="B166" i="19"/>
  <c r="H166" i="19" s="1"/>
  <c r="I166" i="19" s="1"/>
  <c r="B167" i="19"/>
  <c r="H167" i="19" s="1"/>
  <c r="I167" i="19" s="1"/>
  <c r="B168" i="19"/>
  <c r="H168" i="19" s="1"/>
  <c r="I168" i="19" s="1"/>
  <c r="B169" i="19"/>
  <c r="H169" i="19" s="1"/>
  <c r="I169" i="19" s="1"/>
  <c r="B170" i="19"/>
  <c r="H170" i="19" s="1"/>
  <c r="I170" i="19" s="1"/>
  <c r="B171" i="19"/>
  <c r="H171" i="19" s="1"/>
  <c r="I171" i="19" s="1"/>
  <c r="B172" i="19"/>
  <c r="H172" i="19" s="1"/>
  <c r="I172" i="19" s="1"/>
  <c r="B173" i="19"/>
  <c r="H173" i="19" s="1"/>
  <c r="I173" i="19" s="1"/>
  <c r="B174" i="19"/>
  <c r="H174" i="19" s="1"/>
  <c r="I174" i="19" s="1"/>
  <c r="B175" i="19"/>
  <c r="H175" i="19" s="1"/>
  <c r="I175" i="19" s="1"/>
  <c r="B176" i="19"/>
  <c r="H176" i="19" s="1"/>
  <c r="I176" i="19" s="1"/>
  <c r="B177" i="19"/>
  <c r="H177" i="19" s="1"/>
  <c r="I177" i="19" s="1"/>
  <c r="B178" i="19"/>
  <c r="H178" i="19" s="1"/>
  <c r="I178" i="19" s="1"/>
  <c r="B179" i="19"/>
  <c r="H179" i="19" s="1"/>
  <c r="I179" i="19" s="1"/>
  <c r="B180" i="19"/>
  <c r="H180" i="19" s="1"/>
  <c r="I180" i="19" s="1"/>
  <c r="B181" i="19"/>
  <c r="H181" i="19" s="1"/>
  <c r="I181" i="19" s="1"/>
  <c r="B182" i="19"/>
  <c r="H182" i="19" s="1"/>
  <c r="I182" i="19" s="1"/>
  <c r="B183" i="19"/>
  <c r="H183" i="19" s="1"/>
  <c r="I183" i="19" s="1"/>
  <c r="B184" i="19"/>
  <c r="H184" i="19" s="1"/>
  <c r="I184" i="19" s="1"/>
  <c r="B185" i="19"/>
  <c r="H185" i="19" s="1"/>
  <c r="I185" i="19" s="1"/>
  <c r="B186" i="19"/>
  <c r="H186" i="19" s="1"/>
  <c r="I186" i="19" s="1"/>
  <c r="B187" i="19"/>
  <c r="H187" i="19" s="1"/>
  <c r="I187" i="19" s="1"/>
  <c r="B188" i="19"/>
  <c r="H188" i="19" s="1"/>
  <c r="I188" i="19" s="1"/>
  <c r="B189" i="19"/>
  <c r="H189" i="19" s="1"/>
  <c r="I189" i="19" s="1"/>
  <c r="B190" i="19"/>
  <c r="H190" i="19" s="1"/>
  <c r="I190" i="19" s="1"/>
  <c r="B191" i="19"/>
  <c r="H191" i="19" s="1"/>
  <c r="I191" i="19" s="1"/>
  <c r="B192" i="19"/>
  <c r="H192" i="19" s="1"/>
  <c r="I192" i="19" s="1"/>
  <c r="B193" i="19"/>
  <c r="H193" i="19" s="1"/>
  <c r="I193" i="19" s="1"/>
  <c r="B194" i="19"/>
  <c r="H194" i="19" s="1"/>
  <c r="I194" i="19" s="1"/>
  <c r="B195" i="19"/>
  <c r="H195" i="19" s="1"/>
  <c r="I195" i="19" s="1"/>
  <c r="B196" i="19"/>
  <c r="H196" i="19" s="1"/>
  <c r="I196" i="19" s="1"/>
  <c r="B197" i="19"/>
  <c r="H197" i="19" s="1"/>
  <c r="I197" i="19" s="1"/>
  <c r="B198" i="19"/>
  <c r="H198" i="19" s="1"/>
  <c r="I198" i="19" s="1"/>
  <c r="B199" i="19"/>
  <c r="H199" i="19" s="1"/>
  <c r="I199" i="19" s="1"/>
  <c r="B200" i="19"/>
  <c r="H200" i="19" s="1"/>
  <c r="I200" i="19" s="1"/>
  <c r="B201" i="19"/>
  <c r="H201" i="19" s="1"/>
  <c r="I201" i="19" s="1"/>
  <c r="B202" i="19"/>
  <c r="H202" i="19" s="1"/>
  <c r="I202" i="19" s="1"/>
  <c r="B203" i="19"/>
  <c r="H203" i="19" s="1"/>
  <c r="I203" i="19" s="1"/>
  <c r="B204" i="19"/>
  <c r="H204" i="19" s="1"/>
  <c r="I204" i="19" s="1"/>
  <c r="B205" i="19"/>
  <c r="H205" i="19" s="1"/>
  <c r="I205" i="19" s="1"/>
  <c r="B206" i="19"/>
  <c r="H206" i="19" s="1"/>
  <c r="I206" i="19" s="1"/>
  <c r="B207" i="19"/>
  <c r="H207" i="19" s="1"/>
  <c r="I207" i="19" s="1"/>
  <c r="B208" i="19"/>
  <c r="H208" i="19" s="1"/>
  <c r="I208" i="19" s="1"/>
  <c r="B209" i="19"/>
  <c r="H209" i="19" s="1"/>
  <c r="I209" i="19" s="1"/>
  <c r="B210" i="19"/>
  <c r="H210" i="19" s="1"/>
  <c r="I210" i="19" s="1"/>
  <c r="B211" i="19"/>
  <c r="H211" i="19" s="1"/>
  <c r="I211" i="19" s="1"/>
  <c r="B212" i="19"/>
  <c r="H212" i="19" s="1"/>
  <c r="I212" i="19" s="1"/>
  <c r="B213" i="19"/>
  <c r="H213" i="19" s="1"/>
  <c r="I213" i="19" s="1"/>
  <c r="B214" i="19"/>
  <c r="H214" i="19" s="1"/>
  <c r="I214" i="19" s="1"/>
  <c r="B215" i="19"/>
  <c r="H215" i="19" s="1"/>
  <c r="I215" i="19" s="1"/>
  <c r="B216" i="19"/>
  <c r="H216" i="19" s="1"/>
  <c r="I216" i="19" s="1"/>
  <c r="B217" i="19"/>
  <c r="H217" i="19" s="1"/>
  <c r="I217" i="19" s="1"/>
  <c r="B218" i="19"/>
  <c r="H218" i="19" s="1"/>
  <c r="I218" i="19" s="1"/>
  <c r="B219" i="19"/>
  <c r="H219" i="19" s="1"/>
  <c r="I219" i="19" s="1"/>
  <c r="B220" i="19"/>
  <c r="H220" i="19" s="1"/>
  <c r="I220" i="19" s="1"/>
  <c r="B221" i="19"/>
  <c r="H221" i="19" s="1"/>
  <c r="I221" i="19" s="1"/>
  <c r="B222" i="19"/>
  <c r="H222" i="19" s="1"/>
  <c r="I222" i="19" s="1"/>
  <c r="B223" i="19"/>
  <c r="H223" i="19" s="1"/>
  <c r="I223" i="19" s="1"/>
  <c r="B224" i="19"/>
  <c r="H224" i="19" s="1"/>
  <c r="I224" i="19" s="1"/>
  <c r="B225" i="19"/>
  <c r="H225" i="19" s="1"/>
  <c r="I225" i="19" s="1"/>
  <c r="B226" i="19"/>
  <c r="H226" i="19" s="1"/>
  <c r="I226" i="19" s="1"/>
  <c r="B227" i="19"/>
  <c r="H227" i="19" s="1"/>
  <c r="I227" i="19" s="1"/>
  <c r="B228" i="19"/>
  <c r="H228" i="19" s="1"/>
  <c r="I228" i="19" s="1"/>
  <c r="B229" i="19"/>
  <c r="H229" i="19" s="1"/>
  <c r="I229" i="19" s="1"/>
  <c r="B230" i="19"/>
  <c r="H230" i="19" s="1"/>
  <c r="I230" i="19" s="1"/>
  <c r="B231" i="19"/>
  <c r="H231" i="19" s="1"/>
  <c r="I231" i="19" s="1"/>
  <c r="B232" i="19"/>
  <c r="H232" i="19" s="1"/>
  <c r="I232" i="19" s="1"/>
  <c r="B233" i="19"/>
  <c r="H233" i="19" s="1"/>
  <c r="I233" i="19" s="1"/>
  <c r="B234" i="19"/>
  <c r="H234" i="19" s="1"/>
  <c r="I234" i="19" s="1"/>
  <c r="B235" i="19"/>
  <c r="H235" i="19" s="1"/>
  <c r="I235" i="19" s="1"/>
  <c r="B236" i="19"/>
  <c r="H236" i="19" s="1"/>
  <c r="I236" i="19" s="1"/>
  <c r="B237" i="19"/>
  <c r="H237" i="19" s="1"/>
  <c r="I237" i="19" s="1"/>
  <c r="B238" i="19"/>
  <c r="H238" i="19" s="1"/>
  <c r="I238" i="19" s="1"/>
  <c r="B239" i="19"/>
  <c r="H239" i="19" s="1"/>
  <c r="I239" i="19" s="1"/>
  <c r="B240" i="19"/>
  <c r="H240" i="19" s="1"/>
  <c r="I240" i="19" s="1"/>
  <c r="B241" i="19"/>
  <c r="H241" i="19" s="1"/>
  <c r="I241" i="19" s="1"/>
  <c r="B242" i="19"/>
  <c r="H242" i="19" s="1"/>
  <c r="I242" i="19" s="1"/>
  <c r="B243" i="19"/>
  <c r="H243" i="19" s="1"/>
  <c r="I243" i="19" s="1"/>
  <c r="B244" i="19"/>
  <c r="H244" i="19" s="1"/>
  <c r="I244" i="19" s="1"/>
  <c r="B245" i="19"/>
  <c r="H245" i="19" s="1"/>
  <c r="I245" i="19" s="1"/>
  <c r="B246" i="19"/>
  <c r="H246" i="19" s="1"/>
  <c r="I246" i="19" s="1"/>
  <c r="B247" i="19"/>
  <c r="H247" i="19" s="1"/>
  <c r="I247" i="19" s="1"/>
  <c r="B248" i="19"/>
  <c r="H248" i="19" s="1"/>
  <c r="I248" i="19" s="1"/>
  <c r="B249" i="19"/>
  <c r="H249" i="19" s="1"/>
  <c r="I249" i="19" s="1"/>
  <c r="B250" i="19"/>
  <c r="H250" i="19" s="1"/>
  <c r="I250" i="19" s="1"/>
  <c r="B251" i="19"/>
  <c r="H251" i="19" s="1"/>
  <c r="I251" i="19" s="1"/>
  <c r="B252" i="19"/>
  <c r="H252" i="19" s="1"/>
  <c r="I252" i="19" s="1"/>
  <c r="B253" i="19"/>
  <c r="H253" i="19" s="1"/>
  <c r="I253" i="19" s="1"/>
  <c r="B254" i="19"/>
  <c r="H254" i="19" s="1"/>
  <c r="I254" i="19" s="1"/>
  <c r="B255" i="19"/>
  <c r="H255" i="19" s="1"/>
  <c r="I255" i="19" s="1"/>
  <c r="B256" i="19"/>
  <c r="H256" i="19" s="1"/>
  <c r="I256" i="19" s="1"/>
  <c r="B257" i="19"/>
  <c r="B258" i="19"/>
  <c r="H258" i="19" s="1"/>
  <c r="I258" i="19" s="1"/>
  <c r="B259" i="19"/>
  <c r="H259" i="19" s="1"/>
  <c r="I259" i="19" s="1"/>
  <c r="B260" i="19"/>
  <c r="H260" i="19" s="1"/>
  <c r="I260" i="19" s="1"/>
  <c r="B261" i="19"/>
  <c r="H261" i="19" s="1"/>
  <c r="I261" i="19" s="1"/>
  <c r="B262" i="19"/>
  <c r="H262" i="19" s="1"/>
  <c r="I262" i="19" s="1"/>
  <c r="B263" i="19"/>
  <c r="H263" i="19" s="1"/>
  <c r="I263" i="19" s="1"/>
  <c r="B264" i="19"/>
  <c r="H264" i="19" s="1"/>
  <c r="I264" i="19" s="1"/>
  <c r="B265" i="19"/>
  <c r="C265" i="19" s="1"/>
  <c r="B266" i="19"/>
  <c r="H266" i="19" s="1"/>
  <c r="I266" i="19" s="1"/>
  <c r="B267" i="19"/>
  <c r="H267" i="19" s="1"/>
  <c r="I267" i="19" s="1"/>
  <c r="B268" i="19"/>
  <c r="H268" i="19" s="1"/>
  <c r="I268" i="19" s="1"/>
  <c r="B269" i="19"/>
  <c r="B270" i="19"/>
  <c r="H270" i="19" s="1"/>
  <c r="I270" i="19" s="1"/>
  <c r="B271" i="19"/>
  <c r="H271" i="19" s="1"/>
  <c r="I271" i="19" s="1"/>
  <c r="B272" i="19"/>
  <c r="H272" i="19" s="1"/>
  <c r="I272" i="19" s="1"/>
  <c r="B273" i="19"/>
  <c r="B274" i="19"/>
  <c r="B275" i="19"/>
  <c r="H275" i="19" s="1"/>
  <c r="I275" i="19" s="1"/>
  <c r="B276" i="19"/>
  <c r="H276" i="19" s="1"/>
  <c r="I276" i="19" s="1"/>
  <c r="B277" i="19"/>
  <c r="H277" i="19" s="1"/>
  <c r="I277" i="19" s="1"/>
  <c r="B278" i="19"/>
  <c r="H278" i="19" s="1"/>
  <c r="I278" i="19" s="1"/>
  <c r="B279" i="19"/>
  <c r="B280" i="19"/>
  <c r="B281" i="19"/>
  <c r="B282" i="19"/>
  <c r="H282" i="19" s="1"/>
  <c r="I282" i="19" s="1"/>
  <c r="B283" i="19"/>
  <c r="H283" i="19" s="1"/>
  <c r="I283" i="19" s="1"/>
  <c r="B284" i="19"/>
  <c r="H284" i="19" s="1"/>
  <c r="I284" i="19" s="1"/>
  <c r="B285" i="19"/>
  <c r="H285" i="19" s="1"/>
  <c r="I285" i="19" s="1"/>
  <c r="B286" i="19"/>
  <c r="H286" i="19" s="1"/>
  <c r="I286" i="19" s="1"/>
  <c r="B287" i="19"/>
  <c r="B288" i="19"/>
  <c r="H288" i="19" s="1"/>
  <c r="I288" i="19" s="1"/>
  <c r="B289" i="19"/>
  <c r="B290" i="19"/>
  <c r="H290" i="19" s="1"/>
  <c r="I290" i="19" s="1"/>
  <c r="B291" i="19"/>
  <c r="H291" i="19" s="1"/>
  <c r="I291" i="19" s="1"/>
  <c r="B292" i="19"/>
  <c r="H292" i="19" s="1"/>
  <c r="I292" i="19" s="1"/>
  <c r="B293" i="19"/>
  <c r="H293" i="19" s="1"/>
  <c r="I293" i="19" s="1"/>
  <c r="B294" i="19"/>
  <c r="H294" i="19" s="1"/>
  <c r="I294" i="19" s="1"/>
  <c r="B295" i="19"/>
  <c r="H295" i="19" s="1"/>
  <c r="I295" i="19" s="1"/>
  <c r="B296" i="19"/>
  <c r="H296" i="19" s="1"/>
  <c r="I296" i="19" s="1"/>
  <c r="B297" i="19"/>
  <c r="B298" i="19"/>
  <c r="H298" i="19" s="1"/>
  <c r="I298" i="19" s="1"/>
  <c r="B299" i="19"/>
  <c r="H299" i="19" s="1"/>
  <c r="I299" i="19" s="1"/>
  <c r="B300" i="19"/>
  <c r="H300" i="19" s="1"/>
  <c r="I300" i="19" s="1"/>
  <c r="B301" i="19"/>
  <c r="H301" i="19" s="1"/>
  <c r="I301" i="19" s="1"/>
  <c r="B302" i="19"/>
  <c r="H302" i="19" s="1"/>
  <c r="I302" i="19" s="1"/>
  <c r="B303" i="19"/>
  <c r="H303" i="19" s="1"/>
  <c r="I303" i="19" s="1"/>
  <c r="B304" i="19"/>
  <c r="H304" i="19" s="1"/>
  <c r="I304" i="19" s="1"/>
  <c r="B305" i="19"/>
  <c r="H305" i="19" s="1"/>
  <c r="I305" i="19" s="1"/>
  <c r="B306" i="19"/>
  <c r="H306" i="19" s="1"/>
  <c r="I306" i="19" s="1"/>
  <c r="B307" i="19"/>
  <c r="H307" i="19" s="1"/>
  <c r="I307" i="19" s="1"/>
  <c r="B308" i="19"/>
  <c r="H308" i="19" s="1"/>
  <c r="I308" i="19" s="1"/>
  <c r="B309" i="19"/>
  <c r="H309" i="19" s="1"/>
  <c r="I309" i="19" s="1"/>
  <c r="B310" i="19"/>
  <c r="H310" i="19" s="1"/>
  <c r="I310" i="19" s="1"/>
  <c r="B311" i="19"/>
  <c r="H311" i="19" s="1"/>
  <c r="I311" i="19" s="1"/>
  <c r="B312" i="19"/>
  <c r="H312" i="19" s="1"/>
  <c r="I312" i="19" s="1"/>
  <c r="B313" i="19"/>
  <c r="H313" i="19" s="1"/>
  <c r="I313" i="19" s="1"/>
  <c r="B314" i="19"/>
  <c r="H314" i="19" s="1"/>
  <c r="I314" i="19" s="1"/>
  <c r="B315" i="19"/>
  <c r="H315" i="19" s="1"/>
  <c r="I315" i="19" s="1"/>
  <c r="B316" i="19"/>
  <c r="H316" i="19" s="1"/>
  <c r="I316" i="19" s="1"/>
  <c r="B317" i="19"/>
  <c r="H317" i="19" s="1"/>
  <c r="I317" i="19" s="1"/>
  <c r="B318" i="19"/>
  <c r="H318" i="19" s="1"/>
  <c r="I318" i="19" s="1"/>
  <c r="B319" i="19"/>
  <c r="H319" i="19" s="1"/>
  <c r="I319" i="19" s="1"/>
  <c r="B320" i="19"/>
  <c r="H320" i="19" s="1"/>
  <c r="I320" i="19" s="1"/>
  <c r="B321" i="19"/>
  <c r="H321" i="19" s="1"/>
  <c r="I321" i="19" s="1"/>
  <c r="B322" i="19"/>
  <c r="H322" i="19" s="1"/>
  <c r="I322" i="19" s="1"/>
  <c r="B323" i="19"/>
  <c r="H323" i="19" s="1"/>
  <c r="I323" i="19" s="1"/>
  <c r="B324" i="19"/>
  <c r="H324" i="19" s="1"/>
  <c r="I324" i="19" s="1"/>
  <c r="B325" i="19"/>
  <c r="H325" i="19" s="1"/>
  <c r="I325" i="19" s="1"/>
  <c r="B326" i="19"/>
  <c r="H326" i="19" s="1"/>
  <c r="I326" i="19" s="1"/>
  <c r="B327" i="19"/>
  <c r="H327" i="19" s="1"/>
  <c r="I327" i="19" s="1"/>
  <c r="B328" i="19"/>
  <c r="H328" i="19" s="1"/>
  <c r="I328" i="19" s="1"/>
  <c r="B329" i="19"/>
  <c r="H329" i="19" s="1"/>
  <c r="I329" i="19" s="1"/>
  <c r="B330" i="19"/>
  <c r="H330" i="19" s="1"/>
  <c r="I330" i="19" s="1"/>
  <c r="B331" i="19"/>
  <c r="H331" i="19" s="1"/>
  <c r="I331" i="19" s="1"/>
  <c r="B332" i="19"/>
  <c r="H332" i="19" s="1"/>
  <c r="I332" i="19" s="1"/>
  <c r="B333" i="19"/>
  <c r="H333" i="19" s="1"/>
  <c r="I333" i="19" s="1"/>
  <c r="B334" i="19"/>
  <c r="H334" i="19" s="1"/>
  <c r="I334" i="19" s="1"/>
  <c r="B335" i="19"/>
  <c r="H335" i="19" s="1"/>
  <c r="I335" i="19" s="1"/>
  <c r="B336" i="19"/>
  <c r="H336" i="19" s="1"/>
  <c r="I336" i="19" s="1"/>
  <c r="B337" i="19"/>
  <c r="H337" i="19" s="1"/>
  <c r="I337" i="19" s="1"/>
  <c r="B338" i="19"/>
  <c r="H338" i="19" s="1"/>
  <c r="I338" i="19" s="1"/>
  <c r="B339" i="19"/>
  <c r="H339" i="19" s="1"/>
  <c r="I339" i="19" s="1"/>
  <c r="B340" i="19"/>
  <c r="H340" i="19" s="1"/>
  <c r="I340" i="19" s="1"/>
  <c r="B341" i="19"/>
  <c r="H341" i="19" s="1"/>
  <c r="I341" i="19" s="1"/>
  <c r="B342" i="19"/>
  <c r="H342" i="19" s="1"/>
  <c r="I342" i="19" s="1"/>
  <c r="B343" i="19"/>
  <c r="H343" i="19" s="1"/>
  <c r="I343" i="19" s="1"/>
  <c r="B344" i="19"/>
  <c r="H344" i="19" s="1"/>
  <c r="I344" i="19" s="1"/>
  <c r="B345" i="19"/>
  <c r="H345" i="19" s="1"/>
  <c r="I345" i="19" s="1"/>
  <c r="B346" i="19"/>
  <c r="H346" i="19" s="1"/>
  <c r="I346" i="19" s="1"/>
  <c r="B347" i="19"/>
  <c r="H347" i="19" s="1"/>
  <c r="I347" i="19" s="1"/>
  <c r="B348" i="19"/>
  <c r="H348" i="19" s="1"/>
  <c r="I348" i="19" s="1"/>
  <c r="B349" i="19"/>
  <c r="H349" i="19" s="1"/>
  <c r="I349" i="19" s="1"/>
  <c r="B350" i="19"/>
  <c r="H350" i="19" s="1"/>
  <c r="I350" i="19" s="1"/>
  <c r="B351" i="19"/>
  <c r="H351" i="19" s="1"/>
  <c r="I351" i="19" s="1"/>
  <c r="B352" i="19"/>
  <c r="H352" i="19" s="1"/>
  <c r="I352" i="19" s="1"/>
  <c r="B353" i="19"/>
  <c r="H353" i="19" s="1"/>
  <c r="I353" i="19" s="1"/>
  <c r="B354" i="19"/>
  <c r="H354" i="19" s="1"/>
  <c r="I354" i="19" s="1"/>
  <c r="B355" i="19"/>
  <c r="H355" i="19" s="1"/>
  <c r="I355" i="19" s="1"/>
  <c r="B356" i="19"/>
  <c r="H356" i="19" s="1"/>
  <c r="I356" i="19" s="1"/>
  <c r="B357" i="19"/>
  <c r="H357" i="19" s="1"/>
  <c r="I357" i="19" s="1"/>
  <c r="B358" i="19"/>
  <c r="H358" i="19" s="1"/>
  <c r="I358" i="19" s="1"/>
  <c r="B359" i="19"/>
  <c r="H359" i="19" s="1"/>
  <c r="I359" i="19" s="1"/>
  <c r="B360" i="19"/>
  <c r="H360" i="19" s="1"/>
  <c r="I360" i="19" s="1"/>
  <c r="B361" i="19"/>
  <c r="H361" i="19" s="1"/>
  <c r="I361" i="19" s="1"/>
  <c r="B362" i="19"/>
  <c r="H362" i="19" s="1"/>
  <c r="I362" i="19" s="1"/>
  <c r="B363" i="19"/>
  <c r="H363" i="19" s="1"/>
  <c r="I363" i="19" s="1"/>
  <c r="B364" i="19"/>
  <c r="H364" i="19" s="1"/>
  <c r="I364" i="19" s="1"/>
  <c r="B365" i="19"/>
  <c r="H365" i="19" s="1"/>
  <c r="I365" i="19" s="1"/>
  <c r="B366" i="19"/>
  <c r="H366" i="19" s="1"/>
  <c r="I366" i="19" s="1"/>
  <c r="B367" i="19"/>
  <c r="H367" i="19" s="1"/>
  <c r="I367" i="19" s="1"/>
  <c r="B368" i="19"/>
  <c r="H368" i="19" s="1"/>
  <c r="I368" i="19" s="1"/>
  <c r="B369" i="19"/>
  <c r="H369" i="19" s="1"/>
  <c r="I369" i="19" s="1"/>
  <c r="B370" i="19"/>
  <c r="H370" i="19" s="1"/>
  <c r="I370" i="19" s="1"/>
  <c r="B371" i="19"/>
  <c r="H371" i="19" s="1"/>
  <c r="I371" i="19" s="1"/>
  <c r="B372" i="19"/>
  <c r="H372" i="19" s="1"/>
  <c r="I372" i="19" s="1"/>
  <c r="B373" i="19"/>
  <c r="H373" i="19" s="1"/>
  <c r="I373" i="19" s="1"/>
  <c r="B374" i="19"/>
  <c r="H374" i="19" s="1"/>
  <c r="I374" i="19" s="1"/>
  <c r="B375" i="19"/>
  <c r="H375" i="19" s="1"/>
  <c r="I375" i="19" s="1"/>
  <c r="B376" i="19"/>
  <c r="H376" i="19" s="1"/>
  <c r="I376" i="19" s="1"/>
  <c r="B377" i="19"/>
  <c r="H377" i="19" s="1"/>
  <c r="I377" i="19" s="1"/>
  <c r="B378" i="19"/>
  <c r="H378" i="19" s="1"/>
  <c r="I378" i="19" s="1"/>
  <c r="B379" i="19"/>
  <c r="H379" i="19" s="1"/>
  <c r="I379" i="19" s="1"/>
  <c r="B380" i="19"/>
  <c r="H380" i="19" s="1"/>
  <c r="I380" i="19" s="1"/>
  <c r="B381" i="19"/>
  <c r="H381" i="19" s="1"/>
  <c r="I381" i="19" s="1"/>
  <c r="B382" i="19"/>
  <c r="H382" i="19" s="1"/>
  <c r="I382" i="19" s="1"/>
  <c r="B383" i="19"/>
  <c r="H383" i="19" s="1"/>
  <c r="I383" i="19" s="1"/>
  <c r="B384" i="19"/>
  <c r="H384" i="19" s="1"/>
  <c r="I384" i="19" s="1"/>
  <c r="B385" i="19"/>
  <c r="H385" i="19" s="1"/>
  <c r="I385" i="19" s="1"/>
  <c r="B386" i="19"/>
  <c r="H386" i="19" s="1"/>
  <c r="I386" i="19" s="1"/>
  <c r="B387" i="19"/>
  <c r="H387" i="19" s="1"/>
  <c r="I387" i="19" s="1"/>
  <c r="B388" i="19"/>
  <c r="H388" i="19" s="1"/>
  <c r="I388" i="19" s="1"/>
  <c r="B389" i="19"/>
  <c r="H389" i="19" s="1"/>
  <c r="I389" i="19" s="1"/>
  <c r="B390" i="19"/>
  <c r="H390" i="19" s="1"/>
  <c r="I390" i="19" s="1"/>
  <c r="B391" i="19"/>
  <c r="H391" i="19" s="1"/>
  <c r="I391" i="19" s="1"/>
  <c r="B392" i="19"/>
  <c r="H392" i="19" s="1"/>
  <c r="I392" i="19" s="1"/>
  <c r="B393" i="19"/>
  <c r="H393" i="19" s="1"/>
  <c r="I393" i="19" s="1"/>
  <c r="B394" i="19"/>
  <c r="H394" i="19" s="1"/>
  <c r="I394" i="19" s="1"/>
  <c r="B395" i="19"/>
  <c r="H395" i="19" s="1"/>
  <c r="I395" i="19" s="1"/>
  <c r="B396" i="19"/>
  <c r="H396" i="19" s="1"/>
  <c r="I396" i="19" s="1"/>
  <c r="B397" i="19"/>
  <c r="H397" i="19" s="1"/>
  <c r="I397" i="19" s="1"/>
  <c r="B398" i="19"/>
  <c r="H398" i="19" s="1"/>
  <c r="I398" i="19" s="1"/>
  <c r="B399" i="19"/>
  <c r="H399" i="19" s="1"/>
  <c r="I399" i="19" s="1"/>
  <c r="B400" i="19"/>
  <c r="H400" i="19" s="1"/>
  <c r="I400" i="19" s="1"/>
  <c r="B401" i="19"/>
  <c r="H401" i="19" s="1"/>
  <c r="I401" i="19" s="1"/>
  <c r="B402" i="19"/>
  <c r="H402" i="19" s="1"/>
  <c r="I402" i="19" s="1"/>
  <c r="B403" i="19"/>
  <c r="H403" i="19" s="1"/>
  <c r="I403" i="19" s="1"/>
  <c r="B404" i="19"/>
  <c r="H404" i="19" s="1"/>
  <c r="I404" i="19" s="1"/>
  <c r="B405" i="19"/>
  <c r="H405" i="19" s="1"/>
  <c r="I405" i="19" s="1"/>
  <c r="B406" i="19"/>
  <c r="H406" i="19" s="1"/>
  <c r="I406" i="19" s="1"/>
  <c r="B407" i="19"/>
  <c r="H407" i="19" s="1"/>
  <c r="I407" i="19" s="1"/>
  <c r="B408" i="19"/>
  <c r="H408" i="19" s="1"/>
  <c r="I408" i="19" s="1"/>
  <c r="B409" i="19"/>
  <c r="H409" i="19" s="1"/>
  <c r="I409" i="19" s="1"/>
  <c r="B410" i="19"/>
  <c r="H410" i="19" s="1"/>
  <c r="I410" i="19" s="1"/>
  <c r="B411" i="19"/>
  <c r="H411" i="19" s="1"/>
  <c r="I411" i="19" s="1"/>
  <c r="B412" i="19"/>
  <c r="H412" i="19" s="1"/>
  <c r="I412" i="19" s="1"/>
  <c r="B413" i="19"/>
  <c r="H413" i="19" s="1"/>
  <c r="I413" i="19" s="1"/>
  <c r="B414" i="19"/>
  <c r="H414" i="19" s="1"/>
  <c r="I414" i="19" s="1"/>
  <c r="B415" i="19"/>
  <c r="H415" i="19" s="1"/>
  <c r="I415" i="19" s="1"/>
  <c r="B416" i="19"/>
  <c r="H416" i="19" s="1"/>
  <c r="I416" i="19" s="1"/>
  <c r="B417" i="19"/>
  <c r="H417" i="19" s="1"/>
  <c r="I417" i="19" s="1"/>
  <c r="B418" i="19"/>
  <c r="H418" i="19" s="1"/>
  <c r="I418" i="19" s="1"/>
  <c r="B419" i="19"/>
  <c r="H419" i="19" s="1"/>
  <c r="I419" i="19" s="1"/>
  <c r="B420" i="19"/>
  <c r="H420" i="19" s="1"/>
  <c r="I420" i="19" s="1"/>
  <c r="B421" i="19"/>
  <c r="H421" i="19" s="1"/>
  <c r="I421" i="19" s="1"/>
  <c r="B422" i="19"/>
  <c r="H422" i="19" s="1"/>
  <c r="I422" i="19" s="1"/>
  <c r="B423" i="19"/>
  <c r="H423" i="19" s="1"/>
  <c r="I423" i="19" s="1"/>
  <c r="B424" i="19"/>
  <c r="H424" i="19" s="1"/>
  <c r="I424" i="19" s="1"/>
  <c r="B425" i="19"/>
  <c r="H425" i="19" s="1"/>
  <c r="I425" i="19" s="1"/>
  <c r="B426" i="19"/>
  <c r="H426" i="19" s="1"/>
  <c r="I426" i="19" s="1"/>
  <c r="B427" i="19"/>
  <c r="H427" i="19" s="1"/>
  <c r="I427" i="19" s="1"/>
  <c r="B428" i="19"/>
  <c r="H428" i="19" s="1"/>
  <c r="I428" i="19" s="1"/>
  <c r="B429" i="19"/>
  <c r="H429" i="19" s="1"/>
  <c r="I429" i="19" s="1"/>
  <c r="B430" i="19"/>
  <c r="H430" i="19" s="1"/>
  <c r="I430" i="19" s="1"/>
  <c r="B431" i="19"/>
  <c r="H431" i="19" s="1"/>
  <c r="I431" i="19" s="1"/>
  <c r="B432" i="19"/>
  <c r="H432" i="19" s="1"/>
  <c r="I432" i="19" s="1"/>
  <c r="B433" i="19"/>
  <c r="H433" i="19" s="1"/>
  <c r="I433" i="19" s="1"/>
  <c r="B434" i="19"/>
  <c r="H434" i="19" s="1"/>
  <c r="I434" i="19" s="1"/>
  <c r="B435" i="19"/>
  <c r="H435" i="19" s="1"/>
  <c r="I435" i="19" s="1"/>
  <c r="B436" i="19"/>
  <c r="H436" i="19" s="1"/>
  <c r="I436" i="19" s="1"/>
  <c r="B437" i="19"/>
  <c r="H437" i="19" s="1"/>
  <c r="I437" i="19" s="1"/>
  <c r="B438" i="19"/>
  <c r="H438" i="19" s="1"/>
  <c r="I438" i="19" s="1"/>
  <c r="B439" i="19"/>
  <c r="H439" i="19" s="1"/>
  <c r="I439" i="19" s="1"/>
  <c r="B440" i="19"/>
  <c r="H440" i="19" s="1"/>
  <c r="I440" i="19" s="1"/>
  <c r="B441" i="19"/>
  <c r="H441" i="19" s="1"/>
  <c r="I441" i="19" s="1"/>
  <c r="B442" i="19"/>
  <c r="H442" i="19" s="1"/>
  <c r="I442" i="19" s="1"/>
  <c r="B443" i="19"/>
  <c r="H443" i="19" s="1"/>
  <c r="I443" i="19" s="1"/>
  <c r="B444" i="19"/>
  <c r="H444" i="19" s="1"/>
  <c r="I444" i="19" s="1"/>
  <c r="B445" i="19"/>
  <c r="H445" i="19" s="1"/>
  <c r="I445" i="19" s="1"/>
  <c r="B446" i="19"/>
  <c r="H446" i="19" s="1"/>
  <c r="I446" i="19" s="1"/>
  <c r="B447" i="19"/>
  <c r="H447" i="19" s="1"/>
  <c r="I447" i="19" s="1"/>
  <c r="B448" i="19"/>
  <c r="H448" i="19" s="1"/>
  <c r="I448" i="19" s="1"/>
  <c r="B449" i="19"/>
  <c r="H449" i="19" s="1"/>
  <c r="I449" i="19" s="1"/>
  <c r="B450" i="19"/>
  <c r="H450" i="19" s="1"/>
  <c r="I450" i="19" s="1"/>
  <c r="B451" i="19"/>
  <c r="H451" i="19" s="1"/>
  <c r="I451" i="19" s="1"/>
  <c r="B452" i="19"/>
  <c r="H452" i="19" s="1"/>
  <c r="I452" i="19" s="1"/>
  <c r="B453" i="19"/>
  <c r="H453" i="19" s="1"/>
  <c r="I453" i="19" s="1"/>
  <c r="B454" i="19"/>
  <c r="H454" i="19" s="1"/>
  <c r="I454" i="19" s="1"/>
  <c r="B455" i="19"/>
  <c r="H455" i="19" s="1"/>
  <c r="I455" i="19" s="1"/>
  <c r="B456" i="19"/>
  <c r="H456" i="19" s="1"/>
  <c r="I456" i="19" s="1"/>
  <c r="B457" i="19"/>
  <c r="H457" i="19" s="1"/>
  <c r="I457" i="19" s="1"/>
  <c r="B458" i="19"/>
  <c r="H458" i="19" s="1"/>
  <c r="I458" i="19" s="1"/>
  <c r="B459" i="19"/>
  <c r="H459" i="19" s="1"/>
  <c r="I459" i="19" s="1"/>
  <c r="B460" i="19"/>
  <c r="H460" i="19" s="1"/>
  <c r="I460" i="19" s="1"/>
  <c r="B461" i="19"/>
  <c r="H461" i="19" s="1"/>
  <c r="I461" i="19" s="1"/>
  <c r="B462" i="19"/>
  <c r="H462" i="19" s="1"/>
  <c r="I462" i="19" s="1"/>
  <c r="B463" i="19"/>
  <c r="H463" i="19" s="1"/>
  <c r="I463" i="19" s="1"/>
  <c r="B464" i="19"/>
  <c r="H464" i="19" s="1"/>
  <c r="I464" i="19" s="1"/>
  <c r="B465" i="19"/>
  <c r="H465" i="19" s="1"/>
  <c r="I465" i="19" s="1"/>
  <c r="B466" i="19"/>
  <c r="H466" i="19" s="1"/>
  <c r="I466" i="19" s="1"/>
  <c r="B467" i="19"/>
  <c r="H467" i="19" s="1"/>
  <c r="I467" i="19" s="1"/>
  <c r="B468" i="19"/>
  <c r="H468" i="19" s="1"/>
  <c r="I468" i="19" s="1"/>
  <c r="B469" i="19"/>
  <c r="H469" i="19" s="1"/>
  <c r="I469" i="19" s="1"/>
  <c r="B470" i="19"/>
  <c r="H470" i="19" s="1"/>
  <c r="I470" i="19" s="1"/>
  <c r="B471" i="19"/>
  <c r="H471" i="19" s="1"/>
  <c r="I471" i="19" s="1"/>
  <c r="B472" i="19"/>
  <c r="H472" i="19" s="1"/>
  <c r="I472" i="19" s="1"/>
  <c r="B473" i="19"/>
  <c r="H473" i="19" s="1"/>
  <c r="I473" i="19" s="1"/>
  <c r="B474" i="19"/>
  <c r="H474" i="19" s="1"/>
  <c r="I474" i="19" s="1"/>
  <c r="B475" i="19"/>
  <c r="H475" i="19" s="1"/>
  <c r="I475" i="19" s="1"/>
  <c r="B476" i="19"/>
  <c r="H476" i="19" s="1"/>
  <c r="I476" i="19" s="1"/>
  <c r="B477" i="19"/>
  <c r="H477" i="19" s="1"/>
  <c r="I477" i="19" s="1"/>
  <c r="B478" i="19"/>
  <c r="H478" i="19" s="1"/>
  <c r="I478" i="19" s="1"/>
  <c r="B479" i="19"/>
  <c r="H479" i="19" s="1"/>
  <c r="I479" i="19" s="1"/>
  <c r="B480" i="19"/>
  <c r="H480" i="19" s="1"/>
  <c r="I480" i="19" s="1"/>
  <c r="B481" i="19"/>
  <c r="H481" i="19" s="1"/>
  <c r="I481" i="19" s="1"/>
  <c r="B482" i="19"/>
  <c r="H482" i="19" s="1"/>
  <c r="I482" i="19" s="1"/>
  <c r="B483" i="19"/>
  <c r="H483" i="19" s="1"/>
  <c r="I483" i="19" s="1"/>
  <c r="B484" i="19"/>
  <c r="H484" i="19" s="1"/>
  <c r="I484" i="19" s="1"/>
  <c r="B485" i="19"/>
  <c r="H485" i="19" s="1"/>
  <c r="I485" i="19" s="1"/>
  <c r="B486" i="19"/>
  <c r="H486" i="19" s="1"/>
  <c r="I486" i="19" s="1"/>
  <c r="B487" i="19"/>
  <c r="H487" i="19" s="1"/>
  <c r="I487" i="19" s="1"/>
  <c r="B488" i="19"/>
  <c r="H488" i="19" s="1"/>
  <c r="I488" i="19" s="1"/>
  <c r="B489" i="19"/>
  <c r="H489" i="19" s="1"/>
  <c r="I489" i="19" s="1"/>
  <c r="B490" i="19"/>
  <c r="H490" i="19" s="1"/>
  <c r="I490" i="19" s="1"/>
  <c r="B491" i="19"/>
  <c r="H491" i="19" s="1"/>
  <c r="I491" i="19" s="1"/>
  <c r="B492" i="19"/>
  <c r="H492" i="19" s="1"/>
  <c r="I492" i="19" s="1"/>
  <c r="B493" i="19"/>
  <c r="H493" i="19" s="1"/>
  <c r="I493" i="19" s="1"/>
  <c r="B494" i="19"/>
  <c r="H494" i="19" s="1"/>
  <c r="I494" i="19" s="1"/>
  <c r="B495" i="19"/>
  <c r="H495" i="19" s="1"/>
  <c r="I495" i="19" s="1"/>
  <c r="B496" i="19"/>
  <c r="H496" i="19" s="1"/>
  <c r="I496" i="19" s="1"/>
  <c r="B497" i="19"/>
  <c r="H497" i="19" s="1"/>
  <c r="I497" i="19" s="1"/>
  <c r="B498" i="19"/>
  <c r="H498" i="19" s="1"/>
  <c r="I498" i="19" s="1"/>
  <c r="B499" i="19"/>
  <c r="H499" i="19" s="1"/>
  <c r="I499" i="19" s="1"/>
  <c r="B500" i="19"/>
  <c r="H500" i="19" s="1"/>
  <c r="I500" i="19" s="1"/>
  <c r="B501" i="19"/>
  <c r="H501" i="19" s="1"/>
  <c r="I501" i="19" s="1"/>
  <c r="B502" i="19"/>
  <c r="H502" i="19" s="1"/>
  <c r="I502" i="19" s="1"/>
  <c r="B503" i="19"/>
  <c r="H503" i="19" s="1"/>
  <c r="I503" i="19" s="1"/>
  <c r="B504" i="19"/>
  <c r="H504" i="19" s="1"/>
  <c r="I504" i="19" s="1"/>
  <c r="B505" i="19"/>
  <c r="H505" i="19" s="1"/>
  <c r="I505" i="19" s="1"/>
  <c r="B506" i="19"/>
  <c r="H506" i="19" s="1"/>
  <c r="I506" i="19" s="1"/>
  <c r="B507" i="19"/>
  <c r="H507" i="19" s="1"/>
  <c r="I507" i="19" s="1"/>
  <c r="B508" i="19"/>
  <c r="H508" i="19" s="1"/>
  <c r="I508" i="19" s="1"/>
  <c r="B509" i="19"/>
  <c r="H509" i="19" s="1"/>
  <c r="I509" i="19" s="1"/>
  <c r="B510" i="19"/>
  <c r="H510" i="19" s="1"/>
  <c r="I510" i="19" s="1"/>
  <c r="B511" i="19"/>
  <c r="H511" i="19" s="1"/>
  <c r="I511" i="19" s="1"/>
  <c r="B512" i="19"/>
  <c r="H512" i="19" s="1"/>
  <c r="I512" i="19" s="1"/>
  <c r="B513" i="19"/>
  <c r="H513" i="19" s="1"/>
  <c r="I513" i="19" s="1"/>
  <c r="B514" i="19"/>
  <c r="H514" i="19" s="1"/>
  <c r="I514" i="19" s="1"/>
  <c r="B515" i="19"/>
  <c r="H515" i="19" s="1"/>
  <c r="I515" i="19" s="1"/>
  <c r="B516" i="19"/>
  <c r="H516" i="19" s="1"/>
  <c r="I516" i="19" s="1"/>
  <c r="B517" i="19"/>
  <c r="H517" i="19" s="1"/>
  <c r="I517" i="19" s="1"/>
  <c r="B518" i="19"/>
  <c r="H518" i="19" s="1"/>
  <c r="I518" i="19" s="1"/>
  <c r="B519" i="19"/>
  <c r="H519" i="19" s="1"/>
  <c r="I519" i="19" s="1"/>
  <c r="B520" i="19"/>
  <c r="H520" i="19" s="1"/>
  <c r="I520" i="19" s="1"/>
  <c r="B521" i="19"/>
  <c r="H521" i="19" s="1"/>
  <c r="I521" i="19" s="1"/>
  <c r="B522" i="19"/>
  <c r="H522" i="19" s="1"/>
  <c r="I522" i="19" s="1"/>
  <c r="B523" i="19"/>
  <c r="H523" i="19" s="1"/>
  <c r="I523" i="19" s="1"/>
  <c r="B524" i="19"/>
  <c r="H524" i="19" s="1"/>
  <c r="I524" i="19" s="1"/>
  <c r="B525" i="19"/>
  <c r="H525" i="19" s="1"/>
  <c r="I525" i="19" s="1"/>
  <c r="B526" i="19"/>
  <c r="H526" i="19" s="1"/>
  <c r="I526" i="19" s="1"/>
  <c r="B527" i="19"/>
  <c r="H527" i="19" s="1"/>
  <c r="I527" i="19" s="1"/>
  <c r="B528" i="19"/>
  <c r="H528" i="19" s="1"/>
  <c r="I528" i="19" s="1"/>
  <c r="B529" i="19"/>
  <c r="H529" i="19" s="1"/>
  <c r="I529" i="19" s="1"/>
  <c r="B530" i="19"/>
  <c r="H530" i="19" s="1"/>
  <c r="I530" i="19" s="1"/>
  <c r="B531" i="19"/>
  <c r="H531" i="19" s="1"/>
  <c r="I531" i="19" s="1"/>
  <c r="B532" i="19"/>
  <c r="H532" i="19" s="1"/>
  <c r="I532" i="19" s="1"/>
  <c r="B533" i="19"/>
  <c r="H533" i="19" s="1"/>
  <c r="I533" i="19" s="1"/>
  <c r="B534" i="19"/>
  <c r="H534" i="19" s="1"/>
  <c r="I534" i="19" s="1"/>
  <c r="B535" i="19"/>
  <c r="H535" i="19" s="1"/>
  <c r="I535" i="19" s="1"/>
  <c r="B536" i="19"/>
  <c r="H536" i="19" s="1"/>
  <c r="I536" i="19" s="1"/>
  <c r="B537" i="19"/>
  <c r="H537" i="19" s="1"/>
  <c r="I537" i="19" s="1"/>
  <c r="B538" i="19"/>
  <c r="H538" i="19" s="1"/>
  <c r="I538" i="19" s="1"/>
  <c r="B539" i="19"/>
  <c r="H539" i="19" s="1"/>
  <c r="I539" i="19" s="1"/>
  <c r="B540" i="19"/>
  <c r="H540" i="19" s="1"/>
  <c r="I540" i="19" s="1"/>
  <c r="B541" i="19"/>
  <c r="H541" i="19" s="1"/>
  <c r="I541" i="19" s="1"/>
  <c r="B542" i="19"/>
  <c r="H542" i="19" s="1"/>
  <c r="I542" i="19" s="1"/>
  <c r="B543" i="19"/>
  <c r="H543" i="19" s="1"/>
  <c r="I543" i="19" s="1"/>
  <c r="B544" i="19"/>
  <c r="H544" i="19" s="1"/>
  <c r="I544" i="19" s="1"/>
  <c r="B545" i="19"/>
  <c r="H545" i="19" s="1"/>
  <c r="I545" i="19" s="1"/>
  <c r="B546" i="19"/>
  <c r="H546" i="19" s="1"/>
  <c r="I546" i="19" s="1"/>
  <c r="B547" i="19"/>
  <c r="H547" i="19" s="1"/>
  <c r="I547" i="19" s="1"/>
  <c r="B548" i="19"/>
  <c r="H548" i="19" s="1"/>
  <c r="I548" i="19" s="1"/>
  <c r="B549" i="19"/>
  <c r="H549" i="19" s="1"/>
  <c r="I549" i="19" s="1"/>
  <c r="B550" i="19"/>
  <c r="H550" i="19" s="1"/>
  <c r="I550" i="19" s="1"/>
  <c r="B551" i="19"/>
  <c r="H551" i="19" s="1"/>
  <c r="I551" i="19" s="1"/>
  <c r="B552" i="19"/>
  <c r="H552" i="19" s="1"/>
  <c r="I552" i="19" s="1"/>
  <c r="B553" i="19"/>
  <c r="H553" i="19" s="1"/>
  <c r="I553" i="19" s="1"/>
  <c r="B554" i="19"/>
  <c r="H554" i="19" s="1"/>
  <c r="I554" i="19" s="1"/>
  <c r="B555" i="19"/>
  <c r="H555" i="19" s="1"/>
  <c r="I555" i="19" s="1"/>
  <c r="B556" i="19"/>
  <c r="H556" i="19" s="1"/>
  <c r="I556" i="19" s="1"/>
  <c r="B557" i="19"/>
  <c r="H557" i="19" s="1"/>
  <c r="I557" i="19" s="1"/>
  <c r="B558" i="19"/>
  <c r="H558" i="19" s="1"/>
  <c r="I558" i="19" s="1"/>
  <c r="B559" i="19"/>
  <c r="H559" i="19" s="1"/>
  <c r="I559" i="19" s="1"/>
  <c r="B560" i="19"/>
  <c r="H560" i="19" s="1"/>
  <c r="I560" i="19" s="1"/>
  <c r="B561" i="19"/>
  <c r="H561" i="19" s="1"/>
  <c r="I561" i="19" s="1"/>
  <c r="B562" i="19"/>
  <c r="H562" i="19" s="1"/>
  <c r="I562" i="19" s="1"/>
  <c r="B563" i="19"/>
  <c r="H563" i="19" s="1"/>
  <c r="I563" i="19" s="1"/>
  <c r="B564" i="19"/>
  <c r="H564" i="19" s="1"/>
  <c r="I564" i="19" s="1"/>
  <c r="B565" i="19"/>
  <c r="H565" i="19" s="1"/>
  <c r="I565" i="19" s="1"/>
  <c r="B566" i="19"/>
  <c r="H566" i="19" s="1"/>
  <c r="I566" i="19" s="1"/>
  <c r="B567" i="19"/>
  <c r="H567" i="19" s="1"/>
  <c r="I567" i="19" s="1"/>
  <c r="B568" i="19"/>
  <c r="H568" i="19" s="1"/>
  <c r="I568" i="19" s="1"/>
  <c r="B569" i="19"/>
  <c r="H569" i="19" s="1"/>
  <c r="I569" i="19" s="1"/>
  <c r="B570" i="19"/>
  <c r="H570" i="19" s="1"/>
  <c r="I570" i="19" s="1"/>
  <c r="B571" i="19"/>
  <c r="H571" i="19" s="1"/>
  <c r="I571" i="19" s="1"/>
  <c r="B572" i="19"/>
  <c r="H572" i="19" s="1"/>
  <c r="I572" i="19" s="1"/>
  <c r="B573" i="19"/>
  <c r="H573" i="19" s="1"/>
  <c r="I573" i="19" s="1"/>
  <c r="B574" i="19"/>
  <c r="H574" i="19" s="1"/>
  <c r="I574" i="19" s="1"/>
  <c r="B575" i="19"/>
  <c r="H575" i="19" s="1"/>
  <c r="I575" i="19" s="1"/>
  <c r="B576" i="19"/>
  <c r="H576" i="19" s="1"/>
  <c r="I576" i="19" s="1"/>
  <c r="B577" i="19"/>
  <c r="H577" i="19" s="1"/>
  <c r="I577" i="19" s="1"/>
  <c r="B578" i="19"/>
  <c r="H578" i="19" s="1"/>
  <c r="I578" i="19" s="1"/>
  <c r="B579" i="19"/>
  <c r="H579" i="19" s="1"/>
  <c r="I579" i="19" s="1"/>
  <c r="B580" i="19"/>
  <c r="H580" i="19" s="1"/>
  <c r="I580" i="19" s="1"/>
  <c r="B581" i="19"/>
  <c r="H581" i="19" s="1"/>
  <c r="I581" i="19" s="1"/>
  <c r="B582" i="19"/>
  <c r="H582" i="19" s="1"/>
  <c r="I582" i="19" s="1"/>
  <c r="B583" i="19"/>
  <c r="H583" i="19" s="1"/>
  <c r="I583" i="19" s="1"/>
  <c r="B584" i="19"/>
  <c r="H584" i="19" s="1"/>
  <c r="I584" i="19" s="1"/>
  <c r="B585" i="19"/>
  <c r="H585" i="19" s="1"/>
  <c r="I585" i="19" s="1"/>
  <c r="B586" i="19"/>
  <c r="H586" i="19" s="1"/>
  <c r="I586" i="19" s="1"/>
  <c r="B587" i="19"/>
  <c r="H587" i="19" s="1"/>
  <c r="I587" i="19" s="1"/>
  <c r="B588" i="19"/>
  <c r="H588" i="19" s="1"/>
  <c r="I588" i="19" s="1"/>
  <c r="B589" i="19"/>
  <c r="H589" i="19" s="1"/>
  <c r="I589" i="19" s="1"/>
  <c r="B590" i="19"/>
  <c r="H590" i="19" s="1"/>
  <c r="I590" i="19" s="1"/>
  <c r="B591" i="19"/>
  <c r="H591" i="19" s="1"/>
  <c r="I591" i="19" s="1"/>
  <c r="B592" i="19"/>
  <c r="H592" i="19" s="1"/>
  <c r="I592" i="19" s="1"/>
  <c r="B593" i="19"/>
  <c r="H593" i="19" s="1"/>
  <c r="I593" i="19" s="1"/>
  <c r="B594" i="19"/>
  <c r="H594" i="19" s="1"/>
  <c r="I594" i="19" s="1"/>
  <c r="B595" i="19"/>
  <c r="H595" i="19" s="1"/>
  <c r="I595" i="19" s="1"/>
  <c r="B596" i="19"/>
  <c r="H596" i="19" s="1"/>
  <c r="I596" i="19" s="1"/>
  <c r="B597" i="19"/>
  <c r="H597" i="19" s="1"/>
  <c r="I597" i="19" s="1"/>
  <c r="B598" i="19"/>
  <c r="H598" i="19" s="1"/>
  <c r="I598" i="19" s="1"/>
  <c r="B599" i="19"/>
  <c r="H599" i="19" s="1"/>
  <c r="I599" i="19" s="1"/>
  <c r="B600" i="19"/>
  <c r="H600" i="19" s="1"/>
  <c r="I600" i="19" s="1"/>
  <c r="B601" i="19"/>
  <c r="H601" i="19" s="1"/>
  <c r="I601" i="19" s="1"/>
  <c r="B602" i="19"/>
  <c r="H602" i="19" s="1"/>
  <c r="I602" i="19" s="1"/>
  <c r="B603" i="19"/>
  <c r="H603" i="19" s="1"/>
  <c r="I603" i="19" s="1"/>
  <c r="B604" i="19"/>
  <c r="H604" i="19" s="1"/>
  <c r="I604" i="19" s="1"/>
  <c r="B605" i="19"/>
  <c r="H605" i="19" s="1"/>
  <c r="I605" i="19" s="1"/>
  <c r="B606" i="19"/>
  <c r="H606" i="19" s="1"/>
  <c r="I606" i="19" s="1"/>
  <c r="B607" i="19"/>
  <c r="H607" i="19" s="1"/>
  <c r="I607" i="19" s="1"/>
  <c r="B608" i="19"/>
  <c r="H608" i="19" s="1"/>
  <c r="I608" i="19" s="1"/>
  <c r="B609" i="19"/>
  <c r="H609" i="19" s="1"/>
  <c r="I609" i="19" s="1"/>
  <c r="B610" i="19"/>
  <c r="H610" i="19" s="1"/>
  <c r="I610" i="19" s="1"/>
  <c r="B611" i="19"/>
  <c r="H611" i="19" s="1"/>
  <c r="I611" i="19" s="1"/>
  <c r="B612" i="19"/>
  <c r="H612" i="19" s="1"/>
  <c r="I612" i="19" s="1"/>
  <c r="B613" i="19"/>
  <c r="H613" i="19" s="1"/>
  <c r="I613" i="19" s="1"/>
  <c r="B614" i="19"/>
  <c r="H614" i="19" s="1"/>
  <c r="I614" i="19" s="1"/>
  <c r="B615" i="19"/>
  <c r="H615" i="19" s="1"/>
  <c r="I615" i="19" s="1"/>
  <c r="B616" i="19"/>
  <c r="H616" i="19" s="1"/>
  <c r="I616" i="19" s="1"/>
  <c r="B617" i="19"/>
  <c r="H617" i="19" s="1"/>
  <c r="I617" i="19" s="1"/>
  <c r="B618" i="19"/>
  <c r="H618" i="19" s="1"/>
  <c r="I618" i="19" s="1"/>
  <c r="B619" i="19"/>
  <c r="H619" i="19" s="1"/>
  <c r="I619" i="19" s="1"/>
  <c r="B620" i="19"/>
  <c r="H620" i="19" s="1"/>
  <c r="I620" i="19" s="1"/>
  <c r="B621" i="19"/>
  <c r="H621" i="19" s="1"/>
  <c r="I621" i="19" s="1"/>
  <c r="B622" i="19"/>
  <c r="H622" i="19" s="1"/>
  <c r="I622" i="19" s="1"/>
  <c r="B623" i="19"/>
  <c r="H623" i="19" s="1"/>
  <c r="I623" i="19" s="1"/>
  <c r="B624" i="19"/>
  <c r="H624" i="19" s="1"/>
  <c r="I624" i="19" s="1"/>
  <c r="B625" i="19"/>
  <c r="H625" i="19" s="1"/>
  <c r="I625" i="19" s="1"/>
  <c r="B626" i="19"/>
  <c r="H626" i="19" s="1"/>
  <c r="I626" i="19" s="1"/>
  <c r="B627" i="19"/>
  <c r="H627" i="19" s="1"/>
  <c r="I627" i="19" s="1"/>
  <c r="B628" i="19"/>
  <c r="H628" i="19" s="1"/>
  <c r="I628" i="19" s="1"/>
  <c r="B629" i="19"/>
  <c r="H629" i="19" s="1"/>
  <c r="I629" i="19" s="1"/>
  <c r="B630" i="19"/>
  <c r="H630" i="19" s="1"/>
  <c r="I630" i="19" s="1"/>
  <c r="B631" i="19"/>
  <c r="H631" i="19" s="1"/>
  <c r="I631" i="19" s="1"/>
  <c r="B632" i="19"/>
  <c r="H632" i="19" s="1"/>
  <c r="I632" i="19" s="1"/>
  <c r="B633" i="19"/>
  <c r="H633" i="19" s="1"/>
  <c r="I633" i="19" s="1"/>
  <c r="B634" i="19"/>
  <c r="H634" i="19" s="1"/>
  <c r="I634" i="19" s="1"/>
  <c r="B635" i="19"/>
  <c r="H635" i="19" s="1"/>
  <c r="I635" i="19" s="1"/>
  <c r="B636" i="19"/>
  <c r="H636" i="19" s="1"/>
  <c r="I636" i="19" s="1"/>
  <c r="B637" i="19"/>
  <c r="H637" i="19" s="1"/>
  <c r="I637" i="19" s="1"/>
  <c r="B638" i="19"/>
  <c r="H638" i="19" s="1"/>
  <c r="I638" i="19" s="1"/>
  <c r="B639" i="19"/>
  <c r="H639" i="19" s="1"/>
  <c r="I639" i="19" s="1"/>
  <c r="B640" i="19"/>
  <c r="H640" i="19" s="1"/>
  <c r="I640" i="19" s="1"/>
  <c r="B641" i="19"/>
  <c r="H641" i="19" s="1"/>
  <c r="I641" i="19" s="1"/>
  <c r="B642" i="19"/>
  <c r="H642" i="19" s="1"/>
  <c r="I642" i="19" s="1"/>
  <c r="B643" i="19"/>
  <c r="H643" i="19" s="1"/>
  <c r="I643" i="19" s="1"/>
  <c r="B644" i="19"/>
  <c r="H644" i="19" s="1"/>
  <c r="I644" i="19" s="1"/>
  <c r="B645" i="19"/>
  <c r="H645" i="19" s="1"/>
  <c r="I645" i="19" s="1"/>
  <c r="B646" i="19"/>
  <c r="H646" i="19" s="1"/>
  <c r="I646" i="19" s="1"/>
  <c r="B647" i="19"/>
  <c r="H647" i="19" s="1"/>
  <c r="I647" i="19" s="1"/>
  <c r="B648" i="19"/>
  <c r="H648" i="19" s="1"/>
  <c r="I648" i="19" s="1"/>
  <c r="B649" i="19"/>
  <c r="H649" i="19" s="1"/>
  <c r="I649" i="19" s="1"/>
  <c r="B650" i="19"/>
  <c r="H650" i="19" s="1"/>
  <c r="I650" i="19" s="1"/>
  <c r="B651" i="19"/>
  <c r="H651" i="19" s="1"/>
  <c r="I651" i="19" s="1"/>
  <c r="B652" i="19"/>
  <c r="H652" i="19" s="1"/>
  <c r="I652" i="19" s="1"/>
  <c r="B653" i="19"/>
  <c r="H653" i="19" s="1"/>
  <c r="I653" i="19" s="1"/>
  <c r="B654" i="19"/>
  <c r="H654" i="19" s="1"/>
  <c r="I654" i="19" s="1"/>
  <c r="B655" i="19"/>
  <c r="H655" i="19" s="1"/>
  <c r="I655" i="19" s="1"/>
  <c r="B656" i="19"/>
  <c r="H656" i="19" s="1"/>
  <c r="I656" i="19" s="1"/>
  <c r="B657" i="19"/>
  <c r="H657" i="19" s="1"/>
  <c r="I657" i="19" s="1"/>
  <c r="B658" i="19"/>
  <c r="H658" i="19" s="1"/>
  <c r="I658" i="19" s="1"/>
  <c r="B659" i="19"/>
  <c r="H659" i="19" s="1"/>
  <c r="I659" i="19" s="1"/>
  <c r="B660" i="19"/>
  <c r="H660" i="19" s="1"/>
  <c r="I660" i="19" s="1"/>
  <c r="B661" i="19"/>
  <c r="H661" i="19" s="1"/>
  <c r="I661" i="19" s="1"/>
  <c r="B662" i="19"/>
  <c r="H662" i="19" s="1"/>
  <c r="I662" i="19" s="1"/>
  <c r="B663" i="19"/>
  <c r="H663" i="19" s="1"/>
  <c r="I663" i="19" s="1"/>
  <c r="B664" i="19"/>
  <c r="H664" i="19" s="1"/>
  <c r="I664" i="19" s="1"/>
  <c r="B665" i="19"/>
  <c r="H665" i="19" s="1"/>
  <c r="I665" i="19" s="1"/>
  <c r="B666" i="19"/>
  <c r="H666" i="19" s="1"/>
  <c r="I666" i="19" s="1"/>
  <c r="B667" i="19"/>
  <c r="H667" i="19" s="1"/>
  <c r="I667" i="19" s="1"/>
  <c r="B668" i="19"/>
  <c r="H668" i="19" s="1"/>
  <c r="I668" i="19" s="1"/>
  <c r="B669" i="19"/>
  <c r="H669" i="19" s="1"/>
  <c r="I669" i="19" s="1"/>
  <c r="B670" i="19"/>
  <c r="H670" i="19" s="1"/>
  <c r="I670" i="19" s="1"/>
  <c r="B671" i="19"/>
  <c r="H671" i="19" s="1"/>
  <c r="I671" i="19" s="1"/>
  <c r="B672" i="19"/>
  <c r="H672" i="19" s="1"/>
  <c r="I672" i="19" s="1"/>
  <c r="B673" i="19"/>
  <c r="H673" i="19" s="1"/>
  <c r="I673" i="19" s="1"/>
  <c r="B674" i="19"/>
  <c r="H674" i="19" s="1"/>
  <c r="I674" i="19" s="1"/>
  <c r="B675" i="19"/>
  <c r="H675" i="19" s="1"/>
  <c r="I675" i="19" s="1"/>
  <c r="B676" i="19"/>
  <c r="H676" i="19" s="1"/>
  <c r="I676" i="19" s="1"/>
  <c r="B677" i="19"/>
  <c r="H677" i="19" s="1"/>
  <c r="I677" i="19" s="1"/>
  <c r="B678" i="19"/>
  <c r="H678" i="19" s="1"/>
  <c r="I678" i="19" s="1"/>
  <c r="B679" i="19"/>
  <c r="H679" i="19" s="1"/>
  <c r="I679" i="19" s="1"/>
  <c r="B680" i="19"/>
  <c r="H680" i="19" s="1"/>
  <c r="I680" i="19" s="1"/>
  <c r="B681" i="19"/>
  <c r="H681" i="19" s="1"/>
  <c r="I681" i="19" s="1"/>
  <c r="B682" i="19"/>
  <c r="H682" i="19" s="1"/>
  <c r="I682" i="19" s="1"/>
  <c r="B683" i="19"/>
  <c r="H683" i="19" s="1"/>
  <c r="I683" i="19" s="1"/>
  <c r="B684" i="19"/>
  <c r="H684" i="19" s="1"/>
  <c r="I684" i="19" s="1"/>
  <c r="B685" i="19"/>
  <c r="H685" i="19" s="1"/>
  <c r="I685" i="19" s="1"/>
  <c r="B686" i="19"/>
  <c r="H686" i="19" s="1"/>
  <c r="I686" i="19" s="1"/>
  <c r="B687" i="19"/>
  <c r="H687" i="19" s="1"/>
  <c r="I687" i="19" s="1"/>
  <c r="B688" i="19"/>
  <c r="H688" i="19" s="1"/>
  <c r="I688" i="19" s="1"/>
  <c r="B689" i="19"/>
  <c r="H689" i="19" s="1"/>
  <c r="I689" i="19" s="1"/>
  <c r="B690" i="19"/>
  <c r="H690" i="19" s="1"/>
  <c r="I690" i="19" s="1"/>
  <c r="B691" i="19"/>
  <c r="H691" i="19" s="1"/>
  <c r="I691" i="19" s="1"/>
  <c r="B692" i="19"/>
  <c r="H692" i="19" s="1"/>
  <c r="I692" i="19" s="1"/>
  <c r="B693" i="19"/>
  <c r="H693" i="19" s="1"/>
  <c r="I693" i="19" s="1"/>
  <c r="B694" i="19"/>
  <c r="H694" i="19" s="1"/>
  <c r="I694" i="19" s="1"/>
  <c r="B695" i="19"/>
  <c r="H695" i="19" s="1"/>
  <c r="I695" i="19" s="1"/>
  <c r="B696" i="19"/>
  <c r="H696" i="19" s="1"/>
  <c r="I696" i="19" s="1"/>
  <c r="B697" i="19"/>
  <c r="H697" i="19" s="1"/>
  <c r="I697" i="19" s="1"/>
  <c r="B698" i="19"/>
  <c r="H698" i="19" s="1"/>
  <c r="I698" i="19" s="1"/>
  <c r="B699" i="19"/>
  <c r="H699" i="19" s="1"/>
  <c r="I699" i="19" s="1"/>
  <c r="B700" i="19"/>
  <c r="H700" i="19" s="1"/>
  <c r="I700" i="19" s="1"/>
  <c r="B701" i="19"/>
  <c r="H701" i="19" s="1"/>
  <c r="I701" i="19" s="1"/>
  <c r="B702" i="19"/>
  <c r="H702" i="19" s="1"/>
  <c r="I702" i="19" s="1"/>
  <c r="B703" i="19"/>
  <c r="H703" i="19" s="1"/>
  <c r="I703" i="19" s="1"/>
  <c r="B704" i="19"/>
  <c r="H704" i="19" s="1"/>
  <c r="I704" i="19" s="1"/>
  <c r="B705" i="19"/>
  <c r="H705" i="19" s="1"/>
  <c r="I705" i="19" s="1"/>
  <c r="B706" i="19"/>
  <c r="H706" i="19" s="1"/>
  <c r="I706" i="19" s="1"/>
  <c r="B707" i="19"/>
  <c r="H707" i="19" s="1"/>
  <c r="I707" i="19" s="1"/>
  <c r="B708" i="19"/>
  <c r="H708" i="19" s="1"/>
  <c r="I708" i="19" s="1"/>
  <c r="B709" i="19"/>
  <c r="H709" i="19" s="1"/>
  <c r="I709" i="19" s="1"/>
  <c r="B710" i="19"/>
  <c r="H710" i="19" s="1"/>
  <c r="I710" i="19" s="1"/>
  <c r="B711" i="19"/>
  <c r="H711" i="19" s="1"/>
  <c r="I711" i="19" s="1"/>
  <c r="B712" i="19"/>
  <c r="H712" i="19" s="1"/>
  <c r="I712" i="19" s="1"/>
  <c r="B713" i="19"/>
  <c r="H713" i="19" s="1"/>
  <c r="I713" i="19" s="1"/>
  <c r="B3" i="19"/>
  <c r="C606" i="19" l="1"/>
  <c r="D606" i="19" s="1"/>
  <c r="E606" i="19" s="1"/>
  <c r="C542" i="19"/>
  <c r="D542" i="19" s="1"/>
  <c r="E542" i="19" s="1"/>
  <c r="C366" i="19"/>
  <c r="C478" i="19"/>
  <c r="D478" i="19" s="1"/>
  <c r="E478" i="19" s="1"/>
  <c r="C334" i="19"/>
  <c r="F334" i="19" s="1"/>
  <c r="C398" i="19"/>
  <c r="C670" i="19"/>
  <c r="D670" i="19" s="1"/>
  <c r="E670" i="19" s="1"/>
  <c r="C430" i="19"/>
  <c r="D430" i="19" s="1"/>
  <c r="E430" i="19" s="1"/>
  <c r="C302" i="19"/>
  <c r="C654" i="19"/>
  <c r="D654" i="19" s="1"/>
  <c r="E654" i="19" s="1"/>
  <c r="C590" i="19"/>
  <c r="D590" i="19" s="1"/>
  <c r="E590" i="19" s="1"/>
  <c r="C526" i="19"/>
  <c r="D526" i="19" s="1"/>
  <c r="E526" i="19" s="1"/>
  <c r="C462" i="19"/>
  <c r="D462" i="19" s="1"/>
  <c r="E462" i="19" s="1"/>
  <c r="C426" i="19"/>
  <c r="C394" i="19"/>
  <c r="F394" i="19" s="1"/>
  <c r="C362" i="19"/>
  <c r="F362" i="19" s="1"/>
  <c r="C330" i="19"/>
  <c r="F330" i="19" s="1"/>
  <c r="C298" i="19"/>
  <c r="C702" i="19"/>
  <c r="D702" i="19" s="1"/>
  <c r="E702" i="19" s="1"/>
  <c r="C638" i="19"/>
  <c r="C574" i="19"/>
  <c r="C510" i="19"/>
  <c r="D510" i="19" s="1"/>
  <c r="E510" i="19" s="1"/>
  <c r="C446" i="19"/>
  <c r="D446" i="19" s="1"/>
  <c r="E446" i="19" s="1"/>
  <c r="C414" i="19"/>
  <c r="F414" i="19" s="1"/>
  <c r="C382" i="19"/>
  <c r="D382" i="19" s="1"/>
  <c r="E382" i="19" s="1"/>
  <c r="C350" i="19"/>
  <c r="C318" i="19"/>
  <c r="D318" i="19" s="1"/>
  <c r="E318" i="19" s="1"/>
  <c r="C30" i="19"/>
  <c r="F30" i="19" s="1"/>
  <c r="C686" i="19"/>
  <c r="C622" i="19"/>
  <c r="D622" i="19" s="1"/>
  <c r="E622" i="19" s="1"/>
  <c r="C558" i="19"/>
  <c r="D558" i="19" s="1"/>
  <c r="E558" i="19" s="1"/>
  <c r="C494" i="19"/>
  <c r="C442" i="19"/>
  <c r="C410" i="19"/>
  <c r="C378" i="19"/>
  <c r="C346" i="19"/>
  <c r="D346" i="19" s="1"/>
  <c r="E346" i="19" s="1"/>
  <c r="C314" i="19"/>
  <c r="F314" i="19" s="1"/>
  <c r="C26" i="19"/>
  <c r="C124" i="19"/>
  <c r="D124" i="19" s="1"/>
  <c r="E124" i="19" s="1"/>
  <c r="C116" i="19"/>
  <c r="C108" i="19"/>
  <c r="C100" i="19"/>
  <c r="C92" i="19"/>
  <c r="D92" i="19" s="1"/>
  <c r="E92" i="19" s="1"/>
  <c r="C84" i="19"/>
  <c r="C76" i="19"/>
  <c r="C68" i="19"/>
  <c r="C60" i="19"/>
  <c r="D60" i="19" s="1"/>
  <c r="E60" i="19" s="1"/>
  <c r="C52" i="19"/>
  <c r="C44" i="19"/>
  <c r="C698" i="19"/>
  <c r="D698" i="19" s="1"/>
  <c r="E698" i="19" s="1"/>
  <c r="C682" i="19"/>
  <c r="D682" i="19" s="1"/>
  <c r="E682" i="19" s="1"/>
  <c r="C666" i="19"/>
  <c r="C650" i="19"/>
  <c r="D650" i="19" s="1"/>
  <c r="E650" i="19" s="1"/>
  <c r="C634" i="19"/>
  <c r="D634" i="19" s="1"/>
  <c r="E634" i="19" s="1"/>
  <c r="C618" i="19"/>
  <c r="D618" i="19" s="1"/>
  <c r="E618" i="19" s="1"/>
  <c r="C602" i="19"/>
  <c r="C586" i="19"/>
  <c r="D586" i="19" s="1"/>
  <c r="E586" i="19" s="1"/>
  <c r="C570" i="19"/>
  <c r="D570" i="19" s="1"/>
  <c r="E570" i="19" s="1"/>
  <c r="C554" i="19"/>
  <c r="D554" i="19" s="1"/>
  <c r="E554" i="19" s="1"/>
  <c r="C538" i="19"/>
  <c r="C522" i="19"/>
  <c r="D522" i="19" s="1"/>
  <c r="E522" i="19" s="1"/>
  <c r="C506" i="19"/>
  <c r="D506" i="19" s="1"/>
  <c r="E506" i="19" s="1"/>
  <c r="C490" i="19"/>
  <c r="D490" i="19" s="1"/>
  <c r="E490" i="19" s="1"/>
  <c r="C474" i="19"/>
  <c r="C458" i="19"/>
  <c r="C123" i="19"/>
  <c r="C115" i="19"/>
  <c r="F115" i="19" s="1"/>
  <c r="C107" i="19"/>
  <c r="C99" i="19"/>
  <c r="F99" i="19" s="1"/>
  <c r="C91" i="19"/>
  <c r="C83" i="19"/>
  <c r="C75" i="19"/>
  <c r="C67" i="19"/>
  <c r="F67" i="19" s="1"/>
  <c r="C59" i="19"/>
  <c r="C51" i="19"/>
  <c r="C43" i="19"/>
  <c r="C710" i="19"/>
  <c r="C694" i="19"/>
  <c r="D694" i="19" s="1"/>
  <c r="E694" i="19" s="1"/>
  <c r="C678" i="19"/>
  <c r="D678" i="19" s="1"/>
  <c r="E678" i="19" s="1"/>
  <c r="C662" i="19"/>
  <c r="C646" i="19"/>
  <c r="C630" i="19"/>
  <c r="D630" i="19" s="1"/>
  <c r="E630" i="19" s="1"/>
  <c r="C614" i="19"/>
  <c r="D614" i="19" s="1"/>
  <c r="E614" i="19" s="1"/>
  <c r="C598" i="19"/>
  <c r="C582" i="19"/>
  <c r="C566" i="19"/>
  <c r="D566" i="19" s="1"/>
  <c r="E566" i="19" s="1"/>
  <c r="C550" i="19"/>
  <c r="D550" i="19" s="1"/>
  <c r="E550" i="19" s="1"/>
  <c r="C534" i="19"/>
  <c r="C518" i="19"/>
  <c r="C502" i="19"/>
  <c r="D502" i="19" s="1"/>
  <c r="E502" i="19" s="1"/>
  <c r="C486" i="19"/>
  <c r="D486" i="19" s="1"/>
  <c r="E486" i="19" s="1"/>
  <c r="C470" i="19"/>
  <c r="C454" i="19"/>
  <c r="C438" i="19"/>
  <c r="D438" i="19" s="1"/>
  <c r="E438" i="19" s="1"/>
  <c r="C422" i="19"/>
  <c r="D422" i="19" s="1"/>
  <c r="E422" i="19" s="1"/>
  <c r="C406" i="19"/>
  <c r="F406" i="19" s="1"/>
  <c r="C390" i="19"/>
  <c r="F390" i="19" s="1"/>
  <c r="C374" i="19"/>
  <c r="C358" i="19"/>
  <c r="F358" i="19" s="1"/>
  <c r="C342" i="19"/>
  <c r="C326" i="19"/>
  <c r="D326" i="19" s="1"/>
  <c r="E326" i="19" s="1"/>
  <c r="C310" i="19"/>
  <c r="C128" i="19"/>
  <c r="F128" i="19" s="1"/>
  <c r="C120" i="19"/>
  <c r="D120" i="19" s="1"/>
  <c r="E120" i="19" s="1"/>
  <c r="C112" i="19"/>
  <c r="F112" i="19" s="1"/>
  <c r="C104" i="19"/>
  <c r="C96" i="19"/>
  <c r="F96" i="19" s="1"/>
  <c r="C88" i="19"/>
  <c r="D88" i="19" s="1"/>
  <c r="E88" i="19" s="1"/>
  <c r="C80" i="19"/>
  <c r="F80" i="19" s="1"/>
  <c r="C72" i="19"/>
  <c r="C64" i="19"/>
  <c r="F64" i="19" s="1"/>
  <c r="C56" i="19"/>
  <c r="D56" i="19" s="1"/>
  <c r="E56" i="19" s="1"/>
  <c r="C48" i="19"/>
  <c r="F48" i="19" s="1"/>
  <c r="C38" i="19"/>
  <c r="C22" i="19"/>
  <c r="F22" i="19" s="1"/>
  <c r="C706" i="19"/>
  <c r="C690" i="19"/>
  <c r="D690" i="19" s="1"/>
  <c r="E690" i="19" s="1"/>
  <c r="C674" i="19"/>
  <c r="F674" i="19" s="1"/>
  <c r="C658" i="19"/>
  <c r="F658" i="19" s="1"/>
  <c r="C642" i="19"/>
  <c r="F642" i="19" s="1"/>
  <c r="C626" i="19"/>
  <c r="D626" i="19" s="1"/>
  <c r="E626" i="19" s="1"/>
  <c r="C610" i="19"/>
  <c r="F610" i="19" s="1"/>
  <c r="C594" i="19"/>
  <c r="F594" i="19" s="1"/>
  <c r="C578" i="19"/>
  <c r="F578" i="19" s="1"/>
  <c r="C562" i="19"/>
  <c r="D562" i="19" s="1"/>
  <c r="E562" i="19" s="1"/>
  <c r="C546" i="19"/>
  <c r="F546" i="19" s="1"/>
  <c r="C530" i="19"/>
  <c r="F530" i="19" s="1"/>
  <c r="C514" i="19"/>
  <c r="C498" i="19"/>
  <c r="D498" i="19" s="1"/>
  <c r="E498" i="19" s="1"/>
  <c r="C482" i="19"/>
  <c r="F482" i="19" s="1"/>
  <c r="C466" i="19"/>
  <c r="D466" i="19" s="1"/>
  <c r="E466" i="19" s="1"/>
  <c r="C450" i="19"/>
  <c r="D450" i="19" s="1"/>
  <c r="E450" i="19" s="1"/>
  <c r="C434" i="19"/>
  <c r="D434" i="19" s="1"/>
  <c r="E434" i="19" s="1"/>
  <c r="C418" i="19"/>
  <c r="C402" i="19"/>
  <c r="F402" i="19" s="1"/>
  <c r="C386" i="19"/>
  <c r="D386" i="19" s="1"/>
  <c r="E386" i="19" s="1"/>
  <c r="C370" i="19"/>
  <c r="D370" i="19" s="1"/>
  <c r="E370" i="19" s="1"/>
  <c r="C354" i="19"/>
  <c r="C338" i="19"/>
  <c r="F338" i="19" s="1"/>
  <c r="C322" i="19"/>
  <c r="F322" i="19" s="1"/>
  <c r="C306" i="19"/>
  <c r="F306" i="19" s="1"/>
  <c r="C127" i="19"/>
  <c r="C119" i="19"/>
  <c r="D119" i="19" s="1"/>
  <c r="E119" i="19" s="1"/>
  <c r="C111" i="19"/>
  <c r="C103" i="19"/>
  <c r="D103" i="19" s="1"/>
  <c r="E103" i="19" s="1"/>
  <c r="C95" i="19"/>
  <c r="C87" i="19"/>
  <c r="F87" i="19" s="1"/>
  <c r="C79" i="19"/>
  <c r="C71" i="19"/>
  <c r="D71" i="19" s="1"/>
  <c r="E71" i="19" s="1"/>
  <c r="C63" i="19"/>
  <c r="C55" i="19"/>
  <c r="F55" i="19" s="1"/>
  <c r="C47" i="19"/>
  <c r="C34" i="19"/>
  <c r="F34" i="19" s="1"/>
  <c r="C18" i="19"/>
  <c r="H289" i="19"/>
  <c r="I289" i="19" s="1"/>
  <c r="H281" i="19"/>
  <c r="I281" i="19" s="1"/>
  <c r="C13" i="19"/>
  <c r="F13" i="19" s="1"/>
  <c r="H13" i="19"/>
  <c r="I13" i="19" s="1"/>
  <c r="C289" i="19"/>
  <c r="D289" i="19" s="1"/>
  <c r="E289" i="19" s="1"/>
  <c r="C277" i="19"/>
  <c r="F277" i="19" s="1"/>
  <c r="C249" i="19"/>
  <c r="D249" i="19" s="1"/>
  <c r="E249" i="19" s="1"/>
  <c r="C237" i="19"/>
  <c r="C221" i="19"/>
  <c r="F221" i="19" s="1"/>
  <c r="C209" i="19"/>
  <c r="C197" i="19"/>
  <c r="D197" i="19" s="1"/>
  <c r="E197" i="19" s="1"/>
  <c r="C185" i="19"/>
  <c r="C173" i="19"/>
  <c r="C161" i="19"/>
  <c r="C137" i="19"/>
  <c r="D265" i="19"/>
  <c r="E265" i="19" s="1"/>
  <c r="H257" i="19"/>
  <c r="I257" i="19" s="1"/>
  <c r="C293" i="19"/>
  <c r="F293" i="19" s="1"/>
  <c r="C281" i="19"/>
  <c r="D281" i="19" s="1"/>
  <c r="E281" i="19" s="1"/>
  <c r="C269" i="19"/>
  <c r="F269" i="19" s="1"/>
  <c r="C257" i="19"/>
  <c r="D257" i="19" s="1"/>
  <c r="E257" i="19" s="1"/>
  <c r="C245" i="19"/>
  <c r="C233" i="19"/>
  <c r="C225" i="19"/>
  <c r="F225" i="19" s="1"/>
  <c r="C213" i="19"/>
  <c r="C201" i="19"/>
  <c r="D201" i="19" s="1"/>
  <c r="E201" i="19" s="1"/>
  <c r="C189" i="19"/>
  <c r="C177" i="19"/>
  <c r="C165" i="19"/>
  <c r="F165" i="19" s="1"/>
  <c r="C153" i="19"/>
  <c r="C145" i="19"/>
  <c r="C133" i="19"/>
  <c r="F133" i="19" s="1"/>
  <c r="C713" i="19"/>
  <c r="C705" i="19"/>
  <c r="D705" i="19" s="1"/>
  <c r="E705" i="19" s="1"/>
  <c r="C697" i="19"/>
  <c r="C689" i="19"/>
  <c r="D689" i="19" s="1"/>
  <c r="E689" i="19" s="1"/>
  <c r="C681" i="19"/>
  <c r="C673" i="19"/>
  <c r="C665" i="19"/>
  <c r="D665" i="19" s="1"/>
  <c r="E665" i="19" s="1"/>
  <c r="C657" i="19"/>
  <c r="C649" i="19"/>
  <c r="D649" i="19" s="1"/>
  <c r="E649" i="19" s="1"/>
  <c r="C641" i="19"/>
  <c r="C633" i="19"/>
  <c r="D633" i="19" s="1"/>
  <c r="E633" i="19" s="1"/>
  <c r="C625" i="19"/>
  <c r="C617" i="19"/>
  <c r="D617" i="19" s="1"/>
  <c r="E617" i="19" s="1"/>
  <c r="C609" i="19"/>
  <c r="C601" i="19"/>
  <c r="C593" i="19"/>
  <c r="C585" i="19"/>
  <c r="D585" i="19" s="1"/>
  <c r="E585" i="19" s="1"/>
  <c r="C577" i="19"/>
  <c r="F577" i="19" s="1"/>
  <c r="C569" i="19"/>
  <c r="D569" i="19" s="1"/>
  <c r="E569" i="19" s="1"/>
  <c r="C561" i="19"/>
  <c r="D561" i="19" s="1"/>
  <c r="E561" i="19" s="1"/>
  <c r="C553" i="19"/>
  <c r="D553" i="19" s="1"/>
  <c r="E553" i="19" s="1"/>
  <c r="C545" i="19"/>
  <c r="C537" i="19"/>
  <c r="D537" i="19" s="1"/>
  <c r="E537" i="19" s="1"/>
  <c r="C529" i="19"/>
  <c r="D529" i="19" s="1"/>
  <c r="E529" i="19" s="1"/>
  <c r="C521" i="19"/>
  <c r="D521" i="19" s="1"/>
  <c r="E521" i="19" s="1"/>
  <c r="C513" i="19"/>
  <c r="C505" i="19"/>
  <c r="D505" i="19" s="1"/>
  <c r="E505" i="19" s="1"/>
  <c r="C497" i="19"/>
  <c r="D497" i="19" s="1"/>
  <c r="E497" i="19" s="1"/>
  <c r="C489" i="19"/>
  <c r="F489" i="19" s="1"/>
  <c r="C481" i="19"/>
  <c r="C473" i="19"/>
  <c r="C465" i="19"/>
  <c r="F465" i="19" s="1"/>
  <c r="C457" i="19"/>
  <c r="C449" i="19"/>
  <c r="C441" i="19"/>
  <c r="D441" i="19" s="1"/>
  <c r="E441" i="19" s="1"/>
  <c r="C433" i="19"/>
  <c r="D433" i="19" s="1"/>
  <c r="E433" i="19" s="1"/>
  <c r="C425" i="19"/>
  <c r="C417" i="19"/>
  <c r="D417" i="19" s="1"/>
  <c r="E417" i="19" s="1"/>
  <c r="C409" i="19"/>
  <c r="D409" i="19" s="1"/>
  <c r="E409" i="19" s="1"/>
  <c r="C401" i="19"/>
  <c r="F401" i="19" s="1"/>
  <c r="C393" i="19"/>
  <c r="F393" i="19" s="1"/>
  <c r="C385" i="19"/>
  <c r="F385" i="19" s="1"/>
  <c r="C377" i="19"/>
  <c r="C369" i="19"/>
  <c r="F369" i="19" s="1"/>
  <c r="C361" i="19"/>
  <c r="C353" i="19"/>
  <c r="C345" i="19"/>
  <c r="C337" i="19"/>
  <c r="F337" i="19" s="1"/>
  <c r="C329" i="19"/>
  <c r="F329" i="19" s="1"/>
  <c r="C321" i="19"/>
  <c r="F321" i="19" s="1"/>
  <c r="C313" i="19"/>
  <c r="C305" i="19"/>
  <c r="C296" i="19"/>
  <c r="F296" i="19" s="1"/>
  <c r="C288" i="19"/>
  <c r="C280" i="19"/>
  <c r="F280" i="19" s="1"/>
  <c r="C272" i="19"/>
  <c r="F272" i="19" s="1"/>
  <c r="C264" i="19"/>
  <c r="D264" i="19" s="1"/>
  <c r="E264" i="19" s="1"/>
  <c r="C256" i="19"/>
  <c r="D256" i="19" s="1"/>
  <c r="E256" i="19" s="1"/>
  <c r="C248" i="19"/>
  <c r="C240" i="19"/>
  <c r="F240" i="19" s="1"/>
  <c r="C232" i="19"/>
  <c r="C224" i="19"/>
  <c r="D224" i="19" s="1"/>
  <c r="E224" i="19" s="1"/>
  <c r="C216" i="19"/>
  <c r="C208" i="19"/>
  <c r="F208" i="19" s="1"/>
  <c r="C200" i="19"/>
  <c r="C192" i="19"/>
  <c r="C184" i="19"/>
  <c r="C176" i="19"/>
  <c r="F176" i="19" s="1"/>
  <c r="C168" i="19"/>
  <c r="F168" i="19" s="1"/>
  <c r="C160" i="19"/>
  <c r="C152" i="19"/>
  <c r="C144" i="19"/>
  <c r="F144" i="19" s="1"/>
  <c r="C136" i="19"/>
  <c r="D136" i="19" s="1"/>
  <c r="E136" i="19" s="1"/>
  <c r="C37" i="19"/>
  <c r="D37" i="19" s="1"/>
  <c r="E37" i="19" s="1"/>
  <c r="C21" i="19"/>
  <c r="C712" i="19"/>
  <c r="F712" i="19" s="1"/>
  <c r="C708" i="19"/>
  <c r="C704" i="19"/>
  <c r="C700" i="19"/>
  <c r="C696" i="19"/>
  <c r="F696" i="19" s="1"/>
  <c r="C692" i="19"/>
  <c r="F692" i="19" s="1"/>
  <c r="C688" i="19"/>
  <c r="C684" i="19"/>
  <c r="C680" i="19"/>
  <c r="F680" i="19" s="1"/>
  <c r="C676" i="19"/>
  <c r="C672" i="19"/>
  <c r="F672" i="19" s="1"/>
  <c r="C668" i="19"/>
  <c r="C664" i="19"/>
  <c r="F664" i="19" s="1"/>
  <c r="C660" i="19"/>
  <c r="D660" i="19" s="1"/>
  <c r="E660" i="19" s="1"/>
  <c r="C656" i="19"/>
  <c r="F656" i="19" s="1"/>
  <c r="C652" i="19"/>
  <c r="C648" i="19"/>
  <c r="F648" i="19" s="1"/>
  <c r="C644" i="19"/>
  <c r="F644" i="19" s="1"/>
  <c r="C640" i="19"/>
  <c r="D640" i="19" s="1"/>
  <c r="E640" i="19" s="1"/>
  <c r="C636" i="19"/>
  <c r="C632" i="19"/>
  <c r="F632" i="19" s="1"/>
  <c r="C628" i="19"/>
  <c r="C624" i="19"/>
  <c r="D624" i="19" s="1"/>
  <c r="E624" i="19" s="1"/>
  <c r="C620" i="19"/>
  <c r="C616" i="19"/>
  <c r="F616" i="19" s="1"/>
  <c r="C612" i="19"/>
  <c r="D612" i="19" s="1"/>
  <c r="E612" i="19" s="1"/>
  <c r="C608" i="19"/>
  <c r="C604" i="19"/>
  <c r="F604" i="19" s="1"/>
  <c r="C600" i="19"/>
  <c r="F600" i="19" s="1"/>
  <c r="C596" i="19"/>
  <c r="D596" i="19" s="1"/>
  <c r="E596" i="19" s="1"/>
  <c r="C592" i="19"/>
  <c r="F592" i="19" s="1"/>
  <c r="C588" i="19"/>
  <c r="D588" i="19" s="1"/>
  <c r="E588" i="19" s="1"/>
  <c r="C584" i="19"/>
  <c r="F584" i="19" s="1"/>
  <c r="C580" i="19"/>
  <c r="C576" i="19"/>
  <c r="F576" i="19" s="1"/>
  <c r="C572" i="19"/>
  <c r="D572" i="19" s="1"/>
  <c r="E572" i="19" s="1"/>
  <c r="C568" i="19"/>
  <c r="F568" i="19" s="1"/>
  <c r="C564" i="19"/>
  <c r="C560" i="19"/>
  <c r="C556" i="19"/>
  <c r="D556" i="19" s="1"/>
  <c r="E556" i="19" s="1"/>
  <c r="C552" i="19"/>
  <c r="F552" i="19" s="1"/>
  <c r="C548" i="19"/>
  <c r="F548" i="19" s="1"/>
  <c r="C544" i="19"/>
  <c r="D544" i="19" s="1"/>
  <c r="E544" i="19" s="1"/>
  <c r="C540" i="19"/>
  <c r="F540" i="19" s="1"/>
  <c r="C536" i="19"/>
  <c r="F536" i="19" s="1"/>
  <c r="C532" i="19"/>
  <c r="D532" i="19" s="1"/>
  <c r="E532" i="19" s="1"/>
  <c r="C528" i="19"/>
  <c r="F528" i="19" s="1"/>
  <c r="C524" i="19"/>
  <c r="F524" i="19" s="1"/>
  <c r="C520" i="19"/>
  <c r="F520" i="19" s="1"/>
  <c r="C516" i="19"/>
  <c r="C512" i="19"/>
  <c r="C508" i="19"/>
  <c r="F508" i="19" s="1"/>
  <c r="C504" i="19"/>
  <c r="F504" i="19" s="1"/>
  <c r="C500" i="19"/>
  <c r="C496" i="19"/>
  <c r="C492" i="19"/>
  <c r="D492" i="19" s="1"/>
  <c r="E492" i="19" s="1"/>
  <c r="C488" i="19"/>
  <c r="F488" i="19" s="1"/>
  <c r="C484" i="19"/>
  <c r="D484" i="19" s="1"/>
  <c r="E484" i="19" s="1"/>
  <c r="C480" i="19"/>
  <c r="C476" i="19"/>
  <c r="F476" i="19" s="1"/>
  <c r="C472" i="19"/>
  <c r="F472" i="19" s="1"/>
  <c r="C468" i="19"/>
  <c r="F468" i="19" s="1"/>
  <c r="C464" i="19"/>
  <c r="F464" i="19" s="1"/>
  <c r="C460" i="19"/>
  <c r="F460" i="19" s="1"/>
  <c r="C456" i="19"/>
  <c r="F456" i="19" s="1"/>
  <c r="C452" i="19"/>
  <c r="C448" i="19"/>
  <c r="F448" i="19" s="1"/>
  <c r="C444" i="19"/>
  <c r="F444" i="19" s="1"/>
  <c r="C440" i="19"/>
  <c r="F440" i="19" s="1"/>
  <c r="C436" i="19"/>
  <c r="C432" i="19"/>
  <c r="C428" i="19"/>
  <c r="D428" i="19" s="1"/>
  <c r="E428" i="19" s="1"/>
  <c r="C424" i="19"/>
  <c r="F424" i="19" s="1"/>
  <c r="C420" i="19"/>
  <c r="F420" i="19" s="1"/>
  <c r="C416" i="19"/>
  <c r="D416" i="19" s="1"/>
  <c r="E416" i="19" s="1"/>
  <c r="C412" i="19"/>
  <c r="F412" i="19" s="1"/>
  <c r="C408" i="19"/>
  <c r="F408" i="19" s="1"/>
  <c r="C404" i="19"/>
  <c r="D404" i="19" s="1"/>
  <c r="E404" i="19" s="1"/>
  <c r="C400" i="19"/>
  <c r="F400" i="19" s="1"/>
  <c r="C396" i="19"/>
  <c r="F396" i="19" s="1"/>
  <c r="C392" i="19"/>
  <c r="F392" i="19" s="1"/>
  <c r="C388" i="19"/>
  <c r="C384" i="19"/>
  <c r="C380" i="19"/>
  <c r="D380" i="19" s="1"/>
  <c r="E380" i="19" s="1"/>
  <c r="C376" i="19"/>
  <c r="F376" i="19" s="1"/>
  <c r="C372" i="19"/>
  <c r="C368" i="19"/>
  <c r="C364" i="19"/>
  <c r="F364" i="19" s="1"/>
  <c r="C360" i="19"/>
  <c r="F360" i="19" s="1"/>
  <c r="C356" i="19"/>
  <c r="D356" i="19" s="1"/>
  <c r="E356" i="19" s="1"/>
  <c r="C352" i="19"/>
  <c r="C348" i="19"/>
  <c r="F348" i="19" s="1"/>
  <c r="C344" i="19"/>
  <c r="F344" i="19" s="1"/>
  <c r="C340" i="19"/>
  <c r="D340" i="19" s="1"/>
  <c r="E340" i="19" s="1"/>
  <c r="C336" i="19"/>
  <c r="F336" i="19" s="1"/>
  <c r="C332" i="19"/>
  <c r="D332" i="19" s="1"/>
  <c r="E332" i="19" s="1"/>
  <c r="C328" i="19"/>
  <c r="F328" i="19" s="1"/>
  <c r="C324" i="19"/>
  <c r="C320" i="19"/>
  <c r="F320" i="19" s="1"/>
  <c r="C316" i="19"/>
  <c r="F316" i="19" s="1"/>
  <c r="C312" i="19"/>
  <c r="F312" i="19" s="1"/>
  <c r="C308" i="19"/>
  <c r="C304" i="19"/>
  <c r="C300" i="19"/>
  <c r="F300" i="19" s="1"/>
  <c r="C295" i="19"/>
  <c r="C291" i="19"/>
  <c r="C287" i="19"/>
  <c r="D287" i="19" s="1"/>
  <c r="E287" i="19" s="1"/>
  <c r="C283" i="19"/>
  <c r="F283" i="19" s="1"/>
  <c r="C279" i="19"/>
  <c r="C275" i="19"/>
  <c r="C271" i="19"/>
  <c r="C267" i="19"/>
  <c r="C263" i="19"/>
  <c r="C259" i="19"/>
  <c r="C255" i="19"/>
  <c r="C251" i="19"/>
  <c r="F251" i="19" s="1"/>
  <c r="C247" i="19"/>
  <c r="C243" i="19"/>
  <c r="D243" i="19" s="1"/>
  <c r="E243" i="19" s="1"/>
  <c r="C239" i="19"/>
  <c r="C235" i="19"/>
  <c r="C231" i="19"/>
  <c r="C227" i="19"/>
  <c r="C223" i="19"/>
  <c r="D223" i="19" s="1"/>
  <c r="E223" i="19" s="1"/>
  <c r="C219" i="19"/>
  <c r="D219" i="19" s="1"/>
  <c r="E219" i="19" s="1"/>
  <c r="C215" i="19"/>
  <c r="C211" i="19"/>
  <c r="C207" i="19"/>
  <c r="D207" i="19" s="1"/>
  <c r="E207" i="19" s="1"/>
  <c r="C203" i="19"/>
  <c r="C199" i="19"/>
  <c r="C195" i="19"/>
  <c r="C191" i="19"/>
  <c r="D191" i="19" s="1"/>
  <c r="E191" i="19" s="1"/>
  <c r="C187" i="19"/>
  <c r="F187" i="19" s="1"/>
  <c r="C183" i="19"/>
  <c r="C179" i="19"/>
  <c r="C175" i="19"/>
  <c r="C171" i="19"/>
  <c r="C167" i="19"/>
  <c r="C163" i="19"/>
  <c r="C159" i="19"/>
  <c r="C155" i="19"/>
  <c r="F155" i="19" s="1"/>
  <c r="C151" i="19"/>
  <c r="C147" i="19"/>
  <c r="D147" i="19" s="1"/>
  <c r="E147" i="19" s="1"/>
  <c r="C143" i="19"/>
  <c r="C139" i="19"/>
  <c r="C135" i="19"/>
  <c r="C131" i="19"/>
  <c r="F131" i="19" s="1"/>
  <c r="C126" i="19"/>
  <c r="D126" i="19" s="1"/>
  <c r="E126" i="19" s="1"/>
  <c r="C122" i="19"/>
  <c r="C118" i="19"/>
  <c r="F118" i="19" s="1"/>
  <c r="C114" i="19"/>
  <c r="F114" i="19" s="1"/>
  <c r="C110" i="19"/>
  <c r="D110" i="19" s="1"/>
  <c r="E110" i="19" s="1"/>
  <c r="C106" i="19"/>
  <c r="C102" i="19"/>
  <c r="D102" i="19" s="1"/>
  <c r="E102" i="19" s="1"/>
  <c r="C98" i="19"/>
  <c r="F98" i="19" s="1"/>
  <c r="C94" i="19"/>
  <c r="D94" i="19" s="1"/>
  <c r="E94" i="19" s="1"/>
  <c r="C90" i="19"/>
  <c r="C82" i="19"/>
  <c r="F82" i="19" s="1"/>
  <c r="C78" i="19"/>
  <c r="F78" i="19" s="1"/>
  <c r="C74" i="19"/>
  <c r="F74" i="19" s="1"/>
  <c r="C70" i="19"/>
  <c r="C66" i="19"/>
  <c r="F66" i="19" s="1"/>
  <c r="C62" i="19"/>
  <c r="F62" i="19" s="1"/>
  <c r="C58" i="19"/>
  <c r="F58" i="19" s="1"/>
  <c r="C54" i="19"/>
  <c r="C50" i="19"/>
  <c r="D50" i="19" s="1"/>
  <c r="E50" i="19" s="1"/>
  <c r="C46" i="19"/>
  <c r="F46" i="19" s="1"/>
  <c r="C40" i="19"/>
  <c r="D40" i="19" s="1"/>
  <c r="E40" i="19" s="1"/>
  <c r="C36" i="19"/>
  <c r="F36" i="19" s="1"/>
  <c r="C32" i="19"/>
  <c r="F32" i="19" s="1"/>
  <c r="C28" i="19"/>
  <c r="F28" i="19" s="1"/>
  <c r="C24" i="19"/>
  <c r="D24" i="19" s="1"/>
  <c r="E24" i="19" s="1"/>
  <c r="C20" i="19"/>
  <c r="F20" i="19" s="1"/>
  <c r="C16" i="19"/>
  <c r="D16" i="19" s="1"/>
  <c r="E16" i="19" s="1"/>
  <c r="H273" i="19"/>
  <c r="I273" i="19" s="1"/>
  <c r="C285" i="19"/>
  <c r="D285" i="19" s="1"/>
  <c r="E285" i="19" s="1"/>
  <c r="C273" i="19"/>
  <c r="D273" i="19" s="1"/>
  <c r="E273" i="19" s="1"/>
  <c r="C261" i="19"/>
  <c r="F261" i="19" s="1"/>
  <c r="C253" i="19"/>
  <c r="C241" i="19"/>
  <c r="C229" i="19"/>
  <c r="C217" i="19"/>
  <c r="F217" i="19" s="1"/>
  <c r="C205" i="19"/>
  <c r="C193" i="19"/>
  <c r="C181" i="19"/>
  <c r="F181" i="19" s="1"/>
  <c r="C169" i="19"/>
  <c r="F169" i="19" s="1"/>
  <c r="C157" i="19"/>
  <c r="C149" i="19"/>
  <c r="F149" i="19" s="1"/>
  <c r="C141" i="19"/>
  <c r="F141" i="19" s="1"/>
  <c r="C709" i="19"/>
  <c r="D709" i="19" s="1"/>
  <c r="E709" i="19" s="1"/>
  <c r="C701" i="19"/>
  <c r="D701" i="19" s="1"/>
  <c r="E701" i="19" s="1"/>
  <c r="C693" i="19"/>
  <c r="D693" i="19" s="1"/>
  <c r="E693" i="19" s="1"/>
  <c r="C685" i="19"/>
  <c r="C677" i="19"/>
  <c r="F677" i="19" s="1"/>
  <c r="C669" i="19"/>
  <c r="D669" i="19" s="1"/>
  <c r="E669" i="19" s="1"/>
  <c r="C661" i="19"/>
  <c r="F661" i="19" s="1"/>
  <c r="C653" i="19"/>
  <c r="C645" i="19"/>
  <c r="C637" i="19"/>
  <c r="D637" i="19" s="1"/>
  <c r="E637" i="19" s="1"/>
  <c r="C629" i="19"/>
  <c r="D629" i="19" s="1"/>
  <c r="E629" i="19" s="1"/>
  <c r="C621" i="19"/>
  <c r="C613" i="19"/>
  <c r="D613" i="19" s="1"/>
  <c r="E613" i="19" s="1"/>
  <c r="C605" i="19"/>
  <c r="C597" i="19"/>
  <c r="C589" i="19"/>
  <c r="D589" i="19" s="1"/>
  <c r="E589" i="19" s="1"/>
  <c r="C581" i="19"/>
  <c r="D581" i="19" s="1"/>
  <c r="E581" i="19" s="1"/>
  <c r="C573" i="19"/>
  <c r="C565" i="19"/>
  <c r="C557" i="19"/>
  <c r="C549" i="19"/>
  <c r="D549" i="19" s="1"/>
  <c r="E549" i="19" s="1"/>
  <c r="C541" i="19"/>
  <c r="F541" i="19" s="1"/>
  <c r="C533" i="19"/>
  <c r="F533" i="19" s="1"/>
  <c r="C525" i="19"/>
  <c r="C517" i="19"/>
  <c r="D517" i="19" s="1"/>
  <c r="E517" i="19" s="1"/>
  <c r="C509" i="19"/>
  <c r="D509" i="19" s="1"/>
  <c r="E509" i="19" s="1"/>
  <c r="C501" i="19"/>
  <c r="F501" i="19" s="1"/>
  <c r="C493" i="19"/>
  <c r="C485" i="19"/>
  <c r="F485" i="19" s="1"/>
  <c r="C477" i="19"/>
  <c r="D477" i="19" s="1"/>
  <c r="E477" i="19" s="1"/>
  <c r="C469" i="19"/>
  <c r="C461" i="19"/>
  <c r="C453" i="19"/>
  <c r="D453" i="19" s="1"/>
  <c r="E453" i="19" s="1"/>
  <c r="C445" i="19"/>
  <c r="D445" i="19" s="1"/>
  <c r="E445" i="19" s="1"/>
  <c r="C437" i="19"/>
  <c r="F437" i="19" s="1"/>
  <c r="C429" i="19"/>
  <c r="F429" i="19" s="1"/>
  <c r="C421" i="19"/>
  <c r="D421" i="19" s="1"/>
  <c r="E421" i="19" s="1"/>
  <c r="C413" i="19"/>
  <c r="D413" i="19" s="1"/>
  <c r="E413" i="19" s="1"/>
  <c r="C405" i="19"/>
  <c r="F405" i="19" s="1"/>
  <c r="C397" i="19"/>
  <c r="D397" i="19" s="1"/>
  <c r="E397" i="19" s="1"/>
  <c r="C389" i="19"/>
  <c r="F389" i="19" s="1"/>
  <c r="C381" i="19"/>
  <c r="D381" i="19" s="1"/>
  <c r="E381" i="19" s="1"/>
  <c r="C373" i="19"/>
  <c r="F373" i="19" s="1"/>
  <c r="C365" i="19"/>
  <c r="D365" i="19" s="1"/>
  <c r="E365" i="19" s="1"/>
  <c r="C357" i="19"/>
  <c r="F357" i="19" s="1"/>
  <c r="C349" i="19"/>
  <c r="D349" i="19" s="1"/>
  <c r="E349" i="19" s="1"/>
  <c r="C341" i="19"/>
  <c r="F341" i="19" s="1"/>
  <c r="C333" i="19"/>
  <c r="C325" i="19"/>
  <c r="F325" i="19" s="1"/>
  <c r="C317" i="19"/>
  <c r="D317" i="19" s="1"/>
  <c r="E317" i="19" s="1"/>
  <c r="C309" i="19"/>
  <c r="F309" i="19" s="1"/>
  <c r="C301" i="19"/>
  <c r="F301" i="19" s="1"/>
  <c r="C292" i="19"/>
  <c r="F292" i="19" s="1"/>
  <c r="C284" i="19"/>
  <c r="D284" i="19" s="1"/>
  <c r="E284" i="19" s="1"/>
  <c r="C276" i="19"/>
  <c r="C268" i="19"/>
  <c r="C260" i="19"/>
  <c r="D260" i="19" s="1"/>
  <c r="E260" i="19" s="1"/>
  <c r="C252" i="19"/>
  <c r="C244" i="19"/>
  <c r="C236" i="19"/>
  <c r="C228" i="19"/>
  <c r="F228" i="19" s="1"/>
  <c r="C220" i="19"/>
  <c r="C212" i="19"/>
  <c r="F212" i="19" s="1"/>
  <c r="C204" i="19"/>
  <c r="C196" i="19"/>
  <c r="C188" i="19"/>
  <c r="D188" i="19" s="1"/>
  <c r="E188" i="19" s="1"/>
  <c r="C180" i="19"/>
  <c r="D180" i="19" s="1"/>
  <c r="E180" i="19" s="1"/>
  <c r="C172" i="19"/>
  <c r="C164" i="19"/>
  <c r="F164" i="19" s="1"/>
  <c r="C156" i="19"/>
  <c r="D156" i="19" s="1"/>
  <c r="E156" i="19" s="1"/>
  <c r="C148" i="19"/>
  <c r="C140" i="19"/>
  <c r="C132" i="19"/>
  <c r="F132" i="19" s="1"/>
  <c r="C33" i="19"/>
  <c r="F33" i="19" s="1"/>
  <c r="C29" i="19"/>
  <c r="D29" i="19" s="1"/>
  <c r="E29" i="19" s="1"/>
  <c r="C25" i="19"/>
  <c r="C17" i="19"/>
  <c r="F17" i="19" s="1"/>
  <c r="H150" i="19"/>
  <c r="I150" i="19" s="1"/>
  <c r="F86" i="19"/>
  <c r="H86" i="19"/>
  <c r="I86" i="19" s="1"/>
  <c r="C14" i="19"/>
  <c r="F14" i="19" s="1"/>
  <c r="H14" i="19"/>
  <c r="I14" i="19" s="1"/>
  <c r="C711" i="19"/>
  <c r="C707" i="19"/>
  <c r="F707" i="19" s="1"/>
  <c r="C703" i="19"/>
  <c r="F703" i="19" s="1"/>
  <c r="C699" i="19"/>
  <c r="D699" i="19" s="1"/>
  <c r="E699" i="19" s="1"/>
  <c r="C695" i="19"/>
  <c r="C691" i="19"/>
  <c r="F691" i="19" s="1"/>
  <c r="C687" i="19"/>
  <c r="F687" i="19" s="1"/>
  <c r="C683" i="19"/>
  <c r="F683" i="19" s="1"/>
  <c r="C679" i="19"/>
  <c r="F679" i="19" s="1"/>
  <c r="C675" i="19"/>
  <c r="F675" i="19" s="1"/>
  <c r="C671" i="19"/>
  <c r="D671" i="19" s="1"/>
  <c r="E671" i="19" s="1"/>
  <c r="C667" i="19"/>
  <c r="C663" i="19"/>
  <c r="C659" i="19"/>
  <c r="F659" i="19" s="1"/>
  <c r="C655" i="19"/>
  <c r="C651" i="19"/>
  <c r="F651" i="19" s="1"/>
  <c r="C647" i="19"/>
  <c r="C643" i="19"/>
  <c r="F643" i="19" s="1"/>
  <c r="C639" i="19"/>
  <c r="F639" i="19" s="1"/>
  <c r="C635" i="19"/>
  <c r="F635" i="19" s="1"/>
  <c r="C631" i="19"/>
  <c r="C627" i="19"/>
  <c r="F627" i="19" s="1"/>
  <c r="C623" i="19"/>
  <c r="F623" i="19" s="1"/>
  <c r="C619" i="19"/>
  <c r="C615" i="19"/>
  <c r="C611" i="19"/>
  <c r="D611" i="19" s="1"/>
  <c r="E611" i="19" s="1"/>
  <c r="C607" i="19"/>
  <c r="F607" i="19" s="1"/>
  <c r="C603" i="19"/>
  <c r="D603" i="19" s="1"/>
  <c r="E603" i="19" s="1"/>
  <c r="C599" i="19"/>
  <c r="F599" i="19" s="1"/>
  <c r="C595" i="19"/>
  <c r="D595" i="19" s="1"/>
  <c r="E595" i="19" s="1"/>
  <c r="C591" i="19"/>
  <c r="F591" i="19" s="1"/>
  <c r="C587" i="19"/>
  <c r="C583" i="19"/>
  <c r="C579" i="19"/>
  <c r="F579" i="19" s="1"/>
  <c r="C575" i="19"/>
  <c r="D575" i="19" s="1"/>
  <c r="E575" i="19" s="1"/>
  <c r="C571" i="19"/>
  <c r="F571" i="19" s="1"/>
  <c r="C567" i="19"/>
  <c r="F567" i="19" s="1"/>
  <c r="C563" i="19"/>
  <c r="F563" i="19" s="1"/>
  <c r="C559" i="19"/>
  <c r="F559" i="19" s="1"/>
  <c r="C555" i="19"/>
  <c r="C551" i="19"/>
  <c r="F551" i="19" s="1"/>
  <c r="C547" i="19"/>
  <c r="F547" i="19" s="1"/>
  <c r="C543" i="19"/>
  <c r="F543" i="19" s="1"/>
  <c r="C539" i="19"/>
  <c r="F539" i="19" s="1"/>
  <c r="C535" i="19"/>
  <c r="C531" i="19"/>
  <c r="F531" i="19" s="1"/>
  <c r="C527" i="19"/>
  <c r="D527" i="19" s="1"/>
  <c r="E527" i="19" s="1"/>
  <c r="C523" i="19"/>
  <c r="F523" i="19" s="1"/>
  <c r="C519" i="19"/>
  <c r="C515" i="19"/>
  <c r="F515" i="19" s="1"/>
  <c r="C511" i="19"/>
  <c r="D511" i="19" s="1"/>
  <c r="E511" i="19" s="1"/>
  <c r="C507" i="19"/>
  <c r="C503" i="19"/>
  <c r="C499" i="19"/>
  <c r="D499" i="19" s="1"/>
  <c r="E499" i="19" s="1"/>
  <c r="C495" i="19"/>
  <c r="F495" i="19" s="1"/>
  <c r="C491" i="19"/>
  <c r="C487" i="19"/>
  <c r="C483" i="19"/>
  <c r="F483" i="19" s="1"/>
  <c r="C479" i="19"/>
  <c r="D479" i="19" s="1"/>
  <c r="E479" i="19" s="1"/>
  <c r="C475" i="19"/>
  <c r="F475" i="19" s="1"/>
  <c r="C471" i="19"/>
  <c r="C467" i="19"/>
  <c r="D467" i="19" s="1"/>
  <c r="E467" i="19" s="1"/>
  <c r="C463" i="19"/>
  <c r="D463" i="19" s="1"/>
  <c r="E463" i="19" s="1"/>
  <c r="C459" i="19"/>
  <c r="C455" i="19"/>
  <c r="C451" i="19"/>
  <c r="F451" i="19" s="1"/>
  <c r="C447" i="19"/>
  <c r="F447" i="19" s="1"/>
  <c r="C443" i="19"/>
  <c r="C439" i="19"/>
  <c r="C435" i="19"/>
  <c r="D435" i="19" s="1"/>
  <c r="E435" i="19" s="1"/>
  <c r="C431" i="19"/>
  <c r="F431" i="19" s="1"/>
  <c r="C427" i="19"/>
  <c r="C423" i="19"/>
  <c r="C419" i="19"/>
  <c r="F419" i="19" s="1"/>
  <c r="C415" i="19"/>
  <c r="F415" i="19" s="1"/>
  <c r="C411" i="19"/>
  <c r="C407" i="19"/>
  <c r="C403" i="19"/>
  <c r="D403" i="19" s="1"/>
  <c r="E403" i="19" s="1"/>
  <c r="C399" i="19"/>
  <c r="F399" i="19" s="1"/>
  <c r="C395" i="19"/>
  <c r="C391" i="19"/>
  <c r="C387" i="19"/>
  <c r="F387" i="19" s="1"/>
  <c r="C383" i="19"/>
  <c r="D383" i="19" s="1"/>
  <c r="E383" i="19" s="1"/>
  <c r="C379" i="19"/>
  <c r="C375" i="19"/>
  <c r="C371" i="19"/>
  <c r="D371" i="19" s="1"/>
  <c r="E371" i="19" s="1"/>
  <c r="C367" i="19"/>
  <c r="F367" i="19" s="1"/>
  <c r="C363" i="19"/>
  <c r="C359" i="19"/>
  <c r="C355" i="19"/>
  <c r="F355" i="19" s="1"/>
  <c r="C351" i="19"/>
  <c r="F351" i="19" s="1"/>
  <c r="C347" i="19"/>
  <c r="C343" i="19"/>
  <c r="C339" i="19"/>
  <c r="D339" i="19" s="1"/>
  <c r="E339" i="19" s="1"/>
  <c r="C335" i="19"/>
  <c r="D335" i="19" s="1"/>
  <c r="E335" i="19" s="1"/>
  <c r="C331" i="19"/>
  <c r="C327" i="19"/>
  <c r="C323" i="19"/>
  <c r="F323" i="19" s="1"/>
  <c r="C319" i="19"/>
  <c r="D319" i="19" s="1"/>
  <c r="E319" i="19" s="1"/>
  <c r="C315" i="19"/>
  <c r="C311" i="19"/>
  <c r="C307" i="19"/>
  <c r="D307" i="19" s="1"/>
  <c r="E307" i="19" s="1"/>
  <c r="C303" i="19"/>
  <c r="F303" i="19" s="1"/>
  <c r="C299" i="19"/>
  <c r="C294" i="19"/>
  <c r="F294" i="19" s="1"/>
  <c r="C290" i="19"/>
  <c r="C286" i="19"/>
  <c r="C282" i="19"/>
  <c r="D282" i="19" s="1"/>
  <c r="E282" i="19" s="1"/>
  <c r="C278" i="19"/>
  <c r="F278" i="19" s="1"/>
  <c r="C274" i="19"/>
  <c r="C270" i="19"/>
  <c r="C266" i="19"/>
  <c r="F266" i="19" s="1"/>
  <c r="C262" i="19"/>
  <c r="D262" i="19" s="1"/>
  <c r="E262" i="19" s="1"/>
  <c r="C258" i="19"/>
  <c r="C254" i="19"/>
  <c r="D254" i="19" s="1"/>
  <c r="E254" i="19" s="1"/>
  <c r="C250" i="19"/>
  <c r="D250" i="19" s="1"/>
  <c r="E250" i="19" s="1"/>
  <c r="C246" i="19"/>
  <c r="C242" i="19"/>
  <c r="C238" i="19"/>
  <c r="F238" i="19" s="1"/>
  <c r="C234" i="19"/>
  <c r="F234" i="19" s="1"/>
  <c r="C230" i="19"/>
  <c r="F230" i="19" s="1"/>
  <c r="C226" i="19"/>
  <c r="C222" i="19"/>
  <c r="F222" i="19" s="1"/>
  <c r="C218" i="19"/>
  <c r="C214" i="19"/>
  <c r="F214" i="19" s="1"/>
  <c r="C210" i="19"/>
  <c r="C206" i="19"/>
  <c r="D206" i="19" s="1"/>
  <c r="E206" i="19" s="1"/>
  <c r="C202" i="19"/>
  <c r="D202" i="19" s="1"/>
  <c r="E202" i="19" s="1"/>
  <c r="C198" i="19"/>
  <c r="D198" i="19" s="1"/>
  <c r="E198" i="19" s="1"/>
  <c r="C194" i="19"/>
  <c r="C190" i="19"/>
  <c r="D190" i="19" s="1"/>
  <c r="E190" i="19" s="1"/>
  <c r="C186" i="19"/>
  <c r="F186" i="19" s="1"/>
  <c r="C182" i="19"/>
  <c r="D182" i="19" s="1"/>
  <c r="E182" i="19" s="1"/>
  <c r="C178" i="19"/>
  <c r="C174" i="19"/>
  <c r="D174" i="19" s="1"/>
  <c r="E174" i="19" s="1"/>
  <c r="C170" i="19"/>
  <c r="D170" i="19" s="1"/>
  <c r="E170" i="19" s="1"/>
  <c r="C166" i="19"/>
  <c r="D166" i="19" s="1"/>
  <c r="E166" i="19" s="1"/>
  <c r="C162" i="19"/>
  <c r="C158" i="19"/>
  <c r="D158" i="19" s="1"/>
  <c r="E158" i="19" s="1"/>
  <c r="C154" i="19"/>
  <c r="D154" i="19" s="1"/>
  <c r="E154" i="19" s="1"/>
  <c r="C150" i="19"/>
  <c r="F150" i="19" s="1"/>
  <c r="C146" i="19"/>
  <c r="D146" i="19" s="1"/>
  <c r="E146" i="19" s="1"/>
  <c r="C142" i="19"/>
  <c r="F142" i="19" s="1"/>
  <c r="C138" i="19"/>
  <c r="F138" i="19" s="1"/>
  <c r="C134" i="19"/>
  <c r="F134" i="19" s="1"/>
  <c r="C129" i="19"/>
  <c r="D129" i="19" s="1"/>
  <c r="E129" i="19" s="1"/>
  <c r="C125" i="19"/>
  <c r="F125" i="19" s="1"/>
  <c r="C121" i="19"/>
  <c r="C117" i="19"/>
  <c r="D117" i="19" s="1"/>
  <c r="E117" i="19" s="1"/>
  <c r="C113" i="19"/>
  <c r="D113" i="19" s="1"/>
  <c r="E113" i="19" s="1"/>
  <c r="C109" i="19"/>
  <c r="F109" i="19" s="1"/>
  <c r="C105" i="19"/>
  <c r="F105" i="19" s="1"/>
  <c r="C101" i="19"/>
  <c r="D101" i="19" s="1"/>
  <c r="E101" i="19" s="1"/>
  <c r="C97" i="19"/>
  <c r="F97" i="19" s="1"/>
  <c r="C93" i="19"/>
  <c r="F93" i="19" s="1"/>
  <c r="C89" i="19"/>
  <c r="D89" i="19" s="1"/>
  <c r="E89" i="19" s="1"/>
  <c r="C85" i="19"/>
  <c r="C81" i="19"/>
  <c r="F81" i="19" s="1"/>
  <c r="C77" i="19"/>
  <c r="F77" i="19" s="1"/>
  <c r="C73" i="19"/>
  <c r="D73" i="19" s="1"/>
  <c r="E73" i="19" s="1"/>
  <c r="C69" i="19"/>
  <c r="D69" i="19" s="1"/>
  <c r="E69" i="19" s="1"/>
  <c r="C65" i="19"/>
  <c r="D65" i="19" s="1"/>
  <c r="E65" i="19" s="1"/>
  <c r="C61" i="19"/>
  <c r="F61" i="19" s="1"/>
  <c r="C57" i="19"/>
  <c r="D57" i="19" s="1"/>
  <c r="E57" i="19" s="1"/>
  <c r="C53" i="19"/>
  <c r="F53" i="19" s="1"/>
  <c r="C49" i="19"/>
  <c r="D49" i="19" s="1"/>
  <c r="E49" i="19" s="1"/>
  <c r="C45" i="19"/>
  <c r="F45" i="19" s="1"/>
  <c r="C39" i="19"/>
  <c r="D39" i="19" s="1"/>
  <c r="E39" i="19" s="1"/>
  <c r="C35" i="19"/>
  <c r="C31" i="19"/>
  <c r="D31" i="19" s="1"/>
  <c r="E31" i="19" s="1"/>
  <c r="C27" i="19"/>
  <c r="D27" i="19" s="1"/>
  <c r="E27" i="19" s="1"/>
  <c r="C23" i="19"/>
  <c r="D23" i="19" s="1"/>
  <c r="E23" i="19" s="1"/>
  <c r="C19" i="19"/>
  <c r="D19" i="19" s="1"/>
  <c r="E19" i="19" s="1"/>
  <c r="C15" i="19"/>
  <c r="D15" i="19" s="1"/>
  <c r="E15" i="19" s="1"/>
  <c r="C130" i="19"/>
  <c r="F130" i="19" s="1"/>
  <c r="C297" i="19"/>
  <c r="D297" i="19" s="1"/>
  <c r="E297" i="19" s="1"/>
  <c r="C12" i="19"/>
  <c r="D12" i="19" s="1"/>
  <c r="E12" i="19" s="1"/>
  <c r="C10" i="19"/>
  <c r="F10" i="19" s="1"/>
  <c r="C9" i="19"/>
  <c r="F9" i="19" s="1"/>
  <c r="C11" i="19"/>
  <c r="F11" i="19" s="1"/>
  <c r="C3" i="19"/>
  <c r="D3" i="19" s="1"/>
  <c r="E3" i="19" s="1"/>
  <c r="C4" i="19"/>
  <c r="C5" i="19"/>
  <c r="D5" i="19" s="1"/>
  <c r="E5" i="19" s="1"/>
  <c r="C6" i="19"/>
  <c r="D6" i="19" s="1"/>
  <c r="E6" i="19" s="1"/>
  <c r="C8" i="19"/>
  <c r="F8" i="19" s="1"/>
  <c r="C7" i="19"/>
  <c r="F7" i="19" s="1"/>
  <c r="F655" i="19"/>
  <c r="D655" i="19"/>
  <c r="E655" i="19" s="1"/>
  <c r="F595" i="19"/>
  <c r="D531" i="19"/>
  <c r="E531" i="19" s="1"/>
  <c r="D700" i="19"/>
  <c r="E700" i="19" s="1"/>
  <c r="F700" i="19"/>
  <c r="D684" i="19"/>
  <c r="E684" i="19" s="1"/>
  <c r="F684" i="19"/>
  <c r="F668" i="19"/>
  <c r="D668" i="19"/>
  <c r="E668" i="19" s="1"/>
  <c r="F652" i="19"/>
  <c r="D652" i="19"/>
  <c r="E652" i="19" s="1"/>
  <c r="D636" i="19"/>
  <c r="E636" i="19" s="1"/>
  <c r="F636" i="19"/>
  <c r="D632" i="19"/>
  <c r="E632" i="19" s="1"/>
  <c r="G632" i="19" s="1"/>
  <c r="D620" i="19"/>
  <c r="E620" i="19" s="1"/>
  <c r="F620" i="19"/>
  <c r="F588" i="19"/>
  <c r="D540" i="19"/>
  <c r="E540" i="19" s="1"/>
  <c r="D508" i="19"/>
  <c r="E508" i="19" s="1"/>
  <c r="F492" i="19"/>
  <c r="D472" i="19"/>
  <c r="E472" i="19" s="1"/>
  <c r="G472" i="19" s="1"/>
  <c r="D460" i="19"/>
  <c r="E460" i="19" s="1"/>
  <c r="D440" i="19"/>
  <c r="E440" i="19" s="1"/>
  <c r="G440" i="19" s="1"/>
  <c r="D412" i="19"/>
  <c r="E412" i="19" s="1"/>
  <c r="F380" i="19"/>
  <c r="D364" i="19"/>
  <c r="E364" i="19" s="1"/>
  <c r="D344" i="19"/>
  <c r="E344" i="19" s="1"/>
  <c r="G344" i="19" s="1"/>
  <c r="D336" i="19"/>
  <c r="E336" i="19" s="1"/>
  <c r="G336" i="19" s="1"/>
  <c r="F332" i="19"/>
  <c r="D312" i="19"/>
  <c r="E312" i="19" s="1"/>
  <c r="G312" i="19" s="1"/>
  <c r="F260" i="19"/>
  <c r="F248" i="19"/>
  <c r="D248" i="19"/>
  <c r="E248" i="19" s="1"/>
  <c r="D240" i="19"/>
  <c r="E240" i="19" s="1"/>
  <c r="F224" i="19"/>
  <c r="F216" i="19"/>
  <c r="D216" i="19"/>
  <c r="E216" i="19" s="1"/>
  <c r="F196" i="19"/>
  <c r="D196" i="19"/>
  <c r="E196" i="19" s="1"/>
  <c r="F184" i="19"/>
  <c r="D184" i="19"/>
  <c r="E184" i="19" s="1"/>
  <c r="D176" i="19"/>
  <c r="E176" i="19" s="1"/>
  <c r="D164" i="19"/>
  <c r="E164" i="19" s="1"/>
  <c r="F152" i="19"/>
  <c r="D152" i="19"/>
  <c r="E152" i="19" s="1"/>
  <c r="D144" i="19"/>
  <c r="E144" i="19" s="1"/>
  <c r="G144" i="19" s="1"/>
  <c r="D128" i="19"/>
  <c r="E128" i="19" s="1"/>
  <c r="F124" i="19"/>
  <c r="F104" i="19"/>
  <c r="D104" i="19"/>
  <c r="E104" i="19" s="1"/>
  <c r="F100" i="19"/>
  <c r="D100" i="19"/>
  <c r="E100" i="19" s="1"/>
  <c r="D96" i="19"/>
  <c r="E96" i="19" s="1"/>
  <c r="F92" i="19"/>
  <c r="F72" i="19"/>
  <c r="D72" i="19"/>
  <c r="E72" i="19" s="1"/>
  <c r="F68" i="19"/>
  <c r="D68" i="19"/>
  <c r="E68" i="19" s="1"/>
  <c r="D64" i="19"/>
  <c r="E64" i="19" s="1"/>
  <c r="F60" i="19"/>
  <c r="D703" i="19"/>
  <c r="E703" i="19" s="1"/>
  <c r="F671" i="19"/>
  <c r="F611" i="19"/>
  <c r="F511" i="19"/>
  <c r="F499" i="19"/>
  <c r="F467" i="19"/>
  <c r="F435" i="19"/>
  <c r="F403" i="19"/>
  <c r="F371" i="19"/>
  <c r="F339" i="19"/>
  <c r="F307" i="19"/>
  <c r="F267" i="19"/>
  <c r="D267" i="19"/>
  <c r="E267" i="19" s="1"/>
  <c r="F235" i="19"/>
  <c r="D235" i="19"/>
  <c r="E235" i="19" s="1"/>
  <c r="F219" i="19"/>
  <c r="F203" i="19"/>
  <c r="D203" i="19"/>
  <c r="E203" i="19" s="1"/>
  <c r="D187" i="19"/>
  <c r="E187" i="19" s="1"/>
  <c r="D171" i="19"/>
  <c r="E171" i="19" s="1"/>
  <c r="F171" i="19"/>
  <c r="D155" i="19"/>
  <c r="E155" i="19" s="1"/>
  <c r="F139" i="19"/>
  <c r="D139" i="19"/>
  <c r="E139" i="19" s="1"/>
  <c r="F127" i="19"/>
  <c r="D127" i="19"/>
  <c r="E127" i="19" s="1"/>
  <c r="F123" i="19"/>
  <c r="D123" i="19"/>
  <c r="E123" i="19" s="1"/>
  <c r="F119" i="19"/>
  <c r="D115" i="19"/>
  <c r="E115" i="19" s="1"/>
  <c r="D99" i="19"/>
  <c r="E99" i="19" s="1"/>
  <c r="F95" i="19"/>
  <c r="D95" i="19"/>
  <c r="E95" i="19" s="1"/>
  <c r="F91" i="19"/>
  <c r="D91" i="19"/>
  <c r="E91" i="19" s="1"/>
  <c r="F83" i="19"/>
  <c r="D83" i="19"/>
  <c r="E83" i="19" s="1"/>
  <c r="F63" i="19"/>
  <c r="D63" i="19"/>
  <c r="E63" i="19" s="1"/>
  <c r="F59" i="19"/>
  <c r="D59" i="19"/>
  <c r="E59" i="19" s="1"/>
  <c r="F51" i="19"/>
  <c r="D51" i="19"/>
  <c r="E51" i="19" s="1"/>
  <c r="F31" i="19"/>
  <c r="F27" i="19"/>
  <c r="F697" i="19"/>
  <c r="F653" i="19"/>
  <c r="F645" i="19"/>
  <c r="F621" i="19"/>
  <c r="F601" i="19"/>
  <c r="F549" i="19"/>
  <c r="F517" i="19"/>
  <c r="F473" i="19"/>
  <c r="F377" i="19"/>
  <c r="F345" i="19"/>
  <c r="F313" i="19"/>
  <c r="D233" i="19"/>
  <c r="E233" i="19" s="1"/>
  <c r="F233" i="19"/>
  <c r="D225" i="19"/>
  <c r="E225" i="19" s="1"/>
  <c r="G225" i="19" s="1"/>
  <c r="F189" i="19"/>
  <c r="D189" i="19"/>
  <c r="E189" i="19" s="1"/>
  <c r="F185" i="19"/>
  <c r="D185" i="19"/>
  <c r="E185" i="19" s="1"/>
  <c r="F173" i="19"/>
  <c r="D173" i="19"/>
  <c r="E173" i="19" s="1"/>
  <c r="F145" i="19"/>
  <c r="D145" i="19"/>
  <c r="E145" i="19" s="1"/>
  <c r="F113" i="19"/>
  <c r="D97" i="19"/>
  <c r="E97" i="19" s="1"/>
  <c r="D81" i="19"/>
  <c r="E81" i="19" s="1"/>
  <c r="F49" i="19"/>
  <c r="F41" i="19"/>
  <c r="D41" i="19"/>
  <c r="E41" i="19" s="1"/>
  <c r="F21" i="19"/>
  <c r="D21" i="19"/>
  <c r="E21" i="19" s="1"/>
  <c r="D674" i="19"/>
  <c r="E674" i="19" s="1"/>
  <c r="G674" i="19" s="1"/>
  <c r="D658" i="19"/>
  <c r="E658" i="19" s="1"/>
  <c r="G658" i="19" s="1"/>
  <c r="D610" i="19"/>
  <c r="E610" i="19" s="1"/>
  <c r="G610" i="19" s="1"/>
  <c r="D546" i="19"/>
  <c r="E546" i="19" s="1"/>
  <c r="G546" i="19" s="1"/>
  <c r="D530" i="19"/>
  <c r="E530" i="19" s="1"/>
  <c r="G530" i="19" s="1"/>
  <c r="D482" i="19"/>
  <c r="E482" i="19" s="1"/>
  <c r="G482" i="19" s="1"/>
  <c r="D377" i="19"/>
  <c r="E377" i="19" s="1"/>
  <c r="D345" i="19"/>
  <c r="E345" i="19" s="1"/>
  <c r="D697" i="19"/>
  <c r="E697" i="19" s="1"/>
  <c r="D653" i="19"/>
  <c r="E653" i="19" s="1"/>
  <c r="D645" i="19"/>
  <c r="E645" i="19" s="1"/>
  <c r="D621" i="19"/>
  <c r="E621" i="19" s="1"/>
  <c r="D601" i="19"/>
  <c r="E601" i="19" s="1"/>
  <c r="D485" i="19"/>
  <c r="E485" i="19" s="1"/>
  <c r="G485" i="19" s="1"/>
  <c r="D473" i="19"/>
  <c r="E473" i="19" s="1"/>
  <c r="D429" i="19"/>
  <c r="E429" i="19" s="1"/>
  <c r="D321" i="19"/>
  <c r="E321" i="19" s="1"/>
  <c r="D313" i="19"/>
  <c r="E313" i="19" s="1"/>
  <c r="F709" i="19"/>
  <c r="G709" i="19" s="1"/>
  <c r="F693" i="19"/>
  <c r="G693" i="19" s="1"/>
  <c r="F665" i="19"/>
  <c r="G665" i="19" s="1"/>
  <c r="F633" i="19"/>
  <c r="G633" i="19" s="1"/>
  <c r="F589" i="19"/>
  <c r="G589" i="19" s="1"/>
  <c r="F569" i="19"/>
  <c r="G569" i="19" s="1"/>
  <c r="F561" i="19"/>
  <c r="G561" i="19" s="1"/>
  <c r="F537" i="19"/>
  <c r="G537" i="19" s="1"/>
  <c r="F505" i="19"/>
  <c r="G505" i="19" s="1"/>
  <c r="F497" i="19"/>
  <c r="G497" i="19" s="1"/>
  <c r="F453" i="19"/>
  <c r="G453" i="19" s="1"/>
  <c r="F441" i="19"/>
  <c r="G441" i="19" s="1"/>
  <c r="F409" i="19"/>
  <c r="G409" i="19" s="1"/>
  <c r="F397" i="19"/>
  <c r="G397" i="19" s="1"/>
  <c r="F365" i="19"/>
  <c r="G365" i="19" s="1"/>
  <c r="F333" i="19"/>
  <c r="F281" i="19"/>
  <c r="G281" i="19" s="1"/>
  <c r="F273" i="19"/>
  <c r="G273" i="19" s="1"/>
  <c r="F265" i="19"/>
  <c r="G265" i="19" s="1"/>
  <c r="H265" i="19" s="1"/>
  <c r="I265" i="19" s="1"/>
  <c r="F237" i="19"/>
  <c r="D237" i="19"/>
  <c r="E237" i="19" s="1"/>
  <c r="F229" i="19"/>
  <c r="D229" i="19"/>
  <c r="E229" i="19" s="1"/>
  <c r="F201" i="19"/>
  <c r="D181" i="19"/>
  <c r="E181" i="19" s="1"/>
  <c r="F65" i="19"/>
  <c r="F5" i="19"/>
  <c r="G5" i="19" s="1"/>
  <c r="H5" i="19" s="1"/>
  <c r="I5" i="19" s="1"/>
  <c r="F698" i="19"/>
  <c r="G698" i="19" s="1"/>
  <c r="F694" i="19"/>
  <c r="G694" i="19" s="1"/>
  <c r="F682" i="19"/>
  <c r="G682" i="19" s="1"/>
  <c r="F654" i="19"/>
  <c r="G654" i="19" s="1"/>
  <c r="F650" i="19"/>
  <c r="G650" i="19" s="1"/>
  <c r="F634" i="19"/>
  <c r="G634" i="19" s="1"/>
  <c r="F630" i="19"/>
  <c r="G630" i="19" s="1"/>
  <c r="F622" i="19"/>
  <c r="G622" i="19" s="1"/>
  <c r="F618" i="19"/>
  <c r="G618" i="19" s="1"/>
  <c r="F606" i="19"/>
  <c r="G606" i="19" s="1"/>
  <c r="F590" i="19"/>
  <c r="G590" i="19" s="1"/>
  <c r="F586" i="19"/>
  <c r="G586" i="19" s="1"/>
  <c r="F570" i="19"/>
  <c r="G570" i="19" s="1"/>
  <c r="F566" i="19"/>
  <c r="G566" i="19" s="1"/>
  <c r="F558" i="19"/>
  <c r="G558" i="19" s="1"/>
  <c r="F554" i="19"/>
  <c r="G554" i="19" s="1"/>
  <c r="F542" i="19"/>
  <c r="G542" i="19" s="1"/>
  <c r="F522" i="19"/>
  <c r="G522" i="19" s="1"/>
  <c r="F510" i="19"/>
  <c r="G510" i="19" s="1"/>
  <c r="F506" i="19"/>
  <c r="G506" i="19" s="1"/>
  <c r="F502" i="19"/>
  <c r="G502" i="19" s="1"/>
  <c r="F490" i="19"/>
  <c r="G490" i="19" s="1"/>
  <c r="F486" i="19"/>
  <c r="G486" i="19" s="1"/>
  <c r="F462" i="19"/>
  <c r="G462" i="19" s="1"/>
  <c r="F446" i="19"/>
  <c r="G446" i="19" s="1"/>
  <c r="F438" i="19"/>
  <c r="G438" i="19" s="1"/>
  <c r="F434" i="19"/>
  <c r="G434" i="19" s="1"/>
  <c r="F426" i="19"/>
  <c r="D426" i="19"/>
  <c r="E426" i="19" s="1"/>
  <c r="F422" i="19"/>
  <c r="F418" i="19"/>
  <c r="D418" i="19"/>
  <c r="E418" i="19" s="1"/>
  <c r="F410" i="19"/>
  <c r="D410" i="19"/>
  <c r="E410" i="19" s="1"/>
  <c r="D402" i="19"/>
  <c r="E402" i="19" s="1"/>
  <c r="F398" i="19"/>
  <c r="D398" i="19"/>
  <c r="E398" i="19" s="1"/>
  <c r="F378" i="19"/>
  <c r="D378" i="19"/>
  <c r="E378" i="19" s="1"/>
  <c r="F374" i="19"/>
  <c r="D374" i="19"/>
  <c r="E374" i="19" s="1"/>
  <c r="F366" i="19"/>
  <c r="D366" i="19"/>
  <c r="E366" i="19" s="1"/>
  <c r="D358" i="19"/>
  <c r="E358" i="19" s="1"/>
  <c r="F354" i="19"/>
  <c r="D354" i="19"/>
  <c r="E354" i="19" s="1"/>
  <c r="F350" i="19"/>
  <c r="D350" i="19"/>
  <c r="E350" i="19" s="1"/>
  <c r="D334" i="19"/>
  <c r="E334" i="19" s="1"/>
  <c r="G334" i="19" s="1"/>
  <c r="F310" i="19"/>
  <c r="D310" i="19"/>
  <c r="E310" i="19" s="1"/>
  <c r="F302" i="19"/>
  <c r="D302" i="19"/>
  <c r="E302" i="19" s="1"/>
  <c r="F298" i="19"/>
  <c r="D298" i="19"/>
  <c r="E298" i="19" s="1"/>
  <c r="F290" i="19"/>
  <c r="D290" i="19"/>
  <c r="E290" i="19" s="1"/>
  <c r="F286" i="19"/>
  <c r="D286" i="19"/>
  <c r="E286" i="19" s="1"/>
  <c r="F274" i="19"/>
  <c r="D274" i="19"/>
  <c r="E274" i="19" s="1"/>
  <c r="F270" i="19"/>
  <c r="D270" i="19"/>
  <c r="E270" i="19" s="1"/>
  <c r="F258" i="19"/>
  <c r="D258" i="19"/>
  <c r="E258" i="19" s="1"/>
  <c r="F254" i="19"/>
  <c r="F242" i="19"/>
  <c r="D242" i="19"/>
  <c r="E242" i="19" s="1"/>
  <c r="F226" i="19"/>
  <c r="D226" i="19"/>
  <c r="E226" i="19" s="1"/>
  <c r="F210" i="19"/>
  <c r="D210" i="19"/>
  <c r="E210" i="19" s="1"/>
  <c r="F194" i="19"/>
  <c r="D194" i="19"/>
  <c r="E194" i="19" s="1"/>
  <c r="F190" i="19"/>
  <c r="F178" i="19"/>
  <c r="D178" i="19"/>
  <c r="E178" i="19" s="1"/>
  <c r="F162" i="19"/>
  <c r="D162" i="19"/>
  <c r="E162" i="19" s="1"/>
  <c r="F158" i="19"/>
  <c r="F146" i="19"/>
  <c r="F126" i="19"/>
  <c r="F122" i="19"/>
  <c r="D122" i="19"/>
  <c r="E122" i="19" s="1"/>
  <c r="D118" i="19"/>
  <c r="E118" i="19" s="1"/>
  <c r="F110" i="19"/>
  <c r="D106" i="19"/>
  <c r="E106" i="19" s="1"/>
  <c r="F106" i="19"/>
  <c r="F102" i="19"/>
  <c r="F94" i="19"/>
  <c r="F90" i="19"/>
  <c r="D90" i="19"/>
  <c r="E90" i="19" s="1"/>
  <c r="D86" i="19"/>
  <c r="E86" i="19" s="1"/>
  <c r="F70" i="19"/>
  <c r="D70" i="19"/>
  <c r="E70" i="19" s="1"/>
  <c r="F54" i="19"/>
  <c r="D54" i="19"/>
  <c r="E54" i="19" s="1"/>
  <c r="F50" i="19"/>
  <c r="D42" i="19"/>
  <c r="E42" i="19" s="1"/>
  <c r="F42" i="19"/>
  <c r="F38" i="19"/>
  <c r="D38" i="19"/>
  <c r="E38" i="19" s="1"/>
  <c r="F26" i="19"/>
  <c r="D26" i="19"/>
  <c r="E26" i="19" s="1"/>
  <c r="F18" i="19"/>
  <c r="D18" i="19"/>
  <c r="E18" i="19" s="1"/>
  <c r="D357" i="19"/>
  <c r="E357" i="19" s="1"/>
  <c r="D333" i="19"/>
  <c r="E333" i="19" s="1"/>
  <c r="D301" i="19"/>
  <c r="E301" i="19" s="1"/>
  <c r="G301" i="19" s="1"/>
  <c r="D293" i="19"/>
  <c r="E293" i="19" s="1"/>
  <c r="D269" i="19"/>
  <c r="E269" i="19" s="1"/>
  <c r="F498" i="19"/>
  <c r="G498" i="19" s="1"/>
  <c r="F129" i="19"/>
  <c r="R4" i="17"/>
  <c r="D437" i="19" l="1"/>
  <c r="E437" i="19" s="1"/>
  <c r="D592" i="19"/>
  <c r="E592" i="19" s="1"/>
  <c r="G592" i="19" s="1"/>
  <c r="F223" i="19"/>
  <c r="D373" i="19"/>
  <c r="E373" i="19" s="1"/>
  <c r="F182" i="19"/>
  <c r="F29" i="19"/>
  <c r="F287" i="19"/>
  <c r="F40" i="19"/>
  <c r="D464" i="19"/>
  <c r="E464" i="19" s="1"/>
  <c r="G464" i="19" s="1"/>
  <c r="D280" i="19"/>
  <c r="E280" i="19" s="1"/>
  <c r="G280" i="19" s="1"/>
  <c r="H280" i="19" s="1"/>
  <c r="I280" i="19" s="1"/>
  <c r="D114" i="19"/>
  <c r="E114" i="19" s="1"/>
  <c r="G114" i="19" s="1"/>
  <c r="D367" i="19"/>
  <c r="E367" i="19" s="1"/>
  <c r="F346" i="19"/>
  <c r="D420" i="19"/>
  <c r="E420" i="19" s="1"/>
  <c r="G420" i="19" s="1"/>
  <c r="D468" i="19"/>
  <c r="E468" i="19" s="1"/>
  <c r="G468" i="19" s="1"/>
  <c r="D322" i="19"/>
  <c r="E322" i="19" s="1"/>
  <c r="G322" i="19" s="1"/>
  <c r="F73" i="19"/>
  <c r="F15" i="19"/>
  <c r="G15" i="19" s="1"/>
  <c r="F699" i="19"/>
  <c r="D447" i="19"/>
  <c r="E447" i="19" s="1"/>
  <c r="G447" i="19" s="1"/>
  <c r="F319" i="19"/>
  <c r="D45" i="19"/>
  <c r="E45" i="19" s="1"/>
  <c r="G45" i="19" s="1"/>
  <c r="D77" i="19"/>
  <c r="E77" i="19" s="1"/>
  <c r="G77" i="19" s="1"/>
  <c r="D399" i="19"/>
  <c r="E399" i="19" s="1"/>
  <c r="G601" i="19"/>
  <c r="G697" i="19"/>
  <c r="G152" i="19"/>
  <c r="F479" i="19"/>
  <c r="G479" i="19" s="1"/>
  <c r="F596" i="19"/>
  <c r="D138" i="19"/>
  <c r="E138" i="19" s="1"/>
  <c r="G138" i="19" s="1"/>
  <c r="F349" i="19"/>
  <c r="G349" i="19" s="1"/>
  <c r="D14" i="19"/>
  <c r="E14" i="19" s="1"/>
  <c r="G14" i="19" s="1"/>
  <c r="D22" i="19"/>
  <c r="E22" i="19" s="1"/>
  <c r="D30" i="19"/>
  <c r="E30" i="19" s="1"/>
  <c r="G30" i="19" s="1"/>
  <c r="D82" i="19"/>
  <c r="E82" i="19" s="1"/>
  <c r="G82" i="19" s="1"/>
  <c r="F318" i="19"/>
  <c r="G318" i="19" s="1"/>
  <c r="D338" i="19"/>
  <c r="E338" i="19" s="1"/>
  <c r="D394" i="19"/>
  <c r="E394" i="19" s="1"/>
  <c r="G394" i="19" s="1"/>
  <c r="F670" i="19"/>
  <c r="G670" i="19" s="1"/>
  <c r="D369" i="19"/>
  <c r="E369" i="19" s="1"/>
  <c r="G369" i="19" s="1"/>
  <c r="D221" i="19"/>
  <c r="E221" i="19" s="1"/>
  <c r="F433" i="19"/>
  <c r="G433" i="19" s="1"/>
  <c r="D465" i="19"/>
  <c r="E465" i="19" s="1"/>
  <c r="G465" i="19" s="1"/>
  <c r="D594" i="19"/>
  <c r="E594" i="19" s="1"/>
  <c r="G594" i="19" s="1"/>
  <c r="D9" i="19"/>
  <c r="E9" i="19" s="1"/>
  <c r="D169" i="19"/>
  <c r="E169" i="19" s="1"/>
  <c r="G169" i="19" s="1"/>
  <c r="D217" i="19"/>
  <c r="E217" i="19" s="1"/>
  <c r="G217" i="19" s="1"/>
  <c r="F689" i="19"/>
  <c r="G689" i="19" s="1"/>
  <c r="D55" i="19"/>
  <c r="E55" i="19" s="1"/>
  <c r="D87" i="19"/>
  <c r="E87" i="19" s="1"/>
  <c r="G87" i="19" s="1"/>
  <c r="F335" i="19"/>
  <c r="G335" i="19" s="1"/>
  <c r="D415" i="19"/>
  <c r="E415" i="19" s="1"/>
  <c r="G415" i="19" s="1"/>
  <c r="F463" i="19"/>
  <c r="D568" i="19"/>
  <c r="E568" i="19" s="1"/>
  <c r="G568" i="19" s="1"/>
  <c r="D600" i="19"/>
  <c r="E600" i="19" s="1"/>
  <c r="G600" i="19" s="1"/>
  <c r="D664" i="19"/>
  <c r="E664" i="19" s="1"/>
  <c r="G664" i="19" s="1"/>
  <c r="D559" i="19"/>
  <c r="E559" i="19" s="1"/>
  <c r="D539" i="19"/>
  <c r="E539" i="19" s="1"/>
  <c r="G539" i="19" s="1"/>
  <c r="D541" i="19"/>
  <c r="E541" i="19" s="1"/>
  <c r="G541" i="19" s="1"/>
  <c r="D548" i="19"/>
  <c r="E548" i="19" s="1"/>
  <c r="D261" i="19"/>
  <c r="E261" i="19" s="1"/>
  <c r="G333" i="19"/>
  <c r="D62" i="19"/>
  <c r="E62" i="19" s="1"/>
  <c r="G62" i="19" s="1"/>
  <c r="F174" i="19"/>
  <c r="D186" i="19"/>
  <c r="E186" i="19" s="1"/>
  <c r="D362" i="19"/>
  <c r="E362" i="19" s="1"/>
  <c r="G362" i="19" s="1"/>
  <c r="F466" i="19"/>
  <c r="G466" i="19" s="1"/>
  <c r="F550" i="19"/>
  <c r="G550" i="19" s="1"/>
  <c r="F614" i="19"/>
  <c r="G614" i="19" s="1"/>
  <c r="F678" i="19"/>
  <c r="G678" i="19" s="1"/>
  <c r="F702" i="19"/>
  <c r="G702" i="19" s="1"/>
  <c r="D401" i="19"/>
  <c r="E401" i="19" s="1"/>
  <c r="G401" i="19" s="1"/>
  <c r="F289" i="19"/>
  <c r="G289" i="19" s="1"/>
  <c r="F529" i="19"/>
  <c r="G529" i="19" s="1"/>
  <c r="F581" i="19"/>
  <c r="G581" i="19" s="1"/>
  <c r="D337" i="19"/>
  <c r="E337" i="19" s="1"/>
  <c r="G337" i="19" s="1"/>
  <c r="D17" i="19"/>
  <c r="E17" i="19" s="1"/>
  <c r="D133" i="19"/>
  <c r="E133" i="19" s="1"/>
  <c r="G133" i="19" s="1"/>
  <c r="F383" i="19"/>
  <c r="G383" i="19" s="1"/>
  <c r="D623" i="19"/>
  <c r="E623" i="19" s="1"/>
  <c r="F136" i="19"/>
  <c r="F156" i="19"/>
  <c r="G156" i="19" s="1"/>
  <c r="D296" i="19"/>
  <c r="E296" i="19" s="1"/>
  <c r="G296" i="19" s="1"/>
  <c r="F340" i="19"/>
  <c r="F575" i="19"/>
  <c r="D406" i="19"/>
  <c r="E406" i="19" s="1"/>
  <c r="G406" i="19" s="1"/>
  <c r="D414" i="19"/>
  <c r="E414" i="19" s="1"/>
  <c r="G414" i="19" s="1"/>
  <c r="F89" i="19"/>
  <c r="G89" i="19" s="1"/>
  <c r="D105" i="19"/>
  <c r="E105" i="19" s="1"/>
  <c r="F88" i="19"/>
  <c r="G88" i="19" s="1"/>
  <c r="F264" i="19"/>
  <c r="G264" i="19" s="1"/>
  <c r="F284" i="19"/>
  <c r="G284" i="19" s="1"/>
  <c r="F404" i="19"/>
  <c r="F532" i="19"/>
  <c r="D325" i="19"/>
  <c r="E325" i="19" s="1"/>
  <c r="G325" i="19" s="1"/>
  <c r="D389" i="19"/>
  <c r="E389" i="19" s="1"/>
  <c r="G389" i="19" s="1"/>
  <c r="D66" i="19"/>
  <c r="E66" i="19" s="1"/>
  <c r="D78" i="19"/>
  <c r="E78" i="19" s="1"/>
  <c r="G78" i="19" s="1"/>
  <c r="D98" i="19"/>
  <c r="E98" i="19" s="1"/>
  <c r="G98" i="19" s="1"/>
  <c r="D130" i="19"/>
  <c r="E130" i="19" s="1"/>
  <c r="G130" i="19" s="1"/>
  <c r="H130" i="19" s="1"/>
  <c r="I130" i="19" s="1"/>
  <c r="D142" i="19"/>
  <c r="E142" i="19" s="1"/>
  <c r="F154" i="19"/>
  <c r="G154" i="19" s="1"/>
  <c r="F202" i="19"/>
  <c r="G202" i="19" s="1"/>
  <c r="D222" i="19"/>
  <c r="E222" i="19" s="1"/>
  <c r="G222" i="19" s="1"/>
  <c r="D238" i="19"/>
  <c r="E238" i="19" s="1"/>
  <c r="F250" i="19"/>
  <c r="G250" i="19" s="1"/>
  <c r="F526" i="19"/>
  <c r="G526" i="19" s="1"/>
  <c r="F613" i="19"/>
  <c r="G613" i="19" s="1"/>
  <c r="D489" i="19"/>
  <c r="E489" i="19" s="1"/>
  <c r="D677" i="19"/>
  <c r="E677" i="19" s="1"/>
  <c r="G677" i="19" s="1"/>
  <c r="D33" i="19"/>
  <c r="E33" i="19" s="1"/>
  <c r="G33" i="19" s="1"/>
  <c r="D61" i="19"/>
  <c r="E61" i="19" s="1"/>
  <c r="D93" i="19"/>
  <c r="E93" i="19" s="1"/>
  <c r="D109" i="19"/>
  <c r="E109" i="19" s="1"/>
  <c r="G109" i="19" s="1"/>
  <c r="D125" i="19"/>
  <c r="E125" i="19" s="1"/>
  <c r="G125" i="19" s="1"/>
  <c r="F421" i="19"/>
  <c r="G421" i="19" s="1"/>
  <c r="F23" i="19"/>
  <c r="F243" i="19"/>
  <c r="G243" i="19" s="1"/>
  <c r="D303" i="19"/>
  <c r="E303" i="19" s="1"/>
  <c r="G303" i="19" s="1"/>
  <c r="D351" i="19"/>
  <c r="E351" i="19" s="1"/>
  <c r="G351" i="19" s="1"/>
  <c r="D431" i="19"/>
  <c r="E431" i="19" s="1"/>
  <c r="D591" i="19"/>
  <c r="E591" i="19" s="1"/>
  <c r="G591" i="19" s="1"/>
  <c r="D132" i="19"/>
  <c r="E132" i="19" s="1"/>
  <c r="G132" i="19" s="1"/>
  <c r="D208" i="19"/>
  <c r="E208" i="19" s="1"/>
  <c r="G208" i="19" s="1"/>
  <c r="D228" i="19"/>
  <c r="E228" i="19" s="1"/>
  <c r="D272" i="19"/>
  <c r="E272" i="19" s="1"/>
  <c r="G272" i="19" s="1"/>
  <c r="D292" i="19"/>
  <c r="E292" i="19" s="1"/>
  <c r="G292" i="19" s="1"/>
  <c r="D408" i="19"/>
  <c r="E408" i="19" s="1"/>
  <c r="G408" i="19" s="1"/>
  <c r="D536" i="19"/>
  <c r="E536" i="19" s="1"/>
  <c r="G536" i="19" s="1"/>
  <c r="D696" i="19"/>
  <c r="E696" i="19" s="1"/>
  <c r="G696" i="19" s="1"/>
  <c r="D543" i="19"/>
  <c r="E543" i="19" s="1"/>
  <c r="G543" i="19" s="1"/>
  <c r="D639" i="19"/>
  <c r="E639" i="19" s="1"/>
  <c r="G639" i="19" s="1"/>
  <c r="D495" i="19"/>
  <c r="E495" i="19" s="1"/>
  <c r="D607" i="19"/>
  <c r="E607" i="19" s="1"/>
  <c r="G607" i="19" s="1"/>
  <c r="F430" i="19"/>
  <c r="G430" i="19" s="1"/>
  <c r="F317" i="19"/>
  <c r="G317" i="19" s="1"/>
  <c r="F477" i="19"/>
  <c r="G477" i="19" s="1"/>
  <c r="G345" i="19"/>
  <c r="F57" i="19"/>
  <c r="G57" i="19" s="1"/>
  <c r="D523" i="19"/>
  <c r="E523" i="19" s="1"/>
  <c r="G523" i="19" s="1"/>
  <c r="D46" i="19"/>
  <c r="E46" i="19" s="1"/>
  <c r="F206" i="19"/>
  <c r="G206" i="19" s="1"/>
  <c r="D277" i="19"/>
  <c r="E277" i="19" s="1"/>
  <c r="G277" i="19" s="1"/>
  <c r="D266" i="19"/>
  <c r="E266" i="19" s="1"/>
  <c r="G266" i="19" s="1"/>
  <c r="F386" i="19"/>
  <c r="G402" i="19"/>
  <c r="G418" i="19"/>
  <c r="F478" i="19"/>
  <c r="G478" i="19" s="1"/>
  <c r="F617" i="19"/>
  <c r="G617" i="19" s="1"/>
  <c r="F701" i="19"/>
  <c r="G701" i="19" s="1"/>
  <c r="D329" i="19"/>
  <c r="E329" i="19" s="1"/>
  <c r="G329" i="19" s="1"/>
  <c r="D393" i="19"/>
  <c r="E393" i="19" s="1"/>
  <c r="G393" i="19" s="1"/>
  <c r="D578" i="19"/>
  <c r="E578" i="19" s="1"/>
  <c r="G578" i="19" s="1"/>
  <c r="D165" i="19"/>
  <c r="E165" i="19" s="1"/>
  <c r="G165" i="19" s="1"/>
  <c r="F39" i="19"/>
  <c r="G39" i="19" s="1"/>
  <c r="F147" i="19"/>
  <c r="G147" i="19" s="1"/>
  <c r="D32" i="19"/>
  <c r="E32" i="19" s="1"/>
  <c r="D168" i="19"/>
  <c r="E168" i="19" s="1"/>
  <c r="G168" i="19" s="1"/>
  <c r="F188" i="19"/>
  <c r="G188" i="19" s="1"/>
  <c r="D376" i="19"/>
  <c r="E376" i="19" s="1"/>
  <c r="G376" i="19" s="1"/>
  <c r="D504" i="19"/>
  <c r="E504" i="19" s="1"/>
  <c r="G504" i="19" s="1"/>
  <c r="D687" i="19"/>
  <c r="E687" i="19" s="1"/>
  <c r="G687" i="19" s="1"/>
  <c r="F527" i="19"/>
  <c r="F246" i="19"/>
  <c r="D246" i="19"/>
  <c r="E246" i="19" s="1"/>
  <c r="F695" i="19"/>
  <c r="D695" i="19"/>
  <c r="E695" i="19" s="1"/>
  <c r="F244" i="19"/>
  <c r="D244" i="19"/>
  <c r="E244" i="19" s="1"/>
  <c r="D276" i="19"/>
  <c r="E276" i="19" s="1"/>
  <c r="F276" i="19"/>
  <c r="D241" i="19"/>
  <c r="E241" i="19" s="1"/>
  <c r="F241" i="19"/>
  <c r="F175" i="19"/>
  <c r="D175" i="19"/>
  <c r="E175" i="19" s="1"/>
  <c r="F255" i="19"/>
  <c r="D255" i="19"/>
  <c r="E255" i="19" s="1"/>
  <c r="D304" i="19"/>
  <c r="E304" i="19" s="1"/>
  <c r="F304" i="19"/>
  <c r="F352" i="19"/>
  <c r="D352" i="19"/>
  <c r="E352" i="19" s="1"/>
  <c r="D432" i="19"/>
  <c r="E432" i="19" s="1"/>
  <c r="F432" i="19"/>
  <c r="F480" i="19"/>
  <c r="D480" i="19"/>
  <c r="E480" i="19" s="1"/>
  <c r="D496" i="19"/>
  <c r="E496" i="19" s="1"/>
  <c r="F496" i="19"/>
  <c r="F512" i="19"/>
  <c r="D512" i="19"/>
  <c r="E512" i="19" s="1"/>
  <c r="F688" i="19"/>
  <c r="D688" i="19"/>
  <c r="E688" i="19" s="1"/>
  <c r="F704" i="19"/>
  <c r="D704" i="19"/>
  <c r="E704" i="19" s="1"/>
  <c r="F153" i="19"/>
  <c r="D153" i="19"/>
  <c r="E153" i="19" s="1"/>
  <c r="F245" i="19"/>
  <c r="D245" i="19"/>
  <c r="E245" i="19" s="1"/>
  <c r="D137" i="19"/>
  <c r="E137" i="19" s="1"/>
  <c r="F137" i="19"/>
  <c r="D518" i="19"/>
  <c r="E518" i="19" s="1"/>
  <c r="F518" i="19"/>
  <c r="D442" i="19"/>
  <c r="E442" i="19" s="1"/>
  <c r="F442" i="19"/>
  <c r="D686" i="19"/>
  <c r="E686" i="19" s="1"/>
  <c r="F686" i="19"/>
  <c r="D574" i="19"/>
  <c r="E574" i="19" s="1"/>
  <c r="F574" i="19"/>
  <c r="F117" i="19"/>
  <c r="D661" i="19"/>
  <c r="E661" i="19" s="1"/>
  <c r="G661" i="19" s="1"/>
  <c r="F629" i="19"/>
  <c r="G629" i="19" s="1"/>
  <c r="F299" i="19"/>
  <c r="D299" i="19"/>
  <c r="E299" i="19" s="1"/>
  <c r="F427" i="19"/>
  <c r="D427" i="19"/>
  <c r="E427" i="19" s="1"/>
  <c r="D555" i="19"/>
  <c r="E555" i="19" s="1"/>
  <c r="F555" i="19"/>
  <c r="D667" i="19"/>
  <c r="E667" i="19" s="1"/>
  <c r="F667" i="19"/>
  <c r="F220" i="19"/>
  <c r="D220" i="19"/>
  <c r="E220" i="19" s="1"/>
  <c r="D573" i="19"/>
  <c r="E573" i="19" s="1"/>
  <c r="F573" i="19"/>
  <c r="D605" i="19"/>
  <c r="E605" i="19" s="1"/>
  <c r="F605" i="19"/>
  <c r="D195" i="19"/>
  <c r="E195" i="19" s="1"/>
  <c r="F195" i="19"/>
  <c r="F227" i="19"/>
  <c r="D227" i="19"/>
  <c r="E227" i="19" s="1"/>
  <c r="F259" i="19"/>
  <c r="D259" i="19"/>
  <c r="E259" i="19" s="1"/>
  <c r="F275" i="19"/>
  <c r="D275" i="19"/>
  <c r="E275" i="19" s="1"/>
  <c r="G275" i="19" s="1"/>
  <c r="D291" i="19"/>
  <c r="E291" i="19" s="1"/>
  <c r="F291" i="19"/>
  <c r="F308" i="19"/>
  <c r="D308" i="19"/>
  <c r="E308" i="19" s="1"/>
  <c r="F324" i="19"/>
  <c r="D324" i="19"/>
  <c r="E324" i="19" s="1"/>
  <c r="D436" i="19"/>
  <c r="E436" i="19" s="1"/>
  <c r="F436" i="19"/>
  <c r="F452" i="19"/>
  <c r="D452" i="19"/>
  <c r="E452" i="19" s="1"/>
  <c r="F500" i="19"/>
  <c r="D500" i="19"/>
  <c r="E500" i="19" s="1"/>
  <c r="D516" i="19"/>
  <c r="E516" i="19" s="1"/>
  <c r="F516" i="19"/>
  <c r="F628" i="19"/>
  <c r="D628" i="19"/>
  <c r="E628" i="19" s="1"/>
  <c r="F676" i="19"/>
  <c r="D676" i="19"/>
  <c r="E676" i="19" s="1"/>
  <c r="D708" i="19"/>
  <c r="E708" i="19" s="1"/>
  <c r="F708" i="19"/>
  <c r="F200" i="19"/>
  <c r="D200" i="19"/>
  <c r="E200" i="19" s="1"/>
  <c r="D232" i="19"/>
  <c r="E232" i="19" s="1"/>
  <c r="F232" i="19"/>
  <c r="F361" i="19"/>
  <c r="D361" i="19"/>
  <c r="E361" i="19" s="1"/>
  <c r="D425" i="19"/>
  <c r="E425" i="19" s="1"/>
  <c r="F425" i="19"/>
  <c r="D457" i="19"/>
  <c r="E457" i="19" s="1"/>
  <c r="F457" i="19"/>
  <c r="D681" i="19"/>
  <c r="E681" i="19" s="1"/>
  <c r="F681" i="19"/>
  <c r="F713" i="19"/>
  <c r="D713" i="19"/>
  <c r="E713" i="19" s="1"/>
  <c r="F213" i="19"/>
  <c r="D213" i="19"/>
  <c r="E213" i="19" s="1"/>
  <c r="F209" i="19"/>
  <c r="D209" i="19"/>
  <c r="E209" i="19" s="1"/>
  <c r="D47" i="19"/>
  <c r="E47" i="19" s="1"/>
  <c r="F47" i="19"/>
  <c r="D79" i="19"/>
  <c r="E79" i="19" s="1"/>
  <c r="F79" i="19"/>
  <c r="D111" i="19"/>
  <c r="E111" i="19" s="1"/>
  <c r="F111" i="19"/>
  <c r="F514" i="19"/>
  <c r="D514" i="19"/>
  <c r="E514" i="19" s="1"/>
  <c r="F706" i="19"/>
  <c r="D706" i="19"/>
  <c r="E706" i="19" s="1"/>
  <c r="F342" i="19"/>
  <c r="D342" i="19"/>
  <c r="E342" i="19" s="1"/>
  <c r="D470" i="19"/>
  <c r="E470" i="19" s="1"/>
  <c r="F470" i="19"/>
  <c r="D534" i="19"/>
  <c r="E534" i="19" s="1"/>
  <c r="F534" i="19"/>
  <c r="D598" i="19"/>
  <c r="E598" i="19" s="1"/>
  <c r="F598" i="19"/>
  <c r="D662" i="19"/>
  <c r="E662" i="19" s="1"/>
  <c r="F662" i="19"/>
  <c r="D43" i="19"/>
  <c r="E43" i="19" s="1"/>
  <c r="F43" i="19"/>
  <c r="F75" i="19"/>
  <c r="D75" i="19"/>
  <c r="E75" i="19" s="1"/>
  <c r="D107" i="19"/>
  <c r="E107" i="19" s="1"/>
  <c r="F107" i="19"/>
  <c r="D474" i="19"/>
  <c r="E474" i="19" s="1"/>
  <c r="F474" i="19"/>
  <c r="D538" i="19"/>
  <c r="E538" i="19" s="1"/>
  <c r="F538" i="19"/>
  <c r="D602" i="19"/>
  <c r="E602" i="19" s="1"/>
  <c r="F602" i="19"/>
  <c r="D666" i="19"/>
  <c r="E666" i="19" s="1"/>
  <c r="F666" i="19"/>
  <c r="F52" i="19"/>
  <c r="D52" i="19"/>
  <c r="E52" i="19" s="1"/>
  <c r="F84" i="19"/>
  <c r="D84" i="19"/>
  <c r="E84" i="19" s="1"/>
  <c r="F116" i="19"/>
  <c r="D116" i="19"/>
  <c r="E116" i="19" s="1"/>
  <c r="D494" i="19"/>
  <c r="E494" i="19" s="1"/>
  <c r="F494" i="19"/>
  <c r="D638" i="19"/>
  <c r="E638" i="19" s="1"/>
  <c r="F638" i="19"/>
  <c r="D35" i="19"/>
  <c r="E35" i="19" s="1"/>
  <c r="F35" i="19"/>
  <c r="D469" i="19"/>
  <c r="E469" i="19" s="1"/>
  <c r="F469" i="19"/>
  <c r="F565" i="19"/>
  <c r="D565" i="19"/>
  <c r="E565" i="19" s="1"/>
  <c r="D597" i="19"/>
  <c r="E597" i="19" s="1"/>
  <c r="F597" i="19"/>
  <c r="F193" i="19"/>
  <c r="D193" i="19"/>
  <c r="E193" i="19" s="1"/>
  <c r="F143" i="19"/>
  <c r="D143" i="19"/>
  <c r="E143" i="19" s="1"/>
  <c r="F159" i="19"/>
  <c r="D159" i="19"/>
  <c r="E159" i="19" s="1"/>
  <c r="F239" i="19"/>
  <c r="D239" i="19"/>
  <c r="E239" i="19" s="1"/>
  <c r="F271" i="19"/>
  <c r="D271" i="19"/>
  <c r="E271" i="19" s="1"/>
  <c r="G271" i="19" s="1"/>
  <c r="D368" i="19"/>
  <c r="E368" i="19" s="1"/>
  <c r="F368" i="19"/>
  <c r="F384" i="19"/>
  <c r="D384" i="19"/>
  <c r="E384" i="19" s="1"/>
  <c r="D560" i="19"/>
  <c r="E560" i="19" s="1"/>
  <c r="F560" i="19"/>
  <c r="F608" i="19"/>
  <c r="D608" i="19"/>
  <c r="E608" i="19" s="1"/>
  <c r="F160" i="19"/>
  <c r="D160" i="19"/>
  <c r="E160" i="19" s="1"/>
  <c r="F192" i="19"/>
  <c r="D192" i="19"/>
  <c r="E192" i="19" s="1"/>
  <c r="F288" i="19"/>
  <c r="D288" i="19"/>
  <c r="E288" i="19" s="1"/>
  <c r="F353" i="19"/>
  <c r="D353" i="19"/>
  <c r="E353" i="19" s="1"/>
  <c r="F449" i="19"/>
  <c r="D449" i="19"/>
  <c r="E449" i="19" s="1"/>
  <c r="F481" i="19"/>
  <c r="D481" i="19"/>
  <c r="E481" i="19" s="1"/>
  <c r="D513" i="19"/>
  <c r="E513" i="19" s="1"/>
  <c r="F513" i="19"/>
  <c r="D545" i="19"/>
  <c r="E545" i="19" s="1"/>
  <c r="F545" i="19"/>
  <c r="F609" i="19"/>
  <c r="D609" i="19"/>
  <c r="E609" i="19" s="1"/>
  <c r="D641" i="19"/>
  <c r="E641" i="19" s="1"/>
  <c r="F641" i="19"/>
  <c r="D673" i="19"/>
  <c r="E673" i="19" s="1"/>
  <c r="F673" i="19"/>
  <c r="D454" i="19"/>
  <c r="E454" i="19" s="1"/>
  <c r="F454" i="19"/>
  <c r="D582" i="19"/>
  <c r="E582" i="19" s="1"/>
  <c r="F582" i="19"/>
  <c r="D646" i="19"/>
  <c r="E646" i="19" s="1"/>
  <c r="F646" i="19"/>
  <c r="D710" i="19"/>
  <c r="E710" i="19" s="1"/>
  <c r="F710" i="19"/>
  <c r="D458" i="19"/>
  <c r="E458" i="19" s="1"/>
  <c r="F458" i="19"/>
  <c r="F44" i="19"/>
  <c r="D44" i="19"/>
  <c r="E44" i="19" s="1"/>
  <c r="F76" i="19"/>
  <c r="D76" i="19"/>
  <c r="E76" i="19" s="1"/>
  <c r="F108" i="19"/>
  <c r="D108" i="19"/>
  <c r="E108" i="19" s="1"/>
  <c r="D501" i="19"/>
  <c r="E501" i="19" s="1"/>
  <c r="G501" i="19" s="1"/>
  <c r="F197" i="19"/>
  <c r="G197" i="19" s="1"/>
  <c r="F285" i="19"/>
  <c r="G285" i="19" s="1"/>
  <c r="F103" i="19"/>
  <c r="G103" i="19" s="1"/>
  <c r="F121" i="19"/>
  <c r="D121" i="19"/>
  <c r="E121" i="19" s="1"/>
  <c r="F315" i="19"/>
  <c r="D315" i="19"/>
  <c r="E315" i="19" s="1"/>
  <c r="D347" i="19"/>
  <c r="E347" i="19" s="1"/>
  <c r="F347" i="19"/>
  <c r="F363" i="19"/>
  <c r="D363" i="19"/>
  <c r="E363" i="19" s="1"/>
  <c r="D507" i="19"/>
  <c r="E507" i="19" s="1"/>
  <c r="F507" i="19"/>
  <c r="F587" i="19"/>
  <c r="D587" i="19"/>
  <c r="E587" i="19" s="1"/>
  <c r="D619" i="19"/>
  <c r="E619" i="19" s="1"/>
  <c r="F619" i="19"/>
  <c r="F252" i="19"/>
  <c r="D252" i="19"/>
  <c r="E252" i="19" s="1"/>
  <c r="D157" i="19"/>
  <c r="E157" i="19" s="1"/>
  <c r="F157" i="19"/>
  <c r="F205" i="19"/>
  <c r="D205" i="19"/>
  <c r="E205" i="19" s="1"/>
  <c r="F253" i="19"/>
  <c r="D253" i="19"/>
  <c r="E253" i="19" s="1"/>
  <c r="F163" i="19"/>
  <c r="D163" i="19"/>
  <c r="E163" i="19" s="1"/>
  <c r="F211" i="19"/>
  <c r="D211" i="19"/>
  <c r="E211" i="19" s="1"/>
  <c r="F564" i="19"/>
  <c r="D564" i="19"/>
  <c r="E564" i="19" s="1"/>
  <c r="F626" i="19"/>
  <c r="G626" i="19" s="1"/>
  <c r="D309" i="19"/>
  <c r="E309" i="19" s="1"/>
  <c r="D341" i="19"/>
  <c r="E341" i="19" s="1"/>
  <c r="G341" i="19" s="1"/>
  <c r="D405" i="19"/>
  <c r="E405" i="19" s="1"/>
  <c r="G405" i="19" s="1"/>
  <c r="D34" i="19"/>
  <c r="E34" i="19" s="1"/>
  <c r="G34" i="19" s="1"/>
  <c r="D58" i="19"/>
  <c r="E58" i="19" s="1"/>
  <c r="D74" i="19"/>
  <c r="E74" i="19" s="1"/>
  <c r="G74" i="19" s="1"/>
  <c r="D150" i="19"/>
  <c r="E150" i="19" s="1"/>
  <c r="G150" i="19" s="1"/>
  <c r="F170" i="19"/>
  <c r="D230" i="19"/>
  <c r="E230" i="19" s="1"/>
  <c r="F282" i="19"/>
  <c r="G282" i="19" s="1"/>
  <c r="D314" i="19"/>
  <c r="E314" i="19" s="1"/>
  <c r="G314" i="19" s="1"/>
  <c r="F326" i="19"/>
  <c r="G326" i="19" s="1"/>
  <c r="F370" i="19"/>
  <c r="G370" i="19" s="1"/>
  <c r="F445" i="19"/>
  <c r="G445" i="19" s="1"/>
  <c r="F553" i="19"/>
  <c r="G553" i="19" s="1"/>
  <c r="F649" i="19"/>
  <c r="G649" i="19" s="1"/>
  <c r="D577" i="19"/>
  <c r="E577" i="19" s="1"/>
  <c r="F37" i="19"/>
  <c r="G37" i="19" s="1"/>
  <c r="F585" i="19"/>
  <c r="G585" i="19" s="1"/>
  <c r="F637" i="19"/>
  <c r="G637" i="19" s="1"/>
  <c r="F669" i="19"/>
  <c r="G669" i="19" s="1"/>
  <c r="F705" i="19"/>
  <c r="G705" i="19" s="1"/>
  <c r="D67" i="19"/>
  <c r="E67" i="19" s="1"/>
  <c r="G67" i="19" s="1"/>
  <c r="D131" i="19"/>
  <c r="E131" i="19" s="1"/>
  <c r="G131" i="19" s="1"/>
  <c r="F191" i="19"/>
  <c r="D679" i="19"/>
  <c r="E679" i="19" s="1"/>
  <c r="G679" i="19" s="1"/>
  <c r="D28" i="19"/>
  <c r="E28" i="19" s="1"/>
  <c r="G28" i="19" s="1"/>
  <c r="F56" i="19"/>
  <c r="F120" i="19"/>
  <c r="G120" i="19" s="1"/>
  <c r="F180" i="19"/>
  <c r="G180" i="19" s="1"/>
  <c r="F256" i="19"/>
  <c r="G256" i="19" s="1"/>
  <c r="D320" i="19"/>
  <c r="E320" i="19" s="1"/>
  <c r="G320" i="19" s="1"/>
  <c r="D448" i="19"/>
  <c r="E448" i="19" s="1"/>
  <c r="D576" i="19"/>
  <c r="E576" i="19" s="1"/>
  <c r="G576" i="19" s="1"/>
  <c r="F624" i="19"/>
  <c r="F640" i="19"/>
  <c r="G640" i="19" s="1"/>
  <c r="D656" i="19"/>
  <c r="E656" i="19" s="1"/>
  <c r="G656" i="19" s="1"/>
  <c r="D692" i="19"/>
  <c r="E692" i="19" s="1"/>
  <c r="G692" i="19" s="1"/>
  <c r="D475" i="19"/>
  <c r="E475" i="19" s="1"/>
  <c r="G475" i="19" s="1"/>
  <c r="D651" i="19"/>
  <c r="E651" i="19" s="1"/>
  <c r="G651" i="19" s="1"/>
  <c r="D683" i="19"/>
  <c r="E683" i="19" s="1"/>
  <c r="F85" i="19"/>
  <c r="D85" i="19"/>
  <c r="E85" i="19" s="1"/>
  <c r="D148" i="19"/>
  <c r="E148" i="19" s="1"/>
  <c r="F148" i="19"/>
  <c r="F562" i="19"/>
  <c r="G562" i="19" s="1"/>
  <c r="F166" i="19"/>
  <c r="G166" i="19" s="1"/>
  <c r="D214" i="19"/>
  <c r="E214" i="19" s="1"/>
  <c r="D390" i="19"/>
  <c r="E390" i="19" s="1"/>
  <c r="F249" i="19"/>
  <c r="G249" i="19" s="1"/>
  <c r="F207" i="19"/>
  <c r="G207" i="19" s="1"/>
  <c r="F24" i="19"/>
  <c r="D48" i="19"/>
  <c r="E48" i="19" s="1"/>
  <c r="G48" i="19" s="1"/>
  <c r="D112" i="19"/>
  <c r="E112" i="19" s="1"/>
  <c r="G112" i="19" s="1"/>
  <c r="D212" i="19"/>
  <c r="E212" i="19" s="1"/>
  <c r="G212" i="19" s="1"/>
  <c r="D218" i="19"/>
  <c r="E218" i="19" s="1"/>
  <c r="F218" i="19"/>
  <c r="F331" i="19"/>
  <c r="D331" i="19"/>
  <c r="E331" i="19" s="1"/>
  <c r="D379" i="19"/>
  <c r="E379" i="19" s="1"/>
  <c r="F379" i="19"/>
  <c r="D395" i="19"/>
  <c r="E395" i="19" s="1"/>
  <c r="F395" i="19"/>
  <c r="F411" i="19"/>
  <c r="D411" i="19"/>
  <c r="E411" i="19" s="1"/>
  <c r="F443" i="19"/>
  <c r="D443" i="19"/>
  <c r="E443" i="19" s="1"/>
  <c r="F459" i="19"/>
  <c r="D459" i="19"/>
  <c r="E459" i="19" s="1"/>
  <c r="F491" i="19"/>
  <c r="D491" i="19"/>
  <c r="E491" i="19" s="1"/>
  <c r="F179" i="19"/>
  <c r="D179" i="19"/>
  <c r="E179" i="19" s="1"/>
  <c r="F372" i="19"/>
  <c r="D372" i="19"/>
  <c r="E372" i="19" s="1"/>
  <c r="D388" i="19"/>
  <c r="E388" i="19" s="1"/>
  <c r="F388" i="19"/>
  <c r="F580" i="19"/>
  <c r="D580" i="19"/>
  <c r="E580" i="19" s="1"/>
  <c r="F690" i="19"/>
  <c r="G690" i="19" s="1"/>
  <c r="D134" i="19"/>
  <c r="E134" i="19" s="1"/>
  <c r="F198" i="19"/>
  <c r="G198" i="19" s="1"/>
  <c r="D234" i="19"/>
  <c r="E234" i="19" s="1"/>
  <c r="G234" i="19" s="1"/>
  <c r="D306" i="19"/>
  <c r="E306" i="19" s="1"/>
  <c r="D330" i="19"/>
  <c r="E330" i="19" s="1"/>
  <c r="F382" i="19"/>
  <c r="G382" i="19" s="1"/>
  <c r="F450" i="19"/>
  <c r="G450" i="19" s="1"/>
  <c r="D385" i="19"/>
  <c r="E385" i="19" s="1"/>
  <c r="G385" i="19" s="1"/>
  <c r="F257" i="19"/>
  <c r="G257" i="19" s="1"/>
  <c r="F381" i="19"/>
  <c r="G381" i="19" s="1"/>
  <c r="F417" i="19"/>
  <c r="G417" i="19" s="1"/>
  <c r="F521" i="19"/>
  <c r="G521" i="19" s="1"/>
  <c r="D533" i="19"/>
  <c r="E533" i="19" s="1"/>
  <c r="G533" i="19" s="1"/>
  <c r="D642" i="19"/>
  <c r="E642" i="19" s="1"/>
  <c r="G642" i="19" s="1"/>
  <c r="D13" i="19"/>
  <c r="E13" i="19" s="1"/>
  <c r="G13" i="19" s="1"/>
  <c r="D149" i="19"/>
  <c r="E149" i="19" s="1"/>
  <c r="G149" i="19" s="1"/>
  <c r="F413" i="19"/>
  <c r="F509" i="19"/>
  <c r="G509" i="19" s="1"/>
  <c r="F71" i="19"/>
  <c r="G71" i="19" s="1"/>
  <c r="F603" i="19"/>
  <c r="G603" i="19" s="1"/>
  <c r="D635" i="19"/>
  <c r="E635" i="19" s="1"/>
  <c r="D80" i="19"/>
  <c r="E80" i="19" s="1"/>
  <c r="G80" i="19" s="1"/>
  <c r="F356" i="19"/>
  <c r="G356" i="19" s="1"/>
  <c r="D400" i="19"/>
  <c r="E400" i="19" s="1"/>
  <c r="G400" i="19" s="1"/>
  <c r="F416" i="19"/>
  <c r="G416" i="19" s="1"/>
  <c r="F484" i="19"/>
  <c r="G484" i="19" s="1"/>
  <c r="D528" i="19"/>
  <c r="E528" i="19" s="1"/>
  <c r="G528" i="19" s="1"/>
  <c r="F544" i="19"/>
  <c r="G544" i="19" s="1"/>
  <c r="F612" i="19"/>
  <c r="D644" i="19"/>
  <c r="E644" i="19" s="1"/>
  <c r="G644" i="19" s="1"/>
  <c r="F660" i="19"/>
  <c r="D672" i="19"/>
  <c r="E672" i="19" s="1"/>
  <c r="G672" i="19" s="1"/>
  <c r="D571" i="19"/>
  <c r="E571" i="19" s="1"/>
  <c r="G571" i="19" s="1"/>
  <c r="G226" i="19"/>
  <c r="G184" i="19"/>
  <c r="G185" i="19"/>
  <c r="D251" i="19"/>
  <c r="E251" i="19" s="1"/>
  <c r="G251" i="19" s="1"/>
  <c r="D283" i="19"/>
  <c r="E283" i="19" s="1"/>
  <c r="G283" i="19" s="1"/>
  <c r="D323" i="19"/>
  <c r="E323" i="19" s="1"/>
  <c r="G323" i="19" s="1"/>
  <c r="D355" i="19"/>
  <c r="E355" i="19" s="1"/>
  <c r="G355" i="19" s="1"/>
  <c r="D387" i="19"/>
  <c r="E387" i="19" s="1"/>
  <c r="G387" i="19" s="1"/>
  <c r="D419" i="19"/>
  <c r="E419" i="19" s="1"/>
  <c r="G419" i="19" s="1"/>
  <c r="D451" i="19"/>
  <c r="E451" i="19" s="1"/>
  <c r="G451" i="19" s="1"/>
  <c r="D483" i="19"/>
  <c r="E483" i="19" s="1"/>
  <c r="G483" i="19" s="1"/>
  <c r="D547" i="19"/>
  <c r="E547" i="19" s="1"/>
  <c r="G547" i="19" s="1"/>
  <c r="D579" i="19"/>
  <c r="E579" i="19" s="1"/>
  <c r="G579" i="19" s="1"/>
  <c r="D659" i="19"/>
  <c r="E659" i="19" s="1"/>
  <c r="G659" i="19" s="1"/>
  <c r="D36" i="19"/>
  <c r="E36" i="19" s="1"/>
  <c r="D316" i="19"/>
  <c r="E316" i="19" s="1"/>
  <c r="G316" i="19" s="1"/>
  <c r="D396" i="19"/>
  <c r="E396" i="19" s="1"/>
  <c r="G396" i="19" s="1"/>
  <c r="D444" i="19"/>
  <c r="E444" i="19" s="1"/>
  <c r="G444" i="19" s="1"/>
  <c r="D524" i="19"/>
  <c r="E524" i="19" s="1"/>
  <c r="G524" i="19" s="1"/>
  <c r="F572" i="19"/>
  <c r="D627" i="19"/>
  <c r="E627" i="19" s="1"/>
  <c r="G627" i="19" s="1"/>
  <c r="G309" i="19"/>
  <c r="G270" i="19"/>
  <c r="G302" i="19"/>
  <c r="G378" i="19"/>
  <c r="G386" i="19"/>
  <c r="D141" i="19"/>
  <c r="E141" i="19" s="1"/>
  <c r="G141" i="19" s="1"/>
  <c r="D691" i="19"/>
  <c r="E691" i="19" s="1"/>
  <c r="G691" i="19" s="1"/>
  <c r="D20" i="19"/>
  <c r="E20" i="19" s="1"/>
  <c r="G20" i="19" s="1"/>
  <c r="G216" i="19"/>
  <c r="G224" i="19"/>
  <c r="D300" i="19"/>
  <c r="E300" i="19" s="1"/>
  <c r="G300" i="19" s="1"/>
  <c r="D348" i="19"/>
  <c r="E348" i="19" s="1"/>
  <c r="G348" i="19" s="1"/>
  <c r="F428" i="19"/>
  <c r="G428" i="19" s="1"/>
  <c r="D476" i="19"/>
  <c r="E476" i="19" s="1"/>
  <c r="G476" i="19" s="1"/>
  <c r="F556" i="19"/>
  <c r="G556" i="19" s="1"/>
  <c r="D604" i="19"/>
  <c r="E604" i="19" s="1"/>
  <c r="G604" i="19" s="1"/>
  <c r="G624" i="19"/>
  <c r="D515" i="19"/>
  <c r="E515" i="19" s="1"/>
  <c r="G515" i="19" s="1"/>
  <c r="D675" i="19"/>
  <c r="E675" i="19" s="1"/>
  <c r="G675" i="19" s="1"/>
  <c r="D563" i="19"/>
  <c r="E563" i="19" s="1"/>
  <c r="G563" i="19" s="1"/>
  <c r="D643" i="19"/>
  <c r="E643" i="19" s="1"/>
  <c r="G643" i="19" s="1"/>
  <c r="D707" i="19"/>
  <c r="E707" i="19" s="1"/>
  <c r="G173" i="19"/>
  <c r="G128" i="19"/>
  <c r="G136" i="19"/>
  <c r="G248" i="19"/>
  <c r="G448" i="19"/>
  <c r="F311" i="19"/>
  <c r="D311" i="19"/>
  <c r="E311" i="19" s="1"/>
  <c r="F327" i="19"/>
  <c r="D327" i="19"/>
  <c r="E327" i="19" s="1"/>
  <c r="F343" i="19"/>
  <c r="D343" i="19"/>
  <c r="E343" i="19" s="1"/>
  <c r="F359" i="19"/>
  <c r="D359" i="19"/>
  <c r="E359" i="19" s="1"/>
  <c r="F375" i="19"/>
  <c r="D375" i="19"/>
  <c r="E375" i="19" s="1"/>
  <c r="F391" i="19"/>
  <c r="D391" i="19"/>
  <c r="E391" i="19" s="1"/>
  <c r="F407" i="19"/>
  <c r="D407" i="19"/>
  <c r="E407" i="19" s="1"/>
  <c r="F423" i="19"/>
  <c r="D423" i="19"/>
  <c r="E423" i="19" s="1"/>
  <c r="F439" i="19"/>
  <c r="D439" i="19"/>
  <c r="E439" i="19" s="1"/>
  <c r="F455" i="19"/>
  <c r="D455" i="19"/>
  <c r="E455" i="19" s="1"/>
  <c r="F471" i="19"/>
  <c r="D471" i="19"/>
  <c r="E471" i="19" s="1"/>
  <c r="D487" i="19"/>
  <c r="E487" i="19" s="1"/>
  <c r="F487" i="19"/>
  <c r="D503" i="19"/>
  <c r="E503" i="19" s="1"/>
  <c r="F503" i="19"/>
  <c r="F519" i="19"/>
  <c r="D519" i="19"/>
  <c r="E519" i="19" s="1"/>
  <c r="D535" i="19"/>
  <c r="E535" i="19" s="1"/>
  <c r="F535" i="19"/>
  <c r="F583" i="19"/>
  <c r="D583" i="19"/>
  <c r="E583" i="19" s="1"/>
  <c r="D615" i="19"/>
  <c r="E615" i="19" s="1"/>
  <c r="F615" i="19"/>
  <c r="D631" i="19"/>
  <c r="E631" i="19" s="1"/>
  <c r="F631" i="19"/>
  <c r="F647" i="19"/>
  <c r="D647" i="19"/>
  <c r="E647" i="19" s="1"/>
  <c r="D663" i="19"/>
  <c r="E663" i="19" s="1"/>
  <c r="F663" i="19"/>
  <c r="F711" i="19"/>
  <c r="D711" i="19"/>
  <c r="E711" i="19" s="1"/>
  <c r="F262" i="19"/>
  <c r="G262" i="19" s="1"/>
  <c r="G50" i="19"/>
  <c r="G66" i="19"/>
  <c r="G242" i="19"/>
  <c r="G258" i="19"/>
  <c r="G350" i="19"/>
  <c r="G358" i="19"/>
  <c r="F69" i="19"/>
  <c r="G69" i="19" s="1"/>
  <c r="F19" i="19"/>
  <c r="G19" i="19" s="1"/>
  <c r="F16" i="19"/>
  <c r="G16" i="19" s="1"/>
  <c r="D360" i="19"/>
  <c r="E360" i="19" s="1"/>
  <c r="G360" i="19" s="1"/>
  <c r="D424" i="19"/>
  <c r="E424" i="19" s="1"/>
  <c r="G424" i="19" s="1"/>
  <c r="D488" i="19"/>
  <c r="E488" i="19" s="1"/>
  <c r="G488" i="19" s="1"/>
  <c r="D552" i="19"/>
  <c r="E552" i="19" s="1"/>
  <c r="G552" i="19" s="1"/>
  <c r="D616" i="19"/>
  <c r="E616" i="19" s="1"/>
  <c r="G616" i="19" s="1"/>
  <c r="D680" i="19"/>
  <c r="E680" i="19" s="1"/>
  <c r="G680" i="19" s="1"/>
  <c r="D599" i="19"/>
  <c r="E599" i="19" s="1"/>
  <c r="G599" i="19" s="1"/>
  <c r="D278" i="19"/>
  <c r="E278" i="19" s="1"/>
  <c r="G278" i="19" s="1"/>
  <c r="D294" i="19"/>
  <c r="E294" i="19" s="1"/>
  <c r="G294" i="19" s="1"/>
  <c r="F135" i="19"/>
  <c r="D135" i="19"/>
  <c r="E135" i="19" s="1"/>
  <c r="F151" i="19"/>
  <c r="D151" i="19"/>
  <c r="E151" i="19" s="1"/>
  <c r="F167" i="19"/>
  <c r="D167" i="19"/>
  <c r="E167" i="19" s="1"/>
  <c r="F183" i="19"/>
  <c r="D183" i="19"/>
  <c r="E183" i="19" s="1"/>
  <c r="F199" i="19"/>
  <c r="D199" i="19"/>
  <c r="E199" i="19" s="1"/>
  <c r="F215" i="19"/>
  <c r="D215" i="19"/>
  <c r="E215" i="19" s="1"/>
  <c r="F231" i="19"/>
  <c r="D231" i="19"/>
  <c r="E231" i="19" s="1"/>
  <c r="F247" i="19"/>
  <c r="D247" i="19"/>
  <c r="E247" i="19" s="1"/>
  <c r="F263" i="19"/>
  <c r="D263" i="19"/>
  <c r="E263" i="19" s="1"/>
  <c r="F279" i="19"/>
  <c r="D279" i="19"/>
  <c r="E279" i="19" s="1"/>
  <c r="F295" i="19"/>
  <c r="D295" i="19"/>
  <c r="E295" i="19" s="1"/>
  <c r="D305" i="19"/>
  <c r="E305" i="19" s="1"/>
  <c r="F305" i="19"/>
  <c r="D593" i="19"/>
  <c r="E593" i="19" s="1"/>
  <c r="F593" i="19"/>
  <c r="D625" i="19"/>
  <c r="E625" i="19" s="1"/>
  <c r="F625" i="19"/>
  <c r="D657" i="19"/>
  <c r="E657" i="19" s="1"/>
  <c r="F657" i="19"/>
  <c r="F177" i="19"/>
  <c r="D177" i="19"/>
  <c r="E177" i="19" s="1"/>
  <c r="D161" i="19"/>
  <c r="E161" i="19" s="1"/>
  <c r="F161" i="19"/>
  <c r="G86" i="19"/>
  <c r="D53" i="19"/>
  <c r="E53" i="19" s="1"/>
  <c r="G53" i="19" s="1"/>
  <c r="F101" i="19"/>
  <c r="G101" i="19" s="1"/>
  <c r="D567" i="19"/>
  <c r="E567" i="19" s="1"/>
  <c r="G567" i="19" s="1"/>
  <c r="D328" i="19"/>
  <c r="E328" i="19" s="1"/>
  <c r="G328" i="19" s="1"/>
  <c r="D392" i="19"/>
  <c r="E392" i="19" s="1"/>
  <c r="G392" i="19" s="1"/>
  <c r="D456" i="19"/>
  <c r="E456" i="19" s="1"/>
  <c r="G456" i="19" s="1"/>
  <c r="D520" i="19"/>
  <c r="E520" i="19" s="1"/>
  <c r="G520" i="19" s="1"/>
  <c r="D584" i="19"/>
  <c r="E584" i="19" s="1"/>
  <c r="G584" i="19" s="1"/>
  <c r="D648" i="19"/>
  <c r="E648" i="19" s="1"/>
  <c r="G648" i="19" s="1"/>
  <c r="D712" i="19"/>
  <c r="E712" i="19" s="1"/>
  <c r="G712" i="19" s="1"/>
  <c r="D551" i="19"/>
  <c r="E551" i="19" s="1"/>
  <c r="G551" i="19" s="1"/>
  <c r="F25" i="19"/>
  <c r="D25" i="19"/>
  <c r="E25" i="19" s="1"/>
  <c r="F140" i="19"/>
  <c r="D140" i="19"/>
  <c r="E140" i="19" s="1"/>
  <c r="F172" i="19"/>
  <c r="D172" i="19"/>
  <c r="E172" i="19" s="1"/>
  <c r="F204" i="19"/>
  <c r="D204" i="19"/>
  <c r="E204" i="19" s="1"/>
  <c r="F236" i="19"/>
  <c r="D236" i="19"/>
  <c r="E236" i="19" s="1"/>
  <c r="F268" i="19"/>
  <c r="D268" i="19"/>
  <c r="E268" i="19" s="1"/>
  <c r="D461" i="19"/>
  <c r="E461" i="19" s="1"/>
  <c r="F461" i="19"/>
  <c r="D493" i="19"/>
  <c r="E493" i="19" s="1"/>
  <c r="F493" i="19"/>
  <c r="D525" i="19"/>
  <c r="E525" i="19" s="1"/>
  <c r="F525" i="19"/>
  <c r="D557" i="19"/>
  <c r="E557" i="19" s="1"/>
  <c r="F557" i="19"/>
  <c r="D685" i="19"/>
  <c r="E685" i="19" s="1"/>
  <c r="F685" i="19"/>
  <c r="G23" i="19"/>
  <c r="G111" i="19"/>
  <c r="G119" i="19"/>
  <c r="G127" i="19"/>
  <c r="G437" i="19"/>
  <c r="G473" i="19"/>
  <c r="G253" i="19"/>
  <c r="F297" i="19"/>
  <c r="G297" i="19" s="1"/>
  <c r="H297" i="19" s="1"/>
  <c r="I297" i="19" s="1"/>
  <c r="F12" i="19"/>
  <c r="G12" i="19" s="1"/>
  <c r="H12" i="19" s="1"/>
  <c r="I12" i="19" s="1"/>
  <c r="D10" i="19"/>
  <c r="E10" i="19" s="1"/>
  <c r="G10" i="19" s="1"/>
  <c r="H10" i="19" s="1"/>
  <c r="I10" i="19" s="1"/>
  <c r="D11" i="19"/>
  <c r="E11" i="19" s="1"/>
  <c r="G11" i="19" s="1"/>
  <c r="H11" i="19" s="1"/>
  <c r="I11" i="19" s="1"/>
  <c r="F3" i="19"/>
  <c r="G3" i="19" s="1"/>
  <c r="H3" i="19" s="1"/>
  <c r="I3" i="19" s="1"/>
  <c r="D8" i="19"/>
  <c r="E8" i="19" s="1"/>
  <c r="G8" i="19" s="1"/>
  <c r="F6" i="19"/>
  <c r="G6" i="19" s="1"/>
  <c r="H6" i="19" s="1"/>
  <c r="I6" i="19" s="1"/>
  <c r="D7" i="19"/>
  <c r="E7" i="19" s="1"/>
  <c r="G7" i="19" s="1"/>
  <c r="H7" i="19" s="1"/>
  <c r="I7" i="19" s="1"/>
  <c r="G238" i="19"/>
  <c r="G398" i="19"/>
  <c r="G422" i="19"/>
  <c r="G353" i="19"/>
  <c r="G321" i="19"/>
  <c r="G489" i="19"/>
  <c r="G517" i="19"/>
  <c r="G621" i="19"/>
  <c r="G653" i="19"/>
  <c r="G81" i="19"/>
  <c r="G27" i="19"/>
  <c r="G91" i="19"/>
  <c r="G139" i="19"/>
  <c r="G235" i="19"/>
  <c r="G299" i="19"/>
  <c r="G611" i="19"/>
  <c r="G703" i="19"/>
  <c r="G436" i="19"/>
  <c r="G460" i="19"/>
  <c r="G492" i="19"/>
  <c r="G508" i="19"/>
  <c r="G572" i="19"/>
  <c r="G620" i="19"/>
  <c r="G636" i="19"/>
  <c r="G684" i="19"/>
  <c r="G700" i="19"/>
  <c r="G527" i="19"/>
  <c r="G575" i="19"/>
  <c r="G619" i="19"/>
  <c r="G357" i="19"/>
  <c r="G90" i="19"/>
  <c r="G146" i="19"/>
  <c r="G298" i="19"/>
  <c r="G306" i="19"/>
  <c r="G330" i="19"/>
  <c r="G374" i="19"/>
  <c r="G390" i="19"/>
  <c r="G117" i="19"/>
  <c r="G193" i="19"/>
  <c r="G229" i="19"/>
  <c r="G9" i="19"/>
  <c r="H9" i="19" s="1"/>
  <c r="I9" i="19" s="1"/>
  <c r="G17" i="19"/>
  <c r="G41" i="19"/>
  <c r="H41" i="19" s="1"/>
  <c r="I41" i="19" s="1"/>
  <c r="G49" i="19"/>
  <c r="G367" i="19"/>
  <c r="G399" i="19"/>
  <c r="G431" i="19"/>
  <c r="G463" i="19"/>
  <c r="G511" i="19"/>
  <c r="G555" i="19"/>
  <c r="G623" i="19"/>
  <c r="G671" i="19"/>
  <c r="G22" i="19"/>
  <c r="G38" i="19"/>
  <c r="G46" i="19"/>
  <c r="G214" i="19"/>
  <c r="G286" i="19"/>
  <c r="G287" i="19"/>
  <c r="H287" i="19" s="1"/>
  <c r="I287" i="19" s="1"/>
  <c r="G24" i="19"/>
  <c r="G32" i="19"/>
  <c r="G70" i="19"/>
  <c r="G94" i="19"/>
  <c r="G110" i="19"/>
  <c r="G126" i="19"/>
  <c r="G174" i="19"/>
  <c r="G182" i="19"/>
  <c r="G274" i="19"/>
  <c r="H274" i="19" s="1"/>
  <c r="I274" i="19" s="1"/>
  <c r="G237" i="19"/>
  <c r="G21" i="19"/>
  <c r="G121" i="19"/>
  <c r="G145" i="19"/>
  <c r="G47" i="19"/>
  <c r="G55" i="19"/>
  <c r="G63" i="19"/>
  <c r="G155" i="19"/>
  <c r="G203" i="19"/>
  <c r="G56" i="19"/>
  <c r="G64" i="19"/>
  <c r="G72" i="19"/>
  <c r="G96" i="19"/>
  <c r="G42" i="19"/>
  <c r="H42" i="19" s="1"/>
  <c r="I42" i="19" s="1"/>
  <c r="G293" i="19"/>
  <c r="G269" i="19"/>
  <c r="H269" i="19" s="1"/>
  <c r="I269" i="19" s="1"/>
  <c r="G18" i="19"/>
  <c r="G54" i="19"/>
  <c r="G122" i="19"/>
  <c r="G142" i="19"/>
  <c r="G158" i="19"/>
  <c r="G186" i="19"/>
  <c r="G210" i="19"/>
  <c r="G230" i="19"/>
  <c r="G254" i="19"/>
  <c r="G290" i="19"/>
  <c r="G201" i="19"/>
  <c r="G93" i="19"/>
  <c r="G113" i="19"/>
  <c r="G31" i="19"/>
  <c r="G59" i="19"/>
  <c r="G95" i="19"/>
  <c r="G123" i="19"/>
  <c r="G159" i="19"/>
  <c r="G187" i="19"/>
  <c r="G223" i="19"/>
  <c r="G267" i="19"/>
  <c r="G40" i="19"/>
  <c r="G104" i="19"/>
  <c r="G176" i="19"/>
  <c r="G232" i="19"/>
  <c r="G240" i="19"/>
  <c r="G213" i="19"/>
  <c r="G36" i="19"/>
  <c r="G68" i="19"/>
  <c r="G84" i="19"/>
  <c r="G100" i="19"/>
  <c r="G164" i="19"/>
  <c r="G196" i="19"/>
  <c r="G228" i="19"/>
  <c r="G260" i="19"/>
  <c r="G308" i="19"/>
  <c r="G340" i="19"/>
  <c r="G388" i="19"/>
  <c r="G404" i="19"/>
  <c r="G500" i="19"/>
  <c r="G532" i="19"/>
  <c r="G548" i="19"/>
  <c r="G596" i="19"/>
  <c r="G612" i="19"/>
  <c r="G628" i="19"/>
  <c r="G660" i="19"/>
  <c r="G708" i="19"/>
  <c r="G559" i="19"/>
  <c r="G655" i="19"/>
  <c r="G707" i="19"/>
  <c r="G565" i="19"/>
  <c r="G191" i="19"/>
  <c r="G319" i="19"/>
  <c r="G170" i="19"/>
  <c r="G313" i="19"/>
  <c r="G413" i="19"/>
  <c r="G577" i="19"/>
  <c r="G645" i="19"/>
  <c r="G65" i="19"/>
  <c r="G97" i="19"/>
  <c r="G129" i="19"/>
  <c r="G233" i="19"/>
  <c r="G43" i="19"/>
  <c r="G107" i="19"/>
  <c r="G171" i="19"/>
  <c r="G219" i="19"/>
  <c r="G347" i="19"/>
  <c r="G595" i="19"/>
  <c r="G699" i="19"/>
  <c r="G507" i="19"/>
  <c r="G190" i="19"/>
  <c r="G346" i="19"/>
  <c r="G261" i="19"/>
  <c r="G373" i="19"/>
  <c r="G26" i="19"/>
  <c r="G58" i="19"/>
  <c r="G102" i="19"/>
  <c r="G106" i="19"/>
  <c r="G118" i="19"/>
  <c r="G134" i="19"/>
  <c r="G162" i="19"/>
  <c r="G178" i="19"/>
  <c r="G194" i="19"/>
  <c r="G310" i="19"/>
  <c r="G338" i="19"/>
  <c r="G354" i="19"/>
  <c r="G366" i="19"/>
  <c r="G410" i="19"/>
  <c r="G426" i="19"/>
  <c r="G181" i="19"/>
  <c r="G221" i="19"/>
  <c r="G429" i="19"/>
  <c r="G549" i="19"/>
  <c r="G377" i="19"/>
  <c r="G29" i="19"/>
  <c r="G61" i="19"/>
  <c r="G73" i="19"/>
  <c r="G105" i="19"/>
  <c r="G189" i="19"/>
  <c r="G35" i="19"/>
  <c r="G51" i="19"/>
  <c r="G83" i="19"/>
  <c r="G99" i="19"/>
  <c r="G115" i="19"/>
  <c r="G179" i="19"/>
  <c r="G227" i="19"/>
  <c r="G307" i="19"/>
  <c r="G339" i="19"/>
  <c r="G371" i="19"/>
  <c r="G403" i="19"/>
  <c r="G435" i="19"/>
  <c r="G467" i="19"/>
  <c r="G499" i="19"/>
  <c r="G635" i="19"/>
  <c r="G60" i="19"/>
  <c r="G76" i="19"/>
  <c r="G92" i="19"/>
  <c r="G124" i="19"/>
  <c r="G220" i="19"/>
  <c r="G332" i="19"/>
  <c r="G364" i="19"/>
  <c r="G380" i="19"/>
  <c r="G412" i="19"/>
  <c r="G540" i="19"/>
  <c r="G588" i="19"/>
  <c r="G652" i="19"/>
  <c r="G668" i="19"/>
  <c r="G531" i="19"/>
  <c r="G495" i="19"/>
  <c r="G683" i="19"/>
  <c r="D4" i="19"/>
  <c r="E4" i="19" s="1"/>
  <c r="F4" i="19"/>
  <c r="K12" i="17"/>
  <c r="G411" i="19" l="1"/>
  <c r="G211" i="19"/>
  <c r="G157" i="19"/>
  <c r="G245" i="19"/>
  <c r="G704" i="19"/>
  <c r="G255" i="19"/>
  <c r="G241" i="19"/>
  <c r="G244" i="19"/>
  <c r="G246" i="19"/>
  <c r="G259" i="19"/>
  <c r="G195" i="19"/>
  <c r="G218" i="19"/>
  <c r="G688" i="19"/>
  <c r="G276" i="19"/>
  <c r="G605" i="19"/>
  <c r="G518" i="19"/>
  <c r="G163" i="19"/>
  <c r="G315" i="19"/>
  <c r="G75" i="19"/>
  <c r="G342" i="19"/>
  <c r="G79" i="19"/>
  <c r="G209" i="19"/>
  <c r="G713" i="19"/>
  <c r="G457" i="19"/>
  <c r="G676" i="19"/>
  <c r="G516" i="19"/>
  <c r="G324" i="19"/>
  <c r="G291" i="19"/>
  <c r="G427" i="19"/>
  <c r="G137" i="19"/>
  <c r="G153" i="19"/>
  <c r="G175" i="19"/>
  <c r="G311" i="19"/>
  <c r="G379" i="19"/>
  <c r="G641" i="19"/>
  <c r="G545" i="19"/>
  <c r="G481" i="19"/>
  <c r="G108" i="19"/>
  <c r="G44" i="19"/>
  <c r="G673" i="19"/>
  <c r="G609" i="19"/>
  <c r="G513" i="19"/>
  <c r="G449" i="19"/>
  <c r="G288" i="19"/>
  <c r="G160" i="19"/>
  <c r="G368" i="19"/>
  <c r="G239" i="19"/>
  <c r="G638" i="19"/>
  <c r="G116" i="19"/>
  <c r="G686" i="19"/>
  <c r="G143" i="19"/>
  <c r="G597" i="19"/>
  <c r="G469" i="19"/>
  <c r="G52" i="19"/>
  <c r="G602" i="19"/>
  <c r="G474" i="19"/>
  <c r="G662" i="19"/>
  <c r="G534" i="19"/>
  <c r="G514" i="19"/>
  <c r="G361" i="19"/>
  <c r="G200" i="19"/>
  <c r="G452" i="19"/>
  <c r="G573" i="19"/>
  <c r="G667" i="19"/>
  <c r="G574" i="19"/>
  <c r="G442" i="19"/>
  <c r="G496" i="19"/>
  <c r="G580" i="19"/>
  <c r="G372" i="19"/>
  <c r="G491" i="19"/>
  <c r="G443" i="19"/>
  <c r="G395" i="19"/>
  <c r="G331" i="19"/>
  <c r="G85" i="19"/>
  <c r="G564" i="19"/>
  <c r="G205" i="19"/>
  <c r="G252" i="19"/>
  <c r="G587" i="19"/>
  <c r="G363" i="19"/>
  <c r="G458" i="19"/>
  <c r="G646" i="19"/>
  <c r="G454" i="19"/>
  <c r="G192" i="19"/>
  <c r="G172" i="19"/>
  <c r="G459" i="19"/>
  <c r="G148" i="19"/>
  <c r="G711" i="19"/>
  <c r="G647" i="19"/>
  <c r="G615" i="19"/>
  <c r="G535" i="19"/>
  <c r="G503" i="19"/>
  <c r="G471" i="19"/>
  <c r="G439" i="19"/>
  <c r="G407" i="19"/>
  <c r="G375" i="19"/>
  <c r="G343" i="19"/>
  <c r="G236" i="19"/>
  <c r="G247" i="19"/>
  <c r="G583" i="19"/>
  <c r="G519" i="19"/>
  <c r="G487" i="19"/>
  <c r="G455" i="19"/>
  <c r="G423" i="19"/>
  <c r="G391" i="19"/>
  <c r="G359" i="19"/>
  <c r="G327" i="19"/>
  <c r="G432" i="19"/>
  <c r="G304" i="19"/>
  <c r="G161" i="19"/>
  <c r="G295" i="19"/>
  <c r="G263" i="19"/>
  <c r="G199" i="19"/>
  <c r="G167" i="19"/>
  <c r="G512" i="19"/>
  <c r="G480" i="19"/>
  <c r="G352" i="19"/>
  <c r="G177" i="19"/>
  <c r="G215" i="19"/>
  <c r="G183" i="19"/>
  <c r="G151" i="19"/>
  <c r="G560" i="19"/>
  <c r="G710" i="19"/>
  <c r="G582" i="19"/>
  <c r="G608" i="19"/>
  <c r="G384" i="19"/>
  <c r="G494" i="19"/>
  <c r="G666" i="19"/>
  <c r="G538" i="19"/>
  <c r="G598" i="19"/>
  <c r="G470" i="19"/>
  <c r="G706" i="19"/>
  <c r="G681" i="19"/>
  <c r="G425" i="19"/>
  <c r="G695" i="19"/>
  <c r="G525" i="19"/>
  <c r="G25" i="19"/>
  <c r="G279" i="19"/>
  <c r="H279" i="19" s="1"/>
  <c r="I279" i="19" s="1"/>
  <c r="G268" i="19"/>
  <c r="G204" i="19"/>
  <c r="G140" i="19"/>
  <c r="G657" i="19"/>
  <c r="G231" i="19"/>
  <c r="G135" i="19"/>
  <c r="G663" i="19"/>
  <c r="G631" i="19"/>
  <c r="G557" i="19"/>
  <c r="G493" i="19"/>
  <c r="G593" i="19"/>
  <c r="G685" i="19"/>
  <c r="G461" i="19"/>
  <c r="G625" i="19"/>
  <c r="G305" i="19"/>
  <c r="H8" i="19"/>
  <c r="I8" i="19" s="1"/>
  <c r="G4" i="19"/>
  <c r="H4" i="19" s="1"/>
  <c r="I4" i="19" s="1"/>
  <c r="E282" i="12"/>
  <c r="F282" i="12" s="1"/>
  <c r="D277" i="13" s="1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4" i="12"/>
  <c r="E13" i="12"/>
  <c r="E12" i="12"/>
  <c r="E11" i="12"/>
  <c r="E10" i="13"/>
  <c r="E9" i="13"/>
  <c r="E8" i="13"/>
  <c r="E3" i="13"/>
  <c r="D3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F42" i="17" s="1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F26" i="17" s="1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F10" i="17" s="1"/>
  <c r="E9" i="17"/>
  <c r="E8" i="17"/>
  <c r="E7" i="17"/>
  <c r="F44" i="17" l="1"/>
  <c r="F48" i="17"/>
  <c r="F52" i="17"/>
  <c r="F9" i="17"/>
  <c r="F13" i="17"/>
  <c r="F17" i="17"/>
  <c r="F21" i="17"/>
  <c r="F25" i="17"/>
  <c r="F29" i="17"/>
  <c r="F33" i="17"/>
  <c r="F37" i="17"/>
  <c r="F41" i="17"/>
  <c r="F45" i="17"/>
  <c r="F49" i="17"/>
  <c r="F53" i="17"/>
  <c r="F11" i="17"/>
  <c r="F15" i="17"/>
  <c r="F19" i="17"/>
  <c r="F23" i="17"/>
  <c r="F27" i="17"/>
  <c r="F31" i="17"/>
  <c r="F35" i="17"/>
  <c r="F39" i="17"/>
  <c r="F43" i="17"/>
  <c r="F47" i="17"/>
  <c r="F51" i="17"/>
  <c r="F14" i="17"/>
  <c r="F18" i="17"/>
  <c r="F22" i="17"/>
  <c r="F30" i="17"/>
  <c r="F34" i="17"/>
  <c r="F38" i="17"/>
  <c r="F46" i="17"/>
  <c r="F50" i="17"/>
  <c r="F54" i="17"/>
  <c r="F18" i="12"/>
  <c r="D13" i="13" s="1"/>
  <c r="F22" i="12"/>
  <c r="D17" i="13" s="1"/>
  <c r="F26" i="12"/>
  <c r="D21" i="13" s="1"/>
  <c r="F30" i="12"/>
  <c r="D25" i="13" s="1"/>
  <c r="F34" i="12"/>
  <c r="D29" i="13" s="1"/>
  <c r="F38" i="12"/>
  <c r="D33" i="13" s="1"/>
  <c r="F42" i="12"/>
  <c r="D37" i="13" s="1"/>
  <c r="F50" i="12"/>
  <c r="D45" i="13" s="1"/>
  <c r="F54" i="12"/>
  <c r="D49" i="13" s="1"/>
  <c r="F58" i="12"/>
  <c r="D53" i="13" s="1"/>
  <c r="F62" i="12"/>
  <c r="D57" i="13" s="1"/>
  <c r="F66" i="12"/>
  <c r="D61" i="13" s="1"/>
  <c r="F70" i="12"/>
  <c r="D65" i="13" s="1"/>
  <c r="F74" i="12"/>
  <c r="D69" i="13" s="1"/>
  <c r="F78" i="12"/>
  <c r="D73" i="13" s="1"/>
  <c r="F82" i="12"/>
  <c r="D77" i="13" s="1"/>
  <c r="F86" i="12"/>
  <c r="D81" i="13" s="1"/>
  <c r="F90" i="12"/>
  <c r="D85" i="13" s="1"/>
  <c r="F94" i="12"/>
  <c r="D89" i="13" s="1"/>
  <c r="F98" i="12"/>
  <c r="D93" i="13" s="1"/>
  <c r="F102" i="12"/>
  <c r="D97" i="13" s="1"/>
  <c r="F106" i="12"/>
  <c r="D101" i="13" s="1"/>
  <c r="F110" i="12"/>
  <c r="D105" i="13" s="1"/>
  <c r="F114" i="12"/>
  <c r="D109" i="13" s="1"/>
  <c r="F118" i="12"/>
  <c r="D113" i="13" s="1"/>
  <c r="F122" i="12"/>
  <c r="D117" i="13" s="1"/>
  <c r="F126" i="12"/>
  <c r="D121" i="13" s="1"/>
  <c r="F130" i="12"/>
  <c r="D125" i="13" s="1"/>
  <c r="F134" i="12"/>
  <c r="D129" i="13" s="1"/>
  <c r="F138" i="12"/>
  <c r="D133" i="13" s="1"/>
  <c r="F142" i="12"/>
  <c r="D137" i="13" s="1"/>
  <c r="F146" i="12"/>
  <c r="D141" i="13"/>
  <c r="F150" i="12"/>
  <c r="D145" i="13" s="1"/>
  <c r="F154" i="12"/>
  <c r="D149" i="13" s="1"/>
  <c r="F158" i="12"/>
  <c r="D153" i="13" s="1"/>
  <c r="F162" i="12"/>
  <c r="D157" i="13" s="1"/>
  <c r="F166" i="12"/>
  <c r="D161" i="13" s="1"/>
  <c r="F170" i="12"/>
  <c r="D165" i="13" s="1"/>
  <c r="F174" i="12"/>
  <c r="D169" i="13" s="1"/>
  <c r="F178" i="12"/>
  <c r="D173" i="13" s="1"/>
  <c r="F182" i="12"/>
  <c r="D177" i="13" s="1"/>
  <c r="F186" i="12"/>
  <c r="D181" i="13" s="1"/>
  <c r="F190" i="12"/>
  <c r="D185" i="13" s="1"/>
  <c r="F194" i="12"/>
  <c r="D189" i="13" s="1"/>
  <c r="F198" i="12"/>
  <c r="D193" i="13" s="1"/>
  <c r="F202" i="12"/>
  <c r="D197" i="13" s="1"/>
  <c r="F206" i="12"/>
  <c r="D201" i="13" s="1"/>
  <c r="F210" i="12"/>
  <c r="D205" i="13" s="1"/>
  <c r="F214" i="12"/>
  <c r="D209" i="13" s="1"/>
  <c r="F218" i="12"/>
  <c r="D213" i="13" s="1"/>
  <c r="F222" i="12"/>
  <c r="D217" i="13" s="1"/>
  <c r="F226" i="12"/>
  <c r="D221" i="13" s="1"/>
  <c r="F230" i="12"/>
  <c r="D225" i="13" s="1"/>
  <c r="F234" i="12"/>
  <c r="D229" i="13" s="1"/>
  <c r="F238" i="12"/>
  <c r="D233" i="13" s="1"/>
  <c r="F242" i="12"/>
  <c r="D237" i="13" s="1"/>
  <c r="F246" i="12"/>
  <c r="D241" i="13" s="1"/>
  <c r="F250" i="12"/>
  <c r="D245" i="13" s="1"/>
  <c r="F254" i="12"/>
  <c r="D249" i="13" s="1"/>
  <c r="F258" i="12"/>
  <c r="D253" i="13" s="1"/>
  <c r="F262" i="12"/>
  <c r="D257" i="13" s="1"/>
  <c r="F266" i="12"/>
  <c r="D261" i="13" s="1"/>
  <c r="F270" i="12"/>
  <c r="D265" i="13" s="1"/>
  <c r="F274" i="12"/>
  <c r="D269" i="13" s="1"/>
  <c r="F278" i="12"/>
  <c r="D273" i="13" s="1"/>
  <c r="F64" i="12"/>
  <c r="D59" i="13" s="1"/>
  <c r="F68" i="12"/>
  <c r="D63" i="13" s="1"/>
  <c r="F72" i="12"/>
  <c r="D67" i="13" s="1"/>
  <c r="F76" i="12"/>
  <c r="D71" i="13" s="1"/>
  <c r="F80" i="12"/>
  <c r="D75" i="13" s="1"/>
  <c r="F84" i="12"/>
  <c r="D79" i="13" s="1"/>
  <c r="F88" i="12"/>
  <c r="D83" i="13" s="1"/>
  <c r="F92" i="12"/>
  <c r="D87" i="13" s="1"/>
  <c r="F96" i="12"/>
  <c r="D91" i="13" s="1"/>
  <c r="F100" i="12"/>
  <c r="D95" i="13" s="1"/>
  <c r="F104" i="12"/>
  <c r="D99" i="13" s="1"/>
  <c r="F108" i="12"/>
  <c r="D103" i="13" s="1"/>
  <c r="F112" i="12"/>
  <c r="D107" i="13" s="1"/>
  <c r="F116" i="12"/>
  <c r="D111" i="13" s="1"/>
  <c r="F120" i="12"/>
  <c r="D115" i="13" s="1"/>
  <c r="F124" i="12"/>
  <c r="D119" i="13" s="1"/>
  <c r="F128" i="12"/>
  <c r="D123" i="13" s="1"/>
  <c r="F132" i="12"/>
  <c r="D127" i="13" s="1"/>
  <c r="F136" i="12"/>
  <c r="D131" i="13" s="1"/>
  <c r="F140" i="12"/>
  <c r="D135" i="13" s="1"/>
  <c r="F144" i="12"/>
  <c r="D139" i="13" s="1"/>
  <c r="F148" i="12"/>
  <c r="D143" i="13" s="1"/>
  <c r="F152" i="12"/>
  <c r="D147" i="13" s="1"/>
  <c r="F156" i="12"/>
  <c r="D151" i="13" s="1"/>
  <c r="F160" i="12"/>
  <c r="D155" i="13" s="1"/>
  <c r="F164" i="12"/>
  <c r="D159" i="13" s="1"/>
  <c r="F168" i="12"/>
  <c r="D163" i="13" s="1"/>
  <c r="F172" i="12"/>
  <c r="D167" i="13" s="1"/>
  <c r="F176" i="12"/>
  <c r="D171" i="13" s="1"/>
  <c r="F180" i="12"/>
  <c r="D175" i="13" s="1"/>
  <c r="F184" i="12"/>
  <c r="D179" i="13" s="1"/>
  <c r="F188" i="12"/>
  <c r="D183" i="13" s="1"/>
  <c r="F192" i="12"/>
  <c r="D187" i="13" s="1"/>
  <c r="F196" i="12"/>
  <c r="D191" i="13" s="1"/>
  <c r="F200" i="12"/>
  <c r="D195" i="13" s="1"/>
  <c r="F204" i="12"/>
  <c r="D199" i="13" s="1"/>
  <c r="F208" i="12"/>
  <c r="D203" i="13" s="1"/>
  <c r="F212" i="12"/>
  <c r="D207" i="13" s="1"/>
  <c r="F216" i="12"/>
  <c r="D211" i="13" s="1"/>
  <c r="F220" i="12"/>
  <c r="D215" i="13" s="1"/>
  <c r="F224" i="12"/>
  <c r="D219" i="13" s="1"/>
  <c r="F228" i="12"/>
  <c r="D223" i="13" s="1"/>
  <c r="F232" i="12"/>
  <c r="D227" i="13" s="1"/>
  <c r="F236" i="12"/>
  <c r="D231" i="13" s="1"/>
  <c r="F240" i="12"/>
  <c r="D235" i="13" s="1"/>
  <c r="F244" i="12"/>
  <c r="D239" i="13" s="1"/>
  <c r="F248" i="12"/>
  <c r="D243" i="13" s="1"/>
  <c r="F252" i="12"/>
  <c r="D247" i="13" s="1"/>
  <c r="F256" i="12"/>
  <c r="D251" i="13" s="1"/>
  <c r="F260" i="12"/>
  <c r="D255" i="13" s="1"/>
  <c r="F264" i="12"/>
  <c r="D259" i="13" s="1"/>
  <c r="F268" i="12"/>
  <c r="D263" i="13" s="1"/>
  <c r="F272" i="12"/>
  <c r="D267" i="13" s="1"/>
  <c r="F276" i="12"/>
  <c r="D271" i="13" s="1"/>
  <c r="F280" i="12"/>
  <c r="D275" i="13" s="1"/>
  <c r="D279" i="13"/>
  <c r="F8" i="17"/>
  <c r="F12" i="17"/>
  <c r="F16" i="17"/>
  <c r="F20" i="17"/>
  <c r="F24" i="17"/>
  <c r="F28" i="17"/>
  <c r="F32" i="17"/>
  <c r="F36" i="17"/>
  <c r="F40" i="17"/>
  <c r="F46" i="12"/>
  <c r="D41" i="13" s="1"/>
  <c r="F14" i="12"/>
  <c r="D9" i="13" s="1"/>
  <c r="F10" i="12"/>
  <c r="D5" i="13" s="1"/>
  <c r="F11" i="12"/>
  <c r="D6" i="13" s="1"/>
  <c r="F15" i="12"/>
  <c r="D10" i="13" s="1"/>
  <c r="F19" i="12"/>
  <c r="D14" i="13" s="1"/>
  <c r="F23" i="12"/>
  <c r="D18" i="13" s="1"/>
  <c r="F27" i="12"/>
  <c r="D22" i="13" s="1"/>
  <c r="F31" i="12"/>
  <c r="D26" i="13" s="1"/>
  <c r="F35" i="12"/>
  <c r="D30" i="13" s="1"/>
  <c r="F39" i="12"/>
  <c r="D34" i="13" s="1"/>
  <c r="F43" i="12"/>
  <c r="D38" i="13" s="1"/>
  <c r="F47" i="12"/>
  <c r="D42" i="13" s="1"/>
  <c r="F51" i="12"/>
  <c r="D46" i="13" s="1"/>
  <c r="F55" i="12"/>
  <c r="D50" i="13" s="1"/>
  <c r="F59" i="12"/>
  <c r="D54" i="13" s="1"/>
  <c r="F63" i="12"/>
  <c r="D58" i="13" s="1"/>
  <c r="F67" i="12"/>
  <c r="D62" i="13" s="1"/>
  <c r="F71" i="12"/>
  <c r="D66" i="13" s="1"/>
  <c r="F75" i="12"/>
  <c r="D70" i="13" s="1"/>
  <c r="F79" i="12"/>
  <c r="D74" i="13" s="1"/>
  <c r="F83" i="12"/>
  <c r="D78" i="13" s="1"/>
  <c r="F87" i="12"/>
  <c r="D82" i="13" s="1"/>
  <c r="F91" i="12"/>
  <c r="D86" i="13" s="1"/>
  <c r="F95" i="12"/>
  <c r="D90" i="13" s="1"/>
  <c r="F99" i="12"/>
  <c r="D94" i="13" s="1"/>
  <c r="F103" i="12"/>
  <c r="D98" i="13" s="1"/>
  <c r="F107" i="12"/>
  <c r="D102" i="13" s="1"/>
  <c r="F111" i="12"/>
  <c r="D106" i="13" s="1"/>
  <c r="F115" i="12"/>
  <c r="D110" i="13" s="1"/>
  <c r="F119" i="12"/>
  <c r="D114" i="13" s="1"/>
  <c r="F123" i="12"/>
  <c r="D118" i="13" s="1"/>
  <c r="F127" i="12"/>
  <c r="D122" i="13" s="1"/>
  <c r="F131" i="12"/>
  <c r="D126" i="13" s="1"/>
  <c r="F135" i="12"/>
  <c r="D130" i="13" s="1"/>
  <c r="F139" i="12"/>
  <c r="D134" i="13" s="1"/>
  <c r="F143" i="12"/>
  <c r="D138" i="13" s="1"/>
  <c r="F147" i="12"/>
  <c r="D142" i="13" s="1"/>
  <c r="F151" i="12"/>
  <c r="D146" i="13" s="1"/>
  <c r="F155" i="12"/>
  <c r="D150" i="13" s="1"/>
  <c r="F159" i="12"/>
  <c r="D154" i="13" s="1"/>
  <c r="F163" i="12"/>
  <c r="D158" i="13" s="1"/>
  <c r="F167" i="12"/>
  <c r="D162" i="13" s="1"/>
  <c r="F171" i="12"/>
  <c r="D166" i="13" s="1"/>
  <c r="F175" i="12"/>
  <c r="D170" i="13" s="1"/>
  <c r="F179" i="12"/>
  <c r="D174" i="13" s="1"/>
  <c r="F183" i="12"/>
  <c r="D178" i="13" s="1"/>
  <c r="F187" i="12"/>
  <c r="D182" i="13" s="1"/>
  <c r="F191" i="12"/>
  <c r="D186" i="13" s="1"/>
  <c r="F195" i="12"/>
  <c r="D190" i="13" s="1"/>
  <c r="F199" i="12"/>
  <c r="D194" i="13" s="1"/>
  <c r="F203" i="12"/>
  <c r="D198" i="13" s="1"/>
  <c r="F207" i="12"/>
  <c r="D202" i="13" s="1"/>
  <c r="F211" i="12"/>
  <c r="D206" i="13" s="1"/>
  <c r="F215" i="12"/>
  <c r="D210" i="13" s="1"/>
  <c r="F219" i="12"/>
  <c r="D214" i="13" s="1"/>
  <c r="F223" i="12"/>
  <c r="D218" i="13" s="1"/>
  <c r="F227" i="12"/>
  <c r="D222" i="13" s="1"/>
  <c r="F231" i="12"/>
  <c r="D226" i="13" s="1"/>
  <c r="F235" i="12"/>
  <c r="D230" i="13" s="1"/>
  <c r="F239" i="12"/>
  <c r="D234" i="13" s="1"/>
  <c r="F243" i="12"/>
  <c r="D238" i="13" s="1"/>
  <c r="F247" i="12"/>
  <c r="D242" i="13" s="1"/>
  <c r="F251" i="12"/>
  <c r="D246" i="13" s="1"/>
  <c r="F255" i="12"/>
  <c r="D250" i="13" s="1"/>
  <c r="F259" i="12"/>
  <c r="D254" i="13" s="1"/>
  <c r="F263" i="12"/>
  <c r="D258" i="13" s="1"/>
  <c r="F267" i="12"/>
  <c r="D262" i="13" s="1"/>
  <c r="F271" i="12"/>
  <c r="D266" i="13" s="1"/>
  <c r="F275" i="12"/>
  <c r="D270" i="13" s="1"/>
  <c r="F279" i="12"/>
  <c r="D274" i="13" s="1"/>
  <c r="D278" i="13"/>
  <c r="F8" i="12"/>
  <c r="F16" i="12"/>
  <c r="D11" i="13" s="1"/>
  <c r="F24" i="12"/>
  <c r="D19" i="13" s="1"/>
  <c r="F32" i="12"/>
  <c r="D27" i="13" s="1"/>
  <c r="F40" i="12"/>
  <c r="D35" i="13" s="1"/>
  <c r="F48" i="12"/>
  <c r="D43" i="13" s="1"/>
  <c r="F56" i="12"/>
  <c r="D51" i="13" s="1"/>
  <c r="F12" i="12"/>
  <c r="D7" i="13" s="1"/>
  <c r="F20" i="12"/>
  <c r="D15" i="13" s="1"/>
  <c r="F28" i="12"/>
  <c r="D23" i="13" s="1"/>
  <c r="F36" i="12"/>
  <c r="D31" i="13" s="1"/>
  <c r="F44" i="12"/>
  <c r="D39" i="13" s="1"/>
  <c r="F52" i="12"/>
  <c r="D47" i="13" s="1"/>
  <c r="F60" i="12"/>
  <c r="D55" i="13" s="1"/>
  <c r="F9" i="12"/>
  <c r="D4" i="13" s="1"/>
  <c r="F13" i="12"/>
  <c r="D8" i="13" s="1"/>
  <c r="F17" i="12"/>
  <c r="D12" i="13" s="1"/>
  <c r="F21" i="12"/>
  <c r="D16" i="13" s="1"/>
  <c r="F25" i="12"/>
  <c r="D20" i="13" s="1"/>
  <c r="F29" i="12"/>
  <c r="D24" i="13" s="1"/>
  <c r="F33" i="12"/>
  <c r="D28" i="13" s="1"/>
  <c r="F37" i="12"/>
  <c r="D32" i="13" s="1"/>
  <c r="F41" i="12"/>
  <c r="D36" i="13" s="1"/>
  <c r="F45" i="12"/>
  <c r="D40" i="13" s="1"/>
  <c r="F49" i="12"/>
  <c r="D44" i="13" s="1"/>
  <c r="F53" i="12"/>
  <c r="D48" i="13" s="1"/>
  <c r="F57" i="12"/>
  <c r="D52" i="13" s="1"/>
  <c r="F61" i="12"/>
  <c r="D56" i="13" s="1"/>
  <c r="F65" i="12"/>
  <c r="D60" i="13" s="1"/>
  <c r="F69" i="12"/>
  <c r="D64" i="13" s="1"/>
  <c r="F73" i="12"/>
  <c r="D68" i="13" s="1"/>
  <c r="F77" i="12"/>
  <c r="D72" i="13" s="1"/>
  <c r="F81" i="12"/>
  <c r="D76" i="13" s="1"/>
  <c r="F85" i="12"/>
  <c r="D80" i="13" s="1"/>
  <c r="F89" i="12"/>
  <c r="D84" i="13" s="1"/>
  <c r="F93" i="12"/>
  <c r="D88" i="13" s="1"/>
  <c r="F97" i="12"/>
  <c r="D92" i="13" s="1"/>
  <c r="F101" i="12"/>
  <c r="D96" i="13" s="1"/>
  <c r="F105" i="12"/>
  <c r="D100" i="13" s="1"/>
  <c r="F109" i="12"/>
  <c r="D104" i="13" s="1"/>
  <c r="F113" i="12"/>
  <c r="D108" i="13" s="1"/>
  <c r="F117" i="12"/>
  <c r="D112" i="13" s="1"/>
  <c r="F121" i="12"/>
  <c r="D116" i="13" s="1"/>
  <c r="F125" i="12"/>
  <c r="D120" i="13" s="1"/>
  <c r="F129" i="12"/>
  <c r="D124" i="13" s="1"/>
  <c r="F133" i="12"/>
  <c r="D128" i="13" s="1"/>
  <c r="F137" i="12"/>
  <c r="D132" i="13" s="1"/>
  <c r="F141" i="12"/>
  <c r="D136" i="13" s="1"/>
  <c r="F145" i="12"/>
  <c r="D140" i="13" s="1"/>
  <c r="F149" i="12"/>
  <c r="D144" i="13" s="1"/>
  <c r="F153" i="12"/>
  <c r="D148" i="13" s="1"/>
  <c r="F157" i="12"/>
  <c r="D152" i="13" s="1"/>
  <c r="F161" i="12"/>
  <c r="D156" i="13" s="1"/>
  <c r="F165" i="12"/>
  <c r="D160" i="13" s="1"/>
  <c r="F169" i="12"/>
  <c r="D164" i="13" s="1"/>
  <c r="F173" i="12"/>
  <c r="D168" i="13" s="1"/>
  <c r="F177" i="12"/>
  <c r="D172" i="13" s="1"/>
  <c r="F181" i="12"/>
  <c r="D176" i="13" s="1"/>
  <c r="F185" i="12"/>
  <c r="D180" i="13" s="1"/>
  <c r="F189" i="12"/>
  <c r="D184" i="13" s="1"/>
  <c r="F193" i="12"/>
  <c r="D188" i="13" s="1"/>
  <c r="F197" i="12"/>
  <c r="D192" i="13" s="1"/>
  <c r="F201" i="12"/>
  <c r="D196" i="13" s="1"/>
  <c r="F205" i="12"/>
  <c r="D200" i="13" s="1"/>
  <c r="F209" i="12"/>
  <c r="D204" i="13" s="1"/>
  <c r="F213" i="12"/>
  <c r="D208" i="13" s="1"/>
  <c r="F217" i="12"/>
  <c r="D212" i="13" s="1"/>
  <c r="F221" i="12"/>
  <c r="D216" i="13" s="1"/>
  <c r="F225" i="12"/>
  <c r="D220" i="13" s="1"/>
  <c r="F229" i="12"/>
  <c r="D224" i="13" s="1"/>
  <c r="F233" i="12"/>
  <c r="D228" i="13" s="1"/>
  <c r="F237" i="12"/>
  <c r="D232" i="13" s="1"/>
  <c r="F241" i="12"/>
  <c r="D236" i="13" s="1"/>
  <c r="F245" i="12"/>
  <c r="D240" i="13" s="1"/>
  <c r="F249" i="12"/>
  <c r="D244" i="13" s="1"/>
  <c r="F253" i="12"/>
  <c r="D248" i="13" s="1"/>
  <c r="F257" i="12"/>
  <c r="D252" i="13" s="1"/>
  <c r="F261" i="12"/>
  <c r="D256" i="13" s="1"/>
  <c r="F265" i="12"/>
  <c r="D260" i="13" s="1"/>
  <c r="F269" i="12"/>
  <c r="D264" i="13" s="1"/>
  <c r="F273" i="12"/>
  <c r="D268" i="13" s="1"/>
  <c r="F277" i="12"/>
  <c r="D272" i="13" s="1"/>
  <c r="F281" i="12"/>
  <c r="D276" i="13" s="1"/>
  <c r="F7" i="17"/>
  <c r="B3" i="18"/>
  <c r="B228" i="13"/>
  <c r="B227" i="13"/>
  <c r="B226" i="13"/>
  <c r="B225" i="13"/>
  <c r="B224" i="13"/>
  <c r="B223" i="13"/>
  <c r="B222" i="13"/>
  <c r="B221" i="13"/>
  <c r="B220" i="13"/>
  <c r="B219" i="13"/>
  <c r="B218" i="13"/>
  <c r="B217" i="13"/>
  <c r="B216" i="13"/>
  <c r="B215" i="13"/>
  <c r="B214" i="13"/>
  <c r="B213" i="13"/>
  <c r="B212" i="13"/>
  <c r="B211" i="13"/>
  <c r="B210" i="13"/>
  <c r="B209" i="13"/>
  <c r="B208" i="13"/>
  <c r="B207" i="13"/>
  <c r="B206" i="13"/>
  <c r="B205" i="13"/>
  <c r="B204" i="13"/>
  <c r="B203" i="13"/>
  <c r="B202" i="13"/>
  <c r="B201" i="13"/>
  <c r="B200" i="13"/>
  <c r="B199" i="13"/>
  <c r="B198" i="13"/>
  <c r="B197" i="13"/>
  <c r="B196" i="13"/>
  <c r="B195" i="13"/>
  <c r="B194" i="13"/>
  <c r="B193" i="13"/>
  <c r="B192" i="13"/>
  <c r="B191" i="13"/>
  <c r="B190" i="13"/>
  <c r="B189" i="13"/>
  <c r="B188" i="13"/>
  <c r="B187" i="13"/>
  <c r="B186" i="13"/>
  <c r="B185" i="13"/>
  <c r="B184" i="13"/>
  <c r="B183" i="13"/>
  <c r="B182" i="13"/>
  <c r="B181" i="13"/>
  <c r="B180" i="13"/>
  <c r="B179" i="13"/>
  <c r="B178" i="13"/>
  <c r="B177" i="13"/>
  <c r="B176" i="13"/>
  <c r="B175" i="13"/>
  <c r="B174" i="13"/>
  <c r="B173" i="13"/>
  <c r="B172" i="13"/>
  <c r="B171" i="13"/>
  <c r="B170" i="13"/>
  <c r="B169" i="13"/>
  <c r="B168" i="13"/>
  <c r="B167" i="13"/>
  <c r="B166" i="13"/>
  <c r="B165" i="13"/>
  <c r="B164" i="13"/>
  <c r="B163" i="13"/>
  <c r="B162" i="13"/>
  <c r="B161" i="13"/>
  <c r="B160" i="13"/>
  <c r="B159" i="13"/>
  <c r="B158" i="13"/>
  <c r="B157" i="13"/>
  <c r="B156" i="13"/>
  <c r="B155" i="13"/>
  <c r="B154" i="13"/>
  <c r="B153" i="13"/>
  <c r="B152" i="13"/>
  <c r="B151" i="13"/>
  <c r="B150" i="13"/>
  <c r="B149" i="13"/>
  <c r="B148" i="13"/>
  <c r="B147" i="13"/>
  <c r="B146" i="13"/>
  <c r="B145" i="13"/>
  <c r="B144" i="13"/>
  <c r="B143" i="13"/>
  <c r="B142" i="13"/>
  <c r="B141" i="13"/>
  <c r="B140" i="13"/>
  <c r="B139" i="13"/>
  <c r="B138" i="13"/>
  <c r="B137" i="13"/>
  <c r="B136" i="13"/>
  <c r="B135" i="13"/>
  <c r="B134" i="13"/>
  <c r="B133" i="13"/>
  <c r="B132" i="13"/>
  <c r="B131" i="13"/>
  <c r="B130" i="13"/>
  <c r="B129" i="13"/>
  <c r="B128" i="13"/>
  <c r="B127" i="13"/>
  <c r="B126" i="13"/>
  <c r="B125" i="13"/>
  <c r="B124" i="13"/>
  <c r="B123" i="13"/>
  <c r="B122" i="13"/>
  <c r="B121" i="13"/>
  <c r="B120" i="13"/>
  <c r="B119" i="13"/>
  <c r="B118" i="13"/>
  <c r="B117" i="13"/>
  <c r="B116" i="13"/>
  <c r="B115" i="13"/>
  <c r="B114" i="13"/>
  <c r="B113" i="13"/>
  <c r="B112" i="13"/>
  <c r="B111" i="13"/>
  <c r="B110" i="13"/>
  <c r="B109" i="13"/>
  <c r="B108" i="13"/>
  <c r="B107" i="13"/>
  <c r="B106" i="13"/>
  <c r="B105" i="13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3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3" i="13"/>
  <c r="B2" i="13"/>
  <c r="L2" i="5" l="1"/>
  <c r="D2" i="5"/>
  <c r="Q512" i="12" l="1"/>
  <c r="X507" i="13" s="1"/>
  <c r="P512" i="12"/>
  <c r="K507" i="13" s="1"/>
  <c r="O512" i="12"/>
  <c r="L512" i="12"/>
  <c r="P507" i="13" s="1"/>
  <c r="K512" i="12"/>
  <c r="O507" i="13" s="1"/>
  <c r="J512" i="12"/>
  <c r="N507" i="13" s="1"/>
  <c r="I512" i="12"/>
  <c r="M507" i="13" s="1"/>
  <c r="Q55" i="17"/>
  <c r="P55" i="17"/>
  <c r="O55" i="17"/>
  <c r="N55" i="17"/>
  <c r="L55" i="17"/>
  <c r="F27" i="5" s="1"/>
  <c r="J55" i="17"/>
  <c r="I55" i="17"/>
  <c r="H55" i="17"/>
  <c r="G55" i="17"/>
  <c r="Q56" i="17"/>
  <c r="P56" i="17"/>
  <c r="O56" i="17"/>
  <c r="L56" i="17"/>
  <c r="N56" i="17"/>
  <c r="F14" i="5"/>
  <c r="F12" i="5"/>
  <c r="R54" i="17"/>
  <c r="K54" i="17"/>
  <c r="P40" i="15"/>
  <c r="P48" i="15"/>
  <c r="O3" i="15"/>
  <c r="O4" i="15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2" i="15"/>
  <c r="N3" i="15"/>
  <c r="N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N48" i="15"/>
  <c r="N2" i="15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2" i="15"/>
  <c r="L3" i="15"/>
  <c r="L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2" i="15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2" i="15"/>
  <c r="J3" i="15"/>
  <c r="J4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I7" i="15"/>
  <c r="J2" i="15"/>
  <c r="H3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2" i="15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2" i="15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2" i="15"/>
  <c r="E2" i="15"/>
  <c r="E3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D7" i="15"/>
  <c r="D9" i="15"/>
  <c r="D15" i="15"/>
  <c r="D17" i="15"/>
  <c r="D23" i="15"/>
  <c r="D25" i="15"/>
  <c r="D31" i="15"/>
  <c r="D33" i="15"/>
  <c r="D39" i="15"/>
  <c r="D41" i="15"/>
  <c r="D47" i="15"/>
  <c r="B3" i="1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2" i="15"/>
  <c r="F61" i="18"/>
  <c r="F77" i="18"/>
  <c r="F93" i="18"/>
  <c r="F109" i="18"/>
  <c r="F125" i="18"/>
  <c r="F141" i="18"/>
  <c r="F157" i="18"/>
  <c r="F173" i="18"/>
  <c r="F189" i="18"/>
  <c r="F205" i="18"/>
  <c r="F221" i="18"/>
  <c r="F237" i="18"/>
  <c r="F253" i="18"/>
  <c r="F269" i="18"/>
  <c r="F285" i="18"/>
  <c r="E52" i="18"/>
  <c r="F52" i="18" s="1"/>
  <c r="E53" i="18"/>
  <c r="F53" i="18" s="1"/>
  <c r="E54" i="18"/>
  <c r="F54" i="18" s="1"/>
  <c r="E55" i="18"/>
  <c r="F55" i="18" s="1"/>
  <c r="E56" i="18"/>
  <c r="F56" i="18" s="1"/>
  <c r="E57" i="18"/>
  <c r="F57" i="18" s="1"/>
  <c r="E58" i="18"/>
  <c r="F58" i="18" s="1"/>
  <c r="E59" i="18"/>
  <c r="F59" i="18" s="1"/>
  <c r="E60" i="18"/>
  <c r="F60" i="18" s="1"/>
  <c r="E61" i="18"/>
  <c r="E62" i="18"/>
  <c r="F62" i="18" s="1"/>
  <c r="E63" i="18"/>
  <c r="F63" i="18" s="1"/>
  <c r="E64" i="18"/>
  <c r="F64" i="18" s="1"/>
  <c r="E65" i="18"/>
  <c r="F65" i="18" s="1"/>
  <c r="E66" i="18"/>
  <c r="F66" i="18" s="1"/>
  <c r="E67" i="18"/>
  <c r="F67" i="18" s="1"/>
  <c r="E68" i="18"/>
  <c r="F68" i="18" s="1"/>
  <c r="E69" i="18"/>
  <c r="F69" i="18" s="1"/>
  <c r="E70" i="18"/>
  <c r="F70" i="18" s="1"/>
  <c r="E71" i="18"/>
  <c r="F71" i="18" s="1"/>
  <c r="E72" i="18"/>
  <c r="F72" i="18" s="1"/>
  <c r="E73" i="18"/>
  <c r="F73" i="18" s="1"/>
  <c r="E74" i="18"/>
  <c r="F74" i="18" s="1"/>
  <c r="E75" i="18"/>
  <c r="F75" i="18" s="1"/>
  <c r="E76" i="18"/>
  <c r="F76" i="18" s="1"/>
  <c r="E77" i="18"/>
  <c r="E78" i="18"/>
  <c r="F78" i="18" s="1"/>
  <c r="E79" i="18"/>
  <c r="F79" i="18" s="1"/>
  <c r="E80" i="18"/>
  <c r="F80" i="18" s="1"/>
  <c r="E81" i="18"/>
  <c r="F81" i="18" s="1"/>
  <c r="E82" i="18"/>
  <c r="F82" i="18" s="1"/>
  <c r="E83" i="18"/>
  <c r="F83" i="18" s="1"/>
  <c r="E84" i="18"/>
  <c r="F84" i="18" s="1"/>
  <c r="E85" i="18"/>
  <c r="F85" i="18" s="1"/>
  <c r="E86" i="18"/>
  <c r="F86" i="18" s="1"/>
  <c r="E87" i="18"/>
  <c r="F87" i="18" s="1"/>
  <c r="E88" i="18"/>
  <c r="F88" i="18" s="1"/>
  <c r="E89" i="18"/>
  <c r="F89" i="18" s="1"/>
  <c r="E90" i="18"/>
  <c r="F90" i="18" s="1"/>
  <c r="E91" i="18"/>
  <c r="F91" i="18" s="1"/>
  <c r="E92" i="18"/>
  <c r="F92" i="18" s="1"/>
  <c r="E93" i="18"/>
  <c r="E94" i="18"/>
  <c r="F94" i="18" s="1"/>
  <c r="E95" i="18"/>
  <c r="F95" i="18" s="1"/>
  <c r="E96" i="18"/>
  <c r="F96" i="18" s="1"/>
  <c r="E97" i="18"/>
  <c r="F97" i="18" s="1"/>
  <c r="E98" i="18"/>
  <c r="F98" i="18" s="1"/>
  <c r="E99" i="18"/>
  <c r="F99" i="18" s="1"/>
  <c r="E100" i="18"/>
  <c r="F100" i="18" s="1"/>
  <c r="E101" i="18"/>
  <c r="F101" i="18" s="1"/>
  <c r="E102" i="18"/>
  <c r="F102" i="18" s="1"/>
  <c r="E103" i="18"/>
  <c r="F103" i="18" s="1"/>
  <c r="E104" i="18"/>
  <c r="F104" i="18" s="1"/>
  <c r="E105" i="18"/>
  <c r="F105" i="18" s="1"/>
  <c r="E106" i="18"/>
  <c r="F106" i="18" s="1"/>
  <c r="E107" i="18"/>
  <c r="F107" i="18" s="1"/>
  <c r="E108" i="18"/>
  <c r="F108" i="18" s="1"/>
  <c r="E109" i="18"/>
  <c r="E110" i="18"/>
  <c r="F110" i="18" s="1"/>
  <c r="E111" i="18"/>
  <c r="F111" i="18" s="1"/>
  <c r="E112" i="18"/>
  <c r="F112" i="18" s="1"/>
  <c r="E113" i="18"/>
  <c r="F113" i="18" s="1"/>
  <c r="E114" i="18"/>
  <c r="F114" i="18" s="1"/>
  <c r="E115" i="18"/>
  <c r="F115" i="18" s="1"/>
  <c r="E116" i="18"/>
  <c r="F116" i="18" s="1"/>
  <c r="E117" i="18"/>
  <c r="F117" i="18" s="1"/>
  <c r="E118" i="18"/>
  <c r="F118" i="18" s="1"/>
  <c r="E119" i="18"/>
  <c r="F119" i="18" s="1"/>
  <c r="E120" i="18"/>
  <c r="F120" i="18" s="1"/>
  <c r="E121" i="18"/>
  <c r="F121" i="18" s="1"/>
  <c r="E122" i="18"/>
  <c r="F122" i="18" s="1"/>
  <c r="E123" i="18"/>
  <c r="F123" i="18" s="1"/>
  <c r="E124" i="18"/>
  <c r="F124" i="18" s="1"/>
  <c r="E125" i="18"/>
  <c r="E126" i="18"/>
  <c r="F126" i="18" s="1"/>
  <c r="E127" i="18"/>
  <c r="F127" i="18" s="1"/>
  <c r="E128" i="18"/>
  <c r="F128" i="18" s="1"/>
  <c r="E129" i="18"/>
  <c r="F129" i="18" s="1"/>
  <c r="E130" i="18"/>
  <c r="F130" i="18" s="1"/>
  <c r="E131" i="18"/>
  <c r="F131" i="18" s="1"/>
  <c r="E132" i="18"/>
  <c r="F132" i="18" s="1"/>
  <c r="E133" i="18"/>
  <c r="F133" i="18" s="1"/>
  <c r="E134" i="18"/>
  <c r="F134" i="18" s="1"/>
  <c r="E135" i="18"/>
  <c r="F135" i="18" s="1"/>
  <c r="E136" i="18"/>
  <c r="F136" i="18" s="1"/>
  <c r="E137" i="18"/>
  <c r="F137" i="18" s="1"/>
  <c r="E138" i="18"/>
  <c r="F138" i="18" s="1"/>
  <c r="E139" i="18"/>
  <c r="F139" i="18" s="1"/>
  <c r="E140" i="18"/>
  <c r="F140" i="18" s="1"/>
  <c r="E141" i="18"/>
  <c r="E142" i="18"/>
  <c r="F142" i="18" s="1"/>
  <c r="E143" i="18"/>
  <c r="F143" i="18" s="1"/>
  <c r="E144" i="18"/>
  <c r="F144" i="18" s="1"/>
  <c r="E145" i="18"/>
  <c r="F145" i="18" s="1"/>
  <c r="E146" i="18"/>
  <c r="F146" i="18" s="1"/>
  <c r="E147" i="18"/>
  <c r="F147" i="18" s="1"/>
  <c r="E148" i="18"/>
  <c r="F148" i="18" s="1"/>
  <c r="E149" i="18"/>
  <c r="F149" i="18" s="1"/>
  <c r="E150" i="18"/>
  <c r="F150" i="18" s="1"/>
  <c r="E151" i="18"/>
  <c r="F151" i="18" s="1"/>
  <c r="E152" i="18"/>
  <c r="F152" i="18" s="1"/>
  <c r="E153" i="18"/>
  <c r="F153" i="18" s="1"/>
  <c r="E154" i="18"/>
  <c r="F154" i="18" s="1"/>
  <c r="E155" i="18"/>
  <c r="F155" i="18" s="1"/>
  <c r="E156" i="18"/>
  <c r="F156" i="18" s="1"/>
  <c r="E157" i="18"/>
  <c r="E158" i="18"/>
  <c r="F158" i="18" s="1"/>
  <c r="E159" i="18"/>
  <c r="F159" i="18" s="1"/>
  <c r="E160" i="18"/>
  <c r="F160" i="18" s="1"/>
  <c r="E161" i="18"/>
  <c r="F161" i="18" s="1"/>
  <c r="E162" i="18"/>
  <c r="F162" i="18" s="1"/>
  <c r="E163" i="18"/>
  <c r="F163" i="18" s="1"/>
  <c r="E164" i="18"/>
  <c r="F164" i="18" s="1"/>
  <c r="E165" i="18"/>
  <c r="F165" i="18" s="1"/>
  <c r="E166" i="18"/>
  <c r="F166" i="18" s="1"/>
  <c r="E167" i="18"/>
  <c r="F167" i="18" s="1"/>
  <c r="E168" i="18"/>
  <c r="F168" i="18" s="1"/>
  <c r="E169" i="18"/>
  <c r="F169" i="18" s="1"/>
  <c r="E170" i="18"/>
  <c r="F170" i="18" s="1"/>
  <c r="E171" i="18"/>
  <c r="F171" i="18" s="1"/>
  <c r="E172" i="18"/>
  <c r="F172" i="18" s="1"/>
  <c r="E173" i="18"/>
  <c r="E174" i="18"/>
  <c r="F174" i="18" s="1"/>
  <c r="E175" i="18"/>
  <c r="F175" i="18" s="1"/>
  <c r="E176" i="18"/>
  <c r="F176" i="18" s="1"/>
  <c r="E177" i="18"/>
  <c r="F177" i="18" s="1"/>
  <c r="E178" i="18"/>
  <c r="F178" i="18" s="1"/>
  <c r="E179" i="18"/>
  <c r="F179" i="18" s="1"/>
  <c r="E180" i="18"/>
  <c r="F180" i="18" s="1"/>
  <c r="E181" i="18"/>
  <c r="F181" i="18" s="1"/>
  <c r="E182" i="18"/>
  <c r="F182" i="18" s="1"/>
  <c r="E183" i="18"/>
  <c r="F183" i="18" s="1"/>
  <c r="E184" i="18"/>
  <c r="F184" i="18" s="1"/>
  <c r="E185" i="18"/>
  <c r="F185" i="18" s="1"/>
  <c r="E186" i="18"/>
  <c r="F186" i="18" s="1"/>
  <c r="E187" i="18"/>
  <c r="F187" i="18" s="1"/>
  <c r="E188" i="18"/>
  <c r="F188" i="18" s="1"/>
  <c r="E189" i="18"/>
  <c r="E190" i="18"/>
  <c r="F190" i="18" s="1"/>
  <c r="E191" i="18"/>
  <c r="F191" i="18" s="1"/>
  <c r="E192" i="18"/>
  <c r="F192" i="18" s="1"/>
  <c r="E193" i="18"/>
  <c r="F193" i="18" s="1"/>
  <c r="E194" i="18"/>
  <c r="F194" i="18" s="1"/>
  <c r="E195" i="18"/>
  <c r="F195" i="18" s="1"/>
  <c r="E196" i="18"/>
  <c r="F196" i="18" s="1"/>
  <c r="E197" i="18"/>
  <c r="F197" i="18" s="1"/>
  <c r="E198" i="18"/>
  <c r="F198" i="18" s="1"/>
  <c r="E199" i="18"/>
  <c r="F199" i="18" s="1"/>
  <c r="E200" i="18"/>
  <c r="F200" i="18" s="1"/>
  <c r="E201" i="18"/>
  <c r="F201" i="18" s="1"/>
  <c r="E202" i="18"/>
  <c r="F202" i="18" s="1"/>
  <c r="E203" i="18"/>
  <c r="F203" i="18" s="1"/>
  <c r="E204" i="18"/>
  <c r="F204" i="18" s="1"/>
  <c r="E205" i="18"/>
  <c r="E206" i="18"/>
  <c r="F206" i="18" s="1"/>
  <c r="E207" i="18"/>
  <c r="F207" i="18" s="1"/>
  <c r="E208" i="18"/>
  <c r="F208" i="18" s="1"/>
  <c r="E209" i="18"/>
  <c r="F209" i="18" s="1"/>
  <c r="E210" i="18"/>
  <c r="F210" i="18" s="1"/>
  <c r="E211" i="18"/>
  <c r="F211" i="18" s="1"/>
  <c r="E212" i="18"/>
  <c r="F212" i="18" s="1"/>
  <c r="E213" i="18"/>
  <c r="F213" i="18" s="1"/>
  <c r="E214" i="18"/>
  <c r="F214" i="18" s="1"/>
  <c r="E215" i="18"/>
  <c r="F215" i="18" s="1"/>
  <c r="E216" i="18"/>
  <c r="F216" i="18" s="1"/>
  <c r="E217" i="18"/>
  <c r="F217" i="18" s="1"/>
  <c r="E218" i="18"/>
  <c r="F218" i="18" s="1"/>
  <c r="E219" i="18"/>
  <c r="F219" i="18" s="1"/>
  <c r="E220" i="18"/>
  <c r="F220" i="18" s="1"/>
  <c r="E221" i="18"/>
  <c r="E222" i="18"/>
  <c r="F222" i="18" s="1"/>
  <c r="E223" i="18"/>
  <c r="F223" i="18" s="1"/>
  <c r="E224" i="18"/>
  <c r="F224" i="18" s="1"/>
  <c r="E225" i="18"/>
  <c r="F225" i="18" s="1"/>
  <c r="E226" i="18"/>
  <c r="F226" i="18" s="1"/>
  <c r="E227" i="18"/>
  <c r="F227" i="18" s="1"/>
  <c r="E228" i="18"/>
  <c r="F228" i="18" s="1"/>
  <c r="E229" i="18"/>
  <c r="F229" i="18" s="1"/>
  <c r="E230" i="18"/>
  <c r="F230" i="18" s="1"/>
  <c r="E231" i="18"/>
  <c r="F231" i="18" s="1"/>
  <c r="E232" i="18"/>
  <c r="F232" i="18" s="1"/>
  <c r="E233" i="18"/>
  <c r="F233" i="18" s="1"/>
  <c r="E234" i="18"/>
  <c r="F234" i="18" s="1"/>
  <c r="E235" i="18"/>
  <c r="F235" i="18" s="1"/>
  <c r="E236" i="18"/>
  <c r="F236" i="18" s="1"/>
  <c r="E237" i="18"/>
  <c r="E238" i="18"/>
  <c r="F238" i="18" s="1"/>
  <c r="E239" i="18"/>
  <c r="F239" i="18" s="1"/>
  <c r="E240" i="18"/>
  <c r="F240" i="18" s="1"/>
  <c r="E241" i="18"/>
  <c r="F241" i="18" s="1"/>
  <c r="E242" i="18"/>
  <c r="F242" i="18" s="1"/>
  <c r="E243" i="18"/>
  <c r="F243" i="18" s="1"/>
  <c r="E244" i="18"/>
  <c r="F244" i="18" s="1"/>
  <c r="E245" i="18"/>
  <c r="F245" i="18" s="1"/>
  <c r="E246" i="18"/>
  <c r="F246" i="18" s="1"/>
  <c r="E247" i="18"/>
  <c r="F247" i="18" s="1"/>
  <c r="E248" i="18"/>
  <c r="F248" i="18" s="1"/>
  <c r="E249" i="18"/>
  <c r="F249" i="18" s="1"/>
  <c r="E250" i="18"/>
  <c r="F250" i="18" s="1"/>
  <c r="E251" i="18"/>
  <c r="F251" i="18" s="1"/>
  <c r="E252" i="18"/>
  <c r="F252" i="18" s="1"/>
  <c r="E253" i="18"/>
  <c r="E254" i="18"/>
  <c r="F254" i="18" s="1"/>
  <c r="E255" i="18"/>
  <c r="F255" i="18" s="1"/>
  <c r="E256" i="18"/>
  <c r="F256" i="18" s="1"/>
  <c r="E257" i="18"/>
  <c r="F257" i="18" s="1"/>
  <c r="E258" i="18"/>
  <c r="F258" i="18" s="1"/>
  <c r="E259" i="18"/>
  <c r="F259" i="18" s="1"/>
  <c r="E260" i="18"/>
  <c r="F260" i="18" s="1"/>
  <c r="E261" i="18"/>
  <c r="F261" i="18" s="1"/>
  <c r="E262" i="18"/>
  <c r="F262" i="18" s="1"/>
  <c r="E263" i="18"/>
  <c r="F263" i="18" s="1"/>
  <c r="E264" i="18"/>
  <c r="F264" i="18" s="1"/>
  <c r="E265" i="18"/>
  <c r="F265" i="18" s="1"/>
  <c r="E266" i="18"/>
  <c r="F266" i="18" s="1"/>
  <c r="E267" i="18"/>
  <c r="F267" i="18" s="1"/>
  <c r="E268" i="18"/>
  <c r="F268" i="18" s="1"/>
  <c r="E269" i="18"/>
  <c r="E270" i="18"/>
  <c r="F270" i="18" s="1"/>
  <c r="E271" i="18"/>
  <c r="F271" i="18" s="1"/>
  <c r="E272" i="18"/>
  <c r="F272" i="18" s="1"/>
  <c r="E273" i="18"/>
  <c r="F273" i="18" s="1"/>
  <c r="E274" i="18"/>
  <c r="F274" i="18" s="1"/>
  <c r="E275" i="18"/>
  <c r="F275" i="18" s="1"/>
  <c r="E276" i="18"/>
  <c r="F276" i="18" s="1"/>
  <c r="E277" i="18"/>
  <c r="F277" i="18" s="1"/>
  <c r="E278" i="18"/>
  <c r="F278" i="18" s="1"/>
  <c r="E279" i="18"/>
  <c r="F279" i="18" s="1"/>
  <c r="E280" i="18"/>
  <c r="F280" i="18" s="1"/>
  <c r="E281" i="18"/>
  <c r="F281" i="18" s="1"/>
  <c r="E282" i="18"/>
  <c r="F282" i="18" s="1"/>
  <c r="E283" i="18"/>
  <c r="F283" i="18" s="1"/>
  <c r="E284" i="18"/>
  <c r="F284" i="18" s="1"/>
  <c r="E285" i="18"/>
  <c r="E286" i="18"/>
  <c r="F286" i="18" s="1"/>
  <c r="E287" i="18"/>
  <c r="F287" i="18" s="1"/>
  <c r="E288" i="18"/>
  <c r="F288" i="18" s="1"/>
  <c r="E289" i="18"/>
  <c r="F289" i="18" s="1"/>
  <c r="E290" i="18"/>
  <c r="F290" i="18" s="1"/>
  <c r="E291" i="18"/>
  <c r="F291" i="18" s="1"/>
  <c r="E292" i="18"/>
  <c r="F292" i="18" s="1"/>
  <c r="E293" i="18"/>
  <c r="F293" i="18" s="1"/>
  <c r="E294" i="18"/>
  <c r="F294" i="18" s="1"/>
  <c r="E295" i="18"/>
  <c r="F295" i="18" s="1"/>
  <c r="E296" i="18"/>
  <c r="F296" i="18" s="1"/>
  <c r="E297" i="18"/>
  <c r="F297" i="18" s="1"/>
  <c r="E298" i="18"/>
  <c r="F298" i="18" s="1"/>
  <c r="E299" i="18"/>
  <c r="F299" i="18" s="1"/>
  <c r="E300" i="18"/>
  <c r="F300" i="18" s="1"/>
  <c r="E301" i="18"/>
  <c r="F301" i="18" s="1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501" i="18"/>
  <c r="E502" i="18"/>
  <c r="E503" i="18"/>
  <c r="E504" i="18"/>
  <c r="E505" i="18"/>
  <c r="E506" i="18"/>
  <c r="E507" i="18"/>
  <c r="E508" i="18"/>
  <c r="E509" i="18"/>
  <c r="E510" i="18"/>
  <c r="E511" i="18"/>
  <c r="E512" i="18"/>
  <c r="E513" i="18"/>
  <c r="E514" i="18"/>
  <c r="E515" i="18"/>
  <c r="E516" i="18"/>
  <c r="E517" i="18"/>
  <c r="E518" i="18"/>
  <c r="E519" i="18"/>
  <c r="E520" i="18"/>
  <c r="E521" i="18"/>
  <c r="E522" i="18"/>
  <c r="E523" i="18"/>
  <c r="E524" i="18"/>
  <c r="E525" i="18"/>
  <c r="E526" i="18"/>
  <c r="E527" i="18"/>
  <c r="E528" i="18"/>
  <c r="E529" i="18"/>
  <c r="E530" i="18"/>
  <c r="E531" i="18"/>
  <c r="E532" i="18"/>
  <c r="E533" i="18"/>
  <c r="E534" i="18"/>
  <c r="E535" i="18"/>
  <c r="E536" i="18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E50" i="18"/>
  <c r="F50" i="18" s="1"/>
  <c r="E49" i="18"/>
  <c r="F49" i="18" s="1"/>
  <c r="C48" i="15" s="1"/>
  <c r="E48" i="18"/>
  <c r="F48" i="18" s="1"/>
  <c r="C47" i="15" s="1"/>
  <c r="E47" i="18"/>
  <c r="F47" i="18" s="1"/>
  <c r="C46" i="15" s="1"/>
  <c r="E46" i="18"/>
  <c r="F46" i="18" s="1"/>
  <c r="C45" i="15" s="1"/>
  <c r="E45" i="18"/>
  <c r="F45" i="18" s="1"/>
  <c r="C44" i="15" s="1"/>
  <c r="E44" i="18"/>
  <c r="F44" i="18" s="1"/>
  <c r="C43" i="15" s="1"/>
  <c r="E43" i="18"/>
  <c r="F43" i="18" s="1"/>
  <c r="C42" i="15" s="1"/>
  <c r="E42" i="18"/>
  <c r="F42" i="18" s="1"/>
  <c r="C41" i="15" s="1"/>
  <c r="E41" i="18"/>
  <c r="F41" i="18" s="1"/>
  <c r="C40" i="15" s="1"/>
  <c r="E40" i="18"/>
  <c r="F40" i="18" s="1"/>
  <c r="C39" i="15" s="1"/>
  <c r="E39" i="18"/>
  <c r="F39" i="18" s="1"/>
  <c r="C38" i="15" s="1"/>
  <c r="E38" i="18"/>
  <c r="F38" i="18" s="1"/>
  <c r="C37" i="15" s="1"/>
  <c r="E37" i="18"/>
  <c r="F37" i="18" s="1"/>
  <c r="C36" i="15" s="1"/>
  <c r="E36" i="18"/>
  <c r="F36" i="18" s="1"/>
  <c r="C35" i="15" s="1"/>
  <c r="E35" i="18"/>
  <c r="F35" i="18" s="1"/>
  <c r="C34" i="15" s="1"/>
  <c r="E34" i="18"/>
  <c r="F34" i="18" s="1"/>
  <c r="C33" i="15" s="1"/>
  <c r="E33" i="18"/>
  <c r="F33" i="18" s="1"/>
  <c r="C32" i="15" s="1"/>
  <c r="E32" i="18"/>
  <c r="F32" i="18" s="1"/>
  <c r="C31" i="15" s="1"/>
  <c r="E31" i="18"/>
  <c r="F31" i="18" s="1"/>
  <c r="C30" i="15" s="1"/>
  <c r="E30" i="18"/>
  <c r="F30" i="18" s="1"/>
  <c r="C29" i="15" s="1"/>
  <c r="E29" i="18"/>
  <c r="F29" i="18" s="1"/>
  <c r="C28" i="15" s="1"/>
  <c r="E28" i="18"/>
  <c r="F28" i="18" s="1"/>
  <c r="C27" i="15" s="1"/>
  <c r="E27" i="18"/>
  <c r="F27" i="18" s="1"/>
  <c r="C26" i="15" s="1"/>
  <c r="E26" i="18"/>
  <c r="F26" i="18" s="1"/>
  <c r="C25" i="15" s="1"/>
  <c r="E25" i="18"/>
  <c r="F25" i="18" s="1"/>
  <c r="C24" i="15" s="1"/>
  <c r="E24" i="18"/>
  <c r="F24" i="18" s="1"/>
  <c r="C23" i="15" s="1"/>
  <c r="E23" i="18"/>
  <c r="F23" i="18" s="1"/>
  <c r="C22" i="15" s="1"/>
  <c r="E22" i="18"/>
  <c r="F22" i="18" s="1"/>
  <c r="C21" i="15" s="1"/>
  <c r="E21" i="18"/>
  <c r="F21" i="18" s="1"/>
  <c r="C20" i="15" s="1"/>
  <c r="E20" i="18"/>
  <c r="F20" i="18" s="1"/>
  <c r="C19" i="15" s="1"/>
  <c r="E19" i="18"/>
  <c r="F19" i="18" s="1"/>
  <c r="C18" i="15" s="1"/>
  <c r="E18" i="18"/>
  <c r="F18" i="18" s="1"/>
  <c r="C17" i="15" s="1"/>
  <c r="E17" i="18"/>
  <c r="F17" i="18" s="1"/>
  <c r="C16" i="15" s="1"/>
  <c r="E16" i="18"/>
  <c r="F16" i="18" s="1"/>
  <c r="C15" i="15" s="1"/>
  <c r="E15" i="18"/>
  <c r="F15" i="18" s="1"/>
  <c r="C14" i="15" s="1"/>
  <c r="E14" i="18"/>
  <c r="F14" i="18" s="1"/>
  <c r="C13" i="15" s="1"/>
  <c r="E13" i="18"/>
  <c r="F13" i="18" s="1"/>
  <c r="C12" i="15" s="1"/>
  <c r="E12" i="18"/>
  <c r="F12" i="18" s="1"/>
  <c r="C11" i="15" s="1"/>
  <c r="E11" i="18"/>
  <c r="F11" i="18" s="1"/>
  <c r="C10" i="15" s="1"/>
  <c r="E10" i="18"/>
  <c r="F10" i="18" s="1"/>
  <c r="C9" i="15" s="1"/>
  <c r="E9" i="18"/>
  <c r="F9" i="18" s="1"/>
  <c r="C8" i="15" s="1"/>
  <c r="E8" i="18"/>
  <c r="F8" i="18" s="1"/>
  <c r="C7" i="15" s="1"/>
  <c r="E7" i="18"/>
  <c r="F7" i="18" s="1"/>
  <c r="C6" i="15" s="1"/>
  <c r="E6" i="18"/>
  <c r="F6" i="18" s="1"/>
  <c r="C5" i="15" s="1"/>
  <c r="E5" i="18"/>
  <c r="F5" i="18" s="1"/>
  <c r="C4" i="15" s="1"/>
  <c r="E4" i="18"/>
  <c r="F4" i="18" s="1"/>
  <c r="C3" i="15" s="1"/>
  <c r="E3" i="18"/>
  <c r="F3" i="18" s="1"/>
  <c r="C2" i="15" s="1"/>
  <c r="B234" i="18"/>
  <c r="B235" i="18"/>
  <c r="C235" i="18" s="1"/>
  <c r="C234" i="13" s="1"/>
  <c r="B236" i="18"/>
  <c r="C236" i="18" s="1"/>
  <c r="C235" i="13" s="1"/>
  <c r="B237" i="18"/>
  <c r="C237" i="18" s="1"/>
  <c r="C236" i="13" s="1"/>
  <c r="B238" i="18"/>
  <c r="B239" i="18"/>
  <c r="B240" i="18"/>
  <c r="C240" i="18" s="1"/>
  <c r="C239" i="13" s="1"/>
  <c r="B241" i="18"/>
  <c r="C241" i="18" s="1"/>
  <c r="C240" i="13" s="1"/>
  <c r="B242" i="18"/>
  <c r="B243" i="18"/>
  <c r="B244" i="18"/>
  <c r="C244" i="18" s="1"/>
  <c r="C243" i="13" s="1"/>
  <c r="B245" i="18"/>
  <c r="C245" i="18" s="1"/>
  <c r="C244" i="13" s="1"/>
  <c r="B246" i="18"/>
  <c r="B247" i="18"/>
  <c r="C247" i="18" s="1"/>
  <c r="C246" i="13" s="1"/>
  <c r="B248" i="18"/>
  <c r="C248" i="18" s="1"/>
  <c r="C247" i="13" s="1"/>
  <c r="B249" i="18"/>
  <c r="C249" i="18" s="1"/>
  <c r="C248" i="13" s="1"/>
  <c r="B250" i="18"/>
  <c r="B251" i="18"/>
  <c r="C251" i="18" s="1"/>
  <c r="C250" i="13" s="1"/>
  <c r="B252" i="18"/>
  <c r="C252" i="18" s="1"/>
  <c r="C251" i="13" s="1"/>
  <c r="B253" i="18"/>
  <c r="C253" i="18" s="1"/>
  <c r="C252" i="13" s="1"/>
  <c r="B254" i="18"/>
  <c r="B255" i="18"/>
  <c r="B256" i="18"/>
  <c r="C256" i="18" s="1"/>
  <c r="C255" i="13" s="1"/>
  <c r="B257" i="18"/>
  <c r="C257" i="18" s="1"/>
  <c r="C256" i="13" s="1"/>
  <c r="B258" i="18"/>
  <c r="B259" i="18"/>
  <c r="B260" i="18"/>
  <c r="C260" i="18" s="1"/>
  <c r="C259" i="13" s="1"/>
  <c r="B261" i="18"/>
  <c r="C261" i="18" s="1"/>
  <c r="C260" i="13" s="1"/>
  <c r="B262" i="18"/>
  <c r="B263" i="18"/>
  <c r="C263" i="18" s="1"/>
  <c r="C262" i="13" s="1"/>
  <c r="B264" i="18"/>
  <c r="C264" i="18" s="1"/>
  <c r="C263" i="13" s="1"/>
  <c r="B265" i="18"/>
  <c r="C265" i="18" s="1"/>
  <c r="C264" i="13" s="1"/>
  <c r="B266" i="18"/>
  <c r="B267" i="18"/>
  <c r="C267" i="18" s="1"/>
  <c r="C266" i="13" s="1"/>
  <c r="B268" i="18"/>
  <c r="C268" i="18" s="1"/>
  <c r="C267" i="13" s="1"/>
  <c r="B269" i="18"/>
  <c r="C269" i="18" s="1"/>
  <c r="C268" i="13" s="1"/>
  <c r="B270" i="18"/>
  <c r="B271" i="18"/>
  <c r="B272" i="18"/>
  <c r="C272" i="18" s="1"/>
  <c r="C271" i="13" s="1"/>
  <c r="B273" i="18"/>
  <c r="C273" i="18" s="1"/>
  <c r="C272" i="13" s="1"/>
  <c r="B274" i="18"/>
  <c r="B275" i="18"/>
  <c r="B276" i="18"/>
  <c r="C276" i="18" s="1"/>
  <c r="C275" i="13" s="1"/>
  <c r="B277" i="18"/>
  <c r="C277" i="18" s="1"/>
  <c r="C276" i="13" s="1"/>
  <c r="B278" i="18"/>
  <c r="C278" i="18" s="1"/>
  <c r="C277" i="13" s="1"/>
  <c r="B279" i="18"/>
  <c r="C279" i="18" s="1"/>
  <c r="C278" i="13" s="1"/>
  <c r="B280" i="18"/>
  <c r="C280" i="18" s="1"/>
  <c r="C279" i="13" s="1"/>
  <c r="B281" i="18"/>
  <c r="C281" i="18" s="1"/>
  <c r="C280" i="13" s="1"/>
  <c r="B282" i="18"/>
  <c r="C282" i="18" s="1"/>
  <c r="C281" i="13" s="1"/>
  <c r="B283" i="18"/>
  <c r="C283" i="18" s="1"/>
  <c r="C282" i="13" s="1"/>
  <c r="B284" i="18"/>
  <c r="C284" i="18" s="1"/>
  <c r="C283" i="13" s="1"/>
  <c r="B285" i="18"/>
  <c r="C285" i="18" s="1"/>
  <c r="C284" i="13" s="1"/>
  <c r="B286" i="18"/>
  <c r="C286" i="18" s="1"/>
  <c r="C285" i="13" s="1"/>
  <c r="B287" i="18"/>
  <c r="B288" i="18"/>
  <c r="C288" i="18" s="1"/>
  <c r="C287" i="13" s="1"/>
  <c r="B289" i="18"/>
  <c r="C289" i="18" s="1"/>
  <c r="C288" i="13" s="1"/>
  <c r="B290" i="18"/>
  <c r="C290" i="18" s="1"/>
  <c r="C289" i="13" s="1"/>
  <c r="B291" i="18"/>
  <c r="B292" i="18"/>
  <c r="C292" i="18" s="1"/>
  <c r="C291" i="13" s="1"/>
  <c r="B293" i="18"/>
  <c r="C293" i="18" s="1"/>
  <c r="C292" i="13" s="1"/>
  <c r="B294" i="18"/>
  <c r="C294" i="18" s="1"/>
  <c r="C293" i="13" s="1"/>
  <c r="B295" i="18"/>
  <c r="C295" i="18" s="1"/>
  <c r="C294" i="13" s="1"/>
  <c r="B296" i="18"/>
  <c r="C296" i="18" s="1"/>
  <c r="C295" i="13" s="1"/>
  <c r="B297" i="18"/>
  <c r="C297" i="18" s="1"/>
  <c r="C296" i="13" s="1"/>
  <c r="B299" i="18"/>
  <c r="B300" i="18"/>
  <c r="C300" i="18" s="1"/>
  <c r="C299" i="13" s="1"/>
  <c r="B301" i="18"/>
  <c r="C301" i="18" s="1"/>
  <c r="C300" i="13" s="1"/>
  <c r="B302" i="18"/>
  <c r="C302" i="18" s="1"/>
  <c r="C301" i="13" s="1"/>
  <c r="B303" i="18"/>
  <c r="B304" i="18"/>
  <c r="C304" i="18" s="1"/>
  <c r="C303" i="13" s="1"/>
  <c r="B305" i="18"/>
  <c r="C305" i="18" s="1"/>
  <c r="C304" i="13" s="1"/>
  <c r="B306" i="18"/>
  <c r="C306" i="18" s="1"/>
  <c r="C305" i="13" s="1"/>
  <c r="B307" i="18"/>
  <c r="B308" i="18"/>
  <c r="C308" i="18" s="1"/>
  <c r="C307" i="13" s="1"/>
  <c r="B309" i="18"/>
  <c r="C309" i="18" s="1"/>
  <c r="C308" i="13" s="1"/>
  <c r="B310" i="18"/>
  <c r="C310" i="18" s="1"/>
  <c r="C309" i="13" s="1"/>
  <c r="B311" i="18"/>
  <c r="B312" i="18"/>
  <c r="C312" i="18" s="1"/>
  <c r="C311" i="13" s="1"/>
  <c r="B313" i="18"/>
  <c r="C313" i="18" s="1"/>
  <c r="C312" i="13" s="1"/>
  <c r="B314" i="18"/>
  <c r="C314" i="18" s="1"/>
  <c r="C313" i="13" s="1"/>
  <c r="B315" i="18"/>
  <c r="B316" i="18"/>
  <c r="B317" i="18"/>
  <c r="C317" i="18" s="1"/>
  <c r="C316" i="13" s="1"/>
  <c r="B318" i="18"/>
  <c r="C318" i="18" s="1"/>
  <c r="C317" i="13" s="1"/>
  <c r="B319" i="18"/>
  <c r="B320" i="18"/>
  <c r="C320" i="18" s="1"/>
  <c r="C319" i="13" s="1"/>
  <c r="B321" i="18"/>
  <c r="C321" i="18" s="1"/>
  <c r="C320" i="13" s="1"/>
  <c r="B322" i="18"/>
  <c r="C322" i="18" s="1"/>
  <c r="C321" i="13" s="1"/>
  <c r="B323" i="18"/>
  <c r="B324" i="18"/>
  <c r="C324" i="18" s="1"/>
  <c r="C323" i="13" s="1"/>
  <c r="B325" i="18"/>
  <c r="C325" i="18" s="1"/>
  <c r="C324" i="13" s="1"/>
  <c r="B326" i="18"/>
  <c r="C326" i="18" s="1"/>
  <c r="C325" i="13" s="1"/>
  <c r="B327" i="18"/>
  <c r="B328" i="18"/>
  <c r="B329" i="18"/>
  <c r="C329" i="18" s="1"/>
  <c r="C328" i="13" s="1"/>
  <c r="B330" i="18"/>
  <c r="C330" i="18" s="1"/>
  <c r="C329" i="13" s="1"/>
  <c r="B331" i="18"/>
  <c r="B332" i="18"/>
  <c r="C332" i="18" s="1"/>
  <c r="C331" i="13" s="1"/>
  <c r="B333" i="18"/>
  <c r="C333" i="18" s="1"/>
  <c r="C332" i="13" s="1"/>
  <c r="B334" i="18"/>
  <c r="C334" i="18" s="1"/>
  <c r="C333" i="13" s="1"/>
  <c r="B335" i="18"/>
  <c r="B336" i="18"/>
  <c r="C336" i="18" s="1"/>
  <c r="C335" i="13" s="1"/>
  <c r="B337" i="18"/>
  <c r="C337" i="18" s="1"/>
  <c r="C336" i="13" s="1"/>
  <c r="B338" i="18"/>
  <c r="C338" i="18" s="1"/>
  <c r="C337" i="13" s="1"/>
  <c r="B339" i="18"/>
  <c r="B340" i="18"/>
  <c r="B341" i="18"/>
  <c r="C341" i="18" s="1"/>
  <c r="C340" i="13" s="1"/>
  <c r="B342" i="18"/>
  <c r="C342" i="18" s="1"/>
  <c r="C341" i="13" s="1"/>
  <c r="B343" i="18"/>
  <c r="B344" i="18"/>
  <c r="C344" i="18" s="1"/>
  <c r="C343" i="13" s="1"/>
  <c r="B345" i="18"/>
  <c r="C345" i="18" s="1"/>
  <c r="C344" i="13" s="1"/>
  <c r="B346" i="18"/>
  <c r="C346" i="18" s="1"/>
  <c r="C345" i="13" s="1"/>
  <c r="B347" i="18"/>
  <c r="B348" i="18"/>
  <c r="C348" i="18" s="1"/>
  <c r="C347" i="13" s="1"/>
  <c r="B349" i="18"/>
  <c r="C349" i="18" s="1"/>
  <c r="C348" i="13" s="1"/>
  <c r="B350" i="18"/>
  <c r="C350" i="18" s="1"/>
  <c r="C349" i="13" s="1"/>
  <c r="B351" i="18"/>
  <c r="B352" i="18"/>
  <c r="C352" i="18" s="1"/>
  <c r="C351" i="13" s="1"/>
  <c r="B353" i="18"/>
  <c r="C353" i="18" s="1"/>
  <c r="C352" i="13" s="1"/>
  <c r="B354" i="18"/>
  <c r="C354" i="18" s="1"/>
  <c r="C353" i="13" s="1"/>
  <c r="B355" i="18"/>
  <c r="B356" i="18"/>
  <c r="C356" i="18" s="1"/>
  <c r="C355" i="13" s="1"/>
  <c r="B357" i="18"/>
  <c r="C357" i="18" s="1"/>
  <c r="C356" i="13" s="1"/>
  <c r="B358" i="18"/>
  <c r="C358" i="18" s="1"/>
  <c r="C357" i="13" s="1"/>
  <c r="B359" i="18"/>
  <c r="B360" i="18"/>
  <c r="C360" i="18" s="1"/>
  <c r="C359" i="13" s="1"/>
  <c r="B361" i="18"/>
  <c r="C361" i="18" s="1"/>
  <c r="C360" i="13" s="1"/>
  <c r="B362" i="18"/>
  <c r="C362" i="18" s="1"/>
  <c r="C361" i="13" s="1"/>
  <c r="B363" i="18"/>
  <c r="B364" i="18"/>
  <c r="C364" i="18" s="1"/>
  <c r="C363" i="13" s="1"/>
  <c r="B365" i="18"/>
  <c r="C365" i="18" s="1"/>
  <c r="C364" i="13" s="1"/>
  <c r="B366" i="18"/>
  <c r="C366" i="18" s="1"/>
  <c r="C365" i="13" s="1"/>
  <c r="B367" i="18"/>
  <c r="B368" i="18"/>
  <c r="C368" i="18" s="1"/>
  <c r="C367" i="13" s="1"/>
  <c r="B369" i="18"/>
  <c r="C369" i="18" s="1"/>
  <c r="C368" i="13" s="1"/>
  <c r="B370" i="18"/>
  <c r="C370" i="18" s="1"/>
  <c r="C369" i="13" s="1"/>
  <c r="B371" i="18"/>
  <c r="B372" i="18"/>
  <c r="C372" i="18" s="1"/>
  <c r="C371" i="13" s="1"/>
  <c r="B373" i="18"/>
  <c r="C373" i="18" s="1"/>
  <c r="C372" i="13" s="1"/>
  <c r="B374" i="18"/>
  <c r="C374" i="18" s="1"/>
  <c r="C373" i="13" s="1"/>
  <c r="B375" i="18"/>
  <c r="B376" i="18"/>
  <c r="C376" i="18" s="1"/>
  <c r="C375" i="13" s="1"/>
  <c r="B377" i="18"/>
  <c r="C377" i="18" s="1"/>
  <c r="C376" i="13" s="1"/>
  <c r="B378" i="18"/>
  <c r="C378" i="18" s="1"/>
  <c r="C377" i="13" s="1"/>
  <c r="B379" i="18"/>
  <c r="B380" i="18"/>
  <c r="C380" i="18" s="1"/>
  <c r="C379" i="13" s="1"/>
  <c r="B381" i="18"/>
  <c r="C381" i="18" s="1"/>
  <c r="C380" i="13" s="1"/>
  <c r="B382" i="18"/>
  <c r="C382" i="18" s="1"/>
  <c r="C381" i="13" s="1"/>
  <c r="B383" i="18"/>
  <c r="B384" i="18"/>
  <c r="C384" i="18" s="1"/>
  <c r="C383" i="13" s="1"/>
  <c r="B385" i="18"/>
  <c r="C385" i="18" s="1"/>
  <c r="C384" i="13" s="1"/>
  <c r="B386" i="18"/>
  <c r="C386" i="18" s="1"/>
  <c r="C385" i="13" s="1"/>
  <c r="B387" i="18"/>
  <c r="B388" i="18"/>
  <c r="C388" i="18" s="1"/>
  <c r="C387" i="13" s="1"/>
  <c r="B389" i="18"/>
  <c r="C389" i="18" s="1"/>
  <c r="B390" i="18"/>
  <c r="C390" i="18" s="1"/>
  <c r="B391" i="18"/>
  <c r="B392" i="18"/>
  <c r="C392" i="18" s="1"/>
  <c r="C391" i="13" s="1"/>
  <c r="B393" i="18"/>
  <c r="C393" i="18" s="1"/>
  <c r="C392" i="13" s="1"/>
  <c r="B394" i="18"/>
  <c r="C394" i="18" s="1"/>
  <c r="C393" i="13" s="1"/>
  <c r="B395" i="18"/>
  <c r="B396" i="18"/>
  <c r="C396" i="18" s="1"/>
  <c r="C395" i="13" s="1"/>
  <c r="B397" i="18"/>
  <c r="C397" i="18" s="1"/>
  <c r="C396" i="13" s="1"/>
  <c r="B398" i="18"/>
  <c r="C398" i="18" s="1"/>
  <c r="C397" i="13" s="1"/>
  <c r="B399" i="18"/>
  <c r="B400" i="18"/>
  <c r="C400" i="18" s="1"/>
  <c r="C399" i="13" s="1"/>
  <c r="B401" i="18"/>
  <c r="C401" i="18" s="1"/>
  <c r="C400" i="13" s="1"/>
  <c r="B402" i="18"/>
  <c r="C402" i="18" s="1"/>
  <c r="C401" i="13" s="1"/>
  <c r="B403" i="18"/>
  <c r="B404" i="18"/>
  <c r="B405" i="18"/>
  <c r="C405" i="18" s="1"/>
  <c r="C404" i="13" s="1"/>
  <c r="B406" i="18"/>
  <c r="C406" i="18" s="1"/>
  <c r="C405" i="13" s="1"/>
  <c r="B407" i="18"/>
  <c r="B408" i="18"/>
  <c r="C408" i="18" s="1"/>
  <c r="C407" i="13" s="1"/>
  <c r="B409" i="18"/>
  <c r="C409" i="18" s="1"/>
  <c r="B410" i="18"/>
  <c r="C410" i="18" s="1"/>
  <c r="B411" i="18"/>
  <c r="B412" i="18"/>
  <c r="C412" i="18" s="1"/>
  <c r="C411" i="13" s="1"/>
  <c r="B413" i="18"/>
  <c r="C413" i="18" s="1"/>
  <c r="C412" i="13" s="1"/>
  <c r="B414" i="18"/>
  <c r="C414" i="18" s="1"/>
  <c r="C413" i="13" s="1"/>
  <c r="B415" i="18"/>
  <c r="B416" i="18"/>
  <c r="C416" i="18" s="1"/>
  <c r="C415" i="13" s="1"/>
  <c r="B417" i="18"/>
  <c r="C417" i="18" s="1"/>
  <c r="C416" i="13" s="1"/>
  <c r="B418" i="18"/>
  <c r="C418" i="18" s="1"/>
  <c r="C417" i="13" s="1"/>
  <c r="B419" i="18"/>
  <c r="B420" i="18"/>
  <c r="C420" i="18" s="1"/>
  <c r="C419" i="13" s="1"/>
  <c r="B421" i="18"/>
  <c r="C421" i="18" s="1"/>
  <c r="C420" i="13" s="1"/>
  <c r="B422" i="18"/>
  <c r="C422" i="18" s="1"/>
  <c r="C421" i="13" s="1"/>
  <c r="B423" i="18"/>
  <c r="B424" i="18"/>
  <c r="C424" i="18" s="1"/>
  <c r="C423" i="13" s="1"/>
  <c r="B425" i="18"/>
  <c r="C425" i="18" s="1"/>
  <c r="C424" i="13" s="1"/>
  <c r="B426" i="18"/>
  <c r="C426" i="18" s="1"/>
  <c r="C425" i="13" s="1"/>
  <c r="B427" i="18"/>
  <c r="B428" i="18"/>
  <c r="C428" i="18" s="1"/>
  <c r="C427" i="13" s="1"/>
  <c r="B429" i="18"/>
  <c r="C429" i="18" s="1"/>
  <c r="B430" i="18"/>
  <c r="C430" i="18" s="1"/>
  <c r="B431" i="18"/>
  <c r="B432" i="18"/>
  <c r="C432" i="18" s="1"/>
  <c r="C431" i="13" s="1"/>
  <c r="B433" i="18"/>
  <c r="C433" i="18" s="1"/>
  <c r="C432" i="13" s="1"/>
  <c r="B434" i="18"/>
  <c r="C434" i="18" s="1"/>
  <c r="C433" i="13" s="1"/>
  <c r="B435" i="18"/>
  <c r="B436" i="18"/>
  <c r="C436" i="18" s="1"/>
  <c r="C435" i="13" s="1"/>
  <c r="B437" i="18"/>
  <c r="C437" i="18" s="1"/>
  <c r="C436" i="13" s="1"/>
  <c r="B438" i="18"/>
  <c r="C438" i="18" s="1"/>
  <c r="C437" i="13" s="1"/>
  <c r="B439" i="18"/>
  <c r="B440" i="18"/>
  <c r="C440" i="18" s="1"/>
  <c r="C439" i="13" s="1"/>
  <c r="B441" i="18"/>
  <c r="C441" i="18" s="1"/>
  <c r="C440" i="13" s="1"/>
  <c r="B442" i="18"/>
  <c r="C442" i="18" s="1"/>
  <c r="C441" i="13" s="1"/>
  <c r="B443" i="18"/>
  <c r="B444" i="18"/>
  <c r="C444" i="18" s="1"/>
  <c r="C443" i="13" s="1"/>
  <c r="B445" i="18"/>
  <c r="C445" i="18" s="1"/>
  <c r="C444" i="13" s="1"/>
  <c r="B446" i="18"/>
  <c r="C446" i="18" s="1"/>
  <c r="C445" i="13" s="1"/>
  <c r="B447" i="18"/>
  <c r="B448" i="18"/>
  <c r="C448" i="18" s="1"/>
  <c r="C447" i="13" s="1"/>
  <c r="B449" i="18"/>
  <c r="C449" i="18" s="1"/>
  <c r="B450" i="18"/>
  <c r="C450" i="18" s="1"/>
  <c r="B451" i="18"/>
  <c r="B452" i="18"/>
  <c r="C452" i="18" s="1"/>
  <c r="C451" i="13" s="1"/>
  <c r="B453" i="18"/>
  <c r="C453" i="18" s="1"/>
  <c r="C452" i="13" s="1"/>
  <c r="B454" i="18"/>
  <c r="C454" i="18" s="1"/>
  <c r="C453" i="13" s="1"/>
  <c r="B455" i="18"/>
  <c r="B456" i="18"/>
  <c r="C456" i="18" s="1"/>
  <c r="C455" i="13" s="1"/>
  <c r="B457" i="18"/>
  <c r="C457" i="18" s="1"/>
  <c r="C456" i="13" s="1"/>
  <c r="B458" i="18"/>
  <c r="C458" i="18" s="1"/>
  <c r="C457" i="13" s="1"/>
  <c r="B459" i="18"/>
  <c r="B460" i="18"/>
  <c r="C460" i="18" s="1"/>
  <c r="C459" i="13" s="1"/>
  <c r="B461" i="18"/>
  <c r="C461" i="18" s="1"/>
  <c r="C460" i="13" s="1"/>
  <c r="B462" i="18"/>
  <c r="C462" i="18" s="1"/>
  <c r="C461" i="13" s="1"/>
  <c r="B463" i="18"/>
  <c r="B464" i="18"/>
  <c r="C464" i="18" s="1"/>
  <c r="C463" i="13" s="1"/>
  <c r="B465" i="18"/>
  <c r="C465" i="18" s="1"/>
  <c r="C464" i="13" s="1"/>
  <c r="B466" i="18"/>
  <c r="C466" i="18" s="1"/>
  <c r="C465" i="13" s="1"/>
  <c r="B467" i="18"/>
  <c r="B468" i="18"/>
  <c r="C468" i="18" s="1"/>
  <c r="C467" i="13" s="1"/>
  <c r="B469" i="18"/>
  <c r="C469" i="18" s="1"/>
  <c r="B470" i="18"/>
  <c r="C470" i="18" s="1"/>
  <c r="B471" i="18"/>
  <c r="B472" i="18"/>
  <c r="C472" i="18" s="1"/>
  <c r="C471" i="13" s="1"/>
  <c r="B473" i="18"/>
  <c r="C473" i="18" s="1"/>
  <c r="C472" i="13" s="1"/>
  <c r="B474" i="18"/>
  <c r="C474" i="18" s="1"/>
  <c r="C473" i="13" s="1"/>
  <c r="B475" i="18"/>
  <c r="B476" i="18"/>
  <c r="C476" i="18" s="1"/>
  <c r="C475" i="13" s="1"/>
  <c r="B477" i="18"/>
  <c r="C477" i="18" s="1"/>
  <c r="C476" i="13" s="1"/>
  <c r="B478" i="18"/>
  <c r="C478" i="18" s="1"/>
  <c r="C477" i="13" s="1"/>
  <c r="B479" i="18"/>
  <c r="B480" i="18"/>
  <c r="C480" i="18" s="1"/>
  <c r="C479" i="13" s="1"/>
  <c r="B481" i="18"/>
  <c r="C481" i="18" s="1"/>
  <c r="C480" i="13" s="1"/>
  <c r="B482" i="18"/>
  <c r="C482" i="18" s="1"/>
  <c r="C481" i="13" s="1"/>
  <c r="B483" i="18"/>
  <c r="B484" i="18"/>
  <c r="C484" i="18" s="1"/>
  <c r="C483" i="13" s="1"/>
  <c r="B485" i="18"/>
  <c r="C485" i="18" s="1"/>
  <c r="C484" i="13" s="1"/>
  <c r="B486" i="18"/>
  <c r="C486" i="18" s="1"/>
  <c r="C485" i="13" s="1"/>
  <c r="B487" i="18"/>
  <c r="B488" i="18"/>
  <c r="C488" i="18" s="1"/>
  <c r="C487" i="13" s="1"/>
  <c r="B489" i="18"/>
  <c r="C489" i="18" s="1"/>
  <c r="B490" i="18"/>
  <c r="C490" i="18" s="1"/>
  <c r="B491" i="18"/>
  <c r="B492" i="18"/>
  <c r="C492" i="18" s="1"/>
  <c r="C491" i="13" s="1"/>
  <c r="B493" i="18"/>
  <c r="C493" i="18" s="1"/>
  <c r="C492" i="13" s="1"/>
  <c r="B494" i="18"/>
  <c r="C494" i="18" s="1"/>
  <c r="C493" i="13" s="1"/>
  <c r="B495" i="18"/>
  <c r="B496" i="18"/>
  <c r="C496" i="18" s="1"/>
  <c r="C495" i="13" s="1"/>
  <c r="B497" i="18"/>
  <c r="C497" i="18" s="1"/>
  <c r="C496" i="13" s="1"/>
  <c r="B498" i="18"/>
  <c r="C498" i="18" s="1"/>
  <c r="C497" i="13" s="1"/>
  <c r="B499" i="18"/>
  <c r="B500" i="18"/>
  <c r="C500" i="18" s="1"/>
  <c r="C499" i="13" s="1"/>
  <c r="B501" i="18"/>
  <c r="C501" i="18" s="1"/>
  <c r="C500" i="13" s="1"/>
  <c r="B502" i="18"/>
  <c r="C502" i="18" s="1"/>
  <c r="C501" i="13" s="1"/>
  <c r="B503" i="18"/>
  <c r="B504" i="18"/>
  <c r="C504" i="18" s="1"/>
  <c r="C503" i="13" s="1"/>
  <c r="B505" i="18"/>
  <c r="C505" i="18" s="1"/>
  <c r="C504" i="13" s="1"/>
  <c r="B506" i="18"/>
  <c r="C506" i="18" s="1"/>
  <c r="C505" i="13" s="1"/>
  <c r="B507" i="18"/>
  <c r="B508" i="18"/>
  <c r="C508" i="18" s="1"/>
  <c r="B509" i="18"/>
  <c r="C509" i="18" s="1"/>
  <c r="B510" i="18"/>
  <c r="C510" i="18" s="1"/>
  <c r="B511" i="18"/>
  <c r="B512" i="18"/>
  <c r="C512" i="18" s="1"/>
  <c r="B513" i="18"/>
  <c r="C513" i="18" s="1"/>
  <c r="B514" i="18"/>
  <c r="C514" i="18" s="1"/>
  <c r="B515" i="18"/>
  <c r="B516" i="18"/>
  <c r="C516" i="18" s="1"/>
  <c r="B517" i="18"/>
  <c r="C517" i="18" s="1"/>
  <c r="B518" i="18"/>
  <c r="C518" i="18" s="1"/>
  <c r="B519" i="18"/>
  <c r="B520" i="18"/>
  <c r="C520" i="18" s="1"/>
  <c r="B521" i="18"/>
  <c r="C521" i="18" s="1"/>
  <c r="B522" i="18"/>
  <c r="C522" i="18" s="1"/>
  <c r="B523" i="18"/>
  <c r="B524" i="18"/>
  <c r="C524" i="18" s="1"/>
  <c r="B525" i="18"/>
  <c r="C525" i="18" s="1"/>
  <c r="B526" i="18"/>
  <c r="C526" i="18" s="1"/>
  <c r="B527" i="18"/>
  <c r="B528" i="18"/>
  <c r="C528" i="18" s="1"/>
  <c r="B529" i="18"/>
  <c r="C529" i="18" s="1"/>
  <c r="B530" i="18"/>
  <c r="C530" i="18" s="1"/>
  <c r="B531" i="18"/>
  <c r="B532" i="18"/>
  <c r="C532" i="18" s="1"/>
  <c r="B533" i="18"/>
  <c r="C533" i="18" s="1"/>
  <c r="B534" i="18"/>
  <c r="C534" i="18" s="1"/>
  <c r="B535" i="18"/>
  <c r="B536" i="18"/>
  <c r="C536" i="18" s="1"/>
  <c r="B537" i="18"/>
  <c r="C537" i="18" s="1"/>
  <c r="B538" i="18"/>
  <c r="C538" i="18" s="1"/>
  <c r="B539" i="18"/>
  <c r="B540" i="18"/>
  <c r="C540" i="18" s="1"/>
  <c r="B541" i="18"/>
  <c r="C541" i="18" s="1"/>
  <c r="B542" i="18"/>
  <c r="C542" i="18" s="1"/>
  <c r="B543" i="18"/>
  <c r="B544" i="18"/>
  <c r="C544" i="18" s="1"/>
  <c r="B545" i="18"/>
  <c r="C545" i="18" s="1"/>
  <c r="B546" i="18"/>
  <c r="C546" i="18" s="1"/>
  <c r="B547" i="18"/>
  <c r="B548" i="18"/>
  <c r="C548" i="18" s="1"/>
  <c r="B549" i="18"/>
  <c r="C549" i="18" s="1"/>
  <c r="B550" i="18"/>
  <c r="C550" i="18" s="1"/>
  <c r="B551" i="18"/>
  <c r="B552" i="18"/>
  <c r="C552" i="18" s="1"/>
  <c r="B553" i="18"/>
  <c r="C553" i="18" s="1"/>
  <c r="B554" i="18"/>
  <c r="C554" i="18" s="1"/>
  <c r="B555" i="18"/>
  <c r="B556" i="18"/>
  <c r="C556" i="18" s="1"/>
  <c r="B557" i="18"/>
  <c r="C557" i="18" s="1"/>
  <c r="B558" i="18"/>
  <c r="C558" i="18" s="1"/>
  <c r="B559" i="18"/>
  <c r="B560" i="18"/>
  <c r="C560" i="18" s="1"/>
  <c r="B561" i="18"/>
  <c r="C561" i="18" s="1"/>
  <c r="B562" i="18"/>
  <c r="C562" i="18" s="1"/>
  <c r="B563" i="18"/>
  <c r="B564" i="18"/>
  <c r="C564" i="18" s="1"/>
  <c r="B565" i="18"/>
  <c r="C565" i="18" s="1"/>
  <c r="B566" i="18"/>
  <c r="C566" i="18" s="1"/>
  <c r="B567" i="18"/>
  <c r="B568" i="18"/>
  <c r="C568" i="18" s="1"/>
  <c r="B569" i="18"/>
  <c r="C569" i="18" s="1"/>
  <c r="B570" i="18"/>
  <c r="C570" i="18" s="1"/>
  <c r="B571" i="18"/>
  <c r="B572" i="18"/>
  <c r="C572" i="18" s="1"/>
  <c r="B573" i="18"/>
  <c r="C573" i="18" s="1"/>
  <c r="B574" i="18"/>
  <c r="C574" i="18" s="1"/>
  <c r="B575" i="18"/>
  <c r="B576" i="18"/>
  <c r="C576" i="18" s="1"/>
  <c r="B577" i="18"/>
  <c r="C577" i="18" s="1"/>
  <c r="B578" i="18"/>
  <c r="C578" i="18" s="1"/>
  <c r="B579" i="18"/>
  <c r="B580" i="18"/>
  <c r="C580" i="18" s="1"/>
  <c r="B581" i="18"/>
  <c r="C581" i="18" s="1"/>
  <c r="B582" i="18"/>
  <c r="C582" i="18" s="1"/>
  <c r="B583" i="18"/>
  <c r="B584" i="18"/>
  <c r="C584" i="18" s="1"/>
  <c r="B585" i="18"/>
  <c r="C585" i="18" s="1"/>
  <c r="B586" i="18"/>
  <c r="C586" i="18" s="1"/>
  <c r="B587" i="18"/>
  <c r="B588" i="18"/>
  <c r="C588" i="18" s="1"/>
  <c r="B589" i="18"/>
  <c r="C589" i="18" s="1"/>
  <c r="B590" i="18"/>
  <c r="C590" i="18" s="1"/>
  <c r="B591" i="18"/>
  <c r="B592" i="18"/>
  <c r="C592" i="18" s="1"/>
  <c r="B593" i="18"/>
  <c r="C593" i="18" s="1"/>
  <c r="B594" i="18"/>
  <c r="C594" i="18" s="1"/>
  <c r="B595" i="18"/>
  <c r="B596" i="18"/>
  <c r="C596" i="18" s="1"/>
  <c r="B597" i="18"/>
  <c r="C597" i="18" s="1"/>
  <c r="B598" i="18"/>
  <c r="C598" i="18" s="1"/>
  <c r="B599" i="18"/>
  <c r="B600" i="18"/>
  <c r="C600" i="18" s="1"/>
  <c r="B601" i="18"/>
  <c r="C601" i="18" s="1"/>
  <c r="B602" i="18"/>
  <c r="C602" i="18" s="1"/>
  <c r="B603" i="18"/>
  <c r="B604" i="18"/>
  <c r="C604" i="18" s="1"/>
  <c r="B605" i="18"/>
  <c r="C605" i="18" s="1"/>
  <c r="B606" i="18"/>
  <c r="C606" i="18" s="1"/>
  <c r="B607" i="18"/>
  <c r="B608" i="18"/>
  <c r="C608" i="18" s="1"/>
  <c r="B609" i="18"/>
  <c r="C609" i="18" s="1"/>
  <c r="B610" i="18"/>
  <c r="C610" i="18" s="1"/>
  <c r="B611" i="18"/>
  <c r="B612" i="18"/>
  <c r="C612" i="18" s="1"/>
  <c r="B613" i="18"/>
  <c r="C613" i="18" s="1"/>
  <c r="B614" i="18"/>
  <c r="C614" i="18" s="1"/>
  <c r="B615" i="18"/>
  <c r="B616" i="18"/>
  <c r="C616" i="18" s="1"/>
  <c r="B617" i="18"/>
  <c r="C617" i="18" s="1"/>
  <c r="B618" i="18"/>
  <c r="C618" i="18" s="1"/>
  <c r="B619" i="18"/>
  <c r="B620" i="18"/>
  <c r="C620" i="18" s="1"/>
  <c r="B621" i="18"/>
  <c r="C621" i="18" s="1"/>
  <c r="B622" i="18"/>
  <c r="C622" i="18" s="1"/>
  <c r="B623" i="18"/>
  <c r="B624" i="18"/>
  <c r="C624" i="18" s="1"/>
  <c r="B625" i="18"/>
  <c r="C625" i="18" s="1"/>
  <c r="B626" i="18"/>
  <c r="C626" i="18" s="1"/>
  <c r="B627" i="18"/>
  <c r="B628" i="18"/>
  <c r="C628" i="18" s="1"/>
  <c r="B629" i="18"/>
  <c r="C629" i="18" s="1"/>
  <c r="B630" i="18"/>
  <c r="C630" i="18" s="1"/>
  <c r="B631" i="18"/>
  <c r="B632" i="18"/>
  <c r="C632" i="18" s="1"/>
  <c r="B633" i="18"/>
  <c r="C633" i="18" s="1"/>
  <c r="B634" i="18"/>
  <c r="C634" i="18" s="1"/>
  <c r="B635" i="18"/>
  <c r="B636" i="18"/>
  <c r="C636" i="18" s="1"/>
  <c r="B637" i="18"/>
  <c r="C637" i="18" s="1"/>
  <c r="B638" i="18"/>
  <c r="C638" i="18" s="1"/>
  <c r="B639" i="18"/>
  <c r="B640" i="18"/>
  <c r="C640" i="18" s="1"/>
  <c r="B641" i="18"/>
  <c r="C641" i="18" s="1"/>
  <c r="B642" i="18"/>
  <c r="C642" i="18" s="1"/>
  <c r="B643" i="18"/>
  <c r="B644" i="18"/>
  <c r="C644" i="18" s="1"/>
  <c r="B645" i="18"/>
  <c r="C645" i="18" s="1"/>
  <c r="B646" i="18"/>
  <c r="C646" i="18" s="1"/>
  <c r="B647" i="18"/>
  <c r="B648" i="18"/>
  <c r="C648" i="18" s="1"/>
  <c r="B649" i="18"/>
  <c r="C649" i="18" s="1"/>
  <c r="B650" i="18"/>
  <c r="C650" i="18" s="1"/>
  <c r="B651" i="18"/>
  <c r="B652" i="18"/>
  <c r="C652" i="18" s="1"/>
  <c r="B653" i="18"/>
  <c r="C653" i="18" s="1"/>
  <c r="B654" i="18"/>
  <c r="C654" i="18" s="1"/>
  <c r="B655" i="18"/>
  <c r="B656" i="18"/>
  <c r="C656" i="18" s="1"/>
  <c r="B657" i="18"/>
  <c r="C657" i="18" s="1"/>
  <c r="B658" i="18"/>
  <c r="C658" i="18" s="1"/>
  <c r="B659" i="18"/>
  <c r="B660" i="18"/>
  <c r="C660" i="18" s="1"/>
  <c r="B661" i="18"/>
  <c r="C661" i="18" s="1"/>
  <c r="B662" i="18"/>
  <c r="C662" i="18" s="1"/>
  <c r="B663" i="18"/>
  <c r="B664" i="18"/>
  <c r="C664" i="18" s="1"/>
  <c r="B665" i="18"/>
  <c r="C665" i="18" s="1"/>
  <c r="B666" i="18"/>
  <c r="C666" i="18" s="1"/>
  <c r="B667" i="18"/>
  <c r="B668" i="18"/>
  <c r="C668" i="18" s="1"/>
  <c r="B669" i="18"/>
  <c r="C669" i="18" s="1"/>
  <c r="B670" i="18"/>
  <c r="C670" i="18" s="1"/>
  <c r="B671" i="18"/>
  <c r="B672" i="18"/>
  <c r="C672" i="18" s="1"/>
  <c r="B673" i="18"/>
  <c r="C673" i="18" s="1"/>
  <c r="B674" i="18"/>
  <c r="C674" i="18" s="1"/>
  <c r="B675" i="18"/>
  <c r="B676" i="18"/>
  <c r="C676" i="18" s="1"/>
  <c r="B677" i="18"/>
  <c r="C677" i="18" s="1"/>
  <c r="B678" i="18"/>
  <c r="C678" i="18" s="1"/>
  <c r="B679" i="18"/>
  <c r="B680" i="18"/>
  <c r="C680" i="18" s="1"/>
  <c r="B681" i="18"/>
  <c r="C681" i="18" s="1"/>
  <c r="B682" i="18"/>
  <c r="C682" i="18" s="1"/>
  <c r="B683" i="18"/>
  <c r="B684" i="18"/>
  <c r="C684" i="18" s="1"/>
  <c r="B685" i="18"/>
  <c r="C685" i="18" s="1"/>
  <c r="B686" i="18"/>
  <c r="C686" i="18" s="1"/>
  <c r="B687" i="18"/>
  <c r="B688" i="18"/>
  <c r="C688" i="18" s="1"/>
  <c r="B689" i="18"/>
  <c r="C689" i="18" s="1"/>
  <c r="B690" i="18"/>
  <c r="C690" i="18" s="1"/>
  <c r="B691" i="18"/>
  <c r="B692" i="18"/>
  <c r="C692" i="18" s="1"/>
  <c r="B693" i="18"/>
  <c r="C693" i="18" s="1"/>
  <c r="B694" i="18"/>
  <c r="C694" i="18" s="1"/>
  <c r="B695" i="18"/>
  <c r="B696" i="18"/>
  <c r="C696" i="18" s="1"/>
  <c r="B697" i="18"/>
  <c r="C697" i="18" s="1"/>
  <c r="B698" i="18"/>
  <c r="C698" i="18" s="1"/>
  <c r="B699" i="18"/>
  <c r="B700" i="18"/>
  <c r="C700" i="18" s="1"/>
  <c r="B701" i="18"/>
  <c r="C701" i="18" s="1"/>
  <c r="B702" i="18"/>
  <c r="C702" i="18" s="1"/>
  <c r="B703" i="18"/>
  <c r="B704" i="18"/>
  <c r="C704" i="18" s="1"/>
  <c r="B705" i="18"/>
  <c r="C705" i="18" s="1"/>
  <c r="B706" i="18"/>
  <c r="C706" i="18" s="1"/>
  <c r="B707" i="18"/>
  <c r="B708" i="18"/>
  <c r="C708" i="18" s="1"/>
  <c r="B709" i="18"/>
  <c r="C709" i="18" s="1"/>
  <c r="B710" i="18"/>
  <c r="C710" i="18" s="1"/>
  <c r="B711" i="18"/>
  <c r="B712" i="18"/>
  <c r="C712" i="18" s="1"/>
  <c r="B713" i="18"/>
  <c r="C713" i="18" s="1"/>
  <c r="B714" i="18"/>
  <c r="C714" i="18" s="1"/>
  <c r="B715" i="18"/>
  <c r="B716" i="18"/>
  <c r="C716" i="18" s="1"/>
  <c r="B717" i="18"/>
  <c r="C717" i="18" s="1"/>
  <c r="B718" i="18"/>
  <c r="C718" i="18" s="1"/>
  <c r="B719" i="18"/>
  <c r="B720" i="18"/>
  <c r="C720" i="18" s="1"/>
  <c r="B721" i="18"/>
  <c r="C721" i="18" s="1"/>
  <c r="B722" i="18"/>
  <c r="C722" i="18" s="1"/>
  <c r="B723" i="18"/>
  <c r="B724" i="18"/>
  <c r="C724" i="18" s="1"/>
  <c r="B725" i="18"/>
  <c r="C725" i="18" s="1"/>
  <c r="B726" i="18"/>
  <c r="B727" i="18"/>
  <c r="B728" i="18"/>
  <c r="C728" i="18" s="1"/>
  <c r="B729" i="18"/>
  <c r="C729" i="18" s="1"/>
  <c r="B730" i="18"/>
  <c r="C730" i="18" s="1"/>
  <c r="B731" i="18"/>
  <c r="B732" i="18"/>
  <c r="C732" i="18" s="1"/>
  <c r="B733" i="18"/>
  <c r="C733" i="18" s="1"/>
  <c r="B734" i="18"/>
  <c r="C734" i="18" s="1"/>
  <c r="B735" i="18"/>
  <c r="B736" i="18"/>
  <c r="C736" i="18" s="1"/>
  <c r="B737" i="18"/>
  <c r="C737" i="18" s="1"/>
  <c r="B738" i="18"/>
  <c r="B739" i="18"/>
  <c r="B740" i="18"/>
  <c r="C740" i="18" s="1"/>
  <c r="B741" i="18"/>
  <c r="C741" i="18" s="1"/>
  <c r="B742" i="18"/>
  <c r="C742" i="18" s="1"/>
  <c r="B743" i="18"/>
  <c r="B744" i="18"/>
  <c r="C744" i="18" s="1"/>
  <c r="B745" i="18"/>
  <c r="C745" i="18" s="1"/>
  <c r="B746" i="18"/>
  <c r="C746" i="18" s="1"/>
  <c r="B747" i="18"/>
  <c r="B748" i="18"/>
  <c r="C748" i="18" s="1"/>
  <c r="B749" i="18"/>
  <c r="C749" i="18" s="1"/>
  <c r="B750" i="18"/>
  <c r="C750" i="18" s="1"/>
  <c r="B751" i="18"/>
  <c r="B752" i="18"/>
  <c r="C752" i="18" s="1"/>
  <c r="B753" i="18"/>
  <c r="C753" i="18" s="1"/>
  <c r="B754" i="18"/>
  <c r="C754" i="18" s="1"/>
  <c r="B755" i="18"/>
  <c r="B756" i="18"/>
  <c r="C756" i="18" s="1"/>
  <c r="B757" i="18"/>
  <c r="C757" i="18" s="1"/>
  <c r="B758" i="18"/>
  <c r="C758" i="18" s="1"/>
  <c r="B759" i="18"/>
  <c r="B760" i="18"/>
  <c r="C760" i="18" s="1"/>
  <c r="B761" i="18"/>
  <c r="C761" i="18" s="1"/>
  <c r="B762" i="18"/>
  <c r="C762" i="18" s="1"/>
  <c r="B763" i="18"/>
  <c r="B764" i="18"/>
  <c r="C764" i="18" s="1"/>
  <c r="B765" i="18"/>
  <c r="C765" i="18" s="1"/>
  <c r="B766" i="18"/>
  <c r="C766" i="18" s="1"/>
  <c r="B767" i="18"/>
  <c r="B768" i="18"/>
  <c r="C768" i="18" s="1"/>
  <c r="B769" i="18"/>
  <c r="C769" i="18" s="1"/>
  <c r="B770" i="18"/>
  <c r="C770" i="18" s="1"/>
  <c r="B771" i="18"/>
  <c r="B772" i="18"/>
  <c r="C772" i="18" s="1"/>
  <c r="B773" i="18"/>
  <c r="C773" i="18" s="1"/>
  <c r="B774" i="18"/>
  <c r="C774" i="18" s="1"/>
  <c r="B775" i="18"/>
  <c r="B776" i="18"/>
  <c r="C776" i="18" s="1"/>
  <c r="B777" i="18"/>
  <c r="C777" i="18" s="1"/>
  <c r="B778" i="18"/>
  <c r="C778" i="18" s="1"/>
  <c r="B779" i="18"/>
  <c r="B780" i="18"/>
  <c r="B781" i="18"/>
  <c r="C781" i="18" s="1"/>
  <c r="B782" i="18"/>
  <c r="C782" i="18" s="1"/>
  <c r="B783" i="18"/>
  <c r="B784" i="18"/>
  <c r="C784" i="18" s="1"/>
  <c r="B785" i="18"/>
  <c r="C785" i="18" s="1"/>
  <c r="B786" i="18"/>
  <c r="C786" i="18" s="1"/>
  <c r="B787" i="18"/>
  <c r="B788" i="18"/>
  <c r="C788" i="18" s="1"/>
  <c r="B789" i="18"/>
  <c r="C789" i="18" s="1"/>
  <c r="B790" i="18"/>
  <c r="C790" i="18" s="1"/>
  <c r="B791" i="18"/>
  <c r="B792" i="18"/>
  <c r="C792" i="18" s="1"/>
  <c r="B793" i="18"/>
  <c r="C793" i="18" s="1"/>
  <c r="B794" i="18"/>
  <c r="C794" i="18" s="1"/>
  <c r="B795" i="18"/>
  <c r="B796" i="18"/>
  <c r="C796" i="18" s="1"/>
  <c r="B797" i="18"/>
  <c r="C797" i="18" s="1"/>
  <c r="B798" i="18"/>
  <c r="C798" i="18" s="1"/>
  <c r="B799" i="18"/>
  <c r="B800" i="18"/>
  <c r="C800" i="18" s="1"/>
  <c r="B801" i="18"/>
  <c r="C801" i="18" s="1"/>
  <c r="B802" i="18"/>
  <c r="C802" i="18" s="1"/>
  <c r="B803" i="18"/>
  <c r="B804" i="18"/>
  <c r="C804" i="18" s="1"/>
  <c r="B805" i="18"/>
  <c r="C805" i="18" s="1"/>
  <c r="B806" i="18"/>
  <c r="C806" i="18" s="1"/>
  <c r="B807" i="18"/>
  <c r="B808" i="18"/>
  <c r="C808" i="18" s="1"/>
  <c r="B809" i="18"/>
  <c r="C809" i="18" s="1"/>
  <c r="B810" i="18"/>
  <c r="C810" i="18" s="1"/>
  <c r="B811" i="18"/>
  <c r="B812" i="18"/>
  <c r="C812" i="18" s="1"/>
  <c r="B813" i="18"/>
  <c r="C813" i="18" s="1"/>
  <c r="B814" i="18"/>
  <c r="C814" i="18" s="1"/>
  <c r="B815" i="18"/>
  <c r="B816" i="18"/>
  <c r="C816" i="18" s="1"/>
  <c r="B817" i="18"/>
  <c r="C817" i="18" s="1"/>
  <c r="B818" i="18"/>
  <c r="C818" i="18" s="1"/>
  <c r="B819" i="18"/>
  <c r="B820" i="18"/>
  <c r="C820" i="18" s="1"/>
  <c r="B821" i="18"/>
  <c r="C821" i="18" s="1"/>
  <c r="B822" i="18"/>
  <c r="C822" i="18" s="1"/>
  <c r="B823" i="18"/>
  <c r="B824" i="18"/>
  <c r="C824" i="18" s="1"/>
  <c r="B825" i="18"/>
  <c r="C825" i="18" s="1"/>
  <c r="B826" i="18"/>
  <c r="C826" i="18" s="1"/>
  <c r="B827" i="18"/>
  <c r="B828" i="18"/>
  <c r="C828" i="18" s="1"/>
  <c r="B829" i="18"/>
  <c r="C829" i="18" s="1"/>
  <c r="B830" i="18"/>
  <c r="C830" i="18" s="1"/>
  <c r="B831" i="18"/>
  <c r="B832" i="18"/>
  <c r="B833" i="18"/>
  <c r="C833" i="18" s="1"/>
  <c r="B834" i="18"/>
  <c r="C834" i="18" s="1"/>
  <c r="B835" i="18"/>
  <c r="B836" i="18"/>
  <c r="C836" i="18" s="1"/>
  <c r="B837" i="18"/>
  <c r="C837" i="18" s="1"/>
  <c r="B838" i="18"/>
  <c r="C838" i="18" s="1"/>
  <c r="B839" i="18"/>
  <c r="B840" i="18"/>
  <c r="C840" i="18" s="1"/>
  <c r="B841" i="18"/>
  <c r="C841" i="18" s="1"/>
  <c r="B842" i="18"/>
  <c r="C842" i="18" s="1"/>
  <c r="B843" i="18"/>
  <c r="B844" i="18"/>
  <c r="C844" i="18" s="1"/>
  <c r="B845" i="18"/>
  <c r="C845" i="18" s="1"/>
  <c r="B846" i="18"/>
  <c r="C846" i="18" s="1"/>
  <c r="B847" i="18"/>
  <c r="B848" i="18"/>
  <c r="C848" i="18" s="1"/>
  <c r="B849" i="18"/>
  <c r="C849" i="18" s="1"/>
  <c r="B850" i="18"/>
  <c r="C850" i="18" s="1"/>
  <c r="B851" i="18"/>
  <c r="B852" i="18"/>
  <c r="C852" i="18" s="1"/>
  <c r="B853" i="18"/>
  <c r="C853" i="18" s="1"/>
  <c r="B854" i="18"/>
  <c r="C854" i="18" s="1"/>
  <c r="B855" i="18"/>
  <c r="B856" i="18"/>
  <c r="C856" i="18" s="1"/>
  <c r="B857" i="18"/>
  <c r="C857" i="18" s="1"/>
  <c r="B858" i="18"/>
  <c r="C858" i="18" s="1"/>
  <c r="B859" i="18"/>
  <c r="B860" i="18"/>
  <c r="C860" i="18" s="1"/>
  <c r="C864" i="18"/>
  <c r="C863" i="18"/>
  <c r="C862" i="18"/>
  <c r="C861" i="18"/>
  <c r="C859" i="18"/>
  <c r="C855" i="18"/>
  <c r="C851" i="18"/>
  <c r="C847" i="18"/>
  <c r="C843" i="18"/>
  <c r="C839" i="18"/>
  <c r="C835" i="18"/>
  <c r="C832" i="18"/>
  <c r="C831" i="18"/>
  <c r="C827" i="18"/>
  <c r="C823" i="18"/>
  <c r="C819" i="18"/>
  <c r="C815" i="18"/>
  <c r="C811" i="18"/>
  <c r="C807" i="18"/>
  <c r="C803" i="18"/>
  <c r="C799" i="18"/>
  <c r="C795" i="18"/>
  <c r="C791" i="18"/>
  <c r="C787" i="18"/>
  <c r="C783" i="18"/>
  <c r="C780" i="18"/>
  <c r="C779" i="18"/>
  <c r="C775" i="18"/>
  <c r="C771" i="18"/>
  <c r="C767" i="18"/>
  <c r="C763" i="18"/>
  <c r="C759" i="18"/>
  <c r="C755" i="18"/>
  <c r="C751" i="18"/>
  <c r="C747" i="18"/>
  <c r="C743" i="18"/>
  <c r="C739" i="18"/>
  <c r="C738" i="18"/>
  <c r="C735" i="18"/>
  <c r="C731" i="18"/>
  <c r="C727" i="18"/>
  <c r="C726" i="18"/>
  <c r="C723" i="18"/>
  <c r="C719" i="18"/>
  <c r="C715" i="18"/>
  <c r="C711" i="18"/>
  <c r="C707" i="18"/>
  <c r="C703" i="18"/>
  <c r="C699" i="18"/>
  <c r="C695" i="18"/>
  <c r="C691" i="18"/>
  <c r="C687" i="18"/>
  <c r="C683" i="18"/>
  <c r="C679" i="18"/>
  <c r="C675" i="18"/>
  <c r="C671" i="18"/>
  <c r="C667" i="18"/>
  <c r="C663" i="18"/>
  <c r="C659" i="18"/>
  <c r="C655" i="18"/>
  <c r="C651" i="18"/>
  <c r="C647" i="18"/>
  <c r="C643" i="18"/>
  <c r="C639" i="18"/>
  <c r="C635" i="18"/>
  <c r="C631" i="18"/>
  <c r="C627" i="18"/>
  <c r="C623" i="18"/>
  <c r="C619" i="18"/>
  <c r="C615" i="18"/>
  <c r="C611" i="18"/>
  <c r="C607" i="18"/>
  <c r="C603" i="18"/>
  <c r="C599" i="18"/>
  <c r="C595" i="18"/>
  <c r="C591" i="18"/>
  <c r="C587" i="18"/>
  <c r="C583" i="18"/>
  <c r="C579" i="18"/>
  <c r="C575" i="18"/>
  <c r="C571" i="18"/>
  <c r="C567" i="18"/>
  <c r="C563" i="18"/>
  <c r="C559" i="18"/>
  <c r="C555" i="18"/>
  <c r="C551" i="18"/>
  <c r="C547" i="18"/>
  <c r="C543" i="18"/>
  <c r="C539" i="18"/>
  <c r="C535" i="18"/>
  <c r="C531" i="18"/>
  <c r="C527" i="18"/>
  <c r="C523" i="18"/>
  <c r="C519" i="18"/>
  <c r="C515" i="18"/>
  <c r="C511" i="18"/>
  <c r="C507" i="18"/>
  <c r="C506" i="13" s="1"/>
  <c r="C503" i="18"/>
  <c r="C502" i="13" s="1"/>
  <c r="C499" i="18"/>
  <c r="C498" i="13" s="1"/>
  <c r="C495" i="18"/>
  <c r="C494" i="13" s="1"/>
  <c r="C491" i="18"/>
  <c r="C490" i="13" s="1"/>
  <c r="C487" i="18"/>
  <c r="C486" i="13" s="1"/>
  <c r="C483" i="18"/>
  <c r="C482" i="13" s="1"/>
  <c r="C479" i="18"/>
  <c r="C478" i="13" s="1"/>
  <c r="C475" i="18"/>
  <c r="C474" i="13" s="1"/>
  <c r="C471" i="18"/>
  <c r="C470" i="13" s="1"/>
  <c r="C467" i="18"/>
  <c r="C466" i="13" s="1"/>
  <c r="C463" i="18"/>
  <c r="C462" i="13" s="1"/>
  <c r="C459" i="18"/>
  <c r="C458" i="13" s="1"/>
  <c r="C455" i="18"/>
  <c r="C454" i="13" s="1"/>
  <c r="C451" i="18"/>
  <c r="C450" i="13" s="1"/>
  <c r="C447" i="18"/>
  <c r="C446" i="13" s="1"/>
  <c r="C443" i="18"/>
  <c r="C442" i="13" s="1"/>
  <c r="C439" i="18"/>
  <c r="C438" i="13" s="1"/>
  <c r="C435" i="18"/>
  <c r="C434" i="13" s="1"/>
  <c r="C431" i="18"/>
  <c r="C430" i="13" s="1"/>
  <c r="C427" i="18"/>
  <c r="C426" i="13" s="1"/>
  <c r="C423" i="18"/>
  <c r="C422" i="13" s="1"/>
  <c r="C419" i="18"/>
  <c r="C418" i="13" s="1"/>
  <c r="C415" i="18"/>
  <c r="C414" i="13" s="1"/>
  <c r="C411" i="18"/>
  <c r="C410" i="13" s="1"/>
  <c r="C407" i="18"/>
  <c r="C406" i="13" s="1"/>
  <c r="C404" i="18"/>
  <c r="C403" i="13" s="1"/>
  <c r="C403" i="18"/>
  <c r="C402" i="13" s="1"/>
  <c r="C399" i="18"/>
  <c r="C398" i="13" s="1"/>
  <c r="C395" i="18"/>
  <c r="C394" i="13" s="1"/>
  <c r="C391" i="18"/>
  <c r="C390" i="13" s="1"/>
  <c r="C387" i="18"/>
  <c r="C386" i="13" s="1"/>
  <c r="C383" i="18"/>
  <c r="C382" i="13" s="1"/>
  <c r="C379" i="18"/>
  <c r="C378" i="13" s="1"/>
  <c r="C375" i="18"/>
  <c r="C374" i="13" s="1"/>
  <c r="C371" i="18"/>
  <c r="C370" i="13" s="1"/>
  <c r="C367" i="18"/>
  <c r="C366" i="13" s="1"/>
  <c r="C363" i="18"/>
  <c r="C362" i="13" s="1"/>
  <c r="C359" i="18"/>
  <c r="C358" i="13" s="1"/>
  <c r="C355" i="18"/>
  <c r="C354" i="13" s="1"/>
  <c r="C351" i="18"/>
  <c r="C350" i="13" s="1"/>
  <c r="C347" i="18"/>
  <c r="C346" i="13" s="1"/>
  <c r="C343" i="18"/>
  <c r="C342" i="13" s="1"/>
  <c r="C340" i="18"/>
  <c r="C339" i="13" s="1"/>
  <c r="C339" i="18"/>
  <c r="C338" i="13" s="1"/>
  <c r="C335" i="18"/>
  <c r="C334" i="13" s="1"/>
  <c r="C331" i="18"/>
  <c r="C330" i="13" s="1"/>
  <c r="C328" i="18"/>
  <c r="C327" i="13" s="1"/>
  <c r="C327" i="18"/>
  <c r="C326" i="13" s="1"/>
  <c r="C323" i="18"/>
  <c r="C322" i="13" s="1"/>
  <c r="C319" i="18"/>
  <c r="C318" i="13" s="1"/>
  <c r="C316" i="18"/>
  <c r="C315" i="13" s="1"/>
  <c r="C315" i="18"/>
  <c r="C314" i="13" s="1"/>
  <c r="C311" i="18"/>
  <c r="C310" i="13" s="1"/>
  <c r="C307" i="18"/>
  <c r="C306" i="13" s="1"/>
  <c r="C303" i="18"/>
  <c r="C302" i="13" s="1"/>
  <c r="C299" i="18"/>
  <c r="C298" i="13" s="1"/>
  <c r="C291" i="18"/>
  <c r="C290" i="13" s="1"/>
  <c r="C287" i="18"/>
  <c r="C286" i="13" s="1"/>
  <c r="C275" i="18"/>
  <c r="C274" i="13" s="1"/>
  <c r="C274" i="18"/>
  <c r="C273" i="13" s="1"/>
  <c r="C271" i="18"/>
  <c r="C270" i="13" s="1"/>
  <c r="C270" i="18"/>
  <c r="C269" i="13" s="1"/>
  <c r="C266" i="18"/>
  <c r="C265" i="13" s="1"/>
  <c r="C262" i="18"/>
  <c r="C261" i="13" s="1"/>
  <c r="C259" i="18"/>
  <c r="C258" i="13" s="1"/>
  <c r="C258" i="18"/>
  <c r="C257" i="13" s="1"/>
  <c r="C255" i="18"/>
  <c r="C254" i="13" s="1"/>
  <c r="C254" i="18"/>
  <c r="C253" i="13" s="1"/>
  <c r="C250" i="18"/>
  <c r="C249" i="13" s="1"/>
  <c r="C246" i="18"/>
  <c r="C245" i="13" s="1"/>
  <c r="C243" i="18"/>
  <c r="C242" i="13" s="1"/>
  <c r="C242" i="18"/>
  <c r="C241" i="13" s="1"/>
  <c r="C239" i="18"/>
  <c r="C238" i="13" s="1"/>
  <c r="C238" i="18"/>
  <c r="C237" i="13" s="1"/>
  <c r="C234" i="18"/>
  <c r="C233" i="13" s="1"/>
  <c r="D48" i="15"/>
  <c r="D46" i="15"/>
  <c r="D45" i="15"/>
  <c r="D44" i="15"/>
  <c r="D43" i="15"/>
  <c r="D42" i="15"/>
  <c r="D40" i="15"/>
  <c r="D38" i="15"/>
  <c r="D37" i="15"/>
  <c r="D36" i="15"/>
  <c r="D35" i="15"/>
  <c r="D34" i="15"/>
  <c r="D32" i="15"/>
  <c r="D30" i="15"/>
  <c r="D29" i="15"/>
  <c r="D28" i="15"/>
  <c r="D27" i="15"/>
  <c r="D26" i="15"/>
  <c r="D24" i="15"/>
  <c r="D22" i="15"/>
  <c r="D21" i="15"/>
  <c r="D20" i="15"/>
  <c r="D19" i="15"/>
  <c r="D18" i="15"/>
  <c r="D16" i="15"/>
  <c r="D14" i="15"/>
  <c r="D13" i="15"/>
  <c r="D12" i="15"/>
  <c r="D11" i="15"/>
  <c r="D10" i="15"/>
  <c r="D8" i="15"/>
  <c r="D6" i="15"/>
  <c r="D5" i="15"/>
  <c r="D4" i="15"/>
  <c r="D3" i="15"/>
  <c r="D2" i="15"/>
  <c r="B4" i="18"/>
  <c r="C4" i="18" s="1"/>
  <c r="B5" i="18"/>
  <c r="C5" i="18" s="1"/>
  <c r="B6" i="18"/>
  <c r="C6" i="18" s="1"/>
  <c r="B7" i="18"/>
  <c r="C7" i="18" s="1"/>
  <c r="C6" i="13" s="1"/>
  <c r="B8" i="18"/>
  <c r="C8" i="18" s="1"/>
  <c r="C7" i="13" s="1"/>
  <c r="B9" i="18"/>
  <c r="C9" i="18" s="1"/>
  <c r="C8" i="13" s="1"/>
  <c r="B10" i="18"/>
  <c r="C10" i="18" s="1"/>
  <c r="C9" i="13" s="1"/>
  <c r="B11" i="18"/>
  <c r="C11" i="18" s="1"/>
  <c r="C10" i="13" s="1"/>
  <c r="B12" i="18"/>
  <c r="C12" i="18" s="1"/>
  <c r="C11" i="13" s="1"/>
  <c r="B13" i="18"/>
  <c r="C13" i="18" s="1"/>
  <c r="C12" i="13" s="1"/>
  <c r="B14" i="18"/>
  <c r="C14" i="18" s="1"/>
  <c r="C13" i="13" s="1"/>
  <c r="B15" i="18"/>
  <c r="C15" i="18" s="1"/>
  <c r="C14" i="13" s="1"/>
  <c r="B16" i="18"/>
  <c r="C16" i="18" s="1"/>
  <c r="C15" i="13" s="1"/>
  <c r="B17" i="18"/>
  <c r="C17" i="18" s="1"/>
  <c r="C16" i="13" s="1"/>
  <c r="B18" i="18"/>
  <c r="C18" i="18" s="1"/>
  <c r="C17" i="13" s="1"/>
  <c r="B19" i="18"/>
  <c r="C19" i="18" s="1"/>
  <c r="C18" i="13" s="1"/>
  <c r="B20" i="18"/>
  <c r="C20" i="18" s="1"/>
  <c r="C19" i="13" s="1"/>
  <c r="B21" i="18"/>
  <c r="C21" i="18" s="1"/>
  <c r="C20" i="13" s="1"/>
  <c r="B22" i="18"/>
  <c r="C22" i="18" s="1"/>
  <c r="C21" i="13" s="1"/>
  <c r="B23" i="18"/>
  <c r="C23" i="18" s="1"/>
  <c r="C22" i="13" s="1"/>
  <c r="B24" i="18"/>
  <c r="C24" i="18" s="1"/>
  <c r="C23" i="13" s="1"/>
  <c r="B25" i="18"/>
  <c r="C25" i="18" s="1"/>
  <c r="C24" i="13" s="1"/>
  <c r="B26" i="18"/>
  <c r="C26" i="18" s="1"/>
  <c r="C25" i="13" s="1"/>
  <c r="B27" i="18"/>
  <c r="C27" i="18" s="1"/>
  <c r="C26" i="13" s="1"/>
  <c r="B28" i="18"/>
  <c r="C28" i="18" s="1"/>
  <c r="C27" i="13" s="1"/>
  <c r="B29" i="18"/>
  <c r="C29" i="18" s="1"/>
  <c r="C28" i="13" s="1"/>
  <c r="B30" i="18"/>
  <c r="C30" i="18" s="1"/>
  <c r="C29" i="13" s="1"/>
  <c r="B31" i="18"/>
  <c r="C31" i="18" s="1"/>
  <c r="C30" i="13" s="1"/>
  <c r="B32" i="18"/>
  <c r="C32" i="18" s="1"/>
  <c r="C31" i="13" s="1"/>
  <c r="B33" i="18"/>
  <c r="C33" i="18" s="1"/>
  <c r="C32" i="13" s="1"/>
  <c r="B34" i="18"/>
  <c r="C34" i="18" s="1"/>
  <c r="C33" i="13" s="1"/>
  <c r="B35" i="18"/>
  <c r="C35" i="18" s="1"/>
  <c r="C34" i="13" s="1"/>
  <c r="B36" i="18"/>
  <c r="C36" i="18" s="1"/>
  <c r="C35" i="13" s="1"/>
  <c r="B37" i="18"/>
  <c r="C37" i="18" s="1"/>
  <c r="C36" i="13" s="1"/>
  <c r="B38" i="18"/>
  <c r="C38" i="18" s="1"/>
  <c r="C37" i="13" s="1"/>
  <c r="B39" i="18"/>
  <c r="C39" i="18" s="1"/>
  <c r="C38" i="13" s="1"/>
  <c r="B40" i="18"/>
  <c r="C40" i="18" s="1"/>
  <c r="C39" i="13" s="1"/>
  <c r="B41" i="18"/>
  <c r="C41" i="18" s="1"/>
  <c r="C40" i="13" s="1"/>
  <c r="B42" i="18"/>
  <c r="C42" i="18" s="1"/>
  <c r="C41" i="13" s="1"/>
  <c r="B43" i="18"/>
  <c r="C43" i="18" s="1"/>
  <c r="C42" i="13" s="1"/>
  <c r="B44" i="18"/>
  <c r="C44" i="18" s="1"/>
  <c r="C43" i="13" s="1"/>
  <c r="B45" i="18"/>
  <c r="C45" i="18" s="1"/>
  <c r="C44" i="13" s="1"/>
  <c r="B46" i="18"/>
  <c r="C46" i="18" s="1"/>
  <c r="C45" i="13" s="1"/>
  <c r="B47" i="18"/>
  <c r="C47" i="18" s="1"/>
  <c r="C46" i="13" s="1"/>
  <c r="B48" i="18"/>
  <c r="C48" i="18" s="1"/>
  <c r="C47" i="13" s="1"/>
  <c r="B49" i="18"/>
  <c r="C49" i="18" s="1"/>
  <c r="C48" i="13" s="1"/>
  <c r="B50" i="18"/>
  <c r="C50" i="18" s="1"/>
  <c r="C49" i="13" s="1"/>
  <c r="B51" i="18"/>
  <c r="C51" i="18" s="1"/>
  <c r="C50" i="13" s="1"/>
  <c r="B52" i="18"/>
  <c r="C52" i="18" s="1"/>
  <c r="C51" i="13" s="1"/>
  <c r="B53" i="18"/>
  <c r="C53" i="18" s="1"/>
  <c r="C52" i="13" s="1"/>
  <c r="B54" i="18"/>
  <c r="C54" i="18" s="1"/>
  <c r="C53" i="13" s="1"/>
  <c r="B55" i="18"/>
  <c r="C55" i="18" s="1"/>
  <c r="C54" i="13" s="1"/>
  <c r="B56" i="18"/>
  <c r="C56" i="18" s="1"/>
  <c r="C55" i="13" s="1"/>
  <c r="B57" i="18"/>
  <c r="C57" i="18" s="1"/>
  <c r="C56" i="13" s="1"/>
  <c r="B58" i="18"/>
  <c r="C58" i="18" s="1"/>
  <c r="C57" i="13" s="1"/>
  <c r="B59" i="18"/>
  <c r="C59" i="18" s="1"/>
  <c r="C58" i="13" s="1"/>
  <c r="B60" i="18"/>
  <c r="C60" i="18" s="1"/>
  <c r="C59" i="13" s="1"/>
  <c r="B61" i="18"/>
  <c r="C61" i="18" s="1"/>
  <c r="C60" i="13" s="1"/>
  <c r="B62" i="18"/>
  <c r="C62" i="18" s="1"/>
  <c r="C61" i="13" s="1"/>
  <c r="B63" i="18"/>
  <c r="C63" i="18" s="1"/>
  <c r="C62" i="13" s="1"/>
  <c r="B64" i="18"/>
  <c r="C64" i="18" s="1"/>
  <c r="C63" i="13" s="1"/>
  <c r="B65" i="18"/>
  <c r="C65" i="18" s="1"/>
  <c r="C64" i="13" s="1"/>
  <c r="B66" i="18"/>
  <c r="C66" i="18" s="1"/>
  <c r="C65" i="13" s="1"/>
  <c r="B67" i="18"/>
  <c r="C67" i="18" s="1"/>
  <c r="C66" i="13" s="1"/>
  <c r="B68" i="18"/>
  <c r="C68" i="18" s="1"/>
  <c r="C67" i="13" s="1"/>
  <c r="B69" i="18"/>
  <c r="C69" i="18" s="1"/>
  <c r="C68" i="13" s="1"/>
  <c r="B70" i="18"/>
  <c r="C70" i="18" s="1"/>
  <c r="C69" i="13" s="1"/>
  <c r="B71" i="18"/>
  <c r="C71" i="18" s="1"/>
  <c r="C70" i="13" s="1"/>
  <c r="B72" i="18"/>
  <c r="C72" i="18" s="1"/>
  <c r="C71" i="13" s="1"/>
  <c r="B73" i="18"/>
  <c r="C73" i="18" s="1"/>
  <c r="C72" i="13" s="1"/>
  <c r="B74" i="18"/>
  <c r="C74" i="18" s="1"/>
  <c r="C73" i="13" s="1"/>
  <c r="B75" i="18"/>
  <c r="C75" i="18" s="1"/>
  <c r="C74" i="13" s="1"/>
  <c r="B76" i="18"/>
  <c r="C76" i="18" s="1"/>
  <c r="C75" i="13" s="1"/>
  <c r="B77" i="18"/>
  <c r="C77" i="18" s="1"/>
  <c r="C76" i="13" s="1"/>
  <c r="B78" i="18"/>
  <c r="C78" i="18" s="1"/>
  <c r="C77" i="13" s="1"/>
  <c r="B79" i="18"/>
  <c r="C79" i="18" s="1"/>
  <c r="C78" i="13" s="1"/>
  <c r="B80" i="18"/>
  <c r="C80" i="18" s="1"/>
  <c r="C79" i="13" s="1"/>
  <c r="B81" i="18"/>
  <c r="C81" i="18" s="1"/>
  <c r="C80" i="13" s="1"/>
  <c r="B82" i="18"/>
  <c r="C82" i="18" s="1"/>
  <c r="C81" i="13" s="1"/>
  <c r="B83" i="18"/>
  <c r="C83" i="18" s="1"/>
  <c r="C82" i="13" s="1"/>
  <c r="B84" i="18"/>
  <c r="C84" i="18" s="1"/>
  <c r="C83" i="13" s="1"/>
  <c r="B85" i="18"/>
  <c r="C85" i="18" s="1"/>
  <c r="C84" i="13" s="1"/>
  <c r="B86" i="18"/>
  <c r="C86" i="18" s="1"/>
  <c r="C85" i="13" s="1"/>
  <c r="B87" i="18"/>
  <c r="C87" i="18" s="1"/>
  <c r="C86" i="13" s="1"/>
  <c r="B88" i="18"/>
  <c r="C88" i="18" s="1"/>
  <c r="C87" i="13" s="1"/>
  <c r="B89" i="18"/>
  <c r="C89" i="18" s="1"/>
  <c r="C88" i="13" s="1"/>
  <c r="B90" i="18"/>
  <c r="C90" i="18" s="1"/>
  <c r="C89" i="13" s="1"/>
  <c r="B91" i="18"/>
  <c r="C91" i="18" s="1"/>
  <c r="C90" i="13" s="1"/>
  <c r="B92" i="18"/>
  <c r="C92" i="18" s="1"/>
  <c r="C91" i="13" s="1"/>
  <c r="B93" i="18"/>
  <c r="C93" i="18" s="1"/>
  <c r="C92" i="13" s="1"/>
  <c r="B94" i="18"/>
  <c r="C94" i="18" s="1"/>
  <c r="C93" i="13" s="1"/>
  <c r="B95" i="18"/>
  <c r="C95" i="18" s="1"/>
  <c r="C94" i="13" s="1"/>
  <c r="B96" i="18"/>
  <c r="C96" i="18" s="1"/>
  <c r="C95" i="13" s="1"/>
  <c r="B97" i="18"/>
  <c r="C97" i="18" s="1"/>
  <c r="C96" i="13" s="1"/>
  <c r="B98" i="18"/>
  <c r="C98" i="18" s="1"/>
  <c r="C97" i="13" s="1"/>
  <c r="B99" i="18"/>
  <c r="C99" i="18" s="1"/>
  <c r="C98" i="13" s="1"/>
  <c r="B100" i="18"/>
  <c r="C100" i="18" s="1"/>
  <c r="C99" i="13" s="1"/>
  <c r="B101" i="18"/>
  <c r="C101" i="18" s="1"/>
  <c r="C100" i="13" s="1"/>
  <c r="B102" i="18"/>
  <c r="C102" i="18" s="1"/>
  <c r="C101" i="13" s="1"/>
  <c r="B103" i="18"/>
  <c r="C103" i="18" s="1"/>
  <c r="C102" i="13" s="1"/>
  <c r="B104" i="18"/>
  <c r="C104" i="18" s="1"/>
  <c r="C103" i="13" s="1"/>
  <c r="B105" i="18"/>
  <c r="C105" i="18" s="1"/>
  <c r="C104" i="13" s="1"/>
  <c r="B106" i="18"/>
  <c r="C106" i="18" s="1"/>
  <c r="C105" i="13" s="1"/>
  <c r="B107" i="18"/>
  <c r="C107" i="18" s="1"/>
  <c r="C106" i="13" s="1"/>
  <c r="B108" i="18"/>
  <c r="C108" i="18" s="1"/>
  <c r="C107" i="13" s="1"/>
  <c r="B109" i="18"/>
  <c r="C109" i="18" s="1"/>
  <c r="C108" i="13" s="1"/>
  <c r="B110" i="18"/>
  <c r="C110" i="18" s="1"/>
  <c r="C109" i="13" s="1"/>
  <c r="B111" i="18"/>
  <c r="C111" i="18" s="1"/>
  <c r="C110" i="13" s="1"/>
  <c r="B112" i="18"/>
  <c r="C112" i="18" s="1"/>
  <c r="C111" i="13" s="1"/>
  <c r="B113" i="18"/>
  <c r="C113" i="18" s="1"/>
  <c r="C112" i="13" s="1"/>
  <c r="B114" i="18"/>
  <c r="C114" i="18" s="1"/>
  <c r="C113" i="13" s="1"/>
  <c r="B115" i="18"/>
  <c r="C115" i="18" s="1"/>
  <c r="C114" i="13" s="1"/>
  <c r="B116" i="18"/>
  <c r="C116" i="18" s="1"/>
  <c r="C115" i="13" s="1"/>
  <c r="B117" i="18"/>
  <c r="C117" i="18" s="1"/>
  <c r="C116" i="13" s="1"/>
  <c r="B118" i="18"/>
  <c r="C118" i="18" s="1"/>
  <c r="C117" i="13" s="1"/>
  <c r="B119" i="18"/>
  <c r="C119" i="18" s="1"/>
  <c r="C118" i="13" s="1"/>
  <c r="B120" i="18"/>
  <c r="C120" i="18" s="1"/>
  <c r="C119" i="13" s="1"/>
  <c r="B121" i="18"/>
  <c r="C121" i="18" s="1"/>
  <c r="C120" i="13" s="1"/>
  <c r="B122" i="18"/>
  <c r="C122" i="18" s="1"/>
  <c r="C121" i="13" s="1"/>
  <c r="B123" i="18"/>
  <c r="C123" i="18" s="1"/>
  <c r="C122" i="13" s="1"/>
  <c r="B124" i="18"/>
  <c r="C124" i="18" s="1"/>
  <c r="C123" i="13" s="1"/>
  <c r="B125" i="18"/>
  <c r="C125" i="18" s="1"/>
  <c r="C124" i="13" s="1"/>
  <c r="B126" i="18"/>
  <c r="C126" i="18" s="1"/>
  <c r="C125" i="13" s="1"/>
  <c r="B127" i="18"/>
  <c r="C127" i="18" s="1"/>
  <c r="C126" i="13" s="1"/>
  <c r="B128" i="18"/>
  <c r="C128" i="18" s="1"/>
  <c r="C127" i="13" s="1"/>
  <c r="B129" i="18"/>
  <c r="C129" i="18" s="1"/>
  <c r="C128" i="13" s="1"/>
  <c r="B130" i="18"/>
  <c r="C130" i="18" s="1"/>
  <c r="C129" i="13" s="1"/>
  <c r="B131" i="18"/>
  <c r="C131" i="18" s="1"/>
  <c r="C130" i="13" s="1"/>
  <c r="B132" i="18"/>
  <c r="C132" i="18" s="1"/>
  <c r="C131" i="13" s="1"/>
  <c r="B133" i="18"/>
  <c r="C133" i="18" s="1"/>
  <c r="C132" i="13" s="1"/>
  <c r="B134" i="18"/>
  <c r="C134" i="18" s="1"/>
  <c r="C133" i="13" s="1"/>
  <c r="B135" i="18"/>
  <c r="C135" i="18" s="1"/>
  <c r="C134" i="13" s="1"/>
  <c r="B136" i="18"/>
  <c r="C136" i="18" s="1"/>
  <c r="C135" i="13" s="1"/>
  <c r="B137" i="18"/>
  <c r="C137" i="18" s="1"/>
  <c r="C136" i="13" s="1"/>
  <c r="B138" i="18"/>
  <c r="C138" i="18" s="1"/>
  <c r="C137" i="13" s="1"/>
  <c r="B139" i="18"/>
  <c r="C139" i="18" s="1"/>
  <c r="C138" i="13" s="1"/>
  <c r="B140" i="18"/>
  <c r="C140" i="18" s="1"/>
  <c r="C139" i="13" s="1"/>
  <c r="B141" i="18"/>
  <c r="C141" i="18" s="1"/>
  <c r="C140" i="13" s="1"/>
  <c r="B142" i="18"/>
  <c r="C142" i="18" s="1"/>
  <c r="C141" i="13" s="1"/>
  <c r="B143" i="18"/>
  <c r="C143" i="18" s="1"/>
  <c r="C142" i="13" s="1"/>
  <c r="B144" i="18"/>
  <c r="C144" i="18" s="1"/>
  <c r="C143" i="13" s="1"/>
  <c r="B145" i="18"/>
  <c r="C145" i="18" s="1"/>
  <c r="C144" i="13" s="1"/>
  <c r="B146" i="18"/>
  <c r="C146" i="18" s="1"/>
  <c r="C145" i="13" s="1"/>
  <c r="B147" i="18"/>
  <c r="C147" i="18" s="1"/>
  <c r="C146" i="13" s="1"/>
  <c r="B148" i="18"/>
  <c r="C148" i="18" s="1"/>
  <c r="C147" i="13" s="1"/>
  <c r="B149" i="18"/>
  <c r="C149" i="18" s="1"/>
  <c r="C148" i="13" s="1"/>
  <c r="B150" i="18"/>
  <c r="C150" i="18" s="1"/>
  <c r="C149" i="13" s="1"/>
  <c r="B151" i="18"/>
  <c r="C151" i="18" s="1"/>
  <c r="C150" i="13" s="1"/>
  <c r="B152" i="18"/>
  <c r="C152" i="18" s="1"/>
  <c r="C151" i="13" s="1"/>
  <c r="B153" i="18"/>
  <c r="C153" i="18" s="1"/>
  <c r="C152" i="13" s="1"/>
  <c r="B154" i="18"/>
  <c r="C154" i="18" s="1"/>
  <c r="C153" i="13" s="1"/>
  <c r="B155" i="18"/>
  <c r="C155" i="18" s="1"/>
  <c r="C154" i="13" s="1"/>
  <c r="B156" i="18"/>
  <c r="C156" i="18" s="1"/>
  <c r="C155" i="13" s="1"/>
  <c r="B157" i="18"/>
  <c r="C157" i="18" s="1"/>
  <c r="C156" i="13" s="1"/>
  <c r="B158" i="18"/>
  <c r="C158" i="18" s="1"/>
  <c r="C157" i="13" s="1"/>
  <c r="B159" i="18"/>
  <c r="C159" i="18" s="1"/>
  <c r="C158" i="13" s="1"/>
  <c r="B160" i="18"/>
  <c r="C160" i="18" s="1"/>
  <c r="C159" i="13" s="1"/>
  <c r="B161" i="18"/>
  <c r="C161" i="18" s="1"/>
  <c r="C160" i="13" s="1"/>
  <c r="B162" i="18"/>
  <c r="C162" i="18" s="1"/>
  <c r="C161" i="13" s="1"/>
  <c r="B163" i="18"/>
  <c r="C163" i="18" s="1"/>
  <c r="C162" i="13" s="1"/>
  <c r="B164" i="18"/>
  <c r="C164" i="18" s="1"/>
  <c r="C163" i="13" s="1"/>
  <c r="B165" i="18"/>
  <c r="C165" i="18" s="1"/>
  <c r="C164" i="13" s="1"/>
  <c r="B166" i="18"/>
  <c r="C166" i="18" s="1"/>
  <c r="C165" i="13" s="1"/>
  <c r="B167" i="18"/>
  <c r="C167" i="18" s="1"/>
  <c r="C166" i="13" s="1"/>
  <c r="B168" i="18"/>
  <c r="C168" i="18" s="1"/>
  <c r="C167" i="13" s="1"/>
  <c r="B169" i="18"/>
  <c r="C169" i="18" s="1"/>
  <c r="C168" i="13" s="1"/>
  <c r="B170" i="18"/>
  <c r="C170" i="18" s="1"/>
  <c r="C169" i="13" s="1"/>
  <c r="B171" i="18"/>
  <c r="C171" i="18" s="1"/>
  <c r="C170" i="13" s="1"/>
  <c r="B172" i="18"/>
  <c r="C172" i="18" s="1"/>
  <c r="C171" i="13" s="1"/>
  <c r="B173" i="18"/>
  <c r="C173" i="18" s="1"/>
  <c r="C172" i="13" s="1"/>
  <c r="B174" i="18"/>
  <c r="C174" i="18" s="1"/>
  <c r="C173" i="13" s="1"/>
  <c r="B175" i="18"/>
  <c r="C175" i="18" s="1"/>
  <c r="C174" i="13" s="1"/>
  <c r="B176" i="18"/>
  <c r="C176" i="18" s="1"/>
  <c r="C175" i="13" s="1"/>
  <c r="B177" i="18"/>
  <c r="C177" i="18" s="1"/>
  <c r="C176" i="13" s="1"/>
  <c r="B178" i="18"/>
  <c r="C178" i="18" s="1"/>
  <c r="C177" i="13" s="1"/>
  <c r="B179" i="18"/>
  <c r="C179" i="18" s="1"/>
  <c r="C178" i="13" s="1"/>
  <c r="B180" i="18"/>
  <c r="C180" i="18" s="1"/>
  <c r="C179" i="13" s="1"/>
  <c r="B181" i="18"/>
  <c r="C181" i="18" s="1"/>
  <c r="C180" i="13" s="1"/>
  <c r="B182" i="18"/>
  <c r="C182" i="18" s="1"/>
  <c r="C181" i="13" s="1"/>
  <c r="B183" i="18"/>
  <c r="C183" i="18" s="1"/>
  <c r="C182" i="13" s="1"/>
  <c r="B184" i="18"/>
  <c r="C184" i="18" s="1"/>
  <c r="C183" i="13" s="1"/>
  <c r="B185" i="18"/>
  <c r="C185" i="18" s="1"/>
  <c r="C184" i="13" s="1"/>
  <c r="B186" i="18"/>
  <c r="C186" i="18" s="1"/>
  <c r="C185" i="13" s="1"/>
  <c r="B187" i="18"/>
  <c r="C187" i="18" s="1"/>
  <c r="C186" i="13" s="1"/>
  <c r="B188" i="18"/>
  <c r="C188" i="18" s="1"/>
  <c r="C187" i="13" s="1"/>
  <c r="B189" i="18"/>
  <c r="C189" i="18" s="1"/>
  <c r="C188" i="13" s="1"/>
  <c r="B190" i="18"/>
  <c r="C190" i="18" s="1"/>
  <c r="C189" i="13" s="1"/>
  <c r="B191" i="18"/>
  <c r="C191" i="18" s="1"/>
  <c r="C190" i="13" s="1"/>
  <c r="B192" i="18"/>
  <c r="C192" i="18" s="1"/>
  <c r="C191" i="13" s="1"/>
  <c r="B193" i="18"/>
  <c r="C193" i="18" s="1"/>
  <c r="C192" i="13" s="1"/>
  <c r="B194" i="18"/>
  <c r="C194" i="18" s="1"/>
  <c r="C193" i="13" s="1"/>
  <c r="B195" i="18"/>
  <c r="C195" i="18" s="1"/>
  <c r="C194" i="13" s="1"/>
  <c r="B196" i="18"/>
  <c r="C196" i="18" s="1"/>
  <c r="C195" i="13" s="1"/>
  <c r="B197" i="18"/>
  <c r="C197" i="18" s="1"/>
  <c r="C196" i="13" s="1"/>
  <c r="B198" i="18"/>
  <c r="C198" i="18" s="1"/>
  <c r="C197" i="13" s="1"/>
  <c r="B199" i="18"/>
  <c r="C199" i="18" s="1"/>
  <c r="C198" i="13" s="1"/>
  <c r="B200" i="18"/>
  <c r="C200" i="18" s="1"/>
  <c r="C199" i="13" s="1"/>
  <c r="B201" i="18"/>
  <c r="C201" i="18" s="1"/>
  <c r="C200" i="13" s="1"/>
  <c r="B202" i="18"/>
  <c r="C202" i="18" s="1"/>
  <c r="C201" i="13" s="1"/>
  <c r="B203" i="18"/>
  <c r="C203" i="18" s="1"/>
  <c r="C202" i="13" s="1"/>
  <c r="B204" i="18"/>
  <c r="C204" i="18" s="1"/>
  <c r="C203" i="13" s="1"/>
  <c r="B205" i="18"/>
  <c r="C205" i="18" s="1"/>
  <c r="C204" i="13" s="1"/>
  <c r="B206" i="18"/>
  <c r="C206" i="18" s="1"/>
  <c r="C205" i="13" s="1"/>
  <c r="B207" i="18"/>
  <c r="C207" i="18" s="1"/>
  <c r="C206" i="13" s="1"/>
  <c r="B208" i="18"/>
  <c r="C208" i="18" s="1"/>
  <c r="C207" i="13" s="1"/>
  <c r="B209" i="18"/>
  <c r="C209" i="18" s="1"/>
  <c r="C208" i="13" s="1"/>
  <c r="B210" i="18"/>
  <c r="C210" i="18" s="1"/>
  <c r="C209" i="13" s="1"/>
  <c r="B211" i="18"/>
  <c r="C211" i="18" s="1"/>
  <c r="C210" i="13" s="1"/>
  <c r="B212" i="18"/>
  <c r="C212" i="18" s="1"/>
  <c r="C211" i="13" s="1"/>
  <c r="B213" i="18"/>
  <c r="C213" i="18" s="1"/>
  <c r="C212" i="13" s="1"/>
  <c r="B214" i="18"/>
  <c r="C214" i="18" s="1"/>
  <c r="C213" i="13" s="1"/>
  <c r="B215" i="18"/>
  <c r="C215" i="18" s="1"/>
  <c r="C214" i="13" s="1"/>
  <c r="B216" i="18"/>
  <c r="C216" i="18" s="1"/>
  <c r="C215" i="13" s="1"/>
  <c r="B217" i="18"/>
  <c r="C217" i="18" s="1"/>
  <c r="C216" i="13" s="1"/>
  <c r="B218" i="18"/>
  <c r="C218" i="18" s="1"/>
  <c r="C217" i="13" s="1"/>
  <c r="B219" i="18"/>
  <c r="C219" i="18" s="1"/>
  <c r="C218" i="13" s="1"/>
  <c r="B220" i="18"/>
  <c r="C220" i="18" s="1"/>
  <c r="C219" i="13" s="1"/>
  <c r="B221" i="18"/>
  <c r="C221" i="18" s="1"/>
  <c r="C220" i="13" s="1"/>
  <c r="B222" i="18"/>
  <c r="C222" i="18" s="1"/>
  <c r="C221" i="13" s="1"/>
  <c r="B223" i="18"/>
  <c r="C223" i="18" s="1"/>
  <c r="C222" i="13" s="1"/>
  <c r="B224" i="18"/>
  <c r="C224" i="18" s="1"/>
  <c r="C223" i="13" s="1"/>
  <c r="B225" i="18"/>
  <c r="C225" i="18" s="1"/>
  <c r="C224" i="13" s="1"/>
  <c r="B226" i="18"/>
  <c r="C226" i="18" s="1"/>
  <c r="C225" i="13" s="1"/>
  <c r="B227" i="18"/>
  <c r="C227" i="18" s="1"/>
  <c r="C226" i="13" s="1"/>
  <c r="B228" i="18"/>
  <c r="C228" i="18" s="1"/>
  <c r="C227" i="13" s="1"/>
  <c r="B229" i="18"/>
  <c r="C229" i="18" s="1"/>
  <c r="C228" i="13" s="1"/>
  <c r="B230" i="18"/>
  <c r="C230" i="18" s="1"/>
  <c r="C229" i="13" s="1"/>
  <c r="B231" i="18"/>
  <c r="C231" i="18" s="1"/>
  <c r="C230" i="13" s="1"/>
  <c r="B232" i="18"/>
  <c r="C232" i="18" s="1"/>
  <c r="C231" i="13" s="1"/>
  <c r="B233" i="18"/>
  <c r="C233" i="18" s="1"/>
  <c r="C232" i="13" s="1"/>
  <c r="D55" i="17"/>
  <c r="E51" i="18" s="1"/>
  <c r="F51" i="18" s="1"/>
  <c r="R53" i="17"/>
  <c r="K53" i="17"/>
  <c r="S53" i="17" s="1"/>
  <c r="A48" i="15" s="1"/>
  <c r="R52" i="17"/>
  <c r="P47" i="15" s="1"/>
  <c r="K52" i="17"/>
  <c r="I47" i="15" s="1"/>
  <c r="R51" i="17"/>
  <c r="K51" i="17"/>
  <c r="I46" i="15" s="1"/>
  <c r="R50" i="17"/>
  <c r="P45" i="15" s="1"/>
  <c r="K50" i="17"/>
  <c r="I45" i="15" s="1"/>
  <c r="R49" i="17"/>
  <c r="P44" i="15" s="1"/>
  <c r="K49" i="17"/>
  <c r="S49" i="17" s="1"/>
  <c r="A44" i="15" s="1"/>
  <c r="R48" i="17"/>
  <c r="P43" i="15" s="1"/>
  <c r="K48" i="17"/>
  <c r="I43" i="15" s="1"/>
  <c r="R47" i="17"/>
  <c r="P42" i="15" s="1"/>
  <c r="K47" i="17"/>
  <c r="I42" i="15" s="1"/>
  <c r="R46" i="17"/>
  <c r="P41" i="15" s="1"/>
  <c r="K46" i="17"/>
  <c r="I41" i="15" s="1"/>
  <c r="R45" i="17"/>
  <c r="K45" i="17"/>
  <c r="S45" i="17" s="1"/>
  <c r="A40" i="15" s="1"/>
  <c r="R44" i="17"/>
  <c r="K44" i="17"/>
  <c r="I39" i="15" s="1"/>
  <c r="R43" i="17"/>
  <c r="P38" i="15" s="1"/>
  <c r="K43" i="17"/>
  <c r="S43" i="17" s="1"/>
  <c r="A38" i="15" s="1"/>
  <c r="R42" i="17"/>
  <c r="P37" i="15" s="1"/>
  <c r="K42" i="17"/>
  <c r="I37" i="15" s="1"/>
  <c r="R41" i="17"/>
  <c r="P36" i="15" s="1"/>
  <c r="K41" i="17"/>
  <c r="I36" i="15" s="1"/>
  <c r="R40" i="17"/>
  <c r="P35" i="15" s="1"/>
  <c r="K40" i="17"/>
  <c r="I35" i="15" s="1"/>
  <c r="R39" i="17"/>
  <c r="P34" i="15" s="1"/>
  <c r="K39" i="17"/>
  <c r="I34" i="15" s="1"/>
  <c r="R38" i="17"/>
  <c r="P33" i="15" s="1"/>
  <c r="K38" i="17"/>
  <c r="I33" i="15" s="1"/>
  <c r="R37" i="17"/>
  <c r="P32" i="15" s="1"/>
  <c r="K37" i="17"/>
  <c r="S37" i="17" s="1"/>
  <c r="A32" i="15" s="1"/>
  <c r="R36" i="17"/>
  <c r="P31" i="15" s="1"/>
  <c r="K36" i="17"/>
  <c r="I31" i="15" s="1"/>
  <c r="R35" i="17"/>
  <c r="P30" i="15" s="1"/>
  <c r="K35" i="17"/>
  <c r="I30" i="15" s="1"/>
  <c r="R34" i="17"/>
  <c r="P29" i="15" s="1"/>
  <c r="K34" i="17"/>
  <c r="I29" i="15" s="1"/>
  <c r="R33" i="17"/>
  <c r="P28" i="15" s="1"/>
  <c r="K33" i="17"/>
  <c r="R32" i="17"/>
  <c r="P27" i="15" s="1"/>
  <c r="K32" i="17"/>
  <c r="I27" i="15" s="1"/>
  <c r="R31" i="17"/>
  <c r="P26" i="15" s="1"/>
  <c r="K31" i="17"/>
  <c r="I26" i="15" s="1"/>
  <c r="R30" i="17"/>
  <c r="P25" i="15" s="1"/>
  <c r="K30" i="17"/>
  <c r="I25" i="15" s="1"/>
  <c r="R29" i="17"/>
  <c r="P24" i="15" s="1"/>
  <c r="K29" i="17"/>
  <c r="R28" i="17"/>
  <c r="K28" i="17"/>
  <c r="I23" i="15" s="1"/>
  <c r="R27" i="17"/>
  <c r="P22" i="15" s="1"/>
  <c r="K27" i="17"/>
  <c r="I22" i="15" s="1"/>
  <c r="R26" i="17"/>
  <c r="P21" i="15" s="1"/>
  <c r="K26" i="17"/>
  <c r="I21" i="15" s="1"/>
  <c r="R25" i="17"/>
  <c r="P20" i="15" s="1"/>
  <c r="K25" i="17"/>
  <c r="I20" i="15" s="1"/>
  <c r="R24" i="17"/>
  <c r="P19" i="15" s="1"/>
  <c r="K24" i="17"/>
  <c r="I19" i="15" s="1"/>
  <c r="R23" i="17"/>
  <c r="P18" i="15" s="1"/>
  <c r="K23" i="17"/>
  <c r="I18" i="15" s="1"/>
  <c r="R22" i="17"/>
  <c r="P17" i="15" s="1"/>
  <c r="K22" i="17"/>
  <c r="I17" i="15" s="1"/>
  <c r="R21" i="17"/>
  <c r="P16" i="15" s="1"/>
  <c r="K21" i="17"/>
  <c r="R20" i="17"/>
  <c r="P15" i="15" s="1"/>
  <c r="K20" i="17"/>
  <c r="I15" i="15" s="1"/>
  <c r="R19" i="17"/>
  <c r="P14" i="15" s="1"/>
  <c r="K19" i="17"/>
  <c r="I14" i="15" s="1"/>
  <c r="R18" i="17"/>
  <c r="P13" i="15" s="1"/>
  <c r="K18" i="17"/>
  <c r="I13" i="15" s="1"/>
  <c r="R17" i="17"/>
  <c r="P12" i="15" s="1"/>
  <c r="K17" i="17"/>
  <c r="R16" i="17"/>
  <c r="P11" i="15" s="1"/>
  <c r="K16" i="17"/>
  <c r="I11" i="15" s="1"/>
  <c r="R15" i="17"/>
  <c r="K15" i="17"/>
  <c r="I10" i="15" s="1"/>
  <c r="R14" i="17"/>
  <c r="P9" i="15" s="1"/>
  <c r="K14" i="17"/>
  <c r="I9" i="15" s="1"/>
  <c r="R13" i="17"/>
  <c r="P8" i="15" s="1"/>
  <c r="K13" i="17"/>
  <c r="R12" i="17"/>
  <c r="R11" i="17"/>
  <c r="P6" i="15" s="1"/>
  <c r="K11" i="17"/>
  <c r="I6" i="15" s="1"/>
  <c r="R10" i="17"/>
  <c r="P5" i="15" s="1"/>
  <c r="K10" i="17"/>
  <c r="I5" i="15" s="1"/>
  <c r="R9" i="17"/>
  <c r="P4" i="15" s="1"/>
  <c r="K9" i="17"/>
  <c r="R8" i="17"/>
  <c r="K8" i="17"/>
  <c r="I3" i="15" s="1"/>
  <c r="R7" i="17"/>
  <c r="K7" i="17"/>
  <c r="Q507" i="13" l="1"/>
  <c r="J507" i="13"/>
  <c r="W507" i="13"/>
  <c r="C5" i="13"/>
  <c r="C4" i="13"/>
  <c r="C3" i="13"/>
  <c r="S36" i="17"/>
  <c r="A31" i="15" s="1"/>
  <c r="S52" i="17"/>
  <c r="A47" i="15" s="1"/>
  <c r="S48" i="17"/>
  <c r="A43" i="15" s="1"/>
  <c r="I44" i="15"/>
  <c r="S51" i="17"/>
  <c r="A46" i="15" s="1"/>
  <c r="I40" i="15"/>
  <c r="S44" i="17"/>
  <c r="A39" i="15" s="1"/>
  <c r="S9" i="17"/>
  <c r="A4" i="15" s="1"/>
  <c r="R55" i="17"/>
  <c r="F22" i="5" s="1"/>
  <c r="F9" i="5"/>
  <c r="S13" i="17"/>
  <c r="A8" i="15" s="1"/>
  <c r="S17" i="17"/>
  <c r="A12" i="15" s="1"/>
  <c r="S21" i="17"/>
  <c r="A16" i="15" s="1"/>
  <c r="S29" i="17"/>
  <c r="A24" i="15" s="1"/>
  <c r="S33" i="17"/>
  <c r="A28" i="15" s="1"/>
  <c r="R56" i="17"/>
  <c r="S35" i="17"/>
  <c r="A30" i="15" s="1"/>
  <c r="I28" i="15"/>
  <c r="S32" i="17"/>
  <c r="A27" i="15" s="1"/>
  <c r="S16" i="17"/>
  <c r="A11" i="15" s="1"/>
  <c r="S28" i="17"/>
  <c r="A23" i="15" s="1"/>
  <c r="S20" i="17"/>
  <c r="A15" i="15" s="1"/>
  <c r="I12" i="15"/>
  <c r="I4" i="15"/>
  <c r="S19" i="17"/>
  <c r="A14" i="15" s="1"/>
  <c r="I24" i="15"/>
  <c r="K55" i="17"/>
  <c r="F21" i="5" s="1"/>
  <c r="S15" i="17"/>
  <c r="A10" i="15" s="1"/>
  <c r="S11" i="17"/>
  <c r="A6" i="15" s="1"/>
  <c r="I8" i="15"/>
  <c r="S12" i="17"/>
  <c r="A7" i="15" s="1"/>
  <c r="S47" i="17"/>
  <c r="A42" i="15" s="1"/>
  <c r="P39" i="15"/>
  <c r="P23" i="15"/>
  <c r="P7" i="15"/>
  <c r="P3" i="15"/>
  <c r="S31" i="17"/>
  <c r="A26" i="15" s="1"/>
  <c r="P46" i="15"/>
  <c r="P10" i="15"/>
  <c r="S25" i="17"/>
  <c r="A20" i="15" s="1"/>
  <c r="S41" i="17"/>
  <c r="A36" i="15" s="1"/>
  <c r="P2" i="15"/>
  <c r="S24" i="17"/>
  <c r="A19" i="15" s="1"/>
  <c r="S8" i="17"/>
  <c r="A3" i="15" s="1"/>
  <c r="S27" i="17"/>
  <c r="A22" i="15" s="1"/>
  <c r="S40" i="17"/>
  <c r="A35" i="15" s="1"/>
  <c r="I32" i="15"/>
  <c r="S39" i="17"/>
  <c r="A34" i="15" s="1"/>
  <c r="S23" i="17"/>
  <c r="A18" i="15" s="1"/>
  <c r="S7" i="17"/>
  <c r="A2" i="15" s="1"/>
  <c r="S50" i="17"/>
  <c r="A45" i="15" s="1"/>
  <c r="S46" i="17"/>
  <c r="A41" i="15" s="1"/>
  <c r="S42" i="17"/>
  <c r="A37" i="15" s="1"/>
  <c r="S38" i="17"/>
  <c r="A33" i="15" s="1"/>
  <c r="S34" i="17"/>
  <c r="A29" i="15" s="1"/>
  <c r="S30" i="17"/>
  <c r="A25" i="15" s="1"/>
  <c r="S26" i="17"/>
  <c r="A21" i="15" s="1"/>
  <c r="S22" i="17"/>
  <c r="A17" i="15" s="1"/>
  <c r="S18" i="17"/>
  <c r="A13" i="15" s="1"/>
  <c r="S14" i="17"/>
  <c r="A9" i="15" s="1"/>
  <c r="S10" i="17"/>
  <c r="A5" i="15" s="1"/>
  <c r="I2" i="15"/>
  <c r="I38" i="15"/>
  <c r="F8" i="5"/>
  <c r="K56" i="17"/>
  <c r="I48" i="15"/>
  <c r="I16" i="15"/>
  <c r="F55" i="17"/>
  <c r="C3" i="18" l="1"/>
  <c r="C2" i="13" l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2" i="1"/>
  <c r="W20" i="13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W35" i="13"/>
  <c r="W36" i="13"/>
  <c r="W37" i="13"/>
  <c r="W38" i="13"/>
  <c r="W39" i="13"/>
  <c r="W40" i="13"/>
  <c r="W41" i="13"/>
  <c r="W42" i="13"/>
  <c r="W43" i="13"/>
  <c r="W44" i="13"/>
  <c r="W45" i="13"/>
  <c r="W46" i="13"/>
  <c r="W47" i="13"/>
  <c r="W48" i="13"/>
  <c r="W49" i="13"/>
  <c r="W50" i="13"/>
  <c r="W51" i="13"/>
  <c r="W52" i="13"/>
  <c r="W53" i="13"/>
  <c r="W54" i="13"/>
  <c r="W55" i="13"/>
  <c r="W56" i="13"/>
  <c r="W57" i="13"/>
  <c r="W58" i="13"/>
  <c r="W59" i="13"/>
  <c r="W60" i="13"/>
  <c r="W61" i="13"/>
  <c r="W62" i="13"/>
  <c r="W63" i="13"/>
  <c r="W64" i="13"/>
  <c r="W65" i="13"/>
  <c r="W66" i="13"/>
  <c r="W67" i="13"/>
  <c r="W68" i="13"/>
  <c r="W69" i="13"/>
  <c r="W70" i="13"/>
  <c r="W71" i="13"/>
  <c r="W72" i="13"/>
  <c r="W73" i="13"/>
  <c r="W74" i="13"/>
  <c r="W75" i="13"/>
  <c r="W76" i="13"/>
  <c r="W77" i="13"/>
  <c r="W78" i="13"/>
  <c r="W79" i="13"/>
  <c r="W80" i="13"/>
  <c r="W81" i="13"/>
  <c r="W82" i="13"/>
  <c r="W83" i="13"/>
  <c r="W84" i="13"/>
  <c r="W85" i="13"/>
  <c r="W86" i="13"/>
  <c r="W87" i="13"/>
  <c r="W88" i="13"/>
  <c r="W89" i="13"/>
  <c r="W90" i="13"/>
  <c r="W91" i="13"/>
  <c r="W92" i="13"/>
  <c r="W93" i="13"/>
  <c r="W94" i="13"/>
  <c r="W95" i="13"/>
  <c r="W96" i="13"/>
  <c r="W97" i="13"/>
  <c r="W98" i="13"/>
  <c r="W99" i="13"/>
  <c r="W100" i="13"/>
  <c r="W101" i="13"/>
  <c r="W102" i="13"/>
  <c r="W103" i="13"/>
  <c r="W104" i="13"/>
  <c r="W105" i="13"/>
  <c r="W106" i="13"/>
  <c r="W107" i="13"/>
  <c r="W108" i="13"/>
  <c r="W109" i="13"/>
  <c r="W110" i="13"/>
  <c r="W111" i="13"/>
  <c r="W112" i="13"/>
  <c r="W113" i="13"/>
  <c r="W114" i="13"/>
  <c r="W115" i="13"/>
  <c r="W116" i="13"/>
  <c r="W117" i="13"/>
  <c r="W118" i="13"/>
  <c r="W119" i="13"/>
  <c r="W120" i="13"/>
  <c r="W121" i="13"/>
  <c r="W122" i="13"/>
  <c r="W123" i="13"/>
  <c r="W124" i="13"/>
  <c r="W125" i="13"/>
  <c r="W126" i="13"/>
  <c r="W127" i="13"/>
  <c r="W128" i="13"/>
  <c r="W129" i="13"/>
  <c r="W130" i="13"/>
  <c r="W131" i="13"/>
  <c r="W132" i="13"/>
  <c r="W133" i="13"/>
  <c r="W134" i="13"/>
  <c r="W135" i="13"/>
  <c r="W136" i="13"/>
  <c r="W137" i="13"/>
  <c r="W138" i="13"/>
  <c r="W139" i="13"/>
  <c r="W140" i="13"/>
  <c r="W141" i="13"/>
  <c r="W142" i="13"/>
  <c r="W143" i="13"/>
  <c r="W144" i="13"/>
  <c r="W145" i="13"/>
  <c r="W146" i="13"/>
  <c r="W147" i="13"/>
  <c r="W148" i="13"/>
  <c r="W149" i="13"/>
  <c r="W150" i="13"/>
  <c r="W151" i="13"/>
  <c r="W152" i="13"/>
  <c r="W153" i="13"/>
  <c r="W154" i="13"/>
  <c r="W155" i="13"/>
  <c r="W156" i="13"/>
  <c r="W157" i="13"/>
  <c r="W158" i="13"/>
  <c r="W159" i="13"/>
  <c r="W160" i="13"/>
  <c r="W161" i="13"/>
  <c r="W162" i="13"/>
  <c r="W163" i="13"/>
  <c r="W164" i="13"/>
  <c r="W165" i="13"/>
  <c r="W166" i="13"/>
  <c r="W167" i="13"/>
  <c r="W168" i="13"/>
  <c r="W169" i="13"/>
  <c r="W170" i="13"/>
  <c r="W171" i="13"/>
  <c r="W172" i="13"/>
  <c r="W173" i="13"/>
  <c r="W174" i="13"/>
  <c r="W175" i="13"/>
  <c r="W176" i="13"/>
  <c r="W177" i="13"/>
  <c r="W178" i="13"/>
  <c r="W179" i="13"/>
  <c r="W180" i="13"/>
  <c r="W181" i="13"/>
  <c r="W182" i="13"/>
  <c r="W183" i="13"/>
  <c r="W184" i="13"/>
  <c r="W185" i="13"/>
  <c r="W186" i="13"/>
  <c r="W187" i="13"/>
  <c r="W188" i="13"/>
  <c r="W189" i="13"/>
  <c r="W190" i="13"/>
  <c r="W191" i="13"/>
  <c r="W192" i="13"/>
  <c r="W193" i="13"/>
  <c r="W194" i="13"/>
  <c r="W195" i="13"/>
  <c r="W196" i="13"/>
  <c r="W197" i="13"/>
  <c r="W198" i="13"/>
  <c r="W199" i="13"/>
  <c r="W200" i="13"/>
  <c r="W201" i="13"/>
  <c r="W202" i="13"/>
  <c r="W203" i="13"/>
  <c r="W204" i="13"/>
  <c r="W205" i="13"/>
  <c r="W206" i="13"/>
  <c r="W207" i="13"/>
  <c r="W208" i="13"/>
  <c r="W209" i="13"/>
  <c r="W210" i="13"/>
  <c r="W211" i="13"/>
  <c r="W212" i="13"/>
  <c r="W213" i="13"/>
  <c r="W214" i="13"/>
  <c r="W215" i="13"/>
  <c r="W216" i="13"/>
  <c r="W217" i="13"/>
  <c r="W218" i="13"/>
  <c r="W219" i="13"/>
  <c r="W220" i="13"/>
  <c r="W221" i="13"/>
  <c r="W222" i="13"/>
  <c r="W223" i="13"/>
  <c r="W224" i="13"/>
  <c r="W225" i="13"/>
  <c r="W226" i="13"/>
  <c r="W227" i="13"/>
  <c r="W228" i="13"/>
  <c r="W229" i="13"/>
  <c r="W230" i="13"/>
  <c r="W231" i="13"/>
  <c r="W232" i="13"/>
  <c r="W233" i="13"/>
  <c r="W234" i="13"/>
  <c r="W235" i="13"/>
  <c r="W236" i="13"/>
  <c r="W237" i="13"/>
  <c r="W238" i="13"/>
  <c r="W239" i="13"/>
  <c r="W240" i="13"/>
  <c r="W241" i="13"/>
  <c r="W242" i="13"/>
  <c r="W243" i="13"/>
  <c r="W244" i="13"/>
  <c r="W245" i="13"/>
  <c r="W246" i="13"/>
  <c r="W247" i="13"/>
  <c r="W248" i="13"/>
  <c r="W249" i="13"/>
  <c r="W250" i="13"/>
  <c r="W251" i="13"/>
  <c r="W252" i="13"/>
  <c r="W253" i="13"/>
  <c r="W254" i="13"/>
  <c r="W255" i="13"/>
  <c r="W256" i="13"/>
  <c r="W257" i="13"/>
  <c r="W258" i="13"/>
  <c r="W259" i="13"/>
  <c r="W260" i="13"/>
  <c r="W261" i="13"/>
  <c r="W262" i="13"/>
  <c r="W263" i="13"/>
  <c r="W264" i="13"/>
  <c r="W265" i="13"/>
  <c r="W266" i="13"/>
  <c r="W267" i="13"/>
  <c r="W268" i="13"/>
  <c r="W269" i="13"/>
  <c r="W270" i="13"/>
  <c r="W271" i="13"/>
  <c r="W3" i="13"/>
  <c r="W4" i="13"/>
  <c r="W5" i="13"/>
  <c r="N11" i="12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N7" i="12"/>
  <c r="W2" i="13"/>
  <c r="V271" i="13"/>
  <c r="V270" i="13"/>
  <c r="V269" i="13"/>
  <c r="V268" i="13"/>
  <c r="V267" i="13"/>
  <c r="V266" i="13"/>
  <c r="V265" i="13"/>
  <c r="V264" i="13"/>
  <c r="V263" i="13"/>
  <c r="V262" i="13"/>
  <c r="V261" i="13"/>
  <c r="V260" i="13"/>
  <c r="V259" i="13"/>
  <c r="V258" i="13"/>
  <c r="V257" i="13"/>
  <c r="V256" i="13"/>
  <c r="V255" i="13"/>
  <c r="V254" i="13"/>
  <c r="V253" i="13"/>
  <c r="V252" i="13"/>
  <c r="V250" i="13"/>
  <c r="V249" i="13"/>
  <c r="V248" i="13"/>
  <c r="V247" i="13"/>
  <c r="V246" i="13"/>
  <c r="V245" i="13"/>
  <c r="V244" i="13"/>
  <c r="V243" i="13"/>
  <c r="V242" i="13"/>
  <c r="V241" i="13"/>
  <c r="V240" i="13"/>
  <c r="V239" i="13"/>
  <c r="V238" i="13"/>
  <c r="V237" i="13"/>
  <c r="V236" i="13"/>
  <c r="V235" i="13"/>
  <c r="V234" i="13"/>
  <c r="V233" i="13"/>
  <c r="V232" i="13"/>
  <c r="V231" i="13"/>
  <c r="V230" i="13"/>
  <c r="V229" i="13"/>
  <c r="V228" i="13"/>
  <c r="V227" i="13"/>
  <c r="V226" i="13"/>
  <c r="V225" i="13"/>
  <c r="V224" i="13"/>
  <c r="V223" i="13"/>
  <c r="V222" i="13"/>
  <c r="V221" i="13"/>
  <c r="V220" i="13"/>
  <c r="V219" i="13"/>
  <c r="V218" i="13"/>
  <c r="V217" i="13"/>
  <c r="V216" i="13"/>
  <c r="V215" i="13"/>
  <c r="V214" i="13"/>
  <c r="V213" i="13"/>
  <c r="V212" i="13"/>
  <c r="V211" i="13"/>
  <c r="V210" i="13"/>
  <c r="V209" i="13"/>
  <c r="V208" i="13"/>
  <c r="V207" i="13"/>
  <c r="V206" i="13"/>
  <c r="V205" i="13"/>
  <c r="V204" i="13"/>
  <c r="V203" i="13"/>
  <c r="V201" i="13"/>
  <c r="V200" i="13"/>
  <c r="V199" i="13"/>
  <c r="V198" i="13"/>
  <c r="V197" i="13"/>
  <c r="V196" i="13"/>
  <c r="V195" i="13"/>
  <c r="V194" i="13"/>
  <c r="V193" i="13"/>
  <c r="V192" i="13"/>
  <c r="V191" i="13"/>
  <c r="V190" i="13"/>
  <c r="V189" i="13"/>
  <c r="V188" i="13"/>
  <c r="V187" i="13"/>
  <c r="V186" i="13"/>
  <c r="V185" i="13"/>
  <c r="V184" i="13"/>
  <c r="V183" i="13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64" i="13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7" i="13"/>
  <c r="V56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3" i="13"/>
  <c r="V22" i="13"/>
  <c r="V21" i="13"/>
  <c r="V20" i="13"/>
  <c r="V19" i="13"/>
  <c r="V18" i="13"/>
  <c r="V17" i="13"/>
  <c r="V16" i="13"/>
  <c r="V15" i="13"/>
  <c r="V14" i="13"/>
  <c r="V13" i="13"/>
  <c r="V12" i="13"/>
  <c r="N16" i="12"/>
  <c r="V11" i="13"/>
  <c r="V10" i="13"/>
  <c r="V9" i="13"/>
  <c r="V8" i="13"/>
  <c r="N12" i="12"/>
  <c r="V7" i="13"/>
  <c r="V6" i="13"/>
  <c r="V4" i="13"/>
  <c r="V3" i="13"/>
  <c r="V2" i="13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V104" i="13" s="1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5" i="12"/>
  <c r="N14" i="12"/>
  <c r="N13" i="12"/>
  <c r="N10" i="12"/>
  <c r="N9" i="12"/>
  <c r="N8" i="12"/>
  <c r="U271" i="13"/>
  <c r="U270" i="13"/>
  <c r="U269" i="13"/>
  <c r="U268" i="13"/>
  <c r="U267" i="13"/>
  <c r="U266" i="13"/>
  <c r="U265" i="13"/>
  <c r="U264" i="13"/>
  <c r="U263" i="13"/>
  <c r="U262" i="13"/>
  <c r="U261" i="13"/>
  <c r="U260" i="13"/>
  <c r="U259" i="13"/>
  <c r="U258" i="13"/>
  <c r="U257" i="13"/>
  <c r="U256" i="13"/>
  <c r="U255" i="13"/>
  <c r="U254" i="13"/>
  <c r="U253" i="13"/>
  <c r="U252" i="13"/>
  <c r="U251" i="13"/>
  <c r="U250" i="13"/>
  <c r="U249" i="13"/>
  <c r="U248" i="13"/>
  <c r="U247" i="13"/>
  <c r="U246" i="13"/>
  <c r="U245" i="13"/>
  <c r="U244" i="13"/>
  <c r="U243" i="13"/>
  <c r="U242" i="13"/>
  <c r="U241" i="13"/>
  <c r="U240" i="13"/>
  <c r="U239" i="13"/>
  <c r="U238" i="13"/>
  <c r="U237" i="13"/>
  <c r="U236" i="13"/>
  <c r="U235" i="13"/>
  <c r="U234" i="13"/>
  <c r="U233" i="13"/>
  <c r="U232" i="13"/>
  <c r="U231" i="13"/>
  <c r="U230" i="13"/>
  <c r="U229" i="13"/>
  <c r="U228" i="13"/>
  <c r="U227" i="13"/>
  <c r="U226" i="13"/>
  <c r="U225" i="13"/>
  <c r="U224" i="13"/>
  <c r="U223" i="13"/>
  <c r="U222" i="13"/>
  <c r="U221" i="13"/>
  <c r="U220" i="13"/>
  <c r="U219" i="13"/>
  <c r="U218" i="13"/>
  <c r="U217" i="13"/>
  <c r="U216" i="13"/>
  <c r="U215" i="13"/>
  <c r="U214" i="13"/>
  <c r="U213" i="13"/>
  <c r="U212" i="13"/>
  <c r="U211" i="13"/>
  <c r="U210" i="13"/>
  <c r="U209" i="13"/>
  <c r="U208" i="13"/>
  <c r="U207" i="13"/>
  <c r="U206" i="13"/>
  <c r="U205" i="13"/>
  <c r="U204" i="13"/>
  <c r="U203" i="13"/>
  <c r="U202" i="13"/>
  <c r="U201" i="13"/>
  <c r="U200" i="13"/>
  <c r="U199" i="13"/>
  <c r="U198" i="13"/>
  <c r="U197" i="13"/>
  <c r="U196" i="13"/>
  <c r="U195" i="13"/>
  <c r="U194" i="13"/>
  <c r="U193" i="13"/>
  <c r="U192" i="13"/>
  <c r="U191" i="13"/>
  <c r="U190" i="13"/>
  <c r="U189" i="13"/>
  <c r="U188" i="13"/>
  <c r="U187" i="13"/>
  <c r="U186" i="13"/>
  <c r="U185" i="13"/>
  <c r="U184" i="13"/>
  <c r="U183" i="13"/>
  <c r="U182" i="13"/>
  <c r="U181" i="13"/>
  <c r="U180" i="13"/>
  <c r="U179" i="13"/>
  <c r="U178" i="13"/>
  <c r="U177" i="13"/>
  <c r="U176" i="13"/>
  <c r="U175" i="13"/>
  <c r="U174" i="13"/>
  <c r="U173" i="13"/>
  <c r="U172" i="13"/>
  <c r="U171" i="13"/>
  <c r="U170" i="13"/>
  <c r="U169" i="13"/>
  <c r="U168" i="13"/>
  <c r="U167" i="13"/>
  <c r="U166" i="13"/>
  <c r="U165" i="13"/>
  <c r="U164" i="13"/>
  <c r="U163" i="13"/>
  <c r="U162" i="13"/>
  <c r="U161" i="13"/>
  <c r="U160" i="13"/>
  <c r="U159" i="13"/>
  <c r="U158" i="13"/>
  <c r="U157" i="13"/>
  <c r="U156" i="13"/>
  <c r="U155" i="13"/>
  <c r="U154" i="13"/>
  <c r="U153" i="13"/>
  <c r="U152" i="13"/>
  <c r="U151" i="13"/>
  <c r="U150" i="13"/>
  <c r="U149" i="13"/>
  <c r="U148" i="13"/>
  <c r="U147" i="13"/>
  <c r="U146" i="13"/>
  <c r="U145" i="13"/>
  <c r="U144" i="13"/>
  <c r="U143" i="13"/>
  <c r="U142" i="13"/>
  <c r="U141" i="13"/>
  <c r="U140" i="13"/>
  <c r="U139" i="13"/>
  <c r="U138" i="13"/>
  <c r="U137" i="13"/>
  <c r="U136" i="13"/>
  <c r="U135" i="13"/>
  <c r="U134" i="13"/>
  <c r="U133" i="13"/>
  <c r="U132" i="13"/>
  <c r="U131" i="13"/>
  <c r="U130" i="13"/>
  <c r="U129" i="13"/>
  <c r="U128" i="13"/>
  <c r="U127" i="13"/>
  <c r="U126" i="13"/>
  <c r="U125" i="13"/>
  <c r="U124" i="13"/>
  <c r="U123" i="13"/>
  <c r="U122" i="13"/>
  <c r="U121" i="13"/>
  <c r="U120" i="13"/>
  <c r="U119" i="13"/>
  <c r="U118" i="13"/>
  <c r="U117" i="13"/>
  <c r="U116" i="13"/>
  <c r="U115" i="13"/>
  <c r="U114" i="13"/>
  <c r="U113" i="13"/>
  <c r="U112" i="13"/>
  <c r="U111" i="13"/>
  <c r="U110" i="13"/>
  <c r="U109" i="13"/>
  <c r="U108" i="13"/>
  <c r="U107" i="13"/>
  <c r="U106" i="13"/>
  <c r="U105" i="13"/>
  <c r="U104" i="13"/>
  <c r="U103" i="13"/>
  <c r="U102" i="13"/>
  <c r="U101" i="13"/>
  <c r="U100" i="13"/>
  <c r="U99" i="13"/>
  <c r="U98" i="13"/>
  <c r="U97" i="13"/>
  <c r="U96" i="13"/>
  <c r="U95" i="13"/>
  <c r="U94" i="13"/>
  <c r="U93" i="13"/>
  <c r="U92" i="13"/>
  <c r="U91" i="13"/>
  <c r="U90" i="13"/>
  <c r="U89" i="13"/>
  <c r="U88" i="13"/>
  <c r="U87" i="13"/>
  <c r="U86" i="13"/>
  <c r="U85" i="13"/>
  <c r="U84" i="13"/>
  <c r="U83" i="13"/>
  <c r="U82" i="13"/>
  <c r="U81" i="13"/>
  <c r="U80" i="13"/>
  <c r="U79" i="13"/>
  <c r="U78" i="13"/>
  <c r="U77" i="13"/>
  <c r="U76" i="13"/>
  <c r="U75" i="13"/>
  <c r="U74" i="13"/>
  <c r="U73" i="13"/>
  <c r="U72" i="13"/>
  <c r="U71" i="13"/>
  <c r="U70" i="13"/>
  <c r="U69" i="13"/>
  <c r="U68" i="13"/>
  <c r="U67" i="13"/>
  <c r="U66" i="13"/>
  <c r="U65" i="13"/>
  <c r="U64" i="13"/>
  <c r="U63" i="13"/>
  <c r="U62" i="13"/>
  <c r="U61" i="13"/>
  <c r="U60" i="13"/>
  <c r="U59" i="13"/>
  <c r="U58" i="13"/>
  <c r="U57" i="13"/>
  <c r="U56" i="13"/>
  <c r="U55" i="13"/>
  <c r="U54" i="13"/>
  <c r="U53" i="13"/>
  <c r="U52" i="13"/>
  <c r="U51" i="13"/>
  <c r="U50" i="13"/>
  <c r="U49" i="13"/>
  <c r="U48" i="13"/>
  <c r="U47" i="13"/>
  <c r="U46" i="13"/>
  <c r="U45" i="13"/>
  <c r="U44" i="13"/>
  <c r="U43" i="13"/>
  <c r="U42" i="13"/>
  <c r="U41" i="13"/>
  <c r="U40" i="13"/>
  <c r="U39" i="13"/>
  <c r="U38" i="13"/>
  <c r="U37" i="13"/>
  <c r="U36" i="13"/>
  <c r="U35" i="13"/>
  <c r="U34" i="13"/>
  <c r="U33" i="13"/>
  <c r="U32" i="13"/>
  <c r="U31" i="13"/>
  <c r="U30" i="13"/>
  <c r="U29" i="13"/>
  <c r="U28" i="13"/>
  <c r="U27" i="13"/>
  <c r="U26" i="13"/>
  <c r="U25" i="13"/>
  <c r="U24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9" i="13"/>
  <c r="U8" i="13"/>
  <c r="U7" i="13"/>
  <c r="U6" i="13"/>
  <c r="U5" i="13"/>
  <c r="U4" i="13"/>
  <c r="U3" i="13"/>
  <c r="U2" i="13"/>
  <c r="T271" i="13"/>
  <c r="T270" i="13"/>
  <c r="T269" i="13"/>
  <c r="T268" i="13"/>
  <c r="T267" i="13"/>
  <c r="T266" i="13"/>
  <c r="T265" i="13"/>
  <c r="T264" i="13"/>
  <c r="T263" i="13"/>
  <c r="T262" i="13"/>
  <c r="T261" i="13"/>
  <c r="T260" i="13"/>
  <c r="T259" i="13"/>
  <c r="T258" i="13"/>
  <c r="T257" i="13"/>
  <c r="T256" i="13"/>
  <c r="T255" i="13"/>
  <c r="T254" i="13"/>
  <c r="T253" i="13"/>
  <c r="T252" i="13"/>
  <c r="T251" i="13"/>
  <c r="T250" i="13"/>
  <c r="T249" i="13"/>
  <c r="T248" i="13"/>
  <c r="T247" i="13"/>
  <c r="T246" i="13"/>
  <c r="T245" i="13"/>
  <c r="T244" i="13"/>
  <c r="T243" i="13"/>
  <c r="T242" i="13"/>
  <c r="T241" i="13"/>
  <c r="T240" i="13"/>
  <c r="T239" i="13"/>
  <c r="T238" i="13"/>
  <c r="T237" i="13"/>
  <c r="T236" i="13"/>
  <c r="T235" i="13"/>
  <c r="T234" i="13"/>
  <c r="T233" i="13"/>
  <c r="T232" i="13"/>
  <c r="T231" i="13"/>
  <c r="T230" i="13"/>
  <c r="T229" i="13"/>
  <c r="T228" i="13"/>
  <c r="T227" i="13"/>
  <c r="T226" i="13"/>
  <c r="T225" i="13"/>
  <c r="T224" i="13"/>
  <c r="T223" i="13"/>
  <c r="T222" i="13"/>
  <c r="T221" i="13"/>
  <c r="T220" i="13"/>
  <c r="T219" i="13"/>
  <c r="T218" i="13"/>
  <c r="T217" i="13"/>
  <c r="T216" i="13"/>
  <c r="T215" i="13"/>
  <c r="T214" i="13"/>
  <c r="T213" i="13"/>
  <c r="T212" i="13"/>
  <c r="T211" i="13"/>
  <c r="T210" i="13"/>
  <c r="T209" i="13"/>
  <c r="T208" i="13"/>
  <c r="T207" i="13"/>
  <c r="T206" i="13"/>
  <c r="T205" i="13"/>
  <c r="T204" i="13"/>
  <c r="T203" i="13"/>
  <c r="T202" i="13"/>
  <c r="T201" i="13"/>
  <c r="T200" i="13"/>
  <c r="T199" i="13"/>
  <c r="T198" i="13"/>
  <c r="T197" i="13"/>
  <c r="T196" i="13"/>
  <c r="T195" i="13"/>
  <c r="T194" i="13"/>
  <c r="T193" i="13"/>
  <c r="T192" i="13"/>
  <c r="T191" i="13"/>
  <c r="T190" i="13"/>
  <c r="T189" i="13"/>
  <c r="T188" i="13"/>
  <c r="T187" i="13"/>
  <c r="T186" i="13"/>
  <c r="T185" i="13"/>
  <c r="T184" i="13"/>
  <c r="T183" i="13"/>
  <c r="T182" i="13"/>
  <c r="T181" i="13"/>
  <c r="T180" i="13"/>
  <c r="T179" i="13"/>
  <c r="T178" i="13"/>
  <c r="T177" i="13"/>
  <c r="T176" i="13"/>
  <c r="T175" i="13"/>
  <c r="T174" i="13"/>
  <c r="T173" i="13"/>
  <c r="T172" i="13"/>
  <c r="T171" i="13"/>
  <c r="T170" i="13"/>
  <c r="T169" i="13"/>
  <c r="T168" i="13"/>
  <c r="T167" i="13"/>
  <c r="T166" i="13"/>
  <c r="T165" i="13"/>
  <c r="T164" i="13"/>
  <c r="T163" i="13"/>
  <c r="T162" i="13"/>
  <c r="T161" i="13"/>
  <c r="T160" i="13"/>
  <c r="T159" i="13"/>
  <c r="T158" i="13"/>
  <c r="T157" i="13"/>
  <c r="T156" i="13"/>
  <c r="T155" i="13"/>
  <c r="T154" i="13"/>
  <c r="T153" i="13"/>
  <c r="T152" i="13"/>
  <c r="T151" i="13"/>
  <c r="T150" i="13"/>
  <c r="T149" i="13"/>
  <c r="T148" i="13"/>
  <c r="T147" i="13"/>
  <c r="T146" i="13"/>
  <c r="T145" i="13"/>
  <c r="T144" i="13"/>
  <c r="T143" i="13"/>
  <c r="T142" i="13"/>
  <c r="T141" i="13"/>
  <c r="T140" i="13"/>
  <c r="T139" i="13"/>
  <c r="T138" i="13"/>
  <c r="T137" i="13"/>
  <c r="T136" i="13"/>
  <c r="T135" i="13"/>
  <c r="T134" i="13"/>
  <c r="T133" i="13"/>
  <c r="T132" i="13"/>
  <c r="T131" i="13"/>
  <c r="T130" i="13"/>
  <c r="T129" i="13"/>
  <c r="T128" i="13"/>
  <c r="T127" i="13"/>
  <c r="T126" i="13"/>
  <c r="T125" i="13"/>
  <c r="T124" i="13"/>
  <c r="T123" i="13"/>
  <c r="T122" i="13"/>
  <c r="T121" i="13"/>
  <c r="T120" i="13"/>
  <c r="T119" i="13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3" i="13"/>
  <c r="T2" i="13"/>
  <c r="S271" i="13"/>
  <c r="S270" i="13"/>
  <c r="S269" i="13"/>
  <c r="S268" i="13"/>
  <c r="S267" i="13"/>
  <c r="S266" i="13"/>
  <c r="S265" i="13"/>
  <c r="S264" i="13"/>
  <c r="S263" i="13"/>
  <c r="S262" i="13"/>
  <c r="S261" i="13"/>
  <c r="S260" i="13"/>
  <c r="S259" i="13"/>
  <c r="S258" i="13"/>
  <c r="S257" i="13"/>
  <c r="S256" i="13"/>
  <c r="S255" i="13"/>
  <c r="S254" i="13"/>
  <c r="S253" i="13"/>
  <c r="S252" i="13"/>
  <c r="S251" i="13"/>
  <c r="S250" i="13"/>
  <c r="S249" i="13"/>
  <c r="S248" i="13"/>
  <c r="S247" i="13"/>
  <c r="S246" i="13"/>
  <c r="S245" i="13"/>
  <c r="S244" i="13"/>
  <c r="S243" i="13"/>
  <c r="S242" i="13"/>
  <c r="S241" i="13"/>
  <c r="S240" i="13"/>
  <c r="S239" i="13"/>
  <c r="S238" i="13"/>
  <c r="S237" i="13"/>
  <c r="S236" i="13"/>
  <c r="S235" i="13"/>
  <c r="S234" i="13"/>
  <c r="S233" i="13"/>
  <c r="S232" i="13"/>
  <c r="S231" i="13"/>
  <c r="S230" i="13"/>
  <c r="S229" i="13"/>
  <c r="S228" i="13"/>
  <c r="S227" i="13"/>
  <c r="S226" i="13"/>
  <c r="S225" i="13"/>
  <c r="S224" i="13"/>
  <c r="S223" i="13"/>
  <c r="S222" i="13"/>
  <c r="S221" i="13"/>
  <c r="S220" i="13"/>
  <c r="S219" i="13"/>
  <c r="S218" i="13"/>
  <c r="S217" i="13"/>
  <c r="S216" i="13"/>
  <c r="S215" i="13"/>
  <c r="S214" i="13"/>
  <c r="S213" i="13"/>
  <c r="S212" i="13"/>
  <c r="S211" i="13"/>
  <c r="S210" i="13"/>
  <c r="S209" i="13"/>
  <c r="S208" i="13"/>
  <c r="S207" i="13"/>
  <c r="S206" i="13"/>
  <c r="S205" i="13"/>
  <c r="S204" i="13"/>
  <c r="S203" i="13"/>
  <c r="S202" i="13"/>
  <c r="S201" i="13"/>
  <c r="S200" i="13"/>
  <c r="S199" i="13"/>
  <c r="S198" i="13"/>
  <c r="S197" i="13"/>
  <c r="S196" i="13"/>
  <c r="S195" i="13"/>
  <c r="S194" i="13"/>
  <c r="S193" i="13"/>
  <c r="S192" i="13"/>
  <c r="S191" i="13"/>
  <c r="S190" i="13"/>
  <c r="S189" i="13"/>
  <c r="S188" i="13"/>
  <c r="S187" i="13"/>
  <c r="S186" i="13"/>
  <c r="S185" i="13"/>
  <c r="S184" i="13"/>
  <c r="S183" i="13"/>
  <c r="S182" i="13"/>
  <c r="S181" i="13"/>
  <c r="S180" i="13"/>
  <c r="S179" i="13"/>
  <c r="S178" i="13"/>
  <c r="S177" i="13"/>
  <c r="S176" i="13"/>
  <c r="S175" i="13"/>
  <c r="S174" i="13"/>
  <c r="S173" i="13"/>
  <c r="S172" i="13"/>
  <c r="S171" i="13"/>
  <c r="S170" i="13"/>
  <c r="S169" i="13"/>
  <c r="S168" i="13"/>
  <c r="S167" i="13"/>
  <c r="S166" i="13"/>
  <c r="S165" i="13"/>
  <c r="S164" i="13"/>
  <c r="S163" i="13"/>
  <c r="S162" i="13"/>
  <c r="S161" i="13"/>
  <c r="S160" i="13"/>
  <c r="S159" i="13"/>
  <c r="S158" i="13"/>
  <c r="S157" i="13"/>
  <c r="S156" i="13"/>
  <c r="S155" i="13"/>
  <c r="S154" i="13"/>
  <c r="S153" i="13"/>
  <c r="S152" i="13"/>
  <c r="S151" i="13"/>
  <c r="S150" i="13"/>
  <c r="S149" i="13"/>
  <c r="S148" i="13"/>
  <c r="S147" i="13"/>
  <c r="S146" i="13"/>
  <c r="S145" i="13"/>
  <c r="S144" i="13"/>
  <c r="S143" i="13"/>
  <c r="S142" i="13"/>
  <c r="S141" i="13"/>
  <c r="S140" i="13"/>
  <c r="S139" i="13"/>
  <c r="S138" i="13"/>
  <c r="S137" i="13"/>
  <c r="S136" i="13"/>
  <c r="S135" i="13"/>
  <c r="S134" i="13"/>
  <c r="S133" i="13"/>
  <c r="S132" i="13"/>
  <c r="S131" i="13"/>
  <c r="S130" i="13"/>
  <c r="S129" i="13"/>
  <c r="S128" i="13"/>
  <c r="S127" i="13"/>
  <c r="S126" i="13"/>
  <c r="S125" i="13"/>
  <c r="S124" i="13"/>
  <c r="S123" i="13"/>
  <c r="S122" i="13"/>
  <c r="S121" i="13"/>
  <c r="S120" i="13"/>
  <c r="S119" i="13"/>
  <c r="S118" i="13"/>
  <c r="S117" i="13"/>
  <c r="S116" i="13"/>
  <c r="S115" i="13"/>
  <c r="S114" i="13"/>
  <c r="S113" i="13"/>
  <c r="S112" i="13"/>
  <c r="S111" i="13"/>
  <c r="S110" i="13"/>
  <c r="S109" i="13"/>
  <c r="S108" i="13"/>
  <c r="S107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90" i="13"/>
  <c r="S89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4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S10" i="13"/>
  <c r="S9" i="13"/>
  <c r="S8" i="13"/>
  <c r="S7" i="13"/>
  <c r="S6" i="13"/>
  <c r="S5" i="13"/>
  <c r="S4" i="13"/>
  <c r="S3" i="13"/>
  <c r="S2" i="13"/>
  <c r="R271" i="13"/>
  <c r="R270" i="13"/>
  <c r="R269" i="13"/>
  <c r="R268" i="13"/>
  <c r="R267" i="13"/>
  <c r="R266" i="13"/>
  <c r="R265" i="13"/>
  <c r="R264" i="13"/>
  <c r="R263" i="13"/>
  <c r="R262" i="13"/>
  <c r="R261" i="13"/>
  <c r="R260" i="13"/>
  <c r="R259" i="13"/>
  <c r="R258" i="13"/>
  <c r="R257" i="13"/>
  <c r="R256" i="13"/>
  <c r="R255" i="13"/>
  <c r="R254" i="13"/>
  <c r="R253" i="13"/>
  <c r="R252" i="13"/>
  <c r="R251" i="13"/>
  <c r="R250" i="13"/>
  <c r="R249" i="13"/>
  <c r="R248" i="13"/>
  <c r="R247" i="13"/>
  <c r="R246" i="13"/>
  <c r="R245" i="13"/>
  <c r="R244" i="13"/>
  <c r="R243" i="13"/>
  <c r="R242" i="13"/>
  <c r="R241" i="13"/>
  <c r="R240" i="13"/>
  <c r="R239" i="13"/>
  <c r="R238" i="13"/>
  <c r="R237" i="13"/>
  <c r="R236" i="13"/>
  <c r="R235" i="13"/>
  <c r="R234" i="13"/>
  <c r="R233" i="13"/>
  <c r="R232" i="13"/>
  <c r="R231" i="13"/>
  <c r="R230" i="13"/>
  <c r="R229" i="13"/>
  <c r="R228" i="13"/>
  <c r="R227" i="13"/>
  <c r="R226" i="13"/>
  <c r="R225" i="13"/>
  <c r="R224" i="13"/>
  <c r="R223" i="13"/>
  <c r="R222" i="13"/>
  <c r="R221" i="13"/>
  <c r="R220" i="13"/>
  <c r="R219" i="13"/>
  <c r="R218" i="13"/>
  <c r="R217" i="13"/>
  <c r="R216" i="13"/>
  <c r="R215" i="13"/>
  <c r="R214" i="13"/>
  <c r="R213" i="13"/>
  <c r="R212" i="13"/>
  <c r="R211" i="13"/>
  <c r="R210" i="13"/>
  <c r="R209" i="13"/>
  <c r="R208" i="13"/>
  <c r="R207" i="13"/>
  <c r="R206" i="13"/>
  <c r="R205" i="13"/>
  <c r="R204" i="13"/>
  <c r="R203" i="13"/>
  <c r="R202" i="13"/>
  <c r="R201" i="13"/>
  <c r="R200" i="13"/>
  <c r="R199" i="13"/>
  <c r="R198" i="13"/>
  <c r="R197" i="13"/>
  <c r="R196" i="13"/>
  <c r="R195" i="13"/>
  <c r="R194" i="13"/>
  <c r="R193" i="13"/>
  <c r="R192" i="13"/>
  <c r="R191" i="13"/>
  <c r="R190" i="13"/>
  <c r="R189" i="13"/>
  <c r="R188" i="13"/>
  <c r="R187" i="13"/>
  <c r="R186" i="13"/>
  <c r="R185" i="13"/>
  <c r="R184" i="13"/>
  <c r="R183" i="13"/>
  <c r="R182" i="13"/>
  <c r="R181" i="13"/>
  <c r="R180" i="13"/>
  <c r="R179" i="13"/>
  <c r="R178" i="13"/>
  <c r="R177" i="13"/>
  <c r="R176" i="13"/>
  <c r="R175" i="13"/>
  <c r="R174" i="13"/>
  <c r="R173" i="13"/>
  <c r="R172" i="13"/>
  <c r="R171" i="13"/>
  <c r="R170" i="13"/>
  <c r="R169" i="13"/>
  <c r="R168" i="13"/>
  <c r="R167" i="13"/>
  <c r="R166" i="13"/>
  <c r="R165" i="13"/>
  <c r="R164" i="13"/>
  <c r="R163" i="13"/>
  <c r="R162" i="13"/>
  <c r="R161" i="13"/>
  <c r="R160" i="13"/>
  <c r="R159" i="13"/>
  <c r="R158" i="13"/>
  <c r="R157" i="13"/>
  <c r="R156" i="13"/>
  <c r="R155" i="13"/>
  <c r="R154" i="13"/>
  <c r="R153" i="13"/>
  <c r="R152" i="13"/>
  <c r="R151" i="13"/>
  <c r="R150" i="13"/>
  <c r="R149" i="13"/>
  <c r="R148" i="13"/>
  <c r="R147" i="13"/>
  <c r="R146" i="13"/>
  <c r="R145" i="13"/>
  <c r="R144" i="13"/>
  <c r="R143" i="13"/>
  <c r="R142" i="13"/>
  <c r="R141" i="13"/>
  <c r="R140" i="13"/>
  <c r="R139" i="13"/>
  <c r="R138" i="13"/>
  <c r="R137" i="13"/>
  <c r="R136" i="13"/>
  <c r="R135" i="13"/>
  <c r="R134" i="13"/>
  <c r="R133" i="13"/>
  <c r="R132" i="13"/>
  <c r="R131" i="13"/>
  <c r="R130" i="13"/>
  <c r="R129" i="13"/>
  <c r="R128" i="13"/>
  <c r="R127" i="13"/>
  <c r="R126" i="13"/>
  <c r="R125" i="13"/>
  <c r="R124" i="13"/>
  <c r="R123" i="13"/>
  <c r="R122" i="13"/>
  <c r="R121" i="13"/>
  <c r="R120" i="13"/>
  <c r="R119" i="13"/>
  <c r="R118" i="13"/>
  <c r="R117" i="13"/>
  <c r="R116" i="13"/>
  <c r="R115" i="13"/>
  <c r="R114" i="13"/>
  <c r="R113" i="13"/>
  <c r="R112" i="13"/>
  <c r="R111" i="13"/>
  <c r="R110" i="13"/>
  <c r="R109" i="13"/>
  <c r="R108" i="13"/>
  <c r="R107" i="13"/>
  <c r="R106" i="13"/>
  <c r="R105" i="13"/>
  <c r="R104" i="13"/>
  <c r="R103" i="13"/>
  <c r="R102" i="13"/>
  <c r="R101" i="13"/>
  <c r="R100" i="13"/>
  <c r="R99" i="13"/>
  <c r="R98" i="13"/>
  <c r="R97" i="13"/>
  <c r="R96" i="13"/>
  <c r="R95" i="13"/>
  <c r="R94" i="13"/>
  <c r="R93" i="13"/>
  <c r="R92" i="13"/>
  <c r="R91" i="13"/>
  <c r="R90" i="13"/>
  <c r="R89" i="13"/>
  <c r="R88" i="13"/>
  <c r="R87" i="13"/>
  <c r="R86" i="13"/>
  <c r="R85" i="13"/>
  <c r="R84" i="13"/>
  <c r="R83" i="13"/>
  <c r="R82" i="13"/>
  <c r="R81" i="13"/>
  <c r="R80" i="13"/>
  <c r="R79" i="13"/>
  <c r="R78" i="13"/>
  <c r="R77" i="13"/>
  <c r="R76" i="13"/>
  <c r="R75" i="13"/>
  <c r="R74" i="13"/>
  <c r="R73" i="13"/>
  <c r="R72" i="13"/>
  <c r="R71" i="13"/>
  <c r="R70" i="13"/>
  <c r="R69" i="13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3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39" i="13"/>
  <c r="R38" i="13"/>
  <c r="R37" i="13"/>
  <c r="R36" i="13"/>
  <c r="R35" i="13"/>
  <c r="R34" i="13"/>
  <c r="R33" i="13"/>
  <c r="R32" i="13"/>
  <c r="R31" i="13"/>
  <c r="R30" i="13"/>
  <c r="R29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4" i="13"/>
  <c r="R13" i="13"/>
  <c r="R12" i="13"/>
  <c r="R11" i="13"/>
  <c r="R10" i="13"/>
  <c r="R9" i="13"/>
  <c r="R8" i="13"/>
  <c r="R7" i="13"/>
  <c r="R6" i="13"/>
  <c r="R5" i="13"/>
  <c r="R4" i="13"/>
  <c r="R3" i="13"/>
  <c r="R2" i="13"/>
  <c r="K271" i="13"/>
  <c r="K270" i="13"/>
  <c r="K269" i="13"/>
  <c r="K268" i="13"/>
  <c r="K267" i="13"/>
  <c r="K266" i="13"/>
  <c r="K265" i="13"/>
  <c r="K264" i="13"/>
  <c r="K263" i="13"/>
  <c r="K262" i="13"/>
  <c r="K261" i="13"/>
  <c r="K260" i="13"/>
  <c r="K259" i="13"/>
  <c r="K258" i="13"/>
  <c r="K257" i="13"/>
  <c r="K256" i="13"/>
  <c r="K255" i="13"/>
  <c r="K254" i="13"/>
  <c r="K253" i="13"/>
  <c r="K252" i="13"/>
  <c r="K251" i="13"/>
  <c r="K250" i="13"/>
  <c r="K249" i="13"/>
  <c r="K248" i="13"/>
  <c r="K247" i="13"/>
  <c r="K246" i="13"/>
  <c r="K245" i="13"/>
  <c r="K244" i="13"/>
  <c r="K243" i="13"/>
  <c r="K242" i="13"/>
  <c r="K241" i="13"/>
  <c r="K240" i="13"/>
  <c r="K239" i="13"/>
  <c r="K238" i="13"/>
  <c r="K237" i="13"/>
  <c r="K236" i="13"/>
  <c r="K235" i="13"/>
  <c r="K234" i="13"/>
  <c r="K233" i="13"/>
  <c r="K232" i="13"/>
  <c r="K231" i="13"/>
  <c r="K230" i="13"/>
  <c r="K229" i="13"/>
  <c r="K228" i="13"/>
  <c r="K227" i="13"/>
  <c r="K226" i="13"/>
  <c r="K225" i="13"/>
  <c r="K224" i="13"/>
  <c r="K223" i="13"/>
  <c r="K222" i="13"/>
  <c r="K221" i="13"/>
  <c r="K220" i="13"/>
  <c r="K219" i="13"/>
  <c r="K218" i="13"/>
  <c r="K217" i="13"/>
  <c r="K216" i="13"/>
  <c r="K215" i="13"/>
  <c r="K214" i="13"/>
  <c r="K213" i="13"/>
  <c r="K212" i="13"/>
  <c r="K211" i="13"/>
  <c r="K210" i="13"/>
  <c r="K209" i="13"/>
  <c r="K208" i="13"/>
  <c r="K207" i="13"/>
  <c r="K206" i="13"/>
  <c r="K205" i="13"/>
  <c r="K204" i="13"/>
  <c r="K203" i="13"/>
  <c r="K202" i="13"/>
  <c r="K201" i="13"/>
  <c r="K200" i="13"/>
  <c r="K199" i="13"/>
  <c r="K198" i="13"/>
  <c r="K197" i="13"/>
  <c r="K196" i="13"/>
  <c r="K195" i="13"/>
  <c r="K194" i="13"/>
  <c r="K193" i="13"/>
  <c r="K192" i="13"/>
  <c r="K191" i="13"/>
  <c r="K190" i="13"/>
  <c r="K189" i="13"/>
  <c r="K188" i="13"/>
  <c r="K187" i="13"/>
  <c r="K186" i="13"/>
  <c r="K185" i="13"/>
  <c r="K184" i="13"/>
  <c r="K183" i="13"/>
  <c r="K182" i="13"/>
  <c r="K181" i="13"/>
  <c r="K180" i="13"/>
  <c r="K179" i="13"/>
  <c r="K178" i="13"/>
  <c r="K177" i="13"/>
  <c r="K176" i="13"/>
  <c r="K175" i="13"/>
  <c r="K174" i="13"/>
  <c r="K173" i="13"/>
  <c r="K172" i="13"/>
  <c r="K171" i="13"/>
  <c r="K170" i="13"/>
  <c r="K169" i="13"/>
  <c r="K168" i="13"/>
  <c r="K167" i="13"/>
  <c r="K166" i="13"/>
  <c r="K165" i="13"/>
  <c r="K164" i="13"/>
  <c r="K163" i="13"/>
  <c r="K162" i="13"/>
  <c r="K161" i="13"/>
  <c r="K160" i="13"/>
  <c r="K159" i="13"/>
  <c r="K158" i="13"/>
  <c r="K157" i="13"/>
  <c r="K156" i="13"/>
  <c r="K155" i="13"/>
  <c r="K154" i="13"/>
  <c r="K153" i="13"/>
  <c r="K152" i="13"/>
  <c r="K151" i="13"/>
  <c r="K150" i="13"/>
  <c r="K149" i="13"/>
  <c r="K148" i="13"/>
  <c r="K147" i="13"/>
  <c r="K146" i="13"/>
  <c r="K145" i="13"/>
  <c r="K144" i="13"/>
  <c r="K143" i="13"/>
  <c r="K142" i="13"/>
  <c r="K141" i="13"/>
  <c r="K140" i="13"/>
  <c r="K139" i="13"/>
  <c r="K138" i="13"/>
  <c r="K137" i="13"/>
  <c r="K136" i="13"/>
  <c r="K135" i="13"/>
  <c r="K134" i="13"/>
  <c r="K133" i="13"/>
  <c r="K132" i="13"/>
  <c r="K131" i="13"/>
  <c r="K130" i="13"/>
  <c r="K129" i="13"/>
  <c r="K128" i="13"/>
  <c r="K127" i="13"/>
  <c r="K126" i="13"/>
  <c r="K125" i="13"/>
  <c r="K124" i="13"/>
  <c r="K123" i="13"/>
  <c r="K122" i="13"/>
  <c r="K121" i="13"/>
  <c r="K120" i="13"/>
  <c r="K119" i="13"/>
  <c r="K118" i="13"/>
  <c r="K117" i="13"/>
  <c r="K116" i="13"/>
  <c r="K115" i="13"/>
  <c r="K114" i="13"/>
  <c r="K113" i="13"/>
  <c r="K112" i="13"/>
  <c r="K111" i="13"/>
  <c r="K110" i="13"/>
  <c r="K109" i="13"/>
  <c r="K108" i="13"/>
  <c r="K107" i="13"/>
  <c r="K106" i="13"/>
  <c r="K105" i="13"/>
  <c r="K104" i="13"/>
  <c r="K103" i="13"/>
  <c r="K102" i="13"/>
  <c r="K101" i="13"/>
  <c r="K100" i="13"/>
  <c r="K99" i="13"/>
  <c r="K98" i="13"/>
  <c r="K97" i="13"/>
  <c r="K96" i="13"/>
  <c r="K95" i="13"/>
  <c r="K94" i="13"/>
  <c r="K93" i="13"/>
  <c r="K92" i="13"/>
  <c r="K91" i="13"/>
  <c r="K90" i="13"/>
  <c r="K89" i="13"/>
  <c r="K88" i="13"/>
  <c r="K87" i="13"/>
  <c r="K86" i="13"/>
  <c r="K85" i="13"/>
  <c r="K84" i="13"/>
  <c r="K83" i="13"/>
  <c r="K82" i="13"/>
  <c r="K81" i="13"/>
  <c r="K80" i="13"/>
  <c r="K79" i="13"/>
  <c r="K78" i="13"/>
  <c r="K77" i="13"/>
  <c r="K76" i="13"/>
  <c r="K75" i="13"/>
  <c r="K74" i="13"/>
  <c r="K73" i="13"/>
  <c r="K72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3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3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I7" i="13"/>
  <c r="I6" i="13"/>
  <c r="I5" i="13"/>
  <c r="I4" i="13"/>
  <c r="I3" i="13"/>
  <c r="I2" i="13"/>
  <c r="M7" i="12"/>
  <c r="K2" i="13"/>
  <c r="J2" i="13"/>
  <c r="F6" i="5"/>
  <c r="L6" i="5"/>
  <c r="L5" i="5" s="1"/>
  <c r="F25" i="5"/>
  <c r="M284" i="12"/>
  <c r="M283" i="12"/>
  <c r="M282" i="12"/>
  <c r="M281" i="12"/>
  <c r="M280" i="12"/>
  <c r="M279" i="12"/>
  <c r="M278" i="12"/>
  <c r="M277" i="12"/>
  <c r="M276" i="12"/>
  <c r="M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M262" i="12"/>
  <c r="M261" i="12"/>
  <c r="M260" i="12"/>
  <c r="M259" i="12"/>
  <c r="M258" i="12"/>
  <c r="M257" i="12"/>
  <c r="M256" i="12"/>
  <c r="M255" i="12"/>
  <c r="M254" i="12"/>
  <c r="M253" i="12"/>
  <c r="M252" i="12"/>
  <c r="M251" i="12"/>
  <c r="M250" i="12"/>
  <c r="M249" i="12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9" i="12"/>
  <c r="M228" i="12"/>
  <c r="M227" i="12"/>
  <c r="M226" i="12"/>
  <c r="M225" i="12"/>
  <c r="M224" i="12"/>
  <c r="M223" i="12"/>
  <c r="M222" i="12"/>
  <c r="M221" i="12"/>
  <c r="M220" i="12"/>
  <c r="M219" i="12"/>
  <c r="M218" i="12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F13" i="5"/>
  <c r="F44" i="5" s="1"/>
  <c r="F40" i="5"/>
  <c r="F41" i="5"/>
  <c r="L57" i="5" s="1"/>
  <c r="F20" i="5"/>
  <c r="F26" i="5"/>
  <c r="F36" i="5"/>
  <c r="L55" i="5" s="1"/>
  <c r="F37" i="5"/>
  <c r="D512" i="12"/>
  <c r="F7" i="5"/>
  <c r="C507" i="13" l="1"/>
  <c r="D507" i="13"/>
  <c r="B298" i="18"/>
  <c r="C298" i="18" s="1"/>
  <c r="C297" i="13" s="1"/>
  <c r="V5" i="13"/>
  <c r="F19" i="5"/>
  <c r="F18" i="5" s="1"/>
  <c r="M512" i="12"/>
  <c r="N512" i="12"/>
  <c r="F45" i="5"/>
  <c r="F5" i="5"/>
  <c r="L51" i="5" s="1"/>
  <c r="V251" i="13"/>
  <c r="V55" i="13"/>
  <c r="V202" i="13"/>
  <c r="L19" i="5"/>
  <c r="L18" i="5" s="1"/>
  <c r="F32" i="5" l="1"/>
  <c r="F33" i="5"/>
  <c r="L53" i="5" s="1"/>
</calcChain>
</file>

<file path=xl/sharedStrings.xml><?xml version="1.0" encoding="utf-8"?>
<sst xmlns="http://schemas.openxmlformats.org/spreadsheetml/2006/main" count="176588" uniqueCount="33521">
  <si>
    <t>PATRONAT MUNICIPAL D ESPORTS DE LA BISBAL D EMPORD</t>
  </si>
  <si>
    <t>PAUL BRIAL S.A.R.L. JBA</t>
  </si>
  <si>
    <t>PAULINA DAMIS, SRL</t>
  </si>
  <si>
    <t>PAWBOL LOGISTYKA</t>
  </si>
  <si>
    <t>PAXI SPEDITION, SRL</t>
  </si>
  <si>
    <t>PAYRON, SA</t>
  </si>
  <si>
    <t>PAZO DIAZ, ALEJANDRA</t>
  </si>
  <si>
    <t>PEGLER YORKSHIRE GROUP LTD</t>
  </si>
  <si>
    <t>PEIRSON KAREN</t>
  </si>
  <si>
    <t>PELEGRI ECHEVARRIA, MARTA</t>
  </si>
  <si>
    <t>PELL I ESTANYOL JORDI</t>
  </si>
  <si>
    <t>PELLECAT INVESTMENTS LTD</t>
  </si>
  <si>
    <t>PENA VEIGA MARIA JESUS</t>
  </si>
  <si>
    <t>PENIS CERROTE,AGUSTINA</t>
  </si>
  <si>
    <t>PEÑA, JUAN</t>
  </si>
  <si>
    <t>PEPINIERES FRUITIERES</t>
  </si>
  <si>
    <t>PERAFERRER COMERCIAL AGRICOLA,SC</t>
  </si>
  <si>
    <t>PERALS PRIETO AGUSTINA</t>
  </si>
  <si>
    <t>PERALTA LAURA</t>
  </si>
  <si>
    <t>PERE PUIG ELECTRICITAT</t>
  </si>
  <si>
    <t>PEREZ CAMPILLO IRENE</t>
  </si>
  <si>
    <t>PEREZ CARLES</t>
  </si>
  <si>
    <t>PEREZ MAGDALENO MARIA JESUS</t>
  </si>
  <si>
    <t>PEREZ PEREZ MARIA VICTORIA</t>
  </si>
  <si>
    <t>PERFOLLAC, SL</t>
  </si>
  <si>
    <t>PERFORACIONS DARO CB</t>
  </si>
  <si>
    <t>PERIBAÑEZ SANTIAGO</t>
  </si>
  <si>
    <t>PERITUS TOMASZ</t>
  </si>
  <si>
    <t>PERPIGNAN AVENIR AUTOMOBILE</t>
  </si>
  <si>
    <t>PESCADOR MATEU LLUM</t>
  </si>
  <si>
    <t>PETER OTTL</t>
  </si>
  <si>
    <t>PETER TABOADA</t>
  </si>
  <si>
    <t>PETROBAGES</t>
  </si>
  <si>
    <t>PHU PLECH LECH PUCHALA</t>
  </si>
  <si>
    <t>PIBERNAT BALLESTA MARIA DEL CARME</t>
  </si>
  <si>
    <t>PIBERNAT GERARD</t>
  </si>
  <si>
    <t>PIBERNAT OLLER, ANNA</t>
  </si>
  <si>
    <t>PICADIZO FUENTES, ANTONIA</t>
  </si>
  <si>
    <t>PICOVICI CORNEL</t>
  </si>
  <si>
    <t>PIERA LOPEZ, PEDRO</t>
  </si>
  <si>
    <t>PIERRICK CAPELLE</t>
  </si>
  <si>
    <t>PIFERRER CASTRO CORAL</t>
  </si>
  <si>
    <t>PIGUILLEM TELEFONICA, SLU</t>
  </si>
  <si>
    <t>PIJUAN CANALS CARLES</t>
  </si>
  <si>
    <t>PIJUAN SANCHEZ DE GADEO, SARA</t>
  </si>
  <si>
    <t>PIJUAN SANCHEZ DE GADEO,CLARA</t>
  </si>
  <si>
    <t>PILALIP, SL</t>
  </si>
  <si>
    <t>PILAR FARRÚS LUCAYA</t>
  </si>
  <si>
    <t>PILIGRYM SERVICIOS POSTALES</t>
  </si>
  <si>
    <t>PINSOS COSTA BRAVA, SL</t>
  </si>
  <si>
    <t>PINTOS NAVARRO ANTONIO</t>
  </si>
  <si>
    <t>PINTURES GIRONA, SA</t>
  </si>
  <si>
    <t>PIQUE CRISTIA, CONXITA</t>
  </si>
  <si>
    <t>PIQUE RIPOLL EVA</t>
  </si>
  <si>
    <t>PIRO ALAMON ,JOANA</t>
  </si>
  <si>
    <t>PIRRETAS GUARDIOLA, CRISTINA</t>
  </si>
  <si>
    <t>PIXARTPRINTING SPA</t>
  </si>
  <si>
    <t>PLA COMPTABLE PYME (CATALÀ)</t>
  </si>
  <si>
    <t>PLA NESPLE AGUSTI</t>
  </si>
  <si>
    <t>PLA SURROCA ANDRIC</t>
  </si>
  <si>
    <t>PLADIGUIM, SL</t>
  </si>
  <si>
    <t>PLAFI, SA</t>
  </si>
  <si>
    <t>PLA-GIRIBERT ENRICH, NORMA</t>
  </si>
  <si>
    <t>PLANA FIGUERES, JOSEP M.</t>
  </si>
  <si>
    <t>PLANA I JUANOLA, ANNA</t>
  </si>
  <si>
    <t>PLANAS FERRER, JOSEP</t>
  </si>
  <si>
    <t>PLANCHAT BALLABRIGA JOSEP</t>
  </si>
  <si>
    <t>PLANELLA I MASGRAU ALBERT</t>
  </si>
  <si>
    <t>PLAST IRIS SRL</t>
  </si>
  <si>
    <t>PLASTIREX</t>
  </si>
  <si>
    <t>PLG TRANS LTD</t>
  </si>
  <si>
    <t>PLOUZENNEC PIERRE</t>
  </si>
  <si>
    <t>PLUSFROID-DISTRIBUCAO DE FRIO</t>
  </si>
  <si>
    <t>PNEUMATICS BLAI, SC</t>
  </si>
  <si>
    <t>PODIOPLANETA LDA</t>
  </si>
  <si>
    <t>POLICLINICA MARESME</t>
  </si>
  <si>
    <t>POLLET AMPARO</t>
  </si>
  <si>
    <t>POLLET VIANNEY</t>
  </si>
  <si>
    <t>POLO NOLLA VICTOR</t>
  </si>
  <si>
    <t>POLVILLO FONTANILLA ENRIQUE</t>
  </si>
  <si>
    <t>POMPES FUNEBRES DU ROUSSILLON</t>
  </si>
  <si>
    <t>POMPES FUNEBRES MARBRERIES</t>
  </si>
  <si>
    <t>POMPES FUNEBRES SOTTON PERE ET FILS</t>
  </si>
  <si>
    <t>PONS GARCIA JORDI</t>
  </si>
  <si>
    <t>PONS JULIA ALBERT</t>
  </si>
  <si>
    <t>PONS LLOBET, ROSER</t>
  </si>
  <si>
    <t>PORQUERAS FRANCA,TRINI</t>
  </si>
  <si>
    <t>PORTELA GONZALEZ CARMEN</t>
  </si>
  <si>
    <t>PORTELL OLIVERAS JOAN</t>
  </si>
  <si>
    <t>PORTO-MUIÑOS, SL</t>
  </si>
  <si>
    <t>POSITIVE ACTION PUBLICATIONS LTD</t>
  </si>
  <si>
    <t>PP BUSSER</t>
  </si>
  <si>
    <t>PRACHT CREATIVES HOBBY GMBH</t>
  </si>
  <si>
    <t>PRADO LLORENTE JORGE</t>
  </si>
  <si>
    <t>PRASCA TRANS SRL</t>
  </si>
  <si>
    <t>PRAT CHRISTIANE</t>
  </si>
  <si>
    <t>PRAT GASÓ, JOSEP</t>
  </si>
  <si>
    <t>PRAT I PARET, ANNA M.</t>
  </si>
  <si>
    <t>PRAT JAVIER</t>
  </si>
  <si>
    <t>PRATS RODRIGO</t>
  </si>
  <si>
    <t>PRATSEVALL RIERA JOAN</t>
  </si>
  <si>
    <t>PRAXIS DISEÑO Y CREACION GRÁFICA</t>
  </si>
  <si>
    <t>PRECKLER ROSA MARIA</t>
  </si>
  <si>
    <t>PREVISION MUTUA DE APAREJADORES Y ARQUITECTOS</t>
  </si>
  <si>
    <t>PREVISION SANITARIA NACIONAL</t>
  </si>
  <si>
    <t>PRIEGO MIRO JESUS</t>
  </si>
  <si>
    <t>PRIMA FIRMA, SRL</t>
  </si>
  <si>
    <t>PRIMO MARIA</t>
  </si>
  <si>
    <t>PRIOR VIAL DAN</t>
  </si>
  <si>
    <t>PROD. LACT. VILLACORONA, SL</t>
  </si>
  <si>
    <t>PRODALCA ESPAÑA, SAU</t>
  </si>
  <si>
    <t>PRODUCTOS DE PELUQUERIA SANAGUSTIN, SL</t>
  </si>
  <si>
    <t>PROFIL ALSACE SAS</t>
  </si>
  <si>
    <t>PROFITOS BULLICH,MARIA</t>
  </si>
  <si>
    <t>PROSIN DE LA ROSA JOSE</t>
  </si>
  <si>
    <t>PROTESARU-TRANS INTERNATIONAL, SR</t>
  </si>
  <si>
    <t>PRUNERA MONNE CONXITA</t>
  </si>
  <si>
    <t>PSA PARTS LTD DURACEL</t>
  </si>
  <si>
    <t>PSWD GLOBAL EXPORTA, UNIPESSOAL LD</t>
  </si>
  <si>
    <t>PTH EUROTRANS RYCHLIK S L</t>
  </si>
  <si>
    <t>PTM INTERNATIONAL LTD</t>
  </si>
  <si>
    <t>PUERTAS CEREZO MARTA</t>
  </si>
  <si>
    <t>PUEYO RAQUEL</t>
  </si>
  <si>
    <t>PUIG ALEMANY, CARITAT</t>
  </si>
  <si>
    <t>PUIG FIGUERA JORDI</t>
  </si>
  <si>
    <t>PUIG TARREC ARMAND</t>
  </si>
  <si>
    <t>PUIG, MARINA</t>
  </si>
  <si>
    <t>PUIGMAL VILA LAIA</t>
  </si>
  <si>
    <t>PUJADES TONI</t>
  </si>
  <si>
    <t>PUJOL BARTOLI JOAN</t>
  </si>
  <si>
    <t>PUJOL RIUS XAVIER</t>
  </si>
  <si>
    <t>PUJOL TEIXIDOR, MARIA</t>
  </si>
  <si>
    <t>PUJOLAR BUSQUETS, FARNERS</t>
  </si>
  <si>
    <t>PUNT GIRONA</t>
  </si>
  <si>
    <t>PURE ADVENTURES</t>
  </si>
  <si>
    <t>QBIO PRODUCTOS ORGANICOS, SL</t>
  </si>
  <si>
    <t>QUASAR SOLUCIONES INFORMATICAS,SL</t>
  </si>
  <si>
    <t>QUERA M ANGELS</t>
  </si>
  <si>
    <t>QUIMIPOLL PISCINAS Y JARDINES, SL</t>
  </si>
  <si>
    <t>QUINTANA CARRETERO JUAN PEDRO</t>
  </si>
  <si>
    <t>QUINTANA MARTIN, LAIA</t>
  </si>
  <si>
    <t>QUIRAL BELGIQUE, SA</t>
  </si>
  <si>
    <t>QUIVOGNE LOUIS ETS</t>
  </si>
  <si>
    <t>R D INTERNATIONALE SPEDITION</t>
  </si>
  <si>
    <t>R.AMORIN CA.LDA.</t>
  </si>
  <si>
    <t>R.G. SERVEIS DE RETOLACIO, SL</t>
  </si>
  <si>
    <t>RACC MOVIL, S.L.</t>
  </si>
  <si>
    <t>RACHITAN O V I TRANS SRL</t>
  </si>
  <si>
    <t>RADIO AMBIENTE MUSICAL</t>
  </si>
  <si>
    <t>RADU FREFRIGO SRL</t>
  </si>
  <si>
    <t>RAFAEL CARLOS TRANS SRL</t>
  </si>
  <si>
    <t>RAFY TOTAL TRANS SRL</t>
  </si>
  <si>
    <t>RAGEL ALCAZAR LUIS</t>
  </si>
  <si>
    <t>RAMADERA SUY, SL</t>
  </si>
  <si>
    <t>RAMADERIA AGUSTI POU, SCP</t>
  </si>
  <si>
    <t>RAMBLAS CATIREGALS, S.L.</t>
  </si>
  <si>
    <t>RAMIO BUTIÑA MARTIRIA</t>
  </si>
  <si>
    <t>RAMIO JACINT</t>
  </si>
  <si>
    <t>RAMIO MATEU ANNA</t>
  </si>
  <si>
    <t>RAMIO QUIRK JORDI</t>
  </si>
  <si>
    <t>RAMIREZ CONSUELO</t>
  </si>
  <si>
    <t>RAMIREZ MARTINEZ ALFONSO</t>
  </si>
  <si>
    <t>RAMIREZ ZARCO ELENA</t>
  </si>
  <si>
    <t>RAMIRO JOSEAN</t>
  </si>
  <si>
    <t>RAMON CUSINÉ HILL, S.A.</t>
  </si>
  <si>
    <t>RAMOS BENTO LDA</t>
  </si>
  <si>
    <t>RAPID COM SRL</t>
  </si>
  <si>
    <t>RASET VILA, MARTI</t>
  </si>
  <si>
    <t>RASILLO FERNANDEZ, DAVID</t>
  </si>
  <si>
    <t>RATIA JESUS</t>
  </si>
  <si>
    <t>RAURELL ARROYO RUBEN</t>
  </si>
  <si>
    <t>RAURELL VALLS JOSEP</t>
  </si>
  <si>
    <t>RAUSCHENBACH CANEVAS MANFRED MARTIN</t>
  </si>
  <si>
    <t>RAVENTOS CALVET GERARD</t>
  </si>
  <si>
    <t>RAVENTOS CANET AFRICA</t>
  </si>
  <si>
    <t>RAVENTOS CARLES</t>
  </si>
  <si>
    <t>RAZVIMAR TRANS, SRL</t>
  </si>
  <si>
    <t>RAZZO DANIEL</t>
  </si>
  <si>
    <t>RE TRANS BOGDAN FOKSOWICZ</t>
  </si>
  <si>
    <t>RECIO VICTORIA</t>
  </si>
  <si>
    <t>RECORDEXCLUSIVO EQUIPAMENTOS LDA</t>
  </si>
  <si>
    <t>RECUITS DE L'EMPORDA, SL</t>
  </si>
  <si>
    <t>RED UNIVERSAL DE MARKETING Y BOOKINGS ONLINE, SAU</t>
  </si>
  <si>
    <t>REDCOON ELECTRONIC TRADE SL</t>
  </si>
  <si>
    <t>REEVES LAURYN ALICE</t>
  </si>
  <si>
    <t>REFORMAS EL SEÑORIO SL</t>
  </si>
  <si>
    <t>REFRARCO</t>
  </si>
  <si>
    <t>REFRITRA SOC COOP VA</t>
  </si>
  <si>
    <t>REGOLTA GARGANTA DOLORS</t>
  </si>
  <si>
    <t>REHAB DIRECT, S.L.</t>
  </si>
  <si>
    <t>REINING TRANSPORT KFT</t>
  </si>
  <si>
    <t>REIXAC TRINI</t>
  </si>
  <si>
    <t>REIXACH GIL, JORDI</t>
  </si>
  <si>
    <t>REIXACH MORERA PEPI</t>
  </si>
  <si>
    <t>RENAULT DEUTSCHLAND AG</t>
  </si>
  <si>
    <t>RENAULT SPORT TECHNOLOGIES SAS</t>
  </si>
  <si>
    <t>RENE DE ROOIJ</t>
  </si>
  <si>
    <t>RENFE</t>
  </si>
  <si>
    <t>REPRESENTACIONS QUINTANA S.C.</t>
  </si>
  <si>
    <t>REPRO SERVIS S.R.O.</t>
  </si>
  <si>
    <t>RES ASSISTANCE</t>
  </si>
  <si>
    <t>RESCO</t>
  </si>
  <si>
    <t>RESIDENCIAL VILABLAREIX, SL</t>
  </si>
  <si>
    <t>RESTAURANT EL CABRIT DOMENY SL</t>
  </si>
  <si>
    <t>RESTAURANT I PIZZERIA CA N'OLESA</t>
  </si>
  <si>
    <t>RESTAURANT RIU MIÑO</t>
  </si>
  <si>
    <t>RESTAURANTE CORAL</t>
  </si>
  <si>
    <t>RESTAURANTE LA TAGLIATELLA</t>
  </si>
  <si>
    <t>RESTAURANTE MUSEO MOLINO BLANCO</t>
  </si>
  <si>
    <t>RESTAURANTE SABORES</t>
  </si>
  <si>
    <t>RESTAURANTE TENIS ONDARRETA</t>
  </si>
  <si>
    <t>RESTAURANTE ZEBIA</t>
  </si>
  <si>
    <t>RESTAURANTS EXCEL, SL</t>
  </si>
  <si>
    <t>RESUMIENDO, S.L.</t>
  </si>
  <si>
    <t>REVENTÓS ESTER</t>
  </si>
  <si>
    <t>REVEZ CURIEL TATIANA</t>
  </si>
  <si>
    <t>REXDI</t>
  </si>
  <si>
    <t>REY CABEZA ANA</t>
  </si>
  <si>
    <t>RHEINLAND TOURISTIK PLATZ GMBH</t>
  </si>
  <si>
    <t>RI.MA GROUP SRL</t>
  </si>
  <si>
    <t>RIADO AMOROS MARIA</t>
  </si>
  <si>
    <t>RIBA JOUNOU,JOSEP</t>
  </si>
  <si>
    <t>RIBAS BONET CRISTINA</t>
  </si>
  <si>
    <t>RIBAS ESTEVE</t>
  </si>
  <si>
    <t>RIBAS MIR JOFRE</t>
  </si>
  <si>
    <t>RIBAS RIBOT JOSE MARIA</t>
  </si>
  <si>
    <t>RIBAS ROGER, JOAQUIM</t>
  </si>
  <si>
    <t>RIBAU ALCALA HAGIA</t>
  </si>
  <si>
    <t>RIBEIRO DE OLIVEIRA, CAMILA</t>
  </si>
  <si>
    <t>RIBES MARIA</t>
  </si>
  <si>
    <t>RIBES PRECKLER JAVIER</t>
  </si>
  <si>
    <t>RICART LILIANE FRANCOISE</t>
  </si>
  <si>
    <t>RICO FABREGAS ESTHER</t>
  </si>
  <si>
    <t>RIDAURA PASTOR, PERE</t>
  </si>
  <si>
    <t>RIERA BERTRAN 9-11 CTAT. PROP PK</t>
  </si>
  <si>
    <t>RIERA GIERSEN, SA</t>
  </si>
  <si>
    <t>RIERA XAVIER</t>
  </si>
  <si>
    <t>RIGEL KOMERS LTD</t>
  </si>
  <si>
    <t>RIOS CANA JUANA MARIA</t>
  </si>
  <si>
    <t>RIOS CARDENA ANA</t>
  </si>
  <si>
    <t>RIPOLL CANALS JOSE</t>
  </si>
  <si>
    <t>RIPOLL PEREZ MERCE</t>
  </si>
  <si>
    <t>RIU VALLS, CB</t>
  </si>
  <si>
    <t>RIVADENEIRA PACHECO BYRON STALIN</t>
  </si>
  <si>
    <t>RIVAS OLONA, JOAQUIN</t>
  </si>
  <si>
    <t>RIVILLA FRANCISCO JAVIER</t>
  </si>
  <si>
    <t>ROADEX, SRL</t>
  </si>
  <si>
    <t>ROBERT FERNANDEZ MIQUEL</t>
  </si>
  <si>
    <t>ROCA BONET, MARTA</t>
  </si>
  <si>
    <t>ROCA BOUE LLUIS</t>
  </si>
  <si>
    <t>ROCA CASTEL, ANTONIA</t>
  </si>
  <si>
    <t>ROCAS I ALSINA, MONTSE</t>
  </si>
  <si>
    <t>ROCASPANA PONSARNAU MARIA DOLORES</t>
  </si>
  <si>
    <t>ROCHOL, ERNESTO</t>
  </si>
  <si>
    <t>RODANI TRANS PAN SRL</t>
  </si>
  <si>
    <t>RODRIGUEZ AJONA TOMAS</t>
  </si>
  <si>
    <t>RODRIGUEZ CID BEATRIZ</t>
  </si>
  <si>
    <t>RODRIGUEZ GARCIA MARIA ANGELES</t>
  </si>
  <si>
    <t>RODRIGUEZ MONTSE</t>
  </si>
  <si>
    <t>RODRIGUEZ MORIN JOSÉ LUIS</t>
  </si>
  <si>
    <t>RODRIGUEZ ORONA M ESTHER</t>
  </si>
  <si>
    <t>RODRIGUEZ TERRON JUAN JOSE</t>
  </si>
  <si>
    <t>RODRIGUEZ, ANTONI</t>
  </si>
  <si>
    <t>ROGER ANDRE</t>
  </si>
  <si>
    <t>ROIG ARBOIX, MARTI</t>
  </si>
  <si>
    <t>ROIG FORNELLS AFRICA</t>
  </si>
  <si>
    <t>ROJAS LOPEZ CRISTOBAL</t>
  </si>
  <si>
    <t>ROJO RODRIGUEZ MARIA JOSE</t>
  </si>
  <si>
    <t>ROKKIKONE OY</t>
  </si>
  <si>
    <t>ROLL GUM, SL</t>
  </si>
  <si>
    <t>ROMANA TRANSPORTS</t>
  </si>
  <si>
    <t>ROMEPARK</t>
  </si>
  <si>
    <t>ROMERA DURA MARTA</t>
  </si>
  <si>
    <t>ROMERO ARROYO, RAMÓN</t>
  </si>
  <si>
    <t>ROMERO EUGENIO</t>
  </si>
  <si>
    <t>ROMERO GIBERT, JORDI</t>
  </si>
  <si>
    <t>ROMERO PARRA CATI</t>
  </si>
  <si>
    <t>ROMERO QUIRÓS JOAN MANEL</t>
  </si>
  <si>
    <t>ROPE REISEN GMBH CO KG</t>
  </si>
  <si>
    <t>ROS MARCÓ, ALEIX</t>
  </si>
  <si>
    <t>ROS SALICHS SERGI</t>
  </si>
  <si>
    <t>ROSANOITE TRANSPORTES LDA</t>
  </si>
  <si>
    <t>ROSENDAHL SPEDITION GMBH</t>
  </si>
  <si>
    <t>ROSERO CUEVA VERONICA PATRI</t>
  </si>
  <si>
    <t>ROSINES HORGA FRANCISCO</t>
  </si>
  <si>
    <t>ROURA I BAUCELLS ASSUMPCIÓ</t>
  </si>
  <si>
    <t>ROVENTA SRL</t>
  </si>
  <si>
    <t>ROVIRA I HOFFMANN ELISA</t>
  </si>
  <si>
    <t>ROYAL SULGERINS,SL</t>
  </si>
  <si>
    <t>RS TRANSPORT LTD</t>
  </si>
  <si>
    <t>RUBI GALOBART BLANCA</t>
  </si>
  <si>
    <t>RUBIO ATALAYA, CB</t>
  </si>
  <si>
    <t>RUBIO VALLEJO IGNACIO</t>
  </si>
  <si>
    <t>RUDOLF GREIWING HANDELSGESELLSCHAFT</t>
  </si>
  <si>
    <t>RUED FERNANDEZ, JOSE MARIA</t>
  </si>
  <si>
    <t>RUESCAS FONDEVILLA MARTA</t>
  </si>
  <si>
    <t>RUI ALBERTO B SANTOS</t>
  </si>
  <si>
    <t>RUIDO FHOTO, S.L.</t>
  </si>
  <si>
    <t>RUIZ AMAYA JOAN CARLES</t>
  </si>
  <si>
    <t>RUIZ AMER ,LLUIS</t>
  </si>
  <si>
    <t>RUIZ APASTEGUI, ANA</t>
  </si>
  <si>
    <t>RUIZ DE GOPEGUI, SL</t>
  </si>
  <si>
    <t>RUIZ ESCUDERO JULIAN</t>
  </si>
  <si>
    <t>RUIZ FUENTES, ENCARNA</t>
  </si>
  <si>
    <t>RUIZ GONZALEZ CARMINA</t>
  </si>
  <si>
    <t>RUIZ MELERO JOSE MARIA</t>
  </si>
  <si>
    <t>RUIZ ROLDAN MANUEL</t>
  </si>
  <si>
    <t>RUMEN</t>
  </si>
  <si>
    <t>RUTLLA 226 CTAT PROP PK</t>
  </si>
  <si>
    <t>S C GOGA MAV TRANS SRL</t>
  </si>
  <si>
    <t>S C MARATANK SRL</t>
  </si>
  <si>
    <t>S C TRANS SPEDITION, SRL</t>
  </si>
  <si>
    <t>S.A.DE DISTRIBUCIÓN EDICIÓN I LLIBRERIES</t>
  </si>
  <si>
    <t>S.C. BASI MB LOGISTICS SRL</t>
  </si>
  <si>
    <t>S.C. EURO ROUTE, S.R.L.</t>
  </si>
  <si>
    <t>S.C. GESIRO SRL</t>
  </si>
  <si>
    <t>S.C. GEV TRANS, SRL</t>
  </si>
  <si>
    <t>S.C. GONDA, SRL</t>
  </si>
  <si>
    <t>S.C. ORNELA RAUL SRL</t>
  </si>
  <si>
    <t>S.C. SVS TRANSRYKY, S.R.L.</t>
  </si>
  <si>
    <t>S.COOP. MAD. LA ALMENDRA DULCES VEGANOS</t>
  </si>
  <si>
    <t>S.P.R.L. NEK</t>
  </si>
  <si>
    <t>SABRIA AMAR OILLIC</t>
  </si>
  <si>
    <t>SADON SADON NADEZDA</t>
  </si>
  <si>
    <t>SAEZ GOMEZ ESTANISLAO</t>
  </si>
  <si>
    <t>SAEZ RUIZ ANTONIO</t>
  </si>
  <si>
    <t>SAFESCAN</t>
  </si>
  <si>
    <t>SAGARDI DIAGONAL MAR</t>
  </si>
  <si>
    <t>SAGOLS I FONT, PERE</t>
  </si>
  <si>
    <t>SAGUES SERRAT, ORIOL</t>
  </si>
  <si>
    <t>SAINT GOBAIN IDAPLAC,SL</t>
  </si>
  <si>
    <t>SAIZ CAYUELA ESTHER</t>
  </si>
  <si>
    <t>SALA ANGELATS DOLORS</t>
  </si>
  <si>
    <t>SALA MARCELI</t>
  </si>
  <si>
    <t>SALA SALAMO JOSEP</t>
  </si>
  <si>
    <t>SALAMAÑA MOTOR, SL</t>
  </si>
  <si>
    <t>SALCEDO GILLARD VERONICA</t>
  </si>
  <si>
    <t>SALENGEI, SL</t>
  </si>
  <si>
    <t>SALINAS ESTEBAN JOSE</t>
  </si>
  <si>
    <t>SALLE 21 CTAT PROP. PK</t>
  </si>
  <si>
    <t>SALÓ MUÑOZ, FRANCISCO</t>
  </si>
  <si>
    <t>SALTÓ I JORDANA, MIQUEL</t>
  </si>
  <si>
    <t>SALVADOR-TAMARA</t>
  </si>
  <si>
    <t>SALVANS PERES, NURI</t>
  </si>
  <si>
    <t>SAMPOL BERGAMO FEDERICO</t>
  </si>
  <si>
    <t>SANCHEZ ANDREU JAVIER</t>
  </si>
  <si>
    <t>SANCHEZ CARDONA, ALEJANDRO</t>
  </si>
  <si>
    <t>SANCHEZ DEL HOYO JOSE MANUEL</t>
  </si>
  <si>
    <t>SANCHEZ GONZALEZ ANA MARIA</t>
  </si>
  <si>
    <t>SANCHEZ LAFUENTE MARIOL ISABEL</t>
  </si>
  <si>
    <t>SANCHEZ MARTINEZ CONCHA</t>
  </si>
  <si>
    <t>SANCHEZ MORALES, CARLOS</t>
  </si>
  <si>
    <t>SANCHEZ PEREZ FRANCISCO JAVIER</t>
  </si>
  <si>
    <t>SANCHEZ TEMPRANO PABLO MANUEL</t>
  </si>
  <si>
    <t>SANCHEZ, JOSE MARIA</t>
  </si>
  <si>
    <t>SANCHEZ-CASAS PASTOR CARMEN</t>
  </si>
  <si>
    <t>SANCHO CROUS, JOSE</t>
  </si>
  <si>
    <t>SANGUINE GUY</t>
  </si>
  <si>
    <t>SANHIGÍA,SL</t>
  </si>
  <si>
    <t>SANI TRANS LOG</t>
  </si>
  <si>
    <t>SANITAS NUEVOS NEGOCIOS, SL</t>
  </si>
  <si>
    <t>SANMARTIN BAUN ISABEL</t>
  </si>
  <si>
    <t>SANT ROMA 43-45 PK CTAT PROP PK</t>
  </si>
  <si>
    <t>SANT SEBASTIA 104 CTAT PROP PK</t>
  </si>
  <si>
    <t>SANTAMARIA MARQUES, LUISA</t>
  </si>
  <si>
    <t>SANTAOLALLA BEGOÑA</t>
  </si>
  <si>
    <t>SANTIAGO ALVAREZ, SANTIAGO</t>
  </si>
  <si>
    <t>SANTIAGO MANUEL</t>
  </si>
  <si>
    <t>SANTIAGO RAMIREZ, JERÓNIMO</t>
  </si>
  <si>
    <t>SANTOS MENDEZ VICTOR MANUEL</t>
  </si>
  <si>
    <t>SANUN PER AQUAM IBERICA, SL</t>
  </si>
  <si>
    <t>SANZ LUENGO CARLOS</t>
  </si>
  <si>
    <t>SANZ RUANO SALVADOR</t>
  </si>
  <si>
    <t>SARL A.DI. CARBURES</t>
  </si>
  <si>
    <t>SARL AUTOCARS ET VOYAGES VMT</t>
  </si>
  <si>
    <t>SARL CERETARN</t>
  </si>
  <si>
    <t>SARL CONTROLE ILLIBERIEN</t>
  </si>
  <si>
    <t>SARL GRANGE NEUVE</t>
  </si>
  <si>
    <t>SARL JEAN NEGRE</t>
  </si>
  <si>
    <t>SARL LES COTEAUX DE LA VERRIERE</t>
  </si>
  <si>
    <t>SARL POMARES THIERRY</t>
  </si>
  <si>
    <t>SARL TB TRANS</t>
  </si>
  <si>
    <t>SARL TRANSPORTS PASCAL</t>
  </si>
  <si>
    <t>SAS CB</t>
  </si>
  <si>
    <t>SAS JACQUES S FURYGAN</t>
  </si>
  <si>
    <t>SASOUNI, SL</t>
  </si>
  <si>
    <t>SAUBÍ I ESTEBA, MANEL</t>
  </si>
  <si>
    <t>SAURA VIVANCO, ANA</t>
  </si>
  <si>
    <t>SAVALL FIGUERAS FERRAN</t>
  </si>
  <si>
    <t>SAYERAS JOHER, JOSEP</t>
  </si>
  <si>
    <t>SC ALBERT COMINPEX SRL</t>
  </si>
  <si>
    <t>SC AMERICAN NICKSOPH SRL</t>
  </si>
  <si>
    <t>SC CONVAL TRANS SRL</t>
  </si>
  <si>
    <t>SC CORADU SPEED LOGISTIC SRL</t>
  </si>
  <si>
    <t>SC ETIFATRANS, SRL</t>
  </si>
  <si>
    <t>SC FLORYSPED EUROPE SRL</t>
  </si>
  <si>
    <t>SC GABI IMPEX SPEDITION SRL</t>
  </si>
  <si>
    <t>SC LUK INTER TRANS, SRL</t>
  </si>
  <si>
    <t>SC MONDOPAM SRL</t>
  </si>
  <si>
    <t>SC ORZAN SPEDT SRL</t>
  </si>
  <si>
    <t>SC OVIDEL TRANSPORTES SRL</t>
  </si>
  <si>
    <t>SC STEFITOM GENERAL TRANSPORT SR</t>
  </si>
  <si>
    <t>SC TECRIDO TRANS SRL</t>
  </si>
  <si>
    <t>SC TIMAVI GUERRA, SRL</t>
  </si>
  <si>
    <t>SC TRANSIS SRL</t>
  </si>
  <si>
    <t>SC VER ANATOL TRANS SRL</t>
  </si>
  <si>
    <t>SC WALBENYTO TRANS, SRL</t>
  </si>
  <si>
    <t>SC ZAGORA BISTRITA SRL</t>
  </si>
  <si>
    <t>SC.RO FIN TRADE INDUSTRIES, SRL</t>
  </si>
  <si>
    <t>SCANTRAX SA</t>
  </si>
  <si>
    <t>SCE DES BRUYERES</t>
  </si>
  <si>
    <t>SCEA CHATEAU D ALBOIZE</t>
  </si>
  <si>
    <t>SCEA DU DNE DE LA CROIX</t>
  </si>
  <si>
    <t>SCEA LES FOUISSO</t>
  </si>
  <si>
    <t>SCEA MAS VELL</t>
  </si>
  <si>
    <t>SCHILS BV</t>
  </si>
  <si>
    <t>SCHIPPERS AGRÍCOLA, SL</t>
  </si>
  <si>
    <t>SCHOPE GMBH BUNDE</t>
  </si>
  <si>
    <t>SCHWERDFEGER DANIELLA</t>
  </si>
  <si>
    <t>SEASONS JIANG, SCP</t>
  </si>
  <si>
    <t>SEBA SPEED EXPEDITION, SRL</t>
  </si>
  <si>
    <t>SEBASTIAN MONLEON ANTONIO</t>
  </si>
  <si>
    <t>SEGUR IBER,S L</t>
  </si>
  <si>
    <t>SEGURA ENTRENAS, MONICA</t>
  </si>
  <si>
    <t>SEGURCAIXA ADESLAS, S.A.</t>
  </si>
  <si>
    <t>SELECT SERVICE PARTNER, SA</t>
  </si>
  <si>
    <t>SELMAPE EMP TRANSP ROD MERCADORIAS</t>
  </si>
  <si>
    <t>SEMEGA, DIPUTACIO GIRONA</t>
  </si>
  <si>
    <t>SEMEN CARDONA</t>
  </si>
  <si>
    <t>SENDA DUERO, SL</t>
  </si>
  <si>
    <t>SENDRA BITRIA, JAUME</t>
  </si>
  <si>
    <t>SENECHAL PHILIPPE</t>
  </si>
  <si>
    <t>SENTMENAT BERTRAND CARLOS</t>
  </si>
  <si>
    <t>SENTMENAT INES</t>
  </si>
  <si>
    <t>SEREMEX</t>
  </si>
  <si>
    <t>SERHS FRUITS DISTRIBUCIO GLOBAL, SL</t>
  </si>
  <si>
    <t>SERNA MONTOYA AURA M.</t>
  </si>
  <si>
    <t>SERRA PAGES ALFONS</t>
  </si>
  <si>
    <t>SERRA ROMANS, JOSEP</t>
  </si>
  <si>
    <t>SERRA VERGES, JAUME</t>
  </si>
  <si>
    <t>SERRANO GARCIA JAVIER</t>
  </si>
  <si>
    <t>SERRANO HOTELES Y EVENTOS SLU</t>
  </si>
  <si>
    <t>SERRANO MARTINEZ, MARTA</t>
  </si>
  <si>
    <t>SERRANO PARDO, CELESTINO</t>
  </si>
  <si>
    <t>SERSIA CATALUNYA, SL</t>
  </si>
  <si>
    <t>SERVALOS CUITO  MATEO</t>
  </si>
  <si>
    <t>SERVEI TÈCNIC INFORMÀTIC GIRONA</t>
  </si>
  <si>
    <t>SERVEIS GIRONA, SL</t>
  </si>
  <si>
    <t>SERVEIS TARADELL CARBURANTS, S.L.</t>
  </si>
  <si>
    <t>SERVIARAGON, SA</t>
  </si>
  <si>
    <t>SERVICIO DE ASISTENCIA DE PISCINAS, SL</t>
  </si>
  <si>
    <t>SERVICIOS Y GESTION EMPRESA FERRETERA, SL</t>
  </si>
  <si>
    <t>SERVIPARTS 2020,SL</t>
  </si>
  <si>
    <t>SERVIROMAN, SL</t>
  </si>
  <si>
    <t>SERVITEC EMPORDA,SLU</t>
  </si>
  <si>
    <t>SERVITEK</t>
  </si>
  <si>
    <t>SEVEN BLUE, SRL</t>
  </si>
  <si>
    <t>SH TRANS SLOVAKIA S.R.C.</t>
  </si>
  <si>
    <t>SIA ERFOLG D</t>
  </si>
  <si>
    <t>SIA PULTRUM</t>
  </si>
  <si>
    <t>SIA S TUR LOGISTIKA</t>
  </si>
  <si>
    <t>SIA TERRA TRANS</t>
  </si>
  <si>
    <t>SIA TIR SN</t>
  </si>
  <si>
    <t>SIEGFRIED ROCK</t>
  </si>
  <si>
    <t>SIERRA DE LAS HERAS ANA ISABEL</t>
  </si>
  <si>
    <t>SIGLA IBERICA, SA</t>
  </si>
  <si>
    <t>SIGMIREANA, SRL</t>
  </si>
  <si>
    <t>SIKOTRANS, SRO</t>
  </si>
  <si>
    <t>SILVA ESTEVEZ JAVIER</t>
  </si>
  <si>
    <t>SILVA GRZEGORZ SKLADANOWSKI TOMASZ</t>
  </si>
  <si>
    <t>SILVESTRE JORGE</t>
  </si>
  <si>
    <t>SIMBUS SNC DI DECESARI PAOLA</t>
  </si>
  <si>
    <t>SIMO ENCARNA</t>
  </si>
  <si>
    <t>SIMÓ, GUILLERMO</t>
  </si>
  <si>
    <t>SIMON PICKIN</t>
  </si>
  <si>
    <t>SIMPERTO LTD</t>
  </si>
  <si>
    <t>SINMARSIA SRL</t>
  </si>
  <si>
    <t>SINTAX LOGISTICA TRANSPORTES SA</t>
  </si>
  <si>
    <t>SISTEMES D'OFICINA DE GIRONA, SAU</t>
  </si>
  <si>
    <t>SISTEMES ENERGETICS SOLARS SL</t>
  </si>
  <si>
    <t>SISU FOODS, SL</t>
  </si>
  <si>
    <t>SIXT RENT A CAR, SL</t>
  </si>
  <si>
    <t>SJORUP TRACTOR AS</t>
  </si>
  <si>
    <t>SL TROGIRONA</t>
  </si>
  <si>
    <t>SMS LOGISTIKA D.O.O.</t>
  </si>
  <si>
    <t>SMS SLOVENIA</t>
  </si>
  <si>
    <t>SNACK BAR PONTO FINAL</t>
  </si>
  <si>
    <t>SOLÀ FALGÀS ANNA</t>
  </si>
  <si>
    <t>SOLA I SOLA,C.B.</t>
  </si>
  <si>
    <t>SOLA PIJUAN,M.LOURDES</t>
  </si>
  <si>
    <t>SOLA PILAR</t>
  </si>
  <si>
    <t>SOLANO RECIO EVA</t>
  </si>
  <si>
    <t>SOLÉ BRENGUERET, TERESA</t>
  </si>
  <si>
    <t>SOLE EXPOSITO NEUS</t>
  </si>
  <si>
    <t>SOLE VILAJOSANA, JACINT</t>
  </si>
  <si>
    <t>SOLER MARC</t>
  </si>
  <si>
    <t>SOLER PASCAL</t>
  </si>
  <si>
    <t>SOLER PUJOL CONSTRUCTOR, S.L</t>
  </si>
  <si>
    <t>SOLERA MERCEDES</t>
  </si>
  <si>
    <t>SOLSONA RIBES, FCO</t>
  </si>
  <si>
    <t>SOLUC.BIOENERGETIQUES INTEGRALS, SL</t>
  </si>
  <si>
    <t>SOLUCIONS INTEGRALS PRONET, SL</t>
  </si>
  <si>
    <t>SOMIVLAD, SRL</t>
  </si>
  <si>
    <t>SONJA WINTER</t>
  </si>
  <si>
    <t>SOR INTERNACIONAL, S.A</t>
  </si>
  <si>
    <t>SORIA PUIG, MARIA</t>
  </si>
  <si>
    <t>SOSA INGREDIENTS, SL</t>
  </si>
  <si>
    <t>SOTACINGLES, SL</t>
  </si>
  <si>
    <t>SOTO MORENO MIGUEL</t>
  </si>
  <si>
    <t>SOTO SOLA RICARD</t>
  </si>
  <si>
    <t>SOTOCA GARCIA ADOLFO</t>
  </si>
  <si>
    <t>SOTRALENTZ ESPAÑA, SAU</t>
  </si>
  <si>
    <t>SPAIN LUSO LDA</t>
  </si>
  <si>
    <t>SPALLA GIRO MAIRE-LINE</t>
  </si>
  <si>
    <t>SPANISH JOURNEYS</t>
  </si>
  <si>
    <t>SPECIAL CONTRACT K.F.T.</t>
  </si>
  <si>
    <t>SPEIER FAHRZEUGTECHNLK</t>
  </si>
  <si>
    <t>SPIDEKS INTERNESHANAL</t>
  </si>
  <si>
    <t>SPINE CENTRE LIMITED</t>
  </si>
  <si>
    <t>SPORTALM GMBH</t>
  </si>
  <si>
    <t>660</t>
  </si>
  <si>
    <t>070</t>
  </si>
  <si>
    <t>004</t>
  </si>
  <si>
    <t>236</t>
  </si>
  <si>
    <t>043</t>
  </si>
  <si>
    <t>330</t>
  </si>
  <si>
    <t>446</t>
  </si>
  <si>
    <t>632</t>
  </si>
  <si>
    <t>208</t>
  </si>
  <si>
    <t>528</t>
  </si>
  <si>
    <t>077</t>
  </si>
  <si>
    <t>474</t>
  </si>
  <si>
    <t>800</t>
  </si>
  <si>
    <t>038</t>
  </si>
  <si>
    <t>078</t>
  </si>
  <si>
    <t>453</t>
  </si>
  <si>
    <t>640</t>
  </si>
  <si>
    <t>666</t>
  </si>
  <si>
    <t>469</t>
  </si>
  <si>
    <t>017</t>
  </si>
  <si>
    <t>002</t>
  </si>
  <si>
    <t>421</t>
  </si>
  <si>
    <t>284</t>
  </si>
  <si>
    <t>413</t>
  </si>
  <si>
    <t>678</t>
  </si>
  <si>
    <t>073</t>
  </si>
  <si>
    <t>676</t>
  </si>
  <si>
    <t>516</t>
  </si>
  <si>
    <t>093</t>
  </si>
  <si>
    <t>391</t>
  </si>
  <si>
    <t>508</t>
  </si>
  <si>
    <t>703</t>
  </si>
  <si>
    <t>068</t>
  </si>
  <si>
    <t>328</t>
  </si>
  <si>
    <t>247</t>
  </si>
  <si>
    <t>302</t>
  </si>
  <si>
    <t>375</t>
  </si>
  <si>
    <t>404</t>
  </si>
  <si>
    <t>444</t>
  </si>
  <si>
    <t>045</t>
  </si>
  <si>
    <t>512</t>
  </si>
  <si>
    <t>720</t>
  </si>
  <si>
    <t>600</t>
  </si>
  <si>
    <t>480</t>
  </si>
  <si>
    <t>318</t>
  </si>
  <si>
    <t>724</t>
  </si>
  <si>
    <t>728</t>
  </si>
  <si>
    <t>272</t>
  </si>
  <si>
    <t>436</t>
  </si>
  <si>
    <t>092</t>
  </si>
  <si>
    <t>448</t>
  </si>
  <si>
    <t>008</t>
  </si>
  <si>
    <t>338</t>
  </si>
  <si>
    <t>460</t>
  </si>
  <si>
    <t>500</t>
  </si>
  <si>
    <t>220</t>
  </si>
  <si>
    <t>428</t>
  </si>
  <si>
    <t>647</t>
  </si>
  <si>
    <t>336</t>
  </si>
  <si>
    <t>091</t>
  </si>
  <si>
    <t>011</t>
  </si>
  <si>
    <t>053</t>
  </si>
  <si>
    <t>334</t>
  </si>
  <si>
    <t>400</t>
  </si>
  <si>
    <t>815</t>
  </si>
  <si>
    <t>708</t>
  </si>
  <si>
    <t>032</t>
  </si>
  <si>
    <t>001</t>
  </si>
  <si>
    <t>314</t>
  </si>
  <si>
    <t>252</t>
  </si>
  <si>
    <t>625</t>
  </si>
  <si>
    <t>076</t>
  </si>
  <si>
    <t>276</t>
  </si>
  <si>
    <t>044</t>
  </si>
  <si>
    <t>006</t>
  </si>
  <si>
    <t>473</t>
  </si>
  <si>
    <t>009</t>
  </si>
  <si>
    <t>406</t>
  </si>
  <si>
    <t>458</t>
  </si>
  <si>
    <t>416</t>
  </si>
  <si>
    <t>488</t>
  </si>
  <si>
    <t>496</t>
  </si>
  <si>
    <t>260</t>
  </si>
  <si>
    <t>310</t>
  </si>
  <si>
    <t>257</t>
  </si>
  <si>
    <t>452</t>
  </si>
  <si>
    <t>003</t>
  </si>
  <si>
    <t>424</t>
  </si>
  <si>
    <t>740</t>
  </si>
  <si>
    <t>457</t>
  </si>
  <si>
    <t>664</t>
  </si>
  <si>
    <t>700</t>
  </si>
  <si>
    <t>616</t>
  </si>
  <si>
    <t>612</t>
  </si>
  <si>
    <t>007</t>
  </si>
  <si>
    <t>104</t>
  </si>
  <si>
    <t>024</t>
  </si>
  <si>
    <t>463</t>
  </si>
  <si>
    <t>107</t>
  </si>
  <si>
    <t>025</t>
  </si>
  <si>
    <t>667</t>
  </si>
  <si>
    <t>820</t>
  </si>
  <si>
    <t>824</t>
  </si>
  <si>
    <t>451</t>
  </si>
  <si>
    <t>806</t>
  </si>
  <si>
    <t>454</t>
  </si>
  <si>
    <t>468</t>
  </si>
  <si>
    <t>811</t>
  </si>
  <si>
    <t>624</t>
  </si>
  <si>
    <t>005</t>
  </si>
  <si>
    <t>464</t>
  </si>
  <si>
    <t>732</t>
  </si>
  <si>
    <t>628</t>
  </si>
  <si>
    <t>696</t>
  </si>
  <si>
    <t>079</t>
  </si>
  <si>
    <t>346</t>
  </si>
  <si>
    <t>083</t>
  </si>
  <si>
    <t>810</t>
  </si>
  <si>
    <t>636</t>
  </si>
  <si>
    <t>684</t>
  </si>
  <si>
    <t>395</t>
  </si>
  <si>
    <t>054</t>
  </si>
  <si>
    <t>604</t>
  </si>
  <si>
    <t>268</t>
  </si>
  <si>
    <t>216</t>
  </si>
  <si>
    <t>037</t>
  </si>
  <si>
    <t>055</t>
  </si>
  <si>
    <t>018</t>
  </si>
  <si>
    <t>743</t>
  </si>
  <si>
    <t>370</t>
  </si>
  <si>
    <t>701</t>
  </si>
  <si>
    <t>386</t>
  </si>
  <si>
    <t>232</t>
  </si>
  <si>
    <t>046</t>
  </si>
  <si>
    <t>204</t>
  </si>
  <si>
    <t>462</t>
  </si>
  <si>
    <t>373</t>
  </si>
  <si>
    <t>228</t>
  </si>
  <si>
    <t>377</t>
  </si>
  <si>
    <t>412</t>
  </si>
  <si>
    <t>823</t>
  </si>
  <si>
    <t>074</t>
  </si>
  <si>
    <t>101</t>
  </si>
  <si>
    <t>716</t>
  </si>
  <si>
    <t>470</t>
  </si>
  <si>
    <t>366</t>
  </si>
  <si>
    <t>389</t>
  </si>
  <si>
    <t>803</t>
  </si>
  <si>
    <t>476</t>
  </si>
  <si>
    <t>672</t>
  </si>
  <si>
    <t>432</t>
  </si>
  <si>
    <t>240</t>
  </si>
  <si>
    <t>288</t>
  </si>
  <si>
    <t>958</t>
  </si>
  <si>
    <t>028</t>
  </si>
  <si>
    <t>809</t>
  </si>
  <si>
    <t>801</t>
  </si>
  <si>
    <t>804</t>
  </si>
  <si>
    <t>816</t>
  </si>
  <si>
    <t>808</t>
  </si>
  <si>
    <t>802</t>
  </si>
  <si>
    <t>814</t>
  </si>
  <si>
    <t>649</t>
  </si>
  <si>
    <t>099</t>
  </si>
  <si>
    <t>662</t>
  </si>
  <si>
    <t>825</t>
  </si>
  <si>
    <t>440</t>
  </si>
  <si>
    <t>520</t>
  </si>
  <si>
    <t>504</t>
  </si>
  <si>
    <t>813</t>
  </si>
  <si>
    <t>822</t>
  </si>
  <si>
    <t>060</t>
  </si>
  <si>
    <t>010</t>
  </si>
  <si>
    <t>401</t>
  </si>
  <si>
    <t>644</t>
  </si>
  <si>
    <t>890</t>
  </si>
  <si>
    <t>456</t>
  </si>
  <si>
    <t>063</t>
  </si>
  <si>
    <t>062</t>
  </si>
  <si>
    <t>372</t>
  </si>
  <si>
    <t>382</t>
  </si>
  <si>
    <t>066</t>
  </si>
  <si>
    <t>075</t>
  </si>
  <si>
    <t>324</t>
  </si>
  <si>
    <t>819</t>
  </si>
  <si>
    <t>449</t>
  </si>
  <si>
    <t>047</t>
  </si>
  <si>
    <t>467</t>
  </si>
  <si>
    <t>465</t>
  </si>
  <si>
    <t>248</t>
  </si>
  <si>
    <t>355</t>
  </si>
  <si>
    <t>264</t>
  </si>
  <si>
    <t>706</t>
  </si>
  <si>
    <t>608</t>
  </si>
  <si>
    <t>342</t>
  </si>
  <si>
    <t>669</t>
  </si>
  <si>
    <t>329</t>
  </si>
  <si>
    <t>388</t>
  </si>
  <si>
    <t>224</t>
  </si>
  <si>
    <t>030</t>
  </si>
  <si>
    <t>036</t>
  </si>
  <si>
    <t>492</t>
  </si>
  <si>
    <t>393</t>
  </si>
  <si>
    <t>736</t>
  </si>
  <si>
    <t>082</t>
  </si>
  <si>
    <t>352</t>
  </si>
  <si>
    <t>244</t>
  </si>
  <si>
    <t>680</t>
  </si>
  <si>
    <t>280</t>
  </si>
  <si>
    <t>817</t>
  </si>
  <si>
    <t>472</t>
  </si>
  <si>
    <t>212</t>
  </si>
  <si>
    <t>080</t>
  </si>
  <si>
    <t>052</t>
  </si>
  <si>
    <t>807</t>
  </si>
  <si>
    <t>072</t>
  </si>
  <si>
    <t>350</t>
  </si>
  <si>
    <t>524</t>
  </si>
  <si>
    <t>081</t>
  </si>
  <si>
    <t>484</t>
  </si>
  <si>
    <t>690</t>
  </si>
  <si>
    <t>311</t>
  </si>
  <si>
    <t>653</t>
  </si>
  <si>
    <t>652</t>
  </si>
  <si>
    <t>656</t>
  </si>
  <si>
    <t>378</t>
  </si>
  <si>
    <t>Z</t>
  </si>
  <si>
    <t>S</t>
  </si>
  <si>
    <t>Q</t>
  </si>
  <si>
    <t>H</t>
  </si>
  <si>
    <t>L</t>
  </si>
  <si>
    <t>K</t>
  </si>
  <si>
    <t>E</t>
  </si>
  <si>
    <t>T</t>
  </si>
  <si>
    <t>R</t>
  </si>
  <si>
    <t>?</t>
  </si>
  <si>
    <t>G</t>
  </si>
  <si>
    <t>M</t>
  </si>
  <si>
    <t>Y</t>
  </si>
  <si>
    <t>F</t>
  </si>
  <si>
    <t>P</t>
  </si>
  <si>
    <t>D</t>
  </si>
  <si>
    <t>B</t>
  </si>
  <si>
    <t>N</t>
  </si>
  <si>
    <t>J</t>
  </si>
  <si>
    <t>W</t>
  </si>
  <si>
    <t>A</t>
  </si>
  <si>
    <t>LLETRES NIFS INVENTATS</t>
  </si>
  <si>
    <t>FALGUERAS CALVET, ENRIC</t>
  </si>
  <si>
    <t>FALKENSTEI INTERNATIONALE TRANSPORT</t>
  </si>
  <si>
    <t>FAMILY THE LINK, S.L.</t>
  </si>
  <si>
    <t>FAMM TRANS S.R.L. UNIPERSONAL</t>
  </si>
  <si>
    <t>FAMM TRANS SRL UNIPERSONAL</t>
  </si>
  <si>
    <t>FARIA CAMPOS JOSE</t>
  </si>
  <si>
    <t>FARIÑA PIÑEIRO, MARI CARMEN</t>
  </si>
  <si>
    <t>FARMAPROJECT</t>
  </si>
  <si>
    <t>FARRE BELTRAN,JOSEP M.</t>
  </si>
  <si>
    <t>FARRÉ CAMARASA, ADORACIÓN</t>
  </si>
  <si>
    <t>FARRE PINO DAVID</t>
  </si>
  <si>
    <t>FARRE SOLE MARGARITA</t>
  </si>
  <si>
    <t>FARRÈ VILADOT XAVIER</t>
  </si>
  <si>
    <t>FARRERO BADIA PERE</t>
  </si>
  <si>
    <t>FARRUS FARRAN, ANTONI</t>
  </si>
  <si>
    <t>FASARI PRODUCCIONES, S.L.</t>
  </si>
  <si>
    <t>FASOL BV</t>
  </si>
  <si>
    <t>FAST SRL</t>
  </si>
  <si>
    <t>FAURA CARRERAS MARTA</t>
  </si>
  <si>
    <t>FAURE I BATLLE JOSEP</t>
  </si>
  <si>
    <t>FAUSTO OBRES I PROMOCIONS S.A.U.</t>
  </si>
  <si>
    <t>FAYCOM PRODUCCION Y COMERCIALIZACION SA</t>
  </si>
  <si>
    <t>FAYET DUÑACH JOAQUIM</t>
  </si>
  <si>
    <t>FCC CONSTRUCCION, SA</t>
  </si>
  <si>
    <t>FCK LDA</t>
  </si>
  <si>
    <t>FEBRER CARDONA MIRIAM</t>
  </si>
  <si>
    <t>FEDERICO LUCCIANO</t>
  </si>
  <si>
    <t>FEDERICO PATERNINA SA</t>
  </si>
  <si>
    <t>FEIXAS FEIXAS CARME</t>
  </si>
  <si>
    <t>FELDER LOTTECHNIK</t>
  </si>
  <si>
    <t>FELEZ VIDAL MONTSERRAT</t>
  </si>
  <si>
    <t>FELIP BOLDU,ALBERT</t>
  </si>
  <si>
    <t>FELIP BOLDU,FRANCESC</t>
  </si>
  <si>
    <t>FELIP CARITG DOLORES</t>
  </si>
  <si>
    <t>FELIU CARBONELL JOAN</t>
  </si>
  <si>
    <t>FELIU CENDRA FRANCISCO</t>
  </si>
  <si>
    <t>FELIU DOMENECH, JUAN</t>
  </si>
  <si>
    <t>FELIU RODRIGUEZ, MARC</t>
  </si>
  <si>
    <t>FELIU XIFRA JOSEFINA</t>
  </si>
  <si>
    <t>FELIUBADALO, SA</t>
  </si>
  <si>
    <t>FELTA DOF TRANS SRL</t>
  </si>
  <si>
    <t>FEREZ CASTILLEJOS MARGARITA</t>
  </si>
  <si>
    <t>FERJAU SA</t>
  </si>
  <si>
    <t>FERMI BOHIGAS SA</t>
  </si>
  <si>
    <t>FERNANDEZ AGUDO JUAN</t>
  </si>
  <si>
    <t>FERNANDEZ ALBERTI JAIME</t>
  </si>
  <si>
    <t>FERNANDEZ ALIADA JOAQUINA</t>
  </si>
  <si>
    <t>FERNANDEZ ARANDA, JUAN</t>
  </si>
  <si>
    <t>FERNANDEZ BARBADO JOSE LUIS</t>
  </si>
  <si>
    <t>FERNANDEZ COLINO ANA</t>
  </si>
  <si>
    <t>FERNANDEZ CORTES RAQUE</t>
  </si>
  <si>
    <t>FERNANDEZ DE LA HOZ YOLANDA</t>
  </si>
  <si>
    <t>FERNANDEZ ESOBEDO,ROSA Mª</t>
  </si>
  <si>
    <t>FERNANDEZ FRIGOLA JAVIER</t>
  </si>
  <si>
    <t>FERNANDEZ MENDIOLA PEDRO</t>
  </si>
  <si>
    <t>FERNANDEZ MORALES, JOSÉ</t>
  </si>
  <si>
    <t>FERNANDEZ NIETO ,FRANCESCA</t>
  </si>
  <si>
    <t>FERNÁNDEZ PALOMA</t>
  </si>
  <si>
    <t>FERNANDEZ PEREZ, MARIA LUISA</t>
  </si>
  <si>
    <t>FERNANDEZ QUINTANA MÒNICA</t>
  </si>
  <si>
    <t>FERNANDEZ RODRIGUEZ SERGIO</t>
  </si>
  <si>
    <t>FERNANDEZ RODRIGUEZ TINO</t>
  </si>
  <si>
    <t>FERNMELDEBURO FUR OBEROSTERREICH UND</t>
  </si>
  <si>
    <t>FERRALLATS ARMANGUE SA UNIPERSONAL</t>
  </si>
  <si>
    <t>FERRAN OTIN FELIP</t>
  </si>
  <si>
    <t>FERRANDO MARCH SONIA</t>
  </si>
  <si>
    <t>FERRER CASADO ESTER</t>
  </si>
  <si>
    <t>FERRER FORCADA RAMON</t>
  </si>
  <si>
    <t>FERRER I REAL, INÉS</t>
  </si>
  <si>
    <t>FERRER PONS, MARTI</t>
  </si>
  <si>
    <t>FERRER RODIE, TONI</t>
  </si>
  <si>
    <t>FERRERES DUARTE ,FERRAN</t>
  </si>
  <si>
    <t>FERRES PUIGVERT BERNADETA</t>
  </si>
  <si>
    <t>FERRETERIA CASTAÑER, SL</t>
  </si>
  <si>
    <t>FERRI CARME</t>
  </si>
  <si>
    <t>FERRIZ MOLINA, MANUEL</t>
  </si>
  <si>
    <t>FERROS I ACERS DEL VALLES, SL</t>
  </si>
  <si>
    <t>FETARISTA</t>
  </si>
  <si>
    <t>FETER GIRONA, SL</t>
  </si>
  <si>
    <t>FF FRACHT SP ZOO</t>
  </si>
  <si>
    <t>FGA ARQUITECTES 1974, SLP</t>
  </si>
  <si>
    <t>FGC TRANS, SRL</t>
  </si>
  <si>
    <t>FHTS SPEED TRANS KRYSTOF KIELBASA</t>
  </si>
  <si>
    <t>FHU IMPORTEX KRZYSZTOF JURCAK</t>
  </si>
  <si>
    <t>FICHEVTRANS EOOD</t>
  </si>
  <si>
    <t>FIDALGO VEGA ISABEL</t>
  </si>
  <si>
    <t>FIEL JAREÑO EMILIO</t>
  </si>
  <si>
    <t>FIGITECH SOLUTIONS 2011 SL</t>
  </si>
  <si>
    <t>FIGOLS BARTIS JOSE M</t>
  </si>
  <si>
    <t>FIGUEIRAS SANTI</t>
  </si>
  <si>
    <t>FIGUERA FARRE RAMON</t>
  </si>
  <si>
    <t>FIGUERAS GENER FRANCISCO</t>
  </si>
  <si>
    <t>FIGUERAS MARTI, MIGUEL</t>
  </si>
  <si>
    <t>FIGUERAS SOLER JOSEP MARIA</t>
  </si>
  <si>
    <t>FILIP TRANS</t>
  </si>
  <si>
    <t>FILO S.R.O.</t>
  </si>
  <si>
    <t>FILTERFLO, SRL</t>
  </si>
  <si>
    <t>FIMO DI FILIPPINI</t>
  </si>
  <si>
    <t>FINA RIERA ANA</t>
  </si>
  <si>
    <t>FINANZIA AUTORENTING, SA</t>
  </si>
  <si>
    <t>FINCONSUM EFC, SA</t>
  </si>
  <si>
    <t>FINVERGRUP GIRONA, SL</t>
  </si>
  <si>
    <t>FIOL I SANTALÓ,MONTSERRAT</t>
  </si>
  <si>
    <t>FIOL SANTALÓ, MIQUEL</t>
  </si>
  <si>
    <t>FIONDA ORLANDI</t>
  </si>
  <si>
    <t>FISERSA ECOSERVEIS, SA</t>
  </si>
  <si>
    <t>FITO SA</t>
  </si>
  <si>
    <t>FLECA FORTINO</t>
  </si>
  <si>
    <t>FLEUR DE SEL</t>
  </si>
  <si>
    <t>FLEX 2000-PRODUCTOS FLEXIVEIS, SA</t>
  </si>
  <si>
    <t>FLEX FRAME BOUW</t>
  </si>
  <si>
    <t>FLIR SYSTEMS AB</t>
  </si>
  <si>
    <t>FLIR SYSTEMS TRADING BELGIUM BVBA</t>
  </si>
  <si>
    <t>FLIR SYSTEMS, SRL</t>
  </si>
  <si>
    <t>FLO ELENA</t>
  </si>
  <si>
    <t>FLORENCIO FONT CANAL, SA</t>
  </si>
  <si>
    <t>FLORENZA RICARDO</t>
  </si>
  <si>
    <t>FLORES REY OSCAR</t>
  </si>
  <si>
    <t>FLORES TORREJON, ANTONIO</t>
  </si>
  <si>
    <t>FLORES TORREJON, MERCEDES</t>
  </si>
  <si>
    <t>FLOREZ SOL</t>
  </si>
  <si>
    <t>FOCHS MALAGON ANGEL</t>
  </si>
  <si>
    <t>FOLCH FIGUERAS IGNACIO</t>
  </si>
  <si>
    <t>FOLGADO ESTREMS JORDI</t>
  </si>
  <si>
    <t>FOLGADO ESTREMS VICENÇ</t>
  </si>
  <si>
    <t>FOLGERAMBH</t>
  </si>
  <si>
    <t>FOLGUERA TERRE LOURDES</t>
  </si>
  <si>
    <t>FOMENTDE LES ARTS I EL DISSENY</t>
  </si>
  <si>
    <t>FOMENTO DE CONSTRUCCIONES Y CONTRATAS SA</t>
  </si>
  <si>
    <t>FONS CAPELL, PEDRO</t>
  </si>
  <si>
    <t>FONT ANGLADA, NURIA</t>
  </si>
  <si>
    <t>FONT CASTELL, VICTOR</t>
  </si>
  <si>
    <t>FONT GUELL, JOSEP</t>
  </si>
  <si>
    <t>FONT MARQUES, ALBERT</t>
  </si>
  <si>
    <t>FONT SOLER LUIS</t>
  </si>
  <si>
    <t>FONT SOMS JOSEFA</t>
  </si>
  <si>
    <t>FONT VENTURA, JORDI</t>
  </si>
  <si>
    <t>FONTALBA GOMEZ, JOAQUIN</t>
  </si>
  <si>
    <t>FONTAN LIMERES DOLORES</t>
  </si>
  <si>
    <t>FONTAN RACORERIA, SA</t>
  </si>
  <si>
    <t>FONTANELLA CUSCO SANDRA</t>
  </si>
  <si>
    <t>FONTANILLAS FABREGA JOSEP GIL</t>
  </si>
  <si>
    <t>FONTAS BARDALET, LAURA</t>
  </si>
  <si>
    <t>FORAUNY FARRUS JORDI</t>
  </si>
  <si>
    <t>FORESTAL GARDEN SA</t>
  </si>
  <si>
    <t>FORGES GORCE SAS</t>
  </si>
  <si>
    <t>FORMATGES MAS EL GARET, SL</t>
  </si>
  <si>
    <t>FORMATJE SITJAR ESTEBAN</t>
  </si>
  <si>
    <t>FORMIGONS GIRONA SA</t>
  </si>
  <si>
    <t>FORMIGONS INDUSTRIALS GIRONA 2000 SA</t>
  </si>
  <si>
    <t>FORN NURIA</t>
  </si>
  <si>
    <t>FORNS PUIG JOSE</t>
  </si>
  <si>
    <t>FORT FERRER,MIQUEL</t>
  </si>
  <si>
    <t>FORT PERERA,MAITE</t>
  </si>
  <si>
    <t>FORTIA VIÑOLAS, JUAN</t>
  </si>
  <si>
    <t>FORTINO BERGES JOSE</t>
  </si>
  <si>
    <t>FORTINO ORGA GEMMA</t>
  </si>
  <si>
    <t>FOTO CASANOVA, S.L.</t>
  </si>
  <si>
    <t>FOTOPRIX,SA</t>
  </si>
  <si>
    <t>FOURNIAL S.A.S.</t>
  </si>
  <si>
    <t>FOURNIL RAYMOND</t>
  </si>
  <si>
    <t>FRADENT GROUP SRL</t>
  </si>
  <si>
    <t>FRAGO GARCIA VICTOR</t>
  </si>
  <si>
    <t>FRANCA RODRIGUEZ JOSE Mª</t>
  </si>
  <si>
    <t>FRANCA SORIA DAVID</t>
  </si>
  <si>
    <t>FRANCARE INDUSTRIES</t>
  </si>
  <si>
    <t>FRANCE INFRAROUGE SARL</t>
  </si>
  <si>
    <t>FRANCESKA 2012 LTD</t>
  </si>
  <si>
    <t>FRANCH MARTINEZ, BERTA</t>
  </si>
  <si>
    <t>FRANCH MARTINEZ, CLARA</t>
  </si>
  <si>
    <t>FRANCH MASIP CELESTINO</t>
  </si>
  <si>
    <t>FRANCHISING CALZEDONIA ESPAÑA, SA</t>
  </si>
  <si>
    <t>FRANCISCO FAYOL SUÑOL</t>
  </si>
  <si>
    <t>FRANCISCO PENALBA SALINAS,SL</t>
  </si>
  <si>
    <t>FRANCISCO PUIG MASJOAN, S.A.</t>
  </si>
  <si>
    <t>FRANCO MARRO JOSE RAMON</t>
  </si>
  <si>
    <t>FRANCO QUINTANA, CARLOS</t>
  </si>
  <si>
    <t>FRANCO URGILES JUANA DE CARMEN</t>
  </si>
  <si>
    <t>FRANK STEVE MICHAELIS REISEN</t>
  </si>
  <si>
    <t>FRANTISEK HANAK</t>
  </si>
  <si>
    <t>FRAXANET JORDI</t>
  </si>
  <si>
    <t>FRED IRFA SA</t>
  </si>
  <si>
    <t>FRED LLORET, S.A.</t>
  </si>
  <si>
    <t>FRED RIEHLE TRANSPORTE</t>
  </si>
  <si>
    <t>FREE MINDS SRL</t>
  </si>
  <si>
    <t>FREIRE POUSA EDUARDO</t>
  </si>
  <si>
    <t>FREIXA RIGAU SA</t>
  </si>
  <si>
    <t>FREIXAS I FREIXAS, SL</t>
  </si>
  <si>
    <t>FREMIN LEONIE</t>
  </si>
  <si>
    <t>FRENDO ROSSO WILLIAM</t>
  </si>
  <si>
    <t>FRENETIKASUL LDA</t>
  </si>
  <si>
    <t>FRENOS Y DISCOS SA</t>
  </si>
  <si>
    <t>FRESENIUS KABI ESPAÑA, S.A.</t>
  </si>
  <si>
    <t>FRIAS SANTIAGO, DIANA MARIA</t>
  </si>
  <si>
    <t>FRIBEL SA</t>
  </si>
  <si>
    <t>FRICASH DE CARNS, SLU</t>
  </si>
  <si>
    <t>FRIGICOLL, SA</t>
  </si>
  <si>
    <t>FRIGODIZ, S.A.</t>
  </si>
  <si>
    <t>FRIGOLA CIURANA RAMON</t>
  </si>
  <si>
    <t>FRIGOLA VALEROS JORDI</t>
  </si>
  <si>
    <t>FRIGOLA VIDAL ANA</t>
  </si>
  <si>
    <t>FRIGOLE VILA PEDRO</t>
  </si>
  <si>
    <t>FRIGOREXPRESS NV</t>
  </si>
  <si>
    <t>FRIGORIFICOS COFRISA SA</t>
  </si>
  <si>
    <t>FRIGORIFICOS DANIEL SRL</t>
  </si>
  <si>
    <t>FRIGORIFICOS DEL MORAL, SA</t>
  </si>
  <si>
    <t>FRIGORIFICS FERRER, SA</t>
  </si>
  <si>
    <t>FRIMAN TRANSPORT KG</t>
  </si>
  <si>
    <t>FRINCO, S.A.</t>
  </si>
  <si>
    <t>FRIPOZO, SA</t>
  </si>
  <si>
    <t>FRISELVA, S.A.</t>
  </si>
  <si>
    <t>FRITERMIA SA</t>
  </si>
  <si>
    <t>FRIUSA</t>
  </si>
  <si>
    <t>FRUITES GOZALBO SA</t>
  </si>
  <si>
    <t>FRUITES NURIA, S.L.</t>
  </si>
  <si>
    <t>FRUITEX SA</t>
  </si>
  <si>
    <t>FTH EWARYST</t>
  </si>
  <si>
    <t>FUCHS SCHMITT</t>
  </si>
  <si>
    <t>FUENTES GARCIA, JOSEFA</t>
  </si>
  <si>
    <t>FUENTES MIGUEL</t>
  </si>
  <si>
    <t>FUERTES GURT CARLOS</t>
  </si>
  <si>
    <t>FULLA CARRERAS, ANA M.</t>
  </si>
  <si>
    <t>FULLOLA RECASENS PEDRO</t>
  </si>
  <si>
    <t>FUMADO DUBÉ DAVID</t>
  </si>
  <si>
    <t>FUNDACIO AJUDA DISCAPACITATS DE ROSES</t>
  </si>
  <si>
    <t>FUNDACIO ALICIA, ALIMENTACIO I CIENCIA</t>
  </si>
  <si>
    <t>FUNDACIO PRIVADA MAS XIRGU</t>
  </si>
  <si>
    <t>FUNDACIO PRIVADA ONYAR LA SELVA</t>
  </si>
  <si>
    <t>FUNDACIO PROJECTE MIRANDA</t>
  </si>
  <si>
    <t>FUNDACIO UNIVERSITAT DE GIRONA</t>
  </si>
  <si>
    <t>FUNERAL PRODUCTS</t>
  </si>
  <si>
    <t>FUNERARIA ALT EMPORDA VICENS SL</t>
  </si>
  <si>
    <t>FUNERARIES DE CATALUNYA, SA</t>
  </si>
  <si>
    <t>FURTUNY FARRES CRISTINA</t>
  </si>
  <si>
    <t>FUSMER, SL</t>
  </si>
  <si>
    <t>FUSTE BURGAS SA</t>
  </si>
  <si>
    <t>FUSTERIA BARBONELL, SL</t>
  </si>
  <si>
    <t>G CO EURO SPEDITION TOP SRL</t>
  </si>
  <si>
    <t>G G TRANSPORTES UNIPESSOAL LDA</t>
  </si>
  <si>
    <t>G I TRUCKING SRL</t>
  </si>
  <si>
    <t>G.D.G. TRASPORTI SRL</t>
  </si>
  <si>
    <t>GABIMEDI, SL</t>
  </si>
  <si>
    <t>GABINET DENTAL GIRONA</t>
  </si>
  <si>
    <t>GABRIEL MIAL ENTREPRISE</t>
  </si>
  <si>
    <t>GAEC CAMP DEL MONESTIR</t>
  </si>
  <si>
    <t>GAEC DES MAZEILLES</t>
  </si>
  <si>
    <t>GAILLARD-RONDINO</t>
  </si>
  <si>
    <t>GAIRI MONTSERRAT</t>
  </si>
  <si>
    <t>GAJA LLAMAS, JUAN</t>
  </si>
  <si>
    <t>GALAN MASSACHS MARIA ROSA</t>
  </si>
  <si>
    <t>GALANT BRUNO</t>
  </si>
  <si>
    <t>GALCERAN PELLICER, JOSEP Mª</t>
  </si>
  <si>
    <t>GALCERAN ULLASTRES JOAN</t>
  </si>
  <si>
    <t>GALDOS CASTILLEJOS FELIX</t>
  </si>
  <si>
    <t>GALEANO CARRERAS PALOMA</t>
  </si>
  <si>
    <t>GALIANO RAMIREZ JUAN</t>
  </si>
  <si>
    <t>GALIVAL TRANS SRL</t>
  </si>
  <si>
    <t>GALLARRETA, ELENA</t>
  </si>
  <si>
    <t>GALLEGO CARMEN</t>
  </si>
  <si>
    <t>GALLEGO VICENTE EVA</t>
  </si>
  <si>
    <t>GALLELLO RASPA ANTONIO</t>
  </si>
  <si>
    <t>GALLIFA PUIG ALBERTO</t>
  </si>
  <si>
    <t>GALP ENERGIA ESPAÑA, SAU</t>
  </si>
  <si>
    <t>GALUCHO INDUSTRIAS METALOMECANICAS SA</t>
  </si>
  <si>
    <t>GALVAN ELISA</t>
  </si>
  <si>
    <t>GALVANY MARI ANGELS</t>
  </si>
  <si>
    <t>GAM, SA</t>
  </si>
  <si>
    <t>GAME TRADING SRL</t>
  </si>
  <si>
    <t>GANADERA DEL CARMEN SA</t>
  </si>
  <si>
    <t>GANADERIA FERNAY</t>
  </si>
  <si>
    <t>GANADOS EMPORDA SA</t>
  </si>
  <si>
    <t>GANDIA MICO VIRTUDES</t>
  </si>
  <si>
    <t>GAR HOTELS LTD</t>
  </si>
  <si>
    <t>GARAGE UTIL 83</t>
  </si>
  <si>
    <t>GARATE URIGOITIA MARTIN</t>
  </si>
  <si>
    <t>GARATGE CENTRAL SA</t>
  </si>
  <si>
    <t>GARATGE NOU. S.A</t>
  </si>
  <si>
    <t>GARATGE PERELLÓ</t>
  </si>
  <si>
    <t>GARATGE SALMAR RIBAS, SL</t>
  </si>
  <si>
    <t>GARCIA ALMOZARA JOSE LUIS</t>
  </si>
  <si>
    <t>GARCIA ANTONIO</t>
  </si>
  <si>
    <t>GARCIA BOSCH Mª DOLORS</t>
  </si>
  <si>
    <t>GARCIA BRANCOS PEDRO</t>
  </si>
  <si>
    <t>GARCIA CASADEMONT, SA</t>
  </si>
  <si>
    <t>GARCIA CENTENO CONSUELO</t>
  </si>
  <si>
    <t>GARCIA CRESPO, CONCEPCIÓ</t>
  </si>
  <si>
    <t>GARCIA DE CASTRO RODRIGO</t>
  </si>
  <si>
    <t>GARCIA DE LA CERDA, EDUARDO RAMON</t>
  </si>
  <si>
    <t>GARCIA DE LAGO XIMENA</t>
  </si>
  <si>
    <t>GARCIA GALCERAN MARIO SERGIO</t>
  </si>
  <si>
    <t>GARCIA GALINDO ANA MARIA</t>
  </si>
  <si>
    <t>GARCIA GIL GUILLEM</t>
  </si>
  <si>
    <t>GARCIA GOMEZ, ESTER</t>
  </si>
  <si>
    <t>GARCIA GONZALEZ , LUIS</t>
  </si>
  <si>
    <t>GARCIA GUIDUX EULALIO</t>
  </si>
  <si>
    <t>GARCIA I PICOLA, IMMA</t>
  </si>
  <si>
    <t>GARCIA IRUELA TOMAS</t>
  </si>
  <si>
    <t>GARCIA JORDAN</t>
  </si>
  <si>
    <t>GARCIA LARA, MARIA ENCARNACION</t>
  </si>
  <si>
    <t>GARCIA LEAL CONCEPCION</t>
  </si>
  <si>
    <t>GARCIA LEIVA BERTA</t>
  </si>
  <si>
    <t>GARCIA MARCUELLO PEDRO</t>
  </si>
  <si>
    <t>GARCIA MARIA DEL CARMEN</t>
  </si>
  <si>
    <t>GARCIA MARIA TERESA</t>
  </si>
  <si>
    <t>GARCIA MARISOL</t>
  </si>
  <si>
    <t>GARCIA MARTINEZ MARIA LUISA</t>
  </si>
  <si>
    <t>GARCIA MASSAGUER JOSE</t>
  </si>
  <si>
    <t>GARCIA MATARRANZ VICTOR</t>
  </si>
  <si>
    <t>GARCIA MELERO, JAVIER</t>
  </si>
  <si>
    <t>GARCIA MOLINERO MATIAS</t>
  </si>
  <si>
    <t>GARCIA PARRA, FRANCISCO</t>
  </si>
  <si>
    <t>GARCIA PELEGERO VANESSA</t>
  </si>
  <si>
    <t>GARCIA QUESADA MANUEL</t>
  </si>
  <si>
    <t>GARCIA REMEI</t>
  </si>
  <si>
    <t>GARCIA REYERO MARGARITA</t>
  </si>
  <si>
    <t>GARCIA RIOS, JUAN CARLOS</t>
  </si>
  <si>
    <t>GARCIA ROSCO ANGELES</t>
  </si>
  <si>
    <t>GARCIA SEGURA,RAQUEL</t>
  </si>
  <si>
    <t>GARCIA SOLÀ ALBERTO</t>
  </si>
  <si>
    <t>GARCIA SOTO ANTONIO</t>
  </si>
  <si>
    <t>GARCIA VISIEDO JAVIER</t>
  </si>
  <si>
    <t>GARCIA-COS MUNTAÑOLA ALEJO</t>
  </si>
  <si>
    <t>GARDELL VENTURA JUAN</t>
  </si>
  <si>
    <t>GARDEN SUITE, SL</t>
  </si>
  <si>
    <t>GARRETA BOCHACA, JORDI</t>
  </si>
  <si>
    <t>GARRETA RUBIES RAMON</t>
  </si>
  <si>
    <t>GARRETA SANZ, MARGARITA</t>
  </si>
  <si>
    <t>GARRIDO ALGABA, ELADIO</t>
  </si>
  <si>
    <t>GARRIDO ARCENEGUI DAVID</t>
  </si>
  <si>
    <t>GARRIDO JESSICA</t>
  </si>
  <si>
    <t>GARRIDO PARRILLA LEONOR</t>
  </si>
  <si>
    <t>GARRIDO PERALTA MARGARITA</t>
  </si>
  <si>
    <t>GARRIGA COLLS PERE</t>
  </si>
  <si>
    <t>GAS NATURAL DISTRIBUCION SDG SA</t>
  </si>
  <si>
    <t>GAS NATURAL S U R SDG SA</t>
  </si>
  <si>
    <t>GAS NATURAL SERVICIOS SDG, SA</t>
  </si>
  <si>
    <t>GAS SERVEI, S.A.</t>
  </si>
  <si>
    <t>GASAU ROURA ANA</t>
  </si>
  <si>
    <t>GASCO GASCO MANUELA</t>
  </si>
  <si>
    <t>GASCON JUSTE ALVARO</t>
  </si>
  <si>
    <t>GASOLINERAS EROSKI HIPERMERCADOS, SL</t>
  </si>
  <si>
    <t>GASPAROTTO CRISTIANA</t>
  </si>
  <si>
    <t>GASTROTONA, SCP</t>
  </si>
  <si>
    <t>GASULL PUIG, PEDRO</t>
  </si>
  <si>
    <t>GATELL GONZALEZ FERRAN</t>
  </si>
  <si>
    <t>GAYA CORTES, ERNESTINA MADETTE</t>
  </si>
  <si>
    <t>GAZAGNOL ALIN</t>
  </si>
  <si>
    <t>GAZAGNOL ARNAUD</t>
  </si>
  <si>
    <t>GAZQUEZ GUICH CRISTIAN</t>
  </si>
  <si>
    <t>GBP ENVIRONNEMENT</t>
  </si>
  <si>
    <t>GCS JOHNSON LTD</t>
  </si>
  <si>
    <t>GEA WTT GMBH</t>
  </si>
  <si>
    <t>GEBO TOURS BV</t>
  </si>
  <si>
    <t>GEIGLE DURR JUAN</t>
  </si>
  <si>
    <t>GELBAR, SA</t>
  </si>
  <si>
    <t>GELENCA JAUMIRA JOAN</t>
  </si>
  <si>
    <t>GELFRED COMPRESSORS, SA</t>
  </si>
  <si>
    <t>GELMAN EUROTRANS SRL</t>
  </si>
  <si>
    <t>GELONCH BORRAS TERESA</t>
  </si>
  <si>
    <t>GELPI CASTELLA JOSEP</t>
  </si>
  <si>
    <t>GEMA</t>
  </si>
  <si>
    <t>GEMINIWORLD</t>
  </si>
  <si>
    <t>GEMMA</t>
  </si>
  <si>
    <t>GENERAL LAB, SA</t>
  </si>
  <si>
    <t>GENERAL OPTICA SA</t>
  </si>
  <si>
    <t>GENERAL PECUARIA SA</t>
  </si>
  <si>
    <t>GENERAL WOLDER SA</t>
  </si>
  <si>
    <t>GENERALI ESPAÑA SA DE SEGUROS Y REASEGUR</t>
  </si>
  <si>
    <t>GENERALTOUR SA RAMBROUCH</t>
  </si>
  <si>
    <t>GENFINS SA</t>
  </si>
  <si>
    <t>GENIA</t>
  </si>
  <si>
    <t>GENOVER DOMENECH FELICIA</t>
  </si>
  <si>
    <t>GENOVES JUANOLA JUAN JOSE</t>
  </si>
  <si>
    <t>GENRAL DE HERBORISTERÍA I DIETÉTICA,SL</t>
  </si>
  <si>
    <t>GEORGIANA PERSI</t>
  </si>
  <si>
    <t>GEOTECNIA Y CIMIENTOS SA</t>
  </si>
  <si>
    <t>GERARD CORPORATION, SAU</t>
  </si>
  <si>
    <t>GERCA EXPEDITION, SRL</t>
  </si>
  <si>
    <t>GERMAINE DE CAPUCCINI SA</t>
  </si>
  <si>
    <t>GERMAN GT EOOD</t>
  </si>
  <si>
    <t>GERMANS CRUZ 2012, SL</t>
  </si>
  <si>
    <t>GERMANS GONZÁLEZ-CUYAS, CB</t>
  </si>
  <si>
    <t>GERONA DE AUTOMOCION, SA</t>
  </si>
  <si>
    <t>GERPLEX</t>
  </si>
  <si>
    <t>GERSAL SA</t>
  </si>
  <si>
    <t>GERUNDA COMERCIAL SA</t>
  </si>
  <si>
    <t>GERUX SPEED, SRL</t>
  </si>
  <si>
    <t>GESTIO INTEGRAL D'AIGUES DE CATALUNYA, SA</t>
  </si>
  <si>
    <t>GESTORIA FINANCIERA, SL</t>
  </si>
  <si>
    <t>GESTORIA SANTIAGO FERNANDEZ CARBO</t>
  </si>
  <si>
    <t>GETRU KOELTRANSPORT BV</t>
  </si>
  <si>
    <t>GEVICAR SA</t>
  </si>
  <si>
    <t>GHQ SERVICIOS, INMUEBLES INSTALACIONES Y EQUIPOS,</t>
  </si>
  <si>
    <t>GIACOLETO PIERLUIGI</t>
  </si>
  <si>
    <t>GIB TRANS EOOD</t>
  </si>
  <si>
    <t>GIBERNAU BULTO SETE</t>
  </si>
  <si>
    <t>GIBERT CUADRADO, JORDI</t>
  </si>
  <si>
    <t>GIBERT SANDRA</t>
  </si>
  <si>
    <t>GIBRAT CAMPSOLINAS ALBERTA</t>
  </si>
  <si>
    <t>GIGOLA</t>
  </si>
  <si>
    <t>GIL ANDRE</t>
  </si>
  <si>
    <t>GIL ARENAS, M. REYES</t>
  </si>
  <si>
    <t>GIL CAZARES, AGUSTINA</t>
  </si>
  <si>
    <t>GIL CRESPO, VIRGINIA</t>
  </si>
  <si>
    <t>GIL DE LA PUENTE ANA</t>
  </si>
  <si>
    <t>GIL GABERNET MARISOL</t>
  </si>
  <si>
    <t>GIL HERNANDEZ MARIA</t>
  </si>
  <si>
    <t>GIL MILLA MARTA</t>
  </si>
  <si>
    <t>GILDEN HOLDING B.V.</t>
  </si>
  <si>
    <t>GIMÈNEZ JORGE, CARMEN</t>
  </si>
  <si>
    <t>GIMENO CARMEN</t>
  </si>
  <si>
    <t>GIMENO MORA MONICA</t>
  </si>
  <si>
    <t>GINE ALTISENT JOAN</t>
  </si>
  <si>
    <t>GINES GAMEZ, MOISES</t>
  </si>
  <si>
    <t>GINES GIBERT FRANCISCO</t>
  </si>
  <si>
    <t>GINESTA DE PUIG, JOAQUIN</t>
  </si>
  <si>
    <t>GINESTA RIERA MARIA AMOR</t>
  </si>
  <si>
    <t>GINICRIS LOGISTIC, SRL</t>
  </si>
  <si>
    <t>GINSER HOME, SL</t>
  </si>
  <si>
    <t>GIORGIO ARMANI</t>
  </si>
  <si>
    <t>GIORGIO PASSIGARTTI GMBH</t>
  </si>
  <si>
    <t>GIRALT CAMA DAVID</t>
  </si>
  <si>
    <t>GIRAMON EDUCACIO, CULTURA I ESDEVENIMENTS, SL</t>
  </si>
  <si>
    <t>GIRIBES SALA XAVIER</t>
  </si>
  <si>
    <t>GIRO CLOTAS JOSEP MARIA</t>
  </si>
  <si>
    <t>GIRO SEGURA JORDI</t>
  </si>
  <si>
    <t>GIROASSIST, SLU</t>
  </si>
  <si>
    <t>GIRODILO,SCP</t>
  </si>
  <si>
    <t>GIROMAIL, S.L.</t>
  </si>
  <si>
    <t>GIRONA FUTBOL CLUB SAD</t>
  </si>
  <si>
    <t>GIRONES BRUNSO PEDRO</t>
  </si>
  <si>
    <t>GIRONES CABRERA EMMA</t>
  </si>
  <si>
    <t>GIRONÈS I GRAU, ERNEST</t>
  </si>
  <si>
    <t>GIRONES MUÑOZ, JUAN</t>
  </si>
  <si>
    <t>GIROPARK SA UNIPERSONAL</t>
  </si>
  <si>
    <t>GIROTELF MARQUES, SL</t>
  </si>
  <si>
    <t>GIST NEDERLAND BV</t>
  </si>
  <si>
    <t>GIUDICE INDUSTRY TR.&amp;BUILDINGS SRL</t>
  </si>
  <si>
    <t>GLATKOV ALCOVER ALEJANDRO</t>
  </si>
  <si>
    <t>GLOBAL CARGO LINE SRL</t>
  </si>
  <si>
    <t>GLOBAL INTERNATIONAL BV</t>
  </si>
  <si>
    <t>GLOBSPED</t>
  </si>
  <si>
    <t>GLOBUS TRANS ANGEL BUROV LTD</t>
  </si>
  <si>
    <t>GM TRANSPORTES LDA</t>
  </si>
  <si>
    <t>GO GUM LTD</t>
  </si>
  <si>
    <t>GODIA BADIA,GASPAR</t>
  </si>
  <si>
    <t>GOLF PAPALUS, SA</t>
  </si>
  <si>
    <t>GOLF PLATJA DE PALS SA</t>
  </si>
  <si>
    <t>GOMEZ ACOSTA,ANTONIO</t>
  </si>
  <si>
    <t>GOMEZ ASUNCION</t>
  </si>
  <si>
    <t>GOMEZ LOPEZ MONTSERRAT</t>
  </si>
  <si>
    <t>GOMEZ MANCUELLO M CARMEN</t>
  </si>
  <si>
    <t>GOMEZ MIÑANO HECTOR</t>
  </si>
  <si>
    <t>GOMEZ PEREZ, ISABEL</t>
  </si>
  <si>
    <t>GOMEZ PEREZ, SSANA</t>
  </si>
  <si>
    <t>GÓMEZ SERRANO IOLANDA</t>
  </si>
  <si>
    <t>GOMEZ SOTO LUCAS</t>
  </si>
  <si>
    <t>GOMEZ VILLEGA PALOMA</t>
  </si>
  <si>
    <t>GONCLOVIL.SL</t>
  </si>
  <si>
    <t>GONDRA BAZTERRETXEA KARMELE</t>
  </si>
  <si>
    <t>GONZÁLEZ ÁLVAREZ, RAFAEL</t>
  </si>
  <si>
    <t>GONZALEZ ASTORGANO,JOSEP M.</t>
  </si>
  <si>
    <t>GONZALEZ AVILA TOMAS</t>
  </si>
  <si>
    <t>GONZALEZ BEAMONTE BLANCA</t>
  </si>
  <si>
    <t>GONZALEZ COBOS EVA</t>
  </si>
  <si>
    <t>GONZALEZ COBOS RAQUEL</t>
  </si>
  <si>
    <t>GONZALEZ COLOMER EVA</t>
  </si>
  <si>
    <t>GONZALEZ COMPANY, MARIONA</t>
  </si>
  <si>
    <t>GONZALEZ CORRALES ALFONSO</t>
  </si>
  <si>
    <t>GONZALEZ COVAS JUAN</t>
  </si>
  <si>
    <t>GONZALEZ CROUS,BRIGIDA</t>
  </si>
  <si>
    <t>GONZALEZ DE LA PEÑA FERRER M MERCEDES</t>
  </si>
  <si>
    <t>GONZALEZ DIAZ, ANTONIO</t>
  </si>
  <si>
    <t>GONZALEZ DIAZ,JOSE CARLOS</t>
  </si>
  <si>
    <t>GONZALEZ DRIGGS,LARITZA</t>
  </si>
  <si>
    <t>GONZALEZ FERNANDEZ DOLORES</t>
  </si>
  <si>
    <t>GONZALEZ FLORES ROSA</t>
  </si>
  <si>
    <t>GONZALEZ GIL, JOAN</t>
  </si>
  <si>
    <t>GONZALEZ GONZALEZ ENCARNACION</t>
  </si>
  <si>
    <t>GONZALEZ HERRANZ LLUISA</t>
  </si>
  <si>
    <t>GONZALEZ LERIN, MAXIMO P.</t>
  </si>
  <si>
    <t>GONZALEZ MOLINA ANTONIO</t>
  </si>
  <si>
    <t>GONZALEZ MOLINE ALBERT</t>
  </si>
  <si>
    <t>GONZALEZ MONTSE</t>
  </si>
  <si>
    <t>GONZALEZ NARANJO MARIA DOLORES</t>
  </si>
  <si>
    <t>GONZALEZ PAYAN ISABEL</t>
  </si>
  <si>
    <t>GONZALEZ PENAS, BRIGIDA</t>
  </si>
  <si>
    <t>GONZALEZ RACERO, LUCIA</t>
  </si>
  <si>
    <t>GONZALEZ TARANILLA BALBINA</t>
  </si>
  <si>
    <t>GONZALEZ XAVIER</t>
  </si>
  <si>
    <t>GOOGLE IRELAND LIMITED</t>
  </si>
  <si>
    <t>GORCHKOV, VALENTIN</t>
  </si>
  <si>
    <t>GORGEOUS STYLE,SL</t>
  </si>
  <si>
    <t>GORGUES CORNIDELLA,JOSEP</t>
  </si>
  <si>
    <t>GORGUES CORNUDELIAS,SERGI</t>
  </si>
  <si>
    <t>GORGUES TEIXIDO JOSEP Mª</t>
  </si>
  <si>
    <t>GORINA SANCHEZ MANUEL</t>
  </si>
  <si>
    <t>GOU FABREGUES INGRID</t>
  </si>
  <si>
    <t>GOZALBEZ JOSE MARIA</t>
  </si>
  <si>
    <t>GRABULOSA BOSCH SALVADOR</t>
  </si>
  <si>
    <t>GRABULOSA PONT, ESTEVE</t>
  </si>
  <si>
    <t>GRACIA MASACHS, MONTSE</t>
  </si>
  <si>
    <t>GRAF IBERICA TECNOLOGIA DEL PLASTICO, SL</t>
  </si>
  <si>
    <t>GRAFFITI MAGIC LIMITED</t>
  </si>
  <si>
    <t>GRAFIQUES ALZAMORA, SA</t>
  </si>
  <si>
    <t>GRAMACHES MILOS</t>
  </si>
  <si>
    <t>GRAMEPARK, SA</t>
  </si>
  <si>
    <t>GRANADA JATETXEA</t>
  </si>
  <si>
    <t>GRANADO JUAN</t>
  </si>
  <si>
    <t>GRAND TOUR VENUS</t>
  </si>
  <si>
    <t>GRANDE HOTEL PORTO</t>
  </si>
  <si>
    <t>GRANDES VINOS Y VIÑEDOS SA</t>
  </si>
  <si>
    <t>GRANES ALSINA, VALENTI</t>
  </si>
  <si>
    <t>GRANIT-22 EOOD</t>
  </si>
  <si>
    <t>GRANITOS IRMAOS PIEXOTC</t>
  </si>
  <si>
    <t>GRANITURIAL</t>
  </si>
  <si>
    <t>GRANJA SAN JOSE SA</t>
  </si>
  <si>
    <t>GRASSER GMBH</t>
  </si>
  <si>
    <t>GRATACOS BATLLORI ESTER</t>
  </si>
  <si>
    <t>GRATACÓS CARBÓ, ERIC</t>
  </si>
  <si>
    <t>GRATACOS MASMITJA ANTONIO</t>
  </si>
  <si>
    <t>GRATACOS TERRADAS JOSEP</t>
  </si>
  <si>
    <t>GRAU MASIP PAULINO</t>
  </si>
  <si>
    <t>GRAU MIQUEL</t>
  </si>
  <si>
    <t>GRAUGES ROVIRA MARTA</t>
  </si>
  <si>
    <t>GRAVISOM LDA</t>
  </si>
  <si>
    <t>GRAZIATI MENENDEZ SILVIA</t>
  </si>
  <si>
    <t>GREEN SHOPPING</t>
  </si>
  <si>
    <t>GREGAL SPORT, SA</t>
  </si>
  <si>
    <t>GREMPOL GRZEGORY MIROSLAW</t>
  </si>
  <si>
    <t>GRES SPANIEN FLIESEN GMBH</t>
  </si>
  <si>
    <t>GRESA VALERO JUAN JOSE</t>
  </si>
  <si>
    <t>GRIFFITHS BARNABY</t>
  </si>
  <si>
    <t>GRIFOLL GALI VICTOR</t>
  </si>
  <si>
    <t>GRIÑO BATLLE ,FRANCESC</t>
  </si>
  <si>
    <t>GRIPARK, SA</t>
  </si>
  <si>
    <t>GROUPE BARBIER CIE</t>
  </si>
  <si>
    <t>GRS TRADING E.K.</t>
  </si>
  <si>
    <t>GRUAS GERONA, S.A.</t>
  </si>
  <si>
    <t>GRUAS PALLI, SAU</t>
  </si>
  <si>
    <t>GRUP EDITOR REVISTA DE SARRIA DE TER</t>
  </si>
  <si>
    <t>GRUPO DRV PHYTOLAB, SL</t>
  </si>
  <si>
    <t>GRUPO HOTELERO CINCA MEDIO, SA</t>
  </si>
  <si>
    <t>GRUPO MASSIMO DUTTI SA</t>
  </si>
  <si>
    <t>GRUPO PIV DE SISTEMES, SL</t>
  </si>
  <si>
    <t>GRYIMPEKS TRANS</t>
  </si>
  <si>
    <t>GUAGENTI PORTILLA JONATHAN SALVAT</t>
  </si>
  <si>
    <t>GUASCH JORDI</t>
  </si>
  <si>
    <t>GUBIRECO IMPORT.E EXPORT. LDA</t>
  </si>
  <si>
    <t>GUDAYOL AUTO-TALLER SA</t>
  </si>
  <si>
    <t>GUEDES YVES</t>
  </si>
  <si>
    <t>GÜELL FALGUERAS, PAU</t>
  </si>
  <si>
    <t>GUERIN SA</t>
  </si>
  <si>
    <t>GUERRA GRISALEÑA, MONTSE</t>
  </si>
  <si>
    <t>GUERRA I MARTINEZ, CARME</t>
  </si>
  <si>
    <t>GUERRA MARTÍNEZ, MIGUEL ÁNGEL</t>
  </si>
  <si>
    <t>GUERRERO CLEMENTE ANA MARIA</t>
  </si>
  <si>
    <t>GUIAS AMARILLAS,SL</t>
  </si>
  <si>
    <t>GUIJO PEREZ, GEMA</t>
  </si>
  <si>
    <t>GUILBAULT, CLAUDE</t>
  </si>
  <si>
    <t>GUILLAMET TRIADO JOSEP</t>
  </si>
  <si>
    <t>GUILLAUMET DURO JOSEP M</t>
  </si>
  <si>
    <t>GUILLEMANT ROBERT</t>
  </si>
  <si>
    <t>GUILLEN MANERA RAFAEL</t>
  </si>
  <si>
    <t>GUIN TEIXIDÓ,ANGELS</t>
  </si>
  <si>
    <t>GUISERIS CERO BENET</t>
  </si>
  <si>
    <t>GUITERAS MESTRES MIGUEL</t>
  </si>
  <si>
    <t>GUIU SOLER, MARIA ROSA</t>
  </si>
  <si>
    <t>GUMAS LTD.</t>
  </si>
  <si>
    <t>GUSSINYE ALFONSO JORGE</t>
  </si>
  <si>
    <t>GUSTEMS TORRENT ANTONIO</t>
  </si>
  <si>
    <t>GÜTERMAN, S.A.U.</t>
  </si>
  <si>
    <t>GUTIERREZ CIUDAD ISIDRO</t>
  </si>
  <si>
    <t>GUTIERREZ DE BARQUIN LAURA</t>
  </si>
  <si>
    <t>GUTIERREZ DE QUIJANO LLORENS AGUSTIN</t>
  </si>
  <si>
    <t>GUTIERREZ FERNANDEZ MARI CRUZ</t>
  </si>
  <si>
    <t>GUTIERREZ JUAN M</t>
  </si>
  <si>
    <t>GUTIERREZ MORILLO, MANUEL</t>
  </si>
  <si>
    <t>GUTIERREZ MUÑOZ JOSE LUIS</t>
  </si>
  <si>
    <t>GUTIERREZ RIVERO RAFAEL JESUS</t>
  </si>
  <si>
    <t>HA WAINWRIGHT CO. LTD.</t>
  </si>
  <si>
    <t>HABICAT 2004 SL</t>
  </si>
  <si>
    <t>HAIFENG HONG</t>
  </si>
  <si>
    <t>HAMA POLSKA SP Z O O</t>
  </si>
  <si>
    <t>HAMMER LOGISTIC AG</t>
  </si>
  <si>
    <t>HANNA WIETESKA</t>
  </si>
  <si>
    <t>HAREL EYAL</t>
  </si>
  <si>
    <t>HARM SCHUURMAN BV</t>
  </si>
  <si>
    <t>HARO PORCAR EVA</t>
  </si>
  <si>
    <t>HARTLTRANS ROMANIA, SRL</t>
  </si>
  <si>
    <t>HAUBER</t>
  </si>
  <si>
    <t>HEARSE DAVID</t>
  </si>
  <si>
    <t>HEARTBEAT SOLUTIONS, SL</t>
  </si>
  <si>
    <t>HEIDEBLOEM NV</t>
  </si>
  <si>
    <t>HEINRICH VERWOHLT GMBH CO</t>
  </si>
  <si>
    <t>HELADOS Y POSTRES SA</t>
  </si>
  <si>
    <t>HEM TRANSPORT OU</t>
  </si>
  <si>
    <t>HENRY TECHNOLOGIES</t>
  </si>
  <si>
    <t>HERAS SUSANA</t>
  </si>
  <si>
    <t>HERBALIFE AMERICA</t>
  </si>
  <si>
    <t>HERBALIFE INTERNATIONAL FRANCE, SA</t>
  </si>
  <si>
    <t>HERBALIFE INTERNATIONAL, SA PORTUGAL</t>
  </si>
  <si>
    <t>HEREDAD UGARTE, SA</t>
  </si>
  <si>
    <t>HEREU PONS PILAR</t>
  </si>
  <si>
    <t>HERLT GUILLLERMO</t>
  </si>
  <si>
    <t>HERMANOS CANALS SA</t>
  </si>
  <si>
    <t>HERMES COMUNICACIONS, SA</t>
  </si>
  <si>
    <t>HERNANDEZ DE LU MARIA DOLORES</t>
  </si>
  <si>
    <t>HERNANDEZ EPOUSE GARCIA MARIE</t>
  </si>
  <si>
    <t>COLOMBIA</t>
  </si>
  <si>
    <t>SAN VICENTE</t>
  </si>
  <si>
    <t>---</t>
  </si>
  <si>
    <t>RIUDELLOTS DE LA SELVA - CAMPL</t>
  </si>
  <si>
    <t>VALL-LLOBREGA - MONTRAS</t>
  </si>
  <si>
    <t>VILAMALLA - EL FAR D'EMPORDA</t>
  </si>
  <si>
    <t>PARLAVA - SERRA DE DARO</t>
  </si>
  <si>
    <t>CORÇA - MONELLS</t>
  </si>
  <si>
    <t>SANT JORDI DESVALLS - CERVIA T</t>
  </si>
  <si>
    <t>VILOPRIU - GARRIGOLES</t>
  </si>
  <si>
    <t>SANT FOST DE CAMPSENTELLE</t>
  </si>
  <si>
    <t>BESALU - BEUDA- ST FERRIOL</t>
  </si>
  <si>
    <t>BASCARA - VILAUR</t>
  </si>
  <si>
    <t>CARMONA</t>
  </si>
  <si>
    <t>PORQUERES - CAMOS</t>
  </si>
  <si>
    <t>BORDILS - MADREMANYA - JUIA</t>
  </si>
  <si>
    <t>TARAVAUS - CISTELLA</t>
  </si>
  <si>
    <t>VILAMACOLUM - TORROELLA FLUVIA</t>
  </si>
  <si>
    <t>PALAU DE SANTA EULALIA  - GARR</t>
  </si>
  <si>
    <t>TORDERA</t>
  </si>
  <si>
    <t>BELLCAIRE D'EMPORDA GARRIGOLES</t>
  </si>
  <si>
    <t>FLAÇA - ST JOAN MOLLET</t>
  </si>
  <si>
    <t>VILAJUIGA - PEDRET I MARZA</t>
  </si>
  <si>
    <t>VILALLONGA DE TER - LLANARS</t>
  </si>
  <si>
    <t>LINEA DE LA CONCEPCION (L</t>
  </si>
  <si>
    <t>SAUS - SANT MORI</t>
  </si>
  <si>
    <t>AGE - VILALLOBENT</t>
  </si>
  <si>
    <t>SANTA GERTRUDIS</t>
  </si>
  <si>
    <t>TORTELLA - ARGELAGUER</t>
  </si>
  <si>
    <t>PALAU SAVARDERA</t>
  </si>
  <si>
    <t>PORT D LA SELVA- SELVA DE MAR</t>
  </si>
  <si>
    <t>RIBES DE FRESER- CAMPELLES</t>
  </si>
  <si>
    <t>POLLENCA</t>
  </si>
  <si>
    <t>AGULLANA - LA VAJOL</t>
  </si>
  <si>
    <t>LOZOYUELA-NAVAS-SIETEIGLE</t>
  </si>
  <si>
    <t>CAN PASTILLA-PALMA MALLOR</t>
  </si>
  <si>
    <t>ESPONELLA - CRESPIA</t>
  </si>
  <si>
    <t>MERANGES  - ALL - BOLVIR</t>
  </si>
  <si>
    <t>GUADALAJARA</t>
  </si>
  <si>
    <t>CUENCA</t>
  </si>
  <si>
    <t>CÁCERES</t>
  </si>
  <si>
    <t>Tipo operación</t>
  </si>
  <si>
    <t>NIF Operador comunitario</t>
  </si>
  <si>
    <t>Operación seguro</t>
  </si>
  <si>
    <t>Arrendamiento local negocio</t>
  </si>
  <si>
    <t>Operación IVA de caja</t>
  </si>
  <si>
    <t>Op. con inversión sujeto pasivo</t>
  </si>
  <si>
    <t>Op. régimen DDA</t>
  </si>
  <si>
    <t>Importe operación 1T</t>
  </si>
  <si>
    <t>Importe operación 2T</t>
  </si>
  <si>
    <t>Importe operación 3T</t>
  </si>
  <si>
    <t>Importe operación 4T</t>
  </si>
  <si>
    <t>Importe anual operación</t>
  </si>
  <si>
    <t>Importe transmisión inmueble 1T</t>
  </si>
  <si>
    <t>Importe transmisión inmueble 2T</t>
  </si>
  <si>
    <t>Importe transmisión inmueble 3T</t>
  </si>
  <si>
    <t>Importe transmisión inmueble 4T</t>
  </si>
  <si>
    <t>Importe anual transmisión inmueble</t>
  </si>
  <si>
    <t>Importe anual IVA Caja</t>
  </si>
  <si>
    <t>Importe percibido en metálico</t>
  </si>
  <si>
    <t>Ejercicio metálico</t>
  </si>
  <si>
    <t>FRANCIA</t>
  </si>
  <si>
    <t>BÉLGICA</t>
  </si>
  <si>
    <t>HOLANDA</t>
  </si>
  <si>
    <t>ITALIA</t>
  </si>
  <si>
    <t>GRAN BRETAÑA</t>
  </si>
  <si>
    <t>IRLANDA</t>
  </si>
  <si>
    <t>DINAMARCA</t>
  </si>
  <si>
    <t>GRECIA</t>
  </si>
  <si>
    <t>PORTUGAL</t>
  </si>
  <si>
    <t>ESPAÑA</t>
  </si>
  <si>
    <t>LUXEMBURGO</t>
  </si>
  <si>
    <t>ISLANDIA</t>
  </si>
  <si>
    <t>ISLAS FEROE</t>
  </si>
  <si>
    <t>NORUEGA</t>
  </si>
  <si>
    <t>SUECIA</t>
  </si>
  <si>
    <t>FINLANDIA</t>
  </si>
  <si>
    <t>SUIZA</t>
  </si>
  <si>
    <t>LIETCHENSTEIN</t>
  </si>
  <si>
    <t>AUSTRIA</t>
  </si>
  <si>
    <t>ANDORRA</t>
  </si>
  <si>
    <t>GIBRALTAR</t>
  </si>
  <si>
    <t>MALTA</t>
  </si>
  <si>
    <t>SAN MARINO</t>
  </si>
  <si>
    <t>TURQUIA</t>
  </si>
  <si>
    <t>ESTONIA</t>
  </si>
  <si>
    <t>LETONIA</t>
  </si>
  <si>
    <t>LITUANIA</t>
  </si>
  <si>
    <t>POLONIA</t>
  </si>
  <si>
    <t>REPÚBLICA CHECA</t>
  </si>
  <si>
    <t>HUNGRIA</t>
  </si>
  <si>
    <t>RUMANIA</t>
  </si>
  <si>
    <t>BULGARIA</t>
  </si>
  <si>
    <t>ALBANIA</t>
  </si>
  <si>
    <t>UCRANIA</t>
  </si>
  <si>
    <t>BIELORRUSIA</t>
  </si>
  <si>
    <t>MOLDAVIA</t>
  </si>
  <si>
    <t>RUSIA</t>
  </si>
  <si>
    <t>GEORGIA</t>
  </si>
  <si>
    <t>ARMENIA</t>
  </si>
  <si>
    <t>AZERBAIJAN</t>
  </si>
  <si>
    <t>KAZAJSTAN</t>
  </si>
  <si>
    <t>TURKMENISTAN</t>
  </si>
  <si>
    <t>UZBEKISTAN</t>
  </si>
  <si>
    <t>TAJIKISTAN</t>
  </si>
  <si>
    <t>KIRGUIZISTAN</t>
  </si>
  <si>
    <t>ESLOVENIA</t>
  </si>
  <si>
    <t>CROACIA</t>
  </si>
  <si>
    <t>MONACO</t>
  </si>
  <si>
    <t>ISLA DE MAN</t>
  </si>
  <si>
    <t>MARRUECOS</t>
  </si>
  <si>
    <t>ARGELIA</t>
  </si>
  <si>
    <t>TUNEZ</t>
  </si>
  <si>
    <t>LIBIA</t>
  </si>
  <si>
    <t>EGIPTO</t>
  </si>
  <si>
    <t>SUDAN</t>
  </si>
  <si>
    <t>MAURITANIA</t>
  </si>
  <si>
    <t>MALI</t>
  </si>
  <si>
    <t>NIGER</t>
  </si>
  <si>
    <t>SENEGAL</t>
  </si>
  <si>
    <t>GAMBIA</t>
  </si>
  <si>
    <t>GUINEA-BISSAU</t>
  </si>
  <si>
    <t>GUINEA</t>
  </si>
  <si>
    <t>SIERRA LEONA</t>
  </si>
  <si>
    <t>LIBERIA</t>
  </si>
  <si>
    <t>COSTA DE MARFIL</t>
  </si>
  <si>
    <t>GHANA</t>
  </si>
  <si>
    <t>TOGO</t>
  </si>
  <si>
    <t>BENIN</t>
  </si>
  <si>
    <t>NIGERIA</t>
  </si>
  <si>
    <t>CAMERUN</t>
  </si>
  <si>
    <t>GUINEA ECUATORIAL</t>
  </si>
  <si>
    <t>GABON</t>
  </si>
  <si>
    <t>CONGO</t>
  </si>
  <si>
    <t>RWANDA</t>
  </si>
  <si>
    <t>BURUNDI</t>
  </si>
  <si>
    <t>ANGOLA</t>
  </si>
  <si>
    <t>ETIOPIA</t>
  </si>
  <si>
    <t>ERITREA</t>
  </si>
  <si>
    <t>SOMALIA</t>
  </si>
  <si>
    <t>KENYA</t>
  </si>
  <si>
    <t>UGANDA</t>
  </si>
  <si>
    <t>TANZANIA</t>
  </si>
  <si>
    <t>MOZAMBIQUE</t>
  </si>
  <si>
    <t>MADAGASCAR</t>
  </si>
  <si>
    <t>MAURICIO</t>
  </si>
  <si>
    <t>MAYOTTE</t>
  </si>
  <si>
    <t>ZAMBIA</t>
  </si>
  <si>
    <t>MALAWI</t>
  </si>
  <si>
    <t>SUDAFRICA</t>
  </si>
  <si>
    <t>NAMIBIA</t>
  </si>
  <si>
    <t>BOTSWANA</t>
  </si>
  <si>
    <t>LESOTHO</t>
  </si>
  <si>
    <t>PUERTO RICO</t>
  </si>
  <si>
    <t>CANADA</t>
  </si>
  <si>
    <t>GROENLANDIA</t>
  </si>
  <si>
    <t>MÉXICO</t>
  </si>
  <si>
    <t>BERMUDAS</t>
  </si>
  <si>
    <t>GUATEMALA</t>
  </si>
  <si>
    <t>BELIZE</t>
  </si>
  <si>
    <t>HONDURAS</t>
  </si>
  <si>
    <t>EL SALVADOR</t>
  </si>
  <si>
    <t>NICARAGUA</t>
  </si>
  <si>
    <t>COSTA RICA</t>
  </si>
  <si>
    <t>PANAMA</t>
  </si>
  <si>
    <t>ANGUILLA</t>
  </si>
  <si>
    <t>CUBA</t>
  </si>
  <si>
    <t>HAITI</t>
  </si>
  <si>
    <t>BAHAMAS</t>
  </si>
  <si>
    <t>DOMINICA</t>
  </si>
  <si>
    <t>ISLAS CAIMAN</t>
  </si>
  <si>
    <t>JAMAICA</t>
  </si>
  <si>
    <t>SANTA LUCIA</t>
  </si>
  <si>
    <t>BARBADOS</t>
  </si>
  <si>
    <t>MONTSERRAT</t>
  </si>
  <si>
    <t>TRINIDAD Y TOBAGO</t>
  </si>
  <si>
    <t>ARUBA</t>
  </si>
  <si>
    <t>VENEZUELA</t>
  </si>
  <si>
    <t>GUAYANA</t>
  </si>
  <si>
    <t>SURINAM</t>
  </si>
  <si>
    <t>ECUADOR</t>
  </si>
  <si>
    <t>PERU</t>
  </si>
  <si>
    <t>BRASIL</t>
  </si>
  <si>
    <t>CHILE</t>
  </si>
  <si>
    <t>PARAGUAY</t>
  </si>
  <si>
    <t>URUGUAY</t>
  </si>
  <si>
    <t>ARGENTINA</t>
  </si>
  <si>
    <t>CHIPRE</t>
  </si>
  <si>
    <t>LIBANO</t>
  </si>
  <si>
    <t>SIRIA</t>
  </si>
  <si>
    <t>IRAQ</t>
  </si>
  <si>
    <t>IRÁN</t>
  </si>
  <si>
    <t>ISRAEL</t>
  </si>
  <si>
    <t>JORDANIA</t>
  </si>
  <si>
    <t>ARABIA SAUDÍ</t>
  </si>
  <si>
    <t>KUWAIT</t>
  </si>
  <si>
    <t>BAHREIN</t>
  </si>
  <si>
    <t>QATAR</t>
  </si>
  <si>
    <t>OMÁN</t>
  </si>
  <si>
    <t>YEMEN</t>
  </si>
  <si>
    <t>AFGANISTÁN</t>
  </si>
  <si>
    <t>PAKISTÁN</t>
  </si>
  <si>
    <t>INDIA</t>
  </si>
  <si>
    <t>BANGLADESH</t>
  </si>
  <si>
    <t>ISLAS MALDIVAS</t>
  </si>
  <si>
    <t>SRI LANKA</t>
  </si>
  <si>
    <t>NEPAL</t>
  </si>
  <si>
    <t>THAILANDIA</t>
  </si>
  <si>
    <t>LAOS</t>
  </si>
  <si>
    <t>VIETNAM</t>
  </si>
  <si>
    <t>INDONESIA</t>
  </si>
  <si>
    <t>MALASIA</t>
  </si>
  <si>
    <t>BRUNEI</t>
  </si>
  <si>
    <t>SINGAPUR</t>
  </si>
  <si>
    <t>FILIPINAS</t>
  </si>
  <si>
    <t>MONGOLIA</t>
  </si>
  <si>
    <t>CHINA</t>
  </si>
  <si>
    <t>COREA DEL NORTE</t>
  </si>
  <si>
    <t>COREA DEL SUR</t>
  </si>
  <si>
    <t>JAPÓN</t>
  </si>
  <si>
    <t>TAI-WAN</t>
  </si>
  <si>
    <t>HONG-KONG</t>
  </si>
  <si>
    <t>MACAO</t>
  </si>
  <si>
    <t>AUSTRALIA</t>
  </si>
  <si>
    <t>NAURU</t>
  </si>
  <si>
    <t>NUEVA ZELANDA</t>
  </si>
  <si>
    <t>ISLAS SALOMÓN</t>
  </si>
  <si>
    <t>TUVALU</t>
  </si>
  <si>
    <t>KIRIBATI</t>
  </si>
  <si>
    <t>PITCAIRN</t>
  </si>
  <si>
    <t>TONGA</t>
  </si>
  <si>
    <t>ISLAS MARSHALL</t>
  </si>
  <si>
    <t>PALAU</t>
  </si>
  <si>
    <t>REGIONES POLARES</t>
  </si>
  <si>
    <t>CABO VERDE</t>
  </si>
  <si>
    <t xml:space="preserve">STA. HELENA </t>
  </si>
  <si>
    <t>LL</t>
  </si>
  <si>
    <t>X</t>
  </si>
  <si>
    <t>MOUVING CARS</t>
  </si>
  <si>
    <t>MOVITEL COMUNICACIONES, SL</t>
  </si>
  <si>
    <t>MUDARRA GARCIA MANUELA</t>
  </si>
  <si>
    <t>MULLER ISABEL</t>
  </si>
  <si>
    <t>MULTIMEDIA BUSINESS DISTRIBUTION PR</t>
  </si>
  <si>
    <t>MULTISERVICIOS JULIAN, SL</t>
  </si>
  <si>
    <t>MUNDO READER, SL</t>
  </si>
  <si>
    <t>MUÑOZ FERNÁNDEZ, MIGUEL ANGEL</t>
  </si>
  <si>
    <t>MUÑOZ, FRANCISCO</t>
  </si>
  <si>
    <t>MUR NAVARRO, SARA</t>
  </si>
  <si>
    <t>MURILLO OLAIZOLA, ANNE</t>
  </si>
  <si>
    <t>MUSAAT MUTUA DE SEGUROS A PRIMA FIJA</t>
  </si>
  <si>
    <t>MUSEU CONFITURA, SL</t>
  </si>
  <si>
    <t>MUTANTA MM EOOD</t>
  </si>
  <si>
    <t>MVT BVBA MICHEL VERSCHEURE TRANSPOR</t>
  </si>
  <si>
    <t>MYH, SCP</t>
  </si>
  <si>
    <t>NABAIN, S.L.</t>
  </si>
  <si>
    <t>NABASKUES DAVID</t>
  </si>
  <si>
    <t>NAMUR II</t>
  </si>
  <si>
    <t>NARBADA, SL</t>
  </si>
  <si>
    <t>NATASHA TRANSPORTES UNIPESSOAL L</t>
  </si>
  <si>
    <t>NATURALIA</t>
  </si>
  <si>
    <t>NAUTICA QUINTANA, SL.</t>
  </si>
  <si>
    <t>NAVARLAZ AROZARENA AGUSTIN</t>
  </si>
  <si>
    <t>NAVARRO CASANOVA, PILAR</t>
  </si>
  <si>
    <t>NAVARRO IBARRA ISABEL</t>
  </si>
  <si>
    <t>NAVARRO IBARRA,JORDI</t>
  </si>
  <si>
    <t>NAVARRO MAR MARIA DE LOS LLANOS</t>
  </si>
  <si>
    <t>NAVARRO PARERA, ANTONIO</t>
  </si>
  <si>
    <t>NAVARRO URENDEZ ENCARNA</t>
  </si>
  <si>
    <t>NAVERRET, ROSA</t>
  </si>
  <si>
    <t>NCK S.A.</t>
  </si>
  <si>
    <t>NELI MELI TRANS SRL</t>
  </si>
  <si>
    <t>NEREA GRUP, LTD</t>
  </si>
  <si>
    <t>NESTLE ESPAÑA, SA</t>
  </si>
  <si>
    <t>NEW PROJECT NETWORKING SL</t>
  </si>
  <si>
    <t>NH HOTELES ESPAÑA, SL</t>
  </si>
  <si>
    <t>NH LAS PALMAS, SA</t>
  </si>
  <si>
    <t>NICASIAN SRL</t>
  </si>
  <si>
    <t>NICK SPEED TOP MORARESTI, SRL</t>
  </si>
  <si>
    <t>NICO MD TRANS</t>
  </si>
  <si>
    <t>NICOL BIGVAL DISTRIBUTION SRL</t>
  </si>
  <si>
    <t>NIELL COLOM,SANTI</t>
  </si>
  <si>
    <t>NIELS PAGH LOGISTIC APS</t>
  </si>
  <si>
    <t>NIKI 5 LTD</t>
  </si>
  <si>
    <t>NINA SHPED</t>
  </si>
  <si>
    <t>NIUBÓ MIRES, CONXI</t>
  </si>
  <si>
    <t>NOBREMARCHA TRANSPORTES UNIPESSOAL</t>
  </si>
  <si>
    <t>NOGUER ROVIROLA, JOSEP</t>
  </si>
  <si>
    <t>NOGUERA FERRER GORETTI</t>
  </si>
  <si>
    <t>NOGUERA, C.B</t>
  </si>
  <si>
    <t>NOGUERON BOSCH, NATALIA</t>
  </si>
  <si>
    <t>NOGUERON BOSHC, OLGA</t>
  </si>
  <si>
    <t>NOMINALIA INTERNET ,SL</t>
  </si>
  <si>
    <t>NORBERTO RODRIGUES FERNADES UNI LDA</t>
  </si>
  <si>
    <t>NORTH SLOVAKIA CAMION, SRO</t>
  </si>
  <si>
    <t>NOTIVOLI, ESTEFANIA</t>
  </si>
  <si>
    <t>NOU BASSEGOD DISTRIBUCIONS, S.C.</t>
  </si>
  <si>
    <t>NOVA FRUTICULTURA, S.L.</t>
  </si>
  <si>
    <t>NOVADENDA LOGISTICA, SL</t>
  </si>
  <si>
    <t>NOVAU ROSELL, ANGELA</t>
  </si>
  <si>
    <t>NOYAL PL SAS</t>
  </si>
  <si>
    <t>NUÑEZ GLORIA</t>
  </si>
  <si>
    <t>NUTREX PINSOS, SL</t>
  </si>
  <si>
    <t>NUTRIETICA GIRONA, S.C.</t>
  </si>
  <si>
    <t>O.K. TRANS PRAHA SPOL S R O PRAHA</t>
  </si>
  <si>
    <t>OBANOS MARTI PEPI</t>
  </si>
  <si>
    <t>OBREDOR MATAS, M. ANGELS</t>
  </si>
  <si>
    <t>OCEAN CAR EXPORT BV</t>
  </si>
  <si>
    <t>OCEANDIO ASTRAL TRANSPORT LOGISTIC</t>
  </si>
  <si>
    <t>OCULTS SL</t>
  </si>
  <si>
    <t>OENO LANGUEDOC, SALR</t>
  </si>
  <si>
    <t>OFFICINE MARIO DORIN SPA</t>
  </si>
  <si>
    <t>OLISECT, SA</t>
  </si>
  <si>
    <t>OLIU THOMAS JESUS</t>
  </si>
  <si>
    <t>OLIVEIRA ANDREA</t>
  </si>
  <si>
    <t>OLIVER CARPIO, JUAN</t>
  </si>
  <si>
    <t>OLIVER GARRIDO, ENCARNA</t>
  </si>
  <si>
    <t>OLIVER GARRIDO, OSCAR</t>
  </si>
  <si>
    <t>OLIVERA 6 CTAT PROP PK</t>
  </si>
  <si>
    <t>OLIVERAS SOLA ISABEL</t>
  </si>
  <si>
    <t>OLLO RAZQUIN SANDRA</t>
  </si>
  <si>
    <t>OLMEDO PURIFICACION</t>
  </si>
  <si>
    <t>OLYMPIA CAR BVBA</t>
  </si>
  <si>
    <t>OMSHANTI</t>
  </si>
  <si>
    <t>ON TOUR SERVICE L.ZWEIGNIEDERLASSU</t>
  </si>
  <si>
    <t>ONCINA RODRIGUEZ ALEJANDRO</t>
  </si>
  <si>
    <t>ONTINET.COM,SLU</t>
  </si>
  <si>
    <t>ORAL SAS</t>
  </si>
  <si>
    <t>ORANGE ESPAGNE SAU</t>
  </si>
  <si>
    <t>ORDOÑEZ MIRALDA DAYANI-LILIETH</t>
  </si>
  <si>
    <t>ORECA MAGNY COURS</t>
  </si>
  <si>
    <t>ORIOL PUJOL,PERE</t>
  </si>
  <si>
    <t>ORIOL ZERBE MONICA</t>
  </si>
  <si>
    <t>ORRIT BARJONA LIDIA</t>
  </si>
  <si>
    <t>ORSI GROUP, SRL</t>
  </si>
  <si>
    <t>ORTACI TRANSPORT</t>
  </si>
  <si>
    <t>ORTIGOSA EGUIRAUN LUIS</t>
  </si>
  <si>
    <t>ORTIZ DE ECHEVARRIA DIEZ IDOIA</t>
  </si>
  <si>
    <t>ORTIZ ESCODA, CONSOL</t>
  </si>
  <si>
    <t>ORTIZ MARIN ALVARO IVAN</t>
  </si>
  <si>
    <t>ORTOBAO,SL</t>
  </si>
  <si>
    <t>OSKAR TRANS</t>
  </si>
  <si>
    <t>OSMEN MISSATGERS, SA</t>
  </si>
  <si>
    <t>OTELINA JOSE TEIXEIRA V PASSAREIRO</t>
  </si>
  <si>
    <t>OU VIRU REISID</t>
  </si>
  <si>
    <t>OUI GRUPPE GMBH CO KG</t>
  </si>
  <si>
    <t>OUSSANOV IGOR</t>
  </si>
  <si>
    <t>OUWENDIJK, LISA</t>
  </si>
  <si>
    <t>OX-COMPAÑIA DE TRATAMIENTO DE AGUAS,SL</t>
  </si>
  <si>
    <t>PACAREU SERGI</t>
  </si>
  <si>
    <t>PACCAR FINANCIAL SERVICES EUROPE B</t>
  </si>
  <si>
    <t>PACCAR FINANCIAL SERVICES EUROPES B.</t>
  </si>
  <si>
    <t>PACFREN</t>
  </si>
  <si>
    <t>PAESSKER AG</t>
  </si>
  <si>
    <t>PAGANELLA LOGISTICS SPA</t>
  </si>
  <si>
    <t>PAGANS, ENRIC</t>
  </si>
  <si>
    <t>PAGERO TRANZIT, SRL</t>
  </si>
  <si>
    <t>PAGES UTGE, CARME</t>
  </si>
  <si>
    <t>PALACIOS LOPEZ PAULA</t>
  </si>
  <si>
    <t>PALAHI</t>
  </si>
  <si>
    <t>PALAHI &amp; REPULLÉS,S.C.P.</t>
  </si>
  <si>
    <t>PALAHI SITGES MIQUEL</t>
  </si>
  <si>
    <t>PALET I MORET, ISABEL</t>
  </si>
  <si>
    <t>PALLAREZ ROMAN, LORENZO</t>
  </si>
  <si>
    <t>PALMADA FRIGOLA LAURA</t>
  </si>
  <si>
    <t>PALOMERAS I VENTOS CB</t>
  </si>
  <si>
    <t>PALOMERO GIL JUAN RAMON</t>
  </si>
  <si>
    <t>PANSFOOD, SA</t>
  </si>
  <si>
    <t>PANTA DISTRIBUZIONE SPA</t>
  </si>
  <si>
    <t>PAPERERIA PRINT, SC</t>
  </si>
  <si>
    <t>PAPERS CARRERAS, SA</t>
  </si>
  <si>
    <t>PAPIER MAREK JOZEF</t>
  </si>
  <si>
    <t>PARALS, S.A.U.</t>
  </si>
  <si>
    <t>PARERA CARRAU MARTA</t>
  </si>
  <si>
    <t>PARETAS MIAS, JAUME</t>
  </si>
  <si>
    <t>PARKING CENTURION, SL</t>
  </si>
  <si>
    <t>PARKING DE CLINICA, SA</t>
  </si>
  <si>
    <t>PARNELL, MARYLYNN</t>
  </si>
  <si>
    <t>PARRA SERRA, LLUIS</t>
  </si>
  <si>
    <t>PARRAMON PLA, BLAI</t>
  </si>
  <si>
    <t>PARRILLA SANCHEZ CARME</t>
  </si>
  <si>
    <t>PARTY FIESTA, SA</t>
  </si>
  <si>
    <t>PASCAL</t>
  </si>
  <si>
    <t>PASCUAL BARCELO, NARCIS</t>
  </si>
  <si>
    <t>PASCUAL MERCE</t>
  </si>
  <si>
    <t>PASNICOLMI LUCIA TRANS SRL</t>
  </si>
  <si>
    <t>PASTELLS COLL JOAQUIM</t>
  </si>
  <si>
    <t>PASTORET I MIRÓ, TERESA</t>
  </si>
  <si>
    <t>PATIENTS PENDING LTD</t>
  </si>
  <si>
    <t>PATO MARCE, ARTUR</t>
  </si>
  <si>
    <t>ASOCIACION ESPAÑOLA EMPRESAS TRATAMIENTO Y CONTROL</t>
  </si>
  <si>
    <t>ASOCIACIÓN PLANETA GAIA</t>
  </si>
  <si>
    <t>ASPERO ROCA, JOSEP</t>
  </si>
  <si>
    <t>ASSAIGS I CONTROL LABORATORIS, SA</t>
  </si>
  <si>
    <t>ASSOC PARES ESCOLA NABI</t>
  </si>
  <si>
    <t>ASSOC.MARXANTS COMARQUES GIRONINES</t>
  </si>
  <si>
    <t>ASSOCIACIO CULTURAL MADRE TIERRA</t>
  </si>
  <si>
    <t>ASSOCIACIO PER LES RELACIONS MULTINACIONALS COSTA</t>
  </si>
  <si>
    <t>ASTEDENT SL</t>
  </si>
  <si>
    <t>ASTRAY SAN MARTIN ANTON</t>
  </si>
  <si>
    <t>ATECA BRAUN SILVIA MARCELA</t>
  </si>
  <si>
    <t>ATLANLUSI COMERCIO, LDA</t>
  </si>
  <si>
    <t>ATLAS CLINICAL</t>
  </si>
  <si>
    <t>ATLAS REIZEN B.V.</t>
  </si>
  <si>
    <t>ATS, SRL</t>
  </si>
  <si>
    <t>ATTSU TECNIVAP, SA</t>
  </si>
  <si>
    <t>AUCAT, SA</t>
  </si>
  <si>
    <t>AUGUSTA ARAGON, SA</t>
  </si>
  <si>
    <t>AUGUSTE REY</t>
  </si>
  <si>
    <t>AUGUSTIN FREFRIGO, SRL</t>
  </si>
  <si>
    <t>AULET BATLLE, SL</t>
  </si>
  <si>
    <t>AULET SUREDA FRANCISCO</t>
  </si>
  <si>
    <t>AUMAR, SA</t>
  </si>
  <si>
    <t>AURICH MASIAS LLUIS</t>
  </si>
  <si>
    <t>AUTO CANIGO SA</t>
  </si>
  <si>
    <t>AUTO COMERCIAL MONEDERO SA</t>
  </si>
  <si>
    <t>AUTO REMOLCS GIRONA, SA</t>
  </si>
  <si>
    <t>AUTO SIEGL PKW SPEZIAL TRANSPORTE GM</t>
  </si>
  <si>
    <t>AUTO SUR DE LEVANTE, S.A.</t>
  </si>
  <si>
    <t>AUTOCARS ROYER</t>
  </si>
  <si>
    <t>AUTOCARS SCHMITT</t>
  </si>
  <si>
    <t>AUTOCARS VAL TOURISME</t>
  </si>
  <si>
    <t>AUTOLINE NICOLINI</t>
  </si>
  <si>
    <t>AUTOLINEE COSTA SILVIO E C SNC</t>
  </si>
  <si>
    <t>AUTOMOTOR SA</t>
  </si>
  <si>
    <t>AUTONOMS</t>
  </si>
  <si>
    <t>AUTOPISTA VASCO-ARAGONESA, CESA</t>
  </si>
  <si>
    <t>AUTOPLACID,S.L.</t>
  </si>
  <si>
    <t>AUTOSERVIZI GUIZZETTI SRL</t>
  </si>
  <si>
    <t>AUTOSERVIZI ZAMBETTI SNC</t>
  </si>
  <si>
    <t>AUTOSKOLA PELLA S.R.O.</t>
  </si>
  <si>
    <t>AUTOTRANS EXPRESS LDA</t>
  </si>
  <si>
    <t>AUTOTRASPORTI MORELLI</t>
  </si>
  <si>
    <t>AVANGATE BV</t>
  </si>
  <si>
    <t>AVARO COCA ANTONIO</t>
  </si>
  <si>
    <t>AVENSIS COACH TRAVEL</t>
  </si>
  <si>
    <t>AVGDA DE FRANÇA 32-34 CTAT PROP PK</t>
  </si>
  <si>
    <t>AVILA ABRAS M TERESA</t>
  </si>
  <si>
    <t>AVILA I ROMERO, JOSEP</t>
  </si>
  <si>
    <t>AVIRA GMBH CO. KG</t>
  </si>
  <si>
    <t>AVRAM VLADUT VASILE</t>
  </si>
  <si>
    <t>AXA SEGUROS GENERALES SA DE SEGUROS Y RE</t>
  </si>
  <si>
    <t>AXE ENVIRONNEMENT</t>
  </si>
  <si>
    <t>AXIA CK SRO</t>
  </si>
  <si>
    <t>AXIOM GROUPE</t>
  </si>
  <si>
    <t>AYATS ALEMANY JOSEP</t>
  </si>
  <si>
    <t>AYATS BAGUDA, JOSE</t>
  </si>
  <si>
    <t>AYATS I BOSCH,CONSOL</t>
  </si>
  <si>
    <t>AYMAMICH ROSO</t>
  </si>
  <si>
    <t>AYMERICH I VILÀ JOSEP M.</t>
  </si>
  <si>
    <t>AZ ESPAÑA SA</t>
  </si>
  <si>
    <t>AZBACHE MARTIN GOMEZ, SLL</t>
  </si>
  <si>
    <t>AZNAR ,PEDRO MIGUEL</t>
  </si>
  <si>
    <t>AZNAR BERGUA, PEDRO MIGUEL</t>
  </si>
  <si>
    <t>B KONVOJ KFT</t>
  </si>
  <si>
    <t>B M, SRL JEAN KLEBERT</t>
  </si>
  <si>
    <t>B P OIL ESPAÑA SA</t>
  </si>
  <si>
    <t>B.S.M., S.A.</t>
  </si>
  <si>
    <t>B2B GROUP, SA</t>
  </si>
  <si>
    <t>BABANKI TREM, SL</t>
  </si>
  <si>
    <t>BACARDI ESPAÑA, SA</t>
  </si>
  <si>
    <t>BACH TORRENT, M ANGELES</t>
  </si>
  <si>
    <t>BADENES PEREZ VICENTE</t>
  </si>
  <si>
    <t>BADIA CARME</t>
  </si>
  <si>
    <t>BADIA HORTOFRUITS, SL</t>
  </si>
  <si>
    <t>BADIA SOLANS, JAUME</t>
  </si>
  <si>
    <t>BADOSA FERREROS ROBERTO</t>
  </si>
  <si>
    <t>BADOSA MACH JOSE</t>
  </si>
  <si>
    <t>BADOSA MASACHS JAIME</t>
  </si>
  <si>
    <t>BADOSA PUJOL JOSETL</t>
  </si>
  <si>
    <t>BAELLA SANTA, JOSE</t>
  </si>
  <si>
    <t>BAENA BARCO FERNANDO</t>
  </si>
  <si>
    <t>BAGGERMAN B.V.</t>
  </si>
  <si>
    <t>BAGUDANCH ADROHER MARIA</t>
  </si>
  <si>
    <t>BAGUDANCH SERRA JOSE</t>
  </si>
  <si>
    <t>BAHI POCH, CARLES</t>
  </si>
  <si>
    <t>BAHI TEIXIDOR, PERE</t>
  </si>
  <si>
    <t>BAIGET ARMENGOL JAIME</t>
  </si>
  <si>
    <t>BAKHUIS</t>
  </si>
  <si>
    <t>BALAGUER LODOMEZ, AINA</t>
  </si>
  <si>
    <t>BALDEH BALDE,COUMBA</t>
  </si>
  <si>
    <t>BALDELLOU RODRIGUEZ FCO JAVIER</t>
  </si>
  <si>
    <t>BALDOYRA VIÑOLAS MAGDALENA</t>
  </si>
  <si>
    <t>BALERIOLA CRASTRE ALFONSO</t>
  </si>
  <si>
    <t>BALJIT SINGH</t>
  </si>
  <si>
    <t>BALKAN EXPRESS FRIGO LTD</t>
  </si>
  <si>
    <t>BALLBE CENTENO M VICTORIA</t>
  </si>
  <si>
    <t>BALLESTAS J.J.M., SA.</t>
  </si>
  <si>
    <t>BALLESTE ALMACELLAS JUAN</t>
  </si>
  <si>
    <t>BALLESTEROS ALMAZAN AIDA</t>
  </si>
  <si>
    <t>BALLO CARINA</t>
  </si>
  <si>
    <t>BALLO CASADEMONT JOAQUIN</t>
  </si>
  <si>
    <t>BALLO LLAURADO SUSANA</t>
  </si>
  <si>
    <t>BALLO SA</t>
  </si>
  <si>
    <t>BALMAÑA VIÑOLAS FLORENCIO</t>
  </si>
  <si>
    <t>BALSERA JIMENEZ DANIEL</t>
  </si>
  <si>
    <t>BALUGANI DAVIDE SRL</t>
  </si>
  <si>
    <t>BANCO ESPAÑOL DE CREDITO SA</t>
  </si>
  <si>
    <t>BANCO POPULAR ESPAÑOL, S.A.</t>
  </si>
  <si>
    <t>BANDEM DE CONDE NV-EBTECHNICAL</t>
  </si>
  <si>
    <t>BANKINTER SA</t>
  </si>
  <si>
    <t>BANSABADELL VIDA, SA</t>
  </si>
  <si>
    <t>BANYULS OLIVIER</t>
  </si>
  <si>
    <t>BAÑOS Y ESTABLECIMIENTOS TURISTICOS SA</t>
  </si>
  <si>
    <t>BAR CENTRAL, SA</t>
  </si>
  <si>
    <t>BAR LA MARINA</t>
  </si>
  <si>
    <t>BAR RESTAURANTE LA HORTELANA</t>
  </si>
  <si>
    <t>BAR REY NAS</t>
  </si>
  <si>
    <t>BAR TERRAZA LA GRUA</t>
  </si>
  <si>
    <t>BARARU  ANCA ADRIANA</t>
  </si>
  <si>
    <t>BARATA CABALLERO DOLORES</t>
  </si>
  <si>
    <t>BARBA CARME</t>
  </si>
  <si>
    <t>BARBA CARRUANA, ANTONIO</t>
  </si>
  <si>
    <t>BARBANY ENRIC</t>
  </si>
  <si>
    <t>BARCELONA 51 CTAT PROP. PK</t>
  </si>
  <si>
    <t>BARCIA JOSE CLARA</t>
  </si>
  <si>
    <t>BARCLAYS BANK SA</t>
  </si>
  <si>
    <t>BARDERA MOTAS, JOAN</t>
  </si>
  <si>
    <t>BARDI COMPANY SRL</t>
  </si>
  <si>
    <t>BARDINET SA</t>
  </si>
  <si>
    <t>BARDOLET CASAS, ASSUMPTA</t>
  </si>
  <si>
    <t>BARDY BRESSE, S.A.</t>
  </si>
  <si>
    <t>BAREA GORDILLO, FRANCISCO MIGUEL</t>
  </si>
  <si>
    <t>BARENTZ SERVICE S.P.A.</t>
  </si>
  <si>
    <t>BARNES PORCEL, PERE</t>
  </si>
  <si>
    <t>BARÓ PORRES, Mª DEL VALLE</t>
  </si>
  <si>
    <t>BARONIA FASHION GMBH</t>
  </si>
  <si>
    <t>BARRAJON ARREAZA MANUEL</t>
  </si>
  <si>
    <t>BARRENA FELIPE</t>
  </si>
  <si>
    <t>BARRERA CINCA MELCHOR</t>
  </si>
  <si>
    <t>BARRETINA GINESTA MARTA</t>
  </si>
  <si>
    <t>BARRIERAS RAMOS LORETO</t>
  </si>
  <si>
    <t>BARRIO ALVAREZ MARIA PILAR</t>
  </si>
  <si>
    <t>BARRIS I CARRERA,ELENA</t>
  </si>
  <si>
    <t>BARROSO JAVIER</t>
  </si>
  <si>
    <t>BARROSO ROLDÁN, JOSÉ LUIS</t>
  </si>
  <si>
    <t>BARTRA RIERA JOSEP</t>
  </si>
  <si>
    <t>BAS TRUCKS B.V.</t>
  </si>
  <si>
    <t>BASCOU CHISLAINE</t>
  </si>
  <si>
    <t>BASCUÑANA BENITO, Mª VICTORIA</t>
  </si>
  <si>
    <t>BASSO XIFRA JORGE</t>
  </si>
  <si>
    <t>BASSOLS MIA, PEDRO</t>
  </si>
  <si>
    <t>BASSOLS ROGER DAVID</t>
  </si>
  <si>
    <t>BASTIONEN EJENDOMME</t>
  </si>
  <si>
    <t>BATA TRANS</t>
  </si>
  <si>
    <t>BATALLE DEULONDER PEDRO</t>
  </si>
  <si>
    <t>BATALLE HERMANOS, S.A.</t>
  </si>
  <si>
    <t>BATALLER QUIÑONES JOAN</t>
  </si>
  <si>
    <t>BATCHELLI MASDEVALL DOLORES</t>
  </si>
  <si>
    <t>BATLLE BARDALET, PAU</t>
  </si>
  <si>
    <t>BATLLE CABEZAS, LARA</t>
  </si>
  <si>
    <t>BATLLE GARGALLO LLUIS</t>
  </si>
  <si>
    <t>BATLLE I MOTAS, MONTSE</t>
  </si>
  <si>
    <t>BATLLE I ROCA, MONTSERRAT</t>
  </si>
  <si>
    <t>BATLLE VIADER, C.B.</t>
  </si>
  <si>
    <t>BATO JUAN CARME</t>
  </si>
  <si>
    <t>BAUCELLS ALIBES SOCIETAT ANONIMA</t>
  </si>
  <si>
    <t>BAUNET,SL</t>
  </si>
  <si>
    <t>BAUTISTA SALAZAR, MONTSERRAT</t>
  </si>
  <si>
    <t>BCN DISTRIBUCIONES SA</t>
  </si>
  <si>
    <t>BDDANSA, SCP</t>
  </si>
  <si>
    <t>BEA FERNANDEZ, ENRIC</t>
  </si>
  <si>
    <t>BEAUTY INTEGRAL SOLUTIONS, SL</t>
  </si>
  <si>
    <t>BECERRO SOLAR, SL</t>
  </si>
  <si>
    <t>BECH CASTELLO, JUAN</t>
  </si>
  <si>
    <t>BECH DE CAREDA M DOLORES</t>
  </si>
  <si>
    <t>BECH VICENS JOSE MARIA</t>
  </si>
  <si>
    <t>BEDROSOV LTD</t>
  </si>
  <si>
    <t>BEL MARGALEF MANEL</t>
  </si>
  <si>
    <t>BELFIUS C O AGA INTERNATIONAL</t>
  </si>
  <si>
    <t>BELIA LTD</t>
  </si>
  <si>
    <t>BELLAPART PUIG JOSE M</t>
  </si>
  <si>
    <t>BELLAPART, SOCIETAT ANÓNIMA, SOC.UNIPERS</t>
  </si>
  <si>
    <t>BELLIDO DOMINGUEZ, JUAN</t>
  </si>
  <si>
    <t>BELL-LLOCH ESPIGOL, FRANCISCO JAVIER</t>
  </si>
  <si>
    <t>BELLMUNT CASTELLA MARIA</t>
  </si>
  <si>
    <t>BELLOD PLANA JOAQUIN</t>
  </si>
  <si>
    <t>BELLOTA HERRAMIENTAS SA</t>
  </si>
  <si>
    <t>BELLVEHI TORRES ALBA</t>
  </si>
  <si>
    <t>BELTRAN RAMIREZ SA</t>
  </si>
  <si>
    <t>BELTRAN SALA GEMMA</t>
  </si>
  <si>
    <t>BELTU SPEDITION, SRL</t>
  </si>
  <si>
    <t>BELVEDERE ODD</t>
  </si>
  <si>
    <t>BEN SPEDITION SRL</t>
  </si>
  <si>
    <t>BENAVENTE HIDALGO MERCEDES</t>
  </si>
  <si>
    <t>BENDECK I SAURINA GERARD</t>
  </si>
  <si>
    <t>BENET JORDANA JOSEP Mª</t>
  </si>
  <si>
    <t>BENITEZ DE LA PAZ, MARISOL</t>
  </si>
  <si>
    <t>BENITEZ FELI</t>
  </si>
  <si>
    <t>BENITEZ MARCHANTE DAVID</t>
  </si>
  <si>
    <t>BENITEZ VALL-LLOBERA JOAN MIQUEL</t>
  </si>
  <si>
    <t>BERENGUER PUIGTIO JAUME</t>
  </si>
  <si>
    <t>BERGA SAGARRA RAMON</t>
  </si>
  <si>
    <t>BERGADA LLOBET MARIA CARMEN</t>
  </si>
  <si>
    <t>BERIJAR DELGADO MARIA ISABEL</t>
  </si>
  <si>
    <t>BERNAT I ROSINACH,EVA</t>
  </si>
  <si>
    <t>BERNAT ROSINACH ALBERT</t>
  </si>
  <si>
    <t>BERNET JURGEN</t>
  </si>
  <si>
    <t>BERNUS SERRES ENRIQUE</t>
  </si>
  <si>
    <t>BERSEILLE SCE</t>
  </si>
  <si>
    <t>BERTHOUD DIVISION</t>
  </si>
  <si>
    <t>BERTOK ZOLTAN</t>
  </si>
  <si>
    <t>BERTONI FORGIATI SRL</t>
  </si>
  <si>
    <t>BERTRAN DARNACULLETA ROSER</t>
  </si>
  <si>
    <t>BERTRAN MARUNY JOSE</t>
  </si>
  <si>
    <t>BERTRAN MORERA, MONTSERRAT</t>
  </si>
  <si>
    <t>BERTRAN PANELLA, FRANCESC XAVIER</t>
  </si>
  <si>
    <t>BERTRAN PUIG JULIA</t>
  </si>
  <si>
    <t>BERTRANA I PUIG, MARIA</t>
  </si>
  <si>
    <t>BESORA ORO MARGOT</t>
  </si>
  <si>
    <t>BESTIT AROLA JOAQUIN</t>
  </si>
  <si>
    <t>BESTTRANS 1</t>
  </si>
  <si>
    <t>BETARA, SL</t>
  </si>
  <si>
    <t>BETOPRESA SYSTEM SR</t>
  </si>
  <si>
    <t>BETRIA RABASCO XAVIER</t>
  </si>
  <si>
    <t>BETRIU ARIASOL JOSEP</t>
  </si>
  <si>
    <t>BEULS MIETJE FRANCINE</t>
  </si>
  <si>
    <t>BIAL JAUME</t>
  </si>
  <si>
    <t>BICEN TEAM, SL</t>
  </si>
  <si>
    <t>BIGAS VIDAL JOAN</t>
  </si>
  <si>
    <t>BILBAO EXHIBITION CENTRE SA</t>
  </si>
  <si>
    <t>BIMBO, SA</t>
  </si>
  <si>
    <t>BIO BUSINESS TECHNOLOGY, SL</t>
  </si>
  <si>
    <t>BIO CERA CO., LTD</t>
  </si>
  <si>
    <t>BIOCOP PRODUCTOS BIOLOGICOS, S.A.</t>
  </si>
  <si>
    <t>BIORICA, SC</t>
  </si>
  <si>
    <t>BIOSPIRIT, SL</t>
  </si>
  <si>
    <t>BISBAL MOTOR SA</t>
  </si>
  <si>
    <t>BITO PRODUCCIONS, SL</t>
  </si>
  <si>
    <t>BIZWORKS</t>
  </si>
  <si>
    <t>BK ITALIA SPA</t>
  </si>
  <si>
    <t>BLACK CAT LOGISTICA E TRANSPORTE</t>
  </si>
  <si>
    <t>BLACK HORSET EOOD</t>
  </si>
  <si>
    <t>BLANCH ANGUILA M ASUNCION</t>
  </si>
  <si>
    <t>BLANCH I  MONÉS, MARGA</t>
  </si>
  <si>
    <t>BLANCH PORTILLO RUIZ SCP</t>
  </si>
  <si>
    <t>BLANCO DOMINGUEZ FRANCISCO</t>
  </si>
  <si>
    <t>BLANCO I VILLAVERDE, MARIA</t>
  </si>
  <si>
    <t>BLANCO MARTIN, OSCAR</t>
  </si>
  <si>
    <t>BLANCO PEREZ, MONTSE</t>
  </si>
  <si>
    <t>BLINKER ESPAÑA, SA</t>
  </si>
  <si>
    <t>BLOMQUIST TRUCKING A.S. ZIAR NAD HRO</t>
  </si>
  <si>
    <t>BOADA CASALS, DAVID</t>
  </si>
  <si>
    <t>BOBINATGES ARME, SL</t>
  </si>
  <si>
    <t>BODEGAS EGUREN SA</t>
  </si>
  <si>
    <t>BODEGAS LOS TINOS SA</t>
  </si>
  <si>
    <t>BODEGAS LUIS CAÑAS, SA</t>
  </si>
  <si>
    <t>BODEGAS TUNEL, SA.</t>
  </si>
  <si>
    <t>BOEDO SOLEDAD</t>
  </si>
  <si>
    <t>BOFFI SA</t>
  </si>
  <si>
    <t>BOFILLS ROGER</t>
  </si>
  <si>
    <t>BOIX CARME</t>
  </si>
  <si>
    <t>BOLAÑOS DIAZ FRANCISCO</t>
  </si>
  <si>
    <t>BOLIVAR MARIN, JOSÉ</t>
  </si>
  <si>
    <t>BOLLE TRANSPORT VOF</t>
  </si>
  <si>
    <t>BOMA RENT, S.L.U.</t>
  </si>
  <si>
    <t>BOMBASARO FRANCINA</t>
  </si>
  <si>
    <t>BONANY BOSCH, ELISABETH</t>
  </si>
  <si>
    <t>BONASTRUCH DE PORTA 35,CTAT.PROP.PK</t>
  </si>
  <si>
    <t>BONATO ARIANNA</t>
  </si>
  <si>
    <t>BONDIOLI Y PAVESI IBERICA SA</t>
  </si>
  <si>
    <t>BONET GUASCH, EDUARD</t>
  </si>
  <si>
    <t>BONET SAURA FCO JAVIER</t>
  </si>
  <si>
    <t>BONEU VAZQUEZ CARLOS</t>
  </si>
  <si>
    <t>BONMATI RIVAS JOSUE</t>
  </si>
  <si>
    <t>BONNOTTE, DENIS</t>
  </si>
  <si>
    <t>BONSHOMS GUILLAMET RAMON</t>
  </si>
  <si>
    <t>BOOKING.COM B.V.</t>
  </si>
  <si>
    <t>BOOSTEN TOURINGCARBEDRUF BV</t>
  </si>
  <si>
    <t>BORDA MARINA</t>
  </si>
  <si>
    <t>BORGIA, NICOLETTA</t>
  </si>
  <si>
    <t>BORRAS BORRAS JOSEFA</t>
  </si>
  <si>
    <t>BORRAT GIRONELL TERESA</t>
  </si>
  <si>
    <t>BORREGO MORGADO ALFONSO</t>
  </si>
  <si>
    <t>BORRELL RIPOLL MARC</t>
  </si>
  <si>
    <t>BORRELLA ALVARO, FELIPE</t>
  </si>
  <si>
    <t>BOSCH ADRIA ANNA MARIA</t>
  </si>
  <si>
    <t>BOSCH AGUSTÍ,CARME</t>
  </si>
  <si>
    <t>BOSCH ALONSO RAMON</t>
  </si>
  <si>
    <t>BOSCH CAMPS JAUME</t>
  </si>
  <si>
    <t>BOSCH CAPDEVILA, ENRIC</t>
  </si>
  <si>
    <t>BOSCH GUELL ANA MARIA</t>
  </si>
  <si>
    <t>BOSCH I AGUSTÍ, DOLORS</t>
  </si>
  <si>
    <t>BOSCH MAS JOSEP</t>
  </si>
  <si>
    <t>BOSCH ORTOPÈDICS,SL</t>
  </si>
  <si>
    <t>BOSCH PUJOLAR MARTA</t>
  </si>
  <si>
    <t>BOSCH SALARICHS ALBA</t>
  </si>
  <si>
    <t>BOSCH SAUS JOSEP</t>
  </si>
  <si>
    <t>BOSCH SERRAT, MIQUEL</t>
  </si>
  <si>
    <t>BOSCH SOLER FLORENCIO</t>
  </si>
  <si>
    <t>BOSCH SOLSONA, MIQUEL</t>
  </si>
  <si>
    <t>BOSCH TEIXIDOR SEBASTIAN</t>
  </si>
  <si>
    <t>BOSCH TEXTIL GMBH</t>
  </si>
  <si>
    <t>BOSCH TORRENT SARA</t>
  </si>
  <si>
    <t>BOSCH TURAN, JORDI</t>
  </si>
  <si>
    <t>BOTIFOLL, EDUARD</t>
  </si>
  <si>
    <t>BOTO AMETLLER, ROSARIO</t>
  </si>
  <si>
    <t>BOU MATO DOLORS</t>
  </si>
  <si>
    <t>BOU,SCP</t>
  </si>
  <si>
    <t>BOUCHE PARTNER GMBH</t>
  </si>
  <si>
    <t>BOUIX PIERRE</t>
  </si>
  <si>
    <t>BOURGEOIS ANA</t>
  </si>
  <si>
    <t>BOURGEOLET DOMINIQUE</t>
  </si>
  <si>
    <t>BOUTTEMY DANIEL</t>
  </si>
  <si>
    <t>BOVER SUREDA MA ROSA</t>
  </si>
  <si>
    <t>BOXI CARME</t>
  </si>
  <si>
    <t>BOYERO MARTINEZ SERGIO</t>
  </si>
  <si>
    <t>BRAINPOINT, S.L.</t>
  </si>
  <si>
    <t>BRANDENGURG TRANSPROTE GMBH</t>
  </si>
  <si>
    <t>BRAUD CHARLOTTE</t>
  </si>
  <si>
    <t>BRAVAUTO, S.A.</t>
  </si>
  <si>
    <t>BRAVO MONTSE</t>
  </si>
  <si>
    <t>BRECHA ROMA TERESA</t>
  </si>
  <si>
    <t>BREDA EXPRESS, SL</t>
  </si>
  <si>
    <t>BREMKE GEB STUBECKE GISA ELISABETH</t>
  </si>
  <si>
    <t>BRESCIANA TRASPORTI FRIGO SRL</t>
  </si>
  <si>
    <t>BRETX COMAMALA JOSEP</t>
  </si>
  <si>
    <t>BREVA TEIXIDO, ENRIC</t>
  </si>
  <si>
    <t>BREYER GEB.DOLLHOPF KARLA AUGUSTE</t>
  </si>
  <si>
    <t>BRICO DEPOT PORTUGAL, SA</t>
  </si>
  <si>
    <t>BRICOCERAMIC SA</t>
  </si>
  <si>
    <t>BRICOESTACIO</t>
  </si>
  <si>
    <t>BRIM JADRANKA D.O.O.</t>
  </si>
  <si>
    <t>BRITA GRILOS LDA</t>
  </si>
  <si>
    <t>BRITO MORENO FRANCISCO JOSE</t>
  </si>
  <si>
    <t>BROKER DENTAL.SL</t>
  </si>
  <si>
    <t>BROSSA VICTOR</t>
  </si>
  <si>
    <t>BROTO SABS MANUEL</t>
  </si>
  <si>
    <t>BRU OLIVERAS, PAU</t>
  </si>
  <si>
    <t>BRUGAROLAS DISTRIBUCIÓN, S.A.</t>
  </si>
  <si>
    <t>BRUGUE VILALTA MONTSERRAT</t>
  </si>
  <si>
    <t>BRUGUERA MORERA, ANNA MARIA</t>
  </si>
  <si>
    <t>BRUGUES LOBATO ROBERT</t>
  </si>
  <si>
    <t>BRUJATS TORRES RAMON</t>
  </si>
  <si>
    <t>BRUSTENGA FREIXA MIGUEL</t>
  </si>
  <si>
    <t>BSH ELECTRODOMESTICOS ESPAÑA SA</t>
  </si>
  <si>
    <t>BT AUTOCARS SA</t>
  </si>
  <si>
    <t>BUCH I TARRATS, LLUIS</t>
  </si>
  <si>
    <t>BUDIDOS DEL AGUA MARIBEL</t>
  </si>
  <si>
    <t>BUENO MATOS JUAN MANUEL</t>
  </si>
  <si>
    <t>BUENO MATOS, RAFAEL</t>
  </si>
  <si>
    <t>BUIXADERA GUTIERREZ YOLANDA</t>
  </si>
  <si>
    <t>BUNTMETALL AMSTETTEN GES</t>
  </si>
  <si>
    <t>BURES PROFESIONAL SA</t>
  </si>
  <si>
    <t>BURGOS ANDRES DEL</t>
  </si>
  <si>
    <t>BURGUES ANNA</t>
  </si>
  <si>
    <t>BURGUETE VICENTE</t>
  </si>
  <si>
    <t>BURY SP ZOO</t>
  </si>
  <si>
    <t>BUS TRUCK PORT BENHEIM UG</t>
  </si>
  <si>
    <t>BUSCART FONT ROBERT</t>
  </si>
  <si>
    <t>BUSCART FONT, GEMMA</t>
  </si>
  <si>
    <t>BUSCART FONT, MARTA</t>
  </si>
  <si>
    <t>BUSO RODRIGUEZ, NAIARA</t>
  </si>
  <si>
    <t>BUSQUETS MUSQUERA, JOSEP</t>
  </si>
  <si>
    <t>BUSQUETS PUIGDERRAJOLS DOLORES</t>
  </si>
  <si>
    <t>BUSREISEN TUTJER GMBH</t>
  </si>
  <si>
    <t>BUSTRADE TRAVELSERVICE GMBH</t>
  </si>
  <si>
    <t>C A BUYING GMBH  CO KG</t>
  </si>
  <si>
    <t>C.E.I. COSTRUZIONE EMILIANA INGRANAGGI SPA</t>
  </si>
  <si>
    <t>C.J.PARERA, S.A</t>
  </si>
  <si>
    <t>CA DA MOSTOS SPA</t>
  </si>
  <si>
    <t>CABALLE VALVERDE RAFAEL</t>
  </si>
  <si>
    <t>CABALLERIA I BERTRANA, DAVID</t>
  </si>
  <si>
    <t>CABALLERIA I BERTRANA, ESTHER</t>
  </si>
  <si>
    <t>CABALLERIA I VIÑOLAS,  ANTONI</t>
  </si>
  <si>
    <t>CABALLERO RAMAJO CARLOS</t>
  </si>
  <si>
    <t>CABALLERO VALENZUELA MIGUEL</t>
  </si>
  <si>
    <t>CABALLOL DALMAU VIRIATO</t>
  </si>
  <si>
    <t>CABANAS RUBIO SANTIAGO</t>
  </si>
  <si>
    <t>CABAU ROSELLO MONTSE</t>
  </si>
  <si>
    <t>CABEZAS RODRIGUEZ, DOLORES</t>
  </si>
  <si>
    <t>CABEZON ALONSO MARIA ANGELES</t>
  </si>
  <si>
    <t>CABIROL OLIVIER</t>
  </si>
  <si>
    <t>CABO MUÑOZ ANUNCIACION</t>
  </si>
  <si>
    <t>CABRERA VILA, ANA</t>
  </si>
  <si>
    <t>CADENAS SAN JOSE SUSANA MARGARITA</t>
  </si>
  <si>
    <t>CAEN FROID</t>
  </si>
  <si>
    <t>CAFES ROURA SA</t>
  </si>
  <si>
    <t>CAFFE RISTRETTO, S.N.C.</t>
  </si>
  <si>
    <t>CAHDI, SA</t>
  </si>
  <si>
    <t>CAIBELSA, SA</t>
  </si>
  <si>
    <t>CAIXARENTING, SAU</t>
  </si>
  <si>
    <t>CAJA DE SEGUROS REUNIDOS COMPAÑIA DE SEG</t>
  </si>
  <si>
    <t>CAL NANOT, SCCL</t>
  </si>
  <si>
    <t>CALDAS I RECASENS, JOAN</t>
  </si>
  <si>
    <t>CALDAS I RECASENS,JOAN</t>
  </si>
  <si>
    <t>CALERO MARTINEZ, XAVIER</t>
  </si>
  <si>
    <t>CALLEJAS LORITE, DAVID</t>
  </si>
  <si>
    <t>CALLIS FRANCO JOSEP</t>
  </si>
  <si>
    <t>CALLIZO MANUEL, PERE</t>
  </si>
  <si>
    <t>CALLOL MASSOT CARLES</t>
  </si>
  <si>
    <t>CALOR LOCAL, SL</t>
  </si>
  <si>
    <t>CALVET QUINTANA SILVIA</t>
  </si>
  <si>
    <t>CALVET SOLE TATIANA</t>
  </si>
  <si>
    <t>CALVO AMARILLA SERGIO</t>
  </si>
  <si>
    <t>CALVO CAIXAS ALBA GLORIA</t>
  </si>
  <si>
    <t>CAMA MASSANA JOSE MARIA</t>
  </si>
  <si>
    <t>CAMA MENENDEZ JOSE MARIA</t>
  </si>
  <si>
    <t>CAMACHO PEREZ CRISTINA</t>
  </si>
  <si>
    <t>CAMARASA GRAELLS, AGUSTI</t>
  </si>
  <si>
    <t>CAMATS LLAGUNES JOAN ANTONI</t>
  </si>
  <si>
    <t>CAMATS TEIXIDÓ JOAN</t>
  </si>
  <si>
    <t>CAMBRA DE COMERÇ DE GIRONA</t>
  </si>
  <si>
    <t>CAMBREDO PEREZ ANTONIO</t>
  </si>
  <si>
    <t>CAMBRO SOLUCIONES MOVILES</t>
  </si>
  <si>
    <t>CAMION GRUP, S.A.</t>
  </si>
  <si>
    <t>CAMIRO SPED SRL</t>
  </si>
  <si>
    <t>CAMÓS PUJOL, MARTA</t>
  </si>
  <si>
    <t>CAMPABADAL GARDEÑES JOSE MARIA</t>
  </si>
  <si>
    <t>CAMPAÑA ORIOL</t>
  </si>
  <si>
    <t>CAMPASOL TORRA M TERESA</t>
  </si>
  <si>
    <t>CAMPDERRICH PONS, RAUL</t>
  </si>
  <si>
    <t>CAMPING CALA D OQUES</t>
  </si>
  <si>
    <t>CAMPING CAR SA</t>
  </si>
  <si>
    <t>CAMPINGS Y TURISMO SA</t>
  </si>
  <si>
    <t>CAMPO PABLO DEL</t>
  </si>
  <si>
    <t>CAMPOFRIO FOOD GROUP SA</t>
  </si>
  <si>
    <t>CAMPOS DIEGO</t>
  </si>
  <si>
    <t>CAMPOS DIEZ RUBEN</t>
  </si>
  <si>
    <t>CAMPOY GUIJOSA RAMON</t>
  </si>
  <si>
    <t>CAMPRUBI FONT, QUINTI</t>
  </si>
  <si>
    <t>CAMPRUBÍ GIRALT , CARLA</t>
  </si>
  <si>
    <t>CAMPS FUSTER JOSEP</t>
  </si>
  <si>
    <t>CAMPS OLIVERAS JUAN</t>
  </si>
  <si>
    <t>CAMPS PAGES LUIS</t>
  </si>
  <si>
    <t>CAN BONANY, S.L.</t>
  </si>
  <si>
    <t>CAN GALDERIC AGRICULTURA, SL</t>
  </si>
  <si>
    <t>CAN RAMONET, SCP</t>
  </si>
  <si>
    <t>CAN SEIXANTA</t>
  </si>
  <si>
    <t>CANADELL CASADEMONT FRANCESC XAVIER</t>
  </si>
  <si>
    <t>CANALES JUAN</t>
  </si>
  <si>
    <t>CANALETAS, SA</t>
  </si>
  <si>
    <t>CANALS CORDONET JOSEP M</t>
  </si>
  <si>
    <t>CANALS GALI PEDRO</t>
  </si>
  <si>
    <t>CANALS JOSE MANUEL</t>
  </si>
  <si>
    <t>CANDY CASH, SA</t>
  </si>
  <si>
    <t>CANELADA I PAREDES, JOSE MIGUEL</t>
  </si>
  <si>
    <t>CANET GRABULOSA CONCEPCION</t>
  </si>
  <si>
    <t>CANEVAS TERRES SONIA</t>
  </si>
  <si>
    <t>CANO CANO ANTONIO</t>
  </si>
  <si>
    <t>CANO DE LA FUENTE Mª EUGENIA</t>
  </si>
  <si>
    <t>CANO VIÑAS, FRANCISCO JAVIER</t>
  </si>
  <si>
    <t>CANPEROLBAIXLLOBREGAT, SL</t>
  </si>
  <si>
    <t>CANTERO GOMEZ ESTHER</t>
  </si>
  <si>
    <t>CANTERO MARTINEZ MAXIMINO</t>
  </si>
  <si>
    <t>CAÑETE ANA</t>
  </si>
  <si>
    <t>CAÑIBANO CAROLINA</t>
  </si>
  <si>
    <t>CAPALLERA ARNAU JOSEP MARIA</t>
  </si>
  <si>
    <t>CAPDEVILA TARRE JOSEP</t>
  </si>
  <si>
    <t>CAPGIR</t>
  </si>
  <si>
    <t>CAPSA, SA</t>
  </si>
  <si>
    <t>CAR FROST MIECZYSLAW HAFTANIU</t>
  </si>
  <si>
    <t>CARABIAS MARIA MARIANO</t>
  </si>
  <si>
    <t>CARAVACA ESCUDERO JUAN JOSE</t>
  </si>
  <si>
    <t>CARBO ARNAU JOAN MARC</t>
  </si>
  <si>
    <t>CARBO BOSCH EMILIO</t>
  </si>
  <si>
    <t>CARBO ISERN JOSEP</t>
  </si>
  <si>
    <t>CARBÓ JUSCAFRESA, NURIA</t>
  </si>
  <si>
    <t>CARBO SASTRE M CARMEN</t>
  </si>
  <si>
    <t>CARBO XAPALLI SALVADOR</t>
  </si>
  <si>
    <t>CARBONELL CORBELLA GISELA</t>
  </si>
  <si>
    <t>CARBONELL I PEIX, JAUME</t>
  </si>
  <si>
    <t>CARBONELL TURON, AGUSTÍ</t>
  </si>
  <si>
    <t>CARBONIQUES FRANCESC SLU</t>
  </si>
  <si>
    <t>CARBRIMO, SL</t>
  </si>
  <si>
    <t>CARCAMO TRAPERO, NURIA</t>
  </si>
  <si>
    <t>CARDENAS MOURE ANTONIO</t>
  </si>
  <si>
    <t>CARDUS LAURA</t>
  </si>
  <si>
    <t>CARE-FREE CONDITIONERS</t>
  </si>
  <si>
    <t>CARGO EXPERT</t>
  </si>
  <si>
    <t>CARGO STELLAR SRO</t>
  </si>
  <si>
    <t>CARGO TRANSCRETA SRL D</t>
  </si>
  <si>
    <t>CARIBOU T.G.</t>
  </si>
  <si>
    <t>CARLES PONT FEDERICO</t>
  </si>
  <si>
    <t>CARLOS CARRIÓN MARTÍNEZ</t>
  </si>
  <si>
    <t>CARLY S.A.S.</t>
  </si>
  <si>
    <t>CARME 251-253 PK</t>
  </si>
  <si>
    <t>CARMONA CAZALLAS FRANCISCO JOSÉ</t>
  </si>
  <si>
    <t>CARNICERIA ALCARRENA DE CARNES</t>
  </si>
  <si>
    <t>CARNISSERIA EVA I GERMANES, SL</t>
  </si>
  <si>
    <t>CAROT SUBIRATS TERESA</t>
  </si>
  <si>
    <t>CARRASCO CAMACHO, DAVID</t>
  </si>
  <si>
    <t>CARRASCO MORALES JESUS</t>
  </si>
  <si>
    <t>CARRASCO SUÑER ALBERTA</t>
  </si>
  <si>
    <t>CARRE I ROVIRA JOSEP</t>
  </si>
  <si>
    <t>CARRERA JAUME</t>
  </si>
  <si>
    <t>CARRERA MAS, JUAN ANTONI</t>
  </si>
  <si>
    <t>CARRERA VESTIT NEUS</t>
  </si>
  <si>
    <t>CARRERAS AUBO FRANCESC</t>
  </si>
  <si>
    <t>CARRERAS CRUELLS IVANNA</t>
  </si>
  <si>
    <t>CARRERAS GIRONES, ENRIQUE</t>
  </si>
  <si>
    <t>CARRERAS VIVOLAS JUAN</t>
  </si>
  <si>
    <t>CARRERAS XAVIER</t>
  </si>
  <si>
    <t>CARRERO PEDRO</t>
  </si>
  <si>
    <t>CARRETERO JAVIER</t>
  </si>
  <si>
    <t>CARRETILLES GIRONA, SA</t>
  </si>
  <si>
    <t>CARRETON JESUS</t>
  </si>
  <si>
    <t>CARRILLO CARRILLO AGUSTIN</t>
  </si>
  <si>
    <t>CARRILLO OLESTI MONTSERRAT</t>
  </si>
  <si>
    <t>CARRO PEREZ BEGOÑA</t>
  </si>
  <si>
    <t>CARROCERIAS VIC, SA</t>
  </si>
  <si>
    <t>CARROSSERIES PIRINEUS, S.A.</t>
  </si>
  <si>
    <t>CARS DU VIVARAIS SARL</t>
  </si>
  <si>
    <t>CARTAÑA ESCARRE M CARMEN</t>
  </si>
  <si>
    <t>CARTOLOT, SA</t>
  </si>
  <si>
    <t>CASA COLL, S.A</t>
  </si>
  <si>
    <t>CASA FIGUERES</t>
  </si>
  <si>
    <t>CASA GARCIA, SA</t>
  </si>
  <si>
    <t>CASA JUAN</t>
  </si>
  <si>
    <t>CASA NEGRE SA</t>
  </si>
  <si>
    <t>CASA WESTFALIA SA</t>
  </si>
  <si>
    <t>CASABELLA NATURA, SCP</t>
  </si>
  <si>
    <t>CASADELLA CLOS LLUIS</t>
  </si>
  <si>
    <t>CASADEMONT BADOSA JOAN</t>
  </si>
  <si>
    <t>CASADEMONT BADOSA JUDIT</t>
  </si>
  <si>
    <t>CASADEMONT CLOTAS FAUSTI</t>
  </si>
  <si>
    <t>CASADEMONT VAQUÉ, ESTEVE</t>
  </si>
  <si>
    <t>CASADEMONT, S.A.</t>
  </si>
  <si>
    <t>CASADEVALL CLOTAS ENRIQUE</t>
  </si>
  <si>
    <t>CASADEVALL CRISTINA</t>
  </si>
  <si>
    <t>CASADO CASADO JUSTINIANO</t>
  </si>
  <si>
    <t>CASADO SANTARÈN, ANDRÉS</t>
  </si>
  <si>
    <t>CASAGRAN I GIRONELLA,MARTA</t>
  </si>
  <si>
    <t>CASAL RUIZ MERCE</t>
  </si>
  <si>
    <t>CASALI PUIG, MARIA DOLORES</t>
  </si>
  <si>
    <t>CASALS ALBERCH, EUDALD</t>
  </si>
  <si>
    <t>CASALS BATALLE JOSEFINA</t>
  </si>
  <si>
    <t>CASAMITJANA SANTI</t>
  </si>
  <si>
    <t>CASAMONER</t>
  </si>
  <si>
    <t>CASANOVA BATLLE, ENRIC</t>
  </si>
  <si>
    <t>CASANOVA CASANOVA FRANCISCO ENRIQUE</t>
  </si>
  <si>
    <t>CASANOVAS PASCUAL ALBERTO</t>
  </si>
  <si>
    <t>CASAS FERRER M ANTONIA</t>
  </si>
  <si>
    <t>CASAS SARREHINAT JOSE</t>
  </si>
  <si>
    <t>CASASSA I FONT M DOLORS</t>
  </si>
  <si>
    <t>CASELLAS BACH JOAQUIN ESTEBAN</t>
  </si>
  <si>
    <t>CASELLAS SALVA JOSEP</t>
  </si>
  <si>
    <t>CASES BARNIOLS ROSER</t>
  </si>
  <si>
    <t>CASLLOGUER, SL</t>
  </si>
  <si>
    <t>CASMEVIN SA</t>
  </si>
  <si>
    <t>CASTAÑEDA MARTIN M ESTHER</t>
  </si>
  <si>
    <t>CASTAÑER TARRES LLUIS</t>
  </si>
  <si>
    <t>CASTAÑO MARQUEZ SANDRA</t>
  </si>
  <si>
    <t>CASTAÑO NAVARRO GUILLERMO</t>
  </si>
  <si>
    <t>CASTEL S.R.L.</t>
  </si>
  <si>
    <t>CASTEL SANJUAN FERNANDO</t>
  </si>
  <si>
    <t>CASTELLO PUJOL ROSENDO</t>
  </si>
  <si>
    <t>CASTELLS BRESCO, JOSEP</t>
  </si>
  <si>
    <t>CASTELLS GODIA JAUME</t>
  </si>
  <si>
    <t>CASTELLS OLIVERES, ANTONIO</t>
  </si>
  <si>
    <t>CASTELLS, IRENE</t>
  </si>
  <si>
    <t>CASTERLENAS SOROLLA MARC</t>
  </si>
  <si>
    <t>CASTILLOS SAN MIGUEL, SA</t>
  </si>
  <si>
    <t>CASTRO ELSA</t>
  </si>
  <si>
    <t>CASTRO GARCIA DE LA VEGA, IMMA</t>
  </si>
  <si>
    <t>CASTRO GUARDIOLA ANTONI</t>
  </si>
  <si>
    <t>CASTRO MARQUETA MARIA PILAR</t>
  </si>
  <si>
    <t>CASTRO MARTÍNEZ ANTONIO LUIS</t>
  </si>
  <si>
    <t>CASTRO RODRIGUEZ,RAQUEL</t>
  </si>
  <si>
    <t>CASTRO SIERRA SUSANA</t>
  </si>
  <si>
    <t>CASTRO SMIT PATRICIA</t>
  </si>
  <si>
    <t>CATALÀ, SALVADOR</t>
  </si>
  <si>
    <t>CATALANA DE TRACTAMENT D OLIS RESIDUALS</t>
  </si>
  <si>
    <t>CATALUNYA BANC, SA</t>
  </si>
  <si>
    <t>CATALUÑACOLOR, SA</t>
  </si>
  <si>
    <t>CATEURA ESTRANY JORGE</t>
  </si>
  <si>
    <t>CAUFAPE FREIXA MARTA</t>
  </si>
  <si>
    <t>CAULAS CASADEVALL NARCIS</t>
  </si>
  <si>
    <t>CAULDFIELD JOE</t>
  </si>
  <si>
    <t>CAVAS DEL AMPURDAN SA</t>
  </si>
  <si>
    <t>CAYUELA CAZORLA MANUEL</t>
  </si>
  <si>
    <t>CAYUELA SAIZ, MARIA</t>
  </si>
  <si>
    <t>CAYUELA SAIZ,MARIA</t>
  </si>
  <si>
    <t>CAZORLA CASELLAS M ROSA</t>
  </si>
  <si>
    <t>CC TRANSPORT INTERNATIONAL, SRL</t>
  </si>
  <si>
    <t>CCB TRANSPORT</t>
  </si>
  <si>
    <t>CEBRIÀ I PAROLÍ, NURIA</t>
  </si>
  <si>
    <t>CECCATO OLINDO</t>
  </si>
  <si>
    <t>CEDIPSA</t>
  </si>
  <si>
    <t>CELIA SRL</t>
  </si>
  <si>
    <t>CELLER 1239, SL</t>
  </si>
  <si>
    <t>CELLER DEL TAST, SL</t>
  </si>
  <si>
    <t>CELMA JAUME</t>
  </si>
  <si>
    <t>CENGIAROTTI AUMATELL, LUCA</t>
  </si>
  <si>
    <t>CENTENA ISACH,JOAN</t>
  </si>
  <si>
    <t>CENTRAL DE MANTENIMENT GIRONA SA</t>
  </si>
  <si>
    <t>CENTRE CULTURAL SALA GALA</t>
  </si>
  <si>
    <t>CENTRE DE BELLESA OXIGEN</t>
  </si>
  <si>
    <t>CENTRE DE JARDINERIA SILS SA</t>
  </si>
  <si>
    <t>CENTRE VERD, SA</t>
  </si>
  <si>
    <t>CENTRES AUTOEQUIP, SA</t>
  </si>
  <si>
    <t>CENTRO COMERCIAL PORTUGAL, SA</t>
  </si>
  <si>
    <t>CENTRO DE BELLEZA PRANA</t>
  </si>
  <si>
    <t>CENTRO TERAPEUTICO GAZTAMBIDE</t>
  </si>
  <si>
    <t>CEPAS DELGADO, ISABEL</t>
  </si>
  <si>
    <t>SPORTGEST ASSOCIACIO ESPORTIVA</t>
  </si>
  <si>
    <t>SPRL LE CAFE DES ARTS</t>
  </si>
  <si>
    <t>SSL FRANCE</t>
  </si>
  <si>
    <t>STABO SRO BANSKA BYSTRICA</t>
  </si>
  <si>
    <t>STEINIGKE SHOWTECHNIC GMBH</t>
  </si>
  <si>
    <t>STIDAN 97 OOD</t>
  </si>
  <si>
    <t>STOCH EWA HELENA</t>
  </si>
  <si>
    <t>STORTI INTERNATIONAL SRA</t>
  </si>
  <si>
    <t>STOTRANS, SRLI</t>
  </si>
  <si>
    <t>STRADIS</t>
  </si>
  <si>
    <t>STROTRANS MEGA SRL</t>
  </si>
  <si>
    <t>SUAREZ BARBA WILMAN</t>
  </si>
  <si>
    <t>SUBIRÀ MONTESINOS,RAQUEL</t>
  </si>
  <si>
    <t>SUBIRÓS I BRUGAT, JOAN</t>
  </si>
  <si>
    <t>SUBMINISTRES EL FAR, SL</t>
  </si>
  <si>
    <t>SUDRAUD FLORENT</t>
  </si>
  <si>
    <t>SUIPING SULI, SL</t>
  </si>
  <si>
    <t>SUMINISTRES ELECTRICS I SANITARIS ABC</t>
  </si>
  <si>
    <t>SUMZUIAN ALIN COSMIN</t>
  </si>
  <si>
    <t>SUMZUIAN CONSTANTIN AURELIAN</t>
  </si>
  <si>
    <t>SUPSA SUPERMERCATS PUJOL</t>
  </si>
  <si>
    <t>SUREDA I MAURICI SILVIA</t>
  </si>
  <si>
    <t>SURINA GUIRADO CARLA</t>
  </si>
  <si>
    <t>SUSHISTUDIO, SL</t>
  </si>
  <si>
    <t>SUSPERREGUI ARANTXA</t>
  </si>
  <si>
    <t>SYMANTEC SOFTWARE</t>
  </si>
  <si>
    <t>SYMY TRANS</t>
  </si>
  <si>
    <t>TABASA</t>
  </si>
  <si>
    <t>TABERNER LLASTRI RAFAEL</t>
  </si>
  <si>
    <t>TAI TRANSPORTS ASSISTANCE</t>
  </si>
  <si>
    <t>TALLER MECANIC FORNELLS, SL</t>
  </si>
  <si>
    <t>TALLERES TORT, SL</t>
  </si>
  <si>
    <t>TANCATS LA SELVA, S.L.</t>
  </si>
  <si>
    <t>TARRATS MARYLENE</t>
  </si>
  <si>
    <t>TAU FRANCE, SARL</t>
  </si>
  <si>
    <t>TAXI UND ABSCHLEPPDIENST WALTER MER</t>
  </si>
  <si>
    <t>TCACENCO TRANSPORTE LDA</t>
  </si>
  <si>
    <t>TD TRANSPORTS D.O.O.</t>
  </si>
  <si>
    <t>TEAM SUD EST SAS</t>
  </si>
  <si>
    <t>TECHNOJET HYDRO SYSTEMS, SL</t>
  </si>
  <si>
    <t>TECHNOKLIMA SRO</t>
  </si>
  <si>
    <t>TECNICAS EN MARCAJE, SL</t>
  </si>
  <si>
    <t>TECNIDIB</t>
  </si>
  <si>
    <t>TECNIPEC SA</t>
  </si>
  <si>
    <t>TECNITER, S.L.</t>
  </si>
  <si>
    <t>TECNOLOGIA PARA LA MEDICINA Y LA ESTETICA, SL</t>
  </si>
  <si>
    <t>TECNOSANO, SL</t>
  </si>
  <si>
    <t>TEDIMIL TRANS</t>
  </si>
  <si>
    <t>TEIMA 1992 SPORT, SL</t>
  </si>
  <si>
    <t>TEIXIDOR MAS, ALBA</t>
  </si>
  <si>
    <t>TEIXIDOR MONGUIX JOAQUIM</t>
  </si>
  <si>
    <t>TEIXIDOR MONGUIX JOAQUIMA</t>
  </si>
  <si>
    <t>TEIXITS CAN MAYOLA</t>
  </si>
  <si>
    <t>TEJERO-GARCES MONCLUS PEDRO</t>
  </si>
  <si>
    <t>TENA JORDI</t>
  </si>
  <si>
    <t>TERMOTECNICA PERICOLI, SRL</t>
  </si>
  <si>
    <t>TERRADAS BATLLE, JOSEP</t>
  </si>
  <si>
    <t>TESYS INTERNET, SLU</t>
  </si>
  <si>
    <t>TEXTIL AVELLANEDA, SL</t>
  </si>
  <si>
    <t>THE PARTY ROOM EVENT SOLUTIONS, SL</t>
  </si>
  <si>
    <t>THENATURAL2020 UG</t>
  </si>
  <si>
    <t>THERMOTRAFFIC GMBH INT.KUHLSPEDITIO</t>
  </si>
  <si>
    <t>THILL JEANNOT EUGENE</t>
  </si>
  <si>
    <t>THOMAS FERRER SANTIAGO</t>
  </si>
  <si>
    <t>THOMAS ISABEL</t>
  </si>
  <si>
    <t>THOMAS XAVIER</t>
  </si>
  <si>
    <t>THOS LLIBRE, JAUME</t>
  </si>
  <si>
    <t>TIMEFLEXTRANS GMBH CO KH</t>
  </si>
  <si>
    <t>TINTES I TONERS GIRONA S.C.</t>
  </si>
  <si>
    <t>TIRM TRANSPED IBERICA RODOVARIOS ME</t>
  </si>
  <si>
    <t>TIT TRANSPORTS INTERNATIONAUX DU TA</t>
  </si>
  <si>
    <t>TOCINO DIAZ ANA</t>
  </si>
  <si>
    <t>TODESPO</t>
  </si>
  <si>
    <t>TODO EN TINTA BY PEP LOGAR, SL</t>
  </si>
  <si>
    <t>TODOLI GUTIERREZ EVA</t>
  </si>
  <si>
    <t>TOLEDANO PULIDO,ANA MARIA</t>
  </si>
  <si>
    <t>TOLO TORREBELLA CARLES</t>
  </si>
  <si>
    <t>TOLO TORROBELLA CARLES</t>
  </si>
  <si>
    <t>TOMAS COLLANTES NURIA</t>
  </si>
  <si>
    <t>TOMTOM INTERNATIONAL BV</t>
  </si>
  <si>
    <t>TOP TRUCK CONTACT GMBH</t>
  </si>
  <si>
    <t>TORLA CONSULTING, SL</t>
  </si>
  <si>
    <t>TORRA AURICH, JOAQUIM</t>
  </si>
  <si>
    <t>TORRENT ALEMANY JOAQUIM</t>
  </si>
  <si>
    <t>TORRENT FORMIGA ALBERT</t>
  </si>
  <si>
    <t>TORRES MITJÀ, GEMMA</t>
  </si>
  <si>
    <t>TORRES SACRISTÁN, AGUSTINA</t>
  </si>
  <si>
    <t>TORRICO SOLIZ EDSON LIMBERG</t>
  </si>
  <si>
    <t>TORRONS I MEL ALEMANY, SL</t>
  </si>
  <si>
    <t>TOT HI CAP, SL</t>
  </si>
  <si>
    <t>TOT SAL 55, SL</t>
  </si>
  <si>
    <t>TOURINGCARBEDRIJF P.VINGERHOETS BV</t>
  </si>
  <si>
    <t>TOUZAC JEA-LUC</t>
  </si>
  <si>
    <t>TP TRANS 2014 SRLU</t>
  </si>
  <si>
    <t>TRADEINN RETAIL SERVICES</t>
  </si>
  <si>
    <t>TRANS CLAUDIU ALEXANDRA SRL</t>
  </si>
  <si>
    <t>TRANS IBERIA SRL</t>
  </si>
  <si>
    <t>TRANS MANDUROV OOD</t>
  </si>
  <si>
    <t>TRANSALTA LOGISTIC, SRL</t>
  </si>
  <si>
    <t>TRANSAMI</t>
  </si>
  <si>
    <t>TRANSBORDALEGRIA TRANSPORTES, LDA</t>
  </si>
  <si>
    <t>TRANSCLARMICO, SRL</t>
  </si>
  <si>
    <t>TRANSCYBERUM SRL</t>
  </si>
  <si>
    <t>TRANSDAIRE MERCADORIAS E</t>
  </si>
  <si>
    <t>TRANSGABIANA SRL</t>
  </si>
  <si>
    <t>TRANSP. CENTRAL LAFOES LDA</t>
  </si>
  <si>
    <t>TRANSPORT INTERTRANS P G NIK NRL</t>
  </si>
  <si>
    <t>TRANSPORT KRAJOWY I MIEDZYNAROWY</t>
  </si>
  <si>
    <t>TRANSPORT VAN OVERVELD BV</t>
  </si>
  <si>
    <t>TRANSPORT VERBEKEN NV</t>
  </si>
  <si>
    <t>TRANSPORTES ANABEL, SL</t>
  </si>
  <si>
    <t>TRANSPORTES ANTUNES FIGUEIRAS LDA</t>
  </si>
  <si>
    <t>TRANSPORTES C. LAFOES</t>
  </si>
  <si>
    <t>TRANSPORTES CARRILLO BELTRAN, SL</t>
  </si>
  <si>
    <t>TRANSPORTES CHORAO GRACA LDA</t>
  </si>
  <si>
    <t>TRANSPORTES EL RAYO DE GIRONA, SL</t>
  </si>
  <si>
    <t>TRANSPORTES FERNANDO PINHEIRO</t>
  </si>
  <si>
    <t>TRANSPORTES LUIS REDONDO LDA</t>
  </si>
  <si>
    <t>TRANSPORTES MOLHADENSES, LDA</t>
  </si>
  <si>
    <t>TRANSPORTES PALOMO ROMAN, SL</t>
  </si>
  <si>
    <t>TRANSPORTES PATIRANGEL, LDA</t>
  </si>
  <si>
    <t>TRANSPORTES RAMIRO F LOURO S UNIP</t>
  </si>
  <si>
    <t>TRANSPORTES SA COUTO, LDA</t>
  </si>
  <si>
    <t>TRANSPORTES SENHORA DO MONTE, SUL</t>
  </si>
  <si>
    <t>TRANSPORTS FERNAND MICHEL SA</t>
  </si>
  <si>
    <t>TRANSPORTS GONT</t>
  </si>
  <si>
    <t>TRANSPORTS I MATERIALS OLIVERAS,SL</t>
  </si>
  <si>
    <t>TRANSPORTS SIMON SRL</t>
  </si>
  <si>
    <t>TRANSVELAS</t>
  </si>
  <si>
    <t>TRANSWELD COMM SERVS</t>
  </si>
  <si>
    <t>TRASNPORTOWA SPEDYCYJNA HANDLOWA</t>
  </si>
  <si>
    <t>TRATAMIENTOS DELAGUA VDF, SL</t>
  </si>
  <si>
    <t>TRAUT MARIUSZ ROBERT</t>
  </si>
  <si>
    <t>TRAVELODGE HOTELES ESPAÑA, SL</t>
  </si>
  <si>
    <t>TRECK TRAVEL LLC</t>
  </si>
  <si>
    <t>TRENDY EVENTS 2012 SCP</t>
  </si>
  <si>
    <t>TRIADÚ NOGUER CARLA</t>
  </si>
  <si>
    <t>TRIBULADORES SLU</t>
  </si>
  <si>
    <t>TRILLO CABELLO ISABEL</t>
  </si>
  <si>
    <t>TRIPLEX COM SRL</t>
  </si>
  <si>
    <t>TRISTAN FARRAN ROSA M</t>
  </si>
  <si>
    <t>TROYANO NAVARRO ANTONIO</t>
  </si>
  <si>
    <t>TRUJILLO TARRADAS JUAN</t>
  </si>
  <si>
    <t>TRULLOLS GAYA JOSEP MARIA</t>
  </si>
  <si>
    <t>TRYP ORIENTE</t>
  </si>
  <si>
    <t>TS TRANSPORT SERVICE SP ZOO</t>
  </si>
  <si>
    <t>TSA NEDERLAND BV</t>
  </si>
  <si>
    <t>TSD, SRL</t>
  </si>
  <si>
    <t>TTES A. TRANS SRL</t>
  </si>
  <si>
    <t>TU BET BERNARD TUWALSKI</t>
  </si>
  <si>
    <t>TUBAU CALLOL RAFEL</t>
  </si>
  <si>
    <t>TUBAU SUBIRA, JOSEP</t>
  </si>
  <si>
    <t>TUNEL DEL CADI, SAC</t>
  </si>
  <si>
    <t>TUNELS DE BARCELONA I CADI, CGC, SA</t>
  </si>
  <si>
    <t>TURRO I HIPÒLIT,PERE</t>
  </si>
  <si>
    <t>TVB TRUCK VERMIETUNG BLUMBERG GMBH</t>
  </si>
  <si>
    <t>TVG TRANSP.VALLE DE GIROU</t>
  </si>
  <si>
    <t>TWENTE TRUCKS</t>
  </si>
  <si>
    <t>TXALAKA</t>
  </si>
  <si>
    <t>UAB ALTAS ASSISTANCE</t>
  </si>
  <si>
    <t>UAB CALENBERG VILNIUS</t>
  </si>
  <si>
    <t>UAB COLOURSTONE</t>
  </si>
  <si>
    <t>UAB DEISAS</t>
  </si>
  <si>
    <t>UAB FREOR LT</t>
  </si>
  <si>
    <t>UAB KAMPANA</t>
  </si>
  <si>
    <t>UAB LOTOS BALTICA</t>
  </si>
  <si>
    <t>UAB TALSA</t>
  </si>
  <si>
    <t>UAB TRANSORLOJA</t>
  </si>
  <si>
    <t>UAB TRANSPORTO VYSTYMO GRUPE</t>
  </si>
  <si>
    <t>UAB TRANSTIRA</t>
  </si>
  <si>
    <t>UAB UNITED TRANSLINE</t>
  </si>
  <si>
    <t>UAB VZK RATAS</t>
  </si>
  <si>
    <t>UDIBGI</t>
  </si>
  <si>
    <t>UJCIC, D.O.O.</t>
  </si>
  <si>
    <t>UNIÓ DE BUTIGUERS DE CASSÀ</t>
  </si>
  <si>
    <t>UNIO GIRONA A.C.E.</t>
  </si>
  <si>
    <t>UNION REXI, SLU</t>
  </si>
  <si>
    <t>UNIVERSAL FLORIN COMPROD, SRL</t>
  </si>
  <si>
    <t>UNIVERSAL PREVENCIÓN Y SALUD SDAD.PREV</t>
  </si>
  <si>
    <t>UNIVERSITE DE PERPIGNAN VIA DOMITIA EURO</t>
  </si>
  <si>
    <t>UNS SOMNIS SL</t>
  </si>
  <si>
    <t>UPPERMAT S.A.</t>
  </si>
  <si>
    <t>URANIA TRANS SRL</t>
  </si>
  <si>
    <t>URBAN</t>
  </si>
  <si>
    <t>URBANO RURAL HOTELERA,SL</t>
  </si>
  <si>
    <t>URDANGARIN MANTEROLA ALAZNE</t>
  </si>
  <si>
    <t>URDASPAL ALBERTI</t>
  </si>
  <si>
    <t>URIBE GONZALEZ JUAN JOSE</t>
  </si>
  <si>
    <t>URRUTIA, HELENA</t>
  </si>
  <si>
    <t>USECHE RAMIREZ,JULIETA</t>
  </si>
  <si>
    <t>UVE VALORACIONES, SA</t>
  </si>
  <si>
    <t>UVOTEC SISTEMAS AMBIENTAIS</t>
  </si>
  <si>
    <t>VACAS RODRIGUEZ YOLANDA</t>
  </si>
  <si>
    <t>VACLAV BENES</t>
  </si>
  <si>
    <t>VAEX TRUCK TRADING B.V.</t>
  </si>
  <si>
    <t>VALASI SRO</t>
  </si>
  <si>
    <t>VALDIN BLANCO MARIA JOSE</t>
  </si>
  <si>
    <t>VALENTI REYNE, DANIEL</t>
  </si>
  <si>
    <t>VALERA AVEDAÑO PEP</t>
  </si>
  <si>
    <t>VALI CARMEN SPEDITION</t>
  </si>
  <si>
    <t>VALLBE FERMI</t>
  </si>
  <si>
    <t>VALLDOSERA GUILERA TERESA</t>
  </si>
  <si>
    <t>VALLMAJO MADRENAS, JOSEP Mª</t>
  </si>
  <si>
    <t>VALLS FONOLLOSA JOAQUIM</t>
  </si>
  <si>
    <t>VALLS NAVARRO FRANCISCO</t>
  </si>
  <si>
    <t>VALMAR TRANC RENT LOGISTIK</t>
  </si>
  <si>
    <t>VALMOTORS INT. LTD</t>
  </si>
  <si>
    <t>VALUTA NOVA TRANS L.T.D.</t>
  </si>
  <si>
    <t>VAN DE WETERING B.B.</t>
  </si>
  <si>
    <t>VAN DEN BRANDEN DANNY</t>
  </si>
  <si>
    <t>VAN DER MARK INTERNATIONAL TRANS BV</t>
  </si>
  <si>
    <t>VAN HEEZIK EQUIPMENT BV</t>
  </si>
  <si>
    <t>VAN LANKVELD LOGISTICS BV</t>
  </si>
  <si>
    <t>VANCELL MERCE</t>
  </si>
  <si>
    <t>VANCELLS NURIA</t>
  </si>
  <si>
    <t>VANETI TRANS EOOD</t>
  </si>
  <si>
    <t>VASQUEZ GARCIA MARIA SOLEDAD</t>
  </si>
  <si>
    <t>VATAMAN,OXANA</t>
  </si>
  <si>
    <t>VAZQUEZ DEL RIO MAITE</t>
  </si>
  <si>
    <t>VAZQUEZ VERONICA</t>
  </si>
  <si>
    <t>VDL BUS CHASSIS BV</t>
  </si>
  <si>
    <t>VDL BUS COACH ITALIA SRL</t>
  </si>
  <si>
    <t>VDL PARTS BV</t>
  </si>
  <si>
    <t>VEGETALIA, SL</t>
  </si>
  <si>
    <t>VEIGA CARRETE JAIME</t>
  </si>
  <si>
    <t>VELASCO BLAYA DAVID</t>
  </si>
  <si>
    <t>VELASCO GONZALEZ MARIA JOSE</t>
  </si>
  <si>
    <t>VELASCO TORRES LUZ</t>
  </si>
  <si>
    <t>VELASCO, CARMEN</t>
  </si>
  <si>
    <t>VELAZCO SANCHEZ SUSANA</t>
  </si>
  <si>
    <t>VELAZQUEZ PILAR</t>
  </si>
  <si>
    <t>VENDRELL ARISE ROGER</t>
  </si>
  <si>
    <t>VENTURA HERNANDEZ,JOSEP</t>
  </si>
  <si>
    <t>VENTURA MARTINEZ NURIA</t>
  </si>
  <si>
    <t>VERAFLEX SRL UNIPERSONALE</t>
  </si>
  <si>
    <t>VERDIE AUTOCARS</t>
  </si>
  <si>
    <t>VERDÚ GARCIA, NURIA</t>
  </si>
  <si>
    <t>VERNET CLAUDE</t>
  </si>
  <si>
    <t>VETERCONT SC</t>
  </si>
  <si>
    <t>VETERIS CMV, SL</t>
  </si>
  <si>
    <t>VIANDES DE CORREZE</t>
  </si>
  <si>
    <t>VIATER COSMETICS, SL</t>
  </si>
  <si>
    <t>VIATOR VEKTOR RO, SRL</t>
  </si>
  <si>
    <t>VIAUVY FILS</t>
  </si>
  <si>
    <t>VICARREGUI PERE</t>
  </si>
  <si>
    <t>VICENTE BLASCO JOSE MIGUEL</t>
  </si>
  <si>
    <t>VICENTE CASCASIS</t>
  </si>
  <si>
    <t>VICENTE CONCHITA</t>
  </si>
  <si>
    <t>VICIANO MARTIN DAVID</t>
  </si>
  <si>
    <t>VICMAR ELECTRO SRL</t>
  </si>
  <si>
    <t>VICO DE ESCRIBANO, VALERIO</t>
  </si>
  <si>
    <t>VID ART, SCP</t>
  </si>
  <si>
    <t>VIDAL CAMPOS MANEL</t>
  </si>
  <si>
    <t>VIDAL COCH CARLOS</t>
  </si>
  <si>
    <t>VIDAL CORAL,OLAU</t>
  </si>
  <si>
    <t>VIDAL DELTELL FRANCISCO</t>
  </si>
  <si>
    <t>VIDAL GÜELL EDUARDO</t>
  </si>
  <si>
    <t>VIDAL JEAN PIERRE</t>
  </si>
  <si>
    <t>VIDAL SANVICENS, RAMÓN</t>
  </si>
  <si>
    <t>VIDAL SANZ, AURORA</t>
  </si>
  <si>
    <t>VIELLA CABRERA, CRISTINA</t>
  </si>
  <si>
    <t>VIGA TT D.O.O.</t>
  </si>
  <si>
    <t>VIGGO JESPERSEN</t>
  </si>
  <si>
    <t>VIGUERA FERNANDEZ, LUIS</t>
  </si>
  <si>
    <t>VIGUIER VERONIQUE</t>
  </si>
  <si>
    <t>VILA COLL JOAN</t>
  </si>
  <si>
    <t>VILA FRANCIS MARTIN</t>
  </si>
  <si>
    <t>VILA HERNANDEZ OSCAR</t>
  </si>
  <si>
    <t>VILA HOMS PEDRO</t>
  </si>
  <si>
    <t>VILA I ARTIGAS JOAN</t>
  </si>
  <si>
    <t>VILA SASTRE CONCEPCION</t>
  </si>
  <si>
    <t>VILAFALIU SERRA JUAN</t>
  </si>
  <si>
    <t>VILALTA FARRAN, NATALIA</t>
  </si>
  <si>
    <t>VILAR GIRONES, JOSEP</t>
  </si>
  <si>
    <t>VILLAMAYOR HARINAS I SÉMOLAS</t>
  </si>
  <si>
    <t>VILLANUEVA I LLOBET XAVIER</t>
  </si>
  <si>
    <t>VILLANUEVA I LLOBET, DANIEL</t>
  </si>
  <si>
    <t>VILLANUEVA JUAN FRANCISCO</t>
  </si>
  <si>
    <t>VILLASEVIL JOSE MARIA</t>
  </si>
  <si>
    <t>VILRAM, SLU</t>
  </si>
  <si>
    <t>VIMARE PUBLICACIONES, SL</t>
  </si>
  <si>
    <t>VINOPRES SA</t>
  </si>
  <si>
    <t>VINSO IL TRANS SRL</t>
  </si>
  <si>
    <t>VIÑAS BUJONS JOAN</t>
  </si>
  <si>
    <t>VIÑAS PINSO I CEREALS, SLU</t>
  </si>
  <si>
    <t>VIPASANA BIO, SL</t>
  </si>
  <si>
    <t>VIQUEZ, RAFAEL</t>
  </si>
  <si>
    <t>VISTAPRINT</t>
  </si>
  <si>
    <t>VITCORMIN</t>
  </si>
  <si>
    <t>VIVA COM SRL</t>
  </si>
  <si>
    <t>VIVES DE LA CORTADA, S.C.P.</t>
  </si>
  <si>
    <t>VOLANDO VENGO SL</t>
  </si>
  <si>
    <t>VOLI FRANCO</t>
  </si>
  <si>
    <t>VORWERK ESPAÑA, M.S.L.,SC</t>
  </si>
  <si>
    <t>VOYAGES BOLTEAU</t>
  </si>
  <si>
    <t>VOYAGEURS DU MONDE</t>
  </si>
  <si>
    <t>VUELING AIRLINES,SA</t>
  </si>
  <si>
    <t>VYCHODOCESKA DOPROVNI A.S.</t>
  </si>
  <si>
    <t>WABERERS INTERNATIONAL ZRT</t>
  </si>
  <si>
    <t>WEIDEMANN GMBH CO</t>
  </si>
  <si>
    <t>WEMHOFF LOGISTYKA SPEDYCJA TRANSPOR</t>
  </si>
  <si>
    <t>WIMMER SOHNE WS</t>
  </si>
  <si>
    <t>WOMEN SECRET FRANCE, SA</t>
  </si>
  <si>
    <t>WORLD MAR MARCIN MATUSIK</t>
  </si>
  <si>
    <t>WORLD TOURISM PROJECTION, SL</t>
  </si>
  <si>
    <t>WORTEN CANARIAS, SL</t>
  </si>
  <si>
    <t>WURZER SPEDITIONS</t>
  </si>
  <si>
    <t>XAMBILI S.A.R.L.</t>
  </si>
  <si>
    <t>XARXA INTEGRAL DE PROFESSIONALS</t>
  </si>
  <si>
    <t>XARXA LOCAL DE MUNICIPIS GIRONINS</t>
  </si>
  <si>
    <t>XICOLA GIRONES, LLUIS</t>
  </si>
  <si>
    <t>YAKOTO MANAGEMENT,SL</t>
  </si>
  <si>
    <t>YAMAHA MOTOR RACING SRL</t>
  </si>
  <si>
    <t>YCART RIU, MARGA</t>
  </si>
  <si>
    <t>YEBOLES PALACIOS MARIA TERESA</t>
  </si>
  <si>
    <t>YLLA 1878, S.L.</t>
  </si>
  <si>
    <t>YUSTA ZAFRA CAROLINA</t>
  </si>
  <si>
    <t>YUSTE HERRANZ JESUS</t>
  </si>
  <si>
    <t>Z MANAGEMENT SRL</t>
  </si>
  <si>
    <t>Z.P. GEMINUS</t>
  </si>
  <si>
    <t>ZABALETA, PEIO</t>
  </si>
  <si>
    <t>ZAHARREN BABESLEKUA</t>
  </si>
  <si>
    <t>ZAZON MURUZABAL ARTURO</t>
  </si>
  <si>
    <t>ZEELENBERT RACING B.V.</t>
  </si>
  <si>
    <t>ZELJO TRANSPORT D O O</t>
  </si>
  <si>
    <t>ZEYER GMBH</t>
  </si>
  <si>
    <t>ZHELYO VOYVODA NIKOLAR BESHIROV ET</t>
  </si>
  <si>
    <t>ZORELOR, SA</t>
  </si>
  <si>
    <t>ZTB EXPEDITIE BV</t>
  </si>
  <si>
    <t>ZUBIAURE PEDRO</t>
  </si>
  <si>
    <t>ZUCCOLI PAULA</t>
  </si>
  <si>
    <t>VI</t>
  </si>
  <si>
    <t>BOLIVIA</t>
  </si>
  <si>
    <t>ALEMANIA</t>
  </si>
  <si>
    <t>EUROPROMO, SL</t>
  </si>
  <si>
    <t>EURO-SAIME, SA</t>
  </si>
  <si>
    <t>EUROSPARES CONTINENTAL PARTS LTD</t>
  </si>
  <si>
    <t>EUROSPORTS SAU</t>
  </si>
  <si>
    <t>EUROTRANSPORT SP Z.O.O.</t>
  </si>
  <si>
    <t>EUROTRANSPORTE Y LOGISTICA INT</t>
  </si>
  <si>
    <t>EVENT MARKETING SOLUTIONS</t>
  </si>
  <si>
    <t>EVITFOC, S.L.</t>
  </si>
  <si>
    <t>EXCAVACIONES Y DEMOLICIONES R.CASTAÑO,SL</t>
  </si>
  <si>
    <t>EXCAVACIONES Y PINTURAS SA UNIPERSONAL</t>
  </si>
  <si>
    <t>EXCLUSIVAS LICORERAS Y VINICOLAS, SA</t>
  </si>
  <si>
    <t>EXCLUSIVAS Y DISTRIBUCIONES KUATRO, SL</t>
  </si>
  <si>
    <t>EXCLUSIVES TOT COLOR, SA</t>
  </si>
  <si>
    <t>EXIDE TECHNOLOGIES SA</t>
  </si>
  <si>
    <t>EXPLOTACION MOTEL DE S AGARO, SA</t>
  </si>
  <si>
    <t>EXPLOTACIONES AGRICOLAS Y FORESTALES BRU</t>
  </si>
  <si>
    <t>EXPLOTACIONES HOSTELERAS SUAFON, SL</t>
  </si>
  <si>
    <t>EXPLOTACIONES TURISTICAS IVAN SA UNIPERS</t>
  </si>
  <si>
    <t>EXPOSITO I BAUTISTA,DANIEL</t>
  </si>
  <si>
    <t>EXPOSITO IGLESIAS ANGELA</t>
  </si>
  <si>
    <t>EXPRESSOTIR LDA</t>
  </si>
  <si>
    <t>F.G. INDUSTRIES SAS</t>
  </si>
  <si>
    <t>F.T. TOLLS LIMITED</t>
  </si>
  <si>
    <t>FABERMATICA</t>
  </si>
  <si>
    <t>FABRE GIMBERNAT EUGENI</t>
  </si>
  <si>
    <t>FÀBREGA VERGÉS MONTSERRAT</t>
  </si>
  <si>
    <t>FABREGAS FORNER JORDI</t>
  </si>
  <si>
    <t>FABREGAS MASO, LUIS</t>
  </si>
  <si>
    <t>FABRICADOS GANADEROS SAL</t>
  </si>
  <si>
    <t>FACEBOOK IRELAND LIMITED</t>
  </si>
  <si>
    <t>FACL S.R.L. MACHINE AGRIC</t>
  </si>
  <si>
    <t>FACTIS SA</t>
  </si>
  <si>
    <t>FACTOR ENERGIA, S.A.</t>
  </si>
  <si>
    <t>FADERSON GIRONA,SL</t>
  </si>
  <si>
    <t>FAE GROUP, S.P.A.</t>
  </si>
  <si>
    <t>FAHRSEUGERK BERNARD KRONE GMBH</t>
  </si>
  <si>
    <t>FAIXÓ I RIERA, IRENE</t>
  </si>
  <si>
    <t>FALASCA FRANCESCA</t>
  </si>
  <si>
    <t>FALCO FONT JOAQUIM</t>
  </si>
  <si>
    <t>FALGAS BUSQUETS JERONI</t>
  </si>
  <si>
    <t>FALGAS MASSAGUER JUAN</t>
  </si>
  <si>
    <t>FALGAS NEGRE, PERE</t>
  </si>
  <si>
    <t>FALGUERAS BAQUERO, LLUIS</t>
  </si>
  <si>
    <t>B54439534</t>
  </si>
  <si>
    <t>A17112616</t>
  </si>
  <si>
    <t>A28006294</t>
  </si>
  <si>
    <t>A17166257</t>
  </si>
  <si>
    <t>A08083792</t>
  </si>
  <si>
    <t>B35740463</t>
  </si>
  <si>
    <t>A17047895</t>
  </si>
  <si>
    <t>77920201L</t>
  </si>
  <si>
    <t>77894766E</t>
  </si>
  <si>
    <t>40357516Z</t>
  </si>
  <si>
    <t>40430371M</t>
  </si>
  <si>
    <t>40295063Y</t>
  </si>
  <si>
    <t>40299129R</t>
  </si>
  <si>
    <t>A31107360</t>
  </si>
  <si>
    <t>9692928F</t>
  </si>
  <si>
    <t>A17032798</t>
  </si>
  <si>
    <t>A61893871</t>
  </si>
  <si>
    <t>B63152573</t>
  </si>
  <si>
    <t>40428549T</t>
  </si>
  <si>
    <t>15200316F</t>
  </si>
  <si>
    <t>36809836S</t>
  </si>
  <si>
    <t>40427550J</t>
  </si>
  <si>
    <t>77999866N</t>
  </si>
  <si>
    <t>77916740P</t>
  </si>
  <si>
    <t>40277381B</t>
  </si>
  <si>
    <t>77915592X</t>
  </si>
  <si>
    <t>B65425837</t>
  </si>
  <si>
    <t>15200227X</t>
  </si>
  <si>
    <t>A58692997</t>
  </si>
  <si>
    <t>40853248G</t>
  </si>
  <si>
    <t>40799097H</t>
  </si>
  <si>
    <t>47684121S</t>
  </si>
  <si>
    <t>40854096R</t>
  </si>
  <si>
    <t>40881995R</t>
  </si>
  <si>
    <t>A17048752</t>
  </si>
  <si>
    <t>40882192Z</t>
  </si>
  <si>
    <t>40295837K</t>
  </si>
  <si>
    <t>43722437N</t>
  </si>
  <si>
    <t>B65439051</t>
  </si>
  <si>
    <t>008886490B01</t>
  </si>
  <si>
    <t>36981905K</t>
  </si>
  <si>
    <t>A17066705</t>
  </si>
  <si>
    <t>A50606128</t>
  </si>
  <si>
    <t>40422283J</t>
  </si>
  <si>
    <t>A28854727</t>
  </si>
  <si>
    <t>15200494R</t>
  </si>
  <si>
    <t>15200508S</t>
  </si>
  <si>
    <t>A28346724</t>
  </si>
  <si>
    <t>77904290R</t>
  </si>
  <si>
    <t>77911392L</t>
  </si>
  <si>
    <t>47680164Z</t>
  </si>
  <si>
    <t>47933702T</t>
  </si>
  <si>
    <t>40340435E</t>
  </si>
  <si>
    <t>43679956N</t>
  </si>
  <si>
    <t>79304904F</t>
  </si>
  <si>
    <t>37500192A</t>
  </si>
  <si>
    <t>35001514E</t>
  </si>
  <si>
    <t>39366617R</t>
  </si>
  <si>
    <t>40304544B</t>
  </si>
  <si>
    <t>A58950767</t>
  </si>
  <si>
    <t>15200364D</t>
  </si>
  <si>
    <t>A20436333</t>
  </si>
  <si>
    <t>A58057563</t>
  </si>
  <si>
    <t>15200275N</t>
  </si>
  <si>
    <t>40519654W</t>
  </si>
  <si>
    <t>15200547P</t>
  </si>
  <si>
    <t>40293601Q</t>
  </si>
  <si>
    <t>40279615Z</t>
  </si>
  <si>
    <t>15200018P</t>
  </si>
  <si>
    <t>40373194Y</t>
  </si>
  <si>
    <t>15200481B</t>
  </si>
  <si>
    <t>43745217E</t>
  </si>
  <si>
    <t>40334507M</t>
  </si>
  <si>
    <t>15200100K</t>
  </si>
  <si>
    <t>24100509M</t>
  </si>
  <si>
    <t>45538258Y</t>
  </si>
  <si>
    <t>15200051H</t>
  </si>
  <si>
    <t>40442536A</t>
  </si>
  <si>
    <t>40444983N</t>
  </si>
  <si>
    <t>40316564W</t>
  </si>
  <si>
    <t>15200024Z</t>
  </si>
  <si>
    <t>U37584501</t>
  </si>
  <si>
    <t>A17121328</t>
  </si>
  <si>
    <t>15200301S</t>
  </si>
  <si>
    <t>40535331Q</t>
  </si>
  <si>
    <t>43715118F</t>
  </si>
  <si>
    <t>37300448Z</t>
  </si>
  <si>
    <t>09195860T</t>
  </si>
  <si>
    <t>78001342Q</t>
  </si>
  <si>
    <t>47682080K</t>
  </si>
  <si>
    <t>53600004L</t>
  </si>
  <si>
    <t>77886173P</t>
  </si>
  <si>
    <t>B55208292</t>
  </si>
  <si>
    <t>15200401T</t>
  </si>
  <si>
    <t>40864069S</t>
  </si>
  <si>
    <t>B65574683</t>
  </si>
  <si>
    <t>B17041450</t>
  </si>
  <si>
    <t>B17327982</t>
  </si>
  <si>
    <t>G08171407</t>
  </si>
  <si>
    <t>10038121R</t>
  </si>
  <si>
    <t>15868277W</t>
  </si>
  <si>
    <t>B55120372</t>
  </si>
  <si>
    <t>40424748V</t>
  </si>
  <si>
    <t>45461752K</t>
  </si>
  <si>
    <t>40770172G</t>
  </si>
  <si>
    <t>40231416T</t>
  </si>
  <si>
    <t>43676904L</t>
  </si>
  <si>
    <t>40286243H</t>
  </si>
  <si>
    <t>40256165R</t>
  </si>
  <si>
    <t>40343291A</t>
  </si>
  <si>
    <t>A60028776</t>
  </si>
  <si>
    <t>A08980153</t>
  </si>
  <si>
    <t>B17667429</t>
  </si>
  <si>
    <t>40305213J</t>
  </si>
  <si>
    <t>40286270E</t>
  </si>
  <si>
    <t>81000001G</t>
  </si>
  <si>
    <t>A17573007</t>
  </si>
  <si>
    <t>A30024798</t>
  </si>
  <si>
    <t>E66275926</t>
  </si>
  <si>
    <t>822257178B01</t>
  </si>
  <si>
    <t>15200303V</t>
  </si>
  <si>
    <t>A17042102</t>
  </si>
  <si>
    <t>15200253J</t>
  </si>
  <si>
    <t>40337274N</t>
  </si>
  <si>
    <t>33951171C</t>
  </si>
  <si>
    <t>33959000Y</t>
  </si>
  <si>
    <t>15200047Z</t>
  </si>
  <si>
    <t>33946793N</t>
  </si>
  <si>
    <t>35009123H</t>
  </si>
  <si>
    <t>77915381Y</t>
  </si>
  <si>
    <t>77915383P</t>
  </si>
  <si>
    <t>40834252Y</t>
  </si>
  <si>
    <t>G08746976</t>
  </si>
  <si>
    <t>A28037224</t>
  </si>
  <si>
    <t>38527473N</t>
  </si>
  <si>
    <t>40593974D</t>
  </si>
  <si>
    <t>46305757H</t>
  </si>
  <si>
    <t>40244387E</t>
  </si>
  <si>
    <t>77916742X</t>
  </si>
  <si>
    <t>40315303Y</t>
  </si>
  <si>
    <t>90001552E</t>
  </si>
  <si>
    <t>77998337R</t>
  </si>
  <si>
    <t>40274476G</t>
  </si>
  <si>
    <t>35436784V</t>
  </si>
  <si>
    <t>A58076506</t>
  </si>
  <si>
    <t>38140578T</t>
  </si>
  <si>
    <t>73185525P</t>
  </si>
  <si>
    <t>45831427V</t>
  </si>
  <si>
    <t>43749286C</t>
  </si>
  <si>
    <t>A28556504</t>
  </si>
  <si>
    <t>B64202849</t>
  </si>
  <si>
    <t>40467442T</t>
  </si>
  <si>
    <t>A17020124</t>
  </si>
  <si>
    <t>A17565599</t>
  </si>
  <si>
    <t>09732461B</t>
  </si>
  <si>
    <t>40268611G</t>
  </si>
  <si>
    <t>40845840W</t>
  </si>
  <si>
    <t>47678422C</t>
  </si>
  <si>
    <t>40237766W</t>
  </si>
  <si>
    <t>37635975V</t>
  </si>
  <si>
    <t>44019501P</t>
  </si>
  <si>
    <t>B58598558</t>
  </si>
  <si>
    <t>A58076647</t>
  </si>
  <si>
    <t>15200308E</t>
  </si>
  <si>
    <t>40427931A</t>
  </si>
  <si>
    <t>45720624M</t>
  </si>
  <si>
    <t>48105431P</t>
  </si>
  <si>
    <t>48095010D</t>
  </si>
  <si>
    <t>40855464N</t>
  </si>
  <si>
    <t>A60181294</t>
  </si>
  <si>
    <t>77281425E</t>
  </si>
  <si>
    <t>B96499496</t>
  </si>
  <si>
    <t>A17071481</t>
  </si>
  <si>
    <t>18019673R</t>
  </si>
  <si>
    <t>18079673R</t>
  </si>
  <si>
    <t>41096013G</t>
  </si>
  <si>
    <t>41687461F</t>
  </si>
  <si>
    <t>15200351L</t>
  </si>
  <si>
    <t>A17092917</t>
  </si>
  <si>
    <t>A17099409</t>
  </si>
  <si>
    <t>15200344N</t>
  </si>
  <si>
    <t>A17092628</t>
  </si>
  <si>
    <t>B17146465</t>
  </si>
  <si>
    <t>12900000J</t>
  </si>
  <si>
    <t>40600009H</t>
  </si>
  <si>
    <t>A17018987</t>
  </si>
  <si>
    <t>A08130502</t>
  </si>
  <si>
    <t>45176776F</t>
  </si>
  <si>
    <t>A17041492</t>
  </si>
  <si>
    <t>B17846460</t>
  </si>
  <si>
    <t>A08214538</t>
  </si>
  <si>
    <t>A15037864</t>
  </si>
  <si>
    <t>78001475B</t>
  </si>
  <si>
    <t>40315473S</t>
  </si>
  <si>
    <t>40491316T</t>
  </si>
  <si>
    <t>40116228L</t>
  </si>
  <si>
    <t>A07110257</t>
  </si>
  <si>
    <t>A17099367</t>
  </si>
  <si>
    <t>A08555344</t>
  </si>
  <si>
    <t>A17054511</t>
  </si>
  <si>
    <t>A30013841</t>
  </si>
  <si>
    <t>A17038936</t>
  </si>
  <si>
    <t>A28609790</t>
  </si>
  <si>
    <t>A17013269</t>
  </si>
  <si>
    <t>B17094897</t>
  </si>
  <si>
    <t>A17120551</t>
  </si>
  <si>
    <t>B17333756</t>
  </si>
  <si>
    <t>A17016791</t>
  </si>
  <si>
    <t>23611637K</t>
  </si>
  <si>
    <t>15200512L</t>
  </si>
  <si>
    <t>40292097F</t>
  </si>
  <si>
    <t>40288552G</t>
  </si>
  <si>
    <t>38522559C</t>
  </si>
  <si>
    <t>40314630T</t>
  </si>
  <si>
    <t>G17744483</t>
  </si>
  <si>
    <t>G63362531</t>
  </si>
  <si>
    <t>G55121909</t>
  </si>
  <si>
    <t>G17830050</t>
  </si>
  <si>
    <t>15200062Y</t>
  </si>
  <si>
    <t>G17318080</t>
  </si>
  <si>
    <t>815330534B01</t>
  </si>
  <si>
    <t>A59853960</t>
  </si>
  <si>
    <t>43726868G</t>
  </si>
  <si>
    <t>B17470758</t>
  </si>
  <si>
    <t>A58451212</t>
  </si>
  <si>
    <t>B17317215</t>
  </si>
  <si>
    <t>B17412636</t>
  </si>
  <si>
    <t>J55150767</t>
  </si>
  <si>
    <t>15200280V</t>
  </si>
  <si>
    <t>77297269L</t>
  </si>
  <si>
    <t>40273588J</t>
  </si>
  <si>
    <t>40325265D</t>
  </si>
  <si>
    <t>40256928M</t>
  </si>
  <si>
    <t>B20773354</t>
  </si>
  <si>
    <t>15200468K</t>
  </si>
  <si>
    <t>15200339F</t>
  </si>
  <si>
    <t>15200205B</t>
  </si>
  <si>
    <t>15200287R</t>
  </si>
  <si>
    <t>07978802X</t>
  </si>
  <si>
    <t>15200245M</t>
  </si>
  <si>
    <t>43678084A</t>
  </si>
  <si>
    <t>A28559573</t>
  </si>
  <si>
    <t>15200491K</t>
  </si>
  <si>
    <t>15200516T</t>
  </si>
  <si>
    <t>A17076696</t>
  </si>
  <si>
    <t>A03458684</t>
  </si>
  <si>
    <t>A17077066</t>
  </si>
  <si>
    <t>15200426W</t>
  </si>
  <si>
    <t>A17023250</t>
  </si>
  <si>
    <t>15200106G</t>
  </si>
  <si>
    <t>A17062845</t>
  </si>
  <si>
    <t>A17074998</t>
  </si>
  <si>
    <t>79301566G</t>
  </si>
  <si>
    <t>A17013244</t>
  </si>
  <si>
    <t>B17594383</t>
  </si>
  <si>
    <t>31202264G</t>
  </si>
  <si>
    <t>15200404A</t>
  </si>
  <si>
    <t>40841261T</t>
  </si>
  <si>
    <t>40228919X</t>
  </si>
  <si>
    <t>A17205261</t>
  </si>
  <si>
    <t>40837364J</t>
  </si>
  <si>
    <t>77531430V</t>
  </si>
  <si>
    <t>45687294W</t>
  </si>
  <si>
    <t>40523182B</t>
  </si>
  <si>
    <t>15200257V</t>
  </si>
  <si>
    <t>37610072N</t>
  </si>
  <si>
    <t>40526974P</t>
  </si>
  <si>
    <t>47181431J</t>
  </si>
  <si>
    <t>25725609V</t>
  </si>
  <si>
    <t>38408078X</t>
  </si>
  <si>
    <t>40283516M</t>
  </si>
  <si>
    <t>38509110A</t>
  </si>
  <si>
    <t>40533015T</t>
  </si>
  <si>
    <t>15200543G</t>
  </si>
  <si>
    <t>02199906W</t>
  </si>
  <si>
    <t>40523144L</t>
  </si>
  <si>
    <t>30210163P</t>
  </si>
  <si>
    <t>16530112N</t>
  </si>
  <si>
    <t>35015834J</t>
  </si>
  <si>
    <t>15200523F</t>
  </si>
  <si>
    <t>15200425R</t>
  </si>
  <si>
    <t>15200113B</t>
  </si>
  <si>
    <t>40431232S</t>
  </si>
  <si>
    <t>15200413N</t>
  </si>
  <si>
    <t>40261899P</t>
  </si>
  <si>
    <t>15200359G</t>
  </si>
  <si>
    <t>39345021W</t>
  </si>
  <si>
    <t>16794264D</t>
  </si>
  <si>
    <t>23208998C</t>
  </si>
  <si>
    <t>15200477F</t>
  </si>
  <si>
    <t>40535428K</t>
  </si>
  <si>
    <t>15200585T</t>
  </si>
  <si>
    <t>15200453Y</t>
  </si>
  <si>
    <t>40521552Z</t>
  </si>
  <si>
    <t>15200591Y</t>
  </si>
  <si>
    <t>40347284V</t>
  </si>
  <si>
    <t>33435637P</t>
  </si>
  <si>
    <t>15200415Z</t>
  </si>
  <si>
    <t>15200310R</t>
  </si>
  <si>
    <t>38104978G</t>
  </si>
  <si>
    <t>40424453K</t>
  </si>
  <si>
    <t>B96934542</t>
  </si>
  <si>
    <t>78076196M</t>
  </si>
  <si>
    <t>78067339A</t>
  </si>
  <si>
    <t>18018039T</t>
  </si>
  <si>
    <t>76236940J</t>
  </si>
  <si>
    <t>43556745N</t>
  </si>
  <si>
    <t>15200268M</t>
  </si>
  <si>
    <t>15200472W</t>
  </si>
  <si>
    <t>74845202M</t>
  </si>
  <si>
    <t>40451245H</t>
  </si>
  <si>
    <t>A63485890</t>
  </si>
  <si>
    <t>A65067332</t>
  </si>
  <si>
    <t>A08431090</t>
  </si>
  <si>
    <t>A08913865</t>
  </si>
  <si>
    <t>40259391F</t>
  </si>
  <si>
    <t>15200074H</t>
  </si>
  <si>
    <t>15200518W</t>
  </si>
  <si>
    <t>B85553543</t>
  </si>
  <si>
    <t>15200070Z</t>
  </si>
  <si>
    <t>J64580103</t>
  </si>
  <si>
    <t>78000230P</t>
  </si>
  <si>
    <t>15200362F</t>
  </si>
  <si>
    <t>46354041W</t>
  </si>
  <si>
    <t>40343914M</t>
  </si>
  <si>
    <t>813017488B01</t>
  </si>
  <si>
    <t>36458376H</t>
  </si>
  <si>
    <t>A17231382</t>
  </si>
  <si>
    <t>77098509W</t>
  </si>
  <si>
    <t>A17689472</t>
  </si>
  <si>
    <t>77274938K</t>
  </si>
  <si>
    <t>77531382S</t>
  </si>
  <si>
    <t>15200414J</t>
  </si>
  <si>
    <t>52393025Z</t>
  </si>
  <si>
    <t>A59845875</t>
  </si>
  <si>
    <t>A08119687</t>
  </si>
  <si>
    <t>A08213720</t>
  </si>
  <si>
    <t>A39396403</t>
  </si>
  <si>
    <t>A28007268</t>
  </si>
  <si>
    <t>A08146730</t>
  </si>
  <si>
    <t>40375669C</t>
  </si>
  <si>
    <t>40426366W</t>
  </si>
  <si>
    <t>B61292546</t>
  </si>
  <si>
    <t>A28208874</t>
  </si>
  <si>
    <t>A43067172</t>
  </si>
  <si>
    <t>A03050572</t>
  </si>
  <si>
    <t>B55122832</t>
  </si>
  <si>
    <t>E65191124</t>
  </si>
  <si>
    <t>A17014077</t>
  </si>
  <si>
    <t>A08670929</t>
  </si>
  <si>
    <t>A17040361</t>
  </si>
  <si>
    <t>A17094301</t>
  </si>
  <si>
    <t>A61505418</t>
  </si>
  <si>
    <t>B08067407</t>
  </si>
  <si>
    <t>B17492745</t>
  </si>
  <si>
    <t>802092482B01</t>
  </si>
  <si>
    <t>A58902453</t>
  </si>
  <si>
    <t>B50871284</t>
  </si>
  <si>
    <t>46137553J</t>
  </si>
  <si>
    <t>40336086C</t>
  </si>
  <si>
    <t>15200250X</t>
  </si>
  <si>
    <t>40404540A</t>
  </si>
  <si>
    <t>75308334D</t>
  </si>
  <si>
    <t>15200560K</t>
  </si>
  <si>
    <t>15200200Y</t>
  </si>
  <si>
    <t>15200442H</t>
  </si>
  <si>
    <t>40891238K</t>
  </si>
  <si>
    <t>52420015W</t>
  </si>
  <si>
    <t>35009652H</t>
  </si>
  <si>
    <t>803650863B01</t>
  </si>
  <si>
    <t>40606073X</t>
  </si>
  <si>
    <t>15200107M</t>
  </si>
  <si>
    <t>43709962A</t>
  </si>
  <si>
    <t>40832124V</t>
  </si>
  <si>
    <t>77833450R</t>
  </si>
  <si>
    <t>40258970T</t>
  </si>
  <si>
    <t>40341145L</t>
  </si>
  <si>
    <t>78065839K</t>
  </si>
  <si>
    <t>B17827080</t>
  </si>
  <si>
    <t>821175920B01</t>
  </si>
  <si>
    <t>43675169D</t>
  </si>
  <si>
    <t>B63554794</t>
  </si>
  <si>
    <t>15200525D</t>
  </si>
  <si>
    <t>40420634C</t>
  </si>
  <si>
    <t>40436258G</t>
  </si>
  <si>
    <t>B17442880</t>
  </si>
  <si>
    <t>J55005185</t>
  </si>
  <si>
    <t>B17362583</t>
  </si>
  <si>
    <t>A17065095</t>
  </si>
  <si>
    <t>A17088329</t>
  </si>
  <si>
    <t>40154490D</t>
  </si>
  <si>
    <t>77913003C</t>
  </si>
  <si>
    <t>40420028N</t>
  </si>
  <si>
    <t>40261790Z</t>
  </si>
  <si>
    <t>A17213539</t>
  </si>
  <si>
    <t>B55079834</t>
  </si>
  <si>
    <t>808129600B01</t>
  </si>
  <si>
    <t>37260150N</t>
  </si>
  <si>
    <t>006265509B01</t>
  </si>
  <si>
    <t>40888619R</t>
  </si>
  <si>
    <t>A17531666</t>
  </si>
  <si>
    <t>A17012170</t>
  </si>
  <si>
    <t>40951298M</t>
  </si>
  <si>
    <t>15200141Q</t>
  </si>
  <si>
    <t>40966939Y</t>
  </si>
  <si>
    <t>43639890N</t>
  </si>
  <si>
    <t>15200304H</t>
  </si>
  <si>
    <t>40865045W</t>
  </si>
  <si>
    <t>15200309T</t>
  </si>
  <si>
    <t>35062479Z</t>
  </si>
  <si>
    <t>15200395V</t>
  </si>
  <si>
    <t>15200089X</t>
  </si>
  <si>
    <t>B60531068</t>
  </si>
  <si>
    <t>15200103R</t>
  </si>
  <si>
    <t>10586814Y</t>
  </si>
  <si>
    <t>37733181W</t>
  </si>
  <si>
    <t>15200266A</t>
  </si>
  <si>
    <t>15200385F</t>
  </si>
  <si>
    <t>15200064P</t>
  </si>
  <si>
    <t>15200482N</t>
  </si>
  <si>
    <t>40506642P</t>
  </si>
  <si>
    <t>41579701W</t>
  </si>
  <si>
    <t>40448578L</t>
  </si>
  <si>
    <t>77909944C</t>
  </si>
  <si>
    <t>77911757Q</t>
  </si>
  <si>
    <t>40105064X</t>
  </si>
  <si>
    <t>74715470Q</t>
  </si>
  <si>
    <t>13981126R</t>
  </si>
  <si>
    <t>49753018Q</t>
  </si>
  <si>
    <t>02086635Y</t>
  </si>
  <si>
    <t>46547197G</t>
  </si>
  <si>
    <t>40851605V</t>
  </si>
  <si>
    <t>15200581L</t>
  </si>
  <si>
    <t>40462151E</t>
  </si>
  <si>
    <t>40880315T</t>
  </si>
  <si>
    <t>78064976D</t>
  </si>
  <si>
    <t>40317776H</t>
  </si>
  <si>
    <t>15200159B</t>
  </si>
  <si>
    <t>40994166R</t>
  </si>
  <si>
    <t>40438574C</t>
  </si>
  <si>
    <t>40451372F</t>
  </si>
  <si>
    <t>45540358J</t>
  </si>
  <si>
    <t>15200059A</t>
  </si>
  <si>
    <t>15200020X</t>
  </si>
  <si>
    <t>6388047V</t>
  </si>
  <si>
    <t>15200181X</t>
  </si>
  <si>
    <t>B55153167</t>
  </si>
  <si>
    <t>47934684Q</t>
  </si>
  <si>
    <t>47934685V</t>
  </si>
  <si>
    <t>78056127S</t>
  </si>
  <si>
    <t>40506351Q</t>
  </si>
  <si>
    <t>41553945Y</t>
  </si>
  <si>
    <t>15200323Z</t>
  </si>
  <si>
    <t>40274158P</t>
  </si>
  <si>
    <t>40272253N</t>
  </si>
  <si>
    <t>40335534C</t>
  </si>
  <si>
    <t>B17960527</t>
  </si>
  <si>
    <t>A17432139</t>
  </si>
  <si>
    <t>15200153M</t>
  </si>
  <si>
    <t>A58587429</t>
  </si>
  <si>
    <t>80000013X</t>
  </si>
  <si>
    <t>15200078E</t>
  </si>
  <si>
    <t>80000003T</t>
  </si>
  <si>
    <t>A50723089</t>
  </si>
  <si>
    <t>40436974F</t>
  </si>
  <si>
    <t>63000005S</t>
  </si>
  <si>
    <t>A22027924</t>
  </si>
  <si>
    <t>U40070800</t>
  </si>
  <si>
    <t>40263155E</t>
  </si>
  <si>
    <t>41557607B</t>
  </si>
  <si>
    <t>79295434J</t>
  </si>
  <si>
    <t>40420899D</t>
  </si>
  <si>
    <t>40845169K</t>
  </si>
  <si>
    <t>15200295D</t>
  </si>
  <si>
    <t>90001049W</t>
  </si>
  <si>
    <t>07489754B</t>
  </si>
  <si>
    <t>GB544133370</t>
  </si>
  <si>
    <t>A58176561</t>
  </si>
  <si>
    <t>39620275S</t>
  </si>
  <si>
    <t>X1919908Y</t>
  </si>
  <si>
    <t>43692035Q</t>
  </si>
  <si>
    <t>40782332C</t>
  </si>
  <si>
    <t>A58463746</t>
  </si>
  <si>
    <t>A17014150</t>
  </si>
  <si>
    <t>A17043365</t>
  </si>
  <si>
    <t>G17447434</t>
  </si>
  <si>
    <t>A17082496</t>
  </si>
  <si>
    <t>B28898575</t>
  </si>
  <si>
    <t>A22304646</t>
  </si>
  <si>
    <t>A78115201</t>
  </si>
  <si>
    <t>B17827163</t>
  </si>
  <si>
    <t>40343993S</t>
  </si>
  <si>
    <t>39662868N</t>
  </si>
  <si>
    <t>A17125790</t>
  </si>
  <si>
    <t>40600010L</t>
  </si>
  <si>
    <t>41581836K</t>
  </si>
  <si>
    <t>A08178097</t>
  </si>
  <si>
    <t>15200208Z</t>
  </si>
  <si>
    <t>40347995S</t>
  </si>
  <si>
    <t>38102685B</t>
  </si>
  <si>
    <t>15200502D</t>
  </si>
  <si>
    <t>B14569578</t>
  </si>
  <si>
    <t>44175034S</t>
  </si>
  <si>
    <t>53000000L</t>
  </si>
  <si>
    <t>40414723C</t>
  </si>
  <si>
    <t>40842673D</t>
  </si>
  <si>
    <t>40506301N</t>
  </si>
  <si>
    <t>40800482T</t>
  </si>
  <si>
    <t>40883006T</t>
  </si>
  <si>
    <t>40973708J</t>
  </si>
  <si>
    <t>43727227H</t>
  </si>
  <si>
    <t>38041671Q</t>
  </si>
  <si>
    <t>40508032H</t>
  </si>
  <si>
    <t>A08026528</t>
  </si>
  <si>
    <t>15200573B</t>
  </si>
  <si>
    <t>15200259L</t>
  </si>
  <si>
    <t>00252370Z</t>
  </si>
  <si>
    <t>15223531S</t>
  </si>
  <si>
    <t>15200548D</t>
  </si>
  <si>
    <t>40421579E</t>
  </si>
  <si>
    <t>15200273X</t>
  </si>
  <si>
    <t>78692992X</t>
  </si>
  <si>
    <t>B17795279</t>
  </si>
  <si>
    <t>41593300P</t>
  </si>
  <si>
    <t>44000012T</t>
  </si>
  <si>
    <t>009198349B01</t>
  </si>
  <si>
    <t>821580152B01</t>
  </si>
  <si>
    <t>40462302N</t>
  </si>
  <si>
    <t>44000001N</t>
  </si>
  <si>
    <t>B66133794</t>
  </si>
  <si>
    <t>A01274067</t>
  </si>
  <si>
    <t>15200120H</t>
  </si>
  <si>
    <t>80000005W</t>
  </si>
  <si>
    <t>A01038983</t>
  </si>
  <si>
    <t>40115593M</t>
  </si>
  <si>
    <t>15200577S</t>
  </si>
  <si>
    <t>A08574162</t>
  </si>
  <si>
    <t>A17374547</t>
  </si>
  <si>
    <t>15200033T</t>
  </si>
  <si>
    <t>81000013Q</t>
  </si>
  <si>
    <t>15200542A</t>
  </si>
  <si>
    <t>39301053X</t>
  </si>
  <si>
    <t>391472627V</t>
  </si>
  <si>
    <t>40537177E</t>
  </si>
  <si>
    <t>43701399L</t>
  </si>
  <si>
    <t>45538364C</t>
  </si>
  <si>
    <t>41597043W</t>
  </si>
  <si>
    <t>40513074T</t>
  </si>
  <si>
    <t>39127680B</t>
  </si>
  <si>
    <t>40829111V</t>
  </si>
  <si>
    <t>15200212H</t>
  </si>
  <si>
    <t>40311908S</t>
  </si>
  <si>
    <t>77294301H</t>
  </si>
  <si>
    <t>40345375V</t>
  </si>
  <si>
    <t>B28121549</t>
  </si>
  <si>
    <t>46565774C</t>
  </si>
  <si>
    <t>80000010F</t>
  </si>
  <si>
    <t>15200405G</t>
  </si>
  <si>
    <t>48056864C</t>
  </si>
  <si>
    <t>15200155F</t>
  </si>
  <si>
    <t>38819520M</t>
  </si>
  <si>
    <t>A58151341</t>
  </si>
  <si>
    <t>A33543547</t>
  </si>
  <si>
    <t>A17058496</t>
  </si>
  <si>
    <t>A17004573</t>
  </si>
  <si>
    <t>48050046X</t>
  </si>
  <si>
    <t>A28226090</t>
  </si>
  <si>
    <t>40317571C</t>
  </si>
  <si>
    <t>A17080177</t>
  </si>
  <si>
    <t>A28642866</t>
  </si>
  <si>
    <t>B55112056</t>
  </si>
  <si>
    <t>A17000605</t>
  </si>
  <si>
    <t>15200400E</t>
  </si>
  <si>
    <t>15200125T</t>
  </si>
  <si>
    <t>A17015694</t>
  </si>
  <si>
    <t>F59889782</t>
  </si>
  <si>
    <t>77962082V</t>
  </si>
  <si>
    <t>40321076Y</t>
  </si>
  <si>
    <t>B76057025</t>
  </si>
  <si>
    <t>B22191845</t>
  </si>
  <si>
    <t>J01437573</t>
  </si>
  <si>
    <t>A17098286</t>
  </si>
  <si>
    <t>A08295081</t>
  </si>
  <si>
    <t>B18025536</t>
  </si>
  <si>
    <t>A20321089</t>
  </si>
  <si>
    <t>B38971461</t>
  </si>
  <si>
    <t>A58260860</t>
  </si>
  <si>
    <t>A17005919</t>
  </si>
  <si>
    <t>A28260073</t>
  </si>
  <si>
    <t>A17157132</t>
  </si>
  <si>
    <t>A08185050</t>
  </si>
  <si>
    <t>006806818B01</t>
  </si>
  <si>
    <t>53837786F</t>
  </si>
  <si>
    <t>15200495W</t>
  </si>
  <si>
    <t>40450787C</t>
  </si>
  <si>
    <t>40279472D</t>
  </si>
  <si>
    <t>40429621Z</t>
  </si>
  <si>
    <t>40427461Q</t>
  </si>
  <si>
    <t>40127810D</t>
  </si>
  <si>
    <t>43703754M</t>
  </si>
  <si>
    <t>63000000X</t>
  </si>
  <si>
    <t>41562499G</t>
  </si>
  <si>
    <t>A28210748</t>
  </si>
  <si>
    <t>804143936B01</t>
  </si>
  <si>
    <t>40372198E</t>
  </si>
  <si>
    <t>A64325970</t>
  </si>
  <si>
    <t>40959991G</t>
  </si>
  <si>
    <t>15200358A</t>
  </si>
  <si>
    <t>15200484Z</t>
  </si>
  <si>
    <t>33962386B</t>
  </si>
  <si>
    <t>B55131775</t>
  </si>
  <si>
    <t>A95758389</t>
  </si>
  <si>
    <t>15200536C</t>
  </si>
  <si>
    <t>38774198Q</t>
  </si>
  <si>
    <t>A31006588</t>
  </si>
  <si>
    <t>A17027343</t>
  </si>
  <si>
    <t>A58501446</t>
  </si>
  <si>
    <t>40323290N</t>
  </si>
  <si>
    <t>15200058W</t>
  </si>
  <si>
    <t>40292018C</t>
  </si>
  <si>
    <t>77309878R</t>
  </si>
  <si>
    <t>40306244D</t>
  </si>
  <si>
    <t>A28812618</t>
  </si>
  <si>
    <t>B86088259</t>
  </si>
  <si>
    <t>H17846163</t>
  </si>
  <si>
    <t>40395803Y</t>
  </si>
  <si>
    <t>B17168584</t>
  </si>
  <si>
    <t>A50524727</t>
  </si>
  <si>
    <t>B17885021</t>
  </si>
  <si>
    <t>B58023367</t>
  </si>
  <si>
    <t>B63568513</t>
  </si>
  <si>
    <t>A60883410</t>
  </si>
  <si>
    <t>A17039843</t>
  </si>
  <si>
    <t>A08709644</t>
  </si>
  <si>
    <t>40306191W</t>
  </si>
  <si>
    <t>B99374266</t>
  </si>
  <si>
    <t>B65041121</t>
  </si>
  <si>
    <t>A78234747</t>
  </si>
  <si>
    <t>A17120502</t>
  </si>
  <si>
    <t>A08860637</t>
  </si>
  <si>
    <t>A17045568</t>
  </si>
  <si>
    <t>A17029067</t>
  </si>
  <si>
    <t>A08630667</t>
  </si>
  <si>
    <t>A17453267</t>
  </si>
  <si>
    <t>B55120869</t>
  </si>
  <si>
    <t>B17320896</t>
  </si>
  <si>
    <t>B17446865</t>
  </si>
  <si>
    <t>A65104937</t>
  </si>
  <si>
    <t>B65743841</t>
  </si>
  <si>
    <t>A08208027</t>
  </si>
  <si>
    <t>A17035593</t>
  </si>
  <si>
    <t>A08155236</t>
  </si>
  <si>
    <t>B33618760</t>
  </si>
  <si>
    <t>B62855291</t>
  </si>
  <si>
    <t>B17993163</t>
  </si>
  <si>
    <t>A17050154</t>
  </si>
  <si>
    <t>A58432725</t>
  </si>
  <si>
    <t>B17324625</t>
  </si>
  <si>
    <t>B17447103</t>
  </si>
  <si>
    <t>B36966653</t>
  </si>
  <si>
    <t>J74180084</t>
  </si>
  <si>
    <t>A41694266</t>
  </si>
  <si>
    <t>B55049076</t>
  </si>
  <si>
    <t>15200180D</t>
  </si>
  <si>
    <t>B43642974</t>
  </si>
  <si>
    <t>15200569F</t>
  </si>
  <si>
    <t>A17015215</t>
  </si>
  <si>
    <t>A22046890</t>
  </si>
  <si>
    <t>B55132088</t>
  </si>
  <si>
    <t>B64640006</t>
  </si>
  <si>
    <t>A17073198</t>
  </si>
  <si>
    <t>A17021643</t>
  </si>
  <si>
    <t>B55099832</t>
  </si>
  <si>
    <t>A15025281</t>
  </si>
  <si>
    <t>119779262B01</t>
  </si>
  <si>
    <t>076151761B01</t>
  </si>
  <si>
    <t>002111408B01</t>
  </si>
  <si>
    <t>A48980973</t>
  </si>
  <si>
    <t>A08646200</t>
  </si>
  <si>
    <t>A46198941</t>
  </si>
  <si>
    <t>B17560111</t>
  </si>
  <si>
    <t>B55052559</t>
  </si>
  <si>
    <t>A08749608</t>
  </si>
  <si>
    <t>A58514985</t>
  </si>
  <si>
    <t>B62780051</t>
  </si>
  <si>
    <t>G25258393</t>
  </si>
  <si>
    <t>15923556N</t>
  </si>
  <si>
    <t>15200036A</t>
  </si>
  <si>
    <t>40439157M</t>
  </si>
  <si>
    <t>40306571Z</t>
  </si>
  <si>
    <t>40421634P</t>
  </si>
  <si>
    <t>40258251V</t>
  </si>
  <si>
    <t>40595017V</t>
  </si>
  <si>
    <t>B41018292</t>
  </si>
  <si>
    <t>804615470B01</t>
  </si>
  <si>
    <t>B17034794</t>
  </si>
  <si>
    <t>80000015N</t>
  </si>
  <si>
    <t>A17034794</t>
  </si>
  <si>
    <t>B55125058</t>
  </si>
  <si>
    <t>B55132641</t>
  </si>
  <si>
    <t>B17443565</t>
  </si>
  <si>
    <t>A58509688</t>
  </si>
  <si>
    <t>B17571217</t>
  </si>
  <si>
    <t>B60061116</t>
  </si>
  <si>
    <t>807140909B01</t>
  </si>
  <si>
    <t>44000016G</t>
  </si>
  <si>
    <t>B85770337</t>
  </si>
  <si>
    <t>40323323E</t>
  </si>
  <si>
    <t>B08940645</t>
  </si>
  <si>
    <t>B17065632</t>
  </si>
  <si>
    <t>40341642X</t>
  </si>
  <si>
    <t>B55171102</t>
  </si>
  <si>
    <t>07238774F</t>
  </si>
  <si>
    <t>40345992J</t>
  </si>
  <si>
    <t>15200175G</t>
  </si>
  <si>
    <t>15200320B</t>
  </si>
  <si>
    <t>40422378Q</t>
  </si>
  <si>
    <t>40805826P</t>
  </si>
  <si>
    <t>43731771P</t>
  </si>
  <si>
    <t>43729762T</t>
  </si>
  <si>
    <t>B17355520</t>
  </si>
  <si>
    <t>B17340290</t>
  </si>
  <si>
    <t>15200454F</t>
  </si>
  <si>
    <t>B64938905</t>
  </si>
  <si>
    <t>40264091S</t>
  </si>
  <si>
    <t>H17926338</t>
  </si>
  <si>
    <t>45400004M</t>
  </si>
  <si>
    <t>15200514K</t>
  </si>
  <si>
    <t>38127351K</t>
  </si>
  <si>
    <t>V55122873</t>
  </si>
  <si>
    <t>15200251B</t>
  </si>
  <si>
    <t>14582146P</t>
  </si>
  <si>
    <t>40306210K</t>
  </si>
  <si>
    <t>15200203D</t>
  </si>
  <si>
    <t>805054959B01</t>
  </si>
  <si>
    <t>819578174B01</t>
  </si>
  <si>
    <t>B86909496</t>
  </si>
  <si>
    <t>15200479D</t>
  </si>
  <si>
    <t>82000001X</t>
  </si>
  <si>
    <t>B95234399</t>
  </si>
  <si>
    <t>X0181982P</t>
  </si>
  <si>
    <t>B17965682</t>
  </si>
  <si>
    <t>001129235B01</t>
  </si>
  <si>
    <t>X0980654A</t>
  </si>
  <si>
    <t>X5284445B</t>
  </si>
  <si>
    <t>802245778B01</t>
  </si>
  <si>
    <t>A55111215</t>
  </si>
  <si>
    <t>808646515B01</t>
  </si>
  <si>
    <t>DE287373074</t>
  </si>
  <si>
    <t>B17624297</t>
  </si>
  <si>
    <t>B17209495</t>
  </si>
  <si>
    <t>37861395Z</t>
  </si>
  <si>
    <t>B61705661</t>
  </si>
  <si>
    <t>B55003230</t>
  </si>
  <si>
    <t>B63221998</t>
  </si>
  <si>
    <t>F85909448</t>
  </si>
  <si>
    <t>B61218848</t>
  </si>
  <si>
    <t>J61218848</t>
  </si>
  <si>
    <t>B17703422</t>
  </si>
  <si>
    <t>X5284484G</t>
  </si>
  <si>
    <t>15200176M</t>
  </si>
  <si>
    <t>B63074694</t>
  </si>
  <si>
    <t>B55006787</t>
  </si>
  <si>
    <t>15200206N</t>
  </si>
  <si>
    <t>B36841765</t>
  </si>
  <si>
    <t>15200461Z</t>
  </si>
  <si>
    <t>X1968003P</t>
  </si>
  <si>
    <t>X1923942S</t>
  </si>
  <si>
    <t>B58578675</t>
  </si>
  <si>
    <t>15200380W</t>
  </si>
  <si>
    <t>16283026S</t>
  </si>
  <si>
    <t>B55201222</t>
  </si>
  <si>
    <t>16630333E</t>
  </si>
  <si>
    <t>10180213O</t>
  </si>
  <si>
    <t>15200294P</t>
  </si>
  <si>
    <t>A60195278</t>
  </si>
  <si>
    <t>37781531Y</t>
  </si>
  <si>
    <t>15200249D</t>
  </si>
  <si>
    <t>15200174A</t>
  </si>
  <si>
    <t>811652762B01</t>
  </si>
  <si>
    <t>B38723185</t>
  </si>
  <si>
    <t>B35844018</t>
  </si>
  <si>
    <t>47820753G</t>
  </si>
  <si>
    <t>47693076T</t>
  </si>
  <si>
    <t>78021494C</t>
  </si>
  <si>
    <t>77906891A</t>
  </si>
  <si>
    <t>40602281J</t>
  </si>
  <si>
    <t>A25043431</t>
  </si>
  <si>
    <t>J17826355</t>
  </si>
  <si>
    <t>33936072D</t>
  </si>
  <si>
    <t>15200470T</t>
  </si>
  <si>
    <t>40349926Z</t>
  </si>
  <si>
    <t>15200485S</t>
  </si>
  <si>
    <t>78074860A</t>
  </si>
  <si>
    <t>43705579J</t>
  </si>
  <si>
    <t>43671418F</t>
  </si>
  <si>
    <t>40308118C</t>
  </si>
  <si>
    <t>47643585M</t>
  </si>
  <si>
    <t>H17789009</t>
  </si>
  <si>
    <t>15200183N</t>
  </si>
  <si>
    <t>U46059009</t>
  </si>
  <si>
    <t>B55139430</t>
  </si>
  <si>
    <t>B65892994</t>
  </si>
  <si>
    <t>B17780768</t>
  </si>
  <si>
    <t>15200562T</t>
  </si>
  <si>
    <t>10031194C</t>
  </si>
  <si>
    <t>15200572D</t>
  </si>
  <si>
    <t>52154779W</t>
  </si>
  <si>
    <t>40319183E</t>
  </si>
  <si>
    <t>15200441V</t>
  </si>
  <si>
    <t>15200483J</t>
  </si>
  <si>
    <t>40807920D</t>
  </si>
  <si>
    <t>15200260C</t>
  </si>
  <si>
    <t>41645981L</t>
  </si>
  <si>
    <t>41556745T</t>
  </si>
  <si>
    <t>15200225P</t>
  </si>
  <si>
    <t>43704196X</t>
  </si>
  <si>
    <t>43704196V</t>
  </si>
  <si>
    <t>15200361Y</t>
  </si>
  <si>
    <t>15200420L</t>
  </si>
  <si>
    <t>17867068R</t>
  </si>
  <si>
    <t>40863030B</t>
  </si>
  <si>
    <t>40329972R</t>
  </si>
  <si>
    <t>15200217T</t>
  </si>
  <si>
    <t>15200447T</t>
  </si>
  <si>
    <t>33356913J</t>
  </si>
  <si>
    <t>44009643V</t>
  </si>
  <si>
    <t>B84187095</t>
  </si>
  <si>
    <t>78097973R</t>
  </si>
  <si>
    <t>41674595K</t>
  </si>
  <si>
    <t>X8390980M</t>
  </si>
  <si>
    <t>2827239P</t>
  </si>
  <si>
    <t>15200522Y</t>
  </si>
  <si>
    <t>36491444N</t>
  </si>
  <si>
    <t>78052424S</t>
  </si>
  <si>
    <t>05281701G</t>
  </si>
  <si>
    <t>B84283324</t>
  </si>
  <si>
    <t>P1700076A</t>
  </si>
  <si>
    <t>40304464T</t>
  </si>
  <si>
    <t>J55094718</t>
  </si>
  <si>
    <t>X2849674C</t>
  </si>
  <si>
    <t>A28038206</t>
  </si>
  <si>
    <t>A28229599</t>
  </si>
  <si>
    <t>A25066994</t>
  </si>
  <si>
    <t>B40232662</t>
  </si>
  <si>
    <t>13763590E</t>
  </si>
  <si>
    <t>B41948662</t>
  </si>
  <si>
    <t>40285616N</t>
  </si>
  <si>
    <t>154662008B01</t>
  </si>
  <si>
    <t>15200368J</t>
  </si>
  <si>
    <t>15200532Q</t>
  </si>
  <si>
    <t>B65928525</t>
  </si>
  <si>
    <t>E25223249</t>
  </si>
  <si>
    <t>53397114S</t>
  </si>
  <si>
    <t>X2660494S</t>
  </si>
  <si>
    <t>H17272188</t>
  </si>
  <si>
    <t>15200460J</t>
  </si>
  <si>
    <t>15200204X</t>
  </si>
  <si>
    <t>Y2116097L</t>
  </si>
  <si>
    <t>40117103C</t>
  </si>
  <si>
    <t>40261180W</t>
  </si>
  <si>
    <t>15200492E</t>
  </si>
  <si>
    <t>470281178J</t>
  </si>
  <si>
    <t>63000004Z</t>
  </si>
  <si>
    <t>15200418V</t>
  </si>
  <si>
    <t>15200313G</t>
  </si>
  <si>
    <t>15200388X</t>
  </si>
  <si>
    <t>B59065821</t>
  </si>
  <si>
    <t>15200263T</t>
  </si>
  <si>
    <t>24061368X</t>
  </si>
  <si>
    <t>B17314816</t>
  </si>
  <si>
    <t>40340998X</t>
  </si>
  <si>
    <t>40512223T</t>
  </si>
  <si>
    <t>43713110T</t>
  </si>
  <si>
    <t>15200510V</t>
  </si>
  <si>
    <t>15200473A</t>
  </si>
  <si>
    <t>41568367F</t>
  </si>
  <si>
    <t>01806805V</t>
  </si>
  <si>
    <t>51444298Z</t>
  </si>
  <si>
    <t>48855168V</t>
  </si>
  <si>
    <t>40899417N</t>
  </si>
  <si>
    <t>15200377E</t>
  </si>
  <si>
    <t>15200202P</t>
  </si>
  <si>
    <t>37278764L</t>
  </si>
  <si>
    <t>A62420765</t>
  </si>
  <si>
    <t>15200285E</t>
  </si>
  <si>
    <t>G17099029</t>
  </si>
  <si>
    <t>B17894353</t>
  </si>
  <si>
    <t>15200398C</t>
  </si>
  <si>
    <t>41546164E</t>
  </si>
  <si>
    <t>15200355T</t>
  </si>
  <si>
    <t>15200592F</t>
  </si>
  <si>
    <t>40782703T</t>
  </si>
  <si>
    <t>B17394487</t>
  </si>
  <si>
    <t>40331551Q</t>
  </si>
  <si>
    <t>40280944D</t>
  </si>
  <si>
    <t>42085891P</t>
  </si>
  <si>
    <t>43679899R</t>
  </si>
  <si>
    <t>B17512252</t>
  </si>
  <si>
    <t>18014376V</t>
  </si>
  <si>
    <t>15200334W</t>
  </si>
  <si>
    <t>77056286F</t>
  </si>
  <si>
    <t>A59087262</t>
  </si>
  <si>
    <t>B25423302</t>
  </si>
  <si>
    <t>40852687H</t>
  </si>
  <si>
    <t>40275656B</t>
  </si>
  <si>
    <t>B17911934</t>
  </si>
  <si>
    <t>40323455Q</t>
  </si>
  <si>
    <t>9689615N</t>
  </si>
  <si>
    <t>15200584E</t>
  </si>
  <si>
    <t>817478152B01</t>
  </si>
  <si>
    <t>A08244998</t>
  </si>
  <si>
    <t>B61809208</t>
  </si>
  <si>
    <t>A63907463</t>
  </si>
  <si>
    <t>B55010490</t>
  </si>
  <si>
    <t>03126696F</t>
  </si>
  <si>
    <t>40316755D</t>
  </si>
  <si>
    <t>15200346Z</t>
  </si>
  <si>
    <t>819756246B01</t>
  </si>
  <si>
    <t>43706748D</t>
  </si>
  <si>
    <t>15200330K</t>
  </si>
  <si>
    <t>40861522K</t>
  </si>
  <si>
    <t>41651901M</t>
  </si>
  <si>
    <t>15200381A</t>
  </si>
  <si>
    <t>15200284K</t>
  </si>
  <si>
    <t>A78304516</t>
  </si>
  <si>
    <t>15200589G</t>
  </si>
  <si>
    <t>14544070C</t>
  </si>
  <si>
    <t>40316330K</t>
  </si>
  <si>
    <t>15200520G</t>
  </si>
  <si>
    <t>52817032Q</t>
  </si>
  <si>
    <t>15200312A</t>
  </si>
  <si>
    <t>G01191170</t>
  </si>
  <si>
    <t>A46103834</t>
  </si>
  <si>
    <t>15200408F</t>
  </si>
  <si>
    <t>16239505X</t>
  </si>
  <si>
    <t>80000016J</t>
  </si>
  <si>
    <t>15200289A</t>
  </si>
  <si>
    <t>77909819X</t>
  </si>
  <si>
    <t>B17413196</t>
  </si>
  <si>
    <t>B17042573</t>
  </si>
  <si>
    <t>77997243B</t>
  </si>
  <si>
    <t>A20096657</t>
  </si>
  <si>
    <t>15200419H</t>
  </si>
  <si>
    <t>40806956B</t>
  </si>
  <si>
    <t>49751420M</t>
  </si>
  <si>
    <t>78000488J</t>
  </si>
  <si>
    <t>48093626M</t>
  </si>
  <si>
    <t>40297864R</t>
  </si>
  <si>
    <t>78080676T</t>
  </si>
  <si>
    <t>40893992S</t>
  </si>
  <si>
    <t>40841686B</t>
  </si>
  <si>
    <t>20875771M</t>
  </si>
  <si>
    <t>B17632274</t>
  </si>
  <si>
    <t>B55039606</t>
  </si>
  <si>
    <t>N0032642A</t>
  </si>
  <si>
    <t>44000014W</t>
  </si>
  <si>
    <t>15200229N</t>
  </si>
  <si>
    <t>15200513C</t>
  </si>
  <si>
    <t>F60097235</t>
  </si>
  <si>
    <t>J64751837</t>
  </si>
  <si>
    <t>15200329C</t>
  </si>
  <si>
    <t>38637164Q</t>
  </si>
  <si>
    <t>46628332H</t>
  </si>
  <si>
    <t>78047762E</t>
  </si>
  <si>
    <t>15200199M</t>
  </si>
  <si>
    <t>15200326V</t>
  </si>
  <si>
    <t>15200305L</t>
  </si>
  <si>
    <t>15200247F</t>
  </si>
  <si>
    <t>76300155R</t>
  </si>
  <si>
    <t>15200255S</t>
  </si>
  <si>
    <t>H17813213</t>
  </si>
  <si>
    <t>H17796269</t>
  </si>
  <si>
    <t>41549402V</t>
  </si>
  <si>
    <t>49257070V</t>
  </si>
  <si>
    <t>15200211V</t>
  </si>
  <si>
    <t>15200171T</t>
  </si>
  <si>
    <t>40899677L</t>
  </si>
  <si>
    <t>40111891Y</t>
  </si>
  <si>
    <t>15200391J</t>
  </si>
  <si>
    <t>15200195R</t>
  </si>
  <si>
    <t>07492465P</t>
  </si>
  <si>
    <t>03119472M</t>
  </si>
  <si>
    <t>43626709X</t>
  </si>
  <si>
    <t>40463780H</t>
  </si>
  <si>
    <t>15200487V</t>
  </si>
  <si>
    <t>40982094G</t>
  </si>
  <si>
    <t>40250491P</t>
  </si>
  <si>
    <t>23644472N</t>
  </si>
  <si>
    <t>15200384Y</t>
  </si>
  <si>
    <t>15200311W</t>
  </si>
  <si>
    <t>41648390J</t>
  </si>
  <si>
    <t>43716560T</t>
  </si>
  <si>
    <t>15200293F</t>
  </si>
  <si>
    <t>B31577315</t>
  </si>
  <si>
    <t>B60768900</t>
  </si>
  <si>
    <t>25939353E</t>
  </si>
  <si>
    <t>X1631423X</t>
  </si>
  <si>
    <t>B17879313</t>
  </si>
  <si>
    <t>B85991941</t>
  </si>
  <si>
    <t>15200196W</t>
  </si>
  <si>
    <t>15200182B</t>
  </si>
  <si>
    <t>15200170E</t>
  </si>
  <si>
    <t>72835570K</t>
  </si>
  <si>
    <t>V28865855</t>
  </si>
  <si>
    <t>B55060628</t>
  </si>
  <si>
    <t>J65193153</t>
  </si>
  <si>
    <t>B80255417</t>
  </si>
  <si>
    <t>44164100Y</t>
  </si>
  <si>
    <t>80000017Z</t>
  </si>
  <si>
    <t>B07623762</t>
  </si>
  <si>
    <t>B17042425</t>
  </si>
  <si>
    <t>15200256Q</t>
  </si>
  <si>
    <t>B17534330</t>
  </si>
  <si>
    <t>B175343306</t>
  </si>
  <si>
    <t>15200335A</t>
  </si>
  <si>
    <t>40837079G</t>
  </si>
  <si>
    <t>78078865Y</t>
  </si>
  <si>
    <t>43721326M</t>
  </si>
  <si>
    <t>15200262E</t>
  </si>
  <si>
    <t>15200220A</t>
  </si>
  <si>
    <t>77999351A</t>
  </si>
  <si>
    <t>15200189H</t>
  </si>
  <si>
    <t>A17372475</t>
  </si>
  <si>
    <t>A08005449</t>
  </si>
  <si>
    <t>B65884363</t>
  </si>
  <si>
    <t>B58511882</t>
  </si>
  <si>
    <t>A58868332</t>
  </si>
  <si>
    <t>40319719Y</t>
  </si>
  <si>
    <t>78064680N</t>
  </si>
  <si>
    <t>40257671N</t>
  </si>
  <si>
    <t>15200371Q</t>
  </si>
  <si>
    <t>E17375023</t>
  </si>
  <si>
    <t>41531930W</t>
  </si>
  <si>
    <t>41531931A</t>
  </si>
  <si>
    <t>B61553327</t>
  </si>
  <si>
    <t>16001361P</t>
  </si>
  <si>
    <t>J17889668</t>
  </si>
  <si>
    <t>B17722273</t>
  </si>
  <si>
    <t>B95323820</t>
  </si>
  <si>
    <t>40807853B</t>
  </si>
  <si>
    <t>15200462S</t>
  </si>
  <si>
    <t>B17374893</t>
  </si>
  <si>
    <t>J55105241</t>
  </si>
  <si>
    <t>15200352C</t>
  </si>
  <si>
    <t>40301229Q</t>
  </si>
  <si>
    <t>B17929852</t>
  </si>
  <si>
    <t>812486213B01</t>
  </si>
  <si>
    <t>B65791261</t>
  </si>
  <si>
    <t>A78827235</t>
  </si>
  <si>
    <t>40275343C</t>
  </si>
  <si>
    <t>15200446E</t>
  </si>
  <si>
    <t>40788033V</t>
  </si>
  <si>
    <t>40885535E</t>
  </si>
  <si>
    <t>43729094E</t>
  </si>
  <si>
    <t>H17675232</t>
  </si>
  <si>
    <t>40300897K</t>
  </si>
  <si>
    <t>44620469D</t>
  </si>
  <si>
    <t>15200365X</t>
  </si>
  <si>
    <t>15200340P</t>
  </si>
  <si>
    <t>46329196C</t>
  </si>
  <si>
    <t>B96840467</t>
  </si>
  <si>
    <t>41593025D</t>
  </si>
  <si>
    <t>40438515F</t>
  </si>
  <si>
    <t>46352425L</t>
  </si>
  <si>
    <t>15200302Q</t>
  </si>
  <si>
    <t>15200521M</t>
  </si>
  <si>
    <t>15200412B</t>
  </si>
  <si>
    <t>78068166W</t>
  </si>
  <si>
    <t>Y0463563N</t>
  </si>
  <si>
    <t>B48211791</t>
  </si>
  <si>
    <t>A62056387</t>
  </si>
  <si>
    <t>63000002N</t>
  </si>
  <si>
    <t>ILHL613714</t>
  </si>
  <si>
    <t>B60870433</t>
  </si>
  <si>
    <t>15200241R</t>
  </si>
  <si>
    <t>007052911B01</t>
  </si>
  <si>
    <t>69000010X</t>
  </si>
  <si>
    <t>B17028531</t>
  </si>
  <si>
    <t>15200184J</t>
  </si>
  <si>
    <t>77892203N</t>
  </si>
  <si>
    <t>78055764C</t>
  </si>
  <si>
    <t>41555353B</t>
  </si>
  <si>
    <t>B170000000</t>
  </si>
  <si>
    <t>J55133441</t>
  </si>
  <si>
    <t>40334291L</t>
  </si>
  <si>
    <t>40287967V</t>
  </si>
  <si>
    <t>35011779Y</t>
  </si>
  <si>
    <t>40360253Z</t>
  </si>
  <si>
    <t>E17457631</t>
  </si>
  <si>
    <t>07789902D</t>
  </si>
  <si>
    <t>A58634726</t>
  </si>
  <si>
    <t>J55183669</t>
  </si>
  <si>
    <t>A17146135</t>
  </si>
  <si>
    <t>A17088428</t>
  </si>
  <si>
    <t>38791298G</t>
  </si>
  <si>
    <t>40507750N</t>
  </si>
  <si>
    <t>B08550196</t>
  </si>
  <si>
    <t>A58815572</t>
  </si>
  <si>
    <t>Y1809213R</t>
  </si>
  <si>
    <t>37667709B</t>
  </si>
  <si>
    <t>15200207J</t>
  </si>
  <si>
    <t>17994535W</t>
  </si>
  <si>
    <t>A07685621</t>
  </si>
  <si>
    <t>15200551N</t>
  </si>
  <si>
    <t>40259205M</t>
  </si>
  <si>
    <t>15200300Z</t>
  </si>
  <si>
    <t>40315715G</t>
  </si>
  <si>
    <t>77896853Q</t>
  </si>
  <si>
    <t>40328798T</t>
  </si>
  <si>
    <t>P6702501E</t>
  </si>
  <si>
    <t>A58511155</t>
  </si>
  <si>
    <t>45543402K</t>
  </si>
  <si>
    <t>15200374L</t>
  </si>
  <si>
    <t>40842619R</t>
  </si>
  <si>
    <t>40362336V</t>
  </si>
  <si>
    <t>63000003J</t>
  </si>
  <si>
    <t>15200574N</t>
  </si>
  <si>
    <t>77911283W</t>
  </si>
  <si>
    <t>15200169K</t>
  </si>
  <si>
    <t>J17082439</t>
  </si>
  <si>
    <t>77997733H</t>
  </si>
  <si>
    <t>15200428G</t>
  </si>
  <si>
    <t>40600810Z</t>
  </si>
  <si>
    <t>15200505N</t>
  </si>
  <si>
    <t>46655204A</t>
  </si>
  <si>
    <t>35030397V</t>
  </si>
  <si>
    <t>HERNANDEZ EUGENIO</t>
  </si>
  <si>
    <t>HERNANDEZ GUIU, JOSE MARIA</t>
  </si>
  <si>
    <t>HERNANDEZ HERNANDEZ FRANCISCA</t>
  </si>
  <si>
    <t>HERNANDEZ I CALVET, VICTOR</t>
  </si>
  <si>
    <t>HERNANDEZ LLORENS ,FLORI</t>
  </si>
  <si>
    <t>HERNANDEZ PEREZ NURI</t>
  </si>
  <si>
    <t>HERNANDEZ RAMOS VERÒNICA</t>
  </si>
  <si>
    <t>HERNANDEZ SEGURA ANGEL</t>
  </si>
  <si>
    <t>HERNANDEZ TOST LEANDRO</t>
  </si>
  <si>
    <t>HERNANDEZ UTRILLA ISABEL</t>
  </si>
  <si>
    <t>HERNANDEZ YUBERO, LORENZA</t>
  </si>
  <si>
    <t>HERRERA ORTIZ JUAN PEDRO</t>
  </si>
  <si>
    <t>HERRERO ORTEGA IGNACIO</t>
  </si>
  <si>
    <t>HERRERO PORCUNA ANNA</t>
  </si>
  <si>
    <t>HERTZ DE ESPANA, SL</t>
  </si>
  <si>
    <t>HERVAS MAYORGA, ESTHER</t>
  </si>
  <si>
    <t>HFB SARL</t>
  </si>
  <si>
    <t>HH SANT JOAN SUITES</t>
  </si>
  <si>
    <t>HIBU CONNECT, SAU</t>
  </si>
  <si>
    <t>HIDALGO GIL MARIA ANGELES</t>
  </si>
  <si>
    <t>HIDALGO JOVE, ADRIANA</t>
  </si>
  <si>
    <t>HIDALGO MARIA JOSE</t>
  </si>
  <si>
    <t>HIDALGO SANJUAN,LUIS</t>
  </si>
  <si>
    <t>HIDRAULICA ROGIMAR, SA</t>
  </si>
  <si>
    <t>HIDROCANTABRICO ENERGIA, SA</t>
  </si>
  <si>
    <t>HIDROJET SERVICIOS, SA</t>
  </si>
  <si>
    <t>HIERROS ALMADA, S.A.</t>
  </si>
  <si>
    <t>HIGUERA PIEROTTY RODOLFO</t>
  </si>
  <si>
    <t>HILTI ESPAÑOLA SA</t>
  </si>
  <si>
    <t>HINOJOSA MUÑOZ, CARLOS JAVIER</t>
  </si>
  <si>
    <t>HIPER DECORACIO SA</t>
  </si>
  <si>
    <t>HIPERCOR, SA</t>
  </si>
  <si>
    <t>HIPRA SCIENTIFIC, SLU</t>
  </si>
  <si>
    <t>HISENDA</t>
  </si>
  <si>
    <t>HISPANO HILARIENCA, S.A.</t>
  </si>
  <si>
    <t>HJC EUROPE EURL</t>
  </si>
  <si>
    <t>HM TRANS</t>
  </si>
  <si>
    <t>HNOS.PESEL TRANSPORTES, SRL</t>
  </si>
  <si>
    <t>HOBBYFUN GMBH CO.KG</t>
  </si>
  <si>
    <t>HODEIERTZ</t>
  </si>
  <si>
    <t>HOET TRUCKING RENTING NV BULGARIA</t>
  </si>
  <si>
    <t>HOMS XAVIER</t>
  </si>
  <si>
    <t>HORMIGONES COSTA BRAVA SA</t>
  </si>
  <si>
    <t>HORTEC, SCCL</t>
  </si>
  <si>
    <t>HORTOS VIÑAS JOAN</t>
  </si>
  <si>
    <t>HOSTENCH MARTINEZ M DEL MAR</t>
  </si>
  <si>
    <t>HOTEL AVENIDA DE CANARIAS SLU</t>
  </si>
  <si>
    <t>HOTEL BIELSA, SL</t>
  </si>
  <si>
    <t>HOTEL DATO, SC</t>
  </si>
  <si>
    <t>HOTEL DE LA PLAYA SA</t>
  </si>
  <si>
    <t>HOTEL GOLF COSTA BRAVA SA</t>
  </si>
  <si>
    <t>HOTEL GUADALUPE, SL</t>
  </si>
  <si>
    <t>HOTEL RIOBIBASOA</t>
  </si>
  <si>
    <t>HOTELAEROPUETOSUR, SL</t>
  </si>
  <si>
    <t>HOTELES ALFA, SA</t>
  </si>
  <si>
    <t>HOTELES DE TURISMO SA</t>
  </si>
  <si>
    <t>HOTELES E INMUEBLES, SA</t>
  </si>
  <si>
    <t>HOTELGEST, SL</t>
  </si>
  <si>
    <t>HOWARD IBERICA, SA</t>
  </si>
  <si>
    <t>HOYER NEDERLAND BV</t>
  </si>
  <si>
    <t>HR TRANSPORTE GMBH</t>
  </si>
  <si>
    <t>HUANG XING HE</t>
  </si>
  <si>
    <t>HUBER</t>
  </si>
  <si>
    <t>HUERTAS DE LA ROSA GONZALO</t>
  </si>
  <si>
    <t>HUERVA DENYER EVA</t>
  </si>
  <si>
    <t>HUGAS ALABAU JUAN</t>
  </si>
  <si>
    <t>HUGAS BRUGUE ANNA MARIA</t>
  </si>
  <si>
    <t>HUGAS BRUGUE,MARTIN</t>
  </si>
  <si>
    <t>HUGAS MIRO JUAN</t>
  </si>
  <si>
    <t>HUGUET PRUNERA MARTA</t>
  </si>
  <si>
    <t>HUGUETTE Mª RECOULES</t>
  </si>
  <si>
    <t>HUMBERT COLOMEDA ARIADNA</t>
  </si>
  <si>
    <t>HUNTER TRANSPORTS S.R.O.</t>
  </si>
  <si>
    <t>HUSQVARNA ESPAÑA SA</t>
  </si>
  <si>
    <t>HZ TRANSPORT POLAND SP ZOO</t>
  </si>
  <si>
    <t>HZ TRANSPORTS BV</t>
  </si>
  <si>
    <t>I FERRIOL PUJOL LLORENS</t>
  </si>
  <si>
    <t>I.L.O.</t>
  </si>
  <si>
    <t>IAME SPA</t>
  </si>
  <si>
    <t>IBAÑEZ MIR, MARTA</t>
  </si>
  <si>
    <t>IBAÑEZ MONTSERRAT</t>
  </si>
  <si>
    <t>IBAÑEZ PEREZ JOSE RAMON</t>
  </si>
  <si>
    <t>IBAÑEZ ZAFON PEDRO CAYETANO</t>
  </si>
  <si>
    <t>IBDAMO, SL</t>
  </si>
  <si>
    <t>IBERDROLA CLIENTES, SAU</t>
  </si>
  <si>
    <t>IBEX SYSTEM CARGO, SRL</t>
  </si>
  <si>
    <t>IBIZA Y FORMENTERA AGUA DE MAR</t>
  </si>
  <si>
    <t>IBORRA ROIG JAUME</t>
  </si>
  <si>
    <t>ICER BRAKES SA</t>
  </si>
  <si>
    <t>ICT INTERNATIONAL COACH TRAFFIC BVB</t>
  </si>
  <si>
    <t>IGARCI, SA</t>
  </si>
  <si>
    <t>IGLESIAS FRANCH, NARCIS</t>
  </si>
  <si>
    <t>IGLESIAS HEVIA MARLENE</t>
  </si>
  <si>
    <t>IGLESIAS I MARTI,FRANCESC</t>
  </si>
  <si>
    <t>IGLESIAS LLORET MIQUEL</t>
  </si>
  <si>
    <t>IGLESIAS SOLER MIQUEL</t>
  </si>
  <si>
    <t>ILARSANO, SL</t>
  </si>
  <si>
    <t>ILLA 5 BERNAT BOADES 84-86 CTAT PROP. PK</t>
  </si>
  <si>
    <t>ILLA VIDAL CARMEN</t>
  </si>
  <si>
    <t>ILVAS DISTRIBUTION,SRL</t>
  </si>
  <si>
    <t>ILY TRANS CONSTRUCT SRL</t>
  </si>
  <si>
    <t>IMAGEC, S.L.</t>
  </si>
  <si>
    <t>IMAGINARIUM SA</t>
  </si>
  <si>
    <t>IMEC INSTAL.LACIONS SL</t>
  </si>
  <si>
    <t>IMI TRANS LTD</t>
  </si>
  <si>
    <t>IMPAX, SL</t>
  </si>
  <si>
    <t>IMPLANT PROTESIS DENTAL 2004,SLU</t>
  </si>
  <si>
    <t>IMPORMACO, SAL</t>
  </si>
  <si>
    <t>IMPORTACIONES NAUTICAS SA</t>
  </si>
  <si>
    <t>IMPREGNACION DE MADERAS SA</t>
  </si>
  <si>
    <t>IMPREMTA SANT NARCIS</t>
  </si>
  <si>
    <t>IMPRENTA ONLINE, SL</t>
  </si>
  <si>
    <t>IMPRESSUS GESTIÓ INTEGRAL, S.L.</t>
  </si>
  <si>
    <t>IN SITU SA</t>
  </si>
  <si>
    <t>INDAIR, S.A.</t>
  </si>
  <si>
    <t>INDIBA, SA</t>
  </si>
  <si>
    <t>INDUSTRIAL GINES S.A.UNIPERSONAL</t>
  </si>
  <si>
    <t>INDUSTRIAL PASTELERA SAN NARCISO SA</t>
  </si>
  <si>
    <t>INDUSTRIAL VETERINARIA SA</t>
  </si>
  <si>
    <t>INDUSTRIAS MECANICAS LAGO, SA</t>
  </si>
  <si>
    <t>INFORCELRA, SLU</t>
  </si>
  <si>
    <t>INFORGEST INFORMATICA, SL</t>
  </si>
  <si>
    <t>INFORMATICA EMPORDA, S.L.</t>
  </si>
  <si>
    <t>INFRAESTRUCTURES VIARIES DE CATALUNYA, SA</t>
  </si>
  <si>
    <t>INIBSA DENTAL, S.L.U.</t>
  </si>
  <si>
    <t>INMOBILIARIA ROCA MAURA SA</t>
  </si>
  <si>
    <t>INMOBILIARIA SEBHSA,S.A</t>
  </si>
  <si>
    <t>INMOBILIARIA Y PROYECTOS SA</t>
  </si>
  <si>
    <t>INMUEBLES ECREDA, S.L.</t>
  </si>
  <si>
    <t>INNOVACIONS OSONA, SL</t>
  </si>
  <si>
    <t>IN-OUT SEGURETAT, SL</t>
  </si>
  <si>
    <t>INPRA SA</t>
  </si>
  <si>
    <t>INSTACLACK INTERNACIONAL SA</t>
  </si>
  <si>
    <t>INSTAL.LACIONS ESTAÑOL.CASADEMONT, SL</t>
  </si>
  <si>
    <t>INSTALACIONES ASISGAL, SL</t>
  </si>
  <si>
    <t>INSTALACIONES FONTANOR SC</t>
  </si>
  <si>
    <t>INSTALACIONES INABENSA SA</t>
  </si>
  <si>
    <t>INSTALVAL MONTGRI, SL</t>
  </si>
  <si>
    <t>INSTELEC ELECTRIC BELFOR, S.L.</t>
  </si>
  <si>
    <t>INSTELEC ELECTRIC BELFOR, SL</t>
  </si>
  <si>
    <t>INSTITUTO ROGER DE LLURIA</t>
  </si>
  <si>
    <t>INSTITUTO TECNICO AGRARIO BELL LLOC DEL</t>
  </si>
  <si>
    <t>INSVET SA</t>
  </si>
  <si>
    <t>INTERACTIU COMUNICACIÍ DIITAL,SL</t>
  </si>
  <si>
    <t>INTERCOMARCALS MEDIA, SLU</t>
  </si>
  <si>
    <t>INTERDIESEL,SA</t>
  </si>
  <si>
    <t>INTERFREDYTRANS</t>
  </si>
  <si>
    <t>INTERFREN, S.A.</t>
  </si>
  <si>
    <t>INTERFRIGO LOGISTICS SRL</t>
  </si>
  <si>
    <t>INTERMON OXFAM</t>
  </si>
  <si>
    <t>INTERNACIONAL LAZAR COMPANY SRL</t>
  </si>
  <si>
    <t>INTERNACIONAL MULTIMARCA 1966, SL</t>
  </si>
  <si>
    <t>INTERNACO SA</t>
  </si>
  <si>
    <t>INTERNATIONAL FUNERAL SERVICES</t>
  </si>
  <si>
    <t>INTERNATIONAL LEMMENS TRANSPORT</t>
  </si>
  <si>
    <t>INTERNATIONAL TRANSPORTDEDRIJF DE R</t>
  </si>
  <si>
    <t>INTERNATIONALE TRANSP.ANDREA KRONE</t>
  </si>
  <si>
    <t>INTERNITY VALLEREAL</t>
  </si>
  <si>
    <t>INTERSEAL, SA</t>
  </si>
  <si>
    <t>INTER-SEMILLAS SA</t>
  </si>
  <si>
    <t>INTICOM SPA</t>
  </si>
  <si>
    <t>INTRANSPOL</t>
  </si>
  <si>
    <t>INVERSIONS I PROMOCIONS GRUP ATER SL</t>
  </si>
  <si>
    <t>INVEST LA JONQUERA,SL</t>
  </si>
  <si>
    <t>INVESTIGACION DESARROLLO DE COSMETICOS, SA</t>
  </si>
  <si>
    <t>INVIVONSA</t>
  </si>
  <si>
    <t>INYECTRA SA</t>
  </si>
  <si>
    <t>IPAG, SRL</t>
  </si>
  <si>
    <t>IPANEMA 2002 SL</t>
  </si>
  <si>
    <t>IPCENA</t>
  </si>
  <si>
    <t>IRAOLA HUEGUEN JOSE MARIA</t>
  </si>
  <si>
    <t>IRAZOLA MAITE</t>
  </si>
  <si>
    <t>IRB TRANSLOG SRL</t>
  </si>
  <si>
    <t>IRIS DEMI SRL</t>
  </si>
  <si>
    <t>ISACH GRAU JOAQUIN</t>
  </si>
  <si>
    <t>ISERN FINAZZI,M.ANGELS</t>
  </si>
  <si>
    <t>ISERN GIRO JOSE</t>
  </si>
  <si>
    <t>ISERN LLIURET JOSE MARIA</t>
  </si>
  <si>
    <t>ITACA, SL</t>
  </si>
  <si>
    <t>ITF POLSKA, SP Z.O.O.</t>
  </si>
  <si>
    <t>ITX MERKEN BVFB</t>
  </si>
  <si>
    <t>IVEL TRANS PZ EOOD</t>
  </si>
  <si>
    <t>IWONA INDECA</t>
  </si>
  <si>
    <t>IZIDA OOD</t>
  </si>
  <si>
    <t>J BAHI, SA</t>
  </si>
  <si>
    <t>J C LOMBA UNIPESSOAL LDA</t>
  </si>
  <si>
    <t>J H GREENTECH AN TRADING LTD</t>
  </si>
  <si>
    <t>J VAN LOMMEL INTERN VERVOER BVBA</t>
  </si>
  <si>
    <t>J VAN LOMMEL INTERN. VERVOER BVBA</t>
  </si>
  <si>
    <t>J. BAHI, S.A.</t>
  </si>
  <si>
    <t>J. ESTELA RIERA, SL</t>
  </si>
  <si>
    <t>J.A. KALITATEA, SL</t>
  </si>
  <si>
    <t>J.J. BARTRA, SL</t>
  </si>
  <si>
    <t>J.PUJOL MAQUINARIA Y CONFECCION SA</t>
  </si>
  <si>
    <t>J.ROURA BAGUE, SL</t>
  </si>
  <si>
    <t>JAMENDO SA</t>
  </si>
  <si>
    <t>JAMONES SERRANOS CIURANA</t>
  </si>
  <si>
    <t>JAN DE RIJK SERVICE BV</t>
  </si>
  <si>
    <t>JAN JOACHIM TEZZARZ</t>
  </si>
  <si>
    <t>JAN POTOCEK AUTODOPRAVA</t>
  </si>
  <si>
    <t>JANIDOR CARGO, SRL</t>
  </si>
  <si>
    <t>JANSEN UTE KATHRINE</t>
  </si>
  <si>
    <t>JANUR IMPORTS, SL</t>
  </si>
  <si>
    <t>JARILLO PEREZ MARIA ARANZAZU</t>
  </si>
  <si>
    <t>JAS CHOMUTOV S.R.O.</t>
  </si>
  <si>
    <t>JAUME CORRIUS, SL</t>
  </si>
  <si>
    <t>JAUME FERRER I FILLS, SL</t>
  </si>
  <si>
    <t>JERZY KUMIEGA</t>
  </si>
  <si>
    <t>JESUS MARTINEZ MARIA</t>
  </si>
  <si>
    <t>JETROMER TRANSP R. MERCADORIAS LDA</t>
  </si>
  <si>
    <t>JF EQUIPS OFICINA GIRONA, SL</t>
  </si>
  <si>
    <t>JIMÉNEZ HERNÁNDEZ, GUSTAVO</t>
  </si>
  <si>
    <t>JIMENEZ LOPEZ, JOSEP M.</t>
  </si>
  <si>
    <t>JIMENEZ NAVARRO, JOSE LUIS</t>
  </si>
  <si>
    <t>JIRON MODESTO</t>
  </si>
  <si>
    <t>JL FREIGHT IT EOOD</t>
  </si>
  <si>
    <t>JM PERIGORD</t>
  </si>
  <si>
    <t>JOAN ALBERT CORTADA I GARRIGA</t>
  </si>
  <si>
    <t>JOHNSON S LTD</t>
  </si>
  <si>
    <t>JOLOAN OOD</t>
  </si>
  <si>
    <t>JONEX TRANSPORT OU</t>
  </si>
  <si>
    <t>JORGE VILLANUEVA, ENRIC</t>
  </si>
  <si>
    <t>JORGE VILLAR,NOEMI</t>
  </si>
  <si>
    <t>JOSEP LLUIS LOPEZ SANDOVAL</t>
  </si>
  <si>
    <t>JOSEP MAS CAROS, SL</t>
  </si>
  <si>
    <t>JOSEP PONT, SL</t>
  </si>
  <si>
    <t>JOSKIN SA</t>
  </si>
  <si>
    <t>JOSTES TOURISTIK GMBH</t>
  </si>
  <si>
    <t>JOU CORAL LI</t>
  </si>
  <si>
    <t>JR TELECOMUNICACIONS DEL MARESME, SLU</t>
  </si>
  <si>
    <t>JRF INTERNATIONAL LTD</t>
  </si>
  <si>
    <t>JUAN ROURA VICENÇ</t>
  </si>
  <si>
    <t>JUIA 80 82 C.P. GAVARRES 1 C.P.</t>
  </si>
  <si>
    <t>JUIA 80/82 CP GAVARRES 1 CTAT PROP</t>
  </si>
  <si>
    <t>JUKKA JA MARKO HAAVISTO KY</t>
  </si>
  <si>
    <t>JULIAN EMILIA</t>
  </si>
  <si>
    <t>JUNCÀ I MORENO SUSANA</t>
  </si>
  <si>
    <t>JUNTA COMPENSACIO MARROC II</t>
  </si>
  <si>
    <t>JUNYENT DOLORS</t>
  </si>
  <si>
    <t>JURADO RODRIGUEZ PABLO</t>
  </si>
  <si>
    <t>JUSCAFRESA MIR,NARCIS</t>
  </si>
  <si>
    <t>JUTTA RÖLLEKE</t>
  </si>
  <si>
    <t>JW LIMPENS ZONEN BV</t>
  </si>
  <si>
    <t>JWJ RUMPING ZONEN BV</t>
  </si>
  <si>
    <t>K E TRUCKING BVBA</t>
  </si>
  <si>
    <t>K K 69 LTD</t>
  </si>
  <si>
    <t>KA PE TRANSZ KFT.</t>
  </si>
  <si>
    <t>KABAENA DIRECTORSHIP,S L</t>
  </si>
  <si>
    <t>KABBALAH CENTRE</t>
  </si>
  <si>
    <t>KALOO FRANCE, SAS</t>
  </si>
  <si>
    <t>KANTOR SUSY</t>
  </si>
  <si>
    <t>KARACSI BARNA</t>
  </si>
  <si>
    <t>KARISA TRANS E.O.O.D</t>
  </si>
  <si>
    <t>KARPATEN TURSIM, SRL</t>
  </si>
  <si>
    <t>KG S.A.S. DI P.GIACOLETTO C</t>
  </si>
  <si>
    <t>KHORKOVA MARINA</t>
  </si>
  <si>
    <t>KIENHOEFER TRANSPORTE UND REISEN</t>
  </si>
  <si>
    <t>KIKUKE, SL MOBILIARIO COCINAS Y</t>
  </si>
  <si>
    <t>KING CARGO</t>
  </si>
  <si>
    <t>KISS ES TARSA 96 BT</t>
  </si>
  <si>
    <t>KNAUS AUTOMOBILE</t>
  </si>
  <si>
    <t>KNEGHT TERRY</t>
  </si>
  <si>
    <t>KOLAY HASAN</t>
  </si>
  <si>
    <t>KOLEV SHPED</t>
  </si>
  <si>
    <t>KOLLMANNSBERGER KG TRANSPORT UN LOG</t>
  </si>
  <si>
    <t>KONING PERELLO, SL</t>
  </si>
  <si>
    <t>KONINKLIJKE SAAN BV DIEMEN</t>
  </si>
  <si>
    <t>KONSIL SCANDIANVIA AB</t>
  </si>
  <si>
    <t>KOSSMAN NATHALIE</t>
  </si>
  <si>
    <t>KOUTRIS MICHAL</t>
  </si>
  <si>
    <t>KOVACS MIRELA</t>
  </si>
  <si>
    <t>KRAS TOURINGCARS BV</t>
  </si>
  <si>
    <t>KRONBERGWASEL ORANGE</t>
  </si>
  <si>
    <t>KRZYSZTOF GAWRYS</t>
  </si>
  <si>
    <t>KUHNER SHARKER, SA</t>
  </si>
  <si>
    <t>KUIPER BV DE INTERNATIONALE VERHUIZ</t>
  </si>
  <si>
    <t>KW COMMERCE GMBH</t>
  </si>
  <si>
    <t>L ACTIVITAT DAVSA, SLU</t>
  </si>
  <si>
    <t>L AMIE DE PARIS</t>
  </si>
  <si>
    <t>L ANEC DELS PIRINEUS, SL</t>
  </si>
  <si>
    <t>L OLIVIER CATALAN</t>
  </si>
  <si>
    <t>L.D.M., SRL</t>
  </si>
  <si>
    <t>LA 40 LTD</t>
  </si>
  <si>
    <t>LA BODEGUETA</t>
  </si>
  <si>
    <t>LA CERVESERA ARTESANA</t>
  </si>
  <si>
    <t>LA DEVESA INFORMATICA,SL</t>
  </si>
  <si>
    <t>LA FINESTRA SUL CIELO ESPAÑA, SL</t>
  </si>
  <si>
    <t>LA GARBANCITA ECOLOGICA</t>
  </si>
  <si>
    <t>LA GRANA ECOLOGICA, SL</t>
  </si>
  <si>
    <t>LA GRANA, SCP</t>
  </si>
  <si>
    <t>LA LLAR DE L ESCALA</t>
  </si>
  <si>
    <t>LAAKDAL CARS BVBA</t>
  </si>
  <si>
    <t>LABORATOIRES PHYT S</t>
  </si>
  <si>
    <t>LACATUS LILIANA</t>
  </si>
  <si>
    <t>LAFAURE, SRL</t>
  </si>
  <si>
    <t>LAFUENTE LLUCIA, XAVIER</t>
  </si>
  <si>
    <t>LAGE DI MANDARA VINCENZO</t>
  </si>
  <si>
    <t>LAKSHMI SPAIN MADE WITH JOY, SL</t>
  </si>
  <si>
    <t>LALE 2011 EOOD</t>
  </si>
  <si>
    <t>LAND URBANISME I PROJECTES SLP</t>
  </si>
  <si>
    <t>LANTERN RECOVERY</t>
  </si>
  <si>
    <t>LAPUENTE, SERGIO</t>
  </si>
  <si>
    <t>LAR 2000 REPRESENTACIONES, SL</t>
  </si>
  <si>
    <t>LARA SANTIAGO CAROL</t>
  </si>
  <si>
    <t>LARKINS HARRY</t>
  </si>
  <si>
    <t>LARKINS MIRANDA</t>
  </si>
  <si>
    <t>LAS AMERICAS</t>
  </si>
  <si>
    <t>LASO TRANSPORTES SA</t>
  </si>
  <si>
    <t>LECITRAILER FRANCE SARL</t>
  </si>
  <si>
    <t>LECONT, SRL</t>
  </si>
  <si>
    <t>LEGENDRE</t>
  </si>
  <si>
    <t>LEGUAPROEZA UNIPESSOAL LDA</t>
  </si>
  <si>
    <t>LEIXOESCARGO TRANSPORTES LDA</t>
  </si>
  <si>
    <t>LEKUONA ELIZONDO LEIRE</t>
  </si>
  <si>
    <t>LENIPINT TRANS SRL</t>
  </si>
  <si>
    <t>LERMA GARCIA, ÀNGEL</t>
  </si>
  <si>
    <t>LES COMPAGNOMS MAGUELONE</t>
  </si>
  <si>
    <t>LEWOLANG</t>
  </si>
  <si>
    <t>LEYVA RODRIGUEZ. YUMEIQUIS</t>
  </si>
  <si>
    <t>LHF TRANSPORT LTD</t>
  </si>
  <si>
    <t>LIBRADO BELMONTE, CARMEN</t>
  </si>
  <si>
    <t>LIDL SUPERMERCADOS SAU</t>
  </si>
  <si>
    <t>LIFE CIRCLE NUTRITION AG</t>
  </si>
  <si>
    <t>LIMON MARQUES JOAN</t>
  </si>
  <si>
    <t>LINDSTROM CRISTINA</t>
  </si>
  <si>
    <t>LIPIDICA AB</t>
  </si>
  <si>
    <t>LISA BAY</t>
  </si>
  <si>
    <t>LISERTECO LDA</t>
  </si>
  <si>
    <t>LITAX BV</t>
  </si>
  <si>
    <t>LITTACORK BORASIO SRL</t>
  </si>
  <si>
    <t>LIZARRAN</t>
  </si>
  <si>
    <t>LIZARRAN PLAZA CANDELARIA</t>
  </si>
  <si>
    <t>LKS</t>
  </si>
  <si>
    <t>LKW TRANS GMBH TRANSPORTVERMITTLUNG</t>
  </si>
  <si>
    <t>LKW WALTER INTERNATIONALE TRANSP</t>
  </si>
  <si>
    <t>LLAMBRICH BARBERA, JOSEP Mª</t>
  </si>
  <si>
    <t>LLEIDA 11  VERONICA CASALS GARCIA</t>
  </si>
  <si>
    <t>LLERAS PUIGMAL, MARIA ROSA</t>
  </si>
  <si>
    <t>LLETJET SOLA, JAUME</t>
  </si>
  <si>
    <t>LLIBRERIA ANGLADA</t>
  </si>
  <si>
    <t>LLIBRERIA I PAPERERIA CASELLES,SA</t>
  </si>
  <si>
    <t>LLIBRERIA SUREDA, SC</t>
  </si>
  <si>
    <t>LLOBET FAROL, MONTSERRAT</t>
  </si>
  <si>
    <t>LLORCA ALICIA</t>
  </si>
  <si>
    <t>LLORENS RIBES EMMA</t>
  </si>
  <si>
    <t>LLORENTE CABRERO RODRIGO</t>
  </si>
  <si>
    <t>LLORT ROSELL MONTSE</t>
  </si>
  <si>
    <t>LLOVERA SERENTILL,ORIOL</t>
  </si>
  <si>
    <t>LLOVERAS CARRERAS, ANA ISABEL</t>
  </si>
  <si>
    <t>LLUANSI BATLLE PALOMA</t>
  </si>
  <si>
    <t>LLUCH I ROCA BORJA</t>
  </si>
  <si>
    <t>LLUIS PERICOT 47-47A  CTAT PROP OK</t>
  </si>
  <si>
    <t>LLUM PESCADOR MATEU</t>
  </si>
  <si>
    <t>LOACKER TOURISTIK GMBH</t>
  </si>
  <si>
    <t>LOCALCOM GIRONA, SL</t>
  </si>
  <si>
    <t>LOGISTICA MATDECO, SL</t>
  </si>
  <si>
    <t>LOGOGIRONA SL</t>
  </si>
  <si>
    <t>LOPEZ ALEJANDRO</t>
  </si>
  <si>
    <t>LÓPEZ ALIJO ALFONSO</t>
  </si>
  <si>
    <t>LOPEZ ALVAREZ MARIA LUISA</t>
  </si>
  <si>
    <t>LOPEZ FIDALGO MIREYA</t>
  </si>
  <si>
    <t>LOPEZ JEREZ, ALEJANDRA</t>
  </si>
  <si>
    <t>LOPEZ JOSEPHINE</t>
  </si>
  <si>
    <t>LOPEZ MARIA DEL MAR</t>
  </si>
  <si>
    <t>LOPEZ MELENDEZ PABLO</t>
  </si>
  <si>
    <t>LÒPEZ MOLIAS ALBERT</t>
  </si>
  <si>
    <t>LOPEZ PEREZ ANA MARIA</t>
  </si>
  <si>
    <t>LOPEZ POZO, HUGO</t>
  </si>
  <si>
    <t>LOPEZ VIDAL DAVID</t>
  </si>
  <si>
    <t>LOPEZ, CRISTINA</t>
  </si>
  <si>
    <t>LORANTRANS, LDA</t>
  </si>
  <si>
    <t>LOREN BES AMPARO</t>
  </si>
  <si>
    <t>LOREN BES, AMPAR</t>
  </si>
  <si>
    <t>LORZ VIDAN</t>
  </si>
  <si>
    <t>LOU YAGO MARIA LUISA</t>
  </si>
  <si>
    <t>LOU YAGO, JOSE ANTONIO</t>
  </si>
  <si>
    <t>LOZANO GES YOLANDA</t>
  </si>
  <si>
    <t>LOZANO MORALES YOLANDA</t>
  </si>
  <si>
    <t>LOZANO NÚÑEZ, JUAN CARLOS</t>
  </si>
  <si>
    <t>LUCA GIOVANNA DE</t>
  </si>
  <si>
    <t>LUCENA GUTIERREZ ANTONIO</t>
  </si>
  <si>
    <t>LUCENA ROLDAN, HECTOR</t>
  </si>
  <si>
    <t>LUMY MIELICA TRANS, SRL</t>
  </si>
  <si>
    <t>LYBIKOV L T D</t>
  </si>
  <si>
    <t>LYNEN LOGISTIK GMBH</t>
  </si>
  <si>
    <t>LYUBITRANS 2011 EOOD</t>
  </si>
  <si>
    <t>M BG TRANS OOD</t>
  </si>
  <si>
    <t>M DEIXONNE MICHEL</t>
  </si>
  <si>
    <t>M J C TRUCKS MACHINERY BVBA</t>
  </si>
  <si>
    <t>M.B. TRAVEL SERVICE KFT</t>
  </si>
  <si>
    <t>M6 GRUPO EMPRESARIAL DE PROYECTOS, SL</t>
  </si>
  <si>
    <t>MACIA CAPELL MARIA</t>
  </si>
  <si>
    <t>MADRIBIA EXIM, SRL</t>
  </si>
  <si>
    <t>MAFIROL INDUSTRIA REFRIGERACAO SA</t>
  </si>
  <si>
    <t>MAGI RIERA, CRISTINA</t>
  </si>
  <si>
    <t>MAGSI ACCESORIOS</t>
  </si>
  <si>
    <t>MAGUGLIANI BARBARA</t>
  </si>
  <si>
    <t>MAHER JOHN</t>
  </si>
  <si>
    <t>MAIRAL LASIERRA PILAR</t>
  </si>
  <si>
    <t>MAISON SAMARAN</t>
  </si>
  <si>
    <t>MAISON SAMARAN 1</t>
  </si>
  <si>
    <t>MALET CARDONA JOSE</t>
  </si>
  <si>
    <t>MALLOL ESTANY ANTONIO</t>
  </si>
  <si>
    <t>MALLOL I GUSINÉ, ANNA</t>
  </si>
  <si>
    <t>MAMPEL SANCHO, JUAN JESÚS</t>
  </si>
  <si>
    <t>MAN FINACIAL SERVICES ESPAÑA, SL</t>
  </si>
  <si>
    <t>MANCOMUNITAT DE LA VALL DE LLEMENA</t>
  </si>
  <si>
    <t>MANEU MARCOS,MAITE</t>
  </si>
  <si>
    <t>MANS REEDUCACIO FUNCIONAL, SC</t>
  </si>
  <si>
    <t>MANSON JOHN MARC</t>
  </si>
  <si>
    <t>MANUEL RIESGO, SA</t>
  </si>
  <si>
    <t>MAPFRE VIDA, SA</t>
  </si>
  <si>
    <t>MAQUINARIA AGRICOLA FERRO, SA</t>
  </si>
  <si>
    <t>MAQUINARIA AGRICOLA SEGOVIA NORESTE,SL</t>
  </si>
  <si>
    <t>MAR LANA</t>
  </si>
  <si>
    <t>MARBER HOTELES, SLU</t>
  </si>
  <si>
    <t>MARCE FARRES, MARISCH</t>
  </si>
  <si>
    <t>MARCEL POSTMA TRANSPORT</t>
  </si>
  <si>
    <t>MARCHA EXEMPLAR UNIP</t>
  </si>
  <si>
    <t>MARCIN SAFIAN</t>
  </si>
  <si>
    <t>MARCOS SAEZ ELENA</t>
  </si>
  <si>
    <t>MAREK KAMINSKI</t>
  </si>
  <si>
    <t>MARGALLO JUAN MANUEL</t>
  </si>
  <si>
    <t>MARGO TRANS-MAREK SOWA</t>
  </si>
  <si>
    <t>MARIA CRASOVAN, SL</t>
  </si>
  <si>
    <t>MARIA GRACIA GARCIA FERNANDEZ I JOSE RAM</t>
  </si>
  <si>
    <t>MARION TURISM-IASI</t>
  </si>
  <si>
    <t>MªROSA SARRADELL CASES</t>
  </si>
  <si>
    <t>MAROUAN BADIA</t>
  </si>
  <si>
    <t>MARPOL MARIUSZ OZYGALA</t>
  </si>
  <si>
    <t>MARSANS VIOLETA</t>
  </si>
  <si>
    <t>MARSANS, ALICIA</t>
  </si>
  <si>
    <t>MARSHEV VIKTOR</t>
  </si>
  <si>
    <t>MARTI CASTELLO, CARMEN</t>
  </si>
  <si>
    <t>MARTI FARRO, JOSEP</t>
  </si>
  <si>
    <t>MARTI FELIU ELISENDA</t>
  </si>
  <si>
    <t>MARTIN CASALS, MIGUEL</t>
  </si>
  <si>
    <t>MARTIN CHAVE YVES</t>
  </si>
  <si>
    <t>MARTIN CUETO CARMEN</t>
  </si>
  <si>
    <t>MARTIN ENRILE PEDRO</t>
  </si>
  <si>
    <t>MARTIN ENRIQUE</t>
  </si>
  <si>
    <t>MARTIN HIDALGO SL</t>
  </si>
  <si>
    <t>MARTIN MARIA TERESA</t>
  </si>
  <si>
    <t>MARTIN OLMOS ABELARDO</t>
  </si>
  <si>
    <t>MARTIN SANAHUJA, SL</t>
  </si>
  <si>
    <t>MARTINELL FINA</t>
  </si>
  <si>
    <t>MARTINENCH RUA MARIA ANGELES</t>
  </si>
  <si>
    <t>MARTINEZ BONILLA, M.JOSE</t>
  </si>
  <si>
    <t>MARTINEZ CRISTINA</t>
  </si>
  <si>
    <t>MARTINEZ CUESTA JAVIER</t>
  </si>
  <si>
    <t>MARTINEZ EXPOSITO, ADRIÀ</t>
  </si>
  <si>
    <t>MARTINEZ FERREIRO  ADORACION</t>
  </si>
  <si>
    <t>MARTÍNEZ LE MORE MYRIAM</t>
  </si>
  <si>
    <t>MARTINEZ MACHO, GLORIA</t>
  </si>
  <si>
    <t>MARTINEZ MARTINEZ,JOAN</t>
  </si>
  <si>
    <t>MARTINEZ RICARDO</t>
  </si>
  <si>
    <t>MARTÍNEZ, GLORIA</t>
  </si>
  <si>
    <t>MARTRET BRANGUL, IMMA</t>
  </si>
  <si>
    <t>MARZA IMPORT, SA</t>
  </si>
  <si>
    <t>MAS CAPARO PEDRO JOSE</t>
  </si>
  <si>
    <t>MAS FIGUERAS, SC</t>
  </si>
  <si>
    <t>MAS GELATS VELL, SL</t>
  </si>
  <si>
    <t>MAS ROSA MARIA</t>
  </si>
  <si>
    <t>MASAT BAS, JOAN</t>
  </si>
  <si>
    <t>MASCARELL VILLALBA JOSE MANUEL</t>
  </si>
  <si>
    <t>MASCLAUX VALERIE</t>
  </si>
  <si>
    <t>MASIAS RECYCLING</t>
  </si>
  <si>
    <t>MASIP ARQUÉS FRANCISCO</t>
  </si>
  <si>
    <t>MASO JUANDO, SL</t>
  </si>
  <si>
    <t>MASO RODRIGUEZ, ALEX</t>
  </si>
  <si>
    <t>MASPOCH PI ALBERT</t>
  </si>
  <si>
    <t>MASRISQUERIA NICOMEDES</t>
  </si>
  <si>
    <t>MASSACHS DOMKEN JACH</t>
  </si>
  <si>
    <t>MASTER CARGO TPTES UNIPESSOAL LDA</t>
  </si>
  <si>
    <t>MATA RIBERA ELENA</t>
  </si>
  <si>
    <t>MATA, SILVIA</t>
  </si>
  <si>
    <t>MATARÓ SOLDEVILA ISIDRE</t>
  </si>
  <si>
    <t>MATEI RCA LOGISTIC SRL</t>
  </si>
  <si>
    <t>MATERIALS CASSERRES, SA</t>
  </si>
  <si>
    <t>MATERIALS PER A LA CONSTRUCCIO J</t>
  </si>
  <si>
    <t>MATEU CARDET, TERESINA</t>
  </si>
  <si>
    <t>MATEU LLOP JOAN</t>
  </si>
  <si>
    <t>MATEU NIERGA ,SL</t>
  </si>
  <si>
    <t>MATEUSZ BUKWA</t>
  </si>
  <si>
    <t>MATHIEU DOMINIQUE</t>
  </si>
  <si>
    <t>MATILLA RODRIGUEZ MARTA</t>
  </si>
  <si>
    <t>MAURA TRANS</t>
  </si>
  <si>
    <t>MAXIMA TRADICAO TRANSPORTE MERCAD</t>
  </si>
  <si>
    <t>MAYO HEALTHCARE</t>
  </si>
  <si>
    <t>MAYORAL AZUCENA</t>
  </si>
  <si>
    <t>MDH COMMUNICATIONS</t>
  </si>
  <si>
    <t>MEARNS EXCLUSIVE TRAVEL</t>
  </si>
  <si>
    <t>MECALUX, SA</t>
  </si>
  <si>
    <t>MEDIA MANGA MANGOTIERE, SL</t>
  </si>
  <si>
    <t>MEDIA MARKT 3 DE MAYO SC TENERIFE</t>
  </si>
  <si>
    <t>MEDICA GUIXOLS, SL</t>
  </si>
  <si>
    <t>MEDINA ALCON MARIA</t>
  </si>
  <si>
    <t>MEDINA ROURA JOAN</t>
  </si>
  <si>
    <t>MEDINA RUIZ CATELLANO ROSINA</t>
  </si>
  <si>
    <t>MEERKERK BUSREIZEN</t>
  </si>
  <si>
    <t>MEJIAS LUCENA,ANDRES</t>
  </si>
  <si>
    <t>MEJUDO ROSA</t>
  </si>
  <si>
    <t>MELE GRAU, MERÇE</t>
  </si>
  <si>
    <t>MELEKHOVA, MARIA</t>
  </si>
  <si>
    <t>MELENDEZ</t>
  </si>
  <si>
    <t>MELERO PILAR</t>
  </si>
  <si>
    <t>MELIA HOTELS INTERNATIONAL, SA</t>
  </si>
  <si>
    <t>MELSKOTTE REISEN GMBH</t>
  </si>
  <si>
    <t>MENDIETA AMAIA</t>
  </si>
  <si>
    <t>MENDIGUREN ABRISQUETA, LUIS ANTONIO</t>
  </si>
  <si>
    <t>MENDOZA OLIVA XAVIER</t>
  </si>
  <si>
    <t>MENENDEZ BOUZAS MARTA</t>
  </si>
  <si>
    <t>MENGUAL GIL ANA ISABEL</t>
  </si>
  <si>
    <t>MENGUAL IMMA</t>
  </si>
  <si>
    <t>MENÚS VEGETARIANOS</t>
  </si>
  <si>
    <t>MERCADONA S.A.</t>
  </si>
  <si>
    <t>MERINO PILAR</t>
  </si>
  <si>
    <t>MESANZA GANZABAL JOSE ALBERTO</t>
  </si>
  <si>
    <t>MESON LA PINTADERA</t>
  </si>
  <si>
    <t>MESSEGUER VICENTE</t>
  </si>
  <si>
    <t>MESTRAS CASTAÑE GLORIA</t>
  </si>
  <si>
    <t>METACRILAT RT 9002, S.L.</t>
  </si>
  <si>
    <t>METAL.LIQUES GRABULOSA, S.L.</t>
  </si>
  <si>
    <t>MIAS VILANOVA JOSE</t>
  </si>
  <si>
    <t>MICHTRANS</t>
  </si>
  <si>
    <t>MIGUEL IMAZ, SA</t>
  </si>
  <si>
    <t>MIKRO QUIMICA, LDA</t>
  </si>
  <si>
    <t>MILAN KRIZEK AD</t>
  </si>
  <si>
    <t>MILLEIRO OTERO ROSA MARIA</t>
  </si>
  <si>
    <t>MILO SLOVAK ROAD SRO</t>
  </si>
  <si>
    <t>MILORMED TRUCK, SRL</t>
  </si>
  <si>
    <t>MINARZIK DANIEL STEFAN</t>
  </si>
  <si>
    <t>MINISTERIO DE FOMENTO</t>
  </si>
  <si>
    <t>MIPETRANS 777 LTD</t>
  </si>
  <si>
    <t>MIQUEL ORTIZ VIVIAN</t>
  </si>
  <si>
    <t>MIQUEL VIRGILI HUGUET</t>
  </si>
  <si>
    <t>MIR CENDRA, JOSE</t>
  </si>
  <si>
    <t>MIR GAJANS POL</t>
  </si>
  <si>
    <t>MIR PELLICER,XAVIER</t>
  </si>
  <si>
    <t>MIR PLÀ, INMA</t>
  </si>
  <si>
    <t>MIRALLES BELLO ROSER</t>
  </si>
  <si>
    <t>MIRANDA DONOSO FILLE</t>
  </si>
  <si>
    <t>MISLATA I VIADER, MARIONA</t>
  </si>
  <si>
    <t>MIXALIS DIM PARASKEVOPOULOS INT.TR.</t>
  </si>
  <si>
    <t>MJ JAN 3, SL</t>
  </si>
  <si>
    <t>MKM TRANS SRO</t>
  </si>
  <si>
    <t>MN FRIGOS, SP ZOO</t>
  </si>
  <si>
    <t>MNL FRUITS SL</t>
  </si>
  <si>
    <t>MOBILEVALLEY LTD</t>
  </si>
  <si>
    <t>MODUSLINK B.V.</t>
  </si>
  <si>
    <t>MOLDOVAN MARIA</t>
  </si>
  <si>
    <t>MOLINA SERRANO, ISABEL</t>
  </si>
  <si>
    <t>MOLINERO MARTIN RICARDO</t>
  </si>
  <si>
    <t>MON VERD, SCCL</t>
  </si>
  <si>
    <t>MONBOLET, SCP</t>
  </si>
  <si>
    <t>MONDIAL ASSISTANCE FRANCE SAS</t>
  </si>
  <si>
    <t>MONDOKART</t>
  </si>
  <si>
    <t>MONFORT ROSA</t>
  </si>
  <si>
    <t>MONFULLEDA MOLLFULLEDA PERE</t>
  </si>
  <si>
    <t>MONFULLEDA PARCET JAIME</t>
  </si>
  <si>
    <t>MONJONELL MANSTEN AMANDA EDA</t>
  </si>
  <si>
    <t>MONNÉ TORRENTÓ, JUANITA</t>
  </si>
  <si>
    <t>MONROS CERVANTES, JOAQUIM</t>
  </si>
  <si>
    <t>MONROY ARQUILLO DOLORES</t>
  </si>
  <si>
    <t>MONT VOYAGES</t>
  </si>
  <si>
    <t>MONTEJO DE GARCINI GUEDAS JOSE</t>
  </si>
  <si>
    <t>MONTES FERNANDO</t>
  </si>
  <si>
    <t>MONTES MIÑONES, RAMIRO</t>
  </si>
  <si>
    <t>MONTIEL PEREZ ANTONIO</t>
  </si>
  <si>
    <t>MONTILIVI 23-25 CTAT PROP PK</t>
  </si>
  <si>
    <t>MONTNEGRE 13 15 CTAT PROP PK</t>
  </si>
  <si>
    <t>MONTOJO COLL, EDUARD</t>
  </si>
  <si>
    <t>MONTSERRAT CIVICO, KILIAN</t>
  </si>
  <si>
    <t>MOÑIVAS GÓMEZ, MARIA JOSE</t>
  </si>
  <si>
    <t>MORALES PRIETO, RAFAEL</t>
  </si>
  <si>
    <t>MORATO AMOROS, ANTONIO</t>
  </si>
  <si>
    <t>MORATONES GALLEGO, ISABEL</t>
  </si>
  <si>
    <t>MORENES SANDRA</t>
  </si>
  <si>
    <t>MORENO COCA, MARIA</t>
  </si>
  <si>
    <t>MORENO DE LA CR FRANCISCO JAVIER</t>
  </si>
  <si>
    <t>MORENO GARCES CRISTINA</t>
  </si>
  <si>
    <t>MORENO GARCIA HELENA</t>
  </si>
  <si>
    <t>MORENO PICAMAL PEDRO</t>
  </si>
  <si>
    <t>MORENO RODRIGUEZ ADOLFINA</t>
  </si>
  <si>
    <t>MORENO VILANOVA, GERMAN</t>
  </si>
  <si>
    <t>MORERA BAUXELL ANTONIO</t>
  </si>
  <si>
    <t>MORILLAS JUÁREZ FRANCISCO</t>
  </si>
  <si>
    <t>MORILLO MANOLI</t>
  </si>
  <si>
    <t>MORON MARIN CARMEN GLORIA</t>
  </si>
  <si>
    <t>MORÓN PARÉS, ANAIS</t>
  </si>
  <si>
    <t>MORRERES LOPEZ EMILI</t>
  </si>
  <si>
    <t>MOSTEO SOBREVIELA RAFAEL</t>
  </si>
  <si>
    <t>MOSU EXPEDITION, SRL</t>
  </si>
  <si>
    <t>MOTO CLUB C.P. 93</t>
  </si>
  <si>
    <t>MOTOMICA LDA</t>
  </si>
  <si>
    <t>MOTOVEST, LDA</t>
  </si>
  <si>
    <t>ARIANE KIOSKS SYSTEMS IBERICA, SL</t>
  </si>
  <si>
    <t>ARIAS ANTOLIN</t>
  </si>
  <si>
    <t>ARIAS FONTELA RAMON</t>
  </si>
  <si>
    <t>ARIAS LOPEZ ANTONIA</t>
  </si>
  <si>
    <t>ARIDOS BOFILL SAU</t>
  </si>
  <si>
    <t>ARIDOS HEMANOS CURANTA SA</t>
  </si>
  <si>
    <t>ARIE TAMPELAAR</t>
  </si>
  <si>
    <t>ARIES INDUSTRIE SRL</t>
  </si>
  <si>
    <t>ARINGS</t>
  </si>
  <si>
    <t>ARIS PIERRE BERNARD</t>
  </si>
  <si>
    <t>ARIZA ARJONA ANTONIO</t>
  </si>
  <si>
    <t>ARIZA RAMIREZ MARIBEL</t>
  </si>
  <si>
    <t>ARIZA RAMIREZ SUSANA</t>
  </si>
  <si>
    <t>ARMENGOL CAMOS, PERE</t>
  </si>
  <si>
    <t>ARMENGOL MASSO PEDRO</t>
  </si>
  <si>
    <t>ARMENGOL NIELL M ISABEL</t>
  </si>
  <si>
    <t>ARMENGOL PIJUAN GEMMA</t>
  </si>
  <si>
    <t>ARMENGOL XARGAY JOAQUIN</t>
  </si>
  <si>
    <t>ARMIN VICOLER</t>
  </si>
  <si>
    <t>ARNAL AGUIRRE ALFREDO</t>
  </si>
  <si>
    <t>ARNALL FUNOSAS JORDI</t>
  </si>
  <si>
    <t>ARNAU ALMEDA GEMMA</t>
  </si>
  <si>
    <t>ARNAU ROURA MONICA</t>
  </si>
  <si>
    <t>ARNAY GUNI BAUDILIO</t>
  </si>
  <si>
    <t>ARNEG PORTUGUESA LDA</t>
  </si>
  <si>
    <t>AROCA I SALA,JOAN</t>
  </si>
  <si>
    <t>AROPASCAL SA</t>
  </si>
  <si>
    <t>ARPA PLANELLA, FRANCESC</t>
  </si>
  <si>
    <t>ARQUEROS LOPEZ ANNA</t>
  </si>
  <si>
    <t>ARQUES GRAU,JUAN</t>
  </si>
  <si>
    <t>ARRABE ANA</t>
  </si>
  <si>
    <t>ARRAKIS SERVICIOS Y</t>
  </si>
  <si>
    <t>ARRELS VENTOSA SL</t>
  </si>
  <si>
    <t>ARROYO PERERA ROSANA</t>
  </si>
  <si>
    <t>ART ROSSELLO SAS</t>
  </si>
  <si>
    <t>ARTANO PILAR</t>
  </si>
  <si>
    <t>ARTEAGA NOE MANUEL</t>
  </si>
  <si>
    <t>ARTESANIA AGRICOLA ,SA</t>
  </si>
  <si>
    <t>ARTIGAS IMBERS M GRACIA</t>
  </si>
  <si>
    <t>ARTIGAS SALA M DOLORES</t>
  </si>
  <si>
    <t>ARTOLA JAUREGI JUAN IGNACIO</t>
  </si>
  <si>
    <t>ARTS GRAFIQUES ALPRES, SL</t>
  </si>
  <si>
    <t>ARTS I METALLS CARMANIU, S.A.</t>
  </si>
  <si>
    <t>ASATRA NORTE SL</t>
  </si>
  <si>
    <t>ASCAT SEG.GENERALES</t>
  </si>
  <si>
    <t>ASCENSORES SERRA SA</t>
  </si>
  <si>
    <t>ASCENSORS GIRONA SA</t>
  </si>
  <si>
    <t>ASEFA SA SEGUROS Y REASEGUROS</t>
  </si>
  <si>
    <t>ASFIAC</t>
  </si>
  <si>
    <t>ASISA</t>
  </si>
  <si>
    <t>ASITUR ASISTENCIA SA</t>
  </si>
  <si>
    <t>ASOCIACIO PUNT D INTERACCIO DE COLLSEROL</t>
  </si>
  <si>
    <t>ASOCIACION CULTURAL VIDA</t>
  </si>
  <si>
    <t>H17788175</t>
  </si>
  <si>
    <t>CTAT DE PROP PAISSOS CATALANS 131-135</t>
  </si>
  <si>
    <t>H55046239</t>
  </si>
  <si>
    <t>CTAT DE PROP TURO DEL MAR FASE VI DE LLO</t>
  </si>
  <si>
    <t>H55070700</t>
  </si>
  <si>
    <t>CTAT DE PROP TURO DEL MAR FASE VI PARKIN</t>
  </si>
  <si>
    <t>H17829383</t>
  </si>
  <si>
    <t>CTAT DE PROPIETARIS RUTLLA 174-176 DE GI</t>
  </si>
  <si>
    <t>H17843277</t>
  </si>
  <si>
    <t>CTAT PROP AVDA MONTILIVI 33-35 DE GIRONA</t>
  </si>
  <si>
    <t>H17575374</t>
  </si>
  <si>
    <t>CTAT PROP CALDES DE MONTBUI, NUM 106-116</t>
  </si>
  <si>
    <t>H17854712</t>
  </si>
  <si>
    <t>Model 347 de l'empresa</t>
  </si>
  <si>
    <t>Any:</t>
  </si>
  <si>
    <t xml:space="preserve">     Lloguers</t>
  </si>
  <si>
    <t xml:space="preserve">     Venda d'immobles amb IVA</t>
  </si>
  <si>
    <t>OPERACIONS AMB METÀLIC</t>
  </si>
  <si>
    <t>TOTAL DECLARAT PER VENDES I/O SERVEIS</t>
  </si>
  <si>
    <t>Nro.operacions declarades com a activitat de l'empresa</t>
  </si>
  <si>
    <r>
      <t xml:space="preserve">   Com a </t>
    </r>
    <r>
      <rPr>
        <b/>
        <sz val="10"/>
        <color indexed="14"/>
        <rFont val="Calibri"/>
        <family val="2"/>
      </rPr>
      <t>PROVEÏDORS</t>
    </r>
    <r>
      <rPr>
        <sz val="10"/>
        <color indexed="14"/>
        <rFont val="Calibri"/>
        <family val="2"/>
      </rPr>
      <t xml:space="preserve"> (activitat normal de l'empresa)</t>
    </r>
  </si>
  <si>
    <t>TOTAL DECLARAT PER COMPRES O SERVEIS</t>
  </si>
  <si>
    <t>CASADEMONT CASTELLO, SL</t>
  </si>
  <si>
    <t>SANT JULIA LLOR - BONMATI</t>
  </si>
  <si>
    <t>G17209867</t>
  </si>
  <si>
    <t>CASAL DEL JUBILAT I JARDI DEL PEDRO</t>
  </si>
  <si>
    <t>G17351107</t>
  </si>
  <si>
    <t>CASAL INFANTIL DE SANTA EUGENIA DE TER</t>
  </si>
  <si>
    <t>B63589121</t>
  </si>
  <si>
    <t>CASALS MATERIAL INDUSTRIAL, SL</t>
  </si>
  <si>
    <t>B17568502</t>
  </si>
  <si>
    <t>CASALS NADAL, S.L.</t>
  </si>
  <si>
    <t>E65374951</t>
  </si>
  <si>
    <t>CASAÑAS VILARDELL JUAN Y CIA CB</t>
  </si>
  <si>
    <t>B48224398</t>
  </si>
  <si>
    <t>CASBAT, SL</t>
  </si>
  <si>
    <t>B59868653</t>
  </si>
  <si>
    <t>CASDOLIA SL</t>
  </si>
  <si>
    <t>J17751694</t>
  </si>
  <si>
    <t>CASELLAS-MARÇAL, SCP</t>
  </si>
  <si>
    <t>H17351115</t>
  </si>
  <si>
    <t>CASES EL PERELLO, 1 CTAT PROP. PK</t>
  </si>
  <si>
    <t>B64738115</t>
  </si>
  <si>
    <t>CASEUS AFINADORS SL</t>
  </si>
  <si>
    <t>B25513557</t>
  </si>
  <si>
    <t>CASIMIRO MAQUINAS,SL</t>
  </si>
  <si>
    <t>SUCS</t>
  </si>
  <si>
    <t>B17888520</t>
  </si>
  <si>
    <t>CASRU PATRIMONIO, SL</t>
  </si>
  <si>
    <t>B17436551</t>
  </si>
  <si>
    <t>CAST TRIANGULO, SL</t>
  </si>
  <si>
    <t>ALMERIA</t>
  </si>
  <si>
    <t>B60384930</t>
  </si>
  <si>
    <t>CATALANA DE SUMINISTROS FRIGORIFICOS, SL</t>
  </si>
  <si>
    <t>G28197564</t>
  </si>
  <si>
    <t>CATALUNYA CONTRA EL CANCER</t>
  </si>
  <si>
    <t>B17931429</t>
  </si>
  <si>
    <t>CATGESTIO SL</t>
  </si>
  <si>
    <t>J17869272</t>
  </si>
  <si>
    <t>CATGIR, S.C.</t>
  </si>
  <si>
    <t>B17794926</t>
  </si>
  <si>
    <t>CAT-SERVICE INTEGRAL DE CONTROL DE PLAGU</t>
  </si>
  <si>
    <t>H17308016</t>
  </si>
  <si>
    <t>CDAD PROP ANELL D ARO</t>
  </si>
  <si>
    <t>H17273566</t>
  </si>
  <si>
    <t>CDAD PROP ANGEL GUIMERA 97 DE SALT</t>
  </si>
  <si>
    <t>H17252594</t>
  </si>
  <si>
    <t>CDAD PROP APARTAMENTOS COSTA BRAVA</t>
  </si>
  <si>
    <t>E17161597</t>
  </si>
  <si>
    <t>CDAD PROP BARCELONA II DE GIRONA</t>
  </si>
  <si>
    <t>H17410705</t>
  </si>
  <si>
    <t>CDAD PROP BLOQUE PETUNIAS</t>
  </si>
  <si>
    <t>H55090377</t>
  </si>
  <si>
    <t>CDAD PROP CARME 123-125 I PASQUAL PRATS</t>
  </si>
  <si>
    <t>H17436312</t>
  </si>
  <si>
    <t>CDAD PROP CIUTADANS 16</t>
  </si>
  <si>
    <t>H17393430</t>
  </si>
  <si>
    <t>CDAD PROP CÑ 11 SETEMBRE 5, 7, 9 I MARQU</t>
  </si>
  <si>
    <t>E17205543</t>
  </si>
  <si>
    <t>CDAD PROP DE LA CALLE FRANCESC MACIA NUM</t>
  </si>
  <si>
    <t>H17381237</t>
  </si>
  <si>
    <t>CDAD PROP ED PLA DEL RIDAURA</t>
  </si>
  <si>
    <t>H17455262</t>
  </si>
  <si>
    <t>CDAD PROP EDIFICI AV JAUME I NUM 30</t>
  </si>
  <si>
    <t>H17248212</t>
  </si>
  <si>
    <t>CDAD PROP EDIFICI GAZIEL DE CASTELL D AR</t>
  </si>
  <si>
    <t>H17276452</t>
  </si>
  <si>
    <t>CDAD PROP EDIFICIO CALLE FRANCESC MACIA</t>
  </si>
  <si>
    <t>H17300146</t>
  </si>
  <si>
    <t>CDAD PROP EDIFICIO MARINER BL.1 (XALOC)</t>
  </si>
  <si>
    <t>H17394040</t>
  </si>
  <si>
    <t>CDAD PROP EDIFICIO SANT POL PLATJA</t>
  </si>
  <si>
    <t>E17119041</t>
  </si>
  <si>
    <t>CDAD PROP EDIFICIOS LAS BRISAS I Y II DE</t>
  </si>
  <si>
    <t>H17261991</t>
  </si>
  <si>
    <t>CDAD PROP GOLF MAR 2 DE PLAYA DE PALS</t>
  </si>
  <si>
    <t>H17564139</t>
  </si>
  <si>
    <t>CDAD PROP MAR D ARO DE PLATJA D ARO</t>
  </si>
  <si>
    <t>H17273293</t>
  </si>
  <si>
    <t>CDAD PROP MARE DE DEU DELS ANGELS 25 DE</t>
  </si>
  <si>
    <t>H17071937</t>
  </si>
  <si>
    <t>CDAD PROP ORIOL CENTER DE CASTILLO DE AR</t>
  </si>
  <si>
    <t>H17772948</t>
  </si>
  <si>
    <t>H17227810</t>
  </si>
  <si>
    <t>CDAD PROP PARKINGS CÑ ROCA DELPECH, 87,</t>
  </si>
  <si>
    <t>H17647314</t>
  </si>
  <si>
    <t>CDAD PROP PARKINGS RIU SER 9-11</t>
  </si>
  <si>
    <t>H17274101</t>
  </si>
  <si>
    <t>CDAD PROP PASAJE PUIGNEULOS 14 DE GIRONA</t>
  </si>
  <si>
    <t>H17228289</t>
  </si>
  <si>
    <t>DALIA RI-SE, SL</t>
  </si>
  <si>
    <t>E17238304</t>
  </si>
  <si>
    <t>DALMAU-JUANMIQUEL, CB</t>
  </si>
  <si>
    <t>B62267885</t>
  </si>
  <si>
    <t>DALTON IMPORT,SL</t>
  </si>
  <si>
    <t>B17571589</t>
  </si>
  <si>
    <t>DAMERIK, SL</t>
  </si>
  <si>
    <t>B17955758</t>
  </si>
  <si>
    <t>DAMIA CODERCH ESTEBAN SL</t>
  </si>
  <si>
    <t>B65205551</t>
  </si>
  <si>
    <t>DARNELL PASCUAL SL</t>
  </si>
  <si>
    <t>B17850959</t>
  </si>
  <si>
    <t>DATIS 3000, S.L.</t>
  </si>
  <si>
    <t>B17497280</t>
  </si>
  <si>
    <t>DAUGHTER SRL</t>
  </si>
  <si>
    <t>B17821430</t>
  </si>
  <si>
    <t>DAURUM AGT SL</t>
  </si>
  <si>
    <t>B17930496</t>
  </si>
  <si>
    <t>DAVID I JORDI ASSOCIATS 2007 SL</t>
  </si>
  <si>
    <t>B17837063</t>
  </si>
  <si>
    <t>DAVMAR TIR, S.L.</t>
  </si>
  <si>
    <t>B17727165</t>
  </si>
  <si>
    <t>DE CABRERA,ENGINYERIA TECNICA SL</t>
  </si>
  <si>
    <t>B55072250</t>
  </si>
  <si>
    <t>DE FERRO BANYOLES,S.L.</t>
  </si>
  <si>
    <t>X0580323X</t>
  </si>
  <si>
    <t>DE JAGER INGRID YOLANDA-</t>
  </si>
  <si>
    <t>X8394874N</t>
  </si>
  <si>
    <t>DE JONG DEBORAH</t>
  </si>
  <si>
    <t>W0031602F</t>
  </si>
  <si>
    <t>DE LAGE LANDEN INTERNATIONAL B V SUCURSA</t>
  </si>
  <si>
    <t>B58737305</t>
  </si>
  <si>
    <t>DECOFRIO, SL</t>
  </si>
  <si>
    <t>B62476346</t>
  </si>
  <si>
    <t>DECOHTEC 2001, SL</t>
  </si>
  <si>
    <t>J63919880</t>
  </si>
  <si>
    <t>DEDAL 1939, SCP</t>
  </si>
  <si>
    <t>B17470014</t>
  </si>
  <si>
    <t>DEDECOR M.M., SL</t>
  </si>
  <si>
    <t>B17235441</t>
  </si>
  <si>
    <t>DEDRID, SL</t>
  </si>
  <si>
    <t>B63436646</t>
  </si>
  <si>
    <t>DELBLANCH GROUP, S.L.</t>
  </si>
  <si>
    <t>B55101380</t>
  </si>
  <si>
    <t>DELCOS DECOR, SL</t>
  </si>
  <si>
    <t>B62429485</t>
  </si>
  <si>
    <t>DELICAT ALIMENT, SL</t>
  </si>
  <si>
    <t>X3737035H</t>
  </si>
  <si>
    <t>DEMBA WAGGAY</t>
  </si>
  <si>
    <t>B85933067</t>
  </si>
  <si>
    <t>DENA PARTS SL</t>
  </si>
  <si>
    <t>B61766648</t>
  </si>
  <si>
    <t>DENTAID,SL</t>
  </si>
  <si>
    <t>B17578220</t>
  </si>
  <si>
    <t>B17815242</t>
  </si>
  <si>
    <t>DESBROSSAMENTS VIVAS SL</t>
  </si>
  <si>
    <t>B49151624</t>
  </si>
  <si>
    <t>DESGUACES SAN CRISTOBAL, SL</t>
  </si>
  <si>
    <t>SAN CRISTOBAL DE ENTREVIÐ</t>
  </si>
  <si>
    <t>VARIOS</t>
  </si>
  <si>
    <t>DESPESES VARIES</t>
  </si>
  <si>
    <t>B17317868</t>
  </si>
  <si>
    <t>DEXIA SYSTEM, SL</t>
  </si>
  <si>
    <t>B20860383</t>
  </si>
  <si>
    <t>DHL EXPRESS GIRONA SPAIN SL</t>
  </si>
  <si>
    <t>B57110454</t>
  </si>
  <si>
    <t>DIAMANTICA, SL</t>
  </si>
  <si>
    <t>A92504323</t>
  </si>
  <si>
    <t>B17427618</t>
  </si>
  <si>
    <t>DIBOSCH, SL</t>
  </si>
  <si>
    <t>B17938952</t>
  </si>
  <si>
    <t>DIENE GASTRONOMIC ART SL</t>
  </si>
  <si>
    <t>B92628692</t>
  </si>
  <si>
    <t>DIESEL TECHNIC IBERIA SL</t>
  </si>
  <si>
    <t>B63245658</t>
  </si>
  <si>
    <t>DIFUSION CANEHL, SL</t>
  </si>
  <si>
    <t>B59965202</t>
  </si>
  <si>
    <t>DIFUSIÓN DIGNOS, S.L.</t>
  </si>
  <si>
    <t>B20058889</t>
  </si>
  <si>
    <t>DIFUSION MODA INTERNACIONAL SL</t>
  </si>
  <si>
    <t>B61439386</t>
  </si>
  <si>
    <t>DIN A 5 DIGITAL</t>
  </si>
  <si>
    <t>B15805419</t>
  </si>
  <si>
    <t>DINAHOSTING, SL</t>
  </si>
  <si>
    <t>CORUÑA</t>
  </si>
  <si>
    <t>B17250010</t>
  </si>
  <si>
    <t>DIPOSITS I DELEGACIONS, SL</t>
  </si>
  <si>
    <t>P1700000A</t>
  </si>
  <si>
    <t>DIPUTACION DE GERONA</t>
  </si>
  <si>
    <t>B60322120</t>
  </si>
  <si>
    <t>DIRECAUTO, S.L.</t>
  </si>
  <si>
    <t>J17988007</t>
  </si>
  <si>
    <t>DIRECTDIETETICS,SC</t>
  </si>
  <si>
    <t>B84070937</t>
  </si>
  <si>
    <t>DISA PENINSULA SL</t>
  </si>
  <si>
    <t>B46383972</t>
  </si>
  <si>
    <t>DISCLIMA SL</t>
  </si>
  <si>
    <t>F17402363</t>
  </si>
  <si>
    <t>DISSENY DE CARROSSERIES, SCCL</t>
  </si>
  <si>
    <t>B17081324</t>
  </si>
  <si>
    <t>DISSENY I SUBMINISTRES TECNICS SL</t>
  </si>
  <si>
    <t>B60455664</t>
  </si>
  <si>
    <t>DISTRIBUCIO 104, SL</t>
  </si>
  <si>
    <t>B60449923</t>
  </si>
  <si>
    <t>DISTRIBUCIONES DELFIN GARCIA, SL</t>
  </si>
  <si>
    <t>B25376740</t>
  </si>
  <si>
    <t>DISTRIBUCIONES TECNOLOGICAS,SL</t>
  </si>
  <si>
    <t>B61186821</t>
  </si>
  <si>
    <t>DISTRIBUCIONES VINUM NOSTRUM, SL</t>
  </si>
  <si>
    <t>B17282088</t>
  </si>
  <si>
    <t>DISTRIBUCIONS BOADELLA SL UNIPERSONAL</t>
  </si>
  <si>
    <t>B17152141</t>
  </si>
  <si>
    <t>DISTRIBUCIONS CALISMAR, SL</t>
  </si>
  <si>
    <t>B17487505</t>
  </si>
  <si>
    <t>DISTRIBUCIONS COLL BERNAT SL</t>
  </si>
  <si>
    <t>B25044181</t>
  </si>
  <si>
    <t>DISTRIBUCIONS I EXCLUSIVES PASCUAL, SL</t>
  </si>
  <si>
    <t>B61542478</t>
  </si>
  <si>
    <t>DISTRIBUCIONS I REPRESENTACIONS MARAL 2.</t>
  </si>
  <si>
    <t>B17741687</t>
  </si>
  <si>
    <t>DISTRIBUCIONS NATURALS GIRONA,SL</t>
  </si>
  <si>
    <t>B62734181</t>
  </si>
  <si>
    <t>DISTRIBUCIONS VILARO BOGUÑA, SL</t>
  </si>
  <si>
    <t>B17541210</t>
  </si>
  <si>
    <t>DISTRIBUCIONS XAVIER DESCALS SL</t>
  </si>
  <si>
    <t>X0711853A</t>
  </si>
  <si>
    <t>COCA ROSA MARI</t>
  </si>
  <si>
    <t>J55008817</t>
  </si>
  <si>
    <t>COCINAS JOSE MONTESINOS S.C.</t>
  </si>
  <si>
    <t>J55077382</t>
  </si>
  <si>
    <t>COCO S.C.</t>
  </si>
  <si>
    <t>B60221652</t>
  </si>
  <si>
    <t>CODIBAIX, SL</t>
  </si>
  <si>
    <t>F08234684</t>
  </si>
  <si>
    <t>COFAC FERRETEROS ASOCIADOS, SCCL</t>
  </si>
  <si>
    <t>F28140119</t>
  </si>
  <si>
    <t>COFARES SDAD COOP FARMACEUTICA ESPAÑOLA</t>
  </si>
  <si>
    <t>B17215096</t>
  </si>
  <si>
    <t>COFFEE CENTER SL</t>
  </si>
  <si>
    <t>J17887514</t>
  </si>
  <si>
    <t>COFOELEC CUATRO SCP</t>
  </si>
  <si>
    <t>B17518101</t>
  </si>
  <si>
    <t>COHER INSTAL.LACIONS, SL</t>
  </si>
  <si>
    <t>B60704145</t>
  </si>
  <si>
    <t>COHIMAR HIDRAULICA-NEUMATICA SL</t>
  </si>
  <si>
    <t>B62470323</t>
  </si>
  <si>
    <t>COIMAR HOSTELERIA, SL</t>
  </si>
  <si>
    <t>B63350920</t>
  </si>
  <si>
    <t>COIMPE SUMINISTROS, SL</t>
  </si>
  <si>
    <t>B13210489</t>
  </si>
  <si>
    <t>COJALI SL</t>
  </si>
  <si>
    <t>R5800474H</t>
  </si>
  <si>
    <t>COL.LEGI MARE DE DEU DEL CARME-CARMELITA</t>
  </si>
  <si>
    <t>Q1766001J</t>
  </si>
  <si>
    <t>COL.LEGI OFICIAL DE METGES DE GIRONA</t>
  </si>
  <si>
    <t>R1700117C</t>
  </si>
  <si>
    <t>COL.LEGI SANT GABRIEL</t>
  </si>
  <si>
    <t>Q0866006J</t>
  </si>
  <si>
    <t>COLEGIO OFICIAL ODONTOLOGOS ESTOMATOLOGOS</t>
  </si>
  <si>
    <t>R0800880G</t>
  </si>
  <si>
    <t>COLEGIO SAGRADO CORAZON DE JESUS PROVINC</t>
  </si>
  <si>
    <t>J55101224</t>
  </si>
  <si>
    <t>COLLBONI, SC</t>
  </si>
  <si>
    <t>B17497884</t>
  </si>
  <si>
    <t>COLLELLDEVALL SL UNIPERSONAL</t>
  </si>
  <si>
    <t>B17461120</t>
  </si>
  <si>
    <t>COLLS CARRERAS SL</t>
  </si>
  <si>
    <t>H17849621</t>
  </si>
  <si>
    <t>COM DE PROP STA EUGENIA 165-167ÑOUIGMAL</t>
  </si>
  <si>
    <t>H55073308</t>
  </si>
  <si>
    <t>COM PROP TURO FASE V PARQUING DE LLORET</t>
  </si>
  <si>
    <t>H55073290</t>
  </si>
  <si>
    <t>COM PROP TUROMAR FASE V CÑ MARFULL 11-15</t>
  </si>
  <si>
    <t>H25239484</t>
  </si>
  <si>
    <t>COM.PROP.AV.BLONDEL 29</t>
  </si>
  <si>
    <t>H17567942</t>
  </si>
  <si>
    <t>COM.PROP.LLUIS PERICOT, 20-22</t>
  </si>
  <si>
    <t>B17500828</t>
  </si>
  <si>
    <t>COMA MONT, SL</t>
  </si>
  <si>
    <t>F17570110</t>
  </si>
  <si>
    <t>COMAS CALLS VINATERIA SCCL</t>
  </si>
  <si>
    <t>B17494808</t>
  </si>
  <si>
    <t>COMERÇ DE PEIX ROS, SL UNIPERSONAL</t>
  </si>
  <si>
    <t>B25542234</t>
  </si>
  <si>
    <t>COMERCIAL AGRICOLA J. PERERA,SL</t>
  </si>
  <si>
    <t>B58636051</t>
  </si>
  <si>
    <t>COMERCIAL AIM, SL</t>
  </si>
  <si>
    <t>B17097593</t>
  </si>
  <si>
    <t>COMERCIAL AMAT SL</t>
  </si>
  <si>
    <t>B17045733</t>
  </si>
  <si>
    <t>COMERCIAL AMPURDANESA DEL MOTOR, SL</t>
  </si>
  <si>
    <t>B17466228</t>
  </si>
  <si>
    <t>COMERCIAL AVICOLA EMPORDA SL</t>
  </si>
  <si>
    <t>B17211129</t>
  </si>
  <si>
    <t>COMERCIAL BOICA, SL</t>
  </si>
  <si>
    <t>B17054750</t>
  </si>
  <si>
    <t>B17056169</t>
  </si>
  <si>
    <t>COMERCIAL DARO SL</t>
  </si>
  <si>
    <t>B17095647</t>
  </si>
  <si>
    <t>COMERCIAL DINAMIC S, SL</t>
  </si>
  <si>
    <t>B32233504</t>
  </si>
  <si>
    <t>COMERCIAL FITOAGRARIA SL</t>
  </si>
  <si>
    <t>B55092100</t>
  </si>
  <si>
    <t>COMERCIAL GERMANS ROBLES 33 SL</t>
  </si>
  <si>
    <t>B17612516</t>
  </si>
  <si>
    <t>EDITORIAL L EMPORDA SL</t>
  </si>
  <si>
    <t>B55068084</t>
  </si>
  <si>
    <t>EDU BEACH 1417 SLU</t>
  </si>
  <si>
    <t>B17955626</t>
  </si>
  <si>
    <t>EDUARD INSTAL.LACIONS, SL</t>
  </si>
  <si>
    <t>B63725402</t>
  </si>
  <si>
    <t>EDUCARE XXI, SL</t>
  </si>
  <si>
    <t>J17436171</t>
  </si>
  <si>
    <t>EFA AYMERICH SCP</t>
  </si>
  <si>
    <t>J17448481</t>
  </si>
  <si>
    <t>EFA J. TURRO, S.C.</t>
  </si>
  <si>
    <t>B61987400</t>
  </si>
  <si>
    <t>EGARETIQ, SL</t>
  </si>
  <si>
    <t>B17793225</t>
  </si>
  <si>
    <t>EIX PIRINEUS SL</t>
  </si>
  <si>
    <t>B63735989</t>
  </si>
  <si>
    <t>EIX PREVENCIÓ,SL</t>
  </si>
  <si>
    <t>J55054316</t>
  </si>
  <si>
    <t>E-KIPA'T, SC</t>
  </si>
  <si>
    <t>B63146096</t>
  </si>
  <si>
    <t>EKOS RECLAM, SL</t>
  </si>
  <si>
    <t>E13372289</t>
  </si>
  <si>
    <t>EL COMPAS SUMINISTRO DE OFICINAS SC</t>
  </si>
  <si>
    <t>B02165892</t>
  </si>
  <si>
    <t>EL LLANO DE TINAJEROS, SL</t>
  </si>
  <si>
    <t>X4802649L</t>
  </si>
  <si>
    <t>EL MEHDI OUTSEKI</t>
  </si>
  <si>
    <t>B17617325</t>
  </si>
  <si>
    <t>EL RESTALLADOR, SL</t>
  </si>
  <si>
    <t>B55089445</t>
  </si>
  <si>
    <t>EL SECRET DE NIT SL</t>
  </si>
  <si>
    <t>J25634957</t>
  </si>
  <si>
    <t>EL SOT DEL PERE-ANTONI SCP</t>
  </si>
  <si>
    <t>F17049685</t>
  </si>
  <si>
    <t>EL TEIX S.A.T. LTDA. NUM. 2626</t>
  </si>
  <si>
    <t>B17816422</t>
  </si>
  <si>
    <t>EL TEU COMPTABLE PERSONAL SLU</t>
  </si>
  <si>
    <t>B63094577</t>
  </si>
  <si>
    <t>ELECTRICA PENINSULAR TORRAS, SL</t>
  </si>
  <si>
    <t>B17089764</t>
  </si>
  <si>
    <t>ELECTRICITAT ALTUSA SL</t>
  </si>
  <si>
    <t>F17421843</t>
  </si>
  <si>
    <t>ELECTRO FIGUERES SDAD COOP CATALANA LIMI</t>
  </si>
  <si>
    <t>B17064577</t>
  </si>
  <si>
    <t>ELECTROAUTO GIRONA, S.L.</t>
  </si>
  <si>
    <t>B17706052</t>
  </si>
  <si>
    <t>ELECTROMECANICA PONT MAJOR, SL</t>
  </si>
  <si>
    <t>B17368499</t>
  </si>
  <si>
    <t>ELECTRONICA B.F., SL</t>
  </si>
  <si>
    <t>B60957040</t>
  </si>
  <si>
    <t>ELMER AUTOMOCION, SL</t>
  </si>
  <si>
    <t>B17608621</t>
  </si>
  <si>
    <t>ELS COLORS DEL PLA DE L ESTANY SL</t>
  </si>
  <si>
    <t>B55045280</t>
  </si>
  <si>
    <t>ELS ESTUPENDUS SL</t>
  </si>
  <si>
    <t>B17874553</t>
  </si>
  <si>
    <t>ELS MUSCATS,CB</t>
  </si>
  <si>
    <t>F17443409</t>
  </si>
  <si>
    <t>ELS VALENTINS SDAD COOP CATALANA LIMITAD</t>
  </si>
  <si>
    <t>A80415128</t>
  </si>
  <si>
    <t>EMAK SUMINISTROS ESPAÑA SA</t>
  </si>
  <si>
    <t>B82555061</t>
  </si>
  <si>
    <t>EMASER M.A.D. SL</t>
  </si>
  <si>
    <t>N0381028J</t>
  </si>
  <si>
    <t>EMBAJADA DE AUSTRIA</t>
  </si>
  <si>
    <t>B61431086</t>
  </si>
  <si>
    <t>EMBALATGES CASAJUANA SL</t>
  </si>
  <si>
    <t>B17094541</t>
  </si>
  <si>
    <t>EMBOTITS FALGAS SL</t>
  </si>
  <si>
    <t>SANT MIQUEL DE FLUVIA</t>
  </si>
  <si>
    <t>B08743734</t>
  </si>
  <si>
    <t>EMBOTITS LA GLEVA, SL</t>
  </si>
  <si>
    <t>B17422973</t>
  </si>
  <si>
    <t>EMBOTITS MIRO, SL</t>
  </si>
  <si>
    <t>B17465659</t>
  </si>
  <si>
    <t>EMBOTITS PERNILS I FORMATGES HIDALGO S.L</t>
  </si>
  <si>
    <t>B58138512</t>
  </si>
  <si>
    <t>EMESA SL</t>
  </si>
  <si>
    <t>J06570907</t>
  </si>
  <si>
    <t>EMESUR INDUSTRIAL S.C</t>
  </si>
  <si>
    <t>H17232265</t>
  </si>
  <si>
    <t>EMILI GRAHIT 14/ RUTLLA 124 CTAT PROP PK</t>
  </si>
  <si>
    <t>E17103300</t>
  </si>
  <si>
    <t>EMILI GRAHIT 73</t>
  </si>
  <si>
    <t>H17680851</t>
  </si>
  <si>
    <t>EMILI GRAHIT, 75 CTAT PROP PK</t>
  </si>
  <si>
    <t>B17053794</t>
  </si>
  <si>
    <t>EMILIO PLANTALECH SL</t>
  </si>
  <si>
    <t>B17993585</t>
  </si>
  <si>
    <t>EMPORDA SOLAR ENERGIA SLU</t>
  </si>
  <si>
    <t>F17011651</t>
  </si>
  <si>
    <t>EMPORDALIA, S.C.C.L</t>
  </si>
  <si>
    <t>B17388489</t>
  </si>
  <si>
    <t>EMPORVET SL</t>
  </si>
  <si>
    <t>B17412552</t>
  </si>
  <si>
    <t>EMPURIA.GEL, SL</t>
  </si>
  <si>
    <t>H17327735</t>
  </si>
  <si>
    <t>EMPURIES 22-24 CTAT PROP. PK</t>
  </si>
  <si>
    <t>B17752122</t>
  </si>
  <si>
    <t>B17429168</t>
  </si>
  <si>
    <t>ENCONRIC, SL</t>
  </si>
  <si>
    <t>B82846817</t>
  </si>
  <si>
    <t>ENDESA DISTRIBUCION ELECTRICA SL</t>
  </si>
  <si>
    <t>A81948077</t>
  </si>
  <si>
    <t>ENDESA ENERGIA SA</t>
  </si>
  <si>
    <t>B82846825</t>
  </si>
  <si>
    <t>ENDESA ENERGIA XXI, SLU</t>
  </si>
  <si>
    <t>B98027303</t>
  </si>
  <si>
    <t>ENERCLASS SL</t>
  </si>
  <si>
    <t>B17914201</t>
  </si>
  <si>
    <t>ENERGIA SOLAR DEL GIRONES 2007 SLU</t>
  </si>
  <si>
    <t>B17535238</t>
  </si>
  <si>
    <t>ENGAR RECANVIS I SERVEIS, SL</t>
  </si>
  <si>
    <t>B17813247</t>
  </si>
  <si>
    <t>ENGINYERIA I CONSTRUCCIONS LEO SL UNIPER</t>
  </si>
  <si>
    <t>B17595414</t>
  </si>
  <si>
    <t>ENGINYERIA MUNTATGES ELECTRICS GIRONA SL</t>
  </si>
  <si>
    <t>B62212394</t>
  </si>
  <si>
    <t>ENGRANATGES RAFART, SL</t>
  </si>
  <si>
    <t>B17445628</t>
  </si>
  <si>
    <t>ENGUIXATS FDO GONZALEZ SL</t>
  </si>
  <si>
    <t>B17637638</t>
  </si>
  <si>
    <t>ENTEQ OFICINA D ENGINYERIA, SL</t>
  </si>
  <si>
    <t>Q2822001J</t>
  </si>
  <si>
    <t>ENTIDAD PUBLICA EMPRESARIAL AEROPUERTOS</t>
  </si>
  <si>
    <t>G17335654</t>
  </si>
  <si>
    <t>ENTIDAD URBANISTICA DE CONSERVACION DEL</t>
  </si>
  <si>
    <t>G17438326</t>
  </si>
  <si>
    <t>ENTITAT URBANISTICA DE CONSERVACIO DEL P</t>
  </si>
  <si>
    <t>B22357024</t>
  </si>
  <si>
    <t>ENTRAMADOS IMO, SLL</t>
  </si>
  <si>
    <t>GROUPALIA COMPRA COLECTIVA SL</t>
  </si>
  <si>
    <t>B85834729</t>
  </si>
  <si>
    <t>GROUPON SPAIN, SLU</t>
  </si>
  <si>
    <t>B17612839</t>
  </si>
  <si>
    <t>GRUALPA SL</t>
  </si>
  <si>
    <t>B40142119</t>
  </si>
  <si>
    <t>GRUDEM GRUPO DESARROLLO EMPRESARIAL SL</t>
  </si>
  <si>
    <t>B17780974</t>
  </si>
  <si>
    <t>GRUES PADROSA, SLU</t>
  </si>
  <si>
    <t>B17391921</t>
  </si>
  <si>
    <t>GRUES SIMO SL</t>
  </si>
  <si>
    <t>B17330473</t>
  </si>
  <si>
    <t>GRUES VIÑOLAS, SL</t>
  </si>
  <si>
    <t>B17943390</t>
  </si>
  <si>
    <t>GRUP CLAVAGUERA SL</t>
  </si>
  <si>
    <t>B17363920</t>
  </si>
  <si>
    <t>GRUP D ARQUITECTURA CONTEMPORANEA SL PRO</t>
  </si>
  <si>
    <t>G17660986</t>
  </si>
  <si>
    <t>GRUP DE SANEJAMENT PORCI DE GIRONA</t>
  </si>
  <si>
    <t>J64163645</t>
  </si>
  <si>
    <t>GRUP PERFIL TRES, SCP</t>
  </si>
  <si>
    <t>B17461583</t>
  </si>
  <si>
    <t>GRUP TECNIC VETERINARI, SLP</t>
  </si>
  <si>
    <t>B17931684</t>
  </si>
  <si>
    <t>GRUP TRANSCATEURA SL</t>
  </si>
  <si>
    <t>B17605536</t>
  </si>
  <si>
    <t>GRUP URTG 2000, SL</t>
  </si>
  <si>
    <t>B64471840</t>
  </si>
  <si>
    <t>GRUPO ELECTRO STOCKS SL</t>
  </si>
  <si>
    <t>B17453721</t>
  </si>
  <si>
    <t>GRUPO MAESTRE GIRONA SL</t>
  </si>
  <si>
    <t>B73393159</t>
  </si>
  <si>
    <t>GRUPO MAGI MIX DWT, SL</t>
  </si>
  <si>
    <t>B81275653</t>
  </si>
  <si>
    <t>GRUPO OMEGA DE NUTRICION ANIMAL SL</t>
  </si>
  <si>
    <t>B80401136</t>
  </si>
  <si>
    <t>GRUPO PRILUX ILUMINACION SL</t>
  </si>
  <si>
    <t>G39584099</t>
  </si>
  <si>
    <t>GRUPOS MISIONEROS DEL HOGAR</t>
  </si>
  <si>
    <t>J17431636</t>
  </si>
  <si>
    <t>GUARDIA-GASULL, SC</t>
  </si>
  <si>
    <t>B17720152</t>
  </si>
  <si>
    <t>GUBAU-VILADEVALL, SL</t>
  </si>
  <si>
    <t>H17306333</t>
  </si>
  <si>
    <t>GUELL 22 PK</t>
  </si>
  <si>
    <t>B61712550</t>
  </si>
  <si>
    <t>GUILLERIES PELLS, SL</t>
  </si>
  <si>
    <t>B63864029</t>
  </si>
  <si>
    <t>GUZMÁN GASTRONOMÍA, SL</t>
  </si>
  <si>
    <t>Y1214512B</t>
  </si>
  <si>
    <t>GUZMAN NOVAS, VICTOR LORETO</t>
  </si>
  <si>
    <t>B55044895</t>
  </si>
  <si>
    <t>GV9 TRANSPORT SOCIETAT LIMITADA</t>
  </si>
  <si>
    <t>B58312505</t>
  </si>
  <si>
    <t>HABERES Y SERVICIOS, SL</t>
  </si>
  <si>
    <t>A78908621</t>
  </si>
  <si>
    <t>HERBALIFE INTERNATIONAL ESPAÑA SA</t>
  </si>
  <si>
    <t>V27331164</t>
  </si>
  <si>
    <t>HERBON NUÑEZ SAT N 1309 XUGA</t>
  </si>
  <si>
    <t>B62202312</t>
  </si>
  <si>
    <t>HERETAT MAS TINELL, SL</t>
  </si>
  <si>
    <t>J60015880</t>
  </si>
  <si>
    <t>HERMAGA, SCP</t>
  </si>
  <si>
    <t>R0800061D</t>
  </si>
  <si>
    <t>HERMANAS HOSPITALARIAS DEL SAGRADO CORAZ</t>
  </si>
  <si>
    <t>B47626932</t>
  </si>
  <si>
    <t>HERMANOS BOYERO CASADO SL</t>
  </si>
  <si>
    <t>B50070986</t>
  </si>
  <si>
    <t>HERMANOS ESTEBAN LONGARES SL</t>
  </si>
  <si>
    <t>B44144285</t>
  </si>
  <si>
    <t>HERMANOS SESE ASENSIO, S.L.</t>
  </si>
  <si>
    <t>B59833038</t>
  </si>
  <si>
    <t>HERRAJES STANDAR, SL</t>
  </si>
  <si>
    <t>B50153352</t>
  </si>
  <si>
    <t>HIDRA MAQ SL</t>
  </si>
  <si>
    <t>B17010059</t>
  </si>
  <si>
    <t>HIJOS DE JOSE TUBERT SL</t>
  </si>
  <si>
    <t>X7296925Z</t>
  </si>
  <si>
    <t>HILVERS MARTIN HAROLD JAN</t>
  </si>
  <si>
    <t>B17421819</t>
  </si>
  <si>
    <t>HIPER ESCOLA GIRONA, SL</t>
  </si>
  <si>
    <t>B29768116</t>
  </si>
  <si>
    <t>HISPAMAROC, S.L.</t>
  </si>
  <si>
    <t>F75037333</t>
  </si>
  <si>
    <t>HIVE, SC</t>
  </si>
  <si>
    <t>B18806265</t>
  </si>
  <si>
    <t>HNOS CASAS INSTALACIONES HIDRAU</t>
  </si>
  <si>
    <t>B17364159</t>
  </si>
  <si>
    <t>HORNO DE SAN JUAN, SL</t>
  </si>
  <si>
    <t>G17053596</t>
  </si>
  <si>
    <t>B17795022</t>
  </si>
  <si>
    <t>3 TECNIFRED D INSTAL.LA I REP.D HOSTELER</t>
  </si>
  <si>
    <t>GIRONA</t>
  </si>
  <si>
    <t>B17738956</t>
  </si>
  <si>
    <t>6TEMS COMUNICACIO INTERACTIVA, SL</t>
  </si>
  <si>
    <t>B17663329</t>
  </si>
  <si>
    <t>9 OBRADOR GIRONES SL</t>
  </si>
  <si>
    <t>E17931858</t>
  </si>
  <si>
    <t>A Y R, CB</t>
  </si>
  <si>
    <t>B17465006</t>
  </si>
  <si>
    <t>A. I J. GARGANTA, SL</t>
  </si>
  <si>
    <t>B60760485</t>
  </si>
  <si>
    <t>A.G.P. APLICACIONS DE LA FUSTA, SL</t>
  </si>
  <si>
    <t>BARCELONA</t>
  </si>
  <si>
    <t>J17827742</t>
  </si>
  <si>
    <t>A.R. SAGAL SC</t>
  </si>
  <si>
    <t>F08226714</t>
  </si>
  <si>
    <t>ABACUS SDAD COOP CATALANA LIMITADA</t>
  </si>
  <si>
    <t>MADRID</t>
  </si>
  <si>
    <t>B63054068</t>
  </si>
  <si>
    <t>ABASIC S.L.U.</t>
  </si>
  <si>
    <t>B60892148</t>
  </si>
  <si>
    <t>ABONOS ORGANICOS BOIX, SL</t>
  </si>
  <si>
    <t>B17537895</t>
  </si>
  <si>
    <t>ACCES RAPID SL</t>
  </si>
  <si>
    <t>B06556591</t>
  </si>
  <si>
    <t>B62844725</t>
  </si>
  <si>
    <t>J76144096</t>
  </si>
  <si>
    <t>B86140258</t>
  </si>
  <si>
    <t>B55082044</t>
  </si>
  <si>
    <t>46575126B</t>
  </si>
  <si>
    <t>15200061M</t>
  </si>
  <si>
    <t>A55060321</t>
  </si>
  <si>
    <t>A08007262</t>
  </si>
  <si>
    <t>25446456S</t>
  </si>
  <si>
    <t>A48165468</t>
  </si>
  <si>
    <t>B82260357</t>
  </si>
  <si>
    <t>Y1637791K</t>
  </si>
  <si>
    <t>44000013R</t>
  </si>
  <si>
    <t>A60653292</t>
  </si>
  <si>
    <t>A28109213</t>
  </si>
  <si>
    <t>A17003344</t>
  </si>
  <si>
    <t>A58547548</t>
  </si>
  <si>
    <t>A58858903</t>
  </si>
  <si>
    <t>B58722059</t>
  </si>
  <si>
    <t>B85882686</t>
  </si>
  <si>
    <t>A08479560</t>
  </si>
  <si>
    <t>G80680515</t>
  </si>
  <si>
    <t>48600000B</t>
  </si>
  <si>
    <t>B17780065</t>
  </si>
  <si>
    <t>106827121B02</t>
  </si>
  <si>
    <t>A80903180</t>
  </si>
  <si>
    <t>35036906V</t>
  </si>
  <si>
    <t>13700000G</t>
  </si>
  <si>
    <t>IE6364992H</t>
  </si>
  <si>
    <t>A32104226</t>
  </si>
  <si>
    <t>15200440Q</t>
  </si>
  <si>
    <t>A17009093</t>
  </si>
  <si>
    <t>40426717P</t>
  </si>
  <si>
    <t>40887211L</t>
  </si>
  <si>
    <t>A84911379</t>
  </si>
  <si>
    <t>A34015792</t>
  </si>
  <si>
    <t>B76590884</t>
  </si>
  <si>
    <t>G25518549</t>
  </si>
  <si>
    <t>F08792269</t>
  </si>
  <si>
    <t>A08200651</t>
  </si>
  <si>
    <t>J17527565</t>
  </si>
  <si>
    <t>J17460163</t>
  </si>
  <si>
    <t>E17460163</t>
  </si>
  <si>
    <t>J55173173</t>
  </si>
  <si>
    <t>B15408172</t>
  </si>
  <si>
    <t>B62617311</t>
  </si>
  <si>
    <t>B17612961</t>
  </si>
  <si>
    <t>A17000837</t>
  </si>
  <si>
    <t>9514167H</t>
  </si>
  <si>
    <t>B08942385</t>
  </si>
  <si>
    <t>A55078174</t>
  </si>
  <si>
    <t>A25031261</t>
  </si>
  <si>
    <t>J55127633</t>
  </si>
  <si>
    <t>15200134D</t>
  </si>
  <si>
    <t>V65518821</t>
  </si>
  <si>
    <t>B17499302</t>
  </si>
  <si>
    <t>J17467143</t>
  </si>
  <si>
    <t>A25429093</t>
  </si>
  <si>
    <t>B17784067</t>
  </si>
  <si>
    <t>A58669367</t>
  </si>
  <si>
    <t>A28637304</t>
  </si>
  <si>
    <t>15200437J</t>
  </si>
  <si>
    <t>40646865T</t>
  </si>
  <si>
    <t>46362722N</t>
  </si>
  <si>
    <t>41561369R</t>
  </si>
  <si>
    <t>40530354F</t>
  </si>
  <si>
    <t>15200193E</t>
  </si>
  <si>
    <t>15200136B</t>
  </si>
  <si>
    <t>15200450A</t>
  </si>
  <si>
    <t>25168244B</t>
  </si>
  <si>
    <t>43736633V</t>
  </si>
  <si>
    <t>40323577T</t>
  </si>
  <si>
    <t>A17000993</t>
  </si>
  <si>
    <t>40435592M</t>
  </si>
  <si>
    <t>A59311316</t>
  </si>
  <si>
    <t>B55179618</t>
  </si>
  <si>
    <t>A17351248</t>
  </si>
  <si>
    <t>G50466481</t>
  </si>
  <si>
    <t>B17464736</t>
  </si>
  <si>
    <t>15200307K</t>
  </si>
  <si>
    <t>A28016814</t>
  </si>
  <si>
    <t>B17347360</t>
  </si>
  <si>
    <t>B25339664</t>
  </si>
  <si>
    <t>47686091F</t>
  </si>
  <si>
    <t>40847632T</t>
  </si>
  <si>
    <t>P1702600F</t>
  </si>
  <si>
    <t>P1705100D</t>
  </si>
  <si>
    <t>P1705400H</t>
  </si>
  <si>
    <t>P1709700G</t>
  </si>
  <si>
    <t>P0812000H</t>
  </si>
  <si>
    <t>P1712500F</t>
  </si>
  <si>
    <t>A28385458</t>
  </si>
  <si>
    <t>P1721500E</t>
  </si>
  <si>
    <t>P1722500D</t>
  </si>
  <si>
    <t>P0829900J</t>
  </si>
  <si>
    <t>P1723100B</t>
  </si>
  <si>
    <t>P1716900D</t>
  </si>
  <si>
    <t>P0822000F</t>
  </si>
  <si>
    <t>H55048375</t>
  </si>
  <si>
    <t>40283400G</t>
  </si>
  <si>
    <t>40303182Y</t>
  </si>
  <si>
    <t>40261325D</t>
  </si>
  <si>
    <t>15200090B</t>
  </si>
  <si>
    <t>08355495D</t>
  </si>
  <si>
    <t>OC3615812</t>
  </si>
  <si>
    <t>15200118Q</t>
  </si>
  <si>
    <t>A31259435</t>
  </si>
  <si>
    <t>43718687B</t>
  </si>
  <si>
    <t>40524590Q</t>
  </si>
  <si>
    <t>A08695389</t>
  </si>
  <si>
    <t>77999993R</t>
  </si>
  <si>
    <t>40324568W</t>
  </si>
  <si>
    <t>40324494C</t>
  </si>
  <si>
    <t>53600003L</t>
  </si>
  <si>
    <t>40865788D</t>
  </si>
  <si>
    <t>15200235H</t>
  </si>
  <si>
    <t>78074555C</t>
  </si>
  <si>
    <t>78080122K</t>
  </si>
  <si>
    <t>78084909R</t>
  </si>
  <si>
    <t>40773771S</t>
  </si>
  <si>
    <t>15200376K</t>
  </si>
  <si>
    <t>40278937A</t>
  </si>
  <si>
    <t>43721552R</t>
  </si>
  <si>
    <t>43745166V</t>
  </si>
  <si>
    <t>81000014V</t>
  </si>
  <si>
    <t>40256375G</t>
  </si>
  <si>
    <t>15200429M</t>
  </si>
  <si>
    <t>A50004324</t>
  </si>
  <si>
    <t>A28007748</t>
  </si>
  <si>
    <t>851091441B01</t>
  </si>
  <si>
    <t>CEREALS I PINSOS DEL GIRONES, SA</t>
  </si>
  <si>
    <t>CEREALS MANOL,SL</t>
  </si>
  <si>
    <t>CERNI ALFONSO, MARTA</t>
  </si>
  <si>
    <t>CERVANTES LOPEZ JORDI</t>
  </si>
  <si>
    <t>CERVECERIA LA GRUTA</t>
  </si>
  <si>
    <t>CERVERA COLL. ANA</t>
  </si>
  <si>
    <t>CERVERA FERRER PEDRO</t>
  </si>
  <si>
    <t>CERVESERIA BIRRART</t>
  </si>
  <si>
    <t>CERVIA DIDIER</t>
  </si>
  <si>
    <t>CERVIÀ ESPAÑA,YOLANDA</t>
  </si>
  <si>
    <t>CEVIL SA</t>
  </si>
  <si>
    <t>CHAPEL VINCENT</t>
  </si>
  <si>
    <t>CHAUVET PAUL</t>
  </si>
  <si>
    <t>CHERTA I MONTOYA, NURIA</t>
  </si>
  <si>
    <t>CHEVALIER DAVID</t>
  </si>
  <si>
    <t>CHEVROLET CC</t>
  </si>
  <si>
    <t>CHIESA CORSE S.A.S.</t>
  </si>
  <si>
    <t>CHILTERN</t>
  </si>
  <si>
    <t>CHIMENO RODRIGUEZ DIANA</t>
  </si>
  <si>
    <t>CHIVA CASANOVAS ESTER</t>
  </si>
  <si>
    <t>CHLADIRENSKY SERVIS JEDLICKA SRO</t>
  </si>
  <si>
    <t>CHOCOLATES SOLÉ, S.A.</t>
  </si>
  <si>
    <t>CHRISTIAN SELDERBEEK OLIVER</t>
  </si>
  <si>
    <t>CHUPEVA TRANSPED EOOD</t>
  </si>
  <si>
    <t>CICAR</t>
  </si>
  <si>
    <t>CICLIK, SCP</t>
  </si>
  <si>
    <t>CICLOTURISME I MEDI AMBIENT</t>
  </si>
  <si>
    <t>CID I ARRANZ ,AZUCENA</t>
  </si>
  <si>
    <t>CIMA, SRL</t>
  </si>
  <si>
    <t>CIRAD UMR G EAU</t>
  </si>
  <si>
    <t>CIRCO OVIDIU CONSTANTIN II</t>
  </si>
  <si>
    <t>CISCAR ALDOMA ESTER</t>
  </si>
  <si>
    <t>CISCAR ROVIRA M CRISTINA</t>
  </si>
  <si>
    <t>CIURANA VIDAL DAVID</t>
  </si>
  <si>
    <t>CIUTADANS 16 CTAT PROP. PK</t>
  </si>
  <si>
    <t>CIVICO FLOREJACHS SONIA</t>
  </si>
  <si>
    <t>CÍVICO PAYARÀ, FERRAN</t>
  </si>
  <si>
    <t>CLABO CLEMENTE LOURDES</t>
  </si>
  <si>
    <t>CLAPERS JOSEP MARIA</t>
  </si>
  <si>
    <t>CLAPES BADIA GEMMA</t>
  </si>
  <si>
    <t>CLAPES GANDUXE JORDI</t>
  </si>
  <si>
    <t>CLAR CARTON, SA</t>
  </si>
  <si>
    <t>CLARA ESTAÑOL JOAQUIN</t>
  </si>
  <si>
    <t>CLARAMUNT LOURDES</t>
  </si>
  <si>
    <t>CLAVERA ESTEVA JUAN</t>
  </si>
  <si>
    <t>CLEFF GMBH</t>
  </si>
  <si>
    <t>CLEMCO INTERNATIONAL SA</t>
  </si>
  <si>
    <t>CLEMENT DESING GMBH GO KG</t>
  </si>
  <si>
    <t>CLEMENTE I REINA, M.ANGELS</t>
  </si>
  <si>
    <t>CLEMENTE IBAÑEZ,MERCEDES</t>
  </si>
  <si>
    <t>CLIENTS</t>
  </si>
  <si>
    <t>CLIENTS ACADEMIA</t>
  </si>
  <si>
    <t>CLIENTS HOTEL</t>
  </si>
  <si>
    <t>CLIENTS RECAPTACIO DISCO</t>
  </si>
  <si>
    <t>CLIENTS RESTAURANT</t>
  </si>
  <si>
    <t>CLIFEL SA</t>
  </si>
  <si>
    <t>CLIMATECH INTERNATIONAL SA</t>
  </si>
  <si>
    <t>CLIMENT I TURA,NARCIS</t>
  </si>
  <si>
    <t>CLINAZ, MONICA</t>
  </si>
  <si>
    <t>CLÍNICA DENTAL DRES. BANCHILLERÍA</t>
  </si>
  <si>
    <t>CLINICA SALUS INFIRMORUM</t>
  </si>
  <si>
    <t>CLOS TARRES SARA</t>
  </si>
  <si>
    <t>CLOTET FERRER,CATI</t>
  </si>
  <si>
    <t>CLUB DE GOLF PERALADA SA</t>
  </si>
  <si>
    <t>CMP IMPIANTI, SRL</t>
  </si>
  <si>
    <t>CO SEGIAN TRANS SRL</t>
  </si>
  <si>
    <t>COACHING DENTAL</t>
  </si>
  <si>
    <t>COALIMENT GRANOLLERS, SA</t>
  </si>
  <si>
    <t>COASOL, S.A.</t>
  </si>
  <si>
    <t>COBACHO DOBLAS, JESÚS</t>
  </si>
  <si>
    <t>COBALEA BORASTEROS MARIA</t>
  </si>
  <si>
    <t>COBEGA EMBOTELLADOR, SLU</t>
  </si>
  <si>
    <t>COBEGA SA</t>
  </si>
  <si>
    <t>COBO GOMEZ ADELA</t>
  </si>
  <si>
    <t>COBO LOPEZ,OSCAR</t>
  </si>
  <si>
    <t>COBO RAMIREZ, PABLO</t>
  </si>
  <si>
    <t>COBOS CORONAS FRANCISCO</t>
  </si>
  <si>
    <t>COCH I BOSCH, ISABEL</t>
  </si>
  <si>
    <t>CODERE GIRONA SA</t>
  </si>
  <si>
    <t>CODIMA, SL</t>
  </si>
  <si>
    <t>CODINA MERCE</t>
  </si>
  <si>
    <t>CODONY BATLLE, JORDI</t>
  </si>
  <si>
    <t>COEVA GIRONA SA</t>
  </si>
  <si>
    <t>COL.LEGI D'APARELLADORS ARQUITECTES TECNICS</t>
  </si>
  <si>
    <t>COL.LEGI OFICIAL DE METGES DE GIRONA-SER</t>
  </si>
  <si>
    <t>COL.LEGI OIFICIAL DE METGES DE BARCELONA</t>
  </si>
  <si>
    <t>COL·LEGI D'ECONOMISTES DE CATALUNYA</t>
  </si>
  <si>
    <t>COLIA TRADE, SRL</t>
  </si>
  <si>
    <t>COLL BATLLE ,ELISABET</t>
  </si>
  <si>
    <t>COLL FERRER, JUAN</t>
  </si>
  <si>
    <t>COLL FIGA JOAQUIN</t>
  </si>
  <si>
    <t>COLL MARTA</t>
  </si>
  <si>
    <t>COLL MUSQUERA JORGE</t>
  </si>
  <si>
    <t>COLL PERICOT, JAUME</t>
  </si>
  <si>
    <t>COLL PICART JAVIER</t>
  </si>
  <si>
    <t>COLL SAU RAMON</t>
  </si>
  <si>
    <t>COLL TABERNER, MANEL</t>
  </si>
  <si>
    <t>COLL TURIAS JOAN</t>
  </si>
  <si>
    <t>COLL VILLAR JAVIER</t>
  </si>
  <si>
    <t>COLLELL I SALAVEDRA,JOAN</t>
  </si>
  <si>
    <t>COLLS VILELLA SALVI</t>
  </si>
  <si>
    <t>COLOM CAROLA F XAVIER</t>
  </si>
  <si>
    <t>COLOMA ESTEL</t>
  </si>
  <si>
    <t>COLOMER COCH JOSE</t>
  </si>
  <si>
    <t>COLOMER OFERIL JOSE</t>
  </si>
  <si>
    <t>COLONIAL CLUB SPAIN FURNITURE SLB</t>
  </si>
  <si>
    <t>COLUME MARTI ALBERT</t>
  </si>
  <si>
    <t>COMA ALEMANY, IGNASI</t>
  </si>
  <si>
    <t>COMA TEIXIDOR JAIME</t>
  </si>
  <si>
    <t>COMAMALA PUIGNAU RAMON</t>
  </si>
  <si>
    <t>COMAS I TURÓN, M.DOLORS</t>
  </si>
  <si>
    <t>COMAS TEIRA, JOAN</t>
  </si>
  <si>
    <t>COMBIPASS</t>
  </si>
  <si>
    <t>COMENGE BODEGAS Y VIÑEDOS SA</t>
  </si>
  <si>
    <t>COMERBAL SA</t>
  </si>
  <si>
    <t>COMERC TURRO SA</t>
  </si>
  <si>
    <t>COMERCIAL AGROCOR, SA</t>
  </si>
  <si>
    <t>COMERCIAL ARTEPLASTICA SA</t>
  </si>
  <si>
    <t>COMERCIAL BLANENCA PROLAC, SL</t>
  </si>
  <si>
    <t>COMERCIAL CBG SA</t>
  </si>
  <si>
    <t>COMERCIAL DE MAQUINARIA MORILLO SA</t>
  </si>
  <si>
    <t>COMERCIAL ELECTRICA BLANES, SA</t>
  </si>
  <si>
    <t>COMERCIAL ELECTRICA FORNELLS SAU</t>
  </si>
  <si>
    <t>COMERCIAL GRUPO FREIXENET, SA</t>
  </si>
  <si>
    <t>COMERCIAL NONO SA UNIPERSONAL</t>
  </si>
  <si>
    <t>COMERCIAL PROJAR SA</t>
  </si>
  <si>
    <t>COMERCIAL QUIMICA MASSO SA</t>
  </si>
  <si>
    <t>COMERCIAL RAMSER,S.A.</t>
  </si>
  <si>
    <t>COMERCIAL VALOR CATALUÑA SA</t>
  </si>
  <si>
    <t>COMERCIAL VIDAL, SC</t>
  </si>
  <si>
    <t>COMERCIALMESTRES, SA</t>
  </si>
  <si>
    <t>COMIRO, SL</t>
  </si>
  <si>
    <t>COMPANJEN BREDRIJFSWAGENS BV</t>
  </si>
  <si>
    <t>COMPANYA LOGUISTICA DE MANTENIMENTS,SL</t>
  </si>
  <si>
    <t>COMPAÑIA DE PIENSOS E INTEGRACIONES SA</t>
  </si>
  <si>
    <t>COMPAÑIA DE PUBLICIDAD TER SA</t>
  </si>
  <si>
    <t>COMPAÑIA ESPAÑOLA DE PETROLEOS SA</t>
  </si>
  <si>
    <t>COMPAÑIA ESPAÑOLA DE SEGUROS Y REASEGURO</t>
  </si>
  <si>
    <t>COMPAÑIA EUROPEA DE INGENIERIA CIVIL SA</t>
  </si>
  <si>
    <t>COMPASS X EOOD</t>
  </si>
  <si>
    <t>COMPLET HOTEL, S.A.</t>
  </si>
  <si>
    <t>COMTECH WATER SYSTEM CORP.</t>
  </si>
  <si>
    <t>COMU DE CANILLO</t>
  </si>
  <si>
    <t>COMUNICACION SPANDEX ESPAÑA S.A.U.</t>
  </si>
  <si>
    <t>CONCESIONARIA D'AUTOMOCIO EMPORDA SA</t>
  </si>
  <si>
    <t>CONCHAMAR TRANSPORTES, LD</t>
  </si>
  <si>
    <t>CONDAT, SAA</t>
  </si>
  <si>
    <t>CONFECCIONS AIDA,SL</t>
  </si>
  <si>
    <t>CONFESPANHA CONFECCOES, SA</t>
  </si>
  <si>
    <t>CONGELATS PALAMOS SA</t>
  </si>
  <si>
    <t>CONILLERA SOLE MONTSE</t>
  </si>
  <si>
    <t>CONSEJO LACABE</t>
  </si>
  <si>
    <t>CONSERVAS CUCA SA</t>
  </si>
  <si>
    <t>CONSERVAS DENTICI, SL</t>
  </si>
  <si>
    <t>CONSERVES FERRER, SA</t>
  </si>
  <si>
    <t>CONSMED, S.L.</t>
  </si>
  <si>
    <t>CONSORCI CERDANYA RIPOLLES CAMPRONDON</t>
  </si>
  <si>
    <t>CONSORCI DEL TRANSPORT SANITARIO REGIO G</t>
  </si>
  <si>
    <t>CONSORCIO DE AGUAS DE LA LLANDA.SIERR</t>
  </si>
  <si>
    <t>CONSORCIO MAYORISTA SA</t>
  </si>
  <si>
    <t>CONSTANTINS REIXACH CARLES</t>
  </si>
  <si>
    <t>CONSTRUCCION DE TENIS Y PISCINAS SA</t>
  </si>
  <si>
    <t>CONSTRUCCIONES METALICAS FIGUERENSES SA</t>
  </si>
  <si>
    <t>CONSTRUCCIONES RUBAU SA</t>
  </si>
  <si>
    <t>CONSTRUCCIONES Y PROMOCIONES COPROSA SA</t>
  </si>
  <si>
    <t>CONSTRUCCIONS FUSTE SA</t>
  </si>
  <si>
    <t>CONSTRUCCIONS PARRA, S.L.</t>
  </si>
  <si>
    <t>CONSTRUCCIONS QUART, S.A.</t>
  </si>
  <si>
    <t>CONSTRUCCIONS REBUJENT SA</t>
  </si>
  <si>
    <t>CONSTRUCIONS I REHABILITACIONS CAIBA, SA</t>
  </si>
  <si>
    <t>CONSULATE OF CANADA</t>
  </si>
  <si>
    <t>CONTACT LOGISTIC</t>
  </si>
  <si>
    <t>CONTAINERS MORALES SA</t>
  </si>
  <si>
    <t>CONTEXT APLICACIONS,SL</t>
  </si>
  <si>
    <t>CONTRERAS PRIETO LOURDES</t>
  </si>
  <si>
    <t>CONTROL C.ENT. LTD</t>
  </si>
  <si>
    <t>CONZEPT PLUS OHG</t>
  </si>
  <si>
    <t>COPESCO-SEFRISA, SA</t>
  </si>
  <si>
    <t>COQUARD MARIE NOELLE</t>
  </si>
  <si>
    <t>CORCOLES DOMÍNGUEZ, EMILIA</t>
  </si>
  <si>
    <t>CORDON BOLIVAR, JAVIER</t>
  </si>
  <si>
    <t>CORIS COLOM JOAN</t>
  </si>
  <si>
    <t>CORNEJO POLANCO ANTON</t>
  </si>
  <si>
    <t>COROMINA FABREGA, ALBERT</t>
  </si>
  <si>
    <t>COROMINA MALLARACH LLUIS</t>
  </si>
  <si>
    <t>CORONA HOMBRE MUJER</t>
  </si>
  <si>
    <t>CORONEL HERNANDEZ JORDI</t>
  </si>
  <si>
    <t>CORPORACION ALIMENTARIA GUISSONA, SA</t>
  </si>
  <si>
    <t>CORREA CIRUGEDA, JOSE MANEL</t>
  </si>
  <si>
    <t>CORREYERO ANTONIO</t>
  </si>
  <si>
    <t>CORT NURIA</t>
  </si>
  <si>
    <t>CORTES FONT FELIPE</t>
  </si>
  <si>
    <t>CORTES GONZALEZ DAVID</t>
  </si>
  <si>
    <t>CORTES SAEZ EMILIO</t>
  </si>
  <si>
    <t>CORTES WILSON ALAN</t>
  </si>
  <si>
    <t>COSCONERA RIBA YOLANDA</t>
  </si>
  <si>
    <t>COSME TODA SA</t>
  </si>
  <si>
    <t>COSMO EXPORT B.V.</t>
  </si>
  <si>
    <t>COSP BOSCH DAVID</t>
  </si>
  <si>
    <t>COSTA BAUTISTA, MAGDA</t>
  </si>
  <si>
    <t>COSTA BRAVA 36, CTAT PROP</t>
  </si>
  <si>
    <t>COSTA BRAVA DE SERVEIS SA</t>
  </si>
  <si>
    <t>COSTA BRAVA SRL</t>
  </si>
  <si>
    <t>COSTA BRAVA VERD HOTELS, SCCL</t>
  </si>
  <si>
    <t>COSTA ESPINA JOSEP</t>
  </si>
  <si>
    <t>COSTA FIGUERAS PEDRO</t>
  </si>
  <si>
    <t>COSTA I MAS, ROSA</t>
  </si>
  <si>
    <t>COSTA I SALA, TERESA</t>
  </si>
  <si>
    <t>COSTA PADRES JORDI</t>
  </si>
  <si>
    <t>COSTA RODRIGUEZ ESTEBAN</t>
  </si>
  <si>
    <t>COSTA VIDAL, MARTA</t>
  </si>
  <si>
    <t>COSTAFREDA JO JUAN LUIS</t>
  </si>
  <si>
    <t>COSTEY ROMANS, MARC</t>
  </si>
  <si>
    <t>COTO CAN GENOVER SA</t>
  </si>
  <si>
    <t>COTRIMEX</t>
  </si>
  <si>
    <t>COVES TORRES, FRANCISCO</t>
  </si>
  <si>
    <t>CRASOVAN MARIA</t>
  </si>
  <si>
    <t>CREACIONS VISUALS, SL</t>
  </si>
  <si>
    <t>CREDITORS</t>
  </si>
  <si>
    <t>CREIXANS BARNADAS,ANNA M.</t>
  </si>
  <si>
    <t>CREMADES ORTEGA JORDI</t>
  </si>
  <si>
    <t>CRESOL SOLUCIONS ENERGÈTIQUES LOCA</t>
  </si>
  <si>
    <t>CRESPO ORTIZ PEDRO LUIS</t>
  </si>
  <si>
    <t>CRESPO PUIG MIQUEL</t>
  </si>
  <si>
    <t>CRISMUS SRL</t>
  </si>
  <si>
    <t>CRISO SIB TRANS SRL</t>
  </si>
  <si>
    <t>CRISTAL TRANSPEED, SRL</t>
  </si>
  <si>
    <t>CRISTALERIA TORDERA SL</t>
  </si>
  <si>
    <t>CRISTALLERIES GIRONA, SL</t>
  </si>
  <si>
    <t>CRISTALLERIES TULOMA, SL</t>
  </si>
  <si>
    <t>CRISTEA BEST TRANSPORTES SRL</t>
  </si>
  <si>
    <t>CRN TECNOPART, SA</t>
  </si>
  <si>
    <t>CROISANTERIES ASSOCIADES, SA</t>
  </si>
  <si>
    <t>CRONOFRIO, S.A.</t>
  </si>
  <si>
    <t>CRTA JUIA 41 CTAT PROP PK</t>
  </si>
  <si>
    <t>CRUAÑAS PADROSA, JOAQUIM</t>
  </si>
  <si>
    <t>CRUCEFIX, DAVID</t>
  </si>
  <si>
    <t>CRUSELLAS LOSA ARIADNA</t>
  </si>
  <si>
    <t>CRUZ ALCANTARA JOSE</t>
  </si>
  <si>
    <t>CRUZ LEIVA FRANCESC</t>
  </si>
  <si>
    <t>CRV GENETICS ESPAÑA, SL</t>
  </si>
  <si>
    <t>CSAD TURNOV SRO</t>
  </si>
  <si>
    <t>CUBEIRA SANTOS TRANSPORTES, LDA</t>
  </si>
  <si>
    <t>CUBERTA SITJA ANGEL</t>
  </si>
  <si>
    <t>CUBILO PRAVE, MAITE</t>
  </si>
  <si>
    <t>CUBRI PALLET  HANDELSMU</t>
  </si>
  <si>
    <t>CUELLO CARBONELL, CRISTINA</t>
  </si>
  <si>
    <t>CUENCA CARMEN</t>
  </si>
  <si>
    <t>CUERVO MARTINEZ NATALIA</t>
  </si>
  <si>
    <t>CUMBRIU SIRVENT TERESA DE JESUS</t>
  </si>
  <si>
    <t>CURA DE LA T MARIA DEL CARMEN DEL</t>
  </si>
  <si>
    <t>CURIEL MARTIN PATRICIA</t>
  </si>
  <si>
    <t>CURSOR DO TEMPO TPTES.UNIPESSOAL L</t>
  </si>
  <si>
    <t>CUSAC AGUSTÍ</t>
  </si>
  <si>
    <t>CUSO DAVID</t>
  </si>
  <si>
    <t>CUSTALS SL</t>
  </si>
  <si>
    <t>CUTRINAS I ADROHER, NEUS</t>
  </si>
  <si>
    <t>CUTTING S</t>
  </si>
  <si>
    <t>D HALLUIN FLORENCE</t>
  </si>
  <si>
    <t>D M MOTORSPORT GMBH</t>
  </si>
  <si>
    <t>D89 SYSTEMS, SL</t>
  </si>
  <si>
    <t>DA CRUZ VALENZUELA ANA ISABEL</t>
  </si>
  <si>
    <t>DAAVISION</t>
  </si>
  <si>
    <t>DABA, SA</t>
  </si>
  <si>
    <t>DABUSEL TRANS SRL</t>
  </si>
  <si>
    <t>DACAMETAL, SL</t>
  </si>
  <si>
    <t>DAF TRANS SP ZOO WIESLAW KUBICA</t>
  </si>
  <si>
    <t>DAF TRUCK N.V.</t>
  </si>
  <si>
    <t>DAIRY CONSULT</t>
  </si>
  <si>
    <t>DALLA COSTA ALIMENTARE, SRL</t>
  </si>
  <si>
    <t>DALMAS ANNA</t>
  </si>
  <si>
    <t>DALMAU EDUARD</t>
  </si>
  <si>
    <t>DALMAU SERRA JESUS</t>
  </si>
  <si>
    <t>DALTON GIRONA, SL</t>
  </si>
  <si>
    <t>DALUCI CARGO, SRL</t>
  </si>
  <si>
    <t>DAMA RIELLS, SL</t>
  </si>
  <si>
    <t>DAN TRANS KFT</t>
  </si>
  <si>
    <t>DANFOSS SA</t>
  </si>
  <si>
    <t>DANIEL BEATRIU</t>
  </si>
  <si>
    <t>DANIS INTER TRANSPORT, SRL</t>
  </si>
  <si>
    <t>DANPOR MOTORSPORT</t>
  </si>
  <si>
    <t>DARANAS CARRERAS JOSEP</t>
  </si>
  <si>
    <t>DARDER TURON, MARIA CARMEN</t>
  </si>
  <si>
    <t>DATAMARS TRAZABILIDAD, SL</t>
  </si>
  <si>
    <t>DAUPER, SA</t>
  </si>
  <si>
    <t>DAVID JULIAN, LT</t>
  </si>
  <si>
    <t>DBK SP Z O O</t>
  </si>
  <si>
    <t>DE GARCINI GUEDA JOSE MONTEJO</t>
  </si>
  <si>
    <t>DE HAAN VROOMSHOOP INT.TRANSP. BV</t>
  </si>
  <si>
    <t>DE HAARDT ELECTRONIC EN</t>
  </si>
  <si>
    <t>DE JAEGER STEFAAN MEDARD</t>
  </si>
  <si>
    <t>DE LA VILLA HERNÁNDEZ ESPERANZA</t>
  </si>
  <si>
    <t>DE LAS CUEVAS MONTULL LLUIS</t>
  </si>
  <si>
    <t>DE LOS MOZOS MARIA DEL PILAR</t>
  </si>
  <si>
    <t>DE PEREDA FERNAND MARIA GABRIELA</t>
  </si>
  <si>
    <t>DE PINCHO EN PINCHO</t>
  </si>
  <si>
    <t>DE ROOY VERHUUR BV</t>
  </si>
  <si>
    <t>DE URQUIA MAYNES BERTA</t>
  </si>
  <si>
    <t>DE URQUIA MAYNÉS, PAULA</t>
  </si>
  <si>
    <t>DE WIT TRANSPORT HILLEGOM BV</t>
  </si>
  <si>
    <t>DEAK TRANS, S.R.O.</t>
  </si>
  <si>
    <t>DEAVTI, SRL</t>
  </si>
  <si>
    <t>DEGISA</t>
  </si>
  <si>
    <t>DEGRAIS DANIEL</t>
  </si>
  <si>
    <t>DEKAMEC BVBA</t>
  </si>
  <si>
    <t>DEL BARCO FRANCISCO</t>
  </si>
  <si>
    <t>DEL MORAL MARTINEZ ANTONIO</t>
  </si>
  <si>
    <t>DELA FUNERALS BVBA M.BRUSSELS</t>
  </si>
  <si>
    <t>DELGADO FRANCISCO</t>
  </si>
  <si>
    <t>DELGADO GUTIERREZ ALBERTO</t>
  </si>
  <si>
    <t>DELGADO OLIVA PALOMA</t>
  </si>
  <si>
    <t>DELGADO RAMIRO ELISABETH</t>
  </si>
  <si>
    <t>DELGADO ROMERO SANDRA</t>
  </si>
  <si>
    <t>DELGADO ROMERO, ANTONIO</t>
  </si>
  <si>
    <t>DELGADO SADA SEBASTIAN</t>
  </si>
  <si>
    <t>DELGADO TERIPIANA,EMILIO JOSE</t>
  </si>
  <si>
    <t>DELHOM PAIROT ALBERTO</t>
  </si>
  <si>
    <t>DELICATANZAS BENETAKO SL</t>
  </si>
  <si>
    <t>DELLMONT SARL</t>
  </si>
  <si>
    <t>DELTA PLUS TRADING SRL</t>
  </si>
  <si>
    <t>DELTA TRANSPORTS SERVICES</t>
  </si>
  <si>
    <t>DEMARLE MYRIAM</t>
  </si>
  <si>
    <t>DERMOFARM SA</t>
  </si>
  <si>
    <t>DERVIEUX ALAIN</t>
  </si>
  <si>
    <t>DESBROSSAMENTS FUNUYET, S.L.</t>
  </si>
  <si>
    <t>DESCAMPS FERRÉS, MARTA</t>
  </si>
  <si>
    <t>DESEDE GERARD</t>
  </si>
  <si>
    <t>DESTILERIAS BONET, SA</t>
  </si>
  <si>
    <t>DETHLEFSEN &amp; BALK</t>
  </si>
  <si>
    <t>DEUDAT SUSANA</t>
  </si>
  <si>
    <t>DEUMAL RIBAS FRANCISCO</t>
  </si>
  <si>
    <t>DEXTRA GLOBAL, SL</t>
  </si>
  <si>
    <t>DI HOLIDAY DREAM SRL</t>
  </si>
  <si>
    <t>DI TRANS</t>
  </si>
  <si>
    <t>DIAGEO ESPAÑA SA</t>
  </si>
  <si>
    <t>DIAGO MARIN ROSA</t>
  </si>
  <si>
    <t>DIANISET, SL</t>
  </si>
  <si>
    <t>DIARI DE GIRONA, SA</t>
  </si>
  <si>
    <t>DIAZ CEREZO EVA</t>
  </si>
  <si>
    <t>DIAZ DE BUSTAMENT MARIA ORIOL DE</t>
  </si>
  <si>
    <t>DIAZ GARCIA EDUARDO</t>
  </si>
  <si>
    <t>DIAZ JOSEFINA</t>
  </si>
  <si>
    <t>DIAZ MARINAS GRACIELA</t>
  </si>
  <si>
    <t>DIAZ POLINARIO, MIGUEL</t>
  </si>
  <si>
    <t>DIAZ SOLA MARTA</t>
  </si>
  <si>
    <t>DIBEAS TRADING, SL</t>
  </si>
  <si>
    <t>DIEGO INTERNATIONAL, SRL</t>
  </si>
  <si>
    <t>DIEGUEZ JOSE LUIS</t>
  </si>
  <si>
    <t>DIESEL COMARCAL, S.A.</t>
  </si>
  <si>
    <t>DIESEL IBERIA, SA</t>
  </si>
  <si>
    <t>DIETRICH CAREBUS SAS INGWILLER</t>
  </si>
  <si>
    <t>DIEZ GONZÁLEZ, VALENTÍN</t>
  </si>
  <si>
    <t>DIEZ VIEJO JOSE RAMON</t>
  </si>
  <si>
    <t>DIFFERENT TRAVEL, SL</t>
  </si>
  <si>
    <t>DIGITAL PRESERVATION SOLUTIONS, SL</t>
  </si>
  <si>
    <t>DIGITAL RIVER GMBH</t>
  </si>
  <si>
    <t>DIGITAL RIVER INTERNATIONAL, SRL</t>
  </si>
  <si>
    <t>DILME BRUGUERA MERITXELL</t>
  </si>
  <si>
    <t>DIMETRONIC SA</t>
  </si>
  <si>
    <t>DISCAR SANTA SUSANNA, SL</t>
  </si>
  <si>
    <t>DISCONGEL, SA</t>
  </si>
  <si>
    <t>DISFRIBELL, S.A.</t>
  </si>
  <si>
    <t>DISSENY TECNIC DITECSA, SA</t>
  </si>
  <si>
    <t>DISTRIBUCIONS ALIMENTARIES DISVIL,SL</t>
  </si>
  <si>
    <t>DISTRIBUCIONS L'ARMALLADA, SL</t>
  </si>
  <si>
    <t>DISTRIBUIDORA DE PRIMERAS MARCAS SA</t>
  </si>
  <si>
    <t>DISTRIBUIDORA GIRONINA SA</t>
  </si>
  <si>
    <t>DISTRIBUIDORA INTERNACIONAL DE FRIO Y HOSTELERIA,</t>
  </si>
  <si>
    <t>DISTRITHAU</t>
  </si>
  <si>
    <t>DISTRIVET, SA</t>
  </si>
  <si>
    <t>DISVENG MAQUINES, SL</t>
  </si>
  <si>
    <t>DIVERSPORT, SC</t>
  </si>
  <si>
    <t>DIVISION MADE IN SPAIN, SL</t>
  </si>
  <si>
    <t>DIXON INTERNATIONAL LTD</t>
  </si>
  <si>
    <t>DIZAINA GROUP</t>
  </si>
  <si>
    <t>DKV SEGUROS Y REASEGUROS SA</t>
  </si>
  <si>
    <t>DOFERTA SL</t>
  </si>
  <si>
    <t>DOILLON</t>
  </si>
  <si>
    <t>DOLCET FO,XAVIER</t>
  </si>
  <si>
    <t>DOLCET RIBES M.LUISA</t>
  </si>
  <si>
    <t>DOLMAT TRANS PRZEMYSLAW WOJCINSKI</t>
  </si>
  <si>
    <t>DOMAINE CROIX DE ST JULIEN</t>
  </si>
  <si>
    <t>DOMAINE SAQUE GAEC</t>
  </si>
  <si>
    <t>DOMENECH I MATILLO LLUIS</t>
  </si>
  <si>
    <t>DOMENECH I SOLDEVILA, MARIA</t>
  </si>
  <si>
    <t>DOMENECH RONQUILLO CARLES</t>
  </si>
  <si>
    <t>DOMENECH SALVANS JAIME</t>
  </si>
  <si>
    <t>DOMENECQ DE LA MAZA CRISTINA</t>
  </si>
  <si>
    <t>DOMINGO MANERO JAUME</t>
  </si>
  <si>
    <t>DOMINGO MANERO JOSEP M</t>
  </si>
  <si>
    <t>DOMINGUEZ ALVA, SOFIA</t>
  </si>
  <si>
    <t>DOMINGUEZ CASAS JAVIER</t>
  </si>
  <si>
    <t>DOMINGUEZ HERNANDEZ ADORACION</t>
  </si>
  <si>
    <t>DOMINGUEZ MARTÍN, MANEL</t>
  </si>
  <si>
    <t>DOMINGUEZ PARRA, IGNASI</t>
  </si>
  <si>
    <t>DOMINGUEZ RODRIGUEZ,JOSE</t>
  </si>
  <si>
    <t>DONAT PEREZ,NURIA</t>
  </si>
  <si>
    <t>DORADO GALLEGO ANTONIO</t>
  </si>
  <si>
    <t>DORADO GARCIA NATALIA</t>
  </si>
  <si>
    <t>DORNIER</t>
  </si>
  <si>
    <t>DOS SANTOS MARINES</t>
  </si>
  <si>
    <t>DOTOMA RESTAURACIO, SL</t>
  </si>
  <si>
    <t>DR. ANGEL LATORRE CTAT PROP. PK</t>
  </si>
  <si>
    <t>DRABLI ELMISKINI JALOUL</t>
  </si>
  <si>
    <t>DRAGOS STEFAN TRANSPORT SRL</t>
  </si>
  <si>
    <t>DSG SPEDITION, SRL</t>
  </si>
  <si>
    <t>DSM NUTRITIONAL PRODUCTS IBERIA SA</t>
  </si>
  <si>
    <t>DSV ROAD AB</t>
  </si>
  <si>
    <t>DUCFORM, SA</t>
  </si>
  <si>
    <t>DUCH DABAU FRANCISCO</t>
  </si>
  <si>
    <t>DUCH GIRONES REMEDIOS</t>
  </si>
  <si>
    <t>DUCS GROUP21,SL</t>
  </si>
  <si>
    <t>DUFFAUD ANNE ROSE MARIE</t>
  </si>
  <si>
    <t>DUFFAUT ANDRE</t>
  </si>
  <si>
    <t>DUFRY TENERIFE PROD. CANARIOS</t>
  </si>
  <si>
    <t>DUNA GMBH</t>
  </si>
  <si>
    <t>DUO ALECARO SRL</t>
  </si>
  <si>
    <t>DUONOS, SL</t>
  </si>
  <si>
    <t>DUPLEX GIRONA IMMOBLES, SL</t>
  </si>
  <si>
    <t>DUQUE PENA CRISTIAN</t>
  </si>
  <si>
    <t>DURAN I GASULL, MARIA</t>
  </si>
  <si>
    <t>DURAN PEYA, JULIO</t>
  </si>
  <si>
    <t>DYA FLORY TRANS JOB SRL</t>
  </si>
  <si>
    <t>E CONOMIC ON LINE SOLUTIONS ESPAÑA, SL</t>
  </si>
  <si>
    <t>E.I. COMERCIAL TORDERA, SL</t>
  </si>
  <si>
    <t>E.S. BERIAIN, S.A.U</t>
  </si>
  <si>
    <t>E.S. MEROIL SALT</t>
  </si>
  <si>
    <t>E.S. SAUS, SA</t>
  </si>
  <si>
    <t>E.S. VIURA-GINESTA, SL</t>
  </si>
  <si>
    <t>EAE-EDP EDIFORMACION SL</t>
  </si>
  <si>
    <t>EAP EL MOLI, SC</t>
  </si>
  <si>
    <t>EARL CANGUILHEN PERE FILS ET FILLE</t>
  </si>
  <si>
    <t>EARL DE L AGLY</t>
  </si>
  <si>
    <t>EARL DE MONTREDON</t>
  </si>
  <si>
    <t>EARL DE VACQUIES</t>
  </si>
  <si>
    <t>EARL DESCAMPS</t>
  </si>
  <si>
    <t>EARL DU DOMAINE DE SEQUERE</t>
  </si>
  <si>
    <t>EARL FILLOLS AGRICULTEURS</t>
  </si>
  <si>
    <t>EARL LES VERGERS DU MAS SANTOL</t>
  </si>
  <si>
    <t>EARL MAS D EN COSTE EARL</t>
  </si>
  <si>
    <t>EARL MONELLS</t>
  </si>
  <si>
    <t>EARL RATIER DOMAINE DE LA VIEILLE</t>
  </si>
  <si>
    <t>EARL SAVEURS CAPCIR-FENOUILLEDES</t>
  </si>
  <si>
    <t>EASTERN EUROPEAN SERVICES BVBA</t>
  </si>
  <si>
    <t>EBAKI XXI, SA</t>
  </si>
  <si>
    <t>EBB TRUCK CENTER GMBH</t>
  </si>
  <si>
    <t>EBRO RESTAURACIONES, SL</t>
  </si>
  <si>
    <t>EBTS PRO ASSIST NV EB TECHNICAL</t>
  </si>
  <si>
    <t>ECA, S.A.U.</t>
  </si>
  <si>
    <t>ECHEGARAY FONTCUBERTA, ASUNCION</t>
  </si>
  <si>
    <t>ECKSTEIN CHARLOTTE</t>
  </si>
  <si>
    <t>ECO GIRONA</t>
  </si>
  <si>
    <t>ECOMAT LLORET, SL</t>
  </si>
  <si>
    <t>ECOPHARM HELLAS, SA</t>
  </si>
  <si>
    <t>ECOPLANS LLUÇANES 2009 SL</t>
  </si>
  <si>
    <t>ECOPOLIMER SRL</t>
  </si>
  <si>
    <t>ECO-RECICLAT, SL</t>
  </si>
  <si>
    <t>ECOVADIS</t>
  </si>
  <si>
    <t>EDIFICI GERIO CTAT PROP PK</t>
  </si>
  <si>
    <t>EDIFICI SANTANDER 5 CTAT PROP PK</t>
  </si>
  <si>
    <t>EDITION DU BOUS BAUDRY, SA</t>
  </si>
  <si>
    <t>EDITORA CASSANENCA - LLUMIGUIA</t>
  </si>
  <si>
    <t>EDITORIAL ARANZADI SA</t>
  </si>
  <si>
    <t>EDITORIAL QUADRIVIUM</t>
  </si>
  <si>
    <t>EDMOND WILLEMS, MARCEL</t>
  </si>
  <si>
    <t>EDUARDO PUIG, S.A.</t>
  </si>
  <si>
    <t>EDWARDS COACHES LTD</t>
  </si>
  <si>
    <t>EG GRUP NETEGES I SERVEIS SCP</t>
  </si>
  <si>
    <t>EGARVIA, SA</t>
  </si>
  <si>
    <t>EGUIA ITURRALDE TERESA</t>
  </si>
  <si>
    <t>EGUIZABAL ROSA</t>
  </si>
  <si>
    <t>EIRIZ GONZALEZ, JOSE DANIEL</t>
  </si>
  <si>
    <t>EL CAPITAN DITIAN</t>
  </si>
  <si>
    <t>EL GINEBRO DE VILOPRIU, S.L.</t>
  </si>
  <si>
    <t>EL SEGON DE L EIXAMPLE, SL</t>
  </si>
  <si>
    <t>EL VENTORRERO, SL</t>
  </si>
  <si>
    <t>ELABORATS SANT JOAN, SL</t>
  </si>
  <si>
    <t>ELECTRO CALBET S.A.</t>
  </si>
  <si>
    <t>ELECTRO INDUSTRIAL IGLESIAS CARALT, SL</t>
  </si>
  <si>
    <t>ELECTRODOMESTICOS SOLAC SA</t>
  </si>
  <si>
    <t>ELECTRODOMESTICS YMBERT, SA</t>
  </si>
  <si>
    <t>ELECTROPLA GRANOLLERS, SA</t>
  </si>
  <si>
    <t>ELEKTRA CATALUNYA</t>
  </si>
  <si>
    <t>ELETTROTECNICA CMP, SNC</t>
  </si>
  <si>
    <t>ELIAS MABERTO GASPAR</t>
  </si>
  <si>
    <t>ELISA ROLLER- BENITO GIOR</t>
  </si>
  <si>
    <t>ELMA INTER TRANSPORTI SRL</t>
  </si>
  <si>
    <t>ELVIRA PORQUERA GIMENEZ</t>
  </si>
  <si>
    <t>EMCADI, SA</t>
  </si>
  <si>
    <t>EMILIANNA SA</t>
  </si>
  <si>
    <t>EMINFOR, SL</t>
  </si>
  <si>
    <t>EMPARK</t>
  </si>
  <si>
    <t>EMPRESA DE TRANSFORMACION AGRARIA SA</t>
  </si>
  <si>
    <t>EMTE GIRONA, SA</t>
  </si>
  <si>
    <t>EMTE SERVICE, S.A.U.</t>
  </si>
  <si>
    <t>ENCABO GIL ANA CARMEN</t>
  </si>
  <si>
    <t>ENDUTEX IBERICA,SA</t>
  </si>
  <si>
    <t>ENERDAN GMBH</t>
  </si>
  <si>
    <t>ENGANCHES Y REMOLQUES ARAGON, S.L.</t>
  </si>
  <si>
    <t>ENGLERT MARION</t>
  </si>
  <si>
    <t>ENGROW BV</t>
  </si>
  <si>
    <t>ENRIC MIQUEL SA</t>
  </si>
  <si>
    <t>ENRIC ROS SA</t>
  </si>
  <si>
    <t>ENRIQUEZ BUJIA CARMEN</t>
  </si>
  <si>
    <t>ENTD.CONS.URB.LLORET BLAU</t>
  </si>
  <si>
    <t>ENTORNO DIGITAL, S.A.</t>
  </si>
  <si>
    <t>ENVAS EMBALATGE GIRONA, SC</t>
  </si>
  <si>
    <t>ENVASES UNIVERSAL SA</t>
  </si>
  <si>
    <t>ENVASES VALERO SA</t>
  </si>
  <si>
    <t>ERNST FREY GUTERBEFORDERUNGS</t>
  </si>
  <si>
    <t>EROLES, SA</t>
  </si>
  <si>
    <t>ESCATLLAR I BALLESTA, NARCÍS</t>
  </si>
  <si>
    <t>ESCATLLAR I JORDÀ,NARCÍS</t>
  </si>
  <si>
    <t>ESCATLLAR SOLER ,ANNY</t>
  </si>
  <si>
    <t>ESCOBAR CARACUEL ARCADIO</t>
  </si>
  <si>
    <t>ESCOBAR FERNANDO</t>
  </si>
  <si>
    <t>ESCOLAR MELGAR, DIEGO</t>
  </si>
  <si>
    <t>ESCOLIES CORTINA,AGUSTI</t>
  </si>
  <si>
    <t>ESCORIHUELA ANTONIO</t>
  </si>
  <si>
    <t>ESCORXADOR D AUS TORRENT I FILLS, SA</t>
  </si>
  <si>
    <t>ESCORXADOR DE GIRONA SA</t>
  </si>
  <si>
    <t>ESCUDER VERGES CATALINA</t>
  </si>
  <si>
    <t>ESCUELA DEL BIENESTAR</t>
  </si>
  <si>
    <t>ESCUER TORE JOSE LUIS</t>
  </si>
  <si>
    <t>ESFAVE GERONA SA</t>
  </si>
  <si>
    <t>ESOLVO GLOBAL, SL</t>
  </si>
  <si>
    <t>ESPACIOS EZPELETA, SL</t>
  </si>
  <si>
    <t>ESPAI FORMATIU INTEGRAL, SL</t>
  </si>
  <si>
    <t>ESPAI LA PAU</t>
  </si>
  <si>
    <t>ESPAI VERD CTAT PROP PK</t>
  </si>
  <si>
    <t>ESPAÑOL LLORENS JOSEP</t>
  </si>
  <si>
    <t>ESPECIALITATS COSTA, SLU</t>
  </si>
  <si>
    <t>ESPINOSA RUIZ FRANCISCO</t>
  </si>
  <si>
    <t>ESPORC SA</t>
  </si>
  <si>
    <t>ESTACIO DE SERVEI GUILLERIES, SL</t>
  </si>
  <si>
    <t>ESTACIO SERVEI CORCA SA</t>
  </si>
  <si>
    <t>ESTACIO SERVEI MASET, SA UNIPERSONAL</t>
  </si>
  <si>
    <t>ESTACIO SERVEI SILS, SL</t>
  </si>
  <si>
    <t>ESTACIO SERVEI VILOBI, SA</t>
  </si>
  <si>
    <t>ESTACIONAMIENTOS URBANOS DEL NORTE, SL</t>
  </si>
  <si>
    <t>ESTACIONS DE SERVEI SANCHEZ MUÑOZ SA</t>
  </si>
  <si>
    <t>ESTAÑOL FRANCH JORGE</t>
  </si>
  <si>
    <t>ESTEBA PUJOL, DAVID</t>
  </si>
  <si>
    <t>ESTELA GRIMALDOS MARGARITA</t>
  </si>
  <si>
    <t>ESTELA RIERA JOAN</t>
  </si>
  <si>
    <t>ESTEVE QUERA SA</t>
  </si>
  <si>
    <t>ESTEVE, JOSEP</t>
  </si>
  <si>
    <t>ESTEVEZ SARROTE, JOSEP MARIA</t>
  </si>
  <si>
    <t>ESTHETIC SECRETS, S.L.</t>
  </si>
  <si>
    <t>ESTIL GIRONA</t>
  </si>
  <si>
    <t>ESTIVILL ROMAN,SANDRA</t>
  </si>
  <si>
    <t>ESTRACH BORDONS, BERTA</t>
  </si>
  <si>
    <t>ESTRADA ANA</t>
  </si>
  <si>
    <t>ESTRANY PUJOL, JOSEP</t>
  </si>
  <si>
    <t>ESTREMS DONJO MONTSERRAT</t>
  </si>
  <si>
    <t>ESTREMS RAMIO ADRIA</t>
  </si>
  <si>
    <t>ESTRUCTURAS ULTRA SA</t>
  </si>
  <si>
    <t>ETASA INTERNACIONAL, SA</t>
  </si>
  <si>
    <t>ETEM TRANS</t>
  </si>
  <si>
    <t>ETICOLL, S.A.</t>
  </si>
  <si>
    <t>ETS. MICHEL PICHON</t>
  </si>
  <si>
    <t>ETSELQUEMENGES, SLU</t>
  </si>
  <si>
    <t>ETXARRI GOIBURU LEIRE</t>
  </si>
  <si>
    <t>ETXEBESTE OROBENGOA JAVIER</t>
  </si>
  <si>
    <t>EU TRANS LIMITED LTD</t>
  </si>
  <si>
    <t>EURAG SHOES N.V.</t>
  </si>
  <si>
    <t>EURL OENOLOGUES DE FR</t>
  </si>
  <si>
    <t>EURO SPEDITIONS GMBH</t>
  </si>
  <si>
    <t>EURO STEINIT SRL</t>
  </si>
  <si>
    <t>EURODNS</t>
  </si>
  <si>
    <t>EURONA WIRELESS TELECOM, SA</t>
  </si>
  <si>
    <t>EUROP I A G TRANS LDA</t>
  </si>
  <si>
    <t>EUROP TOURS</t>
  </si>
  <si>
    <t>EUROPE PROFESSIONAL TOOLS, SL</t>
  </si>
  <si>
    <t>EUROPEA DE INTERCAMBIOS TECNICOS SA</t>
  </si>
  <si>
    <t>EUROPEAN ACTIVITIES, SRL</t>
  </si>
  <si>
    <t>EUROPEAN LOGISTICS SRL</t>
  </si>
  <si>
    <t>A17123944</t>
  </si>
  <si>
    <t>B59035675</t>
  </si>
  <si>
    <t>A78320736</t>
  </si>
  <si>
    <t>A28476208</t>
  </si>
  <si>
    <t>A17571670</t>
  </si>
  <si>
    <t>A60470127</t>
  </si>
  <si>
    <t>15200341D</t>
  </si>
  <si>
    <t>A58673849</t>
  </si>
  <si>
    <t>B50500685</t>
  </si>
  <si>
    <t>15200015M</t>
  </si>
  <si>
    <t>812314323B01</t>
  </si>
  <si>
    <t>A17030958</t>
  </si>
  <si>
    <t>A17054867</t>
  </si>
  <si>
    <t>15200507Z</t>
  </si>
  <si>
    <t>37415055N</t>
  </si>
  <si>
    <t>A61397212</t>
  </si>
  <si>
    <t>J55115935</t>
  </si>
  <si>
    <t>A17028747</t>
  </si>
  <si>
    <t>A25046111</t>
  </si>
  <si>
    <t>U14876909</t>
  </si>
  <si>
    <t>A58953506</t>
  </si>
  <si>
    <t>40350014X</t>
  </si>
  <si>
    <t>40110458E</t>
  </si>
  <si>
    <t>40313126Z</t>
  </si>
  <si>
    <t>40526241B</t>
  </si>
  <si>
    <t>15200423E</t>
  </si>
  <si>
    <t>48486637S</t>
  </si>
  <si>
    <t>78146297W</t>
  </si>
  <si>
    <t>15200290G</t>
  </si>
  <si>
    <t>A08437188</t>
  </si>
  <si>
    <t>A17090556</t>
  </si>
  <si>
    <t>39009864R</t>
  </si>
  <si>
    <t>15200161J</t>
  </si>
  <si>
    <t>41451810Z</t>
  </si>
  <si>
    <t>A17271925</t>
  </si>
  <si>
    <t>B55075758</t>
  </si>
  <si>
    <t>B83674853</t>
  </si>
  <si>
    <t>B55093637</t>
  </si>
  <si>
    <t>B55168314</t>
  </si>
  <si>
    <t>H17731159</t>
  </si>
  <si>
    <t>40262483V</t>
  </si>
  <si>
    <t>B17306531</t>
  </si>
  <si>
    <t>40306211E</t>
  </si>
  <si>
    <t>80114570G</t>
  </si>
  <si>
    <t>A17034844</t>
  </si>
  <si>
    <t>A17036336</t>
  </si>
  <si>
    <t>A17031832</t>
  </si>
  <si>
    <t>B17683970</t>
  </si>
  <si>
    <t>A17137191</t>
  </si>
  <si>
    <t>A17225210</t>
  </si>
  <si>
    <t>B17532417</t>
  </si>
  <si>
    <t>A17056094</t>
  </si>
  <si>
    <t>B01337203</t>
  </si>
  <si>
    <t>A17119058</t>
  </si>
  <si>
    <t>40260574V</t>
  </si>
  <si>
    <t>77918386K</t>
  </si>
  <si>
    <t>36910007K</t>
  </si>
  <si>
    <t>77990203D</t>
  </si>
  <si>
    <t>A17061896</t>
  </si>
  <si>
    <t>15200201F</t>
  </si>
  <si>
    <t>40330709W</t>
  </si>
  <si>
    <t>B98435357</t>
  </si>
  <si>
    <t>40524202L</t>
  </si>
  <si>
    <t>46743133A</t>
  </si>
  <si>
    <t>41650644J</t>
  </si>
  <si>
    <t>15200116Z</t>
  </si>
  <si>
    <t>77999930F</t>
  </si>
  <si>
    <t>40265669Y</t>
  </si>
  <si>
    <t>41558750G</t>
  </si>
  <si>
    <t>A17023839</t>
  </si>
  <si>
    <t>A08714354</t>
  </si>
  <si>
    <t>192745244B03</t>
  </si>
  <si>
    <t>B62899141</t>
  </si>
  <si>
    <t>B65720849</t>
  </si>
  <si>
    <t>15200026Q</t>
  </si>
  <si>
    <t>15200557H</t>
  </si>
  <si>
    <t>A63134357</t>
  </si>
  <si>
    <t>B55162168</t>
  </si>
  <si>
    <t>A50028794</t>
  </si>
  <si>
    <t>B17019761</t>
  </si>
  <si>
    <t>A08765158</t>
  </si>
  <si>
    <t>A17029216</t>
  </si>
  <si>
    <t>A48766695</t>
  </si>
  <si>
    <t>B60974946</t>
  </si>
  <si>
    <t>B64066301</t>
  </si>
  <si>
    <t>A17060898</t>
  </si>
  <si>
    <t>A17538034</t>
  </si>
  <si>
    <t>AGRO-RAMADERA G.B.C., SC</t>
  </si>
  <si>
    <t>B17140906</t>
  </si>
  <si>
    <t>AGROSALVI SL</t>
  </si>
  <si>
    <t>J17643362</t>
  </si>
  <si>
    <t>AGROSERVEIS EMPORDÀ, SC</t>
  </si>
  <si>
    <t>J17532557</t>
  </si>
  <si>
    <t>AGROVIGEN, SC</t>
  </si>
  <si>
    <t>B25269358</t>
  </si>
  <si>
    <t>AGROXARXA,SLU</t>
  </si>
  <si>
    <t>SEVILLA</t>
  </si>
  <si>
    <t>H17273350</t>
  </si>
  <si>
    <t>AGUDES 12, CTAT PROP PK</t>
  </si>
  <si>
    <t>B17959917</t>
  </si>
  <si>
    <t>AGUILAS NO CORREN SL</t>
  </si>
  <si>
    <t>CASTELL D'ARO</t>
  </si>
  <si>
    <t>B17655606</t>
  </si>
  <si>
    <t>AGUILERA ALIMENTS NATURALS SL</t>
  </si>
  <si>
    <t>CÓRDOBA</t>
  </si>
  <si>
    <t>B17039124</t>
  </si>
  <si>
    <t>AGUSTI CM, SL</t>
  </si>
  <si>
    <t>B17393240</t>
  </si>
  <si>
    <t>AGUSTI EMPORDA SL</t>
  </si>
  <si>
    <t>B17531286</t>
  </si>
  <si>
    <t>AGUSTI OBRES I MUNTATGES INDUSTRIALS SL</t>
  </si>
  <si>
    <t>B17826579</t>
  </si>
  <si>
    <t>AIGUA LLUM GAS I CALEFACCIO INSTALRAM SL</t>
  </si>
  <si>
    <t>J17793027</t>
  </si>
  <si>
    <t>AIRCONFRED SCP</t>
  </si>
  <si>
    <t>B50520022</t>
  </si>
  <si>
    <t>AIR-FREN SL</t>
  </si>
  <si>
    <t>ZARAGOZA</t>
  </si>
  <si>
    <t>B61493276</t>
  </si>
  <si>
    <t>AIRON CLIMA SL</t>
  </si>
  <si>
    <t>B17837618</t>
  </si>
  <si>
    <t>AIRTIR TRANS, SL</t>
  </si>
  <si>
    <t>B17065665</t>
  </si>
  <si>
    <t>AISLAMIENTOS IMPERMEABILIZACIONES Y REVE</t>
  </si>
  <si>
    <t>B17780107</t>
  </si>
  <si>
    <t>AITERM 2002 SL</t>
  </si>
  <si>
    <t>P1705500E</t>
  </si>
  <si>
    <t>AJUNTAMENT CERVIA DE TER</t>
  </si>
  <si>
    <t>P1700800D</t>
  </si>
  <si>
    <t>AJUNTAMENT D'ANGLES</t>
  </si>
  <si>
    <t>P1701600G</t>
  </si>
  <si>
    <t>AJUNTAMENT DE BANYOLES</t>
  </si>
  <si>
    <t>P0801900B</t>
  </si>
  <si>
    <t>AJUNTAMENT DE BARCELONA</t>
  </si>
  <si>
    <t>P1701700E</t>
  </si>
  <si>
    <t>AJUNTAMENT DE BAS</t>
  </si>
  <si>
    <t>P1702300C</t>
  </si>
  <si>
    <t>AJUNTAMENT DE BESCANÓ</t>
  </si>
  <si>
    <t>P1703400J</t>
  </si>
  <si>
    <t>AJUNTAMENT DE CABANELLES</t>
  </si>
  <si>
    <t>P1703700C</t>
  </si>
  <si>
    <t>AJUNTAMENT DE CALDES DE MALAVELLA</t>
  </si>
  <si>
    <t>GABRIEL CAMARASA,S.C.P</t>
  </si>
  <si>
    <t>B34037572</t>
  </si>
  <si>
    <t>GAHERPROGA SL</t>
  </si>
  <si>
    <t>B25325739</t>
  </si>
  <si>
    <t>GALACGI SL</t>
  </si>
  <si>
    <t>J55108229</t>
  </si>
  <si>
    <t>GALMAS SC</t>
  </si>
  <si>
    <t>B79083796</t>
  </si>
  <si>
    <t>GALPGEST PETROGAL, SLU</t>
  </si>
  <si>
    <t>B17269234</t>
  </si>
  <si>
    <t>GAM SL</t>
  </si>
  <si>
    <t>B18364430</t>
  </si>
  <si>
    <t>GANADERIA LORETO SL</t>
  </si>
  <si>
    <t>B39456215</t>
  </si>
  <si>
    <t>GANADOS MAR SL</t>
  </si>
  <si>
    <t>B64252265</t>
  </si>
  <si>
    <t>GANATEX INVERSIONES, SL</t>
  </si>
  <si>
    <t>E17085119</t>
  </si>
  <si>
    <t>GARAGE CENTRO COMERCIAL LA DEVESA</t>
  </si>
  <si>
    <t>B49234347</t>
  </si>
  <si>
    <t>GARANTIA Y ATENCIÓN AL TRANSPORTE SL</t>
  </si>
  <si>
    <t>B17280819</t>
  </si>
  <si>
    <t>GARATGE AUTOPISTA, SL</t>
  </si>
  <si>
    <t>B17750969</t>
  </si>
  <si>
    <t>GARATGE GRABULEDA SL</t>
  </si>
  <si>
    <t>B17914656</t>
  </si>
  <si>
    <t>GARATGE JOAN MARGUI, S.L.</t>
  </si>
  <si>
    <t>B17442864</t>
  </si>
  <si>
    <t>B17937715</t>
  </si>
  <si>
    <t>GARATGE OLIVERAS, SL</t>
  </si>
  <si>
    <t>B17102641</t>
  </si>
  <si>
    <t>GARATGE SELVA DIESEL SL</t>
  </si>
  <si>
    <t>H17756552</t>
  </si>
  <si>
    <t>GARATGES JOSEP M. SEGARRA</t>
  </si>
  <si>
    <t>B17512575</t>
  </si>
  <si>
    <t>GARBI MAÇANET CONSTRUCCIONS, SL</t>
  </si>
  <si>
    <t>B17737230</t>
  </si>
  <si>
    <t>GARCIA MASSANEDA PERITACIONES Y PROYECT</t>
  </si>
  <si>
    <t>B63354476</t>
  </si>
  <si>
    <t>GARNOVA, SL</t>
  </si>
  <si>
    <t>B17577180</t>
  </si>
  <si>
    <t>GAS I FERRETERIA GIRONA, SL</t>
  </si>
  <si>
    <t>SALAMANCA</t>
  </si>
  <si>
    <t>J17392671</t>
  </si>
  <si>
    <t>GAS-OIL RICART, SC</t>
  </si>
  <si>
    <t>J55009484</t>
  </si>
  <si>
    <t>GASTAL I SERRA SC</t>
  </si>
  <si>
    <t>H17956624</t>
  </si>
  <si>
    <t>GAVARRES, 2 CTAT PROP PK</t>
  </si>
  <si>
    <t>B78633559</t>
  </si>
  <si>
    <t>GE CAPITAL LARGO PLAZO SL</t>
  </si>
  <si>
    <t>B61467148</t>
  </si>
  <si>
    <t>GEA FARM TECHNOLOGIES IBERICA S.L.U.</t>
  </si>
  <si>
    <t>X0175990V</t>
  </si>
  <si>
    <t>GEIGLE DURR, CARLOS ENRIQUE</t>
  </si>
  <si>
    <t>B17508896</t>
  </si>
  <si>
    <t>GEISIC DIVISION, SL</t>
  </si>
  <si>
    <t>B17431958</t>
  </si>
  <si>
    <t>GELADA EXPLOTACIONS, SL</t>
  </si>
  <si>
    <t>B17814930</t>
  </si>
  <si>
    <t>GENCER SL</t>
  </si>
  <si>
    <t>B17449851</t>
  </si>
  <si>
    <t>GENERAL HOSTELERA FDS, SL</t>
  </si>
  <si>
    <t>S0811001G</t>
  </si>
  <si>
    <t>GENERALITAT DE CATALUNYA</t>
  </si>
  <si>
    <t>B60735156</t>
  </si>
  <si>
    <t>GENEROS DE PUNTO RUMI, SL</t>
  </si>
  <si>
    <t>A85278968</t>
  </si>
  <si>
    <t>GENESUSA, SOCIEDAD ANONIMA</t>
  </si>
  <si>
    <t>B45697257</t>
  </si>
  <si>
    <t>GENETICA CENTRO SUR SL</t>
  </si>
  <si>
    <t>B17114950</t>
  </si>
  <si>
    <t>GENIMAR SL</t>
  </si>
  <si>
    <t>B17554866</t>
  </si>
  <si>
    <t>GENIS SARRA, SL</t>
  </si>
  <si>
    <t>B55040133</t>
  </si>
  <si>
    <t>GERCO-PLAC SL</t>
  </si>
  <si>
    <t>B17378225</t>
  </si>
  <si>
    <t>GERFAM RUBIROLA, SL</t>
  </si>
  <si>
    <t>B62168786</t>
  </si>
  <si>
    <t>GERMANS CAN SORA, SL</t>
  </si>
  <si>
    <t>B17537812</t>
  </si>
  <si>
    <t>GERMANS CAÑET-XIRGU, SL</t>
  </si>
  <si>
    <t>B17086471</t>
  </si>
  <si>
    <t>GERMANS CUMBRIU, SL</t>
  </si>
  <si>
    <t>J17205105</t>
  </si>
  <si>
    <t>GERMANS GALI SC</t>
  </si>
  <si>
    <t>B17239807</t>
  </si>
  <si>
    <t>GERMANS GUIRADO IRUELA, SL</t>
  </si>
  <si>
    <t>B60858487</t>
  </si>
  <si>
    <t>GERMANS HOM, SL</t>
  </si>
  <si>
    <t>J17146002</t>
  </si>
  <si>
    <t>GERMANS PUIGDEVALL, SC</t>
  </si>
  <si>
    <t>J64071657</t>
  </si>
  <si>
    <t>GERMANS PUJOL,S.C.P.</t>
  </si>
  <si>
    <t>B47229679</t>
  </si>
  <si>
    <t>ALEJANDRO FERNANDEZ TINTO PESQUERA SL</t>
  </si>
  <si>
    <t>VALLADOLID</t>
  </si>
  <si>
    <t>B55120950</t>
  </si>
  <si>
    <t>ALEX I XICU SLU</t>
  </si>
  <si>
    <t>B20437547</t>
  </si>
  <si>
    <t>ALFA HOGAR SL</t>
  </si>
  <si>
    <t>B17692740</t>
  </si>
  <si>
    <t>F73470015</t>
  </si>
  <si>
    <t>ALIMENTOS DEL MEDITERRANEO S.COOP.</t>
  </si>
  <si>
    <t>MURCIA</t>
  </si>
  <si>
    <t>B60649233</t>
  </si>
  <si>
    <t>G60100310</t>
  </si>
  <si>
    <t>ALLIC, ASSOCIACIO INTERPROF. LLETERA DE C</t>
  </si>
  <si>
    <t>B17723131</t>
  </si>
  <si>
    <t>ALMA REFORMAS, SL</t>
  </si>
  <si>
    <t>B41910969</t>
  </si>
  <si>
    <t>ALMACEN DE MATERIALES ELECTRICOS MOSAN S</t>
  </si>
  <si>
    <t>X8782752H</t>
  </si>
  <si>
    <t>ALMONTE ESTEBAN</t>
  </si>
  <si>
    <t>B64723059</t>
  </si>
  <si>
    <t>ALPA RACING SL</t>
  </si>
  <si>
    <t>A91001438</t>
  </si>
  <si>
    <t>ALPHABET ESPAÑA FLEET MANAGEMENT SA</t>
  </si>
  <si>
    <t>B17679960</t>
  </si>
  <si>
    <t>ALPOME DEVESA, SL</t>
  </si>
  <si>
    <t>B17419201</t>
  </si>
  <si>
    <t>ALREGI, SL</t>
  </si>
  <si>
    <t>B55087761</t>
  </si>
  <si>
    <t>ALTER EGO WEB SERVICES SL</t>
  </si>
  <si>
    <t>B60710076</t>
  </si>
  <si>
    <t>ALTINCO, SL</t>
  </si>
  <si>
    <t>B17325192</t>
  </si>
  <si>
    <t>ALU-FER VALLMAJO, SL</t>
  </si>
  <si>
    <t>G17847161</t>
  </si>
  <si>
    <t>ALUMINIS COSTA BRAVA</t>
  </si>
  <si>
    <t>B17628827</t>
  </si>
  <si>
    <t>ALUMINIS TEIMA SL</t>
  </si>
  <si>
    <t>B55070551</t>
  </si>
  <si>
    <t>ALUMINIUM 22 SL</t>
  </si>
  <si>
    <t>SEGOVIA</t>
  </si>
  <si>
    <t>B17484361</t>
  </si>
  <si>
    <t>AMBISIST SLU</t>
  </si>
  <si>
    <t>B82121161</t>
  </si>
  <si>
    <t>AMERICAN MEDICAL SYSTEMS IBERICA SL</t>
  </si>
  <si>
    <t>B17500604</t>
  </si>
  <si>
    <t>AMP SPRAYERS, SL</t>
  </si>
  <si>
    <t>B17941790</t>
  </si>
  <si>
    <t>AMPLE 37 ASSOCIATS SL</t>
  </si>
  <si>
    <t>H17975632</t>
  </si>
  <si>
    <t>AMPLE, 30 CTAT PROP. PK</t>
  </si>
  <si>
    <t>X8729529V</t>
  </si>
  <si>
    <t>ANDREI MIHAITA DORIN</t>
  </si>
  <si>
    <t>B17373705</t>
  </si>
  <si>
    <t>ANEC DE L EMPORDA, SL</t>
  </si>
  <si>
    <t>B17767153</t>
  </si>
  <si>
    <t>ANGEL REINA MAQUINARIA D HOSTALERIA, SL</t>
  </si>
  <si>
    <t>J17516550</t>
  </si>
  <si>
    <t>ANGLADA FERRES, SC</t>
  </si>
  <si>
    <t>VALENCIA</t>
  </si>
  <si>
    <t>B17037573</t>
  </si>
  <si>
    <t>ANTENES GERUNDA, SL</t>
  </si>
  <si>
    <t>B17753955</t>
  </si>
  <si>
    <t>ANTIC CA L'ANGEL, SL</t>
  </si>
  <si>
    <t>B17755620</t>
  </si>
  <si>
    <t>ANTIGA PEREZ XIFRA, SL</t>
  </si>
  <si>
    <t>B58441270</t>
  </si>
  <si>
    <t>ANTISIA, SL</t>
  </si>
  <si>
    <t>H17758988</t>
  </si>
  <si>
    <t>ANTON AGULLANA 8-9 CTAT PROP</t>
  </si>
  <si>
    <t>H17470212</t>
  </si>
  <si>
    <t>ANTONI VARES, 2-4-6 CTAT PROP PK</t>
  </si>
  <si>
    <t>B17784612</t>
  </si>
  <si>
    <t>ANTONIO PUERTAS CARMELO PUERTAS SL</t>
  </si>
  <si>
    <t>B46245718</t>
  </si>
  <si>
    <t>ANTONIO TARAZONA SL</t>
  </si>
  <si>
    <t>B82191354</t>
  </si>
  <si>
    <t>ANUNTIS SEGUNDAMANO ESPAÑA, SL</t>
  </si>
  <si>
    <t>B17750761</t>
  </si>
  <si>
    <t>AP GIRONA 2003 SL</t>
  </si>
  <si>
    <t>G17112970</t>
  </si>
  <si>
    <t>APA DEL COL LEGI PUBLIC MONTFALGARS</t>
  </si>
  <si>
    <t>B85965689</t>
  </si>
  <si>
    <t>APARCAMENT MUTUAPARK</t>
  </si>
  <si>
    <t>B17874421</t>
  </si>
  <si>
    <t>APLICACIONS FRIGORIFIQUES LUCENA SL UNIP</t>
  </si>
  <si>
    <t>N0072469J</t>
  </si>
  <si>
    <t>APPLE DISTRIBUTION INTERNATIONAL</t>
  </si>
  <si>
    <t>B99153660</t>
  </si>
  <si>
    <t>ARAKART COMPETICION SL</t>
  </si>
  <si>
    <t>B60359726</t>
  </si>
  <si>
    <t>ARAMARK SERVICIOS DE CATERING SLU</t>
  </si>
  <si>
    <t>B58294364</t>
  </si>
  <si>
    <t>ARBREDA, SL</t>
  </si>
  <si>
    <t>B17544313</t>
  </si>
  <si>
    <t>ARBUSI COLOMER SL</t>
  </si>
  <si>
    <t>B08114449</t>
  </si>
  <si>
    <t>ARCON SL</t>
  </si>
  <si>
    <t>45547674S</t>
  </si>
  <si>
    <t>MATAMOROS TOMAS ANGEL JESUS</t>
  </si>
  <si>
    <t>46358735G</t>
  </si>
  <si>
    <t>MATAS CAMA MERITXELL</t>
  </si>
  <si>
    <t>40331569B</t>
  </si>
  <si>
    <t>MATAS MASPOCH MARIA DOLORS</t>
  </si>
  <si>
    <t>E17535980</t>
  </si>
  <si>
    <t>MATASABEÑA, CB</t>
  </si>
  <si>
    <t>CRUILLES-MONELLS I SANT S</t>
  </si>
  <si>
    <t>33939392V</t>
  </si>
  <si>
    <t>MATAVERA TAJA, NEUS</t>
  </si>
  <si>
    <t>MATEO TIR EXPRESS, S.R.L.</t>
  </si>
  <si>
    <t>B47000989</t>
  </si>
  <si>
    <t>MATEOS SL</t>
  </si>
  <si>
    <t>B17505447</t>
  </si>
  <si>
    <t>MATERIALS EMPORDA,S.L</t>
  </si>
  <si>
    <t>B17358128</t>
  </si>
  <si>
    <t>MATERIALS MIQUEL ALT EMPORDA,SL</t>
  </si>
  <si>
    <t>B17495862</t>
  </si>
  <si>
    <t>B60439692</t>
  </si>
  <si>
    <t>MATERIAS PRIMAS ABRASIVAS, SL</t>
  </si>
  <si>
    <t>36511236R</t>
  </si>
  <si>
    <t>MATEU AGUSTI JAUME</t>
  </si>
  <si>
    <t>40450400R</t>
  </si>
  <si>
    <t>MATEU IGLESIAS, ESTHER</t>
  </si>
  <si>
    <t>B17460635</t>
  </si>
  <si>
    <t>MATFITRES, SL</t>
  </si>
  <si>
    <t>MATI 2000 EOOD</t>
  </si>
  <si>
    <t>40267925P</t>
  </si>
  <si>
    <t>MATILLO TRAFACH, MIQUEL</t>
  </si>
  <si>
    <t>X2539136M</t>
  </si>
  <si>
    <t>MATTERA MASSIMO</t>
  </si>
  <si>
    <t>46302765Q</t>
  </si>
  <si>
    <t>MAURI OMS,LLUIS</t>
  </si>
  <si>
    <t>B17309923</t>
  </si>
  <si>
    <t>MAVASILS, SL</t>
  </si>
  <si>
    <t>MAXEMPENHO</t>
  </si>
  <si>
    <t>B92868637</t>
  </si>
  <si>
    <t>MAXVISUAL EQUIPOS AUDIOVISUALES SL</t>
  </si>
  <si>
    <t>B08194359</t>
  </si>
  <si>
    <t>MAXXIUM ESPAÑA, SL</t>
  </si>
  <si>
    <t>52191499Z</t>
  </si>
  <si>
    <t>MAYAYO ALVAREZ JAVIER</t>
  </si>
  <si>
    <t>N4511005C</t>
  </si>
  <si>
    <t>MAYBURN PROPERTIES LIMITED</t>
  </si>
  <si>
    <t>15200017F</t>
  </si>
  <si>
    <t>MAYER FRUTOS JERONIMO</t>
  </si>
  <si>
    <t>35046973X</t>
  </si>
  <si>
    <t>MAYNES MIRACLE MARIA</t>
  </si>
  <si>
    <t>40489203A</t>
  </si>
  <si>
    <t>MAYOLAS LLOGÀ,JOSEP</t>
  </si>
  <si>
    <t>15200088D</t>
  </si>
  <si>
    <t>MAZON CARMEN</t>
  </si>
  <si>
    <t>41604321N</t>
  </si>
  <si>
    <t>MAZURYNA RUSAKOVA NATALIA</t>
  </si>
  <si>
    <t>B17224981</t>
  </si>
  <si>
    <t>MECANICAS PALOMERAS, SL</t>
  </si>
  <si>
    <t>B17536186</t>
  </si>
  <si>
    <t>B17462557</t>
  </si>
  <si>
    <t>MEDI 21 CONSULT SLP</t>
  </si>
  <si>
    <t>A62348248</t>
  </si>
  <si>
    <t>MEDIA MARKT GIRONA VIDEO TV HIFI ELEKTRO</t>
  </si>
  <si>
    <t>15200041P</t>
  </si>
  <si>
    <t>MEDIAVILLA MARGARITA</t>
  </si>
  <si>
    <t>41532092A</t>
  </si>
  <si>
    <t>MEDINA LOPEZ MARIA ANGELES</t>
  </si>
  <si>
    <t>35022549N</t>
  </si>
  <si>
    <t>MEDINA VILLUENDAS MIGUEL</t>
  </si>
  <si>
    <t>A08701096</t>
  </si>
  <si>
    <t>MEDIOS Y DIRECCION GANADERA, SA</t>
  </si>
  <si>
    <t>B57533440</t>
  </si>
  <si>
    <t>MEDSEA MANTENIMIENTO INTEGRAL, S.L.</t>
  </si>
  <si>
    <t>J59871939</t>
  </si>
  <si>
    <t>MEFECIT DISENY, SCP</t>
  </si>
  <si>
    <t>40245870X</t>
  </si>
  <si>
    <t>MELLADO CAMPMAJOR PILAR</t>
  </si>
  <si>
    <t>B81693442</t>
  </si>
  <si>
    <t>MEMORA SERVICIOS FUNERARIOS SL</t>
  </si>
  <si>
    <t>40361756E</t>
  </si>
  <si>
    <t>MENDEZ VANESA</t>
  </si>
  <si>
    <t>B17431925</t>
  </si>
  <si>
    <t>MENJAR SL</t>
  </si>
  <si>
    <t>40289624H</t>
  </si>
  <si>
    <t>MERCADER GALAN JAUME</t>
  </si>
  <si>
    <t>77999087S</t>
  </si>
  <si>
    <t>MERCADER ULLASTRES MARTIN</t>
  </si>
  <si>
    <t>40320375H</t>
  </si>
  <si>
    <t>MERCADER VERGES M PILAR</t>
  </si>
  <si>
    <t>15200072Q</t>
  </si>
  <si>
    <t>MERCADO FERNANDEZ ALMUDENA</t>
  </si>
  <si>
    <t>B11084050</t>
  </si>
  <si>
    <t>MERCADO RIVERA SL</t>
  </si>
  <si>
    <t>CÁDIZ</t>
  </si>
  <si>
    <t>A58079369</t>
  </si>
  <si>
    <t>MERCAGAS SA</t>
  </si>
  <si>
    <t>A81532798</t>
  </si>
  <si>
    <t>MERCEDES BENZ CHARTERWAY ESPAÑA SA</t>
  </si>
  <si>
    <t>ASSOCIACIO D EMPRESARIS DEL MONTSENY</t>
  </si>
  <si>
    <t>SANTA MARIA DE PALAUTORDE</t>
  </si>
  <si>
    <t>G61125142</t>
  </si>
  <si>
    <t>ASSOCIACIO D EMPRESES DE SERVEIS D ASSIS</t>
  </si>
  <si>
    <t>G17047655</t>
  </si>
  <si>
    <t>ASSOCIACIO DE MARES I PARES D ALUMNES C.</t>
  </si>
  <si>
    <t>G17352113</t>
  </si>
  <si>
    <t>ASSOCIACIO DE PARES D ALUMNES DE L INSTI</t>
  </si>
  <si>
    <t>G08695462</t>
  </si>
  <si>
    <t>ASSOCIACIO DE PARES D ALUMNES DEL COL.LE</t>
  </si>
  <si>
    <t>G17296591</t>
  </si>
  <si>
    <t>ASSOCIACIO GRUP DE SANEJAMENT DE VILOBI I COMARCA</t>
  </si>
  <si>
    <t>G58690090</t>
  </si>
  <si>
    <t>ASSOCIACIO PER AL DESENVOLUNPAMENT DE L</t>
  </si>
  <si>
    <t>G55101661</t>
  </si>
  <si>
    <t>ASSOCIACIO TZVR SANT FELIU DE GUIXOLS</t>
  </si>
  <si>
    <t>A80915804</t>
  </si>
  <si>
    <t>AT LEAST SA</t>
  </si>
  <si>
    <t>B50711670</t>
  </si>
  <si>
    <t>ATAUDES DEL MEDITERRANEO SL</t>
  </si>
  <si>
    <t>B23677594</t>
  </si>
  <si>
    <t>ATAUDES MERCEDES S.L.UNIPERSONAL</t>
  </si>
  <si>
    <t>JAÉN</t>
  </si>
  <si>
    <t>B17381377</t>
  </si>
  <si>
    <t>ATIPIC GIRONA, SL</t>
  </si>
  <si>
    <t>B17496522</t>
  </si>
  <si>
    <t>ATLAS SOFTWARE, SL</t>
  </si>
  <si>
    <t>B17597634</t>
  </si>
  <si>
    <t>ATOT MUSICA I TEATRE PER NENS I JOVES, SL</t>
  </si>
  <si>
    <t>B65265167</t>
  </si>
  <si>
    <t>ATRACCIONES GONZALEZ DIORRIOS SLU</t>
  </si>
  <si>
    <t>J64745342</t>
  </si>
  <si>
    <t>ATRAM SCP</t>
  </si>
  <si>
    <t>B17931973</t>
  </si>
  <si>
    <t>AUBERT IMPRIMEIX SL</t>
  </si>
  <si>
    <t>B17360298</t>
  </si>
  <si>
    <t>B17594003</t>
  </si>
  <si>
    <t>AUSERVIS, SL</t>
  </si>
  <si>
    <t>B17963893</t>
  </si>
  <si>
    <t>AUTISEL AUTOMATISMES SL</t>
  </si>
  <si>
    <t>B17086216</t>
  </si>
  <si>
    <t>AUTO RECANVIS TER SL</t>
  </si>
  <si>
    <t>E17286295</t>
  </si>
  <si>
    <t>AUTO TALLER F. FELIU</t>
  </si>
  <si>
    <t>E17163585</t>
  </si>
  <si>
    <t>AUTO TALLER LA GUARDIOLA CB</t>
  </si>
  <si>
    <t>B17753930</t>
  </si>
  <si>
    <t>AUTO TALLER PAYAS SL</t>
  </si>
  <si>
    <t>B60377462</t>
  </si>
  <si>
    <t>AUTOCARS BARBA, S.L.</t>
  </si>
  <si>
    <t>B17006602</t>
  </si>
  <si>
    <t>AUTOCARS R. MAS, S.L.</t>
  </si>
  <si>
    <t>B17554197</t>
  </si>
  <si>
    <t>AUTOCARS ROCA DE SALT, SL</t>
  </si>
  <si>
    <t>B83643536</t>
  </si>
  <si>
    <t>AUTOCLUB MUTUA MADRILEÑA SL</t>
  </si>
  <si>
    <t>B17209644</t>
  </si>
  <si>
    <t>AUTOELECTRIC JORDA SL</t>
  </si>
  <si>
    <t>B97525497</t>
  </si>
  <si>
    <t>AUTOMATIZA SOLUCIONES EN AUTOMATIZACION</t>
  </si>
  <si>
    <t>A82844473</t>
  </si>
  <si>
    <t>AUTOMOVILES CITROEN ESPAÑA SA</t>
  </si>
  <si>
    <t>B73613291</t>
  </si>
  <si>
    <t>AUTOMOVILES MERINO, SL</t>
  </si>
  <si>
    <t>B58403460</t>
  </si>
  <si>
    <t>AUTOREC, S.L.</t>
  </si>
  <si>
    <t>B17447939</t>
  </si>
  <si>
    <t>AUTO-TALLER CANE, SL</t>
  </si>
  <si>
    <t>B46157285</t>
  </si>
  <si>
    <t>AUTRIAL SL</t>
  </si>
  <si>
    <t>POLIGONO FUENTE DEL JARRO</t>
  </si>
  <si>
    <t>B31025695</t>
  </si>
  <si>
    <t>AUXILIAR DE AUTOMOCION INDUSTRIA Y CONST</t>
  </si>
  <si>
    <t>B55055776</t>
  </si>
  <si>
    <t>AVELLANA BULLON,S.L.</t>
  </si>
  <si>
    <t>B61376802</t>
  </si>
  <si>
    <t>AVENA NUTRICIO, SL</t>
  </si>
  <si>
    <t>X2534642L</t>
  </si>
  <si>
    <t>AVIVA, ELYN</t>
  </si>
  <si>
    <t>B17214263</t>
  </si>
  <si>
    <t>AYGUAVIVA Y MASCUÑAN SL</t>
  </si>
  <si>
    <t>B25621079</t>
  </si>
  <si>
    <t>B &amp; R ILERCOPIS S.L.</t>
  </si>
  <si>
    <t>VIZCAYA</t>
  </si>
  <si>
    <t>J60438132</t>
  </si>
  <si>
    <t>BAGARIA YMAGRAF, S.C.P.</t>
  </si>
  <si>
    <t>B17569799</t>
  </si>
  <si>
    <t>BAGUE-PELACH, SL</t>
  </si>
  <si>
    <t>H17539362</t>
  </si>
  <si>
    <t>BAILEN, 8 CTAT PROP. PK</t>
  </si>
  <si>
    <t>J17919978</t>
  </si>
  <si>
    <t>BALAGUER SANTOS SC</t>
  </si>
  <si>
    <t>B17242918</t>
  </si>
  <si>
    <t>BALNEARIO TERMAS ORION, SL</t>
  </si>
  <si>
    <t>B17661570</t>
  </si>
  <si>
    <t>BAMBU D ART, SLL</t>
  </si>
  <si>
    <t>W0012543E</t>
  </si>
  <si>
    <t>BANQUE PSA FINANCE SUCURSAL EN ESPAÑA</t>
  </si>
  <si>
    <t>B60854932</t>
  </si>
  <si>
    <t>BANSABADELL RENTING SL</t>
  </si>
  <si>
    <t>B02020717</t>
  </si>
  <si>
    <t>BAÑOS DE TUS, SL</t>
  </si>
  <si>
    <t>ALBACETE</t>
  </si>
  <si>
    <t>J17882887</t>
  </si>
  <si>
    <t>BAR CABANYES 2006 SC</t>
  </si>
  <si>
    <t>B17972811</t>
  </si>
  <si>
    <t>BAR TONY S EMPURIABRAVA SL</t>
  </si>
  <si>
    <t>B17371329</t>
  </si>
  <si>
    <t>BAR TRAMONTANA, SL</t>
  </si>
  <si>
    <t>B17547142</t>
  </si>
  <si>
    <t>BARBA BOSCH, S.L</t>
  </si>
  <si>
    <t>H17389354</t>
  </si>
  <si>
    <t>BARCELONA 135/SANT MIQUEL 2-4 CTAT PROP. PK</t>
  </si>
  <si>
    <t>B61809307</t>
  </si>
  <si>
    <t>BARCELONA RESORT, SL</t>
  </si>
  <si>
    <t>J55017586</t>
  </si>
  <si>
    <t>BARCOR 2008 SC</t>
  </si>
  <si>
    <t>A28674414</t>
  </si>
  <si>
    <t>MONDIAL ASSISTANCE SERVICE ESPAÑA SA</t>
  </si>
  <si>
    <t>B17570227</t>
  </si>
  <si>
    <t>MONERPLANT, SL</t>
  </si>
  <si>
    <t>35016704D</t>
  </si>
  <si>
    <t>MONFERRER VIÑALS JUAN RAMON</t>
  </si>
  <si>
    <t>MONS BERNARD ARBORICULTURE</t>
  </si>
  <si>
    <t>B82612904</t>
  </si>
  <si>
    <t>MONSANTO AGRICULTURA ESPAÑA SL</t>
  </si>
  <si>
    <t>B17626920</t>
  </si>
  <si>
    <t>MONTAGES INDUSTRIALES Y REPARACIONES GIR</t>
  </si>
  <si>
    <t>40868787H</t>
  </si>
  <si>
    <t>MONTANUY BORDES GLORIA</t>
  </si>
  <si>
    <t>46304625J</t>
  </si>
  <si>
    <t>MONTAÑA FIGULS FCO JAVIER</t>
  </si>
  <si>
    <t>B60512217</t>
  </si>
  <si>
    <t>MONTCADA ARTICULOS TECNICOS, SL</t>
  </si>
  <si>
    <t>77900540T</t>
  </si>
  <si>
    <t>MONTERO NARANJO BLAS</t>
  </si>
  <si>
    <t>46318807G</t>
  </si>
  <si>
    <t>MONTES HERNANDEZ JOSE LUIS</t>
  </si>
  <si>
    <t>F17692518</t>
  </si>
  <si>
    <t>MONTGRI CAMP SCCL</t>
  </si>
  <si>
    <t>40313242S</t>
  </si>
  <si>
    <t>MONTIEL MANZANEDA MARIA DEL SOL</t>
  </si>
  <si>
    <t>MONTIEL MONTIEL, JUAN</t>
  </si>
  <si>
    <t>41578624Y</t>
  </si>
  <si>
    <t>MONTLLO HELENA</t>
  </si>
  <si>
    <t>37282734X</t>
  </si>
  <si>
    <t>MONTSERRAT ESTEVE PEDRO</t>
  </si>
  <si>
    <t>B17569641</t>
  </si>
  <si>
    <t>MONTURIOL I FILLS, SL</t>
  </si>
  <si>
    <t>B63788590</t>
  </si>
  <si>
    <t>MONWATER SL</t>
  </si>
  <si>
    <t>78085295L</t>
  </si>
  <si>
    <t>MORA ESCUDE CRISTIAN</t>
  </si>
  <si>
    <t>40721198C</t>
  </si>
  <si>
    <t>MORA ORO TERESA</t>
  </si>
  <si>
    <t>40721201T</t>
  </si>
  <si>
    <t>MORA ORO, RAMONA</t>
  </si>
  <si>
    <t>77526833C</t>
  </si>
  <si>
    <t>MORA REGI MARGARITA</t>
  </si>
  <si>
    <t>A28054716</t>
  </si>
  <si>
    <t>MORA ROSAS SA</t>
  </si>
  <si>
    <t>79295175F</t>
  </si>
  <si>
    <t>MORADELL FRANCH OSCAR</t>
  </si>
  <si>
    <t>74625837Z</t>
  </si>
  <si>
    <t>MORALES BULLEJOS JOSE LUIS</t>
  </si>
  <si>
    <t>30501932E</t>
  </si>
  <si>
    <t>MORALES CALDERON JESUS</t>
  </si>
  <si>
    <t>52421698Y</t>
  </si>
  <si>
    <t>MORALES DO SANTOS, ANTONIA</t>
  </si>
  <si>
    <t>40876601N</t>
  </si>
  <si>
    <t>MORATO AMOROS CARMEN</t>
  </si>
  <si>
    <t>40269360V</t>
  </si>
  <si>
    <t>MORATO AYATS PEDRO</t>
  </si>
  <si>
    <t>40842545L</t>
  </si>
  <si>
    <t>MORELL ROURE LAURA</t>
  </si>
  <si>
    <t>X2107253Q</t>
  </si>
  <si>
    <t>MORENO D MARIE</t>
  </si>
  <si>
    <t>40433903H</t>
  </si>
  <si>
    <t>MORENO LOPEZ ANTONIO</t>
  </si>
  <si>
    <t>51882223L</t>
  </si>
  <si>
    <t>MORENO NOGUERAS ALEJO</t>
  </si>
  <si>
    <t>40293317P</t>
  </si>
  <si>
    <t>MORENO SABATER AGUSTIN</t>
  </si>
  <si>
    <t>41577340X</t>
  </si>
  <si>
    <t>MORENO SANCHEZ ANA</t>
  </si>
  <si>
    <t>40520249E</t>
  </si>
  <si>
    <t>MORENO SANCHEZ BENJAMIN</t>
  </si>
  <si>
    <t>40347199R</t>
  </si>
  <si>
    <t>MORENO SEPULVEDA, ALEXANDRA</t>
  </si>
  <si>
    <t>39369357G</t>
  </si>
  <si>
    <t>MORENO VILLARREAL,DAVID</t>
  </si>
  <si>
    <t>A08730111</t>
  </si>
  <si>
    <t>MORGADES TRABAL SA</t>
  </si>
  <si>
    <t>77903928F</t>
  </si>
  <si>
    <t>MORON RIOS, ALFONSO</t>
  </si>
  <si>
    <t>40236337E</t>
  </si>
  <si>
    <t>MORRAJA ECALA JOSE</t>
  </si>
  <si>
    <t>B17409657</t>
  </si>
  <si>
    <t>MOSAXAMAR, SL</t>
  </si>
  <si>
    <t>40503889S</t>
  </si>
  <si>
    <t>MOTJE TARRE MARINA</t>
  </si>
  <si>
    <t>B17664152</t>
  </si>
  <si>
    <t>A17025347</t>
  </si>
  <si>
    <t>MOTONAUTICA LLONCH SA</t>
  </si>
  <si>
    <t>812868171B01</t>
  </si>
  <si>
    <t>MOTOPORT EUROPE BV</t>
  </si>
  <si>
    <t>G43235944</t>
  </si>
  <si>
    <t>MOTOR CLUB ESPORTIU CREIXELL</t>
  </si>
  <si>
    <t>URBANITZACIO CREIXELL MAR</t>
  </si>
  <si>
    <t>A08880304</t>
  </si>
  <si>
    <t>MOTOSTOCK SA</t>
  </si>
  <si>
    <t>MOUTINHO BARBOSA LDA</t>
  </si>
  <si>
    <t>B31130578</t>
  </si>
  <si>
    <t>MOVIES DISTRIBUCION SL</t>
  </si>
  <si>
    <t>A25218074</t>
  </si>
  <si>
    <t>MOVIGRUP, SA</t>
  </si>
  <si>
    <t>COMERCIAL GIL BATALLE, SL</t>
  </si>
  <si>
    <t>B59132506</t>
  </si>
  <si>
    <t>COMERCIAL I AGRICOLA CASACUBERTA SL</t>
  </si>
  <si>
    <t>B17460262</t>
  </si>
  <si>
    <t>COMERCIAL J. MAYOL, SL</t>
  </si>
  <si>
    <t>B60435344</t>
  </si>
  <si>
    <t>B17924812</t>
  </si>
  <si>
    <t>COMERCIAL LIMARC, SLU</t>
  </si>
  <si>
    <t>B09061185</t>
  </si>
  <si>
    <t>COMERCIAL LOBO SL</t>
  </si>
  <si>
    <t>B17589292</t>
  </si>
  <si>
    <t>COMERCIAL MAQUINARIA SARRIA, SL</t>
  </si>
  <si>
    <t>B17063173</t>
  </si>
  <si>
    <t>COMERCIAL MARTI, SL</t>
  </si>
  <si>
    <t>B17395104</t>
  </si>
  <si>
    <t>COMERCIAL MIQUEL VALENTI, SL</t>
  </si>
  <si>
    <t>B17023508</t>
  </si>
  <si>
    <t>COMERCIAL MORERA SL</t>
  </si>
  <si>
    <t>B25461872</t>
  </si>
  <si>
    <t>COMERCIAL OLEOHIDRAULICA-NEUMATICA-ESTAN</t>
  </si>
  <si>
    <t>B17145939</t>
  </si>
  <si>
    <t>COMERCIAL PUJOL , SL</t>
  </si>
  <si>
    <t>B58079682</t>
  </si>
  <si>
    <t>COMERCIAL RAMADERA, SL</t>
  </si>
  <si>
    <t>B17785676</t>
  </si>
  <si>
    <t>COMERCIAL SANITARIS EMPORDA S.L.UNIPERSO</t>
  </si>
  <si>
    <t>P1703900I</t>
  </si>
  <si>
    <t>AJUNTAMENT DE CAMÓS</t>
  </si>
  <si>
    <t>P1704900H</t>
  </si>
  <si>
    <t>AJUNTAMENT DE CASSÀ DE LA SELVA</t>
  </si>
  <si>
    <t>P1705300J</t>
  </si>
  <si>
    <t>AJUNTAMENT DE CASTELL D ARO</t>
  </si>
  <si>
    <t>P1706100C</t>
  </si>
  <si>
    <t>AJUNTAMENT DE CORNELLÀ DE TERRI</t>
  </si>
  <si>
    <t>P1707200J</t>
  </si>
  <si>
    <t>AJUNTAMENT DE FIGUERES</t>
  </si>
  <si>
    <t>P1707500C</t>
  </si>
  <si>
    <t>AJUNTAMENT DE FONTANILLES</t>
  </si>
  <si>
    <t>P1708500B</t>
  </si>
  <si>
    <t>AJUNTAMENT DE GIRONA</t>
  </si>
  <si>
    <t>P1706800H</t>
  </si>
  <si>
    <t>AJUNTAMENT DE L ESCALA</t>
  </si>
  <si>
    <t>P1714800H</t>
  </si>
  <si>
    <t>AJUNTAMENT DE LES PRESES</t>
  </si>
  <si>
    <t>LES PRESES</t>
  </si>
  <si>
    <t>P1709600I</t>
  </si>
  <si>
    <t>AJUNTAMENT DE LLAGOSTERA</t>
  </si>
  <si>
    <t>LLAGOSTERA</t>
  </si>
  <si>
    <t>P2515100B</t>
  </si>
  <si>
    <t>AJUNTAMENT DE LLEIDA</t>
  </si>
  <si>
    <t>P1710900J</t>
  </si>
  <si>
    <t>AJUNTAMENT DE MAÇANET DE LA SELVA</t>
  </si>
  <si>
    <t>P1715700I</t>
  </si>
  <si>
    <t>AJUNTAMENT DE RIUDARENES</t>
  </si>
  <si>
    <t>P1716100A</t>
  </si>
  <si>
    <t>AJUNTAMENT DE ROSES</t>
  </si>
  <si>
    <t>P1716400E</t>
  </si>
  <si>
    <t>AJUNTAMENT DE SALT</t>
  </si>
  <si>
    <t>P1719500I</t>
  </si>
  <si>
    <t>AJUNTAMENT DE SANT ANIOL DE FINESTRES</t>
  </si>
  <si>
    <t>P0820100F</t>
  </si>
  <si>
    <t>AJUNTAMENT DE SANT CELONI</t>
  </si>
  <si>
    <t>SANT CELONI</t>
  </si>
  <si>
    <t>P1717000B</t>
  </si>
  <si>
    <t>AJUNTAMENT DE SANT FELIU DE GÚIXOLS</t>
  </si>
  <si>
    <t>P1719100H</t>
  </si>
  <si>
    <t>AJUNTAMENT DE SANTA COLOMA DE FARNERS</t>
  </si>
  <si>
    <t>P1719800C</t>
  </si>
  <si>
    <t>AJUNTAMENT DE SARRIÀ DE TER</t>
  </si>
  <si>
    <t>P1720300A</t>
  </si>
  <si>
    <t>AJUNTAMENT DE SERRA D ARO</t>
  </si>
  <si>
    <t>P1720500F</t>
  </si>
  <si>
    <t>AJUNTAMENT DE SILS</t>
  </si>
  <si>
    <t>P1721200B</t>
  </si>
  <si>
    <t>AJUNTAMENT DE TORROELLA DE MONTGRÍ</t>
  </si>
  <si>
    <t>P1722700J</t>
  </si>
  <si>
    <t>AJUNTAMENT DE VIDRERES</t>
  </si>
  <si>
    <t>P1722900F</t>
  </si>
  <si>
    <t>AJUNTAMENT DE VILABLAREIX</t>
  </si>
  <si>
    <t>P1700053J</t>
  </si>
  <si>
    <t>AJUNTAMENT DE VILADAMAT</t>
  </si>
  <si>
    <t>P1723500C</t>
  </si>
  <si>
    <t>AJUNTAMENT DE VILAFANT</t>
  </si>
  <si>
    <t>P1724800F</t>
  </si>
  <si>
    <t>AJUNTAMENT DE VILOBÍ D ONYAR</t>
  </si>
  <si>
    <t>B83985713</t>
  </si>
  <si>
    <t>AKI BRICOLAJE ESPAÑA,SLU</t>
  </si>
  <si>
    <t>BARBERA DEL VALLES</t>
  </si>
  <si>
    <t>B64925845</t>
  </si>
  <si>
    <t>15200168C</t>
  </si>
  <si>
    <t>41441298J</t>
  </si>
  <si>
    <t>B55157978</t>
  </si>
  <si>
    <t>E17115791</t>
  </si>
  <si>
    <t>15200288W</t>
  </si>
  <si>
    <t>15200421C</t>
  </si>
  <si>
    <t>B36798320</t>
  </si>
  <si>
    <t>B58807645</t>
  </si>
  <si>
    <t>J17260142</t>
  </si>
  <si>
    <t>77911155N</t>
  </si>
  <si>
    <t>15200541W</t>
  </si>
  <si>
    <t>40371015N</t>
  </si>
  <si>
    <t>52546887Y</t>
  </si>
  <si>
    <t>X3134680X</t>
  </si>
  <si>
    <t>35036858S</t>
  </si>
  <si>
    <t>33945072Q</t>
  </si>
  <si>
    <t>A64109960</t>
  </si>
  <si>
    <t>43728673S</t>
  </si>
  <si>
    <t>47931499M</t>
  </si>
  <si>
    <t>47933412D</t>
  </si>
  <si>
    <t>B74347568</t>
  </si>
  <si>
    <t>40826504D</t>
  </si>
  <si>
    <t>B86123304</t>
  </si>
  <si>
    <t>B55179402</t>
  </si>
  <si>
    <t>15200274B</t>
  </si>
  <si>
    <t>A17116229</t>
  </si>
  <si>
    <t>40862661X</t>
  </si>
  <si>
    <t>46729640B</t>
  </si>
  <si>
    <t>40833237A</t>
  </si>
  <si>
    <t>46358806Y</t>
  </si>
  <si>
    <t>40107016F</t>
  </si>
  <si>
    <t>35005352L</t>
  </si>
  <si>
    <t>40874215H</t>
  </si>
  <si>
    <t>B63761308</t>
  </si>
  <si>
    <t>A17045758</t>
  </si>
  <si>
    <t>40336932S</t>
  </si>
  <si>
    <t>40271469X</t>
  </si>
  <si>
    <t>40344040Q</t>
  </si>
  <si>
    <t>40185729Z</t>
  </si>
  <si>
    <t>39084670B</t>
  </si>
  <si>
    <t>77902119S</t>
  </si>
  <si>
    <t>J17961228</t>
  </si>
  <si>
    <t>B63480438</t>
  </si>
  <si>
    <t>15200504B</t>
  </si>
  <si>
    <t>15200467C</t>
  </si>
  <si>
    <t>40313028P</t>
  </si>
  <si>
    <t>81000017C</t>
  </si>
  <si>
    <t>15200306C</t>
  </si>
  <si>
    <t>15200328L</t>
  </si>
  <si>
    <t>39332485R</t>
  </si>
  <si>
    <t>73189124L</t>
  </si>
  <si>
    <t>15200411X</t>
  </si>
  <si>
    <t>40519821P</t>
  </si>
  <si>
    <t>B70314570</t>
  </si>
  <si>
    <t>15200588A</t>
  </si>
  <si>
    <t>78060795Z</t>
  </si>
  <si>
    <t>07263002Q</t>
  </si>
  <si>
    <t>15200370S</t>
  </si>
  <si>
    <t>46327388Y</t>
  </si>
  <si>
    <t>40275443M</t>
  </si>
  <si>
    <t>B63662357</t>
  </si>
  <si>
    <t>15200530Z</t>
  </si>
  <si>
    <t>G28618536</t>
  </si>
  <si>
    <t>V28230688</t>
  </si>
  <si>
    <t>15200444C</t>
  </si>
  <si>
    <t>15200265W</t>
  </si>
  <si>
    <t>15200527B</t>
  </si>
  <si>
    <t>B22341655</t>
  </si>
  <si>
    <t>A38013611</t>
  </si>
  <si>
    <t>B50867035</t>
  </si>
  <si>
    <t>78060382S</t>
  </si>
  <si>
    <t>52335665Q</t>
  </si>
  <si>
    <t>78049868N</t>
  </si>
  <si>
    <t>15200410D</t>
  </si>
  <si>
    <t>15200546F</t>
  </si>
  <si>
    <t>37286054H</t>
  </si>
  <si>
    <t>40743916Z</t>
  </si>
  <si>
    <t>15200422K</t>
  </si>
  <si>
    <t>15200228B</t>
  </si>
  <si>
    <t>40445546T</t>
  </si>
  <si>
    <t>15200538E</t>
  </si>
  <si>
    <t>15200379R</t>
  </si>
  <si>
    <t>40925585Y</t>
  </si>
  <si>
    <t>40331956F</t>
  </si>
  <si>
    <t>41681410M</t>
  </si>
  <si>
    <t>X3249637J</t>
  </si>
  <si>
    <t>44000017M</t>
  </si>
  <si>
    <t>B65049553</t>
  </si>
  <si>
    <t>B82806514</t>
  </si>
  <si>
    <t>15200281H</t>
  </si>
  <si>
    <t>B11712916</t>
  </si>
  <si>
    <t>15200338Y</t>
  </si>
  <si>
    <t>41603206R</t>
  </si>
  <si>
    <t>B17622184</t>
  </si>
  <si>
    <t>B58261041</t>
  </si>
  <si>
    <t>A08204638</t>
  </si>
  <si>
    <t>15200417Q</t>
  </si>
  <si>
    <t>B17492091</t>
  </si>
  <si>
    <t>G61037008</t>
  </si>
  <si>
    <t>B54438411</t>
  </si>
  <si>
    <t>40268622S</t>
  </si>
  <si>
    <t>15200435B</t>
  </si>
  <si>
    <t>77911105P</t>
  </si>
  <si>
    <t>40345924Z</t>
  </si>
  <si>
    <t>15200486Q</t>
  </si>
  <si>
    <t>15200240T</t>
  </si>
  <si>
    <t>15200431F</t>
  </si>
  <si>
    <t>35773073T</t>
  </si>
  <si>
    <t>A58076407</t>
  </si>
  <si>
    <t>41598244F</t>
  </si>
  <si>
    <t>15200223Y</t>
  </si>
  <si>
    <t>15200402R</t>
  </si>
  <si>
    <t>45827197L</t>
  </si>
  <si>
    <t>40275556A</t>
  </si>
  <si>
    <t>41569211T</t>
  </si>
  <si>
    <t>15200394Q</t>
  </si>
  <si>
    <t>15200531S</t>
  </si>
  <si>
    <t>15200393S</t>
  </si>
  <si>
    <t>15200529J</t>
  </si>
  <si>
    <t>B55133854</t>
  </si>
  <si>
    <t>A82602871</t>
  </si>
  <si>
    <t>B63211767</t>
  </si>
  <si>
    <t>Y3134752G</t>
  </si>
  <si>
    <t>B82774829</t>
  </si>
  <si>
    <t>40315227E</t>
  </si>
  <si>
    <t>B63090427</t>
  </si>
  <si>
    <t>15200534H</t>
  </si>
  <si>
    <t>77909383B</t>
  </si>
  <si>
    <t>77069242Z</t>
  </si>
  <si>
    <t>X1807208Y</t>
  </si>
  <si>
    <t>Q2801659J</t>
  </si>
  <si>
    <t>J17783150</t>
  </si>
  <si>
    <t>B17930504</t>
  </si>
  <si>
    <t>B17925090</t>
  </si>
  <si>
    <t>B57542722</t>
  </si>
  <si>
    <t>76560698T</t>
  </si>
  <si>
    <t>J17248048</t>
  </si>
  <si>
    <t>B25445479</t>
  </si>
  <si>
    <t>Y0698106R</t>
  </si>
  <si>
    <t>B20667259</t>
  </si>
  <si>
    <t>15163104D</t>
  </si>
  <si>
    <t>B17792326</t>
  </si>
  <si>
    <t>B62060041</t>
  </si>
  <si>
    <t>15200558L</t>
  </si>
  <si>
    <t>15200579V</t>
  </si>
  <si>
    <t>A58827478</t>
  </si>
  <si>
    <t>13927583W</t>
  </si>
  <si>
    <t>78082488H</t>
  </si>
  <si>
    <t>41074897W</t>
  </si>
  <si>
    <t>78001195F</t>
  </si>
  <si>
    <t>77999855R</t>
  </si>
  <si>
    <t>77911184H</t>
  </si>
  <si>
    <t>47682570M</t>
  </si>
  <si>
    <t>40509246J</t>
  </si>
  <si>
    <t>40846660U</t>
  </si>
  <si>
    <t>47690221C</t>
  </si>
  <si>
    <t>X9148166P</t>
  </si>
  <si>
    <t>15200526X</t>
  </si>
  <si>
    <t>15200356R</t>
  </si>
  <si>
    <t>40316824D</t>
  </si>
  <si>
    <t>77908182Y</t>
  </si>
  <si>
    <t>45400006F</t>
  </si>
  <si>
    <t>A58704164</t>
  </si>
  <si>
    <t>38804085A</t>
  </si>
  <si>
    <t>31858799G</t>
  </si>
  <si>
    <t>40885185V</t>
  </si>
  <si>
    <t>36778015A</t>
  </si>
  <si>
    <t>15200438Z</t>
  </si>
  <si>
    <t>E17613258</t>
  </si>
  <si>
    <t>49930431F</t>
  </si>
  <si>
    <t>40726438Q</t>
  </si>
  <si>
    <t>15200315Y</t>
  </si>
  <si>
    <t>41679138X</t>
  </si>
  <si>
    <t>79300585N</t>
  </si>
  <si>
    <t>40257880Z</t>
  </si>
  <si>
    <t>40896745P</t>
  </si>
  <si>
    <t>79304642K</t>
  </si>
  <si>
    <t>40301048B</t>
  </si>
  <si>
    <t>40887599Q</t>
  </si>
  <si>
    <t>L7GF5FFMC</t>
  </si>
  <si>
    <t>15200515E</t>
  </si>
  <si>
    <t>15200570P</t>
  </si>
  <si>
    <t>15200457X</t>
  </si>
  <si>
    <t>15200475M</t>
  </si>
  <si>
    <t>07750135D</t>
  </si>
  <si>
    <t>33861797R</t>
  </si>
  <si>
    <t>15200237C</t>
  </si>
  <si>
    <t>15200215K</t>
  </si>
  <si>
    <t>15400000M</t>
  </si>
  <si>
    <t>43742790V</t>
  </si>
  <si>
    <t>40528495B</t>
  </si>
  <si>
    <t>15200451G</t>
  </si>
  <si>
    <t>15200434X</t>
  </si>
  <si>
    <t>15200392Z</t>
  </si>
  <si>
    <t>B99004608</t>
  </si>
  <si>
    <t>B17592494</t>
  </si>
  <si>
    <t>15200587W</t>
  </si>
  <si>
    <t>40791497P</t>
  </si>
  <si>
    <t>15200582C</t>
  </si>
  <si>
    <t>40875148P</t>
  </si>
  <si>
    <t>40519206Z</t>
  </si>
  <si>
    <t>40325251H</t>
  </si>
  <si>
    <t>41666688A</t>
  </si>
  <si>
    <t>38821879H</t>
  </si>
  <si>
    <t>40373246N</t>
  </si>
  <si>
    <t>77896836E</t>
  </si>
  <si>
    <t>41567456Q</t>
  </si>
  <si>
    <t>B61006045</t>
  </si>
  <si>
    <t>05424427S</t>
  </si>
  <si>
    <t>E21500756</t>
  </si>
  <si>
    <t>15200480X</t>
  </si>
  <si>
    <t>04150563Y</t>
  </si>
  <si>
    <t>46126381L</t>
  </si>
  <si>
    <t>80000011P</t>
  </si>
  <si>
    <t>B64863178</t>
  </si>
  <si>
    <t>41560487Q</t>
  </si>
  <si>
    <t>40259845R</t>
  </si>
  <si>
    <t>78758676I</t>
  </si>
  <si>
    <t>B26398917</t>
  </si>
  <si>
    <t>15200369Z</t>
  </si>
  <si>
    <t>40887164H</t>
  </si>
  <si>
    <t>40823362H</t>
  </si>
  <si>
    <t>15200455P</t>
  </si>
  <si>
    <t>40870664D</t>
  </si>
  <si>
    <t>H17424953</t>
  </si>
  <si>
    <t>A28057230</t>
  </si>
  <si>
    <t>F87003620</t>
  </si>
  <si>
    <t>X1671035Q</t>
  </si>
  <si>
    <t>X3758459Y</t>
  </si>
  <si>
    <t>15200465H</t>
  </si>
  <si>
    <t>77603770E</t>
  </si>
  <si>
    <t>009391241B01</t>
  </si>
  <si>
    <t>B62717707</t>
  </si>
  <si>
    <t>40460936A</t>
  </si>
  <si>
    <t>46232085S</t>
  </si>
  <si>
    <t>B62465141</t>
  </si>
  <si>
    <t>43706096R</t>
  </si>
  <si>
    <t>40296360S</t>
  </si>
  <si>
    <t>15200459N</t>
  </si>
  <si>
    <t>40600262H</t>
  </si>
  <si>
    <t>B17608639</t>
  </si>
  <si>
    <t>50724345F</t>
  </si>
  <si>
    <t>B64640477</t>
  </si>
  <si>
    <t>09322958T</t>
  </si>
  <si>
    <t>H17079765</t>
  </si>
  <si>
    <t>40894646W</t>
  </si>
  <si>
    <t>38867595X</t>
  </si>
  <si>
    <t>15200296X</t>
  </si>
  <si>
    <t>40298496N</t>
  </si>
  <si>
    <t>41390014L</t>
  </si>
  <si>
    <t>46546475H</t>
  </si>
  <si>
    <t>X3351275Z</t>
  </si>
  <si>
    <t>44255413D</t>
  </si>
  <si>
    <t>40309298G</t>
  </si>
  <si>
    <t>37742995H</t>
  </si>
  <si>
    <t>15200366B</t>
  </si>
  <si>
    <t>40517826Z</t>
  </si>
  <si>
    <t>15200498M</t>
  </si>
  <si>
    <t>15200387D</t>
  </si>
  <si>
    <t>15200179P</t>
  </si>
  <si>
    <t>51417421R</t>
  </si>
  <si>
    <t>15200192K</t>
  </si>
  <si>
    <t>81000016L</t>
  </si>
  <si>
    <t>B22198196</t>
  </si>
  <si>
    <t>B86331253</t>
  </si>
  <si>
    <t>15200474G</t>
  </si>
  <si>
    <t>H55007025</t>
  </si>
  <si>
    <t>H17302647</t>
  </si>
  <si>
    <t>40263371P</t>
  </si>
  <si>
    <t>14958514G</t>
  </si>
  <si>
    <t>40343551X</t>
  </si>
  <si>
    <t>15200533V</t>
  </si>
  <si>
    <t>28878655Q</t>
  </si>
  <si>
    <t>X8347142M</t>
  </si>
  <si>
    <t>B95676326</t>
  </si>
  <si>
    <t>15200580H</t>
  </si>
  <si>
    <t>41436658L</t>
  </si>
  <si>
    <t>B62299680</t>
  </si>
  <si>
    <t>40264991H</t>
  </si>
  <si>
    <t>43717320S</t>
  </si>
  <si>
    <t>46809168M</t>
  </si>
  <si>
    <t>40261746Q</t>
  </si>
  <si>
    <t>001731683B01</t>
  </si>
  <si>
    <t>B62507355</t>
  </si>
  <si>
    <t>12900001Z</t>
  </si>
  <si>
    <t>G64367246</t>
  </si>
  <si>
    <t>15200456D</t>
  </si>
  <si>
    <t>B82906058</t>
  </si>
  <si>
    <t>43738836N</t>
  </si>
  <si>
    <t>A60196946</t>
  </si>
  <si>
    <t>A07194731</t>
  </si>
  <si>
    <t>B82694233</t>
  </si>
  <si>
    <t>Q1700632A</t>
  </si>
  <si>
    <t>B61077574</t>
  </si>
  <si>
    <t>B47666433</t>
  </si>
  <si>
    <t>40604204G</t>
  </si>
  <si>
    <t>15200317P</t>
  </si>
  <si>
    <t>15200537K</t>
  </si>
  <si>
    <t>B65797011</t>
  </si>
  <si>
    <t>49256656V</t>
  </si>
  <si>
    <t>40508271G</t>
  </si>
  <si>
    <t>40329306W</t>
  </si>
  <si>
    <t>78056639K</t>
  </si>
  <si>
    <t>15200509Q</t>
  </si>
  <si>
    <t>B99369365</t>
  </si>
  <si>
    <t>43455128D</t>
  </si>
  <si>
    <t>15200216E</t>
  </si>
  <si>
    <t>B49187313</t>
  </si>
  <si>
    <t>J55119994</t>
  </si>
  <si>
    <t>40874729A</t>
  </si>
  <si>
    <t>78002844T</t>
  </si>
  <si>
    <t>B17083643</t>
  </si>
  <si>
    <t>B59973891</t>
  </si>
  <si>
    <t>A50377738</t>
  </si>
  <si>
    <t>B98448277</t>
  </si>
  <si>
    <t>B83052779</t>
  </si>
  <si>
    <t>B55116321</t>
  </si>
  <si>
    <t>B62152756</t>
  </si>
  <si>
    <t>B55059877</t>
  </si>
  <si>
    <t>43419699T</t>
  </si>
  <si>
    <t>15200439S</t>
  </si>
  <si>
    <t>A79288148</t>
  </si>
  <si>
    <t>15200471R</t>
  </si>
  <si>
    <t>15200424T</t>
  </si>
  <si>
    <t>15200382G</t>
  </si>
  <si>
    <t>15200172R</t>
  </si>
  <si>
    <t>X1950114J</t>
  </si>
  <si>
    <t>A17061557</t>
  </si>
  <si>
    <t>B25303629</t>
  </si>
  <si>
    <t>B64156078</t>
  </si>
  <si>
    <t>B07947591</t>
  </si>
  <si>
    <t>B62475488</t>
  </si>
  <si>
    <t>77908541C</t>
  </si>
  <si>
    <t>E17333493</t>
  </si>
  <si>
    <t>73186484R</t>
  </si>
  <si>
    <t>15200555Q</t>
  </si>
  <si>
    <t>43630317F</t>
  </si>
  <si>
    <t>77898024Z</t>
  </si>
  <si>
    <t>15200501P</t>
  </si>
  <si>
    <t>15200186S</t>
  </si>
  <si>
    <t>15200503X</t>
  </si>
  <si>
    <t>B17430729</t>
  </si>
  <si>
    <t>15200586R</t>
  </si>
  <si>
    <t>40704319T</t>
  </si>
  <si>
    <t>B55015408</t>
  </si>
  <si>
    <t>B55180574</t>
  </si>
  <si>
    <t>A08788804</t>
  </si>
  <si>
    <t>15200185Z</t>
  </si>
  <si>
    <t>B08932188</t>
  </si>
  <si>
    <t>B62221585</t>
  </si>
  <si>
    <t>40855649J</t>
  </si>
  <si>
    <t>47697819M</t>
  </si>
  <si>
    <t>43532935F</t>
  </si>
  <si>
    <t>A01167204</t>
  </si>
  <si>
    <t>44000010K</t>
  </si>
  <si>
    <t>U31937606</t>
  </si>
  <si>
    <t>G55169346</t>
  </si>
  <si>
    <t>X6220800J</t>
  </si>
  <si>
    <t>Y1017073G</t>
  </si>
  <si>
    <t>40288501E</t>
  </si>
  <si>
    <t>41558640D</t>
  </si>
  <si>
    <t>40109352C</t>
  </si>
  <si>
    <t>B17602293</t>
  </si>
  <si>
    <t>44000015A</t>
  </si>
  <si>
    <t>B11885209</t>
  </si>
  <si>
    <t>B64508138</t>
  </si>
  <si>
    <t>X8092039H</t>
  </si>
  <si>
    <t>X8096232W</t>
  </si>
  <si>
    <t>B25008632</t>
  </si>
  <si>
    <t>40275136C</t>
  </si>
  <si>
    <t>07264563J</t>
  </si>
  <si>
    <t>B17927559</t>
  </si>
  <si>
    <t>15200319X</t>
  </si>
  <si>
    <t>40275822Q</t>
  </si>
  <si>
    <t>A08221350</t>
  </si>
  <si>
    <t>40312096L</t>
  </si>
  <si>
    <t>B17550955</t>
  </si>
  <si>
    <t>B62355755</t>
  </si>
  <si>
    <t>B17605544</t>
  </si>
  <si>
    <t>43681065V</t>
  </si>
  <si>
    <t>B17919499</t>
  </si>
  <si>
    <t>B17330689</t>
  </si>
  <si>
    <t>B08882813</t>
  </si>
  <si>
    <t>E21045018</t>
  </si>
  <si>
    <t>B17281650</t>
  </si>
  <si>
    <t>41600000S</t>
  </si>
  <si>
    <t>B63574933</t>
  </si>
  <si>
    <t>B17532045</t>
  </si>
  <si>
    <t>41590512A</t>
  </si>
  <si>
    <t>15200466L</t>
  </si>
  <si>
    <t>77898020X</t>
  </si>
  <si>
    <t>51600000Y</t>
  </si>
  <si>
    <t>17850904Y</t>
  </si>
  <si>
    <t>46630046B</t>
  </si>
  <si>
    <t>40279991E</t>
  </si>
  <si>
    <t>Q2827003A</t>
  </si>
  <si>
    <t>B26309096</t>
  </si>
  <si>
    <t>B17070277</t>
  </si>
  <si>
    <t>B86485489</t>
  </si>
  <si>
    <t>63000001B</t>
  </si>
  <si>
    <t>46235793C</t>
  </si>
  <si>
    <t>46237894M</t>
  </si>
  <si>
    <t>15200363P</t>
  </si>
  <si>
    <t>40280634K</t>
  </si>
  <si>
    <t>J55168637</t>
  </si>
  <si>
    <t>15200464V</t>
  </si>
  <si>
    <t>B86378981</t>
  </si>
  <si>
    <t>15200271P</t>
  </si>
  <si>
    <t>04134568L</t>
  </si>
  <si>
    <t>4109340S</t>
  </si>
  <si>
    <t>41093540S</t>
  </si>
  <si>
    <t>40328824A</t>
  </si>
  <si>
    <t>800765679B01</t>
  </si>
  <si>
    <t>B55512636</t>
  </si>
  <si>
    <t>43674759J</t>
  </si>
  <si>
    <t>77911638N</t>
  </si>
  <si>
    <t>40281485K</t>
  </si>
  <si>
    <t>40310197Y</t>
  </si>
  <si>
    <t>15200561E</t>
  </si>
  <si>
    <t>X6607941H</t>
  </si>
  <si>
    <t>B25261496</t>
  </si>
  <si>
    <t>B17936790</t>
  </si>
  <si>
    <t>B17391509</t>
  </si>
  <si>
    <t>002002966B01</t>
  </si>
  <si>
    <t>40600005Z</t>
  </si>
  <si>
    <t>B17527524</t>
  </si>
  <si>
    <t>803601281B01</t>
  </si>
  <si>
    <t>B39676242</t>
  </si>
  <si>
    <t>B22256267</t>
  </si>
  <si>
    <t>B17011784</t>
  </si>
  <si>
    <t>B24312498</t>
  </si>
  <si>
    <t>B17135773</t>
  </si>
  <si>
    <t>B60326279</t>
  </si>
  <si>
    <t>B83028456</t>
  </si>
  <si>
    <t>44000011E</t>
  </si>
  <si>
    <t>J55150288</t>
  </si>
  <si>
    <t>40374442N</t>
  </si>
  <si>
    <t>B86125259</t>
  </si>
  <si>
    <t>15200458B</t>
  </si>
  <si>
    <t>36973637X</t>
  </si>
  <si>
    <t>72549085R</t>
  </si>
  <si>
    <t>15200539T</t>
  </si>
  <si>
    <t>77785027Q</t>
  </si>
  <si>
    <t>80000018S</t>
  </si>
  <si>
    <t>821569296B01</t>
  </si>
  <si>
    <t>40328759F</t>
  </si>
  <si>
    <t>40286393F</t>
  </si>
  <si>
    <t>A08223471</t>
  </si>
  <si>
    <t>A65931412</t>
  </si>
  <si>
    <t>40423133N</t>
  </si>
  <si>
    <t>128142637B01</t>
  </si>
  <si>
    <t>B63477566</t>
  </si>
  <si>
    <t>G17432592</t>
  </si>
  <si>
    <t>62700000E</t>
  </si>
  <si>
    <t>V55010078</t>
  </si>
  <si>
    <t>B97090310</t>
  </si>
  <si>
    <t>B64076482</t>
  </si>
  <si>
    <t>0B196604375</t>
  </si>
  <si>
    <t>B62334719</t>
  </si>
  <si>
    <t>A58069006</t>
  </si>
  <si>
    <t>B65526238</t>
  </si>
  <si>
    <t>72444651X</t>
  </si>
  <si>
    <t>15200590M</t>
  </si>
  <si>
    <t>52190866W</t>
  </si>
  <si>
    <t>15200191C</t>
  </si>
  <si>
    <t>X1548419J</t>
  </si>
  <si>
    <t>A86224169</t>
  </si>
  <si>
    <t>46682220V</t>
  </si>
  <si>
    <t>007610452B01</t>
  </si>
  <si>
    <t>09395026D</t>
  </si>
  <si>
    <t>40314434B</t>
  </si>
  <si>
    <t>40326096N</t>
  </si>
  <si>
    <t>15200396H</t>
  </si>
  <si>
    <t>77107007J</t>
  </si>
  <si>
    <t>40244206W</t>
  </si>
  <si>
    <t>73386711J</t>
  </si>
  <si>
    <t>44016327P</t>
  </si>
  <si>
    <t>801366938B01</t>
  </si>
  <si>
    <t>801400417B01</t>
  </si>
  <si>
    <t>007249111B01</t>
  </si>
  <si>
    <t>801577883B01</t>
  </si>
  <si>
    <t>15200390N</t>
  </si>
  <si>
    <t>15200489L</t>
  </si>
  <si>
    <t>A58872466</t>
  </si>
  <si>
    <t>51385054H</t>
  </si>
  <si>
    <t>Y3612267Q</t>
  </si>
  <si>
    <t>15200409P</t>
  </si>
  <si>
    <t>15200325Q</t>
  </si>
  <si>
    <t>802142898B01</t>
  </si>
  <si>
    <t>004231703B01</t>
  </si>
  <si>
    <t>B59950097</t>
  </si>
  <si>
    <t>37321281D</t>
  </si>
  <si>
    <t>40330696N</t>
  </si>
  <si>
    <t>40317341C</t>
  </si>
  <si>
    <t>12234583D</t>
  </si>
  <si>
    <t>15200226D</t>
  </si>
  <si>
    <t>50198773P</t>
  </si>
  <si>
    <t>15200403W</t>
  </si>
  <si>
    <t>47675344R</t>
  </si>
  <si>
    <t>35003829Z</t>
  </si>
  <si>
    <t>43670921Q</t>
  </si>
  <si>
    <t>40319788Y</t>
  </si>
  <si>
    <t>B60199825</t>
  </si>
  <si>
    <t>J22381305</t>
  </si>
  <si>
    <t>B43553080</t>
  </si>
  <si>
    <t>B17928169</t>
  </si>
  <si>
    <t>15200278S</t>
  </si>
  <si>
    <t>46319432P</t>
  </si>
  <si>
    <t>15200578Q</t>
  </si>
  <si>
    <t>15200554S</t>
  </si>
  <si>
    <t>18992704V</t>
  </si>
  <si>
    <t>15200218R</t>
  </si>
  <si>
    <t>J55163752</t>
  </si>
  <si>
    <t>15200397L</t>
  </si>
  <si>
    <t>40299457F</t>
  </si>
  <si>
    <t>47681316Q</t>
  </si>
  <si>
    <t>15200282L</t>
  </si>
  <si>
    <t>15200336G</t>
  </si>
  <si>
    <t>40850474J</t>
  </si>
  <si>
    <t>40437210J</t>
  </si>
  <si>
    <t>40348799Z</t>
  </si>
  <si>
    <t>15200213L</t>
  </si>
  <si>
    <t>77896996K</t>
  </si>
  <si>
    <t>15200571D</t>
  </si>
  <si>
    <t>40293517R</t>
  </si>
  <si>
    <t>15200327H</t>
  </si>
  <si>
    <t>40259141X</t>
  </si>
  <si>
    <t>38760394N</t>
  </si>
  <si>
    <t>43745516F</t>
  </si>
  <si>
    <t>40313177L</t>
  </si>
  <si>
    <t>A22008106</t>
  </si>
  <si>
    <t>40559070L</t>
  </si>
  <si>
    <t>40559069H</t>
  </si>
  <si>
    <t>15200286T</t>
  </si>
  <si>
    <t>39625609J</t>
  </si>
  <si>
    <t>B55106421</t>
  </si>
  <si>
    <t>B55074470</t>
  </si>
  <si>
    <t>77295916T</t>
  </si>
  <si>
    <t>B55156202</t>
  </si>
  <si>
    <t>B61826491</t>
  </si>
  <si>
    <t>15200197A</t>
  </si>
  <si>
    <t>N0032575C</t>
  </si>
  <si>
    <t>J65379844</t>
  </si>
  <si>
    <t>B83134304</t>
  </si>
  <si>
    <t>15200372V</t>
  </si>
  <si>
    <t>D28337145</t>
  </si>
  <si>
    <t>44000018Y</t>
  </si>
  <si>
    <t>A63422141</t>
  </si>
  <si>
    <t>B17887068</t>
  </si>
  <si>
    <t>B76525609</t>
  </si>
  <si>
    <t>F65343287</t>
  </si>
  <si>
    <t>43679410H</t>
  </si>
  <si>
    <t>B17983396</t>
  </si>
  <si>
    <t>40437732Y</t>
  </si>
  <si>
    <t>15200357W</t>
  </si>
  <si>
    <t>B62236856</t>
  </si>
  <si>
    <t>15200331E</t>
  </si>
  <si>
    <t>15200436N</t>
  </si>
  <si>
    <t>15200210Q</t>
  </si>
  <si>
    <t>72440764X</t>
  </si>
  <si>
    <t>33425270Z</t>
  </si>
  <si>
    <t>800004322B01</t>
  </si>
  <si>
    <t>A01049725</t>
  </si>
  <si>
    <t>812339174B01</t>
  </si>
  <si>
    <t>15200566G</t>
  </si>
  <si>
    <t>15200386P</t>
  </si>
  <si>
    <t>"MOTO CLUB ""C.P. 93"""</t>
  </si>
  <si>
    <t>10DENCEHISPAHARD, SL</t>
  </si>
  <si>
    <t>13PATOS, SCP</t>
  </si>
  <si>
    <t>2 ADDCON AGRAR GMBH</t>
  </si>
  <si>
    <t>3FINCAS QUIDQUID, SL</t>
  </si>
  <si>
    <t>A NOVATION DEUTSCHLAND GMBH</t>
  </si>
  <si>
    <t>A TRANSPORTADORA CARGA IDEAL CLAROS</t>
  </si>
  <si>
    <t>A&amp;B TIRDUPLEX SRL</t>
  </si>
  <si>
    <t>A. COSTA PINTO TRANS</t>
  </si>
  <si>
    <t>A.I.M., S.R.L.</t>
  </si>
  <si>
    <t>A.I.S.A.</t>
  </si>
  <si>
    <t>AB DZIERZBUD SPOLKA Z OGRANICZONA O</t>
  </si>
  <si>
    <t>AB GIROCONS 2010 S.L.U.</t>
  </si>
  <si>
    <t>ABAD GONZALEZ, LAURA</t>
  </si>
  <si>
    <t>ABARCA MOLINA FRANCISCO</t>
  </si>
  <si>
    <t>ABASTAMENT EN ALTA COSTA BRAVA EMPRESA M</t>
  </si>
  <si>
    <t>ABELLO LINDE, SA</t>
  </si>
  <si>
    <t>ABENIA ULIAQUE,FRANCISCO JOSE</t>
  </si>
  <si>
    <t>ABEREKIN</t>
  </si>
  <si>
    <t>ABRESTE, SL</t>
  </si>
  <si>
    <t>ABREU NASCIMENTO BERNARDETTE DE</t>
  </si>
  <si>
    <t>ABSOLONIO ORPHELIA</t>
  </si>
  <si>
    <t>ACASERVI, S.A.</t>
  </si>
  <si>
    <t>ACCESORIOS FRIGORIFICOS SA</t>
  </si>
  <si>
    <t>ACEBSA AISLANTES CONDUCTORES ESMALTADOS</t>
  </si>
  <si>
    <t>ACMO 2G RACING</t>
  </si>
  <si>
    <t>ACO PRODUCTOS POLIMEROS SA</t>
  </si>
  <si>
    <t>ACONDICIONAMENT GLASS, SA</t>
  </si>
  <si>
    <t>ACTIBIOS DISTRIBUCIONES</t>
  </si>
  <si>
    <t>ACTIVE IMPORTACIONES, SL</t>
  </si>
  <si>
    <t>ACTORENT TR. E ALUGUER DE VEICULOS</t>
  </si>
  <si>
    <t>ACUMEDIC</t>
  </si>
  <si>
    <t>AD BOSCH INDUSTRIAL, S.A.</t>
  </si>
  <si>
    <t>ADA TRADING</t>
  </si>
  <si>
    <t>ADAMA</t>
  </si>
  <si>
    <t>ADAMS MARTIN</t>
  </si>
  <si>
    <t>ADAPTACIO D'ESPAIS, S.L.</t>
  </si>
  <si>
    <t>ADB TRADING</t>
  </si>
  <si>
    <t>ADDCON AGRAR GMBH</t>
  </si>
  <si>
    <t>ADDCON GMBH</t>
  </si>
  <si>
    <t>ADECCO T.T., SA</t>
  </si>
  <si>
    <t>ADELL DOMINGO MANEL</t>
  </si>
  <si>
    <t>ADMIN LEUVEN BVBA-SPRL</t>
  </si>
  <si>
    <t>ADMINISTRACIÓ COMUNITATS GIRONA</t>
  </si>
  <si>
    <t>ADOBE SYSTEMS SOFTWARE</t>
  </si>
  <si>
    <t>ADOLFO DOMINGUEZ, SA</t>
  </si>
  <si>
    <t>ADREU LOZANO ISABEL MARIA</t>
  </si>
  <si>
    <t>ADROHER GERMANS SA</t>
  </si>
  <si>
    <t>ADROHER SABATER,JOAN</t>
  </si>
  <si>
    <t>ADSERIAS PUSO ,SANTIAGO</t>
  </si>
  <si>
    <t>ADVANCED GROUP, SRL</t>
  </si>
  <si>
    <t>AELIA RETAIL ESPAÑA</t>
  </si>
  <si>
    <t>AEROGRAFICOS GAHE SA</t>
  </si>
  <si>
    <t>AEROPLAYA 9512, SL</t>
  </si>
  <si>
    <t>AFHYMAT</t>
  </si>
  <si>
    <t>AGASA ASOC GANADEROS AGRIC</t>
  </si>
  <si>
    <t>AGGLOREX</t>
  </si>
  <si>
    <t>AGLUKON</t>
  </si>
  <si>
    <t>AGRARIA DEL VALLES, SCCL</t>
  </si>
  <si>
    <t>AGRI VITA SPEZIALFUTTER GMBH</t>
  </si>
  <si>
    <t>AGRICARB SARL</t>
  </si>
  <si>
    <t>AGRIC-BEMVIG, SA</t>
  </si>
  <si>
    <t>AGRICOLA BARRIS, C.B.</t>
  </si>
  <si>
    <t>AGRICOLA CAN SERES, SC</t>
  </si>
  <si>
    <t>AGRICOLA CASTELAO, SL</t>
  </si>
  <si>
    <t>AGRICOLA FORESTALS JOMAVI, SL</t>
  </si>
  <si>
    <t>AGRICOW SRL</t>
  </si>
  <si>
    <t>AGRI-ENERGIA, SA</t>
  </si>
  <si>
    <t>AGRIKING</t>
  </si>
  <si>
    <t>AGRIPOL, SL</t>
  </si>
  <si>
    <t>AGRO BOSCH LOGISTIC SA</t>
  </si>
  <si>
    <t>AGRO CASTELLNOU SA</t>
  </si>
  <si>
    <t>AGRO FOOD SOLUTIONS GMBH</t>
  </si>
  <si>
    <t>AGRO GIRONES, SC</t>
  </si>
  <si>
    <t>AGROBARDENA</t>
  </si>
  <si>
    <t>AGROECOLOGICA DE GALLECS, SAT</t>
  </si>
  <si>
    <t>AGROPECUARIA PAGUINA, S.L.</t>
  </si>
  <si>
    <t>AGROSERVI RIUS, SA</t>
  </si>
  <si>
    <t>AGRO-TRANS ANDRZEJ KONIECZNY</t>
  </si>
  <si>
    <t>AGROTURISME CAL DUC, SL</t>
  </si>
  <si>
    <t>AGRUDISPA, SA</t>
  </si>
  <si>
    <t>AGRUPACION ESPAÑOLA DE ENTIDADES ASEGURA</t>
  </si>
  <si>
    <t>AGUADO CRISTOBAL</t>
  </si>
  <si>
    <t>AGUADO LÓPEZ, MERCEDES</t>
  </si>
  <si>
    <t>AGUASCA MARSA JORDI</t>
  </si>
  <si>
    <t>AGUILAR CARRILLO AITOR</t>
  </si>
  <si>
    <t>AGUILAR GALLEGO, YOLANDA</t>
  </si>
  <si>
    <t>AGUILAR, VIRGINIA</t>
  </si>
  <si>
    <t>AGUILERA HEREDIA JUANA</t>
  </si>
  <si>
    <t>AGUILERA JESUS</t>
  </si>
  <si>
    <t>AGUIN OCHOA, MARIA PILAR</t>
  </si>
  <si>
    <t>AGULLO RODRIGUEZ, NURIA</t>
  </si>
  <si>
    <t>AGUSTI LLORET, CARMEN</t>
  </si>
  <si>
    <t>AGUSTI Y MASOLIVER SA</t>
  </si>
  <si>
    <t>AGUT GONZALEZ, ANNA</t>
  </si>
  <si>
    <t>AIGNEP IBERICA, SA</t>
  </si>
  <si>
    <t>AIGUES COLOMENQUES, SL</t>
  </si>
  <si>
    <t>AIGUES DE GIRONA, SALT I SARRIA DE TER,</t>
  </si>
  <si>
    <t>AIL ASOCIACION INTERPROF.LECHERA DE ARAGON</t>
  </si>
  <si>
    <t>AÏLLAMENTS JUSGON SL</t>
  </si>
  <si>
    <t>AIMEE CHANTAL</t>
  </si>
  <si>
    <t>AIR LIQUIDE ESPAÑA, S.A.</t>
  </si>
  <si>
    <t>AIT INTERNESHANAL TRANSPORT</t>
  </si>
  <si>
    <t>AITEC, SL</t>
  </si>
  <si>
    <t>AIXALA MESALLES SERVEIS DE CORREDURIA</t>
  </si>
  <si>
    <t>AIXALA PELEGRI, ELISENDA</t>
  </si>
  <si>
    <t>AIXALA TRILLA JORDI</t>
  </si>
  <si>
    <t>AJUNTAMENT DE BLANES</t>
  </si>
  <si>
    <t>AJUNTAMENT DE CASTELLFOLLIT DE LA ROCA</t>
  </si>
  <si>
    <t>AJUNTAMENT DE CELRA</t>
  </si>
  <si>
    <t>AJUNTAMENT DE LLAMBILLES</t>
  </si>
  <si>
    <t>AJUNTAMENT DE MATARO</t>
  </si>
  <si>
    <t>AJUNTAMENT DE PALAMOS</t>
  </si>
  <si>
    <t>AJUNTAMENT DE RUBI</t>
  </si>
  <si>
    <t>AJUNTAMENT DE TOSSA DE MAR</t>
  </si>
  <si>
    <t>AJUNTAMENT DE VIC</t>
  </si>
  <si>
    <t>AJUNTAMENT SANT FELIU BUIXALLEU</t>
  </si>
  <si>
    <t>AJUNTMENT DE SANT LLORENÇ D'HORTONS</t>
  </si>
  <si>
    <t>AKASVAYU CTAT. PROP. PK</t>
  </si>
  <si>
    <t>ALABAU COLOMER ALBERT</t>
  </si>
  <si>
    <t>ALABAU COLOMER F XAVIER</t>
  </si>
  <si>
    <t>ALABAU LLACH SALVADOR</t>
  </si>
  <si>
    <t>ALABERT LLUIS</t>
  </si>
  <si>
    <t>ALADINE</t>
  </si>
  <si>
    <t>ALAMO CARRASCO JUAN</t>
  </si>
  <si>
    <t>ALAN BRISTOW</t>
  </si>
  <si>
    <t>ALBA</t>
  </si>
  <si>
    <t>ALBAITARITZA SA</t>
  </si>
  <si>
    <t>ALBALAT RIBE MARTA</t>
  </si>
  <si>
    <t>ALBERTI TERRADAS SANTIAGO</t>
  </si>
  <si>
    <t>ALBET,SA</t>
  </si>
  <si>
    <t>ALBO FARRO M REMEI</t>
  </si>
  <si>
    <t>ALCAIDE TARIFA EDUARD</t>
  </si>
  <si>
    <t>ALCALA RUIZ, JEAN PERRE</t>
  </si>
  <si>
    <t>ALCALA VALERO PILAR</t>
  </si>
  <si>
    <t>ALDABE MAESTU RAMON</t>
  </si>
  <si>
    <t>ALDAVO ANDREU DOMINIC</t>
  </si>
  <si>
    <t>ALDAVO ANDREU ROSA</t>
  </si>
  <si>
    <t>ALDAVO ANDREU SERGI</t>
  </si>
  <si>
    <t>ALDAVO CAPDEVILA DOMINGO</t>
  </si>
  <si>
    <t>ALEGRIA GONZALEZ ADRIANA</t>
  </si>
  <si>
    <t>ALEJO PARRA, MANUEL</t>
  </si>
  <si>
    <t>ALENTA MIGUEL OSCAR</t>
  </si>
  <si>
    <t>ALEX TRANS 2010 LTD</t>
  </si>
  <si>
    <t>ALEXANDRE LOZANO,SANDRA</t>
  </si>
  <si>
    <t>ALEXE ANGELA</t>
  </si>
  <si>
    <t>ALFA TRANSPORTS SRL</t>
  </si>
  <si>
    <t>ALIADA MOLINA JOSÉ LUIS</t>
  </si>
  <si>
    <t>ALIBE, D.O.O.</t>
  </si>
  <si>
    <t>ALISES FERNANDEZ JAVIER</t>
  </si>
  <si>
    <t>ALLIANCE HEALTHCARE ESPAÑA SA</t>
  </si>
  <si>
    <t>ALLIANZ COMPAÑIA DE SEGUROS Y REASEGUROS</t>
  </si>
  <si>
    <t>ALMERE ENTERTAINMENT BV</t>
  </si>
  <si>
    <t>ALMUDENA COMPAÑIA DE SEGUROS Y REASEGURO</t>
  </si>
  <si>
    <t>ALONSO MALDONADO PAULA</t>
  </si>
  <si>
    <t>ALONSO SANCHEZ LLUIS</t>
  </si>
  <si>
    <t>ALOS LANAU ALVARO</t>
  </si>
  <si>
    <t>ALOY MONTSERRAT</t>
  </si>
  <si>
    <t>ALPHA WHOLESALE HVAC LP</t>
  </si>
  <si>
    <t>ALRIOLS GONZALEZ, MARI PAU</t>
  </si>
  <si>
    <t>ALSINA TARRÉS,JOAN</t>
  </si>
  <si>
    <t>ALTA TECNOLOGIA MAK, SL</t>
  </si>
  <si>
    <t>ALTAI GESTION, SA</t>
  </si>
  <si>
    <t>ALTESSE STORE HOUSE</t>
  </si>
  <si>
    <t>ALTIMIS ESCALA FRANCESC</t>
  </si>
  <si>
    <t>ALTUNA HERMANOS SA</t>
  </si>
  <si>
    <t>ALUMSILS, SL</t>
  </si>
  <si>
    <t>ALVAC SA</t>
  </si>
  <si>
    <t>ALVAREZ BES DOLORES</t>
  </si>
  <si>
    <t>ALVAREZ BESADA RICARDO</t>
  </si>
  <si>
    <t>ALVAREZ GLUCK FRANCISCO JAVIER</t>
  </si>
  <si>
    <t>ALVAREZ I MATO, EDUARD</t>
  </si>
  <si>
    <t>ALVAREZ LIMA FAUSTINO</t>
  </si>
  <si>
    <t>ALVAREZ MARQUES SILVIA</t>
  </si>
  <si>
    <t>ALVAREZ MEZQUIRIZ</t>
  </si>
  <si>
    <t>ALVAREZ MUNUERA, MARIA GLORIA</t>
  </si>
  <si>
    <t>ALVAREZ ORTEGA PILAR</t>
  </si>
  <si>
    <t>ALVAREZ VALERIA</t>
  </si>
  <si>
    <t>ALVAREZ VAZQUEZ MERCEDES</t>
  </si>
  <si>
    <t>ALVERO REINA JOSE CARLOS</t>
  </si>
  <si>
    <t>ALVEUS GMBH</t>
  </si>
  <si>
    <t>ALZAMORA PACKAGING SA</t>
  </si>
  <si>
    <t>AMAGAT I DESOY , LAIA</t>
  </si>
  <si>
    <t>AMAK GRUNDBESITZ UND VERMEITUNG GMB</t>
  </si>
  <si>
    <t>AMAK TRUCK TRAILER RENTAL GMBH</t>
  </si>
  <si>
    <t>AMANTINI LOGISTICA SRL</t>
  </si>
  <si>
    <t>AMANTINI TRASPORTI DI AMANTINI B C</t>
  </si>
  <si>
    <t>AMARELOVIVO LDA</t>
  </si>
  <si>
    <t>AMAT LACHICH, MONTSE</t>
  </si>
  <si>
    <t>AMAZON EU SARL</t>
  </si>
  <si>
    <t>AMAZON EU, SARL</t>
  </si>
  <si>
    <t>AMETLLER RASCLOSA, JOSEP</t>
  </si>
  <si>
    <t>AMOROSO BAUHOFFER, MARCELO DANIEL</t>
  </si>
  <si>
    <t>AMORTITZACIONS</t>
  </si>
  <si>
    <t>AMS TRANS LTD</t>
  </si>
  <si>
    <t>ANARES Y PAUL SRL</t>
  </si>
  <si>
    <t>ANATOL TRANS LTD</t>
  </si>
  <si>
    <t>ANDREO COSTA ALFONS</t>
  </si>
  <si>
    <t>ANDRES AMAYA DE</t>
  </si>
  <si>
    <t>ANDRES URRACA LUIS DOMINGO</t>
  </si>
  <si>
    <t>ANDREU BATALLE JORDI</t>
  </si>
  <si>
    <t>ANDREU GESTIO I ADMINISTRACIO, SA UNIPER</t>
  </si>
  <si>
    <t>ANDREU I CARRERAS,SUSANA</t>
  </si>
  <si>
    <t>ANDREU LOPEZ OLGA</t>
  </si>
  <si>
    <t>ANDREU MASRAMON,JAN</t>
  </si>
  <si>
    <t>ANDREZ VARZEA FERNANDO ANTONIO</t>
  </si>
  <si>
    <t>ANFU ,SL</t>
  </si>
  <si>
    <t>ANGEL HALLADO, SL</t>
  </si>
  <si>
    <t>ANGEL SALUD FELIPE</t>
  </si>
  <si>
    <t>ANGLADA JUANOLA, ESTEBAN</t>
  </si>
  <si>
    <t>ANGLADA RIBAS JORGE</t>
  </si>
  <si>
    <t>ANGLADA SUMINISTREMENTS INDUSTRIALS SA</t>
  </si>
  <si>
    <t>ANGORRILLA LUIS LAURA</t>
  </si>
  <si>
    <t>ANGUERA MORE JORGE</t>
  </si>
  <si>
    <t>ANPALEX</t>
  </si>
  <si>
    <t>ANSELMO PIRIS, MANEL</t>
  </si>
  <si>
    <t>ANSITRANS SRL</t>
  </si>
  <si>
    <t>ANTEQUERA I SALA, EVA</t>
  </si>
  <si>
    <t>ANTEQUERA RUBEN</t>
  </si>
  <si>
    <t>ANTHONY FALZON AND SONS LIMITED</t>
  </si>
  <si>
    <t>ANTONETE SANCHES, JOSE MARIA</t>
  </si>
  <si>
    <t>ANTONI PICH BADIA</t>
  </si>
  <si>
    <t>ANTONILES GARCIA M LUISA</t>
  </si>
  <si>
    <t>ANTONIN CASTELLA, TERESA</t>
  </si>
  <si>
    <t>ANTONIO GONZALEZ VARELA, SL</t>
  </si>
  <si>
    <t>ANTORANZ ALBARRAN MARTIN</t>
  </si>
  <si>
    <t>ANTUNES PIRES M FERNANDA</t>
  </si>
  <si>
    <t>ANUBIS ASSISTANCE INTL</t>
  </si>
  <si>
    <t>ANZORENA ZABALEGI PEDRO</t>
  </si>
  <si>
    <t>APARCAMENTS COSTA BRAVA</t>
  </si>
  <si>
    <t>APARCAMENTS REDAUX</t>
  </si>
  <si>
    <t>APARCAMIENTO NUÑEZ IRIS, SA</t>
  </si>
  <si>
    <t>APARICIO EDUARDO</t>
  </si>
  <si>
    <t>APINA-APLICACIONES INDUSTRIALES DE LA AB</t>
  </si>
  <si>
    <t>APLICACIONS PRODEGI, SL</t>
  </si>
  <si>
    <t>APPLE TIR, LDA</t>
  </si>
  <si>
    <t>APPLIED MICROELECTRONICA, S.L.</t>
  </si>
  <si>
    <t>AQUALIA GESTION INTEGRAL DEL AGUA SA</t>
  </si>
  <si>
    <t>AQUILA PART PROD COM SRL</t>
  </si>
  <si>
    <t>AQUILUE LAURA</t>
  </si>
  <si>
    <t>ARAG COMPAÑIA INTERNACIONAL DE SEGUROS</t>
  </si>
  <si>
    <t>ARAG DE SUCURSAL DE ESPAÑA</t>
  </si>
  <si>
    <t>ARAGON CIM SRL</t>
  </si>
  <si>
    <t>ARAGON RAMIREZ RICARDO</t>
  </si>
  <si>
    <t>ARAN SETO GAIETA</t>
  </si>
  <si>
    <t>ARANA BEGOÑA</t>
  </si>
  <si>
    <t>ARANDA ESCAMILLA FRANCESC</t>
  </si>
  <si>
    <t>ARANDA RODRIGUEZ JORGE MANUEL</t>
  </si>
  <si>
    <t>ARAPORC ENTIDAD INSPECC, SL</t>
  </si>
  <si>
    <t>ARASA, LOURDES</t>
  </si>
  <si>
    <t>ARASI SA</t>
  </si>
  <si>
    <t>ARASIPHASI SA</t>
  </si>
  <si>
    <t>ARBATO DISTRIBUCION</t>
  </si>
  <si>
    <t>ARBOIX ARUS JOSE MARIA</t>
  </si>
  <si>
    <t>ARBONÉS BRAVO JOSEP R.</t>
  </si>
  <si>
    <t>ARBÓS BELLAPART  FRANCESC</t>
  </si>
  <si>
    <t>ARBOSSE PUIG RICARDO</t>
  </si>
  <si>
    <t>ARBUSA JORDA DAVID</t>
  </si>
  <si>
    <t>ARCADI PLA, SA</t>
  </si>
  <si>
    <t>ARCADIA CARGO LTD</t>
  </si>
  <si>
    <t>ARCE LIBERTAD</t>
  </si>
  <si>
    <t>ARCHANCO FERNANDEZ CARMEN</t>
  </si>
  <si>
    <t>ARDEVOL CAPDEVILA, JOSEPA</t>
  </si>
  <si>
    <t>ARDILA LEON JOSE</t>
  </si>
  <si>
    <t>AREA REFORMAS Y DECORACION SL</t>
  </si>
  <si>
    <t>AREA TRADERS, S.A.U.</t>
  </si>
  <si>
    <t>AREAS, SA</t>
  </si>
  <si>
    <t>ARENAL MERCEDES</t>
  </si>
  <si>
    <t>ARENAS JAVIER</t>
  </si>
  <si>
    <t>ARESA SEGUROS GENERALES SA</t>
  </si>
  <si>
    <t>ARGES PI, JOSEP</t>
  </si>
  <si>
    <t>ARGYROPOULOS PANAGIOTIS</t>
  </si>
  <si>
    <t>B55028393</t>
  </si>
  <si>
    <t>CORSUNSKY &amp; MORÉ S.L.P.</t>
  </si>
  <si>
    <t>B17647272</t>
  </si>
  <si>
    <t>COS TIR, SL</t>
  </si>
  <si>
    <t>B08207615</t>
  </si>
  <si>
    <t>COSMETICA COSBAR, SL</t>
  </si>
  <si>
    <t>B62211024</t>
  </si>
  <si>
    <t>COSMETICA XXI SL</t>
  </si>
  <si>
    <t>J17325978</t>
  </si>
  <si>
    <t>COSMÈTICS GIURA-TORT,SCP</t>
  </si>
  <si>
    <t>H17969189</t>
  </si>
  <si>
    <t>COSTA BRAVA 128 CTA PROP PK</t>
  </si>
  <si>
    <t>B64337793</t>
  </si>
  <si>
    <t>COSTABONASER SL</t>
  </si>
  <si>
    <t>B17367962</t>
  </si>
  <si>
    <t>COUBET, SL</t>
  </si>
  <si>
    <t>B60486438</t>
  </si>
  <si>
    <t>CRAM MS 96,SL.</t>
  </si>
  <si>
    <t>B96684840</t>
  </si>
  <si>
    <t>CRAMARO ESPAÑA SL</t>
  </si>
  <si>
    <t>B62809512</t>
  </si>
  <si>
    <t>CREATIVE BEUTY PRODUCTS, SL</t>
  </si>
  <si>
    <t>J17226069</t>
  </si>
  <si>
    <t>CRISTALERIA ROSES SOCIEDAD CIVIL</t>
  </si>
  <si>
    <t>B17092214</t>
  </si>
  <si>
    <t>CRISTALERIAS CRIGERSA SL</t>
  </si>
  <si>
    <t>B17535360</t>
  </si>
  <si>
    <t>CROMINOX CONSTRUCCIONS INOXIDABLES SL</t>
  </si>
  <si>
    <t>H17871773</t>
  </si>
  <si>
    <t>CRTA BARCELONA 120-124</t>
  </si>
  <si>
    <t>H17702358</t>
  </si>
  <si>
    <t>CRTA BARCELONA 27/29</t>
  </si>
  <si>
    <t>B43233204</t>
  </si>
  <si>
    <t>CRUSELLS SL</t>
  </si>
  <si>
    <t>B08564874</t>
  </si>
  <si>
    <t>CS ESTABLIMENTS DE PROXIMITAT SL</t>
  </si>
  <si>
    <t>H17987033</t>
  </si>
  <si>
    <t>CTAT DE PROP C RAMON TURRO 37-39 DE GIRO</t>
  </si>
  <si>
    <t>H55035992</t>
  </si>
  <si>
    <t>CTAT DE PROP COSTA BONA 33</t>
  </si>
  <si>
    <t>H17975202</t>
  </si>
  <si>
    <t>CTAT DE PROP DE L EDIFICI PASSAPERA 51 -</t>
  </si>
  <si>
    <t>H55069751</t>
  </si>
  <si>
    <t>CTAT DE PROP DEL C ALFONS MORE 2 DE SALT</t>
  </si>
  <si>
    <t>H55014542</t>
  </si>
  <si>
    <t>CTAT DE PROP DEL C CAN GUIDET 7-11 I AVD</t>
  </si>
  <si>
    <t>H17978081</t>
  </si>
  <si>
    <t>CTAT DE PROP DEL C FRANCESC MACIA, 49-51</t>
  </si>
  <si>
    <t>H55040901</t>
  </si>
  <si>
    <t>CTAT DE PROP OVIEDO 42-44</t>
  </si>
  <si>
    <t>CAN TAULINA, SL</t>
  </si>
  <si>
    <t>B17799057</t>
  </si>
  <si>
    <t>CANALITZACIONS GIRONA SL</t>
  </si>
  <si>
    <t>B55101745</t>
  </si>
  <si>
    <t>CANALITZACIONS I TRANSPORTS COLL SL</t>
  </si>
  <si>
    <t>B17361338</t>
  </si>
  <si>
    <t>CANALS TRANSPORT DE VIATGERS, S.L.</t>
  </si>
  <si>
    <t>B17795329</t>
  </si>
  <si>
    <t>CANCOSPMAR SL</t>
  </si>
  <si>
    <t>B17425034</t>
  </si>
  <si>
    <t>CANOVAS 1852 SL</t>
  </si>
  <si>
    <t>B60901485</t>
  </si>
  <si>
    <t>CANTALLOPS 1897 SL</t>
  </si>
  <si>
    <t>OVIEDO</t>
  </si>
  <si>
    <t>J17437351</t>
  </si>
  <si>
    <t>CARBO PAGES AGRICOLA, SC</t>
  </si>
  <si>
    <t>B17102658</t>
  </si>
  <si>
    <t>CARBONICAS PUNSET, SL</t>
  </si>
  <si>
    <t>B17292426</t>
  </si>
  <si>
    <t>CARBURANTS TARAVAUS, SL</t>
  </si>
  <si>
    <t>B17703398</t>
  </si>
  <si>
    <t>CARGO-INTERECO, S.L.</t>
  </si>
  <si>
    <t>B62444328</t>
  </si>
  <si>
    <t>CARINOTA S AGARO, SL</t>
  </si>
  <si>
    <t>R1700016G</t>
  </si>
  <si>
    <t>CARITAS DIOCESANAS DE GERONA</t>
  </si>
  <si>
    <t>B46121380</t>
  </si>
  <si>
    <t>CARLOS DESCALS SL</t>
  </si>
  <si>
    <t>H17449984</t>
  </si>
  <si>
    <t>CARME 221-223 JULIA DE CHIA, 22 C.P. PK</t>
  </si>
  <si>
    <t>H17727918</t>
  </si>
  <si>
    <t>CARME 277</t>
  </si>
  <si>
    <t>E17049891</t>
  </si>
  <si>
    <t>CARME, 43 CTAT. PROP. PK</t>
  </si>
  <si>
    <t>B17322587</t>
  </si>
  <si>
    <t>CARNICAS REIXACH, SL</t>
  </si>
  <si>
    <t>B17949413</t>
  </si>
  <si>
    <t>CARNISSERIA FERRAN I EVA SL</t>
  </si>
  <si>
    <t>B17936725</t>
  </si>
  <si>
    <t>CARNS DE CONFIANÇA, SL</t>
  </si>
  <si>
    <t>E17367137</t>
  </si>
  <si>
    <t>CARNS I EMBOTITS AUGE, CB</t>
  </si>
  <si>
    <t>B17338864</t>
  </si>
  <si>
    <t>CARNS PEROT, SOCIEDAD LIMITADA</t>
  </si>
  <si>
    <t>B17391384</t>
  </si>
  <si>
    <t>CARNS VILA, SL</t>
  </si>
  <si>
    <t>B17634502</t>
  </si>
  <si>
    <t>CARO ET PICIS SL</t>
  </si>
  <si>
    <t>HUELVA</t>
  </si>
  <si>
    <t>B17120874</t>
  </si>
  <si>
    <t>CARRERA D EN BAS SL</t>
  </si>
  <si>
    <t>B17491259</t>
  </si>
  <si>
    <t>CARROSSERIES CORNELLA, SL</t>
  </si>
  <si>
    <t>B17953514</t>
  </si>
  <si>
    <t>CARTUTXOS EMPORDA SL</t>
  </si>
  <si>
    <t>B58016056</t>
  </si>
  <si>
    <t>CARUSA, SL</t>
  </si>
  <si>
    <t>B65127235</t>
  </si>
  <si>
    <t>CASA AMELLA BIO FOOD SL</t>
  </si>
  <si>
    <t>CASTELLTERÇOL</t>
  </si>
  <si>
    <t>B84067172</t>
  </si>
  <si>
    <t>CASA CALLEJA SL</t>
  </si>
  <si>
    <t>B61273330</t>
  </si>
  <si>
    <t>CASA MAS ALIMENTACIÓN, SL</t>
  </si>
  <si>
    <t>B60999596</t>
  </si>
  <si>
    <t>CASA NUALART, S.L.</t>
  </si>
  <si>
    <t>B17205550</t>
  </si>
  <si>
    <t>CASA PARAIRE SL</t>
  </si>
  <si>
    <t>J55097430</t>
  </si>
  <si>
    <t>CASA VIART SC</t>
  </si>
  <si>
    <t>B62469861</t>
  </si>
  <si>
    <t>CASA VILLA 20, SL</t>
  </si>
  <si>
    <t>B17397803</t>
  </si>
  <si>
    <t>PROJECTES I JARDINS AGROVERD SL</t>
  </si>
  <si>
    <t>A81136251</t>
  </si>
  <si>
    <t>PROJECTS ADVANCED SECURITY SYSTEMS SA</t>
  </si>
  <si>
    <t>PROLOADS TRANS SRL</t>
  </si>
  <si>
    <t>B17799560</t>
  </si>
  <si>
    <t>PROMOCIONES TUEDA SL</t>
  </si>
  <si>
    <t>A08864134</t>
  </si>
  <si>
    <t>PROMOCIONES VETERINARIAS, SA</t>
  </si>
  <si>
    <t>J63400014</t>
  </si>
  <si>
    <t>PROMOCIONES VILAFANT, S.C.P</t>
  </si>
  <si>
    <t>B17677030</t>
  </si>
  <si>
    <t>PROMOCIONES Y BOMBEOS PRIETO SL UNIPERSO</t>
  </si>
  <si>
    <t>B25067919</t>
  </si>
  <si>
    <t>PROMOCIONS FITOSANITARIES SL</t>
  </si>
  <si>
    <t>B17089830</t>
  </si>
  <si>
    <t>PROMOCIONS PARADA SL</t>
  </si>
  <si>
    <t>A17086240</t>
  </si>
  <si>
    <t>PROMOCIONS QUINTANAS SA</t>
  </si>
  <si>
    <t>B63019152</t>
  </si>
  <si>
    <t>PROMOINMO, 3000, SL</t>
  </si>
  <si>
    <t>B17488545</t>
  </si>
  <si>
    <t>PROMOTEMATIC, SL</t>
  </si>
  <si>
    <t>A28220192</t>
  </si>
  <si>
    <t>PROMOTORA MEDITERRANEA-2, S.A.</t>
  </si>
  <si>
    <t>B59056036</t>
  </si>
  <si>
    <t>PRONAUTIC SL</t>
  </si>
  <si>
    <t>A17063579</t>
  </si>
  <si>
    <t>PROVEIMENTS D AIGUA, SA</t>
  </si>
  <si>
    <t>J65456766</t>
  </si>
  <si>
    <t>A17137407</t>
  </si>
  <si>
    <t>PROVETSA GIRONA SA</t>
  </si>
  <si>
    <t>B60873759</t>
  </si>
  <si>
    <t>PROYECTOS MINERALES,SL</t>
  </si>
  <si>
    <t>40262286G</t>
  </si>
  <si>
    <t>PRUJA BACH PEDRO</t>
  </si>
  <si>
    <t>40785258W</t>
  </si>
  <si>
    <t>PRUNERA PUJOL DOLORS</t>
  </si>
  <si>
    <t>41081907C</t>
  </si>
  <si>
    <t>PUBILL POCIELLO CARLOS</t>
  </si>
  <si>
    <t>B08936643</t>
  </si>
  <si>
    <t>PUBLIPRESS MEDIA SLU</t>
  </si>
  <si>
    <t>B59127431</t>
  </si>
  <si>
    <t>PUBLISERVEI, SL</t>
  </si>
  <si>
    <t>79302126N</t>
  </si>
  <si>
    <t>PUERTO BATLLE, JORDI</t>
  </si>
  <si>
    <t>J61410718</t>
  </si>
  <si>
    <t>PUIG - ROMEU 2000 S C P</t>
  </si>
  <si>
    <t>40378623F</t>
  </si>
  <si>
    <t>PUIG BAUS MARIO</t>
  </si>
  <si>
    <t>40508808N</t>
  </si>
  <si>
    <t>PUIG CALS JOSEP M</t>
  </si>
  <si>
    <t>77997161K</t>
  </si>
  <si>
    <t>PUIG COSTA JOSE</t>
  </si>
  <si>
    <t>40274553N</t>
  </si>
  <si>
    <t>PUIG FELIU PEDRO</t>
  </si>
  <si>
    <t>15200066X</t>
  </si>
  <si>
    <t>PUIG FRANCISCA</t>
  </si>
  <si>
    <t>B08540585</t>
  </si>
  <si>
    <t>PUIG JANER SL</t>
  </si>
  <si>
    <t>A17144882</t>
  </si>
  <si>
    <t>PUIG LLAGOSTERA SA</t>
  </si>
  <si>
    <t>77897467D</t>
  </si>
  <si>
    <t>PUIG PLA RAMON</t>
  </si>
  <si>
    <t>40291343N</t>
  </si>
  <si>
    <t>40414824Y</t>
  </si>
  <si>
    <t>PUIGDEVALL BUXEDA TERESA</t>
  </si>
  <si>
    <t>40306085B</t>
  </si>
  <si>
    <t>PUIGDEVALL DALMAU FRANCESC</t>
  </si>
  <si>
    <t>46545136J</t>
  </si>
  <si>
    <t>PUIGDEVALL GARCIA FRANCISCO</t>
  </si>
  <si>
    <t>J17085390</t>
  </si>
  <si>
    <t>PUIGDEVALL MATA JUAN PUIGDEVALL HUIX JUA</t>
  </si>
  <si>
    <t>40511048K</t>
  </si>
  <si>
    <t>PUIGVERT ROMAGUERA ANNA MARIA</t>
  </si>
  <si>
    <t>41069505S</t>
  </si>
  <si>
    <t>PUJOL BARO ROSA</t>
  </si>
  <si>
    <t>77889846R</t>
  </si>
  <si>
    <t>PUJOL CAMPAS PEDRO</t>
  </si>
  <si>
    <t>40461363Q</t>
  </si>
  <si>
    <t>PUJOL CAUSSA JOAN</t>
  </si>
  <si>
    <t>40507833A</t>
  </si>
  <si>
    <t>PUJOL CUSTEY CARLOS</t>
  </si>
  <si>
    <t>43632429A</t>
  </si>
  <si>
    <t>PUJOL ESPINAR,JOAN</t>
  </si>
  <si>
    <t>B17999756</t>
  </si>
  <si>
    <t>PUJOL GESTIO SOCIAL, SLP</t>
  </si>
  <si>
    <t>40259872M</t>
  </si>
  <si>
    <t>PUJOL I BARTOLÍ, JOAN</t>
  </si>
  <si>
    <t>40442923E</t>
  </si>
  <si>
    <t>PUJOL LLACH ARNAU</t>
  </si>
  <si>
    <t>40409819S</t>
  </si>
  <si>
    <t>H55067037</t>
  </si>
  <si>
    <t>CDAD PROP RAFAEL MASO 24-26</t>
  </si>
  <si>
    <t>H17738642</t>
  </si>
  <si>
    <t>CDAD PROP RESIDENCIAL SANT NARCIS PK</t>
  </si>
  <si>
    <t>B60900347</t>
  </si>
  <si>
    <t>CDECORTE UNIVERSAL, SL</t>
  </si>
  <si>
    <t>Q0801667G</t>
  </si>
  <si>
    <t>CEIP MARTA MATA</t>
  </si>
  <si>
    <t>F17008772</t>
  </si>
  <si>
    <t>CELLER COOPERATIU D ESPOLLA, S.C.C.L.</t>
  </si>
  <si>
    <t>G17763244</t>
  </si>
  <si>
    <t>CELLER MARTI FABRA, SCP</t>
  </si>
  <si>
    <t>J17763244</t>
  </si>
  <si>
    <t>B17486879</t>
  </si>
  <si>
    <t>CELLERS PAGES, SL</t>
  </si>
  <si>
    <t>B17012675</t>
  </si>
  <si>
    <t>CELLERS PERELLO, SL</t>
  </si>
  <si>
    <t>B58062902</t>
  </si>
  <si>
    <t>CELORAMA,SL</t>
  </si>
  <si>
    <t>B17058942</t>
  </si>
  <si>
    <t>CEMENTOS MIQUEL SL</t>
  </si>
  <si>
    <t>B17526450</t>
  </si>
  <si>
    <t>CENTER CUINA OLOT, SL UNIPERSONAL</t>
  </si>
  <si>
    <t>B65227134</t>
  </si>
  <si>
    <t>CENTRAL IMPORTACIONES AGRICOLAS EGARA SL</t>
  </si>
  <si>
    <t>B17069709</t>
  </si>
  <si>
    <t>CENTRE ASSISTENCIAL ALT EMPORDA SL</t>
  </si>
  <si>
    <t>B17612607</t>
  </si>
  <si>
    <t>CENTRE D ESTUDIS DE LA CONSTRUCCIO I ANA</t>
  </si>
  <si>
    <t>B17358771</t>
  </si>
  <si>
    <t>CENTRE DE JARDINERIA PALAFRUGELL SL</t>
  </si>
  <si>
    <t>B62316195</t>
  </si>
  <si>
    <t>CENTRE DE TRANSFERENCIA DE TECNOLOGIA SL</t>
  </si>
  <si>
    <t>B17931296</t>
  </si>
  <si>
    <t>CENTRE FLORA ALGANS SL</t>
  </si>
  <si>
    <t>B17063363</t>
  </si>
  <si>
    <t>B17462573</t>
  </si>
  <si>
    <t>CENTRE JARDINERIA EUROVERD SL</t>
  </si>
  <si>
    <t>B17965237</t>
  </si>
  <si>
    <t>CENTRE MEDIC JAUME I SL</t>
  </si>
  <si>
    <t>J17914250</t>
  </si>
  <si>
    <t>CENTRE RECONEIXEMENTS MEDICS SANT JOAN L</t>
  </si>
  <si>
    <t>B61561890</t>
  </si>
  <si>
    <t>CENTRES MÈDICS ERANTHIS,SL</t>
  </si>
  <si>
    <t>B08714636</t>
  </si>
  <si>
    <t>CENTRO DE DOSIMETRÍA,SL</t>
  </si>
  <si>
    <t>B39473236</t>
  </si>
  <si>
    <t>CENTRO DE JARDINERIA LA ENCINA SL</t>
  </si>
  <si>
    <t>B59973933</t>
  </si>
  <si>
    <t>CENTRO ORTODONCIA Y ATM LADENT,SL</t>
  </si>
  <si>
    <t>W0015772G</t>
  </si>
  <si>
    <t>CEPRODI SA SUCURSAL EN ESPAÑA</t>
  </si>
  <si>
    <t>A80349590</t>
  </si>
  <si>
    <t>CEPSA CARD SA</t>
  </si>
  <si>
    <t>A80298896</t>
  </si>
  <si>
    <t>B17313453</t>
  </si>
  <si>
    <t>CERAMIQUES ENRIC SL</t>
  </si>
  <si>
    <t>B79879326</t>
  </si>
  <si>
    <t>CERRAJERIA MOREIRA, SL</t>
  </si>
  <si>
    <t>J55108799</t>
  </si>
  <si>
    <t>CERRAJERÍA Y AUTOMATISMOS GAMOT,SC</t>
  </si>
  <si>
    <t>B17829920</t>
  </si>
  <si>
    <t>CERTIKIN POOL IBERICA S.L.UNIPERSONAL</t>
  </si>
  <si>
    <t>B17969866</t>
  </si>
  <si>
    <t>CHANCANI SL</t>
  </si>
  <si>
    <t>B54027461</t>
  </si>
  <si>
    <t>CHICHARRA KART, SL</t>
  </si>
  <si>
    <t>X8187692Z</t>
  </si>
  <si>
    <t>CHIRILA ANCA ROXANA</t>
  </si>
  <si>
    <t>B92418524</t>
  </si>
  <si>
    <t>CHIRIVO CONSTRUCCIONES SL</t>
  </si>
  <si>
    <t>VILLANUEVA DE LA CONCEPCI</t>
  </si>
  <si>
    <t>B82844358</t>
  </si>
  <si>
    <t>B61789152</t>
  </si>
  <si>
    <t>CIAL HOSTELERA FRED-PINO, SL</t>
  </si>
  <si>
    <t>B17734781</t>
  </si>
  <si>
    <t>CIAL.SIS MONTGRI SL</t>
  </si>
  <si>
    <t>A78942539</t>
  </si>
  <si>
    <t>CIALE, SA</t>
  </si>
  <si>
    <t>B43468438</t>
  </si>
  <si>
    <t>CIRCO RALUY, SL</t>
  </si>
  <si>
    <t>A96793690</t>
  </si>
  <si>
    <t>CIRCUITO DEL MOTOR Y PROM DEPORTIVA SA</t>
  </si>
  <si>
    <t>B82150467</t>
  </si>
  <si>
    <t>CIVIPARTS ESPAÑA SL</t>
  </si>
  <si>
    <t>X2252527E</t>
  </si>
  <si>
    <t>CLAPHAM MATHEW ROSS</t>
  </si>
  <si>
    <t>B17089491</t>
  </si>
  <si>
    <t>A81771529</t>
  </si>
  <si>
    <t>CLH AVIACIÓN, S.A.</t>
  </si>
  <si>
    <t>B17612672</t>
  </si>
  <si>
    <t>CLIMA GAS COSTA BRAVA SL</t>
  </si>
  <si>
    <t>B61553111</t>
  </si>
  <si>
    <t>CLIMAVIC REFRIGERACIO, SL</t>
  </si>
  <si>
    <t>E17130899</t>
  </si>
  <si>
    <t>CLOS, CB</t>
  </si>
  <si>
    <t>G17290784</t>
  </si>
  <si>
    <t>CLUB DE FUTBOL ATLETIC SANT PONÇ</t>
  </si>
  <si>
    <t>G17028168</t>
  </si>
  <si>
    <t>CLUB DE GOLF COSTA BRAVA</t>
  </si>
  <si>
    <t>G17102732</t>
  </si>
  <si>
    <t>CLUB DE TENNIS LA BISBAL D EMPORDA</t>
  </si>
  <si>
    <t>G35741925</t>
  </si>
  <si>
    <t>CLUB DEPORTIVO AITOR RACING TEAM</t>
  </si>
  <si>
    <t>G17485574</t>
  </si>
  <si>
    <t>CLUB ESCOLA DE FUTBOL VIDRERENCA</t>
  </si>
  <si>
    <t>G85246775</t>
  </si>
  <si>
    <t>CLUB KARTING MADRID</t>
  </si>
  <si>
    <t>G17033499</t>
  </si>
  <si>
    <t>CLUB NAUTIC L ESCALA</t>
  </si>
  <si>
    <t>G17056359</t>
  </si>
  <si>
    <t>CLUB NAUTIC PORT D ARO</t>
  </si>
  <si>
    <t>G17056896</t>
  </si>
  <si>
    <t>CLUB POLIESPORTIU DE FLACA</t>
  </si>
  <si>
    <t>G17026600</t>
  </si>
  <si>
    <t>CLUB TENNIS GIRONA</t>
  </si>
  <si>
    <t>B17612862</t>
  </si>
  <si>
    <t>COBERTES PALAHI SL</t>
  </si>
  <si>
    <t>45546230C</t>
  </si>
  <si>
    <t>RAMOS RODRIGUEZ JORGE</t>
  </si>
  <si>
    <t>40527896X</t>
  </si>
  <si>
    <t>RAMOS SANCHEZ SERGIO</t>
  </si>
  <si>
    <t>A17225988</t>
  </si>
  <si>
    <t>RAMSALT, SA</t>
  </si>
  <si>
    <t>B64899024</t>
  </si>
  <si>
    <t>RAPIDA SUMINISTROS INDUSTRIALES SL</t>
  </si>
  <si>
    <t>A08941874</t>
  </si>
  <si>
    <t>RASED, SA</t>
  </si>
  <si>
    <t>A58136847</t>
  </si>
  <si>
    <t>RAVENTOS I BLANC</t>
  </si>
  <si>
    <t>B65070195</t>
  </si>
  <si>
    <t>RAXA DISTRIBUCIONES 1997 SL</t>
  </si>
  <si>
    <t>A63234454</t>
  </si>
  <si>
    <t>RAYFLEX SISTEMAS Y FLUIDOS SA</t>
  </si>
  <si>
    <t>W0014596A</t>
  </si>
  <si>
    <t>RCI BANQUE SA SUCURSAL EN ESPAÑA</t>
  </si>
  <si>
    <t>80000008M</t>
  </si>
  <si>
    <t>RCI EUROPE</t>
  </si>
  <si>
    <t>RCKY FLYNN MOTORSPORT</t>
  </si>
  <si>
    <t>G08307928</t>
  </si>
  <si>
    <t>REAL AUTOMOVIL CLUB DE CATALUÑA</t>
  </si>
  <si>
    <t>47691326K</t>
  </si>
  <si>
    <t>REAL INGLES,YOLANDA</t>
  </si>
  <si>
    <t>A78520293</t>
  </si>
  <si>
    <t>REALE SEGUROS GENERALES, S.A.</t>
  </si>
  <si>
    <t>B64320765</t>
  </si>
  <si>
    <t>REBIPO 2006, SL</t>
  </si>
  <si>
    <t>SANTA MARGARIDA I ELS MON</t>
  </si>
  <si>
    <t>B55025423</t>
  </si>
  <si>
    <t>REBLED ADVOCATS ASSOCIATS SL PROFESIONAL</t>
  </si>
  <si>
    <t>X4348770E</t>
  </si>
  <si>
    <t>REBOULLEAU KRISTINA</t>
  </si>
  <si>
    <t>B17271685</t>
  </si>
  <si>
    <t>RECADERS DE GIRONA I PROVINCIA, SL</t>
  </si>
  <si>
    <t>40522914L</t>
  </si>
  <si>
    <t>RECAJ FERRER MONTSERRAT</t>
  </si>
  <si>
    <t>A08560179</t>
  </si>
  <si>
    <t>B81967465</t>
  </si>
  <si>
    <t>RECAMBIOS EUROTRUCK, SLL</t>
  </si>
  <si>
    <t>B55020820</t>
  </si>
  <si>
    <t>RECAMBIOS Y MANTENIMIENTOS SERTEC IBERIC</t>
  </si>
  <si>
    <t>A08912560</t>
  </si>
  <si>
    <t>RECAMBIOS Y MAQUINARIA TEXTIL, SA</t>
  </si>
  <si>
    <t>J17980061</t>
  </si>
  <si>
    <t>RECANVIS BAIX EMPORDA SC</t>
  </si>
  <si>
    <t>50100003T</t>
  </si>
  <si>
    <t>RECANVIS ELECTOD. ROIG</t>
  </si>
  <si>
    <t>B17660010</t>
  </si>
  <si>
    <t>RECANVIS I COLORS, SL</t>
  </si>
  <si>
    <t>B55008437</t>
  </si>
  <si>
    <t>RECANVIS I PNEUMATICS SALT SL</t>
  </si>
  <si>
    <t>B17422825</t>
  </si>
  <si>
    <t>RECANVIS NOMAR, S.L.</t>
  </si>
  <si>
    <t>B17275785</t>
  </si>
  <si>
    <t>RECANVIS SANT FELIU, SL</t>
  </si>
  <si>
    <t>B62699277</t>
  </si>
  <si>
    <t>RECANVIS XASARO HIJOS, S.L.</t>
  </si>
  <si>
    <t>A08572752</t>
  </si>
  <si>
    <t>RECAREDO MATA CASANOVAS SA</t>
  </si>
  <si>
    <t>B03133246</t>
  </si>
  <si>
    <t>RECAUCHUTADOS AITANA SL</t>
  </si>
  <si>
    <t>LA VILA JOIOSA-VILLAJOYOS</t>
  </si>
  <si>
    <t>43000000R</t>
  </si>
  <si>
    <t>RECAUDACIÓ DIARIA</t>
  </si>
  <si>
    <t>B60476330</t>
  </si>
  <si>
    <t>RECOLLIDA I RECICLATGE, SL</t>
  </si>
  <si>
    <t>B17717596</t>
  </si>
  <si>
    <t>RECREATIUS I JOCS 2002 SL</t>
  </si>
  <si>
    <t>A08908915</t>
  </si>
  <si>
    <t>A17114471</t>
  </si>
  <si>
    <t>RECTIFICADORA DEL FLUVIÀ, S.A</t>
  </si>
  <si>
    <t>B17398074</t>
  </si>
  <si>
    <t>RECTIFICADORA DEL GIRONES, SL</t>
  </si>
  <si>
    <t>B17016684</t>
  </si>
  <si>
    <t>RECTIFICADORA MOLAR SALLERAS, SL</t>
  </si>
  <si>
    <t>B17414665</t>
  </si>
  <si>
    <t>RECTIFICATS I MANTENIMENT, SL</t>
  </si>
  <si>
    <t>B17484684</t>
  </si>
  <si>
    <t>RECU-9, S.L</t>
  </si>
  <si>
    <t>J17502667</t>
  </si>
  <si>
    <t>RECUITS DE L EMPORDA, SC</t>
  </si>
  <si>
    <t>E17861089</t>
  </si>
  <si>
    <t>RECUITS I FORMATGES NURI,CB</t>
  </si>
  <si>
    <t>B85618775</t>
  </si>
  <si>
    <t>RECUPERA CONSULTORA DE RIESGOS CREDITICI</t>
  </si>
  <si>
    <t>B17124181</t>
  </si>
  <si>
    <t>RECUPERACIONES AMPURDAN, S.L.</t>
  </si>
  <si>
    <t>B17255639</t>
  </si>
  <si>
    <t>RECUPERACIONS MARCEL NAVARRO I FILLS, SL</t>
  </si>
  <si>
    <t>J65023194</t>
  </si>
  <si>
    <t>GERMANS ROURA SCP</t>
  </si>
  <si>
    <t>E17080102</t>
  </si>
  <si>
    <t>GERMANS VIGAFRUIT CB</t>
  </si>
  <si>
    <t>B17596164</t>
  </si>
  <si>
    <t>GERUNDA EMBAL SL</t>
  </si>
  <si>
    <t>J55020101</t>
  </si>
  <si>
    <t>GERUNET, SCP</t>
  </si>
  <si>
    <t>B63818033</t>
  </si>
  <si>
    <t>GESINCER, SL</t>
  </si>
  <si>
    <t>B17779711</t>
  </si>
  <si>
    <t>GESTIO INTEGRAL D EMERGENCIES MEDIQUES S</t>
  </si>
  <si>
    <t>B38587416</t>
  </si>
  <si>
    <t>GESTION INMOBILIARIA OROTAVA SL</t>
  </si>
  <si>
    <t>SAN LORENZO DE EL ESCORIA</t>
  </si>
  <si>
    <t>B83150615</t>
  </si>
  <si>
    <t>GESTION MONTAJES Y MANTENIMIENTO DE LA P</t>
  </si>
  <si>
    <t>B17958752</t>
  </si>
  <si>
    <t>GESTION Y COMERCIAL DEL PLASTICO MINOSOR</t>
  </si>
  <si>
    <t>B45430592</t>
  </si>
  <si>
    <t>GESTIONES Y COMERCIO AGROPECUARIO SL</t>
  </si>
  <si>
    <t>B59360818</t>
  </si>
  <si>
    <t>GESTIOR QUIMICS, SL</t>
  </si>
  <si>
    <t>B61305504</t>
  </si>
  <si>
    <t>GESTORA DE RUNES DE SOLIUS, SL</t>
  </si>
  <si>
    <t>B17346503</t>
  </si>
  <si>
    <t>GESTORIA I FINQUES MEDIÑA SL</t>
  </si>
  <si>
    <t>B64126535</t>
  </si>
  <si>
    <t>GEVO CREDIT MANAGEMENT, SL</t>
  </si>
  <si>
    <t>B17372723</t>
  </si>
  <si>
    <t>GI PIZZA, SL</t>
  </si>
  <si>
    <t>B17749193</t>
  </si>
  <si>
    <t>GIBERT S FLORS NATURALS, SL</t>
  </si>
  <si>
    <t>B17384884</t>
  </si>
  <si>
    <t>GILTER, SL</t>
  </si>
  <si>
    <t>B17000183</t>
  </si>
  <si>
    <t>GINESTA MATERIALS CONSTRUCCIO, SL</t>
  </si>
  <si>
    <t>B17153636</t>
  </si>
  <si>
    <t>GIR 88 SL</t>
  </si>
  <si>
    <t>B17985326</t>
  </si>
  <si>
    <t>GIRALT AGRICOLA SL</t>
  </si>
  <si>
    <t>B55044846</t>
  </si>
  <si>
    <t>GIRO TONER,SL</t>
  </si>
  <si>
    <t>B17580804</t>
  </si>
  <si>
    <t>GIROCOPI, SL</t>
  </si>
  <si>
    <t>B17755349</t>
  </si>
  <si>
    <t>GIRONA ELEVACIO SL</t>
  </si>
  <si>
    <t>F17021676</t>
  </si>
  <si>
    <t>GIRONA FRUITS S COOP C LTDA</t>
  </si>
  <si>
    <t>B17142167</t>
  </si>
  <si>
    <t>GIRONA VEHICLES INDUSTRIALS, SL</t>
  </si>
  <si>
    <t>B17678780</t>
  </si>
  <si>
    <t>GIRONINA CARBURANTS I COMBUSTIBLES, S</t>
  </si>
  <si>
    <t>B17667015</t>
  </si>
  <si>
    <t>GIROPREVEN SL UNIPERSONAL</t>
  </si>
  <si>
    <t>B17335365</t>
  </si>
  <si>
    <t>GIRO-RENT, SL</t>
  </si>
  <si>
    <t>B17930579</t>
  </si>
  <si>
    <t>GIROSACME SANT FELIU GUIXOLS, SL</t>
  </si>
  <si>
    <t>B17492844</t>
  </si>
  <si>
    <t>GIROSACME SL</t>
  </si>
  <si>
    <t>B17911447</t>
  </si>
  <si>
    <t>GIROTRANS 2006, S.L.</t>
  </si>
  <si>
    <t>B17930082</t>
  </si>
  <si>
    <t>GIROTRANSFER 2005 SL</t>
  </si>
  <si>
    <t>A83123687</t>
  </si>
  <si>
    <t>GIRSA-NET, S.A.</t>
  </si>
  <si>
    <t>F17051053</t>
  </si>
  <si>
    <t>GIRSAT, SOC.COOP. CAT. LIMITADA</t>
  </si>
  <si>
    <t>X1866712D</t>
  </si>
  <si>
    <t>GLANZMANN RUDOLF</t>
  </si>
  <si>
    <t>G17834615</t>
  </si>
  <si>
    <t>GLASS MOBIL GIRONA, SC</t>
  </si>
  <si>
    <t>B64308349</t>
  </si>
  <si>
    <t>GLEVA CELLARS,SL</t>
  </si>
  <si>
    <t>B62648209</t>
  </si>
  <si>
    <t>GLOBAL IMMO PROJECT, SL</t>
  </si>
  <si>
    <t>B17532508</t>
  </si>
  <si>
    <t>GOETTEN APARTAMENTOS, SL</t>
  </si>
  <si>
    <t>F20025441</t>
  </si>
  <si>
    <t>GOIZPER S COOP</t>
  </si>
  <si>
    <t>J55084917</t>
  </si>
  <si>
    <t>GOLBAC SC</t>
  </si>
  <si>
    <t>J17989260</t>
  </si>
  <si>
    <t>GONZALEZ ABARCA HOTELIER SC</t>
  </si>
  <si>
    <t>B25476458</t>
  </si>
  <si>
    <t>GONZALEZ VILADEVAY SL</t>
  </si>
  <si>
    <t>X7661563X</t>
  </si>
  <si>
    <t>GOUSSIAUX GHISLAINE HORTENSE</t>
  </si>
  <si>
    <t>B17310004</t>
  </si>
  <si>
    <t>GRAFICS RETOL, SL</t>
  </si>
  <si>
    <t>B17315391</t>
  </si>
  <si>
    <t>GRAFIQUES ANGLES, SL</t>
  </si>
  <si>
    <t>B17398827</t>
  </si>
  <si>
    <t>GRAFIQUES BLANES, SL</t>
  </si>
  <si>
    <t>B17330507</t>
  </si>
  <si>
    <t>GRAFIQUES CANIGO, SL</t>
  </si>
  <si>
    <t>B17047184</t>
  </si>
  <si>
    <t>GRÀFIQUES DEL TER, SL</t>
  </si>
  <si>
    <t>B38008983</t>
  </si>
  <si>
    <t>GRANEROS DE TENERIFE SL</t>
  </si>
  <si>
    <t>SANTA CRUZ DE TENERIFE</t>
  </si>
  <si>
    <t>Y1876592J</t>
  </si>
  <si>
    <t>GRANGEON HENRI JEAN GILBERT</t>
  </si>
  <si>
    <t>B17336843</t>
  </si>
  <si>
    <t>GRANGES BUADAS, SL</t>
  </si>
  <si>
    <t>D05228614</t>
  </si>
  <si>
    <t>AVILA</t>
  </si>
  <si>
    <t>B17786724</t>
  </si>
  <si>
    <t>GRANJA CAL ROS SL</t>
  </si>
  <si>
    <t>B17343534</t>
  </si>
  <si>
    <t>GRANJA CAN PLANAS, SL</t>
  </si>
  <si>
    <t>B17436577</t>
  </si>
  <si>
    <t>GRANJA CAN RIBAS, SL</t>
  </si>
  <si>
    <t>F25324278</t>
  </si>
  <si>
    <t>GRANJA CASES,S.COOP.C.L.</t>
  </si>
  <si>
    <t>B17479304</t>
  </si>
  <si>
    <t>GRANJA EL GORG SL</t>
  </si>
  <si>
    <t>B22260996</t>
  </si>
  <si>
    <t>GRANJA EL SOTO SLL</t>
  </si>
  <si>
    <t>B17339326</t>
  </si>
  <si>
    <t>GRANJA LES OLIVES SL</t>
  </si>
  <si>
    <t>B17357765</t>
  </si>
  <si>
    <t>GRANJA MARIELCA, S.L.</t>
  </si>
  <si>
    <t>B17433632</t>
  </si>
  <si>
    <t>GRANJA MONT-ROIG, SL</t>
  </si>
  <si>
    <t>J55036230</t>
  </si>
  <si>
    <t>GRANJA SERRAT SOCIETAT CIVIL</t>
  </si>
  <si>
    <t>B17683954</t>
  </si>
  <si>
    <t>GRANJA VALL DE MARIA, SL</t>
  </si>
  <si>
    <t>B60100229</t>
  </si>
  <si>
    <t>GRANS DEL LLUÇANES, SL</t>
  </si>
  <si>
    <t>G17040213</t>
  </si>
  <si>
    <t>GREMI DE FLEQUERS DE LES COMARQUES GIRONINES</t>
  </si>
  <si>
    <t>B65291593</t>
  </si>
  <si>
    <t>B17385246</t>
  </si>
  <si>
    <t>NIMACI, SL</t>
  </si>
  <si>
    <t>A60196342</t>
  </si>
  <si>
    <t>NIRVAUTO VALLÈS, S.A.U.</t>
  </si>
  <si>
    <t>A46043154</t>
  </si>
  <si>
    <t>NIRVAUTO, S.A.</t>
  </si>
  <si>
    <t>B58471426</t>
  </si>
  <si>
    <t>NOECO,SL</t>
  </si>
  <si>
    <t>B17010000</t>
  </si>
  <si>
    <t>NOGE SL</t>
  </si>
  <si>
    <t>40277301T</t>
  </si>
  <si>
    <t>NOGUE I MATAMALA,DOLORS</t>
  </si>
  <si>
    <t>40311538J</t>
  </si>
  <si>
    <t>NOGUÉ I REGÀS, ANNA</t>
  </si>
  <si>
    <t>77914442X</t>
  </si>
  <si>
    <t>NOGUER DIESTRE M ANGELES</t>
  </si>
  <si>
    <t>77908865E</t>
  </si>
  <si>
    <t>NOGUER I MIRET,MARTA</t>
  </si>
  <si>
    <t>40278779Y</t>
  </si>
  <si>
    <t>NOGUER I RUBIROLA,ELENA</t>
  </si>
  <si>
    <t>38840951T</t>
  </si>
  <si>
    <t>NOGUERA NUÑEZ, ALBERT</t>
  </si>
  <si>
    <t>40277598K</t>
  </si>
  <si>
    <t>NONELL MASO, M ISABEL</t>
  </si>
  <si>
    <t>A28617801</t>
  </si>
  <si>
    <t>NOREL SA</t>
  </si>
  <si>
    <t>NOREMAT</t>
  </si>
  <si>
    <t>H17383688</t>
  </si>
  <si>
    <t>NOTARI DALI 11 CTAT PROP PK</t>
  </si>
  <si>
    <t>NOTHEGGER SLOVAKIA SRO</t>
  </si>
  <si>
    <t>B17444720</t>
  </si>
  <si>
    <t>NOU JARDI 2000, SL</t>
  </si>
  <si>
    <t>A58668385</t>
  </si>
  <si>
    <t>NOU PROMOTORA, SA</t>
  </si>
  <si>
    <t>A17380189</t>
  </si>
  <si>
    <t>NOUAIRE INSTAL.LACIONS I SERVEIS, SA</t>
  </si>
  <si>
    <t>B17298944</t>
  </si>
  <si>
    <t>NOUMOVIL, SL</t>
  </si>
  <si>
    <t>A17070327</t>
  </si>
  <si>
    <t>NOVA COSTASALT, SA</t>
  </si>
  <si>
    <t>B17656174</t>
  </si>
  <si>
    <t>NOVAINOX SL</t>
  </si>
  <si>
    <t>B58391251</t>
  </si>
  <si>
    <t>NOVALAR, SL</t>
  </si>
  <si>
    <t>B17692666</t>
  </si>
  <si>
    <t>NOVAMAR BANYOLES, SL</t>
  </si>
  <si>
    <t>B17736448</t>
  </si>
  <si>
    <t>NOVES EDICIONS ALT EMPORDANESES,SL.UNIPE</t>
  </si>
  <si>
    <t>A58092677</t>
  </si>
  <si>
    <t>NOVETATS FRA FER SA</t>
  </si>
  <si>
    <t>A08371346</t>
  </si>
  <si>
    <t>NOVOTEL MADRID CAMPO DE LAS NACIONES</t>
  </si>
  <si>
    <t>15200115J</t>
  </si>
  <si>
    <t>NUL.LA</t>
  </si>
  <si>
    <t>15200154Y</t>
  </si>
  <si>
    <t>NUÑEZ VASQUEZ SUSANA</t>
  </si>
  <si>
    <t>B46356028</t>
  </si>
  <si>
    <t>NUTEA SL</t>
  </si>
  <si>
    <t>B62933247</t>
  </si>
  <si>
    <t>NUTRIBLOCK, SL</t>
  </si>
  <si>
    <t>B65410813</t>
  </si>
  <si>
    <t>NUTRICION ENERGETICA Y SALUD, SL</t>
  </si>
  <si>
    <t>F49175516</t>
  </si>
  <si>
    <t>NUTRICION TEO CALPORC SDAD COOP</t>
  </si>
  <si>
    <t>A36011385</t>
  </si>
  <si>
    <t>NUTRIMENTOS DEZA SA</t>
  </si>
  <si>
    <t>40286185Y</t>
  </si>
  <si>
    <t>OBIOLS I BOIX, M.CARME</t>
  </si>
  <si>
    <t>OBIONE</t>
  </si>
  <si>
    <t>A59740217</t>
  </si>
  <si>
    <t>OBRAS Y PAVIMENTOS BROSSA, SA</t>
  </si>
  <si>
    <t>A17012469</t>
  </si>
  <si>
    <t>OBRES I CANALITZACIONS LLORET, SA</t>
  </si>
  <si>
    <t>B17351081</t>
  </si>
  <si>
    <t>OBRES I CONSTRUCCIONS JOAN FUSTE, SL</t>
  </si>
  <si>
    <t>A17936378</t>
  </si>
  <si>
    <t>OBRES I PROJECTES CANTALEJO SA</t>
  </si>
  <si>
    <t>A28016608</t>
  </si>
  <si>
    <t>OCASO SA COMPAÑIA DE SEGUROS Y REASEGURO</t>
  </si>
  <si>
    <t>B64665474</t>
  </si>
  <si>
    <t>OFERTIX, SL</t>
  </si>
  <si>
    <t>B17744418</t>
  </si>
  <si>
    <t>OFF ROAD ENGINEERING, SL UNIPERSONAL</t>
  </si>
  <si>
    <t>B80441306</t>
  </si>
  <si>
    <t>OFFICE DEPOT SL</t>
  </si>
  <si>
    <t>B17138538</t>
  </si>
  <si>
    <t>OFI-CONTROL, SL</t>
  </si>
  <si>
    <t>B17440744</t>
  </si>
  <si>
    <t>OGASSA MUNICIPAL, SL</t>
  </si>
  <si>
    <t>43713661E</t>
  </si>
  <si>
    <t>OLANA AGUSTI INGRID</t>
  </si>
  <si>
    <t>46140543J</t>
  </si>
  <si>
    <t>OLANO BIADA LAURA DE</t>
  </si>
  <si>
    <t>B60320793</t>
  </si>
  <si>
    <t>OLDARI TORES, SL</t>
  </si>
  <si>
    <t>X2039124J</t>
  </si>
  <si>
    <t>OLE MEHRFELD D.C.</t>
  </si>
  <si>
    <t>B17990409</t>
  </si>
  <si>
    <t>OLEICOLA DE L EMPORDA, SL</t>
  </si>
  <si>
    <t>B17388091</t>
  </si>
  <si>
    <t>OLIS ANGELATS, SL</t>
  </si>
  <si>
    <t>77908502G</t>
  </si>
  <si>
    <t>OLIVA LLOBET ALBERT</t>
  </si>
  <si>
    <t>43737929W</t>
  </si>
  <si>
    <t>OLIVA PEDRICO NURIA</t>
  </si>
  <si>
    <t>40325151X</t>
  </si>
  <si>
    <t>OLIVAS HUGAS ALBERT</t>
  </si>
  <si>
    <t>77906345D</t>
  </si>
  <si>
    <t>OLIVÉ I MASMITJÀ, CARMEN</t>
  </si>
  <si>
    <t>46141348J</t>
  </si>
  <si>
    <t>OLIVE VALLS ARNAU</t>
  </si>
  <si>
    <t>A17092636</t>
  </si>
  <si>
    <t>OLIVEDA SA</t>
  </si>
  <si>
    <t>40294819S</t>
  </si>
  <si>
    <t>OLIVER CARLES FRANCISCO JAVIER</t>
  </si>
  <si>
    <t>35022022Z</t>
  </si>
  <si>
    <t>OLIVER CONTI JORDI</t>
  </si>
  <si>
    <t>40898749B</t>
  </si>
  <si>
    <t>OLIVER GARRIDO JAVIER</t>
  </si>
  <si>
    <t>78001122A</t>
  </si>
  <si>
    <t>OLIVER LLOVERAS JORGE</t>
  </si>
  <si>
    <t>78001752N</t>
  </si>
  <si>
    <t>OLIVER LLOVERAS LUIS</t>
  </si>
  <si>
    <t>40301143Z</t>
  </si>
  <si>
    <t>OLIVER MALAGELADA, ALFRED</t>
  </si>
  <si>
    <t>B17606625</t>
  </si>
  <si>
    <t>OLIVERAS DERIVATS I MATERIALS SL UNIPERS</t>
  </si>
  <si>
    <t>77904324N</t>
  </si>
  <si>
    <t>OLIVERAS JUANOLA,PERE</t>
  </si>
  <si>
    <t>40278601N</t>
  </si>
  <si>
    <t>OLIVERAS PUIG JOSEP MARIA</t>
  </si>
  <si>
    <t>40272173R</t>
  </si>
  <si>
    <t>ACCESORIOS FRIGORIFICOS JEC S.L.U.</t>
  </si>
  <si>
    <t>BADAJOZ</t>
  </si>
  <si>
    <t>A81638108</t>
  </si>
  <si>
    <t>ACCIONA INFRAESTRUCTURAS SA</t>
  </si>
  <si>
    <t>B64871114</t>
  </si>
  <si>
    <t>ACTIALIA COMUNICACION, SL</t>
  </si>
  <si>
    <t>B64890536</t>
  </si>
  <si>
    <t>ACTIVE 24 HOSTING SLU</t>
  </si>
  <si>
    <t>B55090450</t>
  </si>
  <si>
    <t>B25391509</t>
  </si>
  <si>
    <t>ADA 2100,SL</t>
  </si>
  <si>
    <t>LERIDA</t>
  </si>
  <si>
    <t>B17671538</t>
  </si>
  <si>
    <t>ADAXA MANAGEMENT SL</t>
  </si>
  <si>
    <t>B17754268</t>
  </si>
  <si>
    <t>ADIAL NUTRICION SL</t>
  </si>
  <si>
    <t>B54063540</t>
  </si>
  <si>
    <t>ADRIAN VALLES MOTOR SPORT, SL</t>
  </si>
  <si>
    <t>ALICANTE</t>
  </si>
  <si>
    <t>J55096002</t>
  </si>
  <si>
    <t>AD'S ESCPÑA</t>
  </si>
  <si>
    <t>J55093876</t>
  </si>
  <si>
    <t>AEBALLUM,SC</t>
  </si>
  <si>
    <t>A86212420</t>
  </si>
  <si>
    <t>AENA AEROPUERTOS SA</t>
  </si>
  <si>
    <t>PALENCIA</t>
  </si>
  <si>
    <t>B17411695</t>
  </si>
  <si>
    <t>AG ASSESSORIA I GESTIO GIRONA SL</t>
  </si>
  <si>
    <t>W0034957A</t>
  </si>
  <si>
    <t>AGA INTERNATIONAL SA SUCURSAL EN ESPAÑA</t>
  </si>
  <si>
    <t>B17650524</t>
  </si>
  <si>
    <t>AGENCIA DE TURISME MEDI AMBIENTAL SLU</t>
  </si>
  <si>
    <t>W0021465J</t>
  </si>
  <si>
    <t>AGFA FINANCE, N.V., SA SUCURSAL EN ESPAÑ</t>
  </si>
  <si>
    <t>B17841750</t>
  </si>
  <si>
    <t>AGLO CATALANA DEL SURO SL</t>
  </si>
  <si>
    <t>B22279087</t>
  </si>
  <si>
    <t>AGRALIA FERTILIZANTES SL</t>
  </si>
  <si>
    <t>A28061083</t>
  </si>
  <si>
    <t>45963102V</t>
  </si>
  <si>
    <t>45790307K</t>
  </si>
  <si>
    <t>73204558C</t>
  </si>
  <si>
    <t>15200443L</t>
  </si>
  <si>
    <t>43707068F</t>
  </si>
  <si>
    <t>40442158Q</t>
  </si>
  <si>
    <t>B17954082</t>
  </si>
  <si>
    <t>A83578328</t>
  </si>
  <si>
    <t>46343539B</t>
  </si>
  <si>
    <t>A20018586</t>
  </si>
  <si>
    <t>B17843731</t>
  </si>
  <si>
    <t>A40015851</t>
  </si>
  <si>
    <t>15200105A</t>
  </si>
  <si>
    <t>40882678V</t>
  </si>
  <si>
    <t>46124257B</t>
  </si>
  <si>
    <t>41580583X</t>
  </si>
  <si>
    <t>15200499Y</t>
  </si>
  <si>
    <t>43748647W</t>
  </si>
  <si>
    <t>15200052L</t>
  </si>
  <si>
    <t>37367596W</t>
  </si>
  <si>
    <t>15200049Q</t>
  </si>
  <si>
    <t>15200277Z</t>
  </si>
  <si>
    <t>00251115R</t>
  </si>
  <si>
    <t>15200077K</t>
  </si>
  <si>
    <t>A17037862</t>
  </si>
  <si>
    <t>A17401324</t>
  </si>
  <si>
    <t>40354545X</t>
  </si>
  <si>
    <t>79302616L</t>
  </si>
  <si>
    <t>N1081152I</t>
  </si>
  <si>
    <t>50513496P</t>
  </si>
  <si>
    <t>36982977N</t>
  </si>
  <si>
    <t>68100000J</t>
  </si>
  <si>
    <t>40792573A</t>
  </si>
  <si>
    <t>15200258H</t>
  </si>
  <si>
    <t>72779714D</t>
  </si>
  <si>
    <t>38490419B</t>
  </si>
  <si>
    <t>A17215203</t>
  </si>
  <si>
    <t>40325824Q</t>
  </si>
  <si>
    <t>52219212N</t>
  </si>
  <si>
    <t>40328599P</t>
  </si>
  <si>
    <t>80000012D</t>
  </si>
  <si>
    <t>B17354937</t>
  </si>
  <si>
    <t>A17038035</t>
  </si>
  <si>
    <t>B12588018</t>
  </si>
  <si>
    <t>78058978Z</t>
  </si>
  <si>
    <t>40427771G</t>
  </si>
  <si>
    <t>40508256N</t>
  </si>
  <si>
    <t>A17421488</t>
  </si>
  <si>
    <t>40531520T</t>
  </si>
  <si>
    <t>22622950N</t>
  </si>
  <si>
    <t>15200563R</t>
  </si>
  <si>
    <t>43629570L</t>
  </si>
  <si>
    <t>40328219L</t>
  </si>
  <si>
    <t>15200553Z</t>
  </si>
  <si>
    <t>15200173W</t>
  </si>
  <si>
    <t>38982988N</t>
  </si>
  <si>
    <t>02609449F</t>
  </si>
  <si>
    <t>37682769Y</t>
  </si>
  <si>
    <t>B17370941</t>
  </si>
  <si>
    <t>03346286Q</t>
  </si>
  <si>
    <t>40318010E</t>
  </si>
  <si>
    <t>15877292R</t>
  </si>
  <si>
    <t>B55122329</t>
  </si>
  <si>
    <t>A60467412</t>
  </si>
  <si>
    <t>A08407868</t>
  </si>
  <si>
    <t>37682902R</t>
  </si>
  <si>
    <t>A20544748</t>
  </si>
  <si>
    <t>B17811639</t>
  </si>
  <si>
    <t>B61681854</t>
  </si>
  <si>
    <t>A26019992</t>
  </si>
  <si>
    <t>15200345J</t>
  </si>
  <si>
    <t>A08180028</t>
  </si>
  <si>
    <t>W0049001A</t>
  </si>
  <si>
    <t>15200490C</t>
  </si>
  <si>
    <t>78048752T</t>
  </si>
  <si>
    <t>15200337M</t>
  </si>
  <si>
    <t>39128517C</t>
  </si>
  <si>
    <t>52193484K</t>
  </si>
  <si>
    <t>B91421685</t>
  </si>
  <si>
    <t>15200188V</t>
  </si>
  <si>
    <t>A17153974</t>
  </si>
  <si>
    <t>A17157728</t>
  </si>
  <si>
    <t>40280993N</t>
  </si>
  <si>
    <t>43739952R</t>
  </si>
  <si>
    <t>77900219R</t>
  </si>
  <si>
    <t>40285962J</t>
  </si>
  <si>
    <t>77915224X</t>
  </si>
  <si>
    <t>A17022344</t>
  </si>
  <si>
    <t>15200550B</t>
  </si>
  <si>
    <t>15200112X</t>
  </si>
  <si>
    <t>40837011M</t>
  </si>
  <si>
    <t>40271288J</t>
  </si>
  <si>
    <t>15200348Q</t>
  </si>
  <si>
    <t>A58225798</t>
  </si>
  <si>
    <t>A08225013</t>
  </si>
  <si>
    <t>15200383M</t>
  </si>
  <si>
    <t>15200565A</t>
  </si>
  <si>
    <t>40303595M</t>
  </si>
  <si>
    <t>A08169716</t>
  </si>
  <si>
    <t>38801785A</t>
  </si>
  <si>
    <t>15200098L</t>
  </si>
  <si>
    <t>15200131Y</t>
  </si>
  <si>
    <t>40431679W</t>
  </si>
  <si>
    <t>A17125394</t>
  </si>
  <si>
    <t>A17022757</t>
  </si>
  <si>
    <t>X1019097D</t>
  </si>
  <si>
    <t>40301926S</t>
  </si>
  <si>
    <t>43725899R</t>
  </si>
  <si>
    <t>43728976L</t>
  </si>
  <si>
    <t>77908978C</t>
  </si>
  <si>
    <t>40315169X</t>
  </si>
  <si>
    <t>40323057D</t>
  </si>
  <si>
    <t>41093457R</t>
  </si>
  <si>
    <t>40263743N</t>
  </si>
  <si>
    <t>40600011C</t>
  </si>
  <si>
    <t>15200146K</t>
  </si>
  <si>
    <t>40594992S</t>
  </si>
  <si>
    <t>45544354F</t>
  </si>
  <si>
    <t>41576264S</t>
  </si>
  <si>
    <t>40426414G</t>
  </si>
  <si>
    <t>40600888T</t>
  </si>
  <si>
    <t>A17095787</t>
  </si>
  <si>
    <t>40325666L</t>
  </si>
  <si>
    <t>40352083D</t>
  </si>
  <si>
    <t>78054944M</t>
  </si>
  <si>
    <t>15200080R</t>
  </si>
  <si>
    <t>15200231Z</t>
  </si>
  <si>
    <t>B55040927</t>
  </si>
  <si>
    <t>15200270F</t>
  </si>
  <si>
    <t>15200232S</t>
  </si>
  <si>
    <t>37267527Y</t>
  </si>
  <si>
    <t>A08387854</t>
  </si>
  <si>
    <t>40520908Z</t>
  </si>
  <si>
    <t>77060073E</t>
  </si>
  <si>
    <t>15933704V</t>
  </si>
  <si>
    <t>B59198374</t>
  </si>
  <si>
    <t>J17978594</t>
  </si>
  <si>
    <t>B17347022</t>
  </si>
  <si>
    <t>A64067325</t>
  </si>
  <si>
    <t>A17034364</t>
  </si>
  <si>
    <t>A17073164</t>
  </si>
  <si>
    <t>A08171605</t>
  </si>
  <si>
    <t>B17407651</t>
  </si>
  <si>
    <t>A08169294</t>
  </si>
  <si>
    <t>A28749976</t>
  </si>
  <si>
    <t>G63492813</t>
  </si>
  <si>
    <t>15200139Z</t>
  </si>
  <si>
    <t>G08942583</t>
  </si>
  <si>
    <t>15200214C</t>
  </si>
  <si>
    <t>46673387Q</t>
  </si>
  <si>
    <t>A17492182</t>
  </si>
  <si>
    <t>G58517756</t>
  </si>
  <si>
    <t>47300000V</t>
  </si>
  <si>
    <t>G61934444</t>
  </si>
  <si>
    <t>G55178552</t>
  </si>
  <si>
    <t>B08587057</t>
  </si>
  <si>
    <t>15200343B</t>
  </si>
  <si>
    <t>15200299J</t>
  </si>
  <si>
    <t>50214753A</t>
  </si>
  <si>
    <t>001010803B01</t>
  </si>
  <si>
    <t>A17052861</t>
  </si>
  <si>
    <t>A62026950</t>
  </si>
  <si>
    <t>A50560937</t>
  </si>
  <si>
    <t>40508947J</t>
  </si>
  <si>
    <t>A28670396</t>
  </si>
  <si>
    <t>40422544K</t>
  </si>
  <si>
    <t>A17102898</t>
  </si>
  <si>
    <t>A16010118</t>
  </si>
  <si>
    <t>A17010299</t>
  </si>
  <si>
    <t>A46463949</t>
  </si>
  <si>
    <t>A25003112</t>
  </si>
  <si>
    <t>64200002X</t>
  </si>
  <si>
    <t>A28337764</t>
  </si>
  <si>
    <t>A62890827</t>
  </si>
  <si>
    <t>B17704438</t>
  </si>
  <si>
    <t>A58757444</t>
  </si>
  <si>
    <t>815605468B01</t>
  </si>
  <si>
    <t>40527926V</t>
  </si>
  <si>
    <t>45400002A</t>
  </si>
  <si>
    <t>40425529Q</t>
  </si>
  <si>
    <t>40321667E</t>
  </si>
  <si>
    <t>Y3305524R</t>
  </si>
  <si>
    <t>A60917978</t>
  </si>
  <si>
    <t>B64798473</t>
  </si>
  <si>
    <t>40445136G</t>
  </si>
  <si>
    <t>40263195Q</t>
  </si>
  <si>
    <t>77905366L</t>
  </si>
  <si>
    <t>15200279Q</t>
  </si>
  <si>
    <t>77051687P</t>
  </si>
  <si>
    <t>A08989493</t>
  </si>
  <si>
    <t>B21345301</t>
  </si>
  <si>
    <t>53600002L</t>
  </si>
  <si>
    <t>18214586N</t>
  </si>
  <si>
    <t>A28135846</t>
  </si>
  <si>
    <t>A48265169</t>
  </si>
  <si>
    <t>A08765919</t>
  </si>
  <si>
    <t>A85812964</t>
  </si>
  <si>
    <t>B64724933</t>
  </si>
  <si>
    <t>A08005746</t>
  </si>
  <si>
    <t>40327480Q</t>
  </si>
  <si>
    <t>73495880R</t>
  </si>
  <si>
    <t>15200350H</t>
  </si>
  <si>
    <t>B17535899</t>
  </si>
  <si>
    <t>43710444W</t>
  </si>
  <si>
    <t>40270369Z</t>
  </si>
  <si>
    <t>40397919Y</t>
  </si>
  <si>
    <t>40278683W</t>
  </si>
  <si>
    <t>77913666Q</t>
  </si>
  <si>
    <t>39002582X</t>
  </si>
  <si>
    <t>15200314M</t>
  </si>
  <si>
    <t>003509369B01</t>
  </si>
  <si>
    <t>77887178R</t>
  </si>
  <si>
    <t>40273022E</t>
  </si>
  <si>
    <t>78001721G</t>
  </si>
  <si>
    <t>40430501C</t>
  </si>
  <si>
    <t>40882544K</t>
  </si>
  <si>
    <t>805861956B01</t>
  </si>
  <si>
    <t>41590445M</t>
  </si>
  <si>
    <t>41716691G</t>
  </si>
  <si>
    <t>40307355Q</t>
  </si>
  <si>
    <t>77894991V</t>
  </si>
  <si>
    <t>46621340H</t>
  </si>
  <si>
    <t>Y2044768J</t>
  </si>
  <si>
    <t>77280819Z</t>
  </si>
  <si>
    <t>A58094509</t>
  </si>
  <si>
    <t>40860893J</t>
  </si>
  <si>
    <t>41590300K</t>
  </si>
  <si>
    <t>15200511H</t>
  </si>
  <si>
    <t>40238396B</t>
  </si>
  <si>
    <t>40433730Y</t>
  </si>
  <si>
    <t>A17006578</t>
  </si>
  <si>
    <t>40510045F</t>
  </si>
  <si>
    <t>40366435D</t>
  </si>
  <si>
    <t>A08000143</t>
  </si>
  <si>
    <t>A28000032</t>
  </si>
  <si>
    <t>A86104189</t>
  </si>
  <si>
    <t>A28000727</t>
  </si>
  <si>
    <t>A39000013</t>
  </si>
  <si>
    <t>A28157360</t>
  </si>
  <si>
    <t>A08371908</t>
  </si>
  <si>
    <t>A08039000</t>
  </si>
  <si>
    <t>A29260544</t>
  </si>
  <si>
    <t>B35394410</t>
  </si>
  <si>
    <t>42226917K</t>
  </si>
  <si>
    <t>18002612Y</t>
  </si>
  <si>
    <t>B76167592</t>
  </si>
  <si>
    <t>X8986232V</t>
  </si>
  <si>
    <t>15200283C</t>
  </si>
  <si>
    <t>15200321N</t>
  </si>
  <si>
    <t>40305458M</t>
  </si>
  <si>
    <t>15200267G</t>
  </si>
  <si>
    <t>H17478520</t>
  </si>
  <si>
    <t>40368890A</t>
  </si>
  <si>
    <t>A47001946</t>
  </si>
  <si>
    <t>40269602Y</t>
  </si>
  <si>
    <t>A08016545</t>
  </si>
  <si>
    <t>77105415P</t>
  </si>
  <si>
    <t>40315575W</t>
  </si>
  <si>
    <t>40520293C</t>
  </si>
  <si>
    <t>40888186M</t>
  </si>
  <si>
    <t>15200094S</t>
  </si>
  <si>
    <t>15200133P</t>
  </si>
  <si>
    <t>39147777Y</t>
  </si>
  <si>
    <t>77914604B</t>
  </si>
  <si>
    <t>43741816W</t>
  </si>
  <si>
    <t>15200528N</t>
  </si>
  <si>
    <t>38983075F</t>
  </si>
  <si>
    <t>15200140S</t>
  </si>
  <si>
    <t>27177894J</t>
  </si>
  <si>
    <t>40299011K</t>
  </si>
  <si>
    <t>806859945B02</t>
  </si>
  <si>
    <t>40318447E</t>
  </si>
  <si>
    <t>40507525V</t>
  </si>
  <si>
    <t>40265590L</t>
  </si>
  <si>
    <t>43675369W</t>
  </si>
  <si>
    <t>40243467E</t>
  </si>
  <si>
    <t>A17023813</t>
  </si>
  <si>
    <t>40371125F</t>
  </si>
  <si>
    <t>77898792T</t>
  </si>
  <si>
    <t>77997518X</t>
  </si>
  <si>
    <t>43674078E</t>
  </si>
  <si>
    <t>47676234V</t>
  </si>
  <si>
    <t>40224231Z</t>
  </si>
  <si>
    <t>40270928K</t>
  </si>
  <si>
    <t>40217943M</t>
  </si>
  <si>
    <t>E17540493</t>
  </si>
  <si>
    <t>40858838M</t>
  </si>
  <si>
    <t>A08953887</t>
  </si>
  <si>
    <t>B17613688</t>
  </si>
  <si>
    <t>45544171P</t>
  </si>
  <si>
    <t>A58752320</t>
  </si>
  <si>
    <t>J65262800</t>
  </si>
  <si>
    <t>40883295J</t>
  </si>
  <si>
    <t>B65722571</t>
  </si>
  <si>
    <t>B34217125</t>
  </si>
  <si>
    <t>40424337C</t>
  </si>
  <si>
    <t>40414404T</t>
  </si>
  <si>
    <t>77960769S</t>
  </si>
  <si>
    <t>15200162Z</t>
  </si>
  <si>
    <t>77892094H</t>
  </si>
  <si>
    <t>A17078528</t>
  </si>
  <si>
    <t>38809169G</t>
  </si>
  <si>
    <t>40313244V</t>
  </si>
  <si>
    <t>40774643J</t>
  </si>
  <si>
    <t>40279957B</t>
  </si>
  <si>
    <t>A20426078</t>
  </si>
  <si>
    <t>52169563C</t>
  </si>
  <si>
    <t>A17125642</t>
  </si>
  <si>
    <t>37333663V</t>
  </si>
  <si>
    <t>15200496A</t>
  </si>
  <si>
    <t>40374526G</t>
  </si>
  <si>
    <t>78055541G</t>
  </si>
  <si>
    <t>06496776N</t>
  </si>
  <si>
    <t>15200166H</t>
  </si>
  <si>
    <t>15200549X</t>
  </si>
  <si>
    <t>78001077G</t>
  </si>
  <si>
    <t>40303131R</t>
  </si>
  <si>
    <t>40832361R</t>
  </si>
  <si>
    <t>78068296V</t>
  </si>
  <si>
    <t>15200399K</t>
  </si>
  <si>
    <t>78080874Z</t>
  </si>
  <si>
    <t>78088047B</t>
  </si>
  <si>
    <t>39852408D</t>
  </si>
  <si>
    <t>40489310H</t>
  </si>
  <si>
    <t>36807046P</t>
  </si>
  <si>
    <t>78022401F</t>
  </si>
  <si>
    <t>43672511L</t>
  </si>
  <si>
    <t>40286359L</t>
  </si>
  <si>
    <t>40268685D</t>
  </si>
  <si>
    <t>40871951P</t>
  </si>
  <si>
    <t>37267528F</t>
  </si>
  <si>
    <t>B60777760</t>
  </si>
  <si>
    <t>40890545H</t>
  </si>
  <si>
    <t>40795526N</t>
  </si>
  <si>
    <t>X0787894Y</t>
  </si>
  <si>
    <t>15200148T</t>
  </si>
  <si>
    <t>B80352891</t>
  </si>
  <si>
    <t>45538263B</t>
  </si>
  <si>
    <t>A95135984</t>
  </si>
  <si>
    <t>A08152621</t>
  </si>
  <si>
    <t>B83652206</t>
  </si>
  <si>
    <t>15200524P</t>
  </si>
  <si>
    <t>A58398819</t>
  </si>
  <si>
    <t>J55097745</t>
  </si>
  <si>
    <t>B17651613</t>
  </si>
  <si>
    <t>A17047150</t>
  </si>
  <si>
    <t>B17310947</t>
  </si>
  <si>
    <t>80000001K</t>
  </si>
  <si>
    <t>40503028M</t>
  </si>
  <si>
    <t>43684894M</t>
  </si>
  <si>
    <t>J55128037</t>
  </si>
  <si>
    <t>40490546N</t>
  </si>
  <si>
    <t>40286031J</t>
  </si>
  <si>
    <t>15200194T</t>
  </si>
  <si>
    <t>40328223T</t>
  </si>
  <si>
    <t>A03813474</t>
  </si>
  <si>
    <t>40329840F</t>
  </si>
  <si>
    <t>B17570912</t>
  </si>
  <si>
    <t>A01016930</t>
  </si>
  <si>
    <t>A26023465</t>
  </si>
  <si>
    <t>A01236785</t>
  </si>
  <si>
    <t>A07592256</t>
  </si>
  <si>
    <t>15200552J</t>
  </si>
  <si>
    <t>15200297B</t>
  </si>
  <si>
    <t>15200445K</t>
  </si>
  <si>
    <t>15200069J</t>
  </si>
  <si>
    <t>01096364T</t>
  </si>
  <si>
    <t>814956063B01</t>
  </si>
  <si>
    <t>B17899071</t>
  </si>
  <si>
    <t>X8605317M</t>
  </si>
  <si>
    <t>A08665838</t>
  </si>
  <si>
    <t>40318178Y</t>
  </si>
  <si>
    <t>E17093592</t>
  </si>
  <si>
    <t>X5483031S</t>
  </si>
  <si>
    <t>A50060797</t>
  </si>
  <si>
    <t>41633373S</t>
  </si>
  <si>
    <t>46010978F</t>
  </si>
  <si>
    <t>40882402V</t>
  </si>
  <si>
    <t>40336871T</t>
  </si>
  <si>
    <t>15200187Q</t>
  </si>
  <si>
    <t>37553288S</t>
  </si>
  <si>
    <t>805734958B01</t>
  </si>
  <si>
    <t>008520793B01</t>
  </si>
  <si>
    <t>15200023J</t>
  </si>
  <si>
    <t>X3692347L</t>
  </si>
  <si>
    <t>40774635M</t>
  </si>
  <si>
    <t>5360001L</t>
  </si>
  <si>
    <t>40402695K</t>
  </si>
  <si>
    <t>77998553X</t>
  </si>
  <si>
    <t>46023165G</t>
  </si>
  <si>
    <t>40351853D</t>
  </si>
  <si>
    <t>40274046B</t>
  </si>
  <si>
    <t>40316237C</t>
  </si>
  <si>
    <t>40226792E</t>
  </si>
  <si>
    <t>77909079Y</t>
  </si>
  <si>
    <t>15200535L</t>
  </si>
  <si>
    <t>40333842F</t>
  </si>
  <si>
    <t>40442503Q</t>
  </si>
  <si>
    <t>77902704W</t>
  </si>
  <si>
    <t>40236419N</t>
  </si>
  <si>
    <t>36396655Y</t>
  </si>
  <si>
    <t>B17386921</t>
  </si>
  <si>
    <t>40446655M</t>
  </si>
  <si>
    <t>77922357J</t>
  </si>
  <si>
    <t>40328089G</t>
  </si>
  <si>
    <t>38810958E</t>
  </si>
  <si>
    <t>40419357P</t>
  </si>
  <si>
    <t>40790223E</t>
  </si>
  <si>
    <t>40260712V</t>
  </si>
  <si>
    <t>07263312G</t>
  </si>
  <si>
    <t>79300246H</t>
  </si>
  <si>
    <t>15200177Y</t>
  </si>
  <si>
    <t>40516900P</t>
  </si>
  <si>
    <t>40296681Z</t>
  </si>
  <si>
    <t>J17987306</t>
  </si>
  <si>
    <t>37737658V</t>
  </si>
  <si>
    <t>40000000X</t>
  </si>
  <si>
    <t>40114698F</t>
  </si>
  <si>
    <t>15200132F</t>
  </si>
  <si>
    <t>40526997P</t>
  </si>
  <si>
    <t>B25393661</t>
  </si>
  <si>
    <t>A17135328</t>
  </si>
  <si>
    <t>15200469E</t>
  </si>
  <si>
    <t>38799846L</t>
  </si>
  <si>
    <t>B17454521</t>
  </si>
  <si>
    <t>X2541755W</t>
  </si>
  <si>
    <t>40436768P</t>
  </si>
  <si>
    <t>46744662Z</t>
  </si>
  <si>
    <t>81000011Z</t>
  </si>
  <si>
    <t>A17673310</t>
  </si>
  <si>
    <t>B17506254</t>
  </si>
  <si>
    <t>52851182B</t>
  </si>
  <si>
    <t>B60376936</t>
  </si>
  <si>
    <t>15200493T</t>
  </si>
  <si>
    <t>15200298N</t>
  </si>
  <si>
    <t>41654158P</t>
  </si>
  <si>
    <t>A08852949</t>
  </si>
  <si>
    <t>40142990D</t>
  </si>
  <si>
    <t>79303476M</t>
  </si>
  <si>
    <t>41567940V</t>
  </si>
  <si>
    <t>40520450Q</t>
  </si>
  <si>
    <t>52592339X</t>
  </si>
  <si>
    <t>A28893550</t>
  </si>
  <si>
    <t>40348853E</t>
  </si>
  <si>
    <t>15200378T</t>
  </si>
  <si>
    <t>40875156Q</t>
  </si>
  <si>
    <t>40893167H</t>
  </si>
  <si>
    <t>40898906F</t>
  </si>
  <si>
    <t>U17095408</t>
  </si>
  <si>
    <t>A17054081</t>
  </si>
  <si>
    <t>15200073V</t>
  </si>
  <si>
    <t>15200114N</t>
  </si>
  <si>
    <t>15200143H</t>
  </si>
  <si>
    <t>39373650L</t>
  </si>
  <si>
    <t>78151336G</t>
  </si>
  <si>
    <t>78151337M</t>
  </si>
  <si>
    <t>41647405V</t>
  </si>
  <si>
    <t>40253261H</t>
  </si>
  <si>
    <t>40269145D</t>
  </si>
  <si>
    <t>A08291973</t>
  </si>
  <si>
    <t>46043655R</t>
  </si>
  <si>
    <t>40342643E</t>
  </si>
  <si>
    <t>40342642K</t>
  </si>
  <si>
    <t>40259266C</t>
  </si>
  <si>
    <t>43541413K</t>
  </si>
  <si>
    <t>25974825M</t>
  </si>
  <si>
    <t>35037230L</t>
  </si>
  <si>
    <t>15200291M</t>
  </si>
  <si>
    <t>46123058P</t>
  </si>
  <si>
    <t>A17238817</t>
  </si>
  <si>
    <t>06967118G</t>
  </si>
  <si>
    <t>71337024V</t>
  </si>
  <si>
    <t>A62186556</t>
  </si>
  <si>
    <t>15200497G</t>
  </si>
  <si>
    <t>37255055T</t>
  </si>
  <si>
    <t>71136733X</t>
  </si>
  <si>
    <t>A17082264</t>
  </si>
  <si>
    <t>A08484008</t>
  </si>
  <si>
    <t>A25522889</t>
  </si>
  <si>
    <t>A08663619</t>
  </si>
  <si>
    <t>A58662081</t>
  </si>
  <si>
    <t>A28013050</t>
  </si>
  <si>
    <t>F55164354</t>
  </si>
  <si>
    <t>40284528H</t>
  </si>
  <si>
    <t>40284528M</t>
  </si>
  <si>
    <t>40318337G</t>
  </si>
  <si>
    <t>45465710T</t>
  </si>
  <si>
    <t>40262192W</t>
  </si>
  <si>
    <t>43711471V</t>
  </si>
  <si>
    <t>40330584S</t>
  </si>
  <si>
    <t>B63863476</t>
  </si>
  <si>
    <t>40428455K</t>
  </si>
  <si>
    <t>40773681V</t>
  </si>
  <si>
    <t>50105828Y</t>
  </si>
  <si>
    <t>40426595R</t>
  </si>
  <si>
    <t>40234982R</t>
  </si>
  <si>
    <t>40319468P</t>
  </si>
  <si>
    <t>40356205Z</t>
  </si>
  <si>
    <t>78051476X</t>
  </si>
  <si>
    <t>40887545P</t>
  </si>
  <si>
    <t>40890002G</t>
  </si>
  <si>
    <t>Q1773001A</t>
  </si>
  <si>
    <t>38371848M</t>
  </si>
  <si>
    <t>A78198017</t>
  </si>
  <si>
    <t>A58557174</t>
  </si>
  <si>
    <t>43637029A</t>
  </si>
  <si>
    <t>43711205G</t>
  </si>
  <si>
    <t>15200478P</t>
  </si>
  <si>
    <t>40286594R</t>
  </si>
  <si>
    <t>36572506E</t>
  </si>
  <si>
    <t>15200276J</t>
  </si>
  <si>
    <t>A08416521</t>
  </si>
  <si>
    <t>A17020645</t>
  </si>
  <si>
    <t>15200544M</t>
  </si>
  <si>
    <t>A09000928</t>
  </si>
  <si>
    <t>15200407Y</t>
  </si>
  <si>
    <t>40294618K</t>
  </si>
  <si>
    <t>39304266A</t>
  </si>
  <si>
    <t>43742493N</t>
  </si>
  <si>
    <t>40294247H</t>
  </si>
  <si>
    <t>A17133976</t>
  </si>
  <si>
    <t>40143512W</t>
  </si>
  <si>
    <t>40430494J</t>
  </si>
  <si>
    <t>B17656653</t>
  </si>
  <si>
    <t>B65351975</t>
  </si>
  <si>
    <t>J59099465</t>
  </si>
  <si>
    <t>J17932831</t>
  </si>
  <si>
    <t>40314885W</t>
  </si>
  <si>
    <t>15200030C</t>
  </si>
  <si>
    <t>A08607913</t>
  </si>
  <si>
    <t>40268491E</t>
  </si>
  <si>
    <t>40280226G</t>
  </si>
  <si>
    <t>46130754E</t>
  </si>
  <si>
    <t>A17092370</t>
  </si>
  <si>
    <t>38018807Z</t>
  </si>
  <si>
    <t>40385366B</t>
  </si>
  <si>
    <t>77915480J</t>
  </si>
  <si>
    <t>23552061S</t>
  </si>
  <si>
    <t>71114961L</t>
  </si>
  <si>
    <t>40521583E</t>
  </si>
  <si>
    <t>B64801798</t>
  </si>
  <si>
    <t>15200389B</t>
  </si>
  <si>
    <t>15200488H</t>
  </si>
  <si>
    <t>15200261K</t>
  </si>
  <si>
    <t>15200349V</t>
  </si>
  <si>
    <t>40435898N</t>
  </si>
  <si>
    <t>43716179X</t>
  </si>
  <si>
    <t>15200432P</t>
  </si>
  <si>
    <t>A03161270</t>
  </si>
  <si>
    <t>15200238K</t>
  </si>
  <si>
    <t>26451077L</t>
  </si>
  <si>
    <t>46116426T</t>
  </si>
  <si>
    <t>40284653S</t>
  </si>
  <si>
    <t>40267886S</t>
  </si>
  <si>
    <t>41530916T</t>
  </si>
  <si>
    <t>40421327T</t>
  </si>
  <si>
    <t>77604463W</t>
  </si>
  <si>
    <t>52464937M</t>
  </si>
  <si>
    <t>40548994V</t>
  </si>
  <si>
    <t>40300334X</t>
  </si>
  <si>
    <t>B17524505</t>
  </si>
  <si>
    <t>B13240882</t>
  </si>
  <si>
    <t>40344704J</t>
  </si>
  <si>
    <t>52202073P</t>
  </si>
  <si>
    <t>15200039Y</t>
  </si>
  <si>
    <t>15200001Z</t>
  </si>
  <si>
    <t>40275629F</t>
  </si>
  <si>
    <t>40856232K</t>
  </si>
  <si>
    <t>45400001W</t>
  </si>
  <si>
    <t>30582649D</t>
  </si>
  <si>
    <t>A17239401</t>
  </si>
  <si>
    <t>15200342X</t>
  </si>
  <si>
    <t>B17859471</t>
  </si>
  <si>
    <t>40923909D</t>
  </si>
  <si>
    <t>48914244Y</t>
  </si>
  <si>
    <t>40357480R</t>
  </si>
  <si>
    <t>43635714E</t>
  </si>
  <si>
    <t>40264133B</t>
  </si>
  <si>
    <t>15200152G</t>
  </si>
  <si>
    <t>43709156W</t>
  </si>
  <si>
    <t>43627832Y</t>
  </si>
  <si>
    <t>40289826J</t>
  </si>
  <si>
    <t>77300326V</t>
  </si>
  <si>
    <t>40274937M</t>
  </si>
  <si>
    <t>40278171L</t>
  </si>
  <si>
    <t>15200354E</t>
  </si>
  <si>
    <t>15200430Y</t>
  </si>
  <si>
    <t>15200567M</t>
  </si>
  <si>
    <t>A17414798</t>
  </si>
  <si>
    <t>15200583K</t>
  </si>
  <si>
    <t>40531233N</t>
  </si>
  <si>
    <t>15200519A</t>
  </si>
  <si>
    <t>15200373H</t>
  </si>
  <si>
    <t>A08276800</t>
  </si>
  <si>
    <t>A17062126</t>
  </si>
  <si>
    <t>37814342L</t>
  </si>
  <si>
    <t>A17037870</t>
  </si>
  <si>
    <t>A17049313</t>
  </si>
  <si>
    <t>A17045204</t>
  </si>
  <si>
    <t>A08045213</t>
  </si>
  <si>
    <t>A92185818</t>
  </si>
  <si>
    <t>A17096140</t>
  </si>
  <si>
    <t>A17045923</t>
  </si>
  <si>
    <t>J64783772</t>
  </si>
  <si>
    <t>40298348W</t>
  </si>
  <si>
    <t>40308130D</t>
  </si>
  <si>
    <t>40333992L</t>
  </si>
  <si>
    <t>40423665S</t>
  </si>
  <si>
    <t>40435823Y</t>
  </si>
  <si>
    <t>A17014275</t>
  </si>
  <si>
    <t>77899340L</t>
  </si>
  <si>
    <t>15200244G</t>
  </si>
  <si>
    <t>13109931T</t>
  </si>
  <si>
    <t>40360288A</t>
  </si>
  <si>
    <t>40351696J</t>
  </si>
  <si>
    <t>15200427A</t>
  </si>
  <si>
    <t>79300922G</t>
  </si>
  <si>
    <t>41569660N</t>
  </si>
  <si>
    <t>40248598R</t>
  </si>
  <si>
    <t>15200272D</t>
  </si>
  <si>
    <t>B17500893</t>
  </si>
  <si>
    <t>40595647A</t>
  </si>
  <si>
    <t>40926503G</t>
  </si>
  <si>
    <t>37747990E</t>
  </si>
  <si>
    <t>40420532X</t>
  </si>
  <si>
    <t>40227510G</t>
  </si>
  <si>
    <t>40300151B</t>
  </si>
  <si>
    <t>40306750D</t>
  </si>
  <si>
    <t>78000158M</t>
  </si>
  <si>
    <t>78098806Y</t>
  </si>
  <si>
    <t>H17834870</t>
  </si>
  <si>
    <t>B61235164</t>
  </si>
  <si>
    <t>A08791691</t>
  </si>
  <si>
    <t>07213612F</t>
  </si>
  <si>
    <t>40229089L</t>
  </si>
  <si>
    <t>40364570F</t>
  </si>
  <si>
    <t>40514267C</t>
  </si>
  <si>
    <t>18039010H</t>
  </si>
  <si>
    <t>40882397N</t>
  </si>
  <si>
    <t>40770220Y</t>
  </si>
  <si>
    <t>40899310C</t>
  </si>
  <si>
    <t>46104116H</t>
  </si>
  <si>
    <t>15200230J</t>
  </si>
  <si>
    <t>43704877R</t>
  </si>
  <si>
    <t>A41191313</t>
  </si>
  <si>
    <t>15200556V</t>
  </si>
  <si>
    <t>40303299P</t>
  </si>
  <si>
    <t>39853292L</t>
  </si>
  <si>
    <t>15200360M</t>
  </si>
  <si>
    <t>15200054K</t>
  </si>
  <si>
    <t>78084258V</t>
  </si>
  <si>
    <t>15200318D</t>
  </si>
  <si>
    <t>43675414R</t>
  </si>
  <si>
    <t>15200221G</t>
  </si>
  <si>
    <t>A60337854</t>
  </si>
  <si>
    <t>A65587198</t>
  </si>
  <si>
    <t>A61789129</t>
  </si>
  <si>
    <t>40251314A</t>
  </si>
  <si>
    <t>40430937L</t>
  </si>
  <si>
    <t>40429380A</t>
  </si>
  <si>
    <t>X1168181B</t>
  </si>
  <si>
    <t>A08061590</t>
  </si>
  <si>
    <t>22932108G</t>
  </si>
  <si>
    <t>53600005T</t>
  </si>
  <si>
    <t>48051577T</t>
  </si>
  <si>
    <t>40416981R</t>
  </si>
  <si>
    <t>40336228R</t>
  </si>
  <si>
    <t>A28354520</t>
  </si>
  <si>
    <t>B6055363</t>
  </si>
  <si>
    <t>B17758608</t>
  </si>
  <si>
    <t>15200138J</t>
  </si>
  <si>
    <t>07265100K</t>
  </si>
  <si>
    <t>40265213X</t>
  </si>
  <si>
    <t>A17128398</t>
  </si>
  <si>
    <t>V17769266</t>
  </si>
  <si>
    <t>15200209S</t>
  </si>
  <si>
    <t>A17161043</t>
  </si>
  <si>
    <t>A58924788</t>
  </si>
  <si>
    <t>A58556440</t>
  </si>
  <si>
    <t>A28856136</t>
  </si>
  <si>
    <t>15200239E</t>
  </si>
  <si>
    <t>B83999037</t>
  </si>
  <si>
    <t>40325326R</t>
  </si>
  <si>
    <t>A17133596</t>
  </si>
  <si>
    <t>B17960162</t>
  </si>
  <si>
    <t>15200224F</t>
  </si>
  <si>
    <t>43511355R</t>
  </si>
  <si>
    <t>B76630250</t>
  </si>
  <si>
    <t>40414188Z</t>
  </si>
  <si>
    <t>40393964F</t>
  </si>
  <si>
    <t>B17955469</t>
  </si>
  <si>
    <t>40526278W</t>
  </si>
  <si>
    <t>A17208489</t>
  </si>
  <si>
    <t>15200448R</t>
  </si>
  <si>
    <t>40528950Y</t>
  </si>
  <si>
    <t>15200367N</t>
  </si>
  <si>
    <t>50207489F</t>
  </si>
  <si>
    <t>47807582N</t>
  </si>
  <si>
    <t>A08593113</t>
  </si>
  <si>
    <t>85000001M</t>
  </si>
  <si>
    <t>B35051820</t>
  </si>
  <si>
    <t>J65270787</t>
  </si>
  <si>
    <t>B17538075</t>
  </si>
  <si>
    <t>46533772B</t>
  </si>
  <si>
    <t>40896244J</t>
  </si>
  <si>
    <t>46200929R</t>
  </si>
  <si>
    <t>79300724J</t>
  </si>
  <si>
    <t>H55150510</t>
  </si>
  <si>
    <t>78081416G</t>
  </si>
  <si>
    <t>40333881T</t>
  </si>
  <si>
    <t>15200433D</t>
  </si>
  <si>
    <t>15200517R</t>
  </si>
  <si>
    <t>15200540R</t>
  </si>
  <si>
    <t>77269945L</t>
  </si>
  <si>
    <t>A60819703</t>
  </si>
  <si>
    <t>40506498W</t>
  </si>
  <si>
    <t>77605821A</t>
  </si>
  <si>
    <t>40211923B</t>
  </si>
  <si>
    <t>A48155436</t>
  </si>
  <si>
    <t>40298812Y</t>
  </si>
  <si>
    <t>50291305B</t>
  </si>
  <si>
    <t>48600001N</t>
  </si>
  <si>
    <t>50100000C</t>
  </si>
  <si>
    <t>50100002E</t>
  </si>
  <si>
    <t>50100001K</t>
  </si>
  <si>
    <t>A17039462</t>
  </si>
  <si>
    <t>40419117K</t>
  </si>
  <si>
    <t>15200198G</t>
  </si>
  <si>
    <t>15200292Y</t>
  </si>
  <si>
    <t>R1700083G</t>
  </si>
  <si>
    <t>41553272T</t>
  </si>
  <si>
    <t>43718795G</t>
  </si>
  <si>
    <t>A17059924</t>
  </si>
  <si>
    <t>43061780F</t>
  </si>
  <si>
    <t>A08615106</t>
  </si>
  <si>
    <t>A08780405</t>
  </si>
  <si>
    <t>40974399Z</t>
  </si>
  <si>
    <t>36485338R</t>
  </si>
  <si>
    <t>B65879652</t>
  </si>
  <si>
    <t>A08080632</t>
  </si>
  <si>
    <t>40508150K</t>
  </si>
  <si>
    <t>40345804D</t>
  </si>
  <si>
    <t>40275339Q</t>
  </si>
  <si>
    <t>40294002A</t>
  </si>
  <si>
    <t>77903997F</t>
  </si>
  <si>
    <t>A17068842</t>
  </si>
  <si>
    <t>B63628614</t>
  </si>
  <si>
    <t>15200234V</t>
  </si>
  <si>
    <t>46670056C</t>
  </si>
  <si>
    <t>A17052242</t>
  </si>
  <si>
    <t>Q1775005J</t>
  </si>
  <si>
    <t>A17514803</t>
  </si>
  <si>
    <t>Q0866001A</t>
  </si>
  <si>
    <t>Q0861002D</t>
  </si>
  <si>
    <t>40303190Z</t>
  </si>
  <si>
    <t>40233870Q</t>
  </si>
  <si>
    <t>40515224B</t>
  </si>
  <si>
    <t>40264839G</t>
  </si>
  <si>
    <t>15200135X</t>
  </si>
  <si>
    <t>40271999B</t>
  </si>
  <si>
    <t>40520134E</t>
  </si>
  <si>
    <t>40320990N</t>
  </si>
  <si>
    <t>77898007C</t>
  </si>
  <si>
    <t>79350102X</t>
  </si>
  <si>
    <t>77906911T</t>
  </si>
  <si>
    <t>05608879F</t>
  </si>
  <si>
    <t>40281701F</t>
  </si>
  <si>
    <t>40260780Q</t>
  </si>
  <si>
    <t>40328020G</t>
  </si>
  <si>
    <t>15200463Q</t>
  </si>
  <si>
    <t>40430108H</t>
  </si>
  <si>
    <t>77077972G</t>
  </si>
  <si>
    <t>B83738781</t>
  </si>
  <si>
    <t>40156091T</t>
  </si>
  <si>
    <t>38106439Q</t>
  </si>
  <si>
    <t>40239444R</t>
  </si>
  <si>
    <t>40516336L</t>
  </si>
  <si>
    <t>40266678A</t>
  </si>
  <si>
    <t>77891088R</t>
  </si>
  <si>
    <t>A05151428</t>
  </si>
  <si>
    <t>A17061656</t>
  </si>
  <si>
    <t>A17109075</t>
  </si>
  <si>
    <t>A14216527</t>
  </si>
  <si>
    <t>A28873099</t>
  </si>
  <si>
    <t>B17576356</t>
  </si>
  <si>
    <t>A17105933</t>
  </si>
  <si>
    <t>A08659617</t>
  </si>
  <si>
    <t>A17044694</t>
  </si>
  <si>
    <t>A17091950</t>
  </si>
  <si>
    <t>A58588922</t>
  </si>
  <si>
    <t>A17086265</t>
  </si>
  <si>
    <t>A46217923</t>
  </si>
  <si>
    <t>A08109365</t>
  </si>
  <si>
    <t>A17122995</t>
  </si>
  <si>
    <t>A58006008</t>
  </si>
  <si>
    <t>J17752544</t>
  </si>
  <si>
    <t>A17061698</t>
  </si>
  <si>
    <t>B17048653</t>
  </si>
  <si>
    <t>822148377B01</t>
  </si>
  <si>
    <t>B17418401</t>
  </si>
  <si>
    <t>A22201164</t>
  </si>
  <si>
    <t>A17039025</t>
  </si>
  <si>
    <t>A28003119</t>
  </si>
  <si>
    <t>A28008795</t>
  </si>
  <si>
    <t>A08145500</t>
  </si>
  <si>
    <t>A17521154</t>
  </si>
  <si>
    <t>15200000J</t>
  </si>
  <si>
    <t>15200332T</t>
  </si>
  <si>
    <t>A58172875</t>
  </si>
  <si>
    <t>A17448002</t>
  </si>
  <si>
    <t>B61353330</t>
  </si>
  <si>
    <t>A17056557</t>
  </si>
  <si>
    <t>47935841T</t>
  </si>
  <si>
    <t>P31540004H</t>
  </si>
  <si>
    <t>A36001030</t>
  </si>
  <si>
    <t>B48562052</t>
  </si>
  <si>
    <t>A25024811</t>
  </si>
  <si>
    <t>B17458159</t>
  </si>
  <si>
    <t>P1700249D</t>
  </si>
  <si>
    <t>A17447061</t>
  </si>
  <si>
    <t>P5100101D</t>
  </si>
  <si>
    <t>A08194425</t>
  </si>
  <si>
    <t>77920186G</t>
  </si>
  <si>
    <t>A08719783</t>
  </si>
  <si>
    <t>A17025172</t>
  </si>
  <si>
    <t>A17013863</t>
  </si>
  <si>
    <t>A33021197</t>
  </si>
  <si>
    <t>A17034505</t>
  </si>
  <si>
    <t>B17413139</t>
  </si>
  <si>
    <t>A17165671</t>
  </si>
  <si>
    <t>A17070335</t>
  </si>
  <si>
    <t>A17006461</t>
  </si>
  <si>
    <t>N4041011J</t>
  </si>
  <si>
    <t>A17107954</t>
  </si>
  <si>
    <t>B55102594</t>
  </si>
  <si>
    <t>7986756Y</t>
  </si>
  <si>
    <t>10231401O</t>
  </si>
  <si>
    <t>A08261034</t>
  </si>
  <si>
    <t>81000010J</t>
  </si>
  <si>
    <t>5121151V</t>
  </si>
  <si>
    <t>74840293H</t>
  </si>
  <si>
    <t>40536476B</t>
  </si>
  <si>
    <t>15200083G</t>
  </si>
  <si>
    <t>40298777V</t>
  </si>
  <si>
    <t>40601605G</t>
  </si>
  <si>
    <t>15200575J</t>
  </si>
  <si>
    <t>40347793C</t>
  </si>
  <si>
    <t>A25445131</t>
  </si>
  <si>
    <t>46201981H</t>
  </si>
  <si>
    <t>15200084M</t>
  </si>
  <si>
    <t>15200264R</t>
  </si>
  <si>
    <t>A17113572</t>
  </si>
  <si>
    <t>15600000C</t>
  </si>
  <si>
    <t>40371589B</t>
  </si>
  <si>
    <t>37257564W</t>
  </si>
  <si>
    <t>45825380L</t>
  </si>
  <si>
    <t>52308940U</t>
  </si>
  <si>
    <t>A08074718</t>
  </si>
  <si>
    <t>807864146B01</t>
  </si>
  <si>
    <t>40524975X</t>
  </si>
  <si>
    <t>40318137B</t>
  </si>
  <si>
    <t>H17039488</t>
  </si>
  <si>
    <t>A17147356</t>
  </si>
  <si>
    <t>12200000H</t>
  </si>
  <si>
    <t>F17652496</t>
  </si>
  <si>
    <t>40748845K</t>
  </si>
  <si>
    <t>40438517D</t>
  </si>
  <si>
    <t>40249738Z</t>
  </si>
  <si>
    <t>90002046X</t>
  </si>
  <si>
    <t>40357495Q</t>
  </si>
  <si>
    <t>40443539V</t>
  </si>
  <si>
    <t>15200190L</t>
  </si>
  <si>
    <t>46012749F</t>
  </si>
  <si>
    <t>40377478N</t>
  </si>
  <si>
    <t>40334609S</t>
  </si>
  <si>
    <t>A17984337</t>
  </si>
  <si>
    <t>33492172D</t>
  </si>
  <si>
    <t>15200082A</t>
  </si>
  <si>
    <t>B55032262</t>
  </si>
  <si>
    <t>41000000Q</t>
  </si>
  <si>
    <t>40302925W</t>
  </si>
  <si>
    <t>52425389V</t>
  </si>
  <si>
    <t>15200032E</t>
  </si>
  <si>
    <t>37747070E</t>
  </si>
  <si>
    <t>78055374K</t>
  </si>
  <si>
    <t>B58663352</t>
  </si>
  <si>
    <t>B17991647</t>
  </si>
  <si>
    <t>B17025313</t>
  </si>
  <si>
    <t>A58832809</t>
  </si>
  <si>
    <t>A17112624</t>
  </si>
  <si>
    <t>A17657107</t>
  </si>
  <si>
    <t>45400005Y</t>
  </si>
  <si>
    <t>40436977X</t>
  </si>
  <si>
    <t>15200222M</t>
  </si>
  <si>
    <t>46110446T</t>
  </si>
  <si>
    <t>40279333P</t>
  </si>
  <si>
    <t>40510623X</t>
  </si>
  <si>
    <t>B81803009</t>
  </si>
  <si>
    <t>40340138R</t>
  </si>
  <si>
    <t>43706262Y</t>
  </si>
  <si>
    <t>803362468B01</t>
  </si>
  <si>
    <t>41525098R</t>
  </si>
  <si>
    <t>15200568Y</t>
  </si>
  <si>
    <t>15200449W</t>
  </si>
  <si>
    <t>40441378H</t>
  </si>
  <si>
    <t>15200416S</t>
  </si>
  <si>
    <t>76919299P</t>
  </si>
  <si>
    <t>15200559C</t>
  </si>
  <si>
    <t>15200500F</t>
  </si>
  <si>
    <t>B17027426</t>
  </si>
  <si>
    <t>40298407S</t>
  </si>
  <si>
    <t>15200452M</t>
  </si>
  <si>
    <t>B80710163</t>
  </si>
  <si>
    <t>40452344J</t>
  </si>
  <si>
    <t>818545057B01</t>
  </si>
  <si>
    <t>A59408492</t>
  </si>
  <si>
    <t>B17703679</t>
  </si>
  <si>
    <t>801427058B01</t>
  </si>
  <si>
    <t>801426972B01</t>
  </si>
  <si>
    <t>816987749B01</t>
  </si>
  <si>
    <t>15200576Z</t>
  </si>
  <si>
    <t>15200005H</t>
  </si>
  <si>
    <t>40231469F</t>
  </si>
  <si>
    <t>B63697312</t>
  </si>
  <si>
    <t>B55161343</t>
  </si>
  <si>
    <t>A08185738</t>
  </si>
  <si>
    <t>15200091N</t>
  </si>
  <si>
    <t>40305826M</t>
  </si>
  <si>
    <t>40526622R</t>
  </si>
  <si>
    <t>B47539747</t>
  </si>
  <si>
    <t>A58468547</t>
  </si>
  <si>
    <t>15200016Y</t>
  </si>
  <si>
    <t>003152558B01</t>
  </si>
  <si>
    <t>806970789B01</t>
  </si>
  <si>
    <t>44000002J</t>
  </si>
  <si>
    <t>15200014G</t>
  </si>
  <si>
    <t>40451296T</t>
  </si>
  <si>
    <t>15200021B</t>
  </si>
  <si>
    <t>15200476Y</t>
  </si>
  <si>
    <t>E38829552</t>
  </si>
  <si>
    <t>806639581B01</t>
  </si>
  <si>
    <t>806720517B06</t>
  </si>
  <si>
    <t>40278540C</t>
  </si>
  <si>
    <t>48055471F</t>
  </si>
  <si>
    <t>48055472P</t>
  </si>
  <si>
    <t>007697168B01</t>
  </si>
  <si>
    <t>A17046772</t>
  </si>
  <si>
    <t>40600000D</t>
  </si>
  <si>
    <t>15200042D</t>
  </si>
  <si>
    <t>40530994A</t>
  </si>
  <si>
    <t>40267258P</t>
  </si>
  <si>
    <t>40291303H</t>
  </si>
  <si>
    <t>50151047F</t>
  </si>
  <si>
    <t>15200506J</t>
  </si>
  <si>
    <t>40445299Y</t>
  </si>
  <si>
    <t>40293462S</t>
  </si>
  <si>
    <t>19090393W</t>
  </si>
  <si>
    <t>29487235Q</t>
  </si>
  <si>
    <t>37622400N</t>
  </si>
  <si>
    <t>B09469859</t>
  </si>
  <si>
    <t>A08283624</t>
  </si>
  <si>
    <t>40600012K</t>
  </si>
  <si>
    <t>B63037618</t>
  </si>
  <si>
    <t>40300917H</t>
  </si>
  <si>
    <t>40600001X</t>
  </si>
  <si>
    <t>A17001124</t>
  </si>
  <si>
    <t>15200248P</t>
  </si>
  <si>
    <t>52143654D</t>
  </si>
  <si>
    <t>B65130346</t>
  </si>
  <si>
    <t>69000011B</t>
  </si>
  <si>
    <t>A28826691</t>
  </si>
  <si>
    <t>18898281D</t>
  </si>
  <si>
    <t>B91975722</t>
  </si>
  <si>
    <t>A61135521</t>
  </si>
  <si>
    <t>36987404T</t>
  </si>
  <si>
    <t>15200252N</t>
  </si>
  <si>
    <t>26471236F</t>
  </si>
  <si>
    <t>40998909Y</t>
  </si>
  <si>
    <t>15200324S</t>
  </si>
  <si>
    <t>40321944T</t>
  </si>
  <si>
    <t>43635776S</t>
  </si>
  <si>
    <t>B33960485</t>
  </si>
  <si>
    <t>15200254Z</t>
  </si>
  <si>
    <t>A25035155</t>
  </si>
  <si>
    <t>A62226170</t>
  </si>
  <si>
    <t>40275873K</t>
  </si>
  <si>
    <t>71432104S</t>
  </si>
  <si>
    <t>B22246136</t>
  </si>
  <si>
    <t>B55142020</t>
  </si>
  <si>
    <t>40360646Q</t>
  </si>
  <si>
    <t>A28512598</t>
  </si>
  <si>
    <t>B63047369</t>
  </si>
  <si>
    <t>A08981342</t>
  </si>
  <si>
    <t>A17321670</t>
  </si>
  <si>
    <t>A17290834</t>
  </si>
  <si>
    <t>B55057475</t>
  </si>
  <si>
    <t>B55158380</t>
  </si>
  <si>
    <t>A17134792</t>
  </si>
  <si>
    <t>B17134800</t>
  </si>
  <si>
    <t>A58172685</t>
  </si>
  <si>
    <t>A58294422</t>
  </si>
  <si>
    <t>A58429614</t>
  </si>
  <si>
    <t>A59944025</t>
  </si>
  <si>
    <t>B17653304</t>
  </si>
  <si>
    <t>J17711474</t>
  </si>
  <si>
    <t>B64646722</t>
  </si>
  <si>
    <t>6419090P</t>
  </si>
  <si>
    <t>G55126239</t>
  </si>
  <si>
    <t>A50004209</t>
  </si>
  <si>
    <t>B65666760</t>
  </si>
  <si>
    <t>43700813P</t>
  </si>
  <si>
    <t>43700956J</t>
  </si>
  <si>
    <t>15200347S</t>
  </si>
  <si>
    <t>40591981V</t>
  </si>
  <si>
    <t>46657482G</t>
  </si>
  <si>
    <t>33941989S</t>
  </si>
  <si>
    <t>15200269Y</t>
  </si>
  <si>
    <t>40308817Y</t>
  </si>
  <si>
    <t>40295701T</t>
  </si>
  <si>
    <t>41554878L</t>
  </si>
  <si>
    <t>15200564W</t>
  </si>
  <si>
    <t>15200322J</t>
  </si>
  <si>
    <t>40520202K</t>
  </si>
  <si>
    <t>41633151T</t>
  </si>
  <si>
    <t>34599097J</t>
  </si>
  <si>
    <t>B55143903</t>
  </si>
  <si>
    <t>37207037Y</t>
  </si>
  <si>
    <t>15200029L</t>
  </si>
  <si>
    <t>43540924S</t>
  </si>
  <si>
    <t>A58369497</t>
  </si>
  <si>
    <t>15200545Y</t>
  </si>
  <si>
    <t>B62485495</t>
  </si>
  <si>
    <t>H17800988</t>
  </si>
  <si>
    <t>41582523H</t>
  </si>
  <si>
    <t>A17336470</t>
  </si>
  <si>
    <t>A28136455</t>
  </si>
  <si>
    <t>A17074386</t>
  </si>
  <si>
    <t>40424083L</t>
  </si>
  <si>
    <t>40106036Q</t>
  </si>
  <si>
    <t>B97951719</t>
  </si>
  <si>
    <t>40600008V</t>
  </si>
  <si>
    <t>B35824002</t>
  </si>
  <si>
    <t>B55216378</t>
  </si>
  <si>
    <t>B17529975</t>
  </si>
  <si>
    <t>52919209G</t>
  </si>
  <si>
    <t>40531695Z</t>
  </si>
  <si>
    <t>77917654W</t>
  </si>
  <si>
    <t>B65217259</t>
  </si>
  <si>
    <t>B60565785</t>
  </si>
  <si>
    <t>A31147796</t>
  </si>
  <si>
    <t>A60404910</t>
  </si>
  <si>
    <t>A17361734</t>
  </si>
  <si>
    <t>15200333R</t>
  </si>
  <si>
    <t>B62310834</t>
  </si>
  <si>
    <t>G17510991</t>
  </si>
  <si>
    <t>A48876874</t>
  </si>
  <si>
    <t>B50709641</t>
  </si>
  <si>
    <t>A08658601</t>
  </si>
  <si>
    <t>36855676Q</t>
  </si>
  <si>
    <t>15200353K</t>
  </si>
  <si>
    <t>80000014B</t>
  </si>
  <si>
    <t>B55125504</t>
  </si>
  <si>
    <t>B60205879</t>
  </si>
  <si>
    <t>E17146754</t>
  </si>
  <si>
    <t>E17039512</t>
  </si>
  <si>
    <t>G17235847</t>
  </si>
  <si>
    <t>A81962201</t>
  </si>
  <si>
    <t>40305202W</t>
  </si>
  <si>
    <t>IXL81GR2G</t>
  </si>
  <si>
    <t>A17011305</t>
  </si>
  <si>
    <t>J55156178</t>
  </si>
  <si>
    <t>A59306126</t>
  </si>
  <si>
    <t>15200236L</t>
  </si>
  <si>
    <t>15200233Q</t>
  </si>
  <si>
    <t>33344982L</t>
  </si>
  <si>
    <t>B17266974</t>
  </si>
  <si>
    <t>B65999120</t>
  </si>
  <si>
    <t>B19029560</t>
  </si>
  <si>
    <t>B17516592</t>
  </si>
  <si>
    <t>A08753279</t>
  </si>
  <si>
    <t>B17027988</t>
  </si>
  <si>
    <t>A28447811</t>
  </si>
  <si>
    <t>A17255951</t>
  </si>
  <si>
    <t>A08484016</t>
  </si>
  <si>
    <t>B25691502</t>
  </si>
  <si>
    <t>46323755F</t>
  </si>
  <si>
    <t>15200087P</t>
  </si>
  <si>
    <t>40866809H</t>
  </si>
  <si>
    <t>A58349929</t>
  </si>
  <si>
    <t>B17411562</t>
  </si>
  <si>
    <t>AGRO-EMPORDA, SL</t>
  </si>
  <si>
    <t>B43401868</t>
  </si>
  <si>
    <t>AGROFOLCH, SL</t>
  </si>
  <si>
    <t>TARRAGONA</t>
  </si>
  <si>
    <t>B17382540</t>
  </si>
  <si>
    <t>AGROPECUARIA BRUGUES, SL</t>
  </si>
  <si>
    <t>B63245997</t>
  </si>
  <si>
    <t>AGROPECUARIA CAN CAPA, SL</t>
  </si>
  <si>
    <t>J17614512</t>
  </si>
  <si>
    <t>AGROPECUARIA CLAVAGUERA SCP</t>
  </si>
  <si>
    <t>B17426461</t>
  </si>
  <si>
    <t>AGROPECUARIA DE DIEGO SL</t>
  </si>
  <si>
    <t>B17442799</t>
  </si>
  <si>
    <t>AGROPECUARIA EL SEPULCRE, SL</t>
  </si>
  <si>
    <t>B17625039</t>
  </si>
  <si>
    <t>AGROPECUARIA MAS BES, SL</t>
  </si>
  <si>
    <t>B17423385</t>
  </si>
  <si>
    <t>AGROPECUARIA MAS CAMPETS, SL</t>
  </si>
  <si>
    <t>B17420803</t>
  </si>
  <si>
    <t>AGROPECUARIA MAS ROIG, SL</t>
  </si>
  <si>
    <t>J17383779</t>
  </si>
  <si>
    <t>AGROPECUARIA PAIRO, SC</t>
  </si>
  <si>
    <t>E17338898</t>
  </si>
  <si>
    <t>AGROPECUARIA QUINTANA COMUNITAT DE BENS</t>
  </si>
  <si>
    <t>E17428327</t>
  </si>
  <si>
    <t>AGROPECUARIA ROS, CB</t>
  </si>
  <si>
    <t>J17336710</t>
  </si>
  <si>
    <t>AGROPECUARIA SALELLAS FERRES, SCP</t>
  </si>
  <si>
    <t>J62501341</t>
  </si>
  <si>
    <t>AGROPECUARIA SUROS, SCP</t>
  </si>
  <si>
    <t>B17407669</t>
  </si>
  <si>
    <t>AGROPECUARIA VALL DEL TERRI, SL</t>
  </si>
  <si>
    <t>B17793126</t>
  </si>
  <si>
    <t>AGROPORC 412 SL</t>
  </si>
  <si>
    <t>B17820069</t>
  </si>
  <si>
    <t>AGROQUIMICS JOAN BUSO SL</t>
  </si>
  <si>
    <t>J17662073</t>
  </si>
  <si>
    <t>FREE TIME SERRA D ARO SL</t>
  </si>
  <si>
    <t>B62250493</t>
  </si>
  <si>
    <t>FRESCCO PAU CLARIS</t>
  </si>
  <si>
    <t>B62600317</t>
  </si>
  <si>
    <t>FRICTION SOLUTIONS, SL</t>
  </si>
  <si>
    <t>B17017237</t>
  </si>
  <si>
    <t>FRIGORIFICOS CARNICOS LAS FORCAS SL</t>
  </si>
  <si>
    <t>B15300866</t>
  </si>
  <si>
    <t>FRIOR SL</t>
  </si>
  <si>
    <t>B20445615</t>
  </si>
  <si>
    <t>FRIOYARZUN SL</t>
  </si>
  <si>
    <t>B17658212</t>
  </si>
  <si>
    <t>FRISIONAS, SL</t>
  </si>
  <si>
    <t>B17548330</t>
  </si>
  <si>
    <t>FRISLLET, SL</t>
  </si>
  <si>
    <t>B17023995</t>
  </si>
  <si>
    <t>FRIT RAVICH, SL</t>
  </si>
  <si>
    <t>B43369990</t>
  </si>
  <si>
    <t>FRIVALLS INSTAL.LACIONS 2.000, SL</t>
  </si>
  <si>
    <t>B17015769</t>
  </si>
  <si>
    <t>FRUCTICOLA EMPORDA SL</t>
  </si>
  <si>
    <t>B17267634</t>
  </si>
  <si>
    <t>FRUITES DANES, SL</t>
  </si>
  <si>
    <t>B17059767</t>
  </si>
  <si>
    <t>FRUITES MASO SL</t>
  </si>
  <si>
    <t>B17333758</t>
  </si>
  <si>
    <t>FRUITES NURIA, SL</t>
  </si>
  <si>
    <t>B17497439</t>
  </si>
  <si>
    <t>FRUITES PASCUAL VIDAL, SL</t>
  </si>
  <si>
    <t>B17121682</t>
  </si>
  <si>
    <t>FRUTAS SANTIAGO, S.L.</t>
  </si>
  <si>
    <t>B17086547</t>
  </si>
  <si>
    <t>FRUTICOLA CAMPLLONCH SL</t>
  </si>
  <si>
    <t>B25665431</t>
  </si>
  <si>
    <t>FRUTICOLA IMPORT EXPORT GIRONA SL</t>
  </si>
  <si>
    <t>J17308834</t>
  </si>
  <si>
    <t>FRUTICOLA PLANAS, SC</t>
  </si>
  <si>
    <t>R5800339C</t>
  </si>
  <si>
    <t>FUNDACIO PER LES ESCOLES PARROQUIALS-ARX</t>
  </si>
  <si>
    <t>G55044333</t>
  </si>
  <si>
    <t>FUNDACIO PRINCEPS DE GIRONA</t>
  </si>
  <si>
    <t>G17900374</t>
  </si>
  <si>
    <t>FUNDACIO PRIVADA AUDITORI-PALAU DE CONGR</t>
  </si>
  <si>
    <t>G17292194</t>
  </si>
  <si>
    <t>FUNDACIO PRIVADA ELS JONCS</t>
  </si>
  <si>
    <t>G17088568</t>
  </si>
  <si>
    <t>FUNDACIO PRIVADA ESCOLA SANT VICENC DE P</t>
  </si>
  <si>
    <t>G17811886</t>
  </si>
  <si>
    <t>FUNDACIO PRIVADA HOSPITAL SANT JAUME D O</t>
  </si>
  <si>
    <t>G17414905</t>
  </si>
  <si>
    <t>FUNDACIO PRIVADA MAP.</t>
  </si>
  <si>
    <t>G17143108</t>
  </si>
  <si>
    <t>FUNDACIO PRIVADA OBRA SOCIAL COMUNITARIA</t>
  </si>
  <si>
    <t>B17604836</t>
  </si>
  <si>
    <t>B17470832</t>
  </si>
  <si>
    <t>FUNERARIAS PUIG, SL</t>
  </si>
  <si>
    <t>B17378860</t>
  </si>
  <si>
    <t>FUSTERIA B14 I DERIVATS SL</t>
  </si>
  <si>
    <t>B17499179</t>
  </si>
  <si>
    <t>FUSTERIA GENIS, SL</t>
  </si>
  <si>
    <t>B17613886</t>
  </si>
  <si>
    <t>FUSTES VILA, S.L.</t>
  </si>
  <si>
    <t>B17677295</t>
  </si>
  <si>
    <t>FUTUR BUSINESS, SL</t>
  </si>
  <si>
    <t>B96690250</t>
  </si>
  <si>
    <t>FUTURPLANT SL</t>
  </si>
  <si>
    <t>B60672284</t>
  </si>
  <si>
    <t>G.S.L. SERVICIOS MEDICOS, SL</t>
  </si>
  <si>
    <t>J25324468</t>
  </si>
  <si>
    <t>SUMINISTRES GIRONA SL</t>
  </si>
  <si>
    <t>B17567249</t>
  </si>
  <si>
    <t>SUMINISTRES JOVI, SL</t>
  </si>
  <si>
    <t>B27173798</t>
  </si>
  <si>
    <t>SUMINISTROS AGRICOLAS OTERO, SL</t>
  </si>
  <si>
    <t>A17118035</t>
  </si>
  <si>
    <t>SUMINISTROS AMPURIABRAVA SA</t>
  </si>
  <si>
    <t>B11729423</t>
  </si>
  <si>
    <t>SUMINISTROS ANDALUCES DEL FRIO Y DE LA C</t>
  </si>
  <si>
    <t>B91849471</t>
  </si>
  <si>
    <t>SUMINISTROS CLIMASTOCK SL</t>
  </si>
  <si>
    <t>A58457086</t>
  </si>
  <si>
    <t>SUMINISTROS ELECTRICOS BADALONA SA</t>
  </si>
  <si>
    <t>B17809278</t>
  </si>
  <si>
    <t>SUMINISTROS I GESTIONES MEDIOAMBIENTALES</t>
  </si>
  <si>
    <t>B61687414</t>
  </si>
  <si>
    <t>SUMINISTROS NOVA, SL</t>
  </si>
  <si>
    <t>B80186935</t>
  </si>
  <si>
    <t>SUMINISTROS Y DISTRIBUCION DE FRIO SL</t>
  </si>
  <si>
    <t>A28806115</t>
  </si>
  <si>
    <t>SUMITOMO CORPORATION ESPAÑA SA</t>
  </si>
  <si>
    <t>A43064781</t>
  </si>
  <si>
    <t>SUMMAR TECNOLOGIA Y GESTION SA</t>
  </si>
  <si>
    <t>B17689928</t>
  </si>
  <si>
    <t>SUNSET JAZZ-CLUB S.L.L.</t>
  </si>
  <si>
    <t>35057793C</t>
  </si>
  <si>
    <t>SUÑE VALLESPI JORDI</t>
  </si>
  <si>
    <t>38001884L</t>
  </si>
  <si>
    <t>SUÑER CASADEVALL MARTA</t>
  </si>
  <si>
    <t>B17320474</t>
  </si>
  <si>
    <t>SUÑER GIRONA, SL</t>
  </si>
  <si>
    <t>J17895624</t>
  </si>
  <si>
    <t>SUREDA I ASSOCIATS, SC</t>
  </si>
  <si>
    <t>40327809T</t>
  </si>
  <si>
    <t>SUREDA I CORCOY, ANDREU</t>
  </si>
  <si>
    <t>SURFLEX SRL</t>
  </si>
  <si>
    <t>41668069G</t>
  </si>
  <si>
    <t>SURMA ANZHELA</t>
  </si>
  <si>
    <t>77904990B</t>
  </si>
  <si>
    <t>SURÓS I PERACAULA,JOAN</t>
  </si>
  <si>
    <t>G17985284</t>
  </si>
  <si>
    <t>SUSANA 2008 SC</t>
  </si>
  <si>
    <t>B62125224</t>
  </si>
  <si>
    <t>SUX TRIT, SL</t>
  </si>
  <si>
    <t>SVETA TRANSPORT OOD</t>
  </si>
  <si>
    <t>W0054416C</t>
  </si>
  <si>
    <t>SVP EUROPE S.P.A. SUCURSAL EN ESPAÑA</t>
  </si>
  <si>
    <t>B17659301</t>
  </si>
  <si>
    <t>SW HOSTING COMMUNICATIONS TECHNOLOGIES</t>
  </si>
  <si>
    <t>SWIFT LOGISTIK GMBH</t>
  </si>
  <si>
    <t>SZELL TRANS KFT</t>
  </si>
  <si>
    <t>A08135014</t>
  </si>
  <si>
    <t>T 500 PURATOS, SA</t>
  </si>
  <si>
    <t>A43501352</t>
  </si>
  <si>
    <t>T. Q. TECNOL SA</t>
  </si>
  <si>
    <t>B17354341</t>
  </si>
  <si>
    <t>T.E.L.E.C.T.A., SL</t>
  </si>
  <si>
    <t>B17495656</t>
  </si>
  <si>
    <t>T.K. 47, SL</t>
  </si>
  <si>
    <t>B17458282</t>
  </si>
  <si>
    <t>T.V.C. ELECTRODOMESTICOS, SL</t>
  </si>
  <si>
    <t>B70155676</t>
  </si>
  <si>
    <t>TABEIROS GESTION GLOBAL DE INMUEBLES, SL</t>
  </si>
  <si>
    <t>40289187H</t>
  </si>
  <si>
    <t>TABERNER MUNDET JOAN</t>
  </si>
  <si>
    <t>B64378169</t>
  </si>
  <si>
    <t>TABIQUES PLUVIALES PORRAS, SL</t>
  </si>
  <si>
    <t>B60979267</t>
  </si>
  <si>
    <t>TAE TRANSPORTS I SERVEIS INTEGRALS SL</t>
  </si>
  <si>
    <t>A43015627</t>
  </si>
  <si>
    <t>TAINCO SA</t>
  </si>
  <si>
    <t>40293063F</t>
  </si>
  <si>
    <t>TALLADA CASTELLA RAMON</t>
  </si>
  <si>
    <t>B17473224</t>
  </si>
  <si>
    <t>TALLER ANTONIO VILLARREAL, SL</t>
  </si>
  <si>
    <t>J17487901</t>
  </si>
  <si>
    <t>MARQUEZ MARTIN DAVID</t>
  </si>
  <si>
    <t>40534128D</t>
  </si>
  <si>
    <t>MARQUEZ MORATO, MIRIAM</t>
  </si>
  <si>
    <t>77999014B</t>
  </si>
  <si>
    <t>MARSAL SAIS LLUIS</t>
  </si>
  <si>
    <t>40874422H</t>
  </si>
  <si>
    <t>MARSOL FIERRO RAMON</t>
  </si>
  <si>
    <t>41096987N</t>
  </si>
  <si>
    <t>MARSOL MARTIN SILVIA</t>
  </si>
  <si>
    <t>40426725Q</t>
  </si>
  <si>
    <t>MARTI CASELLAS JAUME</t>
  </si>
  <si>
    <t>B17243072</t>
  </si>
  <si>
    <t>MARTI COLL CANAL, SL</t>
  </si>
  <si>
    <t>B61025235</t>
  </si>
  <si>
    <t>MARTI FABRES SL</t>
  </si>
  <si>
    <t>40317782R</t>
  </si>
  <si>
    <t>MARTÍ I PRIM, LLUIS JOSEP</t>
  </si>
  <si>
    <t>21929625E</t>
  </si>
  <si>
    <t>MARTI PEREZ FRANCISCO</t>
  </si>
  <si>
    <t>40323980N</t>
  </si>
  <si>
    <t>MARTI PONT, JOSE</t>
  </si>
  <si>
    <t>40773892K</t>
  </si>
  <si>
    <t>MARTI RIU TERESA</t>
  </si>
  <si>
    <t>B65297095</t>
  </si>
  <si>
    <t>MARTI-GRAYLING, SL</t>
  </si>
  <si>
    <t>MARTIN  FILS</t>
  </si>
  <si>
    <t>79301383M</t>
  </si>
  <si>
    <t>MARTIN AVALOS ANTONIO</t>
  </si>
  <si>
    <t>15200101E</t>
  </si>
  <si>
    <t>MARTIN FERNANDEZ RAMON</t>
  </si>
  <si>
    <t>28269783T</t>
  </si>
  <si>
    <t>MARTIN FONTENLA AURORA</t>
  </si>
  <si>
    <t>A17221078</t>
  </si>
  <si>
    <t>43626385P</t>
  </si>
  <si>
    <t>MARTIN LOPEZ JOSE CARLOS</t>
  </si>
  <si>
    <t>15200060G</t>
  </si>
  <si>
    <t>MARTIN NAVARRO JOSE</t>
  </si>
  <si>
    <t>13111663F</t>
  </si>
  <si>
    <t>MARTIN NUÑO, JOSÉ ANTONIO</t>
  </si>
  <si>
    <t>A58373614</t>
  </si>
  <si>
    <t>MARTIN Y CHACON CORREODORES DE SEGUROS</t>
  </si>
  <si>
    <t>24244448X</t>
  </si>
  <si>
    <t>MARTINEZ ABAD, JUAN</t>
  </si>
  <si>
    <t>13088242T</t>
  </si>
  <si>
    <t>MARTINEZ BOMBIN ADOLFO</t>
  </si>
  <si>
    <t>B18553719</t>
  </si>
  <si>
    <t>MARTINEZ COBO E HIJOS SL</t>
  </si>
  <si>
    <t>40523762Q</t>
  </si>
  <si>
    <t>MARTINEZ DENGRA, CARLOS</t>
  </si>
  <si>
    <t>40531141N</t>
  </si>
  <si>
    <t>MARTINEZ DOMINGUEZ, IVAN</t>
  </si>
  <si>
    <t>MARTINEZ FRANCINE</t>
  </si>
  <si>
    <t>51303046M</t>
  </si>
  <si>
    <t>MARTINEZ GARRIDO, MATIAS</t>
  </si>
  <si>
    <t>40244683L</t>
  </si>
  <si>
    <t>MARTINEZ IZQUIERDO DOLORES</t>
  </si>
  <si>
    <t>40348165R</t>
  </si>
  <si>
    <t>MARTINEZ LOSAS ANTONIO</t>
  </si>
  <si>
    <t>A30603757</t>
  </si>
  <si>
    <t>MARTINEZ NIETO ,S.A</t>
  </si>
  <si>
    <t>MARTINEZ PIERRE</t>
  </si>
  <si>
    <t>43736815S</t>
  </si>
  <si>
    <t>MARTINEZ RIBES JOAN MIQUEL</t>
  </si>
  <si>
    <t>MARTINEZ ROBERT</t>
  </si>
  <si>
    <t>40523790K</t>
  </si>
  <si>
    <t>MARTINEZ SOUTO JULIAN CARLOS</t>
  </si>
  <si>
    <t>15200156P</t>
  </si>
  <si>
    <t>MARTORELL VENTO JORDI</t>
  </si>
  <si>
    <t>E17542275</t>
  </si>
  <si>
    <t>MARTORELL-JOFRA CB</t>
  </si>
  <si>
    <t>40321976D</t>
  </si>
  <si>
    <t>MARULL MARULL CARLES</t>
  </si>
  <si>
    <t>B63421978</t>
  </si>
  <si>
    <t>MARVI DISSENY DIAGONAL VIATGES, SL</t>
  </si>
  <si>
    <t>33910191A</t>
  </si>
  <si>
    <t>MARZO AGUERA LIDIA</t>
  </si>
  <si>
    <t>43726847Y</t>
  </si>
  <si>
    <t>MAS AIXALA CARLES</t>
  </si>
  <si>
    <t>J17518705</t>
  </si>
  <si>
    <t>MAS BLAY, SC</t>
  </si>
  <si>
    <t>J55035620</t>
  </si>
  <si>
    <t>MAS CASADEMONT SCP</t>
  </si>
  <si>
    <t>B17054362</t>
  </si>
  <si>
    <t>MAS CEBRIA, SL</t>
  </si>
  <si>
    <t>J17099029</t>
  </si>
  <si>
    <t>MAS FIGUERES SOCIEDAD CIVIL</t>
  </si>
  <si>
    <t>J17229337</t>
  </si>
  <si>
    <t>MAS GENER SCP</t>
  </si>
  <si>
    <t>B17250390</t>
  </si>
  <si>
    <t>MAS GIL, SL</t>
  </si>
  <si>
    <t>B17440520</t>
  </si>
  <si>
    <t>MAS GINGI, SL</t>
  </si>
  <si>
    <t>J17622424</t>
  </si>
  <si>
    <t>MAS GUILLA SCP</t>
  </si>
  <si>
    <t>40296357N</t>
  </si>
  <si>
    <t>MAS I FONT, JOAQUIM</t>
  </si>
  <si>
    <t>G70150479</t>
  </si>
  <si>
    <t>MAS KARTING</t>
  </si>
  <si>
    <t>B70143235</t>
  </si>
  <si>
    <t>MAS KARTING GALICIA, SL</t>
  </si>
  <si>
    <t>B17627464</t>
  </si>
  <si>
    <t>MAS LLUNES, VINYES I CELLERS, SL</t>
  </si>
  <si>
    <t>B17364126</t>
  </si>
  <si>
    <t>MAS MORET 2020 SL</t>
  </si>
  <si>
    <t>J17279746</t>
  </si>
  <si>
    <t>MAS ROMEU SC</t>
  </si>
  <si>
    <t>B17367608</t>
  </si>
  <si>
    <t>MAS RUART, SL</t>
  </si>
  <si>
    <t>B17640566</t>
  </si>
  <si>
    <t>MAS VIADER AGRICOLA, SL UNIPERSONAL</t>
  </si>
  <si>
    <t>15200056T</t>
  </si>
  <si>
    <t>MASCARAY SILVIA</t>
  </si>
  <si>
    <t>40460249Y</t>
  </si>
  <si>
    <t>MASET ISACH FRANCESC XAVIER</t>
  </si>
  <si>
    <t>40378772H</t>
  </si>
  <si>
    <t>MASET OLIVERAS CONCEPCION</t>
  </si>
  <si>
    <t>B17682618</t>
  </si>
  <si>
    <t>MASETPLANA</t>
  </si>
  <si>
    <t>79300500L</t>
  </si>
  <si>
    <t>MASFERRER ALBANELL, ALBERT</t>
  </si>
  <si>
    <t>40516309S</t>
  </si>
  <si>
    <t>MASFERRER ARTIGAS CARLOS</t>
  </si>
  <si>
    <t>77889987G</t>
  </si>
  <si>
    <t>MASGRAU REIG MARIA</t>
  </si>
  <si>
    <t>B08656688</t>
  </si>
  <si>
    <t>MASIA VALLFORMOSA SL UNIPERSONAL</t>
  </si>
  <si>
    <t>15200145C</t>
  </si>
  <si>
    <t>MASIP BONASTRE OLGA</t>
  </si>
  <si>
    <t>43708077G</t>
  </si>
  <si>
    <t>MASIP GUIU, MARIA MERCE</t>
  </si>
  <si>
    <t>47675659V</t>
  </si>
  <si>
    <t>MASIP RUIZ MONTSE</t>
  </si>
  <si>
    <t>40213474K</t>
  </si>
  <si>
    <t>MASMITJA ESPUÑA PILAR</t>
  </si>
  <si>
    <t>40525448T</t>
  </si>
  <si>
    <t>MASO BIERGE FELIP</t>
  </si>
  <si>
    <t>40295310T</t>
  </si>
  <si>
    <t>MASO CASTRO MANUEL</t>
  </si>
  <si>
    <t>40283250S</t>
  </si>
  <si>
    <t>MASO I TARRES, JORDI</t>
  </si>
  <si>
    <t>40370768H</t>
  </si>
  <si>
    <t>MASRAMON GRAU, LAURA</t>
  </si>
  <si>
    <t>B17245093</t>
  </si>
  <si>
    <t>MASSACHS EXCAVACIONS SL UNIPERSONAL</t>
  </si>
  <si>
    <t>40506018M</t>
  </si>
  <si>
    <t>MASSALLE GUITART MODESTO</t>
  </si>
  <si>
    <t>A17028630</t>
  </si>
  <si>
    <t>MASSEGUR S.A.U.</t>
  </si>
  <si>
    <t>MASTERBULK NV</t>
  </si>
  <si>
    <t>A78140647</t>
  </si>
  <si>
    <t>MASTRIN SA</t>
  </si>
  <si>
    <t>B17431875</t>
  </si>
  <si>
    <t>18171134F</t>
  </si>
  <si>
    <t>MATA GARCIA ECHEVARRIA MANUEL DE</t>
  </si>
  <si>
    <t>40164493F</t>
  </si>
  <si>
    <t>RIBERA FRONTERA JOSEP</t>
  </si>
  <si>
    <t>40314380A</t>
  </si>
  <si>
    <t>RIBERA I CABO,ESTEVE</t>
  </si>
  <si>
    <t>40898484E</t>
  </si>
  <si>
    <t>RIBO BALUST JOSE MARIA</t>
  </si>
  <si>
    <t>A17159583</t>
  </si>
  <si>
    <t>RICARD MORAGAS I FILLS, S.A.</t>
  </si>
  <si>
    <t>B17878174</t>
  </si>
  <si>
    <t>RICARDO DEL CASTILLO ASOCIADOS,SL</t>
  </si>
  <si>
    <t>J17104191</t>
  </si>
  <si>
    <t>RICART-CASANOVA, SCP</t>
  </si>
  <si>
    <t>46560274V</t>
  </si>
  <si>
    <t>RICO SILES BEGOÑA</t>
  </si>
  <si>
    <t>B17385022</t>
  </si>
  <si>
    <t>RICOMA-1, SL</t>
  </si>
  <si>
    <t>J17316316</t>
  </si>
  <si>
    <t>RICOST, SC</t>
  </si>
  <si>
    <t>A63271498</t>
  </si>
  <si>
    <t>RIEGOS IBERIA REGABER, SA</t>
  </si>
  <si>
    <t>40294027M</t>
  </si>
  <si>
    <t>RIERA ANGELATS, JOSE</t>
  </si>
  <si>
    <t>40418722V</t>
  </si>
  <si>
    <t>RIERA BARRIS BALDIRI</t>
  </si>
  <si>
    <t>B17352824</t>
  </si>
  <si>
    <t>RIERA COMERCIAL D ALIMENTACIO, SL</t>
  </si>
  <si>
    <t>A08963423</t>
  </si>
  <si>
    <t>RIERA RABASSA SA</t>
  </si>
  <si>
    <t>43633647W</t>
  </si>
  <si>
    <t>RIGALL REIXACH JOAQUIM</t>
  </si>
  <si>
    <t>15200038M</t>
  </si>
  <si>
    <t>RIGAU MARI LUISA</t>
  </si>
  <si>
    <t>RIGHETTI RIDOLFI S.P.A.</t>
  </si>
  <si>
    <t>40313497V</t>
  </si>
  <si>
    <t>RIGO AULET MAGDALENA</t>
  </si>
  <si>
    <t>18418323S</t>
  </si>
  <si>
    <t>RILLO LOPEZ JESUS</t>
  </si>
  <si>
    <t>15200009E</t>
  </si>
  <si>
    <t>RINCON JUAN CARLOS</t>
  </si>
  <si>
    <t>B55024277</t>
  </si>
  <si>
    <t>RISQUES I ASSOCIATS OFICINA D ARQUITECTU</t>
  </si>
  <si>
    <t>RITCHIE YELLOW JACKET EUROPE</t>
  </si>
  <si>
    <t>RIU MIRANDA TPT.DE M.E C. HORT.S.</t>
  </si>
  <si>
    <t>40891623S</t>
  </si>
  <si>
    <t>RIU REJO JAUME</t>
  </si>
  <si>
    <t>H17707977</t>
  </si>
  <si>
    <t>RIU SER 6-10</t>
  </si>
  <si>
    <t>40761281Z</t>
  </si>
  <si>
    <t>F17366386</t>
  </si>
  <si>
    <t>RIUDACARR, STAT.COOP.C.LTDA</t>
  </si>
  <si>
    <t>48132616X</t>
  </si>
  <si>
    <t>RIVADENEIRA PACHECO RODRIGO</t>
  </si>
  <si>
    <t>40447599Y</t>
  </si>
  <si>
    <t>RIVED VALERO ,LAURA</t>
  </si>
  <si>
    <t>15200151A</t>
  </si>
  <si>
    <t>RIVERA IZASKUN</t>
  </si>
  <si>
    <t>43709525A</t>
  </si>
  <si>
    <t>RIVERA MORANCHO JUAN</t>
  </si>
  <si>
    <t>A11013018</t>
  </si>
  <si>
    <t>RIVES - PITMAN DISTRIBUIDORA, SA</t>
  </si>
  <si>
    <t>RKW SE</t>
  </si>
  <si>
    <t>A17013947</t>
  </si>
  <si>
    <t>ROBERLO SA</t>
  </si>
  <si>
    <t>B17738410</t>
  </si>
  <si>
    <t>ROBERT MAQUINARIA AGRICOLA, SL</t>
  </si>
  <si>
    <t>B17436387</t>
  </si>
  <si>
    <t>ROBERT PARERA, SL</t>
  </si>
  <si>
    <t>B17077462</t>
  </si>
  <si>
    <t>ROBERT TORRENT, SL</t>
  </si>
  <si>
    <t>X0859164E</t>
  </si>
  <si>
    <t>ROBIN PASCAL D</t>
  </si>
  <si>
    <t>15200050V</t>
  </si>
  <si>
    <t>ROBREDO MACARENA</t>
  </si>
  <si>
    <t>ROBUSTAE-CONFECCOES LDA</t>
  </si>
  <si>
    <t>38685251X</t>
  </si>
  <si>
    <t>ROCA ARENILLAS M PILAR</t>
  </si>
  <si>
    <t>78069522R</t>
  </si>
  <si>
    <t>ROCA CASTILLERO TERESA</t>
  </si>
  <si>
    <t>32109072Z</t>
  </si>
  <si>
    <t>ROCA GALI MARIA TERESA</t>
  </si>
  <si>
    <t>40273130S</t>
  </si>
  <si>
    <t>ROCA SANS JOSEP MIQUEL</t>
  </si>
  <si>
    <t>43708385J</t>
  </si>
  <si>
    <t>ROCA TARRAGO Mª PILAR</t>
  </si>
  <si>
    <t>40433620B</t>
  </si>
  <si>
    <t>ROCA TRIADO MARTI</t>
  </si>
  <si>
    <t>40881160V</t>
  </si>
  <si>
    <t>ROCA VENDRELL MANEL</t>
  </si>
  <si>
    <t>44183562X</t>
  </si>
  <si>
    <t>ROCH CIURANA, ANTONI</t>
  </si>
  <si>
    <t>A58066697</t>
  </si>
  <si>
    <t>RODAMIENTOS Y PRODUCTOS ESPECIALES, SA</t>
  </si>
  <si>
    <t>B58243551</t>
  </si>
  <si>
    <t>RODAU, SL</t>
  </si>
  <si>
    <t>40860167T</t>
  </si>
  <si>
    <t>RODES CEBALLOS PERE</t>
  </si>
  <si>
    <t>B22228076</t>
  </si>
  <si>
    <t>RODESAN NUTRICION SL LABORAL</t>
  </si>
  <si>
    <t>B25228305</t>
  </si>
  <si>
    <t>RODI T.R.,SL</t>
  </si>
  <si>
    <t>RODO CARGO TRANSP. RODOVIAROS</t>
  </si>
  <si>
    <t>RODOMUNDO TPTES.RODOVIARIOS LD</t>
  </si>
  <si>
    <t>00237452T</t>
  </si>
  <si>
    <t>RODRIGUEZ  BARREAL, SERGIO</t>
  </si>
  <si>
    <t>40513980D</t>
  </si>
  <si>
    <t>RODRIGUEZ BELMONTE RAMON</t>
  </si>
  <si>
    <t>G17037607</t>
  </si>
  <si>
    <t>HOSPITAL-ASIL DE POBRES I MALATS DE TORR</t>
  </si>
  <si>
    <t>J17580887</t>
  </si>
  <si>
    <t>HOSTAL MIRAMAR, SC</t>
  </si>
  <si>
    <t>LLANÇA</t>
  </si>
  <si>
    <t>B17475823</t>
  </si>
  <si>
    <t>HOSTAL SANTA CLARA, SL</t>
  </si>
  <si>
    <t>B17235516</t>
  </si>
  <si>
    <t>HOTEL ELS PINS, SL</t>
  </si>
  <si>
    <t>E17219916</t>
  </si>
  <si>
    <t>HOTEL HORITZO, CB</t>
  </si>
  <si>
    <t>B17736885</t>
  </si>
  <si>
    <t>HOTEL MEDES II SL</t>
  </si>
  <si>
    <t>B17918830</t>
  </si>
  <si>
    <t>HOTELERIA I RESTAURACIO SCHWAVEN SL</t>
  </si>
  <si>
    <t>B17043258</t>
  </si>
  <si>
    <t>HUPA SL</t>
  </si>
  <si>
    <t>B17577149</t>
  </si>
  <si>
    <t>HURTOS EMPORDA, SL</t>
  </si>
  <si>
    <t>B84717289</t>
  </si>
  <si>
    <t>HYDRO-SEALS IBERICA, SL</t>
  </si>
  <si>
    <t>B64325970</t>
  </si>
  <si>
    <t>I.S.T. 2007 SA</t>
  </si>
  <si>
    <t>B65259269</t>
  </si>
  <si>
    <t>IBAZTRANS, S.L.L.</t>
  </si>
  <si>
    <t>A95075586</t>
  </si>
  <si>
    <t>IBERDROLA GENERACION, SAU</t>
  </si>
  <si>
    <t>B37417714</t>
  </si>
  <si>
    <t>IBERFRES GUIJUELO, SL</t>
  </si>
  <si>
    <t>B46228029</t>
  </si>
  <si>
    <t>IBERICA DE ORTODONCIA,SL</t>
  </si>
  <si>
    <t>B63812028</t>
  </si>
  <si>
    <t>IBERSUPPORT, SL</t>
  </si>
  <si>
    <t>A78459872</t>
  </si>
  <si>
    <t>IBERTINSA</t>
  </si>
  <si>
    <t>N0042971B</t>
  </si>
  <si>
    <t>IBEX SYSTEM CARGO INTERNATIONAL SPEDITIO</t>
  </si>
  <si>
    <t>B17678384</t>
  </si>
  <si>
    <t>ICONO RETOLS SL</t>
  </si>
  <si>
    <t>B62919030</t>
  </si>
  <si>
    <t>ICTINIUM SPAIN, SL</t>
  </si>
  <si>
    <t>B62058672</t>
  </si>
  <si>
    <t>IDEALQUILER, SL</t>
  </si>
  <si>
    <t>J17752189</t>
  </si>
  <si>
    <t>IDEHANT, SCP</t>
  </si>
  <si>
    <t>B61989638</t>
  </si>
  <si>
    <t>IGNIFUGACIONS GENERALS SL</t>
  </si>
  <si>
    <t>B35993070</t>
  </si>
  <si>
    <t>IGRAMAR EXPLOTACIONES SLU</t>
  </si>
  <si>
    <t>B17773292</t>
  </si>
  <si>
    <t>IL.LUMINA.SUM, SL</t>
  </si>
  <si>
    <t>J55069835</t>
  </si>
  <si>
    <t>IL.LUMINACIO I SERVEIS GIRONA SL</t>
  </si>
  <si>
    <t>E17523671</t>
  </si>
  <si>
    <t>ILLA RIPOLL, CB</t>
  </si>
  <si>
    <t>B17085572</t>
  </si>
  <si>
    <t>IMATGE I LLETRA SL</t>
  </si>
  <si>
    <t>B65113292</t>
  </si>
  <si>
    <t>IMBERT Y LAURENT DISTRIBUCIONES MODA SL</t>
  </si>
  <si>
    <t>B17661364</t>
  </si>
  <si>
    <t>IMMO GUELL, SL</t>
  </si>
  <si>
    <t>B60392552</t>
  </si>
  <si>
    <t>IMMOESPAI, SLU</t>
  </si>
  <si>
    <t>A78279122</t>
  </si>
  <si>
    <t>IMOPAC SAU</t>
  </si>
  <si>
    <t>B14443931</t>
  </si>
  <si>
    <t>IMPORT TRUCKS EUROPA, S.L.</t>
  </si>
  <si>
    <t>J17556010</t>
  </si>
  <si>
    <t>IMPREMTA GIRONA, SC</t>
  </si>
  <si>
    <t>B17207945</t>
  </si>
  <si>
    <t>IMPREMTA PAGES SL</t>
  </si>
  <si>
    <t>H17466145</t>
  </si>
  <si>
    <t>IMPRESORS OLIVA 10 PK</t>
  </si>
  <si>
    <t>B31417918</t>
  </si>
  <si>
    <t>IMPROFORT SL</t>
  </si>
  <si>
    <t>B55086029</t>
  </si>
  <si>
    <t>IN OUT PADEL GIRONA SL</t>
  </si>
  <si>
    <t>B17599978</t>
  </si>
  <si>
    <t>INDUANEC, SL</t>
  </si>
  <si>
    <t>E17058017</t>
  </si>
  <si>
    <t>INDUSTRIA, 2-4-6 CTAT PROP. PK</t>
  </si>
  <si>
    <t>B08744633</t>
  </si>
  <si>
    <t>INDUSTRIAL SAGARRA SL</t>
  </si>
  <si>
    <t>B24025538</t>
  </si>
  <si>
    <t>INDUSTRIAS DE NUTRICION ANIMAL SL</t>
  </si>
  <si>
    <t>B17016718</t>
  </si>
  <si>
    <t>INDUSTRIAS LINDAMER SL</t>
  </si>
  <si>
    <t>B17722786</t>
  </si>
  <si>
    <t>INDUSTRIES CASTELLVALL 2002, SL</t>
  </si>
  <si>
    <t>B61142402</t>
  </si>
  <si>
    <t>INFO-COBRO, SL</t>
  </si>
  <si>
    <t>B17691270</t>
  </si>
  <si>
    <t>INFORMATICA LA SELVA, SL</t>
  </si>
  <si>
    <t>B53947149</t>
  </si>
  <si>
    <t>INFORMATICA SERRANO MAS SL</t>
  </si>
  <si>
    <t>J55101752</t>
  </si>
  <si>
    <t>INFORMATIK, SC</t>
  </si>
  <si>
    <t>B17459058</t>
  </si>
  <si>
    <t>INFOSELF GIRONA, SL</t>
  </si>
  <si>
    <t>B14080915</t>
  </si>
  <si>
    <t>INFRICO SL</t>
  </si>
  <si>
    <t>B01342401</t>
  </si>
  <si>
    <t>INGASO FARM SLU</t>
  </si>
  <si>
    <t>B61200622</t>
  </si>
  <si>
    <t>INGENIERIA DEL CAUCHO SRCO, SL</t>
  </si>
  <si>
    <t>B17442922</t>
  </si>
  <si>
    <t>INITIATIVE EVOLUTIONS, SL</t>
  </si>
  <si>
    <t>B59107011</t>
  </si>
  <si>
    <t>INMOBILIARIA DESIDE, SL</t>
  </si>
  <si>
    <t>B08109563</t>
  </si>
  <si>
    <t>INMOBILIARIA GALLARDO SL</t>
  </si>
  <si>
    <t>B17760026</t>
  </si>
  <si>
    <t>INMO-KADI 2004 SL</t>
  </si>
  <si>
    <t>B60193224</t>
  </si>
  <si>
    <t>INMUEBLES JAVALL, SL</t>
  </si>
  <si>
    <t>B17495888</t>
  </si>
  <si>
    <t>INOX - FORMES, SL</t>
  </si>
  <si>
    <t>B25287491</t>
  </si>
  <si>
    <t>INSERBO, SL</t>
  </si>
  <si>
    <t>B64712433</t>
  </si>
  <si>
    <t>INSOL TRATAMIENTOS DEL AGUA, SL</t>
  </si>
  <si>
    <t>B17573106</t>
  </si>
  <si>
    <t>INSTAFRED GIRONA SL</t>
  </si>
  <si>
    <t>B17128331</t>
  </si>
  <si>
    <t>INSTAL.LACIONS ALBERT SIBECAS SL</t>
  </si>
  <si>
    <t>B17467333</t>
  </si>
  <si>
    <t>B58497173</t>
  </si>
  <si>
    <t>S AGARO MEDITERRANEA SL</t>
  </si>
  <si>
    <t>F49029713</t>
  </si>
  <si>
    <t>S COOP COGALA COMARCA DE TORO</t>
  </si>
  <si>
    <t>A08013419</t>
  </si>
  <si>
    <t>S.A. VIDAL RIBAS</t>
  </si>
  <si>
    <t>S.A.R.L. ENDIVERIE DUPONT</t>
  </si>
  <si>
    <t>V39227038</t>
  </si>
  <si>
    <t>S.A.T. N 8.434  ARRONTE'</t>
  </si>
  <si>
    <t>GALIZANO</t>
  </si>
  <si>
    <t>S.C. ATO ALTSTADT SRL</t>
  </si>
  <si>
    <t>S.C. DAYA SPEDITION, SRL</t>
  </si>
  <si>
    <t>S.C. ELCON SRL</t>
  </si>
  <si>
    <t>S.C. MINU TRANS SRL</t>
  </si>
  <si>
    <t>S.C. PORTO IBERIA TRANS SRL</t>
  </si>
  <si>
    <t>B60349693</t>
  </si>
  <si>
    <t>S.M.SUBMINISTRES MONTSENY, SL</t>
  </si>
  <si>
    <t>A17013665</t>
  </si>
  <si>
    <t>SA GANADERA COSTA BRAVA</t>
  </si>
  <si>
    <t>A78393683</t>
  </si>
  <si>
    <t>SA HERJUSA</t>
  </si>
  <si>
    <t>A08195927</t>
  </si>
  <si>
    <t>SA JOVER S</t>
  </si>
  <si>
    <t>A28462356</t>
  </si>
  <si>
    <t>SA MARISA</t>
  </si>
  <si>
    <t>A17075078</t>
  </si>
  <si>
    <t>SA TRANSFORMADORA SUIS</t>
  </si>
  <si>
    <t>15200004V</t>
  </si>
  <si>
    <t>SABA APARCAMENTS</t>
  </si>
  <si>
    <t>A08197931</t>
  </si>
  <si>
    <t>SABA APARCAMENTS, SA</t>
  </si>
  <si>
    <t>40473057A</t>
  </si>
  <si>
    <t>SABAT CASADEMONT CARLOS</t>
  </si>
  <si>
    <t>40510208D</t>
  </si>
  <si>
    <t>SABAT GRACIA AMADO</t>
  </si>
  <si>
    <t>40246060Q</t>
  </si>
  <si>
    <t>SABATE SURINA CARMEN</t>
  </si>
  <si>
    <t>37257890Y</t>
  </si>
  <si>
    <t>SABE MASO SALVADOR</t>
  </si>
  <si>
    <t>40514034V</t>
  </si>
  <si>
    <t>SABEÑA ESTEBA JOSE</t>
  </si>
  <si>
    <t>40326883V</t>
  </si>
  <si>
    <t>SABIDO MERIGO SILVIA</t>
  </si>
  <si>
    <t>40360786H</t>
  </si>
  <si>
    <t>SABRIA DEVALL ISAAC</t>
  </si>
  <si>
    <t>43634874X</t>
  </si>
  <si>
    <t>SABRIÀ PICTON-HUGHES, ENRIC</t>
  </si>
  <si>
    <t>U84946524</t>
  </si>
  <si>
    <t>SACYR SAU, SCRINSER SA,CAVOSA OBRAS Y PR</t>
  </si>
  <si>
    <t>A78099660</t>
  </si>
  <si>
    <t>SAFETY KLEEN ESPAÑA SA</t>
  </si>
  <si>
    <t>B82179599</t>
  </si>
  <si>
    <t>SAGE LOGIC CONTROL, SL</t>
  </si>
  <si>
    <t>40270238K</t>
  </si>
  <si>
    <t>SAGUER CANADELL,JOAN</t>
  </si>
  <si>
    <t>B17048364</t>
  </si>
  <si>
    <t>SAIGA APLICACIONS HIDRÀULIQUES, SL</t>
  </si>
  <si>
    <t>SAINSBURY</t>
  </si>
  <si>
    <t>B82706136</t>
  </si>
  <si>
    <t>SAINT GOBAIN DISTRIBUCION CONSTRUCCION S</t>
  </si>
  <si>
    <t>16100001R</t>
  </si>
  <si>
    <t>SAINT JALMES</t>
  </si>
  <si>
    <t>J17463431</t>
  </si>
  <si>
    <t>SAIS RUSTIC, SC</t>
  </si>
  <si>
    <t>43706053G</t>
  </si>
  <si>
    <t>SAIZ CANELA MARIBEL</t>
  </si>
  <si>
    <t>43733285G</t>
  </si>
  <si>
    <t>SAIZ CAYUELA EVA CRISTINA</t>
  </si>
  <si>
    <t>45544385S</t>
  </si>
  <si>
    <t>SALA CARRION, LAURA</t>
  </si>
  <si>
    <t>B17556200</t>
  </si>
  <si>
    <t>SALA D ESPECEJAMENT J. SAGUÉ, SL</t>
  </si>
  <si>
    <t>77912593R</t>
  </si>
  <si>
    <t>SALA GUIBAS MARTA</t>
  </si>
  <si>
    <t>40416221T</t>
  </si>
  <si>
    <t>SALA I FERRER,ANNA</t>
  </si>
  <si>
    <t>40276256J</t>
  </si>
  <si>
    <t>SALA I MONTERO,JORDI</t>
  </si>
  <si>
    <t>38821633W</t>
  </si>
  <si>
    <t>SALABERRI OSUNA SILVIA</t>
  </si>
  <si>
    <t>15200160N</t>
  </si>
  <si>
    <t>43535972P</t>
  </si>
  <si>
    <t>SALADRIGAS PARERA ROGER</t>
  </si>
  <si>
    <t>36954032R</t>
  </si>
  <si>
    <t>SALADRIGAS ZAPATA,JUAN CARLOS</t>
  </si>
  <si>
    <t>A08974560</t>
  </si>
  <si>
    <t>SALAMI OLEODINAMICA ESPAÑA, SAU</t>
  </si>
  <si>
    <t>40296667T</t>
  </si>
  <si>
    <t>SALAS SOLVAS FRANCISCA</t>
  </si>
  <si>
    <t>SALAUN AUTOCARS</t>
  </si>
  <si>
    <t>40371999F</t>
  </si>
  <si>
    <t>SALAVEDRA ANGLADA MIQUEL</t>
  </si>
  <si>
    <t>77902112P</t>
  </si>
  <si>
    <t>SALAVEDRA CIURANA MIGUEL</t>
  </si>
  <si>
    <t>Y0629570M</t>
  </si>
  <si>
    <t>SALIM SALLOU</t>
  </si>
  <si>
    <t>40413232R</t>
  </si>
  <si>
    <t>SALLERAS PRATS MIGUEL</t>
  </si>
  <si>
    <t>40299287K</t>
  </si>
  <si>
    <t>SALO SANCHEZ, MARTA</t>
  </si>
  <si>
    <t>A08329039</t>
  </si>
  <si>
    <t>SALPE SA</t>
  </si>
  <si>
    <t>G17353913</t>
  </si>
  <si>
    <t>SALT GIMNASTIC CLUB</t>
  </si>
  <si>
    <t>A17979105</t>
  </si>
  <si>
    <t>SALTOKI GIRONA SA</t>
  </si>
  <si>
    <t>B17798273</t>
  </si>
  <si>
    <t>SALUTIA SL UNIPERSONAL</t>
  </si>
  <si>
    <t>A17033473</t>
  </si>
  <si>
    <t>SALVADOR SERRA SA</t>
  </si>
  <si>
    <t>40260406X</t>
  </si>
  <si>
    <t>SALVATELLA I VILA, NARCIS</t>
  </si>
  <si>
    <t>B17698374</t>
  </si>
  <si>
    <t>SALVI APLICACIONS, SL</t>
  </si>
  <si>
    <t>40322157Y</t>
  </si>
  <si>
    <t>SALVI GENOVE, JOSEP</t>
  </si>
  <si>
    <t>77895538N</t>
  </si>
  <si>
    <t>SAMANIEGO I REIG, LIDIA</t>
  </si>
  <si>
    <t>A33689530</t>
  </si>
  <si>
    <t>SAMOA INDUSTRIAL SA</t>
  </si>
  <si>
    <t>78062742Y</t>
  </si>
  <si>
    <t>SANAGUSTIN AGUSTI,MARTA</t>
  </si>
  <si>
    <t>15200006L</t>
  </si>
  <si>
    <t>SANCHEZ ANA ISABEL</t>
  </si>
  <si>
    <t>40421949R</t>
  </si>
  <si>
    <t>SANCHEZ BOGAJO JUAN MANUEL</t>
  </si>
  <si>
    <t>40351121J</t>
  </si>
  <si>
    <t>SANCHEZ BRUNS NEUS</t>
  </si>
  <si>
    <t>40600002B</t>
  </si>
  <si>
    <t>SANCHEZ CLAUDE</t>
  </si>
  <si>
    <t>43736895A</t>
  </si>
  <si>
    <t>SANCHEZ CLAVERIAS YOLANDA</t>
  </si>
  <si>
    <t>38495216R</t>
  </si>
  <si>
    <t>SANCHEZ DE GADEO Y OSSORIO ROSA Mª</t>
  </si>
  <si>
    <t>24056222Q</t>
  </si>
  <si>
    <t>SANCHEZ ESPINOSA DOLORES</t>
  </si>
  <si>
    <t>40429156D</t>
  </si>
  <si>
    <t>SANCHEZ GARCIA,JOSEP LLUIS</t>
  </si>
  <si>
    <t>34841799L</t>
  </si>
  <si>
    <t>SANCHEZ MARFIL M MILAGROS</t>
  </si>
  <si>
    <t>74591322E</t>
  </si>
  <si>
    <t>SANCHEZ PAJARES, MANUEL</t>
  </si>
  <si>
    <t>40431611A</t>
  </si>
  <si>
    <t>SANCHEZ PEREZ JOSE MARIA</t>
  </si>
  <si>
    <t>32074504S</t>
  </si>
  <si>
    <t>B17692922</t>
  </si>
  <si>
    <t>COMERCIAL SUMILLAC, SL</t>
  </si>
  <si>
    <t>B61035606</t>
  </si>
  <si>
    <t>COMERCIAL UBASART, SL</t>
  </si>
  <si>
    <t>B17694530</t>
  </si>
  <si>
    <t>B55080477</t>
  </si>
  <si>
    <t>COMGER GIRONA I PROVINCIAL, S.L.U.</t>
  </si>
  <si>
    <t>B62089891</t>
  </si>
  <si>
    <t>COMPANYIA TURISTICA ALT EMPORDA, SL</t>
  </si>
  <si>
    <t>B47349089</t>
  </si>
  <si>
    <t>COMPAÑIA DE VINOS MIGUEL MARTIN, SL</t>
  </si>
  <si>
    <t>B62272232</t>
  </si>
  <si>
    <t>COMPO IBERIA SL</t>
  </si>
  <si>
    <t>B17528779</t>
  </si>
  <si>
    <t>COMPONENTS ELECTRICS GIRONA, SL</t>
  </si>
  <si>
    <t>B60667409</t>
  </si>
  <si>
    <t>COMPTE-ISERN, SL</t>
  </si>
  <si>
    <t>B64188899</t>
  </si>
  <si>
    <t>COMSA APARCAMIENTOS</t>
  </si>
  <si>
    <t>B17390402</t>
  </si>
  <si>
    <t>COMSA SUBMINISTRAMENTS INDUSTRIALS SL</t>
  </si>
  <si>
    <t>H17646670</t>
  </si>
  <si>
    <t>COMUNITAT DE PROPIETARIS ANGEL GUIMERA,</t>
  </si>
  <si>
    <t>H17911538</t>
  </si>
  <si>
    <t>COMUNITAT DE PROPIETARIS BARCELONAÑST.MI</t>
  </si>
  <si>
    <t>H17114844</t>
  </si>
  <si>
    <t>COMUNITAT DE PROPIETARIS DE L EDIFIC PZD</t>
  </si>
  <si>
    <t>H55042717</t>
  </si>
  <si>
    <t>COMUNITAT DE PROPIETARIS ESCALES I LOCAL</t>
  </si>
  <si>
    <t>H17855123</t>
  </si>
  <si>
    <t>COMUNITAT PROPIETARIS EDIFICI NEPTUNO</t>
  </si>
  <si>
    <t>B65152100</t>
  </si>
  <si>
    <t>CONDUCTIVA ONLINE SERVICES,SL</t>
  </si>
  <si>
    <t>B17291089</t>
  </si>
  <si>
    <t>CONEXFO SL</t>
  </si>
  <si>
    <t>E17056128</t>
  </si>
  <si>
    <t>CONFECCIONS GUANTER, CB</t>
  </si>
  <si>
    <t>G79853628</t>
  </si>
  <si>
    <t>CONFEDERACION DE ASOCIACIONES DE FRISONA</t>
  </si>
  <si>
    <t>A80546088</t>
  </si>
  <si>
    <t>AL KAMEL TECHNOLOGIES SL</t>
  </si>
  <si>
    <t>B61732707</t>
  </si>
  <si>
    <t>ALADA 1850, SL</t>
  </si>
  <si>
    <t>H17976176</t>
  </si>
  <si>
    <t>ALAU 17-19/JUST PUIG 17-19 CTAT PROP PK</t>
  </si>
  <si>
    <t>B60281854</t>
  </si>
  <si>
    <t>ALBA SERVEIS EDUCATIUS, SL</t>
  </si>
  <si>
    <t>B17721846</t>
  </si>
  <si>
    <t>ALBERES SENIOR HOME SL</t>
  </si>
  <si>
    <t>B17402249</t>
  </si>
  <si>
    <t>ALBERT TULSA, SL</t>
  </si>
  <si>
    <t>B61069159</t>
  </si>
  <si>
    <t>ALBIO FERM, SL</t>
  </si>
  <si>
    <t>B84951441</t>
  </si>
  <si>
    <t>ALCAD SL</t>
  </si>
  <si>
    <t>GUIPÚZCOA</t>
  </si>
  <si>
    <t>A80292667</t>
  </si>
  <si>
    <t>ALD AUTOMOTIVE SA</t>
  </si>
  <si>
    <t>JUANOLA DE BESALU TRANSPORTS, SL</t>
  </si>
  <si>
    <t>37612184P</t>
  </si>
  <si>
    <t>JUANOLA GORINA JOSE ANTONIO</t>
  </si>
  <si>
    <t>40290253A</t>
  </si>
  <si>
    <t>JUANOLA GUELL MIQUEL</t>
  </si>
  <si>
    <t>40511965H</t>
  </si>
  <si>
    <t>JUANOLA PEÑAS JUAN</t>
  </si>
  <si>
    <t>77899278A</t>
  </si>
  <si>
    <t>JUANOLA PLANAS, ANNA</t>
  </si>
  <si>
    <t>46144066V</t>
  </si>
  <si>
    <t>JUANOLA ROMANS RAMON</t>
  </si>
  <si>
    <t>E17040940</t>
  </si>
  <si>
    <t>JULI GARRETA 16-18 CTAT PROP PK</t>
  </si>
  <si>
    <t>40292078B</t>
  </si>
  <si>
    <t>JULIA BUSQUETS MIQUEL</t>
  </si>
  <si>
    <t>B17616277</t>
  </si>
  <si>
    <t>JULIA GRUP FURNITURE SOLUTIONS, SL</t>
  </si>
  <si>
    <t>40305666Y</t>
  </si>
  <si>
    <t>JULIÀ I BARNADAS,MONTSE</t>
  </si>
  <si>
    <t>73252240T</t>
  </si>
  <si>
    <t>JULVE USON, TOMAS</t>
  </si>
  <si>
    <t>B17266909</t>
  </si>
  <si>
    <t>JULVETRANS, S.L.</t>
  </si>
  <si>
    <t>40362154Y</t>
  </si>
  <si>
    <t>JUMENEZ SERRANO,JUAN</t>
  </si>
  <si>
    <t>40285744W</t>
  </si>
  <si>
    <t>JUNCA FRANCH ,JOAQUIM</t>
  </si>
  <si>
    <t>B64216203</t>
  </si>
  <si>
    <t>JUNIPER INMOCAT SL</t>
  </si>
  <si>
    <t>B63344105</t>
  </si>
  <si>
    <t>JUNO INGENIERIA DEL AISLAMIENTO, SL</t>
  </si>
  <si>
    <t>40306207H</t>
  </si>
  <si>
    <t>JUSCAFRESA MIR JAIME</t>
  </si>
  <si>
    <t>A17208646</t>
  </si>
  <si>
    <t>45400003G</t>
  </si>
  <si>
    <t>JUST I PUIG 9 CAP ROIG CTAT PROP PK</t>
  </si>
  <si>
    <t>40848644T</t>
  </si>
  <si>
    <t>JUVE ARNAU JOSEP Mª</t>
  </si>
  <si>
    <t>A08186025</t>
  </si>
  <si>
    <t>JUVE CAMPS SA</t>
  </si>
  <si>
    <t>005397455B01</t>
  </si>
  <si>
    <t>B17990474</t>
  </si>
  <si>
    <t>K P L CLIMATITZACIO I FOTOVOLTAICA 2008,</t>
  </si>
  <si>
    <t>B61724647</t>
  </si>
  <si>
    <t>K.M. ALARABI, SL</t>
  </si>
  <si>
    <t>KAISERSTUHLER WINZERGENOSSENSCHAFT IHRINGEN EG</t>
  </si>
  <si>
    <t>A50013465</t>
  </si>
  <si>
    <t>KALFRISA SA</t>
  </si>
  <si>
    <t>A08749079</t>
  </si>
  <si>
    <t>KARCHER, SA</t>
  </si>
  <si>
    <t>KARDI TRANS EOOD</t>
  </si>
  <si>
    <t>B83581132</t>
  </si>
  <si>
    <t>KARMA FILMS SL</t>
  </si>
  <si>
    <t>B97288971</t>
  </si>
  <si>
    <t>KARTBAN MOTOR SPORT SL</t>
  </si>
  <si>
    <t>A08816563</t>
  </si>
  <si>
    <t>KARTING COMPETICION, SA</t>
  </si>
  <si>
    <t>B45527504</t>
  </si>
  <si>
    <t>KARTING CORRECAMINOS SL</t>
  </si>
  <si>
    <t>B80907249</t>
  </si>
  <si>
    <t>KARTING MADRID SL</t>
  </si>
  <si>
    <t>SANTOS DE LA HUMOSA (LOS)</t>
  </si>
  <si>
    <t>B60217668</t>
  </si>
  <si>
    <t>KARTODROM CATALUNYA, SL</t>
  </si>
  <si>
    <t>B17706169</t>
  </si>
  <si>
    <t>KATUPIRI, SL</t>
  </si>
  <si>
    <t>KEMCO S.P.R.L.</t>
  </si>
  <si>
    <t>E55060743</t>
  </si>
  <si>
    <t>KEVIN KIESSLING ANNETTE KIESSLING Y ADRI</t>
  </si>
  <si>
    <t>X8367058A</t>
  </si>
  <si>
    <t>KIEBLING ADRIAN KURT</t>
  </si>
  <si>
    <t>A17094590</t>
  </si>
  <si>
    <t>KIN COSMETICS SA UNIPERSONAL</t>
  </si>
  <si>
    <t>X2000706M</t>
  </si>
  <si>
    <t>KING RODERICK ANTHON</t>
  </si>
  <si>
    <t>KIRSTEN MODE DESING</t>
  </si>
  <si>
    <t>004676841B01</t>
  </si>
  <si>
    <t>KLEYN TRUCKS BV</t>
  </si>
  <si>
    <t>KORALL PARFUM KERESDEDELMI ES SZ</t>
  </si>
  <si>
    <t>B55029920</t>
  </si>
  <si>
    <t>KOTUFA SOFTWARE SL</t>
  </si>
  <si>
    <t>KOUTRIS M &amp; CO.I.M.E. LTD</t>
  </si>
  <si>
    <t>X8661923P</t>
  </si>
  <si>
    <t>KOVACS COSMIN ALIN</t>
  </si>
  <si>
    <t>B31646649</t>
  </si>
  <si>
    <t>KOXKA TECHNOLOGIES SL</t>
  </si>
  <si>
    <t>KRAFTFAHRZEUGE EICHELBERGER GMBH</t>
  </si>
  <si>
    <t>B99173643</t>
  </si>
  <si>
    <t>KRONE TRAILER, S.L.</t>
  </si>
  <si>
    <t>B65325359</t>
  </si>
  <si>
    <t>KROUS NATURA SIBERICA ESPAÑA, SL</t>
  </si>
  <si>
    <t>43705160P</t>
  </si>
  <si>
    <t>KRUTER ABILLA,ANNA</t>
  </si>
  <si>
    <t>5360003Z</t>
  </si>
  <si>
    <t>KRUTTER ABILLA ANA</t>
  </si>
  <si>
    <t>KÜHNER INTERNATIONALE SPEDITION GMB</t>
  </si>
  <si>
    <t>006300819B01</t>
  </si>
  <si>
    <t>KUPERS TOURINGCARBEDRIJF</t>
  </si>
  <si>
    <t>A08661449</t>
  </si>
  <si>
    <t>KVERNELAND GROUP IBERICA, SA</t>
  </si>
  <si>
    <t>SANTA MARIA DE MERLES</t>
  </si>
  <si>
    <t>B17948670</t>
  </si>
  <si>
    <t>L ARC DE CAN PUIG 14</t>
  </si>
  <si>
    <t>J55091011</t>
  </si>
  <si>
    <t>L OLIVAR20 SC</t>
  </si>
  <si>
    <t>A28050359</t>
  </si>
  <si>
    <t>L OREAL ESPAÑA SA</t>
  </si>
  <si>
    <t>B17744509</t>
  </si>
  <si>
    <t>L OU DE L'ESTANY, SL</t>
  </si>
  <si>
    <t>B83466482</t>
  </si>
  <si>
    <t>L.F.G. CARTONAJE, SL</t>
  </si>
  <si>
    <t>800788382B03</t>
  </si>
  <si>
    <t>L.M.B.J. J.VAN DAM B.V.</t>
  </si>
  <si>
    <t>A28072197</t>
  </si>
  <si>
    <t>LA ALIANZA ESPAÑOLA SA DE SEGUROS</t>
  </si>
  <si>
    <t>F17470238</t>
  </si>
  <si>
    <t>LA BISBALENCA DE TRANSPORTS, SCCL</t>
  </si>
  <si>
    <t>A08168783</t>
  </si>
  <si>
    <t>LA BOREAL MEDICA, SA</t>
  </si>
  <si>
    <t>B17852062</t>
  </si>
  <si>
    <t>LA CATA CAFE BAR</t>
  </si>
  <si>
    <t>B64877996</t>
  </si>
  <si>
    <t>LA CUINA D EN GARRIGA SL</t>
  </si>
  <si>
    <t>F17063629</t>
  </si>
  <si>
    <t>A78558475</t>
  </si>
  <si>
    <t>ARDIBAL, SA</t>
  </si>
  <si>
    <t>B17456906</t>
  </si>
  <si>
    <t>ARFIT ARILLA EQUIPAMENTS,SL</t>
  </si>
  <si>
    <t>B17357328</t>
  </si>
  <si>
    <t>ARGILA CONSTRUCCIO CANALS, SL</t>
  </si>
  <si>
    <t>B84644665</t>
  </si>
  <si>
    <t>LUGO</t>
  </si>
  <si>
    <t>B17431032</t>
  </si>
  <si>
    <t>ARIDS COSTABELLA FREIXAS, SL</t>
  </si>
  <si>
    <t>B17278573</t>
  </si>
  <si>
    <t>ARIDS GUIXERAS, SL</t>
  </si>
  <si>
    <t>J17777152</t>
  </si>
  <si>
    <t>ARIDS PARETAS SC</t>
  </si>
  <si>
    <t>B17247958</t>
  </si>
  <si>
    <t>ARIDS PUJOL CUSTEY, SL</t>
  </si>
  <si>
    <t>B17338740</t>
  </si>
  <si>
    <t>ARIDS RIBAS, SL</t>
  </si>
  <si>
    <t>B17240730</t>
  </si>
  <si>
    <t>ARIDS VILANNA SOCIDAD LIMITADA</t>
  </si>
  <si>
    <t>H17345240</t>
  </si>
  <si>
    <t>ARIES CTAT PROP PK</t>
  </si>
  <si>
    <t>B08685257</t>
  </si>
  <si>
    <t>ARMTEX, SL</t>
  </si>
  <si>
    <t>B17489972</t>
  </si>
  <si>
    <t>ARO BERNAT SL</t>
  </si>
  <si>
    <t>B17407065</t>
  </si>
  <si>
    <t>ARO EXPORTACION SL</t>
  </si>
  <si>
    <t>B17875980</t>
  </si>
  <si>
    <t>ARO MALIBU CLUB DISCO SL</t>
  </si>
  <si>
    <t>B17546284</t>
  </si>
  <si>
    <t>ARODOME, SL</t>
  </si>
  <si>
    <t>B17562851</t>
  </si>
  <si>
    <t>AROSILS-58, SL</t>
  </si>
  <si>
    <t>B63157184</t>
  </si>
  <si>
    <t>ARQUITECTURA INTERIOR ACTUALIA SL</t>
  </si>
  <si>
    <t>B59776658</t>
  </si>
  <si>
    <t>ARRIBAS CENTER, SL</t>
  </si>
  <si>
    <t>E64988413</t>
  </si>
  <si>
    <t>ARRIENDOS SABE RICHER CB</t>
  </si>
  <si>
    <t>B85294916</t>
  </si>
  <si>
    <t>ARSYS INTERNET, SL</t>
  </si>
  <si>
    <t>LOGROÑO</t>
  </si>
  <si>
    <t>PALMAS DE GRAN CANARIA (L</t>
  </si>
  <si>
    <t>PALMAS DE GRAN CANARIA</t>
  </si>
  <si>
    <t>B60732930</t>
  </si>
  <si>
    <t>ARTILUM GONZALEZ SL</t>
  </si>
  <si>
    <t>B63063085</t>
  </si>
  <si>
    <t>ARTYS SEGURIDAD, SL</t>
  </si>
  <si>
    <t>A81573479</t>
  </si>
  <si>
    <t>ARVAL SERVICE LEASE SA</t>
  </si>
  <si>
    <t>B08261265</t>
  </si>
  <si>
    <t>ASCENSORES GALO, SL</t>
  </si>
  <si>
    <t>G08215824</t>
  </si>
  <si>
    <t>ASEPEYO, MUTUA DE ACCIDENTES DE TRABAJO</t>
  </si>
  <si>
    <t>B60521275</t>
  </si>
  <si>
    <t>ASMEDIC, SL</t>
  </si>
  <si>
    <t>G17221003</t>
  </si>
  <si>
    <t>ASOC DE VECINOS DE LA PLAZA DE LA CONVIV</t>
  </si>
  <si>
    <t>G32026056</t>
  </si>
  <si>
    <t>ASOC EMPRESARIAL DE TRANSPORTES DE MERCA</t>
  </si>
  <si>
    <t>ORENSE</t>
  </si>
  <si>
    <t>G79018040</t>
  </si>
  <si>
    <t>ASOC TECNICA AGRARIA</t>
  </si>
  <si>
    <t>G08890923</t>
  </si>
  <si>
    <t>ASOC VIDA SANA</t>
  </si>
  <si>
    <t>LEÓN</t>
  </si>
  <si>
    <t>G79070520</t>
  </si>
  <si>
    <t>ASOCIACION DE GESTION DE DERECHOS INTELE</t>
  </si>
  <si>
    <t>B97210777</t>
  </si>
  <si>
    <t>ASOFRIO 2002 SL</t>
  </si>
  <si>
    <t>B17226218</t>
  </si>
  <si>
    <t>ASSA HIDRAULICA I ELECTRICITAT, SL</t>
  </si>
  <si>
    <t>B17387564</t>
  </si>
  <si>
    <t>ASSESSORIA GERUNDA, SL</t>
  </si>
  <si>
    <t>B62081716</t>
  </si>
  <si>
    <t>ASSISTENCIA AVANÇADA BCN SL</t>
  </si>
  <si>
    <t>B17621111</t>
  </si>
  <si>
    <t>ASSISTRANS LOGISTICA DE TRANSPORTS SL</t>
  </si>
  <si>
    <t>G17369372</t>
  </si>
  <si>
    <t>ASSOC, PROP.POL.DE RIUDELLOTS DE LA SELVA</t>
  </si>
  <si>
    <t>G17460056</t>
  </si>
  <si>
    <t>ASSOC.RAMADERS I AGRIC.COMARQ.GIRONINES</t>
  </si>
  <si>
    <t>G55052187</t>
  </si>
  <si>
    <t>ASSOCIACIÓ BIOPRODUCTORS DE GIRONA</t>
  </si>
  <si>
    <t>J17326141</t>
  </si>
  <si>
    <t>ASSOCIACIO CASINO CASTELL-ARENSE</t>
  </si>
  <si>
    <t>G55026983</t>
  </si>
  <si>
    <t>ASSOCIACIO CULTURAL EMPORDA SONS</t>
  </si>
  <si>
    <t>G17854258</t>
  </si>
  <si>
    <t>ASSOCIACIO CULTURAL I MUSICAL SOROLL D</t>
  </si>
  <si>
    <t>G17356387</t>
  </si>
  <si>
    <t>ASSOCIACIO CULTURAL L ESCALENC</t>
  </si>
  <si>
    <t>G61984100</t>
  </si>
  <si>
    <t>LAW AND LEISURE, SL</t>
  </si>
  <si>
    <t>LAZAR COMPANY JUNIOR SRL</t>
  </si>
  <si>
    <t>B61272852</t>
  </si>
  <si>
    <t>LC EMBALAJES IBERICA, SL</t>
  </si>
  <si>
    <t>LE PARC</t>
  </si>
  <si>
    <t>A78007473</t>
  </si>
  <si>
    <t>LEASE PLAN SERVICIOS SA</t>
  </si>
  <si>
    <t>A58255043</t>
  </si>
  <si>
    <t>LEASING CATALUNYA E.F.C., SA</t>
  </si>
  <si>
    <t>B25439746</t>
  </si>
  <si>
    <t>LECHONES SELECTOS SL UNIPERSONAL</t>
  </si>
  <si>
    <t>X0799599G</t>
  </si>
  <si>
    <t>LECOCQ PRIETO MANUEL SERGE</t>
  </si>
  <si>
    <t>Y1115656D</t>
  </si>
  <si>
    <t>LEFONDEUR MIREILLE</t>
  </si>
  <si>
    <t>B61395497</t>
  </si>
  <si>
    <t>LEICA GEOSYSTEMS, SL</t>
  </si>
  <si>
    <t>74788411R</t>
  </si>
  <si>
    <t>LEIVA DIAZ JUAN ANTONIO</t>
  </si>
  <si>
    <t>J36546653</t>
  </si>
  <si>
    <t>LEIVA Y LORENZO SC</t>
  </si>
  <si>
    <t>LEO LIV TRANS SRL</t>
  </si>
  <si>
    <t>17968895F</t>
  </si>
  <si>
    <t>LERIN LANAU CARMEN</t>
  </si>
  <si>
    <t>15200129G</t>
  </si>
  <si>
    <t>LEROUX JEAN CLAUDE</t>
  </si>
  <si>
    <t>H17522350</t>
  </si>
  <si>
    <t>LES NACIONS 9-12 CTAT PROP</t>
  </si>
  <si>
    <t>B17371824</t>
  </si>
  <si>
    <t>LES PANOLLES, SL</t>
  </si>
  <si>
    <t>B65187593</t>
  </si>
  <si>
    <t>LET S BONUS, SL</t>
  </si>
  <si>
    <t>LETCA TRANS SRL</t>
  </si>
  <si>
    <t>B96935861</t>
  </si>
  <si>
    <t>LEVANTE GARMI 2000 SL</t>
  </si>
  <si>
    <t>LEXCOM</t>
  </si>
  <si>
    <t>A48037642</t>
  </si>
  <si>
    <t>LIBERTY SEGUROS COMPAÑIA DE SEGUROS Y RE</t>
  </si>
  <si>
    <t>A28167799</t>
  </si>
  <si>
    <t>LICO LEASING SA ESTABLECIMIENTO FINANCIE</t>
  </si>
  <si>
    <t>A08382186</t>
  </si>
  <si>
    <t>LICORES DEVA SA</t>
  </si>
  <si>
    <t>B17443136</t>
  </si>
  <si>
    <t>LIDERAU S.L.</t>
  </si>
  <si>
    <t>LIDIA BLASZKIEWICZ</t>
  </si>
  <si>
    <t>B64990625</t>
  </si>
  <si>
    <t>LIMPIEZAS INTEGRALES TORRELLA, SL</t>
  </si>
  <si>
    <t>46349100Y</t>
  </si>
  <si>
    <t>LINARES NOGUERA ELVIRA</t>
  </si>
  <si>
    <t>A80871031</t>
  </si>
  <si>
    <t>LINEA DIRECTA ASEGURADORA CIA DE SEGUROS</t>
  </si>
  <si>
    <t>B80136922</t>
  </si>
  <si>
    <t>LINEA DIRECTA ASISTENCIA SL</t>
  </si>
  <si>
    <t>B17730359</t>
  </si>
  <si>
    <t>LIZARRAN FIGUERES</t>
  </si>
  <si>
    <t>U19208701</t>
  </si>
  <si>
    <t>77908351Z</t>
  </si>
  <si>
    <t>LLACH BOSCH ANGEL</t>
  </si>
  <si>
    <t>J17790452</t>
  </si>
  <si>
    <t>LLACH-COSTA SCP</t>
  </si>
  <si>
    <t>40520644A</t>
  </si>
  <si>
    <t>LLADO FELIU JAVIER</t>
  </si>
  <si>
    <t>B17354010</t>
  </si>
  <si>
    <t>LLAGOSNET GIRONA, SL</t>
  </si>
  <si>
    <t>B17513680</t>
  </si>
  <si>
    <t>LLAMPEC-MORER, SL</t>
  </si>
  <si>
    <t>40439305S</t>
  </si>
  <si>
    <t>LLANAS FERNANDEZ JOAQUIN</t>
  </si>
  <si>
    <t>A17246927</t>
  </si>
  <si>
    <t>LLEPAS, SL</t>
  </si>
  <si>
    <t>F17101395</t>
  </si>
  <si>
    <t>LLETERA DE L EMPORDA SDAD COOP CATALANA</t>
  </si>
  <si>
    <t>B17827627</t>
  </si>
  <si>
    <t>LLEVATS I MILLORANTS GIRONA, SL</t>
  </si>
  <si>
    <t>40302630Y</t>
  </si>
  <si>
    <t>LLINAS CASALS JORDI</t>
  </si>
  <si>
    <t>B55044648</t>
  </si>
  <si>
    <t>LLOBET-CAMUS SL</t>
  </si>
  <si>
    <t>B17851346</t>
  </si>
  <si>
    <t>LLOGUERS DEL TER SLU</t>
  </si>
  <si>
    <t>A58287913</t>
  </si>
  <si>
    <t>LLOPART CAVA SA</t>
  </si>
  <si>
    <t>40756008P</t>
  </si>
  <si>
    <t>LLOR FARRE MONTSE</t>
  </si>
  <si>
    <t>B17609785</t>
  </si>
  <si>
    <t>LLORET BIER, SL</t>
  </si>
  <si>
    <t>J55017438</t>
  </si>
  <si>
    <t>LLOVERAS AGRICOLA FORESTAL JARDINERIA SC</t>
  </si>
  <si>
    <t>77085718E</t>
  </si>
  <si>
    <t>LLOVERAS CASAMORT JUAN</t>
  </si>
  <si>
    <t>B17929563</t>
  </si>
  <si>
    <t>LLUIS COSTA ROS SL</t>
  </si>
  <si>
    <t>H17693946</t>
  </si>
  <si>
    <t>LLUIS PERICOT / CALDES DE MONTBUI 122 PK</t>
  </si>
  <si>
    <t>H17789017</t>
  </si>
  <si>
    <t>LLUIS PERICOT 49-51</t>
  </si>
  <si>
    <t>B17532185</t>
  </si>
  <si>
    <t>LLUIS QUER, SL</t>
  </si>
  <si>
    <t>B17747643</t>
  </si>
  <si>
    <t>LLUITA INTEGRAL, SL</t>
  </si>
  <si>
    <t>LO V TRANS</t>
  </si>
  <si>
    <t>LOCATELLI SPA</t>
  </si>
  <si>
    <t>B17571365</t>
  </si>
  <si>
    <t>LOGARTOUR, SL</t>
  </si>
  <si>
    <t>B04630992</t>
  </si>
  <si>
    <t>LOGISTICA TRANSFRICAR SL</t>
  </si>
  <si>
    <t>B17033267</t>
  </si>
  <si>
    <t>LOGISTICA VILAMALLA, S.L.</t>
  </si>
  <si>
    <t>B17759366</t>
  </si>
  <si>
    <t>LOGISTICA, AGENCIA DE TRANSPORTES J.A.QU</t>
  </si>
  <si>
    <t>B30499461</t>
  </si>
  <si>
    <t>LOGMAN ELECTRONICA SL</t>
  </si>
  <si>
    <t>B80645518</t>
  </si>
  <si>
    <t>LONG XIAN IMPORTACION Y EXPORTACION SL</t>
  </si>
  <si>
    <t>E20829545</t>
  </si>
  <si>
    <t>LOPETEGUI ZABALETA SANTIAGO Y</t>
  </si>
  <si>
    <t>40437117N</t>
  </si>
  <si>
    <t>LOPEZ BANDERA MARIO JESUS</t>
  </si>
  <si>
    <t>40321673M</t>
  </si>
  <si>
    <t>LOPEZ DE COCA ARMENGAU PERE</t>
  </si>
  <si>
    <t>15200092J</t>
  </si>
  <si>
    <t>LOPEZ EULALIA</t>
  </si>
  <si>
    <t>43434214W</t>
  </si>
  <si>
    <t>LOPEZ FIDALGO, MIGUEL ANGEL</t>
  </si>
  <si>
    <t>X3044924T</t>
  </si>
  <si>
    <t>BARI HASSAN</t>
  </si>
  <si>
    <t>CIUDAD REAL</t>
  </si>
  <si>
    <t>E17572298</t>
  </si>
  <si>
    <t>BAR-RESTAURANT EURO, CB</t>
  </si>
  <si>
    <t>B17501230</t>
  </si>
  <si>
    <t>BAR-RESTAURANTE EL RACO DE S`AGARO S.L</t>
  </si>
  <si>
    <t>B17611526</t>
  </si>
  <si>
    <t>BARTRA CALLIS, SL</t>
  </si>
  <si>
    <t>B60783214</t>
  </si>
  <si>
    <t>BASBRANDS, SL</t>
  </si>
  <si>
    <t>B17495060</t>
  </si>
  <si>
    <t>BASCARA TRANS, S.L.</t>
  </si>
  <si>
    <t>S2530006B</t>
  </si>
  <si>
    <t>BASE GENERAL ALVAREZ DE CASTRO</t>
  </si>
  <si>
    <t>B17653213</t>
  </si>
  <si>
    <t>BASSOLS ENERGIA COMERCIAL ,SL</t>
  </si>
  <si>
    <t>J17577123</t>
  </si>
  <si>
    <t>BASSOLS I ASSOCIATS, SCP</t>
  </si>
  <si>
    <t>B17738402</t>
  </si>
  <si>
    <t>BATALLE SOLER I FILLS SL</t>
  </si>
  <si>
    <t>B17723396</t>
  </si>
  <si>
    <t>BAUNET, SL</t>
  </si>
  <si>
    <t>B63772305</t>
  </si>
  <si>
    <t>BAXI CALEFACCION SL UNIPERSONAL</t>
  </si>
  <si>
    <t>L'HOSPITALET DE LLOBREGAT</t>
  </si>
  <si>
    <t>B62776828</t>
  </si>
  <si>
    <t>BAYER CROPSCIENCE, SL</t>
  </si>
  <si>
    <t>B08193013</t>
  </si>
  <si>
    <t>BAYER HISPANIA, SL</t>
  </si>
  <si>
    <t>B55002356</t>
  </si>
  <si>
    <t>BEAUMANOIR SPAIN SL</t>
  </si>
  <si>
    <t>B63688089</t>
  </si>
  <si>
    <t>BEDIGITAL LLUM I COLOR, SL</t>
  </si>
  <si>
    <t>X6269175L</t>
  </si>
  <si>
    <t>BEGALA ANDRAS</t>
  </si>
  <si>
    <t>B17312349</t>
  </si>
  <si>
    <t>X1141679M</t>
  </si>
  <si>
    <t>BEGUE, HENRI MARCEL</t>
  </si>
  <si>
    <t>B85608925</t>
  </si>
  <si>
    <t>BEIJER ECR IBERICA, SL</t>
  </si>
  <si>
    <t>CANET D'ADRI</t>
  </si>
  <si>
    <t>J17319559</t>
  </si>
  <si>
    <t>BELLMAS, SC DE MARGARITA RIMBAU CORDOMI</t>
  </si>
  <si>
    <t>B75021691</t>
  </si>
  <si>
    <t>BELLOTA AGRISOLUTIONS SL</t>
  </si>
  <si>
    <t>J17614223</t>
  </si>
  <si>
    <t>BENET PRATS, SC</t>
  </si>
  <si>
    <t>B17630534</t>
  </si>
  <si>
    <t>BERMA LOGISTICA I DISTRIBUCIO SL</t>
  </si>
  <si>
    <t>H17497561</t>
  </si>
  <si>
    <t>BERNAT BOADES 66/68 PK</t>
  </si>
  <si>
    <t>J25707548</t>
  </si>
  <si>
    <t>BERNAU HERBES DE L'URGELL</t>
  </si>
  <si>
    <t>B17389834</t>
  </si>
  <si>
    <t>BESTIAR SERRA I MARTÍ, S.L.</t>
  </si>
  <si>
    <t>B82877630</t>
  </si>
  <si>
    <t>BETA IBERIA SL</t>
  </si>
  <si>
    <t>SANT JOAN DE LES ABADESSE</t>
  </si>
  <si>
    <t>B55074744</t>
  </si>
  <si>
    <t>BIG BYTE GIRONA SLU</t>
  </si>
  <si>
    <t>G01148105</t>
  </si>
  <si>
    <t>BIO-ALAI</t>
  </si>
  <si>
    <t>ALAVA</t>
  </si>
  <si>
    <t>B83295295</t>
  </si>
  <si>
    <t>BIOMEDICA TRINON SL</t>
  </si>
  <si>
    <t>SAN SEBASTIAN DE LOS REYE</t>
  </si>
  <si>
    <t>B55036438</t>
  </si>
  <si>
    <t>BIOPOPLAR IBERICA SL</t>
  </si>
  <si>
    <t>X6379791M</t>
  </si>
  <si>
    <t>BLANARU IOAN</t>
  </si>
  <si>
    <t>B17031501</t>
  </si>
  <si>
    <t>BLASAU SL</t>
  </si>
  <si>
    <t>B17536764</t>
  </si>
  <si>
    <t>BLAU NOU, SL</t>
  </si>
  <si>
    <t>B17436221</t>
  </si>
  <si>
    <t>BLAY TAMARIT, S.L.</t>
  </si>
  <si>
    <t>B17776337</t>
  </si>
  <si>
    <t>BOADAS ADVOCATS, SL</t>
  </si>
  <si>
    <t>B61608212</t>
  </si>
  <si>
    <t>BOCHACA-SALICHS, SL</t>
  </si>
  <si>
    <t>B43821131</t>
  </si>
  <si>
    <t>BODEGA EL GRIAL S.L.</t>
  </si>
  <si>
    <t>B47083159</t>
  </si>
  <si>
    <t>BODEGA Y VIÑEDOS FERNANDEZ RIVERA SL</t>
  </si>
  <si>
    <t>ZAMORA</t>
  </si>
  <si>
    <t>B01336155</t>
  </si>
  <si>
    <t>BODEGAS HEREDAD DE BAROJA, SL</t>
  </si>
  <si>
    <t>B09320052</t>
  </si>
  <si>
    <t>BODEGAS J.A.CALVO CASAJUS SL</t>
  </si>
  <si>
    <t>BURGOS</t>
  </si>
  <si>
    <t>BALEARES</t>
  </si>
  <si>
    <t>F09005836</t>
  </si>
  <si>
    <t>BODEGAS VIÑA VILANO SDAD COOP</t>
  </si>
  <si>
    <t>B12070850</t>
  </si>
  <si>
    <t>BODEGAS Y DESTILERIAS VIDAL SL</t>
  </si>
  <si>
    <t>CASTELLON</t>
  </si>
  <si>
    <t>X3432201A</t>
  </si>
  <si>
    <t>BOLBOACA FLORIN</t>
  </si>
  <si>
    <t>B17821158</t>
  </si>
  <si>
    <t>BOLOUS TALLERS SL</t>
  </si>
  <si>
    <t>B17098682</t>
  </si>
  <si>
    <t>BOLQUETS FLUVIA SL</t>
  </si>
  <si>
    <t>B17632571</t>
  </si>
  <si>
    <t>BOMBEOS PALAMOS SL</t>
  </si>
  <si>
    <t>B17337742</t>
  </si>
  <si>
    <t>BON CONILL, SL</t>
  </si>
  <si>
    <t>B58463233</t>
  </si>
  <si>
    <t>BON GRUP, SL</t>
  </si>
  <si>
    <t>B17880063</t>
  </si>
  <si>
    <t>BONART CULTURAL, SL</t>
  </si>
  <si>
    <t>B17961491</t>
  </si>
  <si>
    <t>BONGODIST SL</t>
  </si>
  <si>
    <t>B62965058</t>
  </si>
  <si>
    <t>BONUS SPORTS MARKETING, SL</t>
  </si>
  <si>
    <t>B81108169</t>
  </si>
  <si>
    <t>BORDELAY SL</t>
  </si>
  <si>
    <t>B63299556</t>
  </si>
  <si>
    <t>BORN TO RUN, SL</t>
  </si>
  <si>
    <t>B63184105</t>
  </si>
  <si>
    <t>BOSCH REXROTH, SL</t>
  </si>
  <si>
    <t>B25679549</t>
  </si>
  <si>
    <t>BOSCH SALVANY INSTAL.LACIONS I SERVEIS</t>
  </si>
  <si>
    <t>B17251125</t>
  </si>
  <si>
    <t>BOSCH SERVEIS, S.L.</t>
  </si>
  <si>
    <t>A81390361</t>
  </si>
  <si>
    <t>BOSQUES NATURALES SA</t>
  </si>
  <si>
    <t>X3574219L</t>
  </si>
  <si>
    <t>BOUIS, GUY PIERRE PAUL</t>
  </si>
  <si>
    <t>X6310931F</t>
  </si>
  <si>
    <t>BOUMAHDI ALI</t>
  </si>
  <si>
    <t>A80811029</t>
  </si>
  <si>
    <t>BOURJOIS ESPAÑA SA</t>
  </si>
  <si>
    <t>B17921636</t>
  </si>
  <si>
    <t>BOVINS I SERVEIS LA SELVA, SL</t>
  </si>
  <si>
    <t>X5814327L</t>
  </si>
  <si>
    <t>BOYER PATRICE</t>
  </si>
  <si>
    <t>B55092001</t>
  </si>
  <si>
    <t>BRICO-CASA PUIG,SL</t>
  </si>
  <si>
    <t>B17732413</t>
  </si>
  <si>
    <t>BRIERA BRINOX BRIMETALL SL</t>
  </si>
  <si>
    <t>LAS PALMAS DE GRAN CANARI</t>
  </si>
  <si>
    <t>X1183320Q</t>
  </si>
  <si>
    <t>BROCARD ANTONY</t>
  </si>
  <si>
    <t>B60995453</t>
  </si>
  <si>
    <t>BRUC-JARDI SLU</t>
  </si>
  <si>
    <t>B62746714</t>
  </si>
  <si>
    <t>BRUNELL 9 TRANS, SL</t>
  </si>
  <si>
    <t>B64126212</t>
  </si>
  <si>
    <t>BS SISTEMAS DESMONTABLES, SL</t>
  </si>
  <si>
    <t>B17571175</t>
  </si>
  <si>
    <t>BTM SOUND, SL</t>
  </si>
  <si>
    <t>B17727975</t>
  </si>
  <si>
    <t>BU BA BAR SLU</t>
  </si>
  <si>
    <t>J17991795</t>
  </si>
  <si>
    <t>BUGADERIA LA BISBAL SOCIETAT CIVIL</t>
  </si>
  <si>
    <t>B62207048</t>
  </si>
  <si>
    <t>BULTRAN PROMOCIONS, S.L.</t>
  </si>
  <si>
    <t>X0070277N</t>
  </si>
  <si>
    <t>BUTT ADOLF ,RICHARD</t>
  </si>
  <si>
    <t>B95612958</t>
  </si>
  <si>
    <t>BUY AND CLICK, SL</t>
  </si>
  <si>
    <t>Q6755282H</t>
  </si>
  <si>
    <t>C.O.E.C. JUNTA GENERAL</t>
  </si>
  <si>
    <t>H17927518</t>
  </si>
  <si>
    <t>C.P. JOSEP MORATÓ I GRAU 12</t>
  </si>
  <si>
    <t>B59099457</t>
  </si>
  <si>
    <t>CA L ESPINALER, SL</t>
  </si>
  <si>
    <t>H17993395</t>
  </si>
  <si>
    <t>CABANYA, 92-94 PK CTAT.PROP.</t>
  </si>
  <si>
    <t>B17692880</t>
  </si>
  <si>
    <t>CAFES CALLIS, SL</t>
  </si>
  <si>
    <t>SANT JOAN LES FONTS</t>
  </si>
  <si>
    <t>G08169815</t>
  </si>
  <si>
    <t>CAIXA D ESTALVIS DE CATALUNYA</t>
  </si>
  <si>
    <t>G65345472</t>
  </si>
  <si>
    <t>CAIXA D ESTALVIS DE CATALUNYA TARRAGONA</t>
  </si>
  <si>
    <t>G08169799</t>
  </si>
  <si>
    <t>CAIXA D ESTALVIS DE SABADELL</t>
  </si>
  <si>
    <t>G58899998</t>
  </si>
  <si>
    <t>CAIXA D ESTALVIS I PENSIONS DE BARCELONA</t>
  </si>
  <si>
    <t>G08169807</t>
  </si>
  <si>
    <t>CAIXA D'ESTALVIS DEL PENEDES</t>
  </si>
  <si>
    <t>B25591553</t>
  </si>
  <si>
    <t>CAL ESPINAL D AGUILAR SL</t>
  </si>
  <si>
    <t>F25318056</t>
  </si>
  <si>
    <t>CAL MINGO SCCL</t>
  </si>
  <si>
    <t>J25374216</t>
  </si>
  <si>
    <t>CAL PADRI S.C.P</t>
  </si>
  <si>
    <t>B17853813</t>
  </si>
  <si>
    <t>CAL PARENT RESORT SL</t>
  </si>
  <si>
    <t>J17365891</t>
  </si>
  <si>
    <t>CAL REALISTA, SC</t>
  </si>
  <si>
    <t>F25050998</t>
  </si>
  <si>
    <t>CAL SERRET S COOP C LTDA</t>
  </si>
  <si>
    <t>B17651415</t>
  </si>
  <si>
    <t>CAL TUSET SL</t>
  </si>
  <si>
    <t>CASTELLFOLLIT DE LA ROCA</t>
  </si>
  <si>
    <t>B17036815</t>
  </si>
  <si>
    <t>CAL Y GAS SL</t>
  </si>
  <si>
    <t>B17738014</t>
  </si>
  <si>
    <t>CALALES GIRONA, SL</t>
  </si>
  <si>
    <t>B17615469</t>
  </si>
  <si>
    <t>CALIFRED CASSA, SL</t>
  </si>
  <si>
    <t>J17853342</t>
  </si>
  <si>
    <t>B17498510</t>
  </si>
  <si>
    <t>CONSTRUCCIONS JOSEP SAIS SL</t>
  </si>
  <si>
    <t>B17379983</t>
  </si>
  <si>
    <t>CONSTRUCCIONS METALIQUES VIDRERES, SL</t>
  </si>
  <si>
    <t>B17167610</t>
  </si>
  <si>
    <t>B17092024</t>
  </si>
  <si>
    <t>CONSTRUCCIONS PARADA SL</t>
  </si>
  <si>
    <t>J17561481</t>
  </si>
  <si>
    <t>CONSTRUCCIONS RECSAL, SC</t>
  </si>
  <si>
    <t>B17059700</t>
  </si>
  <si>
    <t>CONSTRUCCIONS SANGUESA, SL</t>
  </si>
  <si>
    <t>B55054944</t>
  </si>
  <si>
    <t>CONSTRUCCIONS SANT NARCIS SL</t>
  </si>
  <si>
    <t>B17703158</t>
  </si>
  <si>
    <t>CONSTRUCTORA DARO LA BISBAL SL</t>
  </si>
  <si>
    <t>B17529512</t>
  </si>
  <si>
    <t>CONSTRUPLAC AILLAMENTS SL</t>
  </si>
  <si>
    <t>B17830589</t>
  </si>
  <si>
    <t>CONSULTORIA MEDIAMBIENTAL PV SL</t>
  </si>
  <si>
    <t>B17641432</t>
  </si>
  <si>
    <t>CONSULTORS EN GESTIÓ, QUALITAT I FORMACI</t>
  </si>
  <si>
    <t>B62345616</t>
  </si>
  <si>
    <t>CONTINENTAL HOTELS HISPANIA SL</t>
  </si>
  <si>
    <t>B58161514</t>
  </si>
  <si>
    <t>CONTINENTAL PARKING, SL</t>
  </si>
  <si>
    <t>B65129298</t>
  </si>
  <si>
    <t>CONTIR PLOIESTI INVEST SL</t>
  </si>
  <si>
    <t>B64720782</t>
  </si>
  <si>
    <t>F17008368</t>
  </si>
  <si>
    <t>COOP AGRICOLA DE BAÑOLAS</t>
  </si>
  <si>
    <t>F17008848</t>
  </si>
  <si>
    <t>COOP AGRICOLA DE CASTELLO DEMPURIES SOCI</t>
  </si>
  <si>
    <t>F17110180</t>
  </si>
  <si>
    <t>COOP COSTA BRAVA CENTRE STAT COOP C LTDA</t>
  </si>
  <si>
    <t>F08174765</t>
  </si>
  <si>
    <t>COOP DE DETALLISTAS DE DROGUERIAS Y PERF</t>
  </si>
  <si>
    <t>F17008657</t>
  </si>
  <si>
    <t>COOP DEL CAMP D OLOT S COOP C LTDA</t>
  </si>
  <si>
    <t>F46025979</t>
  </si>
  <si>
    <t>COOP OBRERA SAN JOSE</t>
  </si>
  <si>
    <t>F96352455</t>
  </si>
  <si>
    <t>COOP VALENCIANA DE DROGUEROS Y PERFUMIST</t>
  </si>
  <si>
    <t>B17582594</t>
  </si>
  <si>
    <t>COPICAT SALA ROURA, SL</t>
  </si>
  <si>
    <t>B01232339</t>
  </si>
  <si>
    <t>COPLASVA, SL</t>
  </si>
  <si>
    <t>B06195051</t>
  </si>
  <si>
    <t>CORCHOS Y TAPONES DOMINGUEZ PILO SL</t>
  </si>
  <si>
    <t>GRANADA</t>
  </si>
  <si>
    <t>B17254608</t>
  </si>
  <si>
    <t>COREMA CASSA, SL</t>
  </si>
  <si>
    <t>F08668824</t>
  </si>
  <si>
    <t>CORMA, SCCL</t>
  </si>
  <si>
    <t>A79222709</t>
  </si>
  <si>
    <t>CORSAN-CORVIAM CONSTRUCCION SA</t>
  </si>
  <si>
    <t>B17215252</t>
  </si>
  <si>
    <t>CAMOS FILLS, SOCIETAT LIMITADA</t>
  </si>
  <si>
    <t>B17992496</t>
  </si>
  <si>
    <t>CAMP I TAULA SL UNIPERSONAL</t>
  </si>
  <si>
    <t>B62191598</t>
  </si>
  <si>
    <t>CAMPAGNOLA IBERICA DE SUMINISTROS AGRICO</t>
  </si>
  <si>
    <t>B58832031</t>
  </si>
  <si>
    <t>CAMPESARO, SL</t>
  </si>
  <si>
    <t>B17901844</t>
  </si>
  <si>
    <t>CAMPING EL MOLINO SL</t>
  </si>
  <si>
    <t>E17223660</t>
  </si>
  <si>
    <t>CAMPING ESTARTIT, CB</t>
  </si>
  <si>
    <t>B17202292</t>
  </si>
  <si>
    <t>CAMPING L AMFORA SL</t>
  </si>
  <si>
    <t>B17697863</t>
  </si>
  <si>
    <t>CAMPING LES MEDES, SL</t>
  </si>
  <si>
    <t>A78492782</t>
  </si>
  <si>
    <t>CAMPSA ESTACIONES DE SERVICIO SA</t>
  </si>
  <si>
    <t>B17969916</t>
  </si>
  <si>
    <t>CAMPS-REIXACH,SL</t>
  </si>
  <si>
    <t>J62539838</t>
  </si>
  <si>
    <t>CAN BARRINA, S.C.P</t>
  </si>
  <si>
    <t>J17948423</t>
  </si>
  <si>
    <t>CAN BATLLE S.C.</t>
  </si>
  <si>
    <t>B17377011</t>
  </si>
  <si>
    <t>CAN BUIXO, SL</t>
  </si>
  <si>
    <t>J62459847</t>
  </si>
  <si>
    <t>CAN CLAUS, SCP</t>
  </si>
  <si>
    <t>LES FRANQUESES DEL VALLES</t>
  </si>
  <si>
    <t>B17597758</t>
  </si>
  <si>
    <t>CAN COSTA DE MANOL SL</t>
  </si>
  <si>
    <t>E17244617</t>
  </si>
  <si>
    <t>CAN CRISTIA, CB</t>
  </si>
  <si>
    <t>B17168303</t>
  </si>
  <si>
    <t>CAN FELIU DE CAMPLLONG, SL</t>
  </si>
  <si>
    <t>CAMPLLONG</t>
  </si>
  <si>
    <t>J60731924</t>
  </si>
  <si>
    <t>CAN GEL SCP</t>
  </si>
  <si>
    <t>CANYAMARS (DOSRIUS)</t>
  </si>
  <si>
    <t>J17422221</t>
  </si>
  <si>
    <t>CAN LLORA SCP</t>
  </si>
  <si>
    <t>H55023329</t>
  </si>
  <si>
    <t>CAN MASSANA</t>
  </si>
  <si>
    <t>J17483934</t>
  </si>
  <si>
    <t>CAN NOGUE S.C.P.</t>
  </si>
  <si>
    <t>G17499088</t>
  </si>
  <si>
    <t>CAN POC</t>
  </si>
  <si>
    <t>J17499088</t>
  </si>
  <si>
    <t>CAN POCH, SC</t>
  </si>
  <si>
    <t>B43028125</t>
  </si>
  <si>
    <t>CAN POUS AGRICOLA Y GANADERA SL</t>
  </si>
  <si>
    <t>Q1700569E</t>
  </si>
  <si>
    <t>CAN QUINTANA-MUSEU DE LA MEDITERRANIA</t>
  </si>
  <si>
    <t>J17495490</t>
  </si>
  <si>
    <t>CAN RASET, SC</t>
  </si>
  <si>
    <t>J17844366</t>
  </si>
  <si>
    <t>CAN RIERA SCP</t>
  </si>
  <si>
    <t>B17428947</t>
  </si>
  <si>
    <t>CAN RUET, SL</t>
  </si>
  <si>
    <t>B17722281</t>
  </si>
  <si>
    <t>CAN SEGURA, SL</t>
  </si>
  <si>
    <t>B17445024</t>
  </si>
  <si>
    <t>PONS ALBERT</t>
  </si>
  <si>
    <t>77914198L</t>
  </si>
  <si>
    <t>PONT OLIVERAS, FRANCESC XAVIER</t>
  </si>
  <si>
    <t>40287445R</t>
  </si>
  <si>
    <t>PONT RIERA, MONTSE</t>
  </si>
  <si>
    <t>40330404L</t>
  </si>
  <si>
    <t>PONT SALA PERE</t>
  </si>
  <si>
    <t>X4149798T</t>
  </si>
  <si>
    <t>POP IOAN</t>
  </si>
  <si>
    <t>44182319D</t>
  </si>
  <si>
    <t>PORCAR GUIXE DAVID</t>
  </si>
  <si>
    <t>B17086109</t>
  </si>
  <si>
    <t>PORGAS 2010 SL</t>
  </si>
  <si>
    <t>02514949Z</t>
  </si>
  <si>
    <t>PORRAS DIAZ,FRANCISCO LUIS</t>
  </si>
  <si>
    <t>40894498S</t>
  </si>
  <si>
    <t>PORTA CABESTANY ,RAMON</t>
  </si>
  <si>
    <t>43717214X</t>
  </si>
  <si>
    <t>PORTA RIART TERESA</t>
  </si>
  <si>
    <t>37459997N</t>
  </si>
  <si>
    <t>PORTABELLA RAFOLS PERE</t>
  </si>
  <si>
    <t>PORTAIRES MOTOS</t>
  </si>
  <si>
    <t>B64025190</t>
  </si>
  <si>
    <t>PORTALIA BUSINESS, SL</t>
  </si>
  <si>
    <t>43633502H</t>
  </si>
  <si>
    <t>PORTAS BADOSA JOSEP</t>
  </si>
  <si>
    <t>B17569658</t>
  </si>
  <si>
    <t>PORTAS EURO RAPID, SL</t>
  </si>
  <si>
    <t>40423761L</t>
  </si>
  <si>
    <t>PORTERIAS POUJAS, JORGE</t>
  </si>
  <si>
    <t>A17099532</t>
  </si>
  <si>
    <t>PORTES BISBAL SL</t>
  </si>
  <si>
    <t>15200076C</t>
  </si>
  <si>
    <t>PORTILLO MAXIMO</t>
  </si>
  <si>
    <t>Q0840002J</t>
  </si>
  <si>
    <t>PORTS DE LA GENERALITAT</t>
  </si>
  <si>
    <t>PORTUGALENSES TRANSPORTES UNIPESSOA</t>
  </si>
  <si>
    <t>A25680836</t>
  </si>
  <si>
    <t>POS SERVICE HOLLAND SPAIN SAU</t>
  </si>
  <si>
    <t>G17838301</t>
  </si>
  <si>
    <t>POYATOS Y CASAS SCP</t>
  </si>
  <si>
    <t>40400272J</t>
  </si>
  <si>
    <t>POZA PAGES MARIA JUANA</t>
  </si>
  <si>
    <t>78072453B</t>
  </si>
  <si>
    <t>PRADO PAREDES ALEX</t>
  </si>
  <si>
    <t>43709469Q</t>
  </si>
  <si>
    <t>PRADOS JUST IRENE</t>
  </si>
  <si>
    <t>43709468S</t>
  </si>
  <si>
    <t>PRADOS JUST MERITXELL</t>
  </si>
  <si>
    <t>A50204395</t>
  </si>
  <si>
    <t>PRAMAC IBERICA SA</t>
  </si>
  <si>
    <t>53600001L</t>
  </si>
  <si>
    <t>PRAT GASÓ JOSEP</t>
  </si>
  <si>
    <t>46540991P</t>
  </si>
  <si>
    <t>PRAT MONGUIO ELOY</t>
  </si>
  <si>
    <t>43636180M</t>
  </si>
  <si>
    <t>PRAT SEVILLA SERGI</t>
  </si>
  <si>
    <t>40286106L</t>
  </si>
  <si>
    <t>PRAT VILA,ALBERT</t>
  </si>
  <si>
    <t>40391211Z</t>
  </si>
  <si>
    <t>PRATS NOGUERA JOSE</t>
  </si>
  <si>
    <t>38793364T</t>
  </si>
  <si>
    <t>PRATSEVALL LLAVINA, JOAQUIN</t>
  </si>
  <si>
    <t>B17918046</t>
  </si>
  <si>
    <t>PRATSEVALLROCA, SL</t>
  </si>
  <si>
    <t>PRATX PIERRE</t>
  </si>
  <si>
    <t>B17114968</t>
  </si>
  <si>
    <t>PRAVIMAR SL</t>
  </si>
  <si>
    <t>B28062339</t>
  </si>
  <si>
    <t>PRAXAIR ESPAÑA SL</t>
  </si>
  <si>
    <t>B17123233</t>
  </si>
  <si>
    <t>PREFABRICATS ESGLEYES,SL</t>
  </si>
  <si>
    <t>A17048646</t>
  </si>
  <si>
    <t>PREFABRICATS M PLANAS SA UNIPERSONAL</t>
  </si>
  <si>
    <t>A08138596</t>
  </si>
  <si>
    <t>PRENATAL SA</t>
  </si>
  <si>
    <t>77906828D</t>
  </si>
  <si>
    <t>PRESAS SUREDA JOSEP</t>
  </si>
  <si>
    <t>A58285362</t>
  </si>
  <si>
    <t>PRESAT SA</t>
  </si>
  <si>
    <t>B17160706</t>
  </si>
  <si>
    <t>PRETENSATS BARRIS SL</t>
  </si>
  <si>
    <t>B17866385</t>
  </si>
  <si>
    <t>PREVENCICAT SL</t>
  </si>
  <si>
    <t>B17532037</t>
  </si>
  <si>
    <t>PREVENCIO LABORAL GIRONINA, SL UNIPERSON</t>
  </si>
  <si>
    <t>A28027332</t>
  </si>
  <si>
    <t>PREVENTIVA COMPAÑIA DE SEGUROS Y REASEGU</t>
  </si>
  <si>
    <t>G08745234</t>
  </si>
  <si>
    <t>PREVISORA AGRO-IND MONTEPIO</t>
  </si>
  <si>
    <t>B17122128</t>
  </si>
  <si>
    <t>09284202E</t>
  </si>
  <si>
    <t>PRIETO MARTIN MARIA DE LOS MILAGROS</t>
  </si>
  <si>
    <t>A61128013</t>
  </si>
  <si>
    <t>PRIMAGAS ENERGÍA, SA</t>
  </si>
  <si>
    <t>PRIME NETWORKING</t>
  </si>
  <si>
    <t>B17280983</t>
  </si>
  <si>
    <t>PRINÇPORC, SL</t>
  </si>
  <si>
    <t>J65242760</t>
  </si>
  <si>
    <t>PRINTGRAFIC,SCP</t>
  </si>
  <si>
    <t>B58323932</t>
  </si>
  <si>
    <t>PRISMA ARTES GRAFICAS SLU</t>
  </si>
  <si>
    <t>B17875451</t>
  </si>
  <si>
    <t>PROCASSA XXI SL</t>
  </si>
  <si>
    <t>A08820953</t>
  </si>
  <si>
    <t>PROCLINIC SA</t>
  </si>
  <si>
    <t>B17354689</t>
  </si>
  <si>
    <t>PRODALGI, SL</t>
  </si>
  <si>
    <t>B17463191</t>
  </si>
  <si>
    <t>PRODUCTES ARTESANS PERE RIGAU, SL</t>
  </si>
  <si>
    <t>B60519634</t>
  </si>
  <si>
    <t>PRODUCTES LA JABUGUEÑA, SL</t>
  </si>
  <si>
    <t>F17295387</t>
  </si>
  <si>
    <t>PRODUCTORS DE LLET VALL D ONYAR, SCCL</t>
  </si>
  <si>
    <t>A17022823</t>
  </si>
  <si>
    <t>A17073859</t>
  </si>
  <si>
    <t>PRODUCTOS CONCENTROL SA</t>
  </si>
  <si>
    <t>B31642911</t>
  </si>
  <si>
    <t>PRODUCTOS LIV SL</t>
  </si>
  <si>
    <t>B43429240</t>
  </si>
  <si>
    <t>PRODUCTOS MOURE, SL</t>
  </si>
  <si>
    <t>B08879132</t>
  </si>
  <si>
    <t>PRODUCTOS NATURALES JENNY ,SL</t>
  </si>
  <si>
    <t>A59435594</t>
  </si>
  <si>
    <t>PRODUCTOS ORGANIZACION LOGISTICA TRADE I</t>
  </si>
  <si>
    <t>A96335203</t>
  </si>
  <si>
    <t>PRODUCTOS QP, SA</t>
  </si>
  <si>
    <t>B17962655</t>
  </si>
  <si>
    <t>PROFESSIONAL GROUP CONVERSIA SL</t>
  </si>
  <si>
    <t>A17028564</t>
  </si>
  <si>
    <t>PROGRUP SA</t>
  </si>
  <si>
    <t>B17866435</t>
  </si>
  <si>
    <t>PROHUVIJES SL</t>
  </si>
  <si>
    <t>X0570964N</t>
  </si>
  <si>
    <t>PROIOS KONSTANTINO</t>
  </si>
  <si>
    <t>B80069545</t>
  </si>
  <si>
    <t>PROJARDIN SL</t>
  </si>
  <si>
    <t>B17757097</t>
  </si>
  <si>
    <t>PROJECTES DE CUINA GIRONA, SL</t>
  </si>
  <si>
    <t>B17882671</t>
  </si>
  <si>
    <t>PROJECTES GIPLASAT SL</t>
  </si>
  <si>
    <t>B17624693</t>
  </si>
  <si>
    <t>B17506726</t>
  </si>
  <si>
    <t>TESIC COMUNICACIONS, SL</t>
  </si>
  <si>
    <t>B81846206</t>
  </si>
  <si>
    <t>THE PHONE HOUSE SPAIN,SL</t>
  </si>
  <si>
    <t>THE SPINE CORPORATION LTD</t>
  </si>
  <si>
    <t>16100000T</t>
  </si>
  <si>
    <t>THIL JEANNOT EUGENE</t>
  </si>
  <si>
    <t>THOMAS PALLA</t>
  </si>
  <si>
    <t>81000002M</t>
  </si>
  <si>
    <t>THOMPSON COLIN</t>
  </si>
  <si>
    <t>B97011365</t>
  </si>
  <si>
    <t>THYSSENKRUPP PLASTIC IBERICA SLU</t>
  </si>
  <si>
    <t>B17435298</t>
  </si>
  <si>
    <t>TIA-JOAN, SL</t>
  </si>
  <si>
    <t>B55091409</t>
  </si>
  <si>
    <t>TICK TRANSLATIONS SL</t>
  </si>
  <si>
    <t>B17455056</t>
  </si>
  <si>
    <t>TIKAL SERVEIS A.T., SL</t>
  </si>
  <si>
    <t>A31007644</t>
  </si>
  <si>
    <t>TIMAC AGRO ESPAÑA SA</t>
  </si>
  <si>
    <t>40351850Y</t>
  </si>
  <si>
    <t>TIMONET MELCIO EDUARD</t>
  </si>
  <si>
    <t>B17070939</t>
  </si>
  <si>
    <t>TINARS SL</t>
  </si>
  <si>
    <t>A64728918</t>
  </si>
  <si>
    <t>T-INNOVA INGENIERIA APLICADA, SA</t>
  </si>
  <si>
    <t>TIO LDA</t>
  </si>
  <si>
    <t>15200040F</t>
  </si>
  <si>
    <t>TIO PUNTI MARTA</t>
  </si>
  <si>
    <t>40316167L</t>
  </si>
  <si>
    <t>TIO ROTLLAN FRANCESC XAVIER</t>
  </si>
  <si>
    <t>B17737115</t>
  </si>
  <si>
    <t>TIR EXPERT SL</t>
  </si>
  <si>
    <t>TMC TRANSPORTES MARIO CARDADEIRO LD</t>
  </si>
  <si>
    <t>B28905784</t>
  </si>
  <si>
    <t>TNT EXPRESS WORLDWIDE (SPAIN) SL</t>
  </si>
  <si>
    <t>B17750522</t>
  </si>
  <si>
    <t>TODAS LAS LUNAS SL</t>
  </si>
  <si>
    <t>B17351420</t>
  </si>
  <si>
    <t>TOIMA FUSTERIA, SL</t>
  </si>
  <si>
    <t>B65584682</t>
  </si>
  <si>
    <t>TOKYO ILLA,S.L</t>
  </si>
  <si>
    <t>TOMA MONDOTRANS, SRL</t>
  </si>
  <si>
    <t>43702024T</t>
  </si>
  <si>
    <t>TOMAS JANSAT FERRAN</t>
  </si>
  <si>
    <t>33959704C</t>
  </si>
  <si>
    <t>TONA VIÑAS GEMMA</t>
  </si>
  <si>
    <t>B63556385</t>
  </si>
  <si>
    <t>TONI GELABERT PRAT, SL</t>
  </si>
  <si>
    <t>B38045498</t>
  </si>
  <si>
    <t>TOP CAR AUTOREISEN, SL</t>
  </si>
  <si>
    <t>15200012W</t>
  </si>
  <si>
    <t>TORIBIO GOMEZ JESUS</t>
  </si>
  <si>
    <t>B84050327</t>
  </si>
  <si>
    <t>TORNAPUNTA EDICIONES SL</t>
  </si>
  <si>
    <t>40841342N</t>
  </si>
  <si>
    <t>TORRA BORDA JAIME</t>
  </si>
  <si>
    <t>46580377H</t>
  </si>
  <si>
    <t>TORRA VENDRELL,JORDI</t>
  </si>
  <si>
    <t>46207470X</t>
  </si>
  <si>
    <t>TORRAS CASAMITJANA JUAN BAUTISTA</t>
  </si>
  <si>
    <t>33892317T</t>
  </si>
  <si>
    <t>TORRAS ORTIZ GUSTAU ADOLF</t>
  </si>
  <si>
    <t>A58781402</t>
  </si>
  <si>
    <t>TORRASPAPEL SA</t>
  </si>
  <si>
    <t>B60124401</t>
  </si>
  <si>
    <t>TORRE MAS CAMBELL, SL</t>
  </si>
  <si>
    <t>B17519372</t>
  </si>
  <si>
    <t>TORRE RASET, SL</t>
  </si>
  <si>
    <t>78061726W</t>
  </si>
  <si>
    <t>TORREGUITAR FITE JOSEP</t>
  </si>
  <si>
    <t>40845149R</t>
  </si>
  <si>
    <t>TORREGUITART  SISO,FRANCISCO</t>
  </si>
  <si>
    <t>47686992B</t>
  </si>
  <si>
    <t>TORREGUITART VELLVE,MELISA</t>
  </si>
  <si>
    <t>36183633X</t>
  </si>
  <si>
    <t>TORRELL PLAYA ANTONIO</t>
  </si>
  <si>
    <t>B17438268</t>
  </si>
  <si>
    <t>TORREMANSA, SL</t>
  </si>
  <si>
    <t>40329313D</t>
  </si>
  <si>
    <t>40268628K</t>
  </si>
  <si>
    <t>TORRENT I LOGROÑO,RAMON</t>
  </si>
  <si>
    <t>77917052K</t>
  </si>
  <si>
    <t>TORRENT RIBAS XAVIER</t>
  </si>
  <si>
    <t>40266648L</t>
  </si>
  <si>
    <t>TORRENT ROGER EMILI</t>
  </si>
  <si>
    <t>40260483H</t>
  </si>
  <si>
    <t>TORRENT SUÑE LUIS</t>
  </si>
  <si>
    <t>15200108Y</t>
  </si>
  <si>
    <t>TORRES AUMATELL JAUME</t>
  </si>
  <si>
    <t>40702307N</t>
  </si>
  <si>
    <t>TORRES DOSTE, CARMEN</t>
  </si>
  <si>
    <t>40517754B</t>
  </si>
  <si>
    <t>MERCURY TRANSPORT SERVICE</t>
  </si>
  <si>
    <t>40294600A</t>
  </si>
  <si>
    <t>MERE ROS JOSE M</t>
  </si>
  <si>
    <t>X6055500Z</t>
  </si>
  <si>
    <t>MERIDA HEREDIA WILLY WALDO</t>
  </si>
  <si>
    <t>A18006296</t>
  </si>
  <si>
    <t>MERIDIANO SA CIA ESPAÑOLA DE SEGUROS</t>
  </si>
  <si>
    <t>15200111D</t>
  </si>
  <si>
    <t>MERRY DEL VAL RAFAEL</t>
  </si>
  <si>
    <t>A58275371</t>
  </si>
  <si>
    <t>MERSAT, SA</t>
  </si>
  <si>
    <t>35020481Z</t>
  </si>
  <si>
    <t>MERSEBURGER DIAZ FEDERICO S</t>
  </si>
  <si>
    <t>40233787W</t>
  </si>
  <si>
    <t>MESAS LOPEZ PEDRO</t>
  </si>
  <si>
    <t>A08804650</t>
  </si>
  <si>
    <t>METAL WORK IBERICA SA</t>
  </si>
  <si>
    <t>A08066896</t>
  </si>
  <si>
    <t>METALCO, S.A.</t>
  </si>
  <si>
    <t>B96601612</t>
  </si>
  <si>
    <t>METALICAS MAGUISA SL</t>
  </si>
  <si>
    <t>B63698039</t>
  </si>
  <si>
    <t>METALICAS TECNOLOGICAS GASPAR I FILL, S.L.</t>
  </si>
  <si>
    <t>B31659402</t>
  </si>
  <si>
    <t>MEWA SERVICIO TEXTIL, SL</t>
  </si>
  <si>
    <t>B12432696</t>
  </si>
  <si>
    <t>MGL RACING XTREME SL</t>
  </si>
  <si>
    <t>A08171373</t>
  </si>
  <si>
    <t>MGS SEGUROS Y REASEGUROS, SA</t>
  </si>
  <si>
    <t>MHR</t>
  </si>
  <si>
    <t>MI DO SORIN ACTIV SRL</t>
  </si>
  <si>
    <t>B60626231</t>
  </si>
  <si>
    <t>MIACAM, SL</t>
  </si>
  <si>
    <t>B43967694</t>
  </si>
  <si>
    <t>MIAVIT NUTRICION ANIMAL SL</t>
  </si>
  <si>
    <t>MICHELE TEXTILE</t>
  </si>
  <si>
    <t>40428227T</t>
  </si>
  <si>
    <t>MICHELET FALQUE ROLANDO</t>
  </si>
  <si>
    <t>MICHELLE</t>
  </si>
  <si>
    <t>B58376690</t>
  </si>
  <si>
    <t>MICRO GESTIO, SL</t>
  </si>
  <si>
    <t>MICRON BIO-SYSTEMS LTD</t>
  </si>
  <si>
    <t>A28899599</t>
  </si>
  <si>
    <t>MICRONET SA</t>
  </si>
  <si>
    <t>MICROSOFT STORE</t>
  </si>
  <si>
    <t>A28168128</t>
  </si>
  <si>
    <t>MIELE SA</t>
  </si>
  <si>
    <t>B55000525</t>
  </si>
  <si>
    <t>MIG MELO SL</t>
  </si>
  <si>
    <t>H17273442</t>
  </si>
  <si>
    <t>MIGDIA 6 LA SALLE 16 PK</t>
  </si>
  <si>
    <t>B17055922</t>
  </si>
  <si>
    <t>MIGDIA PROMOCIO, SL</t>
  </si>
  <si>
    <t>H17235854</t>
  </si>
  <si>
    <t>MIGDIA, 40 CTAT PROP PK</t>
  </si>
  <si>
    <t>E17076332</t>
  </si>
  <si>
    <t>MIGDIA, 5 CTAT. PROP. PK</t>
  </si>
  <si>
    <t>A08933251</t>
  </si>
  <si>
    <t>MIGUEL TORRES, SA</t>
  </si>
  <si>
    <t>MIHARAMIS AGRO PROD S.R.L.</t>
  </si>
  <si>
    <t>A58655242</t>
  </si>
  <si>
    <t>MIL LOMAS SA</t>
  </si>
  <si>
    <t>X7970470G</t>
  </si>
  <si>
    <t>MILATZ HANS ULRICH CONSTANTIN</t>
  </si>
  <si>
    <t>B62073986</t>
  </si>
  <si>
    <t>MILIGLO, SL</t>
  </si>
  <si>
    <t>B17103953</t>
  </si>
  <si>
    <t>MILLA MASANAS, SL</t>
  </si>
  <si>
    <t>B08817223</t>
  </si>
  <si>
    <t>MILLORES AGRARIES SLU</t>
  </si>
  <si>
    <t>A17371758</t>
  </si>
  <si>
    <t>H17211517</t>
  </si>
  <si>
    <t>MIQUEL BLAY PK</t>
  </si>
  <si>
    <t>43716899V</t>
  </si>
  <si>
    <t>MIQUEL FERNANDEZ SILVIA</t>
  </si>
  <si>
    <t>40168077A</t>
  </si>
  <si>
    <t>MIQUEL VALENTI MONTSERRAT</t>
  </si>
  <si>
    <t>40892466F</t>
  </si>
  <si>
    <t>MIR BERNADO ELENA</t>
  </si>
  <si>
    <t>77997656X</t>
  </si>
  <si>
    <t>MIR CERRATO LUIS</t>
  </si>
  <si>
    <t>77900358W</t>
  </si>
  <si>
    <t>MIR CODINA JOSE M</t>
  </si>
  <si>
    <t>A03026523</t>
  </si>
  <si>
    <t>MIRA Y LLORENS SA</t>
  </si>
  <si>
    <t>40861763D</t>
  </si>
  <si>
    <t>MIRABALL CATALA JOAN</t>
  </si>
  <si>
    <t>33879501H</t>
  </si>
  <si>
    <t>MIRALLES FERRER,MONTSERRAT</t>
  </si>
  <si>
    <t>40823893C</t>
  </si>
  <si>
    <t>MIRANDA TORRENT JOSE Mª</t>
  </si>
  <si>
    <t>37661931Y</t>
  </si>
  <si>
    <t>MIRAPEIX LUCAS AMELIA</t>
  </si>
  <si>
    <t>B17963620</t>
  </si>
  <si>
    <t>MIRECAT SALT SL</t>
  </si>
  <si>
    <t>40795804Z</t>
  </si>
  <si>
    <t>MIRET CAMPRECIOS MONTSE</t>
  </si>
  <si>
    <t>A17154550</t>
  </si>
  <si>
    <t>MIRFER SA</t>
  </si>
  <si>
    <t>B17474263</t>
  </si>
  <si>
    <t>MISSATGERS COSTA BRAVA, SL</t>
  </si>
  <si>
    <t>B17243874</t>
  </si>
  <si>
    <t>MISTRAL FRED I CALOR, SL</t>
  </si>
  <si>
    <t>J55061394</t>
  </si>
  <si>
    <t>MITJANAS COSTAL SCP</t>
  </si>
  <si>
    <t>B45633559</t>
  </si>
  <si>
    <t>MK ILLUMINATION IBERICA XXI SL</t>
  </si>
  <si>
    <t>MOBELSPEDITION LIPPERLAND GMBH</t>
  </si>
  <si>
    <t>B17374927</t>
  </si>
  <si>
    <t>MOBLES BUTIÑA, SL</t>
  </si>
  <si>
    <t>B17389958</t>
  </si>
  <si>
    <t>MOBLES SANCHO, SL</t>
  </si>
  <si>
    <t>A78129871</t>
  </si>
  <si>
    <t>MODANIA SA</t>
  </si>
  <si>
    <t>B17271115</t>
  </si>
  <si>
    <t>MODELAUTO CASH, S.L.</t>
  </si>
  <si>
    <t>A78522711</t>
  </si>
  <si>
    <t>MOET HENNESSY ESPAÑA, SA UNIPERSONAL</t>
  </si>
  <si>
    <t>B17123902</t>
  </si>
  <si>
    <t>MOINTER SL</t>
  </si>
  <si>
    <t>B64080849</t>
  </si>
  <si>
    <t>MOIXARRA INVESTMENTS, SL</t>
  </si>
  <si>
    <t>008987506B01</t>
  </si>
  <si>
    <t>MOL CARGO BV</t>
  </si>
  <si>
    <t>B17508300</t>
  </si>
  <si>
    <t>MOLAS I TORROELLA, SL</t>
  </si>
  <si>
    <t>B17335589</t>
  </si>
  <si>
    <t>MOLCUNILL, SL</t>
  </si>
  <si>
    <t>04538040W</t>
  </si>
  <si>
    <t>MOLINA ALIAGA,NATIVIDAD</t>
  </si>
  <si>
    <t>15200142V</t>
  </si>
  <si>
    <t>MOLINA SERRANO LUISA</t>
  </si>
  <si>
    <t>40309159A</t>
  </si>
  <si>
    <t>MOLINER CASALS M ISABEL</t>
  </si>
  <si>
    <t>77611153E</t>
  </si>
  <si>
    <t>MOLIST MONCLUS, EVA</t>
  </si>
  <si>
    <t>38817978G</t>
  </si>
  <si>
    <t>MOLTENI SRL</t>
  </si>
  <si>
    <t>J17789470</t>
  </si>
  <si>
    <t>MOLYVE SCP</t>
  </si>
  <si>
    <t>B25384579</t>
  </si>
  <si>
    <t>MOMA EDITORIAL, SL</t>
  </si>
  <si>
    <t>J17999889</t>
  </si>
  <si>
    <t>MON NUR SC</t>
  </si>
  <si>
    <t>B63580872</t>
  </si>
  <si>
    <t>MON VINIC, SL</t>
  </si>
  <si>
    <t>TRANSPORTES TRINIDAD ROS SA</t>
  </si>
  <si>
    <t>B06182745</t>
  </si>
  <si>
    <t>TRANSPORTES VELEZ EXPRES SL</t>
  </si>
  <si>
    <t>A17063595</t>
  </si>
  <si>
    <t>TRANSPORTES Y GRUAS ANGEL VILAR SA</t>
  </si>
  <si>
    <t>B17036914</t>
  </si>
  <si>
    <t>TRANSPORTS AYACH, SL</t>
  </si>
  <si>
    <t>B17924820</t>
  </si>
  <si>
    <t>TRANSPORTS CAMOS, S.L.</t>
  </si>
  <si>
    <t>B17054438</t>
  </si>
  <si>
    <t>TRANSPORTS COROMINAS, SL</t>
  </si>
  <si>
    <t>A17000316</t>
  </si>
  <si>
    <t>TRANSPORTS ELECTRICS INTERURBANS, SA</t>
  </si>
  <si>
    <t>TRANSPORTS FERNANDEZ</t>
  </si>
  <si>
    <t>B55049050</t>
  </si>
  <si>
    <t>TRANSPORTS FRIGORIFICS PLANELLAS JUANOLA</t>
  </si>
  <si>
    <t>TRANSPORTS FRIGORIFIQUES DU VIVARAI</t>
  </si>
  <si>
    <t>A58156282</t>
  </si>
  <si>
    <t>TRANSPORTS I CEREALS J LLORACH SA</t>
  </si>
  <si>
    <t>B43343466</t>
  </si>
  <si>
    <t>TRANSPORTS I GRUES TORREBLANCA SL</t>
  </si>
  <si>
    <t>B17061995</t>
  </si>
  <si>
    <t>TRANSPORTS I MATERIALS L. ROURA, SL</t>
  </si>
  <si>
    <t>B17033465</t>
  </si>
  <si>
    <t>TRANSPORTS IMON, SL</t>
  </si>
  <si>
    <t>B17047903</t>
  </si>
  <si>
    <t>TRANSPORTS J PRADA SL</t>
  </si>
  <si>
    <t>A17094632</t>
  </si>
  <si>
    <t>TRANSPORTS JAPIC PETIT SA</t>
  </si>
  <si>
    <t>B63458921</t>
  </si>
  <si>
    <t>TRANSPORTS JOAN SOTOS, SL</t>
  </si>
  <si>
    <t>B17263385</t>
  </si>
  <si>
    <t>TRANSPORTS JOAQUIM BAHI SL</t>
  </si>
  <si>
    <t>B17422312</t>
  </si>
  <si>
    <t>TRANSPORTS JORQUIM, SL</t>
  </si>
  <si>
    <t>B17055971</t>
  </si>
  <si>
    <t>TRANSPORTS MATEU SL</t>
  </si>
  <si>
    <t>A17207333</t>
  </si>
  <si>
    <t>TRANSPORTS MUNICIPALS DEL GIRONES SA</t>
  </si>
  <si>
    <t>B17701046</t>
  </si>
  <si>
    <t>TRANSPORTS OLIANA I FILLS, SL</t>
  </si>
  <si>
    <t>A17012535</t>
  </si>
  <si>
    <t>TRANSPORTS PADROSA, SA</t>
  </si>
  <si>
    <t>B17089061</t>
  </si>
  <si>
    <t>TRANSPORTS SALAVEDRA, SL</t>
  </si>
  <si>
    <t>TRANSTOCHA-TRANSPORTES INTERNACIO</t>
  </si>
  <si>
    <t>B14658504</t>
  </si>
  <si>
    <t>TRANSUBBETICA SL</t>
  </si>
  <si>
    <t>B17722588</t>
  </si>
  <si>
    <t>TRANSVALVERDE 2002, SL</t>
  </si>
  <si>
    <t>TRASNPORTADORA CENTRAL S. LAZARO LD</t>
  </si>
  <si>
    <t>41094889F</t>
  </si>
  <si>
    <t>TRAVESET LLUCH, MARTI</t>
  </si>
  <si>
    <t>TRAYKOV TRANS. LTD</t>
  </si>
  <si>
    <t>B06507909</t>
  </si>
  <si>
    <t>TRAZABILIDAD Y CONTROL SL</t>
  </si>
  <si>
    <t>B17573478</t>
  </si>
  <si>
    <t>TREBALLS AGRICOLES VIÑOLAS, SL</t>
  </si>
  <si>
    <t>B17668286</t>
  </si>
  <si>
    <t>TREBALLS SILMA, SL</t>
  </si>
  <si>
    <t>A70059506</t>
  </si>
  <si>
    <t>TREBOL MAQUINARIA Y SUMINISTROS SA</t>
  </si>
  <si>
    <t>B17134248</t>
  </si>
  <si>
    <t>TRENCHER, SL</t>
  </si>
  <si>
    <t>B60006764</t>
  </si>
  <si>
    <t>TREPAT DIET, SL</t>
  </si>
  <si>
    <t>B17730219</t>
  </si>
  <si>
    <t>TRES CATORZE SETZE, SL</t>
  </si>
  <si>
    <t>A17501826</t>
  </si>
  <si>
    <t>TRETY SA</t>
  </si>
  <si>
    <t>40217793Q</t>
  </si>
  <si>
    <t>TRIADU CASAPONSA MERCEDES</t>
  </si>
  <si>
    <t>TRIAL TRANSPORTS</t>
  </si>
  <si>
    <t>A17057282</t>
  </si>
  <si>
    <t>TRIAS GALETES-BISCUITS SA</t>
  </si>
  <si>
    <t>40306241Y</t>
  </si>
  <si>
    <t>TRIAS MARTIN CARLOS</t>
  </si>
  <si>
    <t>40341068B</t>
  </si>
  <si>
    <t>TRIAS PARERAS JORGE</t>
  </si>
  <si>
    <t>005503693B01</t>
  </si>
  <si>
    <t>TRIDENT SAFETY SERVICES BV</t>
  </si>
  <si>
    <t>B99127730</t>
  </si>
  <si>
    <t>TRILUX ILUMINACION SL</t>
  </si>
  <si>
    <t>B17123142</t>
  </si>
  <si>
    <t>TRIPERIA LA SELVA SL</t>
  </si>
  <si>
    <t>B55057178</t>
  </si>
  <si>
    <t>TRIPNET, S.L.</t>
  </si>
  <si>
    <t>A59202846</t>
  </si>
  <si>
    <t>TRIPOSONA SA</t>
  </si>
  <si>
    <t>X1600075B</t>
  </si>
  <si>
    <t>TRON GERALDINE</t>
  </si>
  <si>
    <t>B60682838</t>
  </si>
  <si>
    <t>TRUCKFRENOS SL</t>
  </si>
  <si>
    <t>B70018577</t>
  </si>
  <si>
    <t>B60937646</t>
  </si>
  <si>
    <t>B55094999</t>
  </si>
  <si>
    <t>MS GESTORIA MUSICULTURAL</t>
  </si>
  <si>
    <t>E75006346</t>
  </si>
  <si>
    <t>MUEBLES ANBER, CB</t>
  </si>
  <si>
    <t>804926979B01</t>
  </si>
  <si>
    <t>MUELLER STREAMLINE SILS CUSTOMS</t>
  </si>
  <si>
    <t>B50133651</t>
  </si>
  <si>
    <t>MUELLES LEYSAM SL</t>
  </si>
  <si>
    <t>77903328M</t>
  </si>
  <si>
    <t>MULLERA DURAN JOSE</t>
  </si>
  <si>
    <t>40276835V</t>
  </si>
  <si>
    <t>MULLERA QUINTANA JUAN</t>
  </si>
  <si>
    <t>B17468133</t>
  </si>
  <si>
    <t>MULTICATERING, SL</t>
  </si>
  <si>
    <t>A17082009</t>
  </si>
  <si>
    <t>MUNICIPAL DE SERVEIS SA</t>
  </si>
  <si>
    <t>40362296X</t>
  </si>
  <si>
    <t>MUNTADA ARTILES DANIEL</t>
  </si>
  <si>
    <t>B17788712</t>
  </si>
  <si>
    <t>MUNTATGES MECANICS GIRONA SL</t>
  </si>
  <si>
    <t>40355578P</t>
  </si>
  <si>
    <t>MUÑOZ ANNA</t>
  </si>
  <si>
    <t>38816175H</t>
  </si>
  <si>
    <t>MUÑOZ BUCH ANA MARIA</t>
  </si>
  <si>
    <t>40354494M</t>
  </si>
  <si>
    <t>MUÑOZ JARA JUAN MANUEL</t>
  </si>
  <si>
    <t>40374395B</t>
  </si>
  <si>
    <t>MUÑOZ MORALES SERGIO</t>
  </si>
  <si>
    <t>J63419170</t>
  </si>
  <si>
    <t>MUPA,S.C.P.</t>
  </si>
  <si>
    <t>40864502B</t>
  </si>
  <si>
    <t>MURCIA ARAN GUILLEN</t>
  </si>
  <si>
    <t>04563209D</t>
  </si>
  <si>
    <t>MURCIA MATEO, FELIX</t>
  </si>
  <si>
    <t>15934677R</t>
  </si>
  <si>
    <t>MURILLO AIZPURU JUAN CARLOS</t>
  </si>
  <si>
    <t>76240660F</t>
  </si>
  <si>
    <t>MURILLO GOMEZ MANUEL</t>
  </si>
  <si>
    <t>05240449Z</t>
  </si>
  <si>
    <t>MUROS MARTIN JOSE JULIO</t>
  </si>
  <si>
    <t>B58074360</t>
  </si>
  <si>
    <t>MURUCUC SL</t>
  </si>
  <si>
    <t>B17637984</t>
  </si>
  <si>
    <t>MUSEU D HISTORIA DE LA JOGUINA 1860-1960</t>
  </si>
  <si>
    <t>G08171548</t>
  </si>
  <si>
    <t>MUSSAP</t>
  </si>
  <si>
    <t>36687977X</t>
  </si>
  <si>
    <t>MUSTE SALVAT JUANA</t>
  </si>
  <si>
    <t>MUTZITRANS</t>
  </si>
  <si>
    <t>B17465865</t>
  </si>
  <si>
    <t>MYC-5, SL</t>
  </si>
  <si>
    <t>B17943697</t>
  </si>
  <si>
    <t>MYRON RACING SL</t>
  </si>
  <si>
    <t>40420601X</t>
  </si>
  <si>
    <t>NADAL ARNAU PILAR</t>
  </si>
  <si>
    <t>40507703B</t>
  </si>
  <si>
    <t>NADAL BAHI, LUIS</t>
  </si>
  <si>
    <t>NANCY TRANS 09 EOOD</t>
  </si>
  <si>
    <t>A79279253</t>
  </si>
  <si>
    <t>NANTA SA</t>
  </si>
  <si>
    <t>B17485202</t>
  </si>
  <si>
    <t>NATALEX 2100 SL</t>
  </si>
  <si>
    <t>B59447383</t>
  </si>
  <si>
    <t>NATUR SYSTEM, SL</t>
  </si>
  <si>
    <t>B17213786</t>
  </si>
  <si>
    <t>NATURAL BICYCLE TOURS, SL</t>
  </si>
  <si>
    <t>B64770274</t>
  </si>
  <si>
    <t>NATURCOSMETIKA ECOLOGICA, SL</t>
  </si>
  <si>
    <t>A95000295</t>
  </si>
  <si>
    <t>NATURGAS ENERGÍA COMERCIALIZADORA S.A.U</t>
  </si>
  <si>
    <t>B17094400</t>
  </si>
  <si>
    <t>B55008775</t>
  </si>
  <si>
    <t>NAUTICA EL PORT DE L ESCALA, SL</t>
  </si>
  <si>
    <t>B17017385</t>
  </si>
  <si>
    <t>NAUTICA ESTARTIT SL</t>
  </si>
  <si>
    <t>J17134750</t>
  </si>
  <si>
    <t>NAUTINOX SC</t>
  </si>
  <si>
    <t>B65497877</t>
  </si>
  <si>
    <t>NAUTI-OCI PRODUCCIONS SL EN CONST</t>
  </si>
  <si>
    <t>B17448796</t>
  </si>
  <si>
    <t>38822010B</t>
  </si>
  <si>
    <t>NAVARRO MARTÍNEZ, VERONICA</t>
  </si>
  <si>
    <t>40853013E</t>
  </si>
  <si>
    <t>NAVARRO NARGANES EMILIA</t>
  </si>
  <si>
    <t>43104164W</t>
  </si>
  <si>
    <t>NAVARRO SANCHEZ, JOSEFINA</t>
  </si>
  <si>
    <t>21614356Z</t>
  </si>
  <si>
    <t>NAVARRO SANTOS, ASUNCION</t>
  </si>
  <si>
    <t>40810076A</t>
  </si>
  <si>
    <t>NAVARRO SOPENA CARMEN</t>
  </si>
  <si>
    <t>40504337A</t>
  </si>
  <si>
    <t>NAVARRO URENDEZ FERMIN</t>
  </si>
  <si>
    <t>NAVIO PIRATA TPTES.UNIPESSOAL, LDA</t>
  </si>
  <si>
    <t>B41561978</t>
  </si>
  <si>
    <t>NAZARENA DE HIELO SL</t>
  </si>
  <si>
    <t>15200150W</t>
  </si>
  <si>
    <t>NEBREDA ISABEL</t>
  </si>
  <si>
    <t>B80933914</t>
  </si>
  <si>
    <t>NECTARAN,SL</t>
  </si>
  <si>
    <t>A18031500</t>
  </si>
  <si>
    <t>NEDERLANDSE RADIATEUREN FABRIEK ESPAÑA S</t>
  </si>
  <si>
    <t>B60389731</t>
  </si>
  <si>
    <t>NEGOCIANTS, SL</t>
  </si>
  <si>
    <t>NEGRE ALAIN</t>
  </si>
  <si>
    <t>NEGRE JEAN FILS</t>
  </si>
  <si>
    <t>B60838885</t>
  </si>
  <si>
    <t>NEGREVERNIS, SL</t>
  </si>
  <si>
    <t>B17467572</t>
  </si>
  <si>
    <t>NENUPA-96 S.L.U.</t>
  </si>
  <si>
    <t>B61005153</t>
  </si>
  <si>
    <t>NEPAL NUTRICIÓ I DIETETICA ,SL</t>
  </si>
  <si>
    <t>NESCHEN AG</t>
  </si>
  <si>
    <t>J55140511</t>
  </si>
  <si>
    <t>NETEGES BLANQUERS, SC</t>
  </si>
  <si>
    <t>A08754335</t>
  </si>
  <si>
    <t>NETEGES TOT NET SA</t>
  </si>
  <si>
    <t>NETO MONTEIRINHO, LDA</t>
  </si>
  <si>
    <t>A62332580</t>
  </si>
  <si>
    <t>NEXUS ENERGIA, SA</t>
  </si>
  <si>
    <t>NICKINTERN LOGISTIC S.R.L.</t>
  </si>
  <si>
    <t>NICKINTERN LOGISTIC SRL</t>
  </si>
  <si>
    <t>B17996604</t>
  </si>
  <si>
    <t>NIEFRAN PALAMOS SL</t>
  </si>
  <si>
    <t>NIEMIEC SPOLKA JAWNA</t>
  </si>
  <si>
    <t>35046299A</t>
  </si>
  <si>
    <t>NIERGA BARRIS FELIX</t>
  </si>
  <si>
    <t>40276724K</t>
  </si>
  <si>
    <t>NIERGA CANALS, SANTI</t>
  </si>
  <si>
    <t>26422843Y</t>
  </si>
  <si>
    <t>NIETO GAMEZ RODRIGO</t>
  </si>
  <si>
    <t>40281455Z</t>
  </si>
  <si>
    <t>NIETO MIRALLES RAFAEL</t>
  </si>
  <si>
    <t>77615579D</t>
  </si>
  <si>
    <t>NIEVAS TROY XAVIER</t>
  </si>
  <si>
    <t>A17018482</t>
  </si>
  <si>
    <t>NIEVESMAR SA</t>
  </si>
  <si>
    <t>A15049299</t>
  </si>
  <si>
    <t>NIKOLE SA</t>
  </si>
  <si>
    <t>009104070B01</t>
  </si>
  <si>
    <t>VDL BUS COACH</t>
  </si>
  <si>
    <t>VEDAUTOS AUTOTRANSPORTAS</t>
  </si>
  <si>
    <t>B63020747</t>
  </si>
  <si>
    <t>VEDELLES ROIG, SL</t>
  </si>
  <si>
    <t>VEGA FRANCE</t>
  </si>
  <si>
    <t>VEGA S.P.A.</t>
  </si>
  <si>
    <t>B60389657</t>
  </si>
  <si>
    <t>VEGIO, SL</t>
  </si>
  <si>
    <t>A04128310</t>
  </si>
  <si>
    <t>VEINSUR, S.A.</t>
  </si>
  <si>
    <t>B73289761</t>
  </si>
  <si>
    <t>VEINTRUCKS TRADE, SL</t>
  </si>
  <si>
    <t>40341782N</t>
  </si>
  <si>
    <t>VELA LECHUGA, MARC</t>
  </si>
  <si>
    <t>40875744Y</t>
  </si>
  <si>
    <t>VELLVE RUESTES, PEPITA</t>
  </si>
  <si>
    <t>B55023618</t>
  </si>
  <si>
    <t>VENCOR LA BISBAL, SL</t>
  </si>
  <si>
    <t>80000000C</t>
  </si>
  <si>
    <t>E43980432</t>
  </si>
  <si>
    <t>VENDRELL-RIVED CB</t>
  </si>
  <si>
    <t>B54498910</t>
  </si>
  <si>
    <t>VENIMAG IMPRESS, SL</t>
  </si>
  <si>
    <t>B36969871</t>
  </si>
  <si>
    <t>VENTAIR DISTRIBUCIÓN, S.L.</t>
  </si>
  <si>
    <t>B79948899</t>
  </si>
  <si>
    <t>VENTAS Y SERVICIOS TECNICOS DEL CENTRO S L</t>
  </si>
  <si>
    <t>81000000A</t>
  </si>
  <si>
    <t>VENTURA MICHELINA</t>
  </si>
  <si>
    <t>37249495Y</t>
  </si>
  <si>
    <t>VENTURA PRAT JORGE</t>
  </si>
  <si>
    <t>15200007C</t>
  </si>
  <si>
    <t>VERA YUSTE, JORDI</t>
  </si>
  <si>
    <t>B60548021</t>
  </si>
  <si>
    <t>VERDIPLAN, SRL</t>
  </si>
  <si>
    <t>43674637Y</t>
  </si>
  <si>
    <t>VERNEDAS MALVI, ENRIC</t>
  </si>
  <si>
    <t>B60220191</t>
  </si>
  <si>
    <t>VERTEX TECHNICS, SL</t>
  </si>
  <si>
    <t>B17350356</t>
  </si>
  <si>
    <t>VESTUARI I PROTECCIO INDUSTRIAL ARNAL, S</t>
  </si>
  <si>
    <t>B63216758</t>
  </si>
  <si>
    <t>VETCO TECNICA, SL</t>
  </si>
  <si>
    <t>B25409392</t>
  </si>
  <si>
    <t>VETERNAT-MOLLERUSSA, SL</t>
  </si>
  <si>
    <t>B17385709</t>
  </si>
  <si>
    <t>VET-NUT,SOCIEDAD LIMITADA.</t>
  </si>
  <si>
    <t>B17757295</t>
  </si>
  <si>
    <t>VIA GIRONA, SL</t>
  </si>
  <si>
    <t>A28229813</t>
  </si>
  <si>
    <t>VIAJES EL CORTE INGLES SA</t>
  </si>
  <si>
    <t>36588282C</t>
  </si>
  <si>
    <t>VICENS GIRALT FRANCISCO</t>
  </si>
  <si>
    <t>B17352055</t>
  </si>
  <si>
    <t>VICENS I BATLLORI, SL</t>
  </si>
  <si>
    <t>B17844846</t>
  </si>
  <si>
    <t>VICENS I JOSEP CATALAN SL</t>
  </si>
  <si>
    <t>40510808B</t>
  </si>
  <si>
    <t>VICENS ILLAS JOAQUIN</t>
  </si>
  <si>
    <t>J55070544</t>
  </si>
  <si>
    <t>VICFRANC, SCP</t>
  </si>
  <si>
    <t>VICIUNAI UAB</t>
  </si>
  <si>
    <t>A58492117</t>
  </si>
  <si>
    <t>VICREU SA</t>
  </si>
  <si>
    <t>G01126887</t>
  </si>
  <si>
    <t>VICTRA, SC</t>
  </si>
  <si>
    <t>814427030B02</t>
  </si>
  <si>
    <t>VIDA VERDE BV</t>
  </si>
  <si>
    <t>40376409R</t>
  </si>
  <si>
    <t>VIDAL CARRERAS MONTSERRAT</t>
  </si>
  <si>
    <t>40512257B</t>
  </si>
  <si>
    <t>VIDAL CORREDOR JAUME</t>
  </si>
  <si>
    <t>46123756Q</t>
  </si>
  <si>
    <t>VIDAL GEA JOSE</t>
  </si>
  <si>
    <t>40119118B</t>
  </si>
  <si>
    <t>VIDAL GRAU JOSE MARIA</t>
  </si>
  <si>
    <t>40332116Y</t>
  </si>
  <si>
    <t>VIDAL GUBERT JAIME</t>
  </si>
  <si>
    <t>15200147E</t>
  </si>
  <si>
    <t>VIDAL MARIA TERESA</t>
  </si>
  <si>
    <t>B17490566</t>
  </si>
  <si>
    <t>VIDAL MESTRES D OBRES, SL</t>
  </si>
  <si>
    <t>40431509Q</t>
  </si>
  <si>
    <t>VIDAL SALORT PERE</t>
  </si>
  <si>
    <t>40888348Y</t>
  </si>
  <si>
    <t>VIDALLET CUCHI, ANA MARIA</t>
  </si>
  <si>
    <t>H55001945</t>
  </si>
  <si>
    <t>VIDRERES1-7 CTAT PROP. PK</t>
  </si>
  <si>
    <t>B17228149</t>
  </si>
  <si>
    <t>VIDRES EMPORDA, SL</t>
  </si>
  <si>
    <t>B17355504</t>
  </si>
  <si>
    <t>VIDRES I ALUMINI J. RAMOS SL</t>
  </si>
  <si>
    <t>J59889972</t>
  </si>
  <si>
    <t>VIDRIOS Y MARCOS SANTO CRISTO, SCP</t>
  </si>
  <si>
    <t>B61140265</t>
  </si>
  <si>
    <t>VIDUE SPAIN SL</t>
  </si>
  <si>
    <t>40429006C</t>
  </si>
  <si>
    <t>VIELLA SUÑER JORDI</t>
  </si>
  <si>
    <t>B17580457</t>
  </si>
  <si>
    <t>VIGUET CANAL, S.L.</t>
  </si>
  <si>
    <t>77888293N</t>
  </si>
  <si>
    <t>VILA BACALLA LUISA</t>
  </si>
  <si>
    <t>B17426636</t>
  </si>
  <si>
    <t>VILA BASSAS, SL</t>
  </si>
  <si>
    <t>40417307M</t>
  </si>
  <si>
    <t>VILA CARBO MARIA</t>
  </si>
  <si>
    <t>40561335F</t>
  </si>
  <si>
    <t>VILA CLOSAS MARC</t>
  </si>
  <si>
    <t>77745487J</t>
  </si>
  <si>
    <t>VILA CLOSAS XAVIER</t>
  </si>
  <si>
    <t>52152554P</t>
  </si>
  <si>
    <t>VILA FONT JOSE M</t>
  </si>
  <si>
    <t>46670320P</t>
  </si>
  <si>
    <t>VILA GARRIGA JOSE MARIA</t>
  </si>
  <si>
    <t>40279547S</t>
  </si>
  <si>
    <t>VILA HUIX, ASSUMPCIÓ</t>
  </si>
  <si>
    <t>40274164Z</t>
  </si>
  <si>
    <t>VILA I SERRA VICENS</t>
  </si>
  <si>
    <t>40274470K</t>
  </si>
  <si>
    <t>VILA I VIDAL, ALBERT</t>
  </si>
  <si>
    <t>40412874B</t>
  </si>
  <si>
    <t>VILA MONER JOAQUIN</t>
  </si>
  <si>
    <t>40136628H</t>
  </si>
  <si>
    <t>VILA PALOP MARIA</t>
  </si>
  <si>
    <t>40292346A</t>
  </si>
  <si>
    <t>VILA PÉREZ, NARCÍS</t>
  </si>
  <si>
    <t>40437404T</t>
  </si>
  <si>
    <t>VILA PUJOL PEDRO</t>
  </si>
  <si>
    <t>38464019S</t>
  </si>
  <si>
    <t>VILA REQUESENS MONTSERRAT</t>
  </si>
  <si>
    <t>77898033T</t>
  </si>
  <si>
    <t>VILA SUBICH ENRIQUE</t>
  </si>
  <si>
    <t>B17587965</t>
  </si>
  <si>
    <t>VILABELLA ASSESSORIA I GESTIO SLU</t>
  </si>
  <si>
    <t>HUESCA</t>
  </si>
  <si>
    <t>B60482775</t>
  </si>
  <si>
    <t>AGRARIA ESTANY, SL</t>
  </si>
  <si>
    <t>F08235665</t>
  </si>
  <si>
    <t>AGRARIA PLANA DE VIC I SECCIO DE CREDIT</t>
  </si>
  <si>
    <t>B17518085</t>
  </si>
  <si>
    <t>B17097171</t>
  </si>
  <si>
    <t>AGRICAMP SL</t>
  </si>
  <si>
    <t>B63048763</t>
  </si>
  <si>
    <t>AGRICAT, SL</t>
  </si>
  <si>
    <t>F17015033</t>
  </si>
  <si>
    <t>AGRICOLA DE GARRIGUELLA, S.C.C.L.</t>
  </si>
  <si>
    <t>F17055716</t>
  </si>
  <si>
    <t>AGRICOLA DEL BAIX EMPORDA S COOP C LTDA</t>
  </si>
  <si>
    <t>B17952128</t>
  </si>
  <si>
    <t>AGRICOLA DURAN EQUIPAMENTS SL</t>
  </si>
  <si>
    <t>B17875642</t>
  </si>
  <si>
    <t>AGRICOLA I NATURA CLOTAS SLL</t>
  </si>
  <si>
    <t>J17832395</t>
  </si>
  <si>
    <t>AGRICOLA I RAMADERA ARMENGOL SC</t>
  </si>
  <si>
    <t>J17425281</t>
  </si>
  <si>
    <t>AGRICOLA PI-VILA SCP</t>
  </si>
  <si>
    <t>E17345687</t>
  </si>
  <si>
    <t>AGRICOLA VIDAL, CB</t>
  </si>
  <si>
    <t>B60108628</t>
  </si>
  <si>
    <t>AGRO - ESTEVE SL</t>
  </si>
  <si>
    <t>B17968850</t>
  </si>
  <si>
    <t>AGRO AYATS, SL</t>
  </si>
  <si>
    <t>B17598616</t>
  </si>
  <si>
    <t>AGRO COS CEREALES I PINSOS, SL</t>
  </si>
  <si>
    <t>INSTAL.LACIONS BURGAS I BURGAS,SOCIETAT</t>
  </si>
  <si>
    <t>B17863846</t>
  </si>
  <si>
    <t>INSTAL.LACIONS CADAQUES SL</t>
  </si>
  <si>
    <t>B17633348</t>
  </si>
  <si>
    <t>INSTAL.LACIONS CC ARBUCIES SL</t>
  </si>
  <si>
    <t>B17609553</t>
  </si>
  <si>
    <t>INSTAL.LACIONS COLL-BONET SL</t>
  </si>
  <si>
    <t>B17426396</t>
  </si>
  <si>
    <t>INSTAL.LACIONS JORNAR, SL</t>
  </si>
  <si>
    <t>B17429473</t>
  </si>
  <si>
    <t>INSTAL.LACIONS MANUEL MORAL SL</t>
  </si>
  <si>
    <t>B17392754</t>
  </si>
  <si>
    <t>INSTAL.LACIONS MILLAN, SL</t>
  </si>
  <si>
    <t>B17468901</t>
  </si>
  <si>
    <t>INSTAL.LACIONS PAVIWOOD, SL</t>
  </si>
  <si>
    <t>B36634087</t>
  </si>
  <si>
    <t>INSTALACIONES COMERCIALES Y FRIGORIFICAS</t>
  </si>
  <si>
    <t>B17399619</t>
  </si>
  <si>
    <t>INSTALACIONES ELECTRICAS F. CAMI, SL</t>
  </si>
  <si>
    <t>B64516172</t>
  </si>
  <si>
    <t>INSTALACIONES TIBER 82 SL</t>
  </si>
  <si>
    <t>B17486556</t>
  </si>
  <si>
    <t>INSTALACIONS JOSEP GARCIA SL</t>
  </si>
  <si>
    <t>B17462615</t>
  </si>
  <si>
    <t>INSTALACIONS PONSETI SL</t>
  </si>
  <si>
    <t>B17462540</t>
  </si>
  <si>
    <t>INSTALACIONS ROBERT SL</t>
  </si>
  <si>
    <t>B17813882</t>
  </si>
  <si>
    <t>INSTALGAS INSTAL.LACIONS PETROLIFERES,</t>
  </si>
  <si>
    <t>B17973959</t>
  </si>
  <si>
    <t>INSTALTANI SL</t>
  </si>
  <si>
    <t>Q2873018B</t>
  </si>
  <si>
    <t>INSTITUCION FERIAL DE MADRID</t>
  </si>
  <si>
    <t>B61370201</t>
  </si>
  <si>
    <t>Q6750003C</t>
  </si>
  <si>
    <t>INSTITUT D ASSISTENCIA SANITARIA DE GIRO</t>
  </si>
  <si>
    <t>Q6750005H</t>
  </si>
  <si>
    <t>INSTITUT MONTGRI</t>
  </si>
  <si>
    <t>S6700018B</t>
  </si>
  <si>
    <t>INSTITUT SANTA EUGENIA</t>
  </si>
  <si>
    <t>B61254314</t>
  </si>
  <si>
    <t>INSTITUT SUPERIOR D ESTUDIS PSICOLOGICS,</t>
  </si>
  <si>
    <t>A79446795</t>
  </si>
  <si>
    <t>INSYTE INSTALACIONES SA</t>
  </si>
  <si>
    <t>B63579650</t>
  </si>
  <si>
    <t>INTERECO BARCELONA LOGISTICA, SL</t>
  </si>
  <si>
    <t>B17201021</t>
  </si>
  <si>
    <t>INTERECO SL</t>
  </si>
  <si>
    <t>B61743712</t>
  </si>
  <si>
    <t>INTERVILIC SL</t>
  </si>
  <si>
    <t>B17384025</t>
  </si>
  <si>
    <t>INTUYMA, SL</t>
  </si>
  <si>
    <t>B15847361</t>
  </si>
  <si>
    <t>INVERSIONES MOROAN, SL</t>
  </si>
  <si>
    <t>B17034133</t>
  </si>
  <si>
    <t>INYECCION Y SERVICIOS SL</t>
  </si>
  <si>
    <t>J55097141</t>
  </si>
  <si>
    <t>IRIS PALAMÓS, SC</t>
  </si>
  <si>
    <t>B17781451</t>
  </si>
  <si>
    <t>ISERN IL.LUMINACIO GIRONA SL</t>
  </si>
  <si>
    <t>B65106734</t>
  </si>
  <si>
    <t>ISOPIPE IBERICA SL</t>
  </si>
  <si>
    <t>Y0786458X</t>
  </si>
  <si>
    <t>ISSARTEL, PHILIPPE JACQUES</t>
  </si>
  <si>
    <t>B17014283</t>
  </si>
  <si>
    <t>ITISA, SL</t>
  </si>
  <si>
    <t>B17141870</t>
  </si>
  <si>
    <t>ITSUGA,SL</t>
  </si>
  <si>
    <t>J41959156</t>
  </si>
  <si>
    <t>J 3 SERVICCE SC</t>
  </si>
  <si>
    <t>B17098948</t>
  </si>
  <si>
    <t>J M PELEGRI SL</t>
  </si>
  <si>
    <t>B17161654</t>
  </si>
  <si>
    <t>J OLIVAN SL</t>
  </si>
  <si>
    <t>B17094517</t>
  </si>
  <si>
    <t>J VILOSA I FILLS SL</t>
  </si>
  <si>
    <t>B58114182</t>
  </si>
  <si>
    <t>J. ESTANY, SL</t>
  </si>
  <si>
    <t>B17062092</t>
  </si>
  <si>
    <t>J. ESTARRIOLA, SL</t>
  </si>
  <si>
    <t>B17334194</t>
  </si>
  <si>
    <t>J. SALVA XUMETRA, S.L.</t>
  </si>
  <si>
    <t>B17419292</t>
  </si>
  <si>
    <t>J.B.M. CAMPLLONG, SL</t>
  </si>
  <si>
    <t>B60566684</t>
  </si>
  <si>
    <t>J.BUCH CONSTRUCCIO I PAISATGE SL</t>
  </si>
  <si>
    <t>J55101356</t>
  </si>
  <si>
    <t>J.J.ACUARIO SC</t>
  </si>
  <si>
    <t>B25384082</t>
  </si>
  <si>
    <t>J.M.D. ALLUE SL</t>
  </si>
  <si>
    <t>B17279308</t>
  </si>
  <si>
    <t>J.PORTELLA, S.L.</t>
  </si>
  <si>
    <t>B60659737</t>
  </si>
  <si>
    <t>JAM TECTALIA SL</t>
  </si>
  <si>
    <t>B55041750</t>
  </si>
  <si>
    <t>JAMONMANIA SL UNIPERSONAL</t>
  </si>
  <si>
    <t>B55016794</t>
  </si>
  <si>
    <t>B64393366</t>
  </si>
  <si>
    <t>JARDI POND, SL</t>
  </si>
  <si>
    <t>B17895103</t>
  </si>
  <si>
    <t>JARDINERIA EL SITJAR SLU</t>
  </si>
  <si>
    <t>B17576075</t>
  </si>
  <si>
    <t>JARDINERIA I VIVERS SANT ISCLE, SL</t>
  </si>
  <si>
    <t>B17656315</t>
  </si>
  <si>
    <t>JARDINERIA J.BUCH GIRONA SLU</t>
  </si>
  <si>
    <t>B17654757</t>
  </si>
  <si>
    <t>JARDINERIA JAUME SL</t>
  </si>
  <si>
    <t>B17862178</t>
  </si>
  <si>
    <t>JARDINERIA QUINTANA SL</t>
  </si>
  <si>
    <t>B55088629</t>
  </si>
  <si>
    <t>JARDINERIA SOLIVERA SL</t>
  </si>
  <si>
    <t>40328701H</t>
  </si>
  <si>
    <t>JARILLO PEREZ MONTSE</t>
  </si>
  <si>
    <t>B17253394</t>
  </si>
  <si>
    <t>JAUME FERRER BLANCH, SL</t>
  </si>
  <si>
    <t>B59144741</t>
  </si>
  <si>
    <t>JAUME PLACIAS SDAD LTDA</t>
  </si>
  <si>
    <t>B62056619</t>
  </si>
  <si>
    <t>JAUME RIBERA, SL</t>
  </si>
  <si>
    <t>15200044B</t>
  </si>
  <si>
    <t>JAUREGUI ALZO SUSANA</t>
  </si>
  <si>
    <t>A81856015</t>
  </si>
  <si>
    <t>JAZZ TELECOM S.A.U.</t>
  </si>
  <si>
    <t>JD JM OGDEN</t>
  </si>
  <si>
    <t>JEAN DE BRU EUROTECHINICS AGRI</t>
  </si>
  <si>
    <t>B17494089</t>
  </si>
  <si>
    <t>JESOBEA, SL</t>
  </si>
  <si>
    <t>B22261747</t>
  </si>
  <si>
    <t>JESUS ESPIER SL</t>
  </si>
  <si>
    <t>15200124E</t>
  </si>
  <si>
    <t>JIMENEZ RUIZ FRANCISCO</t>
  </si>
  <si>
    <t>41531294X</t>
  </si>
  <si>
    <t>JIN WU PENGZHU</t>
  </si>
  <si>
    <t>J17583832</t>
  </si>
  <si>
    <t>JISPEM RESTAURANTS SCP</t>
  </si>
  <si>
    <t>B17282492</t>
  </si>
  <si>
    <t>JJ SERVEIS, SL</t>
  </si>
  <si>
    <t>JLS TRANSPORTES INTERNACIONAIS SA</t>
  </si>
  <si>
    <t>A62588421</t>
  </si>
  <si>
    <t>JM BRUNEAU ESPAÑA, SA</t>
  </si>
  <si>
    <t>B12858742</t>
  </si>
  <si>
    <t>B17028770</t>
  </si>
  <si>
    <t>DISTRIBUIDORA MAR SOL SL UNIPERSONAL</t>
  </si>
  <si>
    <t>B29538691</t>
  </si>
  <si>
    <t>DISUFRI SL</t>
  </si>
  <si>
    <t>F20090296</t>
  </si>
  <si>
    <t>DIVA SAT SAT 22 DE RESPONSABILIDAD LIMIT</t>
  </si>
  <si>
    <t>B97863104</t>
  </si>
  <si>
    <t>DOBLE PISTA SL</t>
  </si>
  <si>
    <t>B17558966</t>
  </si>
  <si>
    <t>DOBLE XAMFRA, SL</t>
  </si>
  <si>
    <t>H17986175</t>
  </si>
  <si>
    <t>DOCTOR CASTANY 68 72 PK</t>
  </si>
  <si>
    <t>B17883679</t>
  </si>
  <si>
    <t>DOLL SISTEMES DE REG S.L.U.</t>
  </si>
  <si>
    <t>B26293415</t>
  </si>
  <si>
    <t>DOMECQ BODEGAS SL</t>
  </si>
  <si>
    <t>B17738717</t>
  </si>
  <si>
    <t>DONAELIA SL</t>
  </si>
  <si>
    <t>TOLEDO</t>
  </si>
  <si>
    <t>X3614498W</t>
  </si>
  <si>
    <t>DORAN, IAN</t>
  </si>
  <si>
    <t>A79256640</t>
  </si>
  <si>
    <t>DOW AGROSCIENCES IBERICA SA</t>
  </si>
  <si>
    <t>B63316467</t>
  </si>
  <si>
    <t>DPI S SUMINISTROS DIGITALES, SL</t>
  </si>
  <si>
    <t>B17782160</t>
  </si>
  <si>
    <t>B59426296</t>
  </si>
  <si>
    <t>DROGUERIA JUNYENT HERBIFUNG, SL</t>
  </si>
  <si>
    <t>B64963556</t>
  </si>
  <si>
    <t>DRUMAN IMPORTACIONS S.L.U</t>
  </si>
  <si>
    <t>A81646564</t>
  </si>
  <si>
    <t>DTS DISTRIBUIDORA DE TELEVISION DIGITAL</t>
  </si>
  <si>
    <t>B17412255</t>
  </si>
  <si>
    <t>DUAGRO, SL</t>
  </si>
  <si>
    <t>B08447070</t>
  </si>
  <si>
    <t>DUMON, SL</t>
  </si>
  <si>
    <t>J17654351</t>
  </si>
  <si>
    <t>DURAN CONSTRUCCIONS, SC</t>
  </si>
  <si>
    <t>B17407420</t>
  </si>
  <si>
    <t>E S MATERIAL D OFICINA,SL</t>
  </si>
  <si>
    <t>B17361627</t>
  </si>
  <si>
    <t>E. LAW ESTATE, SL</t>
  </si>
  <si>
    <t>E17424839</t>
  </si>
  <si>
    <t>E.F.A. ARMENGOL SIDERA, CB</t>
  </si>
  <si>
    <t>B17408048</t>
  </si>
  <si>
    <t>E.N.P.I.M.B.L.A.-2025, SL</t>
  </si>
  <si>
    <t>B17008186</t>
  </si>
  <si>
    <t>E.S. AVELLANEDA, S.L.</t>
  </si>
  <si>
    <t>B17781246</t>
  </si>
  <si>
    <t>E.S. CALIFORNIA, SL</t>
  </si>
  <si>
    <t>B55034243</t>
  </si>
  <si>
    <t>E.S. GIRONA</t>
  </si>
  <si>
    <t>B55049936</t>
  </si>
  <si>
    <t>E.S. RIUDELLOTS</t>
  </si>
  <si>
    <t>B17514779</t>
  </si>
  <si>
    <t>E2, PROMOCIO DEL LLEURE I L ESPORT, SL</t>
  </si>
  <si>
    <t>B17439183</t>
  </si>
  <si>
    <t>ECEN 2000, SL</t>
  </si>
  <si>
    <t>G63911200</t>
  </si>
  <si>
    <t>ECO-CAR FCP</t>
  </si>
  <si>
    <t>B17515370</t>
  </si>
  <si>
    <t>ECOCI PARCS, SL</t>
  </si>
  <si>
    <t>B06318422</t>
  </si>
  <si>
    <t>B65418568</t>
  </si>
  <si>
    <t>ECOLOGIQUE, RAMADERA I FORESTAL CATALANA</t>
  </si>
  <si>
    <t>B64120165</t>
  </si>
  <si>
    <t>ECOMENJA, SL</t>
  </si>
  <si>
    <t>B17859786</t>
  </si>
  <si>
    <t>ECONOMIA SOLIDARIA EMPRESA D INSERCIO SL</t>
  </si>
  <si>
    <t>B55082887</t>
  </si>
  <si>
    <t>ECORIERA SLU</t>
  </si>
  <si>
    <t>J17576042</t>
  </si>
  <si>
    <t>ECOTECNICS SC</t>
  </si>
  <si>
    <t>B17804923</t>
  </si>
  <si>
    <t>ECOTERM CLIMA SL</t>
  </si>
  <si>
    <t>W4121446A</t>
  </si>
  <si>
    <t>ECS CORPORATION SA DE C.V., SL</t>
  </si>
  <si>
    <t>X6758735R</t>
  </si>
  <si>
    <t>EDGE NIGEL DOMINIC</t>
  </si>
  <si>
    <t>A79216651</t>
  </si>
  <si>
    <t>EDICIONES FRANCIS LEFEBVRE SA</t>
  </si>
  <si>
    <t>B17667643</t>
  </si>
  <si>
    <t>EDICIONS ADDITIO SL</t>
  </si>
  <si>
    <t>B17787334</t>
  </si>
  <si>
    <t>EDIFEST SL</t>
  </si>
  <si>
    <t>H17434374</t>
  </si>
  <si>
    <t>EDIFICI ATLES. CTAT PROP. PK</t>
  </si>
  <si>
    <t>H17917014</t>
  </si>
  <si>
    <t>EDIFICI CAP NORFEU</t>
  </si>
  <si>
    <t>H17708959</t>
  </si>
  <si>
    <t>EDIFICI MALLORDA CTAT PROP</t>
  </si>
  <si>
    <t>H55010292</t>
  </si>
  <si>
    <t>EDIFICI XALOC I, CTAT PROP PK</t>
  </si>
  <si>
    <t>B17901505</t>
  </si>
  <si>
    <t>EDIFRED EMPORDANESA DISSENY E INSTAL.LAC</t>
  </si>
  <si>
    <t>B17850488</t>
  </si>
  <si>
    <t>EDISA TELECOMUNICACIONS SL</t>
  </si>
  <si>
    <t>B17091711</t>
  </si>
  <si>
    <t>PICART BATLLE MONICA</t>
  </si>
  <si>
    <t>A25022609</t>
  </si>
  <si>
    <t>PICBER SA</t>
  </si>
  <si>
    <t>77990564W</t>
  </si>
  <si>
    <t>PICO ISERN LIDIA</t>
  </si>
  <si>
    <t>40238587H</t>
  </si>
  <si>
    <t>PICOLA CUSCOY M CONCEPCION</t>
  </si>
  <si>
    <t>A17068198</t>
  </si>
  <si>
    <t>PIELES Y CUEROS PALOMERAS Y GAMBUS, S.A.</t>
  </si>
  <si>
    <t>A58649690</t>
  </si>
  <si>
    <t>PIENSOS JANE-CARDEDEU, SA</t>
  </si>
  <si>
    <t>A08720245</t>
  </si>
  <si>
    <t>PIENSOS PICART SA</t>
  </si>
  <si>
    <t>B17634619</t>
  </si>
  <si>
    <t>PIGALLEM, S.L.</t>
  </si>
  <si>
    <t>40497332J</t>
  </si>
  <si>
    <t>PIJOAN BUSQUETS MARIA</t>
  </si>
  <si>
    <t>46142106N</t>
  </si>
  <si>
    <t>PIJUAN VALLS ASUNCION</t>
  </si>
  <si>
    <t>77891815S</t>
  </si>
  <si>
    <t>PIMAS BAGOT M ROSA</t>
  </si>
  <si>
    <t>A08753238</t>
  </si>
  <si>
    <t>PINALLET SA</t>
  </si>
  <si>
    <t>A17356171</t>
  </si>
  <si>
    <t>PINSO I BESTIAR, SA</t>
  </si>
  <si>
    <t>A17098732</t>
  </si>
  <si>
    <t>PINSOS ARTIGAS S.A.UNIPERSONAL</t>
  </si>
  <si>
    <t>A17239310</t>
  </si>
  <si>
    <t>PINSOS FIGUERAS, SA</t>
  </si>
  <si>
    <t>B08668576</t>
  </si>
  <si>
    <t>PINSOS MOLINET SL</t>
  </si>
  <si>
    <t>GAIA</t>
  </si>
  <si>
    <t>A17585787</t>
  </si>
  <si>
    <t>PINSOS NUTRIBO, SA</t>
  </si>
  <si>
    <t>B17410929</t>
  </si>
  <si>
    <t>PINSOS VIÑAS DE LLAGOSTERA, SL</t>
  </si>
  <si>
    <t>B59682963</t>
  </si>
  <si>
    <t>PINTUC SCREW COMPRESSORS, SL</t>
  </si>
  <si>
    <t>J17788191</t>
  </si>
  <si>
    <t>PINTURA I DECORACIO DELGADO S.C.</t>
  </si>
  <si>
    <t>B59866046</t>
  </si>
  <si>
    <t>PINTURAS Y EMPAPELADOS LOSADA, SL UNIPER</t>
  </si>
  <si>
    <t>B17777418</t>
  </si>
  <si>
    <t>PINTURES ALT EMPORDA, SOCIETAT LIMITADA</t>
  </si>
  <si>
    <t>A17054370</t>
  </si>
  <si>
    <t>53635988B</t>
  </si>
  <si>
    <t>PIÑA RUIZ JOSE MANUEL</t>
  </si>
  <si>
    <t>46321484J</t>
  </si>
  <si>
    <t>PIÑEIRO DACASA JESUS</t>
  </si>
  <si>
    <t>40876734F</t>
  </si>
  <si>
    <t>PIÑOL JOVE ADRIAN</t>
  </si>
  <si>
    <t>50054180Q</t>
  </si>
  <si>
    <t>PIÑOL MARTI ELOY</t>
  </si>
  <si>
    <t>F25003898</t>
  </si>
  <si>
    <t>PIRENAICA S COOP C LTDA DE SEU DE URGEL</t>
  </si>
  <si>
    <t>PIRIMOTO PRESTINVEST SRL</t>
  </si>
  <si>
    <t>B17244575</t>
  </si>
  <si>
    <t>PISCINAS COSTA BRAVA, SL</t>
  </si>
  <si>
    <t>PIXMANIA-PRO.COM</t>
  </si>
  <si>
    <t>B17257098</t>
  </si>
  <si>
    <t>PIZZA PAZZA, SL</t>
  </si>
  <si>
    <t>B08959033</t>
  </si>
  <si>
    <t>PIZZERIA LA PAVA</t>
  </si>
  <si>
    <t>B17471475</t>
  </si>
  <si>
    <t>PIZZERIA XUS, SL</t>
  </si>
  <si>
    <t>H17532763</t>
  </si>
  <si>
    <t>PK ANTONI VARES 7/9/11</t>
  </si>
  <si>
    <t>H17493891</t>
  </si>
  <si>
    <t>PK MARE DE DEU DE LORETO 23/25/27/29</t>
  </si>
  <si>
    <t>J55056881</t>
  </si>
  <si>
    <t>PK2 BAR SC</t>
  </si>
  <si>
    <t>40236997S</t>
  </si>
  <si>
    <t>PLA CONGOST, GABRIEL</t>
  </si>
  <si>
    <t>40332274A</t>
  </si>
  <si>
    <t>PLA JUANMIQUEL, JUAN</t>
  </si>
  <si>
    <t>40315608N</t>
  </si>
  <si>
    <t>PLA OLIVERAS LLUIS</t>
  </si>
  <si>
    <t>40120563F</t>
  </si>
  <si>
    <t>PLA TORRAS JOSEP MARIA</t>
  </si>
  <si>
    <t>B55112882</t>
  </si>
  <si>
    <t>PLAÇACORREUS SL</t>
  </si>
  <si>
    <t>A17265539</t>
  </si>
  <si>
    <t>40412372S</t>
  </si>
  <si>
    <t>PLANA I TURRO, ISABEL</t>
  </si>
  <si>
    <t>77897530A</t>
  </si>
  <si>
    <t>PLANAS FABREGA RAFEL</t>
  </si>
  <si>
    <t>E17540568</t>
  </si>
  <si>
    <t>PLANAS FORESTAL, CB</t>
  </si>
  <si>
    <t>40280772K</t>
  </si>
  <si>
    <t>PLANAS GRABULOSA,JORDI</t>
  </si>
  <si>
    <t>J17269424</t>
  </si>
  <si>
    <t>PLANAS MATEU ELECTRIC SC</t>
  </si>
  <si>
    <t>40339136B</t>
  </si>
  <si>
    <t>PLANAS PLANELLAS, CARLOS</t>
  </si>
  <si>
    <t>40417363S</t>
  </si>
  <si>
    <t>PLANAS VERGES, PEDRO FOURNIER</t>
  </si>
  <si>
    <t>B64925761</t>
  </si>
  <si>
    <t>PLANAS-IGLESIAS SL</t>
  </si>
  <si>
    <t>E17225517</t>
  </si>
  <si>
    <t>PLANCHISTERIA XICAN, CB</t>
  </si>
  <si>
    <t>B17958059</t>
  </si>
  <si>
    <t>PLANELLA CARRON, SL</t>
  </si>
  <si>
    <t>B65454076</t>
  </si>
  <si>
    <t>PLANETUBI SL</t>
  </si>
  <si>
    <t>B46851572</t>
  </si>
  <si>
    <t>PLANTA NOVA SL</t>
  </si>
  <si>
    <t>B61537593</t>
  </si>
  <si>
    <t>PLANTERS CASAS, SL</t>
  </si>
  <si>
    <t>B60637725</t>
  </si>
  <si>
    <t>PLANTES MYRTUS, SL</t>
  </si>
  <si>
    <t>B61820536</t>
  </si>
  <si>
    <t>PLANXISTERIA VIVES, SL</t>
  </si>
  <si>
    <t>A17050055</t>
  </si>
  <si>
    <t>PLASTICOS COMERCIAL FERRER SA</t>
  </si>
  <si>
    <t>B17392507</t>
  </si>
  <si>
    <t>PLASTICS GASULL SL</t>
  </si>
  <si>
    <t>A17031873</t>
  </si>
  <si>
    <t>PLAYA CAROLL S, SA</t>
  </si>
  <si>
    <t>B17306473</t>
  </si>
  <si>
    <t>PNEUMATICS FARNERS, SL</t>
  </si>
  <si>
    <t>B17386582</t>
  </si>
  <si>
    <t>PNEUMATICS GIRONA, SL</t>
  </si>
  <si>
    <t>B17084641</t>
  </si>
  <si>
    <t>PNEUMATICS PERELLO SL</t>
  </si>
  <si>
    <t>B17112962</t>
  </si>
  <si>
    <t>PNEUMATICS POU, S.L.</t>
  </si>
  <si>
    <t>B65574816</t>
  </si>
  <si>
    <t>PNEUMATICS TORDERA SL</t>
  </si>
  <si>
    <t>40259660T</t>
  </si>
  <si>
    <t>POCH I FROU, NURIA</t>
  </si>
  <si>
    <t>38853624T</t>
  </si>
  <si>
    <t>PODADERA AVILA JAVIER</t>
  </si>
  <si>
    <t>X3492086L</t>
  </si>
  <si>
    <t>POHLMANN HARALD-HANS</t>
  </si>
  <si>
    <t>B17482852</t>
  </si>
  <si>
    <t>POIEXISS SL</t>
  </si>
  <si>
    <t>15200028H</t>
  </si>
  <si>
    <t>POLANCO MORENO MARIA</t>
  </si>
  <si>
    <t>15200086F</t>
  </si>
  <si>
    <t>POLANCO REDONDO ESTEFANIA</t>
  </si>
  <si>
    <t>B17506742</t>
  </si>
  <si>
    <t>B17062589</t>
  </si>
  <si>
    <t>EPOSA, SL</t>
  </si>
  <si>
    <t>B17819327</t>
  </si>
  <si>
    <t>EPRAMHOR 03 SL</t>
  </si>
  <si>
    <t>B17955204</t>
  </si>
  <si>
    <t>EQUIP VETERINARI VILOBI D ONYAR SL</t>
  </si>
  <si>
    <t>B61935490</t>
  </si>
  <si>
    <t>EQUIP-VIC, SL</t>
  </si>
  <si>
    <t>Y1650909Y</t>
  </si>
  <si>
    <t>ERNY JACQUES-BERNARD</t>
  </si>
  <si>
    <t>Y1683941X</t>
  </si>
  <si>
    <t>ERNY REBECCA-FREDERIQUE</t>
  </si>
  <si>
    <t>B64607880</t>
  </si>
  <si>
    <t>ERRA MANTENIMENTS, SL</t>
  </si>
  <si>
    <t>B63322408</t>
  </si>
  <si>
    <t>ERRA TECNI-RAM, SL</t>
  </si>
  <si>
    <t>E17256231</t>
  </si>
  <si>
    <t>ESCALA MOBEL, CB</t>
  </si>
  <si>
    <t>B17647579</t>
  </si>
  <si>
    <t>ESCAR L ESCALA, SL</t>
  </si>
  <si>
    <t>Q6755046G</t>
  </si>
  <si>
    <t>ESCOLA DE BORDILS</t>
  </si>
  <si>
    <t>Q5855316E</t>
  </si>
  <si>
    <t>ESCOLA ILDEFONS CERDA</t>
  </si>
  <si>
    <t>Q5855725G</t>
  </si>
  <si>
    <t>ESCOLA L ERA DE DALT</t>
  </si>
  <si>
    <t>R0800073I</t>
  </si>
  <si>
    <t>ESCOLA PIA DE CATALUNYA</t>
  </si>
  <si>
    <t>Q5855756B</t>
  </si>
  <si>
    <t>ESCOLA POMPEU FABRA</t>
  </si>
  <si>
    <t>EL PONT DE VILOMARA I ROC</t>
  </si>
  <si>
    <t>Q0801050F</t>
  </si>
  <si>
    <t>ESCOLA PUIG D AGULLES</t>
  </si>
  <si>
    <t>B17385576</t>
  </si>
  <si>
    <t>ESCOLA TECNICA GIRONA, SL</t>
  </si>
  <si>
    <t>B58336496</t>
  </si>
  <si>
    <t>ESCORXADOR D AVIRAM MORE SL</t>
  </si>
  <si>
    <t>B17890260</t>
  </si>
  <si>
    <t>ESCORXADOR FRIGORIFIC REIXACH SL</t>
  </si>
  <si>
    <t>B45727138</t>
  </si>
  <si>
    <t>ESMADIAGNOSIS SLL</t>
  </si>
  <si>
    <t>B17503780</t>
  </si>
  <si>
    <t>ESPAIS DE LLEURE I ESPORT, SL</t>
  </si>
  <si>
    <t>B17621319</t>
  </si>
  <si>
    <t>ESPONELLA I FILLS, SL</t>
  </si>
  <si>
    <t>B62682356</t>
  </si>
  <si>
    <t>ESTABLIMENTS ANDREU, SL</t>
  </si>
  <si>
    <t>B08754814</t>
  </si>
  <si>
    <t>ESTABLIMENTS MIRO,SL</t>
  </si>
  <si>
    <t>B17614314</t>
  </si>
  <si>
    <t>ESTACIO SERVEI AVINYONET SL</t>
  </si>
  <si>
    <t>B17829813</t>
  </si>
  <si>
    <t>ESTEVENATUR SL</t>
  </si>
  <si>
    <t>B17935115</t>
  </si>
  <si>
    <t>ESTRADIM</t>
  </si>
  <si>
    <t>B55094700</t>
  </si>
  <si>
    <t>ESTRUCTURAS ASTRASUR SLU</t>
  </si>
  <si>
    <t>B55082622</t>
  </si>
  <si>
    <t>ESTRUCTURES CELSO SL</t>
  </si>
  <si>
    <t>B17829151</t>
  </si>
  <si>
    <t>ESTRUCTURES LES BALELLES SL</t>
  </si>
  <si>
    <t>B17468513</t>
  </si>
  <si>
    <t>ESTTECS GIRONA, SL</t>
  </si>
  <si>
    <t>B17470840</t>
  </si>
  <si>
    <t>ESTUDI DE JARDINERIA, SL</t>
  </si>
  <si>
    <t>B97411516</t>
  </si>
  <si>
    <t>ESTUDIO PHP SL</t>
  </si>
  <si>
    <t>B79431938</t>
  </si>
  <si>
    <t>ESTUDIO TECNICO LUYMAR SL</t>
  </si>
  <si>
    <t>B17837006</t>
  </si>
  <si>
    <t>ESTUDIS I PROJECTES LA VALL SL</t>
  </si>
  <si>
    <t>A79122800</t>
  </si>
  <si>
    <t>EURALIS SEMILLAS SA</t>
  </si>
  <si>
    <t>B80267420</t>
  </si>
  <si>
    <t>EUREST COLECTIVIDADES SL</t>
  </si>
  <si>
    <t>B17460106</t>
  </si>
  <si>
    <t>EURO COLUMBUS SL</t>
  </si>
  <si>
    <t>B17915380</t>
  </si>
  <si>
    <t>EUROESTRELLAS TER SL</t>
  </si>
  <si>
    <t>B17539917</t>
  </si>
  <si>
    <t>EUROMAT EXPORT, SL</t>
  </si>
  <si>
    <t>A79894051</t>
  </si>
  <si>
    <t>EUROMODAL BDP INTERNATIONAL SPAIN SAU</t>
  </si>
  <si>
    <t>B55062988</t>
  </si>
  <si>
    <t>EUROPA 588 FL</t>
  </si>
  <si>
    <t>B61244000</t>
  </si>
  <si>
    <t>EUROPEA DE VETERINARIA, SL</t>
  </si>
  <si>
    <t>B45739935</t>
  </si>
  <si>
    <t>EUROPREMIX SL</t>
  </si>
  <si>
    <t>B17698911</t>
  </si>
  <si>
    <t>EUROPREVEN GIRONA, SL</t>
  </si>
  <si>
    <t>B22178891</t>
  </si>
  <si>
    <t>EXCAVACIONES MONZON ROYO; SL</t>
  </si>
  <si>
    <t>B17829292</t>
  </si>
  <si>
    <t>EXCAVACIONES POLLMAR SL</t>
  </si>
  <si>
    <t>B17714601</t>
  </si>
  <si>
    <t>EXCAVACIONS AMETLLER, SL</t>
  </si>
  <si>
    <t>B17357922</t>
  </si>
  <si>
    <t>EXCAVACIONS DARNATEIX, SL</t>
  </si>
  <si>
    <t>B43818137</t>
  </si>
  <si>
    <t>EXCAVACIONS I TRANSPORTS ORIOL, SL</t>
  </si>
  <si>
    <t>B17480781</t>
  </si>
  <si>
    <t>EXCAVACIONS I TREBALLS AGRICOLES AULET S</t>
  </si>
  <si>
    <t>B17634304</t>
  </si>
  <si>
    <t>B17761776</t>
  </si>
  <si>
    <t>EXCAVACIONS MAJORPI, SL</t>
  </si>
  <si>
    <t>B17547365</t>
  </si>
  <si>
    <t>EXCAVACIONS MALE I HURTOS, SL</t>
  </si>
  <si>
    <t>B17431891</t>
  </si>
  <si>
    <t>EXCAVACIONS ROSELL, SL</t>
  </si>
  <si>
    <t>B65213597</t>
  </si>
  <si>
    <t>EXCLUSIVAS IASA, S.L.</t>
  </si>
  <si>
    <t>B17295635</t>
  </si>
  <si>
    <t>EXCLUSIVES R S , SL</t>
  </si>
  <si>
    <t>B17739152</t>
  </si>
  <si>
    <t>EXCLUSIVES SOLER, SL</t>
  </si>
  <si>
    <t>E17609975</t>
  </si>
  <si>
    <t>EXHEIDE, CB</t>
  </si>
  <si>
    <t>A80681059</t>
  </si>
  <si>
    <t>EXPEDITORS INTERNATIONAL ESPAÑA SA</t>
  </si>
  <si>
    <t>B17354366</t>
  </si>
  <si>
    <t>EXPLOTACIO AGROPECUARIA BAQUE, SL</t>
  </si>
  <si>
    <t>B17774761</t>
  </si>
  <si>
    <t>EXPLOTACIONES AGRICOLAS HEBO SL</t>
  </si>
  <si>
    <t>B22288229</t>
  </si>
  <si>
    <t>EXPLOTACIONES GANABAR SL</t>
  </si>
  <si>
    <t>B17376617</t>
  </si>
  <si>
    <t>EXPLOTACIONS BOSCH-TORRENT, SL</t>
  </si>
  <si>
    <t>B17433889</t>
  </si>
  <si>
    <t>EXPLOTACIONS TRIAS SL</t>
  </si>
  <si>
    <t>B17116039</t>
  </si>
  <si>
    <t>F.I.C. EMPORDA, SL</t>
  </si>
  <si>
    <t>B33418666</t>
  </si>
  <si>
    <t>F.M.KARTING SPORT, SL</t>
  </si>
  <si>
    <t>B61413589</t>
  </si>
  <si>
    <t>FABREGASA 1929, SL</t>
  </si>
  <si>
    <t>B17575689</t>
  </si>
  <si>
    <t>FACOGA SL</t>
  </si>
  <si>
    <t>B17709403</t>
  </si>
  <si>
    <t>FACTOR MANS, SL</t>
  </si>
  <si>
    <t>F20020517</t>
  </si>
  <si>
    <t>FAGOR ELECTRODOMESTICOS S. COOP. LTDA.</t>
  </si>
  <si>
    <t>J17835620</t>
  </si>
  <si>
    <t>FAJARDO I FARRE, SC</t>
  </si>
  <si>
    <t>G17651991</t>
  </si>
  <si>
    <t>FAMILIA PLANAS, SCP</t>
  </si>
  <si>
    <t>B17135997</t>
  </si>
  <si>
    <t>FARELLA SLU</t>
  </si>
  <si>
    <t>B17734815</t>
  </si>
  <si>
    <t>FARRATGES BAIX TER SL</t>
  </si>
  <si>
    <t>X4779534L</t>
  </si>
  <si>
    <t>FAURE SOPHIE</t>
  </si>
  <si>
    <t>B17474123</t>
  </si>
  <si>
    <t>FAVILDAUH SL</t>
  </si>
  <si>
    <t>U85252666</t>
  </si>
  <si>
    <t>FCC CONSTRUCCION SA DRAGADOS SA TECSA EM</t>
  </si>
  <si>
    <t>G64149891</t>
  </si>
  <si>
    <t>FEDERACIO CATALANA ASSOCIACIONS ACTIV.RE</t>
  </si>
  <si>
    <t>Q2878004G</t>
  </si>
  <si>
    <t>FEDERACION ESPAÑOLA DE AUTOMOVILISMO</t>
  </si>
  <si>
    <t>B17897810</t>
  </si>
  <si>
    <t>FERCON LLOGUER D EINES SL</t>
  </si>
  <si>
    <t>Q5073002G</t>
  </si>
  <si>
    <t>FERIA DE ZARAGOZA</t>
  </si>
  <si>
    <t>B17612557</t>
  </si>
  <si>
    <t>FERNANDO FLORES I SALAS, SL UNIPERSONAL</t>
  </si>
  <si>
    <t>H17330846</t>
  </si>
  <si>
    <t>FERRAN PUIG/FIGUEROLA(RONDA) PK</t>
  </si>
  <si>
    <t>B55054894</t>
  </si>
  <si>
    <t>B55091995</t>
  </si>
  <si>
    <t>FERRETERIA PUIG SLU</t>
  </si>
  <si>
    <t>B17039132</t>
  </si>
  <si>
    <t>FERROS AGUSTÍ, S.L.</t>
  </si>
  <si>
    <t>B17533811</t>
  </si>
  <si>
    <t>FERROS PERICH.SL</t>
  </si>
  <si>
    <t>B14310155</t>
  </si>
  <si>
    <t>FERTINYECT SL</t>
  </si>
  <si>
    <t>B99249435</t>
  </si>
  <si>
    <t>FERTIUM MAXIMA, S.L.U.</t>
  </si>
  <si>
    <t>J17252529</t>
  </si>
  <si>
    <t>FERTO, SC</t>
  </si>
  <si>
    <t>J17572132</t>
  </si>
  <si>
    <t>FER-VET, SC</t>
  </si>
  <si>
    <t>B55045025</t>
  </si>
  <si>
    <t>FI-4 OPEN SOURCE SL</t>
  </si>
  <si>
    <t>H17827411</t>
  </si>
  <si>
    <t>FILADORES 7/9</t>
  </si>
  <si>
    <t>J17656505</t>
  </si>
  <si>
    <t>FILLS DE JOSEP M.SALA S.C.</t>
  </si>
  <si>
    <t>B17940495</t>
  </si>
  <si>
    <t>FILOMENA I MIQUEL SL</t>
  </si>
  <si>
    <t>J25290594</t>
  </si>
  <si>
    <t>FINCA PLANA CANONS SCP</t>
  </si>
  <si>
    <t>E61902532</t>
  </si>
  <si>
    <t>FINQUES ANGLADA</t>
  </si>
  <si>
    <t>B17656927</t>
  </si>
  <si>
    <t>FINQUES CANOVAS</t>
  </si>
  <si>
    <t>B17487406</t>
  </si>
  <si>
    <t>FINQUES MOLAS SLU</t>
  </si>
  <si>
    <t>B17589375</t>
  </si>
  <si>
    <t>B17982729</t>
  </si>
  <si>
    <t>FINQUES SAURA SL</t>
  </si>
  <si>
    <t>B17925744</t>
  </si>
  <si>
    <t>FINQUES TET SL</t>
  </si>
  <si>
    <t>G17543083</t>
  </si>
  <si>
    <t>FIRA DE GIRONA</t>
  </si>
  <si>
    <t>B35680933</t>
  </si>
  <si>
    <t>FISHHOBBY, SL</t>
  </si>
  <si>
    <t>B17977612</t>
  </si>
  <si>
    <t>FISHOP CUINA DE PLATJA SL</t>
  </si>
  <si>
    <t>B55085617</t>
  </si>
  <si>
    <t>FISHOP CUINA GIRONA SL</t>
  </si>
  <si>
    <t>B22222590</t>
  </si>
  <si>
    <t>FITOLITERA; SL</t>
  </si>
  <si>
    <t>B17543778</t>
  </si>
  <si>
    <t>FITOR FORESTAL SL</t>
  </si>
  <si>
    <t>B61918066</t>
  </si>
  <si>
    <t>FITOSANITARIOS INABAR, SL</t>
  </si>
  <si>
    <t>B17496845</t>
  </si>
  <si>
    <t>FLECA DETALL SL UNIPERSONAL</t>
  </si>
  <si>
    <t>J17601865</t>
  </si>
  <si>
    <t>FLECA PERE JAUME SC</t>
  </si>
  <si>
    <t>F17781881</t>
  </si>
  <si>
    <t>AGRO ENTORN PALAMOS SCCL</t>
  </si>
  <si>
    <t>F29011269</t>
  </si>
  <si>
    <t>AGRO OLIVARERA SAN COSME Y SAN DAMIAN S</t>
  </si>
  <si>
    <t>MALAGA</t>
  </si>
  <si>
    <t>B17422882</t>
  </si>
  <si>
    <t>AGRO SANT JORDI, SL</t>
  </si>
  <si>
    <t>B17611039</t>
  </si>
  <si>
    <t>AGROALIMENT CASADEMONT, SL</t>
  </si>
  <si>
    <t>B17159252</t>
  </si>
  <si>
    <t>AGROALIMENTARIA COLOMA SL</t>
  </si>
  <si>
    <t>B17430232</t>
  </si>
  <si>
    <t>AGRO-ARMADA, SL</t>
  </si>
  <si>
    <t>NAVARRA</t>
  </si>
  <si>
    <t>B25400698</t>
  </si>
  <si>
    <t>AGRO-CAMP BONFAR, SL</t>
  </si>
  <si>
    <t>F39644000</t>
  </si>
  <si>
    <t>AGROCANTABRIA SDAD COOP</t>
  </si>
  <si>
    <t>SANTANDER</t>
  </si>
  <si>
    <t>E17239484</t>
  </si>
  <si>
    <t>FLECA REBULL, CB</t>
  </si>
  <si>
    <t>B17785114</t>
  </si>
  <si>
    <t>FLOR DE BESALU S.L.U.</t>
  </si>
  <si>
    <t>Y0882102C</t>
  </si>
  <si>
    <t>FLORANT EP SIGE HELENE BARBARA</t>
  </si>
  <si>
    <t>B17652694</t>
  </si>
  <si>
    <t>FLUID ELECTRIC CAMPRODON II SL</t>
  </si>
  <si>
    <t>B17408899</t>
  </si>
  <si>
    <t>FLUID EMPORDA, SL</t>
  </si>
  <si>
    <t>B17809153</t>
  </si>
  <si>
    <t>FLUID GIRONA SL</t>
  </si>
  <si>
    <t>B17248683</t>
  </si>
  <si>
    <t>FLUIDTECNIK, SL</t>
  </si>
  <si>
    <t>H17852021</t>
  </si>
  <si>
    <t>FONT DE LA TEULA, 5-7-9 CTAT PROP. PK</t>
  </si>
  <si>
    <t>B17699422</t>
  </si>
  <si>
    <t>FONT ROVIRA AGRICOLA, SL</t>
  </si>
  <si>
    <t>B60221538</t>
  </si>
  <si>
    <t>FORFRED, SL</t>
  </si>
  <si>
    <t>B17034604</t>
  </si>
  <si>
    <t>FORMIGONS CASSA S.L.U.</t>
  </si>
  <si>
    <t>B17602079</t>
  </si>
  <si>
    <t>FORMIGONS VULPELLAC, SL</t>
  </si>
  <si>
    <t>B65048571</t>
  </si>
  <si>
    <t>FORMULA SIKS SL</t>
  </si>
  <si>
    <t>B58973959</t>
  </si>
  <si>
    <t>B55076939</t>
  </si>
  <si>
    <t>FORNELLS MOTOR SLU</t>
  </si>
  <si>
    <t>J55095566</t>
  </si>
  <si>
    <t>FORNELLS-REDONDO ARQUITECTES SC</t>
  </si>
  <si>
    <t>B17472762</t>
  </si>
  <si>
    <t>FOTOCOMPOSICIÓ ROGER,SOCIETAT LIMITADA</t>
  </si>
  <si>
    <t>X1546089Y</t>
  </si>
  <si>
    <t>FOURCADE PHILIPPE EDEMOND</t>
  </si>
  <si>
    <t>B17706029</t>
  </si>
  <si>
    <t>FOURSP CALDES, SL</t>
  </si>
  <si>
    <t>B60476876</t>
  </si>
  <si>
    <t>FOVENCAR, S.L.</t>
  </si>
  <si>
    <t>B81313215</t>
  </si>
  <si>
    <t>FRAGA IMPORT EXPORT SL</t>
  </si>
  <si>
    <t>B17734922</t>
  </si>
  <si>
    <t>FRAME GIRONA, SL</t>
  </si>
  <si>
    <t>H17096336</t>
  </si>
  <si>
    <t>FRANÇA 212/216 PK AVDA</t>
  </si>
  <si>
    <t>A82009812</t>
  </si>
  <si>
    <t>H17695206</t>
  </si>
  <si>
    <t>FRANCESC MACIA 56/58</t>
  </si>
  <si>
    <t>B17000654</t>
  </si>
  <si>
    <t>FRANCISCO SAGRERA SL</t>
  </si>
  <si>
    <t>B17878885</t>
  </si>
  <si>
    <t>FRED COMERCIAL TURA SL</t>
  </si>
  <si>
    <t>B17498031</t>
  </si>
  <si>
    <t>FRED I CALOR GIRONA, SL</t>
  </si>
  <si>
    <t>J17945494</t>
  </si>
  <si>
    <t>FRED MORA, S.C.</t>
  </si>
  <si>
    <t>B55060677</t>
  </si>
  <si>
    <t>FRED SERINYA, SLU</t>
  </si>
  <si>
    <t>B17799933</t>
  </si>
  <si>
    <t>FREDOLOT, S.L.</t>
  </si>
  <si>
    <t>B62376306</t>
  </si>
  <si>
    <t>FREDVIC SL</t>
  </si>
  <si>
    <t>B55006217</t>
  </si>
  <si>
    <t>VOLKEL GMBH</t>
  </si>
  <si>
    <t>X1020514G</t>
  </si>
  <si>
    <t>VOLKERT MICHAEL</t>
  </si>
  <si>
    <t>H17906801</t>
  </si>
  <si>
    <t>VORA TER, 24 CTAT PROP PK</t>
  </si>
  <si>
    <t>J55061030</t>
  </si>
  <si>
    <t>VTM SCP</t>
  </si>
  <si>
    <t>WABERERS INTERNATIONAL SRT</t>
  </si>
  <si>
    <t>WABERERS INTERNATIONAL ZRT.</t>
  </si>
  <si>
    <t>A28458032</t>
  </si>
  <si>
    <t>WACKER NEUSON SA</t>
  </si>
  <si>
    <t>81000003Y</t>
  </si>
  <si>
    <t>WAKE ELISABERT</t>
  </si>
  <si>
    <t>WALTER ROLLER GMBH CO</t>
  </si>
  <si>
    <t>J64970015</t>
  </si>
  <si>
    <t>WANDA BARCELONA SCP</t>
  </si>
  <si>
    <t>WEINGUT DR. LOOSEN</t>
  </si>
  <si>
    <t>D59474577</t>
  </si>
  <si>
    <t>WERKHAUS, SL</t>
  </si>
  <si>
    <t>WESTLINNING KG</t>
  </si>
  <si>
    <t>B63064166</t>
  </si>
  <si>
    <t>WIRSIND 4, SL</t>
  </si>
  <si>
    <t>Y2648402N</t>
  </si>
  <si>
    <t>WITHERS ALEXANDRA PAULA</t>
  </si>
  <si>
    <t>WOBST SPEDITION GMBH &amp; CO</t>
  </si>
  <si>
    <t>A08983504</t>
  </si>
  <si>
    <t>WOSIM, SA</t>
  </si>
  <si>
    <t>B61127270</t>
  </si>
  <si>
    <t>WOTAN STYL, SL</t>
  </si>
  <si>
    <t>A08472276</t>
  </si>
  <si>
    <t>X2162431V</t>
  </si>
  <si>
    <t>WUTHIER GUT MARTHA ANSELMA</t>
  </si>
  <si>
    <t>15200031K</t>
  </si>
  <si>
    <t>WYE RICHARD</t>
  </si>
  <si>
    <t>B17482118</t>
  </si>
  <si>
    <t>PUJOL RENART MARGARITA</t>
  </si>
  <si>
    <t>77526044J</t>
  </si>
  <si>
    <t>PUJOL URRIENS, GABRIEL</t>
  </si>
  <si>
    <t>77891401S</t>
  </si>
  <si>
    <t>PUJOLAR GONZALEZ EMILIO</t>
  </si>
  <si>
    <t>B62529979</t>
  </si>
  <si>
    <t>PUJOL-ESCAYOLA, SL</t>
  </si>
  <si>
    <t>40332684E</t>
  </si>
  <si>
    <t>PUJOLRAS TORRENT JOAQUIN</t>
  </si>
  <si>
    <t>43723668R</t>
  </si>
  <si>
    <t>PUJOLS VENTURA JORGE</t>
  </si>
  <si>
    <t>B18557264</t>
  </si>
  <si>
    <t>PULEVA FOOD, SL UNIP.</t>
  </si>
  <si>
    <t>B17964024</t>
  </si>
  <si>
    <t>PULINET CASSA SL</t>
  </si>
  <si>
    <t>PULI-SISTEM, SRL</t>
  </si>
  <si>
    <t>B43418516</t>
  </si>
  <si>
    <t>PUMP SYSTEM FOR BUILDING, SL</t>
  </si>
  <si>
    <t>B59088948</t>
  </si>
  <si>
    <t>PUNTO-FA, SL</t>
  </si>
  <si>
    <t>15200057R</t>
  </si>
  <si>
    <t>PUYUELO MARIA</t>
  </si>
  <si>
    <t>B17917246</t>
  </si>
  <si>
    <t>QU TECH AND DEVEL SL</t>
  </si>
  <si>
    <t>B55084842</t>
  </si>
  <si>
    <t>QUALILOGIS SL</t>
  </si>
  <si>
    <t>B17337684</t>
  </si>
  <si>
    <t>QUEEN S SYSTEM, SL</t>
  </si>
  <si>
    <t>77914224E</t>
  </si>
  <si>
    <t>QUER FARRES JULI</t>
  </si>
  <si>
    <t>40880273G</t>
  </si>
  <si>
    <t>QUEROL MASES JORDI</t>
  </si>
  <si>
    <t>43714423W</t>
  </si>
  <si>
    <t>QUEROL VIÑAS,QUEROL</t>
  </si>
  <si>
    <t>A17027590</t>
  </si>
  <si>
    <t>QUESERIAS MORADELL, SA</t>
  </si>
  <si>
    <t>B62803523</t>
  </si>
  <si>
    <t>QUINLAN DIAGONAL DM 1 SL</t>
  </si>
  <si>
    <t>40514696N</t>
  </si>
  <si>
    <t>QUINTANA MORRADA ANGEL</t>
  </si>
  <si>
    <t>A01001049</t>
  </si>
  <si>
    <t>QUINTON HAZELL ESPAÑA, SA</t>
  </si>
  <si>
    <t>40297114X</t>
  </si>
  <si>
    <t>QUIÑONES GOMEZ JUAN</t>
  </si>
  <si>
    <t>40341432F</t>
  </si>
  <si>
    <t>QUIROS CLOS, MARTA</t>
  </si>
  <si>
    <t>B26261081</t>
  </si>
  <si>
    <t>R M RIOJA SL</t>
  </si>
  <si>
    <t>A58201740</t>
  </si>
  <si>
    <t>B17398629</t>
  </si>
  <si>
    <t>R.M. AGROBAL, SL</t>
  </si>
  <si>
    <t>77910413Y</t>
  </si>
  <si>
    <t>RABASEDA I XIRGU,PILAR</t>
  </si>
  <si>
    <t>38788167R</t>
  </si>
  <si>
    <t>RABASSA PUIG, SALVADOR</t>
  </si>
  <si>
    <t>77890407X</t>
  </si>
  <si>
    <t>RABASSEDA EXPOSITO, JUAN</t>
  </si>
  <si>
    <t>77901922W</t>
  </si>
  <si>
    <t>RABUJENT CATEURA, JOSE</t>
  </si>
  <si>
    <t>A59575365</t>
  </si>
  <si>
    <t>RACING KART 66</t>
  </si>
  <si>
    <t>J99145732</t>
  </si>
  <si>
    <t>RACING PARK SC</t>
  </si>
  <si>
    <t>RACOES VALOURO</t>
  </si>
  <si>
    <t>B17279316</t>
  </si>
  <si>
    <t>RADIO ANGELATS, SL</t>
  </si>
  <si>
    <t>P6704901E</t>
  </si>
  <si>
    <t>RÀDIO CASSA DE LA SELVA</t>
  </si>
  <si>
    <t>A08001620</t>
  </si>
  <si>
    <t>RADIO ESPAÑOLA DE BARCELONA,SA</t>
  </si>
  <si>
    <t>J17466186</t>
  </si>
  <si>
    <t>RAFAEL CABALLERO RAMOS-EMILIO CABALLERO</t>
  </si>
  <si>
    <t>A36032217</t>
  </si>
  <si>
    <t>RAFAEL CASAPONSA BAUSILI SA</t>
  </si>
  <si>
    <t>73081939Z</t>
  </si>
  <si>
    <t>RAFALES RABINAD HECTOR</t>
  </si>
  <si>
    <t>15200002S</t>
  </si>
  <si>
    <t>RAINSHOWAR MFG COMPANY INC</t>
  </si>
  <si>
    <t>B17596404</t>
  </si>
  <si>
    <t>RAJOLERIA J. QUINTANA, SL</t>
  </si>
  <si>
    <t>B17426339</t>
  </si>
  <si>
    <t>RAMADERA DE CASSA, SL</t>
  </si>
  <si>
    <t>B17432840</t>
  </si>
  <si>
    <t>RAMADERA MAS ALAI, SL</t>
  </si>
  <si>
    <t>B17534991</t>
  </si>
  <si>
    <t>RAMADERA SANTA PAU SL</t>
  </si>
  <si>
    <t>B17419466</t>
  </si>
  <si>
    <t>RAMADERES MAS MOLI, SL</t>
  </si>
  <si>
    <t>B17614215</t>
  </si>
  <si>
    <t>RAMADERIA AYATS SL</t>
  </si>
  <si>
    <t>J25279381</t>
  </si>
  <si>
    <t>RAMADERIA BERNAUS SCP</t>
  </si>
  <si>
    <t>B61587531</t>
  </si>
  <si>
    <t>RAMADERIA CAN LLOBERA, SL</t>
  </si>
  <si>
    <t>J63051197</t>
  </si>
  <si>
    <t>RAMADERIA CAN SOLEI, SCP</t>
  </si>
  <si>
    <t>B62437645</t>
  </si>
  <si>
    <t>RAMADERIA CAN THOS, SL</t>
  </si>
  <si>
    <t>B17707266</t>
  </si>
  <si>
    <t>RAMADERIA CAN TONI ROURA, SL</t>
  </si>
  <si>
    <t>B25341769</t>
  </si>
  <si>
    <t>RAMADERIA DEVESA, SL</t>
  </si>
  <si>
    <t>J17596263</t>
  </si>
  <si>
    <t>RAMADERIA E.M.A.P., SC</t>
  </si>
  <si>
    <t>B60673118</t>
  </si>
  <si>
    <t>RAMADERIA EL BRUGUER,SL</t>
  </si>
  <si>
    <t>B17252081</t>
  </si>
  <si>
    <t>RAMADERIA EL MONT, SL</t>
  </si>
  <si>
    <t>B17795394</t>
  </si>
  <si>
    <t>RAMADERIA LA TARRADA SL</t>
  </si>
  <si>
    <t>B60214814</t>
  </si>
  <si>
    <t>RAMADERIA PAYETAS, SL</t>
  </si>
  <si>
    <t>J17466707</t>
  </si>
  <si>
    <t>RAMADERIA RIBAS, SC</t>
  </si>
  <si>
    <t>V55074033</t>
  </si>
  <si>
    <t>RAMADERIA SANT JORDI DESVALLS SAT</t>
  </si>
  <si>
    <t>B17465113</t>
  </si>
  <si>
    <t>RAMADERIA SITJAR, SL</t>
  </si>
  <si>
    <t>H17309949</t>
  </si>
  <si>
    <t>RAMBLA XAVIER CUGAT 6-8-10</t>
  </si>
  <si>
    <t>40299914G</t>
  </si>
  <si>
    <t>RAMIO MATEU LLUIS</t>
  </si>
  <si>
    <t>40880718N</t>
  </si>
  <si>
    <t>RAMIREZ PEREZ,ISABEL</t>
  </si>
  <si>
    <t>B46263745</t>
  </si>
  <si>
    <t>RAMON CHAO SL</t>
  </si>
  <si>
    <t>B25034513</t>
  </si>
  <si>
    <t>RAMON COMELLAS SL UNIPERSONAL</t>
  </si>
  <si>
    <t>H17863622</t>
  </si>
  <si>
    <t>RAMON FOLCH N 3 PK. AVGDA</t>
  </si>
  <si>
    <t>40864163V</t>
  </si>
  <si>
    <t>RAMON GARCIA JAUME</t>
  </si>
  <si>
    <t>J22176754</t>
  </si>
  <si>
    <t>RAMON LUMBIERRES; S.C</t>
  </si>
  <si>
    <t>H17724394</t>
  </si>
  <si>
    <t>RAMON MUNTANER, 16 CTAT.PROP. PK</t>
  </si>
  <si>
    <t>A17019316</t>
  </si>
  <si>
    <t>RAMON VENTULA SA</t>
  </si>
  <si>
    <t>40507431S</t>
  </si>
  <si>
    <t>RAMOS BARRADAS FELIX</t>
  </si>
  <si>
    <t>15200126R</t>
  </si>
  <si>
    <t>RAMOS DAVID</t>
  </si>
  <si>
    <t>42852904V</t>
  </si>
  <si>
    <t>RAMOS GONZALEZ VICTORIO</t>
  </si>
  <si>
    <t>40344831W</t>
  </si>
  <si>
    <t>RAMOS HIDALGO CRISTINA</t>
  </si>
  <si>
    <t>00271158B</t>
  </si>
  <si>
    <t>RAMOS JAQUOTOT FERNANDO</t>
  </si>
  <si>
    <t>07949642Z</t>
  </si>
  <si>
    <t>RAMOS MORENO, AGUSTIN</t>
  </si>
  <si>
    <t>B17547266</t>
  </si>
  <si>
    <t>DISTR LLORET, S.L.</t>
  </si>
  <si>
    <t>B17960188</t>
  </si>
  <si>
    <t>E3DETCO TECNICS ASSOCIATS S.L.P.</t>
  </si>
  <si>
    <t>EDICIONS LOCALS BAIX EMPORDÀ, S.L.</t>
  </si>
  <si>
    <t>J59820720</t>
  </si>
  <si>
    <t>ELECTROMECANICA DELLUNDI</t>
  </si>
  <si>
    <t>B17939547</t>
  </si>
  <si>
    <t>B55052781</t>
  </si>
  <si>
    <t>EXCLUSIVES D'ESTÈTICA GIRONA</t>
  </si>
  <si>
    <t>B17351958</t>
  </si>
  <si>
    <t>FALGAS BAGUE, S.L.</t>
  </si>
  <si>
    <t>E17431230</t>
  </si>
  <si>
    <t>B17348152</t>
  </si>
  <si>
    <t>FRUITES JORDI GASOL, S.L.</t>
  </si>
  <si>
    <t>G17087909</t>
  </si>
  <si>
    <t>FUNDACIO MAS BADIA</t>
  </si>
  <si>
    <t>B17861212</t>
  </si>
  <si>
    <t>X1520216P</t>
  </si>
  <si>
    <t>GARCIA, CRISTOPHE</t>
  </si>
  <si>
    <t>J17328337</t>
  </si>
  <si>
    <t>E17138488</t>
  </si>
  <si>
    <t>GERMANS RESTA, C.B.</t>
  </si>
  <si>
    <t>B61193124</t>
  </si>
  <si>
    <t>B17480724</t>
  </si>
  <si>
    <t>GIRCOPDE</t>
  </si>
  <si>
    <t>B17449638</t>
  </si>
  <si>
    <t>GRN SERVEIS TELEMATICS, S.L.</t>
  </si>
  <si>
    <t>B17931155</t>
  </si>
  <si>
    <t>GRUES FONT GARATGE, S.L.</t>
  </si>
  <si>
    <t>B80486657</t>
  </si>
  <si>
    <t>GRUPO EDITORIAL ARPA, S.L.</t>
  </si>
  <si>
    <t>B17688243</t>
  </si>
  <si>
    <t>HABITACION PHANTASMA, S.L.</t>
  </si>
  <si>
    <t>B92320910</t>
  </si>
  <si>
    <t>ICAP IBERICA, S.L.</t>
  </si>
  <si>
    <t>B17635624</t>
  </si>
  <si>
    <t>INFOSELF SISTEMES, S.L.</t>
  </si>
  <si>
    <t>B95612768</t>
  </si>
  <si>
    <t>IRELOI, S.L.</t>
  </si>
  <si>
    <t>J17426495</t>
  </si>
  <si>
    <t>B58380767</t>
  </si>
  <si>
    <t>JATIER, S.L</t>
  </si>
  <si>
    <t>B17757253</t>
  </si>
  <si>
    <t>JOAQUIN URPI, S.L.</t>
  </si>
  <si>
    <t>J17386608</t>
  </si>
  <si>
    <t>B17087529</t>
  </si>
  <si>
    <t>JOSEP FELIU MOY, S.L.</t>
  </si>
  <si>
    <t>B17467168</t>
  </si>
  <si>
    <t>B64653298</t>
  </si>
  <si>
    <t>LABORATORIOS COMES BIO, SL</t>
  </si>
  <si>
    <t>B08999310</t>
  </si>
  <si>
    <t>LEFERON, S.L.</t>
  </si>
  <si>
    <t>B17598699</t>
  </si>
  <si>
    <t>E17072257</t>
  </si>
  <si>
    <t>MARIA TERESA BRGUES PUJOL Y MARIA ASUNCION SERRA</t>
  </si>
  <si>
    <t>B61127924</t>
  </si>
  <si>
    <t>MARINA LAIF,S.L.</t>
  </si>
  <si>
    <t>E17463548</t>
  </si>
  <si>
    <t>MAS DURAN DE MONTALAT,C.B.</t>
  </si>
  <si>
    <t>E17296666</t>
  </si>
  <si>
    <t>B36229599</t>
  </si>
  <si>
    <t>MUEBLES GRADIN, S.L.</t>
  </si>
  <si>
    <t>B55059851</t>
  </si>
  <si>
    <t>NET.I SERV.EL DRAC, S.L.</t>
  </si>
  <si>
    <t>B17441932</t>
  </si>
  <si>
    <t>NOELL TEXT,S.L.</t>
  </si>
  <si>
    <t>B60459278</t>
  </si>
  <si>
    <t>NOMINAT, S.L.</t>
  </si>
  <si>
    <t>B64953722</t>
  </si>
  <si>
    <t>NOVALAINEN TIME, S.L.</t>
  </si>
  <si>
    <t>B17243494</t>
  </si>
  <si>
    <t>J17832361</t>
  </si>
  <si>
    <t>B17324724</t>
  </si>
  <si>
    <t>PEIXOS TERO, S.L</t>
  </si>
  <si>
    <t>X7562898S</t>
  </si>
  <si>
    <t>PENKOVA PETCOVA, RUMYANA</t>
  </si>
  <si>
    <t>E17709809</t>
  </si>
  <si>
    <t>PERE ANDREU,C.B.</t>
  </si>
  <si>
    <t>B17497124</t>
  </si>
  <si>
    <t>B60129079</t>
  </si>
  <si>
    <t>B60771201</t>
  </si>
  <si>
    <t>RECUPERACIONS MASNOU, SL</t>
  </si>
  <si>
    <t>A25009192</t>
  </si>
  <si>
    <t>RED ESPAÑOLA DE SERVICIOS, S.A.</t>
  </si>
  <si>
    <t>B61544466</t>
  </si>
  <si>
    <t>REDISCO ALIMENTACION, SL</t>
  </si>
  <si>
    <t>B17320714</t>
  </si>
  <si>
    <t>REFRESCS I BEGUDES BALMANYA SL</t>
  </si>
  <si>
    <t>B17226259</t>
  </si>
  <si>
    <t>REFRIAUTO, SLU</t>
  </si>
  <si>
    <t>A17044546</t>
  </si>
  <si>
    <t>REFRICA, S.A.</t>
  </si>
  <si>
    <t>B17690637</t>
  </si>
  <si>
    <t>REFRIGERACIO CASADEVALL SL</t>
  </si>
  <si>
    <t>B17377839</t>
  </si>
  <si>
    <t>REFRIGERACIO EDUARD, SL</t>
  </si>
  <si>
    <t>B17630252</t>
  </si>
  <si>
    <t>REFRIGERACIÓ FRITECNO, SL</t>
  </si>
  <si>
    <t>B17783242</t>
  </si>
  <si>
    <t>REFRIGERACIO NOUFRED SL</t>
  </si>
  <si>
    <t>B98158892</t>
  </si>
  <si>
    <t>REGALOS REGALETES, SL</t>
  </si>
  <si>
    <t>A62608088</t>
  </si>
  <si>
    <t>REGESA APARCAMENTS</t>
  </si>
  <si>
    <t>40502334R</t>
  </si>
  <si>
    <t>REGINCOS MORENO JOSE</t>
  </si>
  <si>
    <t>E55035067</t>
  </si>
  <si>
    <t>REGISTRO MERCANTIL DE GIRONA CB</t>
  </si>
  <si>
    <t>B17600321</t>
  </si>
  <si>
    <t>REGSISTEM, SL</t>
  </si>
  <si>
    <t>REHEUL ANDRE SA</t>
  </si>
  <si>
    <t>B63375026</t>
  </si>
  <si>
    <t>REIMATEL SL</t>
  </si>
  <si>
    <t>E17263070</t>
  </si>
  <si>
    <t>REIXACH-JOFRE CB</t>
  </si>
  <si>
    <t>H55029086</t>
  </si>
  <si>
    <t>REMENCES, 19</t>
  </si>
  <si>
    <t>H17688110</t>
  </si>
  <si>
    <t>REMENCES, 9 CTAT PROP PK</t>
  </si>
  <si>
    <t>A08388811</t>
  </si>
  <si>
    <t>REMLE SA</t>
  </si>
  <si>
    <t>B61861191</t>
  </si>
  <si>
    <t>REMOLCS CORTES, SL</t>
  </si>
  <si>
    <t>B47389945</t>
  </si>
  <si>
    <t>REMOLQUES HERMANOS GARCIA, SL</t>
  </si>
  <si>
    <t>A60531811</t>
  </si>
  <si>
    <t>RENAULT TRUCKS COMMERCIAL ESPAÑA SA</t>
  </si>
  <si>
    <t>B17247370</t>
  </si>
  <si>
    <t>RENT SERVICES SL</t>
  </si>
  <si>
    <t>A18613745</t>
  </si>
  <si>
    <t>RENTRUCKS, S.A.</t>
  </si>
  <si>
    <t>J17374133</t>
  </si>
  <si>
    <t>REPARACIONS PILSA, SC</t>
  </si>
  <si>
    <t>A17143470</t>
  </si>
  <si>
    <t>REPOSTERIA GIRONA SA</t>
  </si>
  <si>
    <t>B91730366</t>
  </si>
  <si>
    <t>REPRESENTACIONES MARTER SL</t>
  </si>
  <si>
    <t>B17034463</t>
  </si>
  <si>
    <t>REPRESENTACIONES PEREZ SANTAMARIA SL</t>
  </si>
  <si>
    <t>A28076420</t>
  </si>
  <si>
    <t>REPSOL BUTANO SA</t>
  </si>
  <si>
    <t>A80298839</t>
  </si>
  <si>
    <t>REPSOL COMERCIAL DE PRODUCTOS PETROLIFER</t>
  </si>
  <si>
    <t>B20609384</t>
  </si>
  <si>
    <t>REPUESTOS EYE 2000 SL</t>
  </si>
  <si>
    <t>B50071125</t>
  </si>
  <si>
    <t>REPUESTOS FUSTER SL</t>
  </si>
  <si>
    <t>PLATAFORMA LOGÍSTICA PLAZA</t>
  </si>
  <si>
    <t>40506349Z</t>
  </si>
  <si>
    <t>REQUENA BARCO JOSE ANTONIO</t>
  </si>
  <si>
    <t>41528480W</t>
  </si>
  <si>
    <t>REQUENA MORALES ANA ISABEL</t>
  </si>
  <si>
    <t>40531886K</t>
  </si>
  <si>
    <t>REQUENA MORALES MARIA DEL CARMEN</t>
  </si>
  <si>
    <t>78000026B</t>
  </si>
  <si>
    <t>RESCLOSA MONJO NEUS</t>
  </si>
  <si>
    <t>A28010957</t>
  </si>
  <si>
    <t>RESOPAL SA</t>
  </si>
  <si>
    <t>J55091243</t>
  </si>
  <si>
    <t>REST.LOCAL SOCIAL CAMPLLONG,SCP</t>
  </si>
  <si>
    <t>E17498957</t>
  </si>
  <si>
    <t>RESTAURANT ALBEREDA, CB</t>
  </si>
  <si>
    <t>B17390063</t>
  </si>
  <si>
    <t>RESTAURANT CAMUS I FILLS, SL</t>
  </si>
  <si>
    <t>B17651993</t>
  </si>
  <si>
    <t>RESTAURANT CAN XIQUET, SL</t>
  </si>
  <si>
    <t>B17438417</t>
  </si>
  <si>
    <t>RESTAURANT CHANNEL SL</t>
  </si>
  <si>
    <t>B17530569</t>
  </si>
  <si>
    <t>RESTAURANT EL MOLI I LA MASIA SL</t>
  </si>
  <si>
    <t>B17457557</t>
  </si>
  <si>
    <t>RESTAURANT EL REFUGI DE CAN TONI, SL</t>
  </si>
  <si>
    <t>B17332404</t>
  </si>
  <si>
    <t>RESTAURANT EL TRULL, SL</t>
  </si>
  <si>
    <t>B17993916</t>
  </si>
  <si>
    <t>RESTAURANT PARK D ARO SL</t>
  </si>
  <si>
    <t>B17656620</t>
  </si>
  <si>
    <t>RESTAURANT SANT FERRIOL, SL</t>
  </si>
  <si>
    <t>B17701384</t>
  </si>
  <si>
    <t>RESTAURANT VILLA MAS SL</t>
  </si>
  <si>
    <t>RESTAURANTE ANTAVIANA</t>
  </si>
  <si>
    <t>15200123K</t>
  </si>
  <si>
    <t>RESTAURANTE LA PANXA DEL BISBE</t>
  </si>
  <si>
    <t>B17973140</t>
  </si>
  <si>
    <t>RESTAURANTE MITAFRE, SL</t>
  </si>
  <si>
    <t>J35721638</t>
  </si>
  <si>
    <t>RESTAURANTE MONTE LIBANO</t>
  </si>
  <si>
    <t>RETA, SA</t>
  </si>
  <si>
    <t>B17602905</t>
  </si>
  <si>
    <t>RETOLS EUROLUX SLUNIPERSONAL</t>
  </si>
  <si>
    <t>B84254614</t>
  </si>
  <si>
    <t>RETOTEL COMUNICACIONES, SL</t>
  </si>
  <si>
    <t>A17115643</t>
  </si>
  <si>
    <t>REVERDY ESPAÑOLA SA</t>
  </si>
  <si>
    <t>09034383Y</t>
  </si>
  <si>
    <t>REVILLA DIAZ MARTA</t>
  </si>
  <si>
    <t>A08728636</t>
  </si>
  <si>
    <t>A41028515</t>
  </si>
  <si>
    <t>REYENVAS SA</t>
  </si>
  <si>
    <t>40287894J</t>
  </si>
  <si>
    <t>REYES PORTAS MIGUEL</t>
  </si>
  <si>
    <t>X2154178K</t>
  </si>
  <si>
    <t>REYNAERT JEAN PIERRE</t>
  </si>
  <si>
    <t>40506667X</t>
  </si>
  <si>
    <t>REYNER SAGUE MANUEL</t>
  </si>
  <si>
    <t>U34760407</t>
  </si>
  <si>
    <t>RHEDEY INT TRANSPORT GMBH</t>
  </si>
  <si>
    <t>A08211989</t>
  </si>
  <si>
    <t>RHENUS LOGISTICS SA</t>
  </si>
  <si>
    <t>B55028989</t>
  </si>
  <si>
    <t>RIBAS DARO SL UNIPERSONAL</t>
  </si>
  <si>
    <t>40297711D</t>
  </si>
  <si>
    <t>RIBAS I CASADEMONT,MARTA</t>
  </si>
  <si>
    <t>47682571Y</t>
  </si>
  <si>
    <t>RIBAS MIR OSCAR</t>
  </si>
  <si>
    <t>40235061B</t>
  </si>
  <si>
    <t>RIBAS PLANAS PEDRO</t>
  </si>
  <si>
    <t>40306973W</t>
  </si>
  <si>
    <t>RIBAS ROBERT, FRANCESC XAVIER</t>
  </si>
  <si>
    <t>40846660V</t>
  </si>
  <si>
    <t>RIBAS ROGER JOAQUIN</t>
  </si>
  <si>
    <t>V</t>
  </si>
  <si>
    <t>C</t>
  </si>
  <si>
    <t>40345735D</t>
  </si>
  <si>
    <t>RODRIGUEZ CABRERIZO MANUEL</t>
  </si>
  <si>
    <t>39337133A</t>
  </si>
  <si>
    <t>RODRIGUEZ GONZALEZ, MARIA PILAR</t>
  </si>
  <si>
    <t>52513030M</t>
  </si>
  <si>
    <t>RODRIGUEZ LOZAL JUAN</t>
  </si>
  <si>
    <t>15200046J</t>
  </si>
  <si>
    <t>RODRIGUEZ MADRIDEJOS JESUS</t>
  </si>
  <si>
    <t>15200085Y</t>
  </si>
  <si>
    <t>RODRIGUEZ MARIA</t>
  </si>
  <si>
    <t>X5310362F</t>
  </si>
  <si>
    <t>RODRIGUEZ MARTINE</t>
  </si>
  <si>
    <t>40533349N</t>
  </si>
  <si>
    <t>RODRIGUEZ MARTINEZ SERGIO</t>
  </si>
  <si>
    <t>76855051E</t>
  </si>
  <si>
    <t>RODRIGUEZ NIETO MILAGROS</t>
  </si>
  <si>
    <t>15200127W</t>
  </si>
  <si>
    <t>RODRIGUEZ PALAU ANTONIO</t>
  </si>
  <si>
    <t>40517944V</t>
  </si>
  <si>
    <t>RODRIGUEZ PEREZ JUAN</t>
  </si>
  <si>
    <t>40867963E</t>
  </si>
  <si>
    <t>RODRIGUEZ PERISE JOAN</t>
  </si>
  <si>
    <t>78072894S</t>
  </si>
  <si>
    <t>RODRIGUEZ RAMIREZ, FCO.</t>
  </si>
  <si>
    <t>40531197E</t>
  </si>
  <si>
    <t>RODRIGUEZ RAMOS RAUL</t>
  </si>
  <si>
    <t>40321167M</t>
  </si>
  <si>
    <t>RODRIGUEZ ROJAS JUAN</t>
  </si>
  <si>
    <t>40513020S</t>
  </si>
  <si>
    <t>RODRIGUEZ ROMAN CRISTOBAL</t>
  </si>
  <si>
    <t>15200137N</t>
  </si>
  <si>
    <t>RODRIGUEZ ROSARIO</t>
  </si>
  <si>
    <t>A17071101</t>
  </si>
  <si>
    <t>ROICOM SA</t>
  </si>
  <si>
    <t>43742790X</t>
  </si>
  <si>
    <t>ROIG ALANDI, ESTHER</t>
  </si>
  <si>
    <t>77905119W</t>
  </si>
  <si>
    <t>ROIG BERNAL ANDREU</t>
  </si>
  <si>
    <t>J62660931</t>
  </si>
  <si>
    <t>ROIG FUILLERAT, SCP</t>
  </si>
  <si>
    <t>37433398R</t>
  </si>
  <si>
    <t>ROIG GRATACOS MARTIN</t>
  </si>
  <si>
    <t>B17782129</t>
  </si>
  <si>
    <t>ROIG PARALS SL</t>
  </si>
  <si>
    <t>77998982W</t>
  </si>
  <si>
    <t>ROIG VILA LLUIS</t>
  </si>
  <si>
    <t>B59794669</t>
  </si>
  <si>
    <t>ROIG-SAT, S.L.</t>
  </si>
  <si>
    <t>40510708A</t>
  </si>
  <si>
    <t>ROLDAN TRUJILLO JUAN</t>
  </si>
  <si>
    <t>B17453168</t>
  </si>
  <si>
    <t>ROMA BUS, SL</t>
  </si>
  <si>
    <t>73224380Q</t>
  </si>
  <si>
    <t>ROMEO ARNAL CLEMENTE</t>
  </si>
  <si>
    <t>24179997M</t>
  </si>
  <si>
    <t>ROMERA LOPEZ ANTONIO</t>
  </si>
  <si>
    <t>40351672N</t>
  </si>
  <si>
    <t>ROMERO AGNES IS</t>
  </si>
  <si>
    <t>15200011R</t>
  </si>
  <si>
    <t>ROMERO CASTELLANO NATIVIDAD</t>
  </si>
  <si>
    <t>40774629E</t>
  </si>
  <si>
    <t>ROMEU BELLMUNT MARIA</t>
  </si>
  <si>
    <t>536002X</t>
  </si>
  <si>
    <t>B17473539</t>
  </si>
  <si>
    <t>ROQUE AGUSTI, SL</t>
  </si>
  <si>
    <t>40532574L</t>
  </si>
  <si>
    <t>ROQUE COOK SUSANA</t>
  </si>
  <si>
    <t>H55096390</t>
  </si>
  <si>
    <t>ROQUES ALTES 14-16 CTAT PROP</t>
  </si>
  <si>
    <t>B17432485</t>
  </si>
  <si>
    <t>ROQUETA-ESTEVE-RIMBAU SL</t>
  </si>
  <si>
    <t>15200045N</t>
  </si>
  <si>
    <t>ROS FERRO FRANCESC</t>
  </si>
  <si>
    <t>15200037G</t>
  </si>
  <si>
    <t>ROSA CABRERA CRISTOBAL</t>
  </si>
  <si>
    <t>40233774N</t>
  </si>
  <si>
    <t>ROSA ROCA, JOAN</t>
  </si>
  <si>
    <t>40891473A</t>
  </si>
  <si>
    <t>ROSELL FILLAT OSCAR</t>
  </si>
  <si>
    <t>40485075S</t>
  </si>
  <si>
    <t>ROSELL MASSAGUER PERE</t>
  </si>
  <si>
    <t>J55012082</t>
  </si>
  <si>
    <t>ROSER NETEGES SC</t>
  </si>
  <si>
    <t>46215288P</t>
  </si>
  <si>
    <t>ROSILLO CASCANTE JOSE LUIS</t>
  </si>
  <si>
    <t>77827875S</t>
  </si>
  <si>
    <t>37880938F</t>
  </si>
  <si>
    <t>ROSSELLO CLADERA GABRIEL</t>
  </si>
  <si>
    <t>ROTA 100 FIM</t>
  </si>
  <si>
    <t>E17533787</t>
  </si>
  <si>
    <t>ROTLLAN - BOTO CB</t>
  </si>
  <si>
    <t>40411900A</t>
  </si>
  <si>
    <t>ROURA BADOSA MONTSERRAT</t>
  </si>
  <si>
    <t>40107072V</t>
  </si>
  <si>
    <t>ROURA COMAJUAN ALBERTO</t>
  </si>
  <si>
    <t>40137889Z</t>
  </si>
  <si>
    <t>ROURA COMAJUAN ANTONIO</t>
  </si>
  <si>
    <t>B17920307</t>
  </si>
  <si>
    <t>ROURA Y PUJOL, SOCIETAT LIMITADA</t>
  </si>
  <si>
    <t>78060126N</t>
  </si>
  <si>
    <t>ROVIRA ANGUERA CARME</t>
  </si>
  <si>
    <t>52158985E</t>
  </si>
  <si>
    <t>ROVIRA RUIZ JOSE</t>
  </si>
  <si>
    <t>40846993M</t>
  </si>
  <si>
    <t>ROVIRA VILA, ISABEL</t>
  </si>
  <si>
    <t>ROYAL COACH TRAVEL BVBA</t>
  </si>
  <si>
    <t>B17481888</t>
  </si>
  <si>
    <t>RP REGALS SL</t>
  </si>
  <si>
    <t>RTD EUROTRANS SRL</t>
  </si>
  <si>
    <t>A17672668</t>
  </si>
  <si>
    <t>RUBAU PLA SAU</t>
  </si>
  <si>
    <t>A17018813</t>
  </si>
  <si>
    <t>38777507J</t>
  </si>
  <si>
    <t>RUBIO RAMOS,LIDIA</t>
  </si>
  <si>
    <t>18006307K</t>
  </si>
  <si>
    <t>RUBIO VIVAS CARLOS</t>
  </si>
  <si>
    <t>RÜDIGER SCHÜTT FUHRUNTERNEHMEN</t>
  </si>
  <si>
    <t>40342613S</t>
  </si>
  <si>
    <t>RUFI RIGAU CARLOS</t>
  </si>
  <si>
    <t>RUI MOURA Y GRAÇA LDA</t>
  </si>
  <si>
    <t>40293389B</t>
  </si>
  <si>
    <t>RUIZ CACERES ANTONIO</t>
  </si>
  <si>
    <t>40309430K</t>
  </si>
  <si>
    <t>RUIZ COBO, JOSÉ MANUEL</t>
  </si>
  <si>
    <t>25976563H</t>
  </si>
  <si>
    <t>RUIZ GAMEZ FRANCISCA</t>
  </si>
  <si>
    <t>52469132Z</t>
  </si>
  <si>
    <t>RUIZ MARTINEZ,KARINA</t>
  </si>
  <si>
    <t>36981352C</t>
  </si>
  <si>
    <t>RUIZ PERPINYA,GONÇAL</t>
  </si>
  <si>
    <t>40533716B</t>
  </si>
  <si>
    <t>RUIZ RODRIGUEZ EFRAIN</t>
  </si>
  <si>
    <t>40522300A</t>
  </si>
  <si>
    <t>RUIZ SORIA, ANTONIO</t>
  </si>
  <si>
    <t>A58084294</t>
  </si>
  <si>
    <t>RUSCALLEDA SA</t>
  </si>
  <si>
    <t>B17237983</t>
  </si>
  <si>
    <t>RUSSET SL</t>
  </si>
  <si>
    <t>H17680885</t>
  </si>
  <si>
    <t>RUTLLA 121/ CLAUDI GIRBAL 3 CTAT PROP</t>
  </si>
  <si>
    <t>H17246406</t>
  </si>
  <si>
    <t>RUTLLA, 10-12, CTAT PROP PK</t>
  </si>
  <si>
    <t>40507193F</t>
  </si>
  <si>
    <t>RUZ GIMENEZ, JORGE</t>
  </si>
  <si>
    <t>W0071513F</t>
  </si>
  <si>
    <t>RYANAIR</t>
  </si>
  <si>
    <t>80000002E</t>
  </si>
  <si>
    <t>RYANAIR.COM</t>
  </si>
  <si>
    <t>RYDER PLC DEVIZES</t>
  </si>
  <si>
    <t>RYVIA</t>
  </si>
  <si>
    <t>SOGEDAL SL</t>
  </si>
  <si>
    <t>B20567210</t>
  </si>
  <si>
    <t>SOKEPA SL</t>
  </si>
  <si>
    <t>B03855210</t>
  </si>
  <si>
    <t>SOL MAR ALQUILER DE VEHICULOS SL</t>
  </si>
  <si>
    <t>77898917X</t>
  </si>
  <si>
    <t>SOLA BOIX MERCEDES</t>
  </si>
  <si>
    <t>40865712W</t>
  </si>
  <si>
    <t>SOLA PIJUAN ASSUMPCIO</t>
  </si>
  <si>
    <t>40858268X</t>
  </si>
  <si>
    <t>SOLA PIJUAN ROSER</t>
  </si>
  <si>
    <t>40309842L</t>
  </si>
  <si>
    <t>SOLA RIGAT JUAN</t>
  </si>
  <si>
    <t>B45704574</t>
  </si>
  <si>
    <t>SOLAUFIL IBERICA SLU</t>
  </si>
  <si>
    <t>40294741Y</t>
  </si>
  <si>
    <t>SOLDEVILA I SITJÀ, DOLORS</t>
  </si>
  <si>
    <t>40204230T</t>
  </si>
  <si>
    <t>SOLE GAY JAIME</t>
  </si>
  <si>
    <t>78081698X</t>
  </si>
  <si>
    <t>SOLE POZUELO FRANCISCO JAVIER</t>
  </si>
  <si>
    <t>A08191223</t>
  </si>
  <si>
    <t>SOLE SA</t>
  </si>
  <si>
    <t>40771654Z</t>
  </si>
  <si>
    <t>SOLE SOLA JOAN</t>
  </si>
  <si>
    <t>15200022N</t>
  </si>
  <si>
    <t>SOLE VILAJOSANA JACINT</t>
  </si>
  <si>
    <t>A58069691</t>
  </si>
  <si>
    <t>SOLER JOVE SA</t>
  </si>
  <si>
    <t>40353829F</t>
  </si>
  <si>
    <t>SOLER MASO LAURA</t>
  </si>
  <si>
    <t>40235852C</t>
  </si>
  <si>
    <t>SOLER PIMAS JOSE</t>
  </si>
  <si>
    <t>40269543Q</t>
  </si>
  <si>
    <t>SOLER TARRATS, EMILIO</t>
  </si>
  <si>
    <t>B55108385</t>
  </si>
  <si>
    <t>SOLETICGIRONA, SL</t>
  </si>
  <si>
    <t>J17787508</t>
  </si>
  <si>
    <t>SOLFRED, S.C.</t>
  </si>
  <si>
    <t>B17295452</t>
  </si>
  <si>
    <t>B61242269</t>
  </si>
  <si>
    <t>SOLMANIA SLU</t>
  </si>
  <si>
    <t>B17145459</t>
  </si>
  <si>
    <t>SOLMON SL</t>
  </si>
  <si>
    <t>A79707345</t>
  </si>
  <si>
    <t>SOLRED, S.A.</t>
  </si>
  <si>
    <t>43711643M</t>
  </si>
  <si>
    <t>SOLSONA POTRONY JAUME</t>
  </si>
  <si>
    <t>B17835331</t>
  </si>
  <si>
    <t>SOLUCIONES INTEGRALES DEL FRIO SL UNIPER</t>
  </si>
  <si>
    <t>B17495896</t>
  </si>
  <si>
    <t>SOLUCIONS I ADDITIUS PER A LA CONSTRUCCI</t>
  </si>
  <si>
    <t>B17946609</t>
  </si>
  <si>
    <t>SOLUCIONS IMMOBILIARIES I FINANCERES 2007 SL</t>
  </si>
  <si>
    <t>J55102941</t>
  </si>
  <si>
    <t>SOLUCIONS WEB,SC</t>
  </si>
  <si>
    <t>B17671116</t>
  </si>
  <si>
    <t>SOLVENTA 6 SLP</t>
  </si>
  <si>
    <t>43676276N</t>
  </si>
  <si>
    <t>SOMOLINOS NUÑEZ JULIAN</t>
  </si>
  <si>
    <t>B61578050</t>
  </si>
  <si>
    <t>SONO-MARKET, SL</t>
  </si>
  <si>
    <t>B17967159</t>
  </si>
  <si>
    <t>SONORO URBIS, SL</t>
  </si>
  <si>
    <t>G65081200</t>
  </si>
  <si>
    <t>SONS D ART</t>
  </si>
  <si>
    <t>A08146367</t>
  </si>
  <si>
    <t>SOREA SOCIEDAD REGIONAL DE ABASTECIMIENT</t>
  </si>
  <si>
    <t>SORUS TRANS GMBH</t>
  </si>
  <si>
    <t>A78562246</t>
  </si>
  <si>
    <t>SOS SEGUROS Y REASEGUROS SA</t>
  </si>
  <si>
    <t>77911126Y</t>
  </si>
  <si>
    <t>SOTILLO I POCH,ROBERT</t>
  </si>
  <si>
    <t>SOTIRIOS AISKIS</t>
  </si>
  <si>
    <t>X1970568C</t>
  </si>
  <si>
    <t>SOUQUET BRESSAND RICHARD</t>
  </si>
  <si>
    <t>A59073064</t>
  </si>
  <si>
    <t>SPACE CARGO SERVICES, SA</t>
  </si>
  <si>
    <t>B62717897</t>
  </si>
  <si>
    <t>SPEED DOOR ESPAÑA SLU</t>
  </si>
  <si>
    <t>SPIS TRANS SPEDIT S.R.O.</t>
  </si>
  <si>
    <t>B17600198</t>
  </si>
  <si>
    <t>SPORTGEST 3000 SL</t>
  </si>
  <si>
    <t>B43397454</t>
  </si>
  <si>
    <t>SPORT-KART VENDRELL, SL</t>
  </si>
  <si>
    <t>B38403309</t>
  </si>
  <si>
    <t>SSP AIRPORT RESTAURANT, SL</t>
  </si>
  <si>
    <t>15200149R</t>
  </si>
  <si>
    <t>ST.PAUL'S SCHOOL</t>
  </si>
  <si>
    <t>E17138645</t>
  </si>
  <si>
    <t>STA EUGENIA 169 PLAÇA DEL BARCO</t>
  </si>
  <si>
    <t>STAF BEHEER NV</t>
  </si>
  <si>
    <t>B64344567</t>
  </si>
  <si>
    <t>STAMPA DIGITAL, SL</t>
  </si>
  <si>
    <t>B28279511</t>
  </si>
  <si>
    <t>STAPLES PRODUCTOS DE OFICINA, SLU</t>
  </si>
  <si>
    <t>A61182200</t>
  </si>
  <si>
    <t>STAR RENTING SA</t>
  </si>
  <si>
    <t>STAR TRANS</t>
  </si>
  <si>
    <t>STEEL SYLWIA STENZEL KRZYSTOF STENZ</t>
  </si>
  <si>
    <t>B17105248</t>
  </si>
  <si>
    <t>STEIN GIRONA, SL</t>
  </si>
  <si>
    <t>A58800475</t>
  </si>
  <si>
    <t>STELGROC, SA</t>
  </si>
  <si>
    <t>X3567464A</t>
  </si>
  <si>
    <t>STELMES HENRI FRANCOIS</t>
  </si>
  <si>
    <t>X4476835T</t>
  </si>
  <si>
    <t>STENGER MICHAEL RUDOLF</t>
  </si>
  <si>
    <t>STEPHAN RUDOLPH RUST-TRASNPORTE INT</t>
  </si>
  <si>
    <t>B17404252</t>
  </si>
  <si>
    <t>STILNOUFRED, SL</t>
  </si>
  <si>
    <t>Y0726191A</t>
  </si>
  <si>
    <t>STOCK CHRISTINA ELIZABETH</t>
  </si>
  <si>
    <t>STOLVIKA UAB</t>
  </si>
  <si>
    <t>X2050141J</t>
  </si>
  <si>
    <t>STOLZ RUDIGER BERNHARD</t>
  </si>
  <si>
    <t>STONRIGDE ELECTRONIC LIMITED</t>
  </si>
  <si>
    <t>A17053539</t>
  </si>
  <si>
    <t>STOP SELF, S.A.</t>
  </si>
  <si>
    <t>A60348240</t>
  </si>
  <si>
    <t>STRADIVARIUS ESPAÑA, SA</t>
  </si>
  <si>
    <t>B25043126</t>
  </si>
  <si>
    <t>SUAGRO SL</t>
  </si>
  <si>
    <t>F17444225</t>
  </si>
  <si>
    <t>SUARA SERVEIS S.C.C.L.</t>
  </si>
  <si>
    <t>15200063F</t>
  </si>
  <si>
    <t>SUAREZ ALFREDO</t>
  </si>
  <si>
    <t>H55035984</t>
  </si>
  <si>
    <t>SUBCOMUNITAT DE PROP COSTA BONAÑAGUDES</t>
  </si>
  <si>
    <t>40391675H</t>
  </si>
  <si>
    <t>SUBIRÀ MARCÓ,XAVIER</t>
  </si>
  <si>
    <t>40510710M</t>
  </si>
  <si>
    <t>SUBIRANA BOFILL GABRIEL</t>
  </si>
  <si>
    <t>B17850728</t>
  </si>
  <si>
    <t>SUBMINISTRAMENTS EMPURIES, SL</t>
  </si>
  <si>
    <t>B17567777</t>
  </si>
  <si>
    <t>SUBMINISTRAMENTS PRUNELL SL</t>
  </si>
  <si>
    <t>B65148710</t>
  </si>
  <si>
    <t>SUBMINISTRES D ENVASOS I CONDIMENTS SL</t>
  </si>
  <si>
    <t>B55027478</t>
  </si>
  <si>
    <t>SUBMINISTRES L ESTANY</t>
  </si>
  <si>
    <t>B17463977</t>
  </si>
  <si>
    <t>SUBMINISTRES RIGASA, SL</t>
  </si>
  <si>
    <t>B62886304</t>
  </si>
  <si>
    <t>SUBPRODUCTOS GRAU SL</t>
  </si>
  <si>
    <t>B53125381</t>
  </si>
  <si>
    <t>SUCESORES DE ORTIZ DE ZARATE, SL</t>
  </si>
  <si>
    <t>SUIRA SAS</t>
  </si>
  <si>
    <t>B17923210</t>
  </si>
  <si>
    <t>Euros declarats com a activitat de l'empresa</t>
  </si>
  <si>
    <t>Número de lloguers declarats</t>
  </si>
  <si>
    <t>Euros declarats com a lloguers</t>
  </si>
  <si>
    <t>Número de vendes declarades</t>
  </si>
  <si>
    <t>CONFORTEL GESTION SA</t>
  </si>
  <si>
    <t>P6700002F</t>
  </si>
  <si>
    <t>CONSELL COMARCAL DE LA SELVA</t>
  </si>
  <si>
    <t>P6700009A</t>
  </si>
  <si>
    <t>CONSELL COMARCAL DEL BAIX EMPORDA</t>
  </si>
  <si>
    <t>PONTEVEDRA</t>
  </si>
  <si>
    <t>B17153271</t>
  </si>
  <si>
    <t>CONSIGEL SL</t>
  </si>
  <si>
    <t>B17571530</t>
  </si>
  <si>
    <t>CONSJOPAL, SL</t>
  </si>
  <si>
    <t>P1700050F</t>
  </si>
  <si>
    <t>CONSORCI BENESTAR SOCIAL</t>
  </si>
  <si>
    <t>Q5856419F</t>
  </si>
  <si>
    <t>CONSORCI PORT MATARO</t>
  </si>
  <si>
    <t>B17351347</t>
  </si>
  <si>
    <t>CONST MARTI, SL</t>
  </si>
  <si>
    <t>B58348087</t>
  </si>
  <si>
    <t>CONSTRUCCIONES FRIGORIFICAS CRUZ, SL</t>
  </si>
  <si>
    <t>B17019977</t>
  </si>
  <si>
    <t>CONSTRUCCIONES RUBIROLA SL</t>
  </si>
  <si>
    <t>B17032277</t>
  </si>
  <si>
    <t>CONSTRUCCIONES Y CALCULOS TAU S.L.U.</t>
  </si>
  <si>
    <t>B17677774</t>
  </si>
  <si>
    <t>CONSTRUCCIONES Y ENCOFRADOS CEYCAL, SL</t>
  </si>
  <si>
    <t>B17878869</t>
  </si>
  <si>
    <t>CONSTRUCCIONS BAGUDANCH SERRA SL</t>
  </si>
  <si>
    <t>B17450537</t>
  </si>
  <si>
    <t>CONSTRUCCIONS BBS-300, SL</t>
  </si>
  <si>
    <t>B17873696</t>
  </si>
  <si>
    <t>CONSTRUCCIONS BUSQUETS VILOBI SL UNIPERS</t>
  </si>
  <si>
    <t>B60197712</t>
  </si>
  <si>
    <t>CONSTRUCCIONS DEL BARCELONES I MARESME, SL</t>
  </si>
  <si>
    <t>B17789686</t>
  </si>
  <si>
    <t>CONSTRUCCIONS GATIUS 2004 SL</t>
  </si>
  <si>
    <t>B17402330</t>
  </si>
  <si>
    <t>CONSTRUCCIONS I OBRES CALA TRONS, SL</t>
  </si>
  <si>
    <t>B17424391</t>
  </si>
  <si>
    <t>CONSTRUCCIONS I PAVIMENTS PR2001, SL</t>
  </si>
  <si>
    <t>B17782483</t>
  </si>
  <si>
    <t>CONSTRUCCIONS I REFORMES JOSEP DALMAU PU</t>
  </si>
  <si>
    <t>B17445982</t>
  </si>
  <si>
    <t>CONSTRUCCIONS I RESTAURACIONS BAHI SL</t>
  </si>
  <si>
    <t>B17976093</t>
  </si>
  <si>
    <t>CONSTRUCCIONS I RESTAURACIONS JOAN NICOLAS, SL</t>
  </si>
  <si>
    <t>B17986308</t>
  </si>
  <si>
    <t>CONSTRUCCIONS J. TIMONET SL</t>
  </si>
  <si>
    <t>16295638T</t>
  </si>
  <si>
    <t>SASETA ORDORICA JOSU</t>
  </si>
  <si>
    <t>77960591K</t>
  </si>
  <si>
    <t>SASTRE MATEU JUAN</t>
  </si>
  <si>
    <t>B17048679</t>
  </si>
  <si>
    <t>SAT AGATER NUM 316 CAT</t>
  </si>
  <si>
    <t>F08548034</t>
  </si>
  <si>
    <t>SAT CALDERI N 663</t>
  </si>
  <si>
    <t>F17155656</t>
  </si>
  <si>
    <t>SAT CAN OLIVA N 964</t>
  </si>
  <si>
    <t>F08780058</t>
  </si>
  <si>
    <t>SAT N 1444</t>
  </si>
  <si>
    <t>F17050220</t>
  </si>
  <si>
    <t>SAT N 1656 VALL DE BAS</t>
  </si>
  <si>
    <t>F17037250</t>
  </si>
  <si>
    <t>SAT N 2521</t>
  </si>
  <si>
    <t>F17076944</t>
  </si>
  <si>
    <t>SAT N 3024</t>
  </si>
  <si>
    <t>F17096785</t>
  </si>
  <si>
    <t>SAT N 3029</t>
  </si>
  <si>
    <t>F17128109</t>
  </si>
  <si>
    <t>SAT N 4512 SAN ANTONIO DE LA MIRANDA</t>
  </si>
  <si>
    <t>F17067091</t>
  </si>
  <si>
    <t>SAT N 4756</t>
  </si>
  <si>
    <t>F08862971</t>
  </si>
  <si>
    <t>SAT N 4821</t>
  </si>
  <si>
    <t>F08914079</t>
  </si>
  <si>
    <t>SAT N 5275 GRUP CAN RIBES</t>
  </si>
  <si>
    <t>F17078924</t>
  </si>
  <si>
    <t>SAT N 5462</t>
  </si>
  <si>
    <t>F08969917</t>
  </si>
  <si>
    <t>SAT N 5717 CAN BADO</t>
  </si>
  <si>
    <t>F17091059</t>
  </si>
  <si>
    <t>SAT N 637</t>
  </si>
  <si>
    <t>F17105552</t>
  </si>
  <si>
    <t>SAT N 695</t>
  </si>
  <si>
    <t>V39066436</t>
  </si>
  <si>
    <t>SAT N 7102 VENTISCA</t>
  </si>
  <si>
    <t>F17137464</t>
  </si>
  <si>
    <t>SAT N 864 CAT SAT FLUVIA</t>
  </si>
  <si>
    <t>F17153982</t>
  </si>
  <si>
    <t>SAT N 950</t>
  </si>
  <si>
    <t>F31114952</t>
  </si>
  <si>
    <t>SAT NUMERO 896 LA TRAVESIA</t>
  </si>
  <si>
    <t>F17098146</t>
  </si>
  <si>
    <t>SAT SAN ISIDRO</t>
  </si>
  <si>
    <t>40500575J</t>
  </si>
  <si>
    <t>SAU PUJOL JOSE</t>
  </si>
  <si>
    <t>A08278731</t>
  </si>
  <si>
    <t>SAULEDA SA</t>
  </si>
  <si>
    <t>43717380S</t>
  </si>
  <si>
    <t>SAURA VIVANCO ANA</t>
  </si>
  <si>
    <t>A17031105</t>
  </si>
  <si>
    <t>SAURINA SA</t>
  </si>
  <si>
    <t>37228919S</t>
  </si>
  <si>
    <t>SAVALL BERNADET JORDI</t>
  </si>
  <si>
    <t>SAXORPINT</t>
  </si>
  <si>
    <t>40425088N</t>
  </si>
  <si>
    <t>SAYO ESTEBA LLUIS</t>
  </si>
  <si>
    <t>B08619702</t>
  </si>
  <si>
    <t>SAYOL, SL UNIPERSONAL</t>
  </si>
  <si>
    <t>SC CELMAR ROMTRANS SRL</t>
  </si>
  <si>
    <t>SC DOCRILIV INTERSERV SRL</t>
  </si>
  <si>
    <t>SC FARES IMPORT EXPORT SRL</t>
  </si>
  <si>
    <t>SC INSTAL EXPERT SRL</t>
  </si>
  <si>
    <t>SC LE BIG TRANS SRL</t>
  </si>
  <si>
    <t>SC MACRIV ISTRITA SRL</t>
  </si>
  <si>
    <t>SC SOMCUTEAN TRANSPORT, SRL</t>
  </si>
  <si>
    <t>SC YASMIN CARGO TRANS SRL</t>
  </si>
  <si>
    <t>SC. TRANS MARI 2008, SRL</t>
  </si>
  <si>
    <t>A79038352</t>
  </si>
  <si>
    <t>SCA IBERICA SA</t>
  </si>
  <si>
    <t>B17954280</t>
  </si>
  <si>
    <t>SCALCHARTER SL</t>
  </si>
  <si>
    <t>B17372053</t>
  </si>
  <si>
    <t>SCATA, SL</t>
  </si>
  <si>
    <t>SCEA LACUISSE, PIERRE ET</t>
  </si>
  <si>
    <t>SCEA MAS PECHOT</t>
  </si>
  <si>
    <t>41642570N</t>
  </si>
  <si>
    <t>SCHEERER ESCATLLAR, PABLO</t>
  </si>
  <si>
    <t>X3119771M</t>
  </si>
  <si>
    <t>SCHEERER,JACHEAU</t>
  </si>
  <si>
    <t>SCHEIDT TRASNPORT GMBH</t>
  </si>
  <si>
    <t>A50001726</t>
  </si>
  <si>
    <t>SCHINDLER SA</t>
  </si>
  <si>
    <t>40342356B</t>
  </si>
  <si>
    <t>SCHMELZER BRUGUER ANNETE</t>
  </si>
  <si>
    <t>B17764358</t>
  </si>
  <si>
    <t>SCHRENCKGIRO FELIU, SL</t>
  </si>
  <si>
    <t>52774242Y</t>
  </si>
  <si>
    <t>SCORDO CARERI PABLO</t>
  </si>
  <si>
    <t>B61444709</t>
  </si>
  <si>
    <t>SCREEN PROTECTORS, SL</t>
  </si>
  <si>
    <t>B61941779</t>
  </si>
  <si>
    <t>SEALS AUTOMOCION SL</t>
  </si>
  <si>
    <t>A28049161</t>
  </si>
  <si>
    <t>SEAT, SA</t>
  </si>
  <si>
    <t>SEB INTERNATIONAL SERVICE</t>
  </si>
  <si>
    <t>B17246174</t>
  </si>
  <si>
    <t>SEBASTIA SABATER, SL</t>
  </si>
  <si>
    <t>SEBATRANSPORTES</t>
  </si>
  <si>
    <t>53328566F</t>
  </si>
  <si>
    <t>SECADURAS ALVAREZ SILVIA</t>
  </si>
  <si>
    <t>A26106013</t>
  </si>
  <si>
    <t>SECURITAS DIRECT ESPAÑA S.A.</t>
  </si>
  <si>
    <t>B25436726</t>
  </si>
  <si>
    <t>SEGRIA V.O., S.L.</t>
  </si>
  <si>
    <t>24886518N</t>
  </si>
  <si>
    <t>SEGURA BAEZA TOÑI</t>
  </si>
  <si>
    <t>43708927A</t>
  </si>
  <si>
    <t>SEGURA CLAVER BERTA</t>
  </si>
  <si>
    <t>40436796J</t>
  </si>
  <si>
    <t>SEGURA I FELIU, ARTUR</t>
  </si>
  <si>
    <t>A28011864</t>
  </si>
  <si>
    <t>SEGURCAIXA ADESLAS SA DE SEGUROS Y REASE</t>
  </si>
  <si>
    <t>B17071200</t>
  </si>
  <si>
    <t>SEGURETAT I CONTROL EMPORDA SL</t>
  </si>
  <si>
    <t>64200000P</t>
  </si>
  <si>
    <t>SEGURIDAD SOCIAL</t>
  </si>
  <si>
    <t>B17039876</t>
  </si>
  <si>
    <t>SEGURIFOC, SL</t>
  </si>
  <si>
    <t>A28119220</t>
  </si>
  <si>
    <t>SEGUROS CATALANA OCCIDENTE SA DE SEGUROS</t>
  </si>
  <si>
    <t>A30014831</t>
  </si>
  <si>
    <t>SEGUROS GROUPAMA SEGUROS Y REASEGUROS SA</t>
  </si>
  <si>
    <t>A20837431</t>
  </si>
  <si>
    <t>SEIKIN SL</t>
  </si>
  <si>
    <t>B17573650</t>
  </si>
  <si>
    <t>SELECCIO REGISA, SL</t>
  </si>
  <si>
    <t>B55079461</t>
  </si>
  <si>
    <t>SELECTIVE DISTRIBUTION BRANDS SLU</t>
  </si>
  <si>
    <t>A25220377</t>
  </si>
  <si>
    <t>SELERGAN SA</t>
  </si>
  <si>
    <t>A59747428</t>
  </si>
  <si>
    <t>SELFOODS, SA</t>
  </si>
  <si>
    <t>79301385F</t>
  </si>
  <si>
    <t>SELIS MASNOU GLORIA</t>
  </si>
  <si>
    <t>A17017435</t>
  </si>
  <si>
    <t>SEMEGA, SERVEI DE MILLORA I EXPANSIO RAMADERA I G.</t>
  </si>
  <si>
    <t>A01054139</t>
  </si>
  <si>
    <t>SEMILLAS CLEMENTE, SA</t>
  </si>
  <si>
    <t>43726132G</t>
  </si>
  <si>
    <t>SENDRA FERRER Mª ANGELS</t>
  </si>
  <si>
    <t>43739176F</t>
  </si>
  <si>
    <t>SENDRA FERRER XAVIER</t>
  </si>
  <si>
    <t>40600003N</t>
  </si>
  <si>
    <t>75463506T</t>
  </si>
  <si>
    <t>SENRA BIEDMA RAFAEL</t>
  </si>
  <si>
    <t>77912279D</t>
  </si>
  <si>
    <t>SEÑE I REINOSA,JOAN ANTONI</t>
  </si>
  <si>
    <t>74922058H</t>
  </si>
  <si>
    <t>SEPULVEDA DOÑA JOSE</t>
  </si>
  <si>
    <t>A03201282</t>
  </si>
  <si>
    <t>SERCOMAC, SA</t>
  </si>
  <si>
    <t>B60013547</t>
  </si>
  <si>
    <t>SERECA BIO, SL</t>
  </si>
  <si>
    <t>78072426F</t>
  </si>
  <si>
    <t>SERENTILL TARRAGONA JOAN</t>
  </si>
  <si>
    <t>78084890M</t>
  </si>
  <si>
    <t>CTAT PROP CL JOAN VALENTI I MASO 19 DE G</t>
  </si>
  <si>
    <t>H17611088</t>
  </si>
  <si>
    <t>CTAT PROP CL MAJOR, 163 A-B DE SALT</t>
  </si>
  <si>
    <t>H17759143</t>
  </si>
  <si>
    <t>CTAT PROP CÑ MAÇANA, 51-55</t>
  </si>
  <si>
    <t>H17707472</t>
  </si>
  <si>
    <t>CTAT PROP CÑ OVIEDO, 2-4 DE GIRONA</t>
  </si>
  <si>
    <t>H17361932</t>
  </si>
  <si>
    <t>CTAT PROP CÑ PAU CASALS NUM. 8 DE GIRONA</t>
  </si>
  <si>
    <t>H17485590</t>
  </si>
  <si>
    <t>CTAT PROP CÑ SANTANDER, NUM 6-12 DE GIRO</t>
  </si>
  <si>
    <t>H17564964</t>
  </si>
  <si>
    <t>CTAT PROP CONJUNTO RESIDENCIAL S AGARO P</t>
  </si>
  <si>
    <t>H17371097</t>
  </si>
  <si>
    <t>CTAT PROP FRESER 25</t>
  </si>
  <si>
    <t>H17514258</t>
  </si>
  <si>
    <t>CTAT PROP GARATGE BISBE LORENZANA, 8-10</t>
  </si>
  <si>
    <t>H17453754</t>
  </si>
  <si>
    <t>CTAT PROP GARATGE JOCS OLIMPICS I-II-III</t>
  </si>
  <si>
    <t>H17935206</t>
  </si>
  <si>
    <t>CTAT PROP GENERAL EDIFICI PONENT 2-4-6</t>
  </si>
  <si>
    <t>H17229717</t>
  </si>
  <si>
    <t>CTAT PROP PARKING CL EMILI GRAHIT NUM 12</t>
  </si>
  <si>
    <t>H17412610</t>
  </si>
  <si>
    <t>CTAT PROP PARKING CÑ ILLA 30-GUELL 90 DE</t>
  </si>
  <si>
    <t>H17981580</t>
  </si>
  <si>
    <t>CTAT PROP PARKING FRANCESC MACIA 49 51 5</t>
  </si>
  <si>
    <t>H17265042</t>
  </si>
  <si>
    <t>CTAT PROP PARKING MIGDIA 47-49 DE GIRONA</t>
  </si>
  <si>
    <t>H17737172</t>
  </si>
  <si>
    <t>CTAT PROP RESIDENCIAL SANT NARCIS</t>
  </si>
  <si>
    <t>H17909284</t>
  </si>
  <si>
    <t>CTAT PROPIETARIS BARCELONA 129-133ÑSANTI</t>
  </si>
  <si>
    <t>H17791302</t>
  </si>
  <si>
    <t>CTAT PROPIETARIS GUILLERIES 62</t>
  </si>
  <si>
    <t>H17339110</t>
  </si>
  <si>
    <t>CTAT. PROP. ORIENT N. 19 DE GIRONA</t>
  </si>
  <si>
    <t>H17784471</t>
  </si>
  <si>
    <t>CTAT. PROP. RIU SER 1-3-5-7</t>
  </si>
  <si>
    <t>E17039553</t>
  </si>
  <si>
    <t>CTAT.PROP CÑ CREU 39-41 I PRINCEP 11</t>
  </si>
  <si>
    <t>H17377664</t>
  </si>
  <si>
    <t>CTAT.PROP.ILLA 30-32, GUELL 84-90</t>
  </si>
  <si>
    <t>H17367244</t>
  </si>
  <si>
    <t>CTAT.PROP.PARQUINGS ORIENT, 17-19</t>
  </si>
  <si>
    <t>H17495748</t>
  </si>
  <si>
    <t>CTAT.PROP.PL.ELS HORTS 1</t>
  </si>
  <si>
    <t>H17522988</t>
  </si>
  <si>
    <t>CTAT.PROP.RESIDENCIAL SA CONCA EDIFICIOS</t>
  </si>
  <si>
    <t>H17602863</t>
  </si>
  <si>
    <t>CTRA. DE PALAMOS, 10-12-14 CTAT PROP PK</t>
  </si>
  <si>
    <t>B17863820</t>
  </si>
  <si>
    <t>CUBITALIA SL</t>
  </si>
  <si>
    <t>B46163150</t>
  </si>
  <si>
    <t>CUCHILLERIA AGRICOLA MARTORELL SL</t>
  </si>
  <si>
    <t>B17209693</t>
  </si>
  <si>
    <t>CUINATS JOTRI SL</t>
  </si>
  <si>
    <t>B17969973</t>
  </si>
  <si>
    <t>CUINATS ROURA SL</t>
  </si>
  <si>
    <t>B17345117</t>
  </si>
  <si>
    <t>CUINES VILOBI, SL</t>
  </si>
  <si>
    <t>E17660036</t>
  </si>
  <si>
    <t>CULTIUS LA PEDRA LLARGA, CB</t>
  </si>
  <si>
    <t>B17721556</t>
  </si>
  <si>
    <t>CULTIUS MAS CUNI SL</t>
  </si>
  <si>
    <t>J17567827</t>
  </si>
  <si>
    <t>CULTIUS MIRALPEIX BOSCH SOCIEDAD CIVIL</t>
  </si>
  <si>
    <t>B62053806</t>
  </si>
  <si>
    <t>CULTIUS PONÇ SL</t>
  </si>
  <si>
    <t>B17534264</t>
  </si>
  <si>
    <t>CUMA FRED SL</t>
  </si>
  <si>
    <t>X1754141T</t>
  </si>
  <si>
    <t>CUNION CHRIS</t>
  </si>
  <si>
    <t>B17033333</t>
  </si>
  <si>
    <t>CURTIDOS JULBE SL</t>
  </si>
  <si>
    <t>B17033531</t>
  </si>
  <si>
    <t>CUSINS SL</t>
  </si>
  <si>
    <t>B17772872</t>
  </si>
  <si>
    <t>CUVEE GIRONA SL</t>
  </si>
  <si>
    <t>B50633858</t>
  </si>
  <si>
    <t>CUYMAR SUSPENSION PARTS SL</t>
  </si>
  <si>
    <t>B17444977</t>
  </si>
  <si>
    <t>D. FUSELLAS, SL</t>
  </si>
  <si>
    <t>DAF TRUCKS NV</t>
  </si>
  <si>
    <t>N0032971D</t>
  </si>
  <si>
    <t>A81253916</t>
  </si>
  <si>
    <t>DAF VEHICULOS INDUSTRIALES SA</t>
  </si>
  <si>
    <t>B17464876</t>
  </si>
  <si>
    <t>DAIFE, DISTRIBUCIONS I REPRESENTACIONS,</t>
  </si>
  <si>
    <t>J17596602</t>
  </si>
  <si>
    <t>DALEMUS, SC</t>
  </si>
  <si>
    <t>B17881335</t>
  </si>
  <si>
    <t>PALAU VERD</t>
  </si>
  <si>
    <t>A17033606</t>
  </si>
  <si>
    <t>PALETS J MARTORELL SA</t>
  </si>
  <si>
    <t>PALI SYSTEMS EURL</t>
  </si>
  <si>
    <t>77901083Z</t>
  </si>
  <si>
    <t>PALLAROLS NEGRE FELIX</t>
  </si>
  <si>
    <t>77089081G</t>
  </si>
  <si>
    <t>PALMA PUJADAS EDUARD</t>
  </si>
  <si>
    <t>40246279M</t>
  </si>
  <si>
    <t>PALMADA BUSQUETS SALVADOR</t>
  </si>
  <si>
    <t>B17363714</t>
  </si>
  <si>
    <t>PALM-TER, SL</t>
  </si>
  <si>
    <t>40318925V</t>
  </si>
  <si>
    <t>PALOL BASAGAÑA JOSEP MARIA DE</t>
  </si>
  <si>
    <t>B17807264</t>
  </si>
  <si>
    <t>PALOL RESIDENCIAL, SL</t>
  </si>
  <si>
    <t>J58808221</t>
  </si>
  <si>
    <t>PANADES ALEMANY, SC</t>
  </si>
  <si>
    <t>B17671066</t>
  </si>
  <si>
    <t>PANELLA MANUTENCIONS, S.L.</t>
  </si>
  <si>
    <t>B17583345</t>
  </si>
  <si>
    <t>PANORAMA EXCURSIONS, SL</t>
  </si>
  <si>
    <t>J63514038</t>
  </si>
  <si>
    <t>PANTALLAS SEREGON, S.C.P.</t>
  </si>
  <si>
    <t>A31074685</t>
  </si>
  <si>
    <t>PAPELES EL CARMEN SA</t>
  </si>
  <si>
    <t>A08766974</t>
  </si>
  <si>
    <t>PAPELES SALVI SA</t>
  </si>
  <si>
    <t>A17018284</t>
  </si>
  <si>
    <t>PAPELQUIMIA SA</t>
  </si>
  <si>
    <t>40442031G</t>
  </si>
  <si>
    <t>PARADA PEREZ ADELINA</t>
  </si>
  <si>
    <t>H17899691</t>
  </si>
  <si>
    <t>PARADIS, 27 CTAT PROP PK</t>
  </si>
  <si>
    <t>78003213R</t>
  </si>
  <si>
    <t>PARALS GRAU ENRIQUE</t>
  </si>
  <si>
    <t>X8363881T</t>
  </si>
  <si>
    <t>PARASCHIV MARIN</t>
  </si>
  <si>
    <t>40663024J</t>
  </si>
  <si>
    <t>PAREDES MOLINA JOSEFA</t>
  </si>
  <si>
    <t>J62137112</t>
  </si>
  <si>
    <t>PARERA FONT, S.C.P.</t>
  </si>
  <si>
    <t>B17779299</t>
  </si>
  <si>
    <t>PARERA TECNICS, SL</t>
  </si>
  <si>
    <t>40273531W</t>
  </si>
  <si>
    <t>PARES VILA, JOSEP</t>
  </si>
  <si>
    <t>77728252M</t>
  </si>
  <si>
    <t>PARET I PLANAS, ANNA M.</t>
  </si>
  <si>
    <t>40531068P</t>
  </si>
  <si>
    <t>PARETA HUERTAS ANGEL</t>
  </si>
  <si>
    <t>40491497C</t>
  </si>
  <si>
    <t>PARETAS BAHI LUIS</t>
  </si>
  <si>
    <t>40494738H</t>
  </si>
  <si>
    <t>PARETAS SALO JUAN</t>
  </si>
  <si>
    <t>B28367670</t>
  </si>
  <si>
    <t>PARKER HANNIFIN ESPAÑA SL</t>
  </si>
  <si>
    <t>B08670945</t>
  </si>
  <si>
    <t>PARKING BAILEN 20</t>
  </si>
  <si>
    <t>A17095944</t>
  </si>
  <si>
    <t>PARKING EIXIMENIS SA</t>
  </si>
  <si>
    <t>A17920109</t>
  </si>
  <si>
    <t>PARKING TORIN PONS SLU</t>
  </si>
  <si>
    <t>PARNHAMS COACHES LTD</t>
  </si>
  <si>
    <t>77316121B</t>
  </si>
  <si>
    <t>PARRA GASCH JORGE</t>
  </si>
  <si>
    <t>14922901H</t>
  </si>
  <si>
    <t>PARRA VALIENTE SEBASTIAN</t>
  </si>
  <si>
    <t>37696584K</t>
  </si>
  <si>
    <t>PARRAMON SAÑE JOSE</t>
  </si>
  <si>
    <t>G08564379</t>
  </si>
  <si>
    <t>PARTIT DELS SOCIALISTES DE CATALUNYA</t>
  </si>
  <si>
    <t>40496334G</t>
  </si>
  <si>
    <t>PASCALET JOU LUIS</t>
  </si>
  <si>
    <t>A20044616</t>
  </si>
  <si>
    <t>PASCUAL CHURRUCA SA</t>
  </si>
  <si>
    <t>40277710H</t>
  </si>
  <si>
    <t>PASCUAL I BARCELÓ,FRANCESC</t>
  </si>
  <si>
    <t>J17673831</t>
  </si>
  <si>
    <t>PASCUAL, SC</t>
  </si>
  <si>
    <t>H17449463</t>
  </si>
  <si>
    <t>PASSATGE TERRISERS 1-3-5 CTAT PROP</t>
  </si>
  <si>
    <t>H17288754</t>
  </si>
  <si>
    <t>PASSEIG MANEL BONMATI 2-7</t>
  </si>
  <si>
    <t>H17331943</t>
  </si>
  <si>
    <t>PASSEIG MANEL BONMATI 4</t>
  </si>
  <si>
    <t>H17379728</t>
  </si>
  <si>
    <t>B17809443</t>
  </si>
  <si>
    <t>PASTISSERIA BAIX EMPORDA SL</t>
  </si>
  <si>
    <t>PATINTER PORTUGUESA AUTOMOVIES TRAN</t>
  </si>
  <si>
    <t>X3174022E</t>
  </si>
  <si>
    <t>PATON IRENE, LIDIA</t>
  </si>
  <si>
    <t>B17459421</t>
  </si>
  <si>
    <t>PATRIMONIAL PRATCOR SL</t>
  </si>
  <si>
    <t>P1700045F</t>
  </si>
  <si>
    <t>PATRONAT DE MITJANS DE COMUNICACIO DE L ESCALA</t>
  </si>
  <si>
    <t>P6709603B</t>
  </si>
  <si>
    <t>PATRONAT MUNICIPAL D ESPORTS DE LLAGOSTE</t>
  </si>
  <si>
    <t>G39039193</t>
  </si>
  <si>
    <t>PATRONATO MUNICIPAL DE EDUCACION DE TORR</t>
  </si>
  <si>
    <t>35119781T</t>
  </si>
  <si>
    <t>PAU COLL XAVIER</t>
  </si>
  <si>
    <t>40280861H</t>
  </si>
  <si>
    <t>PAU GRATACOS LLUIS</t>
  </si>
  <si>
    <t>15200158X</t>
  </si>
  <si>
    <t>PAUNERO XAVIER</t>
  </si>
  <si>
    <t>B17210527</t>
  </si>
  <si>
    <t>PAVIMENTOS Y CONSTRUCCIONES LLAGOSTERA</t>
  </si>
  <si>
    <t>A43020643</t>
  </si>
  <si>
    <t>PAVO Y DERIVADOS SA</t>
  </si>
  <si>
    <t>B17812124</t>
  </si>
  <si>
    <t>PC AL DIA, SL</t>
  </si>
  <si>
    <t>B43341866</t>
  </si>
  <si>
    <t>PCSNET GRUP, SL</t>
  </si>
  <si>
    <t>A08274805</t>
  </si>
  <si>
    <t>PECOMARK, SA</t>
  </si>
  <si>
    <t>B17990680</t>
  </si>
  <si>
    <t>PEDRA ARTIFICIAL PER A LA CONSTRUCCIO MA</t>
  </si>
  <si>
    <t>B17424029</t>
  </si>
  <si>
    <t>PEDRA BANYOLES, SL</t>
  </si>
  <si>
    <t>B62414651</t>
  </si>
  <si>
    <t>PEDRA MOLTA,S.L.</t>
  </si>
  <si>
    <t>40527244W</t>
  </si>
  <si>
    <t>PEDREGOSA FRANCISCO</t>
  </si>
  <si>
    <t>40870626V</t>
  </si>
  <si>
    <t>PEDRICO SERRADELL,RAMON</t>
  </si>
  <si>
    <t>40788753R</t>
  </si>
  <si>
    <t>PEDROS SOLE JAUME</t>
  </si>
  <si>
    <t>X5346835W</t>
  </si>
  <si>
    <t>PEGGE ANDREW</t>
  </si>
  <si>
    <t>40262525J</t>
  </si>
  <si>
    <t>PEIRIS PLANELLA,JOSEP</t>
  </si>
  <si>
    <t>22550192A</t>
  </si>
  <si>
    <t>PEIRÓ I BERTOMEU,ANNA</t>
  </si>
  <si>
    <t>46672099Q</t>
  </si>
  <si>
    <t>LOPEZ I ARENAS,CONCHI</t>
  </si>
  <si>
    <t>40373838Y</t>
  </si>
  <si>
    <t>LOPEZ I NOGUER, MARIONA</t>
  </si>
  <si>
    <t>40824253N</t>
  </si>
  <si>
    <t>LOPEZ LLOBET,JOAN</t>
  </si>
  <si>
    <t>J17349507</t>
  </si>
  <si>
    <t>LOPEZ MASFERRER, SC</t>
  </si>
  <si>
    <t>15200025S</t>
  </si>
  <si>
    <t>LOPEZ MATESANZ RAISA</t>
  </si>
  <si>
    <t>44357038C</t>
  </si>
  <si>
    <t>LOPEZ MEDINA, ANTONIO ANGEL</t>
  </si>
  <si>
    <t>40455213F</t>
  </si>
  <si>
    <t>LOPEZ MEDINILLA NATALIA</t>
  </si>
  <si>
    <t>43625744B</t>
  </si>
  <si>
    <t>LOPEZ MORALES, DAVID</t>
  </si>
  <si>
    <t>15200043X</t>
  </si>
  <si>
    <t>LOPEZ MORERA MARINA</t>
  </si>
  <si>
    <t>15200157D</t>
  </si>
  <si>
    <t>LOPEZ NATALIA</t>
  </si>
  <si>
    <t>15200102T</t>
  </si>
  <si>
    <t>LOPEZ PERUCHET MIQUEL</t>
  </si>
  <si>
    <t>30033871B</t>
  </si>
  <si>
    <t>LOPEZ RODRIGUEZ CONCEPCION</t>
  </si>
  <si>
    <t>40243769W</t>
  </si>
  <si>
    <t>LOPEZ SAETA JULIA</t>
  </si>
  <si>
    <t>36502266R</t>
  </si>
  <si>
    <t>LOPEZ VIDAL, CRISTINA</t>
  </si>
  <si>
    <t>B58087479</t>
  </si>
  <si>
    <t>LOREFAR, SL</t>
  </si>
  <si>
    <t>B17920984</t>
  </si>
  <si>
    <t>LORENTE RUIZ INSTAL.LACIONS COMERCIALS SL</t>
  </si>
  <si>
    <t>E17116732</t>
  </si>
  <si>
    <t>LORENZANA 31 33 33 BIS PK</t>
  </si>
  <si>
    <t>18030199Q</t>
  </si>
  <si>
    <t>LOSTE CAZCARRA,MARIA JOSE</t>
  </si>
  <si>
    <t>LOUREIRO CARDOSO ANTONIO</t>
  </si>
  <si>
    <t>15200167L</t>
  </si>
  <si>
    <t>LOZANO GRACIELA</t>
  </si>
  <si>
    <t>B55085492</t>
  </si>
  <si>
    <t>LUBRIDAL OIL SLU</t>
  </si>
  <si>
    <t>LUCIAN POWER HAND SRL</t>
  </si>
  <si>
    <t>LUCRIGOLD TRANSPORTES LDA</t>
  </si>
  <si>
    <t>A58297102</t>
  </si>
  <si>
    <t>LUIS CAPDEVILA, S.A.</t>
  </si>
  <si>
    <t>LUKMAR JOZEF S.P.</t>
  </si>
  <si>
    <t>B85502003</t>
  </si>
  <si>
    <t>LUMINOSOSO MENCHERO, SL</t>
  </si>
  <si>
    <t>B17257890</t>
  </si>
  <si>
    <t>LUMISCAR SL</t>
  </si>
  <si>
    <t>15200095Q</t>
  </si>
  <si>
    <t>LUNA ELISA</t>
  </si>
  <si>
    <t>B59037051</t>
  </si>
  <si>
    <t>LUOK, SL</t>
  </si>
  <si>
    <t>B17466608</t>
  </si>
  <si>
    <t>LUPIAÑEZ SL</t>
  </si>
  <si>
    <t>38990079L</t>
  </si>
  <si>
    <t>LUQUE JIMENEZ ALEJANDRO</t>
  </si>
  <si>
    <t>B80581473</t>
  </si>
  <si>
    <t>M F RECAMBIOS SL</t>
  </si>
  <si>
    <t>B14414627</t>
  </si>
  <si>
    <t>M G R GRUPO INFORMATICO SL</t>
  </si>
  <si>
    <t>B17814211</t>
  </si>
  <si>
    <t>M R ASSESSORAMENT I GESTIO, SL</t>
  </si>
  <si>
    <t>B39430269</t>
  </si>
  <si>
    <t>M S SCREWS SL</t>
  </si>
  <si>
    <t>B17534835</t>
  </si>
  <si>
    <t>MACFRED-BANYOLES, SL</t>
  </si>
  <si>
    <t>45081568G</t>
  </si>
  <si>
    <t>MACHUCA CASTAÑEDA, MARIA ISABEL</t>
  </si>
  <si>
    <t>A08585895</t>
  </si>
  <si>
    <t>MADERAS CUNILL SA</t>
  </si>
  <si>
    <t>A79419107</t>
  </si>
  <si>
    <t>MADRID LEASING CORPORACION SA ESTABLECIM</t>
  </si>
  <si>
    <t>24181068H</t>
  </si>
  <si>
    <t>MAGAN GARCIA MATILDE</t>
  </si>
  <si>
    <t>40347746L</t>
  </si>
  <si>
    <t>MAGAÑA PINTIADO, MONTSE</t>
  </si>
  <si>
    <t>A17052812</t>
  </si>
  <si>
    <t>MAGATZEMS CABRUJA SA</t>
  </si>
  <si>
    <t>B17628280</t>
  </si>
  <si>
    <t>MAGATZEMS VINICOLES, SL</t>
  </si>
  <si>
    <t>B65678682</t>
  </si>
  <si>
    <t>MAGDALENES VIC SL</t>
  </si>
  <si>
    <t>40321322E</t>
  </si>
  <si>
    <t>MAGIN GARCÍA,LLUIS</t>
  </si>
  <si>
    <t>MAGIRUS INTERNATIONAL GMBH</t>
  </si>
  <si>
    <t>B63222715</t>
  </si>
  <si>
    <t>MAGMA COMPOSITES, SL</t>
  </si>
  <si>
    <t>MAGNA TRANS</t>
  </si>
  <si>
    <t>B17494436</t>
  </si>
  <si>
    <t>MAHA MASCHINENBAU HALDENWANG ESPAÑA, SL</t>
  </si>
  <si>
    <t>MAHLER INGRID GUDRUN</t>
  </si>
  <si>
    <t>B17582842</t>
  </si>
  <si>
    <t>MAIKELTRANS, SL</t>
  </si>
  <si>
    <t>MAILLEUX, SA</t>
  </si>
  <si>
    <t>H17886805</t>
  </si>
  <si>
    <t>MAJOR 8 ESTACIO JOSEP IRLA CTAT PROP. PK</t>
  </si>
  <si>
    <t>15200109F</t>
  </si>
  <si>
    <t>MALDONADO JUAN</t>
  </si>
  <si>
    <t>40875271Q</t>
  </si>
  <si>
    <t>MALLAFRE COSO ANNA</t>
  </si>
  <si>
    <t>MALLET RACING</t>
  </si>
  <si>
    <t>77985028D</t>
  </si>
  <si>
    <t>MALLOL I GUISSET,MONTSERRAT</t>
  </si>
  <si>
    <t>40305324D</t>
  </si>
  <si>
    <t>40270314M</t>
  </si>
  <si>
    <t>MALLORQUI TORRENT JOSE</t>
  </si>
  <si>
    <t>E17115155</t>
  </si>
  <si>
    <t>MALUQUER SALVADOR 27</t>
  </si>
  <si>
    <t>B17791781</t>
  </si>
  <si>
    <t>MAMACHUCHI SL</t>
  </si>
  <si>
    <t>B17890591</t>
  </si>
  <si>
    <t>MAMPARES D OFICINA NOUESTIL SL</t>
  </si>
  <si>
    <t>B61473120</t>
  </si>
  <si>
    <t>MANANTIAL DE SANT HILARI.SL</t>
  </si>
  <si>
    <t>38815479N</t>
  </si>
  <si>
    <t>MANAU NIETO HELENA</t>
  </si>
  <si>
    <t>15200164Q</t>
  </si>
  <si>
    <t>MANCHADO ONTIVEROS ALFREDO</t>
  </si>
  <si>
    <t>45400000R</t>
  </si>
  <si>
    <t>MANEL BONMATI PK</t>
  </si>
  <si>
    <t>B59935411</t>
  </si>
  <si>
    <t>MANENT-RAMBLA, SL</t>
  </si>
  <si>
    <t>41559979Z</t>
  </si>
  <si>
    <t>MANGAS JIMENEZ JOSE</t>
  </si>
  <si>
    <t>MANIFATTURE TECNILEGNO HARTZ, SRL</t>
  </si>
  <si>
    <t>B17026196</t>
  </si>
  <si>
    <t>MANIPULADOS DE CARTON DEL CLOT SL</t>
  </si>
  <si>
    <t>A60328549</t>
  </si>
  <si>
    <t>MANITOWOC FOODSERVICE IBERIA S.A.U.</t>
  </si>
  <si>
    <t>B59798280</t>
  </si>
  <si>
    <t>MANRESA FILLS, SL</t>
  </si>
  <si>
    <t>B09411968</t>
  </si>
  <si>
    <t>MANU TRANSPORTES GENERALES, S.L.</t>
  </si>
  <si>
    <t>36494041X</t>
  </si>
  <si>
    <t>MANUBENS FIGUERAS JOSE</t>
  </si>
  <si>
    <t>H17755380</t>
  </si>
  <si>
    <t>MANUEL DE FALLA 30-32</t>
  </si>
  <si>
    <t>40505415T</t>
  </si>
  <si>
    <t>MANZANO ESTEBAN.M.TERESA</t>
  </si>
  <si>
    <t>40425147W</t>
  </si>
  <si>
    <t>MAÑAS MARTIN M ANGELES</t>
  </si>
  <si>
    <t>40260105P</t>
  </si>
  <si>
    <t>MAÑE I FARRE, SALVADOR</t>
  </si>
  <si>
    <t>B62005905</t>
  </si>
  <si>
    <t>MAÑOSA BOMBAS DE AGUA, SL</t>
  </si>
  <si>
    <t>A28141935</t>
  </si>
  <si>
    <t>MAPFRE FAMILIAR COMPAÑIA DE SEGUROS Y REASEGUROS</t>
  </si>
  <si>
    <t>G28010619</t>
  </si>
  <si>
    <t>MAPFRE MUTUALIDAD DE SEGUROS Y REASEGURO</t>
  </si>
  <si>
    <t>A28725331</t>
  </si>
  <si>
    <t>MAPFRE SEGUORS DE EMPRESA, COMPAÑIA DE SEGUROS Y R</t>
  </si>
  <si>
    <t>B17498817</t>
  </si>
  <si>
    <t>MAQUINARIA AGRICOLA CUROS, SL</t>
  </si>
  <si>
    <t>B25405374</t>
  </si>
  <si>
    <t>MAQUINARIA AGRICOLA GIDAR, SL</t>
  </si>
  <si>
    <t>E17206632</t>
  </si>
  <si>
    <t>MAQUINARIA AGRICOLA JJP CB</t>
  </si>
  <si>
    <t>A59091496</t>
  </si>
  <si>
    <t>MAQUINARIA AGRICOLA MACIA, SA</t>
  </si>
  <si>
    <t>J17589482</t>
  </si>
  <si>
    <t>MAQUINARIA AGRICOLA MARULL, SC</t>
  </si>
  <si>
    <t>B17349481</t>
  </si>
  <si>
    <t>B17206707</t>
  </si>
  <si>
    <t>B25316381</t>
  </si>
  <si>
    <t>MAQUINARIA AGRICOLA SEGUES SL</t>
  </si>
  <si>
    <t>B08275026</t>
  </si>
  <si>
    <t>MAQUINARIA AGRICOLA SOLA SL</t>
  </si>
  <si>
    <t>B25433558</t>
  </si>
  <si>
    <t>MAQUINARIA AGRICOLA VALL, SL</t>
  </si>
  <si>
    <t>B17649724</t>
  </si>
  <si>
    <t>MARBRES I G. AGUSTI I FILLS, SL</t>
  </si>
  <si>
    <t>B17046863</t>
  </si>
  <si>
    <t>MARBRES I GRANITS AGUSTI I FILLS SOCIETA</t>
  </si>
  <si>
    <t>B17805300</t>
  </si>
  <si>
    <t>MARBRES MAÇANET, SL</t>
  </si>
  <si>
    <t>B17626797</t>
  </si>
  <si>
    <t>MARBRES TOGI SL</t>
  </si>
  <si>
    <t>B17222886</t>
  </si>
  <si>
    <t>MARBRISTERIA DE L EMPORDA,SL</t>
  </si>
  <si>
    <t>15200121L</t>
  </si>
  <si>
    <t>MARCHAL SANTIAGO ANTONIO</t>
  </si>
  <si>
    <t>77912906S</t>
  </si>
  <si>
    <t>MARCO GATIUS GENIS</t>
  </si>
  <si>
    <t>15200165V</t>
  </si>
  <si>
    <t>MARCOS PEREZ EDUARDO JOSE</t>
  </si>
  <si>
    <t>15200053C</t>
  </si>
  <si>
    <t>MARCOS SALVIEJO MARIA ELVIRA</t>
  </si>
  <si>
    <t>B64894835</t>
  </si>
  <si>
    <t>MARESMOVIL S.L</t>
  </si>
  <si>
    <t>46100384N</t>
  </si>
  <si>
    <t>MARGENAT BORI JUAN</t>
  </si>
  <si>
    <t>4654535B</t>
  </si>
  <si>
    <t>MARIGOT LTD T A</t>
  </si>
  <si>
    <t>40531529D</t>
  </si>
  <si>
    <t>MARIN CORTES JOSE</t>
  </si>
  <si>
    <t>40893869F</t>
  </si>
  <si>
    <t>MARIN CUSPINERA ROBERT</t>
  </si>
  <si>
    <t>B17127895</t>
  </si>
  <si>
    <t>MARISCH COTCHO, SL</t>
  </si>
  <si>
    <t>R0800096J</t>
  </si>
  <si>
    <t>MARISTAS HERMANOS PROVINCIA L HERMITAGE</t>
  </si>
  <si>
    <t>40600004J</t>
  </si>
  <si>
    <t>MARIUS ANGE CHAPTAL</t>
  </si>
  <si>
    <t>B17525528</t>
  </si>
  <si>
    <t>MARKETING INTERNACIONAL GIMAS, SL</t>
  </si>
  <si>
    <t>B12212551</t>
  </si>
  <si>
    <t>MARLON KART, SL</t>
  </si>
  <si>
    <t>B17696832</t>
  </si>
  <si>
    <t>MARMA-RESTAURADORS SL</t>
  </si>
  <si>
    <t>B17329723</t>
  </si>
  <si>
    <t>MAROBEN, SL</t>
  </si>
  <si>
    <t>MAROVA BVBA</t>
  </si>
  <si>
    <t>MARQUES DE CAMPS 55-57 PS. CTAT.PROP. PK</t>
  </si>
  <si>
    <t>43419466C</t>
  </si>
  <si>
    <t>MARQUES RUIZ, MONTSERRAT</t>
  </si>
  <si>
    <t>B17381435</t>
  </si>
  <si>
    <t>MARQUES-RIGAT, SL</t>
  </si>
  <si>
    <t>40512665M</t>
  </si>
  <si>
    <t>MARQUEZ CASTILLO JOSE</t>
  </si>
  <si>
    <t>40278038R</t>
  </si>
  <si>
    <t>MARQUEZ GRANADOS, JOSE</t>
  </si>
  <si>
    <t>46606998M</t>
  </si>
  <si>
    <t>CALIXTO ESCUDER SC</t>
  </si>
  <si>
    <t>W0064249F</t>
  </si>
  <si>
    <t>CAMBRIDGE UNIVERSITY PRESS</t>
  </si>
  <si>
    <t>B63254130</t>
  </si>
  <si>
    <t>CAMEO MEDIA, SL</t>
  </si>
  <si>
    <t>USLUGI TRANSPORTOWE I HANDEL JABLON</t>
  </si>
  <si>
    <t>USUGI TRANSPORTOWE LEWANDOWSKA IREN</t>
  </si>
  <si>
    <t>15200013A</t>
  </si>
  <si>
    <t>VACAS MARTIN JAVIER</t>
  </si>
  <si>
    <t>A61089603</t>
  </si>
  <si>
    <t>VACOMIX, SA</t>
  </si>
  <si>
    <t>Y0160547K</t>
  </si>
  <si>
    <t>VAISSIERE HENRI JEAN PIERRE</t>
  </si>
  <si>
    <t>B28902427</t>
  </si>
  <si>
    <t>VALDEPESA TEXTIL SL</t>
  </si>
  <si>
    <t>78001537G</t>
  </si>
  <si>
    <t>VALDIVIA JIMENEZ, FRANCISCO</t>
  </si>
  <si>
    <t>77743091D</t>
  </si>
  <si>
    <t>VALENCIA AREVALO IVAN</t>
  </si>
  <si>
    <t>40435232J</t>
  </si>
  <si>
    <t>VALIÑO GONZALEZ,OLGA</t>
  </si>
  <si>
    <t>43703757P</t>
  </si>
  <si>
    <t>VALLES FRANQUESA,CARMEL</t>
  </si>
  <si>
    <t>30071460H</t>
  </si>
  <si>
    <t>VALLES MARQUES ANA</t>
  </si>
  <si>
    <t>46594331B</t>
  </si>
  <si>
    <t>VALLES MIRANDA JOSE</t>
  </si>
  <si>
    <t>78063334T</t>
  </si>
  <si>
    <t>VALLS BALCELLS JOSE MARIA</t>
  </si>
  <si>
    <t>38828955X</t>
  </si>
  <si>
    <t>VALLS SOLE ALEXANDRE</t>
  </si>
  <si>
    <t>37638610F</t>
  </si>
  <si>
    <t>VALLVE QUERALTO ENRIQUE</t>
  </si>
  <si>
    <t>VALTRANS EOOD</t>
  </si>
  <si>
    <t>X1550986G</t>
  </si>
  <si>
    <t>VAN BOHEEMEN,PAULUS CORNELIS</t>
  </si>
  <si>
    <t>804857398B01</t>
  </si>
  <si>
    <t>VAN DER GOES EUROPA BV</t>
  </si>
  <si>
    <t>003980613B01</t>
  </si>
  <si>
    <t>VAN WAMEL B.V.</t>
  </si>
  <si>
    <t>29179670F</t>
  </si>
  <si>
    <t>VAQUERO GARGALLO FERNANDO ALEJANDRO</t>
  </si>
  <si>
    <t>15200048S</t>
  </si>
  <si>
    <t>VARELA GONZÁLEZ CARMEN</t>
  </si>
  <si>
    <t>40519480N</t>
  </si>
  <si>
    <t>VARGAS COMAS JOSE</t>
  </si>
  <si>
    <t>40331554L</t>
  </si>
  <si>
    <t>VASQUEZ MURTRA FERRAN</t>
  </si>
  <si>
    <t>X9314018F</t>
  </si>
  <si>
    <t>VAYSSIE MICHEL CHRISTIAN EUGENE</t>
  </si>
  <si>
    <t>40346694W</t>
  </si>
  <si>
    <t>VAZQUEZ FRANCH VIVIANA</t>
  </si>
  <si>
    <t>38766578D</t>
  </si>
  <si>
    <t>VAZQUEZ RODRIGUEZ M DEL CARMEN</t>
  </si>
  <si>
    <t>POLIMEDIC, SL</t>
  </si>
  <si>
    <t>POLINI MOTORI, SPA</t>
  </si>
  <si>
    <t>A17014002</t>
  </si>
  <si>
    <t>POLIURETANOS SA</t>
  </si>
  <si>
    <t>B17495730</t>
  </si>
  <si>
    <t>POLLANCRE SL</t>
  </si>
  <si>
    <t>A61151874</t>
  </si>
  <si>
    <t>POLYNORMA, SA</t>
  </si>
  <si>
    <t>A28776607</t>
  </si>
  <si>
    <t>POLYTHERM ESPAÑOLA, SAU</t>
  </si>
  <si>
    <t>45545334K</t>
  </si>
  <si>
    <t>PONCE AMARGANT, JORDI</t>
  </si>
  <si>
    <t>15200067B</t>
  </si>
  <si>
    <t>Número d'operacions declarades</t>
  </si>
  <si>
    <t>Euros declarats en metàlic</t>
  </si>
  <si>
    <t>Número total de persones i entitats relacionades en les fulles interiors o suports</t>
  </si>
  <si>
    <t>Import total anual de les operacions relacionades en les fulles interiors o suports</t>
  </si>
  <si>
    <t>Número total d'immobles relacionats en el full annex de lloguers</t>
  </si>
  <si>
    <t>Import total de les operacions relacionades en el full annex de lloguers</t>
  </si>
  <si>
    <t>SANCHEZ PEREZ YAIZA</t>
  </si>
  <si>
    <t>15200068N</t>
  </si>
  <si>
    <t>SANCHEZ PURI</t>
  </si>
  <si>
    <t>15200097H</t>
  </si>
  <si>
    <t>SANCHEZ RAQUEL</t>
  </si>
  <si>
    <t>38825110Y</t>
  </si>
  <si>
    <t>SANCHEZ REYES, EVA</t>
  </si>
  <si>
    <t>46526889M</t>
  </si>
  <si>
    <t>SANCHEZ-PANIAGUA ARTESERO, ROSALIA</t>
  </si>
  <si>
    <t>40242782G</t>
  </si>
  <si>
    <t>SANCHO ESPIGULE,VICTOR</t>
  </si>
  <si>
    <t>B63252159</t>
  </si>
  <si>
    <t>SANDOVAL THIELE GUSTAVO</t>
  </si>
  <si>
    <t>B17744970</t>
  </si>
  <si>
    <t>SANEJAMENT INTEL.LIGENT SL</t>
  </si>
  <si>
    <t>A17024597</t>
  </si>
  <si>
    <t>SANI-ELEC CABALLE, SA</t>
  </si>
  <si>
    <t>40431221G</t>
  </si>
  <si>
    <t>SANLLEHI BRUNET XAVIER MANUEL</t>
  </si>
  <si>
    <t>46751429L</t>
  </si>
  <si>
    <t>SANS RONTEIN ELISENDA</t>
  </si>
  <si>
    <t>A17022278</t>
  </si>
  <si>
    <t>SANT DALMAI, SA</t>
  </si>
  <si>
    <t>H17399080</t>
  </si>
  <si>
    <t>SANT HIPOLIT, 35 CTAT PROP. PK</t>
  </si>
  <si>
    <t>F25076043</t>
  </si>
  <si>
    <t>SANT JAUME DE PALAU S.C.C.L.</t>
  </si>
  <si>
    <t>H17285305</t>
  </si>
  <si>
    <t>SANT NARCIS MUNTANERS PARE COLL 4</t>
  </si>
  <si>
    <t>G08390437</t>
  </si>
  <si>
    <t>SANT NICOLAU AGRUPACION PEDAGOGICA</t>
  </si>
  <si>
    <t>B17021130</t>
  </si>
  <si>
    <t>SANT PAU FORNS DE PA, SL</t>
  </si>
  <si>
    <t>H17876459</t>
  </si>
  <si>
    <t>SANTA ANNA, 28-30 CTAT PROP. PK</t>
  </si>
  <si>
    <t>A28039790</t>
  </si>
  <si>
    <t>SANTA LUCIA SA</t>
  </si>
  <si>
    <t>37260493X</t>
  </si>
  <si>
    <t>SANTAFE JIMENEZ,M.ANGELS</t>
  </si>
  <si>
    <t>40107105G</t>
  </si>
  <si>
    <t>SANTALÓ OLIVERAS, CARME</t>
  </si>
  <si>
    <t>48054351Z</t>
  </si>
  <si>
    <t>SANTAMARIA SOLA LAIA</t>
  </si>
  <si>
    <t>A79082244</t>
  </si>
  <si>
    <t>SANTANDER CONSUMER ESTABLECIMIENTO FINAN</t>
  </si>
  <si>
    <t>B84677244</t>
  </si>
  <si>
    <t>SANTANDER CONSUMER RENTING SL</t>
  </si>
  <si>
    <t>75692201Y</t>
  </si>
  <si>
    <t>SANTAREN CACERES, AMADORA</t>
  </si>
  <si>
    <t>38814681L</t>
  </si>
  <si>
    <t>SANTAREN SANTAREN, JOAQUIN</t>
  </si>
  <si>
    <t>B17121260</t>
  </si>
  <si>
    <t>SANTAULARIA EQUIPAMENTS URBANS, SL</t>
  </si>
  <si>
    <t>A17007063</t>
  </si>
  <si>
    <t>SANTIAGO JUANDO SA</t>
  </si>
  <si>
    <t>40354285A</t>
  </si>
  <si>
    <t>SANTIAGO ORTIZ ALBERT</t>
  </si>
  <si>
    <t>78082860E</t>
  </si>
  <si>
    <t>SANTIBAÑEZ BAUTISTA LEONOR</t>
  </si>
  <si>
    <t>40519112N</t>
  </si>
  <si>
    <t>SANTIN FERNANDEZ FRANCISCO JAVIER</t>
  </si>
  <si>
    <t>15200034R</t>
  </si>
  <si>
    <t>SANTOS GARCÍA VIRGINIA</t>
  </si>
  <si>
    <t>15200065D</t>
  </si>
  <si>
    <t>SANTOS LEAL EMILIO</t>
  </si>
  <si>
    <t>X6853575N</t>
  </si>
  <si>
    <t>A08840886</t>
  </si>
  <si>
    <t>SANVIPLAST SA</t>
  </si>
  <si>
    <t>15200035W</t>
  </si>
  <si>
    <t>SAPORI SANI</t>
  </si>
  <si>
    <t>SAQUE PIERRE LOUIS JACQUES</t>
  </si>
  <si>
    <t>45826703P</t>
  </si>
  <si>
    <t>SARABIA APARICIO DAVID</t>
  </si>
  <si>
    <t>SARAOLU TRANSPORTES SRL</t>
  </si>
  <si>
    <t>A80503105</t>
  </si>
  <si>
    <t>SARAS ENERGIA,S.A.</t>
  </si>
  <si>
    <t>07941776Z</t>
  </si>
  <si>
    <t>SARDIÑA RAMOS JOSE ANTONIO</t>
  </si>
  <si>
    <t>77887959T</t>
  </si>
  <si>
    <t>SARRA OLIVERAS GENIS</t>
  </si>
  <si>
    <t>78059815T</t>
  </si>
  <si>
    <t>SARRET PONS MANEL</t>
  </si>
  <si>
    <t>B17290339</t>
  </si>
  <si>
    <t>SARRIASEGUR SL</t>
  </si>
  <si>
    <t>A58410176</t>
  </si>
  <si>
    <t>SARRIOPAPEL Y CELULOSA SA</t>
  </si>
  <si>
    <t>B17273095</t>
  </si>
  <si>
    <t>SARTESER SL</t>
  </si>
  <si>
    <t>SAS CERE D OC</t>
  </si>
  <si>
    <t>TALLER BORRELL, S.C.</t>
  </si>
  <si>
    <t>B43501022</t>
  </si>
  <si>
    <t>TALLER I GRUES CREIXELL, SL</t>
  </si>
  <si>
    <t>B17411182</t>
  </si>
  <si>
    <t>TALLER I SERVEIS VILA QUATRE, SL</t>
  </si>
  <si>
    <t>B55088686</t>
  </si>
  <si>
    <t>TALLER LLORENS REPARACIO DE L AUTOMOBIL</t>
  </si>
  <si>
    <t>J17855321</t>
  </si>
  <si>
    <t>TALLER MARTI SC</t>
  </si>
  <si>
    <t>B25576182</t>
  </si>
  <si>
    <t>TALLER MARTI SEU SL</t>
  </si>
  <si>
    <t>J17550955</t>
  </si>
  <si>
    <t>TALLER MECÀNIC FORNELLS 98, S.C.</t>
  </si>
  <si>
    <t>B17518275</t>
  </si>
  <si>
    <t>TALLER MECÀNIC JOAN PUIG I FILLS SL</t>
  </si>
  <si>
    <t>B17283748</t>
  </si>
  <si>
    <t>TALLER MECANICO FONT, S.R.L.</t>
  </si>
  <si>
    <t>B17838517</t>
  </si>
  <si>
    <t>TALLER PLANXAUTO 2005 SLL</t>
  </si>
  <si>
    <t>B17997248</t>
  </si>
  <si>
    <t>TALLER RAN NOGUE SL</t>
  </si>
  <si>
    <t>B17997362</t>
  </si>
  <si>
    <t>TALLER SARRIA SL</t>
  </si>
  <si>
    <t>B17045022</t>
  </si>
  <si>
    <t>TALLERES ALVAREZ SA</t>
  </si>
  <si>
    <t>A17045022</t>
  </si>
  <si>
    <t>TALLERES ALVAREZ, S.A.</t>
  </si>
  <si>
    <t>B55068738</t>
  </si>
  <si>
    <t>TALLERES AUTOAMPURIA PLANXA,SL</t>
  </si>
  <si>
    <t>B25017633</t>
  </si>
  <si>
    <t>TALLERES AUTORAPID SL</t>
  </si>
  <si>
    <t>J22277289</t>
  </si>
  <si>
    <t>TALLERES BINACED SC</t>
  </si>
  <si>
    <t>B17974999</t>
  </si>
  <si>
    <t>TALLERES J. PORCEL, S.L.</t>
  </si>
  <si>
    <t>B17296013</t>
  </si>
  <si>
    <t>TALLERES JAVISA, SL</t>
  </si>
  <si>
    <t>B44022259</t>
  </si>
  <si>
    <t>TALLERES LATAPIA SL</t>
  </si>
  <si>
    <t>TERUEL</t>
  </si>
  <si>
    <t>B63382899</t>
  </si>
  <si>
    <t>TALLERES PLATERO, SL</t>
  </si>
  <si>
    <t>A79051884</t>
  </si>
  <si>
    <t>TALLERES Y REPUESTOS SA</t>
  </si>
  <si>
    <t>B61607842</t>
  </si>
  <si>
    <t>TALLERS AGRICOLA TORDERA, SL</t>
  </si>
  <si>
    <t>B17554445</t>
  </si>
  <si>
    <t>TALLERS ARTAU, S.L.</t>
  </si>
  <si>
    <t>B25296138</t>
  </si>
  <si>
    <t>TALLERS BERGE SL</t>
  </si>
  <si>
    <t>A08767568</t>
  </si>
  <si>
    <t>TALLERS COMPAR, SA</t>
  </si>
  <si>
    <t>B17872490</t>
  </si>
  <si>
    <t>TALLERS JUVANTENY SL</t>
  </si>
  <si>
    <t>A17070285</t>
  </si>
  <si>
    <t>TALLERS L. SANZ, S.A.</t>
  </si>
  <si>
    <t>B17490152</t>
  </si>
  <si>
    <t>TALLERS MECANICS COLOMER SL</t>
  </si>
  <si>
    <t>B17439456</t>
  </si>
  <si>
    <t>TALLERS PRESAS, SL</t>
  </si>
  <si>
    <t>B17573031</t>
  </si>
  <si>
    <t>TAMADATO SL UNIPERSONAL</t>
  </si>
  <si>
    <t>B63070213</t>
  </si>
  <si>
    <t>TAMAYO AUTODESGUACES, SL</t>
  </si>
  <si>
    <t>TANDART THIERRY</t>
  </si>
  <si>
    <t>77265543X</t>
  </si>
  <si>
    <t>TANTIÑA VILA ANTONIO</t>
  </si>
  <si>
    <t>15200008K</t>
  </si>
  <si>
    <t>TAPIAS DAVILA DANIEL</t>
  </si>
  <si>
    <t>77291748H</t>
  </si>
  <si>
    <t>TAPIAS GASSET JOSE</t>
  </si>
  <si>
    <t>B17574518</t>
  </si>
  <si>
    <t>TAPISSERIA QUER, SL</t>
  </si>
  <si>
    <t>TARAN TRANS S.R.L.</t>
  </si>
  <si>
    <t>37762543Q</t>
  </si>
  <si>
    <t>TARDIO BARUTEL VICENTE</t>
  </si>
  <si>
    <t>A82719816</t>
  </si>
  <si>
    <t>TARGESYSTEM SA</t>
  </si>
  <si>
    <t>40807107R</t>
  </si>
  <si>
    <t>TARRAGÓ SANJUAN PILAR</t>
  </si>
  <si>
    <t>46241421J</t>
  </si>
  <si>
    <t>TARRAGONA MEDINA MARC</t>
  </si>
  <si>
    <t>B17434994</t>
  </si>
  <si>
    <t>TAS GIRONA SL</t>
  </si>
  <si>
    <t>A17223116</t>
  </si>
  <si>
    <t>TAVIL-INDEBE, SA UNIPERSONAL</t>
  </si>
  <si>
    <t>TDN TRANSPORTES SA</t>
  </si>
  <si>
    <t>B84523810</t>
  </si>
  <si>
    <t>TEAM MARTIN KART SL</t>
  </si>
  <si>
    <t>B63932032</t>
  </si>
  <si>
    <t>TECBRAIN TI, SL</t>
  </si>
  <si>
    <t>B58728585</t>
  </si>
  <si>
    <t>TECH DATA ESPAÑA, SL</t>
  </si>
  <si>
    <t>B17877424</t>
  </si>
  <si>
    <t>TECMA BANYOLES, SL</t>
  </si>
  <si>
    <t>B09268830</t>
  </si>
  <si>
    <t>TECNICA AUXILIAR DE AUTOMOCION SL</t>
  </si>
  <si>
    <t>B17678251</t>
  </si>
  <si>
    <t>TECNICAL-TECNOLOGIA APLICADA SLL</t>
  </si>
  <si>
    <t>B17680315</t>
  </si>
  <si>
    <t>B78775640</t>
  </si>
  <si>
    <t>TECNICAS AMBIENTALES DEL CENTRO SL</t>
  </si>
  <si>
    <t>B61389490</t>
  </si>
  <si>
    <t>TECNICAS THCA, SL</t>
  </si>
  <si>
    <t>B17232398</t>
  </si>
  <si>
    <t>TECNICS 4 SL</t>
  </si>
  <si>
    <t>B17988197</t>
  </si>
  <si>
    <t>TECNO-FERRAN SL</t>
  </si>
  <si>
    <t>B17632159</t>
  </si>
  <si>
    <t>TECNOLOGIA DE LA EXTRUSION DEL ALUMINIO,</t>
  </si>
  <si>
    <t>B17408626</t>
  </si>
  <si>
    <t>TECNOMECANICAS SHINE, SL UNIPERSONAL</t>
  </si>
  <si>
    <t>41552701G</t>
  </si>
  <si>
    <t>TEIXIDO RIBERA MARC</t>
  </si>
  <si>
    <t>40131393G</t>
  </si>
  <si>
    <t>TEIXIDOR COLOMER, GERTRUDIS</t>
  </si>
  <si>
    <t>B17421082</t>
  </si>
  <si>
    <t>TEIXIDOR I FILLS, SL</t>
  </si>
  <si>
    <t>A82018474</t>
  </si>
  <si>
    <t>A78923125</t>
  </si>
  <si>
    <t>TELEFONICA MOVILES ESPAÑA, S.A.</t>
  </si>
  <si>
    <t>A28015865</t>
  </si>
  <si>
    <t>TELEFONICA SA</t>
  </si>
  <si>
    <t>B64018641</t>
  </si>
  <si>
    <t>TELESTREAM SOLUTIONS, SL</t>
  </si>
  <si>
    <t>B55074421</t>
  </si>
  <si>
    <t>TELRED FRANQUICIAS SL</t>
  </si>
  <si>
    <t>004645054B13</t>
  </si>
  <si>
    <t>TENCATE</t>
  </si>
  <si>
    <t>40520138A</t>
  </si>
  <si>
    <t>TENDERO RODRIGUEZ JUAN ANTONIO</t>
  </si>
  <si>
    <t>79304349G</t>
  </si>
  <si>
    <t>TENEDOR TORO DAVID</t>
  </si>
  <si>
    <t>B43009091</t>
  </si>
  <si>
    <t>TERESA Y JOSE PLANA EMPRESA PLANA SL</t>
  </si>
  <si>
    <t>CONSTANTI</t>
  </si>
  <si>
    <t>77904529X</t>
  </si>
  <si>
    <t>TERMES LORENZO FRANCESC XAVIER</t>
  </si>
  <si>
    <t>B17357914</t>
  </si>
  <si>
    <t>TERMOPLASTICOS Y ENVASES, SL</t>
  </si>
  <si>
    <t>B43647064</t>
  </si>
  <si>
    <t>TERRA CUITA PIÑOL PALLARES SL</t>
  </si>
  <si>
    <t>B73277360</t>
  </si>
  <si>
    <t>TERRABAUS MEDITERRANEO, S.L.</t>
  </si>
  <si>
    <t>J55081244</t>
  </si>
  <si>
    <t>TERRAMAQ SCP</t>
  </si>
  <si>
    <t>15200027V</t>
  </si>
  <si>
    <t>TERRE DORI</t>
  </si>
  <si>
    <t>46707420D</t>
  </si>
  <si>
    <t>TERUEL ROMERO,TONI</t>
  </si>
  <si>
    <t>SERENTILL TARRAGONA MIQUEL</t>
  </si>
  <si>
    <t>5360004S</t>
  </si>
  <si>
    <t>SERLAVOS BERNAD SILVIA</t>
  </si>
  <si>
    <t>B17544099</t>
  </si>
  <si>
    <t>SERMAR ROSES, SL</t>
  </si>
  <si>
    <t>40314667Z</t>
  </si>
  <si>
    <t>SERRA BUSO JORDI</t>
  </si>
  <si>
    <t>46222985T</t>
  </si>
  <si>
    <t>SERRA DUFFO OSCAR</t>
  </si>
  <si>
    <t>77924466Y</t>
  </si>
  <si>
    <t>SERRA I LABRADA,RICARD</t>
  </si>
  <si>
    <t>77917113J</t>
  </si>
  <si>
    <t>SERRA I SOLE,REMEI</t>
  </si>
  <si>
    <t>77908870G</t>
  </si>
  <si>
    <t>SERRA I TORNES, JOSEP M.</t>
  </si>
  <si>
    <t>40503908B</t>
  </si>
  <si>
    <t>SERRA JUANOLA FRANCISCO JAVIER</t>
  </si>
  <si>
    <t>40451359V</t>
  </si>
  <si>
    <t>SERRA PLA JOSEP</t>
  </si>
  <si>
    <t>40287255H</t>
  </si>
  <si>
    <t>SERRA ROCA SALVADOR</t>
  </si>
  <si>
    <t>46672131W</t>
  </si>
  <si>
    <t>SERRA SERRAT JUAN</t>
  </si>
  <si>
    <t>B17492919</t>
  </si>
  <si>
    <t>SERRA TRANSPORTS FRIGORIFICS, S.L.</t>
  </si>
  <si>
    <t>39001505Z</t>
  </si>
  <si>
    <t>SERRACANTA VALLS JOAN</t>
  </si>
  <si>
    <t>78001085N</t>
  </si>
  <si>
    <t>SERRADELL PRATS NARCISO</t>
  </si>
  <si>
    <t>B17655945</t>
  </si>
  <si>
    <t>SERRALLERIA LLUIS XICOLA, SL</t>
  </si>
  <si>
    <t>40855229F</t>
  </si>
  <si>
    <t>SERRANO CASTILLA FERNANDO</t>
  </si>
  <si>
    <t>40256309F</t>
  </si>
  <si>
    <t>SERRANO QUINTANA,JAIME</t>
  </si>
  <si>
    <t>B17262825</t>
  </si>
  <si>
    <t>SERRATER SL</t>
  </si>
  <si>
    <t>40254898E</t>
  </si>
  <si>
    <t>SERRATS LLACH, ALBERT</t>
  </si>
  <si>
    <t>SERVAL</t>
  </si>
  <si>
    <t>S5800006H</t>
  </si>
  <si>
    <t>SERVEI CATALA DE LA SALUT CCT</t>
  </si>
  <si>
    <t>Q0801272F</t>
  </si>
  <si>
    <t>SERVEI D OCUPACIÓ DE CATALUNYA (SOC)</t>
  </si>
  <si>
    <t>B17363730</t>
  </si>
  <si>
    <t>SERVEI TECNIC COSTA BRAVA, SL</t>
  </si>
  <si>
    <t>B17427071</t>
  </si>
  <si>
    <t>J17580101</t>
  </si>
  <si>
    <t>SERVEIS AGRICOLES MASO, SC</t>
  </si>
  <si>
    <t>B17620139</t>
  </si>
  <si>
    <t>SERVEIS BAIX TER SL</t>
  </si>
  <si>
    <t>B55017552</t>
  </si>
  <si>
    <t>SERVEIS D HOSTELERIA SANT FELIU SL</t>
  </si>
  <si>
    <t>B20927323</t>
  </si>
  <si>
    <t>SERVEIS D NTERMEDIACIO I RECERCA SL UNIP</t>
  </si>
  <si>
    <t>B17398769</t>
  </si>
  <si>
    <t>SERVEIS DE NETEJA UTILITATS SL</t>
  </si>
  <si>
    <t>B17256538</t>
  </si>
  <si>
    <t>SERVEIS DEL FRED, SL</t>
  </si>
  <si>
    <t>B17785866</t>
  </si>
  <si>
    <t>SERVEIS D'HOSTELERIA DEL RIPOLLES,S L</t>
  </si>
  <si>
    <t>A61317442</t>
  </si>
  <si>
    <t>SERVEIS FUNERARIS DE BARCELONA, SA</t>
  </si>
  <si>
    <t>B17806068</t>
  </si>
  <si>
    <t>SERVEIS INTEGRALS ESTANY SL</t>
  </si>
  <si>
    <t>A55054241</t>
  </si>
  <si>
    <t>SERVEIS MEDIAMBIENTALS DE LA SELVA, NORA</t>
  </si>
  <si>
    <t>A17517350</t>
  </si>
  <si>
    <t>SERVEIS MUNICIPALS RIUDARENES, S.A.</t>
  </si>
  <si>
    <t>B17571746</t>
  </si>
  <si>
    <t>SERVEIS PANELLA, S.L.</t>
  </si>
  <si>
    <t>A17031659</t>
  </si>
  <si>
    <t>SERVEIS, INSTAL.LACIONS I MUNTATGES, SA</t>
  </si>
  <si>
    <t>B17403536</t>
  </si>
  <si>
    <t>SERVI INSTANT SEGURETAT SL</t>
  </si>
  <si>
    <t>A17013939</t>
  </si>
  <si>
    <t>SERVIA CANTO, S.A.</t>
  </si>
  <si>
    <t>B17391343</t>
  </si>
  <si>
    <t>SERVICENTRE GUITART, SL</t>
  </si>
  <si>
    <t>TORRES FERNANDEZ JOSE M</t>
  </si>
  <si>
    <t>H17666975</t>
  </si>
  <si>
    <t>TORRES I BAGES 17-19 PK</t>
  </si>
  <si>
    <t>15200122C</t>
  </si>
  <si>
    <t>TORRES ORTS MARIA JOSE</t>
  </si>
  <si>
    <t>40743064J</t>
  </si>
  <si>
    <t>TORRES VILIELLES MARIA</t>
  </si>
  <si>
    <t>B17869819</t>
  </si>
  <si>
    <t>TORROELLA 2005 OBRES I CONTRATAS SL</t>
  </si>
  <si>
    <t>15200144L</t>
  </si>
  <si>
    <t>TORT PEP</t>
  </si>
  <si>
    <t>J55093280</t>
  </si>
  <si>
    <t>TOSSA TORO SC</t>
  </si>
  <si>
    <t>46610696T</t>
  </si>
  <si>
    <t>TOST FORNES JORDI</t>
  </si>
  <si>
    <t>B60417623</t>
  </si>
  <si>
    <t>TOT FRENS, SL</t>
  </si>
  <si>
    <t>B17931452</t>
  </si>
  <si>
    <t>B62099965</t>
  </si>
  <si>
    <t>TOT LLOGUER MORATO, SL</t>
  </si>
  <si>
    <t>B64138282</t>
  </si>
  <si>
    <t>TOT MARC MARCS A MIDA, SL</t>
  </si>
  <si>
    <t>B17728387</t>
  </si>
  <si>
    <t>TOT PEL COS, S.L.U.</t>
  </si>
  <si>
    <t>A28131571</t>
  </si>
  <si>
    <t>TOTAL ESPAÑA SA</t>
  </si>
  <si>
    <t>TOUATI YOUSEF</t>
  </si>
  <si>
    <t>A08130817</t>
  </si>
  <si>
    <t>TOURING COMERCIAL, SA</t>
  </si>
  <si>
    <t>A28237428</t>
  </si>
  <si>
    <t>TOURON SA</t>
  </si>
  <si>
    <t>B61872362</t>
  </si>
  <si>
    <t>TOUS TOUS COMPLEMENTS SLU</t>
  </si>
  <si>
    <t>TPTES. J. FERREIRA ACURCIO LDA</t>
  </si>
  <si>
    <t>TPTES. RODOVIARIOS DE MER. DO VALAD</t>
  </si>
  <si>
    <t>B62816376</t>
  </si>
  <si>
    <t>TRABAJOS DE CIMENTACIÓN Y CONSTRUCCIONES SL</t>
  </si>
  <si>
    <t>A17068511</t>
  </si>
  <si>
    <t>TRACTAMENT DE RESIDUS I D AIGÜES RESIDUA</t>
  </si>
  <si>
    <t>B17346768</t>
  </si>
  <si>
    <t>TRACTORS GIRONA, SL</t>
  </si>
  <si>
    <t>B25312653</t>
  </si>
  <si>
    <t>TRADIRED, SL</t>
  </si>
  <si>
    <t>TRAMIGO LTD</t>
  </si>
  <si>
    <t>TRAMINER TRANSPORTES UNIPESSOAL LDA</t>
  </si>
  <si>
    <t>B61653895</t>
  </si>
  <si>
    <t>TRAMUNTANASER, SL</t>
  </si>
  <si>
    <t>TRANS ADRIATICA SPEDIZIONI SCARL</t>
  </si>
  <si>
    <t>B17460411</t>
  </si>
  <si>
    <t>TRANS CAN MET SL</t>
  </si>
  <si>
    <t>A17033648</t>
  </si>
  <si>
    <t>TRANS ESCAPA, S.A.</t>
  </si>
  <si>
    <t>A17033697</t>
  </si>
  <si>
    <t>TRANS FLUID SA</t>
  </si>
  <si>
    <t>B46471793</t>
  </si>
  <si>
    <t>TRANS MOSSI, S.L.</t>
  </si>
  <si>
    <t>TRANS PEDRO SRL</t>
  </si>
  <si>
    <t>B17747593</t>
  </si>
  <si>
    <t>TRANSALDIRA, SL</t>
  </si>
  <si>
    <t>TRANSAM TRUCKING LIMITED</t>
  </si>
  <si>
    <t>TRANSBALMA INIPESSOAL LDA</t>
  </si>
  <si>
    <t>B22174536</t>
  </si>
  <si>
    <t>TRANSBARGUI, SL</t>
  </si>
  <si>
    <t>B17056318</t>
  </si>
  <si>
    <t>TRANSCOLISA LOGISTICA, SL</t>
  </si>
  <si>
    <t>B17918574</t>
  </si>
  <si>
    <t>TRANSERVLOG WORLD,SL</t>
  </si>
  <si>
    <t>F12523361</t>
  </si>
  <si>
    <t>TRANS-FER 1977 S. COOP V</t>
  </si>
  <si>
    <t>B55080717</t>
  </si>
  <si>
    <t>TRANSFIVI, SL</t>
  </si>
  <si>
    <t>B17501776</t>
  </si>
  <si>
    <t>TRANSGRUAS J.SALAVEDRA, SL</t>
  </si>
  <si>
    <t>TRANSIGREJA-TRANSPORTES LDA</t>
  </si>
  <si>
    <t>B04209979</t>
  </si>
  <si>
    <t>TRANSJUSENA, SL</t>
  </si>
  <si>
    <t>TRANS-KAHVECI</t>
  </si>
  <si>
    <t>E85229219</t>
  </si>
  <si>
    <t>TRANSMISIONES ALFER, CB</t>
  </si>
  <si>
    <t>B48045140</t>
  </si>
  <si>
    <t>TRANSMISIONES LA MAGDALENA SL</t>
  </si>
  <si>
    <t>B17708769</t>
  </si>
  <si>
    <t>TRANSNAUS J.S., SL</t>
  </si>
  <si>
    <t>B17906454</t>
  </si>
  <si>
    <t>TRANSPALOL SL</t>
  </si>
  <si>
    <t>TRANSPORT CIEZAROWY ZBIGNIES STECZK</t>
  </si>
  <si>
    <t>TRANSPORT TOWAROWY SAMOCHODOWY JACE</t>
  </si>
  <si>
    <t>TRANSPORT ZABA FRERES</t>
  </si>
  <si>
    <t>TRANSPORTER EOOD</t>
  </si>
  <si>
    <t>TRANSPORTES ALCIMELO LDA</t>
  </si>
  <si>
    <t>TRANSPORTES ALVARO FIGUEIREDO</t>
  </si>
  <si>
    <t>B17989591</t>
  </si>
  <si>
    <t>TRANSPORTES BENANGELS SL</t>
  </si>
  <si>
    <t>TRANSPORTES BERNARDO MARQUES</t>
  </si>
  <si>
    <t>A78496627</t>
  </si>
  <si>
    <t>TRANSPORTES BUYTRAGO ANDALUCIA SA</t>
  </si>
  <si>
    <t>B17019373</t>
  </si>
  <si>
    <t>TRANSPORTES CALSINA Y CARRE SL</t>
  </si>
  <si>
    <t>TRANSPORTES CARAMELO LDA</t>
  </si>
  <si>
    <t>B17279167</t>
  </si>
  <si>
    <t>A17087032</t>
  </si>
  <si>
    <t>TRANSPORTES CEFERINO MARTINEZ SA</t>
  </si>
  <si>
    <t>TRANSPORTES CENTRAL POMBALENSE</t>
  </si>
  <si>
    <t>TRANSPORTES CLASSE OK LDA</t>
  </si>
  <si>
    <t>A60514817</t>
  </si>
  <si>
    <t>TRANSPORTES DE MERCANCIAS CECATRANS, SA</t>
  </si>
  <si>
    <t>B17010638</t>
  </si>
  <si>
    <t>TRANSPORTES FONT SL</t>
  </si>
  <si>
    <t>B60228376</t>
  </si>
  <si>
    <t>TRANSPORTES FRIGORIFICOS JUAN FLORES, SL</t>
  </si>
  <si>
    <t>B61547907</t>
  </si>
  <si>
    <t>TRANSPORTES GIRBAU BARO, SL</t>
  </si>
  <si>
    <t>A58194861</t>
  </si>
  <si>
    <t>TRANSPORTES J J SA</t>
  </si>
  <si>
    <t>A08658064</t>
  </si>
  <si>
    <t>TRANSPORTES J PRATS SA</t>
  </si>
  <si>
    <t>B02239952</t>
  </si>
  <si>
    <t>TRANSPORTES JABOSIO, S.L.</t>
  </si>
  <si>
    <t>B17712043</t>
  </si>
  <si>
    <t>TRANSPORTES LIQUIDOS J.M. CAÑADAS SL</t>
  </si>
  <si>
    <t>B17003880</t>
  </si>
  <si>
    <t>TRANSPORTES LLAURADO HERMANOS SL</t>
  </si>
  <si>
    <t>TRANSPORTES LUIS SIMOES SA</t>
  </si>
  <si>
    <t>TRANSPORTES MANUEL SILVERIO UNIPESSOAL LDA</t>
  </si>
  <si>
    <t>TRANSPORTES MARIANO &amp; FILHOS</t>
  </si>
  <si>
    <t>B36028835</t>
  </si>
  <si>
    <t>TRANSPORTES MARTINEZ SOUTO SL</t>
  </si>
  <si>
    <t>B17099771</t>
  </si>
  <si>
    <t>TRANSPORTES MUNTADA SL</t>
  </si>
  <si>
    <t>TRANSPORTES NUNO &amp; CAMACHO LDA</t>
  </si>
  <si>
    <t>A80453749</t>
  </si>
  <si>
    <t>TRANSPORTES OCHOA,SA</t>
  </si>
  <si>
    <t>B17024977</t>
  </si>
  <si>
    <t>TRANSPORTES PONAMAR, SLU</t>
  </si>
  <si>
    <t>TRANSPORTES RODOCELORINCENSE LDA</t>
  </si>
  <si>
    <t>A17002643</t>
  </si>
  <si>
    <t>TRANSPORTES TRESSERRAS SA</t>
  </si>
  <si>
    <t>A17041757</t>
  </si>
  <si>
    <t>77894446R</t>
  </si>
  <si>
    <t>PEIX GARRELL JUAN</t>
  </si>
  <si>
    <t>B17523754</t>
  </si>
  <si>
    <t>PEIXOS COMAR, S.L.</t>
  </si>
  <si>
    <t>B17914615</t>
  </si>
  <si>
    <t>PEIXOS PUIGMAL, SL</t>
  </si>
  <si>
    <t>A17216359</t>
  </si>
  <si>
    <t>PEIXOS PUIGNAU, SA.</t>
  </si>
  <si>
    <t>PEIXOTO CARMO LDA</t>
  </si>
  <si>
    <t>G28031466</t>
  </si>
  <si>
    <t>PELAYO MUTUA DE SEGUROS Y REASEGUROS A P</t>
  </si>
  <si>
    <t>17858709Z</t>
  </si>
  <si>
    <t>PELEATO MANUEL</t>
  </si>
  <si>
    <t>44000003Z</t>
  </si>
  <si>
    <t>PELEGRI ANA</t>
  </si>
  <si>
    <t>40824873B</t>
  </si>
  <si>
    <t>PELEGRI ECHEVARRIA JOSEP MARIA</t>
  </si>
  <si>
    <t>35015678H</t>
  </si>
  <si>
    <t>PELEGRIN MIRO ANTONIO</t>
  </si>
  <si>
    <t>77998794K</t>
  </si>
  <si>
    <t>PELLICER ARBOS PERE</t>
  </si>
  <si>
    <t>40413060J</t>
  </si>
  <si>
    <t>PELLICER CUFI FERREOL</t>
  </si>
  <si>
    <t>41078723X</t>
  </si>
  <si>
    <t>PELLICER REIG MERCEDES MARIA</t>
  </si>
  <si>
    <t>A58416884</t>
  </si>
  <si>
    <t>PENEDES DISTRIBUCION ALIMENTARIA SA</t>
  </si>
  <si>
    <t>B17479288</t>
  </si>
  <si>
    <t>PENTACARPA, SL</t>
  </si>
  <si>
    <t>15200163S</t>
  </si>
  <si>
    <t>PEÑA ANTONIO</t>
  </si>
  <si>
    <t>33941862A</t>
  </si>
  <si>
    <t>PEÑA SUAREZ ANTONIO</t>
  </si>
  <si>
    <t>B07644172</t>
  </si>
  <si>
    <t>PEP CAMPOS REPRESENTACIONES SL</t>
  </si>
  <si>
    <t>B17473000</t>
  </si>
  <si>
    <t>PEP I LALO, SL</t>
  </si>
  <si>
    <t>V01477355</t>
  </si>
  <si>
    <t>PEPSICO FOODS AIE</t>
  </si>
  <si>
    <t>40309104V</t>
  </si>
  <si>
    <t>PERA MAGRIA M DEL CARMEN</t>
  </si>
  <si>
    <t>PERCENTA AG</t>
  </si>
  <si>
    <t>15200075L</t>
  </si>
  <si>
    <t>PEREIRA CARINA</t>
  </si>
  <si>
    <t>A58061383</t>
  </si>
  <si>
    <t>PERELADA COMERCIAL, SA</t>
  </si>
  <si>
    <t>33396993G</t>
  </si>
  <si>
    <t>PEREZ DE LA ROSA JOSE</t>
  </si>
  <si>
    <t>40315804R</t>
  </si>
  <si>
    <t>PEREZ GELADA, MANEL</t>
  </si>
  <si>
    <t>40247612G</t>
  </si>
  <si>
    <t>PEREZ HEREU ALEJANDRA</t>
  </si>
  <si>
    <t>40512515Q</t>
  </si>
  <si>
    <t>PEREZ LOBO,MIGUEL</t>
  </si>
  <si>
    <t>40319516X</t>
  </si>
  <si>
    <t>PEREZ LOZANO JESUS</t>
  </si>
  <si>
    <t>X7011834P</t>
  </si>
  <si>
    <t>PEREZ MERIDA ELVIO R</t>
  </si>
  <si>
    <t>38796099K</t>
  </si>
  <si>
    <t>PEREZ PALOMAR, FRANCISCO MIGUEL</t>
  </si>
  <si>
    <t>40525758B</t>
  </si>
  <si>
    <t>PEREZ RAMIREZ, JUAN JOSE</t>
  </si>
  <si>
    <t>78406734X</t>
  </si>
  <si>
    <t>PEREZ RODRIGUEZ FERNANDO</t>
  </si>
  <si>
    <t>43678833Q</t>
  </si>
  <si>
    <t>PEREZ RUIZ, RAFAEL</t>
  </si>
  <si>
    <t>15200117S</t>
  </si>
  <si>
    <t>PEREZ SERRANO FRANCISCO</t>
  </si>
  <si>
    <t>B17039660</t>
  </si>
  <si>
    <t>PERFORACIONES I VOLADURAS ROS CARBO SL</t>
  </si>
  <si>
    <t>B17136235</t>
  </si>
  <si>
    <t>PERFORACIONS GIRONA SL</t>
  </si>
  <si>
    <t>78001597H</t>
  </si>
  <si>
    <t>PERICAY PUJADAS JOSE</t>
  </si>
  <si>
    <t>77904698H</t>
  </si>
  <si>
    <t>PERICH I ROSELL, MONTSE</t>
  </si>
  <si>
    <t>40233756V</t>
  </si>
  <si>
    <t>PERPINYA I VLAGRAN, MARIA</t>
  </si>
  <si>
    <t>B59091991</t>
  </si>
  <si>
    <t>B17950619</t>
  </si>
  <si>
    <t>PERTALL 2007 SL</t>
  </si>
  <si>
    <t>B55052633</t>
  </si>
  <si>
    <t>PESCADORS ROSES PLANTA ENVASATS, SL</t>
  </si>
  <si>
    <t>A17353145</t>
  </si>
  <si>
    <t>PETREM DISTRIBUCIO, SA</t>
  </si>
  <si>
    <t>X0106049L</t>
  </si>
  <si>
    <t>PETRI CARLOS</t>
  </si>
  <si>
    <t>PETRIC ALOJZ</t>
  </si>
  <si>
    <t>B17473190</t>
  </si>
  <si>
    <t>PETRO PALOL SL</t>
  </si>
  <si>
    <t>B17793571</t>
  </si>
  <si>
    <t>PETROLIS DEL GIRONES SL</t>
  </si>
  <si>
    <t>B17365222</t>
  </si>
  <si>
    <t>PETROLIS FIGUERES, SL</t>
  </si>
  <si>
    <t>B55090781</t>
  </si>
  <si>
    <t>PETROSAR 2011, S.L</t>
  </si>
  <si>
    <t>B17315607</t>
  </si>
  <si>
    <t>PETROSELVA, SL</t>
  </si>
  <si>
    <t>B17407677</t>
  </si>
  <si>
    <t>PETROSUME, SL</t>
  </si>
  <si>
    <t>PEWSEY VALE COACHES</t>
  </si>
  <si>
    <t>A60639523</t>
  </si>
  <si>
    <t>PGA GOLF DE CATALUNYA, SA</t>
  </si>
  <si>
    <t>A58376104</t>
  </si>
  <si>
    <t>PGA-GOLF DE CALDAS SA</t>
  </si>
  <si>
    <t>B59150904</t>
  </si>
  <si>
    <t>PHARMADIET, SLU</t>
  </si>
  <si>
    <t>A58868324</t>
  </si>
  <si>
    <t>PHIL NOBEL, SA</t>
  </si>
  <si>
    <t>A63321228</t>
  </si>
  <si>
    <t>PHOENIX VIGILANCIA Y SEGURIDAD, SA</t>
  </si>
  <si>
    <t>40342238P</t>
  </si>
  <si>
    <t>PI DALFO JORDI</t>
  </si>
  <si>
    <t>43630366X</t>
  </si>
  <si>
    <t>TT. DISSENYS I PRODUCTES, SL</t>
  </si>
  <si>
    <t>TTES. LEONE AMARO UNIPESSOAL LDA</t>
  </si>
  <si>
    <t>40266096L</t>
  </si>
  <si>
    <t>TUBERT BRUGAT JERONI</t>
  </si>
  <si>
    <t>A28013308</t>
  </si>
  <si>
    <t>TUBOS Y HIERROS INDUSTRIALES SA</t>
  </si>
  <si>
    <t>43704135H</t>
  </si>
  <si>
    <t>TUCA CREUS JULIA</t>
  </si>
  <si>
    <t>40413901A</t>
  </si>
  <si>
    <t>TUEBOLS POMES, MARIA ANGELES</t>
  </si>
  <si>
    <t>40798844H</t>
  </si>
  <si>
    <t>TUGUES CINCA, M.TERESA</t>
  </si>
  <si>
    <t>A60207404</t>
  </si>
  <si>
    <t>TURBO-3 TRIDIESEL COMERCIAL SA</t>
  </si>
  <si>
    <t>A58183765</t>
  </si>
  <si>
    <t>TURIMAS SA</t>
  </si>
  <si>
    <t>45720818S</t>
  </si>
  <si>
    <t>TURMO PUYOL DAVID</t>
  </si>
  <si>
    <t>B61867347</t>
  </si>
  <si>
    <t>TURONS INVERSIONES, SL</t>
  </si>
  <si>
    <t>B17718529</t>
  </si>
  <si>
    <t>TURRO DE CAL TURRO, SL</t>
  </si>
  <si>
    <t>40437205P</t>
  </si>
  <si>
    <t>TURRO RIGAT PEDRO</t>
  </si>
  <si>
    <t>36337882K</t>
  </si>
  <si>
    <t>TURU PASTALLE MAGIN</t>
  </si>
  <si>
    <t>38055316E</t>
  </si>
  <si>
    <t>TUSET FARRE JORDI</t>
  </si>
  <si>
    <t>A59555466</t>
  </si>
  <si>
    <t>TUV RHEINLAND IBERICA INSPECTION CERTIFI</t>
  </si>
  <si>
    <t>TÜV SÜD AUTO SERVICE GMBH</t>
  </si>
  <si>
    <t>B60354669</t>
  </si>
  <si>
    <t>TVDABO, SL</t>
  </si>
  <si>
    <t>B17891300</t>
  </si>
  <si>
    <t>TVI GIRONA, SL</t>
  </si>
  <si>
    <t>UAB AUTEKA</t>
  </si>
  <si>
    <t>UAB TITEMIS</t>
  </si>
  <si>
    <t>B60510138</t>
  </si>
  <si>
    <t>UBAESERVEIS, SL</t>
  </si>
  <si>
    <t>15200079T</t>
  </si>
  <si>
    <t>UGARTE BEGOÑA</t>
  </si>
  <si>
    <t>Q6750002E</t>
  </si>
  <si>
    <t>UGD TURISME</t>
  </si>
  <si>
    <t>40255296Y</t>
  </si>
  <si>
    <t>ULLATE DUCH JORDI</t>
  </si>
  <si>
    <t>G28747574</t>
  </si>
  <si>
    <t>UMAS UNION MUTUA ASISTENCIAL DE SEGUROS</t>
  </si>
  <si>
    <t>A08276271</t>
  </si>
  <si>
    <t>UNIDROCO, SA</t>
  </si>
  <si>
    <t>G08687642</t>
  </si>
  <si>
    <t>UNIO DE PAGESOS DE CATALUNYA</t>
  </si>
  <si>
    <t>B17903824</t>
  </si>
  <si>
    <t>UNIO DE PRODUCCIONS GIRONA SL</t>
  </si>
  <si>
    <t>F01007194</t>
  </si>
  <si>
    <t>UNION DE COSECHEROS DE LABASTIDA SCL</t>
  </si>
  <si>
    <t>B82207275</t>
  </si>
  <si>
    <t>UNION FENOSA COMERCIAL SL</t>
  </si>
  <si>
    <t>B12438560</t>
  </si>
  <si>
    <t>UNION HIDRAULICA 2000, SL</t>
  </si>
  <si>
    <t>UNION IVKONI OOD</t>
  </si>
  <si>
    <t>A82351867</t>
  </si>
  <si>
    <t>UNIPAPEL TRANSFORMACION Y DISTRIBUCION S</t>
  </si>
  <si>
    <t>B17261785</t>
  </si>
  <si>
    <t>UNISOFT EMPORDA, SL</t>
  </si>
  <si>
    <t>C28328508</t>
  </si>
  <si>
    <t>UNITED PARCEL SERVICE ESPAÑA LTD Y COMPA</t>
  </si>
  <si>
    <t>A01003433</t>
  </si>
  <si>
    <t>UNITED WINERIES S.A.U.</t>
  </si>
  <si>
    <t>J65477614</t>
  </si>
  <si>
    <t>UNO 0 UNO S.C.P.</t>
  </si>
  <si>
    <t>B55012264</t>
  </si>
  <si>
    <t>UNTIKESKEN GRUP SL</t>
  </si>
  <si>
    <t>URBAN HYGIENE LTD</t>
  </si>
  <si>
    <t>A79524054</t>
  </si>
  <si>
    <t>URBASER SA</t>
  </si>
  <si>
    <t>77915650E</t>
  </si>
  <si>
    <t>URTOS PALOMERAS PEDRO</t>
  </si>
  <si>
    <t>BELGICA</t>
  </si>
  <si>
    <t>BOSNIA</t>
  </si>
  <si>
    <t>ISLAS COOK</t>
  </si>
  <si>
    <t>ALTO VOLTA</t>
  </si>
  <si>
    <t>TEHARD</t>
  </si>
  <si>
    <t>DJIBUOTI</t>
  </si>
  <si>
    <t>REUNION</t>
  </si>
  <si>
    <t>CAMORES</t>
  </si>
  <si>
    <t>RHODESIA</t>
  </si>
  <si>
    <t>SWAZILAND</t>
  </si>
  <si>
    <t>ISLAS OCCIDENTALES</t>
  </si>
  <si>
    <t>GUADALUPE</t>
  </si>
  <si>
    <t>MARTINICA</t>
  </si>
  <si>
    <t>GUAYANA FRANCESA</t>
  </si>
  <si>
    <t>GAZA Y JERICO</t>
  </si>
  <si>
    <t>YEMEN DEL NORTE</t>
  </si>
  <si>
    <t>YEMEN DEL SUR</t>
  </si>
  <si>
    <t>BHOUTAN</t>
  </si>
  <si>
    <t>BIRMANIA</t>
  </si>
  <si>
    <t>KAMPUCHEA</t>
  </si>
  <si>
    <t>FIDJI</t>
  </si>
  <si>
    <t>NUEVAS HÉBRIDAS</t>
  </si>
  <si>
    <t xml:space="preserve">EMIRATOS ARABES </t>
  </si>
  <si>
    <t>EUA</t>
  </si>
  <si>
    <t>MICRONESIA</t>
  </si>
  <si>
    <t>I.VÍRGENES</t>
  </si>
  <si>
    <t xml:space="preserve">ISLAS MARIANAS </t>
  </si>
  <si>
    <t xml:space="preserve">ISLAS TURCAS </t>
  </si>
  <si>
    <t xml:space="preserve">ISLAS VIRGENES </t>
  </si>
  <si>
    <t xml:space="preserve">ISLAS WALLIS </t>
  </si>
  <si>
    <t xml:space="preserve">NUEVA CALEDONIA </t>
  </si>
  <si>
    <t>NO RELACIONADOS</t>
  </si>
  <si>
    <t>POLINESIA</t>
  </si>
  <si>
    <t>PAÍSES UE NO REL.</t>
  </si>
  <si>
    <t>REP. DOMINICANA</t>
  </si>
  <si>
    <t>REP.ESLOVACA</t>
  </si>
  <si>
    <t>SAMOA</t>
  </si>
  <si>
    <t xml:space="preserve">SAN CRISTOBAL </t>
  </si>
  <si>
    <t xml:space="preserve">SEYCHELLES </t>
  </si>
  <si>
    <t>Y PRÍNCIPE</t>
  </si>
  <si>
    <t>OCEANÍA AM.</t>
  </si>
  <si>
    <t>OCEANÍA AUST.</t>
  </si>
  <si>
    <t>NUEVA GUINEA</t>
  </si>
  <si>
    <t>CANAL PANAMA</t>
  </si>
  <si>
    <t>CDAD VATICANO</t>
  </si>
  <si>
    <t>OCEANÍA NEO-ZEL.</t>
  </si>
  <si>
    <t>NEERLANDESAS</t>
  </si>
  <si>
    <t>PAÏSOS</t>
  </si>
  <si>
    <t>UE</t>
  </si>
  <si>
    <t>40329107X</t>
  </si>
  <si>
    <t>VILADOMAT AMER MIQUEL</t>
  </si>
  <si>
    <t>44021061G</t>
  </si>
  <si>
    <t>VILADOT MEDINA ANNA</t>
  </si>
  <si>
    <t>J17291543</t>
  </si>
  <si>
    <t>VILAGRI, SC</t>
  </si>
  <si>
    <t>X0053885L</t>
  </si>
  <si>
    <t>VILAHUR,JACKELINE</t>
  </si>
  <si>
    <t>47699755D</t>
  </si>
  <si>
    <t>VILALTA VIDA MARINA</t>
  </si>
  <si>
    <t>B17634387</t>
  </si>
  <si>
    <t>VILAMALLA CENTRAL TRUCKS SL</t>
  </si>
  <si>
    <t>B17088394</t>
  </si>
  <si>
    <t>VILAR REFRIGERACIO AIRE CONDICIONAT, SL</t>
  </si>
  <si>
    <t>15200010T</t>
  </si>
  <si>
    <t>VILAR SANTIAGO JOSÉ</t>
  </si>
  <si>
    <t>40376644Y</t>
  </si>
  <si>
    <t>VILARDELL FABREGA AURORA</t>
  </si>
  <si>
    <t>OLIVERAS TORRENT FRANCISCO</t>
  </si>
  <si>
    <t>J17207606</t>
  </si>
  <si>
    <t>OLIVERAS, S.C</t>
  </si>
  <si>
    <t>40281692K</t>
  </si>
  <si>
    <t>OLLER ESTEBAN JOSE LUIS</t>
  </si>
  <si>
    <t>43716271X</t>
  </si>
  <si>
    <t>OLONA AGUSTI NURIA</t>
  </si>
  <si>
    <t>B17279084</t>
  </si>
  <si>
    <t>OLOT MOTOR, S.L.</t>
  </si>
  <si>
    <t>B60716644</t>
  </si>
  <si>
    <t>OMNIA</t>
  </si>
  <si>
    <t>OMNIA COMPONENTS SRL</t>
  </si>
  <si>
    <t>A06255244</t>
  </si>
  <si>
    <t>ONDUPACK, SA</t>
  </si>
  <si>
    <t>B86112919</t>
  </si>
  <si>
    <t>ONLED SL</t>
  </si>
  <si>
    <t>B64062771</t>
  </si>
  <si>
    <t>ONME MECANICA Y CALDERERIA, SL</t>
  </si>
  <si>
    <t>B63321251</t>
  </si>
  <si>
    <t>OPCION A SERVICIOS GENERALES, SL</t>
  </si>
  <si>
    <t>B17705211</t>
  </si>
  <si>
    <t>OPERA LLOGUERS SL</t>
  </si>
  <si>
    <t>B61913570</t>
  </si>
  <si>
    <t>OPTIMAL PORK PRODUCTION, SL</t>
  </si>
  <si>
    <t>33867803G</t>
  </si>
  <si>
    <t>ORDOÑEZ LUQUE MANUEL JORGE</t>
  </si>
  <si>
    <t>15200099C</t>
  </si>
  <si>
    <t>ORIOL MARIA JOSE</t>
  </si>
  <si>
    <t>46671778V</t>
  </si>
  <si>
    <t>ORRI FUNOSAS JUAN</t>
  </si>
  <si>
    <t>B64457310</t>
  </si>
  <si>
    <t>ORRIOLS BASCARA S.L.U.</t>
  </si>
  <si>
    <t>77916001M</t>
  </si>
  <si>
    <t>ORTA RUBIO, DAVID</t>
  </si>
  <si>
    <t>15200081W</t>
  </si>
  <si>
    <t>ORTEGA ANTONIO</t>
  </si>
  <si>
    <t>40532322C</t>
  </si>
  <si>
    <t>ORTIZ CRIBAÑO DAVID</t>
  </si>
  <si>
    <t>74151134P</t>
  </si>
  <si>
    <t>ORTIZ MULET RAFAELA</t>
  </si>
  <si>
    <t>41548200B</t>
  </si>
  <si>
    <t>ORTIZ TORRES ALBA</t>
  </si>
  <si>
    <t>B64918733</t>
  </si>
  <si>
    <t>OSAKA 68 SL</t>
  </si>
  <si>
    <t>A28318871</t>
  </si>
  <si>
    <t>OSBORNE DISTRIBUIDORA SA</t>
  </si>
  <si>
    <t>PUERTO DE SANTA MARIA (EL</t>
  </si>
  <si>
    <t>20826716D</t>
  </si>
  <si>
    <t>OSCA AÑO ARTURO</t>
  </si>
  <si>
    <t>40509398G</t>
  </si>
  <si>
    <t>OSCA SANZ RAFAEL</t>
  </si>
  <si>
    <t>A58600222</t>
  </si>
  <si>
    <t>OSONA DE ALIMENTACIO, SA UNIP</t>
  </si>
  <si>
    <t>B64203193</t>
  </si>
  <si>
    <t>OSONA TRUCK, S.L.</t>
  </si>
  <si>
    <t>15200119V</t>
  </si>
  <si>
    <t>OTERO CENDAN ANTONIO</t>
  </si>
  <si>
    <t>30461950Z</t>
  </si>
  <si>
    <t>OTERO RAMIREZ FRANCISCO</t>
  </si>
  <si>
    <t>OTK KART GROUP SRL</t>
  </si>
  <si>
    <t>15200096V</t>
  </si>
  <si>
    <t>OTTONE JULIA</t>
  </si>
  <si>
    <t>33867568E</t>
  </si>
  <si>
    <t>OVEJERO TOVAR,ELENA</t>
  </si>
  <si>
    <t>A15026347</t>
  </si>
  <si>
    <t>OYSHO ESPAÑA SA</t>
  </si>
  <si>
    <t>B17449240</t>
  </si>
  <si>
    <t>P.T. POLIMER TECNIC, S.L.</t>
  </si>
  <si>
    <t>PABCO LIZING I TARGOVIYA</t>
  </si>
  <si>
    <t>B83025700</t>
  </si>
  <si>
    <t>PACCAR FINANCIAL ESPAÑA, S.L.</t>
  </si>
  <si>
    <t>34773504B</t>
  </si>
  <si>
    <t>PACHA HERMOSO RAFAEL</t>
  </si>
  <si>
    <t>76213090Z</t>
  </si>
  <si>
    <t>PACHA PACHA RAFAEL</t>
  </si>
  <si>
    <t>40338005F</t>
  </si>
  <si>
    <t>PACHECO I REINA,RICARD</t>
  </si>
  <si>
    <t>40344420M</t>
  </si>
  <si>
    <t>PADILLA MALDONADO ANDRES</t>
  </si>
  <si>
    <t>40287739L</t>
  </si>
  <si>
    <t>PADROSA HEREU JOAN</t>
  </si>
  <si>
    <t>PADROSA-CARPEN SRL</t>
  </si>
  <si>
    <t>40462530X</t>
  </si>
  <si>
    <t>PAEZ CAMACHO MARIA JOSEFA</t>
  </si>
  <si>
    <t>15200110P</t>
  </si>
  <si>
    <t>PAGA VENTURA JOAQUIM</t>
  </si>
  <si>
    <t>40350826V</t>
  </si>
  <si>
    <t>PAGÈS GARRIDO, MARC</t>
  </si>
  <si>
    <t>40425126G</t>
  </si>
  <si>
    <t>PAGES JORDA MARIA CARMEN</t>
  </si>
  <si>
    <t>77892513T</t>
  </si>
  <si>
    <t>PAIRO MORADELL JOAQUIN</t>
  </si>
  <si>
    <t>B55053474</t>
  </si>
  <si>
    <t>PAISATGE EMPORDA, S.L</t>
  </si>
  <si>
    <t>H55000046</t>
  </si>
  <si>
    <t>PAISOS CATALANS 15-16-17 CTAT PROP. PK</t>
  </si>
  <si>
    <t>H17777608</t>
  </si>
  <si>
    <t>PAISOS CATALANS 58-60-62 CTAT PROP. PK</t>
  </si>
  <si>
    <t>40310169R</t>
  </si>
  <si>
    <t>PAJARES RODRIGUEZ JOSE MARIA</t>
  </si>
  <si>
    <t>B17533993</t>
  </si>
  <si>
    <t>PALAHI ARTS GRAFIQUES, SL</t>
  </si>
  <si>
    <t>40282043G</t>
  </si>
  <si>
    <t>PALAHI FIGUERAS JOAQUINA</t>
  </si>
  <si>
    <t>H17484569</t>
  </si>
  <si>
    <t>PALAMOS, 49</t>
  </si>
  <si>
    <t>H17751140</t>
  </si>
  <si>
    <t>XAI DE PAGES, SL</t>
  </si>
  <si>
    <t>40270805J</t>
  </si>
  <si>
    <t>XARGAYO FERRER JOSEP</t>
  </si>
  <si>
    <t>77527239N</t>
  </si>
  <si>
    <t>XAUBET AUBANELL SALVADOR</t>
  </si>
  <si>
    <t>H17682949</t>
  </si>
  <si>
    <t>XAVIER CUGAT, 37-43/FONTAJAU 40-42</t>
  </si>
  <si>
    <t>B65578478</t>
  </si>
  <si>
    <t>XELA AQUA BOSS, SL</t>
  </si>
  <si>
    <t>A15218720</t>
  </si>
  <si>
    <t>XENETICA E SERVICIOS GANDEIROS SA</t>
  </si>
  <si>
    <t>B28984094</t>
  </si>
  <si>
    <t>X-ERGON SOLUCIONES TECNICAS NCH ESPAÑOLA,SL</t>
  </si>
  <si>
    <t>A82528548</t>
  </si>
  <si>
    <t>XFERA MOVILES, SA</t>
  </si>
  <si>
    <t>X4730477K</t>
  </si>
  <si>
    <t>XIAODONG WU</t>
  </si>
  <si>
    <t>77894268F</t>
  </si>
  <si>
    <t>XIFRA CUROS MONTSERRAT</t>
  </si>
  <si>
    <t>B62444286</t>
  </si>
  <si>
    <t>XINI S AGARO, SL</t>
  </si>
  <si>
    <t>B55030415</t>
  </si>
  <si>
    <t>XIUTRANS SL</t>
  </si>
  <si>
    <t>B63256341</t>
  </si>
  <si>
    <t>XUEMEI IBERICA SL</t>
  </si>
  <si>
    <t>A84619485</t>
  </si>
  <si>
    <t>78001133Z</t>
  </si>
  <si>
    <t>YLLA PERAFERRER JUAN</t>
  </si>
  <si>
    <t>40309116Y</t>
  </si>
  <si>
    <t>YOLDI LELIEVRE, HELIOS SALVIO</t>
  </si>
  <si>
    <t>40525669Z</t>
  </si>
  <si>
    <t>YRUELA DIAZ PEDRO</t>
  </si>
  <si>
    <t>B24301863</t>
  </si>
  <si>
    <t>ZAMAYSER SL</t>
  </si>
  <si>
    <t>X8746350W</t>
  </si>
  <si>
    <t>ZAMFIRACHE CORINA</t>
  </si>
  <si>
    <t>B30709729</t>
  </si>
  <si>
    <t>ZAMORA DISTRIBUCIONES DE BEBIDAS SL</t>
  </si>
  <si>
    <t>B39315932</t>
  </si>
  <si>
    <t>ZAR SOLARES, SL</t>
  </si>
  <si>
    <t>A15022510</t>
  </si>
  <si>
    <t>ZARA ESPAÑA, SA</t>
  </si>
  <si>
    <t>40529414X</t>
  </si>
  <si>
    <t>ZAYAS RAMOS ROBERTO</t>
  </si>
  <si>
    <t>B17293010</t>
  </si>
  <si>
    <t>ZENERS COMPONENTS ELECTRONICS, SL</t>
  </si>
  <si>
    <t>ZEOCEM</t>
  </si>
  <si>
    <t>ZETA LOGISTICA, SRL</t>
  </si>
  <si>
    <t>ZIT TRANS EOOD</t>
  </si>
  <si>
    <t>ZORAN BEVCIC SP</t>
  </si>
  <si>
    <t>A31121171</t>
  </si>
  <si>
    <t>ZULUETA CORPORACION PARA LA NATURALEZA S</t>
  </si>
  <si>
    <t>W0072130H</t>
  </si>
  <si>
    <t>ZURICH INSURANCE PLC SUCURSAL EN ESPAÑA</t>
  </si>
  <si>
    <t>B73119216</t>
  </si>
  <si>
    <t>ZYAN DIGITAL SL</t>
  </si>
  <si>
    <t>NIF</t>
  </si>
  <si>
    <t>B17596354</t>
  </si>
  <si>
    <t>A.C.SAAVEDRA EUROCONSTURCCIONES 2000, S.L</t>
  </si>
  <si>
    <t>B84090943</t>
  </si>
  <si>
    <t>ADC EUROPEAN WORLD MARKET, S.L.</t>
  </si>
  <si>
    <t>NUM</t>
  </si>
  <si>
    <t>B17499427</t>
  </si>
  <si>
    <t>ADMINISTRACIONES TEJADA, SL</t>
  </si>
  <si>
    <t>J17499781</t>
  </si>
  <si>
    <t>AGRARIA GUSO, S.C.</t>
  </si>
  <si>
    <t>J55067680</t>
  </si>
  <si>
    <t>AGRICOLA CAN BUSQUETS S.C.P.</t>
  </si>
  <si>
    <t>E17444472</t>
  </si>
  <si>
    <t>AGRICOLA FIGUERAS ROS, C.B.</t>
  </si>
  <si>
    <t>J17465808</t>
  </si>
  <si>
    <t>AGRICOLA GENIS, S.C.P.</t>
  </si>
  <si>
    <t>J17944281</t>
  </si>
  <si>
    <t>J17338997</t>
  </si>
  <si>
    <t>J17799644</t>
  </si>
  <si>
    <t>AGROALIMENTARIA FIDO, S.C.</t>
  </si>
  <si>
    <t>B17467432</t>
  </si>
  <si>
    <t>AGROFELIX, S.L.</t>
  </si>
  <si>
    <t>TORROELLA DE MONTGRI</t>
  </si>
  <si>
    <t>P1722100C</t>
  </si>
  <si>
    <t>AJUNTAMENT DE LA VALL DE BIANYA</t>
  </si>
  <si>
    <t>P1710200E</t>
  </si>
  <si>
    <t>AJUNTAMENT DE LLORET DE MAR</t>
  </si>
  <si>
    <t>J17575838</t>
  </si>
  <si>
    <t>ALBAREDA, S.C.</t>
  </si>
  <si>
    <t>B64932858</t>
  </si>
  <si>
    <t>APARCAIVOLA</t>
  </si>
  <si>
    <t>B17322629</t>
  </si>
  <si>
    <t>AQUIR-TRADING, S.L.</t>
  </si>
  <si>
    <t>G17165721</t>
  </si>
  <si>
    <t>ASSOC.DE COMERCIANTS I PETITS EMPRESARIS</t>
  </si>
  <si>
    <t>A80406333</t>
  </si>
  <si>
    <t>BANESTO RENTING,S .A</t>
  </si>
  <si>
    <t>B55087076</t>
  </si>
  <si>
    <t>BR INQUIRY, S.L.</t>
  </si>
  <si>
    <t>B17357542</t>
  </si>
  <si>
    <t>BUS SERVICE COSTA BRAVA, S.L.</t>
  </si>
  <si>
    <t>L'ESTARTIT</t>
  </si>
  <si>
    <t>B17385824</t>
  </si>
  <si>
    <t>CARBO MILA, S.L.</t>
  </si>
  <si>
    <t>B60981057</t>
  </si>
  <si>
    <t>CARREFOUR</t>
  </si>
  <si>
    <t>B17464918</t>
  </si>
  <si>
    <t>E17464249</t>
  </si>
  <si>
    <t>B55026884</t>
  </si>
  <si>
    <t>CAT IN CAT</t>
  </si>
  <si>
    <t>H17652488</t>
  </si>
  <si>
    <t>COM.PROP.LA PUNXA</t>
  </si>
  <si>
    <t>N17537010</t>
  </si>
  <si>
    <t>CONSTRUCAM LLORET, S.L.</t>
  </si>
  <si>
    <t>B17949025</t>
  </si>
  <si>
    <t>CONSTRUCCIONS I RESTAURACIONS GERMANS</t>
  </si>
  <si>
    <t>J17556499</t>
  </si>
  <si>
    <t>CONSTRUCCIONS JIMENEZ CHICOT,S.C.</t>
  </si>
  <si>
    <t>B17479916</t>
  </si>
  <si>
    <t>CONSTRUCCIONS JOSEP BALLO, S.L.</t>
  </si>
  <si>
    <t>B17545757</t>
  </si>
  <si>
    <t>CONSTRUCCIONS M.COS 95, S.L</t>
  </si>
  <si>
    <t>B17805151</t>
  </si>
  <si>
    <t>G17044116</t>
  </si>
  <si>
    <t>Q2866001G</t>
  </si>
  <si>
    <t>CRUZ ROJA ESPAÑOLA</t>
  </si>
  <si>
    <t>B60929882</t>
  </si>
  <si>
    <t>CRYSTAL MEDIA SHOPS</t>
  </si>
  <si>
    <t>B55013023</t>
  </si>
  <si>
    <t>DAMOS CALIDAD PRIORITARIA</t>
  </si>
  <si>
    <t>B17601279</t>
  </si>
  <si>
    <t>DIGITAL ZEO 2, S.L.</t>
  </si>
  <si>
    <t>JM SOLUCIONES APLICADAS AL AGU</t>
  </si>
  <si>
    <t>39254186V</t>
  </si>
  <si>
    <t>JO ESTRADA, JOSE</t>
  </si>
  <si>
    <t>JOALCARGO TRANSPORTES LOGISTICA SA</t>
  </si>
  <si>
    <t>B17781998</t>
  </si>
  <si>
    <t>JOAN FURROY BERNATALLADA, SL</t>
  </si>
  <si>
    <t>H17772344</t>
  </si>
  <si>
    <t>JOAN MIRO I FERRAN 37-39 II FASE PK</t>
  </si>
  <si>
    <t>H17712910</t>
  </si>
  <si>
    <t>JOAN MIRO I FERRAN 41-43 I FASE PK</t>
  </si>
  <si>
    <t>H17625807</t>
  </si>
  <si>
    <t>JOAN ROCA PINET 1-3-5 CTAT PROP PK</t>
  </si>
  <si>
    <t>A17018052</t>
  </si>
  <si>
    <t>JOAQUIM ALBERTI SA</t>
  </si>
  <si>
    <t>E17111253</t>
  </si>
  <si>
    <t>JOAQUIM BOTET I SISO EMILI GRAHIT 48-50 CTAT PROP.</t>
  </si>
  <si>
    <t>H17910498</t>
  </si>
  <si>
    <t>JOAQUIM PKANINS 10-26 CTAT</t>
  </si>
  <si>
    <t>B17081548</t>
  </si>
  <si>
    <t>JOCS L ESCALA SL</t>
  </si>
  <si>
    <t>H17777533</t>
  </si>
  <si>
    <t>JOCS OLIMPICS1-11 PARQUING</t>
  </si>
  <si>
    <t>78001649R</t>
  </si>
  <si>
    <t>JOFRA GOU JOSE</t>
  </si>
  <si>
    <t>33949319P</t>
  </si>
  <si>
    <t>JOFRA I FUENTES, ESTER</t>
  </si>
  <si>
    <t>37422802P</t>
  </si>
  <si>
    <t>JOFRE BERTRAN ENRIQUE</t>
  </si>
  <si>
    <t>46670814L</t>
  </si>
  <si>
    <t>JOFRE LLACH JOSE</t>
  </si>
  <si>
    <t>A17063439</t>
  </si>
  <si>
    <t>JOMAR SA</t>
  </si>
  <si>
    <t>B25423690</t>
  </si>
  <si>
    <t>JONUES I FILLS SL</t>
  </si>
  <si>
    <t>40321522S</t>
  </si>
  <si>
    <t>JORDA BOSCH JOSEP M.</t>
  </si>
  <si>
    <t>40288653J</t>
  </si>
  <si>
    <t>JORDA FULLA MARIA</t>
  </si>
  <si>
    <t>40436795N</t>
  </si>
  <si>
    <t>JORDA PARET SANTIAGO</t>
  </si>
  <si>
    <t>40229332D</t>
  </si>
  <si>
    <t>JORDI BOFILL ISIDRO</t>
  </si>
  <si>
    <t>B64060254</t>
  </si>
  <si>
    <t>JORDI GIRIBET MONTAL SL</t>
  </si>
  <si>
    <t>B17824426</t>
  </si>
  <si>
    <t>JORDI JUSCAFRESA I MIR SL UNIPERSONAL</t>
  </si>
  <si>
    <t>B17139213</t>
  </si>
  <si>
    <t>JORDI MIR, SL</t>
  </si>
  <si>
    <t>B17077249</t>
  </si>
  <si>
    <t>JORDI OLIVERAS, SL</t>
  </si>
  <si>
    <t>J55087704</t>
  </si>
  <si>
    <t>JORIK SCP</t>
  </si>
  <si>
    <t>J17150483</t>
  </si>
  <si>
    <t>JOSE FERNANDEZ REQUENA Y JUAN ANTONIO FE</t>
  </si>
  <si>
    <t>A17203316</t>
  </si>
  <si>
    <t>JOSE XARGAYO SA</t>
  </si>
  <si>
    <t>J55050777</t>
  </si>
  <si>
    <t>JOSE-DIEGO REPARACIONES, SCP</t>
  </si>
  <si>
    <t>B08236127</t>
  </si>
  <si>
    <t>JOSEL, SL</t>
  </si>
  <si>
    <t>B17147752</t>
  </si>
  <si>
    <t>JOSEP BLANQUEZ SL</t>
  </si>
  <si>
    <t>B17051590</t>
  </si>
  <si>
    <t>JOSEP CODINA, SL</t>
  </si>
  <si>
    <t>B17492794</t>
  </si>
  <si>
    <t>JOSEP CUSI SL</t>
  </si>
  <si>
    <t>B17639493</t>
  </si>
  <si>
    <t>JOSEP FONT DISTRIBUCIONS VETERINARIES, S</t>
  </si>
  <si>
    <t>E17487232</t>
  </si>
  <si>
    <t>JOSEP M. FIGUERAS, CB</t>
  </si>
  <si>
    <t>H17687146</t>
  </si>
  <si>
    <t>JOSEP PLA 15</t>
  </si>
  <si>
    <t>B17462581</t>
  </si>
  <si>
    <t>JOSEP VALENTI SL</t>
  </si>
  <si>
    <t>N6001028G</t>
  </si>
  <si>
    <t>JOSEPH RIBKOFF DISTRIBUTIONS LTD</t>
  </si>
  <si>
    <t>B08839078</t>
  </si>
  <si>
    <t>JOSI, S.L.</t>
  </si>
  <si>
    <t>40421100A</t>
  </si>
  <si>
    <t>JOU NAVARRA FRANCISCO</t>
  </si>
  <si>
    <t>X5050961T</t>
  </si>
  <si>
    <t>JOVANOVIC NENAD</t>
  </si>
  <si>
    <t>43747360A</t>
  </si>
  <si>
    <t>JOVE BELLOT, GEMMA</t>
  </si>
  <si>
    <t>B25028515</t>
  </si>
  <si>
    <t>JOVE VIÑES SL</t>
  </si>
  <si>
    <t>78062051M</t>
  </si>
  <si>
    <t>JOVELL SOLE MARIA</t>
  </si>
  <si>
    <t>G60428976</t>
  </si>
  <si>
    <t>JOVENTUTS D ESQUERRA REPUBLICANA DE CATA</t>
  </si>
  <si>
    <t>G17099334</t>
  </si>
  <si>
    <t>JOVENTUTS MUSICALS DE TORRELLA DE MONTGR</t>
  </si>
  <si>
    <t>B08688301</t>
  </si>
  <si>
    <t>JOYERIA FINA SL</t>
  </si>
  <si>
    <t>A25039199</t>
  </si>
  <si>
    <t>JOYERIA TOUS SA</t>
  </si>
  <si>
    <t>43723221Z</t>
  </si>
  <si>
    <t>JUANATI LLOVET Mª JOSE</t>
  </si>
  <si>
    <t>40255740J</t>
  </si>
  <si>
    <t>JUANDO COROMINA SANTIAGO</t>
  </si>
  <si>
    <t>B17977950</t>
  </si>
  <si>
    <t>PROD.SERVEIS CONTRA EL FOC, S.L.</t>
  </si>
  <si>
    <t>F58521758</t>
  </si>
  <si>
    <t>PRODUCTES LA PLANA, S.C.C.L.</t>
  </si>
  <si>
    <t>B17477902</t>
  </si>
  <si>
    <t>PROJECTES COM-TECH, S.L.</t>
  </si>
  <si>
    <t>B55117485</t>
  </si>
  <si>
    <t>QUARILET 95, S.L</t>
  </si>
  <si>
    <t>B17867540</t>
  </si>
  <si>
    <t>RECANVIS LAGRESA, S.L.</t>
  </si>
  <si>
    <t>J17794819</t>
  </si>
  <si>
    <t>B17427246</t>
  </si>
  <si>
    <t>B62125893</t>
  </si>
  <si>
    <t>ROLDEX 99, S.L.</t>
  </si>
  <si>
    <t>B62198973</t>
  </si>
  <si>
    <t>SARFA</t>
  </si>
  <si>
    <t>F17064791</t>
  </si>
  <si>
    <t>SAT NUMERO 2522</t>
  </si>
  <si>
    <t>B17567280</t>
  </si>
  <si>
    <t>A79403358</t>
  </si>
  <si>
    <t>SEGUR CONTROL, S.A.</t>
  </si>
  <si>
    <t>B58182973</t>
  </si>
  <si>
    <t>SEGURIDAD EN LA GESTIÓN, S.L.</t>
  </si>
  <si>
    <t>B60070505</t>
  </si>
  <si>
    <t>SEÑALES GIROD, SL.L</t>
  </si>
  <si>
    <t>J64965171</t>
  </si>
  <si>
    <t>SERVEIS ACTIUS D'INFORMACIÓ</t>
  </si>
  <si>
    <t>B17472234</t>
  </si>
  <si>
    <t>SERVIC.Y CONTENEDORES LLORET</t>
  </si>
  <si>
    <t>B55051411</t>
  </si>
  <si>
    <t>B17749300</t>
  </si>
  <si>
    <t>SIBI</t>
  </si>
  <si>
    <t>B17208919</t>
  </si>
  <si>
    <t>TEXAUTO SPORT, S.L.</t>
  </si>
  <si>
    <t>B63238455</t>
  </si>
  <si>
    <t>TOURLINE EXPRESS</t>
  </si>
  <si>
    <t>J43975655</t>
  </si>
  <si>
    <t>TREMOPALS, SCP</t>
  </si>
  <si>
    <t>B17814781</t>
  </si>
  <si>
    <t>VISIT SERVEIS TURISTICS</t>
  </si>
  <si>
    <t>NOM DEL TERCER</t>
  </si>
  <si>
    <t>SG</t>
  </si>
  <si>
    <t>SG2</t>
  </si>
  <si>
    <t>CARRER</t>
  </si>
  <si>
    <t>C.POSTAL</t>
  </si>
  <si>
    <t>MUNICIPI</t>
  </si>
  <si>
    <t>PAÍS</t>
  </si>
  <si>
    <t>PROVINCIA</t>
  </si>
  <si>
    <t>PROV</t>
  </si>
  <si>
    <t>NIF Representante Legal</t>
  </si>
  <si>
    <t>Cód. país Tercero</t>
  </si>
  <si>
    <t>Cód. provincia tercero</t>
  </si>
  <si>
    <t>Nombre Tercero</t>
  </si>
  <si>
    <t>NIF Tercero</t>
  </si>
  <si>
    <t>LA FAGEDA S.COOP.C.LTDA.</t>
  </si>
  <si>
    <t>B61653002</t>
  </si>
  <si>
    <t>LA FARGA TUB, S.L</t>
  </si>
  <si>
    <t>B31790959</t>
  </si>
  <si>
    <t>LA FERTILIDAD DE LA TIERRA ED</t>
  </si>
  <si>
    <t>A17201898</t>
  </si>
  <si>
    <t>LA FLECA DE L EMPORDA SA UNIPERSONAL</t>
  </si>
  <si>
    <t>B17220039</t>
  </si>
  <si>
    <t>LA FORMENTERA PANADERIA PASTELERIA, SL</t>
  </si>
  <si>
    <t>J55098321</t>
  </si>
  <si>
    <t>LA FUERZA INSTAL-LACIONS SC</t>
  </si>
  <si>
    <t>F17083924</t>
  </si>
  <si>
    <t>LA GIRONINA STAT COOP C LTDA</t>
  </si>
  <si>
    <t>B17674656</t>
  </si>
  <si>
    <t>LA MOSCA GIRONINA SL</t>
  </si>
  <si>
    <t>B17751413</t>
  </si>
  <si>
    <t>LA NAU DISCO SL</t>
  </si>
  <si>
    <t>J17605957</t>
  </si>
  <si>
    <t>LA PALMERA SANT POL SCP</t>
  </si>
  <si>
    <t>A08169013</t>
  </si>
  <si>
    <t>LA PREVISION MALLORQUINA DE SEGUROS, SA</t>
  </si>
  <si>
    <t>B17369141</t>
  </si>
  <si>
    <t>LA RESCLOSA, SL</t>
  </si>
  <si>
    <t>J55105654</t>
  </si>
  <si>
    <t>LA ROSTISSERIA DE VILADAMAT SC</t>
  </si>
  <si>
    <t>H17209172</t>
  </si>
  <si>
    <t>LA SALLE 4</t>
  </si>
  <si>
    <t>B60695590</t>
  </si>
  <si>
    <t>LA SELECTA CONTRIBUCIONS GASTRONOMIQUES, SL</t>
  </si>
  <si>
    <t>LA SPIRALE</t>
  </si>
  <si>
    <t>B17436114</t>
  </si>
  <si>
    <t>LA TISANA, SL</t>
  </si>
  <si>
    <t>J17659830</t>
  </si>
  <si>
    <t>LA TRIA, SOCIETAT CIVIL PARTICULAR</t>
  </si>
  <si>
    <t>B17550328</t>
  </si>
  <si>
    <t>LA VIMETERA, SL</t>
  </si>
  <si>
    <t>J55074603</t>
  </si>
  <si>
    <t>LA YAPA SC</t>
  </si>
  <si>
    <t>A08069775</t>
  </si>
  <si>
    <t>LABIANA-LIFE SCIENCES, SA UNIPERSONAL</t>
  </si>
  <si>
    <t>B58477431</t>
  </si>
  <si>
    <t>LABOGAR SL</t>
  </si>
  <si>
    <t>B03623543</t>
  </si>
  <si>
    <t>LABORATORIO KUDAM, SL</t>
  </si>
  <si>
    <t>A31025398</t>
  </si>
  <si>
    <t>LABORATORIOS CINFA SA</t>
  </si>
  <si>
    <t>A28063675</t>
  </si>
  <si>
    <t>LABORATORIOS HIPRA SA</t>
  </si>
  <si>
    <t>A08076887</t>
  </si>
  <si>
    <t>LABORATORIOS INIBSA SA</t>
  </si>
  <si>
    <t>A08818502</t>
  </si>
  <si>
    <t>LABORATORIOS KARIZOO. SA</t>
  </si>
  <si>
    <t>B60402682</t>
  </si>
  <si>
    <t>LABORATORIOS ORDESA, SL</t>
  </si>
  <si>
    <t>40313420D</t>
  </si>
  <si>
    <t>LABRADA I PANOSA,MARIA MERCE</t>
  </si>
  <si>
    <t>15200128A</t>
  </si>
  <si>
    <t>LACREU CUESTA AMPARO</t>
  </si>
  <si>
    <t>B27310234</t>
  </si>
  <si>
    <t>LACTALIS COMPRAS Y SUMINISTROS, SLU</t>
  </si>
  <si>
    <t>A17259508</t>
  </si>
  <si>
    <t>LACTEOS DEL AMPURDAN SA UNIPERSONAL</t>
  </si>
  <si>
    <t>B17828682</t>
  </si>
  <si>
    <t>LACTICS GUIX, SL</t>
  </si>
  <si>
    <t>B22170088</t>
  </si>
  <si>
    <t>LAEF PIRENAICA; SL</t>
  </si>
  <si>
    <t>40307854D</t>
  </si>
  <si>
    <t>LAGRESA I MITJAVILA,LLUIS</t>
  </si>
  <si>
    <t>40604475E</t>
  </si>
  <si>
    <t>LAIN BLANCH,MERCEDES</t>
  </si>
  <si>
    <t>B17488982</t>
  </si>
  <si>
    <t>LAMPISTERIA AVINGUDA SLU</t>
  </si>
  <si>
    <t>B17134347</t>
  </si>
  <si>
    <t>LAMPISTERIA EMPORDANESA, SL</t>
  </si>
  <si>
    <t>J17388414</t>
  </si>
  <si>
    <t>LAMPISTERIA HICAFI, SC</t>
  </si>
  <si>
    <t>B17550765</t>
  </si>
  <si>
    <t>LAMPISTERIA SERRA, SL</t>
  </si>
  <si>
    <t>B50524651</t>
  </si>
  <si>
    <t>LAND SYSTEMS IBERICA SL</t>
  </si>
  <si>
    <t>B55087464</t>
  </si>
  <si>
    <t>LANGE MANAGEMENT S.L.U.</t>
  </si>
  <si>
    <t>25238768V</t>
  </si>
  <si>
    <t>LARA CONEJO, TERESA</t>
  </si>
  <si>
    <t>43731794P</t>
  </si>
  <si>
    <t>LARA GÓMEZ, CRISTINA</t>
  </si>
  <si>
    <t>B64310279</t>
  </si>
  <si>
    <t>LARACAN FOMENTO, SL</t>
  </si>
  <si>
    <t>40898440R</t>
  </si>
  <si>
    <t>LARROSA PIQUE JORDI</t>
  </si>
  <si>
    <t>B62610902</t>
  </si>
  <si>
    <t>LASENTIU, SL</t>
  </si>
  <si>
    <t>B59669788</t>
  </si>
  <si>
    <t>LASER PENTA, SL</t>
  </si>
  <si>
    <t>43747117J</t>
  </si>
  <si>
    <t>LATORRE MOYANO FRANCISCO</t>
  </si>
  <si>
    <t>J17472887</t>
  </si>
  <si>
    <t>LAUMAR SOCIEDAD CIVIL PARTICULAR</t>
  </si>
  <si>
    <t>B82913336</t>
  </si>
  <si>
    <t>LAVENDON ACCESS SERVICES SPAIN SL</t>
  </si>
  <si>
    <t>B17353756</t>
  </si>
  <si>
    <t>A08023780</t>
  </si>
  <si>
    <t>SERVICIO ESTACION SA</t>
  </si>
  <si>
    <t>Q1733001J</t>
  </si>
  <si>
    <t>SERVICIO PROVINCIAL DE MUFACE EN GERONA</t>
  </si>
  <si>
    <t>F64734551</t>
  </si>
  <si>
    <t>SERVICIOS DE GESTION LOGISTICA SCCL</t>
  </si>
  <si>
    <t>B60674546</t>
  </si>
  <si>
    <t>SERVICIOS DE REVISION Y PREVENCION, SL</t>
  </si>
  <si>
    <t>A08566143</t>
  </si>
  <si>
    <t>B83840900</t>
  </si>
  <si>
    <t>SERVICIOS LOGISTICOS DE COMBUSTIBLES DE</t>
  </si>
  <si>
    <t>B17444746</t>
  </si>
  <si>
    <t>A17378761</t>
  </si>
  <si>
    <t>SERVID`ARO SA UNIPERSONAL</t>
  </si>
  <si>
    <t>B48449714</t>
  </si>
  <si>
    <t>SERVIÑA SL</t>
  </si>
  <si>
    <t>B17886581</t>
  </si>
  <si>
    <t>SERVI-ROVEGA,S.L.UNIPERSONAL</t>
  </si>
  <si>
    <t>B36537793</t>
  </si>
  <si>
    <t>SERVOMECANISMOS DEL ATLANTICO SL</t>
  </si>
  <si>
    <t>40838328B</t>
  </si>
  <si>
    <t>SESE BARRIO MONTSERRAT</t>
  </si>
  <si>
    <t>B17973389</t>
  </si>
  <si>
    <t>SETDEVINS EXCLUSIVES SLU</t>
  </si>
  <si>
    <t>B82516600</t>
  </si>
  <si>
    <t>B17500844</t>
  </si>
  <si>
    <t>SEVERO SASTRE, SL</t>
  </si>
  <si>
    <t>A83036137</t>
  </si>
  <si>
    <t>SFERA JOVEN SA</t>
  </si>
  <si>
    <t>SG TRANSPORT GMBH</t>
  </si>
  <si>
    <t>A08006199</t>
  </si>
  <si>
    <t>SGS ESPAÑOLA DE CONTROL, SA</t>
  </si>
  <si>
    <t>A28345577</t>
  </si>
  <si>
    <t>SGS TECNOS SA</t>
  </si>
  <si>
    <t>SHUBETTE HOUSE</t>
  </si>
  <si>
    <t>B17904392</t>
  </si>
  <si>
    <t>SI US PLAU SENYORS ANEM SORTINT SL</t>
  </si>
  <si>
    <t>SIA ALVITRIA</t>
  </si>
  <si>
    <t>SIA AUTOKAMA</t>
  </si>
  <si>
    <t>SIA NB SAN</t>
  </si>
  <si>
    <t>SIA POWER GROUP LV</t>
  </si>
  <si>
    <t>SIAULIU TIEKIMO BAZE UAB</t>
  </si>
  <si>
    <t>37596565Y</t>
  </si>
  <si>
    <t>SIBILS ENSESA JOSE LUIS</t>
  </si>
  <si>
    <t>A17018698</t>
  </si>
  <si>
    <t>SIBILS SA</t>
  </si>
  <si>
    <t>40373665V</t>
  </si>
  <si>
    <t>SIBILS XUCLA IGNASI</t>
  </si>
  <si>
    <t>X4133156X</t>
  </si>
  <si>
    <t>SIBINGA EWOUD,JOANES</t>
  </si>
  <si>
    <t>SIEDLER MATHIAS</t>
  </si>
  <si>
    <t>B55123285</t>
  </si>
  <si>
    <t>SIELIN GD, SL</t>
  </si>
  <si>
    <t>B97877583</t>
  </si>
  <si>
    <t>SIEMPRE PRECIOS REDUCIDOS, SL</t>
  </si>
  <si>
    <t>SILA GMBH</t>
  </si>
  <si>
    <t>SILAGES DO ATLANTICO</t>
  </si>
  <si>
    <t>A17043597</t>
  </si>
  <si>
    <t>SILLERIA VERGES SA</t>
  </si>
  <si>
    <t>40433881L</t>
  </si>
  <si>
    <t>SILVA NOVILLO JUAN</t>
  </si>
  <si>
    <t>SILVACHAMICA, SRL</t>
  </si>
  <si>
    <t>B55092407</t>
  </si>
  <si>
    <t>SIM NETEGES 2011 SLU</t>
  </si>
  <si>
    <t>SIMAR S.A.S.</t>
  </si>
  <si>
    <t>48055722M</t>
  </si>
  <si>
    <t>SIMOIS GUIU MARC</t>
  </si>
  <si>
    <t>40320501Y</t>
  </si>
  <si>
    <t>SIMON BOIX LUIS</t>
  </si>
  <si>
    <t>B17833872</t>
  </si>
  <si>
    <t>SINCOTERM SL</t>
  </si>
  <si>
    <t>J17718198</t>
  </si>
  <si>
    <t>SININIC SCP</t>
  </si>
  <si>
    <t>SIPPL BUSSE GMBH</t>
  </si>
  <si>
    <t>36370282Z</t>
  </si>
  <si>
    <t>SIRVENT MONTASELL MARGARITA</t>
  </si>
  <si>
    <t>B53166419</t>
  </si>
  <si>
    <t>SISTAC ILS, SL</t>
  </si>
  <si>
    <t>B64220809</t>
  </si>
  <si>
    <t>SISTEMAS DE ENVASADO ZERMAT SL</t>
  </si>
  <si>
    <t>B17399593</t>
  </si>
  <si>
    <t>SISTEMES CAD GIRONA, SL</t>
  </si>
  <si>
    <t>B17770397</t>
  </si>
  <si>
    <t>SISTEMES EMPORDA, SL</t>
  </si>
  <si>
    <t>B17797606</t>
  </si>
  <si>
    <t>SISTEMES INFORMATICS ICON, SL</t>
  </si>
  <si>
    <t>B55040661</t>
  </si>
  <si>
    <t>SISTEMES INTEL.LIGENTS DE PROTECCIO SL</t>
  </si>
  <si>
    <t>SITA S.R.L.</t>
  </si>
  <si>
    <t>A63889158</t>
  </si>
  <si>
    <t>SITGES MODEL XXI</t>
  </si>
  <si>
    <t>36951563Q</t>
  </si>
  <si>
    <t>SITJÀ I REDORTA, M.TERESA</t>
  </si>
  <si>
    <t>40304328W</t>
  </si>
  <si>
    <t>SITJAS NOGUE ANA M</t>
  </si>
  <si>
    <t>40318486S</t>
  </si>
  <si>
    <t>SITJAS TORDERA, ANNA</t>
  </si>
  <si>
    <t>43713658L</t>
  </si>
  <si>
    <t>SIURANETA ESTEVE SALOME</t>
  </si>
  <si>
    <t>B43985969</t>
  </si>
  <si>
    <t>SIVILL MILA SL</t>
  </si>
  <si>
    <t>B55084933</t>
  </si>
  <si>
    <t>SJX, SL</t>
  </si>
  <si>
    <t>B63091870</t>
  </si>
  <si>
    <t>SKEYNDOR, SL UNIPERSONAL</t>
  </si>
  <si>
    <t>B65518169</t>
  </si>
  <si>
    <t>SMALL BUYS SL</t>
  </si>
  <si>
    <t>X0568509H</t>
  </si>
  <si>
    <t>SMIT KRAAYVANGER, HERMAN</t>
  </si>
  <si>
    <t>J55031363</t>
  </si>
  <si>
    <t>SNACK GUIXOLS SANT FELIU 2009 SC</t>
  </si>
  <si>
    <t>B33826652</t>
  </si>
  <si>
    <t>SOCIEDAD ASTURIANA DE SERVICIOS AGROPECU</t>
  </si>
  <si>
    <t>F31419823</t>
  </si>
  <si>
    <t>SOCIEDAD COOPERATIVA NEQUEAS</t>
  </si>
  <si>
    <t>R0800036F</t>
  </si>
  <si>
    <t>SOCIEDAD DE SAN FRANCISCO DE SALES-INSPE</t>
  </si>
  <si>
    <t>A83052407</t>
  </si>
  <si>
    <t>SOCIEDAD ESTATAL CORREOS Y TELEGRAFOS SA</t>
  </si>
  <si>
    <t>G28029643</t>
  </si>
  <si>
    <t>SOCIEDAD GENERAL DE AUTORES Y EDITORES</t>
  </si>
  <si>
    <t>A58415779</t>
  </si>
  <si>
    <t>SOCIETAT CATALANA DE PETROLIS, SA</t>
  </si>
  <si>
    <t>SOCIETE DE TRAVAUX PUBLICS ROUT</t>
  </si>
  <si>
    <t>SOCIETE DES MAGASINS LOUIS</t>
  </si>
  <si>
    <t>SODIKART ITACA</t>
  </si>
  <si>
    <t>40973859A</t>
  </si>
  <si>
    <t>SODRIC GEA ANTONIO</t>
  </si>
  <si>
    <t>B60179108</t>
  </si>
  <si>
    <t>SOFT FOR YOU, SL</t>
  </si>
  <si>
    <t>B61160917</t>
  </si>
  <si>
    <t>SOFTWARE I SUPORT INFORMATIC, SL</t>
  </si>
  <si>
    <t>15200055E</t>
  </si>
  <si>
    <t>SOGA CASTILLO MIGUEL</t>
  </si>
  <si>
    <t>B17674052</t>
  </si>
  <si>
    <t>40428075D</t>
  </si>
  <si>
    <t>VILARDELL QUER CIPRIANO</t>
  </si>
  <si>
    <t>E17235862</t>
  </si>
  <si>
    <t>VILARNADAL, CB</t>
  </si>
  <si>
    <t>A58518267</t>
  </si>
  <si>
    <t>VILARTA SA</t>
  </si>
  <si>
    <t>40525080T</t>
  </si>
  <si>
    <t>VILAVEDRA SINDREU RAMON</t>
  </si>
  <si>
    <t>40316012W</t>
  </si>
  <si>
    <t>VILAVELLA RASCLOSA, CARLES</t>
  </si>
  <si>
    <t>B17705070</t>
  </si>
  <si>
    <t>VILAVELLA TRANSFRIGO SL</t>
  </si>
  <si>
    <t>B17487778</t>
  </si>
  <si>
    <t>VILLA LAURA, SL</t>
  </si>
  <si>
    <t>40834576P</t>
  </si>
  <si>
    <t>VILLAR MANONELLES,ALICIA</t>
  </si>
  <si>
    <t>B55109102</t>
  </si>
  <si>
    <t>VILOBAR 2004 SL</t>
  </si>
  <si>
    <t>40524804T</t>
  </si>
  <si>
    <t>VILOSA KOMPF DAVID</t>
  </si>
  <si>
    <t>B65697203</t>
  </si>
  <si>
    <t>VINK PLASTICS SPAIN SL</t>
  </si>
  <si>
    <t>B20511457</t>
  </si>
  <si>
    <t>VINOS ATXEGA SL</t>
  </si>
  <si>
    <t>A17127630</t>
  </si>
  <si>
    <t>VINS I LICORS GRAU SA</t>
  </si>
  <si>
    <t>B79484564</t>
  </si>
  <si>
    <t>VINZEO INFORMATICA SL</t>
  </si>
  <si>
    <t>B17426362</t>
  </si>
  <si>
    <t>VIÑALS I FILLS, SL</t>
  </si>
  <si>
    <t>40304562Y</t>
  </si>
  <si>
    <t>VIÑALS MADRENYS JUAN</t>
  </si>
  <si>
    <t>47457905G</t>
  </si>
  <si>
    <t>VIÑALS MAS YVAN</t>
  </si>
  <si>
    <t>39680960A</t>
  </si>
  <si>
    <t>VIRGILI SANROMA JOSEP Mª</t>
  </si>
  <si>
    <t>F17071382</t>
  </si>
  <si>
    <t>VISAFE SDAD COOP CATALANA LIMITADA</t>
  </si>
  <si>
    <t>A81716706</t>
  </si>
  <si>
    <t>VITOGAS ESPAÑA, SA</t>
  </si>
  <si>
    <t>J17601196</t>
  </si>
  <si>
    <t>VIUFOREST SC</t>
  </si>
  <si>
    <t>77255775V</t>
  </si>
  <si>
    <t>VIURE CUSET RAMON</t>
  </si>
  <si>
    <t>77894996E</t>
  </si>
  <si>
    <t>VIVAS VIDAL JOSEP MARIA</t>
  </si>
  <si>
    <t>B18429373</t>
  </si>
  <si>
    <t>VIVEROS ZUAIME, SL</t>
  </si>
  <si>
    <t>A17238080</t>
  </si>
  <si>
    <t>VIVERS BOSCH SA</t>
  </si>
  <si>
    <t>B17929464</t>
  </si>
  <si>
    <t>VIVERS I GARDEN MONER, SL</t>
  </si>
  <si>
    <t>J17583550</t>
  </si>
  <si>
    <t>VIVERS I JARDINERIA PI BLAU SC</t>
  </si>
  <si>
    <t>B17654674</t>
  </si>
  <si>
    <t>VIVERS PLANAS-CELRA, SL</t>
  </si>
  <si>
    <t>B17654666</t>
  </si>
  <si>
    <t>VIVERS PLANAS-PUBOL, SL</t>
  </si>
  <si>
    <t>40425826Z</t>
  </si>
  <si>
    <t>VIVES GUARDIOLA CONCEPCIO</t>
  </si>
  <si>
    <t>VLAD TRANS 2003 SRL</t>
  </si>
  <si>
    <t>VLADUSEL TRANSPORT SRL</t>
  </si>
  <si>
    <t>VN JUNIOR</t>
  </si>
  <si>
    <t>A80907397</t>
  </si>
  <si>
    <t>VODAFONE ESPAÑA SA</t>
  </si>
  <si>
    <t>Empresa:</t>
  </si>
  <si>
    <t>Exercici:</t>
  </si>
  <si>
    <t>Centre Gestió sl</t>
  </si>
  <si>
    <t>Codi postal</t>
  </si>
  <si>
    <t>Codi
prov.</t>
  </si>
  <si>
    <t>País</t>
  </si>
  <si>
    <t>Cognoms, nom o raó social</t>
  </si>
  <si>
    <t>Tipus
C/V/LL/IV</t>
  </si>
  <si>
    <t>Primer
trimestre</t>
  </si>
  <si>
    <t>Segon
trimestre</t>
  </si>
  <si>
    <t>Tercer
trimestre</t>
  </si>
  <si>
    <t>Quart
trimestre</t>
  </si>
  <si>
    <t>Total</t>
  </si>
  <si>
    <t>Criteri de caixa</t>
  </si>
  <si>
    <t>Inversió subjecte passiu</t>
  </si>
  <si>
    <t>Metàlic</t>
  </si>
  <si>
    <t>Any</t>
  </si>
  <si>
    <t>Maqueta presentació model 347</t>
  </si>
  <si>
    <t>B66642901</t>
  </si>
  <si>
    <t>B55127096</t>
  </si>
  <si>
    <t>A08290538</t>
  </si>
  <si>
    <t>41552336F</t>
  </si>
  <si>
    <t>B55296255</t>
  </si>
  <si>
    <t>J62848015</t>
  </si>
  <si>
    <t>43672175M</t>
  </si>
  <si>
    <t>B17983347</t>
  </si>
  <si>
    <t>B17619958</t>
  </si>
  <si>
    <t>B55128813</t>
  </si>
  <si>
    <t>40200000W</t>
  </si>
  <si>
    <t>43707436F</t>
  </si>
  <si>
    <t>40941173T</t>
  </si>
  <si>
    <t>40374745Q</t>
  </si>
  <si>
    <t>B58305343</t>
  </si>
  <si>
    <t>X2947064M</t>
  </si>
  <si>
    <t>15200754P</t>
  </si>
  <si>
    <t>40413527C</t>
  </si>
  <si>
    <t>007359408B01</t>
  </si>
  <si>
    <t>B28262822</t>
  </si>
  <si>
    <t>40303056H</t>
  </si>
  <si>
    <t>B35665892</t>
  </si>
  <si>
    <t>B55230353</t>
  </si>
  <si>
    <t>G61421418</t>
  </si>
  <si>
    <t>G78025236</t>
  </si>
  <si>
    <t>G17685264</t>
  </si>
  <si>
    <t>15200834L</t>
  </si>
  <si>
    <t>B55280028</t>
  </si>
  <si>
    <t>B06304984</t>
  </si>
  <si>
    <t>B61465332</t>
  </si>
  <si>
    <t>J17673385</t>
  </si>
  <si>
    <t>B73454134</t>
  </si>
  <si>
    <t>41681260Q</t>
  </si>
  <si>
    <t>40433697L</t>
  </si>
  <si>
    <t>G60219763</t>
  </si>
  <si>
    <t>A40001430</t>
  </si>
  <si>
    <t>G17560152</t>
  </si>
  <si>
    <t>B17389644</t>
  </si>
  <si>
    <t>B55145049</t>
  </si>
  <si>
    <t>B60598851</t>
  </si>
  <si>
    <t>6364992H</t>
  </si>
  <si>
    <t>B43376789</t>
  </si>
  <si>
    <t>X8913753B</t>
  </si>
  <si>
    <t>X287484M</t>
  </si>
  <si>
    <t>40120613B</t>
  </si>
  <si>
    <t>40247030C</t>
  </si>
  <si>
    <t>A62103999</t>
  </si>
  <si>
    <t>B87168423</t>
  </si>
  <si>
    <t>B99137945</t>
  </si>
  <si>
    <t>B17953613</t>
  </si>
  <si>
    <t>B17746074</t>
  </si>
  <si>
    <t>B17509787</t>
  </si>
  <si>
    <t>A08203838</t>
  </si>
  <si>
    <t>U87718094</t>
  </si>
  <si>
    <t>B17355413</t>
  </si>
  <si>
    <t>Q0801031F</t>
  </si>
  <si>
    <t>Q0801970E</t>
  </si>
  <si>
    <t>P1700068H</t>
  </si>
  <si>
    <t>Q0801480E</t>
  </si>
  <si>
    <t>75164590S</t>
  </si>
  <si>
    <t>J17238858</t>
  </si>
  <si>
    <t>J17467135</t>
  </si>
  <si>
    <t>J17250481</t>
  </si>
  <si>
    <t>B17485681</t>
  </si>
  <si>
    <t>9Y34740V</t>
  </si>
  <si>
    <t>B64339179</t>
  </si>
  <si>
    <t>J17493735</t>
  </si>
  <si>
    <t>B58682345</t>
  </si>
  <si>
    <t>15223554S</t>
  </si>
  <si>
    <t>40825697F</t>
  </si>
  <si>
    <t>29800007B</t>
  </si>
  <si>
    <t>29098427T</t>
  </si>
  <si>
    <t>15200627L</t>
  </si>
  <si>
    <t>77339090A</t>
  </si>
  <si>
    <t>40321273L</t>
  </si>
  <si>
    <t>40273080B</t>
  </si>
  <si>
    <t>40276680T</t>
  </si>
  <si>
    <t>41631562K</t>
  </si>
  <si>
    <t>B55223275</t>
  </si>
  <si>
    <t>B17627407</t>
  </si>
  <si>
    <t>A17000977</t>
  </si>
  <si>
    <t>41630550K</t>
  </si>
  <si>
    <t>41633860L</t>
  </si>
  <si>
    <t>E75089128</t>
  </si>
  <si>
    <t>B66228362</t>
  </si>
  <si>
    <t>B17503426</t>
  </si>
  <si>
    <t>P1709000B</t>
  </si>
  <si>
    <t>P0801500J</t>
  </si>
  <si>
    <t>P1701800C</t>
  </si>
  <si>
    <t>P1703300B</t>
  </si>
  <si>
    <t>P1703800A</t>
  </si>
  <si>
    <t>P1706000E</t>
  </si>
  <si>
    <t>P1702500H</t>
  </si>
  <si>
    <t>P1709300F</t>
  </si>
  <si>
    <t>P1720700B</t>
  </si>
  <si>
    <t>P0810000J</t>
  </si>
  <si>
    <t>P1709900C</t>
  </si>
  <si>
    <t>P0812300B</t>
  </si>
  <si>
    <t>P1717300F</t>
  </si>
  <si>
    <t>P1720200C</t>
  </si>
  <si>
    <t>P0827000A</t>
  </si>
  <si>
    <t>P0825900D</t>
  </si>
  <si>
    <t>P0828400B</t>
  </si>
  <si>
    <t>B62264478</t>
  </si>
  <si>
    <t>P1724700H</t>
  </si>
  <si>
    <t>P1702200E</t>
  </si>
  <si>
    <t>36581254F</t>
  </si>
  <si>
    <t>40369385S</t>
  </si>
  <si>
    <t>B66131962</t>
  </si>
  <si>
    <t>40881059P</t>
  </si>
  <si>
    <t>15200804N</t>
  </si>
  <si>
    <t>40825083Z</t>
  </si>
  <si>
    <t>A08105256</t>
  </si>
  <si>
    <t>15200716Q</t>
  </si>
  <si>
    <t>40334224K</t>
  </si>
  <si>
    <t>40336610S</t>
  </si>
  <si>
    <t>52190226Y</t>
  </si>
  <si>
    <t>36564631J</t>
  </si>
  <si>
    <t>36559835R</t>
  </si>
  <si>
    <t>11389695A</t>
  </si>
  <si>
    <t>15200609R</t>
  </si>
  <si>
    <t>40510782P</t>
  </si>
  <si>
    <t>15223550B</t>
  </si>
  <si>
    <t>B63667109</t>
  </si>
  <si>
    <t>15200616P</t>
  </si>
  <si>
    <t>B17697178</t>
  </si>
  <si>
    <t>15200619B</t>
  </si>
  <si>
    <t>40332693P</t>
  </si>
  <si>
    <t>47915951M</t>
  </si>
  <si>
    <t>40836692P</t>
  </si>
  <si>
    <t>B61688578</t>
  </si>
  <si>
    <t>45545604S</t>
  </si>
  <si>
    <t>G17856147</t>
  </si>
  <si>
    <t>J551312888</t>
  </si>
  <si>
    <t>B08895062</t>
  </si>
  <si>
    <t>B17982166</t>
  </si>
  <si>
    <t>A80029150</t>
  </si>
  <si>
    <t>B17219742</t>
  </si>
  <si>
    <t>A58869389</t>
  </si>
  <si>
    <t>15200698K</t>
  </si>
  <si>
    <t>45172625G</t>
  </si>
  <si>
    <t>50191138D</t>
  </si>
  <si>
    <t>40507211W</t>
  </si>
  <si>
    <t>Y0853804N</t>
  </si>
  <si>
    <t>43426131S</t>
  </si>
  <si>
    <t>B65675399</t>
  </si>
  <si>
    <t>40232685G</t>
  </si>
  <si>
    <t>V08264178</t>
  </si>
  <si>
    <t>B96355961</t>
  </si>
  <si>
    <t>B65404865</t>
  </si>
  <si>
    <t>46367371S</t>
  </si>
  <si>
    <t>40302892S</t>
  </si>
  <si>
    <t>X9537185M</t>
  </si>
  <si>
    <t>40340769B</t>
  </si>
  <si>
    <t>40300408S</t>
  </si>
  <si>
    <t>46524436J</t>
  </si>
  <si>
    <t>15223553Z</t>
  </si>
  <si>
    <t>44420056H</t>
  </si>
  <si>
    <t>15404819V</t>
  </si>
  <si>
    <t>40358335M</t>
  </si>
  <si>
    <t>34252602J</t>
  </si>
  <si>
    <t>17475895N</t>
  </si>
  <si>
    <t>37245968K</t>
  </si>
  <si>
    <t>B40258741</t>
  </si>
  <si>
    <t>43710849Q</t>
  </si>
  <si>
    <t>40268872N</t>
  </si>
  <si>
    <t>W0184081H</t>
  </si>
  <si>
    <t>N1081152</t>
  </si>
  <si>
    <t>79300914L</t>
  </si>
  <si>
    <t>B55160550</t>
  </si>
  <si>
    <t>B14484361</t>
  </si>
  <si>
    <t>B55222558</t>
  </si>
  <si>
    <t>B63990378</t>
  </si>
  <si>
    <t>15200605C</t>
  </si>
  <si>
    <t>35026792T</t>
  </si>
  <si>
    <t>G17286667</t>
  </si>
  <si>
    <t>15200734B</t>
  </si>
  <si>
    <t>40316452M</t>
  </si>
  <si>
    <t>43740555Y</t>
  </si>
  <si>
    <t>40339329C</t>
  </si>
  <si>
    <t>G17068628</t>
  </si>
  <si>
    <t>G17230004</t>
  </si>
  <si>
    <t>G17139940</t>
  </si>
  <si>
    <t>40284335L</t>
  </si>
  <si>
    <t>40912312N</t>
  </si>
  <si>
    <t>41213423V</t>
  </si>
  <si>
    <t>32032333A</t>
  </si>
  <si>
    <t>45963392P</t>
  </si>
  <si>
    <t>40335008T</t>
  </si>
  <si>
    <t>44141664H</t>
  </si>
  <si>
    <t>15223573B</t>
  </si>
  <si>
    <t>B60105038</t>
  </si>
  <si>
    <t>42299871L</t>
  </si>
  <si>
    <t>46699818C</t>
  </si>
  <si>
    <t>36486182V</t>
  </si>
  <si>
    <t>15223571D</t>
  </si>
  <si>
    <t>40348348T</t>
  </si>
  <si>
    <t>B62018361</t>
  </si>
  <si>
    <t>J55033997</t>
  </si>
  <si>
    <t>B35626167</t>
  </si>
  <si>
    <t>J17835646</t>
  </si>
  <si>
    <t>40273552T</t>
  </si>
  <si>
    <t>B17358714</t>
  </si>
  <si>
    <t>B17538714</t>
  </si>
  <si>
    <t>40225628P</t>
  </si>
  <si>
    <t>38389297C</t>
  </si>
  <si>
    <t>77909905G</t>
  </si>
  <si>
    <t>B55172555</t>
  </si>
  <si>
    <t>B75164293</t>
  </si>
  <si>
    <t>J17910423</t>
  </si>
  <si>
    <t>48765784A</t>
  </si>
  <si>
    <t>40432796S</t>
  </si>
  <si>
    <t>40316662P</t>
  </si>
  <si>
    <t>40335060Y</t>
  </si>
  <si>
    <t>40524813D</t>
  </si>
  <si>
    <t>79302704S</t>
  </si>
  <si>
    <t>40348393E</t>
  </si>
  <si>
    <t>A78456506</t>
  </si>
  <si>
    <t>40315665T</t>
  </si>
  <si>
    <t>40359770Z</t>
  </si>
  <si>
    <t>15200662P</t>
  </si>
  <si>
    <t>47865676M</t>
  </si>
  <si>
    <t>43674145C</t>
  </si>
  <si>
    <t>40317996P</t>
  </si>
  <si>
    <t>40427242G</t>
  </si>
  <si>
    <t>25896260P</t>
  </si>
  <si>
    <t>43675741Y</t>
  </si>
  <si>
    <t>46987507W</t>
  </si>
  <si>
    <t>40294189Y</t>
  </si>
  <si>
    <t>40533506P</t>
  </si>
  <si>
    <t>38500074Y</t>
  </si>
  <si>
    <t>821186462B01</t>
  </si>
  <si>
    <t>B61823522</t>
  </si>
  <si>
    <t>B08071649</t>
  </si>
  <si>
    <t>A08200776</t>
  </si>
  <si>
    <t>15200763V</t>
  </si>
  <si>
    <t>B17894825</t>
  </si>
  <si>
    <t>B17423211</t>
  </si>
  <si>
    <t>B65171365</t>
  </si>
  <si>
    <t>45174005G</t>
  </si>
  <si>
    <t>B19572346</t>
  </si>
  <si>
    <t>9700053D</t>
  </si>
  <si>
    <t>IE9700053D</t>
  </si>
  <si>
    <t>U50671107</t>
  </si>
  <si>
    <t>B62117783</t>
  </si>
  <si>
    <t>43626931W</t>
  </si>
  <si>
    <t>B21440813</t>
  </si>
  <si>
    <t>46718093X</t>
  </si>
  <si>
    <t>15200792T</t>
  </si>
  <si>
    <t>15200800P</t>
  </si>
  <si>
    <t>40853756Y</t>
  </si>
  <si>
    <t>36919545Z</t>
  </si>
  <si>
    <t>15200710X</t>
  </si>
  <si>
    <t>B62775663</t>
  </si>
  <si>
    <t>P0800258F</t>
  </si>
  <si>
    <t>40783634B</t>
  </si>
  <si>
    <t>47689925T</t>
  </si>
  <si>
    <t>15200682M</t>
  </si>
  <si>
    <t>48975645L</t>
  </si>
  <si>
    <t>40809717N</t>
  </si>
  <si>
    <t>B55090666</t>
  </si>
  <si>
    <t>B91484832</t>
  </si>
  <si>
    <t>15200793R</t>
  </si>
  <si>
    <t>B85681815</t>
  </si>
  <si>
    <t>B64132079</t>
  </si>
  <si>
    <t>25136507Z</t>
  </si>
  <si>
    <t>79300693M</t>
  </si>
  <si>
    <t>15200720C</t>
  </si>
  <si>
    <t>41595276Y</t>
  </si>
  <si>
    <t>40323120A</t>
  </si>
  <si>
    <t>37261784J</t>
  </si>
  <si>
    <t>A58010984</t>
  </si>
  <si>
    <t>46113030P</t>
  </si>
  <si>
    <t>77916208M</t>
  </si>
  <si>
    <t>38167184H</t>
  </si>
  <si>
    <t>B54253646</t>
  </si>
  <si>
    <t>15200761S</t>
  </si>
  <si>
    <t>40108100X</t>
  </si>
  <si>
    <t>B55262216</t>
  </si>
  <si>
    <t>B17571266</t>
  </si>
  <si>
    <t>N0044575I</t>
  </si>
  <si>
    <t>41548370C</t>
  </si>
  <si>
    <t>72429507T</t>
  </si>
  <si>
    <t>B08875205</t>
  </si>
  <si>
    <t>A08223612</t>
  </si>
  <si>
    <t>B76626894</t>
  </si>
  <si>
    <t>15200838T</t>
  </si>
  <si>
    <t>B17736760</t>
  </si>
  <si>
    <t>B08986895</t>
  </si>
  <si>
    <t>33000001S</t>
  </si>
  <si>
    <t>B17385717</t>
  </si>
  <si>
    <t>B17826462</t>
  </si>
  <si>
    <t>G17151879</t>
  </si>
  <si>
    <t>G17593237</t>
  </si>
  <si>
    <t>G55124739</t>
  </si>
  <si>
    <t>G17139502</t>
  </si>
  <si>
    <t>G55224307</t>
  </si>
  <si>
    <t>G17925843</t>
  </si>
  <si>
    <t>G55143317</t>
  </si>
  <si>
    <t>G55180319</t>
  </si>
  <si>
    <t>G17977521</t>
  </si>
  <si>
    <t>G17054057</t>
  </si>
  <si>
    <t>41702952L</t>
  </si>
  <si>
    <t>40461543N</t>
  </si>
  <si>
    <t>B20597159</t>
  </si>
  <si>
    <t>X6843813W</t>
  </si>
  <si>
    <t>B66563594</t>
  </si>
  <si>
    <t>A08168619</t>
  </si>
  <si>
    <t>72486904N</t>
  </si>
  <si>
    <t>B62288568</t>
  </si>
  <si>
    <t>A85258549</t>
  </si>
  <si>
    <t>B55059315</t>
  </si>
  <si>
    <t>B86270410</t>
  </si>
  <si>
    <t>43678322B</t>
  </si>
  <si>
    <t>77908051J</t>
  </si>
  <si>
    <t>B17657719</t>
  </si>
  <si>
    <t>E17661844</t>
  </si>
  <si>
    <t>B65236770</t>
  </si>
  <si>
    <t>B55031942</t>
  </si>
  <si>
    <t>A08117285</t>
  </si>
  <si>
    <t>J55156459</t>
  </si>
  <si>
    <t>B17259995</t>
  </si>
  <si>
    <t>B17467879</t>
  </si>
  <si>
    <t>B17423120</t>
  </si>
  <si>
    <t>B17146267</t>
  </si>
  <si>
    <t>J55293021</t>
  </si>
  <si>
    <t>A07487234</t>
  </si>
  <si>
    <t>B27163336</t>
  </si>
  <si>
    <t>A17154220</t>
  </si>
  <si>
    <t>B83244160</t>
  </si>
  <si>
    <t>B17072315</t>
  </si>
  <si>
    <t>A2833776</t>
  </si>
  <si>
    <t>B33445552</t>
  </si>
  <si>
    <t>A28047884</t>
  </si>
  <si>
    <t>B54701297</t>
  </si>
  <si>
    <t>B81501249</t>
  </si>
  <si>
    <t>A28152767</t>
  </si>
  <si>
    <t>77915407D</t>
  </si>
  <si>
    <t>402631950E</t>
  </si>
  <si>
    <t>B55234298</t>
  </si>
  <si>
    <t>40334369L</t>
  </si>
  <si>
    <t>40334369M</t>
  </si>
  <si>
    <t>40239996R</t>
  </si>
  <si>
    <t>40279426Q</t>
  </si>
  <si>
    <t>B17969536</t>
  </si>
  <si>
    <t>B66873035</t>
  </si>
  <si>
    <t>40323410V</t>
  </si>
  <si>
    <t>30408766Y</t>
  </si>
  <si>
    <t>L707004C</t>
  </si>
  <si>
    <t>B17736513</t>
  </si>
  <si>
    <t>40512130E</t>
  </si>
  <si>
    <t>40822987B</t>
  </si>
  <si>
    <t>40249422C</t>
  </si>
  <si>
    <t>48600002J</t>
  </si>
  <si>
    <t>15200644J</t>
  </si>
  <si>
    <t>X1247526Y</t>
  </si>
  <si>
    <t>15200688B</t>
  </si>
  <si>
    <t>X1606940E</t>
  </si>
  <si>
    <t>18052856H</t>
  </si>
  <si>
    <t>40277111V</t>
  </si>
  <si>
    <t>29800006X</t>
  </si>
  <si>
    <t>15223560K</t>
  </si>
  <si>
    <t>J55137525</t>
  </si>
  <si>
    <t>A03424223</t>
  </si>
  <si>
    <t>B17518945</t>
  </si>
  <si>
    <t>15200668Z</t>
  </si>
  <si>
    <t>B58109646</t>
  </si>
  <si>
    <t>E17353988</t>
  </si>
  <si>
    <t>77915409B</t>
  </si>
  <si>
    <t>15200601Q</t>
  </si>
  <si>
    <t>38648486E</t>
  </si>
  <si>
    <t>A58592494</t>
  </si>
  <si>
    <t>42638037Q</t>
  </si>
  <si>
    <t>39030550X</t>
  </si>
  <si>
    <t>42668120S</t>
  </si>
  <si>
    <t>43693810C</t>
  </si>
  <si>
    <t>40285248N</t>
  </si>
  <si>
    <t>45400008D</t>
  </si>
  <si>
    <t>H17682261</t>
  </si>
  <si>
    <t>B08405268</t>
  </si>
  <si>
    <t>B65519571</t>
  </si>
  <si>
    <t>B65938565</t>
  </si>
  <si>
    <t>B59922104</t>
  </si>
  <si>
    <t>20781523B</t>
  </si>
  <si>
    <t>29005446P</t>
  </si>
  <si>
    <t>B55194310</t>
  </si>
  <si>
    <t>B55131601</t>
  </si>
  <si>
    <t>B66566183</t>
  </si>
  <si>
    <t>75704478R</t>
  </si>
  <si>
    <t>X5204163E</t>
  </si>
  <si>
    <t>08806532Q</t>
  </si>
  <si>
    <t>15200770R</t>
  </si>
  <si>
    <t>41562753M</t>
  </si>
  <si>
    <t>15200610W</t>
  </si>
  <si>
    <t>40820171R</t>
  </si>
  <si>
    <t>77918554M</t>
  </si>
  <si>
    <t>39345642W</t>
  </si>
  <si>
    <t>46331885H</t>
  </si>
  <si>
    <t>15200835C</t>
  </si>
  <si>
    <t>G17717653</t>
  </si>
  <si>
    <t>52166481C</t>
  </si>
  <si>
    <t>46135784S</t>
  </si>
  <si>
    <t>77897144P</t>
  </si>
  <si>
    <t>40462265K</t>
  </si>
  <si>
    <t>15200622Z</t>
  </si>
  <si>
    <t>45834761Q</t>
  </si>
  <si>
    <t>B93026268</t>
  </si>
  <si>
    <t>J66973967</t>
  </si>
  <si>
    <t>B04430385</t>
  </si>
  <si>
    <t>40365516X</t>
  </si>
  <si>
    <t>38814161M</t>
  </si>
  <si>
    <t>X33522756T</t>
  </si>
  <si>
    <t>B48946768</t>
  </si>
  <si>
    <t>B55117865</t>
  </si>
  <si>
    <t>B86627148</t>
  </si>
  <si>
    <t>A83697995</t>
  </si>
  <si>
    <t>44000021D</t>
  </si>
  <si>
    <t>40882847W</t>
  </si>
  <si>
    <t>B93020519</t>
  </si>
  <si>
    <t>B83108563</t>
  </si>
  <si>
    <t>40231514Y</t>
  </si>
  <si>
    <t>B17592940</t>
  </si>
  <si>
    <t>40359601Y</t>
  </si>
  <si>
    <t>40844714A</t>
  </si>
  <si>
    <t>77920217N</t>
  </si>
  <si>
    <t>B07933161</t>
  </si>
  <si>
    <t>40836019W</t>
  </si>
  <si>
    <t>40673006P</t>
  </si>
  <si>
    <t>40863532F</t>
  </si>
  <si>
    <t>05074657Y</t>
  </si>
  <si>
    <t>15200653E</t>
  </si>
  <si>
    <t>46557201A</t>
  </si>
  <si>
    <t>52309397Z</t>
  </si>
  <si>
    <t>41247754W</t>
  </si>
  <si>
    <t>78149402W</t>
  </si>
  <si>
    <t>21040763H</t>
  </si>
  <si>
    <t>B18092957</t>
  </si>
  <si>
    <t>40360113N</t>
  </si>
  <si>
    <t>40316389B</t>
  </si>
  <si>
    <t>40137481C</t>
  </si>
  <si>
    <t>B61375770</t>
  </si>
  <si>
    <t>40446969C</t>
  </si>
  <si>
    <t>E75073312</t>
  </si>
  <si>
    <t>A20783023</t>
  </si>
  <si>
    <t>41604997K</t>
  </si>
  <si>
    <t>40451073F</t>
  </si>
  <si>
    <t>44000023B</t>
  </si>
  <si>
    <t>40505296L</t>
  </si>
  <si>
    <t>Y3431204D</t>
  </si>
  <si>
    <t>Y3431149T</t>
  </si>
  <si>
    <t>43736497L</t>
  </si>
  <si>
    <t>B22364251</t>
  </si>
  <si>
    <t>A86969607</t>
  </si>
  <si>
    <t>Y2641179B</t>
  </si>
  <si>
    <t>B82643495</t>
  </si>
  <si>
    <t>46318001A</t>
  </si>
  <si>
    <t>B45461571</t>
  </si>
  <si>
    <t>B85865970</t>
  </si>
  <si>
    <t>15200690J</t>
  </si>
  <si>
    <t>B6635993</t>
  </si>
  <si>
    <t>15200640D</t>
  </si>
  <si>
    <t>15200758N</t>
  </si>
  <si>
    <t>37310747D</t>
  </si>
  <si>
    <t>11994100Z</t>
  </si>
  <si>
    <t>00279817E</t>
  </si>
  <si>
    <t>90001741G</t>
  </si>
  <si>
    <t>B17635186</t>
  </si>
  <si>
    <t>B17554981</t>
  </si>
  <si>
    <t>15223582C</t>
  </si>
  <si>
    <t>43394541G</t>
  </si>
  <si>
    <t>40511320V</t>
  </si>
  <si>
    <t>40332783Y</t>
  </si>
  <si>
    <t>EU826002156</t>
  </si>
  <si>
    <t>B17924598</t>
  </si>
  <si>
    <t>W0013547E</t>
  </si>
  <si>
    <t>37682682A</t>
  </si>
  <si>
    <t>40265102Z</t>
  </si>
  <si>
    <t>B17932773</t>
  </si>
  <si>
    <t>850640180B01</t>
  </si>
  <si>
    <t>A08989782</t>
  </si>
  <si>
    <t>A80829120</t>
  </si>
  <si>
    <t>F36430106</t>
  </si>
  <si>
    <t>A17007808</t>
  </si>
  <si>
    <t>X8426084B</t>
  </si>
  <si>
    <t>15200684F</t>
  </si>
  <si>
    <t>78001360B</t>
  </si>
  <si>
    <t>78001699M</t>
  </si>
  <si>
    <t>15223576Z</t>
  </si>
  <si>
    <t>40345204F</t>
  </si>
  <si>
    <t>77911106D</t>
  </si>
  <si>
    <t>40521261E</t>
  </si>
  <si>
    <t>15200707F</t>
  </si>
  <si>
    <t>B17219650</t>
  </si>
  <si>
    <t>43635136L</t>
  </si>
  <si>
    <t>40295874N</t>
  </si>
  <si>
    <t>E66285248</t>
  </si>
  <si>
    <t>15223580H</t>
  </si>
  <si>
    <t>B63242085</t>
  </si>
  <si>
    <t>77997241D</t>
  </si>
  <si>
    <t>40274343D</t>
  </si>
  <si>
    <t>15200595X</t>
  </si>
  <si>
    <t>40318179F</t>
  </si>
  <si>
    <t>78000475T</t>
  </si>
  <si>
    <t>40876680E</t>
  </si>
  <si>
    <t>34101122B</t>
  </si>
  <si>
    <t>X6796702H</t>
  </si>
  <si>
    <t>40368206D</t>
  </si>
  <si>
    <t>19995317Z</t>
  </si>
  <si>
    <t>78084508Z</t>
  </si>
  <si>
    <t>40312528Z</t>
  </si>
  <si>
    <t>B61181970</t>
  </si>
  <si>
    <t>39167539B</t>
  </si>
  <si>
    <t>15200822F</t>
  </si>
  <si>
    <t>40160382J</t>
  </si>
  <si>
    <t>77912310V</t>
  </si>
  <si>
    <t>40298683S</t>
  </si>
  <si>
    <t>77999783K</t>
  </si>
  <si>
    <t>40371457V</t>
  </si>
  <si>
    <t>43711283J</t>
  </si>
  <si>
    <t>46119600T</t>
  </si>
  <si>
    <t>40280435Y</t>
  </si>
  <si>
    <t>40316531S</t>
  </si>
  <si>
    <t>77895625F</t>
  </si>
  <si>
    <t>40350772D</t>
  </si>
  <si>
    <t>40868484Z</t>
  </si>
  <si>
    <t>47675996D</t>
  </si>
  <si>
    <t>15200832V</t>
  </si>
  <si>
    <t>A28582393</t>
  </si>
  <si>
    <t>001338675B01</t>
  </si>
  <si>
    <t>B75108597</t>
  </si>
  <si>
    <t>15518564G</t>
  </si>
  <si>
    <t>B76159466</t>
  </si>
  <si>
    <t>46651285V</t>
  </si>
  <si>
    <t>B65690356</t>
  </si>
  <si>
    <t>B17244278</t>
  </si>
  <si>
    <t>B62898374</t>
  </si>
  <si>
    <t>41547766Z</t>
  </si>
  <si>
    <t>B17866286</t>
  </si>
  <si>
    <t>N0010916E</t>
  </si>
  <si>
    <t>B17721309</t>
  </si>
  <si>
    <t>15223564W</t>
  </si>
  <si>
    <t>15223547P</t>
  </si>
  <si>
    <t>B03308681</t>
  </si>
  <si>
    <t>A58453705</t>
  </si>
  <si>
    <t>40805040G</t>
  </si>
  <si>
    <t>78073925B</t>
  </si>
  <si>
    <t>40105646V</t>
  </si>
  <si>
    <t>07263999R</t>
  </si>
  <si>
    <t>40423349K</t>
  </si>
  <si>
    <t>40352017N</t>
  </si>
  <si>
    <t>40297376L</t>
  </si>
  <si>
    <t>40349699V</t>
  </si>
  <si>
    <t>53600006R</t>
  </si>
  <si>
    <t>A17023037</t>
  </si>
  <si>
    <t>15200677T</t>
  </si>
  <si>
    <t>41651438W</t>
  </si>
  <si>
    <t>77911937N</t>
  </si>
  <si>
    <t>B17227901</t>
  </si>
  <si>
    <t>B65489528</t>
  </si>
  <si>
    <t>40236326B</t>
  </si>
  <si>
    <t>B64150279</t>
  </si>
  <si>
    <t>43749259Q</t>
  </si>
  <si>
    <t>15200606K</t>
  </si>
  <si>
    <t>B17431594</t>
  </si>
  <si>
    <t>43678464S</t>
  </si>
  <si>
    <t>B99262339</t>
  </si>
  <si>
    <t>B55075030</t>
  </si>
  <si>
    <t>40510718J</t>
  </si>
  <si>
    <t>40859107D</t>
  </si>
  <si>
    <t>77889853P</t>
  </si>
  <si>
    <t>77894341B</t>
  </si>
  <si>
    <t>40177571K</t>
  </si>
  <si>
    <t>77914404H</t>
  </si>
  <si>
    <t>809482083B01</t>
  </si>
  <si>
    <t>H17264359</t>
  </si>
  <si>
    <t>851392581B01</t>
  </si>
  <si>
    <t>B62647003</t>
  </si>
  <si>
    <t>H17934241</t>
  </si>
  <si>
    <t>H17846940</t>
  </si>
  <si>
    <t>H17251976</t>
  </si>
  <si>
    <t>H17289059</t>
  </si>
  <si>
    <t>H17320425</t>
  </si>
  <si>
    <t>H17413535</t>
  </si>
  <si>
    <t>40348129B</t>
  </si>
  <si>
    <t>40848849K</t>
  </si>
  <si>
    <t>X3330565G</t>
  </si>
  <si>
    <t>X6267509D</t>
  </si>
  <si>
    <t>40447478T</t>
  </si>
  <si>
    <t>40321141W</t>
  </si>
  <si>
    <t>15200831Q</t>
  </si>
  <si>
    <t>15200704G</t>
  </si>
  <si>
    <t>41566060T</t>
  </si>
  <si>
    <t>J55257703</t>
  </si>
  <si>
    <t>B55228563</t>
  </si>
  <si>
    <t>B55200679</t>
  </si>
  <si>
    <t>40334434R</t>
  </si>
  <si>
    <t>A58513318</t>
  </si>
  <si>
    <t>J55061907</t>
  </si>
  <si>
    <t>A17139874</t>
  </si>
  <si>
    <t>40301857S</t>
  </si>
  <si>
    <t>A09006172</t>
  </si>
  <si>
    <t>11806996S</t>
  </si>
  <si>
    <t>40519195A</t>
  </si>
  <si>
    <t>40433683M</t>
  </si>
  <si>
    <t>15200794W</t>
  </si>
  <si>
    <t>40370047X</t>
  </si>
  <si>
    <t>J60950136</t>
  </si>
  <si>
    <t>45964215A</t>
  </si>
  <si>
    <t>40512724H</t>
  </si>
  <si>
    <t>40898580A</t>
  </si>
  <si>
    <t>Q1775001I</t>
  </si>
  <si>
    <t>X8303449N</t>
  </si>
  <si>
    <t>B64543457</t>
  </si>
  <si>
    <t>28575157A</t>
  </si>
  <si>
    <t>40276642P</t>
  </si>
  <si>
    <t>H17545559</t>
  </si>
  <si>
    <t>43693656G</t>
  </si>
  <si>
    <t>40361923M</t>
  </si>
  <si>
    <t>40361924Y</t>
  </si>
  <si>
    <t>B17403288</t>
  </si>
  <si>
    <t>A17073693</t>
  </si>
  <si>
    <t>38773691S</t>
  </si>
  <si>
    <t>46573810Y</t>
  </si>
  <si>
    <t>40887084F</t>
  </si>
  <si>
    <t>B17933847</t>
  </si>
  <si>
    <t>J55188072</t>
  </si>
  <si>
    <t>J17131194</t>
  </si>
  <si>
    <t>J17761743</t>
  </si>
  <si>
    <t>J17286329</t>
  </si>
  <si>
    <t>B17428012</t>
  </si>
  <si>
    <t>B17431172</t>
  </si>
  <si>
    <t>G17495490</t>
  </si>
  <si>
    <t>J17138488</t>
  </si>
  <si>
    <t>J55237770</t>
  </si>
  <si>
    <t>B58771999</t>
  </si>
  <si>
    <t>15200768E</t>
  </si>
  <si>
    <t>77915260T</t>
  </si>
  <si>
    <t>40194142D</t>
  </si>
  <si>
    <t>A48017917</t>
  </si>
  <si>
    <t>E55269096</t>
  </si>
  <si>
    <t>J66389453</t>
  </si>
  <si>
    <t>B65835985</t>
  </si>
  <si>
    <t>77917762H</t>
  </si>
  <si>
    <t>15200721K</t>
  </si>
  <si>
    <t>41000B177</t>
  </si>
  <si>
    <t>43674255S</t>
  </si>
  <si>
    <t>J55167274</t>
  </si>
  <si>
    <t>15200599Z</t>
  </si>
  <si>
    <t>L708203R</t>
  </si>
  <si>
    <t>15223536C</t>
  </si>
  <si>
    <t>77908689F</t>
  </si>
  <si>
    <t>40264442K</t>
  </si>
  <si>
    <t>AO8115032</t>
  </si>
  <si>
    <t>B55301584</t>
  </si>
  <si>
    <t>40264050C</t>
  </si>
  <si>
    <t>40369087Q</t>
  </si>
  <si>
    <t>B17309527</t>
  </si>
  <si>
    <t>15223535L</t>
  </si>
  <si>
    <t>37087002P</t>
  </si>
  <si>
    <t>41596533K</t>
  </si>
  <si>
    <t>B65667479</t>
  </si>
  <si>
    <t>15223551N</t>
  </si>
  <si>
    <t>48051838P</t>
  </si>
  <si>
    <t>52596769R</t>
  </si>
  <si>
    <t>75124463T</t>
  </si>
  <si>
    <t>41454732S</t>
  </si>
  <si>
    <t>40439379C</t>
  </si>
  <si>
    <t>77909871Q</t>
  </si>
  <si>
    <t>15200828J</t>
  </si>
  <si>
    <t>41597387R</t>
  </si>
  <si>
    <t>41671053K</t>
  </si>
  <si>
    <t>37740878V</t>
  </si>
  <si>
    <t>40290945M</t>
  </si>
  <si>
    <t>40432764Y</t>
  </si>
  <si>
    <t>43685932P</t>
  </si>
  <si>
    <t>Y1784027T</t>
  </si>
  <si>
    <t>40291830Q</t>
  </si>
  <si>
    <t>52191168M</t>
  </si>
  <si>
    <t>B83224907</t>
  </si>
  <si>
    <t>77907143W</t>
  </si>
  <si>
    <t>37682728B</t>
  </si>
  <si>
    <t>40272219T</t>
  </si>
  <si>
    <t>46339957V</t>
  </si>
  <si>
    <t>16513958G</t>
  </si>
  <si>
    <t>B17918673</t>
  </si>
  <si>
    <t>B59038075</t>
  </si>
  <si>
    <t>X2934939R</t>
  </si>
  <si>
    <t>B17946898</t>
  </si>
  <si>
    <t>77605693J</t>
  </si>
  <si>
    <t>77088782G</t>
  </si>
  <si>
    <t>E66050576</t>
  </si>
  <si>
    <t>40284203W</t>
  </si>
  <si>
    <t>77920776L</t>
  </si>
  <si>
    <t>40305539V</t>
  </si>
  <si>
    <t>40853143Z</t>
  </si>
  <si>
    <t>79302942T</t>
  </si>
  <si>
    <t>15200741H</t>
  </si>
  <si>
    <t>25966229B</t>
  </si>
  <si>
    <t>10176627R</t>
  </si>
  <si>
    <t>17820443C</t>
  </si>
  <si>
    <t>B17011727</t>
  </si>
  <si>
    <t>36948898L</t>
  </si>
  <si>
    <t>B63123160</t>
  </si>
  <si>
    <t>B55221964</t>
  </si>
  <si>
    <t>B55165294</t>
  </si>
  <si>
    <t>77919177F</t>
  </si>
  <si>
    <t>40304463E</t>
  </si>
  <si>
    <t>77895945M</t>
  </si>
  <si>
    <t>15200696L</t>
  </si>
  <si>
    <t>40154510K</t>
  </si>
  <si>
    <t>40108009B</t>
  </si>
  <si>
    <t>40120508K</t>
  </si>
  <si>
    <t>40270475M</t>
  </si>
  <si>
    <t>40360498Y</t>
  </si>
  <si>
    <t>B00000101</t>
  </si>
  <si>
    <t>40291968Q</t>
  </si>
  <si>
    <t>15200824D</t>
  </si>
  <si>
    <t>40316314M</t>
  </si>
  <si>
    <t>B55236533</t>
  </si>
  <si>
    <t>33944297T</t>
  </si>
  <si>
    <t>40351690F</t>
  </si>
  <si>
    <t>40313208G</t>
  </si>
  <si>
    <t>40298600R</t>
  </si>
  <si>
    <t>V85710143</t>
  </si>
  <si>
    <t>A46151999</t>
  </si>
  <si>
    <t>17188798R</t>
  </si>
  <si>
    <t>77906265K</t>
  </si>
  <si>
    <t>77913079G</t>
  </si>
  <si>
    <t>40140392X</t>
  </si>
  <si>
    <t>40315211Y</t>
  </si>
  <si>
    <t>40341952K</t>
  </si>
  <si>
    <t>40899539L</t>
  </si>
  <si>
    <t>40304536A</t>
  </si>
  <si>
    <t>33868381F</t>
  </si>
  <si>
    <t>36475799F</t>
  </si>
  <si>
    <t>15200749A</t>
  </si>
  <si>
    <t>43715172S</t>
  </si>
  <si>
    <t>40322071N</t>
  </si>
  <si>
    <t>15200729Y</t>
  </si>
  <si>
    <t>40308931M</t>
  </si>
  <si>
    <t>B55135974</t>
  </si>
  <si>
    <t>40336044R</t>
  </si>
  <si>
    <t>B62734983</t>
  </si>
  <si>
    <t>39702806E</t>
  </si>
  <si>
    <t>46569238B</t>
  </si>
  <si>
    <t>40308082F</t>
  </si>
  <si>
    <t>A08149452</t>
  </si>
  <si>
    <t>40277403X</t>
  </si>
  <si>
    <t>B62055710</t>
  </si>
  <si>
    <t>43633720Y</t>
  </si>
  <si>
    <t>B17276999</t>
  </si>
  <si>
    <t>B59183483</t>
  </si>
  <si>
    <t>40281994R</t>
  </si>
  <si>
    <t>30528092P</t>
  </si>
  <si>
    <t>H17280231</t>
  </si>
  <si>
    <t>43705383R</t>
  </si>
  <si>
    <t>77629317Q</t>
  </si>
  <si>
    <t>B48231351</t>
  </si>
  <si>
    <t>A700631M</t>
  </si>
  <si>
    <t>A17483652</t>
  </si>
  <si>
    <t>Q6755141F</t>
  </si>
  <si>
    <t>Q6755161D</t>
  </si>
  <si>
    <t>Q6755059J</t>
  </si>
  <si>
    <t>18424672Q</t>
  </si>
  <si>
    <t>47837532Q</t>
  </si>
  <si>
    <t>B55283634</t>
  </si>
  <si>
    <t>B17600735</t>
  </si>
  <si>
    <t>B55194971</t>
  </si>
  <si>
    <t>B43217249</t>
  </si>
  <si>
    <t>40320746K</t>
  </si>
  <si>
    <t>37244096N</t>
  </si>
  <si>
    <t>40268550N</t>
  </si>
  <si>
    <t>23578804D</t>
  </si>
  <si>
    <t>40313405V</t>
  </si>
  <si>
    <t>41685794L</t>
  </si>
  <si>
    <t>F58137001</t>
  </si>
  <si>
    <t>77999820N</t>
  </si>
  <si>
    <t>38850198R</t>
  </si>
  <si>
    <t>A28445682</t>
  </si>
  <si>
    <t>40812272Z</t>
  </si>
  <si>
    <t>18600075K</t>
  </si>
  <si>
    <t>15200618X</t>
  </si>
  <si>
    <t>15200659M</t>
  </si>
  <si>
    <t>40297483B</t>
  </si>
  <si>
    <t>X8303208R</t>
  </si>
  <si>
    <t>41549851Y</t>
  </si>
  <si>
    <t>W0043803F</t>
  </si>
  <si>
    <t>40530562P</t>
  </si>
  <si>
    <t>B83679720</t>
  </si>
  <si>
    <t>72684970W</t>
  </si>
  <si>
    <t>15200680A</t>
  </si>
  <si>
    <t>B08335549</t>
  </si>
  <si>
    <t>A61333654</t>
  </si>
  <si>
    <t>X9965123M</t>
  </si>
  <si>
    <t>B55218317</t>
  </si>
  <si>
    <t>Y0925596K</t>
  </si>
  <si>
    <t>A17735135</t>
  </si>
  <si>
    <t>40369672A</t>
  </si>
  <si>
    <t>18225183Y</t>
  </si>
  <si>
    <t>41674843Q</t>
  </si>
  <si>
    <t>77914484Y</t>
  </si>
  <si>
    <t>43634443Q</t>
  </si>
  <si>
    <t>47679157L</t>
  </si>
  <si>
    <t>B60012291</t>
  </si>
  <si>
    <t>B22291645</t>
  </si>
  <si>
    <t>77900690N</t>
  </si>
  <si>
    <t>B55150999</t>
  </si>
  <si>
    <t>J25769563</t>
  </si>
  <si>
    <t>40307059L</t>
  </si>
  <si>
    <t>40536337X</t>
  </si>
  <si>
    <t>J55097885</t>
  </si>
  <si>
    <t>X7998171J</t>
  </si>
  <si>
    <t>A17113598</t>
  </si>
  <si>
    <t>15200774M</t>
  </si>
  <si>
    <t>15200811L</t>
  </si>
  <si>
    <t>B60991684</t>
  </si>
  <si>
    <t>B60377991</t>
  </si>
  <si>
    <t>40328776R</t>
  </si>
  <si>
    <t>G17033887</t>
  </si>
  <si>
    <t>G17066150</t>
  </si>
  <si>
    <t>G55072896</t>
  </si>
  <si>
    <t>B55050009</t>
  </si>
  <si>
    <t>W0018143H</t>
  </si>
  <si>
    <t>B60746328</t>
  </si>
  <si>
    <t>B17931023</t>
  </si>
  <si>
    <t>B60649241</t>
  </si>
  <si>
    <t>A86561412</t>
  </si>
  <si>
    <t>B86561412</t>
  </si>
  <si>
    <t>B17257981</t>
  </si>
  <si>
    <t>41562442Q</t>
  </si>
  <si>
    <t>B17470386</t>
  </si>
  <si>
    <t>40309591K</t>
  </si>
  <si>
    <t>B63421937</t>
  </si>
  <si>
    <t>A58093386</t>
  </si>
  <si>
    <t>F25389297</t>
  </si>
  <si>
    <t>Q5855028F</t>
  </si>
  <si>
    <t>41668574A</t>
  </si>
  <si>
    <t>40286228A</t>
  </si>
  <si>
    <t>40265653J</t>
  </si>
  <si>
    <t>40183447D</t>
  </si>
  <si>
    <t>40245112B</t>
  </si>
  <si>
    <t>A17086588</t>
  </si>
  <si>
    <t>40344184E</t>
  </si>
  <si>
    <t>79302959V</t>
  </si>
  <si>
    <t>47170449W</t>
  </si>
  <si>
    <t>40359028P</t>
  </si>
  <si>
    <t>77908374Z</t>
  </si>
  <si>
    <t>40284665G</t>
  </si>
  <si>
    <t>41525198D</t>
  </si>
  <si>
    <t>40184614A</t>
  </si>
  <si>
    <t>46340395H</t>
  </si>
  <si>
    <t>B58082934</t>
  </si>
  <si>
    <t>40296509A</t>
  </si>
  <si>
    <t>J17994252</t>
  </si>
  <si>
    <t>H17871906</t>
  </si>
  <si>
    <t>78077582B</t>
  </si>
  <si>
    <t>J55145403</t>
  </si>
  <si>
    <t>B17948548</t>
  </si>
  <si>
    <t>39127323E</t>
  </si>
  <si>
    <t>15200615F</t>
  </si>
  <si>
    <t>B17486325</t>
  </si>
  <si>
    <t>B65466997</t>
  </si>
  <si>
    <t>B63689293</t>
  </si>
  <si>
    <t>A08275950</t>
  </si>
  <si>
    <t>B58468844</t>
  </si>
  <si>
    <t>B17726399</t>
  </si>
  <si>
    <t>J17379132</t>
  </si>
  <si>
    <t>B50737550</t>
  </si>
  <si>
    <t>A17345869</t>
  </si>
  <si>
    <t>B17261033</t>
  </si>
  <si>
    <t>B10332302</t>
  </si>
  <si>
    <t>H17580671</t>
  </si>
  <si>
    <t>B17544297</t>
  </si>
  <si>
    <t>A17005299</t>
  </si>
  <si>
    <t>V17632068</t>
  </si>
  <si>
    <t>18000001V</t>
  </si>
  <si>
    <t>15200645Z</t>
  </si>
  <si>
    <t>41532536X</t>
  </si>
  <si>
    <t>B28551463</t>
  </si>
  <si>
    <t>A58560541</t>
  </si>
  <si>
    <t>B17445768</t>
  </si>
  <si>
    <t>40324984G</t>
  </si>
  <si>
    <t>77916296R</t>
  </si>
  <si>
    <t>15200669S</t>
  </si>
  <si>
    <t>B17545633</t>
  </si>
  <si>
    <t>B55082168</t>
  </si>
  <si>
    <t>E17128182</t>
  </si>
  <si>
    <t>E08496051</t>
  </si>
  <si>
    <t>H178340003</t>
  </si>
  <si>
    <t>H59001255</t>
  </si>
  <si>
    <t>H17399999</t>
  </si>
  <si>
    <t>H17270091</t>
  </si>
  <si>
    <t>H17415118</t>
  </si>
  <si>
    <t>H17310079</t>
  </si>
  <si>
    <t>G17091067</t>
  </si>
  <si>
    <t>H17239344</t>
  </si>
  <si>
    <t>H55018220</t>
  </si>
  <si>
    <t>H17225285</t>
  </si>
  <si>
    <t>H17609595</t>
  </si>
  <si>
    <t>H17166133</t>
  </si>
  <si>
    <t>H17166174</t>
  </si>
  <si>
    <t>H55075808</t>
  </si>
  <si>
    <t>H17385923</t>
  </si>
  <si>
    <t>H17392887</t>
  </si>
  <si>
    <t>H17999996</t>
  </si>
  <si>
    <t>27657843I</t>
  </si>
  <si>
    <t>75399437D</t>
  </si>
  <si>
    <t>X2793689V</t>
  </si>
  <si>
    <t>B08621492</t>
  </si>
  <si>
    <t>A58911876</t>
  </si>
  <si>
    <t>B84632041</t>
  </si>
  <si>
    <t>B17242041</t>
  </si>
  <si>
    <t>47935842R</t>
  </si>
  <si>
    <t>B22205298</t>
  </si>
  <si>
    <t>15200594D</t>
  </si>
  <si>
    <t>40371278E</t>
  </si>
  <si>
    <t>P6700010I</t>
  </si>
  <si>
    <t>P6700003D</t>
  </si>
  <si>
    <t>40332384K</t>
  </si>
  <si>
    <t>P0800194C</t>
  </si>
  <si>
    <t>B55004816</t>
  </si>
  <si>
    <t>B17446980</t>
  </si>
  <si>
    <t>B17260423</t>
  </si>
  <si>
    <t>B17474164</t>
  </si>
  <si>
    <t>B17614140</t>
  </si>
  <si>
    <t>B55245674</t>
  </si>
  <si>
    <t>E17130402</t>
  </si>
  <si>
    <t>J17060625</t>
  </si>
  <si>
    <t>B17533126</t>
  </si>
  <si>
    <t>J55162895</t>
  </si>
  <si>
    <t>A17031717</t>
  </si>
  <si>
    <t>A58208042</t>
  </si>
  <si>
    <t>X7550402P</t>
  </si>
  <si>
    <t>B17386905</t>
  </si>
  <si>
    <t>F55222707</t>
  </si>
  <si>
    <t>F50011097</t>
  </si>
  <si>
    <t>Y3163663G</t>
  </si>
  <si>
    <t>40303234N</t>
  </si>
  <si>
    <t>B55251391</t>
  </si>
  <si>
    <t>B59806513</t>
  </si>
  <si>
    <t>15200766C</t>
  </si>
  <si>
    <t>15200746T</t>
  </si>
  <si>
    <t>B98861370</t>
  </si>
  <si>
    <t>40271959V</t>
  </si>
  <si>
    <t>40260347C</t>
  </si>
  <si>
    <t>A17819038</t>
  </si>
  <si>
    <t>A59024828</t>
  </si>
  <si>
    <t>40373630M</t>
  </si>
  <si>
    <t>40370264C</t>
  </si>
  <si>
    <t>40353652Z</t>
  </si>
  <si>
    <t>41552809C</t>
  </si>
  <si>
    <t>40792294T</t>
  </si>
  <si>
    <t>E17813445</t>
  </si>
  <si>
    <t>15200681G</t>
  </si>
  <si>
    <t>B17409244</t>
  </si>
  <si>
    <t>B17699679</t>
  </si>
  <si>
    <t>A08811085</t>
  </si>
  <si>
    <t>B48470371</t>
  </si>
  <si>
    <t>A79044525</t>
  </si>
  <si>
    <t>15200624Q</t>
  </si>
  <si>
    <t>38775321N</t>
  </si>
  <si>
    <t>A28799120</t>
  </si>
  <si>
    <t>41671196A</t>
  </si>
  <si>
    <t>40320019F</t>
  </si>
  <si>
    <t>39161008N</t>
  </si>
  <si>
    <t>B95778262</t>
  </si>
  <si>
    <t>B17519778</t>
  </si>
  <si>
    <t>43735175P</t>
  </si>
  <si>
    <t>77920509M</t>
  </si>
  <si>
    <t>31698348R</t>
  </si>
  <si>
    <t>79350133H</t>
  </si>
  <si>
    <t>14612894M</t>
  </si>
  <si>
    <t>77910291E</t>
  </si>
  <si>
    <t>40363963K</t>
  </si>
  <si>
    <t>15200737Z</t>
  </si>
  <si>
    <t>33952415E</t>
  </si>
  <si>
    <t>40433978R</t>
  </si>
  <si>
    <t>X0827175A</t>
  </si>
  <si>
    <t>40975558T</t>
  </si>
  <si>
    <t>B86138856</t>
  </si>
  <si>
    <t>B58532136</t>
  </si>
  <si>
    <t>B17423930</t>
  </si>
  <si>
    <t>40276771E</t>
  </si>
  <si>
    <t>41525338B</t>
  </si>
  <si>
    <t>B17934266</t>
  </si>
  <si>
    <t>B17846981</t>
  </si>
  <si>
    <t>40375387Z</t>
  </si>
  <si>
    <t>41546577K</t>
  </si>
  <si>
    <t>40349015T</t>
  </si>
  <si>
    <t>X8192459C</t>
  </si>
  <si>
    <t>40323169Y</t>
  </si>
  <si>
    <t>46342300Z</t>
  </si>
  <si>
    <t>40538026C</t>
  </si>
  <si>
    <t>B66023995</t>
  </si>
  <si>
    <t>15200600S</t>
  </si>
  <si>
    <t>41656071N</t>
  </si>
  <si>
    <t>40307092Y</t>
  </si>
  <si>
    <t>40319495N</t>
  </si>
  <si>
    <t>H17109737</t>
  </si>
  <si>
    <t>H55090112</t>
  </si>
  <si>
    <t>H17317835</t>
  </si>
  <si>
    <t>H17378274</t>
  </si>
  <si>
    <t>H55017891</t>
  </si>
  <si>
    <t>H17347899</t>
  </si>
  <si>
    <t>E17116534</t>
  </si>
  <si>
    <t>75061446A</t>
  </si>
  <si>
    <t>40515242Y</t>
  </si>
  <si>
    <t>15200760Z</t>
  </si>
  <si>
    <t>15200812C</t>
  </si>
  <si>
    <t>B55106587</t>
  </si>
  <si>
    <t>49258770S</t>
  </si>
  <si>
    <t>78055738V</t>
  </si>
  <si>
    <t>40367012B</t>
  </si>
  <si>
    <t>40894696Y</t>
  </si>
  <si>
    <t>B62908611</t>
  </si>
  <si>
    <t>Y2803220V</t>
  </si>
  <si>
    <t>10205114X</t>
  </si>
  <si>
    <t>15200637Y</t>
  </si>
  <si>
    <t>40314507S</t>
  </si>
  <si>
    <t>104375619B01</t>
  </si>
  <si>
    <t>B64728421</t>
  </si>
  <si>
    <t>40525406G</t>
  </si>
  <si>
    <t>15200748W</t>
  </si>
  <si>
    <t>77920591H</t>
  </si>
  <si>
    <t>38088219N</t>
  </si>
  <si>
    <t>40308048L</t>
  </si>
  <si>
    <t>40329983N</t>
  </si>
  <si>
    <t>38134425B</t>
  </si>
  <si>
    <t>46284447Y</t>
  </si>
  <si>
    <t>45963726C</t>
  </si>
  <si>
    <t>40337080W</t>
  </si>
  <si>
    <t>40330757G</t>
  </si>
  <si>
    <t>X2054197K</t>
  </si>
  <si>
    <t>E97761563</t>
  </si>
  <si>
    <t>41656312T</t>
  </si>
  <si>
    <t>77921796G</t>
  </si>
  <si>
    <t>39701873D</t>
  </si>
  <si>
    <t>15223552J</t>
  </si>
  <si>
    <t>40315372Y</t>
  </si>
  <si>
    <t>U36211103</t>
  </si>
  <si>
    <t>40594010E</t>
  </si>
  <si>
    <t>77101160W</t>
  </si>
  <si>
    <t>46576967N</t>
  </si>
  <si>
    <t>40446470G</t>
  </si>
  <si>
    <t>40313365T</t>
  </si>
  <si>
    <t>40317206T</t>
  </si>
  <si>
    <t>46574351H</t>
  </si>
  <si>
    <t>1523586R</t>
  </si>
  <si>
    <t>41554458J</t>
  </si>
  <si>
    <t>73195681K</t>
  </si>
  <si>
    <t>41530940R</t>
  </si>
  <si>
    <t>41589791H</t>
  </si>
  <si>
    <t>40318726W</t>
  </si>
  <si>
    <t>40319956J</t>
  </si>
  <si>
    <t>15200807S</t>
  </si>
  <si>
    <t>J65232787</t>
  </si>
  <si>
    <t>40247983F</t>
  </si>
  <si>
    <t>40226804B</t>
  </si>
  <si>
    <t>X9549856A</t>
  </si>
  <si>
    <t>B55107767</t>
  </si>
  <si>
    <t>AS9865526</t>
  </si>
  <si>
    <t>45829658L</t>
  </si>
  <si>
    <t>A79935607</t>
  </si>
  <si>
    <t>B17878679</t>
  </si>
  <si>
    <t>B17530510</t>
  </si>
  <si>
    <t>B35733740</t>
  </si>
  <si>
    <t>B17573783</t>
  </si>
  <si>
    <t>005745408B01</t>
  </si>
  <si>
    <t>15223532Q</t>
  </si>
  <si>
    <t>43738134T</t>
  </si>
  <si>
    <t>41568429T</t>
  </si>
  <si>
    <t>15200755D</t>
  </si>
  <si>
    <t>X2886574M</t>
  </si>
  <si>
    <t>X1809176X</t>
  </si>
  <si>
    <t>B17839101</t>
  </si>
  <si>
    <t>X2838421Z</t>
  </si>
  <si>
    <t>B84584671</t>
  </si>
  <si>
    <t>B55222178</t>
  </si>
  <si>
    <t>B20861282</t>
  </si>
  <si>
    <t>850562855B01</t>
  </si>
  <si>
    <t>A28164754</t>
  </si>
  <si>
    <t>W8262389C</t>
  </si>
  <si>
    <t>15200833H</t>
  </si>
  <si>
    <t>24109650S</t>
  </si>
  <si>
    <t>40349442J</t>
  </si>
  <si>
    <t>37259422C</t>
  </si>
  <si>
    <t>40524543S</t>
  </si>
  <si>
    <t>15200713J</t>
  </si>
  <si>
    <t>32642760X</t>
  </si>
  <si>
    <t>45543460X</t>
  </si>
  <si>
    <t>40130519V</t>
  </si>
  <si>
    <t>77914312H</t>
  </si>
  <si>
    <t>20035789Y</t>
  </si>
  <si>
    <t>B66577651</t>
  </si>
  <si>
    <t>DE170052253</t>
  </si>
  <si>
    <t>Y4259879V</t>
  </si>
  <si>
    <t>B55090823</t>
  </si>
  <si>
    <t>00817935D</t>
  </si>
  <si>
    <t>30633814E</t>
  </si>
  <si>
    <t>A17118092</t>
  </si>
  <si>
    <t>78002129K</t>
  </si>
  <si>
    <t>6426071C</t>
  </si>
  <si>
    <t>40525040Y</t>
  </si>
  <si>
    <t>40288693F</t>
  </si>
  <si>
    <t>B60170008</t>
  </si>
  <si>
    <t>P0800000B</t>
  </si>
  <si>
    <t>B60917051</t>
  </si>
  <si>
    <t>40419036D</t>
  </si>
  <si>
    <t>B24279713</t>
  </si>
  <si>
    <t>B55288104</t>
  </si>
  <si>
    <t>B17492208</t>
  </si>
  <si>
    <t>B17934225</t>
  </si>
  <si>
    <t>B61520029</t>
  </si>
  <si>
    <t>B66335142</t>
  </si>
  <si>
    <t>B17817867</t>
  </si>
  <si>
    <t>B17325465</t>
  </si>
  <si>
    <t>X8659043A</t>
  </si>
  <si>
    <t>A99007205</t>
  </si>
  <si>
    <t>B62834981</t>
  </si>
  <si>
    <t>B65872970</t>
  </si>
  <si>
    <t>43707006Z</t>
  </si>
  <si>
    <t>52608494L</t>
  </si>
  <si>
    <t>40292118M</t>
  </si>
  <si>
    <t>38797514X</t>
  </si>
  <si>
    <t>40302627A</t>
  </si>
  <si>
    <t>77895085L</t>
  </si>
  <si>
    <t>79300900M</t>
  </si>
  <si>
    <t>47627537B</t>
  </si>
  <si>
    <t>15200747R</t>
  </si>
  <si>
    <t>15200625V</t>
  </si>
  <si>
    <t>47697837T</t>
  </si>
  <si>
    <t>40535827Y</t>
  </si>
  <si>
    <t>45825291E</t>
  </si>
  <si>
    <t>0905095K</t>
  </si>
  <si>
    <t>41629739S</t>
  </si>
  <si>
    <t>40315991G</t>
  </si>
  <si>
    <t>25240847A</t>
  </si>
  <si>
    <t>15200784S</t>
  </si>
  <si>
    <t>B39748629</t>
  </si>
  <si>
    <t>B64654452</t>
  </si>
  <si>
    <t>B66207358</t>
  </si>
  <si>
    <t>B17944125</t>
  </si>
  <si>
    <t>80000027R</t>
  </si>
  <si>
    <t>B98538911</t>
  </si>
  <si>
    <t>00389391R</t>
  </si>
  <si>
    <t>44052914W</t>
  </si>
  <si>
    <t>40293231Z</t>
  </si>
  <si>
    <t>Y4325230W</t>
  </si>
  <si>
    <t>B17768813</t>
  </si>
  <si>
    <t>41642692L</t>
  </si>
  <si>
    <t>40336880D</t>
  </si>
  <si>
    <t>B55003636</t>
  </si>
  <si>
    <t>J17510991</t>
  </si>
  <si>
    <t>B55144893</t>
  </si>
  <si>
    <t>46109952N</t>
  </si>
  <si>
    <t>B62209044</t>
  </si>
  <si>
    <t>B97670459</t>
  </si>
  <si>
    <t>B44216851</t>
  </si>
  <si>
    <t>B55153563</t>
  </si>
  <si>
    <t>B17959008</t>
  </si>
  <si>
    <t>B48858310</t>
  </si>
  <si>
    <t>B17741240</t>
  </si>
  <si>
    <t>45400007P</t>
  </si>
  <si>
    <t>X9459964H</t>
  </si>
  <si>
    <t>B86485943</t>
  </si>
  <si>
    <t>A08186249</t>
  </si>
  <si>
    <t>40306559W</t>
  </si>
  <si>
    <t>41580362L</t>
  </si>
  <si>
    <t>42284766W</t>
  </si>
  <si>
    <t>X8895233Y</t>
  </si>
  <si>
    <t>B64610298</t>
  </si>
  <si>
    <t>39596468J</t>
  </si>
  <si>
    <t>A08014813</t>
  </si>
  <si>
    <t>B55138796</t>
  </si>
  <si>
    <t>47981236Q</t>
  </si>
  <si>
    <t>B75100222</t>
  </si>
  <si>
    <t>A28017895</t>
  </si>
  <si>
    <t>Y2867724Y</t>
  </si>
  <si>
    <t>J55198725</t>
  </si>
  <si>
    <t>X2530457C</t>
  </si>
  <si>
    <t>41701167M</t>
  </si>
  <si>
    <t>A59114082</t>
  </si>
  <si>
    <t>Y3739066Q</t>
  </si>
  <si>
    <t>B63365332</t>
  </si>
  <si>
    <t>52215208X</t>
  </si>
  <si>
    <t>B55138978</t>
  </si>
  <si>
    <t>B35927011</t>
  </si>
  <si>
    <t>B65362964</t>
  </si>
  <si>
    <t>B17659111</t>
  </si>
  <si>
    <t>40426575G</t>
  </si>
  <si>
    <t>B55079149</t>
  </si>
  <si>
    <t>B55268577</t>
  </si>
  <si>
    <t>44005724P</t>
  </si>
  <si>
    <t>77912596G</t>
  </si>
  <si>
    <t>40537041R</t>
  </si>
  <si>
    <t>45549052J</t>
  </si>
  <si>
    <t>38097402H</t>
  </si>
  <si>
    <t>15200694V</t>
  </si>
  <si>
    <t>41644727F</t>
  </si>
  <si>
    <t>Y0619610G</t>
  </si>
  <si>
    <t>B61578563</t>
  </si>
  <si>
    <t>41601751H</t>
  </si>
  <si>
    <t>B43382977</t>
  </si>
  <si>
    <t>B17240722</t>
  </si>
  <si>
    <t>44011186L</t>
  </si>
  <si>
    <t>38118749K</t>
  </si>
  <si>
    <t>56898113K</t>
  </si>
  <si>
    <t>41604504B</t>
  </si>
  <si>
    <t>41703052G</t>
  </si>
  <si>
    <t>B17329384</t>
  </si>
  <si>
    <t>40941920D</t>
  </si>
  <si>
    <t>35121293V</t>
  </si>
  <si>
    <t>B21248810</t>
  </si>
  <si>
    <t>42868839J</t>
  </si>
  <si>
    <t>B-82846817</t>
  </si>
  <si>
    <t>B82846849</t>
  </si>
  <si>
    <t>B82846850</t>
  </si>
  <si>
    <t>F95570180</t>
  </si>
  <si>
    <t>J66246323</t>
  </si>
  <si>
    <t>52304852T</t>
  </si>
  <si>
    <t>B65659245</t>
  </si>
  <si>
    <t>A17082256</t>
  </si>
  <si>
    <t>78002873Y</t>
  </si>
  <si>
    <t>39359124Y</t>
  </si>
  <si>
    <t>40254527L</t>
  </si>
  <si>
    <t>43709341A</t>
  </si>
  <si>
    <t>78090138D</t>
  </si>
  <si>
    <t>38120191Z</t>
  </si>
  <si>
    <t>E17136821</t>
  </si>
  <si>
    <t>800000028P</t>
  </si>
  <si>
    <t>B55251268</t>
  </si>
  <si>
    <t>B55202840</t>
  </si>
  <si>
    <t>A08698920</t>
  </si>
  <si>
    <t>B63880363</t>
  </si>
  <si>
    <t>J25749508</t>
  </si>
  <si>
    <t>41687607S</t>
  </si>
  <si>
    <t>41628738A</t>
  </si>
  <si>
    <t>11AM69569</t>
  </si>
  <si>
    <t>11AH69569</t>
  </si>
  <si>
    <t>A80393812</t>
  </si>
  <si>
    <t>G17598772</t>
  </si>
  <si>
    <t>40318995H</t>
  </si>
  <si>
    <t>Q6755098H</t>
  </si>
  <si>
    <t>Q1700563H</t>
  </si>
  <si>
    <t>R1700067J</t>
  </si>
  <si>
    <t>47736569T</t>
  </si>
  <si>
    <t>40354690V</t>
  </si>
  <si>
    <t>41555460A</t>
  </si>
  <si>
    <t>40525924Q</t>
  </si>
  <si>
    <t>05159201W</t>
  </si>
  <si>
    <t>40857687G</t>
  </si>
  <si>
    <t>05231624K</t>
  </si>
  <si>
    <t>15200740V</t>
  </si>
  <si>
    <t>B84275387</t>
  </si>
  <si>
    <t>B14850960</t>
  </si>
  <si>
    <t>80000024K</t>
  </si>
  <si>
    <t>B55108526</t>
  </si>
  <si>
    <t>A08874489</t>
  </si>
  <si>
    <t>B59426288</t>
  </si>
  <si>
    <t>40329994T</t>
  </si>
  <si>
    <t>78059608T</t>
  </si>
  <si>
    <t>A17008111</t>
  </si>
  <si>
    <t>ESA17008111</t>
  </si>
  <si>
    <t>71046064F</t>
  </si>
  <si>
    <t>X8305249H</t>
  </si>
  <si>
    <t>X4588875F</t>
  </si>
  <si>
    <t>A08200040</t>
  </si>
  <si>
    <t>A17221862</t>
  </si>
  <si>
    <t>40528709H</t>
  </si>
  <si>
    <t>37261393J</t>
  </si>
  <si>
    <t>B17520149</t>
  </si>
  <si>
    <t>35090244H</t>
  </si>
  <si>
    <t>B55188429</t>
  </si>
  <si>
    <t>18001798C</t>
  </si>
  <si>
    <t>15200805J</t>
  </si>
  <si>
    <t>B55155972</t>
  </si>
  <si>
    <t>46672579Y</t>
  </si>
  <si>
    <t>X3383647W</t>
  </si>
  <si>
    <t>15200750G</t>
  </si>
  <si>
    <t>B63464077</t>
  </si>
  <si>
    <t>B17354770</t>
  </si>
  <si>
    <t>A28364412</t>
  </si>
  <si>
    <t>50900001N</t>
  </si>
  <si>
    <t>B62815071</t>
  </si>
  <si>
    <t>40263460M</t>
  </si>
  <si>
    <t>40322757P</t>
  </si>
  <si>
    <t>40326990D</t>
  </si>
  <si>
    <t>40329851H</t>
  </si>
  <si>
    <t>B17968025</t>
  </si>
  <si>
    <t>B55260467</t>
  </si>
  <si>
    <t>B17494519</t>
  </si>
  <si>
    <t>40328499T</t>
  </si>
  <si>
    <t>B35477165</t>
  </si>
  <si>
    <t>B17381443</t>
  </si>
  <si>
    <t>B17584699</t>
  </si>
  <si>
    <t>B17070301</t>
  </si>
  <si>
    <t>B61887899</t>
  </si>
  <si>
    <t>B17617382</t>
  </si>
  <si>
    <t>73193790Q</t>
  </si>
  <si>
    <t>B55027775</t>
  </si>
  <si>
    <t>X5240664E</t>
  </si>
  <si>
    <t>B55242986</t>
  </si>
  <si>
    <t>46256598X</t>
  </si>
  <si>
    <t>40313828A</t>
  </si>
  <si>
    <t>40312274J</t>
  </si>
  <si>
    <t>15200759J</t>
  </si>
  <si>
    <t>77924230T</t>
  </si>
  <si>
    <t>B17451899</t>
  </si>
  <si>
    <t>A28303485</t>
  </si>
  <si>
    <t>40118831T</t>
  </si>
  <si>
    <t>40190685W</t>
  </si>
  <si>
    <t>77911199X</t>
  </si>
  <si>
    <t>15223583K</t>
  </si>
  <si>
    <t>40319461R</t>
  </si>
  <si>
    <t>40445772L</t>
  </si>
  <si>
    <t>40306626T</t>
  </si>
  <si>
    <t>B62348453</t>
  </si>
  <si>
    <t>40347297F</t>
  </si>
  <si>
    <t>B60151602</t>
  </si>
  <si>
    <t>B33812256</t>
  </si>
  <si>
    <t>45400009X</t>
  </si>
  <si>
    <t>15200717V</t>
  </si>
  <si>
    <t>40843273B</t>
  </si>
  <si>
    <t>43723878G</t>
  </si>
  <si>
    <t>46239832B</t>
  </si>
  <si>
    <t>40364121H</t>
  </si>
  <si>
    <t>36992315N</t>
  </si>
  <si>
    <t>B17546342</t>
  </si>
  <si>
    <t>808788346B01</t>
  </si>
  <si>
    <t>40329264Y</t>
  </si>
  <si>
    <t>41553994D</t>
  </si>
  <si>
    <t>E17981473</t>
  </si>
  <si>
    <t>40224564W</t>
  </si>
  <si>
    <t>77912599F</t>
  </si>
  <si>
    <t>40108712R</t>
  </si>
  <si>
    <t>79300597R</t>
  </si>
  <si>
    <t>40262457Z</t>
  </si>
  <si>
    <t>40512151C</t>
  </si>
  <si>
    <t>B66430596</t>
  </si>
  <si>
    <t>B61986428</t>
  </si>
  <si>
    <t>B17327610</t>
  </si>
  <si>
    <t>15200674C</t>
  </si>
  <si>
    <t>36565744E</t>
  </si>
  <si>
    <t>23611161M</t>
  </si>
  <si>
    <t>15223539T</t>
  </si>
  <si>
    <t>15200779X</t>
  </si>
  <si>
    <t>36098594W</t>
  </si>
  <si>
    <t>46707408C</t>
  </si>
  <si>
    <t>38769918Z</t>
  </si>
  <si>
    <t>40359113R</t>
  </si>
  <si>
    <t>15200685P</t>
  </si>
  <si>
    <t>40525095S</t>
  </si>
  <si>
    <t>15200778D</t>
  </si>
  <si>
    <t>4035848J</t>
  </si>
  <si>
    <t>77922827T</t>
  </si>
  <si>
    <t>15200836K</t>
  </si>
  <si>
    <t>78002333H</t>
  </si>
  <si>
    <t>15200651C</t>
  </si>
  <si>
    <t>20173122Y</t>
  </si>
  <si>
    <t>40325011P</t>
  </si>
  <si>
    <t>15200791E</t>
  </si>
  <si>
    <t>43675544Q</t>
  </si>
  <si>
    <t>40342133H</t>
  </si>
  <si>
    <t>43625181T</t>
  </si>
  <si>
    <t>40845509Q</t>
  </si>
  <si>
    <t>40330803G</t>
  </si>
  <si>
    <t>B61204558</t>
  </si>
  <si>
    <t>42302290T</t>
  </si>
  <si>
    <t>77916824T</t>
  </si>
  <si>
    <t>B43242353</t>
  </si>
  <si>
    <t>15200819G</t>
  </si>
  <si>
    <t>E66928656</t>
  </si>
  <si>
    <t>45546727B</t>
  </si>
  <si>
    <t>J17431230</t>
  </si>
  <si>
    <t>41557134K</t>
  </si>
  <si>
    <t>15200715S</t>
  </si>
  <si>
    <t>46210643D</t>
  </si>
  <si>
    <t>00805148X</t>
  </si>
  <si>
    <t>B17891169</t>
  </si>
  <si>
    <t>B61496592</t>
  </si>
  <si>
    <t>ESA17207218</t>
  </si>
  <si>
    <t>A17207218</t>
  </si>
  <si>
    <t>B59938811</t>
  </si>
  <si>
    <t>ESB59938811</t>
  </si>
  <si>
    <t>A1703527</t>
  </si>
  <si>
    <t>B62953773</t>
  </si>
  <si>
    <t>B17390881</t>
  </si>
  <si>
    <t>B81163628</t>
  </si>
  <si>
    <t>A08072415</t>
  </si>
  <si>
    <t>A79783254</t>
  </si>
  <si>
    <t>B62765011</t>
  </si>
  <si>
    <t>41534969M</t>
  </si>
  <si>
    <t>15200816R</t>
  </si>
  <si>
    <t>40258743A</t>
  </si>
  <si>
    <t>29800009J</t>
  </si>
  <si>
    <t>77998072N</t>
  </si>
  <si>
    <t>78000161P</t>
  </si>
  <si>
    <t>B17705773</t>
  </si>
  <si>
    <t>41593428K</t>
  </si>
  <si>
    <t>40434374Y</t>
  </si>
  <si>
    <t>12345678P</t>
  </si>
  <si>
    <t>Q0873006A</t>
  </si>
  <si>
    <t>B63871644</t>
  </si>
  <si>
    <t>35049791E</t>
  </si>
  <si>
    <t>15223581L</t>
  </si>
  <si>
    <t>B55171680</t>
  </si>
  <si>
    <t>B17796905</t>
  </si>
  <si>
    <t>B17890864</t>
  </si>
  <si>
    <t>N8266190A</t>
  </si>
  <si>
    <t>40284649B</t>
  </si>
  <si>
    <t>40524261D</t>
  </si>
  <si>
    <t>403311583W</t>
  </si>
  <si>
    <t>40331583W</t>
  </si>
  <si>
    <t>10330874O</t>
  </si>
  <si>
    <t>A80500200</t>
  </si>
  <si>
    <t>Q2826004J</t>
  </si>
  <si>
    <t>B58324278</t>
  </si>
  <si>
    <t>40878689F</t>
  </si>
  <si>
    <t>B59381194</t>
  </si>
  <si>
    <t>41096339P</t>
  </si>
  <si>
    <t>40290177L</t>
  </si>
  <si>
    <t>77257738W</t>
  </si>
  <si>
    <t>40331899L</t>
  </si>
  <si>
    <t>40322770K</t>
  </si>
  <si>
    <t>79295206S</t>
  </si>
  <si>
    <t>40433634W</t>
  </si>
  <si>
    <t>40788442N</t>
  </si>
  <si>
    <t>40878205Y</t>
  </si>
  <si>
    <t>B17471970</t>
  </si>
  <si>
    <t>B17062365</t>
  </si>
  <si>
    <t>15200709D</t>
  </si>
  <si>
    <t>B17538851</t>
  </si>
  <si>
    <t>B17799685</t>
  </si>
  <si>
    <t>40992178Z</t>
  </si>
  <si>
    <t>37334628Q</t>
  </si>
  <si>
    <t>43672246F</t>
  </si>
  <si>
    <t>B17355231</t>
  </si>
  <si>
    <t>B17075433</t>
  </si>
  <si>
    <t>77889296A</t>
  </si>
  <si>
    <t>73202259K</t>
  </si>
  <si>
    <t>17678660D</t>
  </si>
  <si>
    <t>H17302845</t>
  </si>
  <si>
    <t>47693112J</t>
  </si>
  <si>
    <t>B93301166</t>
  </si>
  <si>
    <t>A58444878</t>
  </si>
  <si>
    <t>B61061305</t>
  </si>
  <si>
    <t>811192209B01</t>
  </si>
  <si>
    <t>A82009612</t>
  </si>
  <si>
    <t>41568190Z</t>
  </si>
  <si>
    <t>H17038456</t>
  </si>
  <si>
    <t>37629078C</t>
  </si>
  <si>
    <t>40447239Z</t>
  </si>
  <si>
    <t>46563249W</t>
  </si>
  <si>
    <t>77912257X</t>
  </si>
  <si>
    <t>40351110W</t>
  </si>
  <si>
    <t>41552152F</t>
  </si>
  <si>
    <t>381700522K</t>
  </si>
  <si>
    <t>X8899985C</t>
  </si>
  <si>
    <t>77104614N</t>
  </si>
  <si>
    <t>40278334K</t>
  </si>
  <si>
    <t>40305521E</t>
  </si>
  <si>
    <t>38831119N</t>
  </si>
  <si>
    <t>30581530V</t>
  </si>
  <si>
    <t>76996430C</t>
  </si>
  <si>
    <t>X6201168T</t>
  </si>
  <si>
    <t>15223579V</t>
  </si>
  <si>
    <t>A08094435</t>
  </si>
  <si>
    <t>38795712W</t>
  </si>
  <si>
    <t>40486208K</t>
  </si>
  <si>
    <t>B66516386</t>
  </si>
  <si>
    <t>B55053763</t>
  </si>
  <si>
    <t>40522930N</t>
  </si>
  <si>
    <t>48056243C</t>
  </si>
  <si>
    <t>813327192B01</t>
  </si>
  <si>
    <t>05407919K</t>
  </si>
  <si>
    <t>46031729N</t>
  </si>
  <si>
    <t>40275281G</t>
  </si>
  <si>
    <t>A17152539</t>
  </si>
  <si>
    <t>A17085325</t>
  </si>
  <si>
    <t>A17094897</t>
  </si>
  <si>
    <t>B17879016</t>
  </si>
  <si>
    <t>J17210030</t>
  </si>
  <si>
    <t>B17437435</t>
  </si>
  <si>
    <t>15223549X</t>
  </si>
  <si>
    <t>B65499261</t>
  </si>
  <si>
    <t>81000018K</t>
  </si>
  <si>
    <t>40296948M</t>
  </si>
  <si>
    <t>15200825X</t>
  </si>
  <si>
    <t>15200827N</t>
  </si>
  <si>
    <t>A39522610</t>
  </si>
  <si>
    <t>41560217E</t>
  </si>
  <si>
    <t>40361176V</t>
  </si>
  <si>
    <t>G61676128</t>
  </si>
  <si>
    <t>G60720638</t>
  </si>
  <si>
    <t>G58524125</t>
  </si>
  <si>
    <t>G60667813</t>
  </si>
  <si>
    <t>R5800395E</t>
  </si>
  <si>
    <t>G17588047</t>
  </si>
  <si>
    <t>G62337977</t>
  </si>
  <si>
    <t>G31625585</t>
  </si>
  <si>
    <t>G50902006</t>
  </si>
  <si>
    <t>15223588A</t>
  </si>
  <si>
    <t>B17146424</t>
  </si>
  <si>
    <t>41670401J</t>
  </si>
  <si>
    <t>40530364V</t>
  </si>
  <si>
    <t>B17471160</t>
  </si>
  <si>
    <t>B17464595</t>
  </si>
  <si>
    <t>A17111642</t>
  </si>
  <si>
    <t>A17014804</t>
  </si>
  <si>
    <t>ESA17014804</t>
  </si>
  <si>
    <t>B17049339</t>
  </si>
  <si>
    <t>39385804Y</t>
  </si>
  <si>
    <t>A08445983</t>
  </si>
  <si>
    <t>B17221748</t>
  </si>
  <si>
    <t>X9331045Z</t>
  </si>
  <si>
    <t>15200701R</t>
  </si>
  <si>
    <t>15200691Z</t>
  </si>
  <si>
    <t>45545491V</t>
  </si>
  <si>
    <t>41580588S</t>
  </si>
  <si>
    <t>40300970W</t>
  </si>
  <si>
    <t>J70348420</t>
  </si>
  <si>
    <t>37291589X</t>
  </si>
  <si>
    <t>15223569F</t>
  </si>
  <si>
    <t>41645958L</t>
  </si>
  <si>
    <t>41644727I</t>
  </si>
  <si>
    <t>40432607X</t>
  </si>
  <si>
    <t>46342571D</t>
  </si>
  <si>
    <t>ESA28559573</t>
  </si>
  <si>
    <t>B63507149</t>
  </si>
  <si>
    <t>15200776F</t>
  </si>
  <si>
    <t>B45848405</t>
  </si>
  <si>
    <t>41563542N</t>
  </si>
  <si>
    <t>B75126458</t>
  </si>
  <si>
    <t>40522059S</t>
  </si>
  <si>
    <t>N2760785B</t>
  </si>
  <si>
    <t>E58615680</t>
  </si>
  <si>
    <t>A08093619</t>
  </si>
  <si>
    <t>A08330326</t>
  </si>
  <si>
    <t>B01133750</t>
  </si>
  <si>
    <t>A17085713</t>
  </si>
  <si>
    <t>B08820631</t>
  </si>
  <si>
    <t>40307765N</t>
  </si>
  <si>
    <t>E66742024</t>
  </si>
  <si>
    <t>B17677071</t>
  </si>
  <si>
    <t>36924756G</t>
  </si>
  <si>
    <t>B65285801</t>
  </si>
  <si>
    <t>B08356800</t>
  </si>
  <si>
    <t>B64330970</t>
  </si>
  <si>
    <t>77905966K</t>
  </si>
  <si>
    <t>46809192Y</t>
  </si>
  <si>
    <t>15200731P</t>
  </si>
  <si>
    <t>15223545Y</t>
  </si>
  <si>
    <t>29800002Y</t>
  </si>
  <si>
    <t>49262749S</t>
  </si>
  <si>
    <t>B17359753</t>
  </si>
  <si>
    <t>47172231J</t>
  </si>
  <si>
    <t>40526207T</t>
  </si>
  <si>
    <t>A17060864</t>
  </si>
  <si>
    <t>15200702W</t>
  </si>
  <si>
    <t>34739236J</t>
  </si>
  <si>
    <t>15200631T</t>
  </si>
  <si>
    <t>40255787Z</t>
  </si>
  <si>
    <t>40355569E</t>
  </si>
  <si>
    <t>43676887W</t>
  </si>
  <si>
    <t>43639602T</t>
  </si>
  <si>
    <t>46672511Z</t>
  </si>
  <si>
    <t>40873538P</t>
  </si>
  <si>
    <t>10061834R</t>
  </si>
  <si>
    <t>15200665B</t>
  </si>
  <si>
    <t>15200608T</t>
  </si>
  <si>
    <t>52145694W</t>
  </si>
  <si>
    <t>40366370J</t>
  </si>
  <si>
    <t>43628281H</t>
  </si>
  <si>
    <t>A62445622</t>
  </si>
  <si>
    <t>15200672H</t>
  </si>
  <si>
    <t>77998487J</t>
  </si>
  <si>
    <t>A66829045</t>
  </si>
  <si>
    <t>A08015497</t>
  </si>
  <si>
    <t>47706597C</t>
  </si>
  <si>
    <t>B91853622</t>
  </si>
  <si>
    <t>B64631229</t>
  </si>
  <si>
    <t>40521987N</t>
  </si>
  <si>
    <t>B17997966</t>
  </si>
  <si>
    <t>38704323S</t>
  </si>
  <si>
    <t>40432327Y</t>
  </si>
  <si>
    <t>B17571316</t>
  </si>
  <si>
    <t>B65657744</t>
  </si>
  <si>
    <t>39654130Z</t>
  </si>
  <si>
    <t>804446362B01</t>
  </si>
  <si>
    <t>40313318E</t>
  </si>
  <si>
    <t>45537930T</t>
  </si>
  <si>
    <t>40319486A</t>
  </si>
  <si>
    <t>15200744K</t>
  </si>
  <si>
    <t>S4300017C</t>
  </si>
  <si>
    <t>Q0801883J</t>
  </si>
  <si>
    <t>B63191001</t>
  </si>
  <si>
    <t>78088418Z</t>
  </si>
  <si>
    <t>X9219340C</t>
  </si>
  <si>
    <t>40536473P</t>
  </si>
  <si>
    <t>41578279Y</t>
  </si>
  <si>
    <t>E17208604</t>
  </si>
  <si>
    <t>A17085457</t>
  </si>
  <si>
    <t>B55010102</t>
  </si>
  <si>
    <t>B17856238</t>
  </si>
  <si>
    <t>B24399925</t>
  </si>
  <si>
    <t>B17572132</t>
  </si>
  <si>
    <t>B17469016</t>
  </si>
  <si>
    <t>B24335580</t>
  </si>
  <si>
    <t>B17608753</t>
  </si>
  <si>
    <t>B17395245</t>
  </si>
  <si>
    <t>B17306503</t>
  </si>
  <si>
    <t>Y1905138Q</t>
  </si>
  <si>
    <t>X7607973X</t>
  </si>
  <si>
    <t>77919072V</t>
  </si>
  <si>
    <t>47809536B</t>
  </si>
  <si>
    <t>40286785P</t>
  </si>
  <si>
    <t>41528686R</t>
  </si>
  <si>
    <t>26314282M</t>
  </si>
  <si>
    <t>18022944Y</t>
  </si>
  <si>
    <t>49256891E</t>
  </si>
  <si>
    <t>40441644P</t>
  </si>
  <si>
    <t>B87440384</t>
  </si>
  <si>
    <t>B17572850</t>
  </si>
  <si>
    <t>B17482845</t>
  </si>
  <si>
    <t>B55043962</t>
  </si>
  <si>
    <t>40338040L</t>
  </si>
  <si>
    <t>B55151179</t>
  </si>
  <si>
    <t>J17021676</t>
  </si>
  <si>
    <t>B17770991</t>
  </si>
  <si>
    <t>40317090E</t>
  </si>
  <si>
    <t>B55232409</t>
  </si>
  <si>
    <t>B17011511</t>
  </si>
  <si>
    <t>B17125543</t>
  </si>
  <si>
    <t>B58351289</t>
  </si>
  <si>
    <t>G17090648</t>
  </si>
  <si>
    <t>40330581N</t>
  </si>
  <si>
    <t>77910964M</t>
  </si>
  <si>
    <t>38091542T</t>
  </si>
  <si>
    <t>40518580D</t>
  </si>
  <si>
    <t>40001222J</t>
  </si>
  <si>
    <t>B59059667</t>
  </si>
  <si>
    <t>B17932633</t>
  </si>
  <si>
    <t>J55156848</t>
  </si>
  <si>
    <t>15223537K</t>
  </si>
  <si>
    <t>B83283119</t>
  </si>
  <si>
    <t>B17996612</t>
  </si>
  <si>
    <t>40316359G</t>
  </si>
  <si>
    <t>40306116L</t>
  </si>
  <si>
    <t>40338772S</t>
  </si>
  <si>
    <t>41330386S</t>
  </si>
  <si>
    <t>B63004477</t>
  </si>
  <si>
    <t>41550866D</t>
  </si>
  <si>
    <t>40658765D</t>
  </si>
  <si>
    <t>40439767V</t>
  </si>
  <si>
    <t>B03403169</t>
  </si>
  <si>
    <t>40848071W</t>
  </si>
  <si>
    <t>40661166H</t>
  </si>
  <si>
    <t>40515075T</t>
  </si>
  <si>
    <t>40289082M</t>
  </si>
  <si>
    <t>15223565A</t>
  </si>
  <si>
    <t>40332817V</t>
  </si>
  <si>
    <t>15200634A</t>
  </si>
  <si>
    <t>43679331P</t>
  </si>
  <si>
    <t>43679331R</t>
  </si>
  <si>
    <t>43675317L</t>
  </si>
  <si>
    <t>36059052C</t>
  </si>
  <si>
    <t>40340484W</t>
  </si>
  <si>
    <t>15200806Z</t>
  </si>
  <si>
    <t>24089623K</t>
  </si>
  <si>
    <t>70859644W</t>
  </si>
  <si>
    <t>40324626N</t>
  </si>
  <si>
    <t>40342626N</t>
  </si>
  <si>
    <t>15200706Y</t>
  </si>
  <si>
    <t>40509361J</t>
  </si>
  <si>
    <t>47691221P</t>
  </si>
  <si>
    <t>38435434L</t>
  </si>
  <si>
    <t>15200647Q</t>
  </si>
  <si>
    <t>46142596L</t>
  </si>
  <si>
    <t>45546065Q</t>
  </si>
  <si>
    <t>02496068Q</t>
  </si>
  <si>
    <t>73153841H</t>
  </si>
  <si>
    <t>37836535V</t>
  </si>
  <si>
    <t>44010009S</t>
  </si>
  <si>
    <t>15200745E</t>
  </si>
  <si>
    <t>15870826K</t>
  </si>
  <si>
    <t>NEWSLAB</t>
  </si>
  <si>
    <t>A58843772</t>
  </si>
  <si>
    <t>B64809288</t>
  </si>
  <si>
    <t>48076722Y</t>
  </si>
  <si>
    <t>44000022X</t>
  </si>
  <si>
    <t>40433367B</t>
  </si>
  <si>
    <t>40353591E</t>
  </si>
  <si>
    <t>46654046H</t>
  </si>
  <si>
    <t>40642183X</t>
  </si>
  <si>
    <t>41665256C</t>
  </si>
  <si>
    <t>A08478067</t>
  </si>
  <si>
    <t>J17206962</t>
  </si>
  <si>
    <t>B61075636</t>
  </si>
  <si>
    <t>B65969792</t>
  </si>
  <si>
    <t>15200821Y</t>
  </si>
  <si>
    <t>B17126905</t>
  </si>
  <si>
    <t>B17035619</t>
  </si>
  <si>
    <t>B17571829</t>
  </si>
  <si>
    <t>B17835059</t>
  </si>
  <si>
    <t>40283676G</t>
  </si>
  <si>
    <t>40352914N</t>
  </si>
  <si>
    <t>A58486739</t>
  </si>
  <si>
    <t>15200727G</t>
  </si>
  <si>
    <t>15200699E</t>
  </si>
  <si>
    <t>75104178R</t>
  </si>
  <si>
    <t>G08487878</t>
  </si>
  <si>
    <t>A62652805</t>
  </si>
  <si>
    <t>B50667690</t>
  </si>
  <si>
    <t>B98767239</t>
  </si>
  <si>
    <t>U66315944</t>
  </si>
  <si>
    <t>B17082454</t>
  </si>
  <si>
    <t>B55656375</t>
  </si>
  <si>
    <t>B66519810</t>
  </si>
  <si>
    <t>B76198050</t>
  </si>
  <si>
    <t>A35561554</t>
  </si>
  <si>
    <t>B53927950</t>
  </si>
  <si>
    <t>B55005706</t>
  </si>
  <si>
    <t>43710057Y</t>
  </si>
  <si>
    <t>A58536707</t>
  </si>
  <si>
    <t>454000011J</t>
  </si>
  <si>
    <t>B17481037</t>
  </si>
  <si>
    <t>45538883X</t>
  </si>
  <si>
    <t>78001743A</t>
  </si>
  <si>
    <t>40322303Z</t>
  </si>
  <si>
    <t>47904748A</t>
  </si>
  <si>
    <t>43718352K</t>
  </si>
  <si>
    <t>B93090256</t>
  </si>
  <si>
    <t>41655852T</t>
  </si>
  <si>
    <t>43638358K</t>
  </si>
  <si>
    <t>46312931Q</t>
  </si>
  <si>
    <t>B64201494</t>
  </si>
  <si>
    <t>40324114P</t>
  </si>
  <si>
    <t>B63852479</t>
  </si>
  <si>
    <t>77392725M</t>
  </si>
  <si>
    <t>12366410T</t>
  </si>
  <si>
    <t>15200783Z</t>
  </si>
  <si>
    <t>15200764H</t>
  </si>
  <si>
    <t>40363730H</t>
  </si>
  <si>
    <t>40276058E</t>
  </si>
  <si>
    <t>X9239001Q</t>
  </si>
  <si>
    <t>40121048D</t>
  </si>
  <si>
    <t>40861475C</t>
  </si>
  <si>
    <t>B60333085</t>
  </si>
  <si>
    <t>X4932561G</t>
  </si>
  <si>
    <t>B66531203</t>
  </si>
  <si>
    <t>B17362237</t>
  </si>
  <si>
    <t>B61834024</t>
  </si>
  <si>
    <t>X3662185X</t>
  </si>
  <si>
    <t>B64763386</t>
  </si>
  <si>
    <t>B55219844</t>
  </si>
  <si>
    <t>38836581T</t>
  </si>
  <si>
    <t>41681691X</t>
  </si>
  <si>
    <t>A08457335</t>
  </si>
  <si>
    <t>J35896307</t>
  </si>
  <si>
    <t>75374783B</t>
  </si>
  <si>
    <t>B58379900</t>
  </si>
  <si>
    <t>B25672718</t>
  </si>
  <si>
    <t>41559309B</t>
  </si>
  <si>
    <t>46326114C</t>
  </si>
  <si>
    <t>15223563R</t>
  </si>
  <si>
    <t>009270334B01</t>
  </si>
  <si>
    <t>B61331682</t>
  </si>
  <si>
    <t>B17960824</t>
  </si>
  <si>
    <t>B17205345</t>
  </si>
  <si>
    <t>E17205345</t>
  </si>
  <si>
    <t>13089869V</t>
  </si>
  <si>
    <t>80000023C</t>
  </si>
  <si>
    <t>X8649824F</t>
  </si>
  <si>
    <t>15200795A</t>
  </si>
  <si>
    <t>11893724X</t>
  </si>
  <si>
    <t>43562986C</t>
  </si>
  <si>
    <t>41559340L</t>
  </si>
  <si>
    <t>40349854B</t>
  </si>
  <si>
    <t>40364320X</t>
  </si>
  <si>
    <t>43716456B</t>
  </si>
  <si>
    <t>A95038014</t>
  </si>
  <si>
    <t>48856402D</t>
  </si>
  <si>
    <t>A60264603</t>
  </si>
  <si>
    <t>Q2826000H</t>
  </si>
  <si>
    <t>B35042795</t>
  </si>
  <si>
    <t>A97844245</t>
  </si>
  <si>
    <t>B63731293</t>
  </si>
  <si>
    <t>B17914516</t>
  </si>
  <si>
    <t>7953728Y</t>
  </si>
  <si>
    <t>B38581914</t>
  </si>
  <si>
    <t>Y4162569C</t>
  </si>
  <si>
    <t>B82262254</t>
  </si>
  <si>
    <t>15223541W</t>
  </si>
  <si>
    <t>X8001866M</t>
  </si>
  <si>
    <t>E17546920</t>
  </si>
  <si>
    <t>A17071028</t>
  </si>
  <si>
    <t>A39045075</t>
  </si>
  <si>
    <t>B66522954</t>
  </si>
  <si>
    <t>B35051416</t>
  </si>
  <si>
    <t>B66516931</t>
  </si>
  <si>
    <t>A28532901</t>
  </si>
  <si>
    <t>B48972863</t>
  </si>
  <si>
    <t>A17012717</t>
  </si>
  <si>
    <t>B23667413</t>
  </si>
  <si>
    <t>C800741M</t>
  </si>
  <si>
    <t>B25465964</t>
  </si>
  <si>
    <t>A35536952</t>
  </si>
  <si>
    <t>24108777K</t>
  </si>
  <si>
    <t>40594912G</t>
  </si>
  <si>
    <t>41526982E</t>
  </si>
  <si>
    <t>15200620N</t>
  </si>
  <si>
    <t>15200611A</t>
  </si>
  <si>
    <t>15200738S</t>
  </si>
  <si>
    <t>37366494G</t>
  </si>
  <si>
    <t>40594291G</t>
  </si>
  <si>
    <t>41705245N</t>
  </si>
  <si>
    <t>40228488Q</t>
  </si>
  <si>
    <t>46118831J</t>
  </si>
  <si>
    <t>77903016S</t>
  </si>
  <si>
    <t>B65825580</t>
  </si>
  <si>
    <t>Q28260000H</t>
  </si>
  <si>
    <t>W8261974C</t>
  </si>
  <si>
    <t>G17098534</t>
  </si>
  <si>
    <t>15200675K</t>
  </si>
  <si>
    <t>24068211E</t>
  </si>
  <si>
    <t>28994793G</t>
  </si>
  <si>
    <t>B62277736</t>
  </si>
  <si>
    <t>B64942618</t>
  </si>
  <si>
    <t>B82917204</t>
  </si>
  <si>
    <t>B17735697</t>
  </si>
  <si>
    <t>40869391R</t>
  </si>
  <si>
    <t>J55169981</t>
  </si>
  <si>
    <t>Y4344718D</t>
  </si>
  <si>
    <t>B95009320</t>
  </si>
  <si>
    <t>G60954104</t>
  </si>
  <si>
    <t>B12785408</t>
  </si>
  <si>
    <t>15200661F</t>
  </si>
  <si>
    <t>73068702W</t>
  </si>
  <si>
    <t>77999990K</t>
  </si>
  <si>
    <t>B55237267</t>
  </si>
  <si>
    <t>Q0863003J</t>
  </si>
  <si>
    <t>Q1763003I</t>
  </si>
  <si>
    <t>Q17630031</t>
  </si>
  <si>
    <t>47683217P</t>
  </si>
  <si>
    <t>B17672296</t>
  </si>
  <si>
    <t>B55227672</t>
  </si>
  <si>
    <t>40343309K</t>
  </si>
  <si>
    <t>10860777Q</t>
  </si>
  <si>
    <t>A17144940</t>
  </si>
  <si>
    <t>A08196446</t>
  </si>
  <si>
    <t>B66486424</t>
  </si>
  <si>
    <t>A81828410</t>
  </si>
  <si>
    <t>B17932492</t>
  </si>
  <si>
    <t>B17456690</t>
  </si>
  <si>
    <t>B65909715</t>
  </si>
  <si>
    <t>J17668310</t>
  </si>
  <si>
    <t>A08699332</t>
  </si>
  <si>
    <t>A48291645</t>
  </si>
  <si>
    <t>A28655157</t>
  </si>
  <si>
    <t>A17055153</t>
  </si>
  <si>
    <t>B55112239</t>
  </si>
  <si>
    <t>B17565359</t>
  </si>
  <si>
    <t>A50055227</t>
  </si>
  <si>
    <t>B02470052</t>
  </si>
  <si>
    <t>F01534304</t>
  </si>
  <si>
    <t>B65298655</t>
  </si>
  <si>
    <t>B61085601</t>
  </si>
  <si>
    <t>B17421371</t>
  </si>
  <si>
    <t>B62178694</t>
  </si>
  <si>
    <t>B60737004</t>
  </si>
  <si>
    <t>B64325194</t>
  </si>
  <si>
    <t>B55092092</t>
  </si>
  <si>
    <t>B17388281</t>
  </si>
  <si>
    <t>E17573882</t>
  </si>
  <si>
    <t>B17830647</t>
  </si>
  <si>
    <t>B17387945</t>
  </si>
  <si>
    <t>B66071655</t>
  </si>
  <si>
    <t>B53621223</t>
  </si>
  <si>
    <t>J55213094</t>
  </si>
  <si>
    <t>B17892266</t>
  </si>
  <si>
    <t>J55203566</t>
  </si>
  <si>
    <t>Q2818024H</t>
  </si>
  <si>
    <t>Q5800654E</t>
  </si>
  <si>
    <t>B61591277</t>
  </si>
  <si>
    <t>B76137827</t>
  </si>
  <si>
    <t>B17328154</t>
  </si>
  <si>
    <t>A95212510</t>
  </si>
  <si>
    <t>G58236803</t>
  </si>
  <si>
    <t>B17669359</t>
  </si>
  <si>
    <t>B03406949</t>
  </si>
  <si>
    <t>F55162358</t>
  </si>
  <si>
    <t>B18551226</t>
  </si>
  <si>
    <t>B60401676</t>
  </si>
  <si>
    <t>B60842374</t>
  </si>
  <si>
    <t>B60572369</t>
  </si>
  <si>
    <t>B17658279</t>
  </si>
  <si>
    <t>B60189842</t>
  </si>
  <si>
    <t>B12227492</t>
  </si>
  <si>
    <t>B17874389</t>
  </si>
  <si>
    <t>B58238940</t>
  </si>
  <si>
    <t>41628805R</t>
  </si>
  <si>
    <t>46109890L</t>
  </si>
  <si>
    <t>40333559T</t>
  </si>
  <si>
    <t>B60947934</t>
  </si>
  <si>
    <t>Q5855049B</t>
  </si>
  <si>
    <t>40290498H</t>
  </si>
  <si>
    <t>40332357V</t>
  </si>
  <si>
    <t>H17738204</t>
  </si>
  <si>
    <t>37792363M</t>
  </si>
  <si>
    <t>46357092V</t>
  </si>
  <si>
    <t>B65763369</t>
  </si>
  <si>
    <t>H17966490</t>
  </si>
  <si>
    <t>77900827Y</t>
  </si>
  <si>
    <t>B55284996</t>
  </si>
  <si>
    <t>46716044P</t>
  </si>
  <si>
    <t>B55120943</t>
  </si>
  <si>
    <t>B62759139</t>
  </si>
  <si>
    <t>40405071P</t>
  </si>
  <si>
    <t>41678748B</t>
  </si>
  <si>
    <t>77913044S</t>
  </si>
  <si>
    <t>852247837B01</t>
  </si>
  <si>
    <t>B60680170</t>
  </si>
  <si>
    <t>74709994Z</t>
  </si>
  <si>
    <t>A17070806</t>
  </si>
  <si>
    <t>E17873258</t>
  </si>
  <si>
    <t>E17999277</t>
  </si>
  <si>
    <t>40225492X</t>
  </si>
  <si>
    <t>B17421587</t>
  </si>
  <si>
    <t>X5553681D</t>
  </si>
  <si>
    <t>40360565G</t>
  </si>
  <si>
    <t>CY1265290</t>
  </si>
  <si>
    <t>8CY65290</t>
  </si>
  <si>
    <t>B57800013</t>
  </si>
  <si>
    <t>N0049891E</t>
  </si>
  <si>
    <t>40838647P</t>
  </si>
  <si>
    <t>43742446B</t>
  </si>
  <si>
    <t>41704683W</t>
  </si>
  <si>
    <t>41670139G</t>
  </si>
  <si>
    <t>807856794B01</t>
  </si>
  <si>
    <t>41565813Y</t>
  </si>
  <si>
    <t>41672382Q</t>
  </si>
  <si>
    <t>41632930D</t>
  </si>
  <si>
    <t>B17573023</t>
  </si>
  <si>
    <t>79301982Y</t>
  </si>
  <si>
    <t>40299369B</t>
  </si>
  <si>
    <t>77998246W</t>
  </si>
  <si>
    <t>40347771K</t>
  </si>
  <si>
    <t>36496317D</t>
  </si>
  <si>
    <t>B17786468</t>
  </si>
  <si>
    <t>H17928342</t>
  </si>
  <si>
    <t>40278203M</t>
  </si>
  <si>
    <t>40328468S</t>
  </si>
  <si>
    <t>11400111T</t>
  </si>
  <si>
    <t>77918482W</t>
  </si>
  <si>
    <t>B55174577</t>
  </si>
  <si>
    <t>B55162069</t>
  </si>
  <si>
    <t>B62136817</t>
  </si>
  <si>
    <t>41575600H</t>
  </si>
  <si>
    <t>42767754X</t>
  </si>
  <si>
    <t>41631917P</t>
  </si>
  <si>
    <t>41699901G</t>
  </si>
  <si>
    <t>41591156A</t>
  </si>
  <si>
    <t>40305411G</t>
  </si>
  <si>
    <t>B83220277</t>
  </si>
  <si>
    <t>B64927361</t>
  </si>
  <si>
    <t>49756673Z</t>
  </si>
  <si>
    <t>33389599Q</t>
  </si>
  <si>
    <t>43744320E</t>
  </si>
  <si>
    <t>40299120S</t>
  </si>
  <si>
    <t>40508971Z</t>
  </si>
  <si>
    <t>X1354461Z</t>
  </si>
  <si>
    <t>40238275M</t>
  </si>
  <si>
    <t>40285862M</t>
  </si>
  <si>
    <t>40330899P</t>
  </si>
  <si>
    <t>40308924K</t>
  </si>
  <si>
    <t>40259674Z</t>
  </si>
  <si>
    <t>40324073J</t>
  </si>
  <si>
    <t>40296776V</t>
  </si>
  <si>
    <t>40524171B</t>
  </si>
  <si>
    <t>40299378C</t>
  </si>
  <si>
    <t>40451465P</t>
  </si>
  <si>
    <t>40527980W</t>
  </si>
  <si>
    <t>40289499P</t>
  </si>
  <si>
    <t>40306734Q</t>
  </si>
  <si>
    <t>77903026W</t>
  </si>
  <si>
    <t>40238396E</t>
  </si>
  <si>
    <t>43674756X</t>
  </si>
  <si>
    <t>55025829E</t>
  </si>
  <si>
    <t>E17543588</t>
  </si>
  <si>
    <t>77906530X</t>
  </si>
  <si>
    <t>B55174247</t>
  </si>
  <si>
    <t>40358285R</t>
  </si>
  <si>
    <t>B17943747</t>
  </si>
  <si>
    <t>10903115B</t>
  </si>
  <si>
    <t>40305051N</t>
  </si>
  <si>
    <t>15200767K</t>
  </si>
  <si>
    <t>77923590G</t>
  </si>
  <si>
    <t>40444257E</t>
  </si>
  <si>
    <t>40309323Y</t>
  </si>
  <si>
    <t>40297265T</t>
  </si>
  <si>
    <t>40514082L</t>
  </si>
  <si>
    <t>46603082E</t>
  </si>
  <si>
    <t>A17094855</t>
  </si>
  <si>
    <t>37657653Y</t>
  </si>
  <si>
    <t>43628419H</t>
  </si>
  <si>
    <t>79302880F</t>
  </si>
  <si>
    <t>40536128P</t>
  </si>
  <si>
    <t>40445376Z</t>
  </si>
  <si>
    <t>46230914V</t>
  </si>
  <si>
    <t>15200603H</t>
  </si>
  <si>
    <t>43510845C</t>
  </si>
  <si>
    <t>41497398Q</t>
  </si>
  <si>
    <t>36977079W</t>
  </si>
  <si>
    <t>X8561869G</t>
  </si>
  <si>
    <t>78781302T</t>
  </si>
  <si>
    <t>35039007W</t>
  </si>
  <si>
    <t>40987819W</t>
  </si>
  <si>
    <t>A08499568</t>
  </si>
  <si>
    <t>A58085127</t>
  </si>
  <si>
    <t>40271956Z</t>
  </si>
  <si>
    <t>49089563A</t>
  </si>
  <si>
    <t>40518630J</t>
  </si>
  <si>
    <t>B59982140</t>
  </si>
  <si>
    <t>45543760B</t>
  </si>
  <si>
    <t>40440282A</t>
  </si>
  <si>
    <t>37275494S</t>
  </si>
  <si>
    <t>40422125Q</t>
  </si>
  <si>
    <t>40292460W</t>
  </si>
  <si>
    <t>40317246V</t>
  </si>
  <si>
    <t>40269142Y</t>
  </si>
  <si>
    <t>40506005S</t>
  </si>
  <si>
    <t>40274253B</t>
  </si>
  <si>
    <t>40886372P</t>
  </si>
  <si>
    <t>37324714S</t>
  </si>
  <si>
    <t>40300942C</t>
  </si>
  <si>
    <t>B179521514</t>
  </si>
  <si>
    <t>39682650Z</t>
  </si>
  <si>
    <t>40541611V</t>
  </si>
  <si>
    <t>40279779V</t>
  </si>
  <si>
    <t>40169495H</t>
  </si>
  <si>
    <t>39347856P</t>
  </si>
  <si>
    <t>45539388D</t>
  </si>
  <si>
    <t>B17565912</t>
  </si>
  <si>
    <t>38716587C</t>
  </si>
  <si>
    <t>47695170X</t>
  </si>
  <si>
    <t>B61484184</t>
  </si>
  <si>
    <t>40283969K</t>
  </si>
  <si>
    <t>40511013D</t>
  </si>
  <si>
    <t>40356202B</t>
  </si>
  <si>
    <t>46773408X</t>
  </si>
  <si>
    <t>40335713S</t>
  </si>
  <si>
    <t>40332825W</t>
  </si>
  <si>
    <t>40524931N</t>
  </si>
  <si>
    <t>72434406T</t>
  </si>
  <si>
    <t>35025941T</t>
  </si>
  <si>
    <t>40511631Y</t>
  </si>
  <si>
    <t>25751205Z</t>
  </si>
  <si>
    <t>40315301G</t>
  </si>
  <si>
    <t>40354383D</t>
  </si>
  <si>
    <t>38152566M</t>
  </si>
  <si>
    <t>B83788414</t>
  </si>
  <si>
    <t>H17874926</t>
  </si>
  <si>
    <t>41565207K</t>
  </si>
  <si>
    <t>41591405E</t>
  </si>
  <si>
    <t>41674476V</t>
  </si>
  <si>
    <t>40361255G</t>
  </si>
  <si>
    <t>40272569Y</t>
  </si>
  <si>
    <t>40354744W</t>
  </si>
  <si>
    <t>43625705H</t>
  </si>
  <si>
    <t>G55001853</t>
  </si>
  <si>
    <t>G64228638</t>
  </si>
  <si>
    <t>J17808635</t>
  </si>
  <si>
    <t>52164456L</t>
  </si>
  <si>
    <t>08927359R</t>
  </si>
  <si>
    <t>B55552665</t>
  </si>
  <si>
    <t>B64935604</t>
  </si>
  <si>
    <t>29800010Z</t>
  </si>
  <si>
    <t>15200633W</t>
  </si>
  <si>
    <t>41685016T</t>
  </si>
  <si>
    <t>855938365B01</t>
  </si>
  <si>
    <t>B39460704</t>
  </si>
  <si>
    <t>X0557740J</t>
  </si>
  <si>
    <t>X3884160N</t>
  </si>
  <si>
    <t>B17111386</t>
  </si>
  <si>
    <t>38105406H</t>
  </si>
  <si>
    <t>B67080234</t>
  </si>
  <si>
    <t>B17802794</t>
  </si>
  <si>
    <t>X5044477W</t>
  </si>
  <si>
    <t>B66526096</t>
  </si>
  <si>
    <t>47902737Q</t>
  </si>
  <si>
    <t>X4248770A</t>
  </si>
  <si>
    <t>X4248770E</t>
  </si>
  <si>
    <t>B66559626</t>
  </si>
  <si>
    <t>Y2670619B</t>
  </si>
  <si>
    <t>B61346037</t>
  </si>
  <si>
    <t>15200692S</t>
  </si>
  <si>
    <t>A08663819</t>
  </si>
  <si>
    <t>A08506560</t>
  </si>
  <si>
    <t>H17785791</t>
  </si>
  <si>
    <t>X0326908A</t>
  </si>
  <si>
    <t>B55155642</t>
  </si>
  <si>
    <t>B85364628</t>
  </si>
  <si>
    <t>B65353484</t>
  </si>
  <si>
    <t>B55193791</t>
  </si>
  <si>
    <t>B55251664</t>
  </si>
  <si>
    <t>J55248025</t>
  </si>
  <si>
    <t>B55092696</t>
  </si>
  <si>
    <t>B55149561</t>
  </si>
  <si>
    <t>B95824462</t>
  </si>
  <si>
    <t>B55292312</t>
  </si>
  <si>
    <t>20188841Q</t>
  </si>
  <si>
    <t>B39826607</t>
  </si>
  <si>
    <t>B17801010</t>
  </si>
  <si>
    <t>B61475257</t>
  </si>
  <si>
    <t>A03637899</t>
  </si>
  <si>
    <t>43707897P</t>
  </si>
  <si>
    <t>A46133690</t>
  </si>
  <si>
    <t>B53241998</t>
  </si>
  <si>
    <t>15200775Y</t>
  </si>
  <si>
    <t>73198015D</t>
  </si>
  <si>
    <t>B17902347</t>
  </si>
  <si>
    <t>40532039J</t>
  </si>
  <si>
    <t>41645427V</t>
  </si>
  <si>
    <t>40533606Q</t>
  </si>
  <si>
    <t>13892166M</t>
  </si>
  <si>
    <t>E55265094</t>
  </si>
  <si>
    <t>15200725W</t>
  </si>
  <si>
    <t>45831490B</t>
  </si>
  <si>
    <t>B17059494</t>
  </si>
  <si>
    <t>40313370M</t>
  </si>
  <si>
    <t>45541700K</t>
  </si>
  <si>
    <t>B55265565</t>
  </si>
  <si>
    <t>E17053802</t>
  </si>
  <si>
    <t>15200756X</t>
  </si>
  <si>
    <t>40455316H</t>
  </si>
  <si>
    <t>48058673N</t>
  </si>
  <si>
    <t>41704936W</t>
  </si>
  <si>
    <t>14944510F</t>
  </si>
  <si>
    <t>A08252777</t>
  </si>
  <si>
    <t>B61870309</t>
  </si>
  <si>
    <t>52425995W</t>
  </si>
  <si>
    <t>43495821S</t>
  </si>
  <si>
    <t>X6809087Y</t>
  </si>
  <si>
    <t>B62178918</t>
  </si>
  <si>
    <t>42765894W</t>
  </si>
  <si>
    <t>45170067E</t>
  </si>
  <si>
    <t>77990218R</t>
  </si>
  <si>
    <t>41563809A</t>
  </si>
  <si>
    <t>J55215628</t>
  </si>
  <si>
    <t>B82470162</t>
  </si>
  <si>
    <t>43745337G</t>
  </si>
  <si>
    <t>43745338M</t>
  </si>
  <si>
    <t>15223561E</t>
  </si>
  <si>
    <t>38552503H</t>
  </si>
  <si>
    <t>77906950Q</t>
  </si>
  <si>
    <t>A1561911</t>
  </si>
  <si>
    <t>15AD61911</t>
  </si>
  <si>
    <t>818315106B01</t>
  </si>
  <si>
    <t>B66062845</t>
  </si>
  <si>
    <t>48600010K</t>
  </si>
  <si>
    <t>B87341707</t>
  </si>
  <si>
    <t>34757484E</t>
  </si>
  <si>
    <t>41553997N</t>
  </si>
  <si>
    <t>40361059S</t>
  </si>
  <si>
    <t>X08328875T</t>
  </si>
  <si>
    <t>B87185427</t>
  </si>
  <si>
    <t>25168472D</t>
  </si>
  <si>
    <t>DE811212689</t>
  </si>
  <si>
    <t>803267393B01</t>
  </si>
  <si>
    <t>B17902594</t>
  </si>
  <si>
    <t>B11775517</t>
  </si>
  <si>
    <t>B61565875</t>
  </si>
  <si>
    <t>75110762F</t>
  </si>
  <si>
    <t>15200732D</t>
  </si>
  <si>
    <t>77904711P</t>
  </si>
  <si>
    <t>40312999W</t>
  </si>
  <si>
    <t>15200632R</t>
  </si>
  <si>
    <t>B08429573</t>
  </si>
  <si>
    <t>46525177H</t>
  </si>
  <si>
    <t>B17703232</t>
  </si>
  <si>
    <t>36475702W</t>
  </si>
  <si>
    <t>B64412406</t>
  </si>
  <si>
    <t>B17500174</t>
  </si>
  <si>
    <t>15200695H</t>
  </si>
  <si>
    <t>B17322371</t>
  </si>
  <si>
    <t>47101864A</t>
  </si>
  <si>
    <t>78002109R</t>
  </si>
  <si>
    <t>46125089S</t>
  </si>
  <si>
    <t>B17538349</t>
  </si>
  <si>
    <t>41556044N</t>
  </si>
  <si>
    <t>77914482G</t>
  </si>
  <si>
    <t>A17300914</t>
  </si>
  <si>
    <t>40302938S</t>
  </si>
  <si>
    <t>J17342916</t>
  </si>
  <si>
    <t>40312569D</t>
  </si>
  <si>
    <t>40888740F</t>
  </si>
  <si>
    <t>B17980244</t>
  </si>
  <si>
    <t>9834481A</t>
  </si>
  <si>
    <t>B58973298</t>
  </si>
  <si>
    <t>X3783782Y</t>
  </si>
  <si>
    <t>40898394R</t>
  </si>
  <si>
    <t>Y1858088R</t>
  </si>
  <si>
    <t>39720924Q</t>
  </si>
  <si>
    <t>15200639P</t>
  </si>
  <si>
    <t>77897111K</t>
  </si>
  <si>
    <t>15200602V</t>
  </si>
  <si>
    <t>40366193C</t>
  </si>
  <si>
    <t>40858270N</t>
  </si>
  <si>
    <t>47791275N</t>
  </si>
  <si>
    <t>15223546F</t>
  </si>
  <si>
    <t>40374168Z</t>
  </si>
  <si>
    <t>240040182F</t>
  </si>
  <si>
    <t>40895127T</t>
  </si>
  <si>
    <t>24163103Q</t>
  </si>
  <si>
    <t>40357164F</t>
  </si>
  <si>
    <t>15200814E</t>
  </si>
  <si>
    <t>18195345E</t>
  </si>
  <si>
    <t>43704190G</t>
  </si>
  <si>
    <t>15200802X</t>
  </si>
  <si>
    <t>43714122T</t>
  </si>
  <si>
    <t>77911068V</t>
  </si>
  <si>
    <t>75136095V</t>
  </si>
  <si>
    <t>B66323577</t>
  </si>
  <si>
    <t>X4945761W</t>
  </si>
  <si>
    <t>40344707Q</t>
  </si>
  <si>
    <t>76816602Y</t>
  </si>
  <si>
    <t>40358120C</t>
  </si>
  <si>
    <t>41718464Y</t>
  </si>
  <si>
    <t>40349149L</t>
  </si>
  <si>
    <t>41698144H</t>
  </si>
  <si>
    <t>38822132H</t>
  </si>
  <si>
    <t>43725136C</t>
  </si>
  <si>
    <t>43125136C</t>
  </si>
  <si>
    <t>41671634G</t>
  </si>
  <si>
    <t>40434846H</t>
  </si>
  <si>
    <t>40866258L</t>
  </si>
  <si>
    <t>43721289Z</t>
  </si>
  <si>
    <t>15747500K</t>
  </si>
  <si>
    <t>22718165F</t>
  </si>
  <si>
    <t>B30830772</t>
  </si>
  <si>
    <t>Y0371650F</t>
  </si>
  <si>
    <t>A79206223</t>
  </si>
  <si>
    <t>45829897E</t>
  </si>
  <si>
    <t>26450545Q</t>
  </si>
  <si>
    <t>43670675T</t>
  </si>
  <si>
    <t>37691093G</t>
  </si>
  <si>
    <t>40278843R</t>
  </si>
  <si>
    <t>36921026T</t>
  </si>
  <si>
    <t>40328811J</t>
  </si>
  <si>
    <t>77909852C</t>
  </si>
  <si>
    <t>43626738Q</t>
  </si>
  <si>
    <t>40255769L</t>
  </si>
  <si>
    <t>29142660G</t>
  </si>
  <si>
    <t>40440017Z</t>
  </si>
  <si>
    <t>43672325V</t>
  </si>
  <si>
    <t>49940800A</t>
  </si>
  <si>
    <t>43000100J</t>
  </si>
  <si>
    <t>40346071T</t>
  </si>
  <si>
    <t>41559565V</t>
  </si>
  <si>
    <t>40262631G</t>
  </si>
  <si>
    <t>40310701G</t>
  </si>
  <si>
    <t>41578286J</t>
  </si>
  <si>
    <t>40302436L</t>
  </si>
  <si>
    <t>15200663D</t>
  </si>
  <si>
    <t>B17224759</t>
  </si>
  <si>
    <t>B17738758</t>
  </si>
  <si>
    <t>B63310288</t>
  </si>
  <si>
    <t>53999778X</t>
  </si>
  <si>
    <t>B55107502</t>
  </si>
  <si>
    <t>B65497414</t>
  </si>
  <si>
    <t>40303178W</t>
  </si>
  <si>
    <t>F61026480</t>
  </si>
  <si>
    <t>40317412E</t>
  </si>
  <si>
    <t>A08406274</t>
  </si>
  <si>
    <t>40418118B</t>
  </si>
  <si>
    <t>40342257G</t>
  </si>
  <si>
    <t>46034226W</t>
  </si>
  <si>
    <t>B66529249</t>
  </si>
  <si>
    <t>77295402S</t>
  </si>
  <si>
    <t>38120209D</t>
  </si>
  <si>
    <t>40435723K</t>
  </si>
  <si>
    <t>40313281P</t>
  </si>
  <si>
    <t>40257165N</t>
  </si>
  <si>
    <t>40321205C</t>
  </si>
  <si>
    <t>40452974E</t>
  </si>
  <si>
    <t>X6854060Z</t>
  </si>
  <si>
    <t>B66489352</t>
  </si>
  <si>
    <t>20811945G</t>
  </si>
  <si>
    <t>24040182F</t>
  </si>
  <si>
    <t>40845471R</t>
  </si>
  <si>
    <t>77914830F</t>
  </si>
  <si>
    <t>A58231309</t>
  </si>
  <si>
    <t>B17298480</t>
  </si>
  <si>
    <t>B17515164</t>
  </si>
  <si>
    <t>B17333717</t>
  </si>
  <si>
    <t>B17567736</t>
  </si>
  <si>
    <t>40324920D</t>
  </si>
  <si>
    <t>B17357955</t>
  </si>
  <si>
    <t>41560942B</t>
  </si>
  <si>
    <t>40292796Q</t>
  </si>
  <si>
    <t>40533565K</t>
  </si>
  <si>
    <t>46228303M</t>
  </si>
  <si>
    <t>4628303M</t>
  </si>
  <si>
    <t>41699767P</t>
  </si>
  <si>
    <t>B12860490</t>
  </si>
  <si>
    <t>A17070012</t>
  </si>
  <si>
    <t>46222232Y</t>
  </si>
  <si>
    <t>15200643N</t>
  </si>
  <si>
    <t>15200636M</t>
  </si>
  <si>
    <t>47699933A</t>
  </si>
  <si>
    <t>15200635G</t>
  </si>
  <si>
    <t>H17740713</t>
  </si>
  <si>
    <t>B17801796</t>
  </si>
  <si>
    <t>B17616558</t>
  </si>
  <si>
    <t>40313715M</t>
  </si>
  <si>
    <t>77302947Q</t>
  </si>
  <si>
    <t>40286560J</t>
  </si>
  <si>
    <t>40296647A</t>
  </si>
  <si>
    <t>48767564G</t>
  </si>
  <si>
    <t>53065247S</t>
  </si>
  <si>
    <t>40356762L</t>
  </si>
  <si>
    <t>41545314T</t>
  </si>
  <si>
    <t>08818561Q</t>
  </si>
  <si>
    <t>41550579K</t>
  </si>
  <si>
    <t>46670575X</t>
  </si>
  <si>
    <t>40513005T</t>
  </si>
  <si>
    <t>46945061Z</t>
  </si>
  <si>
    <t>42325103C</t>
  </si>
  <si>
    <t>40342401X</t>
  </si>
  <si>
    <t>22473070T</t>
  </si>
  <si>
    <t>40505848L</t>
  </si>
  <si>
    <t>32047275H</t>
  </si>
  <si>
    <t>42325827P</t>
  </si>
  <si>
    <t>40289240W</t>
  </si>
  <si>
    <t>37667193R</t>
  </si>
  <si>
    <t>41633686Y</t>
  </si>
  <si>
    <t>40311736G</t>
  </si>
  <si>
    <t>B17447368</t>
  </si>
  <si>
    <t>41675973L</t>
  </si>
  <si>
    <t>53128764Y</t>
  </si>
  <si>
    <t>B17315755</t>
  </si>
  <si>
    <t>43677741M</t>
  </si>
  <si>
    <t>40300152N</t>
  </si>
  <si>
    <t>J58877481</t>
  </si>
  <si>
    <t>B17999228</t>
  </si>
  <si>
    <t>B66711730</t>
  </si>
  <si>
    <t>41592251V</t>
  </si>
  <si>
    <t>40333630W</t>
  </si>
  <si>
    <t>40351322F</t>
  </si>
  <si>
    <t>41688500B</t>
  </si>
  <si>
    <t>40326337T</t>
  </si>
  <si>
    <t>B58132499</t>
  </si>
  <si>
    <t>B17653734</t>
  </si>
  <si>
    <t>B61926846</t>
  </si>
  <si>
    <t>40282732A</t>
  </si>
  <si>
    <t>40894051M</t>
  </si>
  <si>
    <t>40448147W</t>
  </si>
  <si>
    <t>40244894T</t>
  </si>
  <si>
    <t>40244894X</t>
  </si>
  <si>
    <t>40334372P</t>
  </si>
  <si>
    <t>15200773G</t>
  </si>
  <si>
    <t>43735759V</t>
  </si>
  <si>
    <t>15223557H</t>
  </si>
  <si>
    <t>40870932R</t>
  </si>
  <si>
    <t>40274928L</t>
  </si>
  <si>
    <t>70828305N</t>
  </si>
  <si>
    <t>B66241407</t>
  </si>
  <si>
    <t>40230869M</t>
  </si>
  <si>
    <t>15200765L</t>
  </si>
  <si>
    <t>45546454Z</t>
  </si>
  <si>
    <t>B66228172</t>
  </si>
  <si>
    <t>41645426Q</t>
  </si>
  <si>
    <t>54165651F</t>
  </si>
  <si>
    <t>B02315547</t>
  </si>
  <si>
    <t>33867203W</t>
  </si>
  <si>
    <t>35016276H</t>
  </si>
  <si>
    <t>40339194T</t>
  </si>
  <si>
    <t>40358655A</t>
  </si>
  <si>
    <t>15200621J</t>
  </si>
  <si>
    <t>75660305B</t>
  </si>
  <si>
    <t>10816820N</t>
  </si>
  <si>
    <t>41552484V</t>
  </si>
  <si>
    <t>38767689Q</t>
  </si>
  <si>
    <t>77913454B</t>
  </si>
  <si>
    <t>15200687X</t>
  </si>
  <si>
    <t>Y3616869H</t>
  </si>
  <si>
    <t>30645398Z</t>
  </si>
  <si>
    <t>27004178Q</t>
  </si>
  <si>
    <t>45544645E</t>
  </si>
  <si>
    <t>40242316K</t>
  </si>
  <si>
    <t>40347008V</t>
  </si>
  <si>
    <t>43709983R</t>
  </si>
  <si>
    <t>B76671718</t>
  </si>
  <si>
    <t>Y0979982N</t>
  </si>
  <si>
    <t>38870766F</t>
  </si>
  <si>
    <t>40136671S</t>
  </si>
  <si>
    <t>52628571V</t>
  </si>
  <si>
    <t>B63756217</t>
  </si>
  <si>
    <t>J17795154</t>
  </si>
  <si>
    <t>15200762Q</t>
  </si>
  <si>
    <t>J55200547</t>
  </si>
  <si>
    <t>B55000871</t>
  </si>
  <si>
    <t>47813980Q</t>
  </si>
  <si>
    <t>J17502956</t>
  </si>
  <si>
    <t>B55076988</t>
  </si>
  <si>
    <t>40325119R</t>
  </si>
  <si>
    <t>40325229R</t>
  </si>
  <si>
    <t>B55140727</t>
  </si>
  <si>
    <t>B17126665</t>
  </si>
  <si>
    <t>77901982Q</t>
  </si>
  <si>
    <t>40326450K</t>
  </si>
  <si>
    <t>40366721L</t>
  </si>
  <si>
    <t>B17765025</t>
  </si>
  <si>
    <t>B60077542</t>
  </si>
  <si>
    <t>15200772A</t>
  </si>
  <si>
    <t>41560453M</t>
  </si>
  <si>
    <t>77895011Z</t>
  </si>
  <si>
    <t>29800003F</t>
  </si>
  <si>
    <t>41634281A</t>
  </si>
  <si>
    <t>77907009Y</t>
  </si>
  <si>
    <t>A08247769</t>
  </si>
  <si>
    <t>37330893F</t>
  </si>
  <si>
    <t>B17153826</t>
  </si>
  <si>
    <t>40258822J</t>
  </si>
  <si>
    <t>41651158K</t>
  </si>
  <si>
    <t>45549874F</t>
  </si>
  <si>
    <t>40257497E</t>
  </si>
  <si>
    <t>B66895731</t>
  </si>
  <si>
    <t>B17369547</t>
  </si>
  <si>
    <t>A17051152</t>
  </si>
  <si>
    <t>22692917J</t>
  </si>
  <si>
    <t>40115765Q</t>
  </si>
  <si>
    <t>15200840W</t>
  </si>
  <si>
    <t>15223533V</t>
  </si>
  <si>
    <t>40291773M</t>
  </si>
  <si>
    <t>B17206830</t>
  </si>
  <si>
    <t>40435243R</t>
  </si>
  <si>
    <t>40891069J</t>
  </si>
  <si>
    <t>43508829M</t>
  </si>
  <si>
    <t>A58412016</t>
  </si>
  <si>
    <t>00388804N</t>
  </si>
  <si>
    <t>B55288740</t>
  </si>
  <si>
    <t>B17076886</t>
  </si>
  <si>
    <t>B53874160</t>
  </si>
  <si>
    <t>ESA62348248</t>
  </si>
  <si>
    <t>A63907356</t>
  </si>
  <si>
    <t>62581830A</t>
  </si>
  <si>
    <t>A62581830</t>
  </si>
  <si>
    <t>A64421738</t>
  </si>
  <si>
    <t>B93069425</t>
  </si>
  <si>
    <t>40297404R</t>
  </si>
  <si>
    <t>A59119081</t>
  </si>
  <si>
    <t>B17381641</t>
  </si>
  <si>
    <t>B55272140</t>
  </si>
  <si>
    <t>37300130H</t>
  </si>
  <si>
    <t>Y2260940P</t>
  </si>
  <si>
    <t>40829614Z</t>
  </si>
  <si>
    <t>40824006H</t>
  </si>
  <si>
    <t>15223578Q</t>
  </si>
  <si>
    <t>41562608K</t>
  </si>
  <si>
    <t>807469804B01</t>
  </si>
  <si>
    <t>B17389040</t>
  </si>
  <si>
    <t>B17546599</t>
  </si>
  <si>
    <t>B55103873</t>
  </si>
  <si>
    <t>43679208T</t>
  </si>
  <si>
    <t>40302282A</t>
  </si>
  <si>
    <t>43686672W</t>
  </si>
  <si>
    <t>40314895N</t>
  </si>
  <si>
    <t>40454482N</t>
  </si>
  <si>
    <t>33920043B</t>
  </si>
  <si>
    <t>15200667J</t>
  </si>
  <si>
    <t>40296460T</t>
  </si>
  <si>
    <t>15223548D</t>
  </si>
  <si>
    <t>37725299D</t>
  </si>
  <si>
    <t>41533488L</t>
  </si>
  <si>
    <t>B55227623</t>
  </si>
  <si>
    <t>F17069436</t>
  </si>
  <si>
    <t>B17770579</t>
  </si>
  <si>
    <t>B17011842</t>
  </si>
  <si>
    <t>X6303515C</t>
  </si>
  <si>
    <t>B17311101</t>
  </si>
  <si>
    <t>B17149360</t>
  </si>
  <si>
    <t>X3257108D</t>
  </si>
  <si>
    <t>A58568155</t>
  </si>
  <si>
    <t>41528255F</t>
  </si>
  <si>
    <t>41717315F</t>
  </si>
  <si>
    <t>B86176559</t>
  </si>
  <si>
    <t>A17133372</t>
  </si>
  <si>
    <t>X4328686V</t>
  </si>
  <si>
    <t>B17851098</t>
  </si>
  <si>
    <t>S2817040E</t>
  </si>
  <si>
    <t>77960741X</t>
  </si>
  <si>
    <t>40305725L</t>
  </si>
  <si>
    <t>40339322J</t>
  </si>
  <si>
    <t>15200723T</t>
  </si>
  <si>
    <t>B17926643</t>
  </si>
  <si>
    <t>A17061813</t>
  </si>
  <si>
    <t>40324027J</t>
  </si>
  <si>
    <t>40283293N</t>
  </si>
  <si>
    <t>77893456T</t>
  </si>
  <si>
    <t>40361393G</t>
  </si>
  <si>
    <t>43735053R</t>
  </si>
  <si>
    <t>A17062217</t>
  </si>
  <si>
    <t>79300856F</t>
  </si>
  <si>
    <t>45539637M</t>
  </si>
  <si>
    <t>40365413E</t>
  </si>
  <si>
    <t>46279288E</t>
  </si>
  <si>
    <t>40338032B</t>
  </si>
  <si>
    <t>41576562Z</t>
  </si>
  <si>
    <t>47646764X</t>
  </si>
  <si>
    <t>38094096R</t>
  </si>
  <si>
    <t>40272382A</t>
  </si>
  <si>
    <t>B04267225</t>
  </si>
  <si>
    <t>B17038134</t>
  </si>
  <si>
    <t>B64007370</t>
  </si>
  <si>
    <t>41686824Z</t>
  </si>
  <si>
    <t>40328784D</t>
  </si>
  <si>
    <t>50683377W</t>
  </si>
  <si>
    <t>37279346A</t>
  </si>
  <si>
    <t>40794196Q</t>
  </si>
  <si>
    <t>40274377C</t>
  </si>
  <si>
    <t>36593803K</t>
  </si>
  <si>
    <t>40527868M</t>
  </si>
  <si>
    <t>41551223K</t>
  </si>
  <si>
    <t>40323553E</t>
  </si>
  <si>
    <t>40276813H</t>
  </si>
  <si>
    <t>78094888K</t>
  </si>
  <si>
    <t>40314836E</t>
  </si>
  <si>
    <t>43711196H</t>
  </si>
  <si>
    <t>40640046N</t>
  </si>
  <si>
    <t>B66466798</t>
  </si>
  <si>
    <t>40297881H</t>
  </si>
  <si>
    <t>V17068685</t>
  </si>
  <si>
    <t>46283158M</t>
  </si>
  <si>
    <t>E-46240</t>
  </si>
  <si>
    <t>78089617V</t>
  </si>
  <si>
    <t>15200641X</t>
  </si>
  <si>
    <t>48257401C</t>
  </si>
  <si>
    <t>40561655M</t>
  </si>
  <si>
    <t>40323583Y</t>
  </si>
  <si>
    <t>40455074Y</t>
  </si>
  <si>
    <t>77911882A</t>
  </si>
  <si>
    <t>40246320T</t>
  </si>
  <si>
    <t>77908966P</t>
  </si>
  <si>
    <t>33951945N</t>
  </si>
  <si>
    <t>38548291S</t>
  </si>
  <si>
    <t>40536358P</t>
  </si>
  <si>
    <t>40321333X</t>
  </si>
  <si>
    <t>40867283D</t>
  </si>
  <si>
    <t>40281871Q</t>
  </si>
  <si>
    <t>40462618Y</t>
  </si>
  <si>
    <t>15200837E</t>
  </si>
  <si>
    <t>15200638F</t>
  </si>
  <si>
    <t>40464743S</t>
  </si>
  <si>
    <t>48257828X</t>
  </si>
  <si>
    <t>H17247545</t>
  </si>
  <si>
    <t>39877933G</t>
  </si>
  <si>
    <t>46719671R</t>
  </si>
  <si>
    <t>45827316T</t>
  </si>
  <si>
    <t>15200673L</t>
  </si>
  <si>
    <t>15223556V</t>
  </si>
  <si>
    <t>15200623S</t>
  </si>
  <si>
    <t>15200789C</t>
  </si>
  <si>
    <t>22897345V</t>
  </si>
  <si>
    <t>40594416Z</t>
  </si>
  <si>
    <t>41555426S</t>
  </si>
  <si>
    <t>15200612G</t>
  </si>
  <si>
    <t>47109859V</t>
  </si>
  <si>
    <t>77902961Y</t>
  </si>
  <si>
    <t>47732775R</t>
  </si>
  <si>
    <t>15200593P</t>
  </si>
  <si>
    <t>B58918988</t>
  </si>
  <si>
    <t>B17613670</t>
  </si>
  <si>
    <t>B82515263</t>
  </si>
  <si>
    <t>B60258043</t>
  </si>
  <si>
    <t>47935833S</t>
  </si>
  <si>
    <t>46578927V</t>
  </si>
  <si>
    <t>96778927X</t>
  </si>
  <si>
    <t>X2516391F</t>
  </si>
  <si>
    <t>B80826019</t>
  </si>
  <si>
    <t>Y2597555H</t>
  </si>
  <si>
    <t>001922865B01</t>
  </si>
  <si>
    <t>B55269294</t>
  </si>
  <si>
    <t>40159316M</t>
  </si>
  <si>
    <t>36893452A</t>
  </si>
  <si>
    <t>40353070F</t>
  </si>
  <si>
    <t>15200686D</t>
  </si>
  <si>
    <t>35067480R</t>
  </si>
  <si>
    <t>40373466Y</t>
  </si>
  <si>
    <t>15200658G</t>
  </si>
  <si>
    <t>40297495B</t>
  </si>
  <si>
    <t>B63438006</t>
  </si>
  <si>
    <t>40341232Z</t>
  </si>
  <si>
    <t>15200796G</t>
  </si>
  <si>
    <t>40328760P</t>
  </si>
  <si>
    <t>F17459991</t>
  </si>
  <si>
    <t>G08171332</t>
  </si>
  <si>
    <t>V08846644</t>
  </si>
  <si>
    <t>V28024149</t>
  </si>
  <si>
    <t>B67023507</t>
  </si>
  <si>
    <t>40262983B</t>
  </si>
  <si>
    <t>77889382C</t>
  </si>
  <si>
    <t>B62723333</t>
  </si>
  <si>
    <t>B54618392</t>
  </si>
  <si>
    <t>B61424974</t>
  </si>
  <si>
    <t>40837535T</t>
  </si>
  <si>
    <t>40306375W</t>
  </si>
  <si>
    <t>40263309S</t>
  </si>
  <si>
    <t>B17392531</t>
  </si>
  <si>
    <t>40266436Z</t>
  </si>
  <si>
    <t>40292575W</t>
  </si>
  <si>
    <t>77911624K</t>
  </si>
  <si>
    <t>41528790J</t>
  </si>
  <si>
    <t>X5627917R</t>
  </si>
  <si>
    <t>41702553B</t>
  </si>
  <si>
    <t>40448668V</t>
  </si>
  <si>
    <t>46258224A</t>
  </si>
  <si>
    <t>B50988492</t>
  </si>
  <si>
    <t>09260312Y</t>
  </si>
  <si>
    <t>B17534306</t>
  </si>
  <si>
    <t>02622630D</t>
  </si>
  <si>
    <t>45832375E</t>
  </si>
  <si>
    <t>X9118395E</t>
  </si>
  <si>
    <t>15200736J</t>
  </si>
  <si>
    <t>40360706F</t>
  </si>
  <si>
    <t>40296912S</t>
  </si>
  <si>
    <t>53600007W</t>
  </si>
  <si>
    <t>B17165192</t>
  </si>
  <si>
    <t>X4695533Z</t>
  </si>
  <si>
    <t>B17458688</t>
  </si>
  <si>
    <t>47691141C</t>
  </si>
  <si>
    <t>B63823496</t>
  </si>
  <si>
    <t>B55086631</t>
  </si>
  <si>
    <t>B55032940</t>
  </si>
  <si>
    <t>B17591421</t>
  </si>
  <si>
    <t>B17943564</t>
  </si>
  <si>
    <t>B64185820</t>
  </si>
  <si>
    <t>40956231S</t>
  </si>
  <si>
    <t>77913343S</t>
  </si>
  <si>
    <t>41550734S</t>
  </si>
  <si>
    <t>J55194815</t>
  </si>
  <si>
    <t>B61980454</t>
  </si>
  <si>
    <t>B25789231</t>
  </si>
  <si>
    <t>B17883927</t>
  </si>
  <si>
    <t>A60940889</t>
  </si>
  <si>
    <t>A58511882</t>
  </si>
  <si>
    <t>73089915D</t>
  </si>
  <si>
    <t>Y1366206C</t>
  </si>
  <si>
    <t>X9295628V</t>
  </si>
  <si>
    <t>49283882B</t>
  </si>
  <si>
    <t>41579137J</t>
  </si>
  <si>
    <t>15200628C</t>
  </si>
  <si>
    <t>15200646S</t>
  </si>
  <si>
    <t>45788765G</t>
  </si>
  <si>
    <t>40230023X</t>
  </si>
  <si>
    <t>40278879Y</t>
  </si>
  <si>
    <t>38095692X</t>
  </si>
  <si>
    <t>40349446V</t>
  </si>
  <si>
    <t>A78119773</t>
  </si>
  <si>
    <t>J62535547</t>
  </si>
  <si>
    <t>40508094B</t>
  </si>
  <si>
    <t>J55089114</t>
  </si>
  <si>
    <t>B17459942</t>
  </si>
  <si>
    <t>B55111595</t>
  </si>
  <si>
    <t>40164720G</t>
  </si>
  <si>
    <t>40873143G</t>
  </si>
  <si>
    <t>78058572E</t>
  </si>
  <si>
    <t>40285118C</t>
  </si>
  <si>
    <t>15200655R</t>
  </si>
  <si>
    <t>B17499112</t>
  </si>
  <si>
    <t>15223568Y</t>
  </si>
  <si>
    <t>33837413C</t>
  </si>
  <si>
    <t>77921445K</t>
  </si>
  <si>
    <t>40530517D</t>
  </si>
  <si>
    <t>46224104S</t>
  </si>
  <si>
    <t>40526190Y</t>
  </si>
  <si>
    <t>46034416P</t>
  </si>
  <si>
    <t>B25384777</t>
  </si>
  <si>
    <t>X5605692V</t>
  </si>
  <si>
    <t>E98604853</t>
  </si>
  <si>
    <t>B17653981</t>
  </si>
  <si>
    <t>B17695511</t>
  </si>
  <si>
    <t>B55296404</t>
  </si>
  <si>
    <t>B64283005</t>
  </si>
  <si>
    <t>15223562T</t>
  </si>
  <si>
    <t>B23505282</t>
  </si>
  <si>
    <t>N8263843H</t>
  </si>
  <si>
    <t>A17037268</t>
  </si>
  <si>
    <t>44000025J</t>
  </si>
  <si>
    <t>44000024N</t>
  </si>
  <si>
    <t>79300389T</t>
  </si>
  <si>
    <t>72978501F</t>
  </si>
  <si>
    <t>45542103X</t>
  </si>
  <si>
    <t>40462755M</t>
  </si>
  <si>
    <t>41546861Y</t>
  </si>
  <si>
    <t>15521245V</t>
  </si>
  <si>
    <t>40530650G</t>
  </si>
  <si>
    <t>40513540Y</t>
  </si>
  <si>
    <t>15200820M</t>
  </si>
  <si>
    <t>40275675F</t>
  </si>
  <si>
    <t>41551686R</t>
  </si>
  <si>
    <t>40811685W</t>
  </si>
  <si>
    <t>A17003443</t>
  </si>
  <si>
    <t>40462375Q</t>
  </si>
  <si>
    <t>A17080532</t>
  </si>
  <si>
    <t>B66152752</t>
  </si>
  <si>
    <t>40338732K</t>
  </si>
  <si>
    <t>851437722B01</t>
  </si>
  <si>
    <t>N0048512H</t>
  </si>
  <si>
    <t>B66162348</t>
  </si>
  <si>
    <t>B65904005</t>
  </si>
  <si>
    <t>38818192B</t>
  </si>
  <si>
    <t>15200660Y</t>
  </si>
  <si>
    <t>B64835937</t>
  </si>
  <si>
    <t>B97238372</t>
  </si>
  <si>
    <t>A38876454</t>
  </si>
  <si>
    <t>B17429945</t>
  </si>
  <si>
    <t>A82009613</t>
  </si>
  <si>
    <t>B85057974</t>
  </si>
  <si>
    <t>803650863B05</t>
  </si>
  <si>
    <t>40323722F</t>
  </si>
  <si>
    <t>15200718H</t>
  </si>
  <si>
    <t>G28212488</t>
  </si>
  <si>
    <t>41559538X</t>
  </si>
  <si>
    <t>F20025318</t>
  </si>
  <si>
    <t>41556254S</t>
  </si>
  <si>
    <t>B54145040</t>
  </si>
  <si>
    <t>15200604L</t>
  </si>
  <si>
    <t>15200730F</t>
  </si>
  <si>
    <t>B25515008</t>
  </si>
  <si>
    <t>49881353B</t>
  </si>
  <si>
    <t>J55217673</t>
  </si>
  <si>
    <t>J43957752</t>
  </si>
  <si>
    <t>46815682X</t>
  </si>
  <si>
    <t>39695275N</t>
  </si>
  <si>
    <t>34748721E</t>
  </si>
  <si>
    <t>77921654T</t>
  </si>
  <si>
    <t>B66625274</t>
  </si>
  <si>
    <t>40820616D</t>
  </si>
  <si>
    <t>40302898K</t>
  </si>
  <si>
    <t>B17319799</t>
  </si>
  <si>
    <t>15390548Y</t>
  </si>
  <si>
    <t>B17983834</t>
  </si>
  <si>
    <t>B17019324</t>
  </si>
  <si>
    <t>B17464397</t>
  </si>
  <si>
    <t>41670024G</t>
  </si>
  <si>
    <t>52799506Q</t>
  </si>
  <si>
    <t>80000019Q</t>
  </si>
  <si>
    <t>49279836J</t>
  </si>
  <si>
    <t>77915830H</t>
  </si>
  <si>
    <t>40462513Q</t>
  </si>
  <si>
    <t>15200697C</t>
  </si>
  <si>
    <t>40999999A</t>
  </si>
  <si>
    <t>40290211F</t>
  </si>
  <si>
    <t>15200708P</t>
  </si>
  <si>
    <t>15223570P</t>
  </si>
  <si>
    <t>X8736653B</t>
  </si>
  <si>
    <t>B17833591</t>
  </si>
  <si>
    <t>40255772E</t>
  </si>
  <si>
    <t>A31007693</t>
  </si>
  <si>
    <t>41646022Z</t>
  </si>
  <si>
    <t>40509111Q</t>
  </si>
  <si>
    <t>40320812H</t>
  </si>
  <si>
    <t>40280017W</t>
  </si>
  <si>
    <t>40299097S</t>
  </si>
  <si>
    <t>J55167464</t>
  </si>
  <si>
    <t>A08627739</t>
  </si>
  <si>
    <t>B66666736</t>
  </si>
  <si>
    <t>47109898X</t>
  </si>
  <si>
    <t>B76165273</t>
  </si>
  <si>
    <t>78091694R</t>
  </si>
  <si>
    <t>15200839R</t>
  </si>
  <si>
    <t>B63368401</t>
  </si>
  <si>
    <t>X7693585Q</t>
  </si>
  <si>
    <t>A17081605</t>
  </si>
  <si>
    <t>B17530460</t>
  </si>
  <si>
    <t>35227927T</t>
  </si>
  <si>
    <t>812473632B01</t>
  </si>
  <si>
    <t>77915388J</t>
  </si>
  <si>
    <t>79300183R</t>
  </si>
  <si>
    <t>G17699539</t>
  </si>
  <si>
    <t>40893322N</t>
  </si>
  <si>
    <t>40605388S</t>
  </si>
  <si>
    <t>40289716H</t>
  </si>
  <si>
    <t>B64711831</t>
  </si>
  <si>
    <t>B65981573</t>
  </si>
  <si>
    <t>B62523873</t>
  </si>
  <si>
    <t>J65245326</t>
  </si>
  <si>
    <t>S0833001A</t>
  </si>
  <si>
    <t>B65851446</t>
  </si>
  <si>
    <t>Y1809176X</t>
  </si>
  <si>
    <t>J65961716</t>
  </si>
  <si>
    <t>B08188138</t>
  </si>
  <si>
    <t>78056382V</t>
  </si>
  <si>
    <t>B43364389</t>
  </si>
  <si>
    <t>77107652Z</t>
  </si>
  <si>
    <t>12225102G</t>
  </si>
  <si>
    <t>43734439P</t>
  </si>
  <si>
    <t>34736725D</t>
  </si>
  <si>
    <t>44989609E</t>
  </si>
  <si>
    <t>B66443383</t>
  </si>
  <si>
    <t>25258229C</t>
  </si>
  <si>
    <t>52406382P</t>
  </si>
  <si>
    <t>40422147S</t>
  </si>
  <si>
    <t>37347408P</t>
  </si>
  <si>
    <t>38877534J</t>
  </si>
  <si>
    <t>A17031246</t>
  </si>
  <si>
    <t>40354066Z</t>
  </si>
  <si>
    <t>42286031W</t>
  </si>
  <si>
    <t>B73347494</t>
  </si>
  <si>
    <t>B58938234</t>
  </si>
  <si>
    <t>79301628C</t>
  </si>
  <si>
    <t>40883237R</t>
  </si>
  <si>
    <t>B65283756</t>
  </si>
  <si>
    <t>15200648V</t>
  </si>
  <si>
    <t>43707732G</t>
  </si>
  <si>
    <t>43727925A</t>
  </si>
  <si>
    <t>B55254353</t>
  </si>
  <si>
    <t>40246233M</t>
  </si>
  <si>
    <t>E17822735</t>
  </si>
  <si>
    <t>00822291H</t>
  </si>
  <si>
    <t>43720351L</t>
  </si>
  <si>
    <t>40317043K</t>
  </si>
  <si>
    <t>Y4972801P</t>
  </si>
  <si>
    <t>39310033C</t>
  </si>
  <si>
    <t>15200598J</t>
  </si>
  <si>
    <t>40884882J</t>
  </si>
  <si>
    <t>37771863K</t>
  </si>
  <si>
    <t>15200607E</t>
  </si>
  <si>
    <t>43725149X</t>
  </si>
  <si>
    <t>43704669T</t>
  </si>
  <si>
    <t>B66433525</t>
  </si>
  <si>
    <t>40320089P</t>
  </si>
  <si>
    <t>43713162Y</t>
  </si>
  <si>
    <t>40320816E</t>
  </si>
  <si>
    <t>41558360M</t>
  </si>
  <si>
    <t>40300175N</t>
  </si>
  <si>
    <t>79301477F</t>
  </si>
  <si>
    <t>77916052X</t>
  </si>
  <si>
    <t>40342727Z</t>
  </si>
  <si>
    <t>40440657X</t>
  </si>
  <si>
    <t>40330452K</t>
  </si>
  <si>
    <t>28754564X</t>
  </si>
  <si>
    <t>02634925E</t>
  </si>
  <si>
    <t>40207299L</t>
  </si>
  <si>
    <t>15200751M</t>
  </si>
  <si>
    <t>46402639R</t>
  </si>
  <si>
    <t>15390594Y</t>
  </si>
  <si>
    <t>41590443A</t>
  </si>
  <si>
    <t>X9848679X</t>
  </si>
  <si>
    <t>15200781N</t>
  </si>
  <si>
    <t>15200654T</t>
  </si>
  <si>
    <t>43727846Q</t>
  </si>
  <si>
    <t>50662128M</t>
  </si>
  <si>
    <t>72533180N</t>
  </si>
  <si>
    <t>40301209B</t>
  </si>
  <si>
    <t>72063240P</t>
  </si>
  <si>
    <t>41551249R</t>
  </si>
  <si>
    <t>47165158R</t>
  </si>
  <si>
    <t>39178395B</t>
  </si>
  <si>
    <t>B17573528</t>
  </si>
  <si>
    <t>37323060V</t>
  </si>
  <si>
    <t>38990196K</t>
  </si>
  <si>
    <t>X8080387G</t>
  </si>
  <si>
    <t>B17258484</t>
  </si>
  <si>
    <t>B54706957</t>
  </si>
  <si>
    <t>47959079P</t>
  </si>
  <si>
    <t>41632190M</t>
  </si>
  <si>
    <t>N0040294A</t>
  </si>
  <si>
    <t>X4499245P</t>
  </si>
  <si>
    <t>B17932526</t>
  </si>
  <si>
    <t>43706605G</t>
  </si>
  <si>
    <t>73550944A</t>
  </si>
  <si>
    <t>B17451428</t>
  </si>
  <si>
    <t>A17451428</t>
  </si>
  <si>
    <t>A08777609</t>
  </si>
  <si>
    <t>X9638506B</t>
  </si>
  <si>
    <t>A59817270</t>
  </si>
  <si>
    <t>B35600741</t>
  </si>
  <si>
    <t>L700335R</t>
  </si>
  <si>
    <t>B17393307</t>
  </si>
  <si>
    <t>20875179B</t>
  </si>
  <si>
    <t>52179051D</t>
  </si>
  <si>
    <t>46416962H</t>
  </si>
  <si>
    <t>04641690H</t>
  </si>
  <si>
    <t>37467183E</t>
  </si>
  <si>
    <t>A17109380</t>
  </si>
  <si>
    <t>15200777P</t>
  </si>
  <si>
    <t>40352761C</t>
  </si>
  <si>
    <t>40524323W</t>
  </si>
  <si>
    <t>40308653A</t>
  </si>
  <si>
    <t>78059992Q</t>
  </si>
  <si>
    <t>47835674A</t>
  </si>
  <si>
    <t>15200780B</t>
  </si>
  <si>
    <t>A08361446</t>
  </si>
  <si>
    <t>B17672056</t>
  </si>
  <si>
    <t>A58103805</t>
  </si>
  <si>
    <t>47681658J</t>
  </si>
  <si>
    <t>15200678R</t>
  </si>
  <si>
    <t>40843068J</t>
  </si>
  <si>
    <t>A04315362</t>
  </si>
  <si>
    <t>B17839580</t>
  </si>
  <si>
    <t>46300601Z</t>
  </si>
  <si>
    <t>N0055806D</t>
  </si>
  <si>
    <t>B17368036</t>
  </si>
  <si>
    <t>H17052309</t>
  </si>
  <si>
    <t>A59605741</t>
  </si>
  <si>
    <t>52726311F</t>
  </si>
  <si>
    <t>15200742L</t>
  </si>
  <si>
    <t>40246590V</t>
  </si>
  <si>
    <t>40296426N</t>
  </si>
  <si>
    <t>B17355389</t>
  </si>
  <si>
    <t>40290599G</t>
  </si>
  <si>
    <t>40323285F</t>
  </si>
  <si>
    <t>40351609H</t>
  </si>
  <si>
    <t>40526243J</t>
  </si>
  <si>
    <t>77921380W</t>
  </si>
  <si>
    <t>15200728M</t>
  </si>
  <si>
    <t>78000027N</t>
  </si>
  <si>
    <t>40344977X</t>
  </si>
  <si>
    <t>B61031803</t>
  </si>
  <si>
    <t>43637519X</t>
  </si>
  <si>
    <t>33957490Z</t>
  </si>
  <si>
    <t>39344083F</t>
  </si>
  <si>
    <t>B60501368</t>
  </si>
  <si>
    <t>78086492C</t>
  </si>
  <si>
    <t>75092564W</t>
  </si>
  <si>
    <t>78081820V</t>
  </si>
  <si>
    <t>J17112699</t>
  </si>
  <si>
    <t>77703437F</t>
  </si>
  <si>
    <t>B17535642</t>
  </si>
  <si>
    <t>B64930530</t>
  </si>
  <si>
    <t>41598218G</t>
  </si>
  <si>
    <t>40319466Y</t>
  </si>
  <si>
    <t>40331454B</t>
  </si>
  <si>
    <t>40276107W</t>
  </si>
  <si>
    <t>41699807W</t>
  </si>
  <si>
    <t>41628493B</t>
  </si>
  <si>
    <t>B59374017</t>
  </si>
  <si>
    <t>E17600107</t>
  </si>
  <si>
    <t>40308775X</t>
  </si>
  <si>
    <t>J55169114</t>
  </si>
  <si>
    <t>15223584E</t>
  </si>
  <si>
    <t>44733017H</t>
  </si>
  <si>
    <t>43673450S</t>
  </si>
  <si>
    <t>39708278C</t>
  </si>
  <si>
    <t>78074265Y</t>
  </si>
  <si>
    <t>40445653S</t>
  </si>
  <si>
    <t>78080564A</t>
  </si>
  <si>
    <t>Y1127080W</t>
  </si>
  <si>
    <t>J17499120</t>
  </si>
  <si>
    <t>G08393779</t>
  </si>
  <si>
    <t>79295077R</t>
  </si>
  <si>
    <t>B55123806</t>
  </si>
  <si>
    <t>15200808Q</t>
  </si>
  <si>
    <t>29800001M</t>
  </si>
  <si>
    <t>40324378L</t>
  </si>
  <si>
    <t>B47427398</t>
  </si>
  <si>
    <t>40451614L</t>
  </si>
  <si>
    <t>41531778B</t>
  </si>
  <si>
    <t>40334783M</t>
  </si>
  <si>
    <t>B55160881</t>
  </si>
  <si>
    <t>40309196V</t>
  </si>
  <si>
    <t>33939363B</t>
  </si>
  <si>
    <t>77902919X</t>
  </si>
  <si>
    <t>B65114373</t>
  </si>
  <si>
    <t>48251951K</t>
  </si>
  <si>
    <t>48252029F</t>
  </si>
  <si>
    <t>48252030P</t>
  </si>
  <si>
    <t>B17650599</t>
  </si>
  <si>
    <t>J65964157</t>
  </si>
  <si>
    <t>A64080781</t>
  </si>
  <si>
    <t>B23409576</t>
  </si>
  <si>
    <t>B63962641</t>
  </si>
  <si>
    <t>B62747993</t>
  </si>
  <si>
    <t>A17018797</t>
  </si>
  <si>
    <t>A30019525</t>
  </si>
  <si>
    <t>B55047823</t>
  </si>
  <si>
    <t>48255780D</t>
  </si>
  <si>
    <t>B65417396</t>
  </si>
  <si>
    <t>B17489469</t>
  </si>
  <si>
    <t>B17714874</t>
  </si>
  <si>
    <t>A59323642</t>
  </si>
  <si>
    <t>A80010564</t>
  </si>
  <si>
    <t>B858346255</t>
  </si>
  <si>
    <t>A58618968</t>
  </si>
  <si>
    <t>B65853806</t>
  </si>
  <si>
    <t>A17028366</t>
  </si>
  <si>
    <t>B08930257</t>
  </si>
  <si>
    <t>B86654290</t>
  </si>
  <si>
    <t>41603157K</t>
  </si>
  <si>
    <t>40315812D</t>
  </si>
  <si>
    <t>B17952730</t>
  </si>
  <si>
    <t>J55194583</t>
  </si>
  <si>
    <t>B17425331</t>
  </si>
  <si>
    <t>40343941D</t>
  </si>
  <si>
    <t>40500942N</t>
  </si>
  <si>
    <t>77740580M</t>
  </si>
  <si>
    <t>39344211C</t>
  </si>
  <si>
    <t>53626478T</t>
  </si>
  <si>
    <t>40283325K</t>
  </si>
  <si>
    <t>40331271N</t>
  </si>
  <si>
    <t>40265678S</t>
  </si>
  <si>
    <t>79302431H</t>
  </si>
  <si>
    <t>37678247S</t>
  </si>
  <si>
    <t>15200683Y</t>
  </si>
  <si>
    <t>B17570243</t>
  </si>
  <si>
    <t>15223577S</t>
  </si>
  <si>
    <t>Y3054912C</t>
  </si>
  <si>
    <t>B17750274</t>
  </si>
  <si>
    <t>40361336Q</t>
  </si>
  <si>
    <t>A81745002</t>
  </si>
  <si>
    <t>B65610404</t>
  </si>
  <si>
    <t>B55040935</t>
  </si>
  <si>
    <t>40346543N</t>
  </si>
  <si>
    <t>E17361064</t>
  </si>
  <si>
    <t>43734633H</t>
  </si>
  <si>
    <t>47679192P</t>
  </si>
  <si>
    <t>40356792A</t>
  </si>
  <si>
    <t>B61096558</t>
  </si>
  <si>
    <t>B17995507</t>
  </si>
  <si>
    <t>40265336H</t>
  </si>
  <si>
    <t>12757197V</t>
  </si>
  <si>
    <t>15200799F</t>
  </si>
  <si>
    <t>B55100150</t>
  </si>
  <si>
    <t>A08919490</t>
  </si>
  <si>
    <t>Q2827003</t>
  </si>
  <si>
    <t>46061665W</t>
  </si>
  <si>
    <t>J55223432</t>
  </si>
  <si>
    <t>40330759Y</t>
  </si>
  <si>
    <t>B25030297</t>
  </si>
  <si>
    <t>77912087R</t>
  </si>
  <si>
    <t>35078536V</t>
  </si>
  <si>
    <t>40289324V</t>
  </si>
  <si>
    <t>B43103605</t>
  </si>
  <si>
    <t>78000101V</t>
  </si>
  <si>
    <t>41647712W</t>
  </si>
  <si>
    <t>B17691742</t>
  </si>
  <si>
    <t>B17644550</t>
  </si>
  <si>
    <t>40324134M</t>
  </si>
  <si>
    <t>41555176H</t>
  </si>
  <si>
    <t>77901547H</t>
  </si>
  <si>
    <t>40250566Z</t>
  </si>
  <si>
    <t>49758169S</t>
  </si>
  <si>
    <t>15200719L</t>
  </si>
  <si>
    <t>40870184N</t>
  </si>
  <si>
    <t>77905144G</t>
  </si>
  <si>
    <t>40275184E</t>
  </si>
  <si>
    <t>10842736F</t>
  </si>
  <si>
    <t>15200724R</t>
  </si>
  <si>
    <t>38835398J</t>
  </si>
  <si>
    <t>H55009120</t>
  </si>
  <si>
    <t>29800005D</t>
  </si>
  <si>
    <t>46796092Q</t>
  </si>
  <si>
    <t>40881323L</t>
  </si>
  <si>
    <t>52152251G</t>
  </si>
  <si>
    <t>44580005W</t>
  </si>
  <si>
    <t>45540430Q</t>
  </si>
  <si>
    <t>B37449097</t>
  </si>
  <si>
    <t>40272144H</t>
  </si>
  <si>
    <t>X5320442J</t>
  </si>
  <si>
    <t>45546870Q</t>
  </si>
  <si>
    <t>B17549833</t>
  </si>
  <si>
    <t>40558675S</t>
  </si>
  <si>
    <t>27784854A</t>
  </si>
  <si>
    <t>40519769W</t>
  </si>
  <si>
    <t>B64610389</t>
  </si>
  <si>
    <t>B17742529</t>
  </si>
  <si>
    <t>B60688694</t>
  </si>
  <si>
    <t>B65723306</t>
  </si>
  <si>
    <t>43000001Y</t>
  </si>
  <si>
    <t>43000000V</t>
  </si>
  <si>
    <t>B82300369</t>
  </si>
  <si>
    <t>B60866522</t>
  </si>
  <si>
    <t>44181051Y</t>
  </si>
  <si>
    <t>B17952151</t>
  </si>
  <si>
    <t>B62145529</t>
  </si>
  <si>
    <t>A17241936</t>
  </si>
  <si>
    <t>B55047849</t>
  </si>
  <si>
    <t>B55274070</t>
  </si>
  <si>
    <t>J17908641</t>
  </si>
  <si>
    <t>B55254809</t>
  </si>
  <si>
    <t>40297684M</t>
  </si>
  <si>
    <t>40245255Q</t>
  </si>
  <si>
    <t>40334626D</t>
  </si>
  <si>
    <t>A86868189</t>
  </si>
  <si>
    <t>03698159N</t>
  </si>
  <si>
    <t>52036348K</t>
  </si>
  <si>
    <t>40851768L</t>
  </si>
  <si>
    <t>B45528262</t>
  </si>
  <si>
    <t>40328684R</t>
  </si>
  <si>
    <t>G17783150</t>
  </si>
  <si>
    <t>33888159M</t>
  </si>
  <si>
    <t>B12668950</t>
  </si>
  <si>
    <t>30044942L</t>
  </si>
  <si>
    <t>B17979378</t>
  </si>
  <si>
    <t>J55194419</t>
  </si>
  <si>
    <t>55272249Y</t>
  </si>
  <si>
    <t>E17594011</t>
  </si>
  <si>
    <t>B58870809</t>
  </si>
  <si>
    <t>B62581137</t>
  </si>
  <si>
    <t>J01380567</t>
  </si>
  <si>
    <t>G48945166</t>
  </si>
  <si>
    <t>15200815T</t>
  </si>
  <si>
    <t>46219276V</t>
  </si>
  <si>
    <t>15200786V</t>
  </si>
  <si>
    <t>A59305060</t>
  </si>
  <si>
    <t>40537766J</t>
  </si>
  <si>
    <t>X3309990M</t>
  </si>
  <si>
    <t>B50618198</t>
  </si>
  <si>
    <t>800924010B01</t>
  </si>
  <si>
    <t>40359942W</t>
  </si>
  <si>
    <t>40418055V</t>
  </si>
  <si>
    <t>40123415F</t>
  </si>
  <si>
    <t>77888186C</t>
  </si>
  <si>
    <t>15200722E</t>
  </si>
  <si>
    <t>43674804N</t>
  </si>
  <si>
    <t>39695997K</t>
  </si>
  <si>
    <t>41545617G</t>
  </si>
  <si>
    <t>H55147383</t>
  </si>
  <si>
    <t>40297879Q</t>
  </si>
  <si>
    <t>41589543T</t>
  </si>
  <si>
    <t>X3196527X</t>
  </si>
  <si>
    <t>B83669127</t>
  </si>
  <si>
    <t>80000022L</t>
  </si>
  <si>
    <t>40463820N</t>
  </si>
  <si>
    <t>78051044S</t>
  </si>
  <si>
    <t>37626780E</t>
  </si>
  <si>
    <t>15223538E</t>
  </si>
  <si>
    <t>40261710A</t>
  </si>
  <si>
    <t>41576498L</t>
  </si>
  <si>
    <t>B64703051</t>
  </si>
  <si>
    <t>B55226385</t>
  </si>
  <si>
    <t>A17451592</t>
  </si>
  <si>
    <t>14271023Y</t>
  </si>
  <si>
    <t>B61001939</t>
  </si>
  <si>
    <t>78051427F</t>
  </si>
  <si>
    <t>15223566G</t>
  </si>
  <si>
    <t>48034421W</t>
  </si>
  <si>
    <t>813516444B01</t>
  </si>
  <si>
    <t>Y3163662A</t>
  </si>
  <si>
    <t>39672008K</t>
  </si>
  <si>
    <t>41679780P</t>
  </si>
  <si>
    <t>40346340Q</t>
  </si>
  <si>
    <t>47681361S</t>
  </si>
  <si>
    <t>46696470F</t>
  </si>
  <si>
    <t>15200803B</t>
  </si>
  <si>
    <t>40508756Y</t>
  </si>
  <si>
    <t>77908552P</t>
  </si>
  <si>
    <t>B60864311</t>
  </si>
  <si>
    <t>B17731472</t>
  </si>
  <si>
    <t>15200670Q</t>
  </si>
  <si>
    <t>Y2807747J</t>
  </si>
  <si>
    <t>50712282L</t>
  </si>
  <si>
    <t>15200817W</t>
  </si>
  <si>
    <t>15200617D</t>
  </si>
  <si>
    <t>40326278X</t>
  </si>
  <si>
    <t>15200829Z</t>
  </si>
  <si>
    <t>40442168A</t>
  </si>
  <si>
    <t>38817332W</t>
  </si>
  <si>
    <t>20576783V</t>
  </si>
  <si>
    <t>20576784H</t>
  </si>
  <si>
    <t>40342353P</t>
  </si>
  <si>
    <t>40507846Q</t>
  </si>
  <si>
    <t>40510938A</t>
  </si>
  <si>
    <t>40436725B</t>
  </si>
  <si>
    <t>40230310W</t>
  </si>
  <si>
    <t>38862017K</t>
  </si>
  <si>
    <t>15200700T</t>
  </si>
  <si>
    <t>15200739Q</t>
  </si>
  <si>
    <t>15200797M</t>
  </si>
  <si>
    <t>15200733X</t>
  </si>
  <si>
    <t>15223572X</t>
  </si>
  <si>
    <t>43744111C</t>
  </si>
  <si>
    <t>A17209776</t>
  </si>
  <si>
    <t>E1750829</t>
  </si>
  <si>
    <t>35095143H</t>
  </si>
  <si>
    <t>73386382Y</t>
  </si>
  <si>
    <t>44000019F</t>
  </si>
  <si>
    <t>40334190X</t>
  </si>
  <si>
    <t>40364184N</t>
  </si>
  <si>
    <t>51386531T</t>
  </si>
  <si>
    <t>74171940E</t>
  </si>
  <si>
    <t>A73089286</t>
  </si>
  <si>
    <t>45541782B</t>
  </si>
  <si>
    <t>46682787D</t>
  </si>
  <si>
    <t>43720198G</t>
  </si>
  <si>
    <t>15200809V</t>
  </si>
  <si>
    <t>E17216946</t>
  </si>
  <si>
    <t>50442234Z</t>
  </si>
  <si>
    <t>52245923C</t>
  </si>
  <si>
    <t>40311810D</t>
  </si>
  <si>
    <t>35097715Z</t>
  </si>
  <si>
    <t>15223558L</t>
  </si>
  <si>
    <t>42315690F</t>
  </si>
  <si>
    <t>15200782J</t>
  </si>
  <si>
    <t>39656760E</t>
  </si>
  <si>
    <t>40435356E</t>
  </si>
  <si>
    <t>40280445C</t>
  </si>
  <si>
    <t>E17000111</t>
  </si>
  <si>
    <t>40433732P</t>
  </si>
  <si>
    <t>A17014630</t>
  </si>
  <si>
    <t>46670247G</t>
  </si>
  <si>
    <t>40875060N</t>
  </si>
  <si>
    <t>40308942Q</t>
  </si>
  <si>
    <t>B55253702</t>
  </si>
  <si>
    <t>46670674V</t>
  </si>
  <si>
    <t>B17955683</t>
  </si>
  <si>
    <t>40438763W</t>
  </si>
  <si>
    <t>818643110B01</t>
  </si>
  <si>
    <t>4031108C</t>
  </si>
  <si>
    <t>40336370M</t>
  </si>
  <si>
    <t>40320371Z</t>
  </si>
  <si>
    <t>40300980N</t>
  </si>
  <si>
    <t>40525638Y</t>
  </si>
  <si>
    <t>43626425W</t>
  </si>
  <si>
    <t>E55025829</t>
  </si>
  <si>
    <t>77998486N</t>
  </si>
  <si>
    <t>Y0390378J</t>
  </si>
  <si>
    <t>62000001M</t>
  </si>
  <si>
    <t>38780083J</t>
  </si>
  <si>
    <t>41631043P</t>
  </si>
  <si>
    <t>E38748539</t>
  </si>
  <si>
    <t>46712385Y</t>
  </si>
  <si>
    <t>X6728849S</t>
  </si>
  <si>
    <t>41546634D</t>
  </si>
  <si>
    <t>G0685389</t>
  </si>
  <si>
    <t>15200657A</t>
  </si>
  <si>
    <t>46683863G</t>
  </si>
  <si>
    <t>X1925816A</t>
  </si>
  <si>
    <t>72531783H</t>
  </si>
  <si>
    <t>37592119E</t>
  </si>
  <si>
    <t>78758676Y</t>
  </si>
  <si>
    <t>78001690L</t>
  </si>
  <si>
    <t>47682581Q</t>
  </si>
  <si>
    <t>40895705A</t>
  </si>
  <si>
    <t>40346612N</t>
  </si>
  <si>
    <t>40346611B</t>
  </si>
  <si>
    <t>40866101T</t>
  </si>
  <si>
    <t>07216433E</t>
  </si>
  <si>
    <t>26196010E</t>
  </si>
  <si>
    <t>26198293M</t>
  </si>
  <si>
    <t>40288556P</t>
  </si>
  <si>
    <t>43744952X</t>
  </si>
  <si>
    <t>40267472S</t>
  </si>
  <si>
    <t>40888019E</t>
  </si>
  <si>
    <t>40870030L</t>
  </si>
  <si>
    <t>41564539C</t>
  </si>
  <si>
    <t>B35715556</t>
  </si>
  <si>
    <t>X9567892F</t>
  </si>
  <si>
    <t>15223585T</t>
  </si>
  <si>
    <t>Q2827003A005</t>
  </si>
  <si>
    <t>40343292G</t>
  </si>
  <si>
    <t>42665542J</t>
  </si>
  <si>
    <t>B64359573</t>
  </si>
  <si>
    <t>B66130097</t>
  </si>
  <si>
    <t>B33300518</t>
  </si>
  <si>
    <t>40286916R</t>
  </si>
  <si>
    <t>40228480P</t>
  </si>
  <si>
    <t>40837358F</t>
  </si>
  <si>
    <t>B55258255</t>
  </si>
  <si>
    <t>40523160N</t>
  </si>
  <si>
    <t>77917768R</t>
  </si>
  <si>
    <t>15200649H</t>
  </si>
  <si>
    <t>44981335M</t>
  </si>
  <si>
    <t>15200788L</t>
  </si>
  <si>
    <t>A08005696</t>
  </si>
  <si>
    <t>36528927M</t>
  </si>
  <si>
    <t>36528926G</t>
  </si>
  <si>
    <t>40127088T</t>
  </si>
  <si>
    <t>40274675L</t>
  </si>
  <si>
    <t>40441605S</t>
  </si>
  <si>
    <t>B17888199</t>
  </si>
  <si>
    <t>B63225478</t>
  </si>
  <si>
    <t>30557507Y</t>
  </si>
  <si>
    <t>77909663S</t>
  </si>
  <si>
    <t>B63440986</t>
  </si>
  <si>
    <t>40258650W</t>
  </si>
  <si>
    <t>40267300G</t>
  </si>
  <si>
    <t>47685986V</t>
  </si>
  <si>
    <t>40108000W</t>
  </si>
  <si>
    <t>78003079M</t>
  </si>
  <si>
    <t>41667289Y</t>
  </si>
  <si>
    <t>38854783D</t>
  </si>
  <si>
    <t>46712279S</t>
  </si>
  <si>
    <t>53323011H</t>
  </si>
  <si>
    <t>40864340X</t>
  </si>
  <si>
    <t>71003648A</t>
  </si>
  <si>
    <t>39842336B</t>
  </si>
  <si>
    <t>40272162J</t>
  </si>
  <si>
    <t>A08710006</t>
  </si>
  <si>
    <t>24819236M</t>
  </si>
  <si>
    <t>B53331153</t>
  </si>
  <si>
    <t>15200753F</t>
  </si>
  <si>
    <t>40461891S</t>
  </si>
  <si>
    <t>41577344Z</t>
  </si>
  <si>
    <t>15200841A</t>
  </si>
  <si>
    <t>X6827175Q</t>
  </si>
  <si>
    <t>77921644J</t>
  </si>
  <si>
    <t>15200613M</t>
  </si>
  <si>
    <t>77917668Q</t>
  </si>
  <si>
    <t>40346512G</t>
  </si>
  <si>
    <t>40844682V</t>
  </si>
  <si>
    <t>71221900P</t>
  </si>
  <si>
    <t>40898455Q</t>
  </si>
  <si>
    <t>37676145Y</t>
  </si>
  <si>
    <t>40896473N</t>
  </si>
  <si>
    <t>04064306E</t>
  </si>
  <si>
    <t>40335752P</t>
  </si>
  <si>
    <t>15223540R</t>
  </si>
  <si>
    <t>40535524W</t>
  </si>
  <si>
    <t>23611696B</t>
  </si>
  <si>
    <t>15200629K</t>
  </si>
  <si>
    <t>15200771W</t>
  </si>
  <si>
    <t>40527819W</t>
  </si>
  <si>
    <t>53600004E</t>
  </si>
  <si>
    <t>40293732D</t>
  </si>
  <si>
    <t>41590694R</t>
  </si>
  <si>
    <t>Y0264170Y</t>
  </si>
  <si>
    <t>41649568H</t>
  </si>
  <si>
    <t>40368988D</t>
  </si>
  <si>
    <t>40532862P</t>
  </si>
  <si>
    <t>15200787H</t>
  </si>
  <si>
    <t>33954959J</t>
  </si>
  <si>
    <t>47793697L</t>
  </si>
  <si>
    <t>78094974S</t>
  </si>
  <si>
    <t>A28037042</t>
  </si>
  <si>
    <t>46144370E</t>
  </si>
  <si>
    <t>B17498544</t>
  </si>
  <si>
    <t>H17456328</t>
  </si>
  <si>
    <t>45400010B</t>
  </si>
  <si>
    <t>42665630D</t>
  </si>
  <si>
    <t>38138318V</t>
  </si>
  <si>
    <t>73146654F</t>
  </si>
  <si>
    <t>41528906Z</t>
  </si>
  <si>
    <t>40346602W</t>
  </si>
  <si>
    <t>15200689N</t>
  </si>
  <si>
    <t>15200596B</t>
  </si>
  <si>
    <t>07846262L</t>
  </si>
  <si>
    <t>15200712N</t>
  </si>
  <si>
    <t>43700970G</t>
  </si>
  <si>
    <t>43349890Y</t>
  </si>
  <si>
    <t>45966469A</t>
  </si>
  <si>
    <t>B35547660</t>
  </si>
  <si>
    <t>B60426210</t>
  </si>
  <si>
    <t>15200823P</t>
  </si>
  <si>
    <t>B55073944</t>
  </si>
  <si>
    <t>42303150D</t>
  </si>
  <si>
    <t>E7999453</t>
  </si>
  <si>
    <t>F17660556</t>
  </si>
  <si>
    <t>B55095210</t>
  </si>
  <si>
    <t>25442223Z</t>
  </si>
  <si>
    <t>78002805F</t>
  </si>
  <si>
    <t>40289130F</t>
  </si>
  <si>
    <t>B63812945</t>
  </si>
  <si>
    <t>40336402Z</t>
  </si>
  <si>
    <t>N0045735H</t>
  </si>
  <si>
    <t>41634497N</t>
  </si>
  <si>
    <t>44000020P</t>
  </si>
  <si>
    <t>G59803908</t>
  </si>
  <si>
    <t>B17310954</t>
  </si>
  <si>
    <t>X0228039V</t>
  </si>
  <si>
    <t>A62390653</t>
  </si>
  <si>
    <t>A40163859</t>
  </si>
  <si>
    <t>805323090B01</t>
  </si>
  <si>
    <t>43735061D</t>
  </si>
  <si>
    <t>B14668669</t>
  </si>
  <si>
    <t>B55096408</t>
  </si>
  <si>
    <t>47686370X</t>
  </si>
  <si>
    <t>41593902N</t>
  </si>
  <si>
    <t>40352681D</t>
  </si>
  <si>
    <t>A11111111</t>
  </si>
  <si>
    <t>B17000001</t>
  </si>
  <si>
    <t>B17848334</t>
  </si>
  <si>
    <t>A53458972</t>
  </si>
  <si>
    <t>X1867231E</t>
  </si>
  <si>
    <t>B62331889</t>
  </si>
  <si>
    <t>A08469215</t>
  </si>
  <si>
    <t>44983610A</t>
  </si>
  <si>
    <t>40319607D</t>
  </si>
  <si>
    <t>Y2456543L</t>
  </si>
  <si>
    <t>B63591630</t>
  </si>
  <si>
    <t>B55167274</t>
  </si>
  <si>
    <t>X6212173B</t>
  </si>
  <si>
    <t>B65063638</t>
  </si>
  <si>
    <t>B55152086</t>
  </si>
  <si>
    <t>40464289K</t>
  </si>
  <si>
    <t>40336010J</t>
  </si>
  <si>
    <t>41674168P</t>
  </si>
  <si>
    <t>42533036Y</t>
  </si>
  <si>
    <t>40373507C</t>
  </si>
  <si>
    <t>B08485005</t>
  </si>
  <si>
    <t>B59126862</t>
  </si>
  <si>
    <t>43711504G</t>
  </si>
  <si>
    <t>B58564733</t>
  </si>
  <si>
    <t>37321565V</t>
  </si>
  <si>
    <t>48253937Y</t>
  </si>
  <si>
    <t>36477403R</t>
  </si>
  <si>
    <t>41643499K</t>
  </si>
  <si>
    <t>40105135N</t>
  </si>
  <si>
    <t>40448653W</t>
  </si>
  <si>
    <t>40529322X</t>
  </si>
  <si>
    <t>E64421142</t>
  </si>
  <si>
    <t>40433933W</t>
  </si>
  <si>
    <t>37781324Y</t>
  </si>
  <si>
    <t>J17985334</t>
  </si>
  <si>
    <t>40368265E</t>
  </si>
  <si>
    <t>47605971L</t>
  </si>
  <si>
    <t>07049503A</t>
  </si>
  <si>
    <t>40324626Z</t>
  </si>
  <si>
    <t>E17543216</t>
  </si>
  <si>
    <t>77911449F</t>
  </si>
  <si>
    <t>J17960592</t>
  </si>
  <si>
    <t>B55301139</t>
  </si>
  <si>
    <t>B17838277</t>
  </si>
  <si>
    <t>J55208144</t>
  </si>
  <si>
    <t>40807434Y</t>
  </si>
  <si>
    <t>B55182885</t>
  </si>
  <si>
    <t>B17552209</t>
  </si>
  <si>
    <t>B17245028</t>
  </si>
  <si>
    <t>B17834979</t>
  </si>
  <si>
    <t>A17160029</t>
  </si>
  <si>
    <t>52213340M</t>
  </si>
  <si>
    <t>G17906108</t>
  </si>
  <si>
    <t>B55290118</t>
  </si>
  <si>
    <t>80000025E</t>
  </si>
  <si>
    <t>854239510B01</t>
  </si>
  <si>
    <t>15200693Q</t>
  </si>
  <si>
    <t>B20666749</t>
  </si>
  <si>
    <t>B12952818</t>
  </si>
  <si>
    <t>77961615X</t>
  </si>
  <si>
    <t>79302917K</t>
  </si>
  <si>
    <t>77306734P</t>
  </si>
  <si>
    <t>40315262B</t>
  </si>
  <si>
    <t>40317150J</t>
  </si>
  <si>
    <t>46342729Y</t>
  </si>
  <si>
    <t>46671992R</t>
  </si>
  <si>
    <t>40449596W</t>
  </si>
  <si>
    <t>37249971E</t>
  </si>
  <si>
    <t>72872652G</t>
  </si>
  <si>
    <t>15200666N</t>
  </si>
  <si>
    <t>07423185G</t>
  </si>
  <si>
    <t>40463081D</t>
  </si>
  <si>
    <t>B65103731</t>
  </si>
  <si>
    <t>99999900V</t>
  </si>
  <si>
    <t>O</t>
  </si>
  <si>
    <t>X7004285A</t>
  </si>
  <si>
    <t>B17392630</t>
  </si>
  <si>
    <t>B17522491</t>
  </si>
  <si>
    <t>B17623638</t>
  </si>
  <si>
    <t>B62724562</t>
  </si>
  <si>
    <t>B17000002</t>
  </si>
  <si>
    <t>78062616H</t>
  </si>
  <si>
    <t>B17999210</t>
  </si>
  <si>
    <t>43000000A</t>
  </si>
  <si>
    <t>38709755L</t>
  </si>
  <si>
    <t>B55093090</t>
  </si>
  <si>
    <t>A78336575</t>
  </si>
  <si>
    <t>N0181518B</t>
  </si>
  <si>
    <t>F90065418</t>
  </si>
  <si>
    <t>A59769646</t>
  </si>
  <si>
    <t>A08001182</t>
  </si>
  <si>
    <t>B02406049</t>
  </si>
  <si>
    <t>38006331G</t>
  </si>
  <si>
    <t>40986290Z</t>
  </si>
  <si>
    <t>75926349Z</t>
  </si>
  <si>
    <t>X6464156Y</t>
  </si>
  <si>
    <t>B64115173</t>
  </si>
  <si>
    <t>A08549925</t>
  </si>
  <si>
    <t>43729803H</t>
  </si>
  <si>
    <t>41068409T</t>
  </si>
  <si>
    <t>44012851M</t>
  </si>
  <si>
    <t>39898888Y</t>
  </si>
  <si>
    <t>40309045G</t>
  </si>
  <si>
    <t>40342953X</t>
  </si>
  <si>
    <t>B17333253</t>
  </si>
  <si>
    <t>15200626H</t>
  </si>
  <si>
    <t>B17123118</t>
  </si>
  <si>
    <t>40293720C</t>
  </si>
  <si>
    <t>40288650X</t>
  </si>
  <si>
    <t>40520739Y</t>
  </si>
  <si>
    <t>40367395A</t>
  </si>
  <si>
    <t>J17846668</t>
  </si>
  <si>
    <t>40260793Y</t>
  </si>
  <si>
    <t>40293263T</t>
  </si>
  <si>
    <t>48056536Z</t>
  </si>
  <si>
    <t>B57333601</t>
  </si>
  <si>
    <t>B17658287</t>
  </si>
  <si>
    <t>F55091367</t>
  </si>
  <si>
    <t>40339057R</t>
  </si>
  <si>
    <t>B41405101</t>
  </si>
  <si>
    <t>B62428099</t>
  </si>
  <si>
    <t>W8261659J</t>
  </si>
  <si>
    <t>67896798U</t>
  </si>
  <si>
    <t>78041428J</t>
  </si>
  <si>
    <t>A42015198</t>
  </si>
  <si>
    <t>77675761T</t>
  </si>
  <si>
    <t>15200813K</t>
  </si>
  <si>
    <t>15200676E</t>
  </si>
  <si>
    <t>006650892B01</t>
  </si>
  <si>
    <t>77291109T</t>
  </si>
  <si>
    <t>X2726757S</t>
  </si>
  <si>
    <t>B01107820</t>
  </si>
  <si>
    <t>B17623182</t>
  </si>
  <si>
    <t>B12854337</t>
  </si>
  <si>
    <t>A708162T</t>
  </si>
  <si>
    <t>B66639451</t>
  </si>
  <si>
    <t>B61828653</t>
  </si>
  <si>
    <t>15200810H</t>
  </si>
  <si>
    <t>X6827184W</t>
  </si>
  <si>
    <t>B55246938</t>
  </si>
  <si>
    <t>40575922N</t>
  </si>
  <si>
    <t>B55190235</t>
  </si>
  <si>
    <t>B60985280</t>
  </si>
  <si>
    <t>Y4064475K</t>
  </si>
  <si>
    <t>80000021H</t>
  </si>
  <si>
    <t>E55163885</t>
  </si>
  <si>
    <t>40343215L</t>
  </si>
  <si>
    <t>25563167R</t>
  </si>
  <si>
    <t>15223567M</t>
  </si>
  <si>
    <t>40330029N</t>
  </si>
  <si>
    <t>J66181538</t>
  </si>
  <si>
    <t>B66445339</t>
  </si>
  <si>
    <t>H17274887</t>
  </si>
  <si>
    <t>E81688459</t>
  </si>
  <si>
    <t>A17211277</t>
  </si>
  <si>
    <t>A60463403</t>
  </si>
  <si>
    <t>A61009338</t>
  </si>
  <si>
    <t>B175</t>
  </si>
  <si>
    <t>B175672249</t>
  </si>
  <si>
    <t>B67011213</t>
  </si>
  <si>
    <t>B62803614</t>
  </si>
  <si>
    <t>B17903535</t>
  </si>
  <si>
    <t>47270584H</t>
  </si>
  <si>
    <t>B25297664</t>
  </si>
  <si>
    <t>G17425752</t>
  </si>
  <si>
    <t>17425752D</t>
  </si>
  <si>
    <t>B17425752</t>
  </si>
  <si>
    <t>43674829Z</t>
  </si>
  <si>
    <t>40331404F</t>
  </si>
  <si>
    <t>44867890L</t>
  </si>
  <si>
    <t>44365411T</t>
  </si>
  <si>
    <t>B30575658</t>
  </si>
  <si>
    <t>Y2936855E</t>
  </si>
  <si>
    <t>44374842E</t>
  </si>
  <si>
    <t>B17089699</t>
  </si>
  <si>
    <t>40372730W</t>
  </si>
  <si>
    <t>40373730W</t>
  </si>
  <si>
    <t>B17809039</t>
  </si>
  <si>
    <t>J55179485</t>
  </si>
  <si>
    <t>B55192157</t>
  </si>
  <si>
    <t>J60207842</t>
  </si>
  <si>
    <t>78000224W</t>
  </si>
  <si>
    <t>A08398505</t>
  </si>
  <si>
    <t>B17305541</t>
  </si>
  <si>
    <t>B17892357</t>
  </si>
  <si>
    <t>B55217558</t>
  </si>
  <si>
    <t>B28116358</t>
  </si>
  <si>
    <t>B17546839</t>
  </si>
  <si>
    <t>A58058553</t>
  </si>
  <si>
    <t>43743244G</t>
  </si>
  <si>
    <t>36913461W</t>
  </si>
  <si>
    <t>B38222493</t>
  </si>
  <si>
    <t>X3858923Y</t>
  </si>
  <si>
    <t>B58967027</t>
  </si>
  <si>
    <t>B55257513</t>
  </si>
  <si>
    <t>B64518145</t>
  </si>
  <si>
    <t>B17951708</t>
  </si>
  <si>
    <t>B17943762</t>
  </si>
  <si>
    <t>B55171490</t>
  </si>
  <si>
    <t>B93207157</t>
  </si>
  <si>
    <t>B17910373</t>
  </si>
  <si>
    <t>B61639688</t>
  </si>
  <si>
    <t>N0049357G</t>
  </si>
  <si>
    <t>15200801D</t>
  </si>
  <si>
    <t>24030067N</t>
  </si>
  <si>
    <t>40325194F</t>
  </si>
  <si>
    <t>A39004932</t>
  </si>
  <si>
    <t>B17331125</t>
  </si>
  <si>
    <t>A78050481</t>
  </si>
  <si>
    <t>12CY65290</t>
  </si>
  <si>
    <t>001397758B01</t>
  </si>
  <si>
    <t>26156164N</t>
  </si>
  <si>
    <t>43741149W</t>
  </si>
  <si>
    <t>40309391M</t>
  </si>
  <si>
    <t>27600941H</t>
  </si>
  <si>
    <t>43785190Q</t>
  </si>
  <si>
    <t>A17256348</t>
  </si>
  <si>
    <t>B55254114</t>
  </si>
  <si>
    <t>B97999775</t>
  </si>
  <si>
    <t>40305713F</t>
  </si>
  <si>
    <t>B55215933</t>
  </si>
  <si>
    <t>X6868044Z</t>
  </si>
  <si>
    <t>41487475Y</t>
  </si>
  <si>
    <t>18412505Q</t>
  </si>
  <si>
    <t>B66142423</t>
  </si>
  <si>
    <t>B58223314</t>
  </si>
  <si>
    <t>B46001897</t>
  </si>
  <si>
    <t>B08549784</t>
  </si>
  <si>
    <t>B55165203</t>
  </si>
  <si>
    <t>40299723C</t>
  </si>
  <si>
    <t>41588314J</t>
  </si>
  <si>
    <t>A58956053</t>
  </si>
  <si>
    <t>B17781733</t>
  </si>
  <si>
    <t>B46091179</t>
  </si>
  <si>
    <t>15223574N</t>
  </si>
  <si>
    <t>B64720774</t>
  </si>
  <si>
    <t>40833111S</t>
  </si>
  <si>
    <t>B82827676</t>
  </si>
  <si>
    <t>48055024C</t>
  </si>
  <si>
    <t>41530095F</t>
  </si>
  <si>
    <t>47690503A</t>
  </si>
  <si>
    <t>15200614Y</t>
  </si>
  <si>
    <t>B55278980</t>
  </si>
  <si>
    <t>15200714Z</t>
  </si>
  <si>
    <t>40445627N</t>
  </si>
  <si>
    <t>43625880D</t>
  </si>
  <si>
    <t>08765897Z</t>
  </si>
  <si>
    <t>15200735N</t>
  </si>
  <si>
    <t>47680589W</t>
  </si>
  <si>
    <t>78085374Y</t>
  </si>
  <si>
    <t>40342793B</t>
  </si>
  <si>
    <t>40355795H</t>
  </si>
  <si>
    <t>43732190J</t>
  </si>
  <si>
    <t>03078749S</t>
  </si>
  <si>
    <t>43744788F</t>
  </si>
  <si>
    <t>15200671V</t>
  </si>
  <si>
    <t>40324542E</t>
  </si>
  <si>
    <t>40323025T</t>
  </si>
  <si>
    <t>43633725B</t>
  </si>
  <si>
    <t>45829205A</t>
  </si>
  <si>
    <t>35020286A</t>
  </si>
  <si>
    <t>40807874D</t>
  </si>
  <si>
    <t>B55208532</t>
  </si>
  <si>
    <t>B17731407</t>
  </si>
  <si>
    <t>B17943044</t>
  </si>
  <si>
    <t>8O19115I</t>
  </si>
  <si>
    <t>B17734088</t>
  </si>
  <si>
    <t>B54929138</t>
  </si>
  <si>
    <t>B17970674</t>
  </si>
  <si>
    <t>16000111T</t>
  </si>
  <si>
    <t>B55210353</t>
  </si>
  <si>
    <t>B64856024</t>
  </si>
  <si>
    <t>B60726627</t>
  </si>
  <si>
    <t>F17531054</t>
  </si>
  <si>
    <t>808277066B01</t>
  </si>
  <si>
    <t>A08552770</t>
  </si>
  <si>
    <t>40847306L</t>
  </si>
  <si>
    <t>B46242384</t>
  </si>
  <si>
    <t>43677559F</t>
  </si>
  <si>
    <t>29800008N</t>
  </si>
  <si>
    <t>15200642B</t>
  </si>
  <si>
    <t>B76143957</t>
  </si>
  <si>
    <t>B55214571</t>
  </si>
  <si>
    <t>B81195729</t>
  </si>
  <si>
    <t>B61469805</t>
  </si>
  <si>
    <t>B62927835</t>
  </si>
  <si>
    <t>X8161276W</t>
  </si>
  <si>
    <t>46815049K</t>
  </si>
  <si>
    <t>A79109427</t>
  </si>
  <si>
    <t>B66696980</t>
  </si>
  <si>
    <t>46707794S</t>
  </si>
  <si>
    <t>15200726A</t>
  </si>
  <si>
    <t>B17113374</t>
  </si>
  <si>
    <t>B73896961</t>
  </si>
  <si>
    <t>29800004P</t>
  </si>
  <si>
    <t>40294477H</t>
  </si>
  <si>
    <t>B16309734</t>
  </si>
  <si>
    <t>B17352352</t>
  </si>
  <si>
    <t>853411426B01</t>
  </si>
  <si>
    <t>9803175Q</t>
  </si>
  <si>
    <t>40326991X</t>
  </si>
  <si>
    <t>B55174742</t>
  </si>
  <si>
    <t>J17357187</t>
  </si>
  <si>
    <t>A17063793</t>
  </si>
  <si>
    <t>B17508573</t>
  </si>
  <si>
    <t>B66017674</t>
  </si>
  <si>
    <t>F08538217</t>
  </si>
  <si>
    <t>B62219290</t>
  </si>
  <si>
    <t>A08274987</t>
  </si>
  <si>
    <t>G08991952</t>
  </si>
  <si>
    <t>A03779949</t>
  </si>
  <si>
    <t>Q0818001J</t>
  </si>
  <si>
    <t>33984801R</t>
  </si>
  <si>
    <t>15223587W</t>
  </si>
  <si>
    <t>45171722K</t>
  </si>
  <si>
    <t>15200664X</t>
  </si>
  <si>
    <t>15200597N</t>
  </si>
  <si>
    <t>41635544R</t>
  </si>
  <si>
    <t>U65268633</t>
  </si>
  <si>
    <t>66459745A</t>
  </si>
  <si>
    <t>15200818A</t>
  </si>
  <si>
    <t>B60588704</t>
  </si>
  <si>
    <t>15223559C</t>
  </si>
  <si>
    <t>15200826B</t>
  </si>
  <si>
    <t>AR2910405</t>
  </si>
  <si>
    <t>J17771445</t>
  </si>
  <si>
    <t>B17538083</t>
  </si>
  <si>
    <t>00676364A</t>
  </si>
  <si>
    <t>15200705M</t>
  </si>
  <si>
    <t>A08854523</t>
  </si>
  <si>
    <t>38684103N</t>
  </si>
  <si>
    <t>40872263K</t>
  </si>
  <si>
    <t>B17707845</t>
  </si>
  <si>
    <t>43672633A</t>
  </si>
  <si>
    <t>B55080345</t>
  </si>
  <si>
    <t>A28903920</t>
  </si>
  <si>
    <t>Y0539012K</t>
  </si>
  <si>
    <t>X5490405Y</t>
  </si>
  <si>
    <t>814129936B01</t>
  </si>
  <si>
    <t>15060284E</t>
  </si>
  <si>
    <t>41566372J</t>
  </si>
  <si>
    <t>B26211912</t>
  </si>
  <si>
    <t>41688018N</t>
  </si>
  <si>
    <t>40301544R</t>
  </si>
  <si>
    <t>B17619578</t>
  </si>
  <si>
    <t>15200656W</t>
  </si>
  <si>
    <t>15200630E</t>
  </si>
  <si>
    <t>396M</t>
  </si>
  <si>
    <t>78052961T</t>
  </si>
  <si>
    <t>B84445477</t>
  </si>
  <si>
    <t>814382940B01</t>
  </si>
  <si>
    <t>00631910P</t>
  </si>
  <si>
    <t>30918946T</t>
  </si>
  <si>
    <t>77917648L</t>
  </si>
  <si>
    <t>75628864B</t>
  </si>
  <si>
    <t>25293449G</t>
  </si>
  <si>
    <t>78000720S</t>
  </si>
  <si>
    <t>Y4870618Z</t>
  </si>
  <si>
    <t>40437870Y</t>
  </si>
  <si>
    <t>35076390X</t>
  </si>
  <si>
    <t>40460034K</t>
  </si>
  <si>
    <t>B17877192</t>
  </si>
  <si>
    <t>A15208408</t>
  </si>
  <si>
    <t>46548726S</t>
  </si>
  <si>
    <t>X6539148H</t>
  </si>
  <si>
    <t>38133024J</t>
  </si>
  <si>
    <t>X3197621T</t>
  </si>
  <si>
    <t>J55161954</t>
  </si>
  <si>
    <t>B64724131</t>
  </si>
  <si>
    <t>43673919R</t>
  </si>
  <si>
    <t>40448027C</t>
  </si>
  <si>
    <t>15200769T</t>
  </si>
  <si>
    <t>77917407P</t>
  </si>
  <si>
    <t>38060680G</t>
  </si>
  <si>
    <t>80000020V</t>
  </si>
  <si>
    <t>A58333261</t>
  </si>
  <si>
    <t>804543306B01</t>
  </si>
  <si>
    <t>40892436T</t>
  </si>
  <si>
    <t>41656112F</t>
  </si>
  <si>
    <t>40845704G</t>
  </si>
  <si>
    <t>41561621T</t>
  </si>
  <si>
    <t>40446116H</t>
  </si>
  <si>
    <t>40326683R</t>
  </si>
  <si>
    <t>B55259295</t>
  </si>
  <si>
    <t>B17403304</t>
  </si>
  <si>
    <t>A08685836</t>
  </si>
  <si>
    <t>B39540760</t>
  </si>
  <si>
    <t>78069788Z</t>
  </si>
  <si>
    <t>40374009Q</t>
  </si>
  <si>
    <t>40329674W</t>
  </si>
  <si>
    <t>40340810Y</t>
  </si>
  <si>
    <t>77907808T</t>
  </si>
  <si>
    <t>77745486N</t>
  </si>
  <si>
    <t>44004276D</t>
  </si>
  <si>
    <t>41595087R</t>
  </si>
  <si>
    <t>40278869G</t>
  </si>
  <si>
    <t>40334649D</t>
  </si>
  <si>
    <t>40530636J</t>
  </si>
  <si>
    <t>40109562T</t>
  </si>
  <si>
    <t>40121469Q</t>
  </si>
  <si>
    <t>40352720W</t>
  </si>
  <si>
    <t>40345569G</t>
  </si>
  <si>
    <t>34961849D</t>
  </si>
  <si>
    <t>40897263C</t>
  </si>
  <si>
    <t>15200757B</t>
  </si>
  <si>
    <t>77917359Y</t>
  </si>
  <si>
    <t>34746693H</t>
  </si>
  <si>
    <t>41634797J</t>
  </si>
  <si>
    <t>40325725D</t>
  </si>
  <si>
    <t>40507658N</t>
  </si>
  <si>
    <t>41581431F</t>
  </si>
  <si>
    <t>39402526F</t>
  </si>
  <si>
    <t>B17320623</t>
  </si>
  <si>
    <t>B17948183</t>
  </si>
  <si>
    <t>DK21542315</t>
  </si>
  <si>
    <t>B66022690</t>
  </si>
  <si>
    <t>40268558C</t>
  </si>
  <si>
    <t>40315392A</t>
  </si>
  <si>
    <t>40313953J</t>
  </si>
  <si>
    <t>X77622329J</t>
  </si>
  <si>
    <t>B60932126</t>
  </si>
  <si>
    <t>B55253678</t>
  </si>
  <si>
    <t>40369980N</t>
  </si>
  <si>
    <t>40367847H</t>
  </si>
  <si>
    <t>15223555Q</t>
  </si>
  <si>
    <t>77890490R</t>
  </si>
  <si>
    <t>15200798Y</t>
  </si>
  <si>
    <t>15200830S</t>
  </si>
  <si>
    <t>36517040D</t>
  </si>
  <si>
    <t>15200790K</t>
  </si>
  <si>
    <t>40361683H</t>
  </si>
  <si>
    <t>A62781208</t>
  </si>
  <si>
    <t>B87539284</t>
  </si>
  <si>
    <t>B17755059</t>
  </si>
  <si>
    <t>A60198512</t>
  </si>
  <si>
    <t>X2955846R</t>
  </si>
  <si>
    <t>41716013Q</t>
  </si>
  <si>
    <t>B66970344</t>
  </si>
  <si>
    <t>B55259162</t>
  </si>
  <si>
    <t>B17747312</t>
  </si>
  <si>
    <t>B28093516</t>
  </si>
  <si>
    <t>18000002H</t>
  </si>
  <si>
    <t>08738427G</t>
  </si>
  <si>
    <t>X7875995J</t>
  </si>
  <si>
    <t>41582920R</t>
  </si>
  <si>
    <t>40361561B</t>
  </si>
  <si>
    <t>B17864133</t>
  </si>
  <si>
    <t>B61995320</t>
  </si>
  <si>
    <t>A08998940</t>
  </si>
  <si>
    <t>A58417346</t>
  </si>
  <si>
    <t>B55153092</t>
  </si>
  <si>
    <t>B17339169</t>
  </si>
  <si>
    <t>B20752267</t>
  </si>
  <si>
    <t>40507859Y</t>
  </si>
  <si>
    <t>B17285701</t>
  </si>
  <si>
    <t>40279791Y</t>
  </si>
  <si>
    <t>G55090294</t>
  </si>
  <si>
    <t>40304120R</t>
  </si>
  <si>
    <t>40434853W</t>
  </si>
  <si>
    <t>43673696P</t>
  </si>
  <si>
    <t>40338225Z</t>
  </si>
  <si>
    <t>43412554P</t>
  </si>
  <si>
    <t>77311752N</t>
  </si>
  <si>
    <t>002411635B01</t>
  </si>
  <si>
    <t>B55120661</t>
  </si>
  <si>
    <t>B17591173</t>
  </si>
  <si>
    <t>801765183B01</t>
  </si>
  <si>
    <t>A82581638</t>
  </si>
  <si>
    <t>42306851F</t>
  </si>
  <si>
    <t>05310671V</t>
  </si>
  <si>
    <t>40426464P</t>
  </si>
  <si>
    <t>B45441953</t>
  </si>
  <si>
    <t>B66061987</t>
  </si>
  <si>
    <t>B83521914</t>
  </si>
  <si>
    <t>B12019485</t>
  </si>
  <si>
    <t>15223575J</t>
  </si>
  <si>
    <t>46364653B</t>
  </si>
  <si>
    <t>40332849A</t>
  </si>
  <si>
    <t>15223534H</t>
  </si>
  <si>
    <t>15200679W</t>
  </si>
  <si>
    <t>40529518E</t>
  </si>
  <si>
    <t>47691335F</t>
  </si>
  <si>
    <t>47691377A</t>
  </si>
  <si>
    <t>A08921462</t>
  </si>
  <si>
    <t>B31613292</t>
  </si>
  <si>
    <t>A50047505</t>
  </si>
  <si>
    <t>DE200164421</t>
  </si>
  <si>
    <t>A28011153</t>
  </si>
  <si>
    <t>15200785Q</t>
  </si>
  <si>
    <t>X5548436P</t>
  </si>
  <si>
    <t>X7686352M</t>
  </si>
  <si>
    <t>A28360527</t>
  </si>
  <si>
    <t>123RF TECHNOLOGY LIMITED</t>
  </si>
  <si>
    <t>2 DE VINS RESTAURACIO, SL</t>
  </si>
  <si>
    <t>2012 D D CONSULTORS, SL</t>
  </si>
  <si>
    <t>25 OSONA BUS S.A.</t>
  </si>
  <si>
    <t>3B COLOR IM PEX, SRL</t>
  </si>
  <si>
    <t>7 VETES</t>
  </si>
  <si>
    <t>972 GIRONA FASHION MANAGEMENT,SL</t>
  </si>
  <si>
    <t>A D SERVEIS INFORMATICS SCP</t>
  </si>
  <si>
    <t>A. JUAREZ SNCHEZ</t>
  </si>
  <si>
    <t>A.B.I. TRANSPORT GMBH</t>
  </si>
  <si>
    <t>A.M.G. SPEED, SRL</t>
  </si>
  <si>
    <t>A.S.C. PONT MAJOR, S. L.</t>
  </si>
  <si>
    <t>A.S.D. SCUDERIA ETRURIA RACIONG</t>
  </si>
  <si>
    <t>A.T.C. GIRONA, S.L.</t>
  </si>
  <si>
    <t>A2B TRANS SP ZOO</t>
  </si>
  <si>
    <t>AAKIL PINTORS S.L.</t>
  </si>
  <si>
    <t>AB DONSO FISKEREDSKAP</t>
  </si>
  <si>
    <t>ABA SA DE C.V.</t>
  </si>
  <si>
    <t>ABAD CASERO MERCHE</t>
  </si>
  <si>
    <t>ABAD GIL, EUGENIO</t>
  </si>
  <si>
    <t>ABATA GMBH</t>
  </si>
  <si>
    <t>ABC CASTELLDEFELS, SL</t>
  </si>
  <si>
    <t>ABDENBI JENNANE</t>
  </si>
  <si>
    <t>ABELLA PEREZ CRISTINA</t>
  </si>
  <si>
    <t>ABEMEC BV</t>
  </si>
  <si>
    <t>ABIMAN TRANSPORTE, SRL</t>
  </si>
  <si>
    <t>ABLE COACHES LONDON</t>
  </si>
  <si>
    <t>ABLITRANS LTD</t>
  </si>
  <si>
    <t>ABM-REXEL, S.L.U.</t>
  </si>
  <si>
    <t>ABUIN MENDOZA ISABEL</t>
  </si>
  <si>
    <t>AC HOTEL DON BENITO, SLU</t>
  </si>
  <si>
    <t>AC STUDIO PRODUCT DESIGN, S.L.</t>
  </si>
  <si>
    <t>ACADEMIA DE CIENCIES MEDIQUES I DE LA SALUT</t>
  </si>
  <si>
    <t>ACADEMIA ESPAÑOLA DE DERMATOLOGIA</t>
  </si>
  <si>
    <t>ACCES L'ANIMAL A L'ESQUENA</t>
  </si>
  <si>
    <t>ACERO SANCHEZ MARIA DEL PILAR</t>
  </si>
  <si>
    <t>ACERS I METALLS J.BRAMON.SL</t>
  </si>
  <si>
    <t>ACQUAJET SL</t>
  </si>
  <si>
    <t>ACRESA ASCENSORES CARDELLACH, SL</t>
  </si>
  <si>
    <t>ACTIVA SEGURETAT S.C.P</t>
  </si>
  <si>
    <t>ACVIL APARCAMIENTOS SL</t>
  </si>
  <si>
    <t>ADA GORGOT PACAU</t>
  </si>
  <si>
    <t>ADESLAS</t>
  </si>
  <si>
    <t>ADF LLORET DE MAR</t>
  </si>
  <si>
    <t>ADIMAR MIHALIC TRANS, SRL</t>
  </si>
  <si>
    <t>ADMINISTRACIO I GESTIONS A COMAS,S.L.</t>
  </si>
  <si>
    <t>ADNA 2010 SL</t>
  </si>
  <si>
    <t>ADNEHO, SL</t>
  </si>
  <si>
    <t>ADOLFO MORENO SL</t>
  </si>
  <si>
    <t>ADRI CAMI SRL</t>
  </si>
  <si>
    <t>ADRIAN CHEREGI, COSMIN</t>
  </si>
  <si>
    <t>ADRIAN ROSU,EMIL</t>
  </si>
  <si>
    <t>ADROER TASIS SALVADOR</t>
  </si>
  <si>
    <t>ADROGUERIA CODINA</t>
  </si>
  <si>
    <t>ADU ALMIO TRANS, SRL</t>
  </si>
  <si>
    <t>ADVANCED MATERIALS TREATMENT SL</t>
  </si>
  <si>
    <t>ADVANCED PROMOTIONS, SL</t>
  </si>
  <si>
    <t>AEDES</t>
  </si>
  <si>
    <t>AGC PEDRAGOSA-GIRONA,SA</t>
  </si>
  <si>
    <t>AGEDI.AIE OFICINA CONJUNTA DE REGA</t>
  </si>
  <si>
    <t>AGENCIA CATALANA DE L'AIGUA</t>
  </si>
  <si>
    <t>AGENCIA CATALANA DEL PATRIMONI CULTURAL</t>
  </si>
  <si>
    <t>AGENCIA DESENV.ECON.TURISTIC DE L'ESCALA</t>
  </si>
  <si>
    <t>AGÈNCIA TRIBUTÀRIA</t>
  </si>
  <si>
    <t>AGILAR GIRELA, BEATRIZ</t>
  </si>
  <si>
    <t>AGNITRANS A R SRL D</t>
  </si>
  <si>
    <t>AGRI 33</t>
  </si>
  <si>
    <t>AGRIBLANCH, S. C.</t>
  </si>
  <si>
    <t>AGRICOLA BARRERA, S. C.</t>
  </si>
  <si>
    <t>AGRICOLA BARRETINA, S. C.</t>
  </si>
  <si>
    <t>AGRICOLA MASO, S. C. P.</t>
  </si>
  <si>
    <t>AGRICOLA SABATER, S.C.P.</t>
  </si>
  <si>
    <t>AGRICOLA ULLA, SL</t>
  </si>
  <si>
    <t>AGRI-SEEDS LIMITED</t>
  </si>
  <si>
    <t>AGRO ECO BARCELONA</t>
  </si>
  <si>
    <t>AGRO RAMADERA FONT, S.C.</t>
  </si>
  <si>
    <t>AGROBEJA SOC COM</t>
  </si>
  <si>
    <t>AGROPECUARIA CAN SUES, SCP</t>
  </si>
  <si>
    <t>AGROPECUARIA EL MASET SL</t>
  </si>
  <si>
    <t>AGUAWASSER SL</t>
  </si>
  <si>
    <t>AGUILA SOLE , CARMEN</t>
  </si>
  <si>
    <t>AGUILAR GIRELA M ANGELES</t>
  </si>
  <si>
    <t>AGUILAR LOU MARIA CARMEN</t>
  </si>
  <si>
    <t>AGUILAR ORTIZ ALBERTO</t>
  </si>
  <si>
    <t>AGUILAR SERRANO JESUS</t>
  </si>
  <si>
    <t>AGUILÓ VALLS, ISMAEL</t>
  </si>
  <si>
    <t>AGUSTÍ LLORENS I SERRATS</t>
  </si>
  <si>
    <t>AGUSTI SOLER,ANA</t>
  </si>
  <si>
    <t>AGUSTIN ARJONA LAIA</t>
  </si>
  <si>
    <t>AHORRO MUNDO SL</t>
  </si>
  <si>
    <t>AICA 2129, S. L.</t>
  </si>
  <si>
    <t>AINA-ZHEN COMAS MOLAS</t>
  </si>
  <si>
    <t>AINHITZE ELIZBURU ETXEBERRIA ETA BESTEA O E</t>
  </si>
  <si>
    <t>AIRONCOOL,SL</t>
  </si>
  <si>
    <t>AITARN INVEST</t>
  </si>
  <si>
    <t>AJK TRAVEL</t>
  </si>
  <si>
    <t>AJUNTAMENT D ISOVOL</t>
  </si>
  <si>
    <t>AJUNTAMENT DE BADALONA</t>
  </si>
  <si>
    <t>AJUNTAMENT DE CABANES</t>
  </si>
  <si>
    <t>AJUNTAMENT DE CALONGE</t>
  </si>
  <si>
    <t>AJUNTAMENT DE COLOMERS</t>
  </si>
  <si>
    <t>AJUNTAMENT DE LA BISBAL</t>
  </si>
  <si>
    <t>AJUNTAMENT DE LA JONQUERA</t>
  </si>
  <si>
    <t>AJUNTAMENT DE LA TALLADA</t>
  </si>
  <si>
    <t>AJUNTAMENT DE L'HOSPITALET</t>
  </si>
  <si>
    <t>AJUNTAMENT DE LLANÇÀ</t>
  </si>
  <si>
    <t>AJUNTAMENT DE MOLLET DEL VALLÈS</t>
  </si>
  <si>
    <t>AJUNTAMENT DE SANT GREGORI</t>
  </si>
  <si>
    <t>AJUNTAMENT DE SERINYÀ</t>
  </si>
  <si>
    <t>AJUNTAMENT DE SITGES</t>
  </si>
  <si>
    <t>AJUNTAMENT DE STA MARIA DE PALAUTORDERA</t>
  </si>
  <si>
    <t>AJUNTAMENT DE TORDERA</t>
  </si>
  <si>
    <t>AJUNTAMENT DE VILASSAR DE DALT</t>
  </si>
  <si>
    <t>AJUNTAMENT DE VILOPRIU</t>
  </si>
  <si>
    <t>AJUNTMENT DE BESALU</t>
  </si>
  <si>
    <t>AL HAMIDI EL HAMIDI HICHAM</t>
  </si>
  <si>
    <t>ALABERT FERRER,SONIA</t>
  </si>
  <si>
    <t>ALACER MAS,SL</t>
  </si>
  <si>
    <t>ALARCON MORENO ANGEL</t>
  </si>
  <si>
    <t>ALBALAT VAZQUEZ DAVID</t>
  </si>
  <si>
    <t>ALBAREDA LLOVET JAUME</t>
  </si>
  <si>
    <t>ALBERO REINA JOSE CARLOS</t>
  </si>
  <si>
    <t>ALBERT CASELLAS FONT</t>
  </si>
  <si>
    <t>ALBERT DÉU BELL-LLOCH</t>
  </si>
  <si>
    <t>ALBERT MALLOL ROCA</t>
  </si>
  <si>
    <t>ALBERT RICHART BENITO</t>
  </si>
  <si>
    <t>ALBERT TRANS INTERNATIONAL SRL</t>
  </si>
  <si>
    <t>ALBERTO LAVILLA (APARCAWEB)</t>
  </si>
  <si>
    <t>ALCAIDE   JOSEP Mª</t>
  </si>
  <si>
    <t>ALCAIDE GALLARDO SERGIO</t>
  </si>
  <si>
    <t>ALCANTARA ROPERO,MANUELA</t>
  </si>
  <si>
    <t>ALDA JOSE MIGUEL</t>
  </si>
  <si>
    <t>ALE MONDOVAN TRANS SRL</t>
  </si>
  <si>
    <t>ALEGRE JOSE ANTONIO</t>
  </si>
  <si>
    <t>ALEKS TRANS 2004 LTD</t>
  </si>
  <si>
    <t>ALENYA NOGUER, S.L.</t>
  </si>
  <si>
    <t>ALEXANDER KATHLEEN</t>
  </si>
  <si>
    <t>ALEXANDRE GOMEZ,JORDI</t>
  </si>
  <si>
    <t>ALGEDO TRANS, SRL</t>
  </si>
  <si>
    <t>ALI DEI TRUCKS, SRL</t>
  </si>
  <si>
    <t>ALIBERI LLIBRERIA SL</t>
  </si>
  <si>
    <t>ALIMENTACIO ANIMAL NANTA</t>
  </si>
  <si>
    <t>ALIMENTS ECOLOGICS</t>
  </si>
  <si>
    <t>ALISO, S.L.</t>
  </si>
  <si>
    <t>ALKIRENT SERVI, SL</t>
  </si>
  <si>
    <t>ALLA4FARM LDA</t>
  </si>
  <si>
    <t>ALLIANZ SEGUROS Y REASEGUROS</t>
  </si>
  <si>
    <t>ALM J SÁNCHEZ, S.L.</t>
  </si>
  <si>
    <t>ALMIRALL, SA</t>
  </si>
  <si>
    <t>ALONSO FERNANDEZ JOSEFINA</t>
  </si>
  <si>
    <t>ALONSO GONZALEZ POL</t>
  </si>
  <si>
    <t>ALONSO LOEZ FRANCISCO MANUEL</t>
  </si>
  <si>
    <t>ALONSO TORRES, DIEGO</t>
  </si>
  <si>
    <t>ALONZO CERRATO VICTOR MANUEL</t>
  </si>
  <si>
    <t>ALSINA VIÑOLAS NEUS</t>
  </si>
  <si>
    <t>ALTANETICA, S.L.</t>
  </si>
  <si>
    <t>ALTEAD AUIZEAU SAS</t>
  </si>
  <si>
    <t>ALTER MUTUA DE PREVISIÓ SOCIAL ADVOCATS</t>
  </si>
  <si>
    <t>ALTERNATUR, SL</t>
  </si>
  <si>
    <t>ALTISIAFORTU, SL</t>
  </si>
  <si>
    <t>ALTUNA ROBLES UDANE</t>
  </si>
  <si>
    <t>ALVARADO COLINDRES ENWYN ENRIQUE</t>
  </si>
  <si>
    <t>ALVAREZ AGUSTI MARIA</t>
  </si>
  <si>
    <t>ALVAREZ ALABANDA MANUEL</t>
  </si>
  <si>
    <t>ALVAREZ DELGADO MANUEL</t>
  </si>
  <si>
    <t>ALVAREZ MARTI ISABEL</t>
  </si>
  <si>
    <t>ALVAREZ PACHON JUAN CARLOS</t>
  </si>
  <si>
    <t>ALVAREZ PINO ANTONIO JESUS</t>
  </si>
  <si>
    <t>ALVAREZ PINTO,MARCELINA</t>
  </si>
  <si>
    <t>ALVAREZ RODRIGUEZ, JOSE</t>
  </si>
  <si>
    <t>ALVAREZ ROMERO ADRIAN MANUEL</t>
  </si>
  <si>
    <t>AMA TRANS ANDRZEJ ZACZEK</t>
  </si>
  <si>
    <t>AMAPOLA BIOCOSMETICS, SLU</t>
  </si>
  <si>
    <t>AMAT GARCIA, XAVIER</t>
  </si>
  <si>
    <t>AMAT SOLES,JOAN</t>
  </si>
  <si>
    <t>AMAZON EU S R L</t>
  </si>
  <si>
    <t>AMAZON SERVICES EUROPE S.A.R.L.</t>
  </si>
  <si>
    <t>AMBIENTS</t>
  </si>
  <si>
    <t>AMBISIST PRODUCTES DE NETEJA, SL</t>
  </si>
  <si>
    <t>AMCO MECANITZATS EMPORDA, S. L.</t>
  </si>
  <si>
    <t>AMDEN 2005, S. L.</t>
  </si>
  <si>
    <t>AMER JORDI</t>
  </si>
  <si>
    <t>AMICH BERNAD, NURIA</t>
  </si>
  <si>
    <t>AMICS DE LA SARDANA DE LA BISBAL</t>
  </si>
  <si>
    <t>AMO VILLORIA MA ANTONIA DEL</t>
  </si>
  <si>
    <t>AMODEO FERNANDEZ MANUEL</t>
  </si>
  <si>
    <t>AMOROS PARRA,DANIEL</t>
  </si>
  <si>
    <t>AMPA CEIP L' AULET</t>
  </si>
  <si>
    <t>ANA</t>
  </si>
  <si>
    <t>ANA MARIA</t>
  </si>
  <si>
    <t>ANA MARIA DIAZ CAZORLA</t>
  </si>
  <si>
    <t>ANA ROSALIA CANABE PAZ</t>
  </si>
  <si>
    <t>ANA TEIXIDOR NAVARRO</t>
  </si>
  <si>
    <t>ANABITARTE URDAMPILLETA,XABIER</t>
  </si>
  <si>
    <t>ANAPALEX</t>
  </si>
  <si>
    <t>AN-CAR, SL</t>
  </si>
  <si>
    <t>ANDI TRANS 09 LTD</t>
  </si>
  <si>
    <t>ANDIA CESPEDES NOEMI</t>
  </si>
  <si>
    <t>ANDRADE BLAYA SERGIO JOSE</t>
  </si>
  <si>
    <t>ANDRES CARRILLO MERCEDES</t>
  </si>
  <si>
    <t>ANDRES MONTSERRAT</t>
  </si>
  <si>
    <t>ANDREU ALSINA ADRIA</t>
  </si>
  <si>
    <t>ANDROEDA TRANS SRL</t>
  </si>
  <si>
    <t>ANE STORE, SL</t>
  </si>
  <si>
    <t>ANEM A BATRE, S. L.</t>
  </si>
  <si>
    <t>ANFI RESORTS, SL</t>
  </si>
  <si>
    <t>ANGEL ROIG, S. C.</t>
  </si>
  <si>
    <t>ANGEL XIRGU, S.L.</t>
  </si>
  <si>
    <t>ANGELATS DURAN,CARMEN</t>
  </si>
  <si>
    <t>ANGELS CASTAÑO DEL BLANCO</t>
  </si>
  <si>
    <t>ANGLADA ¬ PARTNERS, S.L.</t>
  </si>
  <si>
    <t>ANIMALTRANS S.L</t>
  </si>
  <si>
    <t>AN-I-MAT SC</t>
  </si>
  <si>
    <t>ANN MAX, SRL</t>
  </si>
  <si>
    <t>ANNA</t>
  </si>
  <si>
    <t>ANNA CAPELLA MOLAS</t>
  </si>
  <si>
    <t>ANNA CEDACERS I HERVAS</t>
  </si>
  <si>
    <t>ANNA DE QUINTANA PÉREZ</t>
  </si>
  <si>
    <t>ANNA MARIA LLANDRICH BLAS</t>
  </si>
  <si>
    <t>ANONYMOX GMBH</t>
  </si>
  <si>
    <t>ANTALIS IBERIA, SA</t>
  </si>
  <si>
    <t>ANTOBNIO ROSAS TORO</t>
  </si>
  <si>
    <t>ANTOLIN SANCHEZ MARC</t>
  </si>
  <si>
    <t>ANTON GAITAN FRANCISCO</t>
  </si>
  <si>
    <t>ANTONI</t>
  </si>
  <si>
    <t>ANTONI CAPEL ALONSO</t>
  </si>
  <si>
    <t>ANTONI CASELLAS BATLLE</t>
  </si>
  <si>
    <t>ANTONI IZQUIERDO GARRIDO OFIMATICA GIRONA</t>
  </si>
  <si>
    <t>ANTONI VOYAGES SARL</t>
  </si>
  <si>
    <t>ANTONIO ACACIO TRANSPORTES LDA</t>
  </si>
  <si>
    <t>ANTONIO ALCAIDE CARDENAS</t>
  </si>
  <si>
    <t>ANTONIO CORREA SEGURA</t>
  </si>
  <si>
    <t>ANVELOMAC IOANA, SRL</t>
  </si>
  <si>
    <t>ANY LAMP BV</t>
  </si>
  <si>
    <t>AOG</t>
  </si>
  <si>
    <t>APA LOGISTIK SRO</t>
  </si>
  <si>
    <t>APARCAMIENTO LORETO SL</t>
  </si>
  <si>
    <t>APARICIO LOLA</t>
  </si>
  <si>
    <t>APARTAMENTS GRAN VALL, SL</t>
  </si>
  <si>
    <t>APLITEC</t>
  </si>
  <si>
    <t>APOLO DYNAMICS, SL</t>
  </si>
  <si>
    <t>APONTE BASTO,AXELL RANDY</t>
  </si>
  <si>
    <t>APP WEB INNOVA, SL</t>
  </si>
  <si>
    <t>APRILE</t>
  </si>
  <si>
    <t>APV TECHNISCHE PRODUKTE GMBH</t>
  </si>
  <si>
    <t>AQUADIRECT BLUE PLANET, S.A.</t>
  </si>
  <si>
    <t>ARACELI PINEDA PLAZA</t>
  </si>
  <si>
    <t>ARACENA RENT A CAR SLU</t>
  </si>
  <si>
    <t>ARAGONES ALCOCHEL, IRENE</t>
  </si>
  <si>
    <t>ARANA VENTURIAN</t>
  </si>
  <si>
    <t>ARBIZU SUSANA</t>
  </si>
  <si>
    <t>ARCAL TARRADELLAS,JESUS</t>
  </si>
  <si>
    <t>ARCAS LOPEZ, CARME</t>
  </si>
  <si>
    <t>ARCE DE LAMO IRENE</t>
  </si>
  <si>
    <t>AREA DE SERVEI EL CABRERES, SL</t>
  </si>
  <si>
    <t>ARENY PARIS,HERMENEGILDO</t>
  </si>
  <si>
    <t>ARES INTERNATIONAL TRANSPORT,SRL</t>
  </si>
  <si>
    <t>ARESTE GRAU SILVIA</t>
  </si>
  <si>
    <t>ARGANDA GARCIA VERONICA</t>
  </si>
  <si>
    <t>ARIADNA</t>
  </si>
  <si>
    <t>ARIAS FORTUNY M.CARME</t>
  </si>
  <si>
    <t>ARIDI CONCEPT,SL</t>
  </si>
  <si>
    <t>ARIES LOGISTIKA EOOD</t>
  </si>
  <si>
    <t>ARIKA INGENIEROS SL</t>
  </si>
  <si>
    <t>ARIZTI MARTIN BARBARA</t>
  </si>
  <si>
    <t>ARKONTE GESTION INMOBILIRARIA SLU</t>
  </si>
  <si>
    <t>ARMACELL FRANCE</t>
  </si>
  <si>
    <t>ARMENDARIZ ROMERO ROCIO</t>
  </si>
  <si>
    <t>ARMENGOU ARXE,AROLA</t>
  </si>
  <si>
    <t>ARNAU LAURA</t>
  </si>
  <si>
    <t>ARNAU, MONTSE</t>
  </si>
  <si>
    <t>AROLA BESTIT MAGDALENA</t>
  </si>
  <si>
    <t>AROMIR MASSAGUER, S.A</t>
  </si>
  <si>
    <t>ARREGUI LABORDA ANGEL</t>
  </si>
  <si>
    <t>ARREY AMARGANT,EVA</t>
  </si>
  <si>
    <t>ARROYO GARCIA ANDREA</t>
  </si>
  <si>
    <t>ART NATURE FOR LIFE, S.L.</t>
  </si>
  <si>
    <t>ARTAL REISEN GMBH</t>
  </si>
  <si>
    <t>ARTERO DOLORS</t>
  </si>
  <si>
    <t>ARTERO SALLES LYDIA</t>
  </si>
  <si>
    <t>ARTS GRAFIQUES CASSA,SL</t>
  </si>
  <si>
    <t>ARVATO DISTRIBUTION GMBH</t>
  </si>
  <si>
    <t>AS PALMAKO</t>
  </si>
  <si>
    <t>ASA DEMBAKA DEMBAKA</t>
  </si>
  <si>
    <t>ASADOR SARASUA</t>
  </si>
  <si>
    <t>ASCENSORES ENINTER, SLU</t>
  </si>
  <si>
    <t>ASCENSORS SOLER, SA</t>
  </si>
  <si>
    <t>ASECONTA FISCAL Y CONTABLE, SL</t>
  </si>
  <si>
    <t>ASENJO ALFARO CARMEN</t>
  </si>
  <si>
    <t>ASENSIO</t>
  </si>
  <si>
    <t>ASETEL SL</t>
  </si>
  <si>
    <t>ASKNET AG</t>
  </si>
  <si>
    <t>ASMENS KO</t>
  </si>
  <si>
    <t>ASS ADAPEI DE L ORNE</t>
  </si>
  <si>
    <t>ASS.GRUP SANEJAMENT BOVI PLA DE LA SELVA</t>
  </si>
  <si>
    <t>ASSESSORIA ECONÒMICA, ADMINISTRATIVA I JURÍDICA, SL</t>
  </si>
  <si>
    <t>ASSESSORIA PAGÈS S.L.</t>
  </si>
  <si>
    <t>ASSOCIACIÓ  JUVENILI CULTURAL ELS VOLTORS</t>
  </si>
  <si>
    <t>ASSOCIACIO GIRONA FUTBOL CLUB ESCOLA</t>
  </si>
  <si>
    <t>ASSOCIACIO JUVENIL COORDINADORA DE JOVES</t>
  </si>
  <si>
    <t>ASSOCIACIO MUSICAL GOSPELIANS DE GIRONA</t>
  </si>
  <si>
    <t>ASSOCIACIO PARES FAMILIA ST HILARI SACALM</t>
  </si>
  <si>
    <t>ASSOUILAH DERRAZ,NADIA</t>
  </si>
  <si>
    <t>ASSUMPCIÓ JUANOLA I GIRALT</t>
  </si>
  <si>
    <t>ASTAR SERVICES</t>
  </si>
  <si>
    <t>ASTELENA 1997, SL</t>
  </si>
  <si>
    <t>ATERPE TABERNA</t>
  </si>
  <si>
    <t>ATHENEA DENTAL INSTITUTE</t>
  </si>
  <si>
    <t>ATOMIS INFINITY SPEDITION SRL</t>
  </si>
  <si>
    <t>ATORRASAGASTI JOSE IGNACIO</t>
  </si>
  <si>
    <t>AUDAX ENERGIA SA</t>
  </si>
  <si>
    <t>AUDIO CINEMA CENTER</t>
  </si>
  <si>
    <t>AUDIOLEDCAR</t>
  </si>
  <si>
    <t>AULET CORNEY, JOSEP</t>
  </si>
  <si>
    <t>AUSIAS MARCH, 17 CTAT PROP. PK</t>
  </si>
  <si>
    <t>AUTENTIC DISSENY SL</t>
  </si>
  <si>
    <t>AUTIMAK, SL</t>
  </si>
  <si>
    <t>AUTO COMPETICION SA</t>
  </si>
  <si>
    <t>AUTO RIPOLLES, SCP</t>
  </si>
  <si>
    <t>AUTO TALLER COSTART SLU</t>
  </si>
  <si>
    <t>AUTO TALLER RAMIRO, SL</t>
  </si>
  <si>
    <t>AUTO-BACHEM GMBH</t>
  </si>
  <si>
    <t>AUTOBLAY, S. L.</t>
  </si>
  <si>
    <t>AUTOBOX SERVICES, S.C.</t>
  </si>
  <si>
    <t>AUTOBUSES DE SAN ANTONIO</t>
  </si>
  <si>
    <t>AUTOCAR AVENIR EVASION</t>
  </si>
  <si>
    <t>AUTOCARES AUBESA</t>
  </si>
  <si>
    <t>AUTOCARS SABARDU</t>
  </si>
  <si>
    <t>AUTOGIRONA, S. A. U.</t>
  </si>
  <si>
    <t>AUTOGRILL IBERICA, SLU</t>
  </si>
  <si>
    <t>AUTOMATISMES GIRONA, SL</t>
  </si>
  <si>
    <t>AUTOPISTAS CONCESIONARIA ESPAÑOLA, SA</t>
  </si>
  <si>
    <t>AUTOPODIUM S.A SA</t>
  </si>
  <si>
    <t>AUTOSERVICIO CATUXO, S.L.</t>
  </si>
  <si>
    <t>AUTOTECNICA MOTORI, SRL</t>
  </si>
  <si>
    <t>AUTOTRANSPORTE TURISTICO ESPAÑOL, SA</t>
  </si>
  <si>
    <t>AUTOTRASPORTI FAVARO LORENZO</t>
  </si>
  <si>
    <t>AUTRAN ET MAB SA</t>
  </si>
  <si>
    <t>AVIS ALQUILE UN COCHE SA</t>
  </si>
  <si>
    <t>AVNET EUROPE CONM.</t>
  </si>
  <si>
    <t>AXIMUM PRODUITS ELECTRONIQUES SAS</t>
  </si>
  <si>
    <t>AYALA VILLEGAS MARCOS</t>
  </si>
  <si>
    <t>AYATS BAGUDA JOSEP</t>
  </si>
  <si>
    <t>AYATS-TRIAS SL</t>
  </si>
  <si>
    <t>B P SPED</t>
  </si>
  <si>
    <t>B TRANS, SC</t>
  </si>
  <si>
    <t>BAD HABITS RETAIL AND SERVICES SLU</t>
  </si>
  <si>
    <t>BADOSA PUIG,DAVID</t>
  </si>
  <si>
    <t>BAENA BRAVO,TERESA</t>
  </si>
  <si>
    <t>BAG DISSENY,SL</t>
  </si>
  <si>
    <t>BAGOLY LOGISTIC, SRL</t>
  </si>
  <si>
    <t>BAGUÉ OLLER, ROSA</t>
  </si>
  <si>
    <t>BAGUE VIVES,NIEVES</t>
  </si>
  <si>
    <t>BAGUER VILAR,MIQUEL</t>
  </si>
  <si>
    <t>BAHI ANNA</t>
  </si>
  <si>
    <t>BAILON PLAZA FERNANDO</t>
  </si>
  <si>
    <t>BAKKER, KATINKA</t>
  </si>
  <si>
    <t>BALCERRA ANGEL</t>
  </si>
  <si>
    <t>BALDO RUIZ,JORDI</t>
  </si>
  <si>
    <t>BALI RAPID TRANS SRL</t>
  </si>
  <si>
    <t>BALL LLOSERA</t>
  </si>
  <si>
    <t>BALLANA JUFRE JUDITH</t>
  </si>
  <si>
    <t>BALLART ANNA</t>
  </si>
  <si>
    <t>BALTTRANSLAINE</t>
  </si>
  <si>
    <t>BANCHILLERIA-MORENO 2012</t>
  </si>
  <si>
    <t>BANCO SANTANDER, SA</t>
  </si>
  <si>
    <t>BANSABADELL MEDIACION</t>
  </si>
  <si>
    <t>BANYOLES COURRIER, S.L. - MRW</t>
  </si>
  <si>
    <t>BAÑOS RENGEL MERCEDES</t>
  </si>
  <si>
    <t>BAPARK SL</t>
  </si>
  <si>
    <t>BAQUERO CORTES MERCEDES</t>
  </si>
  <si>
    <t>BAQUERO FERNANDO</t>
  </si>
  <si>
    <t>BAR LANAU</t>
  </si>
  <si>
    <t>BAR PLAYA</t>
  </si>
  <si>
    <t>BAR RESTAURANT ALOHA</t>
  </si>
  <si>
    <t>BAR RESTAURANTE AMIGO CAMILO</t>
  </si>
  <si>
    <t>BAR SIK KERESKEDELMI</t>
  </si>
  <si>
    <t>BARBA HORNBACHER ANDRES LUCIO</t>
  </si>
  <si>
    <t>BARBON TRASPORTI SRL</t>
  </si>
  <si>
    <t>BARCELONA 12-14 CTAT PROP.PK</t>
  </si>
  <si>
    <t>BARCELONA 135/SANT MIQUEL 2-4 C.P.</t>
  </si>
  <si>
    <t>BARCELONA BUS, S.L</t>
  </si>
  <si>
    <t>BARCELONA LED ILUMINACION, S.L.</t>
  </si>
  <si>
    <t>BARCINO SELECCIÓ GASTRONOMICA, SL</t>
  </si>
  <si>
    <t>BAREBONE,SL</t>
  </si>
  <si>
    <t>BARÉS MONTSERRAT MELANIA</t>
  </si>
  <si>
    <t>BARGAINFOTOS</t>
  </si>
  <si>
    <t>BARIA KHANDAN,SL</t>
  </si>
  <si>
    <t>BARRAGAN JURADO ANTONIO</t>
  </si>
  <si>
    <t>BARRECA  AURELIO</t>
  </si>
  <si>
    <t>BARRIGA SECO, FRANCISCO JOSE</t>
  </si>
  <si>
    <t>BARRINHO TRANSPORTES, SA</t>
  </si>
  <si>
    <t>BARRIOS MARGARITA</t>
  </si>
  <si>
    <t>BARRIS I ROCAS ALEIX</t>
  </si>
  <si>
    <t>BARROSO GARLITO JOSEFA MARIA</t>
  </si>
  <si>
    <t>BARRULL PELEGRI,JAUME</t>
  </si>
  <si>
    <t>BARTRINA LLACH EVA</t>
  </si>
  <si>
    <t>BASCOMPTE GIRALT JAUME</t>
  </si>
  <si>
    <t>BASES PEREZ ESTER</t>
  </si>
  <si>
    <t>BASIGALUPE ALBERTO</t>
  </si>
  <si>
    <t>BASQUET CLUB FONTJAU</t>
  </si>
  <si>
    <t>BASTIANELLO NAZZARENO AUTOTRASPORTI</t>
  </si>
  <si>
    <t>BATARDY AURELIEN</t>
  </si>
  <si>
    <t>BATLLE ALEMANY PERE</t>
  </si>
  <si>
    <t>BATLLE VERDAGUER,GEMMA</t>
  </si>
  <si>
    <t>BATLLES RETUERTO CRISTINA</t>
  </si>
  <si>
    <t>BAUCELLS PLANA MARIA</t>
  </si>
  <si>
    <t>BAUTISTA FRANCISCO</t>
  </si>
  <si>
    <t>BAUTISTA LA MOLDA, SANDRA</t>
  </si>
  <si>
    <t>BC BEAUTY GROUP, SL</t>
  </si>
  <si>
    <t>BCP DIGITAL SCP</t>
  </si>
  <si>
    <t>BE FOOD SPRL</t>
  </si>
  <si>
    <t>BEANYWHERE LIVE FROM THE CLOUD LDA</t>
  </si>
  <si>
    <t>BEBES ECOLOGICOS SL</t>
  </si>
  <si>
    <t>BEBO GRUP EOOD</t>
  </si>
  <si>
    <t>BECERRA HERRERA, SILVIA</t>
  </si>
  <si>
    <t>BECERRIL MARTIN, M.DOLORES</t>
  </si>
  <si>
    <t>BECHET SESONA PIERRE</t>
  </si>
  <si>
    <t>BEGOÑA MARGOAK SL</t>
  </si>
  <si>
    <t>BEIRACARGO TRANSPORTES E IMOBILIARI</t>
  </si>
  <si>
    <t>BELDENT RODENAS SL</t>
  </si>
  <si>
    <t>BELDIX RAJCZYK BEATA-EUR</t>
  </si>
  <si>
    <t>BELMUDES ADELAIDE</t>
  </si>
  <si>
    <t>BELTRAN BORRAS MARIA TERESA</t>
  </si>
  <si>
    <t>BELTRAN ROBERT JEAN</t>
  </si>
  <si>
    <t>BEN &amp; SULY, SL</t>
  </si>
  <si>
    <t>BENAVIDES LAPERCHE SL</t>
  </si>
  <si>
    <t>BENET AVELLI CRUSET</t>
  </si>
  <si>
    <t>BENGA EUROSERV</t>
  </si>
  <si>
    <t>BENIFONT, S. L.</t>
  </si>
  <si>
    <t>BENITEZ CORDERO,CRISTIAN</t>
  </si>
  <si>
    <t>BENITEZ GARNATEO,FERNANDA</t>
  </si>
  <si>
    <t>BENITEZ MUÑOZ JORDI</t>
  </si>
  <si>
    <t>BENITRANS 2012 EOOD</t>
  </si>
  <si>
    <t>BERCUMA, SL</t>
  </si>
  <si>
    <t>BERGUA LLOP JOSE</t>
  </si>
  <si>
    <t>BERMUDEZ CANDEL,JOSEP</t>
  </si>
  <si>
    <t>BERMUDEZ MACHON ANGELES</t>
  </si>
  <si>
    <t>BERMUDEZ MERCEDES</t>
  </si>
  <si>
    <t>BERNAD GARCIA, MONTSE</t>
  </si>
  <si>
    <t>BERNADO VILANA MERITXELL</t>
  </si>
  <si>
    <t>BERNAT RECASENS I PADILLA</t>
  </si>
  <si>
    <t>BERNAUS PAMPALONA,JOSE</t>
  </si>
  <si>
    <t>BERNAUS RODRIGUEZ,LAURA</t>
  </si>
  <si>
    <t>BERROCAL CABANILLAS, CAROLINA</t>
  </si>
  <si>
    <t>BEST AVIATION, SL</t>
  </si>
  <si>
    <t>BEST FARMERS ACTIVIDADES AGROPECUARIAS SA</t>
  </si>
  <si>
    <t>BESTEK GLOBAL, LTD</t>
  </si>
  <si>
    <t>BETANCOR MORENO DAVID</t>
  </si>
  <si>
    <t>BETI JAI BERRIA CB</t>
  </si>
  <si>
    <t>BETTY LIU</t>
  </si>
  <si>
    <t>BGE OOD</t>
  </si>
  <si>
    <t>BIDEGI, SA</t>
  </si>
  <si>
    <t>BIENZOBAS MORENO DANIEL</t>
  </si>
  <si>
    <t>BIG GREEN EGG EUROPE</t>
  </si>
  <si>
    <t>BIGAS QUINTANA JOAQUIM</t>
  </si>
  <si>
    <t>BILLAUD SEGEBA, SAS</t>
  </si>
  <si>
    <t>BINTZ,CYNTHIA JEAN</t>
  </si>
  <si>
    <t>BINTZ,DAVID MICHAEL</t>
  </si>
  <si>
    <t>BIOCA PASTOR JUAN CARLOS</t>
  </si>
  <si>
    <t>BIOFRUTAL PRODUCTOS ECOLOGICOS, SL</t>
  </si>
  <si>
    <t>BIOSCREEN TECHNOLOGIES SRL</t>
  </si>
  <si>
    <t>BIRAHIMA SOUKOUNA</t>
  </si>
  <si>
    <t>BIRCHAM INTERNATIONAL UNIVERSITY</t>
  </si>
  <si>
    <t>BIRKENSTOCK GMBH &amp; CO KG SERVICES</t>
  </si>
  <si>
    <t>BIRMINGHAM INTERNATIONAL COACHES</t>
  </si>
  <si>
    <t>BISBE SERRA XAVIER</t>
  </si>
  <si>
    <t>BISTRO CORNER, SL</t>
  </si>
  <si>
    <t>BISU PRETTY S.L.</t>
  </si>
  <si>
    <t>BIZOT CARINE</t>
  </si>
  <si>
    <t>BKOVER GRANOLLERS</t>
  </si>
  <si>
    <t>BLACKER DENYS</t>
  </si>
  <si>
    <t>BLANCH RIGAU ELISENDA</t>
  </si>
  <si>
    <t>BLANCHARD MOTOCULTURE</t>
  </si>
  <si>
    <t>BLANCO ANGELES</t>
  </si>
  <si>
    <t>BLANCO COSTO,GLORIA</t>
  </si>
  <si>
    <t>BLANCO DIEZ HUMBERTO</t>
  </si>
  <si>
    <t>BLANE PROIM S.L.</t>
  </si>
  <si>
    <t>BLANES SLOT SL</t>
  </si>
  <si>
    <t>BLAS CATALAN MARIA PILAR</t>
  </si>
  <si>
    <t>BLAS GARCIA FRANCISCO MANUEL DE</t>
  </si>
  <si>
    <t>BLASCO MARIA ROSA</t>
  </si>
  <si>
    <t>BLAZQUEZ FERNANDEZ,EDUARD</t>
  </si>
  <si>
    <t>BLUE SNAP INC</t>
  </si>
  <si>
    <t>BLUNIK CHRONO SYSTEM,SL</t>
  </si>
  <si>
    <t>BNP PARIBAS LEASE GROUP, SA</t>
  </si>
  <si>
    <t>BOADA QUER MONTSERRAT</t>
  </si>
  <si>
    <t>BOADELLA VALLSMADELLA, S. L.</t>
  </si>
  <si>
    <t>BOBINO BV</t>
  </si>
  <si>
    <t>BODEGAS TROBAT, S. A.</t>
  </si>
  <si>
    <t>BODEGON SARASUA</t>
  </si>
  <si>
    <t>BODOQUE CARRION MAITE</t>
  </si>
  <si>
    <t>BOFILL FOIX ENRIC</t>
  </si>
  <si>
    <t>BOFILL FORASTER JOSEP</t>
  </si>
  <si>
    <t>BOFILL GERARD</t>
  </si>
  <si>
    <t>BOFILL OLIVER JAVIER</t>
  </si>
  <si>
    <t>BOFILL TEIXIDOR,JOSEP M.</t>
  </si>
  <si>
    <t>BOHIGAS GLORIA</t>
  </si>
  <si>
    <t>BOICHEV LUX LTD</t>
  </si>
  <si>
    <t>BOIRA GIRONA, SL</t>
  </si>
  <si>
    <t>BOIX BLAZQUEZ VERONICA</t>
  </si>
  <si>
    <t>BOIX ENCESA MIQUEL</t>
  </si>
  <si>
    <t>BOLET MEDINA GERMANES CB</t>
  </si>
  <si>
    <t>BOLET MEDINA ROSA M</t>
  </si>
  <si>
    <t>BOLIBAR BRONZES SL</t>
  </si>
  <si>
    <t>BON PREU SAU</t>
  </si>
  <si>
    <t>BONADA TERRADAS ROSA</t>
  </si>
  <si>
    <t>BONADONA BESALU MARIA</t>
  </si>
  <si>
    <t>BONAFE ANA</t>
  </si>
  <si>
    <t>BONANY BOSCH, JOSEP</t>
  </si>
  <si>
    <t>BONAVENTURA NEGRE, ROSA</t>
  </si>
  <si>
    <t>BONMARCHAND THERESE</t>
  </si>
  <si>
    <t>BORDALBA GARCIA,JOSEFA</t>
  </si>
  <si>
    <t>BORDATXO TABERNA</t>
  </si>
  <si>
    <t>BORODI AUREL DUMITRU</t>
  </si>
  <si>
    <t>BORONATR PIEDRA GUILLEM</t>
  </si>
  <si>
    <t>BORRAS CATALA VICENT EDUARDO</t>
  </si>
  <si>
    <t>BORRAS JAUME</t>
  </si>
  <si>
    <t>BORRAT SERRANO JORDI</t>
  </si>
  <si>
    <t>BORRELL CANAL XAVIER</t>
  </si>
  <si>
    <t>BORSTEN PATRICIA</t>
  </si>
  <si>
    <t>BORTAGARAY MOIRA</t>
  </si>
  <si>
    <t>BOSCH ANTONIA</t>
  </si>
  <si>
    <t>BOSCH BERLOSO, MARC</t>
  </si>
  <si>
    <t>BOSCH BOSCH JOSEP</t>
  </si>
  <si>
    <t>BOSCH COLOMER PERE</t>
  </si>
  <si>
    <t>BOSCH ESTANY LAIA</t>
  </si>
  <si>
    <t>BOSCH ESTRADA, MERTXELL</t>
  </si>
  <si>
    <t>BOSCH FONT JOAQUIM</t>
  </si>
  <si>
    <t>BOSCH GUBAU JOSE</t>
  </si>
  <si>
    <t>BOSCH SALA,JORDI</t>
  </si>
  <si>
    <t>BOSCH TORRENT,PERE</t>
  </si>
  <si>
    <t>BOSCHDEMONT LLAGOSTERA, JORDI</t>
  </si>
  <si>
    <t>BOTE ESCUE,MIGUEL</t>
  </si>
  <si>
    <t>BOTE SALVIA, NURIA</t>
  </si>
  <si>
    <t>BOTINES BRESOLI MARIA TERESA</t>
  </si>
  <si>
    <t>BOUILLOUX SARL</t>
  </si>
  <si>
    <t>BOUIS JEAN</t>
  </si>
  <si>
    <t>BOWLING CHAMARTIN</t>
  </si>
  <si>
    <t>BRABANTIA INTERNACIONAL BV</t>
  </si>
  <si>
    <t>BRANDT ESPAGNE HME,SLU</t>
  </si>
  <si>
    <t>BRAUN MASCHINENBAU</t>
  </si>
  <si>
    <t>BRAVO MARTINEZ SAMUEL</t>
  </si>
  <si>
    <t>BRAVUS TOP SPEED SRL</t>
  </si>
  <si>
    <t>BREAD AND ROSES, SL</t>
  </si>
  <si>
    <t>BREETVELT DELGADO JEANNETTE OLGA YOLANDA</t>
  </si>
  <si>
    <t>BRELAN SPORT CONSUTING SLU</t>
  </si>
  <si>
    <t>BREPE,SLU</t>
  </si>
  <si>
    <t>BRETON, SL</t>
  </si>
  <si>
    <t>BREVIGLIERI SPA</t>
  </si>
  <si>
    <t>BRIAN REDONDO SANCHEZ BLANCO</t>
  </si>
  <si>
    <t>BRICO PRÀCTIC,SL</t>
  </si>
  <si>
    <t>BRICO PRIVE.ES</t>
  </si>
  <si>
    <t>BRICOESTEBA, S.L.</t>
  </si>
  <si>
    <t>BRIEGA IBAÑEZ ALEX</t>
  </si>
  <si>
    <t>BRIGADA DO FRIO LDA</t>
  </si>
  <si>
    <t>BRIGITTE</t>
  </si>
  <si>
    <t>BRITON HANDELSONDERNEMING BVBA</t>
  </si>
  <si>
    <t>BROCK KEHRTECHNIK GMBH</t>
  </si>
  <si>
    <t>BROKER'S 88 CORREDURIA DE SEGUROS, S.A.</t>
  </si>
  <si>
    <t>BROVIA PIJUAN ANTONIO</t>
  </si>
  <si>
    <t>BRUFAU BARO,GLORIA</t>
  </si>
  <si>
    <t>BRUGAT BALAGUER,GERARD</t>
  </si>
  <si>
    <t>BRUGAT RIBERA SANTIAGO</t>
  </si>
  <si>
    <t>BRUGET SALA,GUILLEM</t>
  </si>
  <si>
    <t>BRUGULAT FRIGOLE,MARTA</t>
  </si>
  <si>
    <t>BRUINSMA, ARNOLD</t>
  </si>
  <si>
    <t>BRUN MARIA JOSE</t>
  </si>
  <si>
    <t>BRUNA COLL GIRONES</t>
  </si>
  <si>
    <t>BS STAFF, SL</t>
  </si>
  <si>
    <t>BTL TRANSPORT LAGERUNG BOSCHEN</t>
  </si>
  <si>
    <t>BUBES CANADELL JOSEP</t>
  </si>
  <si>
    <t>BUFETE MIQUEL SLP</t>
  </si>
  <si>
    <t>BUIRA MORELL,SERGIO</t>
  </si>
  <si>
    <t>BUISAN ELISEO</t>
  </si>
  <si>
    <t>BUIXEDA ARMENGOL, SL</t>
  </si>
  <si>
    <t>BUIXEDA NONELL ,GEMMA</t>
  </si>
  <si>
    <t>BUJIOL,SL</t>
  </si>
  <si>
    <t>BURGOS DEL HOYO,DOLORES</t>
  </si>
  <si>
    <t>BURGUES BARGUES,MONTSE</t>
  </si>
  <si>
    <t>BUSQUETS GUILANA,ROSA</t>
  </si>
  <si>
    <t>BUSQUETS PIGNATEL.LI, ELENA</t>
  </si>
  <si>
    <t>BUSQUETS SERRA MONTSERRAT</t>
  </si>
  <si>
    <t>BUTS MEULEPAS BV</t>
  </si>
  <si>
    <t>BUTUC LOGISTIC SRL</t>
  </si>
  <si>
    <t>C C TOP FRUIT SPEDITION SRL</t>
  </si>
  <si>
    <t>C P PK BERNAT BOADES 9-10</t>
  </si>
  <si>
    <t>C R VAN DE VEN INT.TRANSPORT</t>
  </si>
  <si>
    <t>C.E.C.M.</t>
  </si>
  <si>
    <t>C.P. AVDA GIRONA 91</t>
  </si>
  <si>
    <t>C.P. CAP DE CREUS</t>
  </si>
  <si>
    <t>C.P. FRANCESC ROGES 2</t>
  </si>
  <si>
    <t>C.P. MONTSENY 47</t>
  </si>
  <si>
    <t>C.P. PK ALBAREDA 3-5</t>
  </si>
  <si>
    <t>C.P.JAUME I 26</t>
  </si>
  <si>
    <t>CABALLERO CORONADO FRANCISCO JAVIER</t>
  </si>
  <si>
    <t>CABALLERO FERNANDEZ M.CARMEN</t>
  </si>
  <si>
    <t>CABALLERO SUAREZ ANA ESTELLA</t>
  </si>
  <si>
    <t>CABALLERO SUAREZ JHON JAIRO</t>
  </si>
  <si>
    <t>CABER FERRETERIA</t>
  </si>
  <si>
    <t>CABEZAS RODRIGUEZ ANTONIO</t>
  </si>
  <si>
    <t>CABRERA CALVO, ANTONI</t>
  </si>
  <si>
    <t>CABRERO ESTRELLA</t>
  </si>
  <si>
    <t>CACHO DEL MORAL SANTIAGO</t>
  </si>
  <si>
    <t>CAFE AMB LLETRES, SCP</t>
  </si>
  <si>
    <t>CAFETERIA PLIS PLAS, SL</t>
  </si>
  <si>
    <t>CAIRO CAPDEVILA INMACULADA</t>
  </si>
  <si>
    <t>CAIXABANK, SA</t>
  </si>
  <si>
    <t>CAL NANOT, SC</t>
  </si>
  <si>
    <t>CAL REI, SA</t>
  </si>
  <si>
    <t>CALDERARO PUJADAS,JOSE</t>
  </si>
  <si>
    <t>CALIDAD PASCUAL, SAU</t>
  </si>
  <si>
    <t>CALLEJA DE JORGE, JOSE CARLOS</t>
  </si>
  <si>
    <t>CALLOL PEREZ, ESTHER</t>
  </si>
  <si>
    <t>CALVO GARCÍA LIDIA</t>
  </si>
  <si>
    <t>CALVO SANCHEZ,DESIREE</t>
  </si>
  <si>
    <t>CAMALEO SC</t>
  </si>
  <si>
    <t>CAMARA GUTIERREZ MARIAM</t>
  </si>
  <si>
    <t>CAMARERO PONS,ALEX</t>
  </si>
  <si>
    <t>CAMATS SOLE,MAITE</t>
  </si>
  <si>
    <t>CAMBRA DE LA PROPIETAT URBANA</t>
  </si>
  <si>
    <t>CAMELIA AVADANE,ELENA</t>
  </si>
  <si>
    <t>CAMERA MANAGEMENT SL</t>
  </si>
  <si>
    <t>CAMPAÑA RODRIGUEZ CARMEN</t>
  </si>
  <si>
    <t>CAMPASOL GÜELL, MIGUEL</t>
  </si>
  <si>
    <t>CAMPCARDOS 34</t>
  </si>
  <si>
    <t>CAMPDEPADROS CAMUS GLORIA</t>
  </si>
  <si>
    <t>CAMPILLO MARCE FCO JAVIER</t>
  </si>
  <si>
    <t>CAMPILLO MARCE SUSANA</t>
  </si>
  <si>
    <t>CAMPING CANYELLES</t>
  </si>
  <si>
    <t>CAMPING LES DUNES, S. A.</t>
  </si>
  <si>
    <t>CAMPOS FERNANDEZ, JUANA</t>
  </si>
  <si>
    <t>CAMPOY BATALLA ISABEL</t>
  </si>
  <si>
    <t>CAMPS PIRO, PILAR</t>
  </si>
  <si>
    <t>CAN CORNELLÀ</t>
  </si>
  <si>
    <t>CAN DERI, S. C. P.</t>
  </si>
  <si>
    <t>CAN GASULL, S. C. P.</t>
  </si>
  <si>
    <t>CAN GINFERRER, SCP</t>
  </si>
  <si>
    <t>CAN MITJAVILA, S.L.</t>
  </si>
  <si>
    <t>CAN RESTA, S. C. P.</t>
  </si>
  <si>
    <t>CAN TEO, SCP</t>
  </si>
  <si>
    <t>CANAL-BARBERAN, S.L.</t>
  </si>
  <si>
    <t>CANALGRANDE ARQUITECTES</t>
  </si>
  <si>
    <t>CANALIAS AVILA MARIA NEUS</t>
  </si>
  <si>
    <t>CANDY HOOVER ELECTRODOMESTICOS ,SA</t>
  </si>
  <si>
    <t>CANET BOADA C B</t>
  </si>
  <si>
    <t>CANIDOS, SCP</t>
  </si>
  <si>
    <t>CANLAFRAULA, SL</t>
  </si>
  <si>
    <t>CANO GAMERO, JOSE MANUEL</t>
  </si>
  <si>
    <t>CANO MARTA</t>
  </si>
  <si>
    <t>CANTALEJO RODRIGUEZ, M.JOSE</t>
  </si>
  <si>
    <t>CANTESA, S. C.</t>
  </si>
  <si>
    <t>CANTI JOSEFA</t>
  </si>
  <si>
    <t>CANUT PATRIMONIAL, SL</t>
  </si>
  <si>
    <t>CAÑIZAL GUTIERREZ JUAN MANUEL</t>
  </si>
  <si>
    <t>CAPDEVILA MIRET MARTA</t>
  </si>
  <si>
    <t>CAPONA SRL</t>
  </si>
  <si>
    <t>CAPRABO17001</t>
  </si>
  <si>
    <t>CAPTARIS FINANCE,SL</t>
  </si>
  <si>
    <t>CAR LOGISTIC TRANSPORT SRL</t>
  </si>
  <si>
    <t>CARABUS ANDREU, PERE</t>
  </si>
  <si>
    <t>CARANDELL TER NÚRIA</t>
  </si>
  <si>
    <t>CARAVANING MONTGRI, S. L.</t>
  </si>
  <si>
    <t>CARBO SANCHIS MANEL</t>
  </si>
  <si>
    <t>CARBONELL ESTRANY MARTIN</t>
  </si>
  <si>
    <t>CARBURANTS MITJORN SL</t>
  </si>
  <si>
    <t>CARCOLE CARRULE ANA MARIA</t>
  </si>
  <si>
    <t>CARDENAS MATAMOROS ,ROGER</t>
  </si>
  <si>
    <t>CARDENAS RUTH</t>
  </si>
  <si>
    <t>CARDERA MAZA,TERESA</t>
  </si>
  <si>
    <t>CARDONA COSTA SERGIO</t>
  </si>
  <si>
    <t>CARDOSA MONTESINOS TERESA</t>
  </si>
  <si>
    <t>CARERAS LLOVERAS,GLORIA</t>
  </si>
  <si>
    <t>CARIÑO RICARDO</t>
  </si>
  <si>
    <t>CARLA MARTIN DE VIDALES</t>
  </si>
  <si>
    <t>CARLES ALBERT CASANOVA VILAGRAN (ELTEUCOMERCIAL)</t>
  </si>
  <si>
    <t>CARLES FERRER BENITO</t>
  </si>
  <si>
    <t>CARLOS CALLE RABANEDA</t>
  </si>
  <si>
    <t>CARLOS FERNANDO GUZMAN ARTICA</t>
  </si>
  <si>
    <t>CARLOS JAVIER SOBRINO CORTÉS</t>
  </si>
  <si>
    <t>CARMA, SL</t>
  </si>
  <si>
    <t>CARME CANET ESCUDÉ</t>
  </si>
  <si>
    <t>CARME ESCATLLAR SAGRERA</t>
  </si>
  <si>
    <t>CARME JUAN TORRES MONTSERRAT</t>
  </si>
  <si>
    <t>CÀRNIQUES CELRÀ, S.L.U.</t>
  </si>
  <si>
    <t>CARNS OLESA, S.L.</t>
  </si>
  <si>
    <t>CAROLE NATHALIE DUBOIS</t>
  </si>
  <si>
    <t>CARPES COSTA BRAVA,S.L.</t>
  </si>
  <si>
    <t>CARPINTERIA ALVAREZ</t>
  </si>
  <si>
    <t>CARRE DE GENOVER IGNASI</t>
  </si>
  <si>
    <t>CARRERA ESPUNA MARIA ANGELS</t>
  </si>
  <si>
    <t>CARRERAS CERRO,BIBIANA</t>
  </si>
  <si>
    <t>CARRERAS NAVES,MONTSERRAT</t>
  </si>
  <si>
    <t>CARRILLO GIMENEZ,JOAN</t>
  </si>
  <si>
    <t>CARRILLO LAZARO ALEX</t>
  </si>
  <si>
    <t>CARRIO ELENA</t>
  </si>
  <si>
    <t>CARRIQUI GARCIA ANGEL</t>
  </si>
  <si>
    <t>CARRO ANDRES RAMON</t>
  </si>
  <si>
    <t>CARRO ORTIZ,JESUS</t>
  </si>
  <si>
    <t>CARRYTONS FREIGHT SRO</t>
  </si>
  <si>
    <t>CARTAÑA COPONS ANTONI</t>
  </si>
  <si>
    <t>CASA BONA 2014, SL</t>
  </si>
  <si>
    <t>CASA COLL</t>
  </si>
  <si>
    <t>CASA DAS TORNEIRAS E PARFUSO</t>
  </si>
  <si>
    <t>CASA LEON</t>
  </si>
  <si>
    <t>CASABO FONT,ADELA</t>
  </si>
  <si>
    <t>CASADELLA EXPLOTACIONS  AGRICOLES, S.L.</t>
  </si>
  <si>
    <t>CASADEMONT FROU,JOSEP</t>
  </si>
  <si>
    <t>CASADEÚS CAMPS,ANGELA</t>
  </si>
  <si>
    <t>CASADO DE LA IGLESIA NEMESIO</t>
  </si>
  <si>
    <t>CASADO MOLERO RAUL</t>
  </si>
  <si>
    <t>CASALS ALBERNI,JOAN</t>
  </si>
  <si>
    <t>CASAMITJANA MIR JOAN</t>
  </si>
  <si>
    <t>CASANOVA, JUDIT</t>
  </si>
  <si>
    <t>CASANOVAFOTO</t>
  </si>
  <si>
    <t>CASANOVAS ROMERO ENRIC</t>
  </si>
  <si>
    <t>CASAS GEMMA</t>
  </si>
  <si>
    <t>CASAS MAS ,MIQUEL</t>
  </si>
  <si>
    <t>CASAS VILADEVALL, 2015 S. L.</t>
  </si>
  <si>
    <t>CASASAS TERESA</t>
  </si>
  <si>
    <t>CASELLAS ARCAS,TERESA</t>
  </si>
  <si>
    <t>CASELLAS GUSO LLUIS</t>
  </si>
  <si>
    <t>CASELLAS VALL-LLOSERA,FINA</t>
  </si>
  <si>
    <t>CASER GESTION TECNICA AIE</t>
  </si>
  <si>
    <t>CASMARA COSMETICOS SA</t>
  </si>
  <si>
    <t>CASO GIMENEZ,LEONOR</t>
  </si>
  <si>
    <t>CASTAÑE QUINTANA LLUIS</t>
  </si>
  <si>
    <t>CASTAÑER SAURAS RAFAEL</t>
  </si>
  <si>
    <t>CASTAÑER SERRAT ANTONI</t>
  </si>
  <si>
    <t>CASTELLA BOSCH TERESA</t>
  </si>
  <si>
    <t>CASTELLANOS RIBAS ANTONI</t>
  </si>
  <si>
    <t>CASTELLS GODIA CARLOS</t>
  </si>
  <si>
    <t>CASTELLS VILADEVALL JOAN</t>
  </si>
  <si>
    <t>CASTILLO ARCAS JOSÉ</t>
  </si>
  <si>
    <t>CASTILLO AYALA MARGARITA</t>
  </si>
  <si>
    <t>CASTILLO TORNOS PILAR</t>
  </si>
  <si>
    <t>CASTRO GONZALEZ,FRANCISCO</t>
  </si>
  <si>
    <t>CASTRO JORDAN JOANA</t>
  </si>
  <si>
    <t>CASTRO MARTINEZ MARIA PILAR</t>
  </si>
  <si>
    <t>CASTRO SALVADOR</t>
  </si>
  <si>
    <t>CAT QUALINET NETEGES, SL</t>
  </si>
  <si>
    <t>CAT RODRIGUEZ,ALEXANDRA</t>
  </si>
  <si>
    <t>CATA ELECTRODOMESTICOS,SL</t>
  </si>
  <si>
    <t>CATALA DURAN, ELISA</t>
  </si>
  <si>
    <t>CATALA GARCIA,RAUL</t>
  </si>
  <si>
    <t>CATALEG DE VENDA</t>
  </si>
  <si>
    <t>CATASUS Y CIA SA</t>
  </si>
  <si>
    <t>CAVALLERIA NOGUE ADRIA</t>
  </si>
  <si>
    <t>CAVIGRA, SL</t>
  </si>
  <si>
    <t>CAVILER SL</t>
  </si>
  <si>
    <t>CAYETANO GARRIDO ESPINOSA</t>
  </si>
  <si>
    <t>CAZORLA HERNANDEZ Mª DE LA SIERRA</t>
  </si>
  <si>
    <t>CDN TRANS LOGISTIC SRL</t>
  </si>
  <si>
    <t>CEAL CULLA ANGEL</t>
  </si>
  <si>
    <t>CECILIA</t>
  </si>
  <si>
    <t>CECOSA HIPERMERCADOS, SL</t>
  </si>
  <si>
    <t>CEDEMOPE, SAU</t>
  </si>
  <si>
    <t>CEIP GUILLERIES</t>
  </si>
  <si>
    <t>CEIP SANTA EUGÈNIA</t>
  </si>
  <si>
    <t>CELLER CAL PUPUT</t>
  </si>
  <si>
    <t>CENTRAL LICORES EMPORDA, SL</t>
  </si>
  <si>
    <t>CENTRE GESTIO SL</t>
  </si>
  <si>
    <t>CENTRE GIROFORMACIÓ S. L.</t>
  </si>
  <si>
    <t>CENTRE JARDINERIA PLATERO SL</t>
  </si>
  <si>
    <t>CENTRE VITAL</t>
  </si>
  <si>
    <t>CENTRO FUNERARIO DO ALTO MINHO LDA</t>
  </si>
  <si>
    <t>CEPA NOGUE JUAN</t>
  </si>
  <si>
    <t>CEREZO GARCIA ANA</t>
  </si>
  <si>
    <t>CERVIA COSTA JOSEP MARIA</t>
  </si>
  <si>
    <t>CEVAGRAF SCCL</t>
  </si>
  <si>
    <t>CHAMIZO JIMENEZ ROGER</t>
  </si>
  <si>
    <t>CHANCLON VALERO, JAVIER</t>
  </si>
  <si>
    <t>CHANTELET, SA</t>
  </si>
  <si>
    <t>CHARDON ERIC</t>
  </si>
  <si>
    <t>CHAVADA ARESTE ENRIC</t>
  </si>
  <si>
    <t>CHAVES PADILLA JAVIER</t>
  </si>
  <si>
    <t>CHAVEXTRA LDA</t>
  </si>
  <si>
    <t>CHERIF CHERGUI VIAN ISMAEL</t>
  </si>
  <si>
    <t>CHETO BELTRAN JAIME</t>
  </si>
  <si>
    <t>CHILIPIREA,IZABELA MARIA</t>
  </si>
  <si>
    <t>CHP VLADIS TRANS SRL</t>
  </si>
  <si>
    <t>CHT BEZEMA</t>
  </si>
  <si>
    <t>CIEN POR CIEN NATURAL, SL</t>
  </si>
  <si>
    <t>CIERVIDE JURIO CARLOS</t>
  </si>
  <si>
    <t>CIFRE VICTORIA</t>
  </si>
  <si>
    <t>CINE BOSQUE,SL</t>
  </si>
  <si>
    <t>CINGLES BUS S.A</t>
  </si>
  <si>
    <t>CIONTOS SORIN</t>
  </si>
  <si>
    <t>CIRCUIT EQUIPMENT ITALIA, SRL</t>
  </si>
  <si>
    <t>CIS</t>
  </si>
  <si>
    <t>CISSOKO KARONGA MAKA</t>
  </si>
  <si>
    <t>CITRIX SYSTEMS UK LTD</t>
  </si>
  <si>
    <t>CITYLIFT, SA</t>
  </si>
  <si>
    <t>CIURANA BOSCH ESTER</t>
  </si>
  <si>
    <t>CLADERA SOCÍAS, MARGARITA</t>
  </si>
  <si>
    <t>CLAR EVA SPEDITION, SRL</t>
  </si>
  <si>
    <t>CLARA HEREU MARTI</t>
  </si>
  <si>
    <t>CLARA MARTINELL CASTANYS</t>
  </si>
  <si>
    <t>CLARAVALLS VILLANUEVA ALBERTO ELOY</t>
  </si>
  <si>
    <t>CLARIMONT CLAUDE</t>
  </si>
  <si>
    <t>CLARION EUROPE SAS</t>
  </si>
  <si>
    <t>CLAUDI CASTELLO ORRI</t>
  </si>
  <si>
    <t>CLAVERIA ALCALA BINEFAR,SL</t>
  </si>
  <si>
    <t>CLEALPRO, SL</t>
  </si>
  <si>
    <t>CLEANCORP</t>
  </si>
  <si>
    <t>CLEMAP GESTION, S.C.P</t>
  </si>
  <si>
    <t>CLEMENT DESIGN</t>
  </si>
  <si>
    <t>CLEMENTE REINA,MARIA ROSA</t>
  </si>
  <si>
    <t>CLERIGUES AYUDAN SERGIO</t>
  </si>
  <si>
    <t>CLIFFORD STEVE</t>
  </si>
  <si>
    <t>CLIMARAN INSTALACIONS, SL</t>
  </si>
  <si>
    <t>CLINAZ STELLINA</t>
  </si>
  <si>
    <t>CLINICA DENTAL DANTAPURA,SL</t>
  </si>
  <si>
    <t>CLOT ROCA XAVIER</t>
  </si>
  <si>
    <t>CLUB NATACIÓ BANYOLES</t>
  </si>
  <si>
    <t>CLUB NÀUTIC ESTARTIT</t>
  </si>
  <si>
    <t>CLUB PATI SANT JOSEP</t>
  </si>
  <si>
    <t>CM ROYCA-INOX,SLU</t>
  </si>
  <si>
    <t>CNH INDUSTRIAL CAPITAL EUROPE SAS</t>
  </si>
  <si>
    <t>CNH INDUSTRIAL KUTNO SP Z.O.O.</t>
  </si>
  <si>
    <t>CO TRAC AGRICOLA, SL</t>
  </si>
  <si>
    <t>CO TRANS SRL</t>
  </si>
  <si>
    <t>COBERTEX GIRONA, SL</t>
  </si>
  <si>
    <t>COBRAMA, SL</t>
  </si>
  <si>
    <t>COCA COLA IBERIAN PARTNERS, SA</t>
  </si>
  <si>
    <t>COCA-COLA EUROPEAN PARTNERS IBERIA, SLU</t>
  </si>
  <si>
    <t>COCU, SL</t>
  </si>
  <si>
    <t>CODERCH MOGEDAS,EVA MARIA</t>
  </si>
  <si>
    <t>CODIGO CATALUNYA, S.L.</t>
  </si>
  <si>
    <t>CODINA I TORRUELLA, SL</t>
  </si>
  <si>
    <t>COFI PRODUCTOS ALIMENTICIOS, SA</t>
  </si>
  <si>
    <t>COGUI SAT 1366 CAT</t>
  </si>
  <si>
    <t>COL·LEGI OFICIAL DE PSICÒLEGS DE CATALUNYA</t>
  </si>
  <si>
    <t>COLL CASAGRAN ALBERT</t>
  </si>
  <si>
    <t>COLL OLIVA JOAN</t>
  </si>
  <si>
    <t>COLL PAGES ANGEL</t>
  </si>
  <si>
    <t>COLL PAGES,GLORIA</t>
  </si>
  <si>
    <t>COLL VERD SA</t>
  </si>
  <si>
    <t>COLL VILELLA,IRENE</t>
  </si>
  <si>
    <t>COLLADO VINEGRA EULOGIO</t>
  </si>
  <si>
    <t>COLLAZOS MONTERO RUBEN</t>
  </si>
  <si>
    <t>COLLDEVALL CANO, EMMA</t>
  </si>
  <si>
    <t>COLLELL CASAS MARIA</t>
  </si>
  <si>
    <t>COLLS LABAYEN, GREGORI</t>
  </si>
  <si>
    <t>COLLS LLOBERA SERGI</t>
  </si>
  <si>
    <t>COLOME BERTOLIN,JORDI</t>
  </si>
  <si>
    <t>COLOMER-RIFÀ, SLP</t>
  </si>
  <si>
    <t>COLONIES CAN QUE SCP</t>
  </si>
  <si>
    <t>COLUMBIA SPORTSWEAR EUROPE SAS</t>
  </si>
  <si>
    <t>COM.PROP. AVET BLAU ALL</t>
  </si>
  <si>
    <t>COMA GIRIBET,LOURDES</t>
  </si>
  <si>
    <t>COMARBI, S.C.</t>
  </si>
  <si>
    <t>COMAS CUNI,PEPA</t>
  </si>
  <si>
    <t>COMBACAL LUDOVIC MICHEL AIME</t>
  </si>
  <si>
    <t>COMBALIA MONTSERRAT</t>
  </si>
  <si>
    <t>COMBI FRUITS, S. L.</t>
  </si>
  <si>
    <t>COMECONT LDA</t>
  </si>
  <si>
    <t>COMERCIAL ALIAS CAMPOY S.L.</t>
  </si>
  <si>
    <t>COMERCIAL ARQUÉ, SA</t>
  </si>
  <si>
    <t>COMERCIAL BERLIN, SL</t>
  </si>
  <si>
    <t>COMERCIAL CRUZVALENT, SL</t>
  </si>
  <si>
    <t>COMERCIAL ESTRAGUES,SC</t>
  </si>
  <si>
    <t>COMERCIAL FUSTE, SL</t>
  </si>
  <si>
    <t>COMERCIAL MOCTEZUMA EXTREMADURA, SL</t>
  </si>
  <si>
    <t>COMERÇM 34-36 CTAT. PROP. PK COMERÇ 34-36</t>
  </si>
  <si>
    <t>COMERIAL PAPERERA I MATERIALS D'OFICINA, SL</t>
  </si>
  <si>
    <t>COMERTEC 2014 SL</t>
  </si>
  <si>
    <t>COMEXIGROUP INDUSTRIES SAU</t>
  </si>
  <si>
    <t>COMISSIÓ DE FESTES DE SANT GREGORI</t>
  </si>
  <si>
    <t>COMMERCIAL INVOICE</t>
  </si>
  <si>
    <t>COMPAGNIE DES AGRAFES A VIGNE</t>
  </si>
  <si>
    <t>COMPANY MARINA</t>
  </si>
  <si>
    <t>COMPANY QUIRÓS, ELISABET</t>
  </si>
  <si>
    <t>COMPAÑÍA INTERNACIONAL DE ARTÍCULOS DE FUMADOR S.L</t>
  </si>
  <si>
    <t>COMPLAS BARCELONA SA</t>
  </si>
  <si>
    <t>COMPTA 1 BANYOLES, SL</t>
  </si>
  <si>
    <t>COMPTE BOSCH IMMA</t>
  </si>
  <si>
    <t>COMPTE I MARCÉ, SÍLVIA</t>
  </si>
  <si>
    <t>COMPTE ISABEL</t>
  </si>
  <si>
    <t>COMPUTECH GIRONA 2000, S.L.</t>
  </si>
  <si>
    <t>COMUNITAT DE PROPIETARIS NOTARI NONET ESCUBÓS, 12</t>
  </si>
  <si>
    <t>COMUNITAT DE REGANS SEQUIA VIÑALS</t>
  </si>
  <si>
    <t>COMUNITAT PROPIETARIS ISAAC ALBENIZ</t>
  </si>
  <si>
    <t>COMUNITAT PROPIETARIS NONET ESCUBÓS, 14-16</t>
  </si>
  <si>
    <t>COMUNITAT PROPIETARIS SANTA EUGÈNIA 85</t>
  </si>
  <si>
    <t>COMUNITAT PROPIETARIS TORRE II</t>
  </si>
  <si>
    <t>COMUNITAT VIVENDES TORIN</t>
  </si>
  <si>
    <t>CONCEPCIO</t>
  </si>
  <si>
    <t>CONCEPCION GOMEZ VELAZQUEZ</t>
  </si>
  <si>
    <t>CONCETTI SRL</t>
  </si>
  <si>
    <t>CONCILIO COSIMO</t>
  </si>
  <si>
    <t>CONDAL DE PROMOCIONES SA</t>
  </si>
  <si>
    <t>CONGELATS SALMA SL</t>
  </si>
  <si>
    <t>CONILLERA SOLE,JORDI</t>
  </si>
  <si>
    <t>CONNY CARS BBVA</t>
  </si>
  <si>
    <t>CONRADO CHAVANEL S L</t>
  </si>
  <si>
    <t>CONSCUSTELL HORN JOSE FRANCISCO</t>
  </si>
  <si>
    <t>CONSEGAL MARTINEZ FRANCESC XAVIER</t>
  </si>
  <si>
    <t>CONSEIL INTERPROFESSIONNEL DES VINS DU ROUSSILLON</t>
  </si>
  <si>
    <t>CONSELL CCAL DE L ESTANY</t>
  </si>
  <si>
    <t>CONSOL RODRIGUEZ RODRIGUEZ</t>
  </si>
  <si>
    <t>CONSORCI MERCAT DE LES FLORS</t>
  </si>
  <si>
    <t>CONSTRUCCIONS BADIA NATERAS, SL</t>
  </si>
  <si>
    <t>CONSTRUCCIONS BERGONYA, SL</t>
  </si>
  <si>
    <t>CONSTRUCCIONS ELIAS D´ALBONS, S. L.</t>
  </si>
  <si>
    <t>CONSTRUCCIONS ERNEST SABATER, S. L.</t>
  </si>
  <si>
    <t>CONSTRUCCIONS I REFORMES CALVET SALA, S. L.</t>
  </si>
  <si>
    <t>CONSTRUCCIONS JOAN GIL CABAÑÓ SL</t>
  </si>
  <si>
    <t>CONSTRUCCIONS MARTIORRI, SC</t>
  </si>
  <si>
    <t>CONSTRUCCIONS METÀL·LIQUES TURRÓ-MARTÍ, S.L.</t>
  </si>
  <si>
    <t>CONSTRUCCIONS NARCIS MATAS, S. L.</t>
  </si>
  <si>
    <t>CONSTRUCCIONS PERE MIQUEL SA</t>
  </si>
  <si>
    <t>CONSTRUCTORA XEDEX, SA</t>
  </si>
  <si>
    <t>CONSULTORIA E COMERCIALIZACAO DE SOLUCOES</t>
  </si>
  <si>
    <t>CONTEH ABOUBACARR</t>
  </si>
  <si>
    <t>CONTEXT GLOBAL S L</t>
  </si>
  <si>
    <t>CONTINENT TRANS KFT</t>
  </si>
  <si>
    <t>COOP. AGRARIA VIRGEN DE LA OLIVA SCL</t>
  </si>
  <si>
    <t>COP KENNETH</t>
  </si>
  <si>
    <t>COPADO BERNABE,RAFAEL</t>
  </si>
  <si>
    <t>COPIART 2012, SL</t>
  </si>
  <si>
    <t>COPISTERIA SANTA MARIA</t>
  </si>
  <si>
    <t>CORBACHO JULIANA</t>
  </si>
  <si>
    <t>CORBELLA EGUILUZ RAQUEL</t>
  </si>
  <si>
    <t>CORBEN BCN 21, SL</t>
  </si>
  <si>
    <t>CORCOI TRANSPORTS</t>
  </si>
  <si>
    <t>CORCOY FERRER ROSER</t>
  </si>
  <si>
    <t>COREMOSA GIRONA, SA</t>
  </si>
  <si>
    <t>CORESSA</t>
  </si>
  <si>
    <t>CORNELLA BOSCHDEMONT, JAUME</t>
  </si>
  <si>
    <t>CORNELLAS SASTRE,MIQUEL</t>
  </si>
  <si>
    <t>CORNEY ARMENGOL, RAMON</t>
  </si>
  <si>
    <t>CORNEY DRISCOLL OLIVER</t>
  </si>
  <si>
    <t>CORNUDELLA BERTRAN,RAMONA</t>
  </si>
  <si>
    <t>COROMI PUJOL CB</t>
  </si>
  <si>
    <t>COROMIAS CARME</t>
  </si>
  <si>
    <t>CORPORACION DE ORGANIZACIÓN Y REPRESENTACIONES S.A</t>
  </si>
  <si>
    <t>CORPORACION LEON ESPINOSA, SL</t>
  </si>
  <si>
    <t>CORRAL DE LA MORERIA, SA</t>
  </si>
  <si>
    <t>CORREA MAYTE</t>
  </si>
  <si>
    <t>CORREA NOGUEROL ANTONIO</t>
  </si>
  <si>
    <t>CORRETGER SIMON MARIA</t>
  </si>
  <si>
    <t>CORTES PONT, EVA</t>
  </si>
  <si>
    <t>CORTEZ LLADO MIQUEL</t>
  </si>
  <si>
    <t>CORTEZ MARKETING SL</t>
  </si>
  <si>
    <t>CORTINATGES ESTEBA, SL</t>
  </si>
  <si>
    <t>CORTS PIÑOL,MONICA</t>
  </si>
  <si>
    <t>CORVILLO RENART, CRISTINA</t>
  </si>
  <si>
    <t>CORZO HURTADO ANA MARIA</t>
  </si>
  <si>
    <t>COSP MASSO,JOAN</t>
  </si>
  <si>
    <t>COSSIO ANA</t>
  </si>
  <si>
    <t>COSTA BAGUER JOSEP</t>
  </si>
  <si>
    <t>COSTA BUENO, MIRIAM</t>
  </si>
  <si>
    <t>COSTA CRISTINA</t>
  </si>
  <si>
    <t>COSTA SENÉ ANTONI</t>
  </si>
  <si>
    <t>COSTAL COSTA ANNA</t>
  </si>
  <si>
    <t>COSTIGAN GANDARA MATTEW</t>
  </si>
  <si>
    <t>COTCHO VALLÉS,MARCEL</t>
  </si>
  <si>
    <t>COVESA VEHÍCULOS S.L</t>
  </si>
  <si>
    <t>CRESO ASSESORIA D'EMPRESES</t>
  </si>
  <si>
    <t>CRESPO MORALES,CONCEPCION</t>
  </si>
  <si>
    <t>CRESPO VAZQUEZ,ALEX</t>
  </si>
  <si>
    <t>CRIMAG EXPEDITION, SRL</t>
  </si>
  <si>
    <t>CRISELCHETRANS, SRL</t>
  </si>
  <si>
    <t>CRISTALLERIA MAGISA, SL</t>
  </si>
  <si>
    <t>CRISTALLERIES LLORET SL</t>
  </si>
  <si>
    <t>CRISTALLO</t>
  </si>
  <si>
    <t>CRISTAU CUYAS, ENRIQUE</t>
  </si>
  <si>
    <t>CRISTIAN JIMENEZ GUILLEN</t>
  </si>
  <si>
    <t>CRISTINA CHILIPIREA,CRINA</t>
  </si>
  <si>
    <t>CRISTINA PUJOL MURLA</t>
  </si>
  <si>
    <t>CROAL ESTETIC, SL</t>
  </si>
  <si>
    <t>CRUCHAGA SUSANA</t>
  </si>
  <si>
    <t>CRUZ CORTIÑAS, RAMON OSIRIS</t>
  </si>
  <si>
    <t>CRUZ MATEOS,Mª J.</t>
  </si>
  <si>
    <t>CRUZ PUIG ROSA</t>
  </si>
  <si>
    <t>CSAD FRYDEK MISTEK</t>
  </si>
  <si>
    <t>CTAT PROP AV JAIME I 82 GIRONA</t>
  </si>
  <si>
    <t>CTAT PROP CAMPCARDOS 69-71</t>
  </si>
  <si>
    <t>CTAT PROP CARME 58</t>
  </si>
  <si>
    <t>CTAT PROP EDÑAV GIRONA 3</t>
  </si>
  <si>
    <t>CTAT PROP. AV GIRONA 51</t>
  </si>
  <si>
    <t>CTAT PROP. PK JOSEP PLA 1</t>
  </si>
  <si>
    <t>CTAT PROP. SANT ANTONI CLARE 30</t>
  </si>
  <si>
    <t>CUADROS GARCIA FRANCISCO</t>
  </si>
  <si>
    <t>CUADROS LARA PERE</t>
  </si>
  <si>
    <t>CUBETAG GMBH</t>
  </si>
  <si>
    <t>CUCURULL TERESA</t>
  </si>
  <si>
    <t>CUERDA FIESTAS DAVID</t>
  </si>
  <si>
    <t>CULLA LOREN MARTA</t>
  </si>
  <si>
    <t>CULLERES BALAGUERO,TERESA</t>
  </si>
  <si>
    <t>CULUBRET RIGAU, CRISTINA</t>
  </si>
  <si>
    <t>CUMATRANS GRUP SRL</t>
  </si>
  <si>
    <t>CUSINE BARBER,PAU</t>
  </si>
  <si>
    <t>CUTER CLIM S.L.</t>
  </si>
  <si>
    <t>CUTIVA MARIN CRISTIAN CAMILO</t>
  </si>
  <si>
    <t>CYPRUS COMPANY S MICHAIRINAS</t>
  </si>
  <si>
    <t>DABAN GILBERT, FREDERIC</t>
  </si>
  <si>
    <t>DABAN JOSE</t>
  </si>
  <si>
    <t>DABAU GENER,GEMMA</t>
  </si>
  <si>
    <t>DAF ALEXANDRA DAVID SRL</t>
  </si>
  <si>
    <t>DAIRYTOP</t>
  </si>
  <si>
    <t>DAKE FREGADEROS,SLU</t>
  </si>
  <si>
    <t>DALEKS TRANS</t>
  </si>
  <si>
    <t>DALMAU JOSEP MARIA</t>
  </si>
  <si>
    <t>DALMAU MASSANAS,IVAN</t>
  </si>
  <si>
    <t>DAMARITO</t>
  </si>
  <si>
    <t>D'AMBROSIO BARRA,ROBERTO</t>
  </si>
  <si>
    <t>DANES CREUS,NEUS</t>
  </si>
  <si>
    <t>DANIEL BLANCH HERREROS</t>
  </si>
  <si>
    <t>DANIEL MUÑOZ OLIVE</t>
  </si>
  <si>
    <t>DANIEL RENART FORT</t>
  </si>
  <si>
    <t>DANTRANS EOOD</t>
  </si>
  <si>
    <t>DAOUDA SACKO</t>
  </si>
  <si>
    <t>D'AQUA.C.B.</t>
  </si>
  <si>
    <t>DARIUSZ HUS</t>
  </si>
  <si>
    <t>DARNE FONT JORDI</t>
  </si>
  <si>
    <t>DARYANA INTERTRANS LOGISTIC, SRL</t>
  </si>
  <si>
    <t>DASCA BATALLA JOSEP</t>
  </si>
  <si>
    <t>DAURELLA JOAQUIM</t>
  </si>
  <si>
    <t>DAVID DE TORO COLINET</t>
  </si>
  <si>
    <t>DAVID FUSSENEGGER TEXTIL GMBH</t>
  </si>
  <si>
    <t>DAVID GOBZALEZ GARCIA</t>
  </si>
  <si>
    <t>DAVID LOPEZ.ISABEL</t>
  </si>
  <si>
    <t>DAVID M MORATA GRESSEL</t>
  </si>
  <si>
    <t>DAVID RAMOS RICART</t>
  </si>
  <si>
    <t>DAVID TUBERT RIGAT</t>
  </si>
  <si>
    <t>D'CROZ ESTEVE VICTOR</t>
  </si>
  <si>
    <t>DE ANDRES AMAYA</t>
  </si>
  <si>
    <t>DE CRUZ BLANCH MARTI</t>
  </si>
  <si>
    <t>DE DIOS SOLDEVILLA SONIA</t>
  </si>
  <si>
    <t>DE DIOS VALDAJOS, SARA</t>
  </si>
  <si>
    <t>DE DOMINGO I COMULADA, AIXA</t>
  </si>
  <si>
    <t>DE LA TORRE MIQUEL</t>
  </si>
  <si>
    <t>DE LA TORRE ROMERO RAFAEL</t>
  </si>
  <si>
    <t>DE LOS LLANOS OCHOA JAVIER</t>
  </si>
  <si>
    <t>DE PARAMO GARCIA NOTARIOS SCP</t>
  </si>
  <si>
    <t>DE RIBOT MUNDET</t>
  </si>
  <si>
    <t>DE RIBOT, JOSEP M.</t>
  </si>
  <si>
    <t>DE SIMONE GIOVANNA</t>
  </si>
  <si>
    <t>DE TOT GRUP CENTRE COMERCIAL, S.L.</t>
  </si>
  <si>
    <t>DE TULLIO LUCA</t>
  </si>
  <si>
    <t>DECO ART CRISTALLERIES, S.L.</t>
  </si>
  <si>
    <t>DECOR FUSTA BANYOLES, S.L.</t>
  </si>
  <si>
    <t>DEDO DE DIOS AGAETE, SL</t>
  </si>
  <si>
    <t>DEFOPOOL, S. L.</t>
  </si>
  <si>
    <t>DEKKER TRANSPORT VOF</t>
  </si>
  <si>
    <t>DEL CASTILLO SANTAMARIA IBAI</t>
  </si>
  <si>
    <t>DEL OLMO MATEOS ANGI</t>
  </si>
  <si>
    <t>DEL RIO VELASCO JOAN</t>
  </si>
  <si>
    <t>DELESSERT ERIC</t>
  </si>
  <si>
    <t>DENIM TRANS EOOD</t>
  </si>
  <si>
    <t>DENOYERS VIVIANE ALICE ROBERTE</t>
  </si>
  <si>
    <t>DEREK PARNELL</t>
  </si>
  <si>
    <t>DESBROSADORAS DANES, S. L.</t>
  </si>
  <si>
    <t>DESOUSA PINTADO PEDRO ALEXANDRE</t>
  </si>
  <si>
    <t>DESPACHO GONZALEZ BUENO, SLP</t>
  </si>
  <si>
    <t>DETALL AGUSTÍ 1876, S.L.</t>
  </si>
  <si>
    <t>DEVILLE FREDERIC MICHEL</t>
  </si>
  <si>
    <t>DHL EXPRESS SPAIN SLU</t>
  </si>
  <si>
    <t>DHL INTERNATIONAL NV</t>
  </si>
  <si>
    <t>DHR WESTERHOF</t>
  </si>
  <si>
    <t>DI GIANNOTTA IUSCO PAOLO EC</t>
  </si>
  <si>
    <t>DIA</t>
  </si>
  <si>
    <t>DIABOLICUS ENGINEERING</t>
  </si>
  <si>
    <t>DIAMOND RESORTS EUROPE LIMITED SUCURSAL EN ESPAÑA</t>
  </si>
  <si>
    <t>DIAZ CANO CARMEN</t>
  </si>
  <si>
    <t>DIAZ DIAZ,M.LUISA</t>
  </si>
  <si>
    <t>DIAZ EGEA, EVA</t>
  </si>
  <si>
    <t>DIAZ FERNANDEZ,ROBERTO</t>
  </si>
  <si>
    <t>DIAZ GARCIA JUAN JOSE</t>
  </si>
  <si>
    <t>DIAZ JUAN LUIS JESUS</t>
  </si>
  <si>
    <t>DIAZ PARDO JOAN XOSE</t>
  </si>
  <si>
    <t>DIAZ ROMERO, RICARD</t>
  </si>
  <si>
    <t>DIAZ SALMERON, MAR</t>
  </si>
  <si>
    <t>DIAZ SERGI</t>
  </si>
  <si>
    <t>DÍDAC PERALES I GIMÉNEZ</t>
  </si>
  <si>
    <t>DIDI PERFECT LOCATIONS SL</t>
  </si>
  <si>
    <t>DIE AKADEMIE FRESENIUS GMBH</t>
  </si>
  <si>
    <t>DIEGUEZ FACUNDO NICOLAS</t>
  </si>
  <si>
    <t>DIETÈTICA AGENCIANA,SL</t>
  </si>
  <si>
    <t>DIEZ BRU NATALIA</t>
  </si>
  <si>
    <t>DIEZ SANTAMARIA,ELENA</t>
  </si>
  <si>
    <t>DIGITAL</t>
  </si>
  <si>
    <t>DIGITAL RIVER IRELAND, LTD</t>
  </si>
  <si>
    <t>DILME CARABUS ADRIA</t>
  </si>
  <si>
    <t>DILME VILA, DANIEL</t>
  </si>
  <si>
    <t>DIOGO EQUIP.PARA MOTOS UNIP LD</t>
  </si>
  <si>
    <t>DIPI SERVIS, SL</t>
  </si>
  <si>
    <t>DIPUTACIÓ DE BARCELONA</t>
  </si>
  <si>
    <t>DISBUS 21, S.L.</t>
  </si>
  <si>
    <t>DISCOR LA SUREDA INDUSTRIAL GRUP</t>
  </si>
  <si>
    <t>DISPREMIUM,SL</t>
  </si>
  <si>
    <t>DISPROMERGI, SL</t>
  </si>
  <si>
    <t>DISPROPA, SL</t>
  </si>
  <si>
    <t>DISSENY MOTOR, PINTURA DE COMPONENTS, SL</t>
  </si>
  <si>
    <t>DISTRIBUCION EUROPEA DE DIETETICA, SL</t>
  </si>
  <si>
    <t>DISTRIBUCIONS 972 SL</t>
  </si>
  <si>
    <t>DISTRIBUCIONS GIROTEL4 SL</t>
  </si>
  <si>
    <t>DISTRIBUICAO DE VESTUARIO LDA</t>
  </si>
  <si>
    <t>DISTRITECH JOSKIN SA</t>
  </si>
  <si>
    <t>DIVASLASHES</t>
  </si>
  <si>
    <t>DKH RETAIL LTD UNIT</t>
  </si>
  <si>
    <t>DKM TRANS LTD</t>
  </si>
  <si>
    <t>DKV SERVICIOS, SA</t>
  </si>
  <si>
    <t>DOCTORALIA INTERNET, SL</t>
  </si>
  <si>
    <t>DOCTUO VENTURES, SL</t>
  </si>
  <si>
    <t>DOLCET TARRAGO,VICENS</t>
  </si>
  <si>
    <t>DOLIU MARGALEF,INMACULADA</t>
  </si>
  <si>
    <t>DOLORS BOIX JULIA</t>
  </si>
  <si>
    <t>DOLORS VIDAL VILA</t>
  </si>
  <si>
    <t>DOLZ ESCALZO MARIA CARMEN</t>
  </si>
  <si>
    <t>DOMAINE CAUJULLE GAZET</t>
  </si>
  <si>
    <t>DOMAINE DE LA PROSE</t>
  </si>
  <si>
    <t>DOMENE SIMON IVONNE</t>
  </si>
  <si>
    <t>DOMENECH ARTIGAS JUAN</t>
  </si>
  <si>
    <t>DOMENECH ERES,JORDINA</t>
  </si>
  <si>
    <t>DOMÈNECH NAVARRO,ALFONS</t>
  </si>
  <si>
    <t>DOMENECH TELARROJA, MARC</t>
  </si>
  <si>
    <t>DOMINGO RUIZ MARIA</t>
  </si>
  <si>
    <t>DOMINGUEZ CABRERA MANEL</t>
  </si>
  <si>
    <t>DOMINGUEZ SERGIO</t>
  </si>
  <si>
    <t>DON JAMON VALLE REAL</t>
  </si>
  <si>
    <t>DONNER CAPITAL</t>
  </si>
  <si>
    <t>DOP GOURMET, SL</t>
  </si>
  <si>
    <t>DOS IXS-E DIGITALS 2007 SL</t>
  </si>
  <si>
    <t>DOVOSSTRANS SRO</t>
  </si>
  <si>
    <t>DRAGONMARTS COMPANY LTD</t>
  </si>
  <si>
    <t>DRESS SPORT EVENTOS, SL</t>
  </si>
  <si>
    <t>DRINKS MAR, S A.</t>
  </si>
  <si>
    <t>DRUGAN LOGISTICS,SRL</t>
  </si>
  <si>
    <t>DT TRANSPORT LTD</t>
  </si>
  <si>
    <t>DTSTISMA DTSTISMA KFT</t>
  </si>
  <si>
    <t>DUALDE LOPEZ SANDRA</t>
  </si>
  <si>
    <t>DUARTE DE SARDI, ALEJANDRA</t>
  </si>
  <si>
    <t>DUCH FRAU GABRIEL</t>
  </si>
  <si>
    <t>DUCKWORTH,SARA</t>
  </si>
  <si>
    <t>DUIJNDAM JEROEN JOHANNES</t>
  </si>
  <si>
    <t>DUNDEE TYRES LTD</t>
  </si>
  <si>
    <t>DUPLEXTIL, S. L.</t>
  </si>
  <si>
    <t>DURAN GONZALEZ AINHOA</t>
  </si>
  <si>
    <t>DURAN ROS MARIA</t>
  </si>
  <si>
    <t>DZIECIELAK WALDEMAR TRANSVALD</t>
  </si>
  <si>
    <t>E.S.LA MIRONA,SL</t>
  </si>
  <si>
    <t>EARL ALMA</t>
  </si>
  <si>
    <t>EARL AVICOLE DU HAUT VALLESPIR</t>
  </si>
  <si>
    <t>EARL DE LA GRANAYRIE</t>
  </si>
  <si>
    <t>EARL DES VIGNETTES</t>
  </si>
  <si>
    <t>EARL DOMAINE D EN POUILL</t>
  </si>
  <si>
    <t>EARL DOMAINE DE LA VIGNE BARBE</t>
  </si>
  <si>
    <t>EARL ELIE MAILLOLS</t>
  </si>
  <si>
    <t>EARL GRANIER</t>
  </si>
  <si>
    <t>EARL LE PETIT TAMBOUR</t>
  </si>
  <si>
    <t>EARL LE VIGNE</t>
  </si>
  <si>
    <t>EARL MAS DES BRUYERES</t>
  </si>
  <si>
    <t>EARL MAS DES MUSICIENNES</t>
  </si>
  <si>
    <t>EARL MATERBIO</t>
  </si>
  <si>
    <t>EARL MONTNEGRE</t>
  </si>
  <si>
    <t>EARL RIEUCOULON</t>
  </si>
  <si>
    <t>EARL SESQUIERES</t>
  </si>
  <si>
    <t>EARL VICART</t>
  </si>
  <si>
    <t>EASTONS HOLIDAYS</t>
  </si>
  <si>
    <t>EAT&amp;TRAIN S.L.</t>
  </si>
  <si>
    <t>ECHEVARRIA CORONAS DANIEL</t>
  </si>
  <si>
    <t>ECOCERT IBERICA, SL</t>
  </si>
  <si>
    <t>ECOGESTVAL, S.L.</t>
  </si>
  <si>
    <t>ECOHABITAR VISIONES SOSTENIBLES, SL</t>
  </si>
  <si>
    <t>ECOVAT CONSULT S.L</t>
  </si>
  <si>
    <t>EDICIONS A PETICIÓ S.L.</t>
  </si>
  <si>
    <t>EDIFICI SANT PERE, 1 CTAT PROP PK</t>
  </si>
  <si>
    <t>EDISON ALFONSO CHALACO CUENCA</t>
  </si>
  <si>
    <t>EDITORIAL MIC,SL</t>
  </si>
  <si>
    <t>EDITORIAL PLANETA S.A. ZENITH</t>
  </si>
  <si>
    <t>EDUAL BUCOVINA, SRL</t>
  </si>
  <si>
    <t>EDUARD BAULIDA</t>
  </si>
  <si>
    <t>EDUARD GEORGE TRANS SRL</t>
  </si>
  <si>
    <t>EDWIN JOHELE ESCOBAR MARTINEZ</t>
  </si>
  <si>
    <t>EDY RAMON GARCIA TEJADA</t>
  </si>
  <si>
    <t>EFFECIEMME S.N.C. DI CEREDA</t>
  </si>
  <si>
    <t>EGLES DAMBRAUSKAITES II</t>
  </si>
  <si>
    <t>EGUREN GUTIERREZ,ALEJANDRO</t>
  </si>
  <si>
    <t>EHLIS, SA</t>
  </si>
  <si>
    <t>EJA DESING, SL</t>
  </si>
  <si>
    <t>EKDESMAN RAMIREZ,CRISTINA</t>
  </si>
  <si>
    <t>EKOBO SAS</t>
  </si>
  <si>
    <t>EKOLOGILOAK</t>
  </si>
  <si>
    <t>EL CORTE INGLES, SA</t>
  </si>
  <si>
    <t>EL HORRI  HAJIBA</t>
  </si>
  <si>
    <t>EL MESSAOUDI,MIMOUN</t>
  </si>
  <si>
    <t>EL MOKHATAR BEN FARES BEN FARES</t>
  </si>
  <si>
    <t>EL MUNDO DEPORTIVO</t>
  </si>
  <si>
    <t>EL OUAKAF SOUFIANE</t>
  </si>
  <si>
    <t>EL PUNT DEL MONTSENY, SL</t>
  </si>
  <si>
    <t>EL RACO DE PINILLA</t>
  </si>
  <si>
    <t>EL TENIQUE, SL</t>
  </si>
  <si>
    <t>ELAN AUTOCARS</t>
  </si>
  <si>
    <t>ELECCION ECOLOGICA</t>
  </si>
  <si>
    <t>ELECTRA AVELLANA COMERCIAL,SL</t>
  </si>
  <si>
    <t>ELECTROCASNIC SAN UTIL, SRL</t>
  </si>
  <si>
    <t>ELECTRONICA ANGELATS SL</t>
  </si>
  <si>
    <t>ELECTROSELECCIO GIRONA,SL</t>
  </si>
  <si>
    <t>ELENA D'AMBROSIO BARRA</t>
  </si>
  <si>
    <t>ELGHANAYAN GARCIA, RUBEN</t>
  </si>
  <si>
    <t>ELIN PELIN TRANS OOD</t>
  </si>
  <si>
    <t>ELISABETH BLAZQUEZ QUEVEDO</t>
  </si>
  <si>
    <t>ELMUA JUST MIQUEL</t>
  </si>
  <si>
    <t>ELSDEN JORDAN EMELIO R</t>
  </si>
  <si>
    <t>ELSEVIER ESPAÑA SLU</t>
  </si>
  <si>
    <t>EMA PRESCONT SRL</t>
  </si>
  <si>
    <t>EMBALATGES REUS SL</t>
  </si>
  <si>
    <t>EMBUTIDOS MONTER, S.L.U.</t>
  </si>
  <si>
    <t>EMILIA</t>
  </si>
  <si>
    <t>EMILY SAS ETABLISSEMENTS</t>
  </si>
  <si>
    <t>EMPORDANESA DE TELECOMUNICACIONS,SL</t>
  </si>
  <si>
    <t>ENCINAS PALOMO, DAVID</t>
  </si>
  <si>
    <t>ENCINASOLA HOTEL, SL</t>
  </si>
  <si>
    <t>ENCURTIDOS ANTEQUERA</t>
  </si>
  <si>
    <t>ENDESA ENERGIA XXI SLU</t>
  </si>
  <si>
    <t>ENERGIAS DEL KADAGUA, S COOP</t>
  </si>
  <si>
    <t>ENJUANES LLOP ,CARLOS JOSE</t>
  </si>
  <si>
    <t>ENOBRA CONSTRUCCIONS I SERVEIS, SL</t>
  </si>
  <si>
    <t>ENRIC FERRER I FILL S.L.</t>
  </si>
  <si>
    <t>ENRICH CARRASQUILLA, INMA</t>
  </si>
  <si>
    <t>ENRICH MITJANA ALBA</t>
  </si>
  <si>
    <t>ENRIQUETA SIMON ROSA</t>
  </si>
  <si>
    <t>ENRIQUEZ CID,RODOLFO</t>
  </si>
  <si>
    <t>ENRO SP</t>
  </si>
  <si>
    <t>ENSENAT JEAN LUC</t>
  </si>
  <si>
    <t>ENSENYAT BRUN ROSA</t>
  </si>
  <si>
    <t>ENSESA MOLINER LAURA</t>
  </si>
  <si>
    <t>ENTD.CONS. URB. LA MONGODA</t>
  </si>
  <si>
    <t>ENTIDAD PREVISION</t>
  </si>
  <si>
    <t>ENTRESET EXCLUXIVES, SL</t>
  </si>
  <si>
    <t>ENVIRONMENTALHYGIENE LTD</t>
  </si>
  <si>
    <t>EPID FREIXE I COLLELL SA</t>
  </si>
  <si>
    <t>EQUIPO CASH SARL</t>
  </si>
  <si>
    <t>ERA  CASSANHAU</t>
  </si>
  <si>
    <t>ERIK VAN HOOF</t>
  </si>
  <si>
    <t>ERNST FABER GMBH</t>
  </si>
  <si>
    <t>ERRI-COMFORT A S</t>
  </si>
  <si>
    <t>ERTL REISEN GMBH</t>
  </si>
  <si>
    <t>ERWANN GUYOT</t>
  </si>
  <si>
    <t>ES PALACIO DE CONGRESOS</t>
  </si>
  <si>
    <t>ESBART DANSAIRE EL CABIROL</t>
  </si>
  <si>
    <t>ESCATLLAR SOLER VICTOR</t>
  </si>
  <si>
    <t>ESCOLA L'AULET</t>
  </si>
  <si>
    <t>ESCOLA LES FALGUERES</t>
  </si>
  <si>
    <t>ESCOLA VEDRUNA GIRONA</t>
  </si>
  <si>
    <t>ESCOLAR FÉLEZ, EVA</t>
  </si>
  <si>
    <t>ESCOLAR LOPEZ, SHEILA</t>
  </si>
  <si>
    <t>ESCUDER ROIG ELISA</t>
  </si>
  <si>
    <t>ESCUDERO MORATALLA,JOSE FRANCISCO</t>
  </si>
  <si>
    <t>ESCUDERO TORRECILLA,ALICIA</t>
  </si>
  <si>
    <t>ESCUEDERO ANTON LUIS</t>
  </si>
  <si>
    <t>ESPACIO BIO</t>
  </si>
  <si>
    <t>ESPARTA DESIGN, S.L.</t>
  </si>
  <si>
    <t>ESPIGUL COROMINAS ANDREU</t>
  </si>
  <si>
    <t>EST SP Z O O</t>
  </si>
  <si>
    <t>EST.FARO COOP.TAXISTAS</t>
  </si>
  <si>
    <t>ESTABLIMENTS CUCUT, SL</t>
  </si>
  <si>
    <t>ESTABLIMENTS VIENA, SA</t>
  </si>
  <si>
    <t>ESTACIONS DE SERVEI VIURA-GINESTA, SL</t>
  </si>
  <si>
    <t>ESTANY MATAMALA SILVIA</t>
  </si>
  <si>
    <t>ESTANY PROFITOS,TERESA</t>
  </si>
  <si>
    <t>ESTEBAN VELEDO RAQUEL</t>
  </si>
  <si>
    <t>ESTEFAN RUSU,TEODORA</t>
  </si>
  <si>
    <t>ESTELLE CARINE HELENE MUÑOZ</t>
  </si>
  <si>
    <t>ESTEVE AGUILERA,SAU</t>
  </si>
  <si>
    <t>ESTEVE BLANCH, S.A.</t>
  </si>
  <si>
    <t>ESTEVE CARITG,CLARA</t>
  </si>
  <si>
    <t>ESTEVEZ         JOSE  MANUEL</t>
  </si>
  <si>
    <t>ESTOC D'IBINE, S.L.</t>
  </si>
  <si>
    <t>ESTRADA TIMONER, MERITXELL</t>
  </si>
  <si>
    <t>ESTRAFRUITS ULLA, S. L. U.</t>
  </si>
  <si>
    <t>ESTROPA TORRES JOSEP MARIA</t>
  </si>
  <si>
    <t>ESTRUCH ENRIC</t>
  </si>
  <si>
    <t>ESTUDIS  PONT PERE</t>
  </si>
  <si>
    <t>ETELCA MARIA FEKETE</t>
  </si>
  <si>
    <t>ETXABURU IBAZETA NAGORE</t>
  </si>
  <si>
    <t>EUFRECOM SRO</t>
  </si>
  <si>
    <t>EUMA S.L.</t>
  </si>
  <si>
    <t>EURL ARCO</t>
  </si>
  <si>
    <t>EURL ETABLISSEMENTS GURRAL</t>
  </si>
  <si>
    <t>EURL LES JARDINS SAINT MARTINOIS</t>
  </si>
  <si>
    <t>EURL QUEROL JEAN PIERRE</t>
  </si>
  <si>
    <t>EURO CARBURANT ANDEZIT RO, SRL</t>
  </si>
  <si>
    <t>EURO CENTER HOLDING SE</t>
  </si>
  <si>
    <t>EURO FUL TRANS, SRL</t>
  </si>
  <si>
    <t>EUROMASTER PNEUMATICS PERELLÓ GARATGE PARK LLORET, S.L.</t>
  </si>
  <si>
    <t>EUROPCAR IB SA</t>
  </si>
  <si>
    <t>EUROPEAN TEXTILE NETWORK</t>
  </si>
  <si>
    <t>EUROSPEED LTD</t>
  </si>
  <si>
    <t>EVROTRANS EOOD</t>
  </si>
  <si>
    <t>EXCAVACIONS JORDI FABREGA, S. L.</t>
  </si>
  <si>
    <t>EXCELENT PAINTS SL</t>
  </si>
  <si>
    <t>EXIDE TECHNOLOGIES RECYCLING, S.L.</t>
  </si>
  <si>
    <t>EXPENDEDURIA,Nº14 C/FRANCESC CIURANA</t>
  </si>
  <si>
    <t>EXPERT PVC</t>
  </si>
  <si>
    <t>EXPLOTACION APART. BALCON DEL MAR, SL</t>
  </si>
  <si>
    <t>EXPLOTACIONS AGRICOLES BRUGUERA, S. L.</t>
  </si>
  <si>
    <t>EXPLOTACIONS AGRICOLES DEL MONTGRI, S. L.</t>
  </si>
  <si>
    <t>EXPLOTACIONS TURISTIQUES BOADELLA, SL</t>
  </si>
  <si>
    <t>EXTINTORES POBE SL</t>
  </si>
  <si>
    <t>EXTINTORS GIROFOC SL</t>
  </si>
  <si>
    <t>EZQUERRA PALACIO GEMMA</t>
  </si>
  <si>
    <t>F.H.U TURBACZ</t>
  </si>
  <si>
    <t>F.L.C. SUMINISTRES CAPELLADES, SL</t>
  </si>
  <si>
    <t>F37 GBR BAR UND GALERIE</t>
  </si>
  <si>
    <t>FABER, SYLVIA</t>
  </si>
  <si>
    <t>FABLO 2015, S. L.</t>
  </si>
  <si>
    <t>FABRA CALDERON ADRIAN</t>
  </si>
  <si>
    <t>FABREGA CROS JULIA</t>
  </si>
  <si>
    <t>FABREGA ROS JAUME</t>
  </si>
  <si>
    <t>FABREGAS MARGARIDA</t>
  </si>
  <si>
    <t>FABREGAS MIRALBELL,ORIOL</t>
  </si>
  <si>
    <t>FABRICUINA TAULES I CADIRES, S.L.</t>
  </si>
  <si>
    <t>FAIN ASCENSORES, SA</t>
  </si>
  <si>
    <t>FAJULA BARRIS CONSOL</t>
  </si>
  <si>
    <t>FAJULA MARTI MERCEDES</t>
  </si>
  <si>
    <t>FAJULA SIMON,FEDERICO</t>
  </si>
  <si>
    <t>FALCO MARTA</t>
  </si>
  <si>
    <t>FALCON DARANAS OLGA</t>
  </si>
  <si>
    <t>FALFAS CAMPS ALBA</t>
  </si>
  <si>
    <t>FALGUERAS PUIGNAU MIQUEL</t>
  </si>
  <si>
    <t>FANTEXSA, S.A</t>
  </si>
  <si>
    <t>FARINERA TEIXIDOR 3 CTAT PROP PK</t>
  </si>
  <si>
    <t>FARRE FERRAN JORDI</t>
  </si>
  <si>
    <t>FARRE LA CRUZ, MANEL</t>
  </si>
  <si>
    <t>FARRE TORRE,MONTSE</t>
  </si>
  <si>
    <t>FARRERO ROSDEVALL,DAVID</t>
  </si>
  <si>
    <t>FARRES CASADEMONT ALBERT</t>
  </si>
  <si>
    <t>FARRES MARISCH JOAQUIM</t>
  </si>
  <si>
    <t>FARRES VILAFOT MANUEL</t>
  </si>
  <si>
    <t>FARRUS-REYNE, S.L.</t>
  </si>
  <si>
    <t>FATBOY THE ORIGINAL BV</t>
  </si>
  <si>
    <t>FAUSTINO OJEDA MORALES</t>
  </si>
  <si>
    <t>FCIA.MONT BORRELL C.B.</t>
  </si>
  <si>
    <t>FCO. PATROCINO SERV. PECUARIOS SL</t>
  </si>
  <si>
    <t>FEIXAS COLL FRANCISCO</t>
  </si>
  <si>
    <t>FELIU BAYO FAUME</t>
  </si>
  <si>
    <t>FELIU BONET MONTSERRAT</t>
  </si>
  <si>
    <t>FELIU CARBONELL FRANCISCO JAVIER</t>
  </si>
  <si>
    <t>FELIU FORTIA JORDI</t>
  </si>
  <si>
    <t>FELIU MOY JOSEP</t>
  </si>
  <si>
    <t>FELIX LOPEZ GARCIA</t>
  </si>
  <si>
    <t>FELMAR CO2 SL</t>
  </si>
  <si>
    <t>FENEMA MEDIA</t>
  </si>
  <si>
    <t>FERIMET, S. L. U.</t>
  </si>
  <si>
    <t>FERNANDEZ ALVAREZ MARIA JOSE</t>
  </si>
  <si>
    <t>FERNANDEZ BEATRIZ</t>
  </si>
  <si>
    <t>FERNANDEZ BEDMAL,ELISEO</t>
  </si>
  <si>
    <t>FERNANDEZ CARMEN</t>
  </si>
  <si>
    <t>FERNANDEZ DEL CAMPO RI ANA ISABEL</t>
  </si>
  <si>
    <t>FERNANDEZ DOMINGUEZ OSCAR</t>
  </si>
  <si>
    <t>FERNANDEZ DUARTE LAURA</t>
  </si>
  <si>
    <t>FERNANDEZ GARCIA JOSEP</t>
  </si>
  <si>
    <t>FERNÁNDEZ GARCÍA, ESTER</t>
  </si>
  <si>
    <t>FERNANDEZ GONZALEZ ATILANO</t>
  </si>
  <si>
    <t>FERNANDEZ GUILLEM JOSE MARIA</t>
  </si>
  <si>
    <t>FERNANDEZ GUMIEL JAVIER</t>
  </si>
  <si>
    <t>FERNANDEZ HERRERA,VANESA</t>
  </si>
  <si>
    <t>FERNANDEZ HIDALGO,ORIOL</t>
  </si>
  <si>
    <t>FERNANDEZ IGNACIA</t>
  </si>
  <si>
    <t>FERNANDEZ LLENAS,SILVIA</t>
  </si>
  <si>
    <t>FERNANDEZ NEGRO ROBERTO</t>
  </si>
  <si>
    <t>FERNANDEZ NUÑEZ,CARLOS</t>
  </si>
  <si>
    <t>FERNANDEZ PEREZ FERNANDO</t>
  </si>
  <si>
    <t>FERNANDEZ PUJOLAR JOSEP M</t>
  </si>
  <si>
    <t>FERNANDEZ RENART JOSEFINA</t>
  </si>
  <si>
    <t>FERNANDEZ VILCHES LUIS</t>
  </si>
  <si>
    <t>FERNANDEZ VIUDEZ JOAN</t>
  </si>
  <si>
    <t>FERRALLES I METALLS SILS, S.L.</t>
  </si>
  <si>
    <t>FERRAN MARTI ALBERT</t>
  </si>
  <si>
    <t>FERREIRA FERREIRA MARCIA</t>
  </si>
  <si>
    <t>FERRER AIXALÀ CB</t>
  </si>
  <si>
    <t>FERRER CERVIA, S. L.</t>
  </si>
  <si>
    <t>FERRER CORNELLA MARIA</t>
  </si>
  <si>
    <t>FERRER DAVESA, S. C.</t>
  </si>
  <si>
    <t>FERRER FALLOUK OMAR</t>
  </si>
  <si>
    <t>FERRER JORDI</t>
  </si>
  <si>
    <t>FERRER MARSAL RICARDO</t>
  </si>
  <si>
    <t>FERRERO ESCARDETE, FERNANDO J.</t>
  </si>
  <si>
    <t>FERRETERIA ALVERMAR SL</t>
  </si>
  <si>
    <t>FERRETERIA ARENYS DE MUNT SL</t>
  </si>
  <si>
    <t>FERRETERIA MENGUAL SL</t>
  </si>
  <si>
    <t>FERRETERIA ROIG SL</t>
  </si>
  <si>
    <t>FERRETERIA SOLER,SL</t>
  </si>
  <si>
    <t>FERRETERIAS FERROMAR, SL</t>
  </si>
  <si>
    <t>FERROCARRILES Y TRANSPORTES</t>
  </si>
  <si>
    <t>FHIOS CONSULTORIA TECNOLOGICA SLU</t>
  </si>
  <si>
    <t>FHIOS SMART KNOWLEGDE, SL</t>
  </si>
  <si>
    <t>FIAM SPA</t>
  </si>
  <si>
    <t>FIEGO ZARAGOZA JOSEP</t>
  </si>
  <si>
    <t>FIESTAS CARO CONCEPCIÓN</t>
  </si>
  <si>
    <t>FIGA AVELLANA,RAMON</t>
  </si>
  <si>
    <t>FIGUERAS COLL MARC</t>
  </si>
  <si>
    <t>FIGUERAS GIRONES, JAUME</t>
  </si>
  <si>
    <t>FIGUERAS ROS NARCIS</t>
  </si>
  <si>
    <t>FIGUERES BOIX JOAN</t>
  </si>
  <si>
    <t>FIGUERES CLIMATITZACIO, SL</t>
  </si>
  <si>
    <t>FIGUEROLA DZIATKO,ALIAKSANDAR</t>
  </si>
  <si>
    <t>FINA JUAREZ CARO</t>
  </si>
  <si>
    <t>FINO FINOLIS</t>
  </si>
  <si>
    <t>FINQUES SANT SAROMAR, SLU</t>
  </si>
  <si>
    <t>FIRA INTERNACIONAL DE BARCELONA</t>
  </si>
  <si>
    <t>FIRST CLASS WINES, SL</t>
  </si>
  <si>
    <t>FISA BADIA IMMA</t>
  </si>
  <si>
    <t>FITE DOLORS</t>
  </si>
  <si>
    <t>FITEL NETWORK, S.L.</t>
  </si>
  <si>
    <t>FJORDBACK AUTOMOBILER A S</t>
  </si>
  <si>
    <t>FLECA LES MALLORQUINES</t>
  </si>
  <si>
    <t>FLEXX INTERNATIONAL LTD</t>
  </si>
  <si>
    <t>FLIR BELGIUM BVBA</t>
  </si>
  <si>
    <t>FLORES ESTARTIT IMMA</t>
  </si>
  <si>
    <t>FLORIAN SPEDITION, SRL</t>
  </si>
  <si>
    <t>FLORINA INTERTRANS,SRL</t>
  </si>
  <si>
    <t>FLORS ROMANI</t>
  </si>
  <si>
    <t>FN ECOPHARM HELLS LTD</t>
  </si>
  <si>
    <t>FNAC ESPAÑA, SA</t>
  </si>
  <si>
    <t>FNMT-RCM</t>
  </si>
  <si>
    <t>FOAMLAND SL</t>
  </si>
  <si>
    <t>FODAN KFT</t>
  </si>
  <si>
    <t>FOLGUERA CAPDEVILA DOLORS</t>
  </si>
  <si>
    <t>FONDESE SL</t>
  </si>
  <si>
    <t>FONDEVILA DELGADO,SERGI</t>
  </si>
  <si>
    <t>FONT CARPE M ANGELS</t>
  </si>
  <si>
    <t>FONT COROMINAS ,FREDERIC</t>
  </si>
  <si>
    <t>FONT FIERRO,JOSEP</t>
  </si>
  <si>
    <t>FONT PONS MARIA CONCEPCION</t>
  </si>
  <si>
    <t>FONT RIBAS, CARLES</t>
  </si>
  <si>
    <t>FONT SUREDA MONTSERRAT</t>
  </si>
  <si>
    <t>FONTANALS GODIA,MATIAS</t>
  </si>
  <si>
    <t>FONTANET RUBINAT,ARMENGOL</t>
  </si>
  <si>
    <t>FONTOVA JORDANA MARGARITA</t>
  </si>
  <si>
    <t>FONTSERRA, S. L.</t>
  </si>
  <si>
    <t>FORBIKES, SRL</t>
  </si>
  <si>
    <t>FOREX-RCA 2004,SL</t>
  </si>
  <si>
    <t>FORMAGUERA ESTHER</t>
  </si>
  <si>
    <t>FORMIGA ALBERCA,GLORIA</t>
  </si>
  <si>
    <t>FORN BOIX S.L.</t>
  </si>
  <si>
    <t>FORN CAN RODÀ,SL</t>
  </si>
  <si>
    <t>FORNELLS ESPIGUL,CARMEN</t>
  </si>
  <si>
    <t>FORRADELLES REY,DORA</t>
  </si>
  <si>
    <t>FORT LLENA,PEDRO</t>
  </si>
  <si>
    <t>FORTIA, 12, CTAT. PROP. PK FORTIA, 12</t>
  </si>
  <si>
    <t>FORTO GIRONA FCO JAVIER</t>
  </si>
  <si>
    <t>FOTO 24</t>
  </si>
  <si>
    <t>FOTO K,SA</t>
  </si>
  <si>
    <t>FOTOGRAFIAS ADLER FRESNEDA, SL</t>
  </si>
  <si>
    <t>FRA NULA</t>
  </si>
  <si>
    <t>FRABES S.P.A.</t>
  </si>
  <si>
    <t>FRAIKIN CESKA REPUBLIKA SRO</t>
  </si>
  <si>
    <t>FRAMELCO</t>
  </si>
  <si>
    <t>FRANCE TELECOM</t>
  </si>
  <si>
    <t>FRANCESC CIURANA 15 CTAT PROP PK</t>
  </si>
  <si>
    <t>FRANCESC COSTA I PONS</t>
  </si>
  <si>
    <t>FRANCESC VINARDELL BISBE</t>
  </si>
  <si>
    <t>FRANCH LAVADO PAU</t>
  </si>
  <si>
    <t>FRANCISCO ALEXANDER ORDOÑEZ VALLE</t>
  </si>
  <si>
    <t>FRANCISCO CAMPOY MORENO</t>
  </si>
  <si>
    <t>FRANCISCO GARCIA BORREGO</t>
  </si>
  <si>
    <t>FRANCISCO IRUELA MORENO</t>
  </si>
  <si>
    <t>FRANCISCO MARTINEZ MARTINEZ</t>
  </si>
  <si>
    <t>FRANCO DIAZ ISHEL</t>
  </si>
  <si>
    <t>FRANCO SALDAÑA TONIA</t>
  </si>
  <si>
    <t>FRANKE ESPAÑA,SAU</t>
  </si>
  <si>
    <t>FRAU SAGRERA CLARA</t>
  </si>
  <si>
    <t>FRECAN,SLU</t>
  </si>
  <si>
    <t>FREDCAT SLU</t>
  </si>
  <si>
    <t>FREDERIC COLL MONTES</t>
  </si>
  <si>
    <t>FREE MEDIA, SA</t>
  </si>
  <si>
    <t>FREEZER IMPORT EKSPORT DOMINIKA F.</t>
  </si>
  <si>
    <t>FREIXENET OLONA, SILVIA</t>
  </si>
  <si>
    <t>FRESHTRANS BV</t>
  </si>
  <si>
    <t>FRESNEDA ZAMARRO MARIA DEL MAR</t>
  </si>
  <si>
    <t>FRIAS SANCHO, SERGIO</t>
  </si>
  <si>
    <t>FRIEDHELM TRAPP GMBH</t>
  </si>
  <si>
    <t>FRIGO TRANSPORT SP ZOO</t>
  </si>
  <si>
    <t>FRIGOLE CAMOS MARIA ROSA</t>
  </si>
  <si>
    <t>FRILLEMA,SA</t>
  </si>
  <si>
    <t>FRIOLISA SAU</t>
  </si>
  <si>
    <t>FRISTAD INDUSTRI AB</t>
  </si>
  <si>
    <t>FRUITES GONZALEZ</t>
  </si>
  <si>
    <t>FRUITES NURIA AGRICOLA, S. L.</t>
  </si>
  <si>
    <t>FRUMOI</t>
  </si>
  <si>
    <t>FRUTOS GARROES MARIA</t>
  </si>
  <si>
    <t>FT ASINFARMA ASESORIA Y FORMACION INDUSTRIAL SL</t>
  </si>
  <si>
    <t>FUEGO WOMAN</t>
  </si>
  <si>
    <t>FUENTES EP. RAYNAUD ANNE MARIES</t>
  </si>
  <si>
    <t>FUENTES EXPOSITO ROSARIO</t>
  </si>
  <si>
    <t>FUENTES JORGE</t>
  </si>
  <si>
    <t>FUENTES PEREZ MARISA</t>
  </si>
  <si>
    <t>FULL SERVICE SANTANDER SA</t>
  </si>
  <si>
    <t>FULLANA RUIZ MELISA</t>
  </si>
  <si>
    <t>FUMADO BOU, CRISTINA</t>
  </si>
  <si>
    <t>FUND. PER LA FORM. I EST. PACO PUERTO</t>
  </si>
  <si>
    <t>FUNDACIÓ ATENCIO PRIMARIA</t>
  </si>
  <si>
    <t>FUNDACIÓ PER A LA UNIVERSITAT OBERTA DE CATALUNYA</t>
  </si>
  <si>
    <t>FUNDACIÓ PRIVADA DRISSA</t>
  </si>
  <si>
    <t>FUNDACIO PRIVADA SALUT DEL CSDM</t>
  </si>
  <si>
    <t>FUNDACION MA CENTER SPAIN</t>
  </si>
  <si>
    <t>FUNDACION ROKPA</t>
  </si>
  <si>
    <t>FUNEZ FANNY</t>
  </si>
  <si>
    <t>FUSTE TORRES, JOSE</t>
  </si>
  <si>
    <t>FUSTERIA CAROLA,S.L.</t>
  </si>
  <si>
    <t>FUSTERIA LLAUSSAS, SL</t>
  </si>
  <si>
    <t>FUSTES EMPORDA SA</t>
  </si>
  <si>
    <t>FUSTES FIGUERES SL</t>
  </si>
  <si>
    <t>GABARRO GARCIA ELISABET</t>
  </si>
  <si>
    <t>GABARRO HERMANOS SA</t>
  </si>
  <si>
    <t>GABRIEL MONCADA NAVARRETE</t>
  </si>
  <si>
    <t>GACITUAGA ARTALARREA EMILIO</t>
  </si>
  <si>
    <t>GAEC AGREE LA FORGE</t>
  </si>
  <si>
    <t>GAEC ASCO ET FILS</t>
  </si>
  <si>
    <t>GAEC BARDY</t>
  </si>
  <si>
    <t>GAEC CURABEC ET FILS</t>
  </si>
  <si>
    <t>GAEC DU PECH</t>
  </si>
  <si>
    <t>GAEC MAZINGARBE</t>
  </si>
  <si>
    <t>GAEC MONT SAUBEL</t>
  </si>
  <si>
    <t>GAETE HARZENETTER JIMENA</t>
  </si>
  <si>
    <t>GALERA ESCORIZA, VERONICA</t>
  </si>
  <si>
    <t>GALERA SANCHEZ,ISABEL</t>
  </si>
  <si>
    <t>GALIDOGS, SC</t>
  </si>
  <si>
    <t>GALINDO GONZALEZ CARLOS</t>
  </si>
  <si>
    <t>GALINDO SALAS RAUL</t>
  </si>
  <si>
    <t>GALIO SPEDITION SRL</t>
  </si>
  <si>
    <t>GALISEC ROM,SRL</t>
  </si>
  <si>
    <t>GALLARDO JUANOLA ELSA</t>
  </si>
  <si>
    <t>GALLEGO ALAID, JUAN ANTONIO</t>
  </si>
  <si>
    <t>GALLEGO MORENO, OLGA</t>
  </si>
  <si>
    <t>GALLEON TRAVEL</t>
  </si>
  <si>
    <t>GALP ENERGIA ESPAÑA S.A.U</t>
  </si>
  <si>
    <t>GALVAMO BCN 2003, SL</t>
  </si>
  <si>
    <t>GALVAN ANTONIA</t>
  </si>
  <si>
    <t>GAMBARTER, SLU</t>
  </si>
  <si>
    <t>GAMEIRO OLIVERAS DUNIA</t>
  </si>
  <si>
    <t>GANBARA IATETXEA SL</t>
  </si>
  <si>
    <t>GANIGUE SAYOLS,LLUIS</t>
  </si>
  <si>
    <t>GANZ EINFACH</t>
  </si>
  <si>
    <t>GARAGE PRINCIPAL, CB</t>
  </si>
  <si>
    <t>GARAJE ATARAZANAS, SA</t>
  </si>
  <si>
    <t>GARAJE LEPANTO</t>
  </si>
  <si>
    <t>GARAJE NIZA, SL</t>
  </si>
  <si>
    <t>GARAJE SALA, SL</t>
  </si>
  <si>
    <t>GARAJES Y APARCAMIENTOS PERMANENTES, SL</t>
  </si>
  <si>
    <t>GARANGOU JUANOL ASSUMPCIÓ</t>
  </si>
  <si>
    <t>GARANTELEGANCIA LDA</t>
  </si>
  <si>
    <t>GARATGE CAPILLA CB</t>
  </si>
  <si>
    <t>GARATGE COSTA, S. L.</t>
  </si>
  <si>
    <t>GARATGE DIANA MARTA SALA</t>
  </si>
  <si>
    <t>GARATGE LLOPART SL</t>
  </si>
  <si>
    <t>GARATGE MATAS S.L.</t>
  </si>
  <si>
    <t>GARATGE PARKING PROVIDENCIA, SL</t>
  </si>
  <si>
    <t>GARATGES PLAFER, SLU</t>
  </si>
  <si>
    <t>GARCIA ALCANTARA ANTONIO</t>
  </si>
  <si>
    <t>GARCIA ALONSO AITOR</t>
  </si>
  <si>
    <t>GARCIA ALVAREZ ALICIA</t>
  </si>
  <si>
    <t>GARCIA BLANCO MANUELA</t>
  </si>
  <si>
    <t>GARCIA BOSCH PAU</t>
  </si>
  <si>
    <t>GARCIA BROS, SL</t>
  </si>
  <si>
    <t>GARCIA CAMARA, ANA</t>
  </si>
  <si>
    <t>GARCIA CARRIEL MARJORIE MAGALI</t>
  </si>
  <si>
    <t>GARCIA CORTES, FRANCISCO</t>
  </si>
  <si>
    <t>GARCIA DEL RIO GARCIA BEATRIZ</t>
  </si>
  <si>
    <t>GARCIA DELGADO JOSEFINA</t>
  </si>
  <si>
    <t>GARCIA FRAMIS VICTORIA</t>
  </si>
  <si>
    <t>GARCIA HERER,ROSA</t>
  </si>
  <si>
    <t>GARCIA JIMENEZ ALBERT</t>
  </si>
  <si>
    <t>GARCIA JIMENEZ, ESTHER</t>
  </si>
  <si>
    <t>GARCIA MUÑOZ MANUEL</t>
  </si>
  <si>
    <t>GARCIA PERALTA IVAN</t>
  </si>
  <si>
    <t>GARCIA REINA,MANEL</t>
  </si>
  <si>
    <t>GARCIA RIBES, JAUME</t>
  </si>
  <si>
    <t>GARCIA RODRIGUEZ JOSE</t>
  </si>
  <si>
    <t>GARCIA RUIZ ANA</t>
  </si>
  <si>
    <t>GARCIA SOLEDAD</t>
  </si>
  <si>
    <t>GARCIA TINTO ISABEL</t>
  </si>
  <si>
    <t>GARCIA TORRES,YOLANDA</t>
  </si>
  <si>
    <t>GARCIA TRINIDAD MIRIAM</t>
  </si>
  <si>
    <t>GARRAF MEDITERRANIA SA</t>
  </si>
  <si>
    <t>GARRIDO PASTOR BELEN</t>
  </si>
  <si>
    <t>GARRIGA COSTA JOAN</t>
  </si>
  <si>
    <t>GAS NATURAL REDES GLP, SA</t>
  </si>
  <si>
    <t>GAS NATURAL SA</t>
  </si>
  <si>
    <t>GASCH VICTOR</t>
  </si>
  <si>
    <t>GASOLINERAS GOMEZ CABRERA, SL</t>
  </si>
  <si>
    <t>GASULL SALO ANNA</t>
  </si>
  <si>
    <t>GAUDIR GIRONA,SL</t>
  </si>
  <si>
    <t>GAUTIER FRANCOISE</t>
  </si>
  <si>
    <t>GAY MONELL ALFONSO</t>
  </si>
  <si>
    <t>GD INSTAL.LACIONS S.L.</t>
  </si>
  <si>
    <t>GEARSERVICE EU</t>
  </si>
  <si>
    <t>GEIJO CALVET,NELLY</t>
  </si>
  <si>
    <t>GELDERESCH REIZEN BV</t>
  </si>
  <si>
    <t>GEMMA CARBO RIBUGENT</t>
  </si>
  <si>
    <t>GENAREZ MARGARITA</t>
  </si>
  <si>
    <t>GENERALITAT DE CATALUNYA D'AGRICULTURA</t>
  </si>
  <si>
    <t>GENERALITAT OSIC</t>
  </si>
  <si>
    <t>GENERATION D1967, SL</t>
  </si>
  <si>
    <t>GENESTAR LOPEZ,MIRIAM</t>
  </si>
  <si>
    <t>GENNARO AURICCHIO SPA</t>
  </si>
  <si>
    <t>GEORGIEVICH VITALIY</t>
  </si>
  <si>
    <t>GEORGINA REYNER SAURI</t>
  </si>
  <si>
    <t>GERANIUM PRODUCTION DU BOULOU</t>
  </si>
  <si>
    <t>GERMANS FERRER S A</t>
  </si>
  <si>
    <t>GERMANS HEREDIA, S. L.</t>
  </si>
  <si>
    <t>GERMANS LLORET FUSTERS, SL</t>
  </si>
  <si>
    <t>GERVIFRED EMPORDÀ S.L.</t>
  </si>
  <si>
    <t>GESEME 1996,SL</t>
  </si>
  <si>
    <t>GESLEON, SL</t>
  </si>
  <si>
    <t>GESTIO DE RESIDUS ESPECIALS FER-VET, SL</t>
  </si>
  <si>
    <t>GESTIÓ INTEGRAL D'EQUIPS MÉDICS I DENTALS</t>
  </si>
  <si>
    <t>GESTIÓN Y ADMINISTRACIÓN LEONESA</t>
  </si>
  <si>
    <t>GESTORIA GUARDIOLA</t>
  </si>
  <si>
    <t>GESTORIA I FINQUES MEDIÑA, SL</t>
  </si>
  <si>
    <t>GETGO TECHNOLOGIES UK LTD</t>
  </si>
  <si>
    <t>GHEORGHITA ADRIAN</t>
  </si>
  <si>
    <t>GHERGA GHEORGHE PETRU</t>
  </si>
  <si>
    <t>GIBERT GARCIA,MONICA</t>
  </si>
  <si>
    <t>GICU EXPEDITION  SRL</t>
  </si>
  <si>
    <t>GIFRA PALAU, JOAN</t>
  </si>
  <si>
    <t>GIL GAYA GUELL</t>
  </si>
  <si>
    <t>GIL MARTÍ,MONICA</t>
  </si>
  <si>
    <t>GILDA FEREDRICA EVANGELISTA DORIA</t>
  </si>
  <si>
    <t>GIMENEZ LABERDA,JOSE M.</t>
  </si>
  <si>
    <t>GIMENO CAMARASA JORDI</t>
  </si>
  <si>
    <t>GIORGIO ARMANI SPA</t>
  </si>
  <si>
    <t>GIRALT LUPIAÑEZ MARIA ISABEL</t>
  </si>
  <si>
    <t>GIRAMUNDO CALCATS</t>
  </si>
  <si>
    <t>GIRO ESPAIS SL</t>
  </si>
  <si>
    <t>GIRODRINKS</t>
  </si>
  <si>
    <t>GIRON MAGRO MARTA</t>
  </si>
  <si>
    <t>GIRONA 1987 SLU</t>
  </si>
  <si>
    <t>GIRONA FRUITS, SCCL</t>
  </si>
  <si>
    <t>GIRONELLA ATMELLER JAVIER</t>
  </si>
  <si>
    <t>GIROPOMA COSTA BRAVA, S. L.</t>
  </si>
  <si>
    <t>GIROVET, S.L.</t>
  </si>
  <si>
    <t>GISBERT PARCERISA,SL</t>
  </si>
  <si>
    <t>GISC</t>
  </si>
  <si>
    <t>GISPERT GIRBAU, MARITXELL</t>
  </si>
  <si>
    <t>GISPERT SOLES,FRANCESC</t>
  </si>
  <si>
    <t>GITHUB, INC.</t>
  </si>
  <si>
    <t>GITI, SL</t>
  </si>
  <si>
    <t>GIVEROLA GESTIÓN, S.L.U.</t>
  </si>
  <si>
    <t>GLASS GIRONA, S.C.</t>
  </si>
  <si>
    <t>GLAUSSER ROGGER REGINA</t>
  </si>
  <si>
    <t>GLOBAL ELECTRICA DEL SUR S.L.</t>
  </si>
  <si>
    <t>GLOBAL GESTIÓ AUXILIAR, S.L.</t>
  </si>
  <si>
    <t>GO KATSU, SL</t>
  </si>
  <si>
    <t>GOAT NUTRITION LTD G N PACKAGING</t>
  </si>
  <si>
    <t>GODIA BUJALDON BEATRIU</t>
  </si>
  <si>
    <t>GODIA MIR GASPAR</t>
  </si>
  <si>
    <t>GODO GOSA, SILVIA</t>
  </si>
  <si>
    <t>GOGU SERVICE SRL</t>
  </si>
  <si>
    <t>GOLDCAR SPAIN,SL</t>
  </si>
  <si>
    <t>GOMA ESTEVE,JOSE LUIS</t>
  </si>
  <si>
    <t>GOMA FITE,ENRIQUETA</t>
  </si>
  <si>
    <t>GOMEZ FERNANDEZ, MIGUEL</t>
  </si>
  <si>
    <t>GOMEZ GARCIA JORDI</t>
  </si>
  <si>
    <t>GOMEZ LOPEZ JORDI</t>
  </si>
  <si>
    <t>GOMEZ LOSADA,DAVID</t>
  </si>
  <si>
    <t>GOMEZ MUÑOZ NORA</t>
  </si>
  <si>
    <t>GOMEZ RUIZ MONICA</t>
  </si>
  <si>
    <t>GOMEZ SALARICHS VERONICA</t>
  </si>
  <si>
    <t>GOMEZ TABOADA JESUS</t>
  </si>
  <si>
    <t>GOMIS GARCIA JOSE</t>
  </si>
  <si>
    <t>GONZALES AVILES,JOSE</t>
  </si>
  <si>
    <t>GONZALEZ BLANCA</t>
  </si>
  <si>
    <t>GONZALEZ CENIZO,JUANA</t>
  </si>
  <si>
    <t>GONZALEZ CHACON,DANIEL</t>
  </si>
  <si>
    <t>GONZALEZ DE LOS SANTOS PILAR</t>
  </si>
  <si>
    <t>GONZALEZ LOPEZ ANGELS</t>
  </si>
  <si>
    <t>GONZALEZ MANEJA DAVID</t>
  </si>
  <si>
    <t>GONZALEZ MORILLO NOELIA</t>
  </si>
  <si>
    <t>GONZALEZ PEREZ MARIA DOLORES</t>
  </si>
  <si>
    <t>GONZALEZ ROCA M JOSE</t>
  </si>
  <si>
    <t>GONZALEZ RODRIGUEZ DOLORES</t>
  </si>
  <si>
    <t>GONZALEZ TORRECILLAS DAVID</t>
  </si>
  <si>
    <t>GONZALEZ TORRES FERRAN</t>
  </si>
  <si>
    <t>GONZALEZ VIELVA, LUCI</t>
  </si>
  <si>
    <t>GOOGLE INC</t>
  </si>
  <si>
    <t>GOROSTA SA</t>
  </si>
  <si>
    <t>GOUGE BERNARD</t>
  </si>
  <si>
    <t>GOYA MACIAS INGRID VANESSA</t>
  </si>
  <si>
    <t>GPM10</t>
  </si>
  <si>
    <t>GRABALOS OLIVEIRA MANUEL</t>
  </si>
  <si>
    <t>GRABULOSA AGUILERA, MARC</t>
  </si>
  <si>
    <t>GRACIA COSTA ISABEL</t>
  </si>
  <si>
    <t>GRACIA REYES,SANDRA</t>
  </si>
  <si>
    <t>GRAFICAS ARCO, SA</t>
  </si>
  <si>
    <t>GRAFIQUES FORNELLS SC</t>
  </si>
  <si>
    <t>GRAMONA STOCK SL</t>
  </si>
  <si>
    <t>GRAN VIA HOTEL BARCELONA, SL</t>
  </si>
  <si>
    <t>GRANADOS JAIMEZ ALBERTO</t>
  </si>
  <si>
    <t>GRANDA ZOOTECNICI, SRL</t>
  </si>
  <si>
    <t>GRANETS MONTGRI, S.L.</t>
  </si>
  <si>
    <t>GRANGERS UNITS BA, S. L. GUBA</t>
  </si>
  <si>
    <t>GRANJAS PALMIRO, S. L.</t>
  </si>
  <si>
    <t>GRANJES L´ARTIGA, S. L.</t>
  </si>
  <si>
    <t>GRASA GRIERA,CARME</t>
  </si>
  <si>
    <t>GRAU FERRER VERONICA</t>
  </si>
  <si>
    <t>GRAU, MAQUINARIA I SERVEI INTEGRAL, S.A.</t>
  </si>
  <si>
    <t>GRAUPERA MONTSERRAT</t>
  </si>
  <si>
    <t>GRAY HULYA</t>
  </si>
  <si>
    <t>GREGORIA RUIZ LAMARCA</t>
  </si>
  <si>
    <t>GREMI INDÚSTRIES GRÀFIQUES CAT.</t>
  </si>
  <si>
    <t>GRENKE ALQUILER S.A.</t>
  </si>
  <si>
    <t>GRIFERÍAS GROBER,SL</t>
  </si>
  <si>
    <t>GRONDIN AUTOCARS</t>
  </si>
  <si>
    <t>GROWBARATO DISTRIBUCIONES SL</t>
  </si>
  <si>
    <t>GRUBER BODENWERKSTATT GMBH</t>
  </si>
  <si>
    <t>GRUP CAÑIGUERAL IMP, S.L.</t>
  </si>
  <si>
    <t>GRUP GEPORK, SA</t>
  </si>
  <si>
    <t>GRUP KEY TARRACO</t>
  </si>
  <si>
    <t>GRUP MARC CO SL</t>
  </si>
  <si>
    <t>GRUPFESA</t>
  </si>
  <si>
    <t>GRUPO HOSTELERO VOLCANO, SL</t>
  </si>
  <si>
    <t>GRUPPO PRITELLI, SRL</t>
  </si>
  <si>
    <t>GRV POWER PRODUCTS SL</t>
  </si>
  <si>
    <t>GUARDIA BORRELL,JORGE</t>
  </si>
  <si>
    <t>GUARRO CASAS, SA</t>
  </si>
  <si>
    <t>GUELL 108 CTAT PROP PK</t>
  </si>
  <si>
    <t>GUELL BOHIGAS, S. L.</t>
  </si>
  <si>
    <t>GUELL GARCIA.LAURA</t>
  </si>
  <si>
    <t>GUERRA FRIGOLA,ARTUR</t>
  </si>
  <si>
    <t>GUERRERO BENITEZ FRANCESC</t>
  </si>
  <si>
    <t>GUERRIS FERNANDEZ,ADRIA</t>
  </si>
  <si>
    <t>GUERRIS PETANAS,MARIA</t>
  </si>
  <si>
    <t>GUIA WIGGINS,ALEX</t>
  </si>
  <si>
    <t>GUILELLA PALOMO CRISTINA</t>
  </si>
  <si>
    <t>GUILLOT SOLER MANEL</t>
  </si>
  <si>
    <t>GUINOT PRUNERA, SL</t>
  </si>
  <si>
    <t>GUMBERT JORDAN, EMMA</t>
  </si>
  <si>
    <t>GUMMO FILMS SL</t>
  </si>
  <si>
    <t>GURTI VILARRASA,VICTORIA</t>
  </si>
  <si>
    <t>GUSTAV A NEEB GMBH</t>
  </si>
  <si>
    <t>GUTIERREZ BAEZA ALBERTO</t>
  </si>
  <si>
    <t>GUTIERREZ DE BARQUIN JOSE RAMON</t>
  </si>
  <si>
    <t>GUTIERREZ ELENA</t>
  </si>
  <si>
    <t>GUTIERREZ FERNANDEZ ELISABET</t>
  </si>
  <si>
    <t>GUTIERREZ GONZALEZ JOEL</t>
  </si>
  <si>
    <t>GUTIERREZ JIMENEZ MARIA</t>
  </si>
  <si>
    <t>GUTIERREZ MAZZA, JAVIER</t>
  </si>
  <si>
    <t>GUTIERREZ SANCHEZ REMEDIOS</t>
  </si>
  <si>
    <t>GUY LEFEVRE</t>
  </si>
  <si>
    <t>GYURKAMION KFT</t>
  </si>
  <si>
    <t>H. PETRI TRANSPORTE</t>
  </si>
  <si>
    <t>H.F. HERFUST TOT PEL FUSTER SL</t>
  </si>
  <si>
    <t>H1 TONER I TINTA</t>
  </si>
  <si>
    <t>HABITOS SALUDABLES ONLINE SL</t>
  </si>
  <si>
    <t>HALLEY RETOLS</t>
  </si>
  <si>
    <t>HANAFI EL JARROUDI</t>
  </si>
  <si>
    <t>HANVER INVERSIONES</t>
  </si>
  <si>
    <t>HARPER ROBINSON, CATHERINA</t>
  </si>
  <si>
    <t>HARRY SHAW LTD</t>
  </si>
  <si>
    <t>HASSANI HOSNI,KARIMA SBAI</t>
  </si>
  <si>
    <t>HAVANA BAR</t>
  </si>
  <si>
    <t>HC SERVICE PROMOTIONS S R O</t>
  </si>
  <si>
    <t>HEBLES PEREZ,MERCEDES</t>
  </si>
  <si>
    <t>HEBORA EXCLUSIVE,SL</t>
  </si>
  <si>
    <t>HEDENSTED PV IV, S.L.U.</t>
  </si>
  <si>
    <t>HELENA COCH ROURA</t>
  </si>
  <si>
    <t>HELENA SNIEGULA</t>
  </si>
  <si>
    <t>HENRIQUEZ LINARES MARTA</t>
  </si>
  <si>
    <t>HERCULANO ALFAIAS AGRICOLAS SA</t>
  </si>
  <si>
    <t>HERE GLOBAL BV</t>
  </si>
  <si>
    <t>HERMANOS LAGARES, S. L.</t>
  </si>
  <si>
    <t>HERMANOS NOGUERA</t>
  </si>
  <si>
    <t>HERMANOS NOGUERA, CB</t>
  </si>
  <si>
    <t>HERMANOS VIVAR</t>
  </si>
  <si>
    <t>HERMOSILLA ESTETICISTAS THE SHOP</t>
  </si>
  <si>
    <t>HERNAM SINGH</t>
  </si>
  <si>
    <t>HERNANDEZ JOSEFA</t>
  </si>
  <si>
    <t>HERNANDEZ MACHADO, FERNANDO</t>
  </si>
  <si>
    <t>HERNANDEZ MARTINEZ JOEL</t>
  </si>
  <si>
    <t>HERNANDEZ ZAMORANO MARIA MAGDALENA</t>
  </si>
  <si>
    <t>HERRANZ PLAZA, ESTIBALIZ</t>
  </si>
  <si>
    <t>HERRERA RODRIGUEZ, ALBA</t>
  </si>
  <si>
    <t>HERRERO BULLCIH ,JOSEP LLUIS</t>
  </si>
  <si>
    <t>HERRIKO PLAZA, SA</t>
  </si>
  <si>
    <t>HERTZ BELGIUM BVBA</t>
  </si>
  <si>
    <t>HIDALGO PORTILLO ROQUE</t>
  </si>
  <si>
    <t>HIGH CLASS RACING APS</t>
  </si>
  <si>
    <t>HNOS ROGELLO, SL</t>
  </si>
  <si>
    <t>HOCINILLOS, S.A.U</t>
  </si>
  <si>
    <t>HOLA OLA PLAYA, SL</t>
  </si>
  <si>
    <t>HOLDING DUMITRU F V SRL</t>
  </si>
  <si>
    <t>HOLGADO BARTOLOME ANGELA</t>
  </si>
  <si>
    <t>HOLMGAARD MOTORSPORT</t>
  </si>
  <si>
    <t>HOLOTURIA HOLDING, SL</t>
  </si>
  <si>
    <t>HONER,CHRISTOPHER STEPHEN</t>
  </si>
  <si>
    <t>HONG KONG AOSEN INTERNACIONAL GROUP CO,LTD</t>
  </si>
  <si>
    <t>HORTOPAN MARIN CRISTINA</t>
  </si>
  <si>
    <t>HORVATH TOMAS</t>
  </si>
  <si>
    <t>HOSTAL LES ROQUES CB</t>
  </si>
  <si>
    <t>HOTEL CHIQUI-SECA, SA</t>
  </si>
  <si>
    <t>HOTEL CONDES 2015, SL</t>
  </si>
  <si>
    <t>HOTEL LAS PALMAS URBAN CENTER</t>
  </si>
  <si>
    <t>HOTEL MONUMENTAL BARCELONA 2015, SL</t>
  </si>
  <si>
    <t>HOTEL NUEVO BOSTON, SA</t>
  </si>
  <si>
    <t>HOTEL OCCIDENTAL PRAHA</t>
  </si>
  <si>
    <t>HOTEL RESTAURANTE ARETXARTE SL</t>
  </si>
  <si>
    <t>HOTEL RURAL LA YEDRA SL</t>
  </si>
  <si>
    <t>HOTEL TUDEL</t>
  </si>
  <si>
    <t>HOTEL VECINDARIO AEROPUERTO, SA</t>
  </si>
  <si>
    <t>HOUDAR SPRL</t>
  </si>
  <si>
    <t>HOVEDSTADENS FLYTTEFORRETNING</t>
  </si>
  <si>
    <t>HOYOS RODRÍGUEZ ADRIAN</t>
  </si>
  <si>
    <t>HRIS KAR LTD</t>
  </si>
  <si>
    <t>HRNANDEZ HERNANDEZ, FRANCIS LIZETH</t>
  </si>
  <si>
    <t>HUANACUNE ROSAS FIDELA</t>
  </si>
  <si>
    <t>HUERTA LUQUE PILAR</t>
  </si>
  <si>
    <t>HUERTA ROSSICH CARLOS</t>
  </si>
  <si>
    <t>HUERTAS BATLLE,ISABEL</t>
  </si>
  <si>
    <t>HUERTAS ENRÍQUEZ, ADRIÁN</t>
  </si>
  <si>
    <t>HUERTAS SALA JAN</t>
  </si>
  <si>
    <t>HUGAS OLIVERAS,MARTÍ</t>
  </si>
  <si>
    <t>HUGUET VIÑAS MARIA DEL ROSER</t>
  </si>
  <si>
    <t>HUNTER INTERNATIONAL</t>
  </si>
  <si>
    <t>HURTOS FIGUERAS DOMENEC</t>
  </si>
  <si>
    <t>HYDRON PROTECTIVE COATI</t>
  </si>
  <si>
    <t>I.R.P.F.</t>
  </si>
  <si>
    <t>I2LRESEARCH LTD SUCURSAL EN ESPAÑA</t>
  </si>
  <si>
    <t>IAEDEN-SALVEM L'EMPORDA</t>
  </si>
  <si>
    <t>IBANIDIS, LDA</t>
  </si>
  <si>
    <t>IBAÑEZ ESCODA ISRAEL</t>
  </si>
  <si>
    <t>IBARRA DOMENECH,MARIA JESUS</t>
  </si>
  <si>
    <t>IBEID ANGEL JORGE</t>
  </si>
  <si>
    <t>IBER SYSTEM LOGISTIC SRL</t>
  </si>
  <si>
    <t>IBERDIGEST, SL</t>
  </si>
  <si>
    <t>IBERICAR BARCELONA PREMIUM S.L.</t>
  </si>
  <si>
    <t>IBEX SYSTEM CARGO INT. SPED. GMBH</t>
  </si>
  <si>
    <t>ICHART MAGRI, ENRIC</t>
  </si>
  <si>
    <t>ICOLORS, S.C.P</t>
  </si>
  <si>
    <t>ICTVP LTD</t>
  </si>
  <si>
    <t>IDALIA ARGENTINA AGUILERA APLICANO</t>
  </si>
  <si>
    <t>IDEAS Y PROYECTOS MOVILES TRES MIL</t>
  </si>
  <si>
    <t>IDENCO, SA</t>
  </si>
  <si>
    <t>IGLEBO PEÑISCOLA, SL</t>
  </si>
  <si>
    <t>IGLESIAS CRIADO ISABEL</t>
  </si>
  <si>
    <t>II DARIAUS AUTOMOBILIAI</t>
  </si>
  <si>
    <t>IKEA IBERICA SA</t>
  </si>
  <si>
    <t>IL BRIGANTINO</t>
  </si>
  <si>
    <t>IL.LUSTRE COL.LEGI D'ADVOCATS DE BARCELONA</t>
  </si>
  <si>
    <t>IL.LUSTRE COL.LEGI D'ADVOCATS DE GIRONA</t>
  </si>
  <si>
    <t>IL·LUSTRE COL·LEGI ADVOCATS GIRONA</t>
  </si>
  <si>
    <t>ILLA CASTILLO,PATRICIA</t>
  </si>
  <si>
    <t>ILVES CONSULTING SL</t>
  </si>
  <si>
    <t>IMBERT ERIC</t>
  </si>
  <si>
    <t>IMBEX R.G. KOBIERECKI I WSPOLNICY</t>
  </si>
  <si>
    <t>IMJ NET 1991, SL</t>
  </si>
  <si>
    <t>IMPARTEX A S</t>
  </si>
  <si>
    <t>IMPERIA TRANS 12 EOOD</t>
  </si>
  <si>
    <t>IMPORT PERICO</t>
  </si>
  <si>
    <t>IMPORTACIONS AND CO</t>
  </si>
  <si>
    <t>IN TRANS LTD</t>
  </si>
  <si>
    <t>IN24 MEDIA GRUP SL</t>
  </si>
  <si>
    <t>INAPA ESPAÑA DISTRIBUCION DE PAPEL, SA</t>
  </si>
  <si>
    <t>INCASA CONSTRUCCIONES I REFORMAS, S. L.</t>
  </si>
  <si>
    <t>INCATIS</t>
  </si>
  <si>
    <t>INDCAR BUS INDUSTRIES SRL</t>
  </si>
  <si>
    <t>INDUMECA INSTAL.LACIONS, SL</t>
  </si>
  <si>
    <t>INDUSTRIA MECCANICA LOMBARDA, SRL</t>
  </si>
  <si>
    <t>INDUSTRIAS LASSER,SA</t>
  </si>
  <si>
    <t>INDUSTRIAS MINEIRAS DO MONDEGO SA</t>
  </si>
  <si>
    <t>INDUSTRIAS QUIMICAS EUROCOLOR S.A.</t>
  </si>
  <si>
    <t>INDUSTRIAS QUIMICAS SATECMA, SA</t>
  </si>
  <si>
    <t>INDUXTRA DE SUMINISTROS LLORELLA, S.A.</t>
  </si>
  <si>
    <t>INERGI INSTALACIONES ENERGETICAS,SL</t>
  </si>
  <si>
    <t>INFO DIGITAL GIRONA, SL</t>
  </si>
  <si>
    <t>INFOR ARAGONESAS,SA</t>
  </si>
  <si>
    <t>INFORMATICA GESTION EFICAZ SL</t>
  </si>
  <si>
    <t>INGRAVITYDREAMS S.COOP PEQU.</t>
  </si>
  <si>
    <t>INICVA ASSESSORS, SL</t>
  </si>
  <si>
    <t>INITRANS LID TRUCK S.R.L.</t>
  </si>
  <si>
    <t>INMO6.D.2, S.L.</t>
  </si>
  <si>
    <t>INNOVATECH CONSEIL</t>
  </si>
  <si>
    <t>INOXPAN,SL</t>
  </si>
  <si>
    <t>INPROTEC IRT, SRL</t>
  </si>
  <si>
    <t>INSTAL LACIONS SEGI OLIVER S L U</t>
  </si>
  <si>
    <t>INSTAL.LACIONS AYGUADÉ, SL</t>
  </si>
  <si>
    <t>INSTAL.LACIONS R2B2 CATALUNYA, SL</t>
  </si>
  <si>
    <t>INSTAL·LACIONS JOAN ROMANS, S.L.</t>
  </si>
  <si>
    <t>INSTALACIONES GUELMI SL</t>
  </si>
  <si>
    <t>INSTALACIONES TECNICLIMA SL</t>
  </si>
  <si>
    <t>INSTAL-LACIONS HUGAS , S. C. P.</t>
  </si>
  <si>
    <t>INSTALMIQ</t>
  </si>
  <si>
    <t>INSTITUTO NACIONAL ARTES ESCENICAS Y MUSICA</t>
  </si>
  <si>
    <t>INSTITUTO SECULAR OPERACIONES PARROQUIALES</t>
  </si>
  <si>
    <t>INTECAT ISTORE, S.L.</t>
  </si>
  <si>
    <t>INTEGRAL DE SERVICIOS GRAN CANARIA, SL</t>
  </si>
  <si>
    <t>INTEGRATION FOR ROBOTIC SYSTEMS SA</t>
  </si>
  <si>
    <t>INTERAUTO BANYOLES SL</t>
  </si>
  <si>
    <t>INTERBIAK, SA</t>
  </si>
  <si>
    <t>INTERCAP SRL</t>
  </si>
  <si>
    <t>INTERNATIONAL CAMPING ASSISTANCE, S. L.</t>
  </si>
  <si>
    <t>INTERNATIONAL CARD CENTRE LTD</t>
  </si>
  <si>
    <t>INTERNATIONAL SHOES GARVALIN, S.L.</t>
  </si>
  <si>
    <t>INTERNATIONALE TRANSP. KORB TRANS</t>
  </si>
  <si>
    <t>INTERPROFESSIONALS, SCCL</t>
  </si>
  <si>
    <t>INVERSIONES HOTELES MARTIN MORENO SL</t>
  </si>
  <si>
    <t>INVERSIONES INMOBILIARIES NOVA EUROPA, SL</t>
  </si>
  <si>
    <t>INVERSIONES SAN ELIAS</t>
  </si>
  <si>
    <t>INVERSIONS COBASA, SL</t>
  </si>
  <si>
    <t>INVER-VILERT, S.L.</t>
  </si>
  <si>
    <t>INVESTIGACION Y PROYECTOS MEDIOAMBIENTE SL</t>
  </si>
  <si>
    <t>INVILA CONSTRUCCIONS SL</t>
  </si>
  <si>
    <t>INVITRO,SL</t>
  </si>
  <si>
    <t>IÑAKI GÓMEZ PARISATO</t>
  </si>
  <si>
    <t>IÑIGUEZ GARCIA CARLES</t>
  </si>
  <si>
    <t>IPARS KREBS SL</t>
  </si>
  <si>
    <t>IRTA</t>
  </si>
  <si>
    <t>ISABEL AGUILAR SANCHEZ</t>
  </si>
  <si>
    <t>ISABEL BONET TOLEDO</t>
  </si>
  <si>
    <t>ISABEL LA CATOLICA 5</t>
  </si>
  <si>
    <t>ISART,JOAN</t>
  </si>
  <si>
    <t>ISEP CLINIC, S.L.</t>
  </si>
  <si>
    <t>ISERN INSTAL LACIONS I SERVEIS, SL</t>
  </si>
  <si>
    <t>ISMONA EUROPA, SL.</t>
  </si>
  <si>
    <t>ISONA PALACIOS LENCINA</t>
  </si>
  <si>
    <t>ITALICKLASS,SL</t>
  </si>
  <si>
    <t>ITT BOBCAT OF CATALUNYA</t>
  </si>
  <si>
    <t>IVEK 13 M IVAN BODUROV</t>
  </si>
  <si>
    <t>IXINIA INTERNATIONAL, SRL</t>
  </si>
  <si>
    <t>J &amp; F EXPORT SERVICES LIMITED</t>
  </si>
  <si>
    <t>J J VERHUIZERS B V</t>
  </si>
  <si>
    <t>J SANCHEZ TURRO SL</t>
  </si>
  <si>
    <t>J. TOURON, SA</t>
  </si>
  <si>
    <t>J.I.J GIBERT - M M CUADRADO CB</t>
  </si>
  <si>
    <t>J.VALEROS.S.L.</t>
  </si>
  <si>
    <t>JABBIE MUHAMADOU</t>
  </si>
  <si>
    <t>JACAS CUEVAS PATRICIO ALEJAN</t>
  </si>
  <si>
    <t>JAFF MULTISERVICIOS BALEAR, S. L. U.</t>
  </si>
  <si>
    <t>JAGA TRANS-ART KFT</t>
  </si>
  <si>
    <t>JAGO AG</t>
  </si>
  <si>
    <t>JAIME FERRANDO,JUAN</t>
  </si>
  <si>
    <t>JAIME MARCO, CARLES</t>
  </si>
  <si>
    <t>JAN PATER SPECIAL CLEAN</t>
  </si>
  <si>
    <t>JANA PUNSOLA MASSEGUR</t>
  </si>
  <si>
    <t>JANDARD ALEXANDRE</t>
  </si>
  <si>
    <t>JARDI I ENTORN, SL</t>
  </si>
  <si>
    <t>JARDINERIE GREGORI, SRL</t>
  </si>
  <si>
    <t>JAUMANDREU XAPELLI, JORDI</t>
  </si>
  <si>
    <t>JAUME BRUN RABERT</t>
  </si>
  <si>
    <t>JAUME CARRERAS DEULOFEU</t>
  </si>
  <si>
    <t>JAUME CLAVELL MARTA</t>
  </si>
  <si>
    <t>JAUME M OLIVE FERRER</t>
  </si>
  <si>
    <t>JAUME MALLOL SLU</t>
  </si>
  <si>
    <t>JAUME MARQUES I CASANOVES CTA PROP PK</t>
  </si>
  <si>
    <t>JAVI FUENTES AMATE</t>
  </si>
  <si>
    <t>JAVIER FRANCISCO SUSIN CANO</t>
  </si>
  <si>
    <t>JAVIER GARCÍA DOMENECH</t>
  </si>
  <si>
    <t>JBCREU INFORMATICA, SLU</t>
  </si>
  <si>
    <t>JBT MANAGEMENT S.L. (MRW)</t>
  </si>
  <si>
    <t>JCS DISSENY I PUBLICITAT, SL</t>
  </si>
  <si>
    <t>JENIFER COMINO SOLA</t>
  </si>
  <si>
    <t>JENNIFER</t>
  </si>
  <si>
    <t>JESICA ALVAREZ INSKIPP-HAWKINS</t>
  </si>
  <si>
    <t>JESSENIA CASTRO SANCHEZ</t>
  </si>
  <si>
    <t>JESUS ROCA FONT</t>
  </si>
  <si>
    <t>JHK TRADER SL</t>
  </si>
  <si>
    <t>JIMENEZ BIOSCA,IAN</t>
  </si>
  <si>
    <t>JIMENEZ GARRIDO RAFAEL</t>
  </si>
  <si>
    <t>JIMENEZ MOR IVAN</t>
  </si>
  <si>
    <t>JIMENEZ OSORIO JOSE A</t>
  </si>
  <si>
    <t>JIMENEZ TORRES,FRANCISCA</t>
  </si>
  <si>
    <t>JINGPIN JIANG</t>
  </si>
  <si>
    <t>JIPPING, JAN</t>
  </si>
  <si>
    <t>JK ANIMALS S.R.O.</t>
  </si>
  <si>
    <t>JOAN BERNAT MONTERO</t>
  </si>
  <si>
    <t>JOAN CAPARROS ESPINOSA</t>
  </si>
  <si>
    <t>JOAN CASADEMONT ESCARDO</t>
  </si>
  <si>
    <t>JOAN GIBERT TARRES</t>
  </si>
  <si>
    <t>JOAN JOSEP COLL DUEÑAS</t>
  </si>
  <si>
    <t>JOAN JOSEP RUIZ PLAZAS</t>
  </si>
  <si>
    <t>JOAN MARIN DALMAU</t>
  </si>
  <si>
    <t>JOAN OLIU ROURE</t>
  </si>
  <si>
    <t>JOAN PAGES ABULI (SERTUB)</t>
  </si>
  <si>
    <t>JOAN PAYET ESPLUGAS</t>
  </si>
  <si>
    <t>JOAN PUIG POCH, SL</t>
  </si>
  <si>
    <t>JOAN QUER ROS</t>
  </si>
  <si>
    <t>JOAN RIGAU LLEAL</t>
  </si>
  <si>
    <t>JOAQUIM PLANELLA VALLS</t>
  </si>
  <si>
    <t>JOAQUIM VIDAL I CELIA PARES, CB</t>
  </si>
  <si>
    <t>JOCOMA SERVEIS I MANTENIMENTS, S. L.</t>
  </si>
  <si>
    <t>JOFAMA AB</t>
  </si>
  <si>
    <t>JONATHAN FERNANDEZ BERNARDO</t>
  </si>
  <si>
    <t>JONNY TITO SOLANO CRUZ</t>
  </si>
  <si>
    <t>JORDA CASTELLO, S. C.</t>
  </si>
  <si>
    <t>JORDA GARCIA JOAN</t>
  </si>
  <si>
    <t>JORDÀ HUMET SERENTILL</t>
  </si>
  <si>
    <t>JORDI BERNABE CASTILLEJOS</t>
  </si>
  <si>
    <t>JORDI BOADAS HOMS</t>
  </si>
  <si>
    <t>JORDI BOFILL PADROSA</t>
  </si>
  <si>
    <t>JORDI GIMENEZ PUIG</t>
  </si>
  <si>
    <t>JORDI MAZA GARCIA</t>
  </si>
  <si>
    <t>JORDI ORTEGA GONZALEZ</t>
  </si>
  <si>
    <t>JORDI TARRIDA COROMINA</t>
  </si>
  <si>
    <t>JORGE AMIGO SILVIA</t>
  </si>
  <si>
    <t>JORGE EMILIO</t>
  </si>
  <si>
    <t>JOSE CORBALAN MARZA (AUTOCRONO)</t>
  </si>
  <si>
    <t>JOSE JOAQUIN CANO CASTELLANOS</t>
  </si>
  <si>
    <t>JOSE LLAVALLOL RICARD</t>
  </si>
  <si>
    <t>JOSE LUIS VARGAS ARCE</t>
  </si>
  <si>
    <t>JOSE MANUEL GOMEZ PICALLO</t>
  </si>
  <si>
    <t>JOSE PALACIOS PASTOR</t>
  </si>
  <si>
    <t>JOSÉ RUBIO VALENTINES, SA</t>
  </si>
  <si>
    <t>JOSE RUIZ CARMONA</t>
  </si>
  <si>
    <t>JOSE SANTOS FERNANDES FILHOS LD</t>
  </si>
  <si>
    <t>JOSEF GIOVANETT INTERNATIONAL TRANS</t>
  </si>
  <si>
    <t>JOSEFINA</t>
  </si>
  <si>
    <t>JOSEFINA BLANCO PUIGGARI</t>
  </si>
  <si>
    <t>JOSEFINA FONTANILLES SL</t>
  </si>
  <si>
    <t>JOSEP AGUSTI BENITO</t>
  </si>
  <si>
    <t>JOSEP BERGADA COSTA</t>
  </si>
  <si>
    <t>JOSEP CARRERAS I BONFILL</t>
  </si>
  <si>
    <t>JOSEP DE PALAU JUNCÀ</t>
  </si>
  <si>
    <t>JOSEP FABREGA PLANAS</t>
  </si>
  <si>
    <t>JOSEP GIMBERNAT FERRER</t>
  </si>
  <si>
    <t>JOSEP M. MONCAYOLA DE PRADO</t>
  </si>
  <si>
    <t>JOSEP M. NOGUÉ I REGÀS</t>
  </si>
  <si>
    <t>JOSEP Mª GUELL BUJOSA</t>
  </si>
  <si>
    <t>JOSEP PAGES COLL</t>
  </si>
  <si>
    <t>JOSEP PUJOLS I CLOTET</t>
  </si>
  <si>
    <t>JOSEP RISSECH I CASLS</t>
  </si>
  <si>
    <t>JOVE CORBERO, MIREIA</t>
  </si>
  <si>
    <t>JOVI TRANS LOGISTIC SL</t>
  </si>
  <si>
    <t>JUAN ALCANTARA SANCHEZ</t>
  </si>
  <si>
    <t>JUAN ARTACHO BORREGO</t>
  </si>
  <si>
    <t>JUAN BERNAL LOPEZ</t>
  </si>
  <si>
    <t>JUAN FARRÉ PUBILL</t>
  </si>
  <si>
    <t>JUAN JOSE MOLINA DOMINGUEZ</t>
  </si>
  <si>
    <t>JUAN JOSE RAYA GINES</t>
  </si>
  <si>
    <t>JUAN LOPEZ SEGOVIA</t>
  </si>
  <si>
    <t>JUAN MANUEL BUENO BUENO</t>
  </si>
  <si>
    <t>JUAN MANUEL CONSUEGRA MANZANARES</t>
  </si>
  <si>
    <t>JUAN MONTIEL ROYO</t>
  </si>
  <si>
    <t>JUAREZ CASADO RAFAEL</t>
  </si>
  <si>
    <t>JUEZ MIRALLES,LAIA</t>
  </si>
  <si>
    <t>JUGUETRONICA SL</t>
  </si>
  <si>
    <t>JUIA 41 CTAT PROP OK.</t>
  </si>
  <si>
    <t>JULIÀ BAGUÈ,CRISTINA</t>
  </si>
  <si>
    <t>JULIA PERICH ANGEL</t>
  </si>
  <si>
    <t>JULIA VILA MORENO</t>
  </si>
  <si>
    <t>JULMIG AUTO INTERSPEED SRL</t>
  </si>
  <si>
    <t>JUNCA ARQUES ,SANTIAGO</t>
  </si>
  <si>
    <t>JUNTA COMP. SECTOR PLA CARRETERIES I PLA CAN GÜELL</t>
  </si>
  <si>
    <t>JUNTA COMPENSACIÓ PLA PARCIAL SUD LLUENA</t>
  </si>
  <si>
    <t>JU-PER SC</t>
  </si>
  <si>
    <t>JURADO PEREZ SONIA</t>
  </si>
  <si>
    <t>JURADO TRIGO MARIA TERESA</t>
  </si>
  <si>
    <t>JVGT SUBMINISTRAMENTS TECNICS, SL</t>
  </si>
  <si>
    <t>JYSK DBL IBERIA SLU</t>
  </si>
  <si>
    <t>KAMALJIT SINGH</t>
  </si>
  <si>
    <t>KANIZSA SPRINT KFT</t>
  </si>
  <si>
    <t>KARKACH MOJTAHID,ALI</t>
  </si>
  <si>
    <t>KARTIER TRUCK SRL</t>
  </si>
  <si>
    <t>KCT FEED INGREDIENTS</t>
  </si>
  <si>
    <t>KELTOI CANT, SLU</t>
  </si>
  <si>
    <t>KEMP ALLAN</t>
  </si>
  <si>
    <t>KERLB FRANCE SARL</t>
  </si>
  <si>
    <t>KF DESIGN GMBH</t>
  </si>
  <si>
    <t>KHAVAEVA IRINA</t>
  </si>
  <si>
    <t>KIKU S.L.</t>
  </si>
  <si>
    <t>KK DISTRIBUIÇAO DE CALÇADO LDA</t>
  </si>
  <si>
    <t>KKC KART COMPONENTS</t>
  </si>
  <si>
    <t>KNIT FEELINGS SL</t>
  </si>
  <si>
    <t>KOKO I SIN LIMITED LTD</t>
  </si>
  <si>
    <t>KONGSKILDE EUROPE SPZOO</t>
  </si>
  <si>
    <t>KONGSKILDE POLSKA</t>
  </si>
  <si>
    <t>KONIG PERELLO SL</t>
  </si>
  <si>
    <t>KONSIL EUROPE GMBH</t>
  </si>
  <si>
    <t>KONSORCJUM SEWERYN KUPCZYNSKI</t>
  </si>
  <si>
    <t>KONSTANTIN PROVATKIN</t>
  </si>
  <si>
    <t>KPRA PIRENAICA SLU</t>
  </si>
  <si>
    <t>KREGORI OU</t>
  </si>
  <si>
    <t>KREVELD BRUFAU MAX JOSEP VAN</t>
  </si>
  <si>
    <t>KRISTINTRANS 2015 EOOD</t>
  </si>
  <si>
    <t>KROLL ONTRACK LTD</t>
  </si>
  <si>
    <t>KRYBOA IMPORT, S. L. U.</t>
  </si>
  <si>
    <t>KTI KLEIN TRANSPORTS</t>
  </si>
  <si>
    <t>KUENZEL VERENA</t>
  </si>
  <si>
    <t>L ANEC 5 AGLANS, SL</t>
  </si>
  <si>
    <t>LA BIOTIENDA NATURISTA</t>
  </si>
  <si>
    <t>LA CHUFLERA</t>
  </si>
  <si>
    <t>LA COMUNITAT PROPIETARIS EDIFICI LA SALA 18 B</t>
  </si>
  <si>
    <t>LA CUARTERIA</t>
  </si>
  <si>
    <t>LA FAGEDA</t>
  </si>
  <si>
    <t>LA FOURCHETTE ESPAÑA SL</t>
  </si>
  <si>
    <t>LA GRANJA</t>
  </si>
  <si>
    <t>LA MANTIS DISSENY I INTERNET, SL</t>
  </si>
  <si>
    <t>LA PERRUQUERA PUBLICITAT, S.L.</t>
  </si>
  <si>
    <t>LA TAVERNA DE L'IBERIC SL</t>
  </si>
  <si>
    <t>LA TIENDA DEL ABUELO</t>
  </si>
  <si>
    <t>LA TOBA MALIAÑO, SL</t>
  </si>
  <si>
    <t>LA TORRE D ULLA, SL</t>
  </si>
  <si>
    <t>LA VANGUARDIA EDICIONES SLU</t>
  </si>
  <si>
    <t>LABAQUA, SA</t>
  </si>
  <si>
    <t>LABAT BRIA,ANA BELEN</t>
  </si>
  <si>
    <t>LABIRINT, SRL</t>
  </si>
  <si>
    <t>LABORATORIOS ALAN COAR, SA</t>
  </si>
  <si>
    <t>LABORATORIOS NOVADER S. L.</t>
  </si>
  <si>
    <t>LABORATORIS BLEUET, SL</t>
  </si>
  <si>
    <t>LAFLAFETT LTD</t>
  </si>
  <si>
    <t>LAFON GRACIA ALBA LUCIA</t>
  </si>
  <si>
    <t>LAGERCONT, S. L.</t>
  </si>
  <si>
    <t>LAGUNA GARCIA,NURIA</t>
  </si>
  <si>
    <t>LAIA PIJOAN CRUAÑAS</t>
  </si>
  <si>
    <t>LAMADRID AMAZARRAY NATIVIDAD</t>
  </si>
  <si>
    <t>L'AMARANT</t>
  </si>
  <si>
    <t>LAMARQUE ALESSANDRA</t>
  </si>
  <si>
    <t>LAMPISTERIA CASELLAS, S.L.</t>
  </si>
  <si>
    <t>LAMPISTERIA JOSEP Mª SALA CARRERAS</t>
  </si>
  <si>
    <t>LAMPISTERIA THOS</t>
  </si>
  <si>
    <t>LAMPISTERIA TONI JORDA SLU</t>
  </si>
  <si>
    <t>LAMPISTERIA XIFRA.CB</t>
  </si>
  <si>
    <t>LANDA RAUL</t>
  </si>
  <si>
    <t>LAPEDRA SABATE,MERITXELL</t>
  </si>
  <si>
    <t>LARA CASTELLON CLAUDIA</t>
  </si>
  <si>
    <t>LARG FRIO SRL</t>
  </si>
  <si>
    <t>LARRAÑAGA ATUTXA IÑAKI</t>
  </si>
  <si>
    <t>LARRONDO PROYECTOS SA</t>
  </si>
  <si>
    <t>LARRUY SL</t>
  </si>
  <si>
    <t>LAS REJAS</t>
  </si>
  <si>
    <t>LASER LOGISTICS, LTD</t>
  </si>
  <si>
    <t>LASHERAS GUTIERREZ LAURA</t>
  </si>
  <si>
    <t>LASINE SANGARE</t>
  </si>
  <si>
    <t>LAURA</t>
  </si>
  <si>
    <t>LAZARO AVILES ALEJANDRO</t>
  </si>
  <si>
    <t>LB FUSTERS SC</t>
  </si>
  <si>
    <t>LE MOULIN SARL</t>
  </si>
  <si>
    <t>LEADER TOURISME,SA</t>
  </si>
  <si>
    <t>LEAST COST ROUTING TELECOM, SL</t>
  </si>
  <si>
    <t>LEDOGA SRL</t>
  </si>
  <si>
    <t>LEFEBVRE STEPHANE JEAN</t>
  </si>
  <si>
    <t>LEGAMI, SRL</t>
  </si>
  <si>
    <t>LEINEWEBER GMBH CO KG</t>
  </si>
  <si>
    <t>LENDINEZ GUTIERREZ DAVID</t>
  </si>
  <si>
    <t>LENDINEZ GUTIERREZ LORENA</t>
  </si>
  <si>
    <t>LENOIR PRODUCTION</t>
  </si>
  <si>
    <t>LEON BECERRA DAVID</t>
  </si>
  <si>
    <t>LEON GONZALEZ ,MERÇE</t>
  </si>
  <si>
    <t>LEON URBANO, ROSER</t>
  </si>
  <si>
    <t>LES BERBELS</t>
  </si>
  <si>
    <t>LEXDIR</t>
  </si>
  <si>
    <t>LIANG HUAN</t>
  </si>
  <si>
    <t>LIDIA MARTIN BOFIL</t>
  </si>
  <si>
    <t>LIDIA TAPIA PARELLADA</t>
  </si>
  <si>
    <t>LIETZ WOLFRAM</t>
  </si>
  <si>
    <t>LIMPIEZAS THANK YOU SL</t>
  </si>
  <si>
    <t>LINAN LOPEZ CARLOS</t>
  </si>
  <si>
    <t>LINDNER CONGRESS HOTEL DUSSELDORF</t>
  </si>
  <si>
    <t>LINEA TENDE SRL</t>
  </si>
  <si>
    <t>LINGETRANS BV</t>
  </si>
  <si>
    <t>LINK PRODUCCIONS S. L.</t>
  </si>
  <si>
    <t>LIRONA SL</t>
  </si>
  <si>
    <t>LISLE DESIGN LTD</t>
  </si>
  <si>
    <t>LISTONES MARGALIDA, SL</t>
  </si>
  <si>
    <t>LITRAN GONZALEZ,MARIA CONCEPCION</t>
  </si>
  <si>
    <t>LIVI TRANS EXPRESS SRL</t>
  </si>
  <si>
    <t>LIZARRAGA PEDRO MARIA</t>
  </si>
  <si>
    <t>LLADO PELEGRIN JOSEP</t>
  </si>
  <si>
    <t>LLAGOSTERA CESC</t>
  </si>
  <si>
    <t>LLAVANERAS MARITIMA SL</t>
  </si>
  <si>
    <t>LLAVERO MORENO RAFAEL</t>
  </si>
  <si>
    <t>LLEBRER ART 2000 SL</t>
  </si>
  <si>
    <t>LLENA MOLINA,NURIA</t>
  </si>
  <si>
    <t>LLEVINAC SL</t>
  </si>
  <si>
    <t>LLIBRERIA GELI SL</t>
  </si>
  <si>
    <t>LLOBET ENRIC</t>
  </si>
  <si>
    <t>LLOGUERS I MUNTATGES POUS, SL</t>
  </si>
  <si>
    <t>LLOPART PRIETO ROGER</t>
  </si>
  <si>
    <t>LLORET GIRALT DAVID</t>
  </si>
  <si>
    <t>LLORIA VAL GRISELDA</t>
  </si>
  <si>
    <t>LLOVERAS 2002, S.L.</t>
  </si>
  <si>
    <t>LLOVERAS MORALES CARLA</t>
  </si>
  <si>
    <t>LLUIS FIGUERAS BAYER</t>
  </si>
  <si>
    <t>LLUIS I JºMª RIBOT CERVIA, SC</t>
  </si>
  <si>
    <t>LLUIS MASPOCH OLIVERAS</t>
  </si>
  <si>
    <t>LLUSIA LLUNE CARMELO</t>
  </si>
  <si>
    <t>LOCA APS</t>
  </si>
  <si>
    <t>LOCATIONS M. SEMPERE</t>
  </si>
  <si>
    <t>LOGISTIC E VAN WIJK</t>
  </si>
  <si>
    <t>LOGÍSTICA DE VEHICLES I MERCADERIES, S. L.</t>
  </si>
  <si>
    <t>LOGMEIN IRELAND LIMITED</t>
  </si>
  <si>
    <t>LOGROSAN SL</t>
  </si>
  <si>
    <t>LOHAN,VASILE</t>
  </si>
  <si>
    <t>LOIZU MARTI,ISABEL</t>
  </si>
  <si>
    <t>LOMBARDI URIOSTE,HERIBERTO ALFREDO</t>
  </si>
  <si>
    <t>LONDNER SACK MATILDE</t>
  </si>
  <si>
    <t>LOPES COMPANHIA LDA</t>
  </si>
  <si>
    <t>LOPEZ ARIAS VICTOR JAVIER</t>
  </si>
  <si>
    <t>LOPEZ ARQUES,CARLOS</t>
  </si>
  <si>
    <t>LOPEZ CORTES MARIA ANGELES</t>
  </si>
  <si>
    <t>LOPEZ DOMINGUEZ,ESPERANZA</t>
  </si>
  <si>
    <t>LÒPEZ FÀBREGAS XAVIER</t>
  </si>
  <si>
    <t>LOPEZ MOSQUERA MARIA JOSE</t>
  </si>
  <si>
    <t>LOPEZ PIERRE</t>
  </si>
  <si>
    <t>LOPEZ PRATS,XAVIER</t>
  </si>
  <si>
    <t>LOPEZ RUIZ MANUEL</t>
  </si>
  <si>
    <t>LOPEZ SANCHEZ,MANEL</t>
  </si>
  <si>
    <t>LOPEZ SANCHEZ,MARIA LOPEZ</t>
  </si>
  <si>
    <t>LOPEZ SORIA ,LIDIA</t>
  </si>
  <si>
    <t>LOPEZ TOMAS JUANA</t>
  </si>
  <si>
    <t>LORDA IÑARRA, JOSE MARIA</t>
  </si>
  <si>
    <t>LOREN BES ,AMPARO</t>
  </si>
  <si>
    <t>LORENTE ANDREA</t>
  </si>
  <si>
    <t>LORENTE MOR, RICARD</t>
  </si>
  <si>
    <t>LOURDES CARRERAS FABREGAS</t>
  </si>
  <si>
    <t>LOZANO CHAVES,MARIA DOLORES</t>
  </si>
  <si>
    <t>LUBOMIR BARANEK</t>
  </si>
  <si>
    <t>LUCIE PECKOVA</t>
  </si>
  <si>
    <t>LUIS BELMONTE HINCHADO</t>
  </si>
  <si>
    <t>LUIS MASACHS</t>
  </si>
  <si>
    <t>LUIS OSWALDO CEREZO MORALES</t>
  </si>
  <si>
    <t>LUIS PRETEL ROMERO</t>
  </si>
  <si>
    <t>LUNA ASENSIO, SERGIO</t>
  </si>
  <si>
    <t>LUNA ASENSIO,SERGI</t>
  </si>
  <si>
    <t>LUNA QUIROZ JEFFERSON V</t>
  </si>
  <si>
    <t>LUNGU FIL TRANS, SRL</t>
  </si>
  <si>
    <t>LUPIAÑEZ RENGEL MARIA DOLORES</t>
  </si>
  <si>
    <t>LUQUE BRAVO ANTONIO</t>
  </si>
  <si>
    <t>LUQUE MORENO,MANUEL</t>
  </si>
  <si>
    <t>LUQUIN PEDRO</t>
  </si>
  <si>
    <t>LUS GONZALEZ MARIA ISABEL</t>
  </si>
  <si>
    <t>LUSAVOUGA SA</t>
  </si>
  <si>
    <t>LUXCONTUR, S.L.</t>
  </si>
  <si>
    <t>LUZ AIDA MONCADA LUQUE</t>
  </si>
  <si>
    <t>LYRECO ESPAÑA, S.A.</t>
  </si>
  <si>
    <t>M ROSA</t>
  </si>
  <si>
    <t>M. ANTONIA MARÍN ORTEGA</t>
  </si>
  <si>
    <t>M. TERESA GARULO GALLEGO</t>
  </si>
  <si>
    <t>M.A.C EMBALAJES</t>
  </si>
  <si>
    <t>M.ANGELS SOY RIGAU</t>
  </si>
  <si>
    <t>M.M.M. TRANS COMPANY S.R.L</t>
  </si>
  <si>
    <t>M.MENENDEZ GURDIEL</t>
  </si>
  <si>
    <t>Mª DOLORS TARRATS BLANCH</t>
  </si>
  <si>
    <t>MACARREIN CESAR,MARISA</t>
  </si>
  <si>
    <t>MACHADO CUELLO MARIA HEIDI</t>
  </si>
  <si>
    <t>MACIA BOVE, DAVID</t>
  </si>
  <si>
    <t>MACIAS SOLES CORAL</t>
  </si>
  <si>
    <t>MACRO LIBRARSI</t>
  </si>
  <si>
    <t>MADERA CAT,LLUIS</t>
  </si>
  <si>
    <t>MAESO RENAU SARAY</t>
  </si>
  <si>
    <t>MAESTRE MENA,NEMESI</t>
  </si>
  <si>
    <t>MAESTRO GOMEZ JULIA</t>
  </si>
  <si>
    <t>MAGATZEMS SILTER, S.L</t>
  </si>
  <si>
    <t>MAGNEGRAF, SL</t>
  </si>
  <si>
    <t>MAGRIÑA MOLINA HELENA</t>
  </si>
  <si>
    <t>MAIG 2011 ,SLL</t>
  </si>
  <si>
    <t>MAIKITRANS 2011 EOOD</t>
  </si>
  <si>
    <t>MAJCHARZAK TSL</t>
  </si>
  <si>
    <t>MAJESTIC HOTEL SPA, SL</t>
  </si>
  <si>
    <t>MAJO ROVIRAS CARME</t>
  </si>
  <si>
    <t>MAL PELO S. C. C. L.</t>
  </si>
  <si>
    <t>MALA VILADONAT ALBERT</t>
  </si>
  <si>
    <t>MALCA-2 SA</t>
  </si>
  <si>
    <t>MALIRACH ALSINA,ADELA</t>
  </si>
  <si>
    <t>MAMANTONIA RESTAURANT</t>
  </si>
  <si>
    <t>MANA1313, SL</t>
  </si>
  <si>
    <t>MANCEA RAY,ANA</t>
  </si>
  <si>
    <t>MANDO EXPRESS</t>
  </si>
  <si>
    <t>MANDRI MARIMON, ERNEST</t>
  </si>
  <si>
    <t>MANEL MARTÍN I MANSILLA</t>
  </si>
  <si>
    <t>MANEL SUREDA I VILÀ</t>
  </si>
  <si>
    <t>MANEU MARCOS,SALVADOR</t>
  </si>
  <si>
    <t>MANHATTAN</t>
  </si>
  <si>
    <t>MANJON MARTINEZ MIREIA</t>
  </si>
  <si>
    <t>MANTILLA ANGEL ROSAURA</t>
  </si>
  <si>
    <t>MANUEL FERNANDEZ MARQUEZ</t>
  </si>
  <si>
    <t>MANUEL FRANCO HOCES</t>
  </si>
  <si>
    <t>MANUEL NAVAS, M.DOLORS</t>
  </si>
  <si>
    <t>MAQUISERVI, SL</t>
  </si>
  <si>
    <t>MAR GRAUSL</t>
  </si>
  <si>
    <t>MARBRES CANIGO,SL</t>
  </si>
  <si>
    <t>MARC 3</t>
  </si>
  <si>
    <t>MARC AUREL</t>
  </si>
  <si>
    <t>MARC CLOS BUXO</t>
  </si>
  <si>
    <t>MARCAPRINT INNOVA SL</t>
  </si>
  <si>
    <t>MARCARA S.A</t>
  </si>
  <si>
    <t>MARCHAL SANTIAGO JUAN JOSE</t>
  </si>
  <si>
    <t>MARCHESI PAGANI FABIO</t>
  </si>
  <si>
    <t>MARCOS ERILL,JACOB</t>
  </si>
  <si>
    <t>MARCOS SAVIEJO JOSE MIGUEL</t>
  </si>
  <si>
    <t>MARE DE DEU DEL REMEI, 28 C.P. PK</t>
  </si>
  <si>
    <t>MARFI SRO</t>
  </si>
  <si>
    <t>MARGARIT DE SANT GREGORI SL</t>
  </si>
  <si>
    <t>MARIA ANGELS SABATER</t>
  </si>
  <si>
    <t>MARIA ASSUMPCIO RENAU AUQUE</t>
  </si>
  <si>
    <t>MARIA CARME FRIGOLA CASTILLON</t>
  </si>
  <si>
    <t>MARIA CARMEN</t>
  </si>
  <si>
    <t>MARIA DE JESUS VILLODRES PADRIAL</t>
  </si>
  <si>
    <t>MARIA DE ROS FALGAS</t>
  </si>
  <si>
    <t>MARIA JESUS RODRIGUEZ LOPEZ DISSENY PRINT</t>
  </si>
  <si>
    <t>MARIA JOSE MORENO ORDOÑEZ</t>
  </si>
  <si>
    <t>MARIA MERCÈ ORIOL HILARI</t>
  </si>
  <si>
    <t>MARIA NURIA SAUBI PEREZ</t>
  </si>
  <si>
    <t>MARIA PILAR CORREDORA ROYO</t>
  </si>
  <si>
    <t>MARIA SUSANA RAO RIOS</t>
  </si>
  <si>
    <t>MARIN MEROÑO AVELINO</t>
  </si>
  <si>
    <t>MARIN PEREZ,FRANCISCO</t>
  </si>
  <si>
    <t>MARIN POLO,ISRAEL</t>
  </si>
  <si>
    <t>MARIN QUIGUA LORENA MARIA</t>
  </si>
  <si>
    <t>MARIÑO DA SILVA MARIA PILAR</t>
  </si>
  <si>
    <t>MARIO KOTSEV 2013 LTD</t>
  </si>
  <si>
    <t>MARIONA MAY I CEDACERS</t>
  </si>
  <si>
    <t>MARLEX GESTIO ETT, SLU</t>
  </si>
  <si>
    <t>MARLO SPEDITION GMBH</t>
  </si>
  <si>
    <t>MARLYN ADRIANA ALONZO RAMIREZ</t>
  </si>
  <si>
    <t>MARMOL ANDREU,ÈLIA</t>
  </si>
  <si>
    <t>MARPATO, SL</t>
  </si>
  <si>
    <t>MARQUES ARTIGAS SILVIA</t>
  </si>
  <si>
    <t>MARQUES TORRAS ANNA</t>
  </si>
  <si>
    <t>MARRÉ CAMPÀS, SCP</t>
  </si>
  <si>
    <t>MARSEL BUS S.L.</t>
  </si>
  <si>
    <t>MARTA PEREZ CASADEMONT</t>
  </si>
  <si>
    <t>MARTA VIDAL TORRENT</t>
  </si>
  <si>
    <t>MARTESA SL</t>
  </si>
  <si>
    <t>MARTI 1956 S.L.U</t>
  </si>
  <si>
    <t>MARTÍ ALBÓ BARANERA,SL</t>
  </si>
  <si>
    <t>MARTI BOADELLA MARGARITA</t>
  </si>
  <si>
    <t>MARTI CASTELLARNAU M.TERESA</t>
  </si>
  <si>
    <t>MARTI DUCHENE ANTONI</t>
  </si>
  <si>
    <t>MARTÍ REGÀS BECH DE CAREDA</t>
  </si>
  <si>
    <t>MARTI TENA IOLANDA</t>
  </si>
  <si>
    <t>MARTI TORRA,JOSEP</t>
  </si>
  <si>
    <t>MARTIN CHARLOTTE</t>
  </si>
  <si>
    <t>MARTIN COLLADO,ANTONIA</t>
  </si>
  <si>
    <t>MARTIN FERRES JUAN</t>
  </si>
  <si>
    <t>MARTIN GONZALEZ MIGUEL</t>
  </si>
  <si>
    <t>MARTIN I CACHON INSURANCE BROKERS,SLU</t>
  </si>
  <si>
    <t>MARTIN SALAS MARIA LUISA</t>
  </si>
  <si>
    <t>MARTIN VIZCAINO, OSCAR</t>
  </si>
  <si>
    <t>MARTIN Y CHACON S.A.U,</t>
  </si>
  <si>
    <t>MARTINEZ ALBAINOX, SLU</t>
  </si>
  <si>
    <t>MARTINEZ ARROYO FRANCISCO</t>
  </si>
  <si>
    <t>MARTINEZ FRATO,MERCEDES</t>
  </si>
  <si>
    <t>MARTINEZ GARCIA ASIER</t>
  </si>
  <si>
    <t>MARTINEZ GARCIA,ELISABET</t>
  </si>
  <si>
    <t>MARTINEZ GOMEZ RAMON</t>
  </si>
  <si>
    <t>MARTINEZ GONZALEZ CARMEN</t>
  </si>
  <si>
    <t>MARTINEZ HERNANDEZ,JAUME</t>
  </si>
  <si>
    <t>MARTINEZ INDIAS MIGUEL ANGEL</t>
  </si>
  <si>
    <t>MARTINEZ MARTI SEBASTIA</t>
  </si>
  <si>
    <t>MARTINEZ MORENO DOLMA</t>
  </si>
  <si>
    <t>MARTINEZ OCAÑA CRISTINA</t>
  </si>
  <si>
    <t>MARTINEZ ORTIZ WENDY MARINA</t>
  </si>
  <si>
    <t>MARTINEZ PEREZ ALBERTO</t>
  </si>
  <si>
    <t>MARTINEZ RODRIGUEZ,ISABEL</t>
  </si>
  <si>
    <t>MARTINEZ SANCHEZ,BEGOÑA</t>
  </si>
  <si>
    <t>MARTINEZ SOLA MARIA</t>
  </si>
  <si>
    <t>MARTINEZ VICHARES JUDITH</t>
  </si>
  <si>
    <t>MARTINI SIAM MALL</t>
  </si>
  <si>
    <t>MARTINO KARINA ISABEL</t>
  </si>
  <si>
    <t>MARTINS DORES MARIA LUISA</t>
  </si>
  <si>
    <t>MARTY CHRISTOPHE</t>
  </si>
  <si>
    <t>MAS CABIROL, SCP</t>
  </si>
  <si>
    <t>MAS CAPARO SILVIA</t>
  </si>
  <si>
    <t>MAS DE MARE</t>
  </si>
  <si>
    <t>MAS FERRAN DE VENTALLÓ, S.L.</t>
  </si>
  <si>
    <t>MAS GOMEZ, MARINA</t>
  </si>
  <si>
    <t>MAS JORDA, SC</t>
  </si>
  <si>
    <t>MAS MIQUEL PILAR RUSTULLET FERRÉS</t>
  </si>
  <si>
    <t>MAS PI GENI, S. L.</t>
  </si>
  <si>
    <t>MAS QUINTANA, S.L.</t>
  </si>
  <si>
    <t>MASACHS TURON,JOAN</t>
  </si>
  <si>
    <t>MASFERRER FERRAGUTCASAS CARINA</t>
  </si>
  <si>
    <t>MASFON 2003 SLU</t>
  </si>
  <si>
    <t>MASGUANT S.L.</t>
  </si>
  <si>
    <t>MASJOAN COLOMER ALEIX</t>
  </si>
  <si>
    <t>MASMARTI VILÀ,MARGARITA</t>
  </si>
  <si>
    <t>MASMIQUEL VILANOVA LIDIA</t>
  </si>
  <si>
    <t>MASNOU FALGUERAS IRENE</t>
  </si>
  <si>
    <t>MASPOCH DEULOFEU PERE</t>
  </si>
  <si>
    <t>MASSENS SA</t>
  </si>
  <si>
    <t>MAT CALVET,RAMON</t>
  </si>
  <si>
    <t>MAT.MIQUEL BAIX EMPORDA SL</t>
  </si>
  <si>
    <t>MATA NOGUERA MANOLITA</t>
  </si>
  <si>
    <t>MATAS CALVET ,CRISTINA</t>
  </si>
  <si>
    <t>MATERIALES DENTALES ALLE,SL</t>
  </si>
  <si>
    <t>MATERIALS BRECOR, SL</t>
  </si>
  <si>
    <t>MATERIALS CREIXELL</t>
  </si>
  <si>
    <t>MATEU GARCIA JOSE MARIA</t>
  </si>
  <si>
    <t>MATEU MARIA JOSE</t>
  </si>
  <si>
    <t>MATILLA MIGUEL</t>
  </si>
  <si>
    <t>MAUREL PATRICK</t>
  </si>
  <si>
    <t>MAURI MESTRES,ROBERT</t>
  </si>
  <si>
    <t>MAXICOLOR ,S.L.U.</t>
  </si>
  <si>
    <t>MÁXIMO MACARRO CASTAÑADA</t>
  </si>
  <si>
    <t>MAYALS SEGURA,INMACULADA</t>
  </si>
  <si>
    <t>MAYER FRUTOS ANA</t>
  </si>
  <si>
    <t>MAYLAND SA</t>
  </si>
  <si>
    <t>MAYORAL DEL BARRIO BELEN</t>
  </si>
  <si>
    <t>MDF ITALIA SPA CON SOCIO UNICO</t>
  </si>
  <si>
    <t>MDF ITALIA, SRL</t>
  </si>
  <si>
    <t>MECA PARTS</t>
  </si>
  <si>
    <t>MECANICA MRLS, S. L.</t>
  </si>
  <si>
    <t>MED PLAYA MANAGEMENT SL</t>
  </si>
  <si>
    <t>MEDIA CELL SOLUTIONS,S.L.</t>
  </si>
  <si>
    <t>MEDIA MARKT GIRONA</t>
  </si>
  <si>
    <t>MEDIA MARKT LAS ARENAS, SA</t>
  </si>
  <si>
    <t>MEDIA MARKT MATARO</t>
  </si>
  <si>
    <t>MEDIA MARKT MATARO, S.A.</t>
  </si>
  <si>
    <t>MEDIA SATURN MULTICHANNEL S.A.U.</t>
  </si>
  <si>
    <t>MEDICAL 10 S.L.</t>
  </si>
  <si>
    <t>MEDINYA GIMBERNAT ENRIC</t>
  </si>
  <si>
    <t>MEGA SPORT, SA</t>
  </si>
  <si>
    <t>MEGA-EXPRESS, S.L.</t>
  </si>
  <si>
    <t>MEGATRO INFORMATICA I TELECOMUNICACINS, SL</t>
  </si>
  <si>
    <t>MEILAN CUEVAS J. L.</t>
  </si>
  <si>
    <t>MEJIA CORTIÑAS, YEFRI</t>
  </si>
  <si>
    <t>MELENDEZ ROSA</t>
  </si>
  <si>
    <t>MEMORYWALKER UNIPERSONAL LDA</t>
  </si>
  <si>
    <t>MENCHERO ESCOBAR ROSARIO</t>
  </si>
  <si>
    <t>MENDAZA ORTIZ CARLOS</t>
  </si>
  <si>
    <t>MENDIZABAL OBIOL ZINNIA</t>
  </si>
  <si>
    <t>MEPAL BV</t>
  </si>
  <si>
    <t>MERCAJARDI, S. L.</t>
  </si>
  <si>
    <t>MERCAMAQ SL</t>
  </si>
  <si>
    <t>MERCAT POP POL,S.L</t>
  </si>
  <si>
    <t>MERCE AYMERICH PONT</t>
  </si>
  <si>
    <t>MERCEDES RIOS BARRECHE</t>
  </si>
  <si>
    <t>MERINO ACEBES JUAN</t>
  </si>
  <si>
    <t>MESTANZA FERRAN</t>
  </si>
  <si>
    <t>MESTRE PORTABELLA MARGARITA</t>
  </si>
  <si>
    <t>MESTRES CANTALOSELLA, MIREIA</t>
  </si>
  <si>
    <t>METALIQUES XICOLA,SL</t>
  </si>
  <si>
    <t>METRATIR TRANS, SRL</t>
  </si>
  <si>
    <t>MICALÓ-RAMIÓ, S.L.</t>
  </si>
  <si>
    <t>MICHEL PASCAL</t>
  </si>
  <si>
    <t>MICHELLE PLAIT</t>
  </si>
  <si>
    <t>MICREBO, SL</t>
  </si>
  <si>
    <t>MICROLOGIC, SLU</t>
  </si>
  <si>
    <t>MIEN</t>
  </si>
  <si>
    <t>MIETE SL</t>
  </si>
  <si>
    <t>MIETELSKA IZABELA MARZENA</t>
  </si>
  <si>
    <t>MIGUEL GALLARDO, SARA</t>
  </si>
  <si>
    <t>MIGUEL HUMBERTO SANDOVAL SANDOVAL</t>
  </si>
  <si>
    <t>MIL MAS 8, SL</t>
  </si>
  <si>
    <t>MIL SETECIENTAS, SA</t>
  </si>
  <si>
    <t>MILENA GADAVELOVA</t>
  </si>
  <si>
    <t>MILNE CARMO IBERICA, SL</t>
  </si>
  <si>
    <t>MINISTRAL AMIEL JOSEP</t>
  </si>
  <si>
    <t>MIQUEL GLORIA</t>
  </si>
  <si>
    <t>MIQUEL QUINTANA,S.A.</t>
  </si>
  <si>
    <t>MIQUEL SARAROLS</t>
  </si>
  <si>
    <t>MIQUEL VIDO SERRA</t>
  </si>
  <si>
    <t>MIQUELA VALENTI JOSEP</t>
  </si>
  <si>
    <t>MIR BOADA JOAN</t>
  </si>
  <si>
    <t>MIRALLES ALTISENT,JOSEP MARIA</t>
  </si>
  <si>
    <t>MIRALLS I VIDRES SOLAR, S.A.</t>
  </si>
  <si>
    <t>MIRALPEIX VILAMALA,DOLORS</t>
  </si>
  <si>
    <t>MIRATRANS</t>
  </si>
  <si>
    <t>MIRO ANGELATS, MARTA</t>
  </si>
  <si>
    <t>MIRO CALVET JOSEP MARIA</t>
  </si>
  <si>
    <t>MIRO FIGUERAS EUGENIA</t>
  </si>
  <si>
    <t>MIRO MORROS LLUIS</t>
  </si>
  <si>
    <t>MIRO PALAU,MONTSERRAT</t>
  </si>
  <si>
    <t>MIX TRANS SC</t>
  </si>
  <si>
    <t>MK. TRANS 73 SL</t>
  </si>
  <si>
    <t>MKT CATAL IMPORTACIONES,S.L</t>
  </si>
  <si>
    <t>MOCKE VIEIUS LAIMA IR KO</t>
  </si>
  <si>
    <t>MODA Y CREACIONES ANGELINA</t>
  </si>
  <si>
    <t>MOHSIN MESBAHI EL BARNOUSSI</t>
  </si>
  <si>
    <t>MOLAS PEREZ VICTOR</t>
  </si>
  <si>
    <t>MOLECULE R FLAVORS INC</t>
  </si>
  <si>
    <t>MOLINA HERNANDO PALOMA</t>
  </si>
  <si>
    <t>MOLINA ORTIZ MIGUEL</t>
  </si>
  <si>
    <t>MOLINE ARNO,PEPITA</t>
  </si>
  <si>
    <t>MOLINS SALA LOURDES</t>
  </si>
  <si>
    <t>MONBENTO</t>
  </si>
  <si>
    <t>MONCAYOLA MONGUILOD,JOSEP</t>
  </si>
  <si>
    <t>MONER MORA,ROMAN</t>
  </si>
  <si>
    <t>MONER VILANOVA JORDI</t>
  </si>
  <si>
    <t>MONER VILANOVA,DOLORS</t>
  </si>
  <si>
    <t>MONERRIA ALCOLEA FRANCESC</t>
  </si>
  <si>
    <t>MONGUET GASET, FINA</t>
  </si>
  <si>
    <t>MONICA GARCIA VENZAL</t>
  </si>
  <si>
    <t>MONNE PREIXENS ,DOLORS</t>
  </si>
  <si>
    <t>MONSIEUR PASCAL GRONIER</t>
  </si>
  <si>
    <t>MONTANER ROVIRAS ANTONIO</t>
  </si>
  <si>
    <t>MONTEPIO DE CONDUCTORS ST CRISTOFOL</t>
  </si>
  <si>
    <t>MONTES BANGUELA,JENNIFER</t>
  </si>
  <si>
    <t>MONTOLIU CARREÑO XAVIER</t>
  </si>
  <si>
    <t>MONTON GARCIA BELEN</t>
  </si>
  <si>
    <t>MONTOYA BERMEO CLAUDIA FERNANDA</t>
  </si>
  <si>
    <t>MONTSERRAT COMADIRA MORAGRIEGA</t>
  </si>
  <si>
    <t>MONTSERRAT CUFI ALBERTI</t>
  </si>
  <si>
    <t>MONTSERRAT NOFUENTES FERNANDEZ</t>
  </si>
  <si>
    <t>MONTSERRAT POMAROL Y CIA, CB</t>
  </si>
  <si>
    <t>MONTSERRAT SAIS RUIZ</t>
  </si>
  <si>
    <t>MOR COSIN,ISABEL</t>
  </si>
  <si>
    <t>MORA MARUNY, RAIMOND</t>
  </si>
  <si>
    <t>MORA MORILLO SONIA</t>
  </si>
  <si>
    <t>MORALEDA ALBERTO</t>
  </si>
  <si>
    <t>MORALES ANTONIO JESUS</t>
  </si>
  <si>
    <t>MORALES IZQUIERDO PAULA</t>
  </si>
  <si>
    <t>MORATO CAPILLA, VICTORIA</t>
  </si>
  <si>
    <t>MORATO I GRAU, 18</t>
  </si>
  <si>
    <t>MORENO CASTILLO, FRANCISCO</t>
  </si>
  <si>
    <t>MORENO CLOSAS,SILVIA</t>
  </si>
  <si>
    <t>MORENO HOWARD,JOHN</t>
  </si>
  <si>
    <t>MORENO LOPEZ SONIA</t>
  </si>
  <si>
    <t>MORENO MARTA</t>
  </si>
  <si>
    <t>MORENO MARTINEZ IRENE</t>
  </si>
  <si>
    <t>MORENO PASTOR JOSÉ MARIA</t>
  </si>
  <si>
    <t>MORENO SANCHEZ, FRUCTUOSO</t>
  </si>
  <si>
    <t>MORENO SIERRA ALESANDER MANUE</t>
  </si>
  <si>
    <t>MORENO SIERRA NOELIA</t>
  </si>
  <si>
    <t>MORENO SUAREZ MANUEL</t>
  </si>
  <si>
    <t>MORENTE ROYO LAURA</t>
  </si>
  <si>
    <t>MORET LLOVET,JOAN</t>
  </si>
  <si>
    <t>MOROTE ALEMANY GERARD</t>
  </si>
  <si>
    <t>MOTLLES CASTELLS</t>
  </si>
  <si>
    <t>MOTLLES CASTELLS, SL</t>
  </si>
  <si>
    <t>MOTLLURES VERGES</t>
  </si>
  <si>
    <t>MOTOS TRAFACH, SL</t>
  </si>
  <si>
    <t>MOTRIZ FISIOTERAPIA, SLP</t>
  </si>
  <si>
    <t>MOVEON SRL</t>
  </si>
  <si>
    <t>MOVILPACK, S.L.</t>
  </si>
  <si>
    <t>MOYA FARRE,XAVIER</t>
  </si>
  <si>
    <t>MOYA MAIRAL,SANDRA</t>
  </si>
  <si>
    <t>MR OU MME TEISSEIRE</t>
  </si>
  <si>
    <t>MR. MME ROSALIE ANDRE</t>
  </si>
  <si>
    <t>MTRANS MAJEWSKI MICHAL</t>
  </si>
  <si>
    <t>MUBASHAR AHMED</t>
  </si>
  <si>
    <t>MUJI PORTUGAL</t>
  </si>
  <si>
    <t>MULLER UWE</t>
  </si>
  <si>
    <t>MULTIWHEELS BV</t>
  </si>
  <si>
    <t>MUNDO CANINO SPOLS SRO</t>
  </si>
  <si>
    <t>MUNE VALL-LLOSERA,MARIA</t>
  </si>
  <si>
    <t>MUNNE UBIA, JOAQUIM</t>
  </si>
  <si>
    <t>MUNNE VICENTE RICARD</t>
  </si>
  <si>
    <t>MUNTANER ROSA</t>
  </si>
  <si>
    <t>MUÑOZ MARTINEZ INMACULADA</t>
  </si>
  <si>
    <t>MUÑOZ REIG,JOSEP M.</t>
  </si>
  <si>
    <t>MUÑOZ RODRIGUEZ CARMEN</t>
  </si>
  <si>
    <t>MUÑOZ ROURA MANEL</t>
  </si>
  <si>
    <t>MURAY ASSOCIATS SL</t>
  </si>
  <si>
    <t>MURIANA PEDROSA,TONI</t>
  </si>
  <si>
    <t>MURILLO DIAZ GREGORIA</t>
  </si>
  <si>
    <t>MUROS LIGERO, MIGUEL ANGEL</t>
  </si>
  <si>
    <t>MUSICS DE GIRONA SCCL</t>
  </si>
  <si>
    <t>MUTUA DE PROPIETARIOS SEGUROS Y REASEGUROS</t>
  </si>
  <si>
    <t>MUTUALIDAD ABOGACIA</t>
  </si>
  <si>
    <t>NACARII STORES BARCELONA</t>
  </si>
  <si>
    <t>NADAL I BELLAPART,JOAN</t>
  </si>
  <si>
    <t>NADAMAS</t>
  </si>
  <si>
    <t>NAIREX 2001, S.L.</t>
  </si>
  <si>
    <t>NANO CONCEPT</t>
  </si>
  <si>
    <t>NANOSALUD 32, SL</t>
  </si>
  <si>
    <t>NARBONA NARBONA,VIRTUDES</t>
  </si>
  <si>
    <t>NARCIS BATLLORI LLEAL</t>
  </si>
  <si>
    <t>NARCÍS SALA, SL</t>
  </si>
  <si>
    <t>NARCIS TEIXIDOR BURCET</t>
  </si>
  <si>
    <t>NARCIS VENTURA BAGUE</t>
  </si>
  <si>
    <t>NARVALAZ NARVALAZ, ISABEL</t>
  </si>
  <si>
    <t>NASIR AHMED</t>
  </si>
  <si>
    <t>NATALIA BLEISA CALVO</t>
  </si>
  <si>
    <t>NATANEK NOVA</t>
  </si>
  <si>
    <t>NATH 2004 SL</t>
  </si>
  <si>
    <t>NATIVIDAD MARTÍNEZ AGUADO</t>
  </si>
  <si>
    <t>NAUTICA QUINTANA, S.L.</t>
  </si>
  <si>
    <t>NAVARRO GOMEZ ARNAU</t>
  </si>
  <si>
    <t>NAVARRO SEBASTIEN</t>
  </si>
  <si>
    <t>NAVAS BLANCA</t>
  </si>
  <si>
    <t>NAVAS GALLEGO, ESTHER</t>
  </si>
  <si>
    <t>NAVAS GARCIA , CARMEN</t>
  </si>
  <si>
    <t>NAWID JAMALI</t>
  </si>
  <si>
    <t>NAZARETH CARS BVBA</t>
  </si>
  <si>
    <t>NBVC SAS</t>
  </si>
  <si>
    <t>NEATA MARCEL</t>
  </si>
  <si>
    <t>NEDAPOLL, SL</t>
  </si>
  <si>
    <t>NEGRO CANO,ALVARO</t>
  </si>
  <si>
    <t>NERINET SERVEIS, MAQUINARIA I PROD DE NETEJA SL</t>
  </si>
  <si>
    <t>NESPRUCAR SLU</t>
  </si>
  <si>
    <t>NETEGES HURVAL SL</t>
  </si>
  <si>
    <t>NETEGES SARRIA, SL</t>
  </si>
  <si>
    <t>NEULES ARTESANES SANT TIRS, SL</t>
  </si>
  <si>
    <t>NEUS</t>
  </si>
  <si>
    <t>NEUS MARTI BRUNYOL</t>
  </si>
  <si>
    <t>NEW TRANSCRIS, SRL</t>
  </si>
  <si>
    <t>NEWCO ACCIONS,SL</t>
  </si>
  <si>
    <t>NEWTON, SRL</t>
  </si>
  <si>
    <t>NEX TYRES, S.L.</t>
  </si>
  <si>
    <t>NEXE IMPRESSIONS, SL</t>
  </si>
  <si>
    <t>NH HOTELES ESPAÑA, SA</t>
  </si>
  <si>
    <t>NH ITALIA, SPA</t>
  </si>
  <si>
    <t>NICOLAU GONZALEZ FIONA</t>
  </si>
  <si>
    <t>NICOLETA DRANGA,CONSTANTINA</t>
  </si>
  <si>
    <t>NICULI LION</t>
  </si>
  <si>
    <t>NIETO DE LA TORRE, ROCIO</t>
  </si>
  <si>
    <t>NIETO POSE CARMEN</t>
  </si>
  <si>
    <t>NIÑO DE ZEPEDA SERGI</t>
  </si>
  <si>
    <t>NOELIA</t>
  </si>
  <si>
    <t>NOETINGER BENOIT MARIE GABRIEL</t>
  </si>
  <si>
    <t>NOGUER RUBIROLA,ELENA</t>
  </si>
  <si>
    <t>NONELL ROCAFORT PERE</t>
  </si>
  <si>
    <t>NOROTO SAU</t>
  </si>
  <si>
    <t>NOTARIA RAMBLA 55 SCP</t>
  </si>
  <si>
    <t>NOTARIOS BRANCOS</t>
  </si>
  <si>
    <t>NOU CENTRE, SCP</t>
  </si>
  <si>
    <t>NOUS TRÀMITS, S.L.P</t>
  </si>
  <si>
    <t>NOVA GIRONA GUIX SL</t>
  </si>
  <si>
    <t>NOVAS PEDREIRA EDILBERTO</t>
  </si>
  <si>
    <t>NOVAU PUJOLS, ESTHER</t>
  </si>
  <si>
    <t>NOVFARMIT, SRL</t>
  </si>
  <si>
    <t>NOVOA DOMINGO MANEL</t>
  </si>
  <si>
    <t>NOVOA ISABEL</t>
  </si>
  <si>
    <t>NOWAKOWSKI TRANSPORT SP Z O O</t>
  </si>
  <si>
    <t>NTNS EOOD</t>
  </si>
  <si>
    <t>NUFRUIT, S.L.</t>
  </si>
  <si>
    <t>NUÑEZ CALVO MARIAN</t>
  </si>
  <si>
    <t>NUÑEZ CAMPO CARMEN</t>
  </si>
  <si>
    <t>NURIA QUEROL COLOMER</t>
  </si>
  <si>
    <t>NUTRICONSULT LDA</t>
  </si>
  <si>
    <t>NUTRILINE, SLU</t>
  </si>
  <si>
    <t>NUZHKA IVANOVA DIMITROVA</t>
  </si>
  <si>
    <t>NYTY,C.B.</t>
  </si>
  <si>
    <t>OBJECTIUS STAR-GIC, SL</t>
  </si>
  <si>
    <t>OBRI-MATIC 2001,. S.L.</t>
  </si>
  <si>
    <t>OCI CAN PARET, SL</t>
  </si>
  <si>
    <t>OCTANO STA MARIA SL</t>
  </si>
  <si>
    <t>ODIGIE OYEGUN ERNEST ANTHONY</t>
  </si>
  <si>
    <t>OEDIM SL</t>
  </si>
  <si>
    <t>OFICINA I ARXIU SA</t>
  </si>
  <si>
    <t>OHLHORST NILS</t>
  </si>
  <si>
    <t>OHLHORST VALENTIN</t>
  </si>
  <si>
    <t>OLEON RAYMOND ET FILS SARL</t>
  </si>
  <si>
    <t>OLIVARES MARTIN ELOY</t>
  </si>
  <si>
    <t>OLIVARES RODRIGUEZ LORENA</t>
  </si>
  <si>
    <t>OLIVER ALSINA,DAVID</t>
  </si>
  <si>
    <t>OLIVER BARCELO,JOSEP</t>
  </si>
  <si>
    <t>OLIVER MARIA</t>
  </si>
  <si>
    <t>OLIVERAS SOLA, MONTSERRAT</t>
  </si>
  <si>
    <t>OLIVERI CARRERAS ANTONIO</t>
  </si>
  <si>
    <t>OLLE PRIO JOSE MARIA</t>
  </si>
  <si>
    <t>OLLER</t>
  </si>
  <si>
    <t>OLLER CERDAN CARMEN</t>
  </si>
  <si>
    <t>OLOT MEATS, S.A.</t>
  </si>
  <si>
    <t>OMNIA PRINT, SL</t>
  </si>
  <si>
    <t>OMP RACING, SPA</t>
  </si>
  <si>
    <t>ON THE ROAD, SRL</t>
  </si>
  <si>
    <t>ONDERDELENWINKEL BV</t>
  </si>
  <si>
    <t>ONLINEPRINTERS GMGH</t>
  </si>
  <si>
    <t>ONLY INTIMO, SL</t>
  </si>
  <si>
    <t>ONLYSWISSWATCHES SL</t>
  </si>
  <si>
    <t>ONNA CAMPOS ALBERT</t>
  </si>
  <si>
    <t>ONTIVEROS MARIA</t>
  </si>
  <si>
    <t>OPEN PRINT SL</t>
  </si>
  <si>
    <t>OPENSOLARIUM SL</t>
  </si>
  <si>
    <t>OPERACIONES TURISTICA CANARIAS VIAJA, SA</t>
  </si>
  <si>
    <t>ORANGE ESPAÑA S.A.U.</t>
  </si>
  <si>
    <t>ORANJEDAK B.V.</t>
  </si>
  <si>
    <t>ORDIS PLA PERE</t>
  </si>
  <si>
    <t>ORDOÑEZ MARIBEL</t>
  </si>
  <si>
    <t>ORGANIZACIÓN DE ESTADOS IBEROAMERICANOS - OEI</t>
  </si>
  <si>
    <t>ORONA, S COOP.</t>
  </si>
  <si>
    <t>OROZCO DURAN DAVID</t>
  </si>
  <si>
    <t>ORTEGA GOMEZ SOLAR, SL</t>
  </si>
  <si>
    <t>ORTEGA LAURA</t>
  </si>
  <si>
    <t>ORTEGA SILVIA</t>
  </si>
  <si>
    <t>ORTIZ I SIMO ASSESSORS SL</t>
  </si>
  <si>
    <t>ORTIZ ORTIZ ALVARO</t>
  </si>
  <si>
    <t>ORTIZ SERRALLERS, SC</t>
  </si>
  <si>
    <t>ORTUÑO CHIMENO SONIA</t>
  </si>
  <si>
    <t>OSCAR NOGUÉS FARRÉ</t>
  </si>
  <si>
    <t>OSCAR VIADER MORENO</t>
  </si>
  <si>
    <t>OSORIO DIEZ AINARA</t>
  </si>
  <si>
    <t>OSTERIA DEL BRENNERO SAS</t>
  </si>
  <si>
    <t>OSTRES QUIN RACONET, SL</t>
  </si>
  <si>
    <t>OTO BELLMUNT,CONXA</t>
  </si>
  <si>
    <t>OVNER COMA ANA MARIA</t>
  </si>
  <si>
    <t>OXITER GIRONA, SL</t>
  </si>
  <si>
    <t>OYARZABAL CALBITXAGA MIREN ALAZNE</t>
  </si>
  <si>
    <t>OZCART SISTEMAS, SL</t>
  </si>
  <si>
    <t>PA FI</t>
  </si>
  <si>
    <t>PA FOSU SL</t>
  </si>
  <si>
    <t>PACCAR LEASING GMBH DIEBURG</t>
  </si>
  <si>
    <t>PACIFIC TECHNOLOGY LTD</t>
  </si>
  <si>
    <t>PAD STANCIU TRANS SRL</t>
  </si>
  <si>
    <t>PADILLA BENJUMEA ADELINA</t>
  </si>
  <si>
    <t>PADILLA PASCUAL RAFAEL</t>
  </si>
  <si>
    <t>PADRAOFRONTAL</t>
  </si>
  <si>
    <t>PAGES CARMEN</t>
  </si>
  <si>
    <t>PAGES PUIG JOAQUIM</t>
  </si>
  <si>
    <t>PAGES SALA JAUME</t>
  </si>
  <si>
    <t>PAJEROLS ANA</t>
  </si>
  <si>
    <t>PALACIOS ESTHER</t>
  </si>
  <si>
    <t>PALADE MARICELA</t>
  </si>
  <si>
    <t>PALAHI SUAREZ, SL</t>
  </si>
  <si>
    <t>PALAHI VISAL,ROSER</t>
  </si>
  <si>
    <t>PALMADERA, SA</t>
  </si>
  <si>
    <t>PALMEIRO MARTOS XAVI</t>
  </si>
  <si>
    <t>PALOL SUÑER JOSEP</t>
  </si>
  <si>
    <t>PALOME VILCHES MARC</t>
  </si>
  <si>
    <t>PALOMINO PELLICER MARIA LOURDES</t>
  </si>
  <si>
    <t>PAMXOCOLATA, SC</t>
  </si>
  <si>
    <t>PAN DOCK S.A</t>
  </si>
  <si>
    <t>PANADES ALEMANY SL</t>
  </si>
  <si>
    <t>PANAREDA ROIG, LIDIA</t>
  </si>
  <si>
    <t>PANARIA</t>
  </si>
  <si>
    <t>PANE GARCIA,MARIA</t>
  </si>
  <si>
    <t>PANO MIRANDA TAMARA</t>
  </si>
  <si>
    <t>PAÑOS Y GONZALEZ, S.L.</t>
  </si>
  <si>
    <t>PAOLA MARGARETH MOGOLLON MEDINA</t>
  </si>
  <si>
    <t>PAPA MAURIZIO</t>
  </si>
  <si>
    <t>PAPARERA DE GIRONA, SA</t>
  </si>
  <si>
    <t>PAR NATURES</t>
  </si>
  <si>
    <t>PARADA RUIBAL RAMON</t>
  </si>
  <si>
    <t>PARAGON PET PRODUCTS EUROPE B.V.</t>
  </si>
  <si>
    <t>PARALS MONER MARIA ROSA</t>
  </si>
  <si>
    <t>PARAROL RIERA TERESA</t>
  </si>
  <si>
    <t>PARC CIENTIFICO Y TECNOLOGICO UNIVERSIDAD DE GIRON</t>
  </si>
  <si>
    <t>PARDELL MOLA ,MONTSERRAT</t>
  </si>
  <si>
    <t>PARDELL PIÑOL,RAMON</t>
  </si>
  <si>
    <t>PARETAS FABRELLAS JOSEP</t>
  </si>
  <si>
    <t>PARK,ESTRÉS S.L</t>
  </si>
  <si>
    <t>PARKER HANNIFIN LTD</t>
  </si>
  <si>
    <t>PARKER NOVA MASSEGUR, SL</t>
  </si>
  <si>
    <t>PARKING IMPERIAL, SL</t>
  </si>
  <si>
    <t>PARKING RODRI, SCP</t>
  </si>
  <si>
    <t>PARLAMENT DE CATALUNYA</t>
  </si>
  <si>
    <t>PARLEM TELECOM COMPANYA DE TELECOMUNICACIONS, S. L</t>
  </si>
  <si>
    <t>PARNAU BARCONS, S.C.P</t>
  </si>
  <si>
    <t>PARNELL DEREK</t>
  </si>
  <si>
    <t>PARQUING SALKA</t>
  </si>
  <si>
    <t>PARQUING TAVE</t>
  </si>
  <si>
    <t>PARROT CANELLES,ANTONI</t>
  </si>
  <si>
    <t>PARVEN-93 SL</t>
  </si>
  <si>
    <t>PASCUAL GIMENEZ MARTINEZ</t>
  </si>
  <si>
    <t>PASCUAL GUTIERREZ MARIA JESUS</t>
  </si>
  <si>
    <t>PASCUAL RENE ,LLORENS</t>
  </si>
  <si>
    <t>PASCUAL SANTAMARIA JOSEP MARIA</t>
  </si>
  <si>
    <t>PASCUAL SANTAMARIA LAURA</t>
  </si>
  <si>
    <t>PASION COMERCIO, SL</t>
  </si>
  <si>
    <t>PASSIONI</t>
  </si>
  <si>
    <t>PASTOR  MOLINAS,JOSEFA</t>
  </si>
  <si>
    <t>PASTOR RUIZ JAVIER</t>
  </si>
  <si>
    <t>PASTPR SANCHEZ,JESUS</t>
  </si>
  <si>
    <t>PATIÑO VENTEO BLAS</t>
  </si>
  <si>
    <t>PATRICIA ORTIZ ARRANZ</t>
  </si>
  <si>
    <t>PATRONAT DE TURISME COSTA BRAVA GIRONA</t>
  </si>
  <si>
    <t>PAU GUBERT MIRIAM</t>
  </si>
  <si>
    <t>PAUL INTERNACIONAL SPE, SRL</t>
  </si>
  <si>
    <t>PC COMPONENTES Y MULTIMEDIA SL</t>
  </si>
  <si>
    <t>PEAUCEROS</t>
  </si>
  <si>
    <t>PEBER, SL</t>
  </si>
  <si>
    <t>PEDRALI SPA</t>
  </si>
  <si>
    <t>PEDRO MUÑOZ TORO</t>
  </si>
  <si>
    <t>PEDROS CARBI ROSER</t>
  </si>
  <si>
    <t>PEFRAC RECICLA, SL</t>
  </si>
  <si>
    <t>PEGUERO MORENO FRANCISCO</t>
  </si>
  <si>
    <t>PEIRAU INSA,SONIA</t>
  </si>
  <si>
    <t>PEIRÓ MINGUELL, FERRAN</t>
  </si>
  <si>
    <t>PEIXOS MASFONT SL</t>
  </si>
  <si>
    <t>PELACH BUSOM ESPERANCA</t>
  </si>
  <si>
    <t>PELACH BUSON CB</t>
  </si>
  <si>
    <t>PELEATO GIRO,MERITXELL</t>
  </si>
  <si>
    <t>PELEIJA GONZALEZ LAURA</t>
  </si>
  <si>
    <t>PELFORT JOSEP</t>
  </si>
  <si>
    <t>PELLEJÀ PELLICER ROSA MARIA</t>
  </si>
  <si>
    <t>PELLISE MONTOY,MARIA</t>
  </si>
  <si>
    <t>PENEMAT LTD</t>
  </si>
  <si>
    <t>PENNA FABRIZIO SALVATORE</t>
  </si>
  <si>
    <t>PEÑA BAGAN,JOAQUIN</t>
  </si>
  <si>
    <t>PEÑA GOMEZ FRANCISCA</t>
  </si>
  <si>
    <t>PEÑA MEDINA,ELENA</t>
  </si>
  <si>
    <t>PEÑA MEDINA.M.DOLORES</t>
  </si>
  <si>
    <t>PEPHILARY CUB. SL</t>
  </si>
  <si>
    <t>PERAL OBRERO FRANCESC</t>
  </si>
  <si>
    <t>PERALTA JOVE  ESTHER</t>
  </si>
  <si>
    <t>PERE FERRER I MASCORT</t>
  </si>
  <si>
    <t>PEREA RODRIGUEZ,JOSE MANUEL</t>
  </si>
  <si>
    <t>PEREZ ALFARO MARGARITA</t>
  </si>
  <si>
    <t>PEREZ BERNAL ALVARO</t>
  </si>
  <si>
    <t>PEREZ GARCIA DE LA CALERA MARIA ELENA</t>
  </si>
  <si>
    <t>PEREZ GARGALLO ESTHER</t>
  </si>
  <si>
    <t>PEREZ GRABULOSA, ENRI</t>
  </si>
  <si>
    <t>PEREZ GUEDE LEIRE</t>
  </si>
  <si>
    <t>PEREZ I DIAZ,EDGAR</t>
  </si>
  <si>
    <t>PEREZ JIMENEZ WANDEL RAFAEL</t>
  </si>
  <si>
    <t>PEREZ JUAN PEDRO</t>
  </si>
  <si>
    <t>PEREZ LAFUENTE JOSE</t>
  </si>
  <si>
    <t>PEREZ LARIO BENET</t>
  </si>
  <si>
    <t>PEREZ MARTINEZ MARIA JOSE</t>
  </si>
  <si>
    <t>PEREZ MENENDEZ JOSE MIGUEL</t>
  </si>
  <si>
    <t>PEREZ MOISES</t>
  </si>
  <si>
    <t>PEREZ MORATONES SANTIAGO</t>
  </si>
  <si>
    <t>PEREZ PEREZ, ELENA</t>
  </si>
  <si>
    <t>PEREZ PIÑERO YERAY</t>
  </si>
  <si>
    <t>PEREZ REINA,OMAR</t>
  </si>
  <si>
    <t>PEREZ RUIZ, RAUL ALFREDO</t>
  </si>
  <si>
    <t>PEREZ VIDAL COMERCIAL D'ALIMENTACIO, SL</t>
  </si>
  <si>
    <t>PEREZ ZAFON MONTSERRAT</t>
  </si>
  <si>
    <t>PEREZ ZAFRA,ANTONIO</t>
  </si>
  <si>
    <t>PERFEKT CARAVAN PARKING</t>
  </si>
  <si>
    <t>PERFORACIONS SACOT SL</t>
  </si>
  <si>
    <t>PERFUWATCH DISTRIBUIDORA DEL SUDESTE, SLU</t>
  </si>
  <si>
    <t>PERICAS GARCIA,LAIA</t>
  </si>
  <si>
    <t>PERICH BOSCH MARIA</t>
  </si>
  <si>
    <t>PERICO</t>
  </si>
  <si>
    <t>PERIXX COMPUTER GMBH</t>
  </si>
  <si>
    <t>PERLAZA QUIÑONEZ DALMIRO ALFONSO</t>
  </si>
  <si>
    <t>PERLUM PERSIANAS I PUERTAS SLU</t>
  </si>
  <si>
    <t>PERPIÑA ESPEJO ,LOURDES</t>
  </si>
  <si>
    <t>PERPIÑA SOLER GUILLERMO</t>
  </si>
  <si>
    <t>PERSIANES PRATS, S. A.</t>
  </si>
  <si>
    <t>PERSITOT SL</t>
  </si>
  <si>
    <t>PERUZZO SRL</t>
  </si>
  <si>
    <t>PESCADOS VIDELA, SA</t>
  </si>
  <si>
    <t>PETER SPEDITION INTERNATIONAL SRL</t>
  </si>
  <si>
    <t>PETERTRANS, SRL</t>
  </si>
  <si>
    <t>PETMAR TRANS EUROPA SRL</t>
  </si>
  <si>
    <t>PETRO MENDYUK</t>
  </si>
  <si>
    <t>PETROLIS DE BARCELONA SA</t>
  </si>
  <si>
    <t>PEYMA MOVIL, SL</t>
  </si>
  <si>
    <t>PGM CENTRE DE SEGURETAT, S.L.</t>
  </si>
  <si>
    <t>PI NOAL NURIA</t>
  </si>
  <si>
    <t>PIASTRO BEHAR, JULIETA</t>
  </si>
  <si>
    <t>PIASTRO BEHAR,JULIETA</t>
  </si>
  <si>
    <t>PIBERNAT GRATACOS,ANNA MARIA</t>
  </si>
  <si>
    <t>PICAPEDRES MARBRISTES,S.A.</t>
  </si>
  <si>
    <t>PICAZO JUAN</t>
  </si>
  <si>
    <t>PICOLA GARCIA,CARLES</t>
  </si>
  <si>
    <t>PIJOAN SANCHO FRANCISCO</t>
  </si>
  <si>
    <t>PIJUAN TRILLA,LLORENÇ</t>
  </si>
  <si>
    <t>PILAR</t>
  </si>
  <si>
    <t>PIN JORDI</t>
  </si>
  <si>
    <t>PINTUR SA</t>
  </si>
  <si>
    <t>PINTURES VIC, SA</t>
  </si>
  <si>
    <t>PIÑOL MORENO,CARLES</t>
  </si>
  <si>
    <t>PIÑOL OSCAR</t>
  </si>
  <si>
    <t>PIORENSA PRUDES,JOAN</t>
  </si>
  <si>
    <t>PIQUERSA MAQUINARIA, S.A.</t>
  </si>
  <si>
    <t>PIULACHS CLAPERA, ANA MARIA</t>
  </si>
  <si>
    <t>PIZZA LLORET, S.L.</t>
  </si>
  <si>
    <t>PK JAUME I 9</t>
  </si>
  <si>
    <t>PK ROMA 2000</t>
  </si>
  <si>
    <t>PLA IBER SA</t>
  </si>
  <si>
    <t>PLA MARTINEZ JAVIER</t>
  </si>
  <si>
    <t>PLA PILAR</t>
  </si>
  <si>
    <t>PLA PRESES,ISABEL</t>
  </si>
  <si>
    <t>PLA SOLER,ANTONIA</t>
  </si>
  <si>
    <t>PLAHOMS, SL</t>
  </si>
  <si>
    <t>PLAN B IT SOLUTIONS LT</t>
  </si>
  <si>
    <t>PLANAS DE FARNERS CARLES</t>
  </si>
  <si>
    <t>PLANAS NADAL ANNA</t>
  </si>
  <si>
    <t>PLANAS NUÑEZ, EDUARD</t>
  </si>
  <si>
    <t>PLANAS PARETAS, CB</t>
  </si>
  <si>
    <t>PLANAS RAMIREZ JOAQUIM</t>
  </si>
  <si>
    <t>PLANAS SOLER,MAGDA</t>
  </si>
  <si>
    <t>PLANCHART VIÑAS MIREIA</t>
  </si>
  <si>
    <t>PLANDIURA, SL</t>
  </si>
  <si>
    <t>PLANELLA BLANCH MAR</t>
  </si>
  <si>
    <t>PLANELLA PARES MATEU</t>
  </si>
  <si>
    <t>PLANES, JORDI</t>
  </si>
  <si>
    <t>PLANTILLAS COIMBRA SL</t>
  </si>
  <si>
    <t>PLAZA ALISEDA,EVA MARIA</t>
  </si>
  <si>
    <t>PLAZA DE LA FUENTE, JAIME</t>
  </si>
  <si>
    <t>PLAZA ELISEDA,INMA</t>
  </si>
  <si>
    <t>PLOMISTES SANT JOAN LES FONTS</t>
  </si>
  <si>
    <t>PLUJÀ DARNE,CARLES</t>
  </si>
  <si>
    <t>PNEUMÀTICS RIBAS</t>
  </si>
  <si>
    <t>PNEUMÀTICS SANT CELONI</t>
  </si>
  <si>
    <t>POATER RUIZ ALBA</t>
  </si>
  <si>
    <t>POCH COMAS, TEIA</t>
  </si>
  <si>
    <t>POCH COMAS,DAVID</t>
  </si>
  <si>
    <t>POCH GOICOECHEA ROSA MARIA</t>
  </si>
  <si>
    <t>POLE SUD, SLU</t>
  </si>
  <si>
    <t>POLLASTRES ANDREU I ALSINA, C. B.</t>
  </si>
  <si>
    <t>POLOZERO COMPONENTES LDA</t>
  </si>
  <si>
    <t>POLTRAX SP ZOO</t>
  </si>
  <si>
    <t>POMPES FUNEBRES COTE VERMEILLE</t>
  </si>
  <si>
    <t>PONCE ALISTE RAQUEL</t>
  </si>
  <si>
    <t>PONCE DE LA CRUZ ,ADRIAN</t>
  </si>
  <si>
    <t>PONS CARLES</t>
  </si>
  <si>
    <t>PONS FUSTE ,NOEMI</t>
  </si>
  <si>
    <t>PONS TORRADES,JOSEP M</t>
  </si>
  <si>
    <t>PONT ESPIGULE EMMA</t>
  </si>
  <si>
    <t>PONT RENDE, JOSEP</t>
  </si>
  <si>
    <t>POPIASHVILI IRAKLI</t>
  </si>
  <si>
    <t>PORCFRUC, S. C.</t>
  </si>
  <si>
    <t>PORT BALIS</t>
  </si>
  <si>
    <t>PORT PUJOL LLUIS</t>
  </si>
  <si>
    <t>PORTES BISBAL, S.L.</t>
  </si>
  <si>
    <t>PORTILLO ELENA</t>
  </si>
  <si>
    <t>PORTUGAL SANCHEZ M ESTER</t>
  </si>
  <si>
    <t>PORTULAS OLIVERA MIQUEL</t>
  </si>
  <si>
    <t>POSTQUAM COSMETIC, SL</t>
  </si>
  <si>
    <t>POT PEREZ JESSICA</t>
  </si>
  <si>
    <t>POU GARCIA DANIEL</t>
  </si>
  <si>
    <t>POULIAS ATH GEORGIOS I.T.</t>
  </si>
  <si>
    <t>POUPENERGIA, LDA</t>
  </si>
  <si>
    <t>POZO GILI,ALEXANDRA</t>
  </si>
  <si>
    <t>PRASIOILITA, SLU</t>
  </si>
  <si>
    <t>PRAT ALSINA, FERRAN</t>
  </si>
  <si>
    <t>PRAT CASARAMONA,ESTER</t>
  </si>
  <si>
    <t>PRAT GARANGON TERESA</t>
  </si>
  <si>
    <t>PRAT INTERNACIONAL BRANDS, S. L.</t>
  </si>
  <si>
    <t>PRATS MADRID,MARIA</t>
  </si>
  <si>
    <t>PRATS VICANDI, CARLA</t>
  </si>
  <si>
    <t>PRATS VICANDI,SOFIA</t>
  </si>
  <si>
    <t>PRESTIGI PROPERTIES, SL</t>
  </si>
  <si>
    <t>PRIMVERT S.A.R.L.</t>
  </si>
  <si>
    <t>PRIVACIDAD DIGITAL ABOGADOS SCP</t>
  </si>
  <si>
    <t>PRIVALIA VENTA DIRECTA, SAU</t>
  </si>
  <si>
    <t>PRIVTECH ENGINEERING SAS</t>
  </si>
  <si>
    <t>PRO CARGO SOLUTION SRL</t>
  </si>
  <si>
    <t>PROAG ESPAÑA SL</t>
  </si>
  <si>
    <t>PROCUREMENT SPOT LDA</t>
  </si>
  <si>
    <t>PRODUCCIONS GRAU-PEIRÓ S. L.</t>
  </si>
  <si>
    <t>PRODUCTES ALIMENTARIS LA PERLA, SL</t>
  </si>
  <si>
    <t>PRODUCTES VALENT SA</t>
  </si>
  <si>
    <t>PRODUCTOS DEPORTIVOS, SA</t>
  </si>
  <si>
    <t>PROFITÓS LEON ,CLARA</t>
  </si>
  <si>
    <t>PROMIRA 96, S.L.</t>
  </si>
  <si>
    <t>PROMOCIONS SITJÀ,SL</t>
  </si>
  <si>
    <t>PROMOCIONS URBANISTIQUES DE MATARO, SA</t>
  </si>
  <si>
    <t>PROMOINMO SL</t>
  </si>
  <si>
    <t>PROMUSA SA</t>
  </si>
  <si>
    <t>PROSER CLINIC, SLU</t>
  </si>
  <si>
    <t>PROTINVER SL</t>
  </si>
  <si>
    <t>PROYECTOS MORETTI SL</t>
  </si>
  <si>
    <t>PRUAÑO LOPEZ,KEVIN</t>
  </si>
  <si>
    <t>PRUNELL MELLADO JOSEFINA</t>
  </si>
  <si>
    <t>PRZEDSIEBIORSTWD WIELOBRANZOWE BP</t>
  </si>
  <si>
    <t>PUBLI OBSEQUI QUINTILLA CARBONELL S.L.</t>
  </si>
  <si>
    <t>PUBLICITAT GIRONA, SC</t>
  </si>
  <si>
    <t>PUBLIMAS</t>
  </si>
  <si>
    <t>PUGNAU ESPUCHE JAMIN</t>
  </si>
  <si>
    <t>PUIG JOSEPH</t>
  </si>
  <si>
    <t>PUIG SABRIA, DOLORS</t>
  </si>
  <si>
    <t>PUIG SANCHEZ,MERITXELL</t>
  </si>
  <si>
    <t>PUIG VILA MONTSERRAT</t>
  </si>
  <si>
    <t>PUIGCERVER GIL SANDRA</t>
  </si>
  <si>
    <t>PUJIULA CEBEY,ELENA</t>
  </si>
  <si>
    <t>PUJOL JORNET ALEIX</t>
  </si>
  <si>
    <t>PUJOL LLORENS ROSER</t>
  </si>
  <si>
    <t>PUJOLAR RIGAT LLUIS</t>
  </si>
  <si>
    <t>PULIDO MARTINEZ MANUEL</t>
  </si>
  <si>
    <t>PULIDO VERDE MARTA</t>
  </si>
  <si>
    <t>PUMARBRA SLU</t>
  </si>
  <si>
    <t>PUNSOLA PALOMA</t>
  </si>
  <si>
    <t>PUOTINIEMI TIIA KATARIINA</t>
  </si>
  <si>
    <t>PURE LINE LLEIDA SL</t>
  </si>
  <si>
    <t>PUXAN LIDON EMMA</t>
  </si>
  <si>
    <t>PW TRANSBUD ROBERT ZAMELEK</t>
  </si>
  <si>
    <t>Q TRANS INTERNACIONALS SRL</t>
  </si>
  <si>
    <t>QDQ MEDIA, S.A.U</t>
  </si>
  <si>
    <t>QUE HI ESTA BE, SL</t>
  </si>
  <si>
    <t>QUEDA TOO SL</t>
  </si>
  <si>
    <t>QUER PIELIAS JOAN</t>
  </si>
  <si>
    <t>QUEROL VIÑES  JORDI</t>
  </si>
  <si>
    <t>QUILEZ  SILLUE, JORDI</t>
  </si>
  <si>
    <t>QUINTA 2008, S. L.</t>
  </si>
  <si>
    <t>QUINTANA I D'OCON ESPERANÇA DE</t>
  </si>
  <si>
    <t>QUINTERO ALBERTO</t>
  </si>
  <si>
    <t>QUIROGA NUBLA JUAN</t>
  </si>
  <si>
    <t>R DE RACING ACCESORIOS PARA EL AUTOMOVIL</t>
  </si>
  <si>
    <t>R PUERTA SA</t>
  </si>
  <si>
    <t>R.E.AUTONOMOS</t>
  </si>
  <si>
    <t>R.L. RUDOLF UND HEIDRUN LEIBLE</t>
  </si>
  <si>
    <t>RABASCALL CUBEL MARC</t>
  </si>
  <si>
    <t>RACC SEGUROS, S. L.</t>
  </si>
  <si>
    <t>RADIADORS GIRO CANET S.C.</t>
  </si>
  <si>
    <t>RADRESA BOSCH ANNA</t>
  </si>
  <si>
    <t>RAESGRA,S.L.</t>
  </si>
  <si>
    <t>RAF CAR TRANSPORT RAFAL KALECKI</t>
  </si>
  <si>
    <t>RAFAEL ALBA FERNANDEZ</t>
  </si>
  <si>
    <t>RAFAEL BASSAS PABLO</t>
  </si>
  <si>
    <t>RAFAEL RUIZ GARRIDO,SL</t>
  </si>
  <si>
    <t>RAFEL MARIN PARRAS</t>
  </si>
  <si>
    <t>RAHIMI TOURS GMBH</t>
  </si>
  <si>
    <t>RAHIMI-TOURS GMBH</t>
  </si>
  <si>
    <t>RAINAUD JEAN LUC</t>
  </si>
  <si>
    <t>RAMADA I VILCHEZ</t>
  </si>
  <si>
    <t>RAMADERIA ROCA, S.L.U.</t>
  </si>
  <si>
    <t>RAMIO ASSESSORS</t>
  </si>
  <si>
    <t>RAMIO CASELLAS ,LIDIA</t>
  </si>
  <si>
    <t>RAMIO PEREZ ALBERT</t>
  </si>
  <si>
    <t>RAMIO PEREZ JOSEP MARIA</t>
  </si>
  <si>
    <t>RAMIRES TEIXEIRA,MARISTANIA</t>
  </si>
  <si>
    <t>RAMIREZ ELENA</t>
  </si>
  <si>
    <t>RAMIREZ LLARAS, MARISA</t>
  </si>
  <si>
    <t>RAMÓN MIERES ACUÑA</t>
  </si>
  <si>
    <t>RAMON MOMPO JOAN VICENT</t>
  </si>
  <si>
    <t>RAMON RAMON PALOMERAS</t>
  </si>
  <si>
    <t>RAMON TURRO 8, CTAT. PROP. PK RAMON TURRO 8</t>
  </si>
  <si>
    <t>RAMON VILA FRANCESC XAVIER</t>
  </si>
  <si>
    <t>RAMOS CRUZ SERGIO</t>
  </si>
  <si>
    <t>RAMOS IBARZ, MIGUEL</t>
  </si>
  <si>
    <t>RAMOS MARTINEZ MARIA ROSA</t>
  </si>
  <si>
    <t>RANELDO RUIZ JESUS</t>
  </si>
  <si>
    <t>RAQUEL MORON QUESADA</t>
  </si>
  <si>
    <t>RAS ALONSO S.L</t>
  </si>
  <si>
    <t>RASET MATAS ,FLORENCIO</t>
  </si>
  <si>
    <t>RASIRA INTERNACIONAL SRL</t>
  </si>
  <si>
    <t>RATIU DELIA ,ADRIANA</t>
  </si>
  <si>
    <t>RAURELL ARROYO NOELIA</t>
  </si>
  <si>
    <t>RAVAL 15 SL</t>
  </si>
  <si>
    <t>RAVETLLAT BONET JOSEP MARIA</t>
  </si>
  <si>
    <t>RAYA JIMENEZ,ADELA</t>
  </si>
  <si>
    <t>RAZAR GALLERGO JOAN</t>
  </si>
  <si>
    <t>RBA REVISTAS, S.L.</t>
  </si>
  <si>
    <t>RE TRANS 71 LTD</t>
  </si>
  <si>
    <t>REAGRO IMPORT. E EXPORT.SA</t>
  </si>
  <si>
    <t>REAYS COACHES LTD</t>
  </si>
  <si>
    <t>RECANVIS LA GLEVA SL</t>
  </si>
  <si>
    <t>RECAPTACIO DIARIA</t>
  </si>
  <si>
    <t>RECAUDACIO DIARIA</t>
  </si>
  <si>
    <t>RECICLATGES D´OSONA</t>
  </si>
  <si>
    <t>RECIO CRESPO MONICA</t>
  </si>
  <si>
    <t>RECTIFICATS ALT MARESME,S.L.U</t>
  </si>
  <si>
    <t>REFUGIO ATLANTICO- EXPORAÇAO HOTELEIRA E TURISTICA, SA</t>
  </si>
  <si>
    <t>REGAL MAO SLU</t>
  </si>
  <si>
    <t>REGS MOLI 2.2 SL</t>
  </si>
  <si>
    <t>REGS MOLI, S.C.</t>
  </si>
  <si>
    <t>REHABILIT 2016 S.L.</t>
  </si>
  <si>
    <t>REIXACH I JUANOLA,MERCE</t>
  </si>
  <si>
    <t>RELIET SPOL, SRO</t>
  </si>
  <si>
    <t>RENART FRIGOLA CONCEPCION</t>
  </si>
  <si>
    <t>RENAU MULLERAS, SANDRA</t>
  </si>
  <si>
    <t>RENEX-M</t>
  </si>
  <si>
    <t>RENFE VIAJEROS</t>
  </si>
  <si>
    <t>RENGEL</t>
  </si>
  <si>
    <t>RENGEL ZENTENO,BEATRIZ</t>
  </si>
  <si>
    <t>RENGEL ZENTENO,SILVIA</t>
  </si>
  <si>
    <t>RENON BAROTTE, VERONIQUE</t>
  </si>
  <si>
    <t>RENTACATERING, SL</t>
  </si>
  <si>
    <t>RENTERO DE LA O, CARLOS JAVIER</t>
  </si>
  <si>
    <t>REPARADORA DAS JANTES</t>
  </si>
  <si>
    <t>REPRESENTACIONS QUINTANA SC</t>
  </si>
  <si>
    <t>REQUENA MUÑOZ, RAFAEL</t>
  </si>
  <si>
    <t>RESIDENCIAL CIUDAD DIAGONAL, SL</t>
  </si>
  <si>
    <t>REST.COFRADIA DE PESCADORES</t>
  </si>
  <si>
    <t>RESTAURANT BO.TIC ALTA GASTRONOMIA, SL</t>
  </si>
  <si>
    <t>RESTAURANT CA L'ANGEL SCP</t>
  </si>
  <si>
    <t>RESTAURANT CAN JEPET</t>
  </si>
  <si>
    <t>RESTAURANT EL PONT, C. B.</t>
  </si>
  <si>
    <t>RESTAURANT LE 7EME ART</t>
  </si>
  <si>
    <t>RESTAURANT SOL I VI, SL</t>
  </si>
  <si>
    <t>RESTAURANT XINES JARDI</t>
  </si>
  <si>
    <t>RESTAURANTE ASADOR ERPIDEA</t>
  </si>
  <si>
    <t>RESTOP LANTEGI BATUAK</t>
  </si>
  <si>
    <t>RESUM LLISTAT 3T</t>
  </si>
  <si>
    <t>RETIF</t>
  </si>
  <si>
    <t>REUS PINILLA ALFONS</t>
  </si>
  <si>
    <t>REVERTE CALVET GERARD</t>
  </si>
  <si>
    <t>REYES ALCÁNTARA, VANESA</t>
  </si>
  <si>
    <t>REYMOND DE GENTILA PIERRE FRANÇOIS</t>
  </si>
  <si>
    <t>RIAN BV</t>
  </si>
  <si>
    <t>RIBALTA GARRIDO, MIRIAM</t>
  </si>
  <si>
    <t>RIBAS BONADA,M.TERESA</t>
  </si>
  <si>
    <t>RIBAS OLIVERAS,JOSEP</t>
  </si>
  <si>
    <t>RIBEIRO E CARAPINHA LDA</t>
  </si>
  <si>
    <t>RIBERO DOMENECH CARMEN</t>
  </si>
  <si>
    <t>RICARDO DURAN GOMEZ</t>
  </si>
  <si>
    <t>RICART JORDANA DAVID</t>
  </si>
  <si>
    <t>RICHARD ASSERAF</t>
  </si>
  <si>
    <t>RICOTTO SRL</t>
  </si>
  <si>
    <t>RIERA AGUILAR,JUDIT</t>
  </si>
  <si>
    <t>RIERA BERTRAN 9-11 C.P.PK.</t>
  </si>
  <si>
    <t>RIGAU CROUSET JOSE</t>
  </si>
  <si>
    <t>RIGAU PLANELLA BLANCA</t>
  </si>
  <si>
    <t>RIGOBERTO ORDOÑEZ VALLE</t>
  </si>
  <si>
    <t>RILIMA INVESTMENT SL</t>
  </si>
  <si>
    <t>RINCON EL VARADERO</t>
  </si>
  <si>
    <t>RINERO PAUS MARTA</t>
  </si>
  <si>
    <t>RINS ARDANUY,ROSA</t>
  </si>
  <si>
    <t>RIOS CASES JOSE FERNANDO</t>
  </si>
  <si>
    <t>RIOS GONZALEZ ALEJANDRO</t>
  </si>
  <si>
    <t>RIPOLL LLOPART VICENTE</t>
  </si>
  <si>
    <t>RISCO AMATE, ROSI</t>
  </si>
  <si>
    <t>RISE PROFITS SL</t>
  </si>
  <si>
    <t>RITA ROW, SL</t>
  </si>
  <si>
    <t>RITMITENTOR LDA</t>
  </si>
  <si>
    <t>RITZENHOFF</t>
  </si>
  <si>
    <t>RIU FARRE JOSEP Mª</t>
  </si>
  <si>
    <t>RIUDE TRANS SA</t>
  </si>
  <si>
    <t>RIUDOR RAMON</t>
  </si>
  <si>
    <t>RIUS FORCADA, ROSA</t>
  </si>
  <si>
    <t>RIVAS LAGUARTA EVA</t>
  </si>
  <si>
    <t>RIVIERE CREUS, ALEJANDRA</t>
  </si>
  <si>
    <t>RMC TOURS BV</t>
  </si>
  <si>
    <t>ROADODISSEIA UNIPESSOAL</t>
  </si>
  <si>
    <t>ROBERT KLENE</t>
  </si>
  <si>
    <t>ROBLEDO LOPEZ, JAVIER ANTOTNIO</t>
  </si>
  <si>
    <t>ROCA MASEGUR LLUIS</t>
  </si>
  <si>
    <t>ROCA PASCUAL ,GERARD</t>
  </si>
  <si>
    <t>ROCA SOLA EVA</t>
  </si>
  <si>
    <t>ROCAS CANTENYS EDUARD</t>
  </si>
  <si>
    <t>ROCAS DARNACULLETA DOLORS</t>
  </si>
  <si>
    <t>ROCIDAC TERMO FRIGO SRL</t>
  </si>
  <si>
    <t>RODI METRO S.L.</t>
  </si>
  <si>
    <t>RODRIGAÑEZ RICHIER MARIA DEL PILAR</t>
  </si>
  <si>
    <t>RODRIGUES CARVALHO, ANA PAULA</t>
  </si>
  <si>
    <t>RODRIGUEZ ALVAREZ MARIA DEL PILAR</t>
  </si>
  <si>
    <t>RODRIGUEZ AZOR ANTONI</t>
  </si>
  <si>
    <t>RODRIGUEZ BRAVO MARIA LUISA</t>
  </si>
  <si>
    <t>RODRIGUEZ CORTES MARTIN</t>
  </si>
  <si>
    <t>RODRIGUEZ CURIEL TATIANA</t>
  </si>
  <si>
    <t>RODRIGUEZ DELGADO RAFAEL</t>
  </si>
  <si>
    <t>RODRIGUEZ ESTRELLA,JOSEP M.</t>
  </si>
  <si>
    <t>RODRIGUEZ GARCIA,DANIEL</t>
  </si>
  <si>
    <t>RODRIGUEZ NAVARRO,DIONISIA</t>
  </si>
  <si>
    <t>RODRIGUEZ NIETO, FRANCISCA</t>
  </si>
  <si>
    <t>RODRIGUEZ NIJPJES SERGI</t>
  </si>
  <si>
    <t>RODRIGUEZ ROMAN LIBERTAD</t>
  </si>
  <si>
    <t>RODRIGUEZ ROXANA</t>
  </si>
  <si>
    <t>RODRIGUEZ SANZ RAMON</t>
  </si>
  <si>
    <t>RODRIGUEZ VAAMONDE LUIS</t>
  </si>
  <si>
    <t>RODRIGUEZ VALLE ANA CRISTINA</t>
  </si>
  <si>
    <t>RODRIGUEZ VERONICA</t>
  </si>
  <si>
    <t>ROFES CORTADA,LAIA</t>
  </si>
  <si>
    <t>ROGER ESTEVE CULLA</t>
  </si>
  <si>
    <t>ROGLA LENGUA MATEU</t>
  </si>
  <si>
    <t>ROIG FUSTE SERGI</t>
  </si>
  <si>
    <t>ROIG PAGUINA,ANGELA</t>
  </si>
  <si>
    <t>ROJAS FUSELLAS EDUARD</t>
  </si>
  <si>
    <t>ROLANIA MORETON LIDIA</t>
  </si>
  <si>
    <t>ROLDAN GUTIERREZ ROQUE</t>
  </si>
  <si>
    <t>ROLY</t>
  </si>
  <si>
    <t>ROMAGUERA ARGELER,CRISTINA</t>
  </si>
  <si>
    <t>ROMAN CRISTINA</t>
  </si>
  <si>
    <t>ROMAN OMS M.ANGELS</t>
  </si>
  <si>
    <t>ROMAN QUINGLES MARTA</t>
  </si>
  <si>
    <t>ROMANS</t>
  </si>
  <si>
    <t>ROMERO MIGUELEZ PEDRO</t>
  </si>
  <si>
    <t>ROMERO REYES MARIA DOLORES</t>
  </si>
  <si>
    <t>ROOSTER TRANSPORT SRL</t>
  </si>
  <si>
    <t>ROS PUJOL ANTONI</t>
  </si>
  <si>
    <t>ROS RECASENS LAIA</t>
  </si>
  <si>
    <t>ROSA</t>
  </si>
  <si>
    <t>ROSA CASTILLO INMACULADA DE LA</t>
  </si>
  <si>
    <t>ROSA M. ALEMANY MASGRAU</t>
  </si>
  <si>
    <t>ROSA MARIA GIMENO CERVERA</t>
  </si>
  <si>
    <t>ROSELL FILLAT,JUAN JOSE</t>
  </si>
  <si>
    <t>ROSERETA S.L.</t>
  </si>
  <si>
    <t>ROSES SRL</t>
  </si>
  <si>
    <t>ROSTI MEPAL</t>
  </si>
  <si>
    <t>ROULAND BERNADETTE</t>
  </si>
  <si>
    <t>ROURA ALABAN MIREIA</t>
  </si>
  <si>
    <t>ROURA FIGUERES JORDI</t>
  </si>
  <si>
    <t>ROURA MASSANEDA ANGELS</t>
  </si>
  <si>
    <t>ROURA POSCH, JOAQUIM</t>
  </si>
  <si>
    <t>ROURA PUJOL SERGI</t>
  </si>
  <si>
    <t>ROURA SOLER MONTSERRAT</t>
  </si>
  <si>
    <t>ROURA VALLS CB</t>
  </si>
  <si>
    <t>ROUX JEAN FRANÇOIS</t>
  </si>
  <si>
    <t>ROVIRA LLIBERIA MONICA</t>
  </si>
  <si>
    <t>ROVIRA PERA CARLOS</t>
  </si>
  <si>
    <t>ROVIROLA RIVERA MARTINA</t>
  </si>
  <si>
    <t>RTE. OASIS</t>
  </si>
  <si>
    <t>RUBEN BARRABCO HERAS</t>
  </si>
  <si>
    <t>RUBEN CHIS, SIMON</t>
  </si>
  <si>
    <t>RUBEN RUIZ, MARC</t>
  </si>
  <si>
    <t>RUBIN TZVIA</t>
  </si>
  <si>
    <t>RUDOLF HOLLMANN,ERNEST</t>
  </si>
  <si>
    <t>RUHAMA TIME SRL</t>
  </si>
  <si>
    <t>RUIZ AMADOZ ,JOSE MANUEL</t>
  </si>
  <si>
    <t>RUIZ APASTEGUI ANA</t>
  </si>
  <si>
    <t>RUIZ BLANCH MIQUEL</t>
  </si>
  <si>
    <t>RUIZ CABRERO VERONICA</t>
  </si>
  <si>
    <t>RUIZ GINER,ALICIA</t>
  </si>
  <si>
    <t>RUIZ GRATACOS ALBERT</t>
  </si>
  <si>
    <t>RUIZ GRATACOS XAVIER</t>
  </si>
  <si>
    <t>RUIZ HIDALGO,MARIA</t>
  </si>
  <si>
    <t>RUIZ LOPEZ MARIA JOSE</t>
  </si>
  <si>
    <t>RUIZ LOPEZ MICAELA</t>
  </si>
  <si>
    <t>RUIZ LOPEZ PILAR</t>
  </si>
  <si>
    <t>RUIZ NIETO CARLOS</t>
  </si>
  <si>
    <t>RUIZ PELIGRI JOSEP ORIOL</t>
  </si>
  <si>
    <t>RUIZ RODRIGUEZ FERRAN</t>
  </si>
  <si>
    <t>RUIZ SANCHEZ,FERNANDA</t>
  </si>
  <si>
    <t>RUIZ SANCHEZ,MARIBEL</t>
  </si>
  <si>
    <t>RUIZ SERRANO CLAUDIA</t>
  </si>
  <si>
    <t>RUMARDI IMPORTACIONES, SL</t>
  </si>
  <si>
    <t>RUPINDER KAUR</t>
  </si>
  <si>
    <t>RUTLLANT VALLS QUIM</t>
  </si>
  <si>
    <t>S C VANDARIA IMPEX SRL</t>
  </si>
  <si>
    <t>S.C. AZV TRANS, SRL</t>
  </si>
  <si>
    <t>S.C. CERES PAN S.R.L.</t>
  </si>
  <si>
    <t>S.C. DOLOTRANS OLIMPIC SRL</t>
  </si>
  <si>
    <t>S.C. EXPRES MATTY SPEDITION SRL</t>
  </si>
  <si>
    <t>S.C. LA OLI, SRL</t>
  </si>
  <si>
    <t>S.C. LUCIFAB ADI TRANS,SRL</t>
  </si>
  <si>
    <t>S.C. SILTRICAR TRANS, SRL</t>
  </si>
  <si>
    <t>S.C. TALAMBO TRANS SRL</t>
  </si>
  <si>
    <t>SAAVEDRA JOSE MANUEL</t>
  </si>
  <si>
    <t>SAAVEDRA SANCHEZ JOSEFA</t>
  </si>
  <si>
    <t>SABA APARCAMENT SANTA CATERINA S.L.</t>
  </si>
  <si>
    <t>SABA PARK 3 SLU</t>
  </si>
  <si>
    <t>SABADELL REAL ESTATE DEVELOPMENT, SL</t>
  </si>
  <si>
    <t>SABALLS CALDERO JAUME</t>
  </si>
  <si>
    <t>SABALLS FORNELLS,MARIA</t>
  </si>
  <si>
    <t>SABARICH SABARICH AURORA</t>
  </si>
  <si>
    <t>SABORFER, SL</t>
  </si>
  <si>
    <t>SABRIÀ LLENAS,MARIA</t>
  </si>
  <si>
    <t>SABRIÀ PACREU, CRISTINA</t>
  </si>
  <si>
    <t>SACRISTAN SACRISTAN JOSE MANUEL</t>
  </si>
  <si>
    <t>SADERRA SANCHEZ JAUME</t>
  </si>
  <si>
    <t>SAEZ TAJAFUERCE BEGONYA</t>
  </si>
  <si>
    <t>SAFE TRUCKS SRL</t>
  </si>
  <si>
    <t>SAGALES, S.A.</t>
  </si>
  <si>
    <t>SAGRISTA GARCIA MARC</t>
  </si>
  <si>
    <t>SAGRISTA GARCIA NORA</t>
  </si>
  <si>
    <t>SAGUE BARTROLI,M.CONCEPCIÓ</t>
  </si>
  <si>
    <t>SAGUÉ CLARA JOAN</t>
  </si>
  <si>
    <t>SAGUER LOPEZ,ELISABET</t>
  </si>
  <si>
    <t>SAIC 2006 SL</t>
  </si>
  <si>
    <t>SAICE SL</t>
  </si>
  <si>
    <t>SAINT CYR TOURISME</t>
  </si>
  <si>
    <t>SAINZ MAZA PEREDA JOAQUIN</t>
  </si>
  <si>
    <t>SALA CARBONES M LOURDES</t>
  </si>
  <si>
    <t>SALA DORCA, SL</t>
  </si>
  <si>
    <t>SALA GUARDIOLA MARIA TERESA</t>
  </si>
  <si>
    <t>SALA NOVAN, RAMON</t>
  </si>
  <si>
    <t>SALA PUEYO PERE</t>
  </si>
  <si>
    <t>SALA VILA, MONTSERRAT</t>
  </si>
  <si>
    <t>SALABERRI IDOYA</t>
  </si>
  <si>
    <t>SALAMAÑA MARTORELL, SERGI</t>
  </si>
  <si>
    <t>SALART GONZALEZ PAU</t>
  </si>
  <si>
    <t>SALCEDO BEDMAR DAVID</t>
  </si>
  <si>
    <t>SALDAÑA CALLE, SHEILA</t>
  </si>
  <si>
    <t>SALINAS SANCHEZ JAVIER</t>
  </si>
  <si>
    <t>SALUDES BORBUJO ,AMPELIO</t>
  </si>
  <si>
    <t>SALVADO VICTORIA</t>
  </si>
  <si>
    <t>SALVADOR AUGUET COROMINAS</t>
  </si>
  <si>
    <t>SALVADOR ESCODA, SA</t>
  </si>
  <si>
    <t>SALVADOR MORENO ARREBOLA</t>
  </si>
  <si>
    <t>SALVADOR MULET, S.L.</t>
  </si>
  <si>
    <t>SALVADOR TERESA</t>
  </si>
  <si>
    <t>SALVAT COMAS JORDI</t>
  </si>
  <si>
    <t>SALVATELLA ESTANY MARIA</t>
  </si>
  <si>
    <t>SALVIA SANGRA JAVIER</t>
  </si>
  <si>
    <t>SAMARGHITEAN,  IOAN</t>
  </si>
  <si>
    <t>SAMARITEANU SRL</t>
  </si>
  <si>
    <t>SAMPER SAIS,LAURA</t>
  </si>
  <si>
    <t>SAN JUAN VICENTE</t>
  </si>
  <si>
    <t>SANCHEZ ALGARRADA.OLGA</t>
  </si>
  <si>
    <t>SANCHEZ CARITG,MARIA TERESA</t>
  </si>
  <si>
    <t>SANCHEZ CLIVILLE,EMILI</t>
  </si>
  <si>
    <t>SANCHEZ DUARTE,ANGEL</t>
  </si>
  <si>
    <t>SANCHEZ GABARROS,M.DOLORES</t>
  </si>
  <si>
    <t>SANCHEZ LOPEZ, MERÇE</t>
  </si>
  <si>
    <t>SANCHEZ MACHIN ISIDORO</t>
  </si>
  <si>
    <t>SANCHEZ MARTIN,VICTORIA</t>
  </si>
  <si>
    <t>SANCHEZ RUBEN GERARDO</t>
  </si>
  <si>
    <t>SANCHEZ RUEDA, M.JOSE</t>
  </si>
  <si>
    <t>SANCHEZ SANTIESTEBAN DOMINGO</t>
  </si>
  <si>
    <t>SANCHEZ SARA</t>
  </si>
  <si>
    <t>SANCHEZ SOLANILLA BARBARA</t>
  </si>
  <si>
    <t>SANCHEZ TORO,BERNAT</t>
  </si>
  <si>
    <t>SANCHEZ, EMILI</t>
  </si>
  <si>
    <t>SANCHIS VILABRU PASCUAL</t>
  </si>
  <si>
    <t>SANDEH DEMBAKA KEJERA</t>
  </si>
  <si>
    <t>SANDIP SINGH</t>
  </si>
  <si>
    <t>SANDRA DANELI AMADOR CRUZ</t>
  </si>
  <si>
    <t>SANDRINO MP LTD</t>
  </si>
  <si>
    <t>SANDRU CRISTINEL</t>
  </si>
  <si>
    <t>SANÉ FARRÉS,XEVI</t>
  </si>
  <si>
    <t>SANGLAS CLOT,LAURA</t>
  </si>
  <si>
    <t>SANGRA PUIG, ANNA</t>
  </si>
  <si>
    <t>SANSA BRINQUIS ANNA MARIA</t>
  </si>
  <si>
    <t>SANT ISIDRE 56 CTAT PROP. PK</t>
  </si>
  <si>
    <t>SANT LUIS CALZATURE SRL</t>
  </si>
  <si>
    <t>SANT MEDI 95-97 PK CTAT PROP PK</t>
  </si>
  <si>
    <t>SANTA LUZ EOOD</t>
  </si>
  <si>
    <t>SANTANA ORTEGA MANUEL</t>
  </si>
  <si>
    <t>SANTISTEBAN LLAUSAS, CARLOS</t>
  </si>
  <si>
    <t>SANTOLARIA BERTOLIN,TERESA</t>
  </si>
  <si>
    <t>SANTOS GALEANO,MARC</t>
  </si>
  <si>
    <t>SANTOS GARCIA EVA</t>
  </si>
  <si>
    <t>SANTOS LOPEZ SUSANA</t>
  </si>
  <si>
    <t>SANTOS VALLS SUSANA</t>
  </si>
  <si>
    <t>SANTOS VARGAS ISAAC MONJE</t>
  </si>
  <si>
    <t>SANZ CARLOS</t>
  </si>
  <si>
    <t>SANZ MARTINEZ PEPE</t>
  </si>
  <si>
    <t>SARA</t>
  </si>
  <si>
    <t>SARA CABRERA CHRAOUTI</t>
  </si>
  <si>
    <t>SARAMARIA TRANSPORTES SRL</t>
  </si>
  <si>
    <t>SARFESAN, SL</t>
  </si>
  <si>
    <t>SARL ALCAL</t>
  </si>
  <si>
    <t>SARL BOURDA VERGEZ</t>
  </si>
  <si>
    <t>SARL CLAPE RECYCLAGE</t>
  </si>
  <si>
    <t>SARL CORBIER</t>
  </si>
  <si>
    <t>SARL CRUZ AGENCEMENT</t>
  </si>
  <si>
    <t>SARL DU CLOS DU MOULIN</t>
  </si>
  <si>
    <t>SARL GLOBAL NEGOCE</t>
  </si>
  <si>
    <t>SARL L OCCAZ AGRI</t>
  </si>
  <si>
    <t>SARL LA VIELLE CAVE</t>
  </si>
  <si>
    <t>SARL LE GOUT DU VIN</t>
  </si>
  <si>
    <t>SARL LEMAC</t>
  </si>
  <si>
    <t>SARL OC S WINES</t>
  </si>
  <si>
    <t>SARL P.M.A.</t>
  </si>
  <si>
    <t>SARL TOULZE MICHEL</t>
  </si>
  <si>
    <t>SARL TPBM</t>
  </si>
  <si>
    <t>SARL TRANCHARD</t>
  </si>
  <si>
    <t>SARRIA GARA, SL</t>
  </si>
  <si>
    <t>SARRIA MORALES LUIS JAVIER</t>
  </si>
  <si>
    <t>SARRIA URGENT, S.L.</t>
  </si>
  <si>
    <t>SARRIMO VAZQUEZ OLEG</t>
  </si>
  <si>
    <t>SAS BROSSAY</t>
  </si>
  <si>
    <t>SAS CALAD MOTOCULTURE</t>
  </si>
  <si>
    <t>SAS E VITI</t>
  </si>
  <si>
    <t>SAS FORESTIERE EL MOTOCULTURE MANZONI</t>
  </si>
  <si>
    <t>SAS TECHNIQUES AGRICOLES</t>
  </si>
  <si>
    <t>SAS ZF GRAND PRIX</t>
  </si>
  <si>
    <t>SASU SOCIETE DES TRANSPORTS INTER.</t>
  </si>
  <si>
    <t>SATELUX SERVICE SL</t>
  </si>
  <si>
    <t>SATLLE AGRORAMADERA, S. L.</t>
  </si>
  <si>
    <t>SATUE DE VELASCO JAVIER E</t>
  </si>
  <si>
    <t>SAU SOLES JOSEP</t>
  </si>
  <si>
    <t>SAUBICH AVELLI JOAN</t>
  </si>
  <si>
    <t>SAUC I MONTNEGRE, SL</t>
  </si>
  <si>
    <t>SAURA GONZALEZ, NATALI</t>
  </si>
  <si>
    <t>SAXOPRINT GMBH</t>
  </si>
  <si>
    <t>SC ALINVEST CONSTRUCT 2008, SRL</t>
  </si>
  <si>
    <t>SC AUVIRO TRANS SRL</t>
  </si>
  <si>
    <t>SC CARGO ALISA, SRL</t>
  </si>
  <si>
    <t>SC COZ TRANSPORTES SRL</t>
  </si>
  <si>
    <t>SC EU &amp; EL TRANS SRL</t>
  </si>
  <si>
    <t>SC FILADELFIA SRL</t>
  </si>
  <si>
    <t>SC H Y TERASAMENTE SRL</t>
  </si>
  <si>
    <t>SC ILM COM SRL</t>
  </si>
  <si>
    <t>SC INTERNOUTRANS ALIN SRL</t>
  </si>
  <si>
    <t>SC MATISZOVSY IULIUS TRUCKS SRL</t>
  </si>
  <si>
    <t>SC RUTIER MILKA TRANS, SRL</t>
  </si>
  <si>
    <t>SC SARA-SISI TRANS SRL</t>
  </si>
  <si>
    <t>SC VIO ANK MAR TRANS SRL</t>
  </si>
  <si>
    <t>SC ZDROB CODRINA COM SNC</t>
  </si>
  <si>
    <t>SCAN-TRANS</t>
  </si>
  <si>
    <t>SCAVINIF</t>
  </si>
  <si>
    <t>SCEA DOMAINE TISSOT</t>
  </si>
  <si>
    <t>SCEA FILLOLS AGRICULTEURS</t>
  </si>
  <si>
    <t>SCEA LA GAZANE</t>
  </si>
  <si>
    <t>SCEA TONON</t>
  </si>
  <si>
    <t>SCEA VANHIMPHEN</t>
  </si>
  <si>
    <t>SCHEERER ESCATLLAR, VICTOR</t>
  </si>
  <si>
    <t>SCHWARZ RICHARD</t>
  </si>
  <si>
    <t>SCIUCHETTI SERVIZI DI SCIUCHETTI DARIO</t>
  </si>
  <si>
    <t>SCUOLA MATERNA PRIVATA ITALIANA</t>
  </si>
  <si>
    <t>SDE-PSR LTD</t>
  </si>
  <si>
    <t>SEA LA FARINERA</t>
  </si>
  <si>
    <t>SEARLE GERTRUDIS</t>
  </si>
  <si>
    <t>SECANIM BIO-INDUSTRIES, SAU</t>
  </si>
  <si>
    <t>SECRID BV</t>
  </si>
  <si>
    <t>SEDEÑO GONZALEZ,DAVID</t>
  </si>
  <si>
    <t>SEE HENRI COUDERC SARL</t>
  </si>
  <si>
    <t>SEGASE GONZALEZ I RODRIGUEZ SL</t>
  </si>
  <si>
    <t>SEGONA MA GIRONA, SL</t>
  </si>
  <si>
    <t>SEGURA CORTADA JOSEP M</t>
  </si>
  <si>
    <t>SEGURA MATEU,CARLA</t>
  </si>
  <si>
    <t>SEGURA PEREZ MONTSERRAT</t>
  </si>
  <si>
    <t>SEGURETAT SOCIAL</t>
  </si>
  <si>
    <t>SEKAISA</t>
  </si>
  <si>
    <t>SELCONET SA</t>
  </si>
  <si>
    <t>SELIMOVIC SANEL</t>
  </si>
  <si>
    <t>SEL-SPORT EVENTS LOGISTICS, SR</t>
  </si>
  <si>
    <t>SEMEN I VARIS, SL</t>
  </si>
  <si>
    <t>SEMILLAS FITO, S. A.</t>
  </si>
  <si>
    <t>SENEN NEGRO RODRIGUEZ</t>
  </si>
  <si>
    <t>SENENT VILA JOAN</t>
  </si>
  <si>
    <t>SENIA YOLANI GIRON VALERIANO</t>
  </si>
  <si>
    <t>SENSALIA, S.L.</t>
  </si>
  <si>
    <t>SENYALITZACIONS VIALS CANTESA, S. L.</t>
  </si>
  <si>
    <t>SEPULVEDA YAÑEZ ALVARO</t>
  </si>
  <si>
    <t>SEREMCA CONSULTING SLU</t>
  </si>
  <si>
    <t>SERGI LUQUE MOLINA</t>
  </si>
  <si>
    <t>SERGI PLANA XICARS</t>
  </si>
  <si>
    <t>SERGI TOMAS I HERAS</t>
  </si>
  <si>
    <t>SERHS DISTRIBUCIO I LOGISTICA, SL</t>
  </si>
  <si>
    <t>SERI SERVICE SL</t>
  </si>
  <si>
    <t>SERLAVOS CUITO JORGE</t>
  </si>
  <si>
    <t>SERLIMAR SERVICIOS INTEGRALES SL</t>
  </si>
  <si>
    <t>SERNA ROYUELA MANUEL</t>
  </si>
  <si>
    <t>SERO RAYA,DANIEL</t>
  </si>
  <si>
    <t>SERRA CAMÓ, LLUIS</t>
  </si>
  <si>
    <t>SERRA FIGA GERARD</t>
  </si>
  <si>
    <t>SERRÀ I CUYAS FRANCESC</t>
  </si>
  <si>
    <t>SERRA LLOBET F.XAVIER</t>
  </si>
  <si>
    <t>SERRA ROLDOS, CB</t>
  </si>
  <si>
    <t>SERRA SERRA JOSEP</t>
  </si>
  <si>
    <t>SERRA SOROLLA,JORDI</t>
  </si>
  <si>
    <t>SERRALLERIA AJ3, SCP</t>
  </si>
  <si>
    <t>SERRANO ALVAREZ JUAN CARLOS</t>
  </si>
  <si>
    <t>SERRANO CRESPO ANA</t>
  </si>
  <si>
    <t>SERRANO GIL,ADRIÀ</t>
  </si>
  <si>
    <t>SERRANO LOPEZ ISABEL</t>
  </si>
  <si>
    <t>SERRAT GUERRA CB</t>
  </si>
  <si>
    <t>SERRET OLMOS, MUNTSERRAT</t>
  </si>
  <si>
    <t>SERVEIS AGRICOLS MARULL, S.L.</t>
  </si>
  <si>
    <t>SERVEIS BOADA, S. C. P.</t>
  </si>
  <si>
    <t>SERVEIS INTEGRALS DE GESTIO ON ESTUDI, SL</t>
  </si>
  <si>
    <t>SERVEIS INTEGRALS JORCA, SL</t>
  </si>
  <si>
    <t>SERVEIS J N, SC</t>
  </si>
  <si>
    <t>SERVENT JORDANA SANTIAGO</t>
  </si>
  <si>
    <t>SERVIEIX COLL DE RAVELL SL</t>
  </si>
  <si>
    <t>SERVIGEST BANYOLES, SL</t>
  </si>
  <si>
    <t>SERVIMED ASSISTANCE, S.L.</t>
  </si>
  <si>
    <t>SERVIROAD TRADING SA</t>
  </si>
  <si>
    <t>SERVIS TRUCK SRL</t>
  </si>
  <si>
    <t>SET CERAMIQUES,SA</t>
  </si>
  <si>
    <t>SFA ESCOLA LES FALGUERES</t>
  </si>
  <si>
    <t>SGARIBOLDI SRL</t>
  </si>
  <si>
    <t>SHAH BARIA FAMILY,SL</t>
  </si>
  <si>
    <t>SHENZHEN</t>
  </si>
  <si>
    <t>SHOW GAMES ITALY, SRL</t>
  </si>
  <si>
    <t>SHUTTERSTOCK NETHERLANDS BV</t>
  </si>
  <si>
    <t>SIA VARIANTS D</t>
  </si>
  <si>
    <t>SIDERA ESTEBAN</t>
  </si>
  <si>
    <t>SIDRAS SAIZAR, SL</t>
  </si>
  <si>
    <t>SIGMA</t>
  </si>
  <si>
    <t>SILVIA BAGARIA CANALS</t>
  </si>
  <si>
    <t>SÍLVIA COBO CORTINA</t>
  </si>
  <si>
    <t>SIMON CALVO JUSTINA</t>
  </si>
  <si>
    <t>SIMON PILAR</t>
  </si>
  <si>
    <t>SIMON SANTOS MANUEL</t>
  </si>
  <si>
    <t>SIMON SIMON CONSUELO</t>
  </si>
  <si>
    <t>SINGAPORE PRESS HOLDINGS LIMITED</t>
  </si>
  <si>
    <t>SINGH BALWINDER</t>
  </si>
  <si>
    <t>SIPA, S.L.</t>
  </si>
  <si>
    <t>SIPEMA SOC IMPORTADORA PEÇAS</t>
  </si>
  <si>
    <t>SIRO XAVI, SL</t>
  </si>
  <si>
    <t>SIS GRUP GIRONA 1993, S.L.</t>
  </si>
  <si>
    <t>SISTEMAS DIGITALES CORPORATE,SL</t>
  </si>
  <si>
    <t>SISTEMES AIPA,SL</t>
  </si>
  <si>
    <t>SISTERO PEDROS , MARI CARMEN</t>
  </si>
  <si>
    <t>SITJA RAMOS, JOSEFA</t>
  </si>
  <si>
    <t>SITJÀ RAMOS, JOSEFA</t>
  </si>
  <si>
    <t>SIXT LOCATION LONGUE DUREE</t>
  </si>
  <si>
    <t>SIXTEMIA MOBILE STUDIO SL</t>
  </si>
  <si>
    <t>SLAVCO TRANSAUTO SRL</t>
  </si>
  <si>
    <t>SLAVCO TRANSAUTO, SRL</t>
  </si>
  <si>
    <t>SLOVAKIA PUPPY</t>
  </si>
  <si>
    <t>SMART IB DE IMPULSO EMPRESARIAL. S. COOP</t>
  </si>
  <si>
    <t>SMARTHOLIDAY SAS (WEEKENDESK)</t>
  </si>
  <si>
    <t>SMEG ESPAÑA,SA</t>
  </si>
  <si>
    <t>SMYTH COMPOSITES LTD</t>
  </si>
  <si>
    <t>SNT 75 LTD</t>
  </si>
  <si>
    <t>SOC EXPLOITATION TRANSPORTS MOURA</t>
  </si>
  <si>
    <t>SOC. AGRO-PEC CALDEIRINHA LDA</t>
  </si>
  <si>
    <t>SOCIEDAD ESPAÑOLA CONSTRUCCIONES ELECTRICAS S.A.</t>
  </si>
  <si>
    <t>SOCIEDADE TRANSPORTES POIARENSE LDA</t>
  </si>
  <si>
    <t>SOFTSANZ INFORMATICA</t>
  </si>
  <si>
    <t>SOLANA ARNAU MANUEL ORIOL</t>
  </si>
  <si>
    <t>SOLANA SANCHEZ,RUBEN</t>
  </si>
  <si>
    <t>SOLANO CRUZ JONNY TITO</t>
  </si>
  <si>
    <t>SOLAS SERVEIS TECNICS, SL</t>
  </si>
  <si>
    <t>SOLDAPLASTIC, SA</t>
  </si>
  <si>
    <t>SOLDEVILA MIRO MARTA</t>
  </si>
  <si>
    <t>SOLE CABALL,DOLORS</t>
  </si>
  <si>
    <t>SOLE DIESTRE ESTEFANIA</t>
  </si>
  <si>
    <t>SOLE FIGUERAS ANTONI</t>
  </si>
  <si>
    <t>SOLER BATLLE LIDIA</t>
  </si>
  <si>
    <t>SOLER JOAQUIM</t>
  </si>
  <si>
    <t>SOLER MUNTE,SL</t>
  </si>
  <si>
    <t>SOLER VILA JOAN</t>
  </si>
  <si>
    <t>SOLER, ISABEL</t>
  </si>
  <si>
    <t>SOLES BOLADERAS NARCIS</t>
  </si>
  <si>
    <t>SOLES COLL EDUARD</t>
  </si>
  <si>
    <t>SOLES EXCAVACIONS, S. C.</t>
  </si>
  <si>
    <t>SOLES MOTAS JOAN</t>
  </si>
  <si>
    <t>SOLES VIDAL JOAN</t>
  </si>
  <si>
    <t>SOLSONA SAIZ,LAUREA</t>
  </si>
  <si>
    <t>SOLVISA INVERSIONS SL</t>
  </si>
  <si>
    <t>SOM ENERGIA SCCL</t>
  </si>
  <si>
    <t>SONIA TORAL PIEDRA</t>
  </si>
  <si>
    <t>SONICOLOR SEVILLA ,SL</t>
  </si>
  <si>
    <t>SONY EUROPE LIMITED</t>
  </si>
  <si>
    <t>SONYA</t>
  </si>
  <si>
    <t>SOPERA FIERRO,PILAR</t>
  </si>
  <si>
    <t>SORIA NATURAL, SA</t>
  </si>
  <si>
    <t>SORIANO HERNANDEZ ANGEL</t>
  </si>
  <si>
    <t>SORIANO MARTA</t>
  </si>
  <si>
    <t>SORKUNDE GARCIA MIREN</t>
  </si>
  <si>
    <t>SORVAS IMPEX SRL</t>
  </si>
  <si>
    <t>SOS AGENJA FUNERALNA</t>
  </si>
  <si>
    <t>SOS INTERNATIONAL</t>
  </si>
  <si>
    <t>SOTO URPINA LLUIS</t>
  </si>
  <si>
    <t>SOUHAILA JAATIT</t>
  </si>
  <si>
    <t>SOVETOURS</t>
  </si>
  <si>
    <t>SOVIMAR</t>
  </si>
  <si>
    <t>SPACE CARS EOOD</t>
  </si>
  <si>
    <t>SPAZIA GLASS,SL</t>
  </si>
  <si>
    <t>SPEDYCJA TRANSPORT USLUGI BABA</t>
  </si>
  <si>
    <t>SPEED CARGOSTIR SRL</t>
  </si>
  <si>
    <t>SPIRIT LUXURY DIFFUSION-SAS SLD</t>
  </si>
  <si>
    <t>SPORTHOTELS, SA</t>
  </si>
  <si>
    <t>SQUEAKYFOODS, S.L</t>
  </si>
  <si>
    <t>ST CHARLES POIDS LOURDS</t>
  </si>
  <si>
    <t>STAF CARS NV</t>
  </si>
  <si>
    <t>STAFF PISCINAS, S. L</t>
  </si>
  <si>
    <t>STAN ESPEDITION, SRL</t>
  </si>
  <si>
    <t>STANIC ANA</t>
  </si>
  <si>
    <t>STANISLAW RADOSLAW MISZEWSKI</t>
  </si>
  <si>
    <t>STARLINE SRL</t>
  </si>
  <si>
    <t>STEEL TRANS RO</t>
  </si>
  <si>
    <t>STEF SI REBECA TRANS SRL</t>
  </si>
  <si>
    <t>STELLAR TRUCK SRO</t>
  </si>
  <si>
    <t>STER HADDI MOUNIR</t>
  </si>
  <si>
    <t>STG INDUSTRIAL SCREEN</t>
  </si>
  <si>
    <t>STIB SOCIEDADE TRANS. INT. BAIRADA</t>
  </si>
  <si>
    <t>STIEFIMAYER CONTENTO GMBH COKG</t>
  </si>
  <si>
    <t>STOIAN.CORINA</t>
  </si>
  <si>
    <t>STORTI FRANCES SASU</t>
  </si>
  <si>
    <t>STOTVIG HOTEL AS</t>
  </si>
  <si>
    <t>SUÁREZ COROMINAS, VICTOR</t>
  </si>
  <si>
    <t>SUAREZ LOPEZ,JOSE</t>
  </si>
  <si>
    <t>SUAREZ TRAID TANIA</t>
  </si>
  <si>
    <t>SUBIRA HERNANDO MONICA</t>
  </si>
  <si>
    <t>SUC. DE A. NAVARRY, SCP</t>
  </si>
  <si>
    <t>SUCELLOS SC PISCIFACTORIAS LES, SLU</t>
  </si>
  <si>
    <t>SUD 22-24 CTAT POP PK</t>
  </si>
  <si>
    <t>SUDAFRICA COMPANY</t>
  </si>
  <si>
    <t>SUERTE AMPANERA, CB</t>
  </si>
  <si>
    <t>SUMACE</t>
  </si>
  <si>
    <t>SUMGEL, SA</t>
  </si>
  <si>
    <t>SUMINISTRADORA ELECTRICITAT I MATERIALS, SA</t>
  </si>
  <si>
    <t>SUMINISTRES JOVI</t>
  </si>
  <si>
    <t>SUMIT LTD</t>
  </si>
  <si>
    <t>SUMMER RECESS SL</t>
  </si>
  <si>
    <t>SUN GENETICA</t>
  </si>
  <si>
    <t>SUÑE IL-LUMINACIO, SL</t>
  </si>
  <si>
    <t>SUÑOL RENOVELL LAIA</t>
  </si>
  <si>
    <t>SUPERSERVEI DE L'ELECTRODOMESTIC,SL</t>
  </si>
  <si>
    <t>SUREDA CASANOVAS.E.F.A.</t>
  </si>
  <si>
    <t>SUREDA CASANOVAS.E.F.A. SL</t>
  </si>
  <si>
    <t>SUREDA JAEN, JAUME</t>
  </si>
  <si>
    <t>SUREDA TABERNER MARTA</t>
  </si>
  <si>
    <t>SUS COSMETICOS BIOS</t>
  </si>
  <si>
    <t>SUSANNA</t>
  </si>
  <si>
    <t>SUSCRIPCIONES,PUBLICIDAD Y MARKETING,S.L.</t>
  </si>
  <si>
    <t>SUTO DARIEL</t>
  </si>
  <si>
    <t>T.I.T.</t>
  </si>
  <si>
    <t>TABERNA LA ABUELA</t>
  </si>
  <si>
    <t>TADIFI GRUP MIFAS</t>
  </si>
  <si>
    <t>TAHER BAKKARI,TARIK</t>
  </si>
  <si>
    <t>TALLER AUTO FLAÇA.SL</t>
  </si>
  <si>
    <t>TALLER GIROSPORT S.C.</t>
  </si>
  <si>
    <t>TALLER J.CAMBRAS, SLU</t>
  </si>
  <si>
    <t>TALLER MATEU, S.C.P.</t>
  </si>
  <si>
    <t>TALLER XAVIER</t>
  </si>
  <si>
    <t>TALLERES MANRIQUE SAU</t>
  </si>
  <si>
    <t>TALLERS PLAJA, SL</t>
  </si>
  <si>
    <t>TANCALBAT SLU</t>
  </si>
  <si>
    <t>TAO WORKERS SL</t>
  </si>
  <si>
    <t>TAPICERIAS GANCEDO, SL</t>
  </si>
  <si>
    <t>TARBADOS SA</t>
  </si>
  <si>
    <t>TARRAGÓ GARRÓS JOSEP</t>
  </si>
  <si>
    <t>TARRE FARRE,LEONOR</t>
  </si>
  <si>
    <t>TARSIBUS TTES. PASSAGEIROS NAC INT</t>
  </si>
  <si>
    <t>TASKO PRODUCTS GMBH</t>
  </si>
  <si>
    <t>TATCHEV I SIN S IE SD</t>
  </si>
  <si>
    <t>TAYROS SPORT SL</t>
  </si>
  <si>
    <t>TCHERNENKOV,DIMITRI</t>
  </si>
  <si>
    <t>TCX, SRL</t>
  </si>
  <si>
    <t>TEAMVIEWER</t>
  </si>
  <si>
    <t>TEAX TECHNOLOGY UG</t>
  </si>
  <si>
    <t>TECNICAS EN VENTILACION Y EXTRACCION, SL</t>
  </si>
  <si>
    <t>TECNIFUSTA INNOVACIÓ, S.L.</t>
  </si>
  <si>
    <t>TECNOEQUIPO ESPAI SLU</t>
  </si>
  <si>
    <t>TECNOGALLERY GIRONA</t>
  </si>
  <si>
    <t>TECNOINVER,SL</t>
  </si>
  <si>
    <t>TECOMAN 98, S.L.</t>
  </si>
  <si>
    <t>TECTAKE GMBH</t>
  </si>
  <si>
    <t>TEIPEL MARCUS</t>
  </si>
  <si>
    <t>TEJERO MORENO, MARIA CARMEN</t>
  </si>
  <si>
    <t>TEKA INDUSTRIAL</t>
  </si>
  <si>
    <t>TELENFORMATICA I COMUNICACIONES</t>
  </si>
  <si>
    <t>TELLIER JADE</t>
  </si>
  <si>
    <t>TENCATE FINS 10 2014</t>
  </si>
  <si>
    <t>TENEDOR LOPEZ, JOSE</t>
  </si>
  <si>
    <t>TEO RELI, SRL</t>
  </si>
  <si>
    <t>TERES ORTEGA,JOSEP M.</t>
  </si>
  <si>
    <t>TERESSA</t>
  </si>
  <si>
    <t>TERMOLITA UAB</t>
  </si>
  <si>
    <t>TERPOMA, S. L.</t>
  </si>
  <si>
    <t>TERRA I XUFA SL</t>
  </si>
  <si>
    <t>TERRADAS BOSCH CONCEPCIO</t>
  </si>
  <si>
    <t>TERRAMAQ MAQUINARIA, SL</t>
  </si>
  <si>
    <t>TERRAZAS JUSTINIANO MARISOL</t>
  </si>
  <si>
    <t>TERRES PONS ,FRANCISCO</t>
  </si>
  <si>
    <t>TEXTO</t>
  </si>
  <si>
    <t>THE HOME HUNTER SL</t>
  </si>
  <si>
    <t>THERMEX SCANDINAVIA,SLU</t>
  </si>
  <si>
    <t>THYSSENKRUPPP ELEVADORES, SLU</t>
  </si>
  <si>
    <t>TIBOR KOSTOVCIK</t>
  </si>
  <si>
    <t>TIENDA LIBRERIA DE LA ALHAMBRA</t>
  </si>
  <si>
    <t>TIERRE GROUP, SRL</t>
  </si>
  <si>
    <t>TIG ENVAS I EMBALATGE SL</t>
  </si>
  <si>
    <t>TIH TRANS LTD</t>
  </si>
  <si>
    <t>TIMONET BOSCH,MARIA CARME</t>
  </si>
  <si>
    <t>TIMONET MELCIO,LAURA</t>
  </si>
  <si>
    <t>TIRANT LO BLANCH, SL</t>
  </si>
  <si>
    <t>TNG EUROPE LTD</t>
  </si>
  <si>
    <t>TOBELLA MARIA</t>
  </si>
  <si>
    <t>TODAY FASHION</t>
  </si>
  <si>
    <t>TOLL EVA</t>
  </si>
  <si>
    <t>TOMA 10 SL</t>
  </si>
  <si>
    <t>TOMA TRANSPEED SRL-D</t>
  </si>
  <si>
    <t>TOMAS ALDAVERT, HECTOR</t>
  </si>
  <si>
    <t>TOMAS ALVARADO,TAMARA</t>
  </si>
  <si>
    <t>TOMAS BOIXADERA,DAVID</t>
  </si>
  <si>
    <t>TOMAS JOSÉ</t>
  </si>
  <si>
    <t>TONERS GIRONA, SL</t>
  </si>
  <si>
    <t>TONET I ROSER</t>
  </si>
  <si>
    <t>TOÑI</t>
  </si>
  <si>
    <t>TOQUERO ASUN</t>
  </si>
  <si>
    <t>TORIL CONTRERAS JESUS</t>
  </si>
  <si>
    <t>TORNE GOMA ,RAMON</t>
  </si>
  <si>
    <t>TORO BAREA ELISABETH</t>
  </si>
  <si>
    <t>TORO PERPIÑA, FERRAN</t>
  </si>
  <si>
    <t>TORRALBA CORREDERA FRANCISCO</t>
  </si>
  <si>
    <t>TORRE SIMON ALFONSO DE LA</t>
  </si>
  <si>
    <t>TORRELLES CHARLEZ,ROBERT</t>
  </si>
  <si>
    <t>TORREMADER MARIA TERESA</t>
  </si>
  <si>
    <t>TORRENT BAUS JOSEP</t>
  </si>
  <si>
    <t>TORRES CASADO, EVA</t>
  </si>
  <si>
    <t>TORRES FUENTES, CARLOS</t>
  </si>
  <si>
    <t>TORROELLA TOMAS, LORETO</t>
  </si>
  <si>
    <t>TORRUELLA  SIRVANT,EUGENIA</t>
  </si>
  <si>
    <t>TOT COMUNICACIO GIRONA SL</t>
  </si>
  <si>
    <t>TOT RODO SL</t>
  </si>
  <si>
    <t>TOT TRANSMISSIO GIRONA, SL</t>
  </si>
  <si>
    <t>TOTAL JUGGLING SRL</t>
  </si>
  <si>
    <t>TPT.CIEZAROWY USLUGI I HANDEL</t>
  </si>
  <si>
    <t>TR GROUP KFT</t>
  </si>
  <si>
    <t>TRACTAMOTORS LTD</t>
  </si>
  <si>
    <t>TRADIA HOTEL, SLU</t>
  </si>
  <si>
    <t>TRADULAB, SL</t>
  </si>
  <si>
    <t>TRAFAC, MIQUEL</t>
  </si>
  <si>
    <t>TRAMPESLLUM S.L</t>
  </si>
  <si>
    <t>TRANS 21 LOGISTICA, SL</t>
  </si>
  <si>
    <t>TRANS BVG BILGHIRU SRL</t>
  </si>
  <si>
    <t>TRANS EVRO FRESH EOOD</t>
  </si>
  <si>
    <t>TRANS MAX SIB SRL</t>
  </si>
  <si>
    <t>TRANS MIREA BG LTD</t>
  </si>
  <si>
    <t>TRANS YRY 78 SRL</t>
  </si>
  <si>
    <t>TRANSBAGES, S.L.</t>
  </si>
  <si>
    <t>TRANSCOM SRL</t>
  </si>
  <si>
    <t>TRANSDAC PATRIC SRL</t>
  </si>
  <si>
    <t>TRANSHORN S.R.O.</t>
  </si>
  <si>
    <t>TRANSLUNGU, TRANSP. INT. U. LDA</t>
  </si>
  <si>
    <t>TRANSPORT LOGISTIC BUCOVIN, SRL</t>
  </si>
  <si>
    <t>TRANSPORTES ALCIDES COSTA LDA</t>
  </si>
  <si>
    <t>TRANSPORTES ANTONIO FRADE LDA</t>
  </si>
  <si>
    <t>TRANSPORTES FREITAS PEREIRA LDA</t>
  </si>
  <si>
    <t>TRANSPORTES MADEIRA SRL</t>
  </si>
  <si>
    <t>TRANSPORTES SENHORA DOS MILAGRES</t>
  </si>
  <si>
    <t>TRANSPORTS CASTELLA, S.A</t>
  </si>
  <si>
    <t>TRANSPORTS LAFFOND B</t>
  </si>
  <si>
    <t>TRANSPORTS MAZELL AND TOV SPRL</t>
  </si>
  <si>
    <t>TRATTORIA AL GATTO NERO</t>
  </si>
  <si>
    <t>TREPALL SECANELL, NURIA</t>
  </si>
  <si>
    <t>TRESMA, SL</t>
  </si>
  <si>
    <t>TRIADO BELMONTE,JOAN</t>
  </si>
  <si>
    <t>TRIAS CESPEDES MARC</t>
  </si>
  <si>
    <t>TRIAS MANEL</t>
  </si>
  <si>
    <t>TRIMBLE NV</t>
  </si>
  <si>
    <t>TRISAN PANADERIAS, SL</t>
  </si>
  <si>
    <t>TROC COSTA BRAVA SL</t>
  </si>
  <si>
    <t>TRONCO RECORDS, SL</t>
  </si>
  <si>
    <t>TROTEC LASER ESPAÑA, SLU</t>
  </si>
  <si>
    <t>TROTSENKO VIKTORIYA</t>
  </si>
  <si>
    <t>TRUCKS PARTS DE JONG</t>
  </si>
  <si>
    <t>TRUJILLANO ROCA,DANIEL</t>
  </si>
  <si>
    <t>TRYP GUADALAJARA</t>
  </si>
  <si>
    <t>TU&amp; BANY ,SL</t>
  </si>
  <si>
    <t>TUBAU ARJONA CHRISTIAN</t>
  </si>
  <si>
    <t>TUDELA MUÑOZ DOLORES</t>
  </si>
  <si>
    <t>TURALIA S.L.</t>
  </si>
  <si>
    <t>TURBO CENTRO INYECCION, S.L.</t>
  </si>
  <si>
    <t>TURCIOS RUIZ ELMER ELIONETH</t>
  </si>
  <si>
    <t>TURON ROURA RAMON</t>
  </si>
  <si>
    <t>TUSBROTESVERDES LILLIPUT SL</t>
  </si>
  <si>
    <t>TUSET CONSTRUCTA SL</t>
  </si>
  <si>
    <t>TUTU SIB TRANS, SRL</t>
  </si>
  <si>
    <t>TWITTER INTERNATIONAL COMPANY</t>
  </si>
  <si>
    <t>TYRETRANS NV</t>
  </si>
  <si>
    <t>UAB AUTOKARAVANAS</t>
  </si>
  <si>
    <t>UAB DIRVINTOS TRANSPORTAS</t>
  </si>
  <si>
    <t>UAB ESKADRA</t>
  </si>
  <si>
    <t>UAB KAREDA</t>
  </si>
  <si>
    <t>UAB RUDILE</t>
  </si>
  <si>
    <t>UAB TLB LAISVES PR 77</t>
  </si>
  <si>
    <t>UAB WAPSA</t>
  </si>
  <si>
    <t>UFAC-LIMITED</t>
  </si>
  <si>
    <t>ULTPOMA, S.L.</t>
  </si>
  <si>
    <t>UMIG,S.C.P</t>
  </si>
  <si>
    <t>UNIC SILVER SPEED SRL</t>
  </si>
  <si>
    <t>UNI-COR S.A</t>
  </si>
  <si>
    <t>UNIDAD QUIMICA, SL</t>
  </si>
  <si>
    <t>UNIO DE MADUIXAIRES DE CALELLA</t>
  </si>
  <si>
    <t>UNIÓ PAPELERA MERCHANTING, SL</t>
  </si>
  <si>
    <t>UNION INDUSTRIAL PAPELERA, S.A.</t>
  </si>
  <si>
    <t>UNION SINDICAL OBRERA</t>
  </si>
  <si>
    <t>UNISA EUROPA, S.A.</t>
  </si>
  <si>
    <t>UNIVERSITAT DE BARCELONA</t>
  </si>
  <si>
    <t>UPPER DENBIGH ROAD ST ASAPH</t>
  </si>
  <si>
    <t>URAROM SRL</t>
  </si>
  <si>
    <t>URBAN HERNANDEZ PEDRO</t>
  </si>
  <si>
    <t>URDIALES MONTSE</t>
  </si>
  <si>
    <t>UREÑA VALENTI ALVARO</t>
  </si>
  <si>
    <t>URIA SAAVEDRA ELENA</t>
  </si>
  <si>
    <t>URIOS NÉSTOR</t>
  </si>
  <si>
    <t>URREA VALDEARENAS LAURA</t>
  </si>
  <si>
    <t>USLUGI TRANSPORTOWIE</t>
  </si>
  <si>
    <t>UTE CONSULTORIA EMPORDANESA DE MEDI AMBIENT</t>
  </si>
  <si>
    <t>UTOPIA 126</t>
  </si>
  <si>
    <t>UZDAROJI AKCINE BENDROVE</t>
  </si>
  <si>
    <t>V.B.B., SRL</t>
  </si>
  <si>
    <t>VA.MEC.SRL</t>
  </si>
  <si>
    <t>VADILLO NUÑEZ LAURA</t>
  </si>
  <si>
    <t>VAGOTRANS BVBA</t>
  </si>
  <si>
    <t>VALCO IBERIA I.F.S.,SL</t>
  </si>
  <si>
    <t>VALDENEBRO LORENZO</t>
  </si>
  <si>
    <t>VALDUVIECO LLOPART JOAN</t>
  </si>
  <si>
    <t>VALERO ABOGADOS SC</t>
  </si>
  <si>
    <t>VALERO ASSESSORIA SL</t>
  </si>
  <si>
    <t>VALLE CRESPO JUAN ANTONIO</t>
  </si>
  <si>
    <t>VALLEJO REMEI</t>
  </si>
  <si>
    <t>VALLÈS IMPORT SA</t>
  </si>
  <si>
    <t>VALLES UROS ,ANDREU</t>
  </si>
  <si>
    <t>VALLES VALLES,JORDI</t>
  </si>
  <si>
    <t>VALLFER PORTA I BANY SL</t>
  </si>
  <si>
    <t>VALLS GOL MARIA ANGELS</t>
  </si>
  <si>
    <t>VALOARE OPERADOR,SL</t>
  </si>
  <si>
    <t>VALPET SRL</t>
  </si>
  <si>
    <t>VALU TRANS SPEED, SRL</t>
  </si>
  <si>
    <t>VAN CAUWENBERGE JESSY FRANCOIS</t>
  </si>
  <si>
    <t>VAN HOVE MICHELE CCM</t>
  </si>
  <si>
    <t>VAN LANKVELD MATERIEEL BV</t>
  </si>
  <si>
    <t>VANPETEGHEM NV</t>
  </si>
  <si>
    <t>VAQUERIZA LARRINAGA PERPETUA</t>
  </si>
  <si>
    <t>VARELA CANEVAS SAINZA</t>
  </si>
  <si>
    <t>VARGAS VARGAS NORELYS A</t>
  </si>
  <si>
    <t>VARIS</t>
  </si>
  <si>
    <t>VAUGHAN REES CELINE</t>
  </si>
  <si>
    <t>VAZQUEZ CRUZ ATSEGINE</t>
  </si>
  <si>
    <t>VAZQUEZ JIMENEZ, DANIEL</t>
  </si>
  <si>
    <t>VAZQUEZ SOLDEVILA,M.CARMEN</t>
  </si>
  <si>
    <t>VB TRANS SLU</t>
  </si>
  <si>
    <t>VCA HOSTELERIA SELECCIÓN, SL</t>
  </si>
  <si>
    <t>VEINSUR TRUCKS B.V.</t>
  </si>
  <si>
    <t>VELA ANTON VICTORIA</t>
  </si>
  <si>
    <t>VELASCO GUILLEN,FRANCISCO</t>
  </si>
  <si>
    <t>VELASCO HEBLES, FERNANDO</t>
  </si>
  <si>
    <t>VELASCO SEVILLA DOLORES</t>
  </si>
  <si>
    <t>VELASCO SEVILLA,JOSEFA</t>
  </si>
  <si>
    <t>VELASCO VELASCO, FRANCISCO JOSE</t>
  </si>
  <si>
    <t>VELIKOV PAVEL V</t>
  </si>
  <si>
    <t>VELLVEHÍ SUBIRÓS,PERE</t>
  </si>
  <si>
    <t>VENDRELL MONTSE</t>
  </si>
  <si>
    <t>VENTÒS CERVERA,MARGARITA</t>
  </si>
  <si>
    <t>VENTURA MAQUINAS FORESTALES, SL</t>
  </si>
  <si>
    <t>VEOLIA SERVICIOS NORTE SAU</t>
  </si>
  <si>
    <t>VERA GOMEZ NATIVIDAD</t>
  </si>
  <si>
    <t>VERACESLAV CEBOTARI</t>
  </si>
  <si>
    <t>VERDES OCHOA ORIOL</t>
  </si>
  <si>
    <t>VERNET LIONEL PASCAL</t>
  </si>
  <si>
    <t>VERONICA LOLICI</t>
  </si>
  <si>
    <t>VERTICAL EMOTIONS,SC</t>
  </si>
  <si>
    <t>VERTICALES INTERCOM, S.L.</t>
  </si>
  <si>
    <t>VIADER BACHERO,IMMA</t>
  </si>
  <si>
    <t>VIAMOD CONSTRUCT SRL</t>
  </si>
  <si>
    <t>VICENT DELFOSSE</t>
  </si>
  <si>
    <t>VICENTE ESTEFANIA</t>
  </si>
  <si>
    <t>VICTOR LLAMAS MOLERO</t>
  </si>
  <si>
    <t>VICTOR NACHO, SRL</t>
  </si>
  <si>
    <t>VICTSING LLC</t>
  </si>
  <si>
    <t>VIDA CAIXA S.A DE SEGUROS Y REASEGUROS</t>
  </si>
  <si>
    <t>VIDA VERDE</t>
  </si>
  <si>
    <t>VIDAL ARGELICH, MERCE</t>
  </si>
  <si>
    <t>VIDAL ESTRADA MARC</t>
  </si>
  <si>
    <t>VIDAL GABARRO,MARIA</t>
  </si>
  <si>
    <t>VIDAL GOMIZ VICTOR</t>
  </si>
  <si>
    <t>VIDAL GONZALEZ JUDITH</t>
  </si>
  <si>
    <t>VIDAL PUJADES CINTIA</t>
  </si>
  <si>
    <t>VIDRES TRAMUN SL</t>
  </si>
  <si>
    <t>VIDRESIF</t>
  </si>
  <si>
    <t>VIELMAR SA</t>
  </si>
  <si>
    <t>VIESGO ENERGIA ,SL</t>
  </si>
  <si>
    <t>VIGNOBLES BURLIGA EARL</t>
  </si>
  <si>
    <t>VIGO GARCIA ,JOSE RAMON</t>
  </si>
  <si>
    <t>VIGOR SP Z.O.O.</t>
  </si>
  <si>
    <t>VILA BALLO QUERALT</t>
  </si>
  <si>
    <t>VILA BASOLA CRISTINA</t>
  </si>
  <si>
    <t>VILÀ CAMPS ,ALBERT</t>
  </si>
  <si>
    <t>VILA CENTRICH LAURA</t>
  </si>
  <si>
    <t>VILA CLOSAS ALEIX</t>
  </si>
  <si>
    <t>VILA COMPANY GEMMA</t>
  </si>
  <si>
    <t>VILA FARRERAS MIQUEL</t>
  </si>
  <si>
    <t>VILA GÜELL JOAN</t>
  </si>
  <si>
    <t>VILA HUIX,FRANCESC</t>
  </si>
  <si>
    <t>VILA OLIVER JORDI</t>
  </si>
  <si>
    <t>VILA ORDOÑEZ AMALIA</t>
  </si>
  <si>
    <t>VILA ROCA ASSUMPCIO</t>
  </si>
  <si>
    <t>VILA SERRA, JESUS</t>
  </si>
  <si>
    <t>VILA TORRENT SONIA</t>
  </si>
  <si>
    <t>VILACHA NUÑEZ, CARLOTA</t>
  </si>
  <si>
    <t>VILALTA DRUNIS, MARIA JOSE</t>
  </si>
  <si>
    <t>VILANOVA LUIS</t>
  </si>
  <si>
    <t>VILANOVA PONS MONTSE</t>
  </si>
  <si>
    <t>VILANOVA RIVAS, ALFONS</t>
  </si>
  <si>
    <t>VILANOVA ROMO NATANA</t>
  </si>
  <si>
    <t>VILARNAU COMPTE MARTA</t>
  </si>
  <si>
    <t>VILERT GUBAU VICTORIA</t>
  </si>
  <si>
    <t>VILLANUEVA ESTRADA,YARIS ESPERANZA</t>
  </si>
  <si>
    <t>VILLARUBIA CASTILLO, MÁRIUS</t>
  </si>
  <si>
    <t>VILNAT SL</t>
  </si>
  <si>
    <t>VILSAGE GIRONA COMERCIAL, S.L.</t>
  </si>
  <si>
    <t>VINOKUROFF</t>
  </si>
  <si>
    <t>VINYOLES BOSCH JOSEP</t>
  </si>
  <si>
    <t>VIÑAS I BOSCH, ALBERT</t>
  </si>
  <si>
    <t>VIÑAS MONTROS,ALBA</t>
  </si>
  <si>
    <t>VIRGIL MARACINE</t>
  </si>
  <si>
    <t>VITAE INT. NATURAL NUTRITION, SL</t>
  </si>
  <si>
    <t>VITI AGENCIA CREATIVA, SL</t>
  </si>
  <si>
    <t>VIUDEZ SAUBI,JOAN</t>
  </si>
  <si>
    <t>VIVAS RAFART, ANA</t>
  </si>
  <si>
    <t>VIVES ANGELS</t>
  </si>
  <si>
    <t>VIVES I BOSCH, ROSER</t>
  </si>
  <si>
    <t>VIVES MARC</t>
  </si>
  <si>
    <t>VIVES MIQUEL</t>
  </si>
  <si>
    <t>VIZCAINO ESTHER</t>
  </si>
  <si>
    <t>VIZCAINO LEON, REBECA</t>
  </si>
  <si>
    <t>VLADIMIR BOTNAR</t>
  </si>
  <si>
    <t>VNG APARCAMENTS</t>
  </si>
  <si>
    <t>VODAFON SERVICIOS S.L.U.</t>
  </si>
  <si>
    <t>VOLAC AGRO-BEST SPOL. SRO</t>
  </si>
  <si>
    <t>VOLKSWAGEN GROUP ESPAÑA DISTRIBUCION S.A.</t>
  </si>
  <si>
    <t>VOLODYMYR YAKUTS</t>
  </si>
  <si>
    <t>VOPTIN TRANS</t>
  </si>
  <si>
    <t>VORTON SRL</t>
  </si>
  <si>
    <t>VOYAGES MARCOT</t>
  </si>
  <si>
    <t>VULCHEV 2013 EOOD</t>
  </si>
  <si>
    <t>VYTAUTO CEKAICIO INDIVIDUALI IMONE</t>
  </si>
  <si>
    <t>W.P.U.H. DABROWA WIKTOR DANIELEWSKI</t>
  </si>
  <si>
    <t>WAGGAY DEMBA</t>
  </si>
  <si>
    <t>WAIAU PROPERTIES, SL</t>
  </si>
  <si>
    <t>WATTS GIRONA 22 S.L.</t>
  </si>
  <si>
    <t>WECKERLE PERE FILS</t>
  </si>
  <si>
    <t>WEINGUT ADENEUER</t>
  </si>
  <si>
    <t>WELLA</t>
  </si>
  <si>
    <t>WELSKY TECHNOLOGY LIMITED</t>
  </si>
  <si>
    <t>WEST MEAT SRL</t>
  </si>
  <si>
    <t>WG BOND SONS LTD</t>
  </si>
  <si>
    <t>WIERSEMA</t>
  </si>
  <si>
    <t>WILBERTO HENRRIQUEZ RIVAS</t>
  </si>
  <si>
    <t>WILSON RAFAEL BENITEZ ARGUIJO</t>
  </si>
  <si>
    <t>WILTON DE JESUS GOU CORNIEL</t>
  </si>
  <si>
    <t>WINEPALACE GIRONA, SL</t>
  </si>
  <si>
    <t>WINN BROS</t>
  </si>
  <si>
    <t>WINTER COMPANY SPAIN, SAU</t>
  </si>
  <si>
    <t>WITEXIM</t>
  </si>
  <si>
    <t>WLODZIMIERZ KAWCZNSKI</t>
  </si>
  <si>
    <t>WOLTERS  KLUWER ESPAÑA,S.A.</t>
  </si>
  <si>
    <t>WONDERFUL KIDS SL</t>
  </si>
  <si>
    <t>WORKSWELL SRO</t>
  </si>
  <si>
    <t>WSBK ORGANIZATION, SRL</t>
  </si>
  <si>
    <t>X.PALAHI,SL</t>
  </si>
  <si>
    <t>XABIN ETXEA</t>
  </si>
  <si>
    <t>XAMBILI AGRI EURL</t>
  </si>
  <si>
    <t>XAMPENY CORTES,ISABEL</t>
  </si>
  <si>
    <t>XAPON ESPECIALITATS S.L.</t>
  </si>
  <si>
    <t>XARXA D'HOSPITALS I CENTRES PROMOTORS DE SALUT</t>
  </si>
  <si>
    <t>XAVIER BOIX TEIXIDOR</t>
  </si>
  <si>
    <t>XAVIER CHAMORRO GRAU</t>
  </si>
  <si>
    <t>XAVIER MASSANEDA I FONTANET</t>
  </si>
  <si>
    <t>XAVIER MELLADO BOSCH</t>
  </si>
  <si>
    <t>XAVIER VALLMITJANA JORDA</t>
  </si>
  <si>
    <t>XEPTOR IT DISTRIBUTION</t>
  </si>
  <si>
    <t>XGRABU INNOVATIONS SLU</t>
  </si>
  <si>
    <t>XILOTECMA, SL</t>
  </si>
  <si>
    <t>XINDAO</t>
  </si>
  <si>
    <t>XTRA TELECOM,SAU</t>
  </si>
  <si>
    <t>YACHT SHOPPING SARL</t>
  </si>
  <si>
    <t>YACUB ZEMAT AYAH</t>
  </si>
  <si>
    <t>YEPES RUIZ CLAUDIA</t>
  </si>
  <si>
    <t>YLLA ROCAS PERE</t>
  </si>
  <si>
    <t>YODEYMA PARFUMS S.L.U.</t>
  </si>
  <si>
    <t>YORDANKA MALINOVA</t>
  </si>
  <si>
    <t>YOUKU FASHION</t>
  </si>
  <si>
    <t>YT DELE V YRSA BANDSBERG</t>
  </si>
  <si>
    <t>YUMA TRANSPORTES LDA</t>
  </si>
  <si>
    <t>Z.T. HOTELS RESORTS, SL</t>
  </si>
  <si>
    <t>ZABALZA IZASKUN</t>
  </si>
  <si>
    <t>ZALDUONDO LARREA,CARLOS</t>
  </si>
  <si>
    <t>ZAMORA TORRELLAS MARC</t>
  </si>
  <si>
    <t>ZANETTI JEAN FRANCOIS</t>
  </si>
  <si>
    <t>ZAPARAIN JORGE</t>
  </si>
  <si>
    <t>ZAR TRANSPORT OOD</t>
  </si>
  <si>
    <t>ZARATE PINEDO VICENTA</t>
  </si>
  <si>
    <t>ZARZA MARTINEZ,MARIA</t>
  </si>
  <si>
    <t>ZAZURCA SORRIBAS,LOURDES</t>
  </si>
  <si>
    <t>ZAZURCA SORRIBAS,RAQUEL</t>
  </si>
  <si>
    <t>ZBT INTERNATIONAL TRADING GMBH</t>
  </si>
  <si>
    <t>ZD COLL DE RAVELL</t>
  </si>
  <si>
    <t>ZDANOWSKI TADEUSZ MICHAL</t>
  </si>
  <si>
    <t>ZDZIESZYNSKI JANUSZ ANDRZEJ</t>
  </si>
  <si>
    <t>ZIRAKETAN</t>
  </si>
  <si>
    <t>ZOILO RIOS, SA</t>
  </si>
  <si>
    <t>ZOOPLUS AG C/O RHENUS LOGISTICS, S.A.U.</t>
  </si>
  <si>
    <t>ZOOUP SRL</t>
  </si>
  <si>
    <t>ZORDOYA OTIS, SA</t>
  </si>
  <si>
    <t>ZUBIETA AINHOA</t>
  </si>
  <si>
    <t>ZUETURNILDER,GASPAR</t>
  </si>
  <si>
    <t>ZUNIGA VELASQUEZ JUAN ANGEL</t>
  </si>
  <si>
    <t>ZUPIK A.ARCHON WARZYWODA S.C.</t>
  </si>
  <si>
    <t>ZURICH SEGUROS</t>
  </si>
  <si>
    <t>SAN BARTOLOME DE TIRAJANA</t>
  </si>
  <si>
    <t>GRANOLLERS</t>
  </si>
  <si>
    <t>SANTA MAGDALENA DE PULPIS</t>
  </si>
  <si>
    <t>VALLGORGUINA</t>
  </si>
  <si>
    <t>SANT ANDREU DE LLAVANERES</t>
  </si>
  <si>
    <t>SAN CRISTOBAL DE LA POLAN</t>
  </si>
  <si>
    <t>CEUTA</t>
  </si>
  <si>
    <t>Tipo Operación</t>
  </si>
  <si>
    <t>Importe arrendamientos-1T</t>
  </si>
  <si>
    <t>Importe arrendamientos-2T</t>
  </si>
  <si>
    <t>Importe arrendamientos-3T</t>
  </si>
  <si>
    <t>Importe arrendamientos-4T</t>
  </si>
  <si>
    <t>Total Arrendamientos</t>
  </si>
  <si>
    <t>Total arrendamientos metálico</t>
  </si>
  <si>
    <t>Ejer. oper. cobro efec.-Arren.</t>
  </si>
  <si>
    <t>Importe transmi. inmuebles-1T</t>
  </si>
  <si>
    <t>Importe transmi. inmuebles-2T</t>
  </si>
  <si>
    <t>Importe transmi. inmuebles-3T</t>
  </si>
  <si>
    <t>Importe transmi. inmuebles-4T</t>
  </si>
  <si>
    <t>Importe transmisión inmuebles</t>
  </si>
  <si>
    <t>No residente sin estab. perm.</t>
  </si>
  <si>
    <t>Importe oper. normal</t>
  </si>
  <si>
    <t>Importe oper. normal metálico</t>
  </si>
  <si>
    <t>Ejer. oper. cobro efec.-Normal</t>
  </si>
  <si>
    <t>Importe oper. seguro</t>
  </si>
  <si>
    <t>Importe oper. seguro metálico</t>
  </si>
  <si>
    <t>Ejer. oper. cobro efec.-Seguro</t>
  </si>
  <si>
    <t>Importe oper. normal-1T</t>
  </si>
  <si>
    <t>Importe oper. normal-2T</t>
  </si>
  <si>
    <t>Importe oper. normal-3T</t>
  </si>
  <si>
    <t>Importe oper. normal-4T</t>
  </si>
  <si>
    <t>Importe oper. seguro-1T</t>
  </si>
  <si>
    <t>Importe oper. seguro-2T</t>
  </si>
  <si>
    <t>Importe oper. seguro-3T</t>
  </si>
  <si>
    <t>Importe oper. seguro-4T</t>
  </si>
  <si>
    <t>1T</t>
  </si>
  <si>
    <t>2T</t>
  </si>
  <si>
    <t>3T</t>
  </si>
  <si>
    <t>4T</t>
  </si>
  <si>
    <t>CARÀCTERS ORIGINALS</t>
  </si>
  <si>
    <t>CARACTERS NETEJATS DE SÍMBOLS</t>
  </si>
  <si>
    <t>Entrada de lloguers sense retenció i venda d'immobles</t>
  </si>
  <si>
    <t>Lloguers sense retenció</t>
  </si>
  <si>
    <t>Venda d'immobles</t>
  </si>
  <si>
    <t>Cognoms i nom o raó social</t>
  </si>
  <si>
    <t>Codi prov.</t>
  </si>
  <si>
    <t>En metàlic</t>
  </si>
  <si>
    <t>Anys</t>
  </si>
  <si>
    <t xml:space="preserve"> Centre Gestió sl</t>
  </si>
  <si>
    <t>Clients i proveïdors</t>
  </si>
  <si>
    <t>Altres operacions</t>
  </si>
  <si>
    <t>TOTALS:</t>
  </si>
  <si>
    <t>Vendes o ingressos</t>
  </si>
  <si>
    <t>Compres i despeses</t>
  </si>
  <si>
    <t>Número d'operacions</t>
  </si>
  <si>
    <t>Número d'operacions amb metal·lic</t>
  </si>
  <si>
    <t>Operacions</t>
  </si>
  <si>
    <r>
      <t xml:space="preserve">  </t>
    </r>
    <r>
      <rPr>
        <b/>
        <sz val="10"/>
        <rFont val="Calibri"/>
        <family val="2"/>
      </rPr>
      <t>CLIENTS</t>
    </r>
    <r>
      <rPr>
        <sz val="10"/>
        <rFont val="Calibri"/>
        <family val="2"/>
      </rPr>
      <t xml:space="preserve"> (activitat normal de l'empresa)</t>
    </r>
  </si>
  <si>
    <r>
      <t xml:space="preserve">  </t>
    </r>
    <r>
      <rPr>
        <b/>
        <sz val="10"/>
        <rFont val="Calibri"/>
        <family val="2"/>
      </rPr>
      <t>ALTRES OPERACIONS</t>
    </r>
  </si>
  <si>
    <t>Quantitat d'euros</t>
  </si>
  <si>
    <r>
      <t xml:space="preserve">   </t>
    </r>
    <r>
      <rPr>
        <b/>
        <sz val="10"/>
        <rFont val="Calibri"/>
        <family val="2"/>
      </rPr>
      <t>ALTRES OPERACIONS</t>
    </r>
  </si>
  <si>
    <r>
      <t xml:space="preserve">   </t>
    </r>
    <r>
      <rPr>
        <b/>
        <sz val="10"/>
        <rFont val="Calibri"/>
        <family val="2"/>
      </rPr>
      <t>CLIENTS</t>
    </r>
    <r>
      <rPr>
        <sz val="10"/>
        <rFont val="Calibri"/>
        <family val="2"/>
      </rPr>
      <t xml:space="preserve"> (activitat normal de l'empresa)</t>
    </r>
  </si>
  <si>
    <t>Totals</t>
  </si>
  <si>
    <t>ACTIVITAT DE L'EMPRESA (ingressos o despeses)</t>
  </si>
  <si>
    <t>LLOGUERS</t>
  </si>
  <si>
    <t>OPERACIONS en METÀLIC</t>
  </si>
  <si>
    <r>
      <t>VENDES d' IMMOBLES</t>
    </r>
    <r>
      <rPr>
        <sz val="11"/>
        <color rgb="FF002060"/>
        <rFont val="Calibri"/>
        <family val="2"/>
      </rPr>
      <t xml:space="preserve"> (amb IVA)</t>
    </r>
  </si>
  <si>
    <t>Resum del conjunt de dades</t>
  </si>
  <si>
    <t>Nif</t>
  </si>
  <si>
    <t>V-1/18</t>
  </si>
  <si>
    <t>NIF ENTRAT</t>
  </si>
  <si>
    <t>REDUCCIÓ A 7</t>
  </si>
  <si>
    <t>EXTRACCIÓ LLETRA ESTRANGERS</t>
  </si>
  <si>
    <t>CANVI LLETRA PER NÚMERO</t>
  </si>
  <si>
    <t>OBTENCIÓ 7 DARRERS DÍGITS</t>
  </si>
  <si>
    <t>AFEGIR NOU NÚMERO DAVANT</t>
  </si>
  <si>
    <t>CÀLCUL LLETRA</t>
  </si>
  <si>
    <t>NIF CORRECTE</t>
  </si>
  <si>
    <t>Nota: Si el fons de la casella del NIF és en vermell vol dir que el NIF o la lletra no és corecte.</t>
  </si>
  <si>
    <t>Besalu,Narcis</t>
  </si>
  <si>
    <t>Busquets Bosch,Josefa</t>
  </si>
  <si>
    <t>Gomez, Imma</t>
  </si>
  <si>
    <t>Mascaros Soler,Maria dolors</t>
  </si>
  <si>
    <t>40372222T</t>
  </si>
  <si>
    <t>MERA DEL CABO, MANEL</t>
  </si>
  <si>
    <t>Navarro Cebrián Itziar</t>
  </si>
  <si>
    <t>NAVARRO VALLE DARWIING EFREN</t>
  </si>
  <si>
    <t>40391744H</t>
  </si>
  <si>
    <t>SANÉS I RIBAS, PERE</t>
  </si>
  <si>
    <t>Xargay Lleona,Josep</t>
  </si>
  <si>
    <t>2416850424</t>
  </si>
  <si>
    <t>P2500056C</t>
  </si>
  <si>
    <t>(IMPIC) INSTITUT MUNICIPAL DE PROGRÉS I CULTURA</t>
  </si>
  <si>
    <t>77910912E</t>
  </si>
  <si>
    <t>+Q COSMETICA</t>
  </si>
  <si>
    <t>B85049435</t>
  </si>
  <si>
    <t>1&amp;1 INTERNET ESPAÑA SLU</t>
  </si>
  <si>
    <t>202029860</t>
  </si>
  <si>
    <t>B47327887</t>
  </si>
  <si>
    <t>13 EIT RESOURCES,SL</t>
  </si>
  <si>
    <t>811749928</t>
  </si>
  <si>
    <t>14880911004</t>
  </si>
  <si>
    <t>2018 Pixel Srls</t>
  </si>
  <si>
    <t>B55343149</t>
  </si>
  <si>
    <t>2019 MPI, SL</t>
  </si>
  <si>
    <t>B87625489</t>
  </si>
  <si>
    <t>360Imprimir</t>
  </si>
  <si>
    <t>8646512</t>
  </si>
  <si>
    <t>99000146W</t>
  </si>
  <si>
    <t>3CX LTD</t>
  </si>
  <si>
    <t>285652296</t>
  </si>
  <si>
    <t>28113633</t>
  </si>
  <si>
    <t>A S HAVDRUP MASKINFORRETNING</t>
  </si>
  <si>
    <t>501667369</t>
  </si>
  <si>
    <t>27193256</t>
  </si>
  <si>
    <t>507722345</t>
  </si>
  <si>
    <t>119554671</t>
  </si>
  <si>
    <t>03118020159</t>
  </si>
  <si>
    <t>175388137</t>
  </si>
  <si>
    <t>B66233248</t>
  </si>
  <si>
    <t>A.M. CARGO BARCELONA SL</t>
  </si>
  <si>
    <t>33089820</t>
  </si>
  <si>
    <t>0173238512</t>
  </si>
  <si>
    <t>6652991327</t>
  </si>
  <si>
    <t>G58119181</t>
  </si>
  <si>
    <t>AADPC</t>
  </si>
  <si>
    <t>556146989001</t>
  </si>
  <si>
    <t>5862260894</t>
  </si>
  <si>
    <t>B66326984</t>
  </si>
  <si>
    <t>ABAR NETTOYAGE ESPAÑA, SL</t>
  </si>
  <si>
    <t>40527563E</t>
  </si>
  <si>
    <t>ABARCA FERNANDEZ,JOSEP</t>
  </si>
  <si>
    <t>300415886</t>
  </si>
  <si>
    <t>ABBAB pintura y fusta</t>
  </si>
  <si>
    <t>abella societat</t>
  </si>
  <si>
    <t>33115520</t>
  </si>
  <si>
    <t>935891481</t>
  </si>
  <si>
    <t>202461020</t>
  </si>
  <si>
    <t>515045187</t>
  </si>
  <si>
    <t>ABOLUTASTERISK CON, UNIP.LDA</t>
  </si>
  <si>
    <t>X5692084K</t>
  </si>
  <si>
    <t>ABRANTES PEREZ ALCIDES</t>
  </si>
  <si>
    <t>78002495L</t>
  </si>
  <si>
    <t>ABRAS RIERA NEUS</t>
  </si>
  <si>
    <t>77919082G</t>
  </si>
  <si>
    <t>ABRAS SALVÀ,MARIA</t>
  </si>
  <si>
    <t>41700477M</t>
  </si>
  <si>
    <t>ABYAN ARUTYUNOVICH TIGRAN</t>
  </si>
  <si>
    <t>75392078192</t>
  </si>
  <si>
    <t>ACAL BFI FRANCE S.A.S.</t>
  </si>
  <si>
    <t>SM23677</t>
  </si>
  <si>
    <t>ACE TOUR SRL</t>
  </si>
  <si>
    <t>B88047808</t>
  </si>
  <si>
    <t>ACEIG FORMACIÓN, SL</t>
  </si>
  <si>
    <t>B17455650</t>
  </si>
  <si>
    <t>ACEITUNAS LA TORTOLA, SL</t>
  </si>
  <si>
    <t>X6354028W</t>
  </si>
  <si>
    <t>ACEVEDO JIMENEZ FRANCI MILENA</t>
  </si>
  <si>
    <t>06323399550</t>
  </si>
  <si>
    <t>B17968033</t>
  </si>
  <si>
    <t>ACTIVA PROJECTES INFORMÀTICS, S. L.</t>
  </si>
  <si>
    <t>503952036</t>
  </si>
  <si>
    <t>523095757</t>
  </si>
  <si>
    <t>AD BOSCH RECANVIS, SLU</t>
  </si>
  <si>
    <t>Ada Gorgot Palau</t>
  </si>
  <si>
    <t>11248568</t>
  </si>
  <si>
    <t>A65232357</t>
  </si>
  <si>
    <t>ADAMO TELECOM IBERIA S.A.</t>
  </si>
  <si>
    <t>ADC Girona</t>
  </si>
  <si>
    <t>182505870</t>
  </si>
  <si>
    <t>260201972</t>
  </si>
  <si>
    <t>34022488</t>
  </si>
  <si>
    <t>78072219F</t>
  </si>
  <si>
    <t>ADMELLA SOLDEVILA,JOSEP</t>
  </si>
  <si>
    <t>0877665797</t>
  </si>
  <si>
    <t>863114245</t>
  </si>
  <si>
    <t>ADMIRAL HARDING LTD</t>
  </si>
  <si>
    <t>27409806</t>
  </si>
  <si>
    <t>47006806Z</t>
  </si>
  <si>
    <t>ADRIÀ ORRIOLS CAMPS</t>
  </si>
  <si>
    <t>41526189B</t>
  </si>
  <si>
    <t>ADRIÀ TORRAS</t>
  </si>
  <si>
    <t>31151909</t>
  </si>
  <si>
    <t>Advance Medical - Health Care</t>
  </si>
  <si>
    <t>05553060962</t>
  </si>
  <si>
    <t>285598655</t>
  </si>
  <si>
    <t>AEROSUS</t>
  </si>
  <si>
    <t>DE285598655</t>
  </si>
  <si>
    <t>Aesthetic Rent, sl</t>
  </si>
  <si>
    <t>B65933194</t>
  </si>
  <si>
    <t>AF NETEJA MANTENIMENT I JARDINERIA, SL</t>
  </si>
  <si>
    <t>00815393</t>
  </si>
  <si>
    <t>afa escola nova de girona</t>
  </si>
  <si>
    <t>22390597243</t>
  </si>
  <si>
    <t>Afiliats girona</t>
  </si>
  <si>
    <t>Agencia Banyoles, sl</t>
  </si>
  <si>
    <t>B55313506</t>
  </si>
  <si>
    <t>AGENCIA MATAS 2040 S.L.U.</t>
  </si>
  <si>
    <t>B17305806</t>
  </si>
  <si>
    <t>AGENCIA PERA GIRONA, SL</t>
  </si>
  <si>
    <t>B0000000000</t>
  </si>
  <si>
    <t>AGENCIA TRIBUTARIA</t>
  </si>
  <si>
    <t>75319537809</t>
  </si>
  <si>
    <t>AGENEAU TRANSPORTS</t>
  </si>
  <si>
    <t>0411934452</t>
  </si>
  <si>
    <t>812526567</t>
  </si>
  <si>
    <t>000000000</t>
  </si>
  <si>
    <t>agnes geli rispau</t>
  </si>
  <si>
    <t>33424002</t>
  </si>
  <si>
    <t>B31668932</t>
  </si>
  <si>
    <t>AGOTZAINA SL</t>
  </si>
  <si>
    <t>A08664450</t>
  </si>
  <si>
    <t>AGPOGRAF, SA</t>
  </si>
  <si>
    <t>52379305774</t>
  </si>
  <si>
    <t>814636833</t>
  </si>
  <si>
    <t>AGRIALEMANY, S.l.</t>
  </si>
  <si>
    <t>01334316866</t>
  </si>
  <si>
    <t>Agricola Barris, S.C.P.</t>
  </si>
  <si>
    <t>J17472648</t>
  </si>
  <si>
    <t>AGRÍCOLA GIRO SC</t>
  </si>
  <si>
    <t>F43012442</t>
  </si>
  <si>
    <t>AGRICOLA I CAIXA AGRARIA I SECCIO DE CREDIT DE LA</t>
  </si>
  <si>
    <t>Agricola Mas Bagur, S.L.</t>
  </si>
  <si>
    <t>J55192256</t>
  </si>
  <si>
    <t>AGRICOLA PUJOL MARULL, S. C.</t>
  </si>
  <si>
    <t>J17446139</t>
  </si>
  <si>
    <t>AGRICOLA ROVIRA PONT, S.C.</t>
  </si>
  <si>
    <t>02606240980</t>
  </si>
  <si>
    <t>68348700113</t>
  </si>
  <si>
    <t>AGRITUBEL</t>
  </si>
  <si>
    <t>250805595</t>
  </si>
  <si>
    <t>B17673047</t>
  </si>
  <si>
    <t>AGRO INVEST MAS MASSOT, S.L.</t>
  </si>
  <si>
    <t>501226354</t>
  </si>
  <si>
    <t>J55271191</t>
  </si>
  <si>
    <t>AGROBOTIGA LA PERA,SC</t>
  </si>
  <si>
    <t>Agro-Casademont Alabau, S.C.</t>
  </si>
  <si>
    <t>8841514606</t>
  </si>
  <si>
    <t>40511391L</t>
  </si>
  <si>
    <t>AGUILAR ORELLANO JOSEP M</t>
  </si>
  <si>
    <t>15256913R</t>
  </si>
  <si>
    <t>AGUIRRE LAPITZ, IOSEBA IULEUN</t>
  </si>
  <si>
    <t>41594944L</t>
  </si>
  <si>
    <t>AGUSTI FRIGOLA,XENIA</t>
  </si>
  <si>
    <t>87659854A</t>
  </si>
  <si>
    <t>AIDA</t>
  </si>
  <si>
    <t>A-17351248</t>
  </si>
  <si>
    <t>AIGUA POTABLE</t>
  </si>
  <si>
    <t>Aigües de Banyoles, s.a.</t>
  </si>
  <si>
    <t>A17078577</t>
  </si>
  <si>
    <t>AILATER REVESTIMENTS S.A.U.</t>
  </si>
  <si>
    <t>Aina Fabregas Bartrina</t>
  </si>
  <si>
    <t>10052928L</t>
  </si>
  <si>
    <t>AIRA LOPEZ, JOSE</t>
  </si>
  <si>
    <t>160072521</t>
  </si>
  <si>
    <t>818059126</t>
  </si>
  <si>
    <t>P1700100I</t>
  </si>
  <si>
    <t>AJUNTAMENT D'AGULLANA</t>
  </si>
  <si>
    <t>Ajuntament de Bascara</t>
  </si>
  <si>
    <t>P4303700A</t>
  </si>
  <si>
    <t>AJUNTAMENT DE CALAFELL</t>
  </si>
  <si>
    <t>P1707100B</t>
  </si>
  <si>
    <t>AJUNTAMENT DE ESPONELLA</t>
  </si>
  <si>
    <t>P1707300H</t>
  </si>
  <si>
    <t>AJUNTAMENT DE FLAÇA</t>
  </si>
  <si>
    <t>P1709400D</t>
  </si>
  <si>
    <t>AJUNTAMENT DE JUIA</t>
  </si>
  <si>
    <t>P1710400A</t>
  </si>
  <si>
    <t>AJUNTAMENT DE MADREMANYA</t>
  </si>
  <si>
    <t>P1713400H</t>
  </si>
  <si>
    <t>AJUNTAMENT DE PARLAVÀ</t>
  </si>
  <si>
    <t>P0816200J</t>
  </si>
  <si>
    <t>AJUNTAMENT DE PINEDA DE MAR</t>
  </si>
  <si>
    <t>P1719200F</t>
  </si>
  <si>
    <t>AJUNTAMENT DE SANTA CRISTINA D'ARO</t>
  </si>
  <si>
    <t>Ajuntament de Verges</t>
  </si>
  <si>
    <t>P1715100B</t>
  </si>
  <si>
    <t>AJUNTAMENT QUART</t>
  </si>
  <si>
    <t>B55223655</t>
  </si>
  <si>
    <t>ALABRIGA S'AGARO, SL</t>
  </si>
  <si>
    <t>00383389780</t>
  </si>
  <si>
    <t>133874753</t>
  </si>
  <si>
    <t>ALAMO MANUFACTURING SERVICES LIMITED</t>
  </si>
  <si>
    <t>B82866906</t>
  </si>
  <si>
    <t>ALAPIZARRA</t>
  </si>
  <si>
    <t>43734077Z</t>
  </si>
  <si>
    <t>ALARCON IGLESIAS,LIDIA</t>
  </si>
  <si>
    <t>39438822D</t>
  </si>
  <si>
    <t>ALBA SALVANY GARCIA</t>
  </si>
  <si>
    <t>Alberch,sa</t>
  </si>
  <si>
    <t>45834095V</t>
  </si>
  <si>
    <t>ALBERT FERRANDEZ MANCHADO</t>
  </si>
  <si>
    <t>ALBERT LECHA AGUERA (GERLEC)</t>
  </si>
  <si>
    <t>40353237J</t>
  </si>
  <si>
    <t>ALBERT MARTÍ ARAU</t>
  </si>
  <si>
    <t>ES40353237J</t>
  </si>
  <si>
    <t>40334796H</t>
  </si>
  <si>
    <t>ALBERT SERRALVO CANUT</t>
  </si>
  <si>
    <t>34465876</t>
  </si>
  <si>
    <t>45546748D</t>
  </si>
  <si>
    <t>ALCANTARA PEREZ DAVID</t>
  </si>
  <si>
    <t>B55263057</t>
  </si>
  <si>
    <t>ALDA SL</t>
  </si>
  <si>
    <t>14263724K</t>
  </si>
  <si>
    <t>ALDAY GUARESTI,IRATXE</t>
  </si>
  <si>
    <t>ALDI MASQUEFA SUPERM. S.L.</t>
  </si>
  <si>
    <t>B39793294</t>
  </si>
  <si>
    <t>ALDRO ENERGIA Y SOLUCIONES SL</t>
  </si>
  <si>
    <t>34123890</t>
  </si>
  <si>
    <t>40276664F</t>
  </si>
  <si>
    <t>ALECH CAMPENY,JOSEP M.</t>
  </si>
  <si>
    <t>40433107G</t>
  </si>
  <si>
    <t>ALEGRI CAYUELA, JOAN</t>
  </si>
  <si>
    <t>41634994A</t>
  </si>
  <si>
    <t>ALEIDO ROSE BATES ESTAPE</t>
  </si>
  <si>
    <t>40316752Y</t>
  </si>
  <si>
    <t>ALEJANDRO BERTOLIN RODRIGUEZ</t>
  </si>
  <si>
    <t>47104404J</t>
  </si>
  <si>
    <t>ALEJENDRO EDUARDO SANTAFLORENTINA JIMENEZ</t>
  </si>
  <si>
    <t>202989860</t>
  </si>
  <si>
    <t>B76036334</t>
  </si>
  <si>
    <t>ALEMAN BATISTA LORENZO ANDRS, SL</t>
  </si>
  <si>
    <t>40399148Q</t>
  </si>
  <si>
    <t>ALEMANY DE PUIG, ALEX</t>
  </si>
  <si>
    <t>40993410G</t>
  </si>
  <si>
    <t>ALEX GONZALEZ GONZALEZ</t>
  </si>
  <si>
    <t>201674242</t>
  </si>
  <si>
    <t>Alexandra Coll Puig</t>
  </si>
  <si>
    <t>Alexandra-Alima Diatta Sancho</t>
  </si>
  <si>
    <t>46257651M</t>
  </si>
  <si>
    <t>ALEXANDRE LOPEZ-ESTEVE BALLIN</t>
  </si>
  <si>
    <t>B60163441</t>
  </si>
  <si>
    <t>ALFA DYSER, SL</t>
  </si>
  <si>
    <t>03842540407</t>
  </si>
  <si>
    <t>16858427</t>
  </si>
  <si>
    <t>34875396</t>
  </si>
  <si>
    <t>41525542P</t>
  </si>
  <si>
    <t>ALIAGA LANCHA,SILVIA</t>
  </si>
  <si>
    <t>40372476R</t>
  </si>
  <si>
    <t>ALIAÑO BELTRAN JUDITH</t>
  </si>
  <si>
    <t>50738283</t>
  </si>
  <si>
    <t>Alicia  Garcia vazquez</t>
  </si>
  <si>
    <t>aligues i aligots, rugby udg</t>
  </si>
  <si>
    <t>X7811131D</t>
  </si>
  <si>
    <t>ALILOU MOHAMED SAID</t>
  </si>
  <si>
    <t>Alimasgrau, sl</t>
  </si>
  <si>
    <t>501120440</t>
  </si>
  <si>
    <t>509882285</t>
  </si>
  <si>
    <t>0410BCN00467</t>
  </si>
  <si>
    <t>ALLALÁ RUIZ,JEAN-PIERRE</t>
  </si>
  <si>
    <t>40873676P</t>
  </si>
  <si>
    <t>ALMACELLAS GONZALEZ , CARMEN</t>
  </si>
  <si>
    <t>46671041Q</t>
  </si>
  <si>
    <t>ALMANZA DOBLADO JOSE</t>
  </si>
  <si>
    <t>B14736052</t>
  </si>
  <si>
    <t>ALMAZARAS DE LA SUBBETICA, SL</t>
  </si>
  <si>
    <t>B17888207</t>
  </si>
  <si>
    <t>ALMOGAVARS SERVEIS AUXILIARS SLU</t>
  </si>
  <si>
    <t>B5508920</t>
  </si>
  <si>
    <t>ALMON 2010, S.L.</t>
  </si>
  <si>
    <t>47934687L</t>
  </si>
  <si>
    <t>ALONSO GIRO,ALBERT</t>
  </si>
  <si>
    <t>40356490T</t>
  </si>
  <si>
    <t>ALONSO HERNANEZ,CARLOS JAVIER</t>
  </si>
  <si>
    <t>24204152X</t>
  </si>
  <si>
    <t>ALONSO MARTIN MANUEL</t>
  </si>
  <si>
    <t>418775617</t>
  </si>
  <si>
    <t>47933715J</t>
  </si>
  <si>
    <t>ALSINA RUIZ,AITOR</t>
  </si>
  <si>
    <t>Altarriba Cabanas Joan</t>
  </si>
  <si>
    <t>90418863874</t>
  </si>
  <si>
    <t>46763099M</t>
  </si>
  <si>
    <t>ALTED PASQUAL EDUARD</t>
  </si>
  <si>
    <t>112595008</t>
  </si>
  <si>
    <t>ALTERNATE GMBH</t>
  </si>
  <si>
    <t>26569884</t>
  </si>
  <si>
    <t>99999997A</t>
  </si>
  <si>
    <t>Altres despeses</t>
  </si>
  <si>
    <t>Aluart Pujol, Merce</t>
  </si>
  <si>
    <t>37272978Y</t>
  </si>
  <si>
    <t>ALUM BARBOLLA ANGELES</t>
  </si>
  <si>
    <t>X3546570Q</t>
  </si>
  <si>
    <t>ALVARADO MUÑOZ ROSA ELIZABETH</t>
  </si>
  <si>
    <t>Y1536631S</t>
  </si>
  <si>
    <t>ALVARADO OLIVA JACOB ISAI</t>
  </si>
  <si>
    <t>40366464S</t>
  </si>
  <si>
    <t>ALVARADO RIOS,ELISABETH</t>
  </si>
  <si>
    <t>Y1066144Q</t>
  </si>
  <si>
    <t>ALVARES BANEGAS YIMI OMAR</t>
  </si>
  <si>
    <t>75431004C</t>
  </si>
  <si>
    <t>ALVAREZ GOMEZ,M.ROSARIO</t>
  </si>
  <si>
    <t>45965292E</t>
  </si>
  <si>
    <t>ALVAREZ SANCHEZ,SANDRA</t>
  </si>
  <si>
    <t>08818507P</t>
  </si>
  <si>
    <t>ALVARIN MARTINS JOSE LUIS</t>
  </si>
  <si>
    <t>248080552</t>
  </si>
  <si>
    <t>AM 94  Motor s.a.</t>
  </si>
  <si>
    <t>6691458726</t>
  </si>
  <si>
    <t>43447748N</t>
  </si>
  <si>
    <t>AMADES PUIG,DAVID</t>
  </si>
  <si>
    <t>Amador FERRER AIXALA</t>
  </si>
  <si>
    <t>204524183</t>
  </si>
  <si>
    <t>814920147</t>
  </si>
  <si>
    <t>77960612L</t>
  </si>
  <si>
    <t>AMANDA GUITART BATALLER</t>
  </si>
  <si>
    <t>38061847K</t>
  </si>
  <si>
    <t>AMANDO SURIÑACH</t>
  </si>
  <si>
    <t>03801930409</t>
  </si>
  <si>
    <t>02356530408</t>
  </si>
  <si>
    <t>509925316</t>
  </si>
  <si>
    <t>45834029C</t>
  </si>
  <si>
    <t>AMARO LINDES JOSE MANUEL</t>
  </si>
  <si>
    <t>Amazon Eu Sarl</t>
  </si>
  <si>
    <t>20260743</t>
  </si>
  <si>
    <t>19647148</t>
  </si>
  <si>
    <t>ESW0184081H</t>
  </si>
  <si>
    <t>AMAZON.ES</t>
  </si>
  <si>
    <t>Ambisist SLU</t>
  </si>
  <si>
    <t>48255562K</t>
  </si>
  <si>
    <t>AMENOS SAVALL,EDUARD</t>
  </si>
  <si>
    <t>B87131389</t>
  </si>
  <si>
    <t>AMICAELECTRODOMESTICOS SL</t>
  </si>
  <si>
    <t>B76265750</t>
  </si>
  <si>
    <t>AMIGO CAMILO, SL</t>
  </si>
  <si>
    <t>G17454810</t>
  </si>
  <si>
    <t>AMIPA ESCOLA CARLES DE FORTUNY</t>
  </si>
  <si>
    <t>G-17454810</t>
  </si>
  <si>
    <t>AMIPA Escola Carles de Fortuny</t>
  </si>
  <si>
    <t>40273362V</t>
  </si>
  <si>
    <t>AMORES GUILLEN,TOMAS</t>
  </si>
  <si>
    <t>ampa Balandrao</t>
  </si>
  <si>
    <t>AMPA Escola Joan Regla</t>
  </si>
  <si>
    <t>ampa guillem de montgrí</t>
  </si>
  <si>
    <t>G17414186</t>
  </si>
  <si>
    <t>AMPA INSTITUT MONTGRÍ</t>
  </si>
  <si>
    <t>Amparo Rueda</t>
  </si>
  <si>
    <t>513870385</t>
  </si>
  <si>
    <t>AMS TRAJECTORIA LDA</t>
  </si>
  <si>
    <t>201421417</t>
  </si>
  <si>
    <t>26272181</t>
  </si>
  <si>
    <t>202980904</t>
  </si>
  <si>
    <t>5260006893</t>
  </si>
  <si>
    <t>ANB SP Z.O.O.</t>
  </si>
  <si>
    <t>203036209</t>
  </si>
  <si>
    <t>11919240L</t>
  </si>
  <si>
    <t>ANDRES GOMEZ, ISABEL</t>
  </si>
  <si>
    <t>B17215203</t>
  </si>
  <si>
    <t>ANDREU GESTIO I ADMINISTRACIO, SL</t>
  </si>
  <si>
    <t>B55254239</t>
  </si>
  <si>
    <t>35867111</t>
  </si>
  <si>
    <t>08845640963</t>
  </si>
  <si>
    <t>ANFORAJE DI BIANCHI JACOPO</t>
  </si>
  <si>
    <t>Angel Blanch S.A.</t>
  </si>
  <si>
    <t>40284268K</t>
  </si>
  <si>
    <t>ANGEL MAGAÑA,ANTONIA</t>
  </si>
  <si>
    <t>Angel Vidal</t>
  </si>
  <si>
    <t>52144510Z</t>
  </si>
  <si>
    <t>ANGELET AGUSTI  JORDI</t>
  </si>
  <si>
    <t>00000009</t>
  </si>
  <si>
    <t>angels hurtos figueras</t>
  </si>
  <si>
    <t>42512250317</t>
  </si>
  <si>
    <t>ANGLES JEAN LUC MICHEL</t>
  </si>
  <si>
    <t>01545460360</t>
  </si>
  <si>
    <t>40262394C</t>
  </si>
  <si>
    <t>ANNA RAMONEDA MOLINS</t>
  </si>
  <si>
    <t>Anna Restrudis Gasco</t>
  </si>
  <si>
    <t>Anna Triado Ramio</t>
  </si>
  <si>
    <t>294473482</t>
  </si>
  <si>
    <t>23845241</t>
  </si>
  <si>
    <t>10025728</t>
  </si>
  <si>
    <t>Antoni  Clara  Costa</t>
  </si>
  <si>
    <t>B17114489</t>
  </si>
  <si>
    <t>ANTONI PONS SA</t>
  </si>
  <si>
    <t>40276396S</t>
  </si>
  <si>
    <t>ANTONI RAMONEDA MOLINS</t>
  </si>
  <si>
    <t>96728502717</t>
  </si>
  <si>
    <t>Antonio  Gallardo  Reading</t>
  </si>
  <si>
    <t>504771752</t>
  </si>
  <si>
    <t>A28893287</t>
  </si>
  <si>
    <t>ANTONIO DE MIGUEL SAU</t>
  </si>
  <si>
    <t>Antonio Francisco  Delgado  Cabrera</t>
  </si>
  <si>
    <t>40911396</t>
  </si>
  <si>
    <t>ANTONIO GONZALEZ CERVETO</t>
  </si>
  <si>
    <t>0123456B</t>
  </si>
  <si>
    <t>ANTONIO JESUS FERNANDEZ</t>
  </si>
  <si>
    <t>78002142B</t>
  </si>
  <si>
    <t>ANTONIO ROSAS DOBLADO</t>
  </si>
  <si>
    <t>54401338678</t>
  </si>
  <si>
    <t>34444506646</t>
  </si>
  <si>
    <t>ANUBIS INTERNATIONAL ASSIST.</t>
  </si>
  <si>
    <t>29269342</t>
  </si>
  <si>
    <t>005637727B01</t>
  </si>
  <si>
    <t>ANWB B.V.</t>
  </si>
  <si>
    <t>A17107962</t>
  </si>
  <si>
    <t>ANXOVES DE L ́ESCALA S.A.</t>
  </si>
  <si>
    <t>28114736</t>
  </si>
  <si>
    <t>APARCAMIENTOS MEDITERRANI</t>
  </si>
  <si>
    <t>B17635509</t>
  </si>
  <si>
    <t>APIVEND2000 S.L.</t>
  </si>
  <si>
    <t>B17645318</t>
  </si>
  <si>
    <t>APLIBOX,SL</t>
  </si>
  <si>
    <t>B65832107</t>
  </si>
  <si>
    <t>APLICACIONS TECNIQUES SEVIPS SL</t>
  </si>
  <si>
    <t>Y6639955F</t>
  </si>
  <si>
    <t>APODACA MARTINEZ ,OSCAR</t>
  </si>
  <si>
    <t>Apple Distribution International</t>
  </si>
  <si>
    <t>B65130643</t>
  </si>
  <si>
    <t>APPLE PASSEIG DE GRÀCIA</t>
  </si>
  <si>
    <t>500560200</t>
  </si>
  <si>
    <t>13248709995</t>
  </si>
  <si>
    <t>945801119</t>
  </si>
  <si>
    <t>APROVED TECNOLOGHY</t>
  </si>
  <si>
    <t>6484554</t>
  </si>
  <si>
    <t>40899916M</t>
  </si>
  <si>
    <t>ARAGON CASTELLAR,CARMINA</t>
  </si>
  <si>
    <t>17923736</t>
  </si>
  <si>
    <t>78088565T</t>
  </si>
  <si>
    <t>ARAGUAS RUIZ,ENRIC</t>
  </si>
  <si>
    <t>500531013</t>
  </si>
  <si>
    <t>ARAUJO - VIEIRA, LDA</t>
  </si>
  <si>
    <t>874784006</t>
  </si>
  <si>
    <t>B71310015</t>
  </si>
  <si>
    <t>ARCA DE NOE RIEGOS, SL</t>
  </si>
  <si>
    <t>099170026</t>
  </si>
  <si>
    <t>99170026</t>
  </si>
  <si>
    <t>15484776</t>
  </si>
  <si>
    <t>ARCELORMITTAL BISSEN BETTEMBOURG</t>
  </si>
  <si>
    <t>9290100021</t>
  </si>
  <si>
    <t>ARCOBALENO SP S O.O.</t>
  </si>
  <si>
    <t>Àrea Metropolitana de Barcelona</t>
  </si>
  <si>
    <t>ARENAS MARTIN FRANCESC</t>
  </si>
  <si>
    <t>30063663</t>
  </si>
  <si>
    <t>43722641D</t>
  </si>
  <si>
    <t>ARESTE COLELL,M.DEL MAR</t>
  </si>
  <si>
    <t>78444569X</t>
  </si>
  <si>
    <t>ARGUELLES COLLELLMIR FLORENCI</t>
  </si>
  <si>
    <t>021184669</t>
  </si>
  <si>
    <t>23471759</t>
  </si>
  <si>
    <t>203356605</t>
  </si>
  <si>
    <t>40003358283</t>
  </si>
  <si>
    <t>04393901251</t>
  </si>
  <si>
    <t>Arke BLS Center</t>
  </si>
  <si>
    <t>45403859317</t>
  </si>
  <si>
    <t>40615302Q</t>
  </si>
  <si>
    <t>ARNAIZ CASTANERA,PILAR</t>
  </si>
  <si>
    <t>Arnau Lopez Rubiño</t>
  </si>
  <si>
    <t>85413207382</t>
  </si>
  <si>
    <t>ARNAUDIES JACQUES</t>
  </si>
  <si>
    <t>500670900</t>
  </si>
  <si>
    <t>40261283J</t>
  </si>
  <si>
    <t>ARNYA BOSCH NURIA</t>
  </si>
  <si>
    <t>40328570W</t>
  </si>
  <si>
    <t>ARRALDE SUSAN</t>
  </si>
  <si>
    <t>31671440A</t>
  </si>
  <si>
    <t>ARRIAZA ORTEGA EVA</t>
  </si>
  <si>
    <t>45752969980</t>
  </si>
  <si>
    <t>B66687468</t>
  </si>
  <si>
    <t>ART SENSACIONS SL</t>
  </si>
  <si>
    <t>231374492</t>
  </si>
  <si>
    <t>Artestetic 23 sl</t>
  </si>
  <si>
    <t>B17115072</t>
  </si>
  <si>
    <t>ARTICOR, S.L.</t>
  </si>
  <si>
    <t>B55313092</t>
  </si>
  <si>
    <t>ARTMOON, SL</t>
  </si>
  <si>
    <t>B65511057</t>
  </si>
  <si>
    <t>ARTPRODUCTS, SL</t>
  </si>
  <si>
    <t>B17382474</t>
  </si>
  <si>
    <t>ARTS GRAFIQUES EMPORDA SL</t>
  </si>
  <si>
    <t>100040546</t>
  </si>
  <si>
    <t>A58326067</t>
  </si>
  <si>
    <t>ASCENSORS DEL VALLES, SA</t>
  </si>
  <si>
    <t>A58255563</t>
  </si>
  <si>
    <t>ASCENSORS EBYP, SA</t>
  </si>
  <si>
    <t>175999667</t>
  </si>
  <si>
    <t>43603010434</t>
  </si>
  <si>
    <t>G65103533</t>
  </si>
  <si>
    <t>ASOCIACIO CULTURAL ULLS ART</t>
  </si>
  <si>
    <t>54775629280</t>
  </si>
  <si>
    <t>B17423435</t>
  </si>
  <si>
    <t>ASSESSIRUA VILA LAZO, SL</t>
  </si>
  <si>
    <t>B17419383</t>
  </si>
  <si>
    <t>ASSESSORIA COSTA BRAVA SL</t>
  </si>
  <si>
    <t>B55122675</t>
  </si>
  <si>
    <t>ASSESSORIA I CONSULTORIA MONTSENY,S.L.</t>
  </si>
  <si>
    <t>G55311997</t>
  </si>
  <si>
    <t>ASSOC COLLA ENCANTATS DE LLORET</t>
  </si>
  <si>
    <t>Assoc.com.i petit emp st.Narcis</t>
  </si>
  <si>
    <t>G55090310</t>
  </si>
  <si>
    <t>ASSOCIACIO ACTIVA T TORROELLA</t>
  </si>
  <si>
    <t>associacio cultural fira de magia al carrer</t>
  </si>
  <si>
    <t>G55297907</t>
  </si>
  <si>
    <t>ASSOCIACIÓ CULTURAL LA VOLTA</t>
  </si>
  <si>
    <t>G17116153</t>
  </si>
  <si>
    <t>ASSOCIACIÓ DE CÀMPINGS DE GIRONA</t>
  </si>
  <si>
    <t>G55183909</t>
  </si>
  <si>
    <t>ASSOCIACIÓ DE GESTIÓ INTEGRAL DE SERVEIS  SOCIOCULTURALS IDEA</t>
  </si>
  <si>
    <t>G58493677</t>
  </si>
  <si>
    <t>ASSOCIACIÓ DE PROFESSIONALS DE LA DANSA DE CPATALUNYA APDC</t>
  </si>
  <si>
    <t>G60291408</t>
  </si>
  <si>
    <t>ASSOCIACIÓ DE PROFESSIONALS DE LA GESTIÓ CULTURAL</t>
  </si>
  <si>
    <t>associacio el pessebre de bascara</t>
  </si>
  <si>
    <t>G55074041</t>
  </si>
  <si>
    <t>ASSOCIACIO ESTACIO NAUTICA CAP DE CREUS</t>
  </si>
  <si>
    <t>G17543711</t>
  </si>
  <si>
    <t>ASSOCIACIÓ ESTACIÓ NÀUTICA L'ESTARTIT - ILLES MEDE</t>
  </si>
  <si>
    <t>G17423112</t>
  </si>
  <si>
    <t>ASSOCIACIO FRISONA GIRONINA</t>
  </si>
  <si>
    <t>ASSOCIACIO INUND ART</t>
  </si>
  <si>
    <t>associacio juvenil a mossegades</t>
  </si>
  <si>
    <t>77893836E</t>
  </si>
  <si>
    <t>ASSUMPCIÓ ROURA I BAUCELLS</t>
  </si>
  <si>
    <t>50000060961</t>
  </si>
  <si>
    <t>B65607830</t>
  </si>
  <si>
    <t>ASTERISC CONSULTORIA SL</t>
  </si>
  <si>
    <t>B08902892</t>
  </si>
  <si>
    <t>ASZENDE, SLU</t>
  </si>
  <si>
    <t>86817875636</t>
  </si>
  <si>
    <t>ATELIER SARL A.I.E.</t>
  </si>
  <si>
    <t>503200077</t>
  </si>
  <si>
    <t>Atlantis Seguros</t>
  </si>
  <si>
    <t>A35280312</t>
  </si>
  <si>
    <t>ATLANTIS TOURISTIC MANAGEMENT, SA</t>
  </si>
  <si>
    <t>2484180</t>
  </si>
  <si>
    <t>554969684</t>
  </si>
  <si>
    <t>31614264</t>
  </si>
  <si>
    <t>Atrapalo SL</t>
  </si>
  <si>
    <t>01915930448</t>
  </si>
  <si>
    <t>B12881215</t>
  </si>
  <si>
    <t>ATTA COMERCIAL ON LINE</t>
  </si>
  <si>
    <t>ESB12881215</t>
  </si>
  <si>
    <t>B55315444</t>
  </si>
  <si>
    <t>ATTITWOOD EMPORDA, S. L.</t>
  </si>
  <si>
    <t>20410409W</t>
  </si>
  <si>
    <t>AUCHAN</t>
  </si>
  <si>
    <t>60392110391</t>
  </si>
  <si>
    <t>33216303</t>
  </si>
  <si>
    <t>Aulinas Aulinas, Xavier</t>
  </si>
  <si>
    <t>77915576V</t>
  </si>
  <si>
    <t>AUPI GIFRA,MARIA</t>
  </si>
  <si>
    <t>B62570692</t>
  </si>
  <si>
    <t>AURO AGRICOLA SL</t>
  </si>
  <si>
    <t>Aurora Energy Supply, sl</t>
  </si>
  <si>
    <t>306353567</t>
  </si>
  <si>
    <t>AUTO 1 EUROPEAN AUCTIONS GMBH CO</t>
  </si>
  <si>
    <t>128577653</t>
  </si>
  <si>
    <t>Auto taller Alcala S.L.</t>
  </si>
  <si>
    <t>286118911</t>
  </si>
  <si>
    <t>AUTO1 GROUP GMBH</t>
  </si>
  <si>
    <t>126328058</t>
  </si>
  <si>
    <t>43801207465</t>
  </si>
  <si>
    <t>A702016T</t>
  </si>
  <si>
    <t>AUTOCARS NADAL SA</t>
  </si>
  <si>
    <t>43728501503</t>
  </si>
  <si>
    <t>46641620059</t>
  </si>
  <si>
    <t>A08299349</t>
  </si>
  <si>
    <t>AUTOCARS SANT MARTI SA</t>
  </si>
  <si>
    <t>94451839575</t>
  </si>
  <si>
    <t>48440987329</t>
  </si>
  <si>
    <t>A08007155</t>
  </si>
  <si>
    <t>AUTOCORB SA</t>
  </si>
  <si>
    <t>B61001327</t>
  </si>
  <si>
    <t>AUTODESBALLESTAMENTS LA GLEVA</t>
  </si>
  <si>
    <t>00710640988</t>
  </si>
  <si>
    <t>01927260040</t>
  </si>
  <si>
    <t>Q1719002F</t>
  </si>
  <si>
    <t>autopista vasco-aragonesa</t>
  </si>
  <si>
    <t>B17446006</t>
  </si>
  <si>
    <t>AUTO-RADIO TECNO-SO, SL</t>
  </si>
  <si>
    <t>00594610164</t>
  </si>
  <si>
    <t>02257280160</t>
  </si>
  <si>
    <t>45021228</t>
  </si>
  <si>
    <t>01457480190</t>
  </si>
  <si>
    <t>506343901</t>
  </si>
  <si>
    <t>00995620283</t>
  </si>
  <si>
    <t>01491550412</t>
  </si>
  <si>
    <t>48338771348</t>
  </si>
  <si>
    <t>B60255601</t>
  </si>
  <si>
    <t>AUXI-FOC SL</t>
  </si>
  <si>
    <t>avanza fusion sl</t>
  </si>
  <si>
    <t>37286688P</t>
  </si>
  <si>
    <t>AVELLAN CANAL, CARMEN</t>
  </si>
  <si>
    <t>41528487D</t>
  </si>
  <si>
    <t>AVELLI SABALLS,RICARD</t>
  </si>
  <si>
    <t>40236013C</t>
  </si>
  <si>
    <t>AVELLÍ SALA MARTA</t>
  </si>
  <si>
    <t>878963150</t>
  </si>
  <si>
    <t>45400012J</t>
  </si>
  <si>
    <t>AVGDA. SALVADOR DALI 136-138</t>
  </si>
  <si>
    <t>A17041948</t>
  </si>
  <si>
    <t>AVICOLA MARIA,SA</t>
  </si>
  <si>
    <t>B17094848</t>
  </si>
  <si>
    <t>AVICOSA FIGUERES SA</t>
  </si>
  <si>
    <t>X7157642L</t>
  </si>
  <si>
    <t>AVILA WAWRYNCZAK JORGE FABIAN</t>
  </si>
  <si>
    <t>40513606A</t>
  </si>
  <si>
    <t>AVILÉS PEDREGOSA, RAFAELA</t>
  </si>
  <si>
    <t>Avipousa SL</t>
  </si>
  <si>
    <t>815289552</t>
  </si>
  <si>
    <t>415872355</t>
  </si>
  <si>
    <t>AVIS BELGIUM SA-NV</t>
  </si>
  <si>
    <t>0464298616</t>
  </si>
  <si>
    <t>37444225056</t>
  </si>
  <si>
    <t>28227123</t>
  </si>
  <si>
    <t>44383765799</t>
  </si>
  <si>
    <t>48053222N</t>
  </si>
  <si>
    <t>AYAMBO PEÑA,CYNTHIA</t>
  </si>
  <si>
    <t>40318872K</t>
  </si>
  <si>
    <t>AYMERICH MARTINEZ MARTA</t>
  </si>
  <si>
    <t>Aymerich Martinez, Irene</t>
  </si>
  <si>
    <t>Aymerich Viñals, Lluis</t>
  </si>
  <si>
    <t>A78100609</t>
  </si>
  <si>
    <t>AZASA, INSTRUMENTAL QUIRUGICO Y MATERIAL GANADERO, SA</t>
  </si>
  <si>
    <t>23558339</t>
  </si>
  <si>
    <t>03247930278</t>
  </si>
  <si>
    <t>167371153</t>
  </si>
  <si>
    <t>7390011652</t>
  </si>
  <si>
    <t>4022985318</t>
  </si>
  <si>
    <t>B&amp;B Hotels</t>
  </si>
  <si>
    <t>40236366B</t>
  </si>
  <si>
    <t>BABES CANADELL JOSEP</t>
  </si>
  <si>
    <t>40302129B</t>
  </si>
  <si>
    <t>BABORES EXPOSITO JOSE</t>
  </si>
  <si>
    <t>40325762T</t>
  </si>
  <si>
    <t>BACH VALLMAJOR ELENA</t>
  </si>
  <si>
    <t>Bach Vallmajor, Rosa Maria</t>
  </si>
  <si>
    <t>Bacula Editors, sl</t>
  </si>
  <si>
    <t>43674930T</t>
  </si>
  <si>
    <t>BADENAS RIERA SANTI</t>
  </si>
  <si>
    <t>19849964K</t>
  </si>
  <si>
    <t>BADENES MARTINEZ,JOSE</t>
  </si>
  <si>
    <t>41552311M</t>
  </si>
  <si>
    <t>BADET MARTI JAUME</t>
  </si>
  <si>
    <t>40332945F</t>
  </si>
  <si>
    <t>BADIA I SOLANO ALBERT</t>
  </si>
  <si>
    <t>79303891Y</t>
  </si>
  <si>
    <t>BAENA PRAT ALBERT</t>
  </si>
  <si>
    <t>10251972</t>
  </si>
  <si>
    <t>Baguda Fruits, S.L.</t>
  </si>
  <si>
    <t>43678294Y</t>
  </si>
  <si>
    <t>BAGURDANCH BOADA MARIA ROSA</t>
  </si>
  <si>
    <t>32323085</t>
  </si>
  <si>
    <t>101766800</t>
  </si>
  <si>
    <t>40338093A</t>
  </si>
  <si>
    <t>BALL.LLOSERA QUERA JOSEP</t>
  </si>
  <si>
    <t>37262790F</t>
  </si>
  <si>
    <t>BALLART CAPDEVILA.MARGARITA</t>
  </si>
  <si>
    <t>A17545385</t>
  </si>
  <si>
    <t>BALLIU EXPORT, S.A.</t>
  </si>
  <si>
    <t>40003291997</t>
  </si>
  <si>
    <t>03100070360</t>
  </si>
  <si>
    <t>Banco Bilbao Vizcaya Argentaria</t>
  </si>
  <si>
    <t>BANCO MARE NOSTRUM, SA</t>
  </si>
  <si>
    <t>BANCO SABADELL, SA</t>
  </si>
  <si>
    <t>0401291473</t>
  </si>
  <si>
    <t>B95691960</t>
  </si>
  <si>
    <t>BANKOOK DESIGN CHAMBRE SL</t>
  </si>
  <si>
    <t>42349876391</t>
  </si>
  <si>
    <t>Baquero Armans CB</t>
  </si>
  <si>
    <t>75859558S</t>
  </si>
  <si>
    <t>BAR ALMERIA</t>
  </si>
  <si>
    <t>Bar Minoris discoteca delfin sa</t>
  </si>
  <si>
    <t>11032230</t>
  </si>
  <si>
    <t>01782560260</t>
  </si>
  <si>
    <t>78052458A</t>
  </si>
  <si>
    <t>BARBOSA FARRE, MAGDA</t>
  </si>
  <si>
    <t>BARCELO JORDA NURIA</t>
  </si>
  <si>
    <t>A66383902</t>
  </si>
  <si>
    <t>BARCELONA D´APARCAMENTS MUNICIPALES S.A.</t>
  </si>
  <si>
    <t>B66150426</t>
  </si>
  <si>
    <t>Barcelona Proyecto HTL S.L.U</t>
  </si>
  <si>
    <t>01237900491</t>
  </si>
  <si>
    <t>55420728073</t>
  </si>
  <si>
    <t>05015600967</t>
  </si>
  <si>
    <t>Barial 2000 s.l.</t>
  </si>
  <si>
    <t>B55296388</t>
  </si>
  <si>
    <t>BARLOVENTO COSTA BRAVA 2017,SL</t>
  </si>
  <si>
    <t>barna ocio</t>
  </si>
  <si>
    <t>77998317G</t>
  </si>
  <si>
    <t>BARNILS LLAUSAS JOSEP</t>
  </si>
  <si>
    <t>40313754K</t>
  </si>
  <si>
    <t>BARO VILA,NARCIS</t>
  </si>
  <si>
    <t>260016149</t>
  </si>
  <si>
    <t>504419811</t>
  </si>
  <si>
    <t>X9724925L</t>
  </si>
  <si>
    <t>BARRY SADOU</t>
  </si>
  <si>
    <t>79304339V</t>
  </si>
  <si>
    <t>BARTI JARAMILLO ARLET</t>
  </si>
  <si>
    <t>X5504682T</t>
  </si>
  <si>
    <t>BASAR MULTISHOPPING</t>
  </si>
  <si>
    <t>X3391593J</t>
  </si>
  <si>
    <t>BASAR TORROELLA DE MONTGRÍ</t>
  </si>
  <si>
    <t>B17485060</t>
  </si>
  <si>
    <t>BASCARATRANS SL</t>
  </si>
  <si>
    <t>49353758204</t>
  </si>
  <si>
    <t>47946137S</t>
  </si>
  <si>
    <t>BASCUÑANA  BAREA,ALBERT</t>
  </si>
  <si>
    <t>40494814W</t>
  </si>
  <si>
    <t>BASSO ESTRABAU MATILDE</t>
  </si>
  <si>
    <t>01867880245</t>
  </si>
  <si>
    <t>34469687</t>
  </si>
  <si>
    <t>8251129793</t>
  </si>
  <si>
    <t>78091063Z</t>
  </si>
  <si>
    <t>BATALLA PEINADO,ALEXANDRE</t>
  </si>
  <si>
    <t>32523525335</t>
  </si>
  <si>
    <t>40327164E</t>
  </si>
  <si>
    <t>BATET LOPEZ DANIEL</t>
  </si>
  <si>
    <t>40507822S</t>
  </si>
  <si>
    <t>BATLLE JUANALS, ELVIRA</t>
  </si>
  <si>
    <t>Baus  Gibert Fidel</t>
  </si>
  <si>
    <t>41647062L</t>
  </si>
  <si>
    <t>BAUTISTA CAMACHO MIREIA</t>
  </si>
  <si>
    <t>X3614945M</t>
  </si>
  <si>
    <t>BDELMOTTALIB AOALHAJ</t>
  </si>
  <si>
    <t>0420590713</t>
  </si>
  <si>
    <t>503610828</t>
  </si>
  <si>
    <t>X5145086D</t>
  </si>
  <si>
    <t>BEATRIZ DEROSA,NORMA</t>
  </si>
  <si>
    <t>203673915</t>
  </si>
  <si>
    <t>77919562R</t>
  </si>
  <si>
    <t>BECH CROSA,GERARD</t>
  </si>
  <si>
    <t>40445351N</t>
  </si>
  <si>
    <t>BECH GIBERT,NURIA</t>
  </si>
  <si>
    <t>200868988</t>
  </si>
  <si>
    <t>B09548280</t>
  </si>
  <si>
    <t>BEEF ON FOOD SL</t>
  </si>
  <si>
    <t>Begudes i Marketing, S.L.</t>
  </si>
  <si>
    <t>Beibocash, SL</t>
  </si>
  <si>
    <t>502426551</t>
  </si>
  <si>
    <t>911101020628</t>
  </si>
  <si>
    <t>BEJING HUAHONG INT TRAVEL SERVICE</t>
  </si>
  <si>
    <t>X5022258R</t>
  </si>
  <si>
    <t>BELAICH HAJAR</t>
  </si>
  <si>
    <t>7841180978</t>
  </si>
  <si>
    <t>0405764064</t>
  </si>
  <si>
    <t>109596225</t>
  </si>
  <si>
    <t>Bellsolà, S.A.U.</t>
  </si>
  <si>
    <t>77998495K</t>
  </si>
  <si>
    <t>BELTRAN ARJONA,SALVADOR</t>
  </si>
  <si>
    <t>88440732006</t>
  </si>
  <si>
    <t>31293334</t>
  </si>
  <si>
    <t>826057728</t>
  </si>
  <si>
    <t>26020257</t>
  </si>
  <si>
    <t>37247314X</t>
  </si>
  <si>
    <t>BENAIGES SALA,SILVIA</t>
  </si>
  <si>
    <t>73186607D</t>
  </si>
  <si>
    <t>BENDICHO SOLANELLAS ESTEBAN</t>
  </si>
  <si>
    <t>27863143</t>
  </si>
  <si>
    <t>Y2161366R</t>
  </si>
  <si>
    <t>BENHAMMOU YASMINE</t>
  </si>
  <si>
    <t>Y2487224H</t>
  </si>
  <si>
    <t>BENHAMMOU ZOUBIDA</t>
  </si>
  <si>
    <t>73647157F</t>
  </si>
  <si>
    <t>BENITO ALONSO,AMPARO</t>
  </si>
  <si>
    <t>202171977</t>
  </si>
  <si>
    <t>42302869G</t>
  </si>
  <si>
    <t>BENSAHID ZAHUAN,BILAL</t>
  </si>
  <si>
    <t>B55302442</t>
  </si>
  <si>
    <t>BERDI BANYOLES, S.L.</t>
  </si>
  <si>
    <t>BERMUDEZ  INFANTES , JOSE ANTONIO</t>
  </si>
  <si>
    <t>43673006P</t>
  </si>
  <si>
    <t>BERMUDEZ INFANTES, JOSE ANTONIO</t>
  </si>
  <si>
    <t>40533492V</t>
  </si>
  <si>
    <t>BERMUDO BASSOLS,ANNA</t>
  </si>
  <si>
    <t>41528102S</t>
  </si>
  <si>
    <t>BERMUDO BASSOLS,HELENA</t>
  </si>
  <si>
    <t>77729765T</t>
  </si>
  <si>
    <t>BERNADAS PECANINS,MIQUEL</t>
  </si>
  <si>
    <t>Berner Montaje y Fijación, s.l.</t>
  </si>
  <si>
    <t>815284321</t>
  </si>
  <si>
    <t>93409444593</t>
  </si>
  <si>
    <t>83515720829</t>
  </si>
  <si>
    <t>51691284</t>
  </si>
  <si>
    <t>00131330359</t>
  </si>
  <si>
    <t>Besalu Feixas, Susanna</t>
  </si>
  <si>
    <t>40137481L</t>
  </si>
  <si>
    <t>BESALU NARCIS</t>
  </si>
  <si>
    <t>40284814S</t>
  </si>
  <si>
    <t>BESALU TIXIS,SANTI</t>
  </si>
  <si>
    <t>78070504V</t>
  </si>
  <si>
    <t>BESORA BALCELLS ROSA M.</t>
  </si>
  <si>
    <t>513684484</t>
  </si>
  <si>
    <t>200385943</t>
  </si>
  <si>
    <t>202083032</t>
  </si>
  <si>
    <t>18525810</t>
  </si>
  <si>
    <t>186367272</t>
  </si>
  <si>
    <t>B64889694</t>
  </si>
  <si>
    <t>BEWITCHED SL</t>
  </si>
  <si>
    <t>175294457</t>
  </si>
  <si>
    <t>Biel  Parragues  Cebria</t>
  </si>
  <si>
    <t>40293492E</t>
  </si>
  <si>
    <t>BIGAROS AMER JORDI</t>
  </si>
  <si>
    <t>37410626972</t>
  </si>
  <si>
    <t>Y3431148T</t>
  </si>
  <si>
    <t>BINTZ,DAVID</t>
  </si>
  <si>
    <t>B55002455</t>
  </si>
  <si>
    <t>BIOMASSA DEL GIRONES, S. L.</t>
  </si>
  <si>
    <t>268476772</t>
  </si>
  <si>
    <t>BIONATIC GMBH</t>
  </si>
  <si>
    <t>40350740T</t>
  </si>
  <si>
    <t>BIOSCA PERICH, ALBA</t>
  </si>
  <si>
    <t>02692440403</t>
  </si>
  <si>
    <t>bip&amp;drivesa</t>
  </si>
  <si>
    <t>287648422</t>
  </si>
  <si>
    <t>425327466</t>
  </si>
  <si>
    <t>X1781486K</t>
  </si>
  <si>
    <t>BIRTHE STAUNING</t>
  </si>
  <si>
    <t>B55013361</t>
  </si>
  <si>
    <t>BISBAL SYSTEMS SL</t>
  </si>
  <si>
    <t>R1700002G</t>
  </si>
  <si>
    <t>BISBAT DE GIRONA</t>
  </si>
  <si>
    <t>B63332944</t>
  </si>
  <si>
    <t>BISSAP CONSULTING, S. L.</t>
  </si>
  <si>
    <t>03939360164</t>
  </si>
  <si>
    <t>BK GROUP SRL</t>
  </si>
  <si>
    <t>00678020165</t>
  </si>
  <si>
    <t>504477889</t>
  </si>
  <si>
    <t>202796473</t>
  </si>
  <si>
    <t>41633150E</t>
  </si>
  <si>
    <t>BLANCA DOMINGUEZ PARRA</t>
  </si>
  <si>
    <t>38088423D</t>
  </si>
  <si>
    <t>BLANCH COMAS,ELISABETH</t>
  </si>
  <si>
    <t>40370056L</t>
  </si>
  <si>
    <t>BLANCH ROIG ROBERT</t>
  </si>
  <si>
    <t>16348421835</t>
  </si>
  <si>
    <t>41630810M</t>
  </si>
  <si>
    <t>BLANCO ABADAL ROGER</t>
  </si>
  <si>
    <t>46139696V</t>
  </si>
  <si>
    <t>BLANCO ESTELLA RAFAEL</t>
  </si>
  <si>
    <t>46041060M</t>
  </si>
  <si>
    <t>BLANCO GIL FRANCISCO JAVIER</t>
  </si>
  <si>
    <t>Blanco Vera, Manel</t>
  </si>
  <si>
    <t>39289624N</t>
  </si>
  <si>
    <t>BLAS MOREL,PILAR</t>
  </si>
  <si>
    <t>18046239W</t>
  </si>
  <si>
    <t>BLASCO ALEGRE.ISAAC</t>
  </si>
  <si>
    <t>2022253970</t>
  </si>
  <si>
    <t>27919081</t>
  </si>
  <si>
    <t>BLOOMINGVILLE A S</t>
  </si>
  <si>
    <t>40343509Z</t>
  </si>
  <si>
    <t>BOADA BADIA EMILI</t>
  </si>
  <si>
    <t>Boada Port, Teresa</t>
  </si>
  <si>
    <t>08122660965</t>
  </si>
  <si>
    <t>BOBINO ITALY SRL</t>
  </si>
  <si>
    <t>Bodegas Aragonesas, SA</t>
  </si>
  <si>
    <t>Bodegas Castelo de Medina</t>
  </si>
  <si>
    <t>Bodegas Eidosela SCG</t>
  </si>
  <si>
    <t>X2162904F</t>
  </si>
  <si>
    <t>BOEE CHARLOTTE</t>
  </si>
  <si>
    <t>62732821178</t>
  </si>
  <si>
    <t>Bofill Marta Sergi</t>
  </si>
  <si>
    <t>126612075</t>
  </si>
  <si>
    <t>B172119650</t>
  </si>
  <si>
    <t>BOIRA GIRONA S.L.</t>
  </si>
  <si>
    <t>40233397A</t>
  </si>
  <si>
    <t>BOIX CLASCAR,REMEI</t>
  </si>
  <si>
    <t>B95119004</t>
  </si>
  <si>
    <t>BOLERA GORBEA SL</t>
  </si>
  <si>
    <t>A08665839</t>
  </si>
  <si>
    <t>Bon Preu Sau</t>
  </si>
  <si>
    <t>A-08665838</t>
  </si>
  <si>
    <t>BON PREU, S.A.U.</t>
  </si>
  <si>
    <t>40249813C</t>
  </si>
  <si>
    <t>BONANY LLACH,JOAN</t>
  </si>
  <si>
    <t>A17124108</t>
  </si>
  <si>
    <t>BONASTRUCH S.A</t>
  </si>
  <si>
    <t>46321361M</t>
  </si>
  <si>
    <t>BONET CASAS PERE</t>
  </si>
  <si>
    <t>04301920239</t>
  </si>
  <si>
    <t>BONFANTE ELENA</t>
  </si>
  <si>
    <t>48499712487</t>
  </si>
  <si>
    <t>40336871</t>
  </si>
  <si>
    <t>Bonmati</t>
  </si>
  <si>
    <t>40366315G</t>
  </si>
  <si>
    <t>BONMATI GALVEZ, EVA</t>
  </si>
  <si>
    <t>42355962J</t>
  </si>
  <si>
    <t>BONOSO RIVERA WAGNER STEEVEN</t>
  </si>
  <si>
    <t>272312051</t>
  </si>
  <si>
    <t>BORDBAR DESIGN GMBH</t>
  </si>
  <si>
    <t>Borrell mèdica, sl</t>
  </si>
  <si>
    <t>40346103D</t>
  </si>
  <si>
    <t>BOSCH BARDERA, DOLORS</t>
  </si>
  <si>
    <t>Bosch Castello Joan</t>
  </si>
  <si>
    <t>40257994J</t>
  </si>
  <si>
    <t>BOSCH DARNE, JOSEP</t>
  </si>
  <si>
    <t>47679642K</t>
  </si>
  <si>
    <t>BOSCH ESTRADA,ANDREU</t>
  </si>
  <si>
    <t>Bosch Masso, mercedes</t>
  </si>
  <si>
    <t>811242803</t>
  </si>
  <si>
    <t>40821104Z</t>
  </si>
  <si>
    <t>BOTANCH BORRAS,ANA MARIA</t>
  </si>
  <si>
    <t>811479293</t>
  </si>
  <si>
    <t>33788865699</t>
  </si>
  <si>
    <t>95394204374</t>
  </si>
  <si>
    <t>05329136550</t>
  </si>
  <si>
    <t>08419926902</t>
  </si>
  <si>
    <t>B17713173</t>
  </si>
  <si>
    <t>BOWLING D'ARO SL</t>
  </si>
  <si>
    <t>240893450</t>
  </si>
  <si>
    <t>85494054166</t>
  </si>
  <si>
    <t>813346712</t>
  </si>
  <si>
    <t>40290183W</t>
  </si>
  <si>
    <t>BRAVO RUIZ,JUAN MANUEL</t>
  </si>
  <si>
    <t>35966255</t>
  </si>
  <si>
    <t>02428010983</t>
  </si>
  <si>
    <t>00725040232</t>
  </si>
  <si>
    <t>510359612</t>
  </si>
  <si>
    <t>bricoesteba, s.l.</t>
  </si>
  <si>
    <t>ESB17721309</t>
  </si>
  <si>
    <t>510476066</t>
  </si>
  <si>
    <t>brildor s.l.</t>
  </si>
  <si>
    <t>95874607</t>
  </si>
  <si>
    <t>502109882</t>
  </si>
  <si>
    <t>29738161N</t>
  </si>
  <si>
    <t>BRITO GOMEZ BASILISA</t>
  </si>
  <si>
    <t>0411628804</t>
  </si>
  <si>
    <t>812573856</t>
  </si>
  <si>
    <t>38824148X</t>
  </si>
  <si>
    <t>BROSSA DE LA BARRE,JOAQUIM</t>
  </si>
  <si>
    <t>Brugada del Terri, Martiria</t>
  </si>
  <si>
    <t>79300994F</t>
  </si>
  <si>
    <t>BRUGAROLA PUJOL JORDI</t>
  </si>
  <si>
    <t>Brugue Soler Alfons arquitecte tecnic</t>
  </si>
  <si>
    <t>Brumat s.a.</t>
  </si>
  <si>
    <t>Brunso Prat Josep</t>
  </si>
  <si>
    <t>17227901</t>
  </si>
  <si>
    <t>Brusi sant pol sl</t>
  </si>
  <si>
    <t>40154991G</t>
  </si>
  <si>
    <t>BRUSO SELLO LLUISA</t>
  </si>
  <si>
    <t>83817424294</t>
  </si>
  <si>
    <t>BSRIA SARL AU</t>
  </si>
  <si>
    <t>0417745148</t>
  </si>
  <si>
    <t>116257094</t>
  </si>
  <si>
    <t>165038067</t>
  </si>
  <si>
    <t>Budget Deutschland</t>
  </si>
  <si>
    <t>A08066300</t>
  </si>
  <si>
    <t>BUENAVENTURA GINER, SA</t>
  </si>
  <si>
    <t>Bulevard Bells, S.L.</t>
  </si>
  <si>
    <t>X9522510G</t>
  </si>
  <si>
    <t>BURAG JAMBO</t>
  </si>
  <si>
    <t>43679225V</t>
  </si>
  <si>
    <t>BURGOS GONZALEZ, XAVI</t>
  </si>
  <si>
    <t>40304289D</t>
  </si>
  <si>
    <t>BURGUET RIGAU,RAMON</t>
  </si>
  <si>
    <t>X0844425A</t>
  </si>
  <si>
    <t>BURNMAN,JANICE</t>
  </si>
  <si>
    <t>9462231885</t>
  </si>
  <si>
    <t>B63794861</t>
  </si>
  <si>
    <t>BUS BAGES SL</t>
  </si>
  <si>
    <t>B61664785</t>
  </si>
  <si>
    <t>BUS PLUS SL</t>
  </si>
  <si>
    <t>287397420</t>
  </si>
  <si>
    <t>40303565K</t>
  </si>
  <si>
    <t>BUSQUET VILA JOAQUIM</t>
  </si>
  <si>
    <t>40358006K</t>
  </si>
  <si>
    <t>BUSQUETS CALVET,ALBERT</t>
  </si>
  <si>
    <t>40295395Q</t>
  </si>
  <si>
    <t>BUSQUETS LOPEZ MARCEL</t>
  </si>
  <si>
    <t>117108165</t>
  </si>
  <si>
    <t>290875791</t>
  </si>
  <si>
    <t>35355758</t>
  </si>
  <si>
    <t>40306822N</t>
  </si>
  <si>
    <t>BUXEDA JORDI</t>
  </si>
  <si>
    <t>40289110X</t>
  </si>
  <si>
    <t>BUXEDA TORRENT JOAN</t>
  </si>
  <si>
    <t>811809155</t>
  </si>
  <si>
    <t>29270118</t>
  </si>
  <si>
    <t>B96230065</t>
  </si>
  <si>
    <t>C.A.V. VENTACAN, SL</t>
  </si>
  <si>
    <t>00707451209</t>
  </si>
  <si>
    <t>H17756834</t>
  </si>
  <si>
    <t>C.P.ROBERT MERCADER</t>
  </si>
  <si>
    <t>B17983818</t>
  </si>
  <si>
    <t>C2 ARQ SERVEIS ARQUITECTURA I APARELLADORS SLP</t>
  </si>
  <si>
    <t>02037210271</t>
  </si>
  <si>
    <t>45543618F</t>
  </si>
  <si>
    <t>CABALLE GISPERT MARTA</t>
  </si>
  <si>
    <t>40516034Q</t>
  </si>
  <si>
    <t>CABAÑAS EGAÑA ADOLFO</t>
  </si>
  <si>
    <t>07263835K</t>
  </si>
  <si>
    <t>CABARROCAS VILA ADRIÀ</t>
  </si>
  <si>
    <t>40515718E</t>
  </si>
  <si>
    <t>CABELLO PANEQUE, MONTSE</t>
  </si>
  <si>
    <t>78002273G</t>
  </si>
  <si>
    <t>CABELLO PANEQUE,FRANCESC</t>
  </si>
  <si>
    <t>96405013731</t>
  </si>
  <si>
    <t>CABLEUROPA, SAU</t>
  </si>
  <si>
    <t>38144775B</t>
  </si>
  <si>
    <t>CABRELLEZ TORRES,LORENA</t>
  </si>
  <si>
    <t>40525712B</t>
  </si>
  <si>
    <t>CABRERA NAVARRO,PEDRO</t>
  </si>
  <si>
    <t>Caemen Moreno Silva</t>
  </si>
  <si>
    <t>89301296414</t>
  </si>
  <si>
    <t>B07872096</t>
  </si>
  <si>
    <t>CAFE CAPUCCION 1919, SL</t>
  </si>
  <si>
    <t>Café de la Vila Inversions sl</t>
  </si>
  <si>
    <t>B76144815</t>
  </si>
  <si>
    <t>CAFE MELONERAS, SL</t>
  </si>
  <si>
    <t>B25733437</t>
  </si>
  <si>
    <t>CAFETERIA RESTAURANTE T K</t>
  </si>
  <si>
    <t>03123851200</t>
  </si>
  <si>
    <t>Caixa Card 1 EFC SAU</t>
  </si>
  <si>
    <t>B25617903</t>
  </si>
  <si>
    <t>CAL XIRRICLÓ RESTAURANTE</t>
  </si>
  <si>
    <t>H55106538</t>
  </si>
  <si>
    <t>CALAU 16-22 CTAT. PROP. PK</t>
  </si>
  <si>
    <t>40494971K</t>
  </si>
  <si>
    <t>CALBET ALBERTÍ,JOSEP</t>
  </si>
  <si>
    <t>53125144C</t>
  </si>
  <si>
    <t>CALDERON FERNANDEZ IVAN</t>
  </si>
  <si>
    <t>37672441M</t>
  </si>
  <si>
    <t>CALDERON GROSCH,FEDERICO</t>
  </si>
  <si>
    <t>40359627D</t>
  </si>
  <si>
    <t>CALERO CARDENAS,ESTEFANIA</t>
  </si>
  <si>
    <t>43724975C</t>
  </si>
  <si>
    <t>CALLEJA VALL, IVAN</t>
  </si>
  <si>
    <t>40255707A</t>
  </si>
  <si>
    <t>CALLUS ALBAS ENRIC</t>
  </si>
  <si>
    <t>77924311N</t>
  </si>
  <si>
    <t>CALPE GRABULEDA ISAAC</t>
  </si>
  <si>
    <t>507714695</t>
  </si>
  <si>
    <t>CALSEG, LDA</t>
  </si>
  <si>
    <t>Calsina  Martinez Teresa</t>
  </si>
  <si>
    <t>40807691X</t>
  </si>
  <si>
    <t>CAMATS CODINA ,PEPITA</t>
  </si>
  <si>
    <t>811701961</t>
  </si>
  <si>
    <t>CAMERA BOX KETRERING LTD</t>
  </si>
  <si>
    <t>46339613H</t>
  </si>
  <si>
    <t>CAMILA TOMAS VERDAGUER</t>
  </si>
  <si>
    <t>19125897</t>
  </si>
  <si>
    <t>78003010M</t>
  </si>
  <si>
    <t>CAMPASOL MARI, MONTSERRAT</t>
  </si>
  <si>
    <t>51411941941</t>
  </si>
  <si>
    <t>40843268Y</t>
  </si>
  <si>
    <t>CAMPS BUIXADE,RAMONA</t>
  </si>
  <si>
    <t>40448002H</t>
  </si>
  <si>
    <t>CAMPS FERNÁNDEZ RAFAEL</t>
  </si>
  <si>
    <t>Camps Motor,S.A.</t>
  </si>
  <si>
    <t>Can Barceló de Campdorà, s.l.</t>
  </si>
  <si>
    <t>B55222764</t>
  </si>
  <si>
    <t>CAN GARUS SLU</t>
  </si>
  <si>
    <t>Can Maso s.l.</t>
  </si>
  <si>
    <t>42326264P</t>
  </si>
  <si>
    <t>CANAL HERNANDEZ MARIA</t>
  </si>
  <si>
    <t>46342132F</t>
  </si>
  <si>
    <t>CANALS LIENCE,ASSUMPCIO</t>
  </si>
  <si>
    <t>Canals Pijuan, Encarnació</t>
  </si>
  <si>
    <t>37288812Q</t>
  </si>
  <si>
    <t>CANO BASAGAÑA MARIBEL</t>
  </si>
  <si>
    <t>41559234M</t>
  </si>
  <si>
    <t>CANO SANCHEZ,MARINA</t>
  </si>
  <si>
    <t>77920510Y</t>
  </si>
  <si>
    <t>CANOVAS CLOSA JOSEPGAIETA</t>
  </si>
  <si>
    <t>Canovas Ofiseg. S.L.</t>
  </si>
  <si>
    <t>A17062670</t>
  </si>
  <si>
    <t>Cantalozella</t>
  </si>
  <si>
    <t>73205770J</t>
  </si>
  <si>
    <t>CAÑAS PUENTES,DIONI</t>
  </si>
  <si>
    <t>B17964966</t>
  </si>
  <si>
    <t>CAP RISC EMPORDA SL</t>
  </si>
  <si>
    <t>CAPELLA TARRÉS CARLES</t>
  </si>
  <si>
    <t>18072859</t>
  </si>
  <si>
    <t>B55322366</t>
  </si>
  <si>
    <t>CAPRISTAR, S. L.</t>
  </si>
  <si>
    <t>A11605409</t>
  </si>
  <si>
    <t>CAPSULAS TORRENT SA</t>
  </si>
  <si>
    <t>8370008995</t>
  </si>
  <si>
    <t>22613081</t>
  </si>
  <si>
    <t>73197999Q</t>
  </si>
  <si>
    <t>CARBONELL DE LA FUENTE,YOLANDA</t>
  </si>
  <si>
    <t>43744489F</t>
  </si>
  <si>
    <t>CARBONELL SOLE,IVAN</t>
  </si>
  <si>
    <t>B17007899</t>
  </si>
  <si>
    <t>CARBÓNICAS FERRER SL</t>
  </si>
  <si>
    <t>Carbratosa Lladi Ariadna</t>
  </si>
  <si>
    <t>7881980395</t>
  </si>
  <si>
    <t>26303787</t>
  </si>
  <si>
    <t>29910004</t>
  </si>
  <si>
    <t>96384567004</t>
  </si>
  <si>
    <t>40440873L</t>
  </si>
  <si>
    <t>CARITG PRATS MARC</t>
  </si>
  <si>
    <t>Carla  Reilly  Martinez</t>
  </si>
  <si>
    <t>Carles  Batlle  Jorda</t>
  </si>
  <si>
    <t>77703437E</t>
  </si>
  <si>
    <t>CARLES PLUJÀ I DARNÉ</t>
  </si>
  <si>
    <t>40450894N</t>
  </si>
  <si>
    <t>CARLES SOLER LÓPEZ</t>
  </si>
  <si>
    <t>Carlos Abeledo Bugueiro</t>
  </si>
  <si>
    <t>310992396</t>
  </si>
  <si>
    <t>carlos nogales</t>
  </si>
  <si>
    <t>78959500257</t>
  </si>
  <si>
    <t>Carme  Pujolras  Amat</t>
  </si>
  <si>
    <t>40320808Z</t>
  </si>
  <si>
    <t>CARME FONT DILMÉ</t>
  </si>
  <si>
    <t>carmelo mauleon de la parte</t>
  </si>
  <si>
    <t>40253333K</t>
  </si>
  <si>
    <t>CARMEN BERNAT MONTERO</t>
  </si>
  <si>
    <t>24871119T</t>
  </si>
  <si>
    <t>CARMEN GUERRERO AGUILERA</t>
  </si>
  <si>
    <t>41000001V</t>
  </si>
  <si>
    <t>CARMEN SARIA</t>
  </si>
  <si>
    <t>carmona e hijos sa</t>
  </si>
  <si>
    <t>40330179R</t>
  </si>
  <si>
    <t>CARMONA XIFRA,JORDI</t>
  </si>
  <si>
    <t>B20685590</t>
  </si>
  <si>
    <t>CARNICAS LUISMI, SL</t>
  </si>
  <si>
    <t>B42139170</t>
  </si>
  <si>
    <t>CARNICAS SIERRA DE TORANZO SL</t>
  </si>
  <si>
    <t>A17135583</t>
  </si>
  <si>
    <t>CÀRNIQUES DE JUIÀ, S.A.</t>
  </si>
  <si>
    <t>B17497058</t>
  </si>
  <si>
    <t>Carns Trias S.L</t>
  </si>
  <si>
    <t>40492447G</t>
  </si>
  <si>
    <t>CARRASCO MUÑOZ,CONCEPCIÓ</t>
  </si>
  <si>
    <t>carrer Viladomat 131 CB</t>
  </si>
  <si>
    <t>40455767D</t>
  </si>
  <si>
    <t>CARRERAS ALSINA MERCE</t>
  </si>
  <si>
    <t>B81343477</t>
  </si>
  <si>
    <t>CARRERAS AUTMOTOR</t>
  </si>
  <si>
    <t>B17322561</t>
  </si>
  <si>
    <t>CARRERAS MAGATZEMS COMERCIALS SOCIEDAD LIMITADA</t>
  </si>
  <si>
    <t>40345307H</t>
  </si>
  <si>
    <t>CARRERAS MORENTE JORDI</t>
  </si>
  <si>
    <t>40435412D</t>
  </si>
  <si>
    <t>CARRILLO CASAMIQUELA M.C.</t>
  </si>
  <si>
    <t>40508973Q</t>
  </si>
  <si>
    <t>CARRION PEREA,BELEN</t>
  </si>
  <si>
    <t>Carrosseries Autoempordà s.l.</t>
  </si>
  <si>
    <t>2023527077</t>
  </si>
  <si>
    <t>20322993254</t>
  </si>
  <si>
    <t>Casa AnaMaria Resort, sl</t>
  </si>
  <si>
    <t>Casa Darnes, S.A.</t>
  </si>
  <si>
    <t>206252501</t>
  </si>
  <si>
    <t>B55296545</t>
  </si>
  <si>
    <t>CASA DEL MOBIL CONOCE BIEN S.L.</t>
  </si>
  <si>
    <t>18000000</t>
  </si>
  <si>
    <t>10517567038</t>
  </si>
  <si>
    <t>X2700158G</t>
  </si>
  <si>
    <t>CASA MARKET</t>
  </si>
  <si>
    <t>A82914201</t>
  </si>
  <si>
    <t>CASA PIOCHEUR SPAIN SA</t>
  </si>
  <si>
    <t>40522886Z</t>
  </si>
  <si>
    <t>CASADEMONT COLOMER,LOURDES</t>
  </si>
  <si>
    <t>43678729G</t>
  </si>
  <si>
    <t>CASADEVALL NOGUERA EMMA</t>
  </si>
  <si>
    <t>73678729T</t>
  </si>
  <si>
    <t>CASADEVALL TORRAS ORIOL</t>
  </si>
  <si>
    <t>B55319529</t>
  </si>
  <si>
    <t>CASAGRAN CORREDORIA D'ASSEGURANCES</t>
  </si>
  <si>
    <t>40258062N</t>
  </si>
  <si>
    <t>CASAGRAN VIÑAS JORDI</t>
  </si>
  <si>
    <t>41528144B</t>
  </si>
  <si>
    <t>CASALS SOLÉS,GEMMA</t>
  </si>
  <si>
    <t>40120508</t>
  </si>
  <si>
    <t>CASAMAJOR EDUARD</t>
  </si>
  <si>
    <t>Casamajor,Eduard</t>
  </si>
  <si>
    <t>40876311K</t>
  </si>
  <si>
    <t>CASAMENT 14/9/2019 M. ESTHER MIRALLES PIQUÉ</t>
  </si>
  <si>
    <t>40595646W</t>
  </si>
  <si>
    <t>CASANOVA BATLLE MARTA</t>
  </si>
  <si>
    <t>41545429T</t>
  </si>
  <si>
    <t>CASAS CUADROS ALBERT</t>
  </si>
  <si>
    <t>77913651R</t>
  </si>
  <si>
    <t>CASAS ROURA, LIDIA</t>
  </si>
  <si>
    <t>Casas Viladevall, C.B.</t>
  </si>
  <si>
    <t>B17461047</t>
  </si>
  <si>
    <t>CASELLAS BATLLE TRANSPORTS, S. L.</t>
  </si>
  <si>
    <t>40302705N</t>
  </si>
  <si>
    <t>CASELLAS CANET XAVIER</t>
  </si>
  <si>
    <t>40286718X</t>
  </si>
  <si>
    <t>CASELLAS IGLESIAS,TERESA</t>
  </si>
  <si>
    <t>34739569R</t>
  </si>
  <si>
    <t>CASTAN MERCADER,GEMMA</t>
  </si>
  <si>
    <t>40503128J</t>
  </si>
  <si>
    <t>CASTAÑO CHUECO,ENCARNACIÓN</t>
  </si>
  <si>
    <t>02643150168</t>
  </si>
  <si>
    <t>40293301S</t>
  </si>
  <si>
    <t>CASTELLA PLANAS,ALEXANDRE</t>
  </si>
  <si>
    <t>40524000R</t>
  </si>
  <si>
    <t>CASTELLO MARTOS CARLOS</t>
  </si>
  <si>
    <t>40532864X</t>
  </si>
  <si>
    <t>CASTELLS BASSAS,ADRIÀ</t>
  </si>
  <si>
    <t>40261077Z</t>
  </si>
  <si>
    <t>CASTELLS BOFILL,JOSEP</t>
  </si>
  <si>
    <t>B55201180</t>
  </si>
  <si>
    <t>CAT VAJO SL</t>
  </si>
  <si>
    <t>40280014E</t>
  </si>
  <si>
    <t>CATALAN CAZALILLA MARIA</t>
  </si>
  <si>
    <t>99999999</t>
  </si>
  <si>
    <t>Catalana Occidente</t>
  </si>
  <si>
    <t>B1775074</t>
  </si>
  <si>
    <t>CATERING VILANOVA, S.L.</t>
  </si>
  <si>
    <t>Cati Fabra Moner</t>
  </si>
  <si>
    <t>catphone-net sl</t>
  </si>
  <si>
    <t>B17547480</t>
  </si>
  <si>
    <t>CAVEO M CORREDURIA D'ASSEGURANCES SL</t>
  </si>
  <si>
    <t>34740478J</t>
  </si>
  <si>
    <t>CAZORLA UBEDA,SILVIA</t>
  </si>
  <si>
    <t>E55334411</t>
  </si>
  <si>
    <t>CB CRUZ MORATONES</t>
  </si>
  <si>
    <t>31964812</t>
  </si>
  <si>
    <t>156508892</t>
  </si>
  <si>
    <t>Cdad prop edificio Adri de Gerona</t>
  </si>
  <si>
    <t>35288071</t>
  </si>
  <si>
    <t>40244975N</t>
  </si>
  <si>
    <t>CEBEY BARBEIRA, CARMEN</t>
  </si>
  <si>
    <t>00202230280</t>
  </si>
  <si>
    <t>CEE Montessori Palau</t>
  </si>
  <si>
    <t>B55279699</t>
  </si>
  <si>
    <t>CEHABILITAT SERVEIS INTEGRALS, SL</t>
  </si>
  <si>
    <t>CEIP Montfalgars</t>
  </si>
  <si>
    <t>Celia Baeza san Llorente</t>
  </si>
  <si>
    <t>10598859</t>
  </si>
  <si>
    <t>Y4858644T</t>
  </si>
  <si>
    <t>CELIS CONEJEROS,ALEX</t>
  </si>
  <si>
    <t>B55147532</t>
  </si>
  <si>
    <t>CELRA ALIMENTACIO S.L.</t>
  </si>
  <si>
    <t>G17941907</t>
  </si>
  <si>
    <t>CELRA S'ENGALANA</t>
  </si>
  <si>
    <t>Centre electrodomestics Plà de l'Estany SL</t>
  </si>
  <si>
    <t>B17063336</t>
  </si>
  <si>
    <t>Centre Gestió SL</t>
  </si>
  <si>
    <t>G17168964</t>
  </si>
  <si>
    <t>CENTRE RECURSOS PER LA PAU I LA SOLIDARITAT</t>
  </si>
  <si>
    <t>44012114G</t>
  </si>
  <si>
    <t>CENTRE VITAL LAURA</t>
  </si>
  <si>
    <t>B17201716</t>
  </si>
  <si>
    <t>CENTRIC SL</t>
  </si>
  <si>
    <t>508265983</t>
  </si>
  <si>
    <t>Cepsa Comercial petróleo s.a.</t>
  </si>
  <si>
    <t>Cerdan Prad, Jose Manuel</t>
  </si>
  <si>
    <t>40320313W</t>
  </si>
  <si>
    <t>CEREZO ATRIO,MªLUISA</t>
  </si>
  <si>
    <t>X7591454M</t>
  </si>
  <si>
    <t>CERNADELA NUNO, ALEXANDRE</t>
  </si>
  <si>
    <t>B64753700</t>
  </si>
  <si>
    <t>CERVEBREW, SL</t>
  </si>
  <si>
    <t>82411942113</t>
  </si>
  <si>
    <t>Cesc Besalu Molinas</t>
  </si>
  <si>
    <t>853752989B01</t>
  </si>
  <si>
    <t>CFI FEED INGREDIENTS</t>
  </si>
  <si>
    <t>B39499561</t>
  </si>
  <si>
    <t>CH SISTEMAS SL</t>
  </si>
  <si>
    <t>814529349</t>
  </si>
  <si>
    <t>CHAL-TEC GMBH</t>
  </si>
  <si>
    <t>87401709035</t>
  </si>
  <si>
    <t>40360399E</t>
  </si>
  <si>
    <t>CHAPINAL SANCHEZ JAVIER</t>
  </si>
  <si>
    <t>19522252238</t>
  </si>
  <si>
    <t>47746220656</t>
  </si>
  <si>
    <t>CHAVANEL AGRI SAS</t>
  </si>
  <si>
    <t>43503864P</t>
  </si>
  <si>
    <t>CHAVARRIA CUESTA VALENTIN</t>
  </si>
  <si>
    <t>509490930</t>
  </si>
  <si>
    <t>38867362F</t>
  </si>
  <si>
    <t>CHECA SANCHEZ,LIDIA</t>
  </si>
  <si>
    <t>B60938271</t>
  </si>
  <si>
    <t>CHEQUE SL - CELULOSA HIGIENE Y ELABORADOS QUIMICOS</t>
  </si>
  <si>
    <t>B55303051</t>
  </si>
  <si>
    <t>CHERRYTECH SL</t>
  </si>
  <si>
    <t>6494779</t>
  </si>
  <si>
    <t>7568222</t>
  </si>
  <si>
    <t>CHIA JUNG CHAN FARDEL</t>
  </si>
  <si>
    <t>Chicot Sala Antoni</t>
  </si>
  <si>
    <t>03399310287</t>
  </si>
  <si>
    <t>563583616</t>
  </si>
  <si>
    <t>78089082B</t>
  </si>
  <si>
    <t>CHINCHILLA FERNANDEZ,XAVIER</t>
  </si>
  <si>
    <t>64361616</t>
  </si>
  <si>
    <t>34712518</t>
  </si>
  <si>
    <t>41549851X</t>
  </si>
  <si>
    <t>CHRISTINE CANALS MOLINA</t>
  </si>
  <si>
    <t>Christine -Joanne  Canals  Molina</t>
  </si>
  <si>
    <t>Y5723375T</t>
  </si>
  <si>
    <t>CHRISTOPHER RUSSELL</t>
  </si>
  <si>
    <t>CHUBB IBERIA, SL</t>
  </si>
  <si>
    <t>113585380</t>
  </si>
  <si>
    <t>Chus Bernal Rubio</t>
  </si>
  <si>
    <t>01453130203</t>
  </si>
  <si>
    <t>X8746357D</t>
  </si>
  <si>
    <t>CIOCANEA,ELENA</t>
  </si>
  <si>
    <t>84331596270</t>
  </si>
  <si>
    <t>26823353</t>
  </si>
  <si>
    <t>03297860169</t>
  </si>
  <si>
    <t>928999931</t>
  </si>
  <si>
    <t>CLAOR NETEGES, SL</t>
  </si>
  <si>
    <t>33685792</t>
  </si>
  <si>
    <t>41211564</t>
  </si>
  <si>
    <t>CLARA</t>
  </si>
  <si>
    <t>41597387S</t>
  </si>
  <si>
    <t>CLARA BUTIÑA GALCERAN</t>
  </si>
  <si>
    <t>77914691Y</t>
  </si>
  <si>
    <t>CLARA RAMOS GELI</t>
  </si>
  <si>
    <t>Clarana S.L.</t>
  </si>
  <si>
    <t>Y4802124Z</t>
  </si>
  <si>
    <t>CLARE ANDERSON</t>
  </si>
  <si>
    <t>28334679073</t>
  </si>
  <si>
    <t>34327975017</t>
  </si>
  <si>
    <t>40751119H</t>
  </si>
  <si>
    <t>CLARISO ESTEVE ,TERESA</t>
  </si>
  <si>
    <t>Clausoft, sl</t>
  </si>
  <si>
    <t>17873523Q</t>
  </si>
  <si>
    <t>CLAVER ABAD,ANGELES</t>
  </si>
  <si>
    <t>Clavero Pintor, Xavi</t>
  </si>
  <si>
    <t>201868499</t>
  </si>
  <si>
    <t>210868499</t>
  </si>
  <si>
    <t>CLEANCORP NANOCOATINGS</t>
  </si>
  <si>
    <t>120352214</t>
  </si>
  <si>
    <t>89421616087</t>
  </si>
  <si>
    <t>257374118</t>
  </si>
  <si>
    <t>244822460</t>
  </si>
  <si>
    <t>CLEVERBRIDGE AG</t>
  </si>
  <si>
    <t>click Tecnic sc</t>
  </si>
  <si>
    <t>B65445033</t>
  </si>
  <si>
    <t>CLIDOM ENERGY</t>
  </si>
  <si>
    <t>4300000000</t>
  </si>
  <si>
    <t>99999999A</t>
  </si>
  <si>
    <t>Clients diversos</t>
  </si>
  <si>
    <t>99999999R</t>
  </si>
  <si>
    <t>Clients varis</t>
  </si>
  <si>
    <t>9999999R</t>
  </si>
  <si>
    <t>CLIENTS VARIS</t>
  </si>
  <si>
    <t>Clima 9, S.A.</t>
  </si>
  <si>
    <t>0427415454</t>
  </si>
  <si>
    <t>Clipper Pass SL</t>
  </si>
  <si>
    <t>N2763147B</t>
  </si>
  <si>
    <t>CLP TRADING GMBH</t>
  </si>
  <si>
    <t>G55161194</t>
  </si>
  <si>
    <t>CLUB BASQUET LLAGOSTERA</t>
  </si>
  <si>
    <t>G60420254</t>
  </si>
  <si>
    <t>CLUB ESPORTIU DE FUTBOL OLESA</t>
  </si>
  <si>
    <t>G55028757</t>
  </si>
  <si>
    <t>CLUB HANDBOL CALONGE I SANT ANTONI</t>
  </si>
  <si>
    <t>G17345018</t>
  </si>
  <si>
    <t>Club Patinatge Bescanó</t>
  </si>
  <si>
    <t>03121510980</t>
  </si>
  <si>
    <t>5272766316</t>
  </si>
  <si>
    <t>26163320</t>
  </si>
  <si>
    <t>34804239</t>
  </si>
  <si>
    <t>77921764H</t>
  </si>
  <si>
    <t>COBOS MUÑOZ,GERARD</t>
  </si>
  <si>
    <t>Codina  Garriga Elisabet</t>
  </si>
  <si>
    <t>Q5856081D</t>
  </si>
  <si>
    <t>COL LEGI DE PERIODISTES</t>
  </si>
  <si>
    <t>F95146007</t>
  </si>
  <si>
    <t>COLABORA BORA KOOP.</t>
  </si>
  <si>
    <t>40815339E</t>
  </si>
  <si>
    <t>COLELL PONS,MONTSE</t>
  </si>
  <si>
    <t>07532500969</t>
  </si>
  <si>
    <t>40311227R</t>
  </si>
  <si>
    <t>COLL  PICART JOAQUIMA</t>
  </si>
  <si>
    <t>Coll Casellas David</t>
  </si>
  <si>
    <t>40275479H</t>
  </si>
  <si>
    <t>COLL GINESTA,PERE</t>
  </si>
  <si>
    <t>COLL i BONET GEMMA</t>
  </si>
  <si>
    <t>40257313E</t>
  </si>
  <si>
    <t>COLL JUANOLA PERE</t>
  </si>
  <si>
    <t>40302877T</t>
  </si>
  <si>
    <t>COLL LLORENS,MARIA LOURDES</t>
  </si>
  <si>
    <t>40340782R</t>
  </si>
  <si>
    <t>COLL MUÑOZ DANIEL</t>
  </si>
  <si>
    <t>78000608H</t>
  </si>
  <si>
    <t>COLL OLIVER, DANIEL</t>
  </si>
  <si>
    <t>40309729K</t>
  </si>
  <si>
    <t>COLL OLIVERAS JUAN ALBERT</t>
  </si>
  <si>
    <t>40299215H</t>
  </si>
  <si>
    <t>COLL RIBAS ,SALUT</t>
  </si>
  <si>
    <t>40297407G</t>
  </si>
  <si>
    <t>COLL RIERA  CARME</t>
  </si>
  <si>
    <t>78002374J</t>
  </si>
  <si>
    <t>COLL SAGUE,JULI</t>
  </si>
  <si>
    <t>Colomar Muxach, Juan</t>
  </si>
  <si>
    <t>Colon Perniña, Lluis</t>
  </si>
  <si>
    <t>40296509</t>
  </si>
  <si>
    <t>COLON PERPIÑA LLUIS</t>
  </si>
  <si>
    <t>25440966919</t>
  </si>
  <si>
    <t>A08972069</t>
  </si>
  <si>
    <t>COLUMNA EDICIONS I COMUNICACIO, SA</t>
  </si>
  <si>
    <t>Comas Calls Vinateria, S.L.</t>
  </si>
  <si>
    <t>41589696S</t>
  </si>
  <si>
    <t>COMAS PUIG , ALBA</t>
  </si>
  <si>
    <t>68352879746</t>
  </si>
  <si>
    <t>76403309305</t>
  </si>
  <si>
    <t>503543136</t>
  </si>
  <si>
    <t>Comercia de la Caixa Entitat de pagament sl</t>
  </si>
  <si>
    <t>comercial borrell</t>
  </si>
  <si>
    <t>comercial garestany sal</t>
  </si>
  <si>
    <t>comercial i serveis porqueres s.l.</t>
  </si>
  <si>
    <t>Comercial J.Siscart s.l.</t>
  </si>
  <si>
    <t>B55229496</t>
  </si>
  <si>
    <t>COMERCIAL METAL.LICA RIERA, SL</t>
  </si>
  <si>
    <t>01392660351</t>
  </si>
  <si>
    <t>COMET S.P.A.</t>
  </si>
  <si>
    <t>B66219189</t>
  </si>
  <si>
    <t>COMETIL ESPAÑA S.L.</t>
  </si>
  <si>
    <t>H17098872</t>
  </si>
  <si>
    <t>COMINIDAD DE PROPIETARIS ROCAMAURA 1</t>
  </si>
  <si>
    <t>89350423810</t>
  </si>
  <si>
    <t>504991310</t>
  </si>
  <si>
    <t>COMPANHIA DOS CASACOS LDA.</t>
  </si>
  <si>
    <t>121328720</t>
  </si>
  <si>
    <t>B13553409</t>
  </si>
  <si>
    <t>COMPRA IDEAL S.L</t>
  </si>
  <si>
    <t>B55343842</t>
  </si>
  <si>
    <t>COMPTES ASSESSORS I CONSULTORS S.L.P</t>
  </si>
  <si>
    <t>A64381072</t>
  </si>
  <si>
    <t>COMSA INSTALACIONES Y SISTEMAS INDUSTRIALES SAU</t>
  </si>
  <si>
    <t>Comseveral, sl</t>
  </si>
  <si>
    <t>B55229447</t>
  </si>
  <si>
    <t>COMSIS COMUNICACIONS, SL</t>
  </si>
  <si>
    <t>H17218553</t>
  </si>
  <si>
    <t>COMUNIDAD DE PROPIETARIOS EDIFICIO VICTORIA SN</t>
  </si>
  <si>
    <t>comunidad edifici litoral</t>
  </si>
  <si>
    <t>H-17299942</t>
  </si>
  <si>
    <t>COMUNITAT</t>
  </si>
  <si>
    <t>comunitat de propietaris</t>
  </si>
  <si>
    <t>Comunitat de Propietaris</t>
  </si>
  <si>
    <t>H17635236</t>
  </si>
  <si>
    <t>COMUNITAT DE PROPIETARIS CARRER LA FORÇA 8</t>
  </si>
  <si>
    <t>E17080714</t>
  </si>
  <si>
    <t>COMUNITAT DE PROPIETARIS CARRETERA BARCELONA NÚMER</t>
  </si>
  <si>
    <t>COMUNITAT DE PROPIETARIS DEL C/BACIÀ, núm 2 GIRONA</t>
  </si>
  <si>
    <t>E17090242</t>
  </si>
  <si>
    <t>COMUNITAT DE PROPIETARIS EDIFICI PALACE</t>
  </si>
  <si>
    <t>Comunitat de propietaris la creu 43</t>
  </si>
  <si>
    <t>H55158398</t>
  </si>
  <si>
    <t>COMUNITAT DE PROPIETARIS NAUS PLA DE L'ILLA DE QUA</t>
  </si>
  <si>
    <t>Comunitat de propietaris països catalans 116</t>
  </si>
  <si>
    <t>H17331760</t>
  </si>
  <si>
    <t>COMUNITAT DE PROPIETARIS PLAÇA ESPANYA</t>
  </si>
  <si>
    <t>H17214677</t>
  </si>
  <si>
    <t>COMUNITAT DE PROPIETARIS SANT NARCIS 91</t>
  </si>
  <si>
    <t>Comunitat de veins</t>
  </si>
  <si>
    <t>comunitat de veins c. eres - 16-18</t>
  </si>
  <si>
    <t>H17307372</t>
  </si>
  <si>
    <t>COMUNITAT DE VEINS EL CARRILET, 7</t>
  </si>
  <si>
    <t>H17897562</t>
  </si>
  <si>
    <t>COMUNITAT DE VEINS FIRAL 47-49</t>
  </si>
  <si>
    <t>Comunitat Locals Edif. Guimera Perpinya - Local 21</t>
  </si>
  <si>
    <t>Comunitat prop. Vivenda torin</t>
  </si>
  <si>
    <t>Comunitat Propietaris Alvarez Castro 41-43 Esc. 5</t>
  </si>
  <si>
    <t>H55017594</t>
  </si>
  <si>
    <t>COMUNITAT PROPIETARIS CORT REIAL 15 GIRONA</t>
  </si>
  <si>
    <t>Comunitat Propietaris Garatge Ed. Guimera-Perpinya</t>
  </si>
  <si>
    <t>430000001</t>
  </si>
  <si>
    <t>H17055799</t>
  </si>
  <si>
    <t>COMUNITAT VEINS PLAÇA DIPUTACIÓ, 1</t>
  </si>
  <si>
    <t>02426330367</t>
  </si>
  <si>
    <t>508783836</t>
  </si>
  <si>
    <t>concordia motors sl</t>
  </si>
  <si>
    <t>78074120E</t>
  </si>
  <si>
    <t>CONDAL VILA,M.TERESA</t>
  </si>
  <si>
    <t>21829872639</t>
  </si>
  <si>
    <t>CONDAT S.A.S.</t>
  </si>
  <si>
    <t>06420743221</t>
  </si>
  <si>
    <t>CONDAT, S.A.S.</t>
  </si>
  <si>
    <t>70622037513</t>
  </si>
  <si>
    <t>B55077374</t>
  </si>
  <si>
    <t>CONDUIM L'AIGUA S.L.U.</t>
  </si>
  <si>
    <t>B17053828</t>
  </si>
  <si>
    <t>CONEISA, SL</t>
  </si>
  <si>
    <t>Conexionei Importaciones y Servicios SL</t>
  </si>
  <si>
    <t>504247190</t>
  </si>
  <si>
    <t>A79103222</t>
  </si>
  <si>
    <t>CONFORAMA ESPAÑA, S.A.</t>
  </si>
  <si>
    <t>40532540P</t>
  </si>
  <si>
    <t>CONGOST PROVENSAL,SILVIA</t>
  </si>
  <si>
    <t>0416243331</t>
  </si>
  <si>
    <t>G17884347</t>
  </si>
  <si>
    <t>CONS.L'EMPORDANESA,SC</t>
  </si>
  <si>
    <t>11434341103</t>
  </si>
  <si>
    <t>consell comarcal del girones</t>
  </si>
  <si>
    <t>P5800015I</t>
  </si>
  <si>
    <t>CONSELL COMARCAL D'OSONA</t>
  </si>
  <si>
    <t>Q0801570C</t>
  </si>
  <si>
    <t>CONSELL NACIONAL DE LA CULTURA I DE LES ARTS</t>
  </si>
  <si>
    <t>B55047872</t>
  </si>
  <si>
    <t>CONSOLUCIONS MIL, SL</t>
  </si>
  <si>
    <t>Q2500329D</t>
  </si>
  <si>
    <t>CONSORCI DEL MUSEU DE LLEIDA, DIOCESÀ I COMARCAL</t>
  </si>
  <si>
    <t>S1700049H</t>
  </si>
  <si>
    <t>CONSORCI DEL TRANSPORT PUBLIC DE L'AREA 
DE GIRONA, AUTORITAT TERRITORIAL DE MOBILITAT</t>
  </si>
  <si>
    <t>B17480088</t>
  </si>
  <si>
    <t>CONSORCI GIRONA,SL</t>
  </si>
  <si>
    <t>Constr. Sadurni - Peraferrer, S.L.</t>
  </si>
  <si>
    <t>B17537010</t>
  </si>
  <si>
    <t>CONSTRUCAM LLORET S.L.</t>
  </si>
  <si>
    <t>B17030719</t>
  </si>
  <si>
    <t>CONSTRUCCIONES SILGEM,SL</t>
  </si>
  <si>
    <t>A59082644</t>
  </si>
  <si>
    <t>CONSTRUCCIONS DEUMAL, SA</t>
  </si>
  <si>
    <t>B17831090</t>
  </si>
  <si>
    <t>CONSTRUCCIONS GAVARRES 2005, SL</t>
  </si>
  <si>
    <t>B17872870</t>
  </si>
  <si>
    <t>CONSTRUCCIONS I OBRES RIUDELLOTS, SL</t>
  </si>
  <si>
    <t>B55341408</t>
  </si>
  <si>
    <t>CONSTRUCCIONS I REFORMES FRANCESC JUNQUE SL</t>
  </si>
  <si>
    <t>B17507419</t>
  </si>
  <si>
    <t>CONSTRUCCIONS JOSEP BOSCH CARRERAS SL</t>
  </si>
  <si>
    <t>construccions llado</t>
  </si>
  <si>
    <t>J55054266</t>
  </si>
  <si>
    <t>CONSTRUCCIONS MEDINA LLORET</t>
  </si>
  <si>
    <t>B17335159</t>
  </si>
  <si>
    <t>CONSTRUCCIONS METAL.LIQUES LLIMA, SL</t>
  </si>
  <si>
    <t>B17428707</t>
  </si>
  <si>
    <t>CONSTRUCCIONS METÀL·LIQUES PEREZ-RAFART, S.L.</t>
  </si>
  <si>
    <t>Construccions Nevi, S.C.</t>
  </si>
  <si>
    <t>505215373</t>
  </si>
  <si>
    <t>B92764521</t>
  </si>
  <si>
    <t>CONSUMIBLES INFORMATICOS COSTA DEL SOL</t>
  </si>
  <si>
    <t>12451510556</t>
  </si>
  <si>
    <t>G55244198</t>
  </si>
  <si>
    <t>CONTAMINANDO SONRRISAS</t>
  </si>
  <si>
    <t>22929273</t>
  </si>
  <si>
    <t>39045488K</t>
  </si>
  <si>
    <t>CONXA RAMONEDA MOLINS</t>
  </si>
  <si>
    <t>260248338</t>
  </si>
  <si>
    <t>Cookingirona S.C.C.L.</t>
  </si>
  <si>
    <t>F35009950</t>
  </si>
  <si>
    <t>COOPERATIVA DE PRODUCTORES TAXISTAS SAN AGUSTIN</t>
  </si>
  <si>
    <t>77903491F</t>
  </si>
  <si>
    <t>Copisteria</t>
  </si>
  <si>
    <t>B17555889</t>
  </si>
  <si>
    <t>CORBÍ ELECTRODOMÈSTICS,SL</t>
  </si>
  <si>
    <t>G55130413</t>
  </si>
  <si>
    <t>CORDINADORA FESTES DE CELRÀ</t>
  </si>
  <si>
    <t>CORDOBA SANTOS ANTONIO</t>
  </si>
  <si>
    <t>40522360V</t>
  </si>
  <si>
    <t>CORDONET BARTES NURIA</t>
  </si>
  <si>
    <t>B55034193</t>
  </si>
  <si>
    <t>CORFRUIT CUELLAR, SL</t>
  </si>
  <si>
    <t>41665169W</t>
  </si>
  <si>
    <t>CORNEJO MINALLA JONATHAN MOISES</t>
  </si>
  <si>
    <t>79304819Z</t>
  </si>
  <si>
    <t>CORNELLÀ ROCA,FRANCESC</t>
  </si>
  <si>
    <t>B17460171</t>
  </si>
  <si>
    <t>COROMINAS COLL SL</t>
  </si>
  <si>
    <t>Corominas Engeneria i serveis, s.l.</t>
  </si>
  <si>
    <t>40371863D</t>
  </si>
  <si>
    <t>COROMINAS PARDAS,JOAQUIM</t>
  </si>
  <si>
    <t>Corporació Megatel S.L.</t>
  </si>
  <si>
    <t>185157041</t>
  </si>
  <si>
    <t>CORREIA MESTRE JOSE MANUEL</t>
  </si>
  <si>
    <t>Correos Express Paqueteria Urgente, SA</t>
  </si>
  <si>
    <t>36937635A</t>
  </si>
  <si>
    <t>CORTES DELGADO GREGORIO</t>
  </si>
  <si>
    <t>Corve Associació</t>
  </si>
  <si>
    <t>B66803842</t>
  </si>
  <si>
    <t>COSAS DEL NORTE, SL - NORDICTHINK</t>
  </si>
  <si>
    <t>78002758Y</t>
  </si>
  <si>
    <t>COSTA AMATLLER,CARLES</t>
  </si>
  <si>
    <t>41593572G</t>
  </si>
  <si>
    <t>COSTA CEREZO,AINA</t>
  </si>
  <si>
    <t>42296460N</t>
  </si>
  <si>
    <t>COSTA COLELL ARLET</t>
  </si>
  <si>
    <t>40287180N</t>
  </si>
  <si>
    <t>COSTA FERRER JORDI</t>
  </si>
  <si>
    <t>40352067Q</t>
  </si>
  <si>
    <t>COSTA MONTAGUT,JORDI</t>
  </si>
  <si>
    <t>40355545K</t>
  </si>
  <si>
    <t>COSTAL FORNELLS,ANNA M.</t>
  </si>
  <si>
    <t>40438754Q</t>
  </si>
  <si>
    <t>COSTEY SERRAT,DAVID</t>
  </si>
  <si>
    <t>12383650132</t>
  </si>
  <si>
    <t>cottonrawn sl</t>
  </si>
  <si>
    <t>A43000348</t>
  </si>
  <si>
    <t>CRA HISPANIA</t>
  </si>
  <si>
    <t>36079677Z</t>
  </si>
  <si>
    <t>CREACION AUDIOVISUAL</t>
  </si>
  <si>
    <t>B55224703</t>
  </si>
  <si>
    <t>CREANTUM SL</t>
  </si>
  <si>
    <t>40310150M</t>
  </si>
  <si>
    <t>CREIXANS PRADOS ROBERT</t>
  </si>
  <si>
    <t>Q2866001</t>
  </si>
  <si>
    <t>CREU ROJA  GIRONA</t>
  </si>
  <si>
    <t>40511239M</t>
  </si>
  <si>
    <t>CREUS MATA ERNESTO</t>
  </si>
  <si>
    <t>45833669M</t>
  </si>
  <si>
    <t>CREUS SERRA ISAURA</t>
  </si>
  <si>
    <t>30573140</t>
  </si>
  <si>
    <t>35220653</t>
  </si>
  <si>
    <t>2995475</t>
  </si>
  <si>
    <t>31199923</t>
  </si>
  <si>
    <t>28639528</t>
  </si>
  <si>
    <t>01871370506</t>
  </si>
  <si>
    <t>32342281</t>
  </si>
  <si>
    <t>86750090T</t>
  </si>
  <si>
    <t>CRISTINA</t>
  </si>
  <si>
    <t>Cristina  Gispert  Paneque</t>
  </si>
  <si>
    <t>45542820Z</t>
  </si>
  <si>
    <t>CRISTINA AGUSTÍ BENITO</t>
  </si>
  <si>
    <t>47717367A</t>
  </si>
  <si>
    <t>CRISTINA LLOPART GASSÓ</t>
  </si>
  <si>
    <t>Cristina Mora Barranco</t>
  </si>
  <si>
    <t>Cristina Prats Rocher</t>
  </si>
  <si>
    <t>48126648E</t>
  </si>
  <si>
    <t>CRISTINA ROCHA BASANTA</t>
  </si>
  <si>
    <t>35018161V</t>
  </si>
  <si>
    <t>CROSAS NAVARRO MARIA INMACULADA</t>
  </si>
  <si>
    <t>41575658F</t>
  </si>
  <si>
    <t>CRUZ MILLA, RAUL</t>
  </si>
  <si>
    <t>45192073</t>
  </si>
  <si>
    <t>25263501</t>
  </si>
  <si>
    <t>CTAT PROP CASES LA BOVILA DE SANT JULI</t>
  </si>
  <si>
    <t>H17833542</t>
  </si>
  <si>
    <t>CTAT PROP EDIFICI C SNT JAUME 2 CAN MILL</t>
  </si>
  <si>
    <t>CTAT PROP MANEL BONMATI 6</t>
  </si>
  <si>
    <t>CTAT PROP PLAZA POMPEU FABRA NUM 10 DE G</t>
  </si>
  <si>
    <t>CTAT PROP STA EUGNIA-JOAN MASO I VALENTI PARQUINGS</t>
  </si>
  <si>
    <t>H17485244</t>
  </si>
  <si>
    <t>CTAT PROPIETARIS CTRA.PALAMOS 51</t>
  </si>
  <si>
    <t>B59174870</t>
  </si>
  <si>
    <t>CUBAS MALGRAT, SL</t>
  </si>
  <si>
    <t>506961702</t>
  </si>
  <si>
    <t>269012702</t>
  </si>
  <si>
    <t>B46993069</t>
  </si>
  <si>
    <t>CUCINE OGGI,SL</t>
  </si>
  <si>
    <t>47678196R</t>
  </si>
  <si>
    <t>CUCURULL SERRA,XAVIER</t>
  </si>
  <si>
    <t>55255934K</t>
  </si>
  <si>
    <t>CUCURULL TOMÁS,BIEL</t>
  </si>
  <si>
    <t>40242315C</t>
  </si>
  <si>
    <t>CUENCA DANIELA</t>
  </si>
  <si>
    <t>77908967D</t>
  </si>
  <si>
    <t>CUFI ALBERTI LOURDES</t>
  </si>
  <si>
    <t>cuine xirgu sl</t>
  </si>
  <si>
    <t>H17996513</t>
  </si>
  <si>
    <t>CUIXA 1 CTAT. PROP. PL CUIXA 1</t>
  </si>
  <si>
    <t>35790913</t>
  </si>
  <si>
    <t>B17484759</t>
  </si>
  <si>
    <t>CUROS ESPIGULE, SL</t>
  </si>
  <si>
    <t>509471358</t>
  </si>
  <si>
    <t>Curtal Nou, S.A.</t>
  </si>
  <si>
    <t>40317966R</t>
  </si>
  <si>
    <t>CUYAS PIBERNAT,DAVID</t>
  </si>
  <si>
    <t>53512329020</t>
  </si>
  <si>
    <t>813388712</t>
  </si>
  <si>
    <t>59404616245</t>
  </si>
  <si>
    <t>32873879</t>
  </si>
  <si>
    <t>00000017</t>
  </si>
  <si>
    <t>Dada interiors</t>
  </si>
  <si>
    <t>26965579</t>
  </si>
  <si>
    <t>5851002036</t>
  </si>
  <si>
    <t>39422654</t>
  </si>
  <si>
    <t>DAIRY TECH INC</t>
  </si>
  <si>
    <t>B85687598</t>
  </si>
  <si>
    <t>DAKOTA SYSTEMS 8, SL</t>
  </si>
  <si>
    <t>41503016485</t>
  </si>
  <si>
    <t>Dalfo Esteba Moises</t>
  </si>
  <si>
    <t>02464140264</t>
  </si>
  <si>
    <t>31151666</t>
  </si>
  <si>
    <t>15546044</t>
  </si>
  <si>
    <t>46004630F</t>
  </si>
  <si>
    <t>DAMIÁ MORAGUES CORTADA</t>
  </si>
  <si>
    <t>41648428M</t>
  </si>
  <si>
    <t>DAMIAN VILLABONA ALVARO</t>
  </si>
  <si>
    <t>14265714</t>
  </si>
  <si>
    <t>43679924A</t>
  </si>
  <si>
    <t>Dani Gonzalez Ferrer (Ocre)</t>
  </si>
  <si>
    <t>40318805N</t>
  </si>
  <si>
    <t>DANIEL ALSINA, DAVID</t>
  </si>
  <si>
    <t>daniel bofarull barnes</t>
  </si>
  <si>
    <t>Daniel Donate Duran</t>
  </si>
  <si>
    <t>40985563T</t>
  </si>
  <si>
    <t>Daniel Espinal Gonzalez</t>
  </si>
  <si>
    <t>Daniel Meniuc Garrido</t>
  </si>
  <si>
    <t>24440289</t>
  </si>
  <si>
    <t>Y2475275Y</t>
  </si>
  <si>
    <t>DANJO TUNKO</t>
  </si>
  <si>
    <t>26649498</t>
  </si>
  <si>
    <t>112653483</t>
  </si>
  <si>
    <t>41650604L</t>
  </si>
  <si>
    <t>DARDER MARTIN,MAR</t>
  </si>
  <si>
    <t>X7282894J</t>
  </si>
  <si>
    <t>DARFOUFI AHMED</t>
  </si>
  <si>
    <t>Dario Perez Chiavassa</t>
  </si>
  <si>
    <t>5571192225</t>
  </si>
  <si>
    <t>31985580</t>
  </si>
  <si>
    <t>B18884718</t>
  </si>
  <si>
    <t>DATACOL HISPANIA S.L.</t>
  </si>
  <si>
    <t>42328210E</t>
  </si>
  <si>
    <t>DAUSET GARDELLA JORDI</t>
  </si>
  <si>
    <t>45544056P</t>
  </si>
  <si>
    <t>DAVID GRACA DE GUERRILLA SL.</t>
  </si>
  <si>
    <t>200845548</t>
  </si>
  <si>
    <t>David Puga Santiago</t>
  </si>
  <si>
    <t>47700533M</t>
  </si>
  <si>
    <t>DAVID RESINA RODRIGUEZ</t>
  </si>
  <si>
    <t>40449282X</t>
  </si>
  <si>
    <t>DAVID SALADO VALVERDE - PINTOR</t>
  </si>
  <si>
    <t>B55279830</t>
  </si>
  <si>
    <t>DAVOS BUSINESS, S.L.</t>
  </si>
  <si>
    <t>B24517898</t>
  </si>
  <si>
    <t>DAYVO SISTEMAS SLU</t>
  </si>
  <si>
    <t>7451003240</t>
  </si>
  <si>
    <t>7010485250</t>
  </si>
  <si>
    <t>DC FOOD SPZOO</t>
  </si>
  <si>
    <t>40309992P</t>
  </si>
  <si>
    <t>DE DOMINGO GUBAU ASSUMPCIO</t>
  </si>
  <si>
    <t>40352386J</t>
  </si>
  <si>
    <t>DE FREITAS CABALLERO,ANNA</t>
  </si>
  <si>
    <t>46238609F</t>
  </si>
  <si>
    <t>DE LA CAMARA DELAS BELEN</t>
  </si>
  <si>
    <t>40282471H</t>
  </si>
  <si>
    <t>DE RIBOT MUNDET,CONCEPCIO</t>
  </si>
  <si>
    <t>00063550255</t>
  </si>
  <si>
    <t>DE RIGO REFRIGERATION SRL</t>
  </si>
  <si>
    <t>De Ros Casademont Joaquim</t>
  </si>
  <si>
    <t>37647662C</t>
  </si>
  <si>
    <t>DE SALAS MORENO FERNANDO</t>
  </si>
  <si>
    <t>2022015424</t>
  </si>
  <si>
    <t>01024790154</t>
  </si>
  <si>
    <t>Debora  Martinez  Castro</t>
  </si>
  <si>
    <t>Decathlon España SAU</t>
  </si>
  <si>
    <t>79813257011</t>
  </si>
  <si>
    <t>DECK 912</t>
  </si>
  <si>
    <t>253989063</t>
  </si>
  <si>
    <t>DECON7 UK LTD</t>
  </si>
  <si>
    <t>0867647281</t>
  </si>
  <si>
    <t>40280688Y</t>
  </si>
  <si>
    <t>DEL CABO BELLO, MARIA DEL CARMEN</t>
  </si>
  <si>
    <t>0463577747</t>
  </si>
  <si>
    <t>A0000000</t>
  </si>
  <si>
    <t>DELEGACION DE LA AEAT</t>
  </si>
  <si>
    <t>46357935D</t>
  </si>
  <si>
    <t>DELGADO REQUENA, GEMMA</t>
  </si>
  <si>
    <t>41682636N</t>
  </si>
  <si>
    <t>DELGADO TROYA DANIEL STALIN</t>
  </si>
  <si>
    <t>B17781188</t>
  </si>
  <si>
    <t>DELI SELECCIONS SL</t>
  </si>
  <si>
    <t>B55235873</t>
  </si>
  <si>
    <t>DELICAT PLURAL SL</t>
  </si>
  <si>
    <t>23015703</t>
  </si>
  <si>
    <t>6865630</t>
  </si>
  <si>
    <t>13344225420</t>
  </si>
  <si>
    <t>38379623994</t>
  </si>
  <si>
    <t>200318955</t>
  </si>
  <si>
    <t>Derma Rent Beauty, SL</t>
  </si>
  <si>
    <t>B66760513</t>
  </si>
  <si>
    <t>DESCONNEXIONS BARCELONA SL</t>
  </si>
  <si>
    <t>B55190771</t>
  </si>
  <si>
    <t>DESHUESADOS CHACON, SL</t>
  </si>
  <si>
    <t>118560323</t>
  </si>
  <si>
    <t>78003189T</t>
  </si>
  <si>
    <t>DEULOFEU CARRERAS,MARC</t>
  </si>
  <si>
    <t>4556695619</t>
  </si>
  <si>
    <t>Deutche Bahn – Return to BP</t>
  </si>
  <si>
    <t>A08000614</t>
  </si>
  <si>
    <t>DEUTSCHE BANK,S.A</t>
  </si>
  <si>
    <t>20444424741</t>
  </si>
  <si>
    <t>E17481300</t>
  </si>
  <si>
    <t>DFNR SOLA GUSIÑER CB</t>
  </si>
  <si>
    <t>0406796224</t>
  </si>
  <si>
    <t>08859470968</t>
  </si>
  <si>
    <t>7472890966</t>
  </si>
  <si>
    <t>Di Holiday Dream s.r.l.</t>
  </si>
  <si>
    <t>07472890966</t>
  </si>
  <si>
    <t>01129320501</t>
  </si>
  <si>
    <t>DI MASULLO E CIOFFI C.SNC</t>
  </si>
  <si>
    <t>510821960</t>
  </si>
  <si>
    <t>A61135561</t>
  </si>
  <si>
    <t>DIARI DE GIRONA SA</t>
  </si>
  <si>
    <t>Y1842137N</t>
  </si>
  <si>
    <t>DIAWARA SAMBA</t>
  </si>
  <si>
    <t>45539999E</t>
  </si>
  <si>
    <t>DIAZ UGART JOSEFA</t>
  </si>
  <si>
    <t>24166915</t>
  </si>
  <si>
    <t>999999999R</t>
  </si>
  <si>
    <t>DIETAS</t>
  </si>
  <si>
    <t>11428101190</t>
  </si>
  <si>
    <t>20844889N</t>
  </si>
  <si>
    <t>DIEZ GALLEGO, CRISTINA</t>
  </si>
  <si>
    <t>45832242G</t>
  </si>
  <si>
    <t>DIEZ NAYA CARLOS</t>
  </si>
  <si>
    <t>Difusió 9 SA</t>
  </si>
  <si>
    <t>194149069</t>
  </si>
  <si>
    <t>21025032</t>
  </si>
  <si>
    <t>B17384900</t>
  </si>
  <si>
    <t>DINOUTRES SL</t>
  </si>
  <si>
    <t>506987566</t>
  </si>
  <si>
    <t>204104258</t>
  </si>
  <si>
    <t>DIOMETRAN LTD</t>
  </si>
  <si>
    <t>P170000A</t>
  </si>
  <si>
    <t>DIPUTACIO DE GIRONA</t>
  </si>
  <si>
    <t>Dislefar sl</t>
  </si>
  <si>
    <t>Distribucions Figueres, S.L.</t>
  </si>
  <si>
    <t>B61415774</t>
  </si>
  <si>
    <t>DISTRIBUCIONS L.Y.F. VIC, SL</t>
  </si>
  <si>
    <t>Distribucions Miquel Tarres, S.L.</t>
  </si>
  <si>
    <t>Distribucions Sant Julia, S.A.</t>
  </si>
  <si>
    <t>504047191</t>
  </si>
  <si>
    <t>A17035304</t>
  </si>
  <si>
    <t>DISTRIBUIDORA REGIONAL, SA</t>
  </si>
  <si>
    <t>0841595556</t>
  </si>
  <si>
    <t>01512333691</t>
  </si>
  <si>
    <t>B61236758</t>
  </si>
  <si>
    <t>DIVERMAT DIGITAL SL</t>
  </si>
  <si>
    <t>NOTAVAILABLE</t>
  </si>
  <si>
    <t>DIVISION OF COMMUNICATIONS AND PUBLIC INFORMATION UNITED NATIONS ENVIRONMENT</t>
  </si>
  <si>
    <t>0552731833</t>
  </si>
  <si>
    <t>203518509</t>
  </si>
  <si>
    <t>26383042561</t>
  </si>
  <si>
    <t>78055597Z</t>
  </si>
  <si>
    <t>DOLLET MINGOT,DOLORS</t>
  </si>
  <si>
    <t>9111867267</t>
  </si>
  <si>
    <t>dolors bardera i paró</t>
  </si>
  <si>
    <t>Dolors Hernandez Llinas</t>
  </si>
  <si>
    <t>Dolors Planet Codina</t>
  </si>
  <si>
    <t>48529825846</t>
  </si>
  <si>
    <t>80437994049</t>
  </si>
  <si>
    <t>90424857019</t>
  </si>
  <si>
    <t>40444553887</t>
  </si>
  <si>
    <t>DOMAINE MAXIME MAGNON</t>
  </si>
  <si>
    <t>95452573736</t>
  </si>
  <si>
    <t>48126256K</t>
  </si>
  <si>
    <t>DOMENECH PASCUAL ALEX</t>
  </si>
  <si>
    <t>X0345963C</t>
  </si>
  <si>
    <t>DOMENICHI,ANDREA</t>
  </si>
  <si>
    <t>W0062561F</t>
  </si>
  <si>
    <t>DOMESTIC GENERAL INSURANCE</t>
  </si>
  <si>
    <t>40283104F</t>
  </si>
  <si>
    <t>DOMINGO SOLER I NOGUER</t>
  </si>
  <si>
    <t>41529088N</t>
  </si>
  <si>
    <t>DOMINGUEZ  MARTOS,LAURA</t>
  </si>
  <si>
    <t>Dominguez  Vila Pol</t>
  </si>
  <si>
    <t>78512232K</t>
  </si>
  <si>
    <t>DOMINGUEZ CALVO,SATURNINO</t>
  </si>
  <si>
    <t>Dominguez Campos, Francisco</t>
  </si>
  <si>
    <t>25573841A</t>
  </si>
  <si>
    <t>DOMINGUEZ GARCIA FRANCISCO JOSE</t>
  </si>
  <si>
    <t>X8307866J</t>
  </si>
  <si>
    <t>DOMSA ALIN</t>
  </si>
  <si>
    <t>Domus l'Escala sl</t>
  </si>
  <si>
    <t>40322028S</t>
  </si>
  <si>
    <t>DONCEL COBO JOSE L</t>
  </si>
  <si>
    <t>33942240J</t>
  </si>
  <si>
    <t>DORCA COLLELL JOSEP</t>
  </si>
  <si>
    <t>26002736</t>
  </si>
  <si>
    <t>H17718933</t>
  </si>
  <si>
    <t>DR.FLEMING 58/60 ESPRONDECA 21/23 CTAT.</t>
  </si>
  <si>
    <t>X5309136T</t>
  </si>
  <si>
    <t>DRAGANSKI DIMITAR STEFANOV</t>
  </si>
  <si>
    <t>33577634</t>
  </si>
  <si>
    <t>X9543282F</t>
  </si>
  <si>
    <t>DRANGA ANISOARA</t>
  </si>
  <si>
    <t>Draulic Fren, S.L.</t>
  </si>
  <si>
    <t>63612045864</t>
  </si>
  <si>
    <t>DRESCO SAS</t>
  </si>
  <si>
    <t>32284970</t>
  </si>
  <si>
    <t>26427936</t>
  </si>
  <si>
    <t>556045667401</t>
  </si>
  <si>
    <t>202688088</t>
  </si>
  <si>
    <t>24933021</t>
  </si>
  <si>
    <t>B17605655</t>
  </si>
  <si>
    <t>DUBORES,SL</t>
  </si>
  <si>
    <t>48253265R</t>
  </si>
  <si>
    <t>DUEÑAS SAMPE,PAU</t>
  </si>
  <si>
    <t>X5832003P</t>
  </si>
  <si>
    <t>DUFF, JOHN</t>
  </si>
  <si>
    <t>38391912342</t>
  </si>
  <si>
    <t>25422421198</t>
  </si>
  <si>
    <t>B59880914</t>
  </si>
  <si>
    <t>DUMBO TOURS SL</t>
  </si>
  <si>
    <t>400000001</t>
  </si>
  <si>
    <t>DUMBUYA,HAWA</t>
  </si>
  <si>
    <t>241344035</t>
  </si>
  <si>
    <t>256404663</t>
  </si>
  <si>
    <t>16998030</t>
  </si>
  <si>
    <t>B66109141</t>
  </si>
  <si>
    <t>DUPLI INNOVA SLL</t>
  </si>
  <si>
    <t>27241698</t>
  </si>
  <si>
    <t>6652342511</t>
  </si>
  <si>
    <t>A58684309</t>
  </si>
  <si>
    <t>E.S. ADRIA-CASAS S,A,</t>
  </si>
  <si>
    <t>B95746954</t>
  </si>
  <si>
    <t>E.S. AVIA TAPIA</t>
  </si>
  <si>
    <t>B17365115</t>
  </si>
  <si>
    <t>E.S. STUC, SL</t>
  </si>
  <si>
    <t>S1700004C</t>
  </si>
  <si>
    <t>EA EMPORDA</t>
  </si>
  <si>
    <t>81438612004</t>
  </si>
  <si>
    <t>44388918633</t>
  </si>
  <si>
    <t>76410378665</t>
  </si>
  <si>
    <t>EARL AYMERICH GRAU</t>
  </si>
  <si>
    <t>20521369991</t>
  </si>
  <si>
    <t>14429385180</t>
  </si>
  <si>
    <t>17328790167</t>
  </si>
  <si>
    <t>06384128146</t>
  </si>
  <si>
    <t>92381929702</t>
  </si>
  <si>
    <t>90411029960</t>
  </si>
  <si>
    <t>EARL DES GOGIS</t>
  </si>
  <si>
    <t>70333187615</t>
  </si>
  <si>
    <t>61326564549</t>
  </si>
  <si>
    <t>13433065877</t>
  </si>
  <si>
    <t>21395070915</t>
  </si>
  <si>
    <t>18407878503</t>
  </si>
  <si>
    <t>54415249739</t>
  </si>
  <si>
    <t>73383047750</t>
  </si>
  <si>
    <t>49381362367</t>
  </si>
  <si>
    <t>29829563147</t>
  </si>
  <si>
    <t>EARL JOU</t>
  </si>
  <si>
    <t>18753289586</t>
  </si>
  <si>
    <t>91751992009</t>
  </si>
  <si>
    <t>58380621193</t>
  </si>
  <si>
    <t>11429699556</t>
  </si>
  <si>
    <t>10434874053</t>
  </si>
  <si>
    <t>05481368447</t>
  </si>
  <si>
    <t>40809003742</t>
  </si>
  <si>
    <t>01488741836</t>
  </si>
  <si>
    <t>07440464162</t>
  </si>
  <si>
    <t>90530793629</t>
  </si>
  <si>
    <t>24448184721</t>
  </si>
  <si>
    <t>05410532451</t>
  </si>
  <si>
    <t>EARL ROC ET COLOMBE</t>
  </si>
  <si>
    <t>74438577793</t>
  </si>
  <si>
    <t>57387582042</t>
  </si>
  <si>
    <t>38449206168</t>
  </si>
  <si>
    <t>0875227238</t>
  </si>
  <si>
    <t>324281577</t>
  </si>
  <si>
    <t>B87152740</t>
  </si>
  <si>
    <t>EASYOFFER</t>
  </si>
  <si>
    <t>239643780</t>
  </si>
  <si>
    <t>66527663140</t>
  </si>
  <si>
    <t>EBD GmbH VAT: FR66527663140</t>
  </si>
  <si>
    <t>0508771532</t>
  </si>
  <si>
    <t>B64302516</t>
  </si>
  <si>
    <t>ECAMED BARCELONA, SL</t>
  </si>
  <si>
    <t>ECOCORK TAPON NATURAL SL EN LIQUIDACION</t>
  </si>
  <si>
    <t>Eco-Houses Construccions S.L.</t>
  </si>
  <si>
    <t>095402662</t>
  </si>
  <si>
    <t>12391910150</t>
  </si>
  <si>
    <t>63497842914</t>
  </si>
  <si>
    <t>Ederlan Kosmetika, SL</t>
  </si>
  <si>
    <t>B65258261</t>
  </si>
  <si>
    <t>EDICIO DE PREMSA PERIODICA ARA,SL</t>
  </si>
  <si>
    <t>B85635910</t>
  </si>
  <si>
    <t>EDICIONES EL PAÍS, S.L.</t>
  </si>
  <si>
    <t>02320130875</t>
  </si>
  <si>
    <t>21491465829</t>
  </si>
  <si>
    <t>EDITIONS QUAE GIE</t>
  </si>
  <si>
    <t>33184988</t>
  </si>
  <si>
    <t>32764715</t>
  </si>
  <si>
    <t>41564176W</t>
  </si>
  <si>
    <t>EDUARD LLADO LAHIRE</t>
  </si>
  <si>
    <t>Eduard Martiez Terxidor</t>
  </si>
  <si>
    <t>B17525841</t>
  </si>
  <si>
    <t>EDUCART</t>
  </si>
  <si>
    <t>762752807</t>
  </si>
  <si>
    <t>00958020968</t>
  </si>
  <si>
    <t>Efial Consultoria, SL</t>
  </si>
  <si>
    <t>100002586911</t>
  </si>
  <si>
    <t>B17357146</t>
  </si>
  <si>
    <t>EIS EMPORDA SL</t>
  </si>
  <si>
    <t>B66589961</t>
  </si>
  <si>
    <t>EIXAMENIS  UNIÓ MUSICAL</t>
  </si>
  <si>
    <t>84451665780</t>
  </si>
  <si>
    <t>X3179965B</t>
  </si>
  <si>
    <t>EL BAGHLOULI, ABDELMOUNEEM</t>
  </si>
  <si>
    <t>202381510</t>
  </si>
  <si>
    <t>A-28017895</t>
  </si>
  <si>
    <t>EL CORTE INGLES</t>
  </si>
  <si>
    <t>X4892499P</t>
  </si>
  <si>
    <t>EL FACHTALI NAJIB</t>
  </si>
  <si>
    <t>40323598K</t>
  </si>
  <si>
    <t>EL KHATBI ABDEL.LAH</t>
  </si>
  <si>
    <t>el lluç i la morruda sc</t>
  </si>
  <si>
    <t>X6107757S</t>
  </si>
  <si>
    <t>EL MOUJAHIDI, HANANE</t>
  </si>
  <si>
    <t>41699441G</t>
  </si>
  <si>
    <t>EL OUADI MEHDAOUI,MOHAMED</t>
  </si>
  <si>
    <t>X6609199B</t>
  </si>
  <si>
    <t>EL OUARIACHI YAAKOUB</t>
  </si>
  <si>
    <t>B55290332</t>
  </si>
  <si>
    <t>EL PETIT OBRADOR PIZZA 2010 SL</t>
  </si>
  <si>
    <t>B55151211</t>
  </si>
  <si>
    <t>EL POSTE DE FORNELLS SL</t>
  </si>
  <si>
    <t>El Rajaret, S.L.</t>
  </si>
  <si>
    <t>77476039X</t>
  </si>
  <si>
    <t>EL SUCRE</t>
  </si>
  <si>
    <t>0613748197</t>
  </si>
  <si>
    <t>286831073</t>
  </si>
  <si>
    <t>ELECOM CO LTD</t>
  </si>
  <si>
    <t>28543945</t>
  </si>
  <si>
    <t>Electrodomestics Fortiá</t>
  </si>
  <si>
    <t>B25590696</t>
  </si>
  <si>
    <t>ELECTRONICA RIBES,SL</t>
  </si>
  <si>
    <t>A28144731</t>
  </si>
  <si>
    <t>ELECTRONICA VILLBAR SA</t>
  </si>
  <si>
    <t>elena escofet ayats</t>
  </si>
  <si>
    <t>02098700988</t>
  </si>
  <si>
    <t>40524221S</t>
  </si>
  <si>
    <t>ELIES ALABAU,NURIA</t>
  </si>
  <si>
    <t>832048776</t>
  </si>
  <si>
    <t>Elisabet GIL fotografa</t>
  </si>
  <si>
    <t>B55344287</t>
  </si>
  <si>
    <t>ELITAUTOMEC S.L.</t>
  </si>
  <si>
    <t>X8691091N</t>
  </si>
  <si>
    <t>ELKINA EKATERINA</t>
  </si>
  <si>
    <t>29087731</t>
  </si>
  <si>
    <t>Elsa Galledo</t>
  </si>
  <si>
    <t>Elvira  Rodriguez  Roura</t>
  </si>
  <si>
    <t>24634870</t>
  </si>
  <si>
    <t>B17515669</t>
  </si>
  <si>
    <t>EMBOTITS VILANOVA SL</t>
  </si>
  <si>
    <t>94352513030</t>
  </si>
  <si>
    <t>EMECA, SA</t>
  </si>
  <si>
    <t>E55272108</t>
  </si>
  <si>
    <t>EMILI I EDUARD PUIG RIDAURA CB</t>
  </si>
  <si>
    <t>Emili Legang Jimenez de Anta</t>
  </si>
  <si>
    <t>40951155T</t>
  </si>
  <si>
    <t>EMILI NICOLAU MARTI</t>
  </si>
  <si>
    <t>Emili Robreño roger</t>
  </si>
  <si>
    <t>96300220654</t>
  </si>
  <si>
    <t>Emma  Meler  Carrasco</t>
  </si>
  <si>
    <t>Emma  Ventura  Lopez</t>
  </si>
  <si>
    <t>B17382979</t>
  </si>
  <si>
    <t>EMOBITITS BOADA PORCEL, SL</t>
  </si>
  <si>
    <t>Encarnacion Canals Pijuan</t>
  </si>
  <si>
    <t>Enco Sant Jordi SLU</t>
  </si>
  <si>
    <t>ENDESA DISTRIBUCION ELECTRICA, S.L.</t>
  </si>
  <si>
    <t>A81948078</t>
  </si>
  <si>
    <t>ENDESA ENERGIA, SAU</t>
  </si>
  <si>
    <t>A81948079</t>
  </si>
  <si>
    <t>276953474</t>
  </si>
  <si>
    <t>B55271720</t>
  </si>
  <si>
    <t>ENERPERF, SL</t>
  </si>
  <si>
    <t>ENFOQUE XXI</t>
  </si>
  <si>
    <t>6252452609</t>
  </si>
  <si>
    <t>75402996706</t>
  </si>
  <si>
    <t>B08658601</t>
  </si>
  <si>
    <t>ENTIDAD COLABORADORA DE LA ADMINISTRACION SLU</t>
  </si>
  <si>
    <t>G17304759</t>
  </si>
  <si>
    <t>ENTIDAD CONSERVACION SERRA BRAVA</t>
  </si>
  <si>
    <t>ENTIDL Instal.lacions S.L.</t>
  </si>
  <si>
    <t>P1700091J</t>
  </si>
  <si>
    <t>ENTITAT MUNICIPAL DESCENTRALITZADA DE L'ESTARTIT</t>
  </si>
  <si>
    <t>B66274887</t>
  </si>
  <si>
    <t>ENVANS PLUVIALS SAATE, SL</t>
  </si>
  <si>
    <t>B55255251</t>
  </si>
  <si>
    <t>ENVIROCAT SERVEIS, SL</t>
  </si>
  <si>
    <t>136159316</t>
  </si>
  <si>
    <t>epta spain, s.l.u.</t>
  </si>
  <si>
    <t>G65064016</t>
  </si>
  <si>
    <t>EQMON ASSOCIACIÓ PEL QUART MÓN</t>
  </si>
  <si>
    <t>J55204895</t>
  </si>
  <si>
    <t>EQUIP BASE SC</t>
  </si>
  <si>
    <t>43534568530</t>
  </si>
  <si>
    <t>A17070772</t>
  </si>
  <si>
    <t>ERBO, SA</t>
  </si>
  <si>
    <t>77320629B</t>
  </si>
  <si>
    <t>ERIC CORBELLA VIZCARRA</t>
  </si>
  <si>
    <t>Eric Jurado Alenso</t>
  </si>
  <si>
    <t>Erik mateo  Mora  Calvo</t>
  </si>
  <si>
    <t>0567893527</t>
  </si>
  <si>
    <t>216252622</t>
  </si>
  <si>
    <t>13888035</t>
  </si>
  <si>
    <t>811314014</t>
  </si>
  <si>
    <t>Erwann  Guyot</t>
  </si>
  <si>
    <t>B17989112</t>
  </si>
  <si>
    <t>ES BP LA CREUETA</t>
  </si>
  <si>
    <t>B17076191</t>
  </si>
  <si>
    <t>ES RABELL SL</t>
  </si>
  <si>
    <t>Q6755013G</t>
  </si>
  <si>
    <t>ESCOLA BALDIRI REIXACH</t>
  </si>
  <si>
    <t>Q6755086C</t>
  </si>
  <si>
    <t>ESCOLA PEDRA BLANCA</t>
  </si>
  <si>
    <t>Q6755083J</t>
  </si>
  <si>
    <t>ESCOLA QUERMANY</t>
  </si>
  <si>
    <t>B08437188</t>
  </si>
  <si>
    <t>ESCORXADOR D'AUS TORRENT I FILLS SL</t>
  </si>
  <si>
    <t>Escuder  Sanmiquel Roger</t>
  </si>
  <si>
    <t>B55218036</t>
  </si>
  <si>
    <t>ESPACE RETAIL, S. L.</t>
  </si>
  <si>
    <t>Espacyo de Balma sl</t>
  </si>
  <si>
    <t>A59913509</t>
  </si>
  <si>
    <t>ESPASA CALPE, S.A. (Casa del Libro)</t>
  </si>
  <si>
    <t>B17503202</t>
  </si>
  <si>
    <t>ESPECIES CINEGETIQUES CATALANES, S.L.</t>
  </si>
  <si>
    <t>38151355J</t>
  </si>
  <si>
    <t>ESPEJA CARRERAS JORGE</t>
  </si>
  <si>
    <t>B55281802</t>
  </si>
  <si>
    <t>ESPRESSO MAFIA</t>
  </si>
  <si>
    <t>40246512P</t>
  </si>
  <si>
    <t>ESPUÑA FINA</t>
  </si>
  <si>
    <t>40246517J</t>
  </si>
  <si>
    <t>40246517S</t>
  </si>
  <si>
    <t>6040021566</t>
  </si>
  <si>
    <t>Establiments Coll,S.A.</t>
  </si>
  <si>
    <t>Establiments Olympia,S.A.</t>
  </si>
  <si>
    <t>25682620109</t>
  </si>
  <si>
    <t>ESTABLIMENTS VIAU SAS</t>
  </si>
  <si>
    <t>B91491258</t>
  </si>
  <si>
    <t>ESTANTERIAS  GAMALUX, SL</t>
  </si>
  <si>
    <t>77997730S</t>
  </si>
  <si>
    <t>ESTAÑOL SABRIA,DOMINGO</t>
  </si>
  <si>
    <t>38806982W</t>
  </si>
  <si>
    <t>ESTAPE COLL,NURIA</t>
  </si>
  <si>
    <t>40362371Q</t>
  </si>
  <si>
    <t>ESTEBA SOLDADO,YOLANDA</t>
  </si>
  <si>
    <t>Esteban Espuña  S.A.</t>
  </si>
  <si>
    <t>Esteban Espuña S.A.</t>
  </si>
  <si>
    <t>41545611K</t>
  </si>
  <si>
    <t>ESTECH GALERA, MARTA</t>
  </si>
  <si>
    <t>40364221A</t>
  </si>
  <si>
    <t>ESTEFANIA LOZANO CORDON</t>
  </si>
  <si>
    <t>00000013</t>
  </si>
  <si>
    <t>Ester Pozo Neddermann</t>
  </si>
  <si>
    <t>31198635D</t>
  </si>
  <si>
    <t>ESTEVEZ GÓMEZ,JOSÉ</t>
  </si>
  <si>
    <t>40098978S</t>
  </si>
  <si>
    <t>ESTHER</t>
  </si>
  <si>
    <t>B17500075</t>
  </si>
  <si>
    <t>ESTRATEGIES DE COMUNICACIÓ SÍNTESI</t>
  </si>
  <si>
    <t>40311975J</t>
  </si>
  <si>
    <t>ESTUCS I PINTURES FRANCESC CABALLERO</t>
  </si>
  <si>
    <t>Estudi Maite Prats, sl</t>
  </si>
  <si>
    <t>852262632B01</t>
  </si>
  <si>
    <t>ETP4HPC Association – The Netherlands</t>
  </si>
  <si>
    <t>76348924994</t>
  </si>
  <si>
    <t>202455664</t>
  </si>
  <si>
    <t>02334062</t>
  </si>
  <si>
    <t>0423584053</t>
  </si>
  <si>
    <t>10527518559</t>
  </si>
  <si>
    <t>77410723662</t>
  </si>
  <si>
    <t>EURL CHAPEYROUT</t>
  </si>
  <si>
    <t>92321130296</t>
  </si>
  <si>
    <t>43820106557</t>
  </si>
  <si>
    <t>EURL KEEPFIL CORPORATION</t>
  </si>
  <si>
    <t>78813675113</t>
  </si>
  <si>
    <t>56418822573</t>
  </si>
  <si>
    <t>38434348678</t>
  </si>
  <si>
    <t>30273894</t>
  </si>
  <si>
    <t>24853861</t>
  </si>
  <si>
    <t>33483858</t>
  </si>
  <si>
    <t>812345536</t>
  </si>
  <si>
    <t>02861260160</t>
  </si>
  <si>
    <t>B66821687</t>
  </si>
  <si>
    <t>EUROBCN 2016,SL</t>
  </si>
  <si>
    <t>19406747</t>
  </si>
  <si>
    <t>507957598</t>
  </si>
  <si>
    <t>73434976312</t>
  </si>
  <si>
    <t>A58695032</t>
  </si>
  <si>
    <t>EUROPASTRY, SA</t>
  </si>
  <si>
    <t>0413087168</t>
  </si>
  <si>
    <t>Europcar SA</t>
  </si>
  <si>
    <t>23067484</t>
  </si>
  <si>
    <t>17650750</t>
  </si>
  <si>
    <t>europlataformas</t>
  </si>
  <si>
    <t>418380354</t>
  </si>
  <si>
    <t>832075353</t>
  </si>
  <si>
    <t>9512363880</t>
  </si>
  <si>
    <t>201124750</t>
  </si>
  <si>
    <t>Eusebio Loras, Sergi</t>
  </si>
  <si>
    <t>Euskaltel S.A.</t>
  </si>
  <si>
    <t>Eva  Toron  Victory</t>
  </si>
  <si>
    <t>Eva  Vintcens  Fricolé</t>
  </si>
  <si>
    <t>Eva Bonany Rispau</t>
  </si>
  <si>
    <t>762417921</t>
  </si>
  <si>
    <t>124607159</t>
  </si>
  <si>
    <t>Excavacions J. Peraferrer, S.L.</t>
  </si>
  <si>
    <t>Excavacions Miquel Coll, S.L.</t>
  </si>
  <si>
    <t>B66956517</t>
  </si>
  <si>
    <t>EXCELSIA VINOS Y DESTILADOS, SLU</t>
  </si>
  <si>
    <t>11111111H</t>
  </si>
  <si>
    <t>EXISTÈNCIES</t>
  </si>
  <si>
    <t>240268135</t>
  </si>
  <si>
    <t>EXPANDI MATCH LIMITE</t>
  </si>
  <si>
    <t>752713685</t>
  </si>
  <si>
    <t>EXPEDIA.COM LIMITED</t>
  </si>
  <si>
    <t>56420479818</t>
  </si>
  <si>
    <t>87418169256</t>
  </si>
  <si>
    <t>EXPLOT.AGRI. DU DOMAINE DE LAMER</t>
  </si>
  <si>
    <t>B55338701</t>
  </si>
  <si>
    <t>EXPLOTACIONS AGRICOLAS LLACH, S. L.</t>
  </si>
  <si>
    <t>N0048336B</t>
  </si>
  <si>
    <t>EXPONDO</t>
  </si>
  <si>
    <t>ESN0048336B</t>
  </si>
  <si>
    <t>EXPONDO GMBH</t>
  </si>
  <si>
    <t>45540605F</t>
  </si>
  <si>
    <t>EXPOSITO LAVEGA LLUIS</t>
  </si>
  <si>
    <t>40260729B</t>
  </si>
  <si>
    <t>EXPOSITO ROCH, MARINA</t>
  </si>
  <si>
    <t>52540982N</t>
  </si>
  <si>
    <t>EXPOSITO ROMERO ANTONIA</t>
  </si>
  <si>
    <t>506232778</t>
  </si>
  <si>
    <t>72479095242</t>
  </si>
  <si>
    <t>7350011315</t>
  </si>
  <si>
    <t>941278614</t>
  </si>
  <si>
    <t>2448600362</t>
  </si>
  <si>
    <t>01312950197</t>
  </si>
  <si>
    <t>40357781A</t>
  </si>
  <si>
    <t>FABRELLAS CIURANA GERARD</t>
  </si>
  <si>
    <t>00963130398</t>
  </si>
  <si>
    <t>A-61893871</t>
  </si>
  <si>
    <t>FACTOR ENERGIA</t>
  </si>
  <si>
    <t>01265390227</t>
  </si>
  <si>
    <t>812732722</t>
  </si>
  <si>
    <t>N0051881A</t>
  </si>
  <si>
    <t>FAI SERVICE SOCIETAT COOPERATIVA</t>
  </si>
  <si>
    <t>735249720</t>
  </si>
  <si>
    <t>FAIRFIELD TECHNOLOGIES LTD</t>
  </si>
  <si>
    <t>44024136C</t>
  </si>
  <si>
    <t>FAIXO ROVIRÓ ARNAU</t>
  </si>
  <si>
    <t>40332830F</t>
  </si>
  <si>
    <t>FAJULA AULET JOAN</t>
  </si>
  <si>
    <t>Falk &amp; Ross Group Spain S.L.U.</t>
  </si>
  <si>
    <t>278482311</t>
  </si>
  <si>
    <t>Falsetta Valero Lucia</t>
  </si>
  <si>
    <t>4448790263</t>
  </si>
  <si>
    <t>04448790263</t>
  </si>
  <si>
    <t>34756863E</t>
  </si>
  <si>
    <t>FANDOS CASTELLO,NURIA</t>
  </si>
  <si>
    <t>FARHO</t>
  </si>
  <si>
    <t>179722204</t>
  </si>
  <si>
    <t>B55032684</t>
  </si>
  <si>
    <t>FARICH68, S.L.</t>
  </si>
  <si>
    <t>B25288127</t>
  </si>
  <si>
    <t>FARRE OIL S.L.</t>
  </si>
  <si>
    <t>43712458S</t>
  </si>
  <si>
    <t>FARRE TORRA ,JORDI</t>
  </si>
  <si>
    <t>farreras nadal sa</t>
  </si>
  <si>
    <t>01120890395</t>
  </si>
  <si>
    <t>B49143860</t>
  </si>
  <si>
    <t>FAUNDEZ SL</t>
  </si>
  <si>
    <t>Faura Velasos, Josep</t>
  </si>
  <si>
    <t>40329263M</t>
  </si>
  <si>
    <t>FAURA VELAYOS,BERTA</t>
  </si>
  <si>
    <t>53600002</t>
  </si>
  <si>
    <t>A28655348</t>
  </si>
  <si>
    <t>FCA CAPITAL ESPAÑA EFC SAU</t>
  </si>
  <si>
    <t>503419095</t>
  </si>
  <si>
    <t>fco. Costals farreros</t>
  </si>
  <si>
    <t>503597155</t>
  </si>
  <si>
    <t>Q5855022I</t>
  </si>
  <si>
    <t>FEDERACIÓ CATALANA DE FUTBOL</t>
  </si>
  <si>
    <t>811431322</t>
  </si>
  <si>
    <t>537000000001</t>
  </si>
  <si>
    <t>FELIP CUEVAS,REYES</t>
  </si>
  <si>
    <t>47699692S</t>
  </si>
  <si>
    <t>FELIS VICHARES,JOEL</t>
  </si>
  <si>
    <t>37719638Y</t>
  </si>
  <si>
    <t>FELIU RIUS LOLA</t>
  </si>
  <si>
    <t>40207125C</t>
  </si>
  <si>
    <t>FELIU SIMON,JAUME</t>
  </si>
  <si>
    <t>32843070</t>
  </si>
  <si>
    <t>514680660</t>
  </si>
  <si>
    <t>FERCOLD COM.EQUIP LDA</t>
  </si>
  <si>
    <t>B17981424</t>
  </si>
  <si>
    <t>FERCON EINES, SL</t>
  </si>
  <si>
    <t>Y0383939Z</t>
  </si>
  <si>
    <t>FERENCZI DENISA LORENA</t>
  </si>
  <si>
    <t>77918609Z</t>
  </si>
  <si>
    <t>FERNADEZ ESTAÑOL EVA</t>
  </si>
  <si>
    <t>X9301294W</t>
  </si>
  <si>
    <t>FERNANDES E SILVA CARLOS FEDERICO</t>
  </si>
  <si>
    <t>41533188H</t>
  </si>
  <si>
    <t>FERNANDESZ RUIZ,ANTONIO</t>
  </si>
  <si>
    <t>40345435P</t>
  </si>
  <si>
    <t>FERNANDEZ ALFRED</t>
  </si>
  <si>
    <t>41553470Z</t>
  </si>
  <si>
    <t>FERNANDEZ BEJINES JORDI</t>
  </si>
  <si>
    <t>07854884Q</t>
  </si>
  <si>
    <t>FERNANDEZ CARVALHO,MARIA DE LOS PLACERES</t>
  </si>
  <si>
    <t>37682063J</t>
  </si>
  <si>
    <t>FERNANDEZ FERNANDEZ JUAN</t>
  </si>
  <si>
    <t>40535954H</t>
  </si>
  <si>
    <t>FERNANDEZ GARCIA,MONICA</t>
  </si>
  <si>
    <t>14268493Y</t>
  </si>
  <si>
    <t>FERNANDEZ GAYA,PAU</t>
  </si>
  <si>
    <t>40283358P</t>
  </si>
  <si>
    <t>FERNANDEZ GONZALEZ JUAN</t>
  </si>
  <si>
    <t>40336266K</t>
  </si>
  <si>
    <t>FERNANDEZ ROBLES TONI</t>
  </si>
  <si>
    <t>40336266Q</t>
  </si>
  <si>
    <t>40834904Z</t>
  </si>
  <si>
    <t>FERNANDEZ RUBIO,JOSEP M</t>
  </si>
  <si>
    <t>Fernando Paisán Hernandez</t>
  </si>
  <si>
    <t>N0065702C</t>
  </si>
  <si>
    <t>FERNSHAM PROPERTIERS LTD</t>
  </si>
  <si>
    <t>Ferran De la fuente  Bosch</t>
  </si>
  <si>
    <t>40317935Q</t>
  </si>
  <si>
    <t>FERRAN GIFRA FONT</t>
  </si>
  <si>
    <t>40254091</t>
  </si>
  <si>
    <t>FERRAN GIRON CARDONA</t>
  </si>
  <si>
    <t>Ferran-Tex, s.l.</t>
  </si>
  <si>
    <t>40335974T</t>
  </si>
  <si>
    <t>FERRER CAILLACH JORDI</t>
  </si>
  <si>
    <t>38500064L</t>
  </si>
  <si>
    <t>FERRER CLARÀ,MONTSERRAT</t>
  </si>
  <si>
    <t>73186063V</t>
  </si>
  <si>
    <t>FERRER CORTI,ADOLFO</t>
  </si>
  <si>
    <t>Ferrer Davesa, C.B.</t>
  </si>
  <si>
    <t>46730196S</t>
  </si>
  <si>
    <t>FERRER SOLER VICTOR</t>
  </si>
  <si>
    <t>J17320227</t>
  </si>
  <si>
    <t>FERRETERIA BATLLE</t>
  </si>
  <si>
    <t>Ferreteria catalonia, s.a.</t>
  </si>
  <si>
    <t>ferreteria catalonia, sa</t>
  </si>
  <si>
    <t>A08585648</t>
  </si>
  <si>
    <t>FERRETERIA MARANGES,SA</t>
  </si>
  <si>
    <t>Ferreteria Mengual sl</t>
  </si>
  <si>
    <t>FERRETERIA PUIG, S.A.</t>
  </si>
  <si>
    <t>B17702374</t>
  </si>
  <si>
    <t>FES MES SUMINISTRES, S.L.</t>
  </si>
  <si>
    <t>255879610</t>
  </si>
  <si>
    <t>Feu Vert Iberica SAU</t>
  </si>
  <si>
    <t>8990203797</t>
  </si>
  <si>
    <t>33408902</t>
  </si>
  <si>
    <t>7340032095</t>
  </si>
  <si>
    <t>7370000094</t>
  </si>
  <si>
    <t>02156240174</t>
  </si>
  <si>
    <t>Fiatc Mutua de Seguros y Reaseguros</t>
  </si>
  <si>
    <t>030120639</t>
  </si>
  <si>
    <t>115590718</t>
  </si>
  <si>
    <t>41600682F</t>
  </si>
  <si>
    <t>FIGA SASTREGENER,MARIA</t>
  </si>
  <si>
    <t>38484315W</t>
  </si>
  <si>
    <t>FIGUERAS COSTA XAVIER</t>
  </si>
  <si>
    <t>40366474W</t>
  </si>
  <si>
    <t>FIGUERAS GIRONES,ROBERT</t>
  </si>
  <si>
    <t>77914369Y</t>
  </si>
  <si>
    <t>FIGUERAS VALL-LLOSERA</t>
  </si>
  <si>
    <t>43715388R</t>
  </si>
  <si>
    <t>FIGUEREDO PARISE,VERONICA</t>
  </si>
  <si>
    <t>J17242231</t>
  </si>
  <si>
    <t>FIGUERES BOU, SC</t>
  </si>
  <si>
    <t>73386673K</t>
  </si>
  <si>
    <t>FIGUERES PUCHAL OSCAR</t>
  </si>
  <si>
    <t>B55280432</t>
  </si>
  <si>
    <t>Fil Mediterranean Travel Designers, S.L.</t>
  </si>
  <si>
    <t>X6582396A</t>
  </si>
  <si>
    <t>FILIMON ROMEO</t>
  </si>
  <si>
    <t>08991688703</t>
  </si>
  <si>
    <t>B93024339</t>
  </si>
  <si>
    <t>FILL SOFT SL</t>
  </si>
  <si>
    <t>29241367</t>
  </si>
  <si>
    <t>11451800152</t>
  </si>
  <si>
    <t>00817120173</t>
  </si>
  <si>
    <t>B29838976</t>
  </si>
  <si>
    <t>FINCA LA TORRE SLU</t>
  </si>
  <si>
    <t>B17913377</t>
  </si>
  <si>
    <t>FINQUES MONZÓN S.L</t>
  </si>
  <si>
    <t>B55301675</t>
  </si>
  <si>
    <t>FINQUES PONT VELL,SL</t>
  </si>
  <si>
    <t>B96970124</t>
  </si>
  <si>
    <t>FIRST STONE 2000, SL</t>
  </si>
  <si>
    <t>205000312</t>
  </si>
  <si>
    <t>FISGUS LTD</t>
  </si>
  <si>
    <t>X6545016K</t>
  </si>
  <si>
    <t>FISSURU HAGIE</t>
  </si>
  <si>
    <t>12941897</t>
  </si>
  <si>
    <t>B60441441</t>
  </si>
  <si>
    <t>FLASHD'OR,SL</t>
  </si>
  <si>
    <t>Fleca el Torn</t>
  </si>
  <si>
    <t>B61432837</t>
  </si>
  <si>
    <t>FLEMING 13,SL</t>
  </si>
  <si>
    <t>34069200939</t>
  </si>
  <si>
    <t>504663232</t>
  </si>
  <si>
    <t>0839490359</t>
  </si>
  <si>
    <t>556256657901</t>
  </si>
  <si>
    <t>0835731610</t>
  </si>
  <si>
    <t>12240140157</t>
  </si>
  <si>
    <t>J55239123</t>
  </si>
  <si>
    <t>FLORENCI FRUITS, S. C.</t>
  </si>
  <si>
    <t>X6974898X</t>
  </si>
  <si>
    <t>FLORES LUQUE NELSON RAMON</t>
  </si>
  <si>
    <t>31353894</t>
  </si>
  <si>
    <t>Florido Navarro Monica</t>
  </si>
  <si>
    <t>B55246813</t>
  </si>
  <si>
    <t>FLORIDUM, S.L.</t>
  </si>
  <si>
    <t>33243030</t>
  </si>
  <si>
    <t>77915594N</t>
  </si>
  <si>
    <t>FLORISTERIA VIVALDI</t>
  </si>
  <si>
    <t>J55312490</t>
  </si>
  <si>
    <t>FOC FACTORY  SPC</t>
  </si>
  <si>
    <t>513414975</t>
  </si>
  <si>
    <t>FOCUSBUBBLES LDA</t>
  </si>
  <si>
    <t>22964487</t>
  </si>
  <si>
    <t>268569175</t>
  </si>
  <si>
    <t>B66515180</t>
  </si>
  <si>
    <t>FONT DISTRIBUCIO HORECA SL</t>
  </si>
  <si>
    <t>B17623059</t>
  </si>
  <si>
    <t>FONT VIÑOLAS ARQUITECTES,SLP</t>
  </si>
  <si>
    <t>Fontcoberta Electricitat</t>
  </si>
  <si>
    <t>Fontdalmas S.L.</t>
  </si>
  <si>
    <t>B82798943</t>
  </si>
  <si>
    <t>FOOD SERVICE PROJECT, SL</t>
  </si>
  <si>
    <t>00223130162</t>
  </si>
  <si>
    <t>FOPPAPEDRETTI SPA</t>
  </si>
  <si>
    <t>02266790357</t>
  </si>
  <si>
    <t>17379995400</t>
  </si>
  <si>
    <t>Forja Artistica Amat</t>
  </si>
  <si>
    <t>B60884160</t>
  </si>
  <si>
    <t>FORN GUICH ESCOLANO I SUCC SL</t>
  </si>
  <si>
    <t>B17516113</t>
  </si>
  <si>
    <t>FORN MARULL,SL</t>
  </si>
  <si>
    <t>39660840P</t>
  </si>
  <si>
    <t>FORT CARRACEDO ALFRED</t>
  </si>
  <si>
    <t>79308080H</t>
  </si>
  <si>
    <t>FORTIA  PUIG, CRISTINA</t>
  </si>
  <si>
    <t>40293538E</t>
  </si>
  <si>
    <t>FORTIA RIUS JOSEP MARIA</t>
  </si>
  <si>
    <t>40424620G</t>
  </si>
  <si>
    <t>FORTIA VIDAL ALFONS</t>
  </si>
  <si>
    <t>41671102R</t>
  </si>
  <si>
    <t>FOUAD EL HASSI BIRCHE</t>
  </si>
  <si>
    <t>29649200086</t>
  </si>
  <si>
    <t>31398967570</t>
  </si>
  <si>
    <t>40595003A</t>
  </si>
  <si>
    <t>FOUSIA BOUSSETTA</t>
  </si>
  <si>
    <t>66000000</t>
  </si>
  <si>
    <t>02387990985</t>
  </si>
  <si>
    <t>09975080012</t>
  </si>
  <si>
    <t>29058481</t>
  </si>
  <si>
    <t>40534701F</t>
  </si>
  <si>
    <t>FRAILE PAVO CARLOS</t>
  </si>
  <si>
    <t>10524080016</t>
  </si>
  <si>
    <t>FRAME SRL</t>
  </si>
  <si>
    <t>02344932611</t>
  </si>
  <si>
    <t>58479339160</t>
  </si>
  <si>
    <t>40312520Y</t>
  </si>
  <si>
    <t>FRANCESC BARRACHINA PANOSA</t>
  </si>
  <si>
    <t>Francesc Barragan Buitrago</t>
  </si>
  <si>
    <t>47112277C</t>
  </si>
  <si>
    <t>FRANCESC BELTRAN BUSTINS - EQUIPA EL TEU MOBIL</t>
  </si>
  <si>
    <t>40307060C</t>
  </si>
  <si>
    <t>FRANCESC D'ASSÍS MASGRAU LAGRESA</t>
  </si>
  <si>
    <t>40166741R</t>
  </si>
  <si>
    <t>FRANCESC FOLCH I CAMPS</t>
  </si>
  <si>
    <t>J55021158</t>
  </si>
  <si>
    <t>FRANCESC I MARIA SCP</t>
  </si>
  <si>
    <t>Francesc Martín Siguenza</t>
  </si>
  <si>
    <t>40334188T</t>
  </si>
  <si>
    <t>FRANCESC PUIGDEVALL PALOMERES</t>
  </si>
  <si>
    <t>Francesc Sibila Mañach</t>
  </si>
  <si>
    <t>Francesc Xavier Vilà Ibañez</t>
  </si>
  <si>
    <t>79302855M</t>
  </si>
  <si>
    <t>FRANCESC XAVIER VILARÓ PLANAS</t>
  </si>
  <si>
    <t>201947082</t>
  </si>
  <si>
    <t>Francina Pacual Sala</t>
  </si>
  <si>
    <t>40445538S</t>
  </si>
  <si>
    <t>FRANCISCO ABARCA GONZALEZ</t>
  </si>
  <si>
    <t>Francisco Fernandez Curos</t>
  </si>
  <si>
    <t>Francisco Javier Argueso Conde</t>
  </si>
  <si>
    <t>23635262W</t>
  </si>
  <si>
    <t>FRANCISCO PADILLA AYLLÓN</t>
  </si>
  <si>
    <t>2514949Z</t>
  </si>
  <si>
    <t>FRANCISCO PORRAS DIAZ</t>
  </si>
  <si>
    <t>30428801P</t>
  </si>
  <si>
    <t>FRANCO MARTINEZ JOSE ANTONIO</t>
  </si>
  <si>
    <t>150853144</t>
  </si>
  <si>
    <t>Frankfurt La Plaça</t>
  </si>
  <si>
    <t>7006222223</t>
  </si>
  <si>
    <t>B17911249</t>
  </si>
  <si>
    <t>FRED PICAZO, SL</t>
  </si>
  <si>
    <t>239266064</t>
  </si>
  <si>
    <t>B55339758</t>
  </si>
  <si>
    <t>FREDCLIMA GRAELLS, S.L.</t>
  </si>
  <si>
    <t>06352448237</t>
  </si>
  <si>
    <t>FREDERICO GLAHER</t>
  </si>
  <si>
    <t>508506352</t>
  </si>
  <si>
    <t>03643570264</t>
  </si>
  <si>
    <t>4960235342</t>
  </si>
  <si>
    <t>39272908V</t>
  </si>
  <si>
    <t>FREIXENET VIAÑA,RAMON</t>
  </si>
  <si>
    <t>44024249H</t>
  </si>
  <si>
    <t>FREIXINET AMENOS BIEL</t>
  </si>
  <si>
    <t>508960924</t>
  </si>
  <si>
    <t>F64668742</t>
  </si>
  <si>
    <t>FRESCOOP SCCL</t>
  </si>
  <si>
    <t>158146045</t>
  </si>
  <si>
    <t>7282797294</t>
  </si>
  <si>
    <t>41529277V</t>
  </si>
  <si>
    <t>FRIGOLA  PLANELLES LLUIS</t>
  </si>
  <si>
    <t>J17293325</t>
  </si>
  <si>
    <t>FRIGOLA COSTA, S. C. P.</t>
  </si>
  <si>
    <t>40514234X</t>
  </si>
  <si>
    <t>FRIGOLA ULLASTRES,JOAN</t>
  </si>
  <si>
    <t>0463076416</t>
  </si>
  <si>
    <t>24683865</t>
  </si>
  <si>
    <t>A17203076</t>
  </si>
  <si>
    <t>FRIGORIFICS DALMAU SL</t>
  </si>
  <si>
    <t>216159509</t>
  </si>
  <si>
    <t>556252714201</t>
  </si>
  <si>
    <t>44063037M</t>
  </si>
  <si>
    <t>FRONTADO ALBA ,ROCIO</t>
  </si>
  <si>
    <t>FRUITES GONZALEZ SL</t>
  </si>
  <si>
    <t>B17093014</t>
  </si>
  <si>
    <t>FRUITES HURTOS SL</t>
  </si>
  <si>
    <t>B17472606</t>
  </si>
  <si>
    <t>FRUITES LARA I FILLS, SL</t>
  </si>
  <si>
    <t>B12331732</t>
  </si>
  <si>
    <t>FRUITS BELGI S L</t>
  </si>
  <si>
    <t>Fruits Secs Tulsa, S.C.</t>
  </si>
  <si>
    <t>B17069857</t>
  </si>
  <si>
    <t>FRUTAS FERRER, SL</t>
  </si>
  <si>
    <t>J17424110</t>
  </si>
  <si>
    <t>FRUTICOLA ANGEL, SC</t>
  </si>
  <si>
    <t>9680909026</t>
  </si>
  <si>
    <t>132061423</t>
  </si>
  <si>
    <t>04313117129</t>
  </si>
  <si>
    <t>40323655D</t>
  </si>
  <si>
    <t>FUENTES FERNANDEZ MONICA</t>
  </si>
  <si>
    <t>40534212R</t>
  </si>
  <si>
    <t>FUERTES MARTÍN, IBAN</t>
  </si>
  <si>
    <t>B66942988</t>
  </si>
  <si>
    <t>FUN TRIBES&amp;PARTNERS</t>
  </si>
  <si>
    <t>G17695768</t>
  </si>
  <si>
    <t>FUNDACIÓ ASTRES</t>
  </si>
  <si>
    <t>G1734935</t>
  </si>
  <si>
    <t>FUNDACIÓ ASTRID21</t>
  </si>
  <si>
    <t>R5800622B</t>
  </si>
  <si>
    <t>FUNDACIÓ BLANQUERNA</t>
  </si>
  <si>
    <t>Fundació Catalana de Pneumologia</t>
  </si>
  <si>
    <t>G66210345</t>
  </si>
  <si>
    <t>FUNDACIÓ EURECAT</t>
  </si>
  <si>
    <t>FUNDACIÓ HOSPITAL DE PALAMOS - SERVEIS DE SALUT INTEGRATS BAIX EMPORDÀ</t>
  </si>
  <si>
    <t>G60072253</t>
  </si>
  <si>
    <t>FUNDACIÓ INSTITUT MAR D'INVETIGACIONS MÉDIQUES</t>
  </si>
  <si>
    <t>G08428138</t>
  </si>
  <si>
    <t>FUNDACIÓ JOAN MIRÓ</t>
  </si>
  <si>
    <t>G55214845</t>
  </si>
  <si>
    <t>FUNDACIO METALQUIMIA</t>
  </si>
  <si>
    <t>G65618449</t>
  </si>
  <si>
    <t>FUNDACIÓ METGES DE CATALUNYA</t>
  </si>
  <si>
    <t>G17808098</t>
  </si>
  <si>
    <t>FUNDACIÓ ONCOLLIGA GIRONA</t>
  </si>
  <si>
    <t>G17729286</t>
  </si>
  <si>
    <t>FUNDACIO PASCUAL I PRATS</t>
  </si>
  <si>
    <t>Fundacio Pere Tarres</t>
  </si>
  <si>
    <t>G63210215</t>
  </si>
  <si>
    <t>FUNDACIO PRIVADA ELISAVA</t>
  </si>
  <si>
    <t>G17985300</t>
  </si>
  <si>
    <t>FUNDACIÓ PRIVADA LLUIS COROMINA ISERN</t>
  </si>
  <si>
    <t>G63719025</t>
  </si>
  <si>
    <t>FUNDACIÓ PUNTCAT</t>
  </si>
  <si>
    <t>Fundación Nueva Cultura del Agua</t>
  </si>
  <si>
    <t>Fundes Padrosa S.L.</t>
  </si>
  <si>
    <t>B66600297</t>
  </si>
  <si>
    <t>FURGOFRED S.L.</t>
  </si>
  <si>
    <t>J17653619</t>
  </si>
  <si>
    <t>FUSTERIA FREN, S. C.</t>
  </si>
  <si>
    <t>B17616046</t>
  </si>
  <si>
    <t>FUSTERIA MINGUEZ OZIEL SL</t>
  </si>
  <si>
    <t>fustes esteba sa</t>
  </si>
  <si>
    <t>Fustes Esteba, s.a.</t>
  </si>
  <si>
    <t>B17456013</t>
  </si>
  <si>
    <t>FUSTES JOSEP TABERNER, SL</t>
  </si>
  <si>
    <t>27960243</t>
  </si>
  <si>
    <t>506311163</t>
  </si>
  <si>
    <t>29847080</t>
  </si>
  <si>
    <t>B33797333</t>
  </si>
  <si>
    <t>G. MENENDEZ SL</t>
  </si>
  <si>
    <t>03300140138</t>
  </si>
  <si>
    <t>47102553W</t>
  </si>
  <si>
    <t>GABARRÓ PLANELL,CRISTINA</t>
  </si>
  <si>
    <t>Gabinet Disseny Gràfic, S.L.</t>
  </si>
  <si>
    <t>64344190129</t>
  </si>
  <si>
    <t>B66382128</t>
  </si>
  <si>
    <t>GADGSTORE EXPERIENCE S.L.</t>
  </si>
  <si>
    <t>38819947540</t>
  </si>
  <si>
    <t>94815347463</t>
  </si>
  <si>
    <t>14539313437</t>
  </si>
  <si>
    <t>85511269920</t>
  </si>
  <si>
    <t>46519843155</t>
  </si>
  <si>
    <t>59798965380</t>
  </si>
  <si>
    <t>96335277521</t>
  </si>
  <si>
    <t>19344138219</t>
  </si>
  <si>
    <t>47398641332</t>
  </si>
  <si>
    <t>49391983285</t>
  </si>
  <si>
    <t>Gala  Rojas  Guillem</t>
  </si>
  <si>
    <t>40358082M</t>
  </si>
  <si>
    <t>GALAN FONT ROBERT</t>
  </si>
  <si>
    <t>15519035943</t>
  </si>
  <si>
    <t>40315467D</t>
  </si>
  <si>
    <t>GALEAS HERRER MARIA PILAR</t>
  </si>
  <si>
    <t>40358306E</t>
  </si>
  <si>
    <t>GALÍ PACHECO DIANA</t>
  </si>
  <si>
    <t>46285036C</t>
  </si>
  <si>
    <t>GALINDO FRANCISCO</t>
  </si>
  <si>
    <t>33515755</t>
  </si>
  <si>
    <t>25013596</t>
  </si>
  <si>
    <t>18952330</t>
  </si>
  <si>
    <t>Galla  Pijuan Ridao</t>
  </si>
  <si>
    <t>78071544E</t>
  </si>
  <si>
    <t>GALLARDO ASENSIO,BIENVENIDA</t>
  </si>
  <si>
    <t>75627198R</t>
  </si>
  <si>
    <t>GALLEGO GIMENEZ MANUEL</t>
  </si>
  <si>
    <t>40529561L</t>
  </si>
  <si>
    <t>GALLEGO GUIRADO,NATALIA</t>
  </si>
  <si>
    <t>978662258</t>
  </si>
  <si>
    <t>500156646</t>
  </si>
  <si>
    <t>4319658</t>
  </si>
  <si>
    <t>43343898540</t>
  </si>
  <si>
    <t>B08694382</t>
  </si>
  <si>
    <t>GANIVETERIA ROCA, SL</t>
  </si>
  <si>
    <t>713495434</t>
  </si>
  <si>
    <t>30523257582</t>
  </si>
  <si>
    <t>40295768K</t>
  </si>
  <si>
    <t>GARANGER I CANALS,ALBERT</t>
  </si>
  <si>
    <t>513089608</t>
  </si>
  <si>
    <t>Garatge Andreu, S.A.</t>
  </si>
  <si>
    <t>Garatge Josep Bellapart,S.l.</t>
  </si>
  <si>
    <t>J17490756</t>
  </si>
  <si>
    <t>GARATGE NARCIS S.C.</t>
  </si>
  <si>
    <t>Garatge Plana S.A.</t>
  </si>
  <si>
    <t>41630724B</t>
  </si>
  <si>
    <t>GARCESO REGOLTA PERE</t>
  </si>
  <si>
    <t>GARCIA  GARCIA,BRENDA</t>
  </si>
  <si>
    <t>40374821T</t>
  </si>
  <si>
    <t>GARCIA ARQUEROS,JORDI</t>
  </si>
  <si>
    <t>41681915G</t>
  </si>
  <si>
    <t>GARCIA AYLLON, CARLES</t>
  </si>
  <si>
    <t>40527282V</t>
  </si>
  <si>
    <t>GARCIA BALDA,XAVIER</t>
  </si>
  <si>
    <t>41527282V</t>
  </si>
  <si>
    <t>40530863X</t>
  </si>
  <si>
    <t>GARCIA CAMPAYO JAVIER</t>
  </si>
  <si>
    <t>42356087T</t>
  </si>
  <si>
    <t>45549313K</t>
  </si>
  <si>
    <t>GARCIA COLLS DAVID</t>
  </si>
  <si>
    <t>Garcia de Pou SA</t>
  </si>
  <si>
    <t>47933880V</t>
  </si>
  <si>
    <t>GARCIA ESPINAL,VICTORIA</t>
  </si>
  <si>
    <t>35042934L</t>
  </si>
  <si>
    <t>GARCIA FERRER EVA</t>
  </si>
  <si>
    <t>41589619F</t>
  </si>
  <si>
    <t>GARCIA JIMENEZ ANDREA</t>
  </si>
  <si>
    <t>40866837T</t>
  </si>
  <si>
    <t>GARCIA LARA,MARI CARMEN</t>
  </si>
  <si>
    <t>40500341D</t>
  </si>
  <si>
    <t>GARCIA PAGES FRANCESC</t>
  </si>
  <si>
    <t>76149650P</t>
  </si>
  <si>
    <t>GARCIA SEGURA,OSCAR</t>
  </si>
  <si>
    <t>40602344F</t>
  </si>
  <si>
    <t>GARDELL PALOL ROSA</t>
  </si>
  <si>
    <t>B58257429</t>
  </si>
  <si>
    <t>GARDEN TONA, S. L.</t>
  </si>
  <si>
    <t>78047652G</t>
  </si>
  <si>
    <t>GARDEÑES PICOY ,M.TERESA</t>
  </si>
  <si>
    <t>B65106866</t>
  </si>
  <si>
    <t>GASCON CATERING SL</t>
  </si>
  <si>
    <t>Gastromat</t>
  </si>
  <si>
    <t>86413540642</t>
  </si>
  <si>
    <t>57378808877</t>
  </si>
  <si>
    <t>13532955119</t>
  </si>
  <si>
    <t>Gazapo Hernandez Angels</t>
  </si>
  <si>
    <t>19484146758</t>
  </si>
  <si>
    <t>259325933</t>
  </si>
  <si>
    <t>150539388</t>
  </si>
  <si>
    <t>Y7536998G</t>
  </si>
  <si>
    <t>GEAL, VALERIE</t>
  </si>
  <si>
    <t>6452358074</t>
  </si>
  <si>
    <t>geatech solutions slu</t>
  </si>
  <si>
    <t>24789791464</t>
  </si>
  <si>
    <t>GEFCO FRANCE SAS</t>
  </si>
  <si>
    <t>40300307Y</t>
  </si>
  <si>
    <t>GELADO COMALADA,JUAN</t>
  </si>
  <si>
    <t>78000667P</t>
  </si>
  <si>
    <t>GELI CARRERAS,JOAQUIM</t>
  </si>
  <si>
    <t>GELI JULBE JAUME</t>
  </si>
  <si>
    <t>38830918H</t>
  </si>
  <si>
    <t>GELMÀ COT, JORDI</t>
  </si>
  <si>
    <t>20922455</t>
  </si>
  <si>
    <t>509901565</t>
  </si>
  <si>
    <t>Gemma Calatayud Bussot</t>
  </si>
  <si>
    <t>B01380724</t>
  </si>
  <si>
    <t>GENERAL ALAVESA DE</t>
  </si>
  <si>
    <t>GENERAL MARKETS FOOD IBERICA, SAU</t>
  </si>
  <si>
    <t>15144960</t>
  </si>
  <si>
    <t>15312055403</t>
  </si>
  <si>
    <t>01037330196</t>
  </si>
  <si>
    <t>X5203800G</t>
  </si>
  <si>
    <t>GENOVIAVE SMITH</t>
  </si>
  <si>
    <t>33484446</t>
  </si>
  <si>
    <t>75395349905</t>
  </si>
  <si>
    <t>Gerard  Corominas  Turon</t>
  </si>
  <si>
    <t>31020300</t>
  </si>
  <si>
    <t>200910615</t>
  </si>
  <si>
    <t>Germans Aupi, C.B.</t>
  </si>
  <si>
    <t>B17327180</t>
  </si>
  <si>
    <t>GERMANS CASAS, SL</t>
  </si>
  <si>
    <t>29063309</t>
  </si>
  <si>
    <t>gestion y comercial de plastico</t>
  </si>
  <si>
    <t>246272015</t>
  </si>
  <si>
    <t>B64245053</t>
  </si>
  <si>
    <t>GETTY IMAGES SALES SPAIN</t>
  </si>
  <si>
    <t>X9419349K</t>
  </si>
  <si>
    <t>GHEORGE VLASSAN,FLORIN</t>
  </si>
  <si>
    <t>02471510012</t>
  </si>
  <si>
    <t>200105512</t>
  </si>
  <si>
    <t>Gicauto S.A.</t>
  </si>
  <si>
    <t>26908158</t>
  </si>
  <si>
    <t>02050120985</t>
  </si>
  <si>
    <t>X6963738M</t>
  </si>
  <si>
    <t>GIJSBERTUS ADRIANUS JOHANNES HUIJINK</t>
  </si>
  <si>
    <t>73443771787</t>
  </si>
  <si>
    <t>39731001L</t>
  </si>
  <si>
    <t>GIL BARTOLOME,JORDI</t>
  </si>
  <si>
    <t>40282701H</t>
  </si>
  <si>
    <t>GIL SANCHEZ,MIGUEL</t>
  </si>
  <si>
    <t>43712315X</t>
  </si>
  <si>
    <t>GILI CALLEJA,JOAN</t>
  </si>
  <si>
    <t>41545256B</t>
  </si>
  <si>
    <t>GINESTA GUANTER,ADRIÀ</t>
  </si>
  <si>
    <t>41545255X</t>
  </si>
  <si>
    <t>GINESTA GUANTER,ANIOL</t>
  </si>
  <si>
    <t>40304839F</t>
  </si>
  <si>
    <t>GINESTA PUJADAS LLUIS</t>
  </si>
  <si>
    <t>32126580</t>
  </si>
  <si>
    <t>02342990153</t>
  </si>
  <si>
    <t>130815726</t>
  </si>
  <si>
    <t>53528624729</t>
  </si>
  <si>
    <t>GIRARD CHRISTOPHE</t>
  </si>
  <si>
    <t>40842579F</t>
  </si>
  <si>
    <t>GIRBERT TRAVESSAT ANNA MARIA</t>
  </si>
  <si>
    <t>A17150350</t>
  </si>
  <si>
    <t>GIRESTA, S.A.</t>
  </si>
  <si>
    <t>Girogas Plus, S.L.</t>
  </si>
  <si>
    <t>B55204945</t>
  </si>
  <si>
    <t>GIROGRUP SL</t>
  </si>
  <si>
    <t>Girona Integral Expres, S.L.</t>
  </si>
  <si>
    <t>gironina de serveis integrals per l`empresa ds s.l</t>
  </si>
  <si>
    <t>B55047252</t>
  </si>
  <si>
    <t>GIROPRACTIC INSTAL.LACIONS, SL</t>
  </si>
  <si>
    <t>B17512310</t>
  </si>
  <si>
    <t>GIROSUD 2014, SL</t>
  </si>
  <si>
    <t>Gisel.la Pages Alsina</t>
  </si>
  <si>
    <t>Gisela Bayé Molas</t>
  </si>
  <si>
    <t>78002186D</t>
  </si>
  <si>
    <t>GISPERT AMETLLER,MONTSERRAT</t>
  </si>
  <si>
    <t>0</t>
  </si>
  <si>
    <t>40001222</t>
  </si>
  <si>
    <t>400012221</t>
  </si>
  <si>
    <t>01422740884</t>
  </si>
  <si>
    <t>B55186761</t>
  </si>
  <si>
    <t>GLOBAL ALIMENTARIA CATALANA, SL</t>
  </si>
  <si>
    <t>31497512</t>
  </si>
  <si>
    <t>B30873020</t>
  </si>
  <si>
    <t>GLOBAL PARTS ONLINE, S.L.</t>
  </si>
  <si>
    <t>286415914</t>
  </si>
  <si>
    <t>GLOBE FLIGHT GMBH</t>
  </si>
  <si>
    <t>8361736241</t>
  </si>
  <si>
    <t>201125918</t>
  </si>
  <si>
    <t>Gloria Alemany Vilar</t>
  </si>
  <si>
    <t>Gloria Barrera Marti</t>
  </si>
  <si>
    <t>Gloria Bosch Vila</t>
  </si>
  <si>
    <t>Gloria Burgos Bosch</t>
  </si>
  <si>
    <t>77895195Z</t>
  </si>
  <si>
    <t>GLORIA RAMONEDA MOLINS</t>
  </si>
  <si>
    <t>500465347</t>
  </si>
  <si>
    <t>B17456773</t>
  </si>
  <si>
    <t>GNA SERVEIS TELEMATICS, SL</t>
  </si>
  <si>
    <t>768289664</t>
  </si>
  <si>
    <t>373593131</t>
  </si>
  <si>
    <t>EU826010755</t>
  </si>
  <si>
    <t>GODADDY.COM LLC</t>
  </si>
  <si>
    <t>B55269542</t>
  </si>
  <si>
    <t>GODOSATGIRONA,SLU</t>
  </si>
  <si>
    <t>20256160</t>
  </si>
  <si>
    <t>43719633Z</t>
  </si>
  <si>
    <t>GOMÀ ROCA,EVA</t>
  </si>
  <si>
    <t>40611761V</t>
  </si>
  <si>
    <t>GOMBAU VILA,MERÇE</t>
  </si>
  <si>
    <t>40537974Z</t>
  </si>
  <si>
    <t>GOMEZ MARTINEZ,LOURDES</t>
  </si>
  <si>
    <t>X19176717Q</t>
  </si>
  <si>
    <t>GOMEZ MATUTE,ISIS</t>
  </si>
  <si>
    <t>43679331</t>
  </si>
  <si>
    <t>28340020H</t>
  </si>
  <si>
    <t>GOMEZ SANCHEZ,JOSÉ</t>
  </si>
  <si>
    <t>Gonçal García Martínez</t>
  </si>
  <si>
    <t>Gonzalez  Agustin Vicenta</t>
  </si>
  <si>
    <t>Gonzalez Amaya, Miquel Angel</t>
  </si>
  <si>
    <t>40268608R</t>
  </si>
  <si>
    <t>GONZALEZ CARATO CANO ROSARIO</t>
  </si>
  <si>
    <t>41642485L</t>
  </si>
  <si>
    <t>GONZALEZ FERNANDEZ,CLAUDIA</t>
  </si>
  <si>
    <t>78000761X</t>
  </si>
  <si>
    <t>GONZALEZ GOMEZ,MONICA</t>
  </si>
  <si>
    <t>40355623F</t>
  </si>
  <si>
    <t>GONZALEZ JIMENEZ,FRANCISCO JOSE</t>
  </si>
  <si>
    <t>45830348L</t>
  </si>
  <si>
    <t>GONZALEZ LOPEZ COSME</t>
  </si>
  <si>
    <t>43632662Y</t>
  </si>
  <si>
    <t>GONZALEZ MOLINA CARMEN</t>
  </si>
  <si>
    <t>41526014C</t>
  </si>
  <si>
    <t>GONZALEZ NESTAL, NATALIA</t>
  </si>
  <si>
    <t>43673922G</t>
  </si>
  <si>
    <t>GONZALEZ PASCUAL SERGI</t>
  </si>
  <si>
    <t>40310902K</t>
  </si>
  <si>
    <t>GONZALEZ PERAL, ANA MARIA</t>
  </si>
  <si>
    <t>GONZALEZ PEREZ LUIS</t>
  </si>
  <si>
    <t>40438067L</t>
  </si>
  <si>
    <t>GONZALEZ RUIZ LIDIA</t>
  </si>
  <si>
    <t>40000000</t>
  </si>
  <si>
    <t>400000002</t>
  </si>
  <si>
    <t>IE 6388047V</t>
  </si>
  <si>
    <t>B17377128</t>
  </si>
  <si>
    <t>GORGA DE LES BRUIXES, SL</t>
  </si>
  <si>
    <t>Gotier Manufactures sl</t>
  </si>
  <si>
    <t>40524025A</t>
  </si>
  <si>
    <t>GOU NUÑEZ,FERRAN</t>
  </si>
  <si>
    <t>27445348733</t>
  </si>
  <si>
    <t>B17415290</t>
  </si>
  <si>
    <t>GR. INSTAL, SL</t>
  </si>
  <si>
    <t>B75018283</t>
  </si>
  <si>
    <t>GRABOLASER CONSULTING, SL</t>
  </si>
  <si>
    <t>41545126L</t>
  </si>
  <si>
    <t>GRACIA GARCIA,JESSICA</t>
  </si>
  <si>
    <t>39015669X</t>
  </si>
  <si>
    <t>GRAELLS GIRBAU,DANIEL</t>
  </si>
  <si>
    <t>40525711X</t>
  </si>
  <si>
    <t>GRAELLS PUIG, JOSEP</t>
  </si>
  <si>
    <t>657908195</t>
  </si>
  <si>
    <t>7541321506</t>
  </si>
  <si>
    <t>02059880043</t>
  </si>
  <si>
    <t>Granit Parts s.l.s. Com</t>
  </si>
  <si>
    <t>126631098</t>
  </si>
  <si>
    <t>503842230</t>
  </si>
  <si>
    <t>GRANITOS IRMAOS PEIXOTO</t>
  </si>
  <si>
    <t>505538032</t>
  </si>
  <si>
    <t>B17844432</t>
  </si>
  <si>
    <t>GRANJA AULET BATLLE, SL</t>
  </si>
  <si>
    <t>B08404238</t>
  </si>
  <si>
    <t>GRANOLLERS TRANSPORTES</t>
  </si>
  <si>
    <t>77888389Q</t>
  </si>
  <si>
    <t>GRAU PARDAS JOSE</t>
  </si>
  <si>
    <t>502227966</t>
  </si>
  <si>
    <t>B65656308</t>
  </si>
  <si>
    <t>GREEN ELEC ENERGIES RENOVABLES</t>
  </si>
  <si>
    <t>G17043522</t>
  </si>
  <si>
    <t>GREMI INSTALADORS DE GIRONA</t>
  </si>
  <si>
    <t>8862004750</t>
  </si>
  <si>
    <t>508259509</t>
  </si>
  <si>
    <t>GRENKE RENTING, SA</t>
  </si>
  <si>
    <t>251944230</t>
  </si>
  <si>
    <t>45432737575</t>
  </si>
  <si>
    <t>X3653949P</t>
  </si>
  <si>
    <t>GROSSO SILVANA</t>
  </si>
  <si>
    <t>08586050072</t>
  </si>
  <si>
    <t>224350186</t>
  </si>
  <si>
    <t>B17789215</t>
  </si>
  <si>
    <t>GRUP EINA DIGITAL, S. L.</t>
  </si>
  <si>
    <t>3377977LH</t>
  </si>
  <si>
    <t>GRUP EINA INTERNATIONAL</t>
  </si>
  <si>
    <t>B17786708</t>
  </si>
  <si>
    <t>GRUP GIRONA PER GIRONA</t>
  </si>
  <si>
    <t>Grupo Kalise Menorquina</t>
  </si>
  <si>
    <t>Grupo Loading Systems SL</t>
  </si>
  <si>
    <t>B75058495</t>
  </si>
  <si>
    <t>GRUPO LURRAITZ, SL</t>
  </si>
  <si>
    <t>B81733503</t>
  </si>
  <si>
    <t>GRUPO LVMH IBERIA SL</t>
  </si>
  <si>
    <t>B73138463</t>
  </si>
  <si>
    <t>GRUPO OSMOWATER SL</t>
  </si>
  <si>
    <t>B67160986</t>
  </si>
  <si>
    <t>GRUPO TEXTIL RAISTAR, SL</t>
  </si>
  <si>
    <t>02600380402</t>
  </si>
  <si>
    <t>B67133884</t>
  </si>
  <si>
    <t>GRUVIPA SL</t>
  </si>
  <si>
    <t>8251421938</t>
  </si>
  <si>
    <t>503906719</t>
  </si>
  <si>
    <t>X3185167N</t>
  </si>
  <si>
    <t>GUERRA ALVAREZ NANCY ESTHER</t>
  </si>
  <si>
    <t>77917056W</t>
  </si>
  <si>
    <t>GUERRA FRIGOLA, EMILI</t>
  </si>
  <si>
    <t>40525966N</t>
  </si>
  <si>
    <t>GUERRERO HERRERA,MARIA JOSE</t>
  </si>
  <si>
    <t>Guia telefónica Empresas 2011, s.l.u.</t>
  </si>
  <si>
    <t>41550235E</t>
  </si>
  <si>
    <t>Guillem Subirà Fajula</t>
  </si>
  <si>
    <t>00511176513</t>
  </si>
  <si>
    <t>77912921F</t>
  </si>
  <si>
    <t>GUILLEN CAMPISTOL I GURT</t>
  </si>
  <si>
    <t>40338370G</t>
  </si>
  <si>
    <t>GUILLEN CANALS JOSEP M</t>
  </si>
  <si>
    <t>0123456C</t>
  </si>
  <si>
    <t>GUILLERMO</t>
  </si>
  <si>
    <t>504966936</t>
  </si>
  <si>
    <t>GUIMOCIRCUITO LDA</t>
  </si>
  <si>
    <t>40538857T</t>
  </si>
  <si>
    <t>GUIRAO JIMENEZ ASIER</t>
  </si>
  <si>
    <t>831245144</t>
  </si>
  <si>
    <t>40435434P</t>
  </si>
  <si>
    <t>GURI ROIG AGUSTI</t>
  </si>
  <si>
    <t>77892725M</t>
  </si>
  <si>
    <t>GURT VILARRASA,VICTORIA</t>
  </si>
  <si>
    <t>220786427</t>
  </si>
  <si>
    <t>40339887A</t>
  </si>
  <si>
    <t>Gutierrez Ravé Perez, Isabel</t>
  </si>
  <si>
    <t>40347993J</t>
  </si>
  <si>
    <t>GUTIERREZ TROYANO DANIEL</t>
  </si>
  <si>
    <t>72990513J</t>
  </si>
  <si>
    <t>GUTIRREZ SANCHEZ,JORGE</t>
  </si>
  <si>
    <t>58383682416</t>
  </si>
  <si>
    <t>40257711Y</t>
  </si>
  <si>
    <t>GUYAL MARINE JOAN</t>
  </si>
  <si>
    <t>309864610</t>
  </si>
  <si>
    <t>GWS GMBH</t>
  </si>
  <si>
    <t>12848502</t>
  </si>
  <si>
    <t>103533011B01</t>
  </si>
  <si>
    <t>H G OOST</t>
  </si>
  <si>
    <t>206658261</t>
  </si>
  <si>
    <t>358807320</t>
  </si>
  <si>
    <t>7393664142</t>
  </si>
  <si>
    <t>X2562425H</t>
  </si>
  <si>
    <t>HAMILL, SARA</t>
  </si>
  <si>
    <t>Hamilton Investigacion Estrategica</t>
  </si>
  <si>
    <t>17633122</t>
  </si>
  <si>
    <t>1230430756</t>
  </si>
  <si>
    <t>Hapromsa S.L.</t>
  </si>
  <si>
    <t>X1457218F</t>
  </si>
  <si>
    <t>HARJINDER PALSING</t>
  </si>
  <si>
    <t>43631553R</t>
  </si>
  <si>
    <t>HARO MARTIN,ROBERT</t>
  </si>
  <si>
    <t>661545042</t>
  </si>
  <si>
    <t>19795102</t>
  </si>
  <si>
    <t>Hastinik sa</t>
  </si>
  <si>
    <t>811202253</t>
  </si>
  <si>
    <t>40107016</t>
  </si>
  <si>
    <t>Hauterlauken scc</t>
  </si>
  <si>
    <t>29357896</t>
  </si>
  <si>
    <t>B55295455</t>
  </si>
  <si>
    <t>HEALT &amp; HEMP, S.L.</t>
  </si>
  <si>
    <t>0401305133</t>
  </si>
  <si>
    <t>123788711</t>
  </si>
  <si>
    <t>Helena  Delgado Lara</t>
  </si>
  <si>
    <t>46342299J</t>
  </si>
  <si>
    <t>HELENA PRATS ROCHER</t>
  </si>
  <si>
    <t>8341003593</t>
  </si>
  <si>
    <t>40330142X</t>
  </si>
  <si>
    <t>HELENA TARRÉS CASADEVALL</t>
  </si>
  <si>
    <t>101328872</t>
  </si>
  <si>
    <t>B66184243</t>
  </si>
  <si>
    <t>HEMA Spain, S.L</t>
  </si>
  <si>
    <t>328795414</t>
  </si>
  <si>
    <t>41597828</t>
  </si>
  <si>
    <t>HER BASTUS PAULA</t>
  </si>
  <si>
    <t>HERBALIFE EUR</t>
  </si>
  <si>
    <t>69378570261</t>
  </si>
  <si>
    <t>502866365</t>
  </si>
  <si>
    <t>15200219W</t>
  </si>
  <si>
    <t>HERBOLARIO SANDALO</t>
  </si>
  <si>
    <t>500106924</t>
  </si>
  <si>
    <t>26707790</t>
  </si>
  <si>
    <t>HERCZEG ALLATELEDEL BT</t>
  </si>
  <si>
    <t>Heretat Mestres, S.L.</t>
  </si>
  <si>
    <t>40338657S</t>
  </si>
  <si>
    <t>HERNAN GODOY DAVESA</t>
  </si>
  <si>
    <t>77999052A</t>
  </si>
  <si>
    <t>HERNANDEZ HUGUET,GLORIA</t>
  </si>
  <si>
    <t>B38318309</t>
  </si>
  <si>
    <t>HERNANDEZ PALENZUELA, SL</t>
  </si>
  <si>
    <t>46112887A</t>
  </si>
  <si>
    <t>HERNANDEZ VALLS,MANEL</t>
  </si>
  <si>
    <t>0401678879</t>
  </si>
  <si>
    <t>219334568</t>
  </si>
  <si>
    <t>HERTZ UK LTD</t>
  </si>
  <si>
    <t>190531354628</t>
  </si>
  <si>
    <t>HETIER DANY</t>
  </si>
  <si>
    <t>22798386892</t>
  </si>
  <si>
    <t>46770344M</t>
  </si>
  <si>
    <t>HIDALGO MESAS,MONTSERRAT</t>
  </si>
  <si>
    <t>34705038</t>
  </si>
  <si>
    <t>A17000514</t>
  </si>
  <si>
    <t>HIJOS DE JOSE BASSOLS, SA</t>
  </si>
  <si>
    <t>Hilos Madeira</t>
  </si>
  <si>
    <t>40312654W</t>
  </si>
  <si>
    <t>HINOJOSA CORDOBA JUAN ANTONIO</t>
  </si>
  <si>
    <t>B55315055</t>
  </si>
  <si>
    <t>HIPERFAMILY</t>
  </si>
  <si>
    <t>40259394X</t>
  </si>
  <si>
    <t>HIPOLIT FERRER JORDI</t>
  </si>
  <si>
    <t>B63495998</t>
  </si>
  <si>
    <t>HISPA TRAVI SLU</t>
  </si>
  <si>
    <t>47437928757</t>
  </si>
  <si>
    <t>44804112001</t>
  </si>
  <si>
    <t>B22236558</t>
  </si>
  <si>
    <t>HNOS. LAZUELA TRALLERO, S. L.</t>
  </si>
  <si>
    <t>29615110</t>
  </si>
  <si>
    <t>252927050</t>
  </si>
  <si>
    <t>0430529946</t>
  </si>
  <si>
    <t>14948590</t>
  </si>
  <si>
    <t>Holet Palau de Girona s.l.</t>
  </si>
  <si>
    <t>07953728Y</t>
  </si>
  <si>
    <t>28222564</t>
  </si>
  <si>
    <t>267976829</t>
  </si>
  <si>
    <t>HONGKONG TFJ INTERNATIONAL CO. LIMITED</t>
  </si>
  <si>
    <t>09515910967</t>
  </si>
  <si>
    <t>HORNA HAYDEE</t>
  </si>
  <si>
    <t>B17549122</t>
  </si>
  <si>
    <t>HOSTAL CA LA NURI SL</t>
  </si>
  <si>
    <t>Hotel Anabel sa</t>
  </si>
  <si>
    <t>B62515432</t>
  </si>
  <si>
    <t>HOTEL AND COFERENCE CENTRE SITGES</t>
  </si>
  <si>
    <t>A17069279</t>
  </si>
  <si>
    <t>HOTEL ASTORIA PARK SA</t>
  </si>
  <si>
    <t>B25338534</t>
  </si>
  <si>
    <t>HOTEL BALAGUER</t>
  </si>
  <si>
    <t>B25281114</t>
  </si>
  <si>
    <t>HOTEL LA MORERA</t>
  </si>
  <si>
    <t>25614207</t>
  </si>
  <si>
    <t>B174500299</t>
  </si>
  <si>
    <t>HOTEL RESIDENCIA CONDAL S.L.</t>
  </si>
  <si>
    <t>B17500299</t>
  </si>
  <si>
    <t>Hotel Rosamar Maritim Intu sa</t>
  </si>
  <si>
    <t>hotel urogallo</t>
  </si>
  <si>
    <t>448410115</t>
  </si>
  <si>
    <t>Hotel Van Belle</t>
  </si>
  <si>
    <t>A50000918</t>
  </si>
  <si>
    <t>HOTELES HIBERUS</t>
  </si>
  <si>
    <t>0546955482</t>
  </si>
  <si>
    <t>30616049</t>
  </si>
  <si>
    <t>Hoyos Fuentes, Francisco</t>
  </si>
  <si>
    <t>02779658772</t>
  </si>
  <si>
    <t>HOZELOCK-EXEL GSA</t>
  </si>
  <si>
    <t>B46047502</t>
  </si>
  <si>
    <t>HPFMANN SLU</t>
  </si>
  <si>
    <t>197259978</t>
  </si>
  <si>
    <t>202697226</t>
  </si>
  <si>
    <t>41677470K</t>
  </si>
  <si>
    <t>HSAINA EL MARRAKCHI BOUSSELHAM</t>
  </si>
  <si>
    <t>224697672</t>
  </si>
  <si>
    <t>9849471F</t>
  </si>
  <si>
    <t>HUBSPOT IRELAND LTD</t>
  </si>
  <si>
    <t>40284153K</t>
  </si>
  <si>
    <t>HUERVA GARRIGA SALVADOR</t>
  </si>
  <si>
    <t>Y2827114Z</t>
  </si>
  <si>
    <t>HUIZING, JOLIEN SARAH</t>
  </si>
  <si>
    <t>814820902</t>
  </si>
  <si>
    <t>2022152330</t>
  </si>
  <si>
    <t>40318589A</t>
  </si>
  <si>
    <t>HURTÓS RAMON GIRÓ BURCET</t>
  </si>
  <si>
    <t>849528186</t>
  </si>
  <si>
    <t>J77939513</t>
  </si>
  <si>
    <t>Hypercopy SC</t>
  </si>
  <si>
    <t>5730301780</t>
  </si>
  <si>
    <t>I Tant Vins, S.L.</t>
  </si>
  <si>
    <t>21391633914</t>
  </si>
  <si>
    <t>01254850165</t>
  </si>
  <si>
    <t>502213213</t>
  </si>
  <si>
    <t>47684620P</t>
  </si>
  <si>
    <t>IBARS VERGE,ALBERT</t>
  </si>
  <si>
    <t>B06163794</t>
  </si>
  <si>
    <t>IBELCAP SL</t>
  </si>
  <si>
    <t>35007770</t>
  </si>
  <si>
    <t>B55286249</t>
  </si>
  <si>
    <t>IBERCANEM, S. L.</t>
  </si>
  <si>
    <t>77917674E</t>
  </si>
  <si>
    <t>IBERNON BERJAGA,CARLES</t>
  </si>
  <si>
    <t>B55323091</t>
  </si>
  <si>
    <t>IBERRED SOLUTIONS SL( LIBERLUZ)</t>
  </si>
  <si>
    <t>216361474</t>
  </si>
  <si>
    <t>25643842</t>
  </si>
  <si>
    <t>ICAS Orientación Independiente, slu</t>
  </si>
  <si>
    <t>Icasol 4, s.l.</t>
  </si>
  <si>
    <t>0420903487</t>
  </si>
  <si>
    <t>106583557</t>
  </si>
  <si>
    <t>41439353103</t>
  </si>
  <si>
    <t>IDENA</t>
  </si>
  <si>
    <t>IDIAP Jordi Gol</t>
  </si>
  <si>
    <t>43708907Y</t>
  </si>
  <si>
    <t>IGLESIAS CASTELLARNAU,LEANDRO</t>
  </si>
  <si>
    <t>ignacio ramon alastuey</t>
  </si>
  <si>
    <t>Ignasi Company Bosch</t>
  </si>
  <si>
    <t>798569113</t>
  </si>
  <si>
    <t>A28812619</t>
  </si>
  <si>
    <t>IKEA Ibérica S.A.</t>
  </si>
  <si>
    <t>A28812620</t>
  </si>
  <si>
    <t>A 28812618</t>
  </si>
  <si>
    <t>ikea iberica sa</t>
  </si>
  <si>
    <t>B95779419</t>
  </si>
  <si>
    <t>ILPACK STARTUP SL</t>
  </si>
  <si>
    <t>27538444</t>
  </si>
  <si>
    <t>31094340</t>
  </si>
  <si>
    <t>03433240991</t>
  </si>
  <si>
    <t>IMA GIE</t>
  </si>
  <si>
    <t>38404991531</t>
  </si>
  <si>
    <t>7740010482</t>
  </si>
  <si>
    <t>200043854</t>
  </si>
  <si>
    <t>Imma Pibernat Parnau</t>
  </si>
  <si>
    <t>Imma Vivancos Gallego</t>
  </si>
  <si>
    <t>B17631086</t>
  </si>
  <si>
    <t>IMMO PRESTIGE SLU</t>
  </si>
  <si>
    <t>immobiliaria marcot sa</t>
  </si>
  <si>
    <t>Immobiliaria Repos sa</t>
  </si>
  <si>
    <t>41683873F</t>
  </si>
  <si>
    <t>IMOUTGUEN FARES SUFIAN</t>
  </si>
  <si>
    <t>21076597</t>
  </si>
  <si>
    <t>201856031</t>
  </si>
  <si>
    <t>B17112046</t>
  </si>
  <si>
    <t>IMPORT ESPORT BAS, SL</t>
  </si>
  <si>
    <t>1111111</t>
  </si>
  <si>
    <t>987654321</t>
  </si>
  <si>
    <t>202710606</t>
  </si>
  <si>
    <t>24065295</t>
  </si>
  <si>
    <t>9820958W</t>
  </si>
  <si>
    <t>INDEED IRELAND OPERATIONS LTD.</t>
  </si>
  <si>
    <t>Indumentaria i Seguretat S.C.</t>
  </si>
  <si>
    <t>B24634271</t>
  </si>
  <si>
    <t>INDUSTRIA LEONESA DEL ENVASE SL</t>
  </si>
  <si>
    <t>00110870193</t>
  </si>
  <si>
    <t>B25004813</t>
  </si>
  <si>
    <t>INDUSTRIAS ALIMENTARIAS DE BALAGUER, S.L.</t>
  </si>
  <si>
    <t>502671254</t>
  </si>
  <si>
    <t>B60999794</t>
  </si>
  <si>
    <t>INETINST</t>
  </si>
  <si>
    <t>Ingreda System</t>
  </si>
  <si>
    <t>43676792E</t>
  </si>
  <si>
    <t>INGRID GUSI ALBA</t>
  </si>
  <si>
    <t>Iniciativas Ticadi, sl</t>
  </si>
  <si>
    <t>35354523</t>
  </si>
  <si>
    <t>B55197818</t>
  </si>
  <si>
    <t>INMITEC SL</t>
  </si>
  <si>
    <t>B08240277</t>
  </si>
  <si>
    <t>INMOBILIARIA COEN SL</t>
  </si>
  <si>
    <t>Inmuebles Jocayo sl</t>
  </si>
  <si>
    <t>B17165515</t>
  </si>
  <si>
    <t>INNODUCKY, S.L</t>
  </si>
  <si>
    <t>78518648449</t>
  </si>
  <si>
    <t>07038440967</t>
  </si>
  <si>
    <t>B17653262</t>
  </si>
  <si>
    <t>INSTAL LACIONS ALDA, SL</t>
  </si>
  <si>
    <t>B17246992</t>
  </si>
  <si>
    <t>INSTAL LACIONS MARTI DURAN, SL</t>
  </si>
  <si>
    <t>Instal.lacions Baixa Tensió,C.B.</t>
  </si>
  <si>
    <t>B17690892</t>
  </si>
  <si>
    <t>INSTAL.LACIONS BOSERCA, SL</t>
  </si>
  <si>
    <t>B17868795</t>
  </si>
  <si>
    <t>INSTAL.LACIONS CELRA,SL</t>
  </si>
  <si>
    <t>Instal.lacions Verges, S.L.</t>
  </si>
  <si>
    <t>B17499799</t>
  </si>
  <si>
    <t>Instal·lacions Sitjes SL</t>
  </si>
  <si>
    <t>B17430380</t>
  </si>
  <si>
    <t>INSTAL-LACIONS J. CEBRIA, S. L.</t>
  </si>
  <si>
    <t>Instalshops S.C.</t>
  </si>
  <si>
    <t>474655127</t>
  </si>
  <si>
    <t>INSTAMIC, INC.</t>
  </si>
  <si>
    <t>B66871492</t>
  </si>
  <si>
    <t>INSTECH MARESME</t>
  </si>
  <si>
    <t>INSTITUT CLINIC DEL VALLES,SLU</t>
  </si>
  <si>
    <t>G17155904</t>
  </si>
  <si>
    <t>INSTITUT D'ESTUDIS GIRONINS</t>
  </si>
  <si>
    <t>506358208</t>
  </si>
  <si>
    <t>00923510051</t>
  </si>
  <si>
    <t>20281814</t>
  </si>
  <si>
    <t>25533351</t>
  </si>
  <si>
    <t>6443910</t>
  </si>
  <si>
    <t>243510593</t>
  </si>
  <si>
    <t>15082670</t>
  </si>
  <si>
    <t>176116001</t>
  </si>
  <si>
    <t>02649140122</t>
  </si>
  <si>
    <t>5220012019</t>
  </si>
  <si>
    <t>B65527699</t>
  </si>
  <si>
    <t>INUGAMI, SL</t>
  </si>
  <si>
    <t>B17402447</t>
  </si>
  <si>
    <t>INVERSIONES MIRESTO, SL</t>
  </si>
  <si>
    <t>B65744054</t>
  </si>
  <si>
    <t>INVERSIONES NASILUN, SL</t>
  </si>
  <si>
    <t>Inversions Salou Brava, S.L.</t>
  </si>
  <si>
    <t>501446214</t>
  </si>
  <si>
    <t>Iolanda  Mulero Gonzales</t>
  </si>
  <si>
    <t>X4689039Y</t>
  </si>
  <si>
    <t>IONITA ROBERTO,CRISTIAN</t>
  </si>
  <si>
    <t>X7190290F</t>
  </si>
  <si>
    <t>IORDACHE FELICIA</t>
  </si>
  <si>
    <t>03281460240</t>
  </si>
  <si>
    <t>40801751G</t>
  </si>
  <si>
    <t>IRANZO GARCIA,JOSEP</t>
  </si>
  <si>
    <t>29914987</t>
  </si>
  <si>
    <t>26631200</t>
  </si>
  <si>
    <t>B66315235</t>
  </si>
  <si>
    <t>IROLIA</t>
  </si>
  <si>
    <t>41679461B</t>
  </si>
  <si>
    <t>ISAAC PRUJA ESPINAL</t>
  </si>
  <si>
    <t>40289967V</t>
  </si>
  <si>
    <t>ISABEL PALET MORET</t>
  </si>
  <si>
    <t>Isabel Tura</t>
  </si>
  <si>
    <t>77914697N</t>
  </si>
  <si>
    <t>ISERN FERRER SÍLVIA</t>
  </si>
  <si>
    <t>44012976S</t>
  </si>
  <si>
    <t>ISERN RIBA ,HELENA</t>
  </si>
  <si>
    <t>Isern Subich, Narcis</t>
  </si>
  <si>
    <t>40256898K</t>
  </si>
  <si>
    <t>ISERTE CARMEN</t>
  </si>
  <si>
    <t>Isidre Viñas Geli</t>
  </si>
  <si>
    <t>B67247007</t>
  </si>
  <si>
    <t>ITALIAN FOOD I BEVERAGE MEBISCO, SL</t>
  </si>
  <si>
    <t>125412542</t>
  </si>
  <si>
    <t>Italiani colloni</t>
  </si>
  <si>
    <t>41597828M</t>
  </si>
  <si>
    <t>ITER BASTUS PAULA</t>
  </si>
  <si>
    <t>00260160403</t>
  </si>
  <si>
    <t>ITERMAR SRL</t>
  </si>
  <si>
    <t>1181733941</t>
  </si>
  <si>
    <t>B55263222</t>
  </si>
  <si>
    <t>IURISTECNIC,SL</t>
  </si>
  <si>
    <t>40356086X</t>
  </si>
  <si>
    <t>IVAN BENJUMEA LOPERA</t>
  </si>
  <si>
    <t>Ivan Guillen Fabregas</t>
  </si>
  <si>
    <t>Ivan Nuñez Muñoz</t>
  </si>
  <si>
    <t>38125138Q</t>
  </si>
  <si>
    <t>IVAN SERGIO FRAIXEDES CUGAT</t>
  </si>
  <si>
    <t>831806481</t>
  </si>
  <si>
    <t>201498919</t>
  </si>
  <si>
    <t>Ivet  Turó  Carbó</t>
  </si>
  <si>
    <t>8391006783</t>
  </si>
  <si>
    <t>32037199</t>
  </si>
  <si>
    <t>X9362184B</t>
  </si>
  <si>
    <t>IZAGUIRRE GODOY,KAREN LIZETH</t>
  </si>
  <si>
    <t>834009551</t>
  </si>
  <si>
    <t>35100744F</t>
  </si>
  <si>
    <t>IZQUIERDO ROMEU MIREIA</t>
  </si>
  <si>
    <t>810604375</t>
  </si>
  <si>
    <t>507772393</t>
  </si>
  <si>
    <t>B17517467</t>
  </si>
  <si>
    <t>J C MERA, SL</t>
  </si>
  <si>
    <t>0422173395</t>
  </si>
  <si>
    <t>422173395</t>
  </si>
  <si>
    <t>J. Andres Jiménez- RELECTOM</t>
  </si>
  <si>
    <t>000000002</t>
  </si>
  <si>
    <t>j. clanchet</t>
  </si>
  <si>
    <t>J.F. Calefacció C.B.</t>
  </si>
  <si>
    <t>j.m. noguera i almeda</t>
  </si>
  <si>
    <t>J.Paretas, S.C.</t>
  </si>
  <si>
    <t>B17394305</t>
  </si>
  <si>
    <t>J.R.RIBAS ELECTRICITAT SL</t>
  </si>
  <si>
    <t>Jache  Tellier</t>
  </si>
  <si>
    <t>40835440K</t>
  </si>
  <si>
    <t>JACQUIE CASELLAS SOLER</t>
  </si>
  <si>
    <t>Jado  Tellier</t>
  </si>
  <si>
    <t>14443512</t>
  </si>
  <si>
    <t>X4335049D</t>
  </si>
  <si>
    <t>JAGHI ZOULIKHA</t>
  </si>
  <si>
    <t>40176456</t>
  </si>
  <si>
    <t>jahulamnt sd</t>
  </si>
  <si>
    <t>22234927</t>
  </si>
  <si>
    <t>815378504</t>
  </si>
  <si>
    <t>Jan Lapeña Masip</t>
  </si>
  <si>
    <t>Jan Montes Martos</t>
  </si>
  <si>
    <t>41648968Q</t>
  </si>
  <si>
    <t>JAN PEDROL, NEUS</t>
  </si>
  <si>
    <t>1020303273</t>
  </si>
  <si>
    <t>17072257</t>
  </si>
  <si>
    <t>JAN VALISEV SANCHO</t>
  </si>
  <si>
    <t>17072257R</t>
  </si>
  <si>
    <t>Jana  Oliveras  Plana</t>
  </si>
  <si>
    <t>Jana  Vidal  Campeny</t>
  </si>
  <si>
    <t>46797601200</t>
  </si>
  <si>
    <t>38116310C</t>
  </si>
  <si>
    <t>JANE GALINDO, SONIA EVA</t>
  </si>
  <si>
    <t>40528006M</t>
  </si>
  <si>
    <t>JANÉ MORRAJA FRANCES</t>
  </si>
  <si>
    <t>28115426</t>
  </si>
  <si>
    <t>40506670J</t>
  </si>
  <si>
    <t>JANO SALOM ROSA</t>
  </si>
  <si>
    <t>Japan 21 S.L.U.</t>
  </si>
  <si>
    <t>47378456990</t>
  </si>
  <si>
    <t>25029070</t>
  </si>
  <si>
    <t>00000019</t>
  </si>
  <si>
    <t>jaume bosch pinero</t>
  </si>
  <si>
    <t>00000006</t>
  </si>
  <si>
    <t>Jaume Gili</t>
  </si>
  <si>
    <t>B59121277</t>
  </si>
  <si>
    <t>JAUME GIRO I GIRO SL</t>
  </si>
  <si>
    <t>40428552A</t>
  </si>
  <si>
    <t>JAUME PRATS SIMON</t>
  </si>
  <si>
    <t>78064236M</t>
  </si>
  <si>
    <t>JAUME RIVALTA SOLE</t>
  </si>
  <si>
    <t>Jaume Valls Garriga</t>
  </si>
  <si>
    <t>534603952</t>
  </si>
  <si>
    <t>J55295554</t>
  </si>
  <si>
    <t>JD VILADEMAT, S. C.</t>
  </si>
  <si>
    <t>32571850056</t>
  </si>
  <si>
    <t>8730012907</t>
  </si>
  <si>
    <t>41546379F</t>
  </si>
  <si>
    <t>JESSICA GONZÁLEZ</t>
  </si>
  <si>
    <t>Jessica Molina Silva</t>
  </si>
  <si>
    <t>51702775V</t>
  </si>
  <si>
    <t>JESÚS MARÍA DUCAY LÓPEZ - REGISTRE PROPIETAT GIRON</t>
  </si>
  <si>
    <t>504403001</t>
  </si>
  <si>
    <t>Jifi cosmetics 21, sl</t>
  </si>
  <si>
    <t>40327628A</t>
  </si>
  <si>
    <t>JIMENEZ ALBERTO,VERONICA</t>
  </si>
  <si>
    <t>81647389</t>
  </si>
  <si>
    <t>JIMMEY GERRY ERICKSON</t>
  </si>
  <si>
    <t>083723572</t>
  </si>
  <si>
    <t>25884301</t>
  </si>
  <si>
    <t>130449055</t>
  </si>
  <si>
    <t>502301422</t>
  </si>
  <si>
    <t>37489113746</t>
  </si>
  <si>
    <t>38145399Z</t>
  </si>
  <si>
    <t>JM ROURA</t>
  </si>
  <si>
    <t>500556059</t>
  </si>
  <si>
    <t>joan colome gaya</t>
  </si>
  <si>
    <t>40303134G</t>
  </si>
  <si>
    <t>JOAN FRANCESC RENARDT TURON</t>
  </si>
  <si>
    <t>77908365M</t>
  </si>
  <si>
    <t>JOAN FRIGOLA BARTRINA</t>
  </si>
  <si>
    <t>14271536J</t>
  </si>
  <si>
    <t>JOAN GENER GONZÁLEZ</t>
  </si>
  <si>
    <t>78020348R</t>
  </si>
  <si>
    <t>JOAN MANUEL DEL POZO ALVAREZ</t>
  </si>
  <si>
    <t>77913192W</t>
  </si>
  <si>
    <t>JOAN MARC CELS ARNAIZ - SANTORINI</t>
  </si>
  <si>
    <t>47780355V</t>
  </si>
  <si>
    <t>JOAN PALAU DEL RIO</t>
  </si>
  <si>
    <t>33877935Q</t>
  </si>
  <si>
    <t>JOAN RAMONEDA MOLINS</t>
  </si>
  <si>
    <t>joan soler fontanella</t>
  </si>
  <si>
    <t>B17427980</t>
  </si>
  <si>
    <t>JOAN VIÑAS, SL</t>
  </si>
  <si>
    <t>41565813X</t>
  </si>
  <si>
    <t>JOANA OLIVERAS PLANAS</t>
  </si>
  <si>
    <t>X0288165K</t>
  </si>
  <si>
    <t>JOANA REID</t>
  </si>
  <si>
    <t>510830501</t>
  </si>
  <si>
    <t>JOAO BARROS RACING UNIPESSOAL</t>
  </si>
  <si>
    <t>Joaquim Ballo Casademont</t>
  </si>
  <si>
    <t>Joaquim Roura Fabregas</t>
  </si>
  <si>
    <t>Joaquima Roura Pont</t>
  </si>
  <si>
    <t>37608274P</t>
  </si>
  <si>
    <t>JOAQUIN VAZQUEZ LLUCH - MULTIPLASTIC</t>
  </si>
  <si>
    <t>X6370532S</t>
  </si>
  <si>
    <t>JOCAITE, LINA</t>
  </si>
  <si>
    <t>40530761T</t>
  </si>
  <si>
    <t>JODAR RUIZ,ANTONIO</t>
  </si>
  <si>
    <t>Joel   Lozano  Fena</t>
  </si>
  <si>
    <t>556328610201</t>
  </si>
  <si>
    <t>40846807A</t>
  </si>
  <si>
    <t>JOFRE GUERRI,M.PILAR</t>
  </si>
  <si>
    <t>110743120</t>
  </si>
  <si>
    <t>joieria bernat sl</t>
  </si>
  <si>
    <t>160135167</t>
  </si>
  <si>
    <t>100125801</t>
  </si>
  <si>
    <t>Jordi  Minobis  Bech</t>
  </si>
  <si>
    <t>40300419A</t>
  </si>
  <si>
    <t>Jordi Codina</t>
  </si>
  <si>
    <t>Jordi Mallarach, s.a.</t>
  </si>
  <si>
    <t>Jordi Mas Borda</t>
  </si>
  <si>
    <t>Jordi Miquel Torrent</t>
  </si>
  <si>
    <t>77916441P</t>
  </si>
  <si>
    <t>JORDI MONTIEL</t>
  </si>
  <si>
    <t>40372610C</t>
  </si>
  <si>
    <t>JORDI PAGÈS</t>
  </si>
  <si>
    <t>Jordi Ricart Solé</t>
  </si>
  <si>
    <t>33512970</t>
  </si>
  <si>
    <t>B17412834</t>
  </si>
  <si>
    <t>JOROFON SL</t>
  </si>
  <si>
    <t>B62365820</t>
  </si>
  <si>
    <t>JORSU CATALANA, SL</t>
  </si>
  <si>
    <t>30450365K</t>
  </si>
  <si>
    <t>JOSE ANTONIO AGUILERA CORDOBA</t>
  </si>
  <si>
    <t>00000010</t>
  </si>
  <si>
    <t>Jose Luís Cruz Rodriguez</t>
  </si>
  <si>
    <t>jose maria gimenez arnau</t>
  </si>
  <si>
    <t>Jose Rosas Taberner S.A.</t>
  </si>
  <si>
    <t>504305239</t>
  </si>
  <si>
    <t>107364310</t>
  </si>
  <si>
    <t>JOSE SANTOS SILVA</t>
  </si>
  <si>
    <t>00773400213</t>
  </si>
  <si>
    <t>40264367M</t>
  </si>
  <si>
    <t>JOSEFA PIBERNAT NOGUER</t>
  </si>
  <si>
    <t>97674556I</t>
  </si>
  <si>
    <t>JOSEFI</t>
  </si>
  <si>
    <t>38568532Q</t>
  </si>
  <si>
    <t>JOSEFINA ALTIMIRA GIRALT</t>
  </si>
  <si>
    <t>josep alech coll</t>
  </si>
  <si>
    <t>40360117Q</t>
  </si>
  <si>
    <t>Josep Altimir Puigdemont</t>
  </si>
  <si>
    <t>Josep Bosch Rustullet</t>
  </si>
  <si>
    <t>B17776691</t>
  </si>
  <si>
    <t>JOSEP CREIXELL TARRADA, S. C.</t>
  </si>
  <si>
    <t>40227811Y</t>
  </si>
  <si>
    <t>JOSEP FERRER SOLER</t>
  </si>
  <si>
    <t>josep flores</t>
  </si>
  <si>
    <t>40430745B</t>
  </si>
  <si>
    <t>JOSEP FONT AGULLO</t>
  </si>
  <si>
    <t>josep guerre cosculluela</t>
  </si>
  <si>
    <t>B17428111</t>
  </si>
  <si>
    <t>JOSEP LATORRE JIMENO, SL</t>
  </si>
  <si>
    <t>00000012</t>
  </si>
  <si>
    <t>Josep Lopez Ortiz</t>
  </si>
  <si>
    <t>40277543N</t>
  </si>
  <si>
    <t>JOSEP M. CANO SERRA</t>
  </si>
  <si>
    <t>Josep M. Noguera Almeda</t>
  </si>
  <si>
    <t>37800836Z</t>
  </si>
  <si>
    <t>JOSEP M. TARRADELL LACUNA</t>
  </si>
  <si>
    <t>B17323858</t>
  </si>
  <si>
    <t>JOSEP MARIA BARTIS, SL</t>
  </si>
  <si>
    <t>Josep Maria Manero Sindreu</t>
  </si>
  <si>
    <t>40281931F</t>
  </si>
  <si>
    <t>JOSEP MIQUEL DELGADO PADROSA</t>
  </si>
  <si>
    <t>00000004</t>
  </si>
  <si>
    <t>Josep Mitja</t>
  </si>
  <si>
    <t>Josep Pages Riera</t>
  </si>
  <si>
    <t>00000003</t>
  </si>
  <si>
    <t>Josep Pairó</t>
  </si>
  <si>
    <t>40262395K</t>
  </si>
  <si>
    <t>JOSEP RAMONEDA MOLINS</t>
  </si>
  <si>
    <t>39267182H</t>
  </si>
  <si>
    <t>JOSEP ROCASPANA FARRAS</t>
  </si>
  <si>
    <t>40323530E</t>
  </si>
  <si>
    <t>JOSEP TEIXIDOR FROU</t>
  </si>
  <si>
    <t>Josep Ventallo Romans, SL</t>
  </si>
  <si>
    <t>Josep Ventura Marti</t>
  </si>
  <si>
    <t>304692492</t>
  </si>
  <si>
    <t>JOSEPH JOSEPH DEUTSCHLAND GMBH</t>
  </si>
  <si>
    <t>0424864156</t>
  </si>
  <si>
    <t>190189044</t>
  </si>
  <si>
    <t>B76290303</t>
  </si>
  <si>
    <t>JOSUVALLES SL</t>
  </si>
  <si>
    <t>784653194</t>
  </si>
  <si>
    <t>40444343Q</t>
  </si>
  <si>
    <t>JUAN CARLOS SANCHEZ RECIO</t>
  </si>
  <si>
    <t>40355249R</t>
  </si>
  <si>
    <t>JUANDO AGUSTI ANNA</t>
  </si>
  <si>
    <t>40346588B</t>
  </si>
  <si>
    <t>JUANDO AGUSTI,SANTIAGO</t>
  </si>
  <si>
    <t>B17032160</t>
  </si>
  <si>
    <t>JUANDO GRUP 1963 SL</t>
  </si>
  <si>
    <t>40360439Q</t>
  </si>
  <si>
    <t>JUBERO CAPDEFERRO,ANNA</t>
  </si>
  <si>
    <t>Judit  Zaragoza Llirinos</t>
  </si>
  <si>
    <t>Judit Saubi Font</t>
  </si>
  <si>
    <t>41563801H</t>
  </si>
  <si>
    <t>JUDITH BRET ALMANGUER</t>
  </si>
  <si>
    <t>40360074L</t>
  </si>
  <si>
    <t>JUHE PAIRO, NEUS</t>
  </si>
  <si>
    <t>10236981</t>
  </si>
  <si>
    <t>Julia  Bel  Vila</t>
  </si>
  <si>
    <t>Julia  Noguer de bedoca</t>
  </si>
  <si>
    <t>Julia  Puig  Hernandez</t>
  </si>
  <si>
    <t>41654439J</t>
  </si>
  <si>
    <t>JULIA CLOS BARBOSA</t>
  </si>
  <si>
    <t>18450482C</t>
  </si>
  <si>
    <t>JULIAN GOMEZ EVA</t>
  </si>
  <si>
    <t>33430101</t>
  </si>
  <si>
    <t>V55127427</t>
  </si>
  <si>
    <t>JUNTA COMPENSACIÓ PAU6 DEL NORD PORQUERES</t>
  </si>
  <si>
    <t>V55302962</t>
  </si>
  <si>
    <t>JUNTA COMPENSACIÓ POLÍGON SUDI-1 PONT DE MOLINS</t>
  </si>
  <si>
    <t>E55258263</t>
  </si>
  <si>
    <t>JUPER GIRONA</t>
  </si>
  <si>
    <t>Juscafresa</t>
  </si>
  <si>
    <t>53075093J</t>
  </si>
  <si>
    <t>JUSTO LECETA GIMENZ</t>
  </si>
  <si>
    <t>41702198R</t>
  </si>
  <si>
    <t>JUTTE GIEBEL</t>
  </si>
  <si>
    <t>40225740M</t>
  </si>
  <si>
    <t>JUUANDÓ COROMINA,SANTIAGO</t>
  </si>
  <si>
    <t>Y2783171R</t>
  </si>
  <si>
    <t>JUWARA EBRIMA</t>
  </si>
  <si>
    <t>0461780772</t>
  </si>
  <si>
    <t>201857553</t>
  </si>
  <si>
    <t>974149392</t>
  </si>
  <si>
    <t>K9 PET PRODUCTS UK LTD</t>
  </si>
  <si>
    <t>13455228</t>
  </si>
  <si>
    <t>110406282</t>
  </si>
  <si>
    <t>142214199</t>
  </si>
  <si>
    <t>44534548128</t>
  </si>
  <si>
    <t>B17762410</t>
  </si>
  <si>
    <t>KANG LE FU, SL</t>
  </si>
  <si>
    <t>11345233</t>
  </si>
  <si>
    <t>23660847</t>
  </si>
  <si>
    <t>X5885100K</t>
  </si>
  <si>
    <t>KARBACH IBRAHIM</t>
  </si>
  <si>
    <t>160078509</t>
  </si>
  <si>
    <t>201706932</t>
  </si>
  <si>
    <t>8653641</t>
  </si>
  <si>
    <t>14578975</t>
  </si>
  <si>
    <t>Karserlauten sl</t>
  </si>
  <si>
    <t>32727563</t>
  </si>
  <si>
    <t>0686644192</t>
  </si>
  <si>
    <t>KASANKAYA SALIM</t>
  </si>
  <si>
    <t>0442005838</t>
  </si>
  <si>
    <t>08402690002</t>
  </si>
  <si>
    <t>X1388507C</t>
  </si>
  <si>
    <t>KESIHI MUSTAPHA</t>
  </si>
  <si>
    <t>120177661</t>
  </si>
  <si>
    <t>10849200018</t>
  </si>
  <si>
    <t>159680453</t>
  </si>
  <si>
    <t>X7436777A</t>
  </si>
  <si>
    <t>KIES, BRUNO</t>
  </si>
  <si>
    <t>42355163L</t>
  </si>
  <si>
    <t>KILIAN PLA MORELL</t>
  </si>
  <si>
    <t>100724639</t>
  </si>
  <si>
    <t>503916986</t>
  </si>
  <si>
    <t>KIRO LDA</t>
  </si>
  <si>
    <t>127059649</t>
  </si>
  <si>
    <t>22076870</t>
  </si>
  <si>
    <t>37671278S</t>
  </si>
  <si>
    <t>KISSLING,NICOLE</t>
  </si>
  <si>
    <t>B87701397</t>
  </si>
  <si>
    <t>KITCHEN EXCLUSIVE SOLUTION SL</t>
  </si>
  <si>
    <t>506273075</t>
  </si>
  <si>
    <t>287960696</t>
  </si>
  <si>
    <t>264280701</t>
  </si>
  <si>
    <t>KLDISCOVERY ONTRACK</t>
  </si>
  <si>
    <t>klein Germano,Patricia</t>
  </si>
  <si>
    <t>A58028218</t>
  </si>
  <si>
    <t>KLINET, SA</t>
  </si>
  <si>
    <t>234643211</t>
  </si>
  <si>
    <t>703143090</t>
  </si>
  <si>
    <t>KNIGHT OTPICAL LTD</t>
  </si>
  <si>
    <t>502056070</t>
  </si>
  <si>
    <t>KNUDSEN SUPPLIERS PORTUGAL</t>
  </si>
  <si>
    <t>200528715</t>
  </si>
  <si>
    <t>215396283</t>
  </si>
  <si>
    <t>200458925</t>
  </si>
  <si>
    <t>813186808</t>
  </si>
  <si>
    <t>Y3407333N</t>
  </si>
  <si>
    <t>KONDRATYUK,ALEXEY</t>
  </si>
  <si>
    <t>7752647328</t>
  </si>
  <si>
    <t>7750001970</t>
  </si>
  <si>
    <t>815611216</t>
  </si>
  <si>
    <t>556951234501</t>
  </si>
  <si>
    <t>7342944400</t>
  </si>
  <si>
    <t>13744889</t>
  </si>
  <si>
    <t>095700235</t>
  </si>
  <si>
    <t>025948991</t>
  </si>
  <si>
    <t>182073885</t>
  </si>
  <si>
    <t>101135049</t>
  </si>
  <si>
    <t>145776467</t>
  </si>
  <si>
    <t>KRESS UMWELTSCHONENDE LANDTECHNIK GMBH</t>
  </si>
  <si>
    <t>Kristina Reboulleau</t>
  </si>
  <si>
    <t>203351615</t>
  </si>
  <si>
    <t>997315766</t>
  </si>
  <si>
    <t>287373074</t>
  </si>
  <si>
    <t>8180004379</t>
  </si>
  <si>
    <t>67440978864</t>
  </si>
  <si>
    <t>143078516</t>
  </si>
  <si>
    <t>X3291094R</t>
  </si>
  <si>
    <t>KWABENA MENSAH PETER</t>
  </si>
  <si>
    <t>N0049739F</t>
  </si>
  <si>
    <t>KW-COMMERCE MBH</t>
  </si>
  <si>
    <t>24410335806</t>
  </si>
  <si>
    <t>26481971794</t>
  </si>
  <si>
    <t>02387790047</t>
  </si>
  <si>
    <t>202825238</t>
  </si>
  <si>
    <t>B19633924</t>
  </si>
  <si>
    <t>LA ALAMEDA DE JORGE JUAN, SL</t>
  </si>
  <si>
    <t>La Caixa</t>
  </si>
  <si>
    <t>B55187736</t>
  </si>
  <si>
    <t>La Cantina Catalana, S.L.U.</t>
  </si>
  <si>
    <t>40347833Z</t>
  </si>
  <si>
    <t>LA CASA OLIVARES, EVA</t>
  </si>
  <si>
    <t>B93332385</t>
  </si>
  <si>
    <t>LA DEHESA DE LOS MONTEROS SL</t>
  </si>
  <si>
    <t>38426783Q</t>
  </si>
  <si>
    <t>LA FLAMITA</t>
  </si>
  <si>
    <t>B59569483</t>
  </si>
  <si>
    <t>LA FLOR DEL PIRINEO SL</t>
  </si>
  <si>
    <t>La Guia QR, s.l.</t>
  </si>
  <si>
    <t>La Iguana Canalla sl</t>
  </si>
  <si>
    <t>la industrial creativa bav s.c.</t>
  </si>
  <si>
    <t>B17344672</t>
  </si>
  <si>
    <t>LA LLORETENSE JOVE S.L.</t>
  </si>
  <si>
    <t>B55292767</t>
  </si>
  <si>
    <t>LA MALABARISTA SL</t>
  </si>
  <si>
    <t>B91523688</t>
  </si>
  <si>
    <t>LA MOLLETERA DE ANTEQUERA SL</t>
  </si>
  <si>
    <t>B55097786</t>
  </si>
  <si>
    <t>LA MUNDETA 1918,SL</t>
  </si>
  <si>
    <t>A58920323</t>
  </si>
  <si>
    <t>La redoute</t>
  </si>
  <si>
    <t>La Savia Cosmetica, s.l.</t>
  </si>
  <si>
    <t>B63935555</t>
  </si>
  <si>
    <t>LA SIRENA ALIMENTACIÓ CONGELADA SLU</t>
  </si>
  <si>
    <t>00698020153</t>
  </si>
  <si>
    <t>0430506289</t>
  </si>
  <si>
    <t>2210467</t>
  </si>
  <si>
    <t>80493447494</t>
  </si>
  <si>
    <t>A96184882</t>
  </si>
  <si>
    <t>LABORATORIO REIG JOFRE, SA</t>
  </si>
  <si>
    <t>A08192106</t>
  </si>
  <si>
    <t>LABORATORIOS MEDEA, SA</t>
  </si>
  <si>
    <t>40357400J</t>
  </si>
  <si>
    <t>LADA SERVITJA TORMO</t>
  </si>
  <si>
    <t>40531722H</t>
  </si>
  <si>
    <t>LADRON CORNEJO JORDI</t>
  </si>
  <si>
    <t>40531722K</t>
  </si>
  <si>
    <t>60413437393</t>
  </si>
  <si>
    <t>11432717</t>
  </si>
  <si>
    <t>A848911379</t>
  </si>
  <si>
    <t>Lagardera TRAVEL RETAIL S.A.</t>
  </si>
  <si>
    <t>01806320436</t>
  </si>
  <si>
    <t>45825200T</t>
  </si>
  <si>
    <t>LAGUNA GARCIA MANEL</t>
  </si>
  <si>
    <t>40341543A</t>
  </si>
  <si>
    <t>LAGUNA SANCHEZ,EVA</t>
  </si>
  <si>
    <t>Laia  Blanch  Brumsó</t>
  </si>
  <si>
    <t>40368367D</t>
  </si>
  <si>
    <t>LAIA ESTECH GALERA</t>
  </si>
  <si>
    <t>47172639F</t>
  </si>
  <si>
    <t>LAIA FREIXES RAMONEDA</t>
  </si>
  <si>
    <t>43430757H</t>
  </si>
  <si>
    <t>LAIA MARTÍNEZ ALOS-MONER</t>
  </si>
  <si>
    <t>201444849</t>
  </si>
  <si>
    <t>768440893</t>
  </si>
  <si>
    <t>LAMBDA TEK LTD</t>
  </si>
  <si>
    <t>Lamelas  Martinez Adrian</t>
  </si>
  <si>
    <t>A46013074</t>
  </si>
  <si>
    <t>LAMIPLAST SA</t>
  </si>
  <si>
    <t>759736277</t>
  </si>
  <si>
    <t>Lara De planell  Samara</t>
  </si>
  <si>
    <t>26466779N</t>
  </si>
  <si>
    <t>LARA PLAZA ,FERNANDO</t>
  </si>
  <si>
    <t>36429900</t>
  </si>
  <si>
    <t>130894800</t>
  </si>
  <si>
    <t>B62932058</t>
  </si>
  <si>
    <t>LASER MARKING SYSTEM S.L.</t>
  </si>
  <si>
    <t>508100763</t>
  </si>
  <si>
    <t>Lastminute network SL</t>
  </si>
  <si>
    <t>41673866M</t>
  </si>
  <si>
    <t>LASTRA LLERENA, RAUL</t>
  </si>
  <si>
    <t>00000018</t>
  </si>
  <si>
    <t>Laura</t>
  </si>
  <si>
    <t>256650381</t>
  </si>
  <si>
    <t>Laura  Borge  Cogumbreiro</t>
  </si>
  <si>
    <t>Laura  Clavaguera  Sauri</t>
  </si>
  <si>
    <t>Laura Salvatella Sanchez</t>
  </si>
  <si>
    <t>41653844Q</t>
  </si>
  <si>
    <t>LAVADO RICART.ERIC</t>
  </si>
  <si>
    <t>40842227T</t>
  </si>
  <si>
    <t>LAX RODRIGUEZ,M.MAR</t>
  </si>
  <si>
    <t>36963655X</t>
  </si>
  <si>
    <t>LAYUNTA,RIBAS,MONTSERRAT</t>
  </si>
  <si>
    <t>18760688</t>
  </si>
  <si>
    <t>A60195279</t>
  </si>
  <si>
    <t>LDL supermercados SAU</t>
  </si>
  <si>
    <t>A60195280</t>
  </si>
  <si>
    <t>20440591980</t>
  </si>
  <si>
    <t>24411486905</t>
  </si>
  <si>
    <t>0451303485</t>
  </si>
  <si>
    <t>10390454940</t>
  </si>
  <si>
    <t>01711670222</t>
  </si>
  <si>
    <t>B55161129</t>
  </si>
  <si>
    <t>LED SERVEIS BANYOLES, SL</t>
  </si>
  <si>
    <t>02956530048</t>
  </si>
  <si>
    <t>41653313Z</t>
  </si>
  <si>
    <t>LEE HU LENA</t>
  </si>
  <si>
    <t>B60251766</t>
  </si>
  <si>
    <t>LEE S FOOD IBERICA, SL</t>
  </si>
  <si>
    <t>62802887091</t>
  </si>
  <si>
    <t>02937550164</t>
  </si>
  <si>
    <t>30428674725</t>
  </si>
  <si>
    <t>510813690</t>
  </si>
  <si>
    <t>125350069</t>
  </si>
  <si>
    <t>504683004</t>
  </si>
  <si>
    <t>Y1653102Z</t>
  </si>
  <si>
    <t>LEJEUNE ERKAN</t>
  </si>
  <si>
    <t>26353715</t>
  </si>
  <si>
    <t>91442612255</t>
  </si>
  <si>
    <t>B17239138</t>
  </si>
  <si>
    <t>LEÑAS Y CARBONES PAPALUS, SL</t>
  </si>
  <si>
    <t>23991930</t>
  </si>
  <si>
    <t>Leonie Fremin</t>
  </si>
  <si>
    <t>Léonie Fremin</t>
  </si>
  <si>
    <t>B84818442</t>
  </si>
  <si>
    <t>LEROY MERLIN ESPAÑA SLU</t>
  </si>
  <si>
    <t>28753991934</t>
  </si>
  <si>
    <t>B17255944</t>
  </si>
  <si>
    <t>LES CLOSES, SL</t>
  </si>
  <si>
    <t>52780155073</t>
  </si>
  <si>
    <t>9359890</t>
  </si>
  <si>
    <t>11431643E</t>
  </si>
  <si>
    <t>LETO SANCHEZ ESTEFANIA</t>
  </si>
  <si>
    <t>02288060979</t>
  </si>
  <si>
    <t>LETY SRL</t>
  </si>
  <si>
    <t>129402449</t>
  </si>
  <si>
    <t>J17691668</t>
  </si>
  <si>
    <t>L'HORTA SCP</t>
  </si>
  <si>
    <t>lick iberia s.l.</t>
  </si>
  <si>
    <t>B27757046</t>
  </si>
  <si>
    <t>LICORES MAITINES SL</t>
  </si>
  <si>
    <t>Lidia Aviles Muñoz</t>
  </si>
  <si>
    <t>5541075130</t>
  </si>
  <si>
    <t>41093319R</t>
  </si>
  <si>
    <t>LIESA DURAN,AURORA</t>
  </si>
  <si>
    <t>275374722</t>
  </si>
  <si>
    <t>B59964049</t>
  </si>
  <si>
    <t>LIFRA, SL</t>
  </si>
  <si>
    <t>33088866</t>
  </si>
  <si>
    <t>LIGHT IN THE BOX CO., LTD.</t>
  </si>
  <si>
    <t>07264236P</t>
  </si>
  <si>
    <t>LINARES TORT,ARIADNA</t>
  </si>
  <si>
    <t>03500560176</t>
  </si>
  <si>
    <t>B55330021</t>
  </si>
  <si>
    <t>LINEAL INTERIORS SL</t>
  </si>
  <si>
    <t>556523914101</t>
  </si>
  <si>
    <t>Y01572020F</t>
  </si>
  <si>
    <t>LIPSBERG, ANASTASIA</t>
  </si>
  <si>
    <t>509203183</t>
  </si>
  <si>
    <t>796452188</t>
  </si>
  <si>
    <t>916423630</t>
  </si>
  <si>
    <t>B17391723</t>
  </si>
  <si>
    <t>LITH GRAFICAS</t>
  </si>
  <si>
    <t>00877900068</t>
  </si>
  <si>
    <t>36334028</t>
  </si>
  <si>
    <t>219175097</t>
  </si>
  <si>
    <t>151417979</t>
  </si>
  <si>
    <t>Llach Ferrer Joan</t>
  </si>
  <si>
    <t>78000238Q</t>
  </si>
  <si>
    <t>LLACH SAUBI,JORDI</t>
  </si>
  <si>
    <t>40365276T</t>
  </si>
  <si>
    <t>LLANAS PULGAR, TATIANA</t>
  </si>
  <si>
    <t>B17876160</t>
  </si>
  <si>
    <t>LLARS SANT JORDI, SL</t>
  </si>
  <si>
    <t>77999408Z</t>
  </si>
  <si>
    <t>LLENSA SANCHEZ,ANA</t>
  </si>
  <si>
    <t>41668714M</t>
  </si>
  <si>
    <t>LLERENA KARI,TEODORA</t>
  </si>
  <si>
    <t>A17037102</t>
  </si>
  <si>
    <t>LLIBRERIA 22</t>
  </si>
  <si>
    <t>40879937J</t>
  </si>
  <si>
    <t>LLINAS ROVIRA,ANNA</t>
  </si>
  <si>
    <t>40331600L</t>
  </si>
  <si>
    <t>LLORENS GASCONS NURIA</t>
  </si>
  <si>
    <t>71016463F</t>
  </si>
  <si>
    <t>LLORENTE GARCIA ,REBECA</t>
  </si>
  <si>
    <t>X0099035C</t>
  </si>
  <si>
    <t>LLORET TRADING- A.D. RAJA</t>
  </si>
  <si>
    <t>Lluc Juscafresa Illamola</t>
  </si>
  <si>
    <t>Lluis  Blanch, S.A.</t>
  </si>
  <si>
    <t>40431113B</t>
  </si>
  <si>
    <t>LLUIS DELCLOS CARRE</t>
  </si>
  <si>
    <t>40276932E</t>
  </si>
  <si>
    <t>LLUIS MULLERAS CAPELLA</t>
  </si>
  <si>
    <t>40276395Z</t>
  </si>
  <si>
    <t>LLUÍS RAMONEDA MOLINS</t>
  </si>
  <si>
    <t>B65198921</t>
  </si>
  <si>
    <t>LMT4U SL</t>
  </si>
  <si>
    <t>94448422071</t>
  </si>
  <si>
    <t>10647533</t>
  </si>
  <si>
    <t>02582780165</t>
  </si>
  <si>
    <t>32480648716</t>
  </si>
  <si>
    <t>B64372238</t>
  </si>
  <si>
    <t>Logistel Accesorios de Empresa SL</t>
  </si>
  <si>
    <t>6654810</t>
  </si>
  <si>
    <t>B55192215</t>
  </si>
  <si>
    <t>LOGISTICA NEW MARKET, SL</t>
  </si>
  <si>
    <t>40808254K</t>
  </si>
  <si>
    <t>LONCA VIÑES,FRANCISCA</t>
  </si>
  <si>
    <t>46670866W</t>
  </si>
  <si>
    <t>LONGARRIU SARBOSA JUAN</t>
  </si>
  <si>
    <t>B55261804</t>
  </si>
  <si>
    <t>LOPDMONTOLIU I SERVEIS SL</t>
  </si>
  <si>
    <t>506017737</t>
  </si>
  <si>
    <t>41717348V</t>
  </si>
  <si>
    <t>LOPEZ CRUZ TAINA</t>
  </si>
  <si>
    <t>Lopez De oueza Judith</t>
  </si>
  <si>
    <t>77910531D</t>
  </si>
  <si>
    <t>LOPEZ JORDI</t>
  </si>
  <si>
    <t>33414102319</t>
  </si>
  <si>
    <t>40322387Y</t>
  </si>
  <si>
    <t>LOPEZ MONTOLIU ANDRES</t>
  </si>
  <si>
    <t>05398841429</t>
  </si>
  <si>
    <t>40351283Z</t>
  </si>
  <si>
    <t>LOPEZ ROCA,FERRAN</t>
  </si>
  <si>
    <t>40530743M</t>
  </si>
  <si>
    <t>LOPEZ VARGAS,SUSANA</t>
  </si>
  <si>
    <t>41633030V</t>
  </si>
  <si>
    <t>LOPEZ VEGA MARCELO HERNAN</t>
  </si>
  <si>
    <t>508185033</t>
  </si>
  <si>
    <t>71508195E</t>
  </si>
  <si>
    <t>LORMAR</t>
  </si>
  <si>
    <t>B17831066</t>
  </si>
  <si>
    <t>LOSAN 2005, SL</t>
  </si>
  <si>
    <t>00000011</t>
  </si>
  <si>
    <t>Lourdes Franch</t>
  </si>
  <si>
    <t>159519209</t>
  </si>
  <si>
    <t>011625575B01</t>
  </si>
  <si>
    <t>LOVIN WINES</t>
  </si>
  <si>
    <t>33452906G</t>
  </si>
  <si>
    <t>LOZANO EGEA MIGUEL ANGEL</t>
  </si>
  <si>
    <t>46110119H</t>
  </si>
  <si>
    <t>LOZANO LUACES,JOSE ANTONIO</t>
  </si>
  <si>
    <t>40897578J</t>
  </si>
  <si>
    <t>LOZANO MENDOZA,LOLI</t>
  </si>
  <si>
    <t>lt legal intellectual property slp</t>
  </si>
  <si>
    <t>1020513109</t>
  </si>
  <si>
    <t>25757014</t>
  </si>
  <si>
    <t>X761154V</t>
  </si>
  <si>
    <t>LUCKY COMPLEMENTS</t>
  </si>
  <si>
    <t>B64241649</t>
  </si>
  <si>
    <t>LUCKYARN EUROPE, SL</t>
  </si>
  <si>
    <t>508078393</t>
  </si>
  <si>
    <t>5260003819</t>
  </si>
  <si>
    <t>Lufthansa</t>
  </si>
  <si>
    <t>32100859N</t>
  </si>
  <si>
    <t>LUIS BADILLO CRISTIAN</t>
  </si>
  <si>
    <t>Luis Fernandez Caneda</t>
  </si>
  <si>
    <t>Luís Gorreta León</t>
  </si>
  <si>
    <t>40228623J</t>
  </si>
  <si>
    <t>LUIS VARGAS GONZALEZ</t>
  </si>
  <si>
    <t>70796866</t>
  </si>
  <si>
    <t>30454475</t>
  </si>
  <si>
    <t>34922439</t>
  </si>
  <si>
    <t>41595267C</t>
  </si>
  <si>
    <t>LUQUE GOMEZ ARAN</t>
  </si>
  <si>
    <t>500170959</t>
  </si>
  <si>
    <t>202700416</t>
  </si>
  <si>
    <t>171437832</t>
  </si>
  <si>
    <t>201466348</t>
  </si>
  <si>
    <t>101799686</t>
  </si>
  <si>
    <t>48342645819</t>
  </si>
  <si>
    <t>0896995226</t>
  </si>
  <si>
    <t>B17645342</t>
  </si>
  <si>
    <t>M MAGENTI AMBIENTS</t>
  </si>
  <si>
    <t>40430036285</t>
  </si>
  <si>
    <t>M PARE CHRISTIAN</t>
  </si>
  <si>
    <t>B17889072</t>
  </si>
  <si>
    <t>M PLUS SERVEIS INTEGRALS DE NETEJA, SL</t>
  </si>
  <si>
    <t>43104169W</t>
  </si>
  <si>
    <t>M. JOSÉ NAVARRO SANCHEZ</t>
  </si>
  <si>
    <t>10783335</t>
  </si>
  <si>
    <t>57350312799</t>
  </si>
  <si>
    <t>M.BESSIERE WILLIAM</t>
  </si>
  <si>
    <t>18556450</t>
  </si>
  <si>
    <t>Mª Angels  Serra  Bernado</t>
  </si>
  <si>
    <t>Mª Angels Vegas Simarro</t>
  </si>
  <si>
    <t>Mª Carme  Juanola  Suriñach</t>
  </si>
  <si>
    <t>Mª Pilar  Irurzun  Tuesta</t>
  </si>
  <si>
    <t>Mª Rosa campos Landeira</t>
  </si>
  <si>
    <t>Mª Teresa Ferran Ribas</t>
  </si>
  <si>
    <t>209226765</t>
  </si>
  <si>
    <t>MAAT OLAF</t>
  </si>
  <si>
    <t>174496721</t>
  </si>
  <si>
    <t>MACANDREWS</t>
  </si>
  <si>
    <t>33944275R</t>
  </si>
  <si>
    <t>MACHADO LARA,XAVIER</t>
  </si>
  <si>
    <t>40346071</t>
  </si>
  <si>
    <t>Macia Jardiner, S.L.</t>
  </si>
  <si>
    <t>77997561F</t>
  </si>
  <si>
    <t>MACIAS REYES,JOSE</t>
  </si>
  <si>
    <t>03271030409</t>
  </si>
  <si>
    <t>Madrenas Maso, Jose</t>
  </si>
  <si>
    <t>30406109</t>
  </si>
  <si>
    <t>500814643</t>
  </si>
  <si>
    <t>53924587Y</t>
  </si>
  <si>
    <t>MAGALHAES GÓMEZ,RAQUEL</t>
  </si>
  <si>
    <t>magatzems aliò</t>
  </si>
  <si>
    <t>B17502485</t>
  </si>
  <si>
    <t>MAGDA PRATS INFORMÀTICA</t>
  </si>
  <si>
    <t>21424947497</t>
  </si>
  <si>
    <t>813358677</t>
  </si>
  <si>
    <t>00061560678</t>
  </si>
  <si>
    <t>MAGLIFICIO GRAN SASSO SPA</t>
  </si>
  <si>
    <t>91750727711</t>
  </si>
  <si>
    <t>77410922124</t>
  </si>
  <si>
    <t>224039197</t>
  </si>
  <si>
    <t>Y1124175H</t>
  </si>
  <si>
    <t>MAHMOOD QAISAR</t>
  </si>
  <si>
    <t>201683088</t>
  </si>
  <si>
    <t>32639200260</t>
  </si>
  <si>
    <t>B17881194</t>
  </si>
  <si>
    <t>MAIN TRACK, SL</t>
  </si>
  <si>
    <t>40339563900</t>
  </si>
  <si>
    <t>34522907575</t>
  </si>
  <si>
    <t>8272305982</t>
  </si>
  <si>
    <t>64411251564</t>
  </si>
  <si>
    <t>Mallola Oliveria,Guillermo</t>
  </si>
  <si>
    <t>A78507498</t>
  </si>
  <si>
    <t>MAN TRUCK BUS IBERIA SAU</t>
  </si>
  <si>
    <t>X3297141E</t>
  </si>
  <si>
    <t>MANASSERO JOAN CARLOS</t>
  </si>
  <si>
    <t>26488348574</t>
  </si>
  <si>
    <t>manel hernandez gonzalez</t>
  </si>
  <si>
    <t>43423617893</t>
  </si>
  <si>
    <t>43704370T</t>
  </si>
  <si>
    <t>MANHATTAN COPISTERIA</t>
  </si>
  <si>
    <t>B83141838</t>
  </si>
  <si>
    <t>MANHEIM DIRECTO, S.L.</t>
  </si>
  <si>
    <t>N0051500G</t>
  </si>
  <si>
    <t>MANIFATTURA VALCISMON SPAIN</t>
  </si>
  <si>
    <t>06196070012</t>
  </si>
  <si>
    <t>121099465</t>
  </si>
  <si>
    <t>MANON CLASSEN</t>
  </si>
  <si>
    <t>Manuel Lopez Ruz</t>
  </si>
  <si>
    <t>B55222186</t>
  </si>
  <si>
    <t>MANXA INDUSTRIAL</t>
  </si>
  <si>
    <t>Mañach  Devesa Roger</t>
  </si>
  <si>
    <t>Maquinaria Agricola Pèlach S.A.</t>
  </si>
  <si>
    <t>maquinaria agricola sala sl</t>
  </si>
  <si>
    <t>Maquinaria Vidal, s.a.</t>
  </si>
  <si>
    <t>Maquinarias Auladell s.l</t>
  </si>
  <si>
    <t>24324944Y</t>
  </si>
  <si>
    <t>MAR LLORENS</t>
  </si>
  <si>
    <t>46744290X</t>
  </si>
  <si>
    <t>MAR RODRÍGUEZ CALLOL</t>
  </si>
  <si>
    <t>marbres del terri</t>
  </si>
  <si>
    <t>marbres geli sl</t>
  </si>
  <si>
    <t>Marc  Hernandez  Quer</t>
  </si>
  <si>
    <t>40372215Q</t>
  </si>
  <si>
    <t>MARC AULADELL CASADEVALL</t>
  </si>
  <si>
    <t>811171825</t>
  </si>
  <si>
    <t>Marc Costa Cazali</t>
  </si>
  <si>
    <t>45549625B</t>
  </si>
  <si>
    <t>MARC FRANCESCH CAMPS</t>
  </si>
  <si>
    <t>40374622P</t>
  </si>
  <si>
    <t>MARC PLANAS</t>
  </si>
  <si>
    <t>41546246N</t>
  </si>
  <si>
    <t>MARC PRAT VILA</t>
  </si>
  <si>
    <t>Marc Vallribera  Blavi</t>
  </si>
  <si>
    <t>40307512N</t>
  </si>
  <si>
    <t>MARCÉ COMPANY,BENJAMÍ</t>
  </si>
  <si>
    <t>Marce Medina Roig</t>
  </si>
  <si>
    <t>40270335A</t>
  </si>
  <si>
    <t>MARCET BURBAIL,ANGELINA</t>
  </si>
  <si>
    <t>510358764</t>
  </si>
  <si>
    <t>B17356734</t>
  </si>
  <si>
    <t>MARCHAN VENTURA SL</t>
  </si>
  <si>
    <t>Y2909426D</t>
  </si>
  <si>
    <t>MARCIA DUARTE</t>
  </si>
  <si>
    <t>5541256311</t>
  </si>
  <si>
    <t>18026571E</t>
  </si>
  <si>
    <t>MARCO ABADIA,ENRIQUE</t>
  </si>
  <si>
    <t>38700059Y</t>
  </si>
  <si>
    <t>MARCOS GALINDO,MARIA</t>
  </si>
  <si>
    <t>N7401633H</t>
  </si>
  <si>
    <t>MARCUS EXCELSIOR LIMITED</t>
  </si>
  <si>
    <t>8371515926</t>
  </si>
  <si>
    <t>19350575P</t>
  </si>
  <si>
    <t>MARES CORTES VICENTE</t>
  </si>
  <si>
    <t>48951943</t>
  </si>
  <si>
    <t>Marga mobiliari cuina s.l.</t>
  </si>
  <si>
    <t>111286301327</t>
  </si>
  <si>
    <t>Margauy  Quais</t>
  </si>
  <si>
    <t>6841027549</t>
  </si>
  <si>
    <t>40365343K</t>
  </si>
  <si>
    <t>MARIA ALEMANY FELIU</t>
  </si>
  <si>
    <t>41564972Q</t>
  </si>
  <si>
    <t>MARIA BEGOÑA MARCO ROJO</t>
  </si>
  <si>
    <t>Maria Brunsoms Ayats</t>
  </si>
  <si>
    <t>40318473W</t>
  </si>
  <si>
    <t>MARIA CARMEN VIDAL HEREU</t>
  </si>
  <si>
    <t>10198310H</t>
  </si>
  <si>
    <t>MARIA DE LOS REYES DE JESUS SEVIVAS</t>
  </si>
  <si>
    <t>40326450</t>
  </si>
  <si>
    <t>Maria Dolors Mascaros Soler</t>
  </si>
  <si>
    <t>B23699515</t>
  </si>
  <si>
    <t>MARIA LUNARILLOS SL</t>
  </si>
  <si>
    <t>Maria Nicolau Fares</t>
  </si>
  <si>
    <t>40432341C</t>
  </si>
  <si>
    <t>MARIA ROSA PICAMAL JUANOLA</t>
  </si>
  <si>
    <t>41552535E</t>
  </si>
  <si>
    <t>MARIA SOLER</t>
  </si>
  <si>
    <t>4O516531F</t>
  </si>
  <si>
    <t>MARIA SOLES I BOLADERAS</t>
  </si>
  <si>
    <t>Maria Tibau Lopez</t>
  </si>
  <si>
    <t>41092840M</t>
  </si>
  <si>
    <t>MARIN GABRIEL</t>
  </si>
  <si>
    <t>41092840S</t>
  </si>
  <si>
    <t>46127094L</t>
  </si>
  <si>
    <t>MARIN GOMEZ PATRICIA</t>
  </si>
  <si>
    <t>40341101K</t>
  </si>
  <si>
    <t>MARÍN MATES, MANUEL</t>
  </si>
  <si>
    <t>46503546F</t>
  </si>
  <si>
    <t>MARIN ORTIZ, JUAN</t>
  </si>
  <si>
    <t>A59733584</t>
  </si>
  <si>
    <t>MARINA PORT VELL, S.A.U.</t>
  </si>
  <si>
    <t>07263461S</t>
  </si>
  <si>
    <t>MARINA VERT - DISSENYADORA XARXES SOCIALS</t>
  </si>
  <si>
    <t>202856251</t>
  </si>
  <si>
    <t>13112375</t>
  </si>
  <si>
    <t>mariona Coch Roura</t>
  </si>
  <si>
    <t>Marissa Butchosa Gui</t>
  </si>
  <si>
    <t>B55161194</t>
  </si>
  <si>
    <t>MARKET CATALUNYA</t>
  </si>
  <si>
    <t>235916599</t>
  </si>
  <si>
    <t>MARO PETS CO B.V.</t>
  </si>
  <si>
    <t>0415570170</t>
  </si>
  <si>
    <t>8251409423</t>
  </si>
  <si>
    <t>B55309470</t>
  </si>
  <si>
    <t>MARQUES QUALITAT, SLU</t>
  </si>
  <si>
    <t>38849746D</t>
  </si>
  <si>
    <t>MARQUEZ NOE, AARON</t>
  </si>
  <si>
    <t>marserbcn serishop sl</t>
  </si>
  <si>
    <t>Marta  Berga Carré</t>
  </si>
  <si>
    <t>Marta Armengot Fernandez</t>
  </si>
  <si>
    <t>40361520Q</t>
  </si>
  <si>
    <t>MARTA CARITG SAYERAS</t>
  </si>
  <si>
    <t>Marta Parada Compte</t>
  </si>
  <si>
    <t>Marta Perez Casademont</t>
  </si>
  <si>
    <t>41688500C</t>
  </si>
  <si>
    <t>33897193T</t>
  </si>
  <si>
    <t>MARTA RAMONEDA MOLINS</t>
  </si>
  <si>
    <t>40230923J</t>
  </si>
  <si>
    <t>MARTELL CALS ROMAN</t>
  </si>
  <si>
    <t>41526333V</t>
  </si>
  <si>
    <t>MARTÍ GARCIA. SAIDA</t>
  </si>
  <si>
    <t>40520620W</t>
  </si>
  <si>
    <t>MARTI PAGES, LLUIS</t>
  </si>
  <si>
    <t>00000014</t>
  </si>
  <si>
    <t>Marti Regas Bech de Careda</t>
  </si>
  <si>
    <t>Marti Riera Fanlo</t>
  </si>
  <si>
    <t>37310288717</t>
  </si>
  <si>
    <t>40333750F</t>
  </si>
  <si>
    <t>MARTIN AURICH XAVIER</t>
  </si>
  <si>
    <t>40321804K</t>
  </si>
  <si>
    <t>MARTIN GARCIA, PEDRO</t>
  </si>
  <si>
    <t>Martin i Conesa S.A</t>
  </si>
  <si>
    <t>Martin Parraga, Carmen</t>
  </si>
  <si>
    <t>53866400D</t>
  </si>
  <si>
    <t>MARTIN PERALTA,IVAN</t>
  </si>
  <si>
    <t>27857559M</t>
  </si>
  <si>
    <t>MARTÍN RAMIREZ, MARGARITA</t>
  </si>
  <si>
    <t>40336630N</t>
  </si>
  <si>
    <t>MARTIN SANAHUJA,CARLES</t>
  </si>
  <si>
    <t>Martina  Blanch  Brunsó</t>
  </si>
  <si>
    <t>Martina  Sala  Ciuvars</t>
  </si>
  <si>
    <t>41645331J</t>
  </si>
  <si>
    <t>MARTINA GASCON LLADÓ</t>
  </si>
  <si>
    <t>46206227D</t>
  </si>
  <si>
    <t>MARTINELL SEMPERE ALFONS</t>
  </si>
  <si>
    <t>46714680R</t>
  </si>
  <si>
    <t>MARTINEZ BRAVO DANIEL</t>
  </si>
  <si>
    <t>78001408J</t>
  </si>
  <si>
    <t>MARTINEZ CARRIO,DAVID</t>
  </si>
  <si>
    <t>40838645Y</t>
  </si>
  <si>
    <t>MARTINEZ CRESPO,MARIANO</t>
  </si>
  <si>
    <t>36883366Z</t>
  </si>
  <si>
    <t>MARTÍNEZ DE LA PEÑA JOSE ANTONIO</t>
  </si>
  <si>
    <t>15498379890</t>
  </si>
  <si>
    <t>77998890W</t>
  </si>
  <si>
    <t>MARTINEZ LOPEZ,MIGUEL</t>
  </si>
  <si>
    <t>43675107Q</t>
  </si>
  <si>
    <t>MARTINEZ MAIZ ENRIC</t>
  </si>
  <si>
    <t>40523243A</t>
  </si>
  <si>
    <t>MARTINEZ ORTIZ,M.JOSEFA</t>
  </si>
  <si>
    <t>51979432F</t>
  </si>
  <si>
    <t>MARTINEZ PARRA MARIA DE LAS MERCEDES</t>
  </si>
  <si>
    <t>41528493S</t>
  </si>
  <si>
    <t>MARTINEZ PASTO,MIREIA</t>
  </si>
  <si>
    <t>41672848E</t>
  </si>
  <si>
    <t>MARTINEZ PEREZ YOLIMA</t>
  </si>
  <si>
    <t>41672851W</t>
  </si>
  <si>
    <t>MARTINEZ PEREZ,ASTRID</t>
  </si>
  <si>
    <t>44390417574</t>
  </si>
  <si>
    <t>24694106105</t>
  </si>
  <si>
    <t>Martinez Teixidor Eduard</t>
  </si>
  <si>
    <t>47173822V</t>
  </si>
  <si>
    <t>MARTINEZ TÍSCAR,NOEMÍ</t>
  </si>
  <si>
    <t>48432199032</t>
  </si>
  <si>
    <t>Marull Soles, Maria Dolores</t>
  </si>
  <si>
    <t>005388314B01</t>
  </si>
  <si>
    <t>MARXS B.V. MARTENS FASHION GR</t>
  </si>
  <si>
    <t>Mas  Segovia, Jordi</t>
  </si>
  <si>
    <t>84840162226</t>
  </si>
  <si>
    <t>MAS ANGLES SRL</t>
  </si>
  <si>
    <t>Mas Bertran Viticultors, S.L.</t>
  </si>
  <si>
    <t>20503848202</t>
  </si>
  <si>
    <t>Mas Duran La Tallada, S.C.</t>
  </si>
  <si>
    <t>mas les goges s.l.</t>
  </si>
  <si>
    <t>MAS MIQUEL Pilar Rustullet</t>
  </si>
  <si>
    <t>67480811041</t>
  </si>
  <si>
    <t>40330162F</t>
  </si>
  <si>
    <t>MASCORT SOLER JORDI</t>
  </si>
  <si>
    <t>40322683A</t>
  </si>
  <si>
    <t>MASCORT VILA JORDI</t>
  </si>
  <si>
    <t>40340876A</t>
  </si>
  <si>
    <t>MASDEVALL IGLESIAS JORDI JOAQUIM</t>
  </si>
  <si>
    <t>43703346B</t>
  </si>
  <si>
    <t>MASES PALLARES,SILVIA</t>
  </si>
  <si>
    <t>41550174F</t>
  </si>
  <si>
    <t>MASIP GUIJO DAVID</t>
  </si>
  <si>
    <t>513904689</t>
  </si>
  <si>
    <t>MASQUEPET LDA</t>
  </si>
  <si>
    <t>Massafont sl</t>
  </si>
  <si>
    <t>40256667C</t>
  </si>
  <si>
    <t>MASSO I SAUS , ANGELINA</t>
  </si>
  <si>
    <t>507895045</t>
  </si>
  <si>
    <t>0460694273</t>
  </si>
  <si>
    <t>Mata Aparellatge Electric S.L.</t>
  </si>
  <si>
    <t>A08657017</t>
  </si>
  <si>
    <t>MATADERO FRIGORIFICO AVINYO SA</t>
  </si>
  <si>
    <t>Matamala Pujol Mariona</t>
  </si>
  <si>
    <t>30269230</t>
  </si>
  <si>
    <t>27739235</t>
  </si>
  <si>
    <t>Mateos Zaparo, Ana</t>
  </si>
  <si>
    <t>B59482992</t>
  </si>
  <si>
    <t>MATERIALS DE CONSTUCCIO GIL,</t>
  </si>
  <si>
    <t>B17354267</t>
  </si>
  <si>
    <t>MATERIALS FONTANERIA I SANITARIS,SL</t>
  </si>
  <si>
    <t>Mateu Gubert Conxita</t>
  </si>
  <si>
    <t>43734522E</t>
  </si>
  <si>
    <t>MATEU LORENZO,JORDI</t>
  </si>
  <si>
    <t>9680860567</t>
  </si>
  <si>
    <t>09403551815</t>
  </si>
  <si>
    <t>201701910</t>
  </si>
  <si>
    <t>48058699S</t>
  </si>
  <si>
    <t>MATIAS AYAMBO,CINTHYA CRISTINA</t>
  </si>
  <si>
    <t>0844382228</t>
  </si>
  <si>
    <t>47413641606</t>
  </si>
  <si>
    <t>35084817L</t>
  </si>
  <si>
    <t>MAURICIO CANTARERO BLASCO</t>
  </si>
  <si>
    <t>B17952680</t>
  </si>
  <si>
    <t>MAVEX 16, S. L.</t>
  </si>
  <si>
    <t>131885480</t>
  </si>
  <si>
    <t>509132618</t>
  </si>
  <si>
    <t>508187133</t>
  </si>
  <si>
    <t>05816840960</t>
  </si>
  <si>
    <t>09683280961</t>
  </si>
  <si>
    <t>875133711</t>
  </si>
  <si>
    <t>06348125626</t>
  </si>
  <si>
    <t>Y2035473X</t>
  </si>
  <si>
    <t>MEJIA ESCOTO MARIXA LEONOR</t>
  </si>
  <si>
    <t>B87292868</t>
  </si>
  <si>
    <t>MEJORINA SL</t>
  </si>
  <si>
    <t>40344006M</t>
  </si>
  <si>
    <t>MELERO AGEA RAFEL</t>
  </si>
  <si>
    <t>78061847P</t>
  </si>
  <si>
    <t>MELGOSA ESCALE, FERMI</t>
  </si>
  <si>
    <t>811625712</t>
  </si>
  <si>
    <t>B55140461</t>
  </si>
  <si>
    <t>MELTEMI GESTIO DE FINQUES SL</t>
  </si>
  <si>
    <t>B85012441</t>
  </si>
  <si>
    <t>510997848</t>
  </si>
  <si>
    <t>40341921J</t>
  </si>
  <si>
    <t>MENA CALERO,DANI</t>
  </si>
  <si>
    <t>0H389668153</t>
  </si>
  <si>
    <t>MENCHON ROGER</t>
  </si>
  <si>
    <t>B65644478</t>
  </si>
  <si>
    <t>MENCIA GASTRONOMIA SL</t>
  </si>
  <si>
    <t>41669092S</t>
  </si>
  <si>
    <t>MENCIO RODRIGUEZ GEMMA</t>
  </si>
  <si>
    <t>B47538715</t>
  </si>
  <si>
    <t>MEORIGA BODEGAS Y VIÑEDOS, SL</t>
  </si>
  <si>
    <t>40352112S</t>
  </si>
  <si>
    <t>MERA MATES,DAVID</t>
  </si>
  <si>
    <t>40264313F</t>
  </si>
  <si>
    <t>MERCADER DOMENECH JOAN</t>
  </si>
  <si>
    <t>40525074V</t>
  </si>
  <si>
    <t>MERCADER FABRELLAS,FRANCESC</t>
  </si>
  <si>
    <t>merce colome gaya</t>
  </si>
  <si>
    <t>Merce Llorente Zurita</t>
  </si>
  <si>
    <t>Merce Regincos Campmol</t>
  </si>
  <si>
    <t>Merce Sanz Tusell</t>
  </si>
  <si>
    <t>000000004</t>
  </si>
  <si>
    <t>Merce Soler Rivera</t>
  </si>
  <si>
    <t>X3663759C</t>
  </si>
  <si>
    <t>Merceria i Teixits Yasmina S.L</t>
  </si>
  <si>
    <t>9580006514</t>
  </si>
  <si>
    <t>Mesas Mesas, Angel</t>
  </si>
  <si>
    <t>40330600P</t>
  </si>
  <si>
    <t>MESTRES  RUBIO SALVADOR</t>
  </si>
  <si>
    <t>Metalurgica Camallera scl</t>
  </si>
  <si>
    <t>B17697418</t>
  </si>
  <si>
    <t>METITEC, SL</t>
  </si>
  <si>
    <t>29916260</t>
  </si>
  <si>
    <t>46121812G</t>
  </si>
  <si>
    <t>MEZQUITA GARCIA GRANERO EMILIO</t>
  </si>
  <si>
    <t>02935500120</t>
  </si>
  <si>
    <t>Mi Company, SL</t>
  </si>
  <si>
    <t>28629060</t>
  </si>
  <si>
    <t>B88064464</t>
  </si>
  <si>
    <t>MI STORE EXCLUSIVA</t>
  </si>
  <si>
    <t>B58620139</t>
  </si>
  <si>
    <t>MIAC, S. L.</t>
  </si>
  <si>
    <t>92432429454</t>
  </si>
  <si>
    <t>120435288</t>
  </si>
  <si>
    <t>811159667</t>
  </si>
  <si>
    <t>8331142330</t>
  </si>
  <si>
    <t>A65619421</t>
  </si>
  <si>
    <t>MICROBANK SAU</t>
  </si>
  <si>
    <t>B64120785</t>
  </si>
  <si>
    <t>Microfusa Comercial, S.L.</t>
  </si>
  <si>
    <t>692372218</t>
  </si>
  <si>
    <t>N0071290A</t>
  </si>
  <si>
    <t>MICROSOFT IRELAND OPERATIONS LIMITED</t>
  </si>
  <si>
    <t>8256796U</t>
  </si>
  <si>
    <t>MICROSOFT IRELAND OPERATIONS LTD</t>
  </si>
  <si>
    <t>811147844</t>
  </si>
  <si>
    <t>6090023917</t>
  </si>
  <si>
    <t>40348394T</t>
  </si>
  <si>
    <t>MIGUEL NUÑEZ JOSE MARIA</t>
  </si>
  <si>
    <t>45539702R</t>
  </si>
  <si>
    <t>MIGUEL PLA HINOJOSA</t>
  </si>
  <si>
    <t>X6944024W</t>
  </si>
  <si>
    <t>MIHAELA CARBARAU,ALINA</t>
  </si>
  <si>
    <t>27857249</t>
  </si>
  <si>
    <t>504975226</t>
  </si>
  <si>
    <t>6801141314</t>
  </si>
  <si>
    <t>45477915S</t>
  </si>
  <si>
    <t>MILLAN DAVID</t>
  </si>
  <si>
    <t>27264718N</t>
  </si>
  <si>
    <t>MILLON MARIN, FRANCISCA</t>
  </si>
  <si>
    <t>501100385</t>
  </si>
  <si>
    <t>2022705003</t>
  </si>
  <si>
    <t>30363377</t>
  </si>
  <si>
    <t>289437896</t>
  </si>
  <si>
    <t>B63530869</t>
  </si>
  <si>
    <t>MINGRANO HOTELS SL</t>
  </si>
  <si>
    <t>Minimilks Creative Company, SL</t>
  </si>
  <si>
    <t>40338329D</t>
  </si>
  <si>
    <t>MINOBAS OBRADOR JORDI</t>
  </si>
  <si>
    <t>Miovel De vehi Perich</t>
  </si>
  <si>
    <t>202468843</t>
  </si>
  <si>
    <t>Miquel Angel Rodrigo Rueda</t>
  </si>
  <si>
    <t>39313311D</t>
  </si>
  <si>
    <t>MIQUEL CAMPS, JOAN</t>
  </si>
  <si>
    <t>Miquel Portulas construccions, s.l.</t>
  </si>
  <si>
    <t>40225125B</t>
  </si>
  <si>
    <t>MIQUEL SIMON I PUJOL</t>
  </si>
  <si>
    <t>B55251607</t>
  </si>
  <si>
    <t>MIQUEL SUBMINISTRE INDUSTRIAL 2016 SLU</t>
  </si>
  <si>
    <t>Mir Oliver Pere</t>
  </si>
  <si>
    <t>37476528Y</t>
  </si>
  <si>
    <t>MIRALLES VALLÉS CONCEPCIÓ</t>
  </si>
  <si>
    <t>26789984333</t>
  </si>
  <si>
    <t>7750006312</t>
  </si>
  <si>
    <t>Mireia Bosch Giralt</t>
  </si>
  <si>
    <t>Mireia León Avilés (Luís Gorreta León)</t>
  </si>
  <si>
    <t>41642851V</t>
  </si>
  <si>
    <t>MIREIA VIDAL</t>
  </si>
  <si>
    <t>41659268K</t>
  </si>
  <si>
    <t>Mireya Arizmendi Rodriguez</t>
  </si>
  <si>
    <t>76564534E</t>
  </si>
  <si>
    <t>MIRIAM</t>
  </si>
  <si>
    <t>Miriam  Sachez  Perez</t>
  </si>
  <si>
    <t>A08328106</t>
  </si>
  <si>
    <t>MIROGLIO ESPAÑA SA</t>
  </si>
  <si>
    <t>40259395B</t>
  </si>
  <si>
    <t>MITJA MACH JOAQUIM</t>
  </si>
  <si>
    <t>46224995D</t>
  </si>
  <si>
    <t>MITJANS ARAGONES MONTSE</t>
  </si>
  <si>
    <t>8252173224</t>
  </si>
  <si>
    <t>024241207</t>
  </si>
  <si>
    <t>204096249</t>
  </si>
  <si>
    <t>2023677381</t>
  </si>
  <si>
    <t>B55325690</t>
  </si>
  <si>
    <t>MKT PORTOLES SL</t>
  </si>
  <si>
    <t>B66794413</t>
  </si>
  <si>
    <t>MM DINING RESTAURANT SL</t>
  </si>
  <si>
    <t>MN AGRITECHNOLOGY, SLU</t>
  </si>
  <si>
    <t>9291839610</t>
  </si>
  <si>
    <t>814876872</t>
  </si>
  <si>
    <t>842094238</t>
  </si>
  <si>
    <t>Mobra, s.l.</t>
  </si>
  <si>
    <t>315615812</t>
  </si>
  <si>
    <t>MOBVOI HK LIMITED</t>
  </si>
  <si>
    <t>344403917</t>
  </si>
  <si>
    <t>A60488616</t>
  </si>
  <si>
    <t>MOGAUTO</t>
  </si>
  <si>
    <t>161342634</t>
  </si>
  <si>
    <t>B55337828</t>
  </si>
  <si>
    <t>MOLI HOME MARKET</t>
  </si>
  <si>
    <t>40314200F</t>
  </si>
  <si>
    <t>MOLINA RATIA JUAN DE DIOS</t>
  </si>
  <si>
    <t>46755180K</t>
  </si>
  <si>
    <t>MOLINS CARMONA,TOMÀS</t>
  </si>
  <si>
    <t>41460486L</t>
  </si>
  <si>
    <t>MOLTALVA ARMENGOL,IMMACULADA</t>
  </si>
  <si>
    <t>01195010135</t>
  </si>
  <si>
    <t>31511239444</t>
  </si>
  <si>
    <t>40877249Q</t>
  </si>
  <si>
    <t>MONCLUS PERNA,ANTONIO</t>
  </si>
  <si>
    <t>09490381753</t>
  </si>
  <si>
    <t>04300910967</t>
  </si>
  <si>
    <t>35114430P</t>
  </si>
  <si>
    <t>MONICA CAMPDEPACROS PEREZ</t>
  </si>
  <si>
    <t>Monica Masip Ruiz</t>
  </si>
  <si>
    <t>Monocoxi Technologies, sl</t>
  </si>
  <si>
    <t>B60581691</t>
  </si>
  <si>
    <t>MONPAPER SL</t>
  </si>
  <si>
    <t>08340257989</t>
  </si>
  <si>
    <t>60408936011</t>
  </si>
  <si>
    <t>02380621433</t>
  </si>
  <si>
    <t>30957860K</t>
  </si>
  <si>
    <t>MONTERO PALMERO,SEBASTIAN</t>
  </si>
  <si>
    <t>40315801K</t>
  </si>
  <si>
    <t>MONTERO RIVERA,FRANCESC</t>
  </si>
  <si>
    <t>41529669H</t>
  </si>
  <si>
    <t>MONTES TURRO,CRISTINA</t>
  </si>
  <si>
    <t>40277946R</t>
  </si>
  <si>
    <t>MONTIEL MANZANEDA FLORENCI</t>
  </si>
  <si>
    <t>Montse Carmona Ribot</t>
  </si>
  <si>
    <t>Montse Figueras Bajona</t>
  </si>
  <si>
    <t>Montse Giro Pages</t>
  </si>
  <si>
    <t>Montse Tarafa Guell</t>
  </si>
  <si>
    <t>Montserrat Simon Navia</t>
  </si>
  <si>
    <t>53595047X</t>
  </si>
  <si>
    <t>MORA  RUBIRA ANGEL MARIA</t>
  </si>
  <si>
    <t>40816995E</t>
  </si>
  <si>
    <t>MORA VERNET,PILAR</t>
  </si>
  <si>
    <t>79303595D</t>
  </si>
  <si>
    <t>MORAGAS CORBERA JORDI</t>
  </si>
  <si>
    <t>B17975947</t>
  </si>
  <si>
    <t>MORAGUES BOU, SL</t>
  </si>
  <si>
    <t>B49223704</t>
  </si>
  <si>
    <t>MORALEJO SELECCION SL</t>
  </si>
  <si>
    <t>40357429L</t>
  </si>
  <si>
    <t>MORALES FERNANDEZ JAVIER</t>
  </si>
  <si>
    <t>40443388G</t>
  </si>
  <si>
    <t>MORALES HORTAL LORENZO</t>
  </si>
  <si>
    <t>40530797J</t>
  </si>
  <si>
    <t>MORALES MESAS,YOLANDA</t>
  </si>
  <si>
    <t>41525317J</t>
  </si>
  <si>
    <t>MORCILLO ILLA,ARIADNA</t>
  </si>
  <si>
    <t>40535001P</t>
  </si>
  <si>
    <t>MORCILLO ILLA,SANDRA</t>
  </si>
  <si>
    <t>52436116A</t>
  </si>
  <si>
    <t>MORENO NAVARRO BIENVENIDA</t>
  </si>
  <si>
    <t>40352298V</t>
  </si>
  <si>
    <t>MORENO PUNTI, TANIA</t>
  </si>
  <si>
    <t>02152830598</t>
  </si>
  <si>
    <t>MORSICANI RACING</t>
  </si>
  <si>
    <t>41600783Q</t>
  </si>
  <si>
    <t>MOSTAZA RUMBO HERNAN FRANCISCO</t>
  </si>
  <si>
    <t>31156418</t>
  </si>
  <si>
    <t>Mota 96 sl</t>
  </si>
  <si>
    <t>02416850424</t>
  </si>
  <si>
    <t>507410572</t>
  </si>
  <si>
    <t>J55198550</t>
  </si>
  <si>
    <t>Motor l'escala S.C.P.</t>
  </si>
  <si>
    <t>B55067995</t>
  </si>
  <si>
    <t>MOTOS COLOMER</t>
  </si>
  <si>
    <t>B17424037</t>
  </si>
  <si>
    <t>MOTOS FERRAN BOUTIQUE RACING, S. L.</t>
  </si>
  <si>
    <t>06511630961</t>
  </si>
  <si>
    <t>MOTOSHOPITALIA, SAS</t>
  </si>
  <si>
    <t>509499465</t>
  </si>
  <si>
    <t>42300743V</t>
  </si>
  <si>
    <t>MOUROU AHMITTACH,MOURAD</t>
  </si>
  <si>
    <t>503715476</t>
  </si>
  <si>
    <t>0433717880</t>
  </si>
  <si>
    <t>509315607</t>
  </si>
  <si>
    <t>MOVE ON COMPONENTES E CALCADO SA</t>
  </si>
  <si>
    <t>03795030489</t>
  </si>
  <si>
    <t>B42578146</t>
  </si>
  <si>
    <t>MOVILPIEZAS ONLINE, SLU</t>
  </si>
  <si>
    <t>A-78923125</t>
  </si>
  <si>
    <t>MOVISTAR</t>
  </si>
  <si>
    <t>26173664D</t>
  </si>
  <si>
    <t>MOYA MOLINA,CARMEN</t>
  </si>
  <si>
    <t>087384279</t>
  </si>
  <si>
    <t>MR HOLAND</t>
  </si>
  <si>
    <t>83393197413</t>
  </si>
  <si>
    <t>B55291918</t>
  </si>
  <si>
    <t>MR PROJECTMOTOR SL</t>
  </si>
  <si>
    <t>73394710545</t>
  </si>
  <si>
    <t>7342860494</t>
  </si>
  <si>
    <t>MUEBLES C.R.s.l.</t>
  </si>
  <si>
    <t>B91397422</t>
  </si>
  <si>
    <t>MUELOLIVA Y MINERVA SL</t>
  </si>
  <si>
    <t>27518162656</t>
  </si>
  <si>
    <t>MUIXI JULIEN FRANCIS</t>
  </si>
  <si>
    <t>509298710</t>
  </si>
  <si>
    <t>17677731T</t>
  </si>
  <si>
    <t>MULET ARIÑO,EMILIO</t>
  </si>
  <si>
    <t>5261031</t>
  </si>
  <si>
    <t>B55298087</t>
  </si>
  <si>
    <t>MUNDO &amp; MAXI,SL</t>
  </si>
  <si>
    <t>2022706565</t>
  </si>
  <si>
    <t>Mundocasainvestment sl</t>
  </si>
  <si>
    <t>40257988F</t>
  </si>
  <si>
    <t>MUNER MAYERN,MIQUEL</t>
  </si>
  <si>
    <t>40507031Y</t>
  </si>
  <si>
    <t>MUNI VIVES ELISEU</t>
  </si>
  <si>
    <t>455620440</t>
  </si>
  <si>
    <t>Munich Public Transport</t>
  </si>
  <si>
    <t>45018528F</t>
  </si>
  <si>
    <t>MUÑOZ DEL POZO CONCEPCION</t>
  </si>
  <si>
    <t>40564167X</t>
  </si>
  <si>
    <t>MUÑOZ FALLA OTONIEL</t>
  </si>
  <si>
    <t>46715335N</t>
  </si>
  <si>
    <t>MURAY DURAN, XENIA</t>
  </si>
  <si>
    <t>40369565B</t>
  </si>
  <si>
    <t>MURTRA VILA,ALBERT</t>
  </si>
  <si>
    <t>201752673</t>
  </si>
  <si>
    <t>Mútua General de Catalunya</t>
  </si>
  <si>
    <t>V08413460</t>
  </si>
  <si>
    <t>MUTUA TERRASSA</t>
  </si>
  <si>
    <t>A08168361</t>
  </si>
  <si>
    <t>MÚTUA VITAL SEGURO SA</t>
  </si>
  <si>
    <t>200854287</t>
  </si>
  <si>
    <t>0406939447</t>
  </si>
  <si>
    <t>Y4775776R</t>
  </si>
  <si>
    <t>NABILA EL ADEL</t>
  </si>
  <si>
    <t>40882950J</t>
  </si>
  <si>
    <t>NADAL CARNICER,IGNASI</t>
  </si>
  <si>
    <t>Nadal Sola, Joan</t>
  </si>
  <si>
    <t>0830778571</t>
  </si>
  <si>
    <t>308917087</t>
  </si>
  <si>
    <t>NAGEL FEED INGREDIENTS GMBH</t>
  </si>
  <si>
    <t>201469764</t>
  </si>
  <si>
    <t>815242907</t>
  </si>
  <si>
    <t>Naos Skin Care Spain, sl</t>
  </si>
  <si>
    <t>77902996H</t>
  </si>
  <si>
    <t>NARCIS BADOSA SALA</t>
  </si>
  <si>
    <t>Narcis Prats Ballester</t>
  </si>
  <si>
    <t>narcis teixidor i vila</t>
  </si>
  <si>
    <t>Narciso Pi i Compañia, S.C.</t>
  </si>
  <si>
    <t>Narciso Vert, S.L.</t>
  </si>
  <si>
    <t>Natalia  Gonzalez  Caputo</t>
  </si>
  <si>
    <t>Y374560Q</t>
  </si>
  <si>
    <t>NATALIA LIBMAN</t>
  </si>
  <si>
    <t>Natàlia Ros Juanhuix</t>
  </si>
  <si>
    <t>7371932753</t>
  </si>
  <si>
    <t>508128366</t>
  </si>
  <si>
    <t>B55156855</t>
  </si>
  <si>
    <t>NATEGES JOSEP CORTES,SL</t>
  </si>
  <si>
    <t>EIN530193519</t>
  </si>
  <si>
    <t>NATIONAL GEOGRAFIC</t>
  </si>
  <si>
    <t>N0072209J</t>
  </si>
  <si>
    <t>NATIONAL PEN PROMOC</t>
  </si>
  <si>
    <t>G60215407</t>
  </si>
  <si>
    <t>NAUCOCLEA CENTRO DE CREACIO CONTEMPORANIA</t>
  </si>
  <si>
    <t>Nautica Borrat, S.L.</t>
  </si>
  <si>
    <t>Nautica Quintana sl</t>
  </si>
  <si>
    <t>82345372080</t>
  </si>
  <si>
    <t>NAUTIL COM</t>
  </si>
  <si>
    <t>Nauti-Record, S.L.</t>
  </si>
  <si>
    <t>48256800V</t>
  </si>
  <si>
    <t>NAVARRO MORCILLO,ANDREA</t>
  </si>
  <si>
    <t>46532659W</t>
  </si>
  <si>
    <t>NAVARRO ROSELL ENRIC</t>
  </si>
  <si>
    <t>57421568320</t>
  </si>
  <si>
    <t>74625644M</t>
  </si>
  <si>
    <t>NAVARRO URENDEZ,PAQUITA</t>
  </si>
  <si>
    <t>508173779</t>
  </si>
  <si>
    <t>Nayer Electrònica. S.l.</t>
  </si>
  <si>
    <t>0425529694</t>
  </si>
  <si>
    <t>44440772796</t>
  </si>
  <si>
    <t>G66976663</t>
  </si>
  <si>
    <t>NECTAR-ASSOCIACIÓ CULTURAL</t>
  </si>
  <si>
    <t>44308815257</t>
  </si>
  <si>
    <t>87397907411</t>
  </si>
  <si>
    <t>X8204465C</t>
  </si>
  <si>
    <t>NEHIMAYA ORTIZ DENIS ARIEL</t>
  </si>
  <si>
    <t>31911974</t>
  </si>
  <si>
    <t>Nel-Vet Distribucions per a petits animals</t>
  </si>
  <si>
    <t>A17622705</t>
  </si>
  <si>
    <t>NEMULOB S.A.</t>
  </si>
  <si>
    <t>201091880</t>
  </si>
  <si>
    <t>116542358</t>
  </si>
  <si>
    <t>B17653098</t>
  </si>
  <si>
    <t>NETEGES INDUSTRIALS HURPI, SL</t>
  </si>
  <si>
    <t>B55278337</t>
  </si>
  <si>
    <t>NETEGES TER, SL</t>
  </si>
  <si>
    <t>B17728056</t>
  </si>
  <si>
    <t>NETEGES VIDRERES SL</t>
  </si>
  <si>
    <t>X1623614K</t>
  </si>
  <si>
    <t>NETO ANA AUGUSTA</t>
  </si>
  <si>
    <t>506831167</t>
  </si>
  <si>
    <t>B58981671</t>
  </si>
  <si>
    <t>NEUROGRUP, SLP</t>
  </si>
  <si>
    <t>Neus  Batalle  Soler</t>
  </si>
  <si>
    <t>Neus Paper, SC</t>
  </si>
  <si>
    <t>B66908369</t>
  </si>
  <si>
    <t>NEW MOBILITY, SL</t>
  </si>
  <si>
    <t>B86141264</t>
  </si>
  <si>
    <t>NEW RELIC SPAIN SL</t>
  </si>
  <si>
    <t>ESB86141264</t>
  </si>
  <si>
    <t>31192500</t>
  </si>
  <si>
    <t>B21481460</t>
  </si>
  <si>
    <t>NEWSTRI CORPORATE SOLUTIONS</t>
  </si>
  <si>
    <t>02778240164</t>
  </si>
  <si>
    <t>B55246656</t>
  </si>
  <si>
    <t>NEXCOM GESTIO IMMOBILIARIA, SL</t>
  </si>
  <si>
    <t>852911580B01</t>
  </si>
  <si>
    <t>NEXT LUBRICANTS BV</t>
  </si>
  <si>
    <t>305367471</t>
  </si>
  <si>
    <t>NGH Notelbetriebs GmbH</t>
  </si>
  <si>
    <t>nh ciutat de reus</t>
  </si>
  <si>
    <t>04440220962</t>
  </si>
  <si>
    <t>20868801</t>
  </si>
  <si>
    <t>28650305</t>
  </si>
  <si>
    <t>03222990263</t>
  </si>
  <si>
    <t>25259877</t>
  </si>
  <si>
    <t>22223992</t>
  </si>
  <si>
    <t>27664965</t>
  </si>
  <si>
    <t>PT029881</t>
  </si>
  <si>
    <t>NICOLAS LARKINS</t>
  </si>
  <si>
    <t>Niele Uskor Deuisiouk</t>
  </si>
  <si>
    <t>25803264</t>
  </si>
  <si>
    <t>9141359110</t>
  </si>
  <si>
    <t>40338219Z</t>
  </si>
  <si>
    <t>NIETO DAVID</t>
  </si>
  <si>
    <t>41648309R</t>
  </si>
  <si>
    <t>NIEVAS CABELLO, JUAN MIGUEL</t>
  </si>
  <si>
    <t>21448223X</t>
  </si>
  <si>
    <t>2199906W</t>
  </si>
  <si>
    <t>2827003A</t>
  </si>
  <si>
    <t>33929923R</t>
  </si>
  <si>
    <t>34741548W</t>
  </si>
  <si>
    <t>35109406K</t>
  </si>
  <si>
    <t>37750423V</t>
  </si>
  <si>
    <t>38101716P</t>
  </si>
  <si>
    <t>38149493Z</t>
  </si>
  <si>
    <t>38530724C</t>
  </si>
  <si>
    <t>38832944R</t>
  </si>
  <si>
    <t>38870796Z</t>
  </si>
  <si>
    <t>388832944R</t>
  </si>
  <si>
    <t>40204646W</t>
  </si>
  <si>
    <t>40234272F</t>
  </si>
  <si>
    <t>40236098Q</t>
  </si>
  <si>
    <t>40268872M</t>
  </si>
  <si>
    <t>40272861E</t>
  </si>
  <si>
    <t>40273991W</t>
  </si>
  <si>
    <t>40277540D</t>
  </si>
  <si>
    <t>40280496K</t>
  </si>
  <si>
    <t>402808496K</t>
  </si>
  <si>
    <t>40288544L</t>
  </si>
  <si>
    <t>40295932R</t>
  </si>
  <si>
    <t>40296478H</t>
  </si>
  <si>
    <t>40297226F</t>
  </si>
  <si>
    <t>40305604J</t>
  </si>
  <si>
    <t>40306958T</t>
  </si>
  <si>
    <t>40313167D</t>
  </si>
  <si>
    <t>40315001A</t>
  </si>
  <si>
    <t>40322493C</t>
  </si>
  <si>
    <t>40325112V</t>
  </si>
  <si>
    <t>40326354V</t>
  </si>
  <si>
    <t>40327357P</t>
  </si>
  <si>
    <t>40330315E</t>
  </si>
  <si>
    <t>40330616M</t>
  </si>
  <si>
    <t>40331299V</t>
  </si>
  <si>
    <t>40333152F</t>
  </si>
  <si>
    <t>40333433N</t>
  </si>
  <si>
    <t>40334613L</t>
  </si>
  <si>
    <t>40339720C</t>
  </si>
  <si>
    <t>40341911A</t>
  </si>
  <si>
    <t>40344352Y</t>
  </si>
  <si>
    <t>40344718G</t>
  </si>
  <si>
    <t>40347943D</t>
  </si>
  <si>
    <t>40349068F</t>
  </si>
  <si>
    <t>40353342A</t>
  </si>
  <si>
    <t>403555629K</t>
  </si>
  <si>
    <t>40356589F</t>
  </si>
  <si>
    <t>40356671C</t>
  </si>
  <si>
    <t>40356731B</t>
  </si>
  <si>
    <t>40357683C</t>
  </si>
  <si>
    <t>40358183X</t>
  </si>
  <si>
    <t>40360437Z</t>
  </si>
  <si>
    <t>40363107Q</t>
  </si>
  <si>
    <t>40364171E</t>
  </si>
  <si>
    <t>40365166M</t>
  </si>
  <si>
    <t>40365655B</t>
  </si>
  <si>
    <t>40366894P</t>
  </si>
  <si>
    <t>40369875E</t>
  </si>
  <si>
    <t>40374928S</t>
  </si>
  <si>
    <t>40421778Z</t>
  </si>
  <si>
    <t>40425939N</t>
  </si>
  <si>
    <t>40432005Y</t>
  </si>
  <si>
    <t>40449697B</t>
  </si>
  <si>
    <t>40449963R</t>
  </si>
  <si>
    <t>40452529Z</t>
  </si>
  <si>
    <t>40452638P</t>
  </si>
  <si>
    <t>40505170P</t>
  </si>
  <si>
    <t>40513931Y</t>
  </si>
  <si>
    <t>405338021S</t>
  </si>
  <si>
    <t>40534218F</t>
  </si>
  <si>
    <t>40537273A</t>
  </si>
  <si>
    <t>40560996J</t>
  </si>
  <si>
    <t>40570389F</t>
  </si>
  <si>
    <t>40595114E</t>
  </si>
  <si>
    <t>40595767P</t>
  </si>
  <si>
    <t>41547425H</t>
  </si>
  <si>
    <t>41548783L</t>
  </si>
  <si>
    <t>41550470G</t>
  </si>
  <si>
    <t>41551724Q</t>
  </si>
  <si>
    <t>41556250B</t>
  </si>
  <si>
    <t>41566133G</t>
  </si>
  <si>
    <t>41632580G</t>
  </si>
  <si>
    <t>42355467R</t>
  </si>
  <si>
    <t>43397762M</t>
  </si>
  <si>
    <t>43451041Q</t>
  </si>
  <si>
    <t>4362574B</t>
  </si>
  <si>
    <t>43629561X</t>
  </si>
  <si>
    <t>43670763L</t>
  </si>
  <si>
    <t>43691910Y</t>
  </si>
  <si>
    <t>45829025F</t>
  </si>
  <si>
    <t>46353463E</t>
  </si>
  <si>
    <t>463985621</t>
  </si>
  <si>
    <t>46970202Q</t>
  </si>
  <si>
    <t>47103156F</t>
  </si>
  <si>
    <t>47828399Z</t>
  </si>
  <si>
    <t>47852709J</t>
  </si>
  <si>
    <t>5,92767E+11</t>
  </si>
  <si>
    <t>52218957X</t>
  </si>
  <si>
    <t>52893976W</t>
  </si>
  <si>
    <t>53125329K</t>
  </si>
  <si>
    <t>71414075H</t>
  </si>
  <si>
    <t>73597504B</t>
  </si>
  <si>
    <t>75111441L</t>
  </si>
  <si>
    <t>77112108P</t>
  </si>
  <si>
    <t>77907028W</t>
  </si>
  <si>
    <t>77910598F</t>
  </si>
  <si>
    <t>77911665Q</t>
  </si>
  <si>
    <t>77911844B</t>
  </si>
  <si>
    <t>77913434Z</t>
  </si>
  <si>
    <t>77913833E</t>
  </si>
  <si>
    <t>77915354W</t>
  </si>
  <si>
    <t>77915355A</t>
  </si>
  <si>
    <t>77915694C</t>
  </si>
  <si>
    <t>77919138Z</t>
  </si>
  <si>
    <t>77961753X</t>
  </si>
  <si>
    <t>77998674Q</t>
  </si>
  <si>
    <t>78908648H</t>
  </si>
  <si>
    <t>A170136336</t>
  </si>
  <si>
    <t>A17467374</t>
  </si>
  <si>
    <t>A20854811</t>
  </si>
  <si>
    <t>A52195076</t>
  </si>
  <si>
    <t>AU0222630</t>
  </si>
  <si>
    <t>B17O63363</t>
  </si>
  <si>
    <t>B55241954</t>
  </si>
  <si>
    <t>B59576611</t>
  </si>
  <si>
    <t>B85582013</t>
  </si>
  <si>
    <t>D3854658</t>
  </si>
  <si>
    <t>D3854658P</t>
  </si>
  <si>
    <t>ESN0040262H</t>
  </si>
  <si>
    <t>FM341898</t>
  </si>
  <si>
    <t>H17299942</t>
  </si>
  <si>
    <t>L9MKX30ZY</t>
  </si>
  <si>
    <t>X1755185D</t>
  </si>
  <si>
    <t>X5652722N</t>
  </si>
  <si>
    <t>X6069044B</t>
  </si>
  <si>
    <t>X65597292H</t>
  </si>
  <si>
    <t>Y0458023S</t>
  </si>
  <si>
    <t>Y3766710Z</t>
  </si>
  <si>
    <t>Y5131476Y</t>
  </si>
  <si>
    <t>Y5209190A</t>
  </si>
  <si>
    <t>201176850</t>
  </si>
  <si>
    <t>202655782</t>
  </si>
  <si>
    <t>B65459620</t>
  </si>
  <si>
    <t>NIOLOQUE, SL</t>
  </si>
  <si>
    <t>B66272725</t>
  </si>
  <si>
    <t>NO NAME ART FACTORY, S.L</t>
  </si>
  <si>
    <t>509460259</t>
  </si>
  <si>
    <t>B66529280</t>
  </si>
  <si>
    <t>NOCLA IMMOBILIÀRIA, S.L</t>
  </si>
  <si>
    <t>0123456A</t>
  </si>
  <si>
    <t>NOEMI ESCOBAR</t>
  </si>
  <si>
    <t>65328965850</t>
  </si>
  <si>
    <t>79302702J</t>
  </si>
  <si>
    <t>NOGUE PUJADAS MARIA DOLORS</t>
  </si>
  <si>
    <t>Noguer Noner, Montserrat</t>
  </si>
  <si>
    <t>40943205P</t>
  </si>
  <si>
    <t>NOGUES MONTES ,JORGE</t>
  </si>
  <si>
    <t>NOMINAS</t>
  </si>
  <si>
    <t>Nora  Corominas Ribas</t>
  </si>
  <si>
    <t>510405487</t>
  </si>
  <si>
    <t>B55220081</t>
  </si>
  <si>
    <t>NORD GIRONA 2014 S.L</t>
  </si>
  <si>
    <t>62322213679</t>
  </si>
  <si>
    <t>A10010171</t>
  </si>
  <si>
    <t>NORTE EXTREMEÑA DE TRANSFORMADOS AGRICOLAS SA</t>
  </si>
  <si>
    <t>2020425539</t>
  </si>
  <si>
    <t>A28659423</t>
  </si>
  <si>
    <t>NORTHGATE RENTING FLEXIBLE SAU</t>
  </si>
  <si>
    <t>N0282664B</t>
  </si>
  <si>
    <t>Norwegian Airlines</t>
  </si>
  <si>
    <t>99999997E</t>
  </si>
  <si>
    <t>Nota de Dietes,</t>
  </si>
  <si>
    <t>E66915307</t>
  </si>
  <si>
    <t>NOTARIA AGUSTÍN-CASADO CB</t>
  </si>
  <si>
    <t>J66181579</t>
  </si>
  <si>
    <t>NOTARIA DIAGONAL 550, S.C.P.</t>
  </si>
  <si>
    <t>2021821615</t>
  </si>
  <si>
    <t>B17291543</t>
  </si>
  <si>
    <t>NOVA VILAGRI, S. L.</t>
  </si>
  <si>
    <t>B55344816</t>
  </si>
  <si>
    <t>NOVACUINA GIRONA 1980, SL</t>
  </si>
  <si>
    <t>B55271167</t>
  </si>
  <si>
    <t>NOVELEC GIRONES, S. L.</t>
  </si>
  <si>
    <t>NOVELL ENRECH, PEPITA</t>
  </si>
  <si>
    <t>22736491</t>
  </si>
  <si>
    <t>B17111907</t>
  </si>
  <si>
    <t>NOVINET, SL</t>
  </si>
  <si>
    <t>53132683S</t>
  </si>
  <si>
    <t>NOVOA BALAGUER, CELIA SOFIA</t>
  </si>
  <si>
    <t>8322021615</t>
  </si>
  <si>
    <t>20350068573</t>
  </si>
  <si>
    <t>B65098063</t>
  </si>
  <si>
    <t>NR MOBILITY SOLUTIONS, SL</t>
  </si>
  <si>
    <t>204050337</t>
  </si>
  <si>
    <t>X5054468B</t>
  </si>
  <si>
    <t>NUDELMAN LORENTE SANTIAGO</t>
  </si>
  <si>
    <t>006866967B01</t>
  </si>
  <si>
    <t>NUKAMEL</t>
  </si>
  <si>
    <t>200737813</t>
  </si>
  <si>
    <t>NUNO PEQUEÑO</t>
  </si>
  <si>
    <t>40260209C</t>
  </si>
  <si>
    <t>NUÑEZ SANCHEZ,MANUELA</t>
  </si>
  <si>
    <t>Nuria  Cordoba  Luque</t>
  </si>
  <si>
    <t>Nuria  Sanchez  Gutierrez</t>
  </si>
  <si>
    <t>Nuria Coch Roura</t>
  </si>
  <si>
    <t>40525366X</t>
  </si>
  <si>
    <t>NURIA DALMAU DELFORN</t>
  </si>
  <si>
    <t>53292514L</t>
  </si>
  <si>
    <t>NURIA GARCIA BLAZQUEZ</t>
  </si>
  <si>
    <t>Nuria Garriga Frigueres</t>
  </si>
  <si>
    <t>504160575</t>
  </si>
  <si>
    <t>505033224</t>
  </si>
  <si>
    <t>NUTRISOFT</t>
  </si>
  <si>
    <t>00473251</t>
  </si>
  <si>
    <t>1080118111</t>
  </si>
  <si>
    <t>OBB</t>
  </si>
  <si>
    <t>16508328275</t>
  </si>
  <si>
    <t>48251047Z</t>
  </si>
  <si>
    <t>OBREGON TAMARA, EDITH</t>
  </si>
  <si>
    <t>Obres i Paleteria Verges, S.L.</t>
  </si>
  <si>
    <t>31974387</t>
  </si>
  <si>
    <t>51423527233</t>
  </si>
  <si>
    <t>888846049</t>
  </si>
  <si>
    <t>OFFICE FOR NATIONAL STATISTICS</t>
  </si>
  <si>
    <t>00426510483</t>
  </si>
  <si>
    <t>Offteck Simplemente Memoria</t>
  </si>
  <si>
    <t>B55165351</t>
  </si>
  <si>
    <t>OFIMON SUBMINISTRAMENTS,SL</t>
  </si>
  <si>
    <t>X5888347W</t>
  </si>
  <si>
    <t>OGILVY MORRIS,MONICA</t>
  </si>
  <si>
    <t>41390198935</t>
  </si>
  <si>
    <t>Olga Bartrina Crous</t>
  </si>
  <si>
    <t>Olga Criado Lopez</t>
  </si>
  <si>
    <t>Olga Martinez Gavero</t>
  </si>
  <si>
    <t>Olga Ricart Calsina</t>
  </si>
  <si>
    <t>B55302400</t>
  </si>
  <si>
    <t>OLIVA MOTOR GIRONA, S. L. U.</t>
  </si>
  <si>
    <t>46067304Y</t>
  </si>
  <si>
    <t>OLIVA SANZ,SARA</t>
  </si>
  <si>
    <t>37675797A</t>
  </si>
  <si>
    <t>OLIVELLA BETANCOURT,ROSA M.</t>
  </si>
  <si>
    <t>40863289V</t>
  </si>
  <si>
    <t>OLIVER GARRIDO,JOAN MANEL</t>
  </si>
  <si>
    <t>43678841R</t>
  </si>
  <si>
    <t>OLIVER OCAMPO MARCEL</t>
  </si>
  <si>
    <t>40100000Y</t>
  </si>
  <si>
    <t>OLIVER VILLAR ,MARCO</t>
  </si>
  <si>
    <t>41551195Q</t>
  </si>
  <si>
    <t>OLIVES TURIAS FRANCESC</t>
  </si>
  <si>
    <t>40360866Y</t>
  </si>
  <si>
    <t>OLIVETS COLOBRET FERRAN</t>
  </si>
  <si>
    <t>592767144890</t>
  </si>
  <si>
    <t>OLIVIER MINGUET</t>
  </si>
  <si>
    <t>0403577705</t>
  </si>
  <si>
    <t>01033820323</t>
  </si>
  <si>
    <t>02264760105</t>
  </si>
  <si>
    <t>31926509</t>
  </si>
  <si>
    <t>253102005</t>
  </si>
  <si>
    <t>Ona Ros Vinyets</t>
  </si>
  <si>
    <t>B20512927</t>
  </si>
  <si>
    <t>ONDARRETA MESAS Y SILLAS,SL</t>
  </si>
  <si>
    <t>124139539</t>
  </si>
  <si>
    <t>ONLINE DIGITAL SOLUTI</t>
  </si>
  <si>
    <t>814978904</t>
  </si>
  <si>
    <t>ONLINE PRINTERS GMBH</t>
  </si>
  <si>
    <t>40280011L</t>
  </si>
  <si>
    <t>ONTINET</t>
  </si>
  <si>
    <t>Optica Elisabet, S.L.</t>
  </si>
  <si>
    <t>01469460180</t>
  </si>
  <si>
    <t>Orange España Virtual SLU</t>
  </si>
  <si>
    <t>29404570160</t>
  </si>
  <si>
    <t>B10034833</t>
  </si>
  <si>
    <t>ORENCIO HOYO SL</t>
  </si>
  <si>
    <t>45182494Y</t>
  </si>
  <si>
    <t>ORIOL CERDAN MARINA</t>
  </si>
  <si>
    <t>oriol hurtos colomé</t>
  </si>
  <si>
    <t>40424421N</t>
  </si>
  <si>
    <t>ORIOL ROS ISABEL</t>
  </si>
  <si>
    <t>03049991205</t>
  </si>
  <si>
    <t>26134502</t>
  </si>
  <si>
    <t>42359369Q</t>
  </si>
  <si>
    <t>ORTEGA MENECES,PILAR</t>
  </si>
  <si>
    <t>815849540B01</t>
  </si>
  <si>
    <t>ORTHOMETALS B.V.</t>
  </si>
  <si>
    <t>78077609S</t>
  </si>
  <si>
    <t>ORTIZ BRUFAU,CARME</t>
  </si>
  <si>
    <t>38495111B</t>
  </si>
  <si>
    <t>ORTIZ COLLADO,ASSUMPTA</t>
  </si>
  <si>
    <t>40338437W</t>
  </si>
  <si>
    <t>ORTIZ ROJAS,VANESA</t>
  </si>
  <si>
    <t>Orto Vins, SCP</t>
  </si>
  <si>
    <t>B17395781</t>
  </si>
  <si>
    <t>OSG SERVEIS GRUP SLU</t>
  </si>
  <si>
    <t>7881768608</t>
  </si>
  <si>
    <t>01863690507</t>
  </si>
  <si>
    <t>185772765</t>
  </si>
  <si>
    <t>00663270981</t>
  </si>
  <si>
    <t>100176164</t>
  </si>
  <si>
    <t>130252869</t>
  </si>
  <si>
    <t>130252870</t>
  </si>
  <si>
    <t>B65746067</t>
  </si>
  <si>
    <t>OUTBACK NATURE`S PHARMACY,SLU</t>
  </si>
  <si>
    <t>Y1299914Z</t>
  </si>
  <si>
    <t>OUTMOUCH LAHCEN</t>
  </si>
  <si>
    <t>X7462851H</t>
  </si>
  <si>
    <t>OUZADOUH MOHAMED</t>
  </si>
  <si>
    <t>A58573171</t>
  </si>
  <si>
    <t>OXIGEN SALUD SA</t>
  </si>
  <si>
    <t>B55152334</t>
  </si>
  <si>
    <t>P.I LL. PORIMAR, SL</t>
  </si>
  <si>
    <t>040699526</t>
  </si>
  <si>
    <t>Pablo Aguilexa Alvarez</t>
  </si>
  <si>
    <t>Pablo Garcia Garcia</t>
  </si>
  <si>
    <t>111665597</t>
  </si>
  <si>
    <t>H17273046</t>
  </si>
  <si>
    <t>PACHECO 9 CTAT. PROP. PK</t>
  </si>
  <si>
    <t>B83357863</t>
  </si>
  <si>
    <t>PACKLINK.ES-PACKLINK SHIPPING, SL</t>
  </si>
  <si>
    <t>29884797</t>
  </si>
  <si>
    <t>40358650K</t>
  </si>
  <si>
    <t>PADILLA CHICO ISMAEL</t>
  </si>
  <si>
    <t>513311963</t>
  </si>
  <si>
    <t>Padrosa  Font Arnau</t>
  </si>
  <si>
    <t>11754158</t>
  </si>
  <si>
    <t>217564187</t>
  </si>
  <si>
    <t>00493550206</t>
  </si>
  <si>
    <t>31933344</t>
  </si>
  <si>
    <t>40240560J</t>
  </si>
  <si>
    <t>PAGES FIGUERES,NILA</t>
  </si>
  <si>
    <t>Pages Perez Lluis</t>
  </si>
  <si>
    <t>75517903100</t>
  </si>
  <si>
    <t>PAILLISSE MADELEINE</t>
  </si>
  <si>
    <t>43706836M</t>
  </si>
  <si>
    <t>PALAU CLOTET ,RAMÓN</t>
  </si>
  <si>
    <t>17538931452</t>
  </si>
  <si>
    <t>Y6029872E</t>
  </si>
  <si>
    <t>PALMA CASTAÑO CARLOS ALBERTO</t>
  </si>
  <si>
    <t>40323505C</t>
  </si>
  <si>
    <t>PALMEROLA FREIXAS,IVAN</t>
  </si>
  <si>
    <t>B55004931</t>
  </si>
  <si>
    <t>PALOMARES CONSULTORS SL</t>
  </si>
  <si>
    <t>40291592P</t>
  </si>
  <si>
    <t>PALOMERAS ESPUÑA SANTIAGO</t>
  </si>
  <si>
    <t>Palomeras Garriga, Josep Maria</t>
  </si>
  <si>
    <t>40329625E</t>
  </si>
  <si>
    <t>PANELLA POU CLARA</t>
  </si>
  <si>
    <t>40292216B</t>
  </si>
  <si>
    <t>PANOSA SERRATS JOSEP</t>
  </si>
  <si>
    <t>01528700063</t>
  </si>
  <si>
    <t>02612140752</t>
  </si>
  <si>
    <t>Papereria de l'Empordà</t>
  </si>
  <si>
    <t>6571196867</t>
  </si>
  <si>
    <t>48392265781</t>
  </si>
  <si>
    <t>J65060162</t>
  </si>
  <si>
    <t>PARABRISA SCP</t>
  </si>
  <si>
    <t>36166811</t>
  </si>
  <si>
    <t>PARADOX BUCHAREST SRL</t>
  </si>
  <si>
    <t>40281418T</t>
  </si>
  <si>
    <t>PARALS MALLOL JOAN</t>
  </si>
  <si>
    <t>40447053N</t>
  </si>
  <si>
    <t>PARAMO SASTRE, FERRAN</t>
  </si>
  <si>
    <t>43632738J</t>
  </si>
  <si>
    <t>PARAREDA GARRIGA ESTEL</t>
  </si>
  <si>
    <t>A17037045</t>
  </si>
  <si>
    <t>PARCOMA SA</t>
  </si>
  <si>
    <t>43701484N</t>
  </si>
  <si>
    <t>PARDELL VEA,DELFI</t>
  </si>
  <si>
    <t>40504182D</t>
  </si>
  <si>
    <t>PARES COMAS MARC</t>
  </si>
  <si>
    <t>Pareta-Rubau, S.L.</t>
  </si>
  <si>
    <t>40535653Q</t>
  </si>
  <si>
    <t>PARETAS BRAGULAT ALBERT</t>
  </si>
  <si>
    <t>40329420R</t>
  </si>
  <si>
    <t>PARETAS BURCH ISABEL</t>
  </si>
  <si>
    <t>40515669L</t>
  </si>
  <si>
    <t>PARIS MIR IMMA</t>
  </si>
  <si>
    <t>366991400</t>
  </si>
  <si>
    <t>40311878P</t>
  </si>
  <si>
    <t>PARNAU PRATS JOAN</t>
  </si>
  <si>
    <t>Y1812520L</t>
  </si>
  <si>
    <t>PARNEL, ISABEL</t>
  </si>
  <si>
    <t>200347127</t>
  </si>
  <si>
    <t>40539886V</t>
  </si>
  <si>
    <t>PARRA ESTARLÍ DAVID</t>
  </si>
  <si>
    <t>45537923Q</t>
  </si>
  <si>
    <t>PARRADO JUAN PEDRO</t>
  </si>
  <si>
    <t>B61017810</t>
  </si>
  <si>
    <t>PARTAL MARESME ASSOCIATS SL</t>
  </si>
  <si>
    <t>78001306A</t>
  </si>
  <si>
    <t>PASCUAL NEGRE PERE</t>
  </si>
  <si>
    <t>26212597</t>
  </si>
  <si>
    <t>249320043</t>
  </si>
  <si>
    <t>118545412</t>
  </si>
  <si>
    <t>500212848</t>
  </si>
  <si>
    <t>78095917S</t>
  </si>
  <si>
    <t>PATSI BOSCH ,GLORIA</t>
  </si>
  <si>
    <t>40274131T</t>
  </si>
  <si>
    <t>PAU ALVAREZ COROMINOLA</t>
  </si>
  <si>
    <t>41628413T</t>
  </si>
  <si>
    <t>PAU BOADA SAMSÓ</t>
  </si>
  <si>
    <t>40244365T</t>
  </si>
  <si>
    <t>PAU COLL RAMON</t>
  </si>
  <si>
    <t>77914483M</t>
  </si>
  <si>
    <t>PAU MARTINELL CASTANYS</t>
  </si>
  <si>
    <t>40418115P</t>
  </si>
  <si>
    <t>PAU NEGRE,ISABEL</t>
  </si>
  <si>
    <t>41635823G</t>
  </si>
  <si>
    <t>PAU OLIVERAS PLANAS</t>
  </si>
  <si>
    <t>000000003</t>
  </si>
  <si>
    <t>PAU PUNTI</t>
  </si>
  <si>
    <t>20875492W</t>
  </si>
  <si>
    <t>PAU VERDAGUEZ</t>
  </si>
  <si>
    <t>25314223033</t>
  </si>
  <si>
    <t>31941452</t>
  </si>
  <si>
    <t>Paula  Anton  Suscafresa</t>
  </si>
  <si>
    <t>41547619M</t>
  </si>
  <si>
    <t>PAULA RIBERAS</t>
  </si>
  <si>
    <t>32182458</t>
  </si>
  <si>
    <t>5512260037</t>
  </si>
  <si>
    <t>31119819</t>
  </si>
  <si>
    <t>306978602</t>
  </si>
  <si>
    <t>PBI PROFESIONAL BEAUTY INSTRUMENTS</t>
  </si>
  <si>
    <t>85312951577</t>
  </si>
  <si>
    <t>02001160981</t>
  </si>
  <si>
    <t>41576060H</t>
  </si>
  <si>
    <t>PEDRAZA MONTIEL, PERE</t>
  </si>
  <si>
    <t>X2596100K</t>
  </si>
  <si>
    <t>PEDRO M DOS SANTOS G GARVALHO</t>
  </si>
  <si>
    <t>X9210183V</t>
  </si>
  <si>
    <t>PEDRO RUVENTONI</t>
  </si>
  <si>
    <t>40518171Z</t>
  </si>
  <si>
    <t>PEDROL ROBERT,M.ANGELA</t>
  </si>
  <si>
    <t>418013192</t>
  </si>
  <si>
    <t>78303829824</t>
  </si>
  <si>
    <t>PEILLET AGCO</t>
  </si>
  <si>
    <t>4060476F</t>
  </si>
  <si>
    <t>PEIX FELIU,CORALI</t>
  </si>
  <si>
    <t>506128628</t>
  </si>
  <si>
    <t>40234547A</t>
  </si>
  <si>
    <t>PELACH BUSOM,JOAQUIM</t>
  </si>
  <si>
    <t>Pelayo Garcia de Ceca Benito</t>
  </si>
  <si>
    <t>Pelegrin Hernandez, Antonio</t>
  </si>
  <si>
    <t>41699078D</t>
  </si>
  <si>
    <t>PELEGRINA HOLTZ FEDERICO</t>
  </si>
  <si>
    <t>148096171</t>
  </si>
  <si>
    <t>B67016402</t>
  </si>
  <si>
    <t>PENINSULA ESTACIONES S.L.</t>
  </si>
  <si>
    <t>11239440016</t>
  </si>
  <si>
    <t>14185564</t>
  </si>
  <si>
    <t>PENTALINGUA KFT.</t>
  </si>
  <si>
    <t>41579705Y</t>
  </si>
  <si>
    <t>PEÑA LORENZO,LORENA</t>
  </si>
  <si>
    <t>39022363B</t>
  </si>
  <si>
    <t>PEÑALVER ALDUAN ANTONI</t>
  </si>
  <si>
    <t>77604992W</t>
  </si>
  <si>
    <t>PEP MONTES</t>
  </si>
  <si>
    <t>B85033470</t>
  </si>
  <si>
    <t>PEPEMOBILE S.L</t>
  </si>
  <si>
    <t>40098055D</t>
  </si>
  <si>
    <t>PEPI</t>
  </si>
  <si>
    <t>06333644011</t>
  </si>
  <si>
    <t>40530556W</t>
  </si>
  <si>
    <t>PERAL SUÑER,MARTA</t>
  </si>
  <si>
    <t>255084869</t>
  </si>
  <si>
    <t>Pere  Esparraquerea  Fors</t>
  </si>
  <si>
    <t>40271562B</t>
  </si>
  <si>
    <t>PERE CASAS PUIG</t>
  </si>
  <si>
    <t>Pere Casellas  Sagrera</t>
  </si>
  <si>
    <t>Pere Furtia Puig</t>
  </si>
  <si>
    <t>A17121849</t>
  </si>
  <si>
    <t>PERE GIRALT SAGRERA, SA</t>
  </si>
  <si>
    <t>H17285065</t>
  </si>
  <si>
    <t>PERE III 42 CTAT. PROP. PK</t>
  </si>
  <si>
    <t>Pere Puig Oliveras</t>
  </si>
  <si>
    <t>45547589E</t>
  </si>
  <si>
    <t>PEREA BERROCAL JAVIER</t>
  </si>
  <si>
    <t>Perez  Agusti Judith</t>
  </si>
  <si>
    <t>77999664V</t>
  </si>
  <si>
    <t>PEREZ ALVAREZ,CARMEN</t>
  </si>
  <si>
    <t>40525161N</t>
  </si>
  <si>
    <t>PEREZ ALVAREZ,MONTSERRAT</t>
  </si>
  <si>
    <t>40246329D</t>
  </si>
  <si>
    <t>PEREZ BENAVENTE,FLORENCIA</t>
  </si>
  <si>
    <t>47685928M</t>
  </si>
  <si>
    <t>PEREZ BUIRA ,MARIA MAGDALENA</t>
  </si>
  <si>
    <t>77920120F</t>
  </si>
  <si>
    <t>PEREZ CASELLAS,ANNA</t>
  </si>
  <si>
    <t>40525761Z</t>
  </si>
  <si>
    <t>PEREZ DIAZ,MANEL</t>
  </si>
  <si>
    <t>45544213G</t>
  </si>
  <si>
    <t>PEREZ GARCIA MIQUEL ANGEL</t>
  </si>
  <si>
    <t>40529893Y</t>
  </si>
  <si>
    <t>PEREZ GARCIA MONTSERRAT</t>
  </si>
  <si>
    <t>Perez Garcia, Ramona</t>
  </si>
  <si>
    <t>36460751R</t>
  </si>
  <si>
    <t>PEREZ GARCIA, RICARDO</t>
  </si>
  <si>
    <t>40444799N</t>
  </si>
  <si>
    <t>PEREZ LORENZO SONIA</t>
  </si>
  <si>
    <t>41525029R</t>
  </si>
  <si>
    <t>PEREZ MILLON,SARA</t>
  </si>
  <si>
    <t>43407315J</t>
  </si>
  <si>
    <t>PEREZ OTIN NURIA</t>
  </si>
  <si>
    <t>74899559J</t>
  </si>
  <si>
    <t>PEREZ REYES JULIAN</t>
  </si>
  <si>
    <t>41528490N</t>
  </si>
  <si>
    <t>PEREZ RODRIGUEZ,JOSE ANGEL</t>
  </si>
  <si>
    <t>1499512G</t>
  </si>
  <si>
    <t>PEREZ SEOANE ALVAREZ DE TOLEDO MARIA DEL CARMEN</t>
  </si>
  <si>
    <t>38511462D</t>
  </si>
  <si>
    <t>PEREZ SERRANO JOSE MANUEL</t>
  </si>
  <si>
    <t>40514895G</t>
  </si>
  <si>
    <t>PEREZ SEVILLA,DOLORS</t>
  </si>
  <si>
    <t>B60865656</t>
  </si>
  <si>
    <t>PERFORACIONS MANLLEU, SL</t>
  </si>
  <si>
    <t>245871</t>
  </si>
  <si>
    <t>09734990154</t>
  </si>
  <si>
    <t>PERIN WEIGHMASTER SRL</t>
  </si>
  <si>
    <t>43672983P</t>
  </si>
  <si>
    <t>PERIS RAMOS AMELIA</t>
  </si>
  <si>
    <t>8481501322</t>
  </si>
  <si>
    <t>528010820</t>
  </si>
  <si>
    <t>65528010820</t>
  </si>
  <si>
    <t>Persianes Prats, s.a.</t>
  </si>
  <si>
    <t>00712120286</t>
  </si>
  <si>
    <t>128984593</t>
  </si>
  <si>
    <t>35308349</t>
  </si>
  <si>
    <t>33508464</t>
  </si>
  <si>
    <t>40311234P</t>
  </si>
  <si>
    <t>PETIT GAMELL,GEMMA</t>
  </si>
  <si>
    <t>38115823Q</t>
  </si>
  <si>
    <t>PETIT GARCIA,LLUIS</t>
  </si>
  <si>
    <t>29199840</t>
  </si>
  <si>
    <t>11454539</t>
  </si>
  <si>
    <t>B66784992</t>
  </si>
  <si>
    <t>PETRO FUEL VALLES S.L.</t>
  </si>
  <si>
    <t>507909334</t>
  </si>
  <si>
    <t>PETS CHOICE LTD</t>
  </si>
  <si>
    <t>12589199</t>
  </si>
  <si>
    <t>PETXHOP B.KFT</t>
  </si>
  <si>
    <t>199640807</t>
  </si>
  <si>
    <t>PGE. ANTONIA FONT CAMINAL, 1</t>
  </si>
  <si>
    <t>Y6507485V</t>
  </si>
  <si>
    <t>PHILLIPPE BUTEAU</t>
  </si>
  <si>
    <t>8320005776</t>
  </si>
  <si>
    <t>Pi Fernandez Laia</t>
  </si>
  <si>
    <t>40261112A</t>
  </si>
  <si>
    <t>PI NEGRE DOLORS</t>
  </si>
  <si>
    <t>77998874D</t>
  </si>
  <si>
    <t>PICTON HUGHES,PENELOPE</t>
  </si>
  <si>
    <t>41093878P</t>
  </si>
  <si>
    <t>PIERNAGORDA ROLDAN JOSEP</t>
  </si>
  <si>
    <t>31453488942</t>
  </si>
  <si>
    <t>Pietat Rusquets Garcia</t>
  </si>
  <si>
    <t>77283298D</t>
  </si>
  <si>
    <t>PIFERRER LLISTOSELLA MERCE</t>
  </si>
  <si>
    <t>40347748K</t>
  </si>
  <si>
    <t>PIFERRER SALO JOSEP ORIOL</t>
  </si>
  <si>
    <t>77992486R</t>
  </si>
  <si>
    <t>PIFERRER SILVESTRE,JOSEP M</t>
  </si>
  <si>
    <t>40793652R</t>
  </si>
  <si>
    <t>PIJUAN BOLIART, JOSEP</t>
  </si>
  <si>
    <t>39039040J</t>
  </si>
  <si>
    <t>PILAR RAMONEDA MOLINS</t>
  </si>
  <si>
    <t>00000000</t>
  </si>
  <si>
    <t>Pilar Sala Casellas</t>
  </si>
  <si>
    <t>46720720S</t>
  </si>
  <si>
    <t>PINTO PEREZ ISAAC</t>
  </si>
  <si>
    <t>Pintures M. Vich sa</t>
  </si>
  <si>
    <t>Pintures Narcis Segura, s.l.u.</t>
  </si>
  <si>
    <t>B61584272</t>
  </si>
  <si>
    <t>PINTURES SANT NARCÍS, SL</t>
  </si>
  <si>
    <t>41557791B</t>
  </si>
  <si>
    <t>PIÑOL FERNANDEZ,BLANCA</t>
  </si>
  <si>
    <t>101382096</t>
  </si>
  <si>
    <t>PIPEDRIVE OU</t>
  </si>
  <si>
    <t>39887031V</t>
  </si>
  <si>
    <t>PIQUÉ FARGAS,FERRAN</t>
  </si>
  <si>
    <t>Y6655985Y</t>
  </si>
  <si>
    <t>PIRILLO RAMOS,SILVANA</t>
  </si>
  <si>
    <t>27994459</t>
  </si>
  <si>
    <t>46365541W</t>
  </si>
  <si>
    <t>PIRRETAS GUARDIOLA LUIS</t>
  </si>
  <si>
    <t>pirretas interiorisme sl</t>
  </si>
  <si>
    <t>B17216417</t>
  </si>
  <si>
    <t>PISCINAS BLANES SL</t>
  </si>
  <si>
    <t>B58525411</t>
  </si>
  <si>
    <t>PISCINAS REINDESA SL</t>
  </si>
  <si>
    <t>B55155600</t>
  </si>
  <si>
    <t>PISCINES BRAVI</t>
  </si>
  <si>
    <t>J55063127</t>
  </si>
  <si>
    <t>PISCINES I MANTENIMENTS PRADAS</t>
  </si>
  <si>
    <t>04061550275</t>
  </si>
  <si>
    <t>pixartprinting spa</t>
  </si>
  <si>
    <t>56352236244</t>
  </si>
  <si>
    <t>H17688680</t>
  </si>
  <si>
    <t>PK C/ FIRAL</t>
  </si>
  <si>
    <t>B17974536</t>
  </si>
  <si>
    <t>PLA XXI, S.L.</t>
  </si>
  <si>
    <t>00110269990</t>
  </si>
  <si>
    <t>40531956E</t>
  </si>
  <si>
    <t>PLANA ARESPA JUAN</t>
  </si>
  <si>
    <t>B62167200</t>
  </si>
  <si>
    <t>PLANAGEL, SL</t>
  </si>
  <si>
    <t>Planaguma Bernatallada, Josep Maria</t>
  </si>
  <si>
    <t>41634838P</t>
  </si>
  <si>
    <t>PLANAGUMA TORRENT ELENA</t>
  </si>
  <si>
    <t>504473646</t>
  </si>
  <si>
    <t>PLANAR GESTAO DE EQUIPAMENTOS CINEMAT.</t>
  </si>
  <si>
    <t>40451606B</t>
  </si>
  <si>
    <t>PLANAS DORGA MONICA</t>
  </si>
  <si>
    <t>40249048Z</t>
  </si>
  <si>
    <t>PLANAS HOMS, FINA</t>
  </si>
  <si>
    <t>40250324W</t>
  </si>
  <si>
    <t>PLANAS I ROSELL,ALBERT</t>
  </si>
  <si>
    <t>40328708W</t>
  </si>
  <si>
    <t>PLANAS MATA JORDI</t>
  </si>
  <si>
    <t>Planas Mata, Miquel</t>
  </si>
  <si>
    <t>78001659B</t>
  </si>
  <si>
    <t>PLANAS RUART,MARTA</t>
  </si>
  <si>
    <t>40328552F</t>
  </si>
  <si>
    <t>PLANELLA FABRELLAS,ELENA</t>
  </si>
  <si>
    <t>40327473D</t>
  </si>
  <si>
    <t>PLANELLAS PULIDO SILVIA</t>
  </si>
  <si>
    <t>14782608</t>
  </si>
  <si>
    <t>06442878427</t>
  </si>
  <si>
    <t>202432039</t>
  </si>
  <si>
    <t>84412417834</t>
  </si>
  <si>
    <t>40324846G</t>
  </si>
  <si>
    <t>PLUJÀ BANAL ALEXANDRE</t>
  </si>
  <si>
    <t>506566749</t>
  </si>
  <si>
    <t>B17262684</t>
  </si>
  <si>
    <t>PNEUMÒBIL BANYOLES, S.L.</t>
  </si>
  <si>
    <t>510462790</t>
  </si>
  <si>
    <t>Pol  Roca  Mellado</t>
  </si>
  <si>
    <t>Pol Carrera Uila</t>
  </si>
  <si>
    <t>01804650164</t>
  </si>
  <si>
    <t>30434444188</t>
  </si>
  <si>
    <t>505246252</t>
  </si>
  <si>
    <t>5691849780</t>
  </si>
  <si>
    <t>Polvillo Fontanilla, Josep</t>
  </si>
  <si>
    <t>Pomalant Armentera S.C.P.</t>
  </si>
  <si>
    <t>42331402644</t>
  </si>
  <si>
    <t>58778133983</t>
  </si>
  <si>
    <t>92542076799</t>
  </si>
  <si>
    <t>37523189652</t>
  </si>
  <si>
    <t>77915877L</t>
  </si>
  <si>
    <t>PONS BOFFIN,CARLES</t>
  </si>
  <si>
    <t>40253388F</t>
  </si>
  <si>
    <t>PONS COMAS, JOSE</t>
  </si>
  <si>
    <t>47687311P</t>
  </si>
  <si>
    <t>PONS COTS,ELIAS</t>
  </si>
  <si>
    <t>77919054</t>
  </si>
  <si>
    <t>PONS GIMENEZ ADRIA</t>
  </si>
  <si>
    <t>40294035J</t>
  </si>
  <si>
    <t>PONS ITURAT, ALBERT</t>
  </si>
  <si>
    <t>40232789Q</t>
  </si>
  <si>
    <t>PONT CARRERA,ADELINA</t>
  </si>
  <si>
    <t>46062301V</t>
  </si>
  <si>
    <t>PORCAR ANDREU,LLUIS</t>
  </si>
  <si>
    <t>41525078G</t>
  </si>
  <si>
    <t>PORCEL FERNANDEZ,ADRIA</t>
  </si>
  <si>
    <t>B17732173</t>
  </si>
  <si>
    <t>PORDAMSA SL</t>
  </si>
  <si>
    <t>290065299</t>
  </si>
  <si>
    <t>PORQUERES DALMAS FRANCESC XAVIER</t>
  </si>
  <si>
    <t>46381906924</t>
  </si>
  <si>
    <t>B17707068</t>
  </si>
  <si>
    <t>PORTES METAL LIQUES RIERA, SL</t>
  </si>
  <si>
    <t>40339221G</t>
  </si>
  <si>
    <t>PORTOLES GARCIA,IVAN</t>
  </si>
  <si>
    <t>506260380</t>
  </si>
  <si>
    <t>507605039</t>
  </si>
  <si>
    <t>Portuguese Society of Pharmacology</t>
  </si>
  <si>
    <t>450731567</t>
  </si>
  <si>
    <t>40300232T</t>
  </si>
  <si>
    <t>POU MORET,JOSEP</t>
  </si>
  <si>
    <t>029033099</t>
  </si>
  <si>
    <t>509239919</t>
  </si>
  <si>
    <t>82971610</t>
  </si>
  <si>
    <t>177553287</t>
  </si>
  <si>
    <t>B17823527</t>
  </si>
  <si>
    <t>PRADA NARGESA SL</t>
  </si>
  <si>
    <t>23582048</t>
  </si>
  <si>
    <t>50760401</t>
  </si>
  <si>
    <t>17036336</t>
  </si>
  <si>
    <t>PRATS MADRID, MARIA</t>
  </si>
  <si>
    <t>91394240295</t>
  </si>
  <si>
    <t>B17837279</t>
  </si>
  <si>
    <t>PRECUINATS EL SALT DEL SALLENT, SL</t>
  </si>
  <si>
    <t>15200199</t>
  </si>
  <si>
    <t>PRENDES GARCIA RUBEN</t>
  </si>
  <si>
    <t>14683069F</t>
  </si>
  <si>
    <t>PRESA PASCUAL,FRCO.IGNACIO</t>
  </si>
  <si>
    <t>Pretensats Carbo, S.L.</t>
  </si>
  <si>
    <t>509103324</t>
  </si>
  <si>
    <t>PRETTYPAWS LDA</t>
  </si>
  <si>
    <t>26786409</t>
  </si>
  <si>
    <t>0476152016</t>
  </si>
  <si>
    <t>486000000</t>
  </si>
  <si>
    <t>X7556461H</t>
  </si>
  <si>
    <t>PRIMERO CABRERA JOHN ALEJANDRO</t>
  </si>
  <si>
    <t>87452619679</t>
  </si>
  <si>
    <t>PRISCO ELECTRONIA, SL</t>
  </si>
  <si>
    <t>93803189224</t>
  </si>
  <si>
    <t>19145606</t>
  </si>
  <si>
    <t>510095038</t>
  </si>
  <si>
    <t>B64443534</t>
  </si>
  <si>
    <t>PRODUCCIONS, S.L.</t>
  </si>
  <si>
    <t>Productos Automotrices, S.A.</t>
  </si>
  <si>
    <t>08492976535</t>
  </si>
  <si>
    <t>Profinsat</t>
  </si>
  <si>
    <t>B17333279</t>
  </si>
  <si>
    <t>PROGIRONA SERVEIS IMMOBILIARIS, SL</t>
  </si>
  <si>
    <t>projecte dram III, sl</t>
  </si>
  <si>
    <t>19189416</t>
  </si>
  <si>
    <t>A17398819</t>
  </si>
  <si>
    <t>PROMACOR SA</t>
  </si>
  <si>
    <t>B17879032</t>
  </si>
  <si>
    <t>PROMO 6 CAT GIRONA, SL</t>
  </si>
  <si>
    <t>A17157637</t>
  </si>
  <si>
    <t>PROMOCIONES MASSANO CALONGE SA</t>
  </si>
  <si>
    <t>B17349259</t>
  </si>
  <si>
    <t>PROMOCIONS GIRONA GÜELL, SL</t>
  </si>
  <si>
    <t>B17564659</t>
  </si>
  <si>
    <t>PROMOCIONS RAMBLA 11 DE SETEMBRE, SL</t>
  </si>
  <si>
    <t>Promod España, sa</t>
  </si>
  <si>
    <t>142007220</t>
  </si>
  <si>
    <t>PROPUBLICA</t>
  </si>
  <si>
    <t>B55334106</t>
  </si>
  <si>
    <t>PROTECDATUS CONSULTORS,S.L.</t>
  </si>
  <si>
    <t>Protein s.a.</t>
  </si>
  <si>
    <t>32399504</t>
  </si>
  <si>
    <t>Provença, 286 SCP</t>
  </si>
  <si>
    <t>40535923X</t>
  </si>
  <si>
    <t>PRUNEDA RIDAURA,PILAR</t>
  </si>
  <si>
    <t>7132854317</t>
  </si>
  <si>
    <t>468891384</t>
  </si>
  <si>
    <t>510151078</t>
  </si>
  <si>
    <t>8212412622</t>
  </si>
  <si>
    <t>569869162</t>
  </si>
  <si>
    <t>40538354A</t>
  </si>
  <si>
    <t>PUGA HERNANDEZ,JUAN ANTONIO</t>
  </si>
  <si>
    <t>40594946S</t>
  </si>
  <si>
    <t>PUIG ALABAU,GEMMA</t>
  </si>
  <si>
    <t>40269038V</t>
  </si>
  <si>
    <t>PUIG BADOSA,PILAR</t>
  </si>
  <si>
    <t>77914223K</t>
  </si>
  <si>
    <t>PUIG BOSCH,ESTHER</t>
  </si>
  <si>
    <t>43343701E</t>
  </si>
  <si>
    <t>PUIG CALLEJA, JOAQUIM</t>
  </si>
  <si>
    <t>40343701E</t>
  </si>
  <si>
    <t>PUIG CALLEJA,JOAQUIM</t>
  </si>
  <si>
    <t>40269936H</t>
  </si>
  <si>
    <t>PUIG CARRERAS DOLORS</t>
  </si>
  <si>
    <t>46307545N</t>
  </si>
  <si>
    <t>PUIG FERNANDEZ,MONTSERRAT</t>
  </si>
  <si>
    <t>48056836S</t>
  </si>
  <si>
    <t>PUIG FERRE, CONRAD</t>
  </si>
  <si>
    <t>47390073807</t>
  </si>
  <si>
    <t>40324859V</t>
  </si>
  <si>
    <t>PUIG MONER JORDI</t>
  </si>
  <si>
    <t>Puig Vila, Josep</t>
  </si>
  <si>
    <t>40372229F</t>
  </si>
  <si>
    <t>PUIGBO AUQUEZ, GERARD</t>
  </si>
  <si>
    <t>52214159L</t>
  </si>
  <si>
    <t>PUIGDEMONT VERA MIQUEL</t>
  </si>
  <si>
    <t>40297660G</t>
  </si>
  <si>
    <t>PUIGDEVALL ROURA XAVIER</t>
  </si>
  <si>
    <t>40350374W</t>
  </si>
  <si>
    <t>PUIGMIQUEL CASAMORT,MARTA</t>
  </si>
  <si>
    <t>77903891Q</t>
  </si>
  <si>
    <t>PUIGVERT TORRENT,JESUS</t>
  </si>
  <si>
    <t>77909363Z</t>
  </si>
  <si>
    <t>PUJOL COLL,JOSEP</t>
  </si>
  <si>
    <t>40352726P</t>
  </si>
  <si>
    <t>PUJOL GARRIGA LARA</t>
  </si>
  <si>
    <t>40891046J</t>
  </si>
  <si>
    <t>PUJOL MOLINS,JORDI</t>
  </si>
  <si>
    <t>39952842W</t>
  </si>
  <si>
    <t>PUJOL SOLANELLAS,NURIA</t>
  </si>
  <si>
    <t>41582237P</t>
  </si>
  <si>
    <t>PULIDO SOLDEVILA FRAN</t>
  </si>
  <si>
    <t>01226170197</t>
  </si>
  <si>
    <t>B55336788</t>
  </si>
  <si>
    <t>PUNSET DISTRIBUCIÓ I SERVEIS,SL</t>
  </si>
  <si>
    <t>B17517517</t>
  </si>
  <si>
    <t>PUNT VERD GIRONA, SL</t>
  </si>
  <si>
    <t>48257333K</t>
  </si>
  <si>
    <t>PUYALTO ROVIRA,CAROLINA</t>
  </si>
  <si>
    <t>6970002764</t>
  </si>
  <si>
    <t>33109765</t>
  </si>
  <si>
    <t>B55183727</t>
  </si>
  <si>
    <t>QPARADIS SOLUCIONS TECNIQUES, SL</t>
  </si>
  <si>
    <t>154258553</t>
  </si>
  <si>
    <t>Queens Moat Houses Management GmbH</t>
  </si>
  <si>
    <t>39696526K</t>
  </si>
  <si>
    <t>QUERALT TORRES,EVA</t>
  </si>
  <si>
    <t>Quera-Vidal, CB</t>
  </si>
  <si>
    <t>46038508Y</t>
  </si>
  <si>
    <t>QUEROL JAIME DANIEL</t>
  </si>
  <si>
    <t>43712535T</t>
  </si>
  <si>
    <t>QUIBUS GOL,MARIA</t>
  </si>
  <si>
    <t>79300555M</t>
  </si>
  <si>
    <t>QUIM PARRAMON TARRES</t>
  </si>
  <si>
    <t>Quim Recasens Malagelada</t>
  </si>
  <si>
    <t>quimica per la construccio sl</t>
  </si>
  <si>
    <t>X8191464Z</t>
  </si>
  <si>
    <t>QUINTERO MARTINEZ YESSICA FERNANDA</t>
  </si>
  <si>
    <t>0458385079</t>
  </si>
  <si>
    <t>73816070882</t>
  </si>
  <si>
    <t>812538094</t>
  </si>
  <si>
    <t>503882518</t>
  </si>
  <si>
    <t>814240463</t>
  </si>
  <si>
    <t>41630392R</t>
  </si>
  <si>
    <t>RABERNER FELIP, IRENE</t>
  </si>
  <si>
    <t>Racc Mediagent Agencia de Seguros</t>
  </si>
  <si>
    <t>31061717</t>
  </si>
  <si>
    <t>44522393834</t>
  </si>
  <si>
    <t>500658021</t>
  </si>
  <si>
    <t>B55282610</t>
  </si>
  <si>
    <t>RACOOTER EQUIPAMENT SL</t>
  </si>
  <si>
    <t>32132131</t>
  </si>
  <si>
    <t>8371612411</t>
  </si>
  <si>
    <t>Rafael  Berga  Vayreda</t>
  </si>
  <si>
    <t>A17007337</t>
  </si>
  <si>
    <t>RAFAEL BARÓ, S.A.</t>
  </si>
  <si>
    <t>33342573</t>
  </si>
  <si>
    <t>43055594P</t>
  </si>
  <si>
    <t>RAFAEL RUZ ROPERO</t>
  </si>
  <si>
    <t>40322280Z</t>
  </si>
  <si>
    <t>RAFEL SÁNCHEZ DOMINGO</t>
  </si>
  <si>
    <t>18294995</t>
  </si>
  <si>
    <t>155761395</t>
  </si>
  <si>
    <t>258199790</t>
  </si>
  <si>
    <t>50395004609</t>
  </si>
  <si>
    <t>Ramió Vila, Joaquim</t>
  </si>
  <si>
    <t>40312421E</t>
  </si>
  <si>
    <t>RAMIREZ DIAZ MARIA DOLORES</t>
  </si>
  <si>
    <t>Y3738770L</t>
  </si>
  <si>
    <t>RAMIREZ VASQUEZ PEDRO LUIS</t>
  </si>
  <si>
    <t>77909441T</t>
  </si>
  <si>
    <t>RAMIRO BASCOMPTE DALMAU</t>
  </si>
  <si>
    <t>43627393G</t>
  </si>
  <si>
    <t>RAMIRO GOMEZ,PILI</t>
  </si>
  <si>
    <t>75125386A</t>
  </si>
  <si>
    <t>RAMON BLAZQUEZ GARCIA TABERNA LAS TABLAS</t>
  </si>
  <si>
    <t>Ramon Bosch Font</t>
  </si>
  <si>
    <t>Ramon Carreras Molina</t>
  </si>
  <si>
    <t>45400011N</t>
  </si>
  <si>
    <t>RAMON I CAJAL 28 CTAT PROP PK</t>
  </si>
  <si>
    <t>502795786</t>
  </si>
  <si>
    <t>70879587G</t>
  </si>
  <si>
    <t>RAMOS DE PRADO,FABRICIANO</t>
  </si>
  <si>
    <t>40300199J</t>
  </si>
  <si>
    <t>RAMOS GONZALEZ FELIX</t>
  </si>
  <si>
    <t>40252686H</t>
  </si>
  <si>
    <t>RAMOS PAGES LUISA</t>
  </si>
  <si>
    <t>78001237A</t>
  </si>
  <si>
    <t>RAMOS RAMOS,LORENZA</t>
  </si>
  <si>
    <t>18490681</t>
  </si>
  <si>
    <t>31299507</t>
  </si>
  <si>
    <t>135609712</t>
  </si>
  <si>
    <t>RAUL ARVELA</t>
  </si>
  <si>
    <t>40354414V</t>
  </si>
  <si>
    <t>RAURELL SAIS, SUSANNA</t>
  </si>
  <si>
    <t>J55094361</t>
  </si>
  <si>
    <t>RAV, SC</t>
  </si>
  <si>
    <t>24050804</t>
  </si>
  <si>
    <t>64408645562</t>
  </si>
  <si>
    <t>671941027</t>
  </si>
  <si>
    <t>202584310</t>
  </si>
  <si>
    <t>6481004120</t>
  </si>
  <si>
    <t>Reactiva Comunicació, sl</t>
  </si>
  <si>
    <t>500731748</t>
  </si>
  <si>
    <t>843144443</t>
  </si>
  <si>
    <t>40098976C</t>
  </si>
  <si>
    <t>REBECA</t>
  </si>
  <si>
    <t>Recader Cardenas, s.l.</t>
  </si>
  <si>
    <t>B02534154</t>
  </si>
  <si>
    <t>RECAMANIA</t>
  </si>
  <si>
    <t>Recambios Auto Diesel S.A.</t>
  </si>
  <si>
    <t>A28604882</t>
  </si>
  <si>
    <t>RECAMBIOS INTERNACIONALES, S. A.</t>
  </si>
  <si>
    <t>Recambios Marinos S.L.</t>
  </si>
  <si>
    <t>430000000R</t>
  </si>
  <si>
    <t>RECAUDACIÓN DIARIA</t>
  </si>
  <si>
    <t>RECCO, Imagen y Desarrollo, SL</t>
  </si>
  <si>
    <t>B41763830</t>
  </si>
  <si>
    <t>RECICLAJES INORGANICOS CARMONA, SL</t>
  </si>
  <si>
    <t>41578898G</t>
  </si>
  <si>
    <t>RECIO ARQUEROS ,MARC</t>
  </si>
  <si>
    <t>510224415</t>
  </si>
  <si>
    <t>Recreatius Tosty sl</t>
  </si>
  <si>
    <t>recreativos lloret sa</t>
  </si>
  <si>
    <t>B08908915</t>
  </si>
  <si>
    <t>RECREATIVOS LLORET SLU</t>
  </si>
  <si>
    <t>B55247191</t>
  </si>
  <si>
    <t>RECREATIVOS VILLAG LA JONQUERA, S.L.</t>
  </si>
  <si>
    <t>B62381439</t>
  </si>
  <si>
    <t>RECTICEL IBERICA SL</t>
  </si>
  <si>
    <t>Recuperacions Auladell,s.a.</t>
  </si>
  <si>
    <t>B55220859</t>
  </si>
  <si>
    <t>RECUPLUJA, S.L.U.</t>
  </si>
  <si>
    <t>B66443136</t>
  </si>
  <si>
    <t>REFORMAS Y MANTENIMIENTOS SAOR, SL</t>
  </si>
  <si>
    <t>503516368</t>
  </si>
  <si>
    <t>0474889234</t>
  </si>
  <si>
    <t>REFRINAM, SA</t>
  </si>
  <si>
    <t>04031270400</t>
  </si>
  <si>
    <t>512030049</t>
  </si>
  <si>
    <t>12312312K</t>
  </si>
  <si>
    <t>REGIONAL BUREAU FOR LATIN AMERICA AND THE CARIBBEAN UN WORLD FOOD PROGRAMME, PAN</t>
  </si>
  <si>
    <t>NONEXISTENT</t>
  </si>
  <si>
    <t>0418074651</t>
  </si>
  <si>
    <t>13322788</t>
  </si>
  <si>
    <t>40226794R</t>
  </si>
  <si>
    <t>REIXACH I CONGOST, JOAN</t>
  </si>
  <si>
    <t>2022555293</t>
  </si>
  <si>
    <t>X1148272C</t>
  </si>
  <si>
    <t>RENAUD ETIENNE,JEAN NOEL</t>
  </si>
  <si>
    <t>123492298</t>
  </si>
  <si>
    <t>65312212301</t>
  </si>
  <si>
    <t>RENAULT RETAIL GROUP LE MANS</t>
  </si>
  <si>
    <t>88441480167</t>
  </si>
  <si>
    <t>203167451</t>
  </si>
  <si>
    <t>3698159</t>
  </si>
  <si>
    <t>49753236G</t>
  </si>
  <si>
    <t>RENGEL ZENTENO,ANA M.</t>
  </si>
  <si>
    <t>504811029</t>
  </si>
  <si>
    <t>2020502880</t>
  </si>
  <si>
    <t>77919131F</t>
  </si>
  <si>
    <t>REQUENA CRUZ, JOSE LUIS</t>
  </si>
  <si>
    <t>42500653191</t>
  </si>
  <si>
    <t>0480085761</t>
  </si>
  <si>
    <t>G17044876</t>
  </si>
  <si>
    <t>RESIDENCIA GERIATRICA SANT SALVADOR D HORTA</t>
  </si>
  <si>
    <t>B55105795</t>
  </si>
  <si>
    <t>RESIDÈNCIA VILÀ MONTGRÍ,SL</t>
  </si>
  <si>
    <t>B17959966</t>
  </si>
  <si>
    <t>RESIDENCIAL CASTELLMAR, SL</t>
  </si>
  <si>
    <t>502604794</t>
  </si>
  <si>
    <t>RESTAURACAO E DISTRIBUICAO, SA</t>
  </si>
  <si>
    <t>29810972224</t>
  </si>
  <si>
    <t>B17986910</t>
  </si>
  <si>
    <t>RESTAURANT L'ESCULAPI, SL</t>
  </si>
  <si>
    <t>511010737</t>
  </si>
  <si>
    <t>79304951P</t>
  </si>
  <si>
    <t>RESTAURANTE EL TAP</t>
  </si>
  <si>
    <t>507801083</t>
  </si>
  <si>
    <t>B75133801</t>
  </si>
  <si>
    <t>RESTAURANTE ZUMELTZEGI</t>
  </si>
  <si>
    <t>43673013S</t>
  </si>
  <si>
    <t>RESTRUDIS GIRONES, LAURA</t>
  </si>
  <si>
    <t>502611308</t>
  </si>
  <si>
    <t>Revisiones de Vehiculos</t>
  </si>
  <si>
    <t>B66353780</t>
  </si>
  <si>
    <t>REVO SYSTEMS SL</t>
  </si>
  <si>
    <t>Rexach Baques, S.A.</t>
  </si>
  <si>
    <t>49517827T</t>
  </si>
  <si>
    <t>REYES MARTIN JOSE</t>
  </si>
  <si>
    <t>RG Publicidad y regalos de empresa SL</t>
  </si>
  <si>
    <t>814024380</t>
  </si>
  <si>
    <t>08089030962</t>
  </si>
  <si>
    <t>RIBAS BONET JOSEP</t>
  </si>
  <si>
    <t>40319043C</t>
  </si>
  <si>
    <t>RIBAS CASADEMONT,ALBERT</t>
  </si>
  <si>
    <t>40298472B</t>
  </si>
  <si>
    <t>RIBAS DALMAU JOSEP</t>
  </si>
  <si>
    <t>502526602</t>
  </si>
  <si>
    <t>Ribera Romans, Consol</t>
  </si>
  <si>
    <t>B55221998</t>
  </si>
  <si>
    <t>RIBUGENT SL</t>
  </si>
  <si>
    <t>03398775L</t>
  </si>
  <si>
    <t>RICARDO GONZALEZ GONZALEZ</t>
  </si>
  <si>
    <t>02493463764</t>
  </si>
  <si>
    <t>70329829766</t>
  </si>
  <si>
    <t>811331707</t>
  </si>
  <si>
    <t>RICHCO INDUSTRIE SERVICE GMBH</t>
  </si>
  <si>
    <t>05437580011</t>
  </si>
  <si>
    <t>Riembau-Mont, S.C.</t>
  </si>
  <si>
    <t>40448410N</t>
  </si>
  <si>
    <t>RIERA CASELLAS MIQUEL</t>
  </si>
  <si>
    <t>Rigau Gms Just Serveis de girona</t>
  </si>
  <si>
    <t>102868861</t>
  </si>
  <si>
    <t>00337720239</t>
  </si>
  <si>
    <t>77897433K</t>
  </si>
  <si>
    <t>RISSACH VALLOSERA,MONTSE</t>
  </si>
  <si>
    <t>02260520487</t>
  </si>
  <si>
    <t>RISTORANTE LA GROTTA GUELFA, SRL</t>
  </si>
  <si>
    <t>839179778</t>
  </si>
  <si>
    <t>508959217</t>
  </si>
  <si>
    <t>811115796</t>
  </si>
  <si>
    <t>506261166</t>
  </si>
  <si>
    <t>Rius &amp; Nadal, S.L.</t>
  </si>
  <si>
    <t>X8533531W</t>
  </si>
  <si>
    <t>RIVALTA ESPINOSA,DANIELA</t>
  </si>
  <si>
    <t>Y2602615-3</t>
  </si>
  <si>
    <t>R-Kioski, Helsinki</t>
  </si>
  <si>
    <t>811173187</t>
  </si>
  <si>
    <t>29375246</t>
  </si>
  <si>
    <t>509426395</t>
  </si>
  <si>
    <t>47102851R</t>
  </si>
  <si>
    <t>ROBERT CRIMA CALSINA</t>
  </si>
  <si>
    <t>504252194</t>
  </si>
  <si>
    <t>Roc Torrent  Gallardo</t>
  </si>
  <si>
    <t>40373500J</t>
  </si>
  <si>
    <t>ROCA  GALI BLANCA</t>
  </si>
  <si>
    <t>Roca  Puntá Anna</t>
  </si>
  <si>
    <t>77891805M</t>
  </si>
  <si>
    <t>ROCA BROSSA,GLORIA</t>
  </si>
  <si>
    <t>77904617Y</t>
  </si>
  <si>
    <t>ROCA GRI MARIA ANGELES</t>
  </si>
  <si>
    <t>E61464186</t>
  </si>
  <si>
    <t>ROCA OLLE NOTARIOS ASOCIADOS</t>
  </si>
  <si>
    <t>39920388R</t>
  </si>
  <si>
    <t>ROCA PLANELLA,MARC</t>
  </si>
  <si>
    <t>40289375E</t>
  </si>
  <si>
    <t>ROCA ROVIRA JORDI</t>
  </si>
  <si>
    <t>40316779X</t>
  </si>
  <si>
    <t>ROCA SANCHEZ,JOAN MARC</t>
  </si>
  <si>
    <t>20460585</t>
  </si>
  <si>
    <t>ROCAS NAVARRO JORDI</t>
  </si>
  <si>
    <t>24067709</t>
  </si>
  <si>
    <t>31442665</t>
  </si>
  <si>
    <t>41654501Y</t>
  </si>
  <si>
    <t>RODEIGUEZ RODRIGUEZ,PEDRO</t>
  </si>
  <si>
    <t>Rodeja  Serrat Emilia</t>
  </si>
  <si>
    <t>502514027</t>
  </si>
  <si>
    <t>504908448</t>
  </si>
  <si>
    <t>Rodriespa, sl</t>
  </si>
  <si>
    <t>09694091M</t>
  </si>
  <si>
    <t>RODRIGUEZ ALONSO, JULIAN</t>
  </si>
  <si>
    <t>36468120X</t>
  </si>
  <si>
    <t>RODRIGUEZ CASTELLS,TERESA</t>
  </si>
  <si>
    <t>40291019X</t>
  </si>
  <si>
    <t>RODRIGUEZ DE GUZMAN JOSE MARIA</t>
  </si>
  <si>
    <t>38115533W</t>
  </si>
  <si>
    <t>RODRIGUEZ DE MIGUEL VILAGUT,DANIEL</t>
  </si>
  <si>
    <t>20076648V</t>
  </si>
  <si>
    <t>RODRIGUEZ FERNANDEZ, PILAR</t>
  </si>
  <si>
    <t>Rodriguez Foutes Eric</t>
  </si>
  <si>
    <t>Rodriguez Foutes Martina</t>
  </si>
  <si>
    <t>47677786M</t>
  </si>
  <si>
    <t>RODRIGUEZ GARCIA,RAQUEL</t>
  </si>
  <si>
    <t>41551277Y</t>
  </si>
  <si>
    <t>RODRIGUEZ GUIARO DANIEL</t>
  </si>
  <si>
    <t>Y3856509K</t>
  </si>
  <si>
    <t>RODRIGUEZ PAZ MARLON JOHANNY</t>
  </si>
  <si>
    <t>RODRIGUEZ PECHIQUE,DOLORES</t>
  </si>
  <si>
    <t>X8271312Y</t>
  </si>
  <si>
    <t>RODRIGUEZ SCANZIANI JOSE AURELIO</t>
  </si>
  <si>
    <t>Rogama sa</t>
  </si>
  <si>
    <t>43705903S</t>
  </si>
  <si>
    <t>ROGE TORRELL,JUDITH</t>
  </si>
  <si>
    <t>Rogelio Auladell Massaguer y Eva Auladell Boix c.b</t>
  </si>
  <si>
    <t>44442440905</t>
  </si>
  <si>
    <t>ROGER PAUL HENRI</t>
  </si>
  <si>
    <t>41597874M</t>
  </si>
  <si>
    <t>ROGER RIBAS PIBERNAT</t>
  </si>
  <si>
    <t>40461572H</t>
  </si>
  <si>
    <t>ROIG CASTELLA,ANNA MARIA</t>
  </si>
  <si>
    <t>40194820C</t>
  </si>
  <si>
    <t>ROIG MARIMON,CONSOL</t>
  </si>
  <si>
    <t>20669115</t>
  </si>
  <si>
    <t>B25288549</t>
  </si>
  <si>
    <t>ROMA  RESTAURANTE</t>
  </si>
  <si>
    <t>40103101537</t>
  </si>
  <si>
    <t>37289955D</t>
  </si>
  <si>
    <t>ROMANI BUSQUETS MERCEDES</t>
  </si>
  <si>
    <t>77917772M</t>
  </si>
  <si>
    <t>ROMERO ENCINAS,JUAN ANTONIO</t>
  </si>
  <si>
    <t>B55246391</t>
  </si>
  <si>
    <t>ROMO PERITATGES,SLP</t>
  </si>
  <si>
    <t>Romo Ros, Xavier</t>
  </si>
  <si>
    <t>41525525Z</t>
  </si>
  <si>
    <t>RONCERO DOMENECH,ESTEFANIA</t>
  </si>
  <si>
    <t>35362640</t>
  </si>
  <si>
    <t>813905829</t>
  </si>
  <si>
    <t>78087812Y</t>
  </si>
  <si>
    <t>ROS BOCHACA,DAMIA</t>
  </si>
  <si>
    <t>40337133D</t>
  </si>
  <si>
    <t>ROS GRAU EVA</t>
  </si>
  <si>
    <t>40339790K</t>
  </si>
  <si>
    <t>ROS SERRA,MARTA</t>
  </si>
  <si>
    <t>00000016</t>
  </si>
  <si>
    <t>Rosa Abella</t>
  </si>
  <si>
    <t>Rosa Drudis Ferran</t>
  </si>
  <si>
    <t>Rosa Fernandez Serra</t>
  </si>
  <si>
    <t>000000001</t>
  </si>
  <si>
    <t>Rosa Gaya Beltran</t>
  </si>
  <si>
    <t>Rosa Rodriquez Rodriquez</t>
  </si>
  <si>
    <t>76325243608</t>
  </si>
  <si>
    <t>ROSADO JEAN CLAUDE</t>
  </si>
  <si>
    <t>Rosamar sa</t>
  </si>
  <si>
    <t>508346738</t>
  </si>
  <si>
    <t>38100076R</t>
  </si>
  <si>
    <t>ROSDEVALL BOIRA,MIREIA</t>
  </si>
  <si>
    <t>Rose Bartrina Albi</t>
  </si>
  <si>
    <t>45830423W</t>
  </si>
  <si>
    <t>ROSELL GARCIA,SARA</t>
  </si>
  <si>
    <t>40270407Y</t>
  </si>
  <si>
    <t>ROSELL GUNART,ANNA MARIA</t>
  </si>
  <si>
    <t>41576524E</t>
  </si>
  <si>
    <t>ROSELL PUJOL,MARIA</t>
  </si>
  <si>
    <t>Y5273258Q</t>
  </si>
  <si>
    <t>ROSENBLUM VANESA NICOLE</t>
  </si>
  <si>
    <t>811995182</t>
  </si>
  <si>
    <t>Roser Coromi Ruvivola</t>
  </si>
  <si>
    <t>Roser Soler Bonamaison</t>
  </si>
  <si>
    <t>28124467</t>
  </si>
  <si>
    <t>Rosi Carames Perianes</t>
  </si>
  <si>
    <t>815440545</t>
  </si>
  <si>
    <t>ROSNER AVANTGARDE MODE GMBH</t>
  </si>
  <si>
    <t>B64023583</t>
  </si>
  <si>
    <t>ROSS ESTETICA SL</t>
  </si>
  <si>
    <t>507468163</t>
  </si>
  <si>
    <t>63438265514</t>
  </si>
  <si>
    <t>43709437F</t>
  </si>
  <si>
    <t>ROURA REÑE, JOAN</t>
  </si>
  <si>
    <t>40338306D</t>
  </si>
  <si>
    <t>ROURE SALIP SARA</t>
  </si>
  <si>
    <t>Roure Valls, Maria</t>
  </si>
  <si>
    <t>16068436</t>
  </si>
  <si>
    <t>77917061F</t>
  </si>
  <si>
    <t>ROVIRA CABALLE LLUIS</t>
  </si>
  <si>
    <t>40780866A</t>
  </si>
  <si>
    <t>ROVIRA COLLELL,JOSEP M.</t>
  </si>
  <si>
    <t>0472363571</t>
  </si>
  <si>
    <t>836229311</t>
  </si>
  <si>
    <t>27402115</t>
  </si>
  <si>
    <t>B76534080</t>
  </si>
  <si>
    <t>RTE LOS ROQUES DE ANAGA</t>
  </si>
  <si>
    <t>77915567P</t>
  </si>
  <si>
    <t>RUART ALABAU GERARD</t>
  </si>
  <si>
    <t>Rubau-Tarres, S.A.</t>
  </si>
  <si>
    <t>83266574G</t>
  </si>
  <si>
    <t>RUBEN</t>
  </si>
  <si>
    <t>Rubens  Sarthou</t>
  </si>
  <si>
    <t>Rubio Tugas, Laura</t>
  </si>
  <si>
    <t>812217891</t>
  </si>
  <si>
    <t>813465204</t>
  </si>
  <si>
    <t>40354831C</t>
  </si>
  <si>
    <t>RUEDA PARRO, RUTH</t>
  </si>
  <si>
    <t>40368011K</t>
  </si>
  <si>
    <t>RUEDA PARRO,MIRIAM</t>
  </si>
  <si>
    <t>40534423M</t>
  </si>
  <si>
    <t>RUEDA PEREA,RUBEN</t>
  </si>
  <si>
    <t>40336332J</t>
  </si>
  <si>
    <t>RUEDAS SALVADOR,MONICA</t>
  </si>
  <si>
    <t>40858601K</t>
  </si>
  <si>
    <t>RUERA DEL PUEYO, MARIA TERESA</t>
  </si>
  <si>
    <t>26815660</t>
  </si>
  <si>
    <t>504902717</t>
  </si>
  <si>
    <t>Ruiz  Perez Francisco  Rafael</t>
  </si>
  <si>
    <t>40530096W</t>
  </si>
  <si>
    <t>RUIZ CANO JORDI</t>
  </si>
  <si>
    <t>40107016R</t>
  </si>
  <si>
    <t>Ruiz Rodriguez, Ferran</t>
  </si>
  <si>
    <t>33929567J</t>
  </si>
  <si>
    <t>RUIZ SANCHEZ ROSA</t>
  </si>
  <si>
    <t>41699513F</t>
  </si>
  <si>
    <t>RUIZ VILLAGOMEZ,ALICIA JUSTINA</t>
  </si>
  <si>
    <t>52393280Q</t>
  </si>
  <si>
    <t>RUIZ VILLAYANDRE JAVIER</t>
  </si>
  <si>
    <t>01916950353</t>
  </si>
  <si>
    <t>B10249084</t>
  </si>
  <si>
    <t>RUN SOFTWARE, SL</t>
  </si>
  <si>
    <t>B55137624</t>
  </si>
  <si>
    <t>RUSTIC ESTANY SL</t>
  </si>
  <si>
    <t>34741565L</t>
  </si>
  <si>
    <t>RUTH BLASCO SAINZ</t>
  </si>
  <si>
    <t>222675765</t>
  </si>
  <si>
    <t>56329208250</t>
  </si>
  <si>
    <t>30230150</t>
  </si>
  <si>
    <t>30302116</t>
  </si>
  <si>
    <t>5124948</t>
  </si>
  <si>
    <t>27728511</t>
  </si>
  <si>
    <t>A08000820</t>
  </si>
  <si>
    <t>S.A.DAMM</t>
  </si>
  <si>
    <t>25412726630</t>
  </si>
  <si>
    <t>27325136</t>
  </si>
  <si>
    <t>34472695</t>
  </si>
  <si>
    <t>30198130</t>
  </si>
  <si>
    <t>12805209</t>
  </si>
  <si>
    <t>24494157</t>
  </si>
  <si>
    <t>29241660</t>
  </si>
  <si>
    <t>4169232</t>
  </si>
  <si>
    <t>17947875</t>
  </si>
  <si>
    <t>29306971</t>
  </si>
  <si>
    <t>27127813</t>
  </si>
  <si>
    <t>17645532</t>
  </si>
  <si>
    <t>3178380</t>
  </si>
  <si>
    <t>13831028</t>
  </si>
  <si>
    <t>32346135</t>
  </si>
  <si>
    <t>22901955</t>
  </si>
  <si>
    <t>23037637</t>
  </si>
  <si>
    <t>26960245</t>
  </si>
  <si>
    <t>21496048</t>
  </si>
  <si>
    <t>31607488</t>
  </si>
  <si>
    <t>29916570</t>
  </si>
  <si>
    <t>03585111200</t>
  </si>
  <si>
    <t>S.I.S. SOCIETA ITALIANA SEMENTI SPA</t>
  </si>
  <si>
    <t>65430334342</t>
  </si>
  <si>
    <t>S.O.S. REMOQUAGE</t>
  </si>
  <si>
    <t>0476287321</t>
  </si>
  <si>
    <t>S.S. Autònoms</t>
  </si>
  <si>
    <t>B55256135</t>
  </si>
  <si>
    <t>SAAVEDRA CONSTRUCCIONS I ESTRUCTURES, S. L.</t>
  </si>
  <si>
    <t>B58875048</t>
  </si>
  <si>
    <t>SABEL DE SERVICIOS SL</t>
  </si>
  <si>
    <t>X2632959B</t>
  </si>
  <si>
    <t>SABER NAJAT</t>
  </si>
  <si>
    <t>72579937X</t>
  </si>
  <si>
    <t>SÁENZ PÉREZ ERIKA</t>
  </si>
  <si>
    <t>32816300</t>
  </si>
  <si>
    <t>X4379162P</t>
  </si>
  <si>
    <t>SAIKOU JABBIE</t>
  </si>
  <si>
    <t>660454836</t>
  </si>
  <si>
    <t>60379637937</t>
  </si>
  <si>
    <t>40893389X</t>
  </si>
  <si>
    <t>SAIZ CAYUELA,M.CARMEN</t>
  </si>
  <si>
    <t>B99507733</t>
  </si>
  <si>
    <t>SAKYDU,SL</t>
  </si>
  <si>
    <t>77912609V</t>
  </si>
  <si>
    <t>SALA CASELLAS PILAR</t>
  </si>
  <si>
    <t>Sala Guardiola, Anna</t>
  </si>
  <si>
    <t>78041746D</t>
  </si>
  <si>
    <t>SALA MONICH,JOSE</t>
  </si>
  <si>
    <t>X2492426P</t>
  </si>
  <si>
    <t>SALAS LINDA,MARIE</t>
  </si>
  <si>
    <t>86309134401</t>
  </si>
  <si>
    <t>42380253Q</t>
  </si>
  <si>
    <t>SALINAS CABRERA,FREDIS DANIEL</t>
  </si>
  <si>
    <t>Y0566915W</t>
  </si>
  <si>
    <t>SALINAS MEZA,DIANA ALEJANDRA</t>
  </si>
  <si>
    <t>40431582C</t>
  </si>
  <si>
    <t>SALLERAS I ROS JOSEP</t>
  </si>
  <si>
    <t>40279598C</t>
  </si>
  <si>
    <t>SALVI BAGUDANCH,ENRIC</t>
  </si>
  <si>
    <t>16357094</t>
  </si>
  <si>
    <t>78002209D</t>
  </si>
  <si>
    <t>SANCHEZ ARTACHO,MARIA DOLORES</t>
  </si>
  <si>
    <t>52036801Z</t>
  </si>
  <si>
    <t>SANCHEZ CONCEPCION,NATALY</t>
  </si>
  <si>
    <t>40438341V</t>
  </si>
  <si>
    <t>SANCHEZ CORTES CARLOS</t>
  </si>
  <si>
    <t>Sanchez Delgado Joaquin</t>
  </si>
  <si>
    <t>40356832C</t>
  </si>
  <si>
    <t>SANCHEZ FAGUERAS,ALAIN</t>
  </si>
  <si>
    <t>78001487T</t>
  </si>
  <si>
    <t>SANCHEZ GABALDON,ENCARNA</t>
  </si>
  <si>
    <t>44176785H</t>
  </si>
  <si>
    <t>SANCHEZ GARCIA,DANIEL</t>
  </si>
  <si>
    <t>78001626R</t>
  </si>
  <si>
    <t>SANCHEZ GONZALEZ,LUIS</t>
  </si>
  <si>
    <t>B55310288</t>
  </si>
  <si>
    <t>SANCHEZ HOSTELERIA Y REPRESENTACIONES SL</t>
  </si>
  <si>
    <t>X0366958Q</t>
  </si>
  <si>
    <t>SANCHEZ JOSE LUIS</t>
  </si>
  <si>
    <t>77789793K</t>
  </si>
  <si>
    <t>SANCHEZ ROIG MIGUEL</t>
  </si>
  <si>
    <t>74475051Q</t>
  </si>
  <si>
    <t>SANCHEZ SANCHEZ MARIANO</t>
  </si>
  <si>
    <t>122826627</t>
  </si>
  <si>
    <t>SANDHILLS EAST LTD</t>
  </si>
  <si>
    <t>Sandra Esteba Mora</t>
  </si>
  <si>
    <t>Sandra Herrera Gutierrez</t>
  </si>
  <si>
    <t>131348721</t>
  </si>
  <si>
    <t>175415374</t>
  </si>
  <si>
    <t>SANITAS SA de Seguros</t>
  </si>
  <si>
    <t>36969639Z</t>
  </si>
  <si>
    <t>SANROMA PRADES LLUIS</t>
  </si>
  <si>
    <t>sant antoni passtissers</t>
  </si>
  <si>
    <t>02031590231</t>
  </si>
  <si>
    <t>203427618</t>
  </si>
  <si>
    <t>40508783X</t>
  </si>
  <si>
    <t>SANTIAGO LLOVERAS BECH</t>
  </si>
  <si>
    <t>45174096A</t>
  </si>
  <si>
    <t>SANTILLAN YBAÑEZ LUCIANO</t>
  </si>
  <si>
    <t>14942670F</t>
  </si>
  <si>
    <t>SANTOS RETOLAZA, MARTA</t>
  </si>
  <si>
    <t>Sanz  Martin Pablo</t>
  </si>
  <si>
    <t>51508211919</t>
  </si>
  <si>
    <t>033685687</t>
  </si>
  <si>
    <t>26919416</t>
  </si>
  <si>
    <t>B88131545</t>
  </si>
  <si>
    <t>SARAS ENERGIA SA</t>
  </si>
  <si>
    <t>07264999N</t>
  </si>
  <si>
    <t>SARIC GRABOLEDA CARLA</t>
  </si>
  <si>
    <t>71480410885</t>
  </si>
  <si>
    <t>33491369997</t>
  </si>
  <si>
    <t>03493396220</t>
  </si>
  <si>
    <t>SARL AUTO SUD SARL</t>
  </si>
  <si>
    <t>58793192360</t>
  </si>
  <si>
    <t>53399160381</t>
  </si>
  <si>
    <t>19447967019</t>
  </si>
  <si>
    <t>28445216781</t>
  </si>
  <si>
    <t>94505208587</t>
  </si>
  <si>
    <t>08797477577</t>
  </si>
  <si>
    <t>95802018952</t>
  </si>
  <si>
    <t>06348652918</t>
  </si>
  <si>
    <t>66378406524</t>
  </si>
  <si>
    <t>SARL GARAGE DE CROTZ</t>
  </si>
  <si>
    <t>27798831574</t>
  </si>
  <si>
    <t>68493429351</t>
  </si>
  <si>
    <t>48518167028</t>
  </si>
  <si>
    <t>87791953615</t>
  </si>
  <si>
    <t>08398970731</t>
  </si>
  <si>
    <t>09525156253</t>
  </si>
  <si>
    <t>36519654131</t>
  </si>
  <si>
    <t>80532696507</t>
  </si>
  <si>
    <t>63835187089</t>
  </si>
  <si>
    <t>SARL LONG BEACH C</t>
  </si>
  <si>
    <t>57311510374</t>
  </si>
  <si>
    <t>SARL M.BERTHELOT</t>
  </si>
  <si>
    <t>45532941291</t>
  </si>
  <si>
    <t>00397797481</t>
  </si>
  <si>
    <t>74420397762</t>
  </si>
  <si>
    <t>31381444520</t>
  </si>
  <si>
    <t>65379485584</t>
  </si>
  <si>
    <t>69809151806</t>
  </si>
  <si>
    <t>78810462085</t>
  </si>
  <si>
    <t>53306420233</t>
  </si>
  <si>
    <t>40337402W</t>
  </si>
  <si>
    <t>SARRA GRAS,MARC</t>
  </si>
  <si>
    <t>Sarthau Calvin</t>
  </si>
  <si>
    <t>53795273655</t>
  </si>
  <si>
    <t>SAS BF COMMUNICATION</t>
  </si>
  <si>
    <t>03343015665</t>
  </si>
  <si>
    <t>43350469029</t>
  </si>
  <si>
    <t>08330316944</t>
  </si>
  <si>
    <t>57518335229</t>
  </si>
  <si>
    <t>95403619679</t>
  </si>
  <si>
    <t>SAS D.J.B.</t>
  </si>
  <si>
    <t>19501528673</t>
  </si>
  <si>
    <t>51329383301</t>
  </si>
  <si>
    <t>51690200894</t>
  </si>
  <si>
    <t>47180619Y</t>
  </si>
  <si>
    <t>SAS LLOP, FERRAN</t>
  </si>
  <si>
    <t>68430360727</t>
  </si>
  <si>
    <t>SAS MALHERBE TRANSPORTS</t>
  </si>
  <si>
    <t>41818975989</t>
  </si>
  <si>
    <t>SAS MR JAMBON</t>
  </si>
  <si>
    <t>30513386862</t>
  </si>
  <si>
    <t>66750045825</t>
  </si>
  <si>
    <t>28312612252</t>
  </si>
  <si>
    <t>SASIE CENTER MOTO</t>
  </si>
  <si>
    <t>73199746S</t>
  </si>
  <si>
    <t>SASOT ZAPATER,JAVIER</t>
  </si>
  <si>
    <t>34325544682</t>
  </si>
  <si>
    <t>SASU ETS SEIGNEURIE</t>
  </si>
  <si>
    <t>25819273418</t>
  </si>
  <si>
    <t>SASU SASU P S F</t>
  </si>
  <si>
    <t>30520421108</t>
  </si>
  <si>
    <t>SAT Limitada Pla de l'Estrada</t>
  </si>
  <si>
    <t>41601169B</t>
  </si>
  <si>
    <t>SAURA PALAHI,CLAUDIA</t>
  </si>
  <si>
    <t>40539007N</t>
  </si>
  <si>
    <t>SAVALLS BRULL,CRISTINA</t>
  </si>
  <si>
    <t>5400000001</t>
  </si>
  <si>
    <t>4152588A</t>
  </si>
  <si>
    <t>SBAI HASSANI ,KARIMA</t>
  </si>
  <si>
    <t>6388018</t>
  </si>
  <si>
    <t>23147397</t>
  </si>
  <si>
    <t>29572949</t>
  </si>
  <si>
    <t>27490842</t>
  </si>
  <si>
    <t>31389960</t>
  </si>
  <si>
    <t>6702900</t>
  </si>
  <si>
    <t>22418196</t>
  </si>
  <si>
    <t>31455240</t>
  </si>
  <si>
    <t>33749039</t>
  </si>
  <si>
    <t>30622994</t>
  </si>
  <si>
    <t>8919396</t>
  </si>
  <si>
    <t>33365577</t>
  </si>
  <si>
    <t>5910627</t>
  </si>
  <si>
    <t>03937650</t>
  </si>
  <si>
    <t>3937650</t>
  </si>
  <si>
    <t>16994941</t>
  </si>
  <si>
    <t>30324246</t>
  </si>
  <si>
    <t>30505862</t>
  </si>
  <si>
    <t>3132324</t>
  </si>
  <si>
    <t>14451019</t>
  </si>
  <si>
    <t>27237999</t>
  </si>
  <si>
    <t>26144654</t>
  </si>
  <si>
    <t>22014112</t>
  </si>
  <si>
    <t>24392246</t>
  </si>
  <si>
    <t>32149206</t>
  </si>
  <si>
    <t>29199557</t>
  </si>
  <si>
    <t>5782757</t>
  </si>
  <si>
    <t>32102238</t>
  </si>
  <si>
    <t>31105007</t>
  </si>
  <si>
    <t>SC PET TRADE SRL</t>
  </si>
  <si>
    <t>31265202</t>
  </si>
  <si>
    <t>33420221</t>
  </si>
  <si>
    <t>19215469</t>
  </si>
  <si>
    <t>16752875</t>
  </si>
  <si>
    <t>20256632</t>
  </si>
  <si>
    <t>27774232</t>
  </si>
  <si>
    <t>24007847</t>
  </si>
  <si>
    <t>27333309</t>
  </si>
  <si>
    <t>32881642</t>
  </si>
  <si>
    <t>29089147</t>
  </si>
  <si>
    <t>30613651</t>
  </si>
  <si>
    <t>27557071</t>
  </si>
  <si>
    <t>3905381</t>
  </si>
  <si>
    <t>23669668</t>
  </si>
  <si>
    <t>10832495</t>
  </si>
  <si>
    <t>8252038704</t>
  </si>
  <si>
    <t>0430421365</t>
  </si>
  <si>
    <t>74776077265</t>
  </si>
  <si>
    <t>07383504792</t>
  </si>
  <si>
    <t>53402609119</t>
  </si>
  <si>
    <t>10342298999</t>
  </si>
  <si>
    <t>08398098798</t>
  </si>
  <si>
    <t>3383047750</t>
  </si>
  <si>
    <t>96487769960</t>
  </si>
  <si>
    <t>71350964094</t>
  </si>
  <si>
    <t>69440996163</t>
  </si>
  <si>
    <t>85498541580</t>
  </si>
  <si>
    <t>32353557085</t>
  </si>
  <si>
    <t>13337860183</t>
  </si>
  <si>
    <t>55302727573</t>
  </si>
  <si>
    <t>48792568388</t>
  </si>
  <si>
    <t>SCEV DOMAINE DE CARDON</t>
  </si>
  <si>
    <t>213360435</t>
  </si>
  <si>
    <t>B83411652</t>
  </si>
  <si>
    <t>SCHIBSTED CLASSIFIED MEDIA SPAIN SL</t>
  </si>
  <si>
    <t>160860143</t>
  </si>
  <si>
    <t>282711225</t>
  </si>
  <si>
    <t>SCHULMAN FULFILLMENT GMBH</t>
  </si>
  <si>
    <t>X2158025G</t>
  </si>
  <si>
    <t>SCHWIRLEY MARCEL GERARD</t>
  </si>
  <si>
    <t>B55263958</t>
  </si>
  <si>
    <t>SCID SLW SESING</t>
  </si>
  <si>
    <t>03260650134</t>
  </si>
  <si>
    <t>106682615</t>
  </si>
  <si>
    <t>SEAT SPORT, S.A.</t>
  </si>
  <si>
    <t>95399014216</t>
  </si>
  <si>
    <t>31440710</t>
  </si>
  <si>
    <t>X6851249D</t>
  </si>
  <si>
    <t>SEBASTIAN LARA , MARCELO</t>
  </si>
  <si>
    <t>510272614</t>
  </si>
  <si>
    <t>123770720</t>
  </si>
  <si>
    <t>SE-BLUSEN STEANU GMBH</t>
  </si>
  <si>
    <t>257340054</t>
  </si>
  <si>
    <t>SEBNITZER INGENIEURBURO IMPORT EXPORT GMB</t>
  </si>
  <si>
    <t>16352021893</t>
  </si>
  <si>
    <t>X3830972T</t>
  </si>
  <si>
    <t>SEGUNDO ROBLES ABRAHAM</t>
  </si>
  <si>
    <t>40353365A</t>
  </si>
  <si>
    <t>SEGURA GARRIDO,SONIA</t>
  </si>
  <si>
    <t>99999999B</t>
  </si>
  <si>
    <t>Seguretat Social</t>
  </si>
  <si>
    <t>99999999X</t>
  </si>
  <si>
    <t>Seguretat social</t>
  </si>
  <si>
    <t>A-28119220</t>
  </si>
  <si>
    <t>SEGUROS CATALANA OCCIDENTE, S.A.</t>
  </si>
  <si>
    <t>501747826</t>
  </si>
  <si>
    <t>09962330016</t>
  </si>
  <si>
    <t>A47533526</t>
  </si>
  <si>
    <t>SEÑORIO DE BOCOS, SA</t>
  </si>
  <si>
    <t>502856564</t>
  </si>
  <si>
    <t>SERAFIM SILVA-ACT HOTELEIRAS, SA</t>
  </si>
  <si>
    <t>serge castella interiors sl</t>
  </si>
  <si>
    <t>Sergi  Lop  Calsinaez</t>
  </si>
  <si>
    <t>Sergi Molins Hernandez</t>
  </si>
  <si>
    <t>09802078F</t>
  </si>
  <si>
    <t>SERGIO VILLA MONGE</t>
  </si>
  <si>
    <t>40514475E</t>
  </si>
  <si>
    <t>SERRA GARCIA ANTONI</t>
  </si>
  <si>
    <t>40514475K</t>
  </si>
  <si>
    <t>Serra Rigua Albert</t>
  </si>
  <si>
    <t>B55337679</t>
  </si>
  <si>
    <t>SERRALLERIA BROK, SL</t>
  </si>
  <si>
    <t>B17399742</t>
  </si>
  <si>
    <t>SERRALLERIA SOLA SL</t>
  </si>
  <si>
    <t>B63193767</t>
  </si>
  <si>
    <t>SERROT ASCENSORES, SL</t>
  </si>
  <si>
    <t>Sertub, S.C.</t>
  </si>
  <si>
    <t>59323708545</t>
  </si>
  <si>
    <t>A17068941</t>
  </si>
  <si>
    <t>SERVEI ESTACIO REGENCOS SA</t>
  </si>
  <si>
    <t>J17301953</t>
  </si>
  <si>
    <t>SERVEIS DE NETEJA ,SC</t>
  </si>
  <si>
    <t>B25301631</t>
  </si>
  <si>
    <t>SERVEIS DE PERSONAL I NETEJA, SL</t>
  </si>
  <si>
    <t>B55136154</t>
  </si>
  <si>
    <t>SERVEIS I REFORMES 1973, SL</t>
  </si>
  <si>
    <t>B55298079</t>
  </si>
  <si>
    <t>SERVEIS Y GESTIONS EMPRESARIALS DE LA SELVA S.L.</t>
  </si>
  <si>
    <t>B55215867</t>
  </si>
  <si>
    <t>SERVI TRUCKS 2014,SL</t>
  </si>
  <si>
    <t>Service Inyectoras Vila s.l.</t>
  </si>
  <si>
    <t>A17023789</t>
  </si>
  <si>
    <t>SERVICIOS COMPLEMENTARIOS FITOSANITARIOS, S.A.</t>
  </si>
  <si>
    <t>SERVICOM GIRONA 95 I.M. SLU</t>
  </si>
  <si>
    <t>Servimat Iniciatives S.L.</t>
  </si>
  <si>
    <t>510109853</t>
  </si>
  <si>
    <t>28277819</t>
  </si>
  <si>
    <t>Seur Geopost, S.L.U.</t>
  </si>
  <si>
    <t>Sevé i Marrugat, Sergi Albert</t>
  </si>
  <si>
    <t>23813983</t>
  </si>
  <si>
    <t>203973741</t>
  </si>
  <si>
    <t>12017080156</t>
  </si>
  <si>
    <t>2022315669</t>
  </si>
  <si>
    <t>322168808</t>
  </si>
  <si>
    <t>SHENSHENSHI TUOPINSAIER KEJI</t>
  </si>
  <si>
    <t>38810279356</t>
  </si>
  <si>
    <t>SHENZEN MART LTD</t>
  </si>
  <si>
    <t>317156052</t>
  </si>
  <si>
    <t>SHENZEN SHI NOU SHI TI</t>
  </si>
  <si>
    <t>GB297296639</t>
  </si>
  <si>
    <t>SHENZHEN BAQINACHUAN   TECHNOLOGY</t>
  </si>
  <si>
    <t>N7203054G</t>
  </si>
  <si>
    <t>SHENZHEN SHI XIQUE - PER AMAZON</t>
  </si>
  <si>
    <t>03443810985</t>
  </si>
  <si>
    <t>232764956</t>
  </si>
  <si>
    <t>40103292490</t>
  </si>
  <si>
    <t>40003115865</t>
  </si>
  <si>
    <t>41503040769</t>
  </si>
  <si>
    <t>40103138722</t>
  </si>
  <si>
    <t>40103620161</t>
  </si>
  <si>
    <t>SIA ND-LOGISTIK</t>
  </si>
  <si>
    <t>40103528111</t>
  </si>
  <si>
    <t>40103197618</t>
  </si>
  <si>
    <t>40003990396</t>
  </si>
  <si>
    <t>40003933923</t>
  </si>
  <si>
    <t>40003328946</t>
  </si>
  <si>
    <t>40003545670</t>
  </si>
  <si>
    <t>446728515</t>
  </si>
  <si>
    <t>200237481</t>
  </si>
  <si>
    <t>128764541</t>
  </si>
  <si>
    <t>13277063</t>
  </si>
  <si>
    <t>2020184474</t>
  </si>
  <si>
    <t>813218464</t>
  </si>
  <si>
    <t>509031323</t>
  </si>
  <si>
    <t>40880364A</t>
  </si>
  <si>
    <t>SILES JORNET,M.DE LOS ANGELES</t>
  </si>
  <si>
    <t>01922790991</t>
  </si>
  <si>
    <t>SILKY SRL</t>
  </si>
  <si>
    <t>B-17738758</t>
  </si>
  <si>
    <t>SILTER</t>
  </si>
  <si>
    <t>7393365037</t>
  </si>
  <si>
    <t>02697160048</t>
  </si>
  <si>
    <t>B65237026</t>
  </si>
  <si>
    <t>SILVERAPEX INDUSTRIAL SLU</t>
  </si>
  <si>
    <t>Silvia   Canaleta  Ferrer</t>
  </si>
  <si>
    <t>Silvia  Hereu  Faix</t>
  </si>
  <si>
    <t>Silvia Alberch Parramon</t>
  </si>
  <si>
    <t>Sílvia Benzal Segura</t>
  </si>
  <si>
    <t>Silvia Fabraga Alabau</t>
  </si>
  <si>
    <t>silvia mares andrea</t>
  </si>
  <si>
    <t>01794740165</t>
  </si>
  <si>
    <t>04225171000</t>
  </si>
  <si>
    <t>40312636</t>
  </si>
  <si>
    <t>SIMON NAVIS JESUS</t>
  </si>
  <si>
    <t>Simoon  Calsina Comorera</t>
  </si>
  <si>
    <t>812020285</t>
  </si>
  <si>
    <t>40441389Y</t>
  </si>
  <si>
    <t>SINDREU GOMEZ,NURIA</t>
  </si>
  <si>
    <t>B17539172</t>
  </si>
  <si>
    <t>SINERGIA 98 S.L.</t>
  </si>
  <si>
    <t>Sinergiamake Up, sl 2016</t>
  </si>
  <si>
    <t>999999001</t>
  </si>
  <si>
    <t>22328620</t>
  </si>
  <si>
    <t>502711710</t>
  </si>
  <si>
    <t>500251215</t>
  </si>
  <si>
    <t>813680589</t>
  </si>
  <si>
    <t>B17082660</t>
  </si>
  <si>
    <t>SIR MOBEL</t>
  </si>
  <si>
    <t>77903014J</t>
  </si>
  <si>
    <t>SIRVENT GARCIA, FINA</t>
  </si>
  <si>
    <t>B17585027</t>
  </si>
  <si>
    <t>SIS,CONSULTORIA ACUSTICA SL</t>
  </si>
  <si>
    <t>02393280108</t>
  </si>
  <si>
    <t>Sitecal Girona, s.l.</t>
  </si>
  <si>
    <t>501335854</t>
  </si>
  <si>
    <t>SIXT FRANCHISEE PORTUGAL</t>
  </si>
  <si>
    <t>58418694469</t>
  </si>
  <si>
    <t>31006856</t>
  </si>
  <si>
    <t>Skretting España SA</t>
  </si>
  <si>
    <t>Skype Communications S.A.R.L.</t>
  </si>
  <si>
    <t>34714900</t>
  </si>
  <si>
    <t>34746820</t>
  </si>
  <si>
    <t>2022331740</t>
  </si>
  <si>
    <t>2022211323</t>
  </si>
  <si>
    <t>SLOVCANIN SRO</t>
  </si>
  <si>
    <t>2022154222</t>
  </si>
  <si>
    <t>SLOVENSKA TOXICOLOGICKA SPOLOCNOST SETOX</t>
  </si>
  <si>
    <t>64482380888</t>
  </si>
  <si>
    <t>B17520354</t>
  </si>
  <si>
    <t>SMITER, SL</t>
  </si>
  <si>
    <t>77745477</t>
  </si>
  <si>
    <t>85606472</t>
  </si>
  <si>
    <t>502851373</t>
  </si>
  <si>
    <t>511032870</t>
  </si>
  <si>
    <t>314259082</t>
  </si>
  <si>
    <t>SNAP-ON BUSINESS SOLUTIONS LTD</t>
  </si>
  <si>
    <t>202693975</t>
  </si>
  <si>
    <t>13324894872</t>
  </si>
  <si>
    <t>505249804</t>
  </si>
  <si>
    <t>500269203</t>
  </si>
  <si>
    <t>48453245219</t>
  </si>
  <si>
    <t>42452477656</t>
  </si>
  <si>
    <t>53320922800</t>
  </si>
  <si>
    <t>45000000F</t>
  </si>
  <si>
    <t>SOLA COSTA,LAURA</t>
  </si>
  <si>
    <t>Sola Franquesa Gregori</t>
  </si>
  <si>
    <t>40273327M</t>
  </si>
  <si>
    <t>SOLEDAD FERRER MOLINAS</t>
  </si>
  <si>
    <t>77914109E</t>
  </si>
  <si>
    <t>SOLEDAD HERNANDEZ ABALOS</t>
  </si>
  <si>
    <t>B-17739152</t>
  </si>
  <si>
    <t>SOLER</t>
  </si>
  <si>
    <t>Soler  Pol Carme</t>
  </si>
  <si>
    <t>40515367Q</t>
  </si>
  <si>
    <t>SOLER AGUSTÍ, Mª MERIDA</t>
  </si>
  <si>
    <t>40290741P</t>
  </si>
  <si>
    <t>SOLER FUSTER.ISABEL</t>
  </si>
  <si>
    <t>40284794H</t>
  </si>
  <si>
    <t>SOLER I CASTRO ,DANIEL</t>
  </si>
  <si>
    <t>Soler i Noguer sl</t>
  </si>
  <si>
    <t>72424930345</t>
  </si>
  <si>
    <t>40310947C</t>
  </si>
  <si>
    <t>SOLER SANCHEZ,ANA ESTER</t>
  </si>
  <si>
    <t>40535545T</t>
  </si>
  <si>
    <t>SOLÉS JANSEN HENDRIKS,JORDI</t>
  </si>
  <si>
    <t>45548906M</t>
  </si>
  <si>
    <t>SOLIVA DAUMAL,MIREIA</t>
  </si>
  <si>
    <t>Soljardi, S.L.</t>
  </si>
  <si>
    <t>B98116015</t>
  </si>
  <si>
    <t>SOLO TRIATLON SL</t>
  </si>
  <si>
    <t>40889614F</t>
  </si>
  <si>
    <t>SOLSONA BAIGET,JOSEP</t>
  </si>
  <si>
    <t>40856495P</t>
  </si>
  <si>
    <t>SOLSONA TASIES,RAMON</t>
  </si>
  <si>
    <t>Soluciones Corporativas IP, SL</t>
  </si>
  <si>
    <t>B53317756</t>
  </si>
  <si>
    <t>SOLUCIONES ELECTRONICAS ALICANTE, SL</t>
  </si>
  <si>
    <t>782345839</t>
  </si>
  <si>
    <t>Solution office e.K</t>
  </si>
  <si>
    <t>14119347</t>
  </si>
  <si>
    <t>543787663</t>
  </si>
  <si>
    <t>Sonnen Land Distribuciones s.l.</t>
  </si>
  <si>
    <t>40291205N</t>
  </si>
  <si>
    <t>SORIANO GONZALEZ MARIA CONCEPCION</t>
  </si>
  <si>
    <t>232815832</t>
  </si>
  <si>
    <t>17619827</t>
  </si>
  <si>
    <t>1180079907</t>
  </si>
  <si>
    <t>40517731B</t>
  </si>
  <si>
    <t>SOSA MARQUEZ,SALVADOR</t>
  </si>
  <si>
    <t>209496426</t>
  </si>
  <si>
    <t>39365246X</t>
  </si>
  <si>
    <t>SOTO MARIN,SONIA</t>
  </si>
  <si>
    <t>74377756853</t>
  </si>
  <si>
    <t>63377545066</t>
  </si>
  <si>
    <t>B55283279</t>
  </si>
  <si>
    <t>SP SERVICIOS INTEGRALES EMPORDA, SL</t>
  </si>
  <si>
    <t>200045093</t>
  </si>
  <si>
    <t>502422050</t>
  </si>
  <si>
    <t>70422661579</t>
  </si>
  <si>
    <t>Sparex Agrirepuestos S.L.</t>
  </si>
  <si>
    <t>Spass</t>
  </si>
  <si>
    <t>14361085</t>
  </si>
  <si>
    <t>7341038591</t>
  </si>
  <si>
    <t>32725996</t>
  </si>
  <si>
    <t>197938179</t>
  </si>
  <si>
    <t>44380449272</t>
  </si>
  <si>
    <t>SPELLE JEAN</t>
  </si>
  <si>
    <t>200027280</t>
  </si>
  <si>
    <t>665062142</t>
  </si>
  <si>
    <t>00789377363</t>
  </si>
  <si>
    <t>2020527300</t>
  </si>
  <si>
    <t>0898815064</t>
  </si>
  <si>
    <t>B87682282</t>
  </si>
  <si>
    <t>SPV REOCO 27, SLU</t>
  </si>
  <si>
    <t>02508139185</t>
  </si>
  <si>
    <t>90490888799</t>
  </si>
  <si>
    <t>B64767627</t>
  </si>
  <si>
    <t>ST SERVICES IBERIA S.L.</t>
  </si>
  <si>
    <t>2020455690</t>
  </si>
  <si>
    <t>0428934196</t>
  </si>
  <si>
    <t>0437003905</t>
  </si>
  <si>
    <t>29612679</t>
  </si>
  <si>
    <t>Star Flag Projects, s.l.</t>
  </si>
  <si>
    <t>256960183</t>
  </si>
  <si>
    <t>02205800416</t>
  </si>
  <si>
    <t>5891440989</t>
  </si>
  <si>
    <t>2020491374</t>
  </si>
  <si>
    <t>32029080</t>
  </si>
  <si>
    <t>160449806</t>
  </si>
  <si>
    <t>02412750651</t>
  </si>
  <si>
    <t>STELLA MODA DI CELENTANO VITTO</t>
  </si>
  <si>
    <t>02136856</t>
  </si>
  <si>
    <t>222110738</t>
  </si>
  <si>
    <t>503400815</t>
  </si>
  <si>
    <t>121271956</t>
  </si>
  <si>
    <t>813784739</t>
  </si>
  <si>
    <t>Stil Ricart, sl</t>
  </si>
  <si>
    <t>B46392858</t>
  </si>
  <si>
    <t>STILFONDO,SL</t>
  </si>
  <si>
    <t>B66624375</t>
  </si>
  <si>
    <t>STILL ALI,SL</t>
  </si>
  <si>
    <t>861048811</t>
  </si>
  <si>
    <t>03282540263</t>
  </si>
  <si>
    <t>STONEFLY SPA</t>
  </si>
  <si>
    <t>607474730</t>
  </si>
  <si>
    <t>615110648918</t>
  </si>
  <si>
    <t>STORTI FRANCE</t>
  </si>
  <si>
    <t>61510648918</t>
  </si>
  <si>
    <t>02176530232</t>
  </si>
  <si>
    <t>202724876</t>
  </si>
  <si>
    <t>48498478841</t>
  </si>
  <si>
    <t>789927933</t>
  </si>
  <si>
    <t>STRAWBERRY RACING LIMITED</t>
  </si>
  <si>
    <t>23164843</t>
  </si>
  <si>
    <t>47693923L</t>
  </si>
  <si>
    <t>STRUCH SAMPER,JORDI</t>
  </si>
  <si>
    <t>07359800633</t>
  </si>
  <si>
    <t>STUDIA D ARTE ALESSANDRO SANNINO</t>
  </si>
  <si>
    <t>Studiojoia cb</t>
  </si>
  <si>
    <t>B66728460</t>
  </si>
  <si>
    <t>STYLE BALENO,S.L.U.</t>
  </si>
  <si>
    <t>41698515K</t>
  </si>
  <si>
    <t>SUAREZ DUQUE,MARILUZ</t>
  </si>
  <si>
    <t>40896888J</t>
  </si>
  <si>
    <t>SUBARROCA TREPAT,TERE</t>
  </si>
  <si>
    <t>Subich Mitjanas,Maria</t>
  </si>
  <si>
    <t>00000000A</t>
  </si>
  <si>
    <t>Subministraments</t>
  </si>
  <si>
    <t>B55226294</t>
  </si>
  <si>
    <t>SUBMINISTRAMENTS DISMARC SL</t>
  </si>
  <si>
    <t>123456789</t>
  </si>
  <si>
    <t>B94168150</t>
  </si>
  <si>
    <t>SUEIRO LORENZO AVICULTURA ARTESANAL, SL</t>
  </si>
  <si>
    <t>B60325719</t>
  </si>
  <si>
    <t>SUESHER, SL</t>
  </si>
  <si>
    <t>41402609697</t>
  </si>
  <si>
    <t>B84615988</t>
  </si>
  <si>
    <t>SULA RESTAURACION, SL</t>
  </si>
  <si>
    <t>B55023832</t>
  </si>
  <si>
    <t>SUMAR, Serveis Públics d’Acció Social de Catalunya, S.L</t>
  </si>
  <si>
    <t>suministres jovi</t>
  </si>
  <si>
    <t>B28063493</t>
  </si>
  <si>
    <t>SUMINISTROS LLAGA SL</t>
  </si>
  <si>
    <t>201166920</t>
  </si>
  <si>
    <t>B66195793</t>
  </si>
  <si>
    <t>SUNA GERYCOS, SL.</t>
  </si>
  <si>
    <t>40499530A</t>
  </si>
  <si>
    <t>SUNER PONSÍ,JOSEFA</t>
  </si>
  <si>
    <t>283811552</t>
  </si>
  <si>
    <t>SUNLEX IMPORT TOOLS GMBH</t>
  </si>
  <si>
    <t>40268482J</t>
  </si>
  <si>
    <t>SUNYER SOLER ALEX</t>
  </si>
  <si>
    <t>A28090108</t>
  </si>
  <si>
    <t>SUPERMERCADO CHAMPION</t>
  </si>
  <si>
    <t>Sureda Casanovas, E.F.A.</t>
  </si>
  <si>
    <t>00196560122</t>
  </si>
  <si>
    <t>41552033A</t>
  </si>
  <si>
    <t>SURROCA RAMOS,JUDIT</t>
  </si>
  <si>
    <t>201247906</t>
  </si>
  <si>
    <t>27348686F</t>
  </si>
  <si>
    <t>SWEET NEEDLE INDUSTRIES LTD</t>
  </si>
  <si>
    <t>814640928</t>
  </si>
  <si>
    <t>295099456</t>
  </si>
  <si>
    <t>SWITCH SFP LTD</t>
  </si>
  <si>
    <t>IE6557355A</t>
  </si>
  <si>
    <t>SYMANTEC CORPORATION</t>
  </si>
  <si>
    <t>25741827</t>
  </si>
  <si>
    <t>21341221</t>
  </si>
  <si>
    <t>11141998</t>
  </si>
  <si>
    <t>12531606754</t>
  </si>
  <si>
    <t>503602345</t>
  </si>
  <si>
    <t>TABERNA D'ADELIA</t>
  </si>
  <si>
    <t>93478582992</t>
  </si>
  <si>
    <t>B01482520</t>
  </si>
  <si>
    <t>TALLER DE PINTXOS Y TAPAS, SLU</t>
  </si>
  <si>
    <t>B55283949</t>
  </si>
  <si>
    <t>TALLER ZAICAR SL</t>
  </si>
  <si>
    <t>B17496050</t>
  </si>
  <si>
    <t>TALLERS DE PVC BOU SL</t>
  </si>
  <si>
    <t>B17141425</t>
  </si>
  <si>
    <t>TALLERS JUNPA, SL</t>
  </si>
  <si>
    <t>B17011966</t>
  </si>
  <si>
    <t>TALLERS ROME SL</t>
  </si>
  <si>
    <t>B17358789</t>
  </si>
  <si>
    <t>TALLERS SERRATOSA, S. L.</t>
  </si>
  <si>
    <t>Y5029596Q</t>
  </si>
  <si>
    <t>TAMARA CORDOVA ,BALBINA</t>
  </si>
  <si>
    <t>47679570H</t>
  </si>
  <si>
    <t>TAMARIT PAREDES,BLANCA</t>
  </si>
  <si>
    <t>X0324617H</t>
  </si>
  <si>
    <t>TAMBADOU MAHAMADOU</t>
  </si>
  <si>
    <t>04384278172</t>
  </si>
  <si>
    <t>B55284004</t>
  </si>
  <si>
    <t>TANDEM TOGUETHER, SL</t>
  </si>
  <si>
    <t>77074528X</t>
  </si>
  <si>
    <t>TAÑA POU LLUIS</t>
  </si>
  <si>
    <t>B26317024</t>
  </si>
  <si>
    <t>TAPAS Y ENVASES RIOJA SL</t>
  </si>
  <si>
    <t>46624448K</t>
  </si>
  <si>
    <t>TAPIA CASADO DAVID</t>
  </si>
  <si>
    <t>B17448846</t>
  </si>
  <si>
    <t>TAPISSERIA ESTABA</t>
  </si>
  <si>
    <t>Tapisseria i Decoració Boix, s.l.</t>
  </si>
  <si>
    <t>24428072</t>
  </si>
  <si>
    <t>X5198830W</t>
  </si>
  <si>
    <t>TARCA LUCIAN,BOGDAN</t>
  </si>
  <si>
    <t>40335651E</t>
  </si>
  <si>
    <t>TARRADELLAS FONT</t>
  </si>
  <si>
    <t>506472299</t>
  </si>
  <si>
    <t>152251906</t>
  </si>
  <si>
    <t>030123603</t>
  </si>
  <si>
    <t>02450279849</t>
  </si>
  <si>
    <t>44419410Q</t>
  </si>
  <si>
    <t>Taxi – Javier Fernandez</t>
  </si>
  <si>
    <t>149724872</t>
  </si>
  <si>
    <t>508182140</t>
  </si>
  <si>
    <t>04594590269</t>
  </si>
  <si>
    <t>44464410</t>
  </si>
  <si>
    <t>500083304</t>
  </si>
  <si>
    <t>B83727479</t>
  </si>
  <si>
    <t>TEAM INTERACTIVE SL</t>
  </si>
  <si>
    <t>05799171293</t>
  </si>
  <si>
    <t>245838579</t>
  </si>
  <si>
    <t>Teanmur sl</t>
  </si>
  <si>
    <t>288077294</t>
  </si>
  <si>
    <t>Teca i xerinola, s.l.</t>
  </si>
  <si>
    <t>2020218761</t>
  </si>
  <si>
    <t>Tecnicamer,S.L.</t>
  </si>
  <si>
    <t>B22384663</t>
  </si>
  <si>
    <t>TECNICOS INSPECCION EQUIPOS APLIC.FITOSANIT., SL</t>
  </si>
  <si>
    <t>504371827</t>
  </si>
  <si>
    <t>B55267280</t>
  </si>
  <si>
    <t>TECNOLOGIA Y DESENGRASE, SLU</t>
  </si>
  <si>
    <t>Tecnopol Arquitectura</t>
  </si>
  <si>
    <t>B87147302</t>
  </si>
  <si>
    <t>TEDI</t>
  </si>
  <si>
    <t>201681137</t>
  </si>
  <si>
    <t>40304256D</t>
  </si>
  <si>
    <t>TEIXIDOR ROS EDUARD</t>
  </si>
  <si>
    <t>40304256E</t>
  </si>
  <si>
    <t>40307256D</t>
  </si>
  <si>
    <t>G55090500</t>
  </si>
  <si>
    <t>TEIXITS EMILIA</t>
  </si>
  <si>
    <t>Tejado Lujano, Josep</t>
  </si>
  <si>
    <t>B55288799</t>
  </si>
  <si>
    <t>TELECOMATICA EMPORDA,SL</t>
  </si>
  <si>
    <t>Telefonia i Comunicacions Olot, sl</t>
  </si>
  <si>
    <t>Telefonica de España s.a.</t>
  </si>
  <si>
    <t>199218367</t>
  </si>
  <si>
    <t>TELLERMATE LIMITED</t>
  </si>
  <si>
    <t>B17913203</t>
  </si>
  <si>
    <t>TELRED MOBILS EMPORDÁ,SL</t>
  </si>
  <si>
    <t>41546550V</t>
  </si>
  <si>
    <t>TENA CRISTINA</t>
  </si>
  <si>
    <t>20220604</t>
  </si>
  <si>
    <t>Teresa Palmada Badia</t>
  </si>
  <si>
    <t>Terim, s.a</t>
  </si>
  <si>
    <t>100006712418</t>
  </si>
  <si>
    <t>00367640091</t>
  </si>
  <si>
    <t>B55293930</t>
  </si>
  <si>
    <t>TERRACOLOR PINTURA I DECORACIO, SL</t>
  </si>
  <si>
    <t>Q1700639F</t>
  </si>
  <si>
    <t>Terracotta Museu de Ceràmica</t>
  </si>
  <si>
    <t>B76710714</t>
  </si>
  <si>
    <t>TERRITORIO DE EXITO SLU</t>
  </si>
  <si>
    <t>Teruel Maicas Carlos</t>
  </si>
  <si>
    <t>B60552619</t>
  </si>
  <si>
    <t>TEXTIL TEXTURA, S.L.</t>
  </si>
  <si>
    <t>35320663222</t>
  </si>
  <si>
    <t>B67125880</t>
  </si>
  <si>
    <t>THE C BRAND ENTREPRISE,SL</t>
  </si>
  <si>
    <t>780468308</t>
  </si>
  <si>
    <t>123719237</t>
  </si>
  <si>
    <t>THEISEN BONITZ GMBH</t>
  </si>
  <si>
    <t>293244592</t>
  </si>
  <si>
    <t>126957135</t>
  </si>
  <si>
    <t>149665179</t>
  </si>
  <si>
    <t>43677684V</t>
  </si>
  <si>
    <t>TIBAU RODES JOSEP</t>
  </si>
  <si>
    <t>681348780</t>
  </si>
  <si>
    <t>B63367411</t>
  </si>
  <si>
    <t>TIENDA GIFIES SL</t>
  </si>
  <si>
    <t>03891060281</t>
  </si>
  <si>
    <t>203783347</t>
  </si>
  <si>
    <t>9F66477D</t>
  </si>
  <si>
    <t>TILLOTSON LTD</t>
  </si>
  <si>
    <t>255935803</t>
  </si>
  <si>
    <t>B55252142</t>
  </si>
  <si>
    <t>TINA NETEGES, SL</t>
  </si>
  <si>
    <t>38748343</t>
  </si>
  <si>
    <t>TINEKHOME</t>
  </si>
  <si>
    <t>B35693449</t>
  </si>
  <si>
    <t>TINOCA LAS PALMAS, SL</t>
  </si>
  <si>
    <t>tintas dubuit, s.a.u.</t>
  </si>
  <si>
    <t>Tintoreria i Bugaderira</t>
  </si>
  <si>
    <t>504874810</t>
  </si>
  <si>
    <t>501684298</t>
  </si>
  <si>
    <t>37782268F</t>
  </si>
  <si>
    <t>TÍSCAR HERMOSO,MARI CARMEN</t>
  </si>
  <si>
    <t>65302528500</t>
  </si>
  <si>
    <t>501581774</t>
  </si>
  <si>
    <t>930183839</t>
  </si>
  <si>
    <t>46168544T</t>
  </si>
  <si>
    <t>TOCOCARI MIRANDA PAUL DARIO</t>
  </si>
  <si>
    <t>30423533</t>
  </si>
  <si>
    <t>B62284203</t>
  </si>
  <si>
    <t>TOM TOM TELEMATICS SPAIN, SL</t>
  </si>
  <si>
    <t>21349993</t>
  </si>
  <si>
    <t>35904686</t>
  </si>
  <si>
    <t>40251903D</t>
  </si>
  <si>
    <t>TOMAS COLLELL,ALBERT</t>
  </si>
  <si>
    <t>Toni Garcia Estrems</t>
  </si>
  <si>
    <t>Toni Jorda Marcer</t>
  </si>
  <si>
    <t>01937070983</t>
  </si>
  <si>
    <t>TONY KART RACING TEAM</t>
  </si>
  <si>
    <t>59817640790</t>
  </si>
  <si>
    <t>TOP CHARGEUR</t>
  </si>
  <si>
    <t>230204997</t>
  </si>
  <si>
    <t>40226735B</t>
  </si>
  <si>
    <t>TORNER CALLICO LLUIS</t>
  </si>
  <si>
    <t>40512343M</t>
  </si>
  <si>
    <t>TORRALBO MEDINA,CARMEN</t>
  </si>
  <si>
    <t>A17031170</t>
  </si>
  <si>
    <t>Torrent API SAU</t>
  </si>
  <si>
    <t>40333824N</t>
  </si>
  <si>
    <t>TORRENT CARRERAS ALBERT</t>
  </si>
  <si>
    <t>45543250F</t>
  </si>
  <si>
    <t>TORRENT GELEING RICARD</t>
  </si>
  <si>
    <t>Torrent Ramió, Roger</t>
  </si>
  <si>
    <t>Torrenta Moratalla,  Isabel</t>
  </si>
  <si>
    <t>40881868N</t>
  </si>
  <si>
    <t>TORRES CORREYERO,AGUSTINA</t>
  </si>
  <si>
    <t>40369219X</t>
  </si>
  <si>
    <t>TORRES MELERO, JOSÉ CARLOS</t>
  </si>
  <si>
    <t>41670782A</t>
  </si>
  <si>
    <t>TORRES RIVERAS,RAUL</t>
  </si>
  <si>
    <t>506901327</t>
  </si>
  <si>
    <t>TORRESTIR TRANSITARIOS</t>
  </si>
  <si>
    <t>40528598E</t>
  </si>
  <si>
    <t>TORREYAS LLINAS,YOLANDA</t>
  </si>
  <si>
    <t>40325163E</t>
  </si>
  <si>
    <t>TORTOSA SANCHEZ XAVIER</t>
  </si>
  <si>
    <t>B55257505</t>
  </si>
  <si>
    <t>TOT INK, SL</t>
  </si>
  <si>
    <t>04234320267</t>
  </si>
  <si>
    <t>B17539693</t>
  </si>
  <si>
    <t>TOTMPATIC GIRONA, S.L.</t>
  </si>
  <si>
    <t>27482979689</t>
  </si>
  <si>
    <t>Y2467001N</t>
  </si>
  <si>
    <t>TOURAY BUBBACAR</t>
  </si>
  <si>
    <t>203126006</t>
  </si>
  <si>
    <t>8141505249</t>
  </si>
  <si>
    <t>507230795</t>
  </si>
  <si>
    <t>501588442</t>
  </si>
  <si>
    <t>14031829</t>
  </si>
  <si>
    <t>A48238620</t>
  </si>
  <si>
    <t>TRABAZOLA, S.A.</t>
  </si>
  <si>
    <t>Tracto Ricambi KA-2 S.L.</t>
  </si>
  <si>
    <t>506718549</t>
  </si>
  <si>
    <t>TRACTOR CALDAS COMERCIO DE PECAS E ACESSORIOS AGRICOLAS LDA</t>
  </si>
  <si>
    <t>B17584657</t>
  </si>
  <si>
    <t>TRADITIONAL TOURS SLU</t>
  </si>
  <si>
    <t>B17584658</t>
  </si>
  <si>
    <t>40303486B</t>
  </si>
  <si>
    <t>TRAFACH RICART GLORIA</t>
  </si>
  <si>
    <t>17655767</t>
  </si>
  <si>
    <t>508496560</t>
  </si>
  <si>
    <t>01682780505</t>
  </si>
  <si>
    <t>B66034117</t>
  </si>
  <si>
    <t>TRANS ALBUCAT SERVI SLU</t>
  </si>
  <si>
    <t>26934033</t>
  </si>
  <si>
    <t>31237059</t>
  </si>
  <si>
    <t>200184812</t>
  </si>
  <si>
    <t>32664600</t>
  </si>
  <si>
    <t>200286518</t>
  </si>
  <si>
    <t>26009488</t>
  </si>
  <si>
    <t>200180753</t>
  </si>
  <si>
    <t>22143168</t>
  </si>
  <si>
    <t>21977955</t>
  </si>
  <si>
    <t>26274689</t>
  </si>
  <si>
    <t>304766951</t>
  </si>
  <si>
    <t>28033440</t>
  </si>
  <si>
    <t>508352819</t>
  </si>
  <si>
    <t>509740421</t>
  </si>
  <si>
    <t>31173400</t>
  </si>
  <si>
    <t>5681094</t>
  </si>
  <si>
    <t>29116071</t>
  </si>
  <si>
    <t>16007315</t>
  </si>
  <si>
    <t>504019368</t>
  </si>
  <si>
    <t>B17246141</t>
  </si>
  <si>
    <t>TRANSEMPORDÀ SL</t>
  </si>
  <si>
    <t>22838599</t>
  </si>
  <si>
    <t>64359590</t>
  </si>
  <si>
    <t>507943864</t>
  </si>
  <si>
    <t>262311437</t>
  </si>
  <si>
    <t>508315085</t>
  </si>
  <si>
    <t>500288291</t>
  </si>
  <si>
    <t>Transpa, s.c.c.l.</t>
  </si>
  <si>
    <t>6140003562</t>
  </si>
  <si>
    <t>12486444</t>
  </si>
  <si>
    <t>8252074924</t>
  </si>
  <si>
    <t>33269430</t>
  </si>
  <si>
    <t>5310007306</t>
  </si>
  <si>
    <t>0413214951</t>
  </si>
  <si>
    <t>62337955033</t>
  </si>
  <si>
    <t>104691833</t>
  </si>
  <si>
    <t>504791290</t>
  </si>
  <si>
    <t>505156539</t>
  </si>
  <si>
    <t>500017921</t>
  </si>
  <si>
    <t>501428372</t>
  </si>
  <si>
    <t>500490031</t>
  </si>
  <si>
    <t>502737565</t>
  </si>
  <si>
    <t>501344187</t>
  </si>
  <si>
    <t>504972464</t>
  </si>
  <si>
    <t>500490112</t>
  </si>
  <si>
    <t>503002666</t>
  </si>
  <si>
    <t>505225743</t>
  </si>
  <si>
    <t>500288615</t>
  </si>
  <si>
    <t>504747207</t>
  </si>
  <si>
    <t>508341655</t>
  </si>
  <si>
    <t>500289050</t>
  </si>
  <si>
    <t>30623671</t>
  </si>
  <si>
    <t>506385930</t>
  </si>
  <si>
    <t>500289123</t>
  </si>
  <si>
    <t>504458515</t>
  </si>
  <si>
    <t>506847756</t>
  </si>
  <si>
    <t>507057643</t>
  </si>
  <si>
    <t>505370786</t>
  </si>
  <si>
    <t>504895206</t>
  </si>
  <si>
    <t>508885493</t>
  </si>
  <si>
    <t>507677366</t>
  </si>
  <si>
    <t>504856634</t>
  </si>
  <si>
    <t>0412777263</t>
  </si>
  <si>
    <t>13532343</t>
  </si>
  <si>
    <t>79388143356</t>
  </si>
  <si>
    <t>66317841567</t>
  </si>
  <si>
    <t>B17847831</t>
  </si>
  <si>
    <t>TRANSPORTS I ECOSERVEIS GELI SL</t>
  </si>
  <si>
    <t>70309661429</t>
  </si>
  <si>
    <t>0881164727</t>
  </si>
  <si>
    <t>B17479106</t>
  </si>
  <si>
    <t>TRANSPORTS SALVA BALLESTER, SL</t>
  </si>
  <si>
    <t>22446781</t>
  </si>
  <si>
    <t>506214559</t>
  </si>
  <si>
    <t>749737515</t>
  </si>
  <si>
    <t>848924674</t>
  </si>
  <si>
    <t>500449333</t>
  </si>
  <si>
    <t>8290001407</t>
  </si>
  <si>
    <t>00400060273</t>
  </si>
  <si>
    <t>8341460356</t>
  </si>
  <si>
    <t>115088982</t>
  </si>
  <si>
    <t>78059347S</t>
  </si>
  <si>
    <t>TRESANCHEZ CLOTET,INMACULADA</t>
  </si>
  <si>
    <t>40287636P</t>
  </si>
  <si>
    <t>TRIADO PRAT MARIA CARMEN</t>
  </si>
  <si>
    <t>43671235P</t>
  </si>
  <si>
    <t>TRIADO TAULE JUAN</t>
  </si>
  <si>
    <t>12404360505</t>
  </si>
  <si>
    <t>79301546F</t>
  </si>
  <si>
    <t>TRIAS CAPARROS MARIA JOSE</t>
  </si>
  <si>
    <t>B55245609</t>
  </si>
  <si>
    <t>TRIAS PASTISSERS S.L.</t>
  </si>
  <si>
    <t>37659880W</t>
  </si>
  <si>
    <t>TRIAS PEY NEUS</t>
  </si>
  <si>
    <t>40329535R</t>
  </si>
  <si>
    <t>TRIAS PILSA,GEORGINA</t>
  </si>
  <si>
    <t>B159252</t>
  </si>
  <si>
    <t>Tribu 3 (Self Packaging)</t>
  </si>
  <si>
    <t>0464257143</t>
  </si>
  <si>
    <t>6820620</t>
  </si>
  <si>
    <t>trodos s.l.</t>
  </si>
  <si>
    <t>151093046</t>
  </si>
  <si>
    <t>True Point, S.L.</t>
  </si>
  <si>
    <t>74566052Y</t>
  </si>
  <si>
    <t>TRUJILLO FERNANDEZ,MARIA</t>
  </si>
  <si>
    <t>40361125N</t>
  </si>
  <si>
    <t>TRULL BATALLER MARIONA</t>
  </si>
  <si>
    <t>5860005933</t>
  </si>
  <si>
    <t>19046084</t>
  </si>
  <si>
    <t>8122685</t>
  </si>
  <si>
    <t>TSGE Forum Limited</t>
  </si>
  <si>
    <t>31081676</t>
  </si>
  <si>
    <t>507030966</t>
  </si>
  <si>
    <t>5210322623</t>
  </si>
  <si>
    <t>Y5374738C</t>
  </si>
  <si>
    <t>TURCIOS MEJIA FELICIANA</t>
  </si>
  <si>
    <t>B55338735</t>
  </si>
  <si>
    <t>TURISSA SALUT, SLP</t>
  </si>
  <si>
    <t>40431927C</t>
  </si>
  <si>
    <t>TURRO CUSI NARCIS</t>
  </si>
  <si>
    <t>31391448</t>
  </si>
  <si>
    <t>177565595</t>
  </si>
  <si>
    <t>242547671</t>
  </si>
  <si>
    <t>80331604546</t>
  </si>
  <si>
    <t>TVHG Budget Amsterdam ATHIX BV</t>
  </si>
  <si>
    <t>0460651020</t>
  </si>
  <si>
    <t>100002596919</t>
  </si>
  <si>
    <t>100002184516</t>
  </si>
  <si>
    <t>115614610</t>
  </si>
  <si>
    <t>657747515</t>
  </si>
  <si>
    <t>100001540918</t>
  </si>
  <si>
    <t>0847832260</t>
  </si>
  <si>
    <t>521171917</t>
  </si>
  <si>
    <t>100007534119</t>
  </si>
  <si>
    <t>254061610</t>
  </si>
  <si>
    <t>484245917</t>
  </si>
  <si>
    <t>446758113</t>
  </si>
  <si>
    <t>100002817211</t>
  </si>
  <si>
    <t>542093610</t>
  </si>
  <si>
    <t>448065314</t>
  </si>
  <si>
    <t>100002722716</t>
  </si>
  <si>
    <t>118344515</t>
  </si>
  <si>
    <t>837367219</t>
  </si>
  <si>
    <t>614384314</t>
  </si>
  <si>
    <t>222828811</t>
  </si>
  <si>
    <t>100005249510</t>
  </si>
  <si>
    <t>511411716</t>
  </si>
  <si>
    <t>100002912217</t>
  </si>
  <si>
    <t>10593090011</t>
  </si>
  <si>
    <t>UBV TORINO, SRL</t>
  </si>
  <si>
    <t>214904972</t>
  </si>
  <si>
    <t>Uintcens  Frigolé Anna</t>
  </si>
  <si>
    <t>60235730</t>
  </si>
  <si>
    <t>77777777B</t>
  </si>
  <si>
    <t>UN WORLD FOOD PROGRAMME</t>
  </si>
  <si>
    <t>B17281700</t>
  </si>
  <si>
    <t>UNIC AUTO, S. L.</t>
  </si>
  <si>
    <t>35994808</t>
  </si>
  <si>
    <t>Unike Premium S.L.</t>
  </si>
  <si>
    <t>121444454</t>
  </si>
  <si>
    <t>0000000011</t>
  </si>
  <si>
    <t>UNITED NATIONS ENVIRONMENT DIVISION</t>
  </si>
  <si>
    <t>2500151797</t>
  </si>
  <si>
    <t>5164438</t>
  </si>
  <si>
    <t>Q5850017D</t>
  </si>
  <si>
    <t>UNIVERSITAT POMPEU FABRA</t>
  </si>
  <si>
    <t>69196402515</t>
  </si>
  <si>
    <t>UNIVERSITE DE PAU ET DES PAYS DE L'ADOUR</t>
  </si>
  <si>
    <t>G60573607</t>
  </si>
  <si>
    <t>UPIFC SINDICAT DE LA IMATGE</t>
  </si>
  <si>
    <t>13495434</t>
  </si>
  <si>
    <t>217876</t>
  </si>
  <si>
    <t>14447999</t>
  </si>
  <si>
    <t>175702945</t>
  </si>
  <si>
    <t>763787087</t>
  </si>
  <si>
    <t>12713929N</t>
  </si>
  <si>
    <t>URBON HELGUERA,ISOLINA</t>
  </si>
  <si>
    <t>52309402L</t>
  </si>
  <si>
    <t>URGEL FUNOLLET OBIOLS</t>
  </si>
  <si>
    <t>X6830040Y</t>
  </si>
  <si>
    <t>URRIBARRI MILEYDIS</t>
  </si>
  <si>
    <t>B66313560</t>
  </si>
  <si>
    <t>USEDBUS SLU</t>
  </si>
  <si>
    <t>7371001753</t>
  </si>
  <si>
    <t>8371017571</t>
  </si>
  <si>
    <t>7551244291</t>
  </si>
  <si>
    <t>818251506</t>
  </si>
  <si>
    <t>227359314</t>
  </si>
  <si>
    <t>00486390545</t>
  </si>
  <si>
    <t>01961911201</t>
  </si>
  <si>
    <t>2120692211</t>
  </si>
  <si>
    <t>VABAX SRO</t>
  </si>
  <si>
    <t>6204240900</t>
  </si>
  <si>
    <t>0464056710</t>
  </si>
  <si>
    <t>26868873</t>
  </si>
  <si>
    <t>Valenina Uberti</t>
  </si>
  <si>
    <t>B17696220</t>
  </si>
  <si>
    <t>VALENTI FERRAN DESBROSSAMENTS, S. L.</t>
  </si>
  <si>
    <t>77915785L</t>
  </si>
  <si>
    <t>VALENTI I PUIGVERT , ANNA</t>
  </si>
  <si>
    <t>41702726T</t>
  </si>
  <si>
    <t>VALENTINA  ROMANO MIRET</t>
  </si>
  <si>
    <t>25707733</t>
  </si>
  <si>
    <t>72531843D</t>
  </si>
  <si>
    <t>VALLES MAYOLAS MONTSERRAT</t>
  </si>
  <si>
    <t>B66065210</t>
  </si>
  <si>
    <t>VALLESANA ELEVACIO I SERVEIS SL</t>
  </si>
  <si>
    <t>78090918F</t>
  </si>
  <si>
    <t>VALL-LLAURA ESPINOSA ,XAVIER</t>
  </si>
  <si>
    <t>77998205F</t>
  </si>
  <si>
    <t>VALLMAJOR MAUDY,FRANCIS</t>
  </si>
  <si>
    <t>B61558615</t>
  </si>
  <si>
    <t>VALLROMANAS 2000 SL</t>
  </si>
  <si>
    <t>78088375V</t>
  </si>
  <si>
    <t>VALLVE VILASETRU,MARIA</t>
  </si>
  <si>
    <t>201991837</t>
  </si>
  <si>
    <t>201536394</t>
  </si>
  <si>
    <t>02806541203</t>
  </si>
  <si>
    <t>02331250163</t>
  </si>
  <si>
    <t>VALSPEED GROUP SPA</t>
  </si>
  <si>
    <t>Valtecnic SA</t>
  </si>
  <si>
    <t>104026358</t>
  </si>
  <si>
    <t>31934099</t>
  </si>
  <si>
    <t>101784296</t>
  </si>
  <si>
    <t>0861016540</t>
  </si>
  <si>
    <t>X6014402V</t>
  </si>
  <si>
    <t>VAN OIJEN MARJOLIJN</t>
  </si>
  <si>
    <t>30268960</t>
  </si>
  <si>
    <t>VAN SENATA SRL</t>
  </si>
  <si>
    <t>41528642A</t>
  </si>
  <si>
    <t>VANCELLS ANEAS,LAURA</t>
  </si>
  <si>
    <t>40372145S</t>
  </si>
  <si>
    <t>VANESSA GARCIA PERA</t>
  </si>
  <si>
    <t>201636925</t>
  </si>
  <si>
    <t>508451396</t>
  </si>
  <si>
    <t>VANGUARD MARINE, LDA</t>
  </si>
  <si>
    <t>0402767853</t>
  </si>
  <si>
    <t>Vapormatic S.A.</t>
  </si>
  <si>
    <t>40330194Q</t>
  </si>
  <si>
    <t>VARELA GRABOLEDA MONICA</t>
  </si>
  <si>
    <t>Y6606564N</t>
  </si>
  <si>
    <t>VARGA MARIAN</t>
  </si>
  <si>
    <t>Vargas envases y embalajes de madera, SL</t>
  </si>
  <si>
    <t>Varis</t>
  </si>
  <si>
    <t>VARIS (FULL DE DESPESES)</t>
  </si>
  <si>
    <t>Vas Team slu</t>
  </si>
  <si>
    <t>40282986G</t>
  </si>
  <si>
    <t>VAZQUEZ ROMERO,ALFONS</t>
  </si>
  <si>
    <t>203909301</t>
  </si>
  <si>
    <t>12389120150</t>
  </si>
  <si>
    <t>347587917</t>
  </si>
  <si>
    <t>46752502B</t>
  </si>
  <si>
    <t>VEGA ABARCA LUIS GONZALO</t>
  </si>
  <si>
    <t>60394753156</t>
  </si>
  <si>
    <t>05102600151</t>
  </si>
  <si>
    <t>X1933339M</t>
  </si>
  <si>
    <t>VELAZQUEZ ALFONSO</t>
  </si>
  <si>
    <t>430000000</t>
  </si>
  <si>
    <t>Venda al comptat</t>
  </si>
  <si>
    <t>40296128J</t>
  </si>
  <si>
    <t>VENDRELL DEULOFEU MIQUEL</t>
  </si>
  <si>
    <t>00000015</t>
  </si>
  <si>
    <t>Venta al comptat</t>
  </si>
  <si>
    <t>03582450163</t>
  </si>
  <si>
    <t>B65515918</t>
  </si>
  <si>
    <t>VERAVENT,SL</t>
  </si>
  <si>
    <t>41675375L</t>
  </si>
  <si>
    <t>VERDAGUER MASSEGÚ,M.ANGELS</t>
  </si>
  <si>
    <t>51326635679</t>
  </si>
  <si>
    <t>07263813E</t>
  </si>
  <si>
    <t>VERGÉS RAMIREZ,IGNASI</t>
  </si>
  <si>
    <t>40310143K</t>
  </si>
  <si>
    <t>VERNEDAS MALVI,MONTSERRAT</t>
  </si>
  <si>
    <t>64353470313</t>
  </si>
  <si>
    <t>23498552488</t>
  </si>
  <si>
    <t>Vernis &amp; Taberner Equips S.L.</t>
  </si>
  <si>
    <t>46333403H</t>
  </si>
  <si>
    <t>VERONICA MARTI CEBALLOS</t>
  </si>
  <si>
    <t>B46186631</t>
  </si>
  <si>
    <t>VERTISOL INTERNACIONAL, SL</t>
  </si>
  <si>
    <t>817640915B01</t>
  </si>
  <si>
    <t>VETUS B.V.</t>
  </si>
  <si>
    <t>B10214310</t>
  </si>
  <si>
    <t>VIAJES RODRIGUEZ S.L.</t>
  </si>
  <si>
    <t>27671695</t>
  </si>
  <si>
    <t>74511916389</t>
  </si>
  <si>
    <t>16081303</t>
  </si>
  <si>
    <t>58343162897</t>
  </si>
  <si>
    <t>B61367306</t>
  </si>
  <si>
    <t>VICENÇ PIERA SL</t>
  </si>
  <si>
    <t>40318865A</t>
  </si>
  <si>
    <t>VICENS FEU GARCIA</t>
  </si>
  <si>
    <t>5917981554</t>
  </si>
  <si>
    <t>Vicenta  Serrano  Muñoz</t>
  </si>
  <si>
    <t>500714282</t>
  </si>
  <si>
    <t>36505818B</t>
  </si>
  <si>
    <t>VICENTE FERNANDEZ,M.ROSA</t>
  </si>
  <si>
    <t>40127367A</t>
  </si>
  <si>
    <t>VICENTE ROMA,ANA</t>
  </si>
  <si>
    <t>40873347R</t>
  </si>
  <si>
    <t>VICHARES SANZ, PILAR</t>
  </si>
  <si>
    <t>40874431G</t>
  </si>
  <si>
    <t>VICHARES SANZ,MONTSERRAT</t>
  </si>
  <si>
    <t>329759219</t>
  </si>
  <si>
    <t>5148521</t>
  </si>
  <si>
    <t>31429135</t>
  </si>
  <si>
    <t>39825379605</t>
  </si>
  <si>
    <t>VICTORIA POUNCE</t>
  </si>
  <si>
    <t>Victoria Prat Perez</t>
  </si>
  <si>
    <t>38320898836</t>
  </si>
  <si>
    <t>41575998W</t>
  </si>
  <si>
    <t>VIDAL MONTIJANO,ORIOL</t>
  </si>
  <si>
    <t>00882600240</t>
  </si>
  <si>
    <t>VIDEOTEC SPA</t>
  </si>
  <si>
    <t>77919554Q</t>
  </si>
  <si>
    <t>VIDO TEIXIDOR,SONIA</t>
  </si>
  <si>
    <t>B14094874</t>
  </si>
  <si>
    <t>VIDRIERIAS PEREZ CAMPOS SL</t>
  </si>
  <si>
    <t>35069317</t>
  </si>
  <si>
    <t>17277138</t>
  </si>
  <si>
    <t>96330054362</t>
  </si>
  <si>
    <t>8390006901</t>
  </si>
  <si>
    <t>64328012372</t>
  </si>
  <si>
    <t>77997549H</t>
  </si>
  <si>
    <t>VILA ANGUILA JORDI</t>
  </si>
  <si>
    <t>40367480L</t>
  </si>
  <si>
    <t>VILA BINEFA, SUSANNA</t>
  </si>
  <si>
    <t>77895759A</t>
  </si>
  <si>
    <t>VILA BRUGUE ANGEL</t>
  </si>
  <si>
    <t>40324409G</t>
  </si>
  <si>
    <t>VILA BRUGUES XAVIER</t>
  </si>
  <si>
    <t>63341026797</t>
  </si>
  <si>
    <t>40506758D</t>
  </si>
  <si>
    <t>VILA MARTINEZ LEANDRO</t>
  </si>
  <si>
    <t>77998946N</t>
  </si>
  <si>
    <t>VILA SENENT,MONTSERRAT</t>
  </si>
  <si>
    <t>40344541B</t>
  </si>
  <si>
    <t>VILA TRAFACH, IVET</t>
  </si>
  <si>
    <t>41556377T</t>
  </si>
  <si>
    <t>VILADOT ZALABARDO, NINA GUANGJING</t>
  </si>
  <si>
    <t>40349534J</t>
  </si>
  <si>
    <t>VILAMALA GONZALEZ JOSEP MARIA</t>
  </si>
  <si>
    <t>77898876S</t>
  </si>
  <si>
    <t>VILAMALA LUCEA FRANCESC XAVIER</t>
  </si>
  <si>
    <t>40357027P</t>
  </si>
  <si>
    <t>VILLALBA GALA DANIEL</t>
  </si>
  <si>
    <t>40893770T</t>
  </si>
  <si>
    <t>VILLARROYA NEGREGO,PERE</t>
  </si>
  <si>
    <t>J55256853</t>
  </si>
  <si>
    <t>VILLAVECCHIA SPC</t>
  </si>
  <si>
    <t>24065220K</t>
  </si>
  <si>
    <t>VILLEGAS ROMERO,DIONISIA</t>
  </si>
  <si>
    <t>H55044309</t>
  </si>
  <si>
    <t>VILOVI ONYAR 4 COMPROP</t>
  </si>
  <si>
    <t>B17944034</t>
  </si>
  <si>
    <t>VIMAT IGNIFUGATS, SLU</t>
  </si>
  <si>
    <t>0403500204</t>
  </si>
  <si>
    <t>77904204F</t>
  </si>
  <si>
    <t>Vins Bustins</t>
  </si>
  <si>
    <t>Vins del Tros, S.L.</t>
  </si>
  <si>
    <t>B66775636</t>
  </si>
  <si>
    <t>VINSINQUIETS, SL</t>
  </si>
  <si>
    <t>31422099</t>
  </si>
  <si>
    <t>VIÑAS BENAVENT, Mª Angels</t>
  </si>
  <si>
    <t>043300002</t>
  </si>
  <si>
    <t>Y6302256V</t>
  </si>
  <si>
    <t>VIOLIN LORIS</t>
  </si>
  <si>
    <t>B55105530</t>
  </si>
  <si>
    <t>VIPUMA 3, S.L.</t>
  </si>
  <si>
    <t>40264740C</t>
  </si>
  <si>
    <t>VIROLÉS VILA, JOSEP MARIA</t>
  </si>
  <si>
    <t>N2765366F</t>
  </si>
  <si>
    <t>VITAMAZE GMBH</t>
  </si>
  <si>
    <t>504821695</t>
  </si>
  <si>
    <t>Y1704683Y</t>
  </si>
  <si>
    <t>VITO ANTONIO CARRETTA</t>
  </si>
  <si>
    <t>40512919Y</t>
  </si>
  <si>
    <t>VIU PLAXATS FERRAN</t>
  </si>
  <si>
    <t>6359535</t>
  </si>
  <si>
    <t>45059699P</t>
  </si>
  <si>
    <t>VIVAS ESTEVE JOSE LUIS</t>
  </si>
  <si>
    <t>A12083234</t>
  </si>
  <si>
    <t>VIVAS RAPALO SA</t>
  </si>
  <si>
    <t>B17810367</t>
  </si>
  <si>
    <t>VIVERS D. L. P, S. L.</t>
  </si>
  <si>
    <t>39319141C</t>
  </si>
  <si>
    <t>VIVES OLLER MONTSERRAT</t>
  </si>
  <si>
    <t>Vivian Tura Costas</t>
  </si>
  <si>
    <t>15813630</t>
  </si>
  <si>
    <t>508019710</t>
  </si>
  <si>
    <t>29095807</t>
  </si>
  <si>
    <t>201232434</t>
  </si>
  <si>
    <t>46691795R</t>
  </si>
  <si>
    <t>VNESA MARTÍNEZ AMORÓS CLIC COMUNICACIÓ</t>
  </si>
  <si>
    <t>A-80907397</t>
  </si>
  <si>
    <t>VODAFONE ESPAÑA S.A.U.</t>
  </si>
  <si>
    <t>62029592</t>
  </si>
  <si>
    <t>219546786</t>
  </si>
  <si>
    <t>VOLAC WILMAR FEED INGREDIENTS LTD</t>
  </si>
  <si>
    <t>VOLCANO COMUNICACIÓ GRUP,SL</t>
  </si>
  <si>
    <t>120774656</t>
  </si>
  <si>
    <t>29155488</t>
  </si>
  <si>
    <t>03538770987</t>
  </si>
  <si>
    <t>68452006083</t>
  </si>
  <si>
    <t>14332468503</t>
  </si>
  <si>
    <t>B279224</t>
  </si>
  <si>
    <t>VUELING AIRLINES SA</t>
  </si>
  <si>
    <t>202712685</t>
  </si>
  <si>
    <t>27231551</t>
  </si>
  <si>
    <t>511445113</t>
  </si>
  <si>
    <t>7790005299</t>
  </si>
  <si>
    <t>03758826</t>
  </si>
  <si>
    <t>W.TECHNIKA GROUP S.R.O.</t>
  </si>
  <si>
    <t>10387128</t>
  </si>
  <si>
    <t>17781578</t>
  </si>
  <si>
    <t>10813566</t>
  </si>
  <si>
    <t>146000708</t>
  </si>
  <si>
    <t>46750476D</t>
  </si>
  <si>
    <t>WARTELSKY PRYLUKA,PAULA</t>
  </si>
  <si>
    <t>X0580040A</t>
  </si>
  <si>
    <t>WATSON PETER ARTHUR</t>
  </si>
  <si>
    <t>56764801494</t>
  </si>
  <si>
    <t>weekend lloret de mar sl</t>
  </si>
  <si>
    <t>2872732-4</t>
  </si>
  <si>
    <t>WeHost – Helsinki</t>
  </si>
  <si>
    <t>113080233</t>
  </si>
  <si>
    <t>113144940</t>
  </si>
  <si>
    <t>147924775</t>
  </si>
  <si>
    <t>148160127</t>
  </si>
  <si>
    <t>7822342629</t>
  </si>
  <si>
    <t>15743402</t>
  </si>
  <si>
    <t>813281921</t>
  </si>
  <si>
    <t>679772267</t>
  </si>
  <si>
    <t>227797268</t>
  </si>
  <si>
    <t>WHITE ROSE ACCESORIES</t>
  </si>
  <si>
    <t>B66311895</t>
  </si>
  <si>
    <t>WILD ALASKA SALMON, SL</t>
  </si>
  <si>
    <t>183041549</t>
  </si>
  <si>
    <t>WILLIWM EIGEMAN,JAN</t>
  </si>
  <si>
    <t>811190796</t>
  </si>
  <si>
    <t>258505251</t>
  </si>
  <si>
    <t>Winsom international bcn sl</t>
  </si>
  <si>
    <t>8351001265</t>
  </si>
  <si>
    <t>EU442008451</t>
  </si>
  <si>
    <t>WIX.com</t>
  </si>
  <si>
    <t>5580005398</t>
  </si>
  <si>
    <t>811888637</t>
  </si>
  <si>
    <t>B55170732</t>
  </si>
  <si>
    <t>WOLALA SPAIN SL</t>
  </si>
  <si>
    <t>84466501251</t>
  </si>
  <si>
    <t>B67137414</t>
  </si>
  <si>
    <t>WONDERFUL MAQUIMAT SL</t>
  </si>
  <si>
    <t>29048575</t>
  </si>
  <si>
    <t>0000000010</t>
  </si>
  <si>
    <t>WORLD FOOD PROGRAMME ,PANAMA</t>
  </si>
  <si>
    <t>8241623416</t>
  </si>
  <si>
    <t>B67389841</t>
  </si>
  <si>
    <t>WORLD WEDDING FACTORY S.L</t>
  </si>
  <si>
    <t>09251551009</t>
  </si>
  <si>
    <t>wurth españa sa</t>
  </si>
  <si>
    <t>124089057</t>
  </si>
  <si>
    <t>15421891219</t>
  </si>
  <si>
    <t>45331891234</t>
  </si>
  <si>
    <t>B17529835</t>
  </si>
  <si>
    <t>XARCUTERIA I CARNISSERIA PERE ROCA, SL</t>
  </si>
  <si>
    <t>40374259J</t>
  </si>
  <si>
    <t>XAVIER BENITEZ PORTILLO</t>
  </si>
  <si>
    <t>43546726K</t>
  </si>
  <si>
    <t>XAVIER MIRALLES GELABERT (LA TRILLA)</t>
  </si>
  <si>
    <t>Xavier Valles Perez</t>
  </si>
  <si>
    <t>00000008</t>
  </si>
  <si>
    <t>Xavier Viñas</t>
  </si>
  <si>
    <t>B17915703</t>
  </si>
  <si>
    <t>XIU RDI SL</t>
  </si>
  <si>
    <t>45383242161</t>
  </si>
  <si>
    <t>XPO DISTRIBUTION FRANCE</t>
  </si>
  <si>
    <t>85383223518</t>
  </si>
  <si>
    <t>X5914967B</t>
  </si>
  <si>
    <t>YADIRI KHADIJA</t>
  </si>
  <si>
    <t>40864554V</t>
  </si>
  <si>
    <t>YAGUE ESCALONA, MARCO</t>
  </si>
  <si>
    <t>04528680962</t>
  </si>
  <si>
    <t>202303311</t>
  </si>
  <si>
    <t>31127750</t>
  </si>
  <si>
    <t>509489729</t>
  </si>
  <si>
    <t>Yupick Logística y Servicios, S.L.</t>
  </si>
  <si>
    <t>12600201003</t>
  </si>
  <si>
    <t>9470002484</t>
  </si>
  <si>
    <t>41688893J</t>
  </si>
  <si>
    <t>ZAHIRIU JELLEUN SIHAM</t>
  </si>
  <si>
    <t>48404077083</t>
  </si>
  <si>
    <t>E17685618</t>
  </si>
  <si>
    <t>ZAPZAF, RACHIDA</t>
  </si>
  <si>
    <t>203429042</t>
  </si>
  <si>
    <t>41656979T</t>
  </si>
  <si>
    <t>ZARIOUH POZAS JUDY</t>
  </si>
  <si>
    <t>X7931158E</t>
  </si>
  <si>
    <t>ZAROUAL WALID</t>
  </si>
  <si>
    <t>269832304</t>
  </si>
  <si>
    <t>6571384853</t>
  </si>
  <si>
    <t>8381010889</t>
  </si>
  <si>
    <t>13131907</t>
  </si>
  <si>
    <t>2020000785</t>
  </si>
  <si>
    <t>03363390166</t>
  </si>
  <si>
    <t>145787437</t>
  </si>
  <si>
    <t>830158054</t>
  </si>
  <si>
    <t>312743752</t>
  </si>
  <si>
    <t>ZHU HAI DEKEJI YOU XIA</t>
  </si>
  <si>
    <t>X1963308M</t>
  </si>
  <si>
    <t>ZIANI DRISS</t>
  </si>
  <si>
    <t>811444907</t>
  </si>
  <si>
    <t>ZILL GMBH CO, KG</t>
  </si>
  <si>
    <t>B87819488</t>
  </si>
  <si>
    <t>ZINNIA FLAIR,SL</t>
  </si>
  <si>
    <t>201570261</t>
  </si>
  <si>
    <t>03539310544</t>
  </si>
  <si>
    <t>11062185</t>
  </si>
  <si>
    <t>A17023805</t>
  </si>
  <si>
    <t>ZUBAROSI SA</t>
  </si>
  <si>
    <t>8951901391</t>
  </si>
  <si>
    <t/>
  </si>
  <si>
    <t>ÀNGEL GUIMERÀ, 3</t>
  </si>
  <si>
    <t>PS</t>
  </si>
  <si>
    <t>Paseo La Habana, num. 9</t>
  </si>
  <si>
    <t>PG</t>
  </si>
  <si>
    <t>PASEO</t>
  </si>
  <si>
    <t>VITAMENIA</t>
  </si>
  <si>
    <t>NÚM</t>
  </si>
  <si>
    <t>10</t>
  </si>
  <si>
    <t>AV</t>
  </si>
  <si>
    <t>LA PIZARRERA, 19</t>
  </si>
  <si>
    <t>TR</t>
  </si>
  <si>
    <t>TRAV</t>
  </si>
  <si>
    <t>AURIGA</t>
  </si>
  <si>
    <t>6</t>
  </si>
  <si>
    <t>CL</t>
  </si>
  <si>
    <t>CALLE</t>
  </si>
  <si>
    <t>SIERRA MADRONA</t>
  </si>
  <si>
    <t>33</t>
  </si>
  <si>
    <t>AVDA</t>
  </si>
  <si>
    <t>FONT</t>
  </si>
  <si>
    <t>1</t>
  </si>
  <si>
    <t>PLAÇA</t>
  </si>
  <si>
    <t>DE LE INFANCIA</t>
  </si>
  <si>
    <t>17</t>
  </si>
  <si>
    <t>LLACUNA 22</t>
  </si>
  <si>
    <t>DE LA INDUSTRIA</t>
  </si>
  <si>
    <t>CARRE</t>
  </si>
  <si>
    <t>PARATGE LA TIMBA</t>
  </si>
  <si>
    <t>28</t>
  </si>
  <si>
    <t>C. PROVIDÉNCIA, 115, 4T, 1S</t>
  </si>
  <si>
    <t>PZ</t>
  </si>
  <si>
    <t>CAMI GEIS I PARRAGUERA, 5</t>
  </si>
  <si>
    <t>QUARZSTRASSE 4</t>
  </si>
  <si>
    <t>ALCALDE MARTINEZ DE ECIJA</t>
  </si>
  <si>
    <t>41</t>
  </si>
  <si>
    <t>DOCTOR HISERN, 26</t>
  </si>
  <si>
    <t>CATALUNYA</t>
  </si>
  <si>
    <t>20</t>
  </si>
  <si>
    <t>C. GIRONA, 26</t>
  </si>
  <si>
    <t>MAJOR 50</t>
  </si>
  <si>
    <t>16</t>
  </si>
  <si>
    <t>GIRONA, 36</t>
  </si>
  <si>
    <t>SANT NARCÍS</t>
  </si>
  <si>
    <t>56</t>
  </si>
  <si>
    <t>MIGDIA</t>
  </si>
  <si>
    <t>9</t>
  </si>
  <si>
    <t>MUROS</t>
  </si>
  <si>
    <t>3</t>
  </si>
  <si>
    <t>JOSE TORRILLA</t>
  </si>
  <si>
    <t>11</t>
  </si>
  <si>
    <t>GROBER 4, 2ON,8A</t>
  </si>
  <si>
    <t>4</t>
  </si>
  <si>
    <t>EDUARD MARISTANY</t>
  </si>
  <si>
    <t>LLUÍS GOMIS, 2</t>
  </si>
  <si>
    <t>AJUNTAMENT. 11</t>
  </si>
  <si>
    <t>CATALUNYA, 1</t>
  </si>
  <si>
    <t>RB</t>
  </si>
  <si>
    <t>11 DE SETEMBRE</t>
  </si>
  <si>
    <t>DEL CASTELL, 1</t>
  </si>
  <si>
    <t>PL</t>
  </si>
  <si>
    <t>MAJOR</t>
  </si>
  <si>
    <t>ESGLÈSIA, 2</t>
  </si>
  <si>
    <t>ESGLÉSIA</t>
  </si>
  <si>
    <t>LLIBERTAT</t>
  </si>
  <si>
    <t>GRECS</t>
  </si>
  <si>
    <t>2</t>
  </si>
  <si>
    <t>IGLESIA</t>
  </si>
  <si>
    <t>34</t>
  </si>
  <si>
    <t>BENVINGUT SOCIES</t>
  </si>
  <si>
    <t>75</t>
  </si>
  <si>
    <t>C, SANTA ANNA, 5</t>
  </si>
  <si>
    <t>LLERS 16</t>
  </si>
  <si>
    <t>25</t>
  </si>
  <si>
    <t>JOAN MIRÓ</t>
  </si>
  <si>
    <t>36</t>
  </si>
  <si>
    <t>STA. COLOMA, 50-56</t>
  </si>
  <si>
    <t>MESTRE FRANCESC SONS</t>
  </si>
  <si>
    <t>21</t>
  </si>
  <si>
    <t>BOSC</t>
  </si>
  <si>
    <t>DEL PONT</t>
  </si>
  <si>
    <t>32</t>
  </si>
  <si>
    <t>DE LA HABANA 165</t>
  </si>
  <si>
    <t>VIRGEN DE LOS DESAMPARADOS, 36</t>
  </si>
  <si>
    <t>MASIA DEL ROSER</t>
  </si>
  <si>
    <t>JULIO ROMERO DE TORRES</t>
  </si>
  <si>
    <t>DE ANDALUCIA</t>
  </si>
  <si>
    <t>FI</t>
  </si>
  <si>
    <t>RAMON LLULL 3, 2-2</t>
  </si>
  <si>
    <t>RAMIREZ DE PRADO, Nº 5</t>
  </si>
  <si>
    <t>STA. CATERINA</t>
  </si>
  <si>
    <t>CREU DE LA MA</t>
  </si>
  <si>
    <t>MARQUES DE MONTROIG</t>
  </si>
  <si>
    <t>246</t>
  </si>
  <si>
    <t>GABRIELA MISTRAL LOCAL 5</t>
  </si>
  <si>
    <t>EIXIMENIS</t>
  </si>
  <si>
    <t>JAUME I, 30</t>
  </si>
  <si>
    <t>C. ITURRAMA, 22, 1R, A</t>
  </si>
  <si>
    <t>SANT RAMON</t>
  </si>
  <si>
    <t>ANTON AGULLANA 8-6</t>
  </si>
  <si>
    <t>GÜELL, 160</t>
  </si>
  <si>
    <t>C. NARCÍS GIRALT, 3, 7É, 2A</t>
  </si>
  <si>
    <t>GORCS LLADO 160, NAU 7 PI CAN SALVATELLA</t>
  </si>
  <si>
    <t>C. MARINADA, 20</t>
  </si>
  <si>
    <t>CL. Boters, 2 - Pol. Ind. Els Recs</t>
  </si>
  <si>
    <t>INDUSTRIA 14</t>
  </si>
  <si>
    <t>SALVADOR BARONE</t>
  </si>
  <si>
    <t>96</t>
  </si>
  <si>
    <t>MS</t>
  </si>
  <si>
    <t>CAN LLOBET</t>
  </si>
  <si>
    <t>CANTALGALLO C/A 22</t>
  </si>
  <si>
    <t>CALLE HORTES , 17</t>
  </si>
  <si>
    <t>8</t>
  </si>
  <si>
    <t>SALVADOR ESPRIU</t>
  </si>
  <si>
    <t>FRAGATA</t>
  </si>
  <si>
    <t>19</t>
  </si>
  <si>
    <t>MODENA</t>
  </si>
  <si>
    <t>39</t>
  </si>
  <si>
    <t>PE</t>
  </si>
  <si>
    <t>CAPELLADES</t>
  </si>
  <si>
    <t>DOÑA ENRIQUETA NIETO DE LA ROSA</t>
  </si>
  <si>
    <t>VIRGINA WOOLF</t>
  </si>
  <si>
    <t>TORRAS I BAGES</t>
  </si>
  <si>
    <t>ROCACORBA</t>
  </si>
  <si>
    <t>5</t>
  </si>
  <si>
    <t>VILA DE BLANES 136</t>
  </si>
  <si>
    <t>PA</t>
  </si>
  <si>
    <t>LG</t>
  </si>
  <si>
    <t>LLOC</t>
  </si>
  <si>
    <t>APARTAT CORREUS</t>
  </si>
  <si>
    <t>121</t>
  </si>
  <si>
    <t>GAS, 10 P.I. BOX, 81</t>
  </si>
  <si>
    <t>CR</t>
  </si>
  <si>
    <t>CTRA</t>
  </si>
  <si>
    <t>112</t>
  </si>
  <si>
    <t>MONTSERRAT 22</t>
  </si>
  <si>
    <t>SANTA ENGRACIA</t>
  </si>
  <si>
    <t>37</t>
  </si>
  <si>
    <t>VIA AUGUSTA, 36</t>
  </si>
  <si>
    <t>DE LOS ENCUARTES</t>
  </si>
  <si>
    <t>CONVIVENCIA, MACRO</t>
  </si>
  <si>
    <t>C. EMILI JONA, 2</t>
  </si>
  <si>
    <t>SANTA ANNA 5</t>
  </si>
  <si>
    <t>REIS CATOLICS</t>
  </si>
  <si>
    <t>38</t>
  </si>
  <si>
    <t>FIGUERES</t>
  </si>
  <si>
    <t>CRISTÒFOL GROBER,4</t>
  </si>
  <si>
    <t>DE L'ASSUMPCIÓ, 22 (BAIXOS)</t>
  </si>
  <si>
    <t>CL. Bonastruc de Porta 15, 1a</t>
  </si>
  <si>
    <t>CAN CLOS</t>
  </si>
  <si>
    <t>EUGENI D'ORS, 12</t>
  </si>
  <si>
    <t>MONTALEGRE, 7</t>
  </si>
  <si>
    <t>DE RHODE S/N</t>
  </si>
  <si>
    <t>PLATJA, 10-12</t>
  </si>
  <si>
    <t>HOSPITAL</t>
  </si>
  <si>
    <t>NUMANCIA 22</t>
  </si>
  <si>
    <t>RIO</t>
  </si>
  <si>
    <t>TENERIFE, 3</t>
  </si>
  <si>
    <t>CARRETERS</t>
  </si>
  <si>
    <t>BARLMES</t>
  </si>
  <si>
    <t>217</t>
  </si>
  <si>
    <t>TORDEROLA</t>
  </si>
  <si>
    <t>S/N</t>
  </si>
  <si>
    <t>MONESTIR 89</t>
  </si>
  <si>
    <t>CASTELLANA</t>
  </si>
  <si>
    <t>C-17, KM 68280</t>
  </si>
  <si>
    <t>AVENIDA DE GALICIA 13</t>
  </si>
  <si>
    <t>PERE IV 29-35 2º4º</t>
  </si>
  <si>
    <t>JOAN BAPTISTA LABERT</t>
  </si>
  <si>
    <t>SANT NARCIS</t>
  </si>
  <si>
    <t>ÀNCORA</t>
  </si>
  <si>
    <t>45</t>
  </si>
  <si>
    <t>BLONDEL 96</t>
  </si>
  <si>
    <t>BALMES</t>
  </si>
  <si>
    <t>PANEDES</t>
  </si>
  <si>
    <t>VIDRES A ST. FELIU DE GUÍXOLS</t>
  </si>
  <si>
    <t>BARRI DE LA VILA</t>
  </si>
  <si>
    <t>7</t>
  </si>
  <si>
    <t>MARQUÈS DE CAMPS</t>
  </si>
  <si>
    <t>PAISOS CATALANS</t>
  </si>
  <si>
    <t>130</t>
  </si>
  <si>
    <t>SANT DIONIS</t>
  </si>
  <si>
    <t>48</t>
  </si>
  <si>
    <t>ALAMEDA REKALDE 22 1 IZ</t>
  </si>
  <si>
    <t>COBAÑERA</t>
  </si>
  <si>
    <t>FORTUNY</t>
  </si>
  <si>
    <t>LUGAR</t>
  </si>
  <si>
    <t>MAS USALL</t>
  </si>
  <si>
    <t>14</t>
  </si>
  <si>
    <t>MONTSENY</t>
  </si>
  <si>
    <t>35</t>
  </si>
  <si>
    <t>DOCTOR FLEMING</t>
  </si>
  <si>
    <t>64</t>
  </si>
  <si>
    <t>COLOMERS</t>
  </si>
  <si>
    <t>VICENS BOU, 14</t>
  </si>
  <si>
    <t>AV. ALT EMPORDÀ, 1</t>
  </si>
  <si>
    <t>610</t>
  </si>
  <si>
    <t>PAU CASALS</t>
  </si>
  <si>
    <t>13</t>
  </si>
  <si>
    <t>ROGER DE LLURIA</t>
  </si>
  <si>
    <t>VEÏNAT CAN CAMPASOLS</t>
  </si>
  <si>
    <t>SN</t>
  </si>
  <si>
    <t>RAVAL</t>
  </si>
  <si>
    <t>CLAVELL</t>
  </si>
  <si>
    <t>ALCALDE MARTIN COBOS</t>
  </si>
  <si>
    <t>POLIG</t>
  </si>
  <si>
    <t>SAN DALMACIO</t>
  </si>
  <si>
    <t>SANT CRIST</t>
  </si>
  <si>
    <t>62</t>
  </si>
  <si>
    <t>15</t>
  </si>
  <si>
    <t>PUIGDALI, 2</t>
  </si>
  <si>
    <t>POMERS, 18 (URB MAS ROMEU)</t>
  </si>
  <si>
    <t>DISEMINADOS</t>
  </si>
  <si>
    <t>PRINCIPE DE VERGARA</t>
  </si>
  <si>
    <t>58</t>
  </si>
  <si>
    <t>D¡EN MAIRO</t>
  </si>
  <si>
    <t>PEDRO ALEXANDRE</t>
  </si>
  <si>
    <t>MARQUES DE MULHACEN 11, LOCAL</t>
  </si>
  <si>
    <t>VIOLETAS</t>
  </si>
  <si>
    <t>FONDO 9</t>
  </si>
  <si>
    <t>29</t>
  </si>
  <si>
    <t>AVE MARIA</t>
  </si>
  <si>
    <t>PIRINEUS</t>
  </si>
  <si>
    <t>CARME CARLES</t>
  </si>
  <si>
    <t>31</t>
  </si>
  <si>
    <t>LLUÍS MONTANÉ, 2, 1-2</t>
  </si>
  <si>
    <t>SANT ROC</t>
  </si>
  <si>
    <t>RD</t>
  </si>
  <si>
    <t>RONDA</t>
  </si>
  <si>
    <t>SANT ANTONI M CLARET</t>
  </si>
  <si>
    <t>73</t>
  </si>
  <si>
    <t>MAS VALLS BAIX VILA</t>
  </si>
  <si>
    <t>LAS ATALAYAS</t>
  </si>
  <si>
    <t>PLAZA</t>
  </si>
  <si>
    <t>ANGEL CUSTODI</t>
  </si>
  <si>
    <t>BARCELONA 13</t>
  </si>
  <si>
    <t>LLUIS PERICOT</t>
  </si>
  <si>
    <t>52</t>
  </si>
  <si>
    <t>C. CARRENCÀ, 7 BAIXOS</t>
  </si>
  <si>
    <t>RAMBLA DE CATALUNYA</t>
  </si>
  <si>
    <t>PUIG SUREDA</t>
  </si>
  <si>
    <t>NUMANCIA, 185</t>
  </si>
  <si>
    <t>PORT</t>
  </si>
  <si>
    <t>POMPEU FABRA, 6</t>
  </si>
  <si>
    <t>CAVALLERS</t>
  </si>
  <si>
    <t>44</t>
  </si>
  <si>
    <t>VIA LAYETANA</t>
  </si>
  <si>
    <t>55</t>
  </si>
  <si>
    <t>TRAMUNTANA</t>
  </si>
  <si>
    <t>JOC DE LA BOLA</t>
  </si>
  <si>
    <t>ESTACION DE CHAMARTÍN</t>
  </si>
  <si>
    <t>POL. INDUS. S. JOAN C. A-33, 34</t>
  </si>
  <si>
    <t>ANGOSTO</t>
  </si>
  <si>
    <t>GRAN VIA JAUME I</t>
  </si>
  <si>
    <t>26</t>
  </si>
  <si>
    <t>MAR</t>
  </si>
  <si>
    <t>SANT FELIU DE GUIXOLS, 18-20</t>
  </si>
  <si>
    <t>MÁLAGA Nº 14</t>
  </si>
  <si>
    <t>SANTA MARIA</t>
  </si>
  <si>
    <t>110</t>
  </si>
  <si>
    <t>COMPOSITOR ABDO MUNDI</t>
  </si>
  <si>
    <t>12</t>
  </si>
  <si>
    <t>ALBONS</t>
  </si>
  <si>
    <t>47</t>
  </si>
  <si>
    <t>JOSEP MORATO I GRAU, 12</t>
  </si>
  <si>
    <t>LA LLUNA</t>
  </si>
  <si>
    <t>24</t>
  </si>
  <si>
    <t>RIERA</t>
  </si>
  <si>
    <t>REMEI, 27</t>
  </si>
  <si>
    <t>VEINAT SAGOSTA</t>
  </si>
  <si>
    <t>COMUNERS DE CASTELLA</t>
  </si>
  <si>
    <t>ANTONIO LARRAZABAL</t>
  </si>
  <si>
    <t>DE LA RIBERA, 113</t>
  </si>
  <si>
    <t>NOU</t>
  </si>
  <si>
    <t>PGIND</t>
  </si>
  <si>
    <t>TORREMIRONA</t>
  </si>
  <si>
    <t>NARCIS MONTURIOL</t>
  </si>
  <si>
    <t>LLUIS TORRENT I PRIVAT</t>
  </si>
  <si>
    <t>BRUC</t>
  </si>
  <si>
    <t>CIUTADANS</t>
  </si>
  <si>
    <t>C. VIDRE, 10-12</t>
  </si>
  <si>
    <t>VILAJÜIGA, 5</t>
  </si>
  <si>
    <t>LA CLOTA S/N</t>
  </si>
  <si>
    <t>DR TRUETA, 65</t>
  </si>
  <si>
    <t>VELAZQUEZ</t>
  </si>
  <si>
    <t>MATIAS PERELLO</t>
  </si>
  <si>
    <t>CAP NORFEU 17</t>
  </si>
  <si>
    <t>EL PORTAL C/ MARRUECOS 1 B</t>
  </si>
  <si>
    <t>SANT JORDI</t>
  </si>
  <si>
    <t>AUGUSTA 185</t>
  </si>
  <si>
    <t>POMPEU FABRA, 31</t>
  </si>
  <si>
    <t>SANTALÓ</t>
  </si>
  <si>
    <t>DE ROSES A PALAU KM 2300</t>
  </si>
  <si>
    <t>DIPUTACIO 368</t>
  </si>
  <si>
    <t>DR BALARI</t>
  </si>
  <si>
    <t>VALLADOLID N 11 2-2</t>
  </si>
  <si>
    <t>C. DE LA SELVA, 98</t>
  </si>
  <si>
    <t>C. SANT PAU, 155</t>
  </si>
  <si>
    <t>C. MAJOR, 11</t>
  </si>
  <si>
    <t>CALLE DE BAIX 31</t>
  </si>
  <si>
    <t>CANIGÓ, 1</t>
  </si>
  <si>
    <t>CARDENAL MONESCILLO, 10</t>
  </si>
  <si>
    <t>EMILIANO REVILLA CTRA MATALEBRERAS SN</t>
  </si>
  <si>
    <t>DE BARCELONA</t>
  </si>
  <si>
    <t>PARATGE SIRES, S/N</t>
  </si>
  <si>
    <t>DIAGONAL, 9</t>
  </si>
  <si>
    <t>FREIXENET</t>
  </si>
  <si>
    <t>22</t>
  </si>
  <si>
    <t>ROBERT MERCADER I SUREDA</t>
  </si>
  <si>
    <t>NOU 70</t>
  </si>
  <si>
    <t>ISAAC PERAL 2</t>
  </si>
  <si>
    <t>RIU GUELL</t>
  </si>
  <si>
    <t>84</t>
  </si>
  <si>
    <t>PUJALS DELS CAVALLERS</t>
  </si>
  <si>
    <t>JAUME II, N.1, 1R, 1A ESCALA ESQUERRE</t>
  </si>
  <si>
    <t>FRANÇA</t>
  </si>
  <si>
    <t>171</t>
  </si>
  <si>
    <t>MUSIC RAFAEL ZORNOZA</t>
  </si>
  <si>
    <t>C. CERET, 14</t>
  </si>
  <si>
    <t>PORT LLIGAT</t>
  </si>
  <si>
    <t>JOAN MASO I VALENTI</t>
  </si>
  <si>
    <t>TORTOLA, 49</t>
  </si>
  <si>
    <t>RIU GURRI</t>
  </si>
  <si>
    <t>848</t>
  </si>
  <si>
    <t>JOAQUIM RUYRA I OMS, 18, 1ER B</t>
  </si>
  <si>
    <t>ALBAREDA,3-5</t>
  </si>
  <si>
    <t>LLUSA</t>
  </si>
  <si>
    <t>SANT GREGORI</t>
  </si>
  <si>
    <t>113</t>
  </si>
  <si>
    <t>SANT BRIU</t>
  </si>
  <si>
    <t>ANGEL GUIMERÀ 97</t>
  </si>
  <si>
    <t>COSTA BRAVA</t>
  </si>
  <si>
    <t>CARME 123-125</t>
  </si>
  <si>
    <t>CIUTADANS, 16</t>
  </si>
  <si>
    <t>ONZE DE SETEMBRE 5-7</t>
  </si>
  <si>
    <t>FRANCESC MACIÀ, 16</t>
  </si>
  <si>
    <t>FRANCESC MACIÀ</t>
  </si>
  <si>
    <t>MARE DE DÉU DELS ÀNGELS, 25</t>
  </si>
  <si>
    <t>PAÏSOS CATALANS, 147</t>
  </si>
  <si>
    <t>PJ</t>
  </si>
  <si>
    <t>FARINERA TEIXIDOR 3</t>
  </si>
  <si>
    <t>PUIGNEULÓS, 14</t>
  </si>
  <si>
    <t>RAFEL MASÓ 24-26</t>
  </si>
  <si>
    <t>CARRETERA DE JUIA, 72</t>
  </si>
  <si>
    <t>SANTA CLARA</t>
  </si>
  <si>
    <t>HORTES</t>
  </si>
  <si>
    <t>MONTILIVI, 33, BXS, LOCAL 2</t>
  </si>
  <si>
    <t>PROVENÇA,173</t>
  </si>
  <si>
    <t>PEIUS PASQUAL I CARBO 10</t>
  </si>
  <si>
    <t>LLULL,51 5º5ª</t>
  </si>
  <si>
    <t>LA RASA</t>
  </si>
  <si>
    <t>PEÑA DE SAN JUAN 1</t>
  </si>
  <si>
    <t>ESPADELLA 24 1º 2ª</t>
  </si>
  <si>
    <t>SANT LLUIS</t>
  </si>
  <si>
    <t>DE L'ESPORT</t>
  </si>
  <si>
    <t>CM</t>
  </si>
  <si>
    <t>CAMIN</t>
  </si>
  <si>
    <t>DEL POCICO</t>
  </si>
  <si>
    <t>EDISON</t>
  </si>
  <si>
    <t>7-9</t>
  </si>
  <si>
    <t>C.</t>
  </si>
  <si>
    <t>SELVA</t>
  </si>
  <si>
    <t>DE BRASILIA</t>
  </si>
  <si>
    <t>VALENTI ALMIRALL</t>
  </si>
  <si>
    <t>250</t>
  </si>
  <si>
    <t>CARE DE LA ESGLÉSIA 14</t>
  </si>
  <si>
    <t>AV. VIADER, 3</t>
  </si>
  <si>
    <t>LA FONT 44</t>
  </si>
  <si>
    <t>PALAMOS</t>
  </si>
  <si>
    <t>94</t>
  </si>
  <si>
    <t>MARQUES DE CAMPS</t>
  </si>
  <si>
    <t>CAMI</t>
  </si>
  <si>
    <t>SOBRESTANY</t>
  </si>
  <si>
    <t>ANTONI GAUDÍ, 3</t>
  </si>
  <si>
    <t>ROSSELLÓ,16</t>
  </si>
  <si>
    <t>ARDALES  45 1ER. 1A</t>
  </si>
  <si>
    <t>CREUETA</t>
  </si>
  <si>
    <t>98</t>
  </si>
  <si>
    <t>SANTA EUGENIA 165-167</t>
  </si>
  <si>
    <t>TURÓ DEL MAR</t>
  </si>
  <si>
    <t>TURO DEL MAR</t>
  </si>
  <si>
    <t>PARALEL</t>
  </si>
  <si>
    <t>ST. FELIU, 16</t>
  </si>
  <si>
    <t>ALMADEN 1 LOCAL 3</t>
  </si>
  <si>
    <t>ANGEL GUIMERÀ, 146</t>
  </si>
  <si>
    <t>C. PRAT DE LA RIBA, 3</t>
  </si>
  <si>
    <t>SANT NARCIS 91</t>
  </si>
  <si>
    <t>PROVENÇA</t>
  </si>
  <si>
    <t>219</t>
  </si>
  <si>
    <t>CAPITAN ANTNOIO MENA</t>
  </si>
  <si>
    <t>46</t>
  </si>
  <si>
    <t>DE LA PORTAFERRISSA, 1</t>
  </si>
  <si>
    <t>SANT CRIST, 1</t>
  </si>
  <si>
    <t>DOMENY</t>
  </si>
  <si>
    <t>JUAN CARLOS I  114-116 4º4ª</t>
  </si>
  <si>
    <t>CAN RUBIROLA</t>
  </si>
  <si>
    <t>LA RAUREDA</t>
  </si>
  <si>
    <t>MN. PERE CAMPOLIER, 73</t>
  </si>
  <si>
    <t>PARATGE PEDRELL-BARRI BUFAGANYES</t>
  </si>
  <si>
    <t>PUIGPALTER, S/N</t>
  </si>
  <si>
    <t>GRAN VIA PAU CASALS</t>
  </si>
  <si>
    <t>119</t>
  </si>
  <si>
    <t>LA NOGUERA, 50</t>
  </si>
  <si>
    <t>VILADOMAT, 72 BAIXOS</t>
  </si>
  <si>
    <t>JOSEP TARRADELLAS</t>
  </si>
  <si>
    <t>MIGJORN</t>
  </si>
  <si>
    <t>PLAZA DEL MAIG, 4</t>
  </si>
  <si>
    <t>JAUME I 3.2.</t>
  </si>
  <si>
    <t>CATERINA ALBERT</t>
  </si>
  <si>
    <t>TORROELLA</t>
  </si>
  <si>
    <t>CASANOVA, 214</t>
  </si>
  <si>
    <t>LA SELVA ,19</t>
  </si>
  <si>
    <t>DE LA CREU</t>
  </si>
  <si>
    <t>FRANCESC CIURANA</t>
  </si>
  <si>
    <t>ROCACRESPA</t>
  </si>
  <si>
    <t>SANT DOMENECH, 20</t>
  </si>
  <si>
    <t>SANTA EUGENIA</t>
  </si>
  <si>
    <t>51</t>
  </si>
  <si>
    <t>PUIGPALTER - ZONA IND. UP-4</t>
  </si>
  <si>
    <t>C. SANT SEBASTIÀ, 26</t>
  </si>
  <si>
    <t>C. BONAVISTA, 29</t>
  </si>
  <si>
    <t>SENECA</t>
  </si>
  <si>
    <t>UR</t>
  </si>
  <si>
    <t>LA CANYERA</t>
  </si>
  <si>
    <t>RAMON TURRÓ 37-39</t>
  </si>
  <si>
    <t>COSTABONA, 33</t>
  </si>
  <si>
    <t>VORAMAR</t>
  </si>
  <si>
    <t>ALFONS MORE, 2</t>
  </si>
  <si>
    <t>RIERAL 67</t>
  </si>
  <si>
    <t>FRANCESC MACIÀ 49-51</t>
  </si>
  <si>
    <t>OVIEDO 42-44</t>
  </si>
  <si>
    <t>PAISOS CATALANS 131-135</t>
  </si>
  <si>
    <t>RUTLLA, 174-176</t>
  </si>
  <si>
    <t>JAUME I</t>
  </si>
  <si>
    <t>82</t>
  </si>
  <si>
    <t>MONTILIVI 33-35</t>
  </si>
  <si>
    <t>CALDES DE MONTBUI, 106</t>
  </si>
  <si>
    <t>LA BOVILA</t>
  </si>
  <si>
    <t>JOAN MASO VALENTI, 14</t>
  </si>
  <si>
    <t>MAJOR 163</t>
  </si>
  <si>
    <t>MAÇANA 51-55</t>
  </si>
  <si>
    <t>OVIEDO 2-4</t>
  </si>
  <si>
    <t>PAU CASALS, 2/8</t>
  </si>
  <si>
    <t>SANTANDER, 6-8</t>
  </si>
  <si>
    <t>SANT JAUME</t>
  </si>
  <si>
    <t>3-5</t>
  </si>
  <si>
    <t>FRESER, 25</t>
  </si>
  <si>
    <t>BISBE LORENZANA, 8-10</t>
  </si>
  <si>
    <t>JOCS OLIMPICS, 37</t>
  </si>
  <si>
    <t>PONENT 2</t>
  </si>
  <si>
    <t>MANEL BONMATI</t>
  </si>
  <si>
    <t>EMILI GRAHIT, 10</t>
  </si>
  <si>
    <t>GÜELL 84</t>
  </si>
  <si>
    <t>FRANCESC MACIÀ, 49-51</t>
  </si>
  <si>
    <t>MIGDIA 47-49</t>
  </si>
  <si>
    <t>POMPEU FABRA</t>
  </si>
  <si>
    <t>BARCELONA 129-133</t>
  </si>
  <si>
    <t>GUILLERIES, 62</t>
  </si>
  <si>
    <t>ORIENT, 15-17</t>
  </si>
  <si>
    <t>RIU SER 1-3</t>
  </si>
  <si>
    <t>CREU,39</t>
  </si>
  <si>
    <t>GUELL 84-90</t>
  </si>
  <si>
    <t>ORIENT 15-17</t>
  </si>
  <si>
    <t>MAS VILA</t>
  </si>
  <si>
    <t>83</t>
  </si>
  <si>
    <t>40</t>
  </si>
  <si>
    <t>D-2</t>
  </si>
  <si>
    <t>88</t>
  </si>
  <si>
    <t>ORIENT</t>
  </si>
  <si>
    <t>L´Esparra 7</t>
  </si>
  <si>
    <t>MOSSEN VINYALS</t>
  </si>
  <si>
    <t>SANTA MARGARIDA</t>
  </si>
  <si>
    <t>GERMANS SANT GABRIEL</t>
  </si>
  <si>
    <t>BAZA PLA 347 (POL. IND JUNCARIL)</t>
  </si>
  <si>
    <t>SARDANA, 190 1ER 1A</t>
  </si>
  <si>
    <t>FRANCOLÍ, 13 A</t>
  </si>
  <si>
    <t>REYES LEONESES, 14</t>
  </si>
  <si>
    <t>PLAYA DEL PUIG, 15</t>
  </si>
  <si>
    <t>MONTSERRAT, 1</t>
  </si>
  <si>
    <t>PERE CALDERS</t>
  </si>
  <si>
    <t>FRESNEDILLAS 8</t>
  </si>
  <si>
    <t>BANYOLES</t>
  </si>
  <si>
    <t>SANT SEBASTIÀ, 41</t>
  </si>
  <si>
    <t>CANAL,10</t>
  </si>
  <si>
    <t>CANCHAL, 4</t>
  </si>
  <si>
    <t>RIELLS DE DALT</t>
  </si>
  <si>
    <t>MÉNDEZ NÚÑEZ</t>
  </si>
  <si>
    <t>JUAN DE LA CIERVA</t>
  </si>
  <si>
    <t>18</t>
  </si>
  <si>
    <t>DEL PUIG ROM</t>
  </si>
  <si>
    <t>131</t>
  </si>
  <si>
    <t>MIGJORN 9 PI PONT DEL PRINCEP</t>
  </si>
  <si>
    <t>ALAMEDA 14</t>
  </si>
  <si>
    <t>CAN PUIG NUM 0</t>
  </si>
  <si>
    <t>BRIDA 5</t>
  </si>
  <si>
    <t>N-II, KM. 706,5</t>
  </si>
  <si>
    <t>CRISTOFOR GROBER</t>
  </si>
  <si>
    <t>RAFAEL FINAT</t>
  </si>
  <si>
    <t>DE LA PLANA</t>
  </si>
  <si>
    <t>URB MAS TOMASI</t>
  </si>
  <si>
    <t>345</t>
  </si>
  <si>
    <t>TORRE GIRONELLA</t>
  </si>
  <si>
    <t>LES ALEGRIES 7</t>
  </si>
  <si>
    <t>SUSVALLS</t>
  </si>
  <si>
    <t>COMANEGRA,14</t>
  </si>
  <si>
    <t>PAISSOS CATALANS,36-38</t>
  </si>
  <si>
    <t>FRANCESC SANT CLIMENT 61, PI MAS DE'N PRAT</t>
  </si>
  <si>
    <t>UN AVENUE, P. O. BOX 30552</t>
  </si>
  <si>
    <t>BERGANTIN</t>
  </si>
  <si>
    <t>AULET</t>
  </si>
  <si>
    <t>C. PARETS, 1</t>
  </si>
  <si>
    <t>MIRALCAMPO 11A</t>
  </si>
  <si>
    <t>SANCHO ALVAREZ, 12</t>
  </si>
  <si>
    <t>GARBÍ</t>
  </si>
  <si>
    <t>VILADASENS-RASET</t>
  </si>
  <si>
    <t>PAMPLONA</t>
  </si>
  <si>
    <t>87</t>
  </si>
  <si>
    <t>MALLORCA</t>
  </si>
  <si>
    <t>FARIGOLA, 20</t>
  </si>
  <si>
    <t>DR. FLEMING</t>
  </si>
  <si>
    <t>MIGUEL YUSTE, 40</t>
  </si>
  <si>
    <t>SANTIAGO DE COMPOSTELA</t>
  </si>
  <si>
    <t>CARRILET 6-7</t>
  </si>
  <si>
    <t>SANT SEBASTIA</t>
  </si>
  <si>
    <t>PROVINCIAL</t>
  </si>
  <si>
    <t>93</t>
  </si>
  <si>
    <t>CALLE SEQUIA 5, 6º 4ª</t>
  </si>
  <si>
    <t>SANT PAU 82 A</t>
  </si>
  <si>
    <t>FRAY SERAFÍN LINARES,70</t>
  </si>
  <si>
    <t>CONCEPCIÓ 7</t>
  </si>
  <si>
    <t>DEL MONTSENY</t>
  </si>
  <si>
    <t>KM.</t>
  </si>
  <si>
    <t>57</t>
  </si>
  <si>
    <t>MIGDIA 2-4</t>
  </si>
  <si>
    <t>FRANCESC CAMBO 22</t>
  </si>
  <si>
    <t>SANT JOAN BAPTISTA LA SALLE</t>
  </si>
  <si>
    <t>ROGER DE FLOR</t>
  </si>
  <si>
    <t>BELL, 15</t>
  </si>
  <si>
    <t>CASTELLANA, 91</t>
  </si>
  <si>
    <t>IGNADIO ELLACURIA</t>
  </si>
  <si>
    <t>BAJA, 3</t>
  </si>
  <si>
    <t>C. BADAJOZ, 4</t>
  </si>
  <si>
    <t>27</t>
  </si>
  <si>
    <t>MODAGUER</t>
  </si>
  <si>
    <t>CAN AMETLLER 34</t>
  </si>
  <si>
    <t>PLA DE ROSELL S/N</t>
  </si>
  <si>
    <t>PORT, 25</t>
  </si>
  <si>
    <t>MONTFULLÀ</t>
  </si>
  <si>
    <t>SANTA ANNA 32-34</t>
  </si>
  <si>
    <t>DE TIERZ</t>
  </si>
  <si>
    <t>MERCE RODOREDA (P.I. TORREMIRONA)</t>
  </si>
  <si>
    <t>CONSELL DE CENT, 118</t>
  </si>
  <si>
    <t>APARTAT DE CORREUS</t>
  </si>
  <si>
    <t>68</t>
  </si>
  <si>
    <t>RIO SENA, 31</t>
  </si>
  <si>
    <t>DEL PRADO</t>
  </si>
  <si>
    <t>MIRO</t>
  </si>
  <si>
    <t>GANDIA</t>
  </si>
  <si>
    <t>LA SOLANA</t>
  </si>
  <si>
    <t>FUEROS, 10</t>
  </si>
  <si>
    <t>DE VIDRERES 3</t>
  </si>
  <si>
    <t>GEMINIS, 22</t>
  </si>
  <si>
    <t>ISAAC ALBENIZ</t>
  </si>
  <si>
    <t>DE DALT, S/N</t>
  </si>
  <si>
    <t>CATALUNYA 21</t>
  </si>
  <si>
    <t>RAMON LLULL</t>
  </si>
  <si>
    <t>PTGE</t>
  </si>
  <si>
    <t>CALVET CAN CIURANA</t>
  </si>
  <si>
    <t>SANT ESTEVE</t>
  </si>
  <si>
    <t>DEL PORT</t>
  </si>
  <si>
    <t>SALMERON</t>
  </si>
  <si>
    <t>MONTJUÏC, 21 (APARTAT 53)</t>
  </si>
  <si>
    <t>SANTA EULALIA 240</t>
  </si>
  <si>
    <t>VICTOR CATALA</t>
  </si>
  <si>
    <t>VELLA</t>
  </si>
  <si>
    <t>116</t>
  </si>
  <si>
    <t>AV. ALT EMPORDA, S/N</t>
  </si>
  <si>
    <t>SANTA COLOMA</t>
  </si>
  <si>
    <t>61</t>
  </si>
  <si>
    <t>PADRO</t>
  </si>
  <si>
    <t>MALGRAT</t>
  </si>
  <si>
    <t>SANT JORDI, 236 F</t>
  </si>
  <si>
    <t>DE LAS YESERIAS, 11</t>
  </si>
  <si>
    <t>C. DEL MAR, 7</t>
  </si>
  <si>
    <t>DE LA TORRE 44 PANEL 79</t>
  </si>
  <si>
    <t>GRAU</t>
  </si>
  <si>
    <t>63</t>
  </si>
  <si>
    <t>INDEPENDENCIA 19</t>
  </si>
  <si>
    <t>GAVARRES</t>
  </si>
  <si>
    <t>CALDES DE MONTBUI, 39</t>
  </si>
  <si>
    <t>FERRER I OLZINA</t>
  </si>
  <si>
    <t>PRIMER DE MAIG, 2</t>
  </si>
  <si>
    <t>C. EIXIMENIS, 10, ATIC, 2</t>
  </si>
  <si>
    <t>FERRAN PUIG</t>
  </si>
  <si>
    <t>ALCALA</t>
  </si>
  <si>
    <t>C. OLIVERA, 8, BAIXOS, 2A</t>
  </si>
  <si>
    <t>FRANCESC MACIÀ, 10-12</t>
  </si>
  <si>
    <t>RAMBLA GUIPUZCOA, 37-39</t>
  </si>
  <si>
    <t>LAS CALETAS</t>
  </si>
  <si>
    <t>TAPIS</t>
  </si>
  <si>
    <t>FINCA LA TORRE S/N</t>
  </si>
  <si>
    <t>JOAN TRAVERIA, 6</t>
  </si>
  <si>
    <t>OVIEDO, 9 BX</t>
  </si>
  <si>
    <t>DEVESA, 34</t>
  </si>
  <si>
    <t>PEDRET</t>
  </si>
  <si>
    <t>PELAYO, 12</t>
  </si>
  <si>
    <t>ESPANYA S/N</t>
  </si>
  <si>
    <t>DE CATALUNYA</t>
  </si>
  <si>
    <t>ALACANT</t>
  </si>
  <si>
    <t>CAMARGUES 15A</t>
  </si>
  <si>
    <t>CLOSA D'EN LLOP</t>
  </si>
  <si>
    <t>23</t>
  </si>
  <si>
    <t>LES GOULES C/ METAL.LURGIA 4</t>
  </si>
  <si>
    <t>FABRA I PUIG 134</t>
  </si>
  <si>
    <t>DEL CAPVESPRE, 7. URBANITZACIÓ BALCÓ DE TARRAGONA</t>
  </si>
  <si>
    <t>ONYAR</t>
  </si>
  <si>
    <t>CESAR AUGUSTO</t>
  </si>
  <si>
    <t>CASAS PETITES S/N</t>
  </si>
  <si>
    <t>VALÈNCIA, 205, 2-1</t>
  </si>
  <si>
    <t>DE LA DRAGA,68 2A</t>
  </si>
  <si>
    <t>RAVAL DELS GRECS 24, 2º</t>
  </si>
  <si>
    <t>PESCADORS 21, 1º1º</t>
  </si>
  <si>
    <t>SANTIAGO SOBREQUÉS I VIDAL, 6 3º2ª</t>
  </si>
  <si>
    <t>MARIA AURELIA CAMPMANY 2-4 3º3ª</t>
  </si>
  <si>
    <t>CANYET</t>
  </si>
  <si>
    <t>ALSINERES</t>
  </si>
  <si>
    <t>SALVADOR DE MADARIAGA</t>
  </si>
  <si>
    <t>65</t>
  </si>
  <si>
    <t>BLASCO DE GARAY</t>
  </si>
  <si>
    <t>KIRIQUIÑO</t>
  </si>
  <si>
    <t>LADERA DE LOS ALMENDROS</t>
  </si>
  <si>
    <t>MATAGALLS 15</t>
  </si>
  <si>
    <t>C/ GARROTXA 7 BAIXOS</t>
  </si>
  <si>
    <t>DIPUTACIO</t>
  </si>
  <si>
    <t>316</t>
  </si>
  <si>
    <t>PASSEIG DE SANT GERVASI, 47</t>
  </si>
  <si>
    <t>UNIVERSITAT AUTÒNOMA, 23. PARC TECNOLÒGIC DEL VALL</t>
  </si>
  <si>
    <t>CARRER DOCTOR AIGUADER 88</t>
  </si>
  <si>
    <t>PARC DE MONTJUÏC, S/N</t>
  </si>
  <si>
    <t>CARRER ARIBAU, 240, 7È M</t>
  </si>
  <si>
    <t>DEL CEMENTIRI</t>
  </si>
  <si>
    <t>DE TERRASSA 230</t>
  </si>
  <si>
    <t>DELS GRECS 24</t>
  </si>
  <si>
    <t>ARMALLADA</t>
  </si>
  <si>
    <t>43</t>
  </si>
  <si>
    <t>NICOLAU CABAÑAS,7</t>
  </si>
  <si>
    <t>CALIXTO III</t>
  </si>
  <si>
    <t>ALZINA 103</t>
  </si>
  <si>
    <t>ALMEIDA</t>
  </si>
  <si>
    <t>ANABEL SEGURA, 16 EDIF. V NORTE 1</t>
  </si>
  <si>
    <t>PAU CLARIS</t>
  </si>
  <si>
    <t>162</t>
  </si>
  <si>
    <t>C SAFONSELLAS, 11</t>
  </si>
  <si>
    <t>MATA</t>
  </si>
  <si>
    <t>MANIGUA</t>
  </si>
  <si>
    <t>ROMANI</t>
  </si>
  <si>
    <t>AHUMADA</t>
  </si>
  <si>
    <t>CASTANYO</t>
  </si>
  <si>
    <t>LLEIDA</t>
  </si>
  <si>
    <t>MARINA 51</t>
  </si>
  <si>
    <t>PAU GUANTER,32</t>
  </si>
  <si>
    <t>CERVINO</t>
  </si>
  <si>
    <t>MIRAFLORES</t>
  </si>
  <si>
    <t>CT</t>
  </si>
  <si>
    <t>TORROELLA DE MONTGRÍ</t>
  </si>
  <si>
    <t>LOS ALAMOS</t>
  </si>
  <si>
    <t>EMPORDA</t>
  </si>
  <si>
    <t>103</t>
  </si>
  <si>
    <t>MA</t>
  </si>
  <si>
    <t>MASIA</t>
  </si>
  <si>
    <t>LES SALETES</t>
  </si>
  <si>
    <t>LLAGOSTERA RESIDENCIAL</t>
  </si>
  <si>
    <t>DEL GAS,1</t>
  </si>
  <si>
    <t>MOTORES</t>
  </si>
  <si>
    <t>CONGRES</t>
  </si>
  <si>
    <t>106</t>
  </si>
  <si>
    <t>ILDEFONS CERDA</t>
  </si>
  <si>
    <t>117</t>
  </si>
  <si>
    <t>SAU</t>
  </si>
  <si>
    <t>C/ SANT MARTIRIA 69</t>
  </si>
  <si>
    <t>CALLE BARCELONA 63 3º 2ª</t>
  </si>
  <si>
    <t>PUIGMAL LOCAL 3</t>
  </si>
  <si>
    <t>SANT HIPOLIT,14</t>
  </si>
  <si>
    <t>MONTGRI</t>
  </si>
  <si>
    <t>317</t>
  </si>
  <si>
    <t>GRAN DE SANT ANDREU</t>
  </si>
  <si>
    <t>ARAGO</t>
  </si>
  <si>
    <t>GÚELL, 58</t>
  </si>
  <si>
    <t>ASTORGA</t>
  </si>
  <si>
    <t>GRAN VIA JAUME I, 41 1R</t>
  </si>
  <si>
    <t>MIGUEL HERNANDEZ</t>
  </si>
  <si>
    <t>ANIMES</t>
  </si>
  <si>
    <t>OLLERS "MAS CAMPS"</t>
  </si>
  <si>
    <t>INDUSTRIA</t>
  </si>
  <si>
    <t>135</t>
  </si>
  <si>
    <t>DOCTOR FRIGOLA</t>
  </si>
  <si>
    <t>LA CREU, 32 8-B</t>
  </si>
  <si>
    <t>DE TORROELLA, KM 121,1</t>
  </si>
  <si>
    <t>AVINGUDA JAUME I,32</t>
  </si>
  <si>
    <t>DE LA LLIBERTAT, 16</t>
  </si>
  <si>
    <t>SANT ISIDRE</t>
  </si>
  <si>
    <t>N-II, NÚM. 29-31</t>
  </si>
  <si>
    <t>XAVIER CUGAT, 43</t>
  </si>
  <si>
    <t>AGUDES</t>
  </si>
  <si>
    <t>54</t>
  </si>
  <si>
    <t>88 COLIN P. KELLY JR. STREET</t>
  </si>
  <si>
    <t>TOSSA A ST. FELIU, KM.5</t>
  </si>
  <si>
    <t>MARES II EDIF 1 LOCAL 1</t>
  </si>
  <si>
    <t>VALLÉS, 40, 3R, 2A</t>
  </si>
  <si>
    <t>DEL CARME</t>
  </si>
  <si>
    <t>LLUIS COMPANYS</t>
  </si>
  <si>
    <t>ROSERS</t>
  </si>
  <si>
    <t>PARTIDA PEÑACERRADA</t>
  </si>
  <si>
    <t>BON DIA 12</t>
  </si>
  <si>
    <t>SANT JOSEP 15</t>
  </si>
  <si>
    <t>ARBRE DEL REI</t>
  </si>
  <si>
    <t>66</t>
  </si>
  <si>
    <t>QUINTA MORA</t>
  </si>
  <si>
    <t>PARROCO EUSEBIO CUENCA, 20</t>
  </si>
  <si>
    <t>DEL CARMEN, 62</t>
  </si>
  <si>
    <t>PO BOX 2050</t>
  </si>
  <si>
    <t>GORDON HOUSE, BARROW STREET</t>
  </si>
  <si>
    <t>ESPANYA</t>
  </si>
  <si>
    <t>SARAGOSSA</t>
  </si>
  <si>
    <t>ESGLESIA</t>
  </si>
  <si>
    <t>TETUAN, 30</t>
  </si>
  <si>
    <t>VENAT</t>
  </si>
  <si>
    <t>CAN PADRES (MAS ARNAU)</t>
  </si>
  <si>
    <t>DELS DOLORS</t>
  </si>
  <si>
    <t>PUIGCERDA</t>
  </si>
  <si>
    <t>GUINARDO</t>
  </si>
  <si>
    <t>59</t>
  </si>
  <si>
    <t>ESPIOCA</t>
  </si>
  <si>
    <t>199</t>
  </si>
  <si>
    <t>11 BAIXOS</t>
  </si>
  <si>
    <t>TAMONANTE</t>
  </si>
  <si>
    <t>BO</t>
  </si>
  <si>
    <t>SAN JULIAN.20</t>
  </si>
  <si>
    <t>CAMINO VIEJO DE PINTO</t>
  </si>
  <si>
    <t>FERRER BARBARA</t>
  </si>
  <si>
    <t>FARRER BARBERA</t>
  </si>
  <si>
    <t>LLADO</t>
  </si>
  <si>
    <t>MARQUES DE MONISTROL</t>
  </si>
  <si>
    <t>JOAN TORRENT I FABREGAS 33 BX</t>
  </si>
  <si>
    <t>POLICARPO BALZOLA</t>
  </si>
  <si>
    <t>MODEGUER</t>
  </si>
  <si>
    <t>C. FRANCOLÍ, 14</t>
  </si>
  <si>
    <t>C. SICILIA, 161, 2N, 3A</t>
  </si>
  <si>
    <t>DELS TURERS</t>
  </si>
  <si>
    <t>MALLORQUINES</t>
  </si>
  <si>
    <t>OBISBO URQUINAONA, 4</t>
  </si>
  <si>
    <t>EN</t>
  </si>
  <si>
    <t>JOAN MARAGALL</t>
  </si>
  <si>
    <t>MOLI VELL</t>
  </si>
  <si>
    <t>CANIGO</t>
  </si>
  <si>
    <t>5 CHEMIN DE CANTEGRIL</t>
  </si>
  <si>
    <t>MAGNOLIA</t>
  </si>
  <si>
    <t>ULIA, 375</t>
  </si>
  <si>
    <t>RAMADER SUD</t>
  </si>
  <si>
    <t>PLAÇA PERE TORRENT, S/N. APARTAT DE CORREUS, 17</t>
  </si>
  <si>
    <t>LA BANQUETA 7</t>
  </si>
  <si>
    <t>AVDA. PORT DE LA BONAIGUA Nº 11</t>
  </si>
  <si>
    <t>BOBILA</t>
  </si>
  <si>
    <t>DISSEMINAT SORDS</t>
  </si>
  <si>
    <t>RAVAL BORDETA</t>
  </si>
  <si>
    <t>AV. ALT EMPORDA, 16</t>
  </si>
  <si>
    <t>DR AYMERICH I GILABERT</t>
  </si>
  <si>
    <t>EL PRADO C/ PALENCIA PARC R13</t>
  </si>
  <si>
    <t>AVENIDA DEL CID,18</t>
  </si>
  <si>
    <t>JUAN D'AUSTRIA Nº 1</t>
  </si>
  <si>
    <t>VIDRERES</t>
  </si>
  <si>
    <t>LANGREO, 13</t>
  </si>
  <si>
    <t>ROSALIA DE CASTRO</t>
  </si>
  <si>
    <t>MARIA DIAZ DE HARO 15, 2D</t>
  </si>
  <si>
    <t>DE SILS</t>
  </si>
  <si>
    <t>FERRERIES</t>
  </si>
  <si>
    <t>NORD</t>
  </si>
  <si>
    <t>RIELLS</t>
  </si>
  <si>
    <t>RAMON MUNTANER</t>
  </si>
  <si>
    <t>LA BAÑEZA KM 3</t>
  </si>
  <si>
    <t>C/ GERONA 35</t>
  </si>
  <si>
    <t>FERRAN 53 NAVE 12</t>
  </si>
  <si>
    <t>JÓNCOLS</t>
  </si>
  <si>
    <t>SABADELL A GRANOLLERS</t>
  </si>
  <si>
    <t>PRINCIPAT 6</t>
  </si>
  <si>
    <t>VILADOMAT, 89</t>
  </si>
  <si>
    <t>C. MODOLELL, 50</t>
  </si>
  <si>
    <t>DE LA FARGA, 95</t>
  </si>
  <si>
    <t>PLA</t>
  </si>
  <si>
    <t>CONSTITUCION</t>
  </si>
  <si>
    <t>RIU TER</t>
  </si>
  <si>
    <t>FORMIGA</t>
  </si>
  <si>
    <t>AGUSTI VINYAMATA</t>
  </si>
  <si>
    <t>C. DE LA LLIBERTAT, 114</t>
  </si>
  <si>
    <t>C. FRANCESC CARBONELL, 4</t>
  </si>
  <si>
    <t>MAÓ, 52</t>
  </si>
  <si>
    <t>FRANÇA, 193</t>
  </si>
  <si>
    <t>FONT D'EN RAFEL</t>
  </si>
  <si>
    <t>GOIKALE</t>
  </si>
  <si>
    <t>VEINAT DE MILLAS S/N</t>
  </si>
  <si>
    <t>CAN SUNYER, 66</t>
  </si>
  <si>
    <t>CTRA DE GIRONA, 29-31</t>
  </si>
  <si>
    <t>ALFRED NOBEL</t>
  </si>
  <si>
    <t>JEREZ DE LA FRONTERA 17, 8º4º</t>
  </si>
  <si>
    <t>DEL BOSC</t>
  </si>
  <si>
    <t>PUJADA PEDRERES, 6 BX</t>
  </si>
  <si>
    <t>DUNES</t>
  </si>
  <si>
    <t>PASSATGE FELIP GIBERT, 8, 2N</t>
  </si>
  <si>
    <t>MESTRE FRANCESC CIVIL</t>
  </si>
  <si>
    <t>DE GIRONA A QUART</t>
  </si>
  <si>
    <t>4684</t>
  </si>
  <si>
    <t>MAS DEL CLOS</t>
  </si>
  <si>
    <t>SAN MARTIN, 3</t>
  </si>
  <si>
    <t>PAU CASALS,15</t>
  </si>
  <si>
    <t>RIU FRESER, 84</t>
  </si>
  <si>
    <t>TORRE TAIALÀ</t>
  </si>
  <si>
    <t>C. CALÀBRIA 149, 7-3</t>
  </si>
  <si>
    <t>RIO PALANCIA, 27</t>
  </si>
  <si>
    <t>124</t>
  </si>
  <si>
    <t>C. PRAT DE LA RIBA, 8</t>
  </si>
  <si>
    <t>C. GIRONA, 65, 1R</t>
  </si>
  <si>
    <t>C. SANT PERE, 17, LOCAL 17</t>
  </si>
  <si>
    <t>C. SANT JOSEP, 9</t>
  </si>
  <si>
    <t>JOAQUIM PEKANINS 10-26</t>
  </si>
  <si>
    <t>AMPLE</t>
  </si>
  <si>
    <t>60</t>
  </si>
  <si>
    <t>JOAN MARAGALL, 38</t>
  </si>
  <si>
    <t>CALLE DE LA IGLESIA Nº27 JUIA, GERONA</t>
  </si>
  <si>
    <t>SAN SUNYER 46</t>
  </si>
  <si>
    <t>C. DEL BOSC, 13</t>
  </si>
  <si>
    <t>PINTOR FORTUNY</t>
  </si>
  <si>
    <t>MAJOR, 16</t>
  </si>
  <si>
    <t>C. ESGLÉSIA, 2</t>
  </si>
  <si>
    <t>CABANYA, 13</t>
  </si>
  <si>
    <t>C.ESQUIROL VOLADOR, 2, 5, 3</t>
  </si>
  <si>
    <t>FRANCESC CIURANA, 8 - ENTLO. 3ERA</t>
  </si>
  <si>
    <t>C. HORACI, 3, 4R, 2A</t>
  </si>
  <si>
    <t>C. SAFONSELLES, 8</t>
  </si>
  <si>
    <t>VALLSECA</t>
  </si>
  <si>
    <t>132</t>
  </si>
  <si>
    <t>C. TARRAGONA, 63-65</t>
  </si>
  <si>
    <t>PONTOS 5</t>
  </si>
  <si>
    <t>TERME, 23, BAIXOS</t>
  </si>
  <si>
    <t>ÀVILA, 112 3-B</t>
  </si>
  <si>
    <t>TERME, 23</t>
  </si>
  <si>
    <t>BISBE LORENZANA</t>
  </si>
  <si>
    <t>SANTA MÀXIMA</t>
  </si>
  <si>
    <t>SANTA MAXIMA</t>
  </si>
  <si>
    <t>AVGDA</t>
  </si>
  <si>
    <t>DRASSANES</t>
  </si>
  <si>
    <t>CANOVAS DEL CASTILLO 5, 12-1</t>
  </si>
  <si>
    <t>C-17, KM. 73,5</t>
  </si>
  <si>
    <t>AMAT I PINIELLA 2-4</t>
  </si>
  <si>
    <t>LA CAÑADA, AV DEL COMERCIO 4</t>
  </si>
  <si>
    <t>PEDRO</t>
  </si>
  <si>
    <t>TRAVESSERA DE MAIG ,2</t>
  </si>
  <si>
    <t>ROS DE OLANO, 13</t>
  </si>
  <si>
    <t>C. PARLAMENT, 53, 3R,, 2A</t>
  </si>
  <si>
    <t>NAPOLS</t>
  </si>
  <si>
    <t>C. JOAN REGLÀ, 14</t>
  </si>
  <si>
    <t>PARE ROCA</t>
  </si>
  <si>
    <t>ZUBIBERRI</t>
  </si>
  <si>
    <t>DEL RENTADOR</t>
  </si>
  <si>
    <t>CTRA DE FIGUERES A ROSES, KM, 29,8</t>
  </si>
  <si>
    <t>LES NACIONS 9-12</t>
  </si>
  <si>
    <t>ARENYS</t>
  </si>
  <si>
    <t>90</t>
  </si>
  <si>
    <t>GARCÍA MARTÍN, 19</t>
  </si>
  <si>
    <t>C. BARCELONA, 12-14</t>
  </si>
  <si>
    <t>SAN MIGUEL</t>
  </si>
  <si>
    <t>DEL  NOC S/N</t>
  </si>
  <si>
    <t>CAN MATAS</t>
  </si>
  <si>
    <t>CORSEGA</t>
  </si>
  <si>
    <t>299</t>
  </si>
  <si>
    <t>HORTES 22</t>
  </si>
  <si>
    <t>71</t>
  </si>
  <si>
    <t>MESTRE TOMAS CABEZA</t>
  </si>
  <si>
    <t>LLORET A BLANES, S/N. APARTADO CORREOS 112</t>
  </si>
  <si>
    <t>PUIGMAL</t>
  </si>
  <si>
    <t>GARROTXA</t>
  </si>
  <si>
    <t>RECASENS 33</t>
  </si>
  <si>
    <t>LATERAL AUTOVIA A II KM 706 BUSTIA 139</t>
  </si>
  <si>
    <t>C. ESPRONCESA, 38</t>
  </si>
  <si>
    <t>PETANCA 28</t>
  </si>
  <si>
    <t>PO</t>
  </si>
  <si>
    <t>Carrer picapedrers, 12-13 Pol. Els A</t>
  </si>
  <si>
    <t>CREU</t>
  </si>
  <si>
    <t>LIBERTAD, 33</t>
  </si>
  <si>
    <t>DE LA MARINA, 16</t>
  </si>
  <si>
    <t>TOMAS VIVES</t>
  </si>
  <si>
    <t>PSAJE</t>
  </si>
  <si>
    <t>FARIGOLA</t>
  </si>
  <si>
    <t>BARAÑAIN 12 6 B</t>
  </si>
  <si>
    <t>POU DE LA TAURNA</t>
  </si>
  <si>
    <t>CANARIAS</t>
  </si>
  <si>
    <t>DE CATALUNYA, 41 A</t>
  </si>
  <si>
    <t>COROMINA</t>
  </si>
  <si>
    <t>URBN LA HISPANIDAD</t>
  </si>
  <si>
    <t>MUSIC PAU CASALS</t>
  </si>
  <si>
    <t>ROSER, 6</t>
  </si>
  <si>
    <t>LLEVANT</t>
  </si>
  <si>
    <t>AMALIA, 24</t>
  </si>
  <si>
    <t>DE LA CALDERONA S/N</t>
  </si>
  <si>
    <t>BORGONYO 20 BJ</t>
  </si>
  <si>
    <t>ALEJANDRO CASONA</t>
  </si>
  <si>
    <t>PUERTO RICO 38</t>
  </si>
  <si>
    <t>MONTEAVERUELO</t>
  </si>
  <si>
    <t>CAN RABASSA</t>
  </si>
  <si>
    <t>125</t>
  </si>
  <si>
    <t>CORONELA IBAIBARRIAGA</t>
  </si>
  <si>
    <t>ISLAS ANTIPODAS 16</t>
  </si>
  <si>
    <t>C/ MARQUES DE CALDES DE MONTBUI Nº 1</t>
  </si>
  <si>
    <t>GUADALQUIVIR 20, PI FUENTE GRANADA</t>
  </si>
  <si>
    <t>DR ARRUGA 79</t>
  </si>
  <si>
    <t>CLEMENTINA ARDERIU</t>
  </si>
  <si>
    <t>LLUIS PUIG DE LA BELLACASA, 36</t>
  </si>
  <si>
    <t>CANADERS</t>
  </si>
  <si>
    <t>ESCOLES, NÚM. 27</t>
  </si>
  <si>
    <t>AV. ALT EMPORDÀ, 5</t>
  </si>
  <si>
    <t>C. VALÉNCIA, 273, SOBREATIC, 1A</t>
  </si>
  <si>
    <t>GINESTA</t>
  </si>
  <si>
    <t>COLL TURBAU, 8</t>
  </si>
  <si>
    <t>SANT MARC (PARCELA 363)</t>
  </si>
  <si>
    <t>ROMA</t>
  </si>
  <si>
    <t>SOROLLA, 2</t>
  </si>
  <si>
    <t>ERA DE L'ABAT, 12</t>
  </si>
  <si>
    <t>PRAGE</t>
  </si>
  <si>
    <t>PARATGE BORIA PLANTA N</t>
  </si>
  <si>
    <t>LA ALJORRA,KM 4-6</t>
  </si>
  <si>
    <t>BATLLE I PLANAS</t>
  </si>
  <si>
    <t>BENET</t>
  </si>
  <si>
    <t>RUTLLA</t>
  </si>
  <si>
    <t>PARAL·LEL</t>
  </si>
  <si>
    <t>PUIG DE LA FONTPUDOSA, 2</t>
  </si>
  <si>
    <t>LAS COLMENAS, 26</t>
  </si>
  <si>
    <t>ROIZ DE CORELLA</t>
  </si>
  <si>
    <t>ESCORXADOR</t>
  </si>
  <si>
    <t>MOSCA</t>
  </si>
  <si>
    <t>MONTCLAR</t>
  </si>
  <si>
    <t>REINA SOFIA</t>
  </si>
  <si>
    <t>ALCALDE MARTINEZ DE ECIJA, 6</t>
  </si>
  <si>
    <t>EUSEBIO GUELL</t>
  </si>
  <si>
    <t>ORIOL MARTORELL</t>
  </si>
  <si>
    <t>ENAMORADOS 21</t>
  </si>
  <si>
    <t>SORIA</t>
  </si>
  <si>
    <t>371</t>
  </si>
  <si>
    <t>DE LA CASTELLANA 40 PLANTA 8</t>
  </si>
  <si>
    <t>FELIPE MARIN FUENTES</t>
  </si>
  <si>
    <t>MAS PATRONA</t>
  </si>
  <si>
    <t>REMEI,33</t>
  </si>
  <si>
    <t>ALCALA 27</t>
  </si>
  <si>
    <t>CAMI AMPLE</t>
  </si>
  <si>
    <t>C. JOAN MIRÓ, 4</t>
  </si>
  <si>
    <t>RBLA</t>
  </si>
  <si>
    <t>CATALANA</t>
  </si>
  <si>
    <t>42</t>
  </si>
  <si>
    <t>C. NOU, 167</t>
  </si>
  <si>
    <t>ALFONS MERCADER</t>
  </si>
  <si>
    <t>C. PROVENÇA, 281, 3R, 7A</t>
  </si>
  <si>
    <t>85</t>
  </si>
  <si>
    <t>LIMA 23-27</t>
  </si>
  <si>
    <t>DE LA RIOJA</t>
  </si>
  <si>
    <t>PERDIU</t>
  </si>
  <si>
    <t>AULADELL</t>
  </si>
  <si>
    <t>JULI GARRETA</t>
  </si>
  <si>
    <t>C. LARRARD, 14/18</t>
  </si>
  <si>
    <t>COLLADO DE LA MINA</t>
  </si>
  <si>
    <t>MARITIM</t>
  </si>
  <si>
    <t>ANTON AGULLANA</t>
  </si>
  <si>
    <t>A1 SALIDA 38</t>
  </si>
  <si>
    <t>TORRE DE TAIALÀ</t>
  </si>
  <si>
    <t>JOCS OLIMPICS BARCELONA</t>
  </si>
  <si>
    <t>DOCTOR FERRAN</t>
  </si>
  <si>
    <t>URB</t>
  </si>
  <si>
    <t>COLLSACREU</t>
  </si>
  <si>
    <t>237</t>
  </si>
  <si>
    <t>DE TOSSA</t>
  </si>
  <si>
    <t>SANT JOAN</t>
  </si>
  <si>
    <t>A339 KM 24,5</t>
  </si>
  <si>
    <t>PUIGNEULOS</t>
  </si>
  <si>
    <t>MARE DE DEU DE LA SALUT</t>
  </si>
  <si>
    <t>DOCTOR ROBERT, 5</t>
  </si>
  <si>
    <t>RAMON Y CAJAL,69</t>
  </si>
  <si>
    <t>PTO</t>
  </si>
  <si>
    <t>PORT DE LA CLOTA</t>
  </si>
  <si>
    <t>31 DE AGOSTO</t>
  </si>
  <si>
    <t>MATA, 85</t>
  </si>
  <si>
    <t>BARCELONA,4</t>
  </si>
  <si>
    <t>PROGRES</t>
  </si>
  <si>
    <t>CASINO</t>
  </si>
  <si>
    <t>FONT DEL REMEI</t>
  </si>
  <si>
    <t>C/BALMES 49</t>
  </si>
  <si>
    <t>MIGUEL ALCARAZ ENCINA</t>
  </si>
  <si>
    <t>ESTHER GARCIA JIMENEZ</t>
  </si>
  <si>
    <t>AUTONOMS GENER</t>
  </si>
  <si>
    <t>MªCARMEN GONZALEZ MORENO</t>
  </si>
  <si>
    <t>ISABEL CLAPÈS LLUIS</t>
  </si>
  <si>
    <t>LAIA CABAL GUARRO</t>
  </si>
  <si>
    <t>MªCARMEN CLIMENT ALCOVER</t>
  </si>
  <si>
    <t>OSCAR CARALPS</t>
  </si>
  <si>
    <t>CRISTINA BALLÚS DE GISPERT</t>
  </si>
  <si>
    <t>MªROSA NOGUER CORNELLÀ</t>
  </si>
  <si>
    <t>MªJOSÉ MORENO MUÑOZ</t>
  </si>
  <si>
    <t>MONICA RIBAS TEODORO</t>
  </si>
  <si>
    <t>RAFAELA ALBERGA I CARBONERAS</t>
  </si>
  <si>
    <t>JOAQUIM VIDAL SALLÓ</t>
  </si>
  <si>
    <t>JOSEP PUIG CASADEVALL</t>
  </si>
  <si>
    <t>JOAN AMAT I SOLER</t>
  </si>
  <si>
    <t>MªANGELS LINARES RUIZ</t>
  </si>
  <si>
    <t>MªDOLORS COMAS VERDEGUER</t>
  </si>
  <si>
    <t>MªPILAR SUBICH I MITJANES</t>
  </si>
  <si>
    <t>MªLOURDES ANGELATS QUINTANA</t>
  </si>
  <si>
    <t>Mº LOURDES ANGELATS QUINTANA</t>
  </si>
  <si>
    <t>MºDOLORS ALABAU QUINTANA</t>
  </si>
  <si>
    <t>JOSEP CANALS I BAGÓ</t>
  </si>
  <si>
    <t>VIRGINIA CUNQUERO CUNQUERO</t>
  </si>
  <si>
    <t>CATI CALERO RODRIGUEZ</t>
  </si>
  <si>
    <t>LAURA LINARES RUIZ</t>
  </si>
  <si>
    <t>NURIA QUINTANA RIBES</t>
  </si>
  <si>
    <t>JOSEP DAUNIS I ESTADELLA</t>
  </si>
  <si>
    <t>MARTA OLIVERAS TARRÉS</t>
  </si>
  <si>
    <t>M. TERESA PALAZON FERNANDEZ</t>
  </si>
  <si>
    <t>EDUARD MORENO ARJONA</t>
  </si>
  <si>
    <t>ROBERT MAS SASTRE</t>
  </si>
  <si>
    <t>MONICA CASACUBERTA VIUSÀ</t>
  </si>
  <si>
    <t>SYLVIA SANCHEZVANGLES</t>
  </si>
  <si>
    <t>MARC CASSATORRES VALENCIA</t>
  </si>
  <si>
    <t>Mª ROSA CULLELL SALA</t>
  </si>
  <si>
    <t>JOSEP PI RENART</t>
  </si>
  <si>
    <t>DAVID OLIVERAS FERRERO</t>
  </si>
  <si>
    <t>ALEXANDRE VILA PÉREZ</t>
  </si>
  <si>
    <t>EVA GARCIA PÉREZ</t>
  </si>
  <si>
    <t>CARLES PINSACH CAMPORDON</t>
  </si>
  <si>
    <t>ELISABET ARRIBAS DOMINGUEZ</t>
  </si>
  <si>
    <t>NATI BOSACOMA I FERNÁNDEZ</t>
  </si>
  <si>
    <t>JOSEP RODRIGUEZ GALLARDO</t>
  </si>
  <si>
    <t>SERGI SERRANO GARCIA</t>
  </si>
  <si>
    <t>AMAYA CAÑON MARTINEZ</t>
  </si>
  <si>
    <t>PERE RUBIROLA MOTJÉ</t>
  </si>
  <si>
    <t>GERARD MITJÀ CASALS</t>
  </si>
  <si>
    <t>SONSOLES GONZALEZ DE ANDES</t>
  </si>
  <si>
    <t>LAURA TRIAS FERRI</t>
  </si>
  <si>
    <t>CARLA DORCA LINARES</t>
  </si>
  <si>
    <t>JORDI CANET NEBOT</t>
  </si>
  <si>
    <t>DANIEL VILA PERACAULA</t>
  </si>
  <si>
    <t>PILAR RECIO CERDÁN</t>
  </si>
  <si>
    <t>SANDRA VIÑAS COLL</t>
  </si>
  <si>
    <t>MIQUEL ANGEL NIETO ROSIMECH</t>
  </si>
  <si>
    <t>ADRIÀ TOMÀS VICENS</t>
  </si>
  <si>
    <t>IGNACIO DE QUITANA TUÉBOLS</t>
  </si>
  <si>
    <t>LIZZ GAUVREAU</t>
  </si>
  <si>
    <t>JESUS FUENTES DE LARA</t>
  </si>
  <si>
    <t>ANNA MALAGRABA NAVARRA</t>
  </si>
  <si>
    <t>MONICA FONT ROIG</t>
  </si>
  <si>
    <t>MONTSE AGUER I TEIXIDOR</t>
  </si>
  <si>
    <t>MARIO SANZ RUBIAS</t>
  </si>
  <si>
    <t>JOAN GELIFÀBREGAS</t>
  </si>
  <si>
    <t>PAU FERNANDEZ TARRÈS</t>
  </si>
  <si>
    <t>JOSE MANUEL LOPEZ</t>
  </si>
  <si>
    <t>DARIA SOLÀ</t>
  </si>
  <si>
    <t>PEPE GALLAN MONT</t>
  </si>
  <si>
    <t>PATRICIA PASTOR PUIG</t>
  </si>
  <si>
    <t>GERARD MASSANES SALA</t>
  </si>
  <si>
    <t>MªNEUS SERVIÀ BOSIN</t>
  </si>
  <si>
    <t>CARLES CAMPRUBÍ TEIXIDOR</t>
  </si>
  <si>
    <t>EDUARD DE QUINTANA TUÉBOLS</t>
  </si>
  <si>
    <t>MAITE VILCHES CARREÑO</t>
  </si>
  <si>
    <t>MARIONA ISERN SUBICH</t>
  </si>
  <si>
    <t>RUBEN RUIZ CHUECOS</t>
  </si>
  <si>
    <t>JUDIT MAS I BOSCH</t>
  </si>
  <si>
    <t>LAIA CATENYS GARRIGA</t>
  </si>
  <si>
    <t>LAURA MARTINEZ LINARES</t>
  </si>
  <si>
    <t>CRISTINA PARELLADA SASTRE</t>
  </si>
  <si>
    <t>MIREIA LÓPEZ TIRADO</t>
  </si>
  <si>
    <t>SUSANA BOYLE GARCIA</t>
  </si>
  <si>
    <t>ORIOL CARALPS BALLÚS</t>
  </si>
  <si>
    <t>ANNA Mª TARÉS LÓPEZ</t>
  </si>
  <si>
    <t>SARA MARTINEZ COMAS</t>
  </si>
  <si>
    <t>DAVID LOPEZ MORALES</t>
  </si>
  <si>
    <t>SUSANNA VERGARA MÉNDEZ</t>
  </si>
  <si>
    <t>EDUARD RAMIREZ BURGADA</t>
  </si>
  <si>
    <t>ELISABET SURIÀ SABATER</t>
  </si>
  <si>
    <t>ESTER GÓMEZ TORRENT</t>
  </si>
  <si>
    <t>PATRICIA FELICES SOLER</t>
  </si>
  <si>
    <t>KEISHA HAMPTON</t>
  </si>
  <si>
    <t>SERGI ESCOLANO SANCHEZ</t>
  </si>
  <si>
    <t>MIREIA RIERA ROJA</t>
  </si>
  <si>
    <t>LILIANA MªMUÑOZ FORTUÑO</t>
  </si>
  <si>
    <t>MARTA CAMPRUBÍ OLIVARES</t>
  </si>
  <si>
    <t>JORDI MUNTANER FRAILE</t>
  </si>
  <si>
    <t>SORAYA AURORA HERNANDEZ ALVAREZ</t>
  </si>
  <si>
    <t>RAUL POUS CABALLERO</t>
  </si>
  <si>
    <t>LUIS ALBERTO ALVENA GONZALEZ</t>
  </si>
  <si>
    <t>PABLO RIVAS</t>
  </si>
  <si>
    <t>ANA CRISTINA GRANADOS PADILLA</t>
  </si>
  <si>
    <t>JOSE ANTONIO SAEZ MARTINEZ</t>
  </si>
  <si>
    <t>ELENA COLOMEDA CALVO</t>
  </si>
  <si>
    <t>MONTSE MERCADER GELI</t>
  </si>
  <si>
    <t>JOAN CASADEVALL TALENS</t>
  </si>
  <si>
    <t>OLGA GRABOLEDA COMALADA</t>
  </si>
  <si>
    <t>MARTA MASDEVALL I DEMIQUELS</t>
  </si>
  <si>
    <t>NARCIS TORROELLA</t>
  </si>
  <si>
    <t>EVA GUINART COSTALS</t>
  </si>
  <si>
    <t>ALBA GUINART COSTALS</t>
  </si>
  <si>
    <t>ELISENDA DARNÉ I BOSCH</t>
  </si>
  <si>
    <t>EVA RIBES AGUSTÍ</t>
  </si>
  <si>
    <t>JAUME AGUILERA LÓPEZ</t>
  </si>
  <si>
    <t>CARME LLOS ARNAY</t>
  </si>
  <si>
    <t>SUSANA SIERRA GARCIA</t>
  </si>
  <si>
    <t>JU</t>
  </si>
  <si>
    <t>ESTABLIMENTS COLL SA</t>
  </si>
  <si>
    <t>TURISMES GIRONA SA</t>
  </si>
  <si>
    <t>RENATO GIULIANO SCACCABAROZZI</t>
  </si>
  <si>
    <t>MARTINEZ-SILVENTE-JULIAN</t>
  </si>
  <si>
    <t>RAIMONDO BARONE</t>
  </si>
  <si>
    <t>CENTRE-GESTIO</t>
  </si>
  <si>
    <t>MOTORPARTS LOGISTIC SLU</t>
  </si>
  <si>
    <t>BOLZONI AURAMO SLU</t>
  </si>
  <si>
    <t>INV PROTECCION SL</t>
  </si>
  <si>
    <t>ESHAYA MURPHY</t>
  </si>
  <si>
    <t>AUTODOC GMBH</t>
  </si>
  <si>
    <t>NADIA COLHADO</t>
  </si>
  <si>
    <t>ENTD</t>
  </si>
  <si>
    <t>COMUNITAT CARRER ORIENT</t>
  </si>
  <si>
    <t>CHRISTA MARIA ABELE</t>
  </si>
  <si>
    <t>NICOLE VOLLHARDT</t>
  </si>
  <si>
    <t>JUDITH ANDERSON</t>
  </si>
  <si>
    <t>RUTH HANNA</t>
  </si>
  <si>
    <t>LIDIA CARMEN CIERNUCAN</t>
  </si>
  <si>
    <t>ILENIA PAPARARDO</t>
  </si>
  <si>
    <t>ORAZIO CAVALLARO</t>
  </si>
  <si>
    <t>BARBSRA LOPIENSKA</t>
  </si>
  <si>
    <t>GIADA ZANCARLI</t>
  </si>
  <si>
    <t>RIAL BELLSOLELL</t>
  </si>
  <si>
    <t>30</t>
  </si>
  <si>
    <t>FRANCESC MORAGAS</t>
  </si>
  <si>
    <t>DE TRUJILLO KM 1</t>
  </si>
  <si>
    <t>AV. DIAGONAL, 538, 2O</t>
  </si>
  <si>
    <t>DIAGONAL, 550, ENTLO 1º</t>
  </si>
  <si>
    <t>C/ BARCELONA 3</t>
  </si>
  <si>
    <t>OTR</t>
  </si>
  <si>
    <t>POL</t>
  </si>
  <si>
    <t>5-7</t>
  </si>
  <si>
    <t>GENERAL MENDOZA, NÚM. 1 PLANTA PRIMERA</t>
  </si>
  <si>
    <t>FORT ROIG 13</t>
  </si>
  <si>
    <t>DEL NORD, 3, 1ER 1A</t>
  </si>
  <si>
    <t>SANT PAU</t>
  </si>
  <si>
    <t>254</t>
  </si>
  <si>
    <t>DE LES MINES</t>
  </si>
  <si>
    <t>FLORENCIA 21-25</t>
  </si>
  <si>
    <t>LA ROQUETA</t>
  </si>
  <si>
    <t>VALPARAISO</t>
  </si>
  <si>
    <t>LLULL</t>
  </si>
  <si>
    <t>102</t>
  </si>
  <si>
    <t>PI I MARGALL 9</t>
  </si>
  <si>
    <t>DOCTOR PUIG SUREDA</t>
  </si>
  <si>
    <t>APELES MESTRES</t>
  </si>
  <si>
    <t>EUROPA, 8</t>
  </si>
  <si>
    <t>PLAÇA FRANCESC MACIÀ,8</t>
  </si>
  <si>
    <t>DE L'ESTANOC</t>
  </si>
  <si>
    <t>LA LLOTJA</t>
  </si>
  <si>
    <t>LLENGUADOC</t>
  </si>
  <si>
    <t>DE YUSTE 2</t>
  </si>
  <si>
    <t>DEL MARESME</t>
  </si>
  <si>
    <t>CRESQUES ELIAS</t>
  </si>
  <si>
    <t>SANT BARTOLOMÉ</t>
  </si>
  <si>
    <t>SANT BARTOMEU</t>
  </si>
  <si>
    <t>SANTIAGO RUSIÑOL</t>
  </si>
  <si>
    <t>MARQUES DE CRUILLES</t>
  </si>
  <si>
    <t>PERE IV 453</t>
  </si>
  <si>
    <t>VICENS BOU</t>
  </si>
  <si>
    <t>80</t>
  </si>
  <si>
    <t>AMALTEA, 9-3º PLANTA</t>
  </si>
  <si>
    <t>JACINT VERDAGUER</t>
  </si>
  <si>
    <t>CASTELLO</t>
  </si>
  <si>
    <t>FORÇA</t>
  </si>
  <si>
    <t>ANTIC CARRER MAJOR</t>
  </si>
  <si>
    <t>SANT MER</t>
  </si>
  <si>
    <t>97</t>
  </si>
  <si>
    <t>49</t>
  </si>
  <si>
    <t>PIT ROIG</t>
  </si>
  <si>
    <t>JOAN FUSTER</t>
  </si>
  <si>
    <t>PRINCIPAL</t>
  </si>
  <si>
    <t>JOSEP PLA</t>
  </si>
  <si>
    <t>ESPERANZA</t>
  </si>
  <si>
    <t>SANCHO DE AVILA</t>
  </si>
  <si>
    <t>C. TAMBÓ ANSÓ, 38-40</t>
  </si>
  <si>
    <t>GIRONA, 161</t>
  </si>
  <si>
    <t>109</t>
  </si>
  <si>
    <t>MARIA AGUILO</t>
  </si>
  <si>
    <t>MAS PIC DE PEGUERA 15</t>
  </si>
  <si>
    <t>RAL</t>
  </si>
  <si>
    <t>145</t>
  </si>
  <si>
    <t>FRANCESC EIXIMENIS, 14</t>
  </si>
  <si>
    <t>519</t>
  </si>
  <si>
    <t>LES CLOTES</t>
  </si>
  <si>
    <t>MOIXERO</t>
  </si>
  <si>
    <t>REGAS</t>
  </si>
  <si>
    <t>COMERÇ</t>
  </si>
  <si>
    <t>TERME</t>
  </si>
  <si>
    <t>DE LA DRAGA</t>
  </si>
  <si>
    <t>CANIGO, 8</t>
  </si>
  <si>
    <t>RIELLS DE DALT 3</t>
  </si>
  <si>
    <t>72</t>
  </si>
  <si>
    <t>SANT FRANCESC</t>
  </si>
  <si>
    <t>RIERA BUGANTO, 10</t>
  </si>
  <si>
    <t>RIPOLLET, 13</t>
  </si>
  <si>
    <t>CORCEGA</t>
  </si>
  <si>
    <t>650</t>
  </si>
  <si>
    <t>MONTGO</t>
  </si>
  <si>
    <t>MAS JAUMATÓ</t>
  </si>
  <si>
    <t>PUIG</t>
  </si>
  <si>
    <t>155</t>
  </si>
  <si>
    <t>CONCORDIA</t>
  </si>
  <si>
    <t>CAN SACOT</t>
  </si>
  <si>
    <t>BENVIURE</t>
  </si>
  <si>
    <t>EUROPA,13</t>
  </si>
  <si>
    <t>POMPEU FABRE LA CANYA</t>
  </si>
  <si>
    <t>CAMP D'OR</t>
  </si>
  <si>
    <t>GUIPÚSCOA</t>
  </si>
  <si>
    <t>137</t>
  </si>
  <si>
    <t>AV. BARBERÀ, 302</t>
  </si>
  <si>
    <t>GARROTXA, 9</t>
  </si>
  <si>
    <t>VALL D'HEBRON</t>
  </si>
  <si>
    <t>MIGUEL  HERNANDEZ</t>
  </si>
  <si>
    <t>BONAVENTURA CARRERAS PERALTA</t>
  </si>
  <si>
    <t>GENERALITAT, 21 - BAIXOS</t>
  </si>
  <si>
    <t>BELLAFILLA</t>
  </si>
  <si>
    <t>ROSER</t>
  </si>
  <si>
    <t>MESTRE FALLA</t>
  </si>
  <si>
    <t>RONDA CANALETA,67</t>
  </si>
  <si>
    <t>TRSSI</t>
  </si>
  <si>
    <t>DE CAL METGE</t>
  </si>
  <si>
    <t>MAS ROSTEI</t>
  </si>
  <si>
    <t>DEL SOL</t>
  </si>
  <si>
    <t>SANTIAGO</t>
  </si>
  <si>
    <t>C66 KM 5.5</t>
  </si>
  <si>
    <t>MALDONADO</t>
  </si>
  <si>
    <t>SANTA ELIANA</t>
  </si>
  <si>
    <t>CTRA GARRIGÀS A ST. MIQUEL S/N</t>
  </si>
  <si>
    <t>BALANDRAU</t>
  </si>
  <si>
    <t>CLOSA DEL LLOP</t>
  </si>
  <si>
    <t>77</t>
  </si>
  <si>
    <t>MAS PINS  (P.I. GIRONA)</t>
  </si>
  <si>
    <t>150</t>
  </si>
  <si>
    <t>JOSEP MORER</t>
  </si>
  <si>
    <t>PUJADA DEL CASTELL</t>
  </si>
  <si>
    <t>CORDOBA-VALENCIA</t>
  </si>
  <si>
    <t>BARRI</t>
  </si>
  <si>
    <t>DE SANT ANTONI</t>
  </si>
  <si>
    <t>TORRE VALENTINA</t>
  </si>
  <si>
    <t>GRAN VIA</t>
  </si>
  <si>
    <t>PASSEIG SA CALETA, 21</t>
  </si>
  <si>
    <t>JUAN ZORRILLA</t>
  </si>
  <si>
    <t>DE MAR 5, ESC.B 1ER. 3A</t>
  </si>
  <si>
    <t>MONTSENY 14</t>
  </si>
  <si>
    <t>COMPTES DE BARCELONA, 1</t>
  </si>
  <si>
    <t>FEDERICO MINISTRAL</t>
  </si>
  <si>
    <t>CASTELL D'ARO, 25</t>
  </si>
  <si>
    <t>TS FELIU DE GARRIGUES</t>
  </si>
  <si>
    <t>EMILI GRAHIT</t>
  </si>
  <si>
    <t>LA SALLE</t>
  </si>
  <si>
    <t>DE LA VALL</t>
  </si>
  <si>
    <t>70</t>
  </si>
  <si>
    <t>DE CANYELLES</t>
  </si>
  <si>
    <t>ABATXOLO</t>
  </si>
  <si>
    <t>CAN GUSTÍ</t>
  </si>
  <si>
    <t>DE LA VILA 2</t>
  </si>
  <si>
    <t>CASPE</t>
  </si>
  <si>
    <t>PRINCIPAL, S/N</t>
  </si>
  <si>
    <t>C/ VERNEDA 31</t>
  </si>
  <si>
    <t>MAS ESPARRAGUERA</t>
  </si>
  <si>
    <t>CASELLES D'AVALL, 49</t>
  </si>
  <si>
    <t>MARIA ANGELS ANGLADA</t>
  </si>
  <si>
    <t>PUIGNEULÓS Nº 21 2º 11ª</t>
  </si>
  <si>
    <t>DUQUESA DE ALBA</t>
  </si>
  <si>
    <t>C. CALA D'EN SIMÓN, 20. URB. LA MONTGODA</t>
  </si>
  <si>
    <t>JUAN BADOSA 18</t>
  </si>
  <si>
    <t>CALLE DE DALT  4</t>
  </si>
  <si>
    <t>MIGUEL DE UNAMUNO, 43 BAIXOS</t>
  </si>
  <si>
    <t>AVELLANER</t>
  </si>
  <si>
    <t>AVELLANERS</t>
  </si>
  <si>
    <t>POLIGONO INDUSTRIAL CAMPOLLANO, 21 NAVE B</t>
  </si>
  <si>
    <t>ZARAGOZA, 44</t>
  </si>
  <si>
    <t>NAU 1, AV. DE VIDRERES, 200</t>
  </si>
  <si>
    <t>LA JONQUERA, 91</t>
  </si>
  <si>
    <t>CAN OLLER C/ CATALUNYA 13</t>
  </si>
  <si>
    <t>VALLS,2</t>
  </si>
  <si>
    <t>JOSEP PLA CASADEVALL</t>
  </si>
  <si>
    <t>CITY OF KNOWLEDGE,  BUILDING # 104</t>
  </si>
  <si>
    <t>RIU FRESSER, 76</t>
  </si>
  <si>
    <t>C. DEL PLA, 3</t>
  </si>
  <si>
    <t>FREU</t>
  </si>
  <si>
    <t>SANTA CATERINA, 26</t>
  </si>
  <si>
    <t>AV. PAU CASALS, 16</t>
  </si>
  <si>
    <t>AG</t>
  </si>
  <si>
    <t>ARQUITECTE OMS 2</t>
  </si>
  <si>
    <t>LA BISBAL</t>
  </si>
  <si>
    <t>BREDA</t>
  </si>
  <si>
    <t>JOAQUIM RUYRA, 6</t>
  </si>
  <si>
    <t>CARME</t>
  </si>
  <si>
    <t>SEGOVIA, 9</t>
  </si>
  <si>
    <t>ALFONSO XIII</t>
  </si>
  <si>
    <t>BADALONA</t>
  </si>
  <si>
    <t>CAN SUNYER, 60</t>
  </si>
  <si>
    <t>CEDRO, 8</t>
  </si>
  <si>
    <t>GUILLERIES</t>
  </si>
  <si>
    <t>PERE DE CABRERA 16, 5ª PLANTA</t>
  </si>
  <si>
    <t>CARLES RIBA</t>
  </si>
  <si>
    <t>ALFONSO VIII</t>
  </si>
  <si>
    <t>MURALLA</t>
  </si>
  <si>
    <t>ALQUEZAR</t>
  </si>
  <si>
    <t>DE LA LLARGA</t>
  </si>
  <si>
    <t>LUGAR DA IGREXA</t>
  </si>
  <si>
    <t>ALMOGAVARS, 19</t>
  </si>
  <si>
    <t>CASTELL DE SOLTERRA</t>
  </si>
  <si>
    <t>SANT SALVADOR</t>
  </si>
  <si>
    <t>MONSEÑOR OSCAR ROMERO, 42</t>
  </si>
  <si>
    <t>ANDALUCIA</t>
  </si>
  <si>
    <t>ROQUES ALTES 14-16</t>
  </si>
  <si>
    <t>DE LA TORRASSA, 30</t>
  </si>
  <si>
    <t>JAVIER TORTOSA, 33</t>
  </si>
  <si>
    <t>BALUARD</t>
  </si>
  <si>
    <t>VERGE MARIA</t>
  </si>
  <si>
    <t>VALLS</t>
  </si>
  <si>
    <t>TOSSA</t>
  </si>
  <si>
    <t>CRISTOBOL GROBER</t>
  </si>
  <si>
    <t>C. PICAÑOL, 57, 2N, 1A</t>
  </si>
  <si>
    <t>AAV. PARC LOGISTIC 12-20</t>
  </si>
  <si>
    <t>CONDES DE ABONA</t>
  </si>
  <si>
    <t>PUIG I CASTELLAR</t>
  </si>
  <si>
    <t>VILAFRANCCA</t>
  </si>
  <si>
    <t>PRATS DEL LLUÇANÉS 122</t>
  </si>
  <si>
    <t>MARESME</t>
  </si>
  <si>
    <t>VIDRERES A SANT FELIU</t>
  </si>
  <si>
    <t>DE LA LLIBERTAT</t>
  </si>
  <si>
    <t>TETUAN</t>
  </si>
  <si>
    <t>RIERA DEL PINAR</t>
  </si>
  <si>
    <t>DEL MAR</t>
  </si>
  <si>
    <t>JULIAN GALLEGO</t>
  </si>
  <si>
    <t>RIU GUELL 156 BS</t>
  </si>
  <si>
    <t>MONISTROL</t>
  </si>
  <si>
    <t>CAMPILLO DE SAN ISIDRO</t>
  </si>
  <si>
    <t>LA PEDRERA</t>
  </si>
  <si>
    <t>GENERALITAT</t>
  </si>
  <si>
    <t>MODISTAS 5 2-2</t>
  </si>
  <si>
    <t>CD</t>
  </si>
  <si>
    <t>COSTABONA</t>
  </si>
  <si>
    <t>SANT ANTONI MARIA CLARET</t>
  </si>
  <si>
    <t>MAYOR, 29</t>
  </si>
  <si>
    <t>PEDRISSOS</t>
  </si>
  <si>
    <t>LAVAPIES, 31</t>
  </si>
  <si>
    <t>BASSA</t>
  </si>
  <si>
    <t>DE L'ESCALA</t>
  </si>
  <si>
    <t>CARLES BOSCH DE LA TRINXEIRA</t>
  </si>
  <si>
    <t>VIRGEN DE LOS DOLORES</t>
  </si>
  <si>
    <t>245</t>
  </si>
  <si>
    <t>GINEBRE, 1 LOCAL COMERCIAL</t>
  </si>
  <si>
    <t>GINESTA S/N</t>
  </si>
  <si>
    <t>SB</t>
  </si>
  <si>
    <t>PDA</t>
  </si>
  <si>
    <t>DELS LLEDONERS</t>
  </si>
  <si>
    <t>ANTONIO PRADOS MUÑOZ</t>
  </si>
  <si>
    <t>CAMPRODON, 2</t>
  </si>
  <si>
    <t>COLÓMBIA</t>
  </si>
  <si>
    <t>MATA, 30</t>
  </si>
  <si>
    <t>POLLANCRE 78 ( AIGUAVIVA PARK)</t>
  </si>
  <si>
    <t>DE JAUME I, 46</t>
  </si>
  <si>
    <t>SANT FELIU</t>
  </si>
  <si>
    <t>FORADADA</t>
  </si>
  <si>
    <t>C. ÀVILA, 32 (PASSATGE MONTOYA, 3)</t>
  </si>
  <si>
    <t>CAN TRIOLA</t>
  </si>
  <si>
    <t>1000 TOA PAYOH NORTH, NEWS CENTRE</t>
  </si>
  <si>
    <t>VILA DE BLANES 232</t>
  </si>
  <si>
    <t>CARRETERA CARMONA 40 LOCAL 2</t>
  </si>
  <si>
    <t>ISLAS CANARIAS, 85</t>
  </si>
  <si>
    <t>DOCTOR BARRAQUER</t>
  </si>
  <si>
    <t>SANT JAIME, 1</t>
  </si>
  <si>
    <t>DE PUJALS CAN BATLLE</t>
  </si>
  <si>
    <t>384</t>
  </si>
  <si>
    <t>PINADETA 16</t>
  </si>
  <si>
    <t>GUELL,58</t>
  </si>
  <si>
    <t>GRUPO SAN JAIME</t>
  </si>
  <si>
    <t>MERLA</t>
  </si>
  <si>
    <t>LES MONGES</t>
  </si>
  <si>
    <t>50</t>
  </si>
  <si>
    <t>MALATS</t>
  </si>
  <si>
    <t>GÜELL (EDIFICI CINC BÚSTIA 23)</t>
  </si>
  <si>
    <t>DE L'ESTARTIT, 143, 145</t>
  </si>
  <si>
    <t>417</t>
  </si>
  <si>
    <t>POMPEU FABRA, 10</t>
  </si>
  <si>
    <t>DE COLLSACABRA</t>
  </si>
  <si>
    <t>SANT AGUSTI</t>
  </si>
  <si>
    <t>RONDA, 9</t>
  </si>
  <si>
    <t>PERE</t>
  </si>
  <si>
    <t>TERRI</t>
  </si>
  <si>
    <t>CEMENTIRI</t>
  </si>
  <si>
    <t>ANTONIO LÓPEZ</t>
  </si>
  <si>
    <t>VILAFORTUNY, 3</t>
  </si>
  <si>
    <t>AV. DIAGONAL, 650</t>
  </si>
  <si>
    <t>ENSIJA</t>
  </si>
  <si>
    <t>DIAGONAL, 351, ENTR. 2A</t>
  </si>
  <si>
    <t>CARRETERA N. 1 KM 14.500</t>
  </si>
  <si>
    <t>FRANCESC ARTAU</t>
  </si>
  <si>
    <t>PONENT 13-15</t>
  </si>
  <si>
    <t>ANGEL GUIMERÀ 74</t>
  </si>
  <si>
    <t>TARRAGONA, 13</t>
  </si>
  <si>
    <t>INDUSTRIA, 24</t>
  </si>
  <si>
    <t>LES ALEGRIES 65</t>
  </si>
  <si>
    <t>NOTARI MIQUEL MARÇ</t>
  </si>
  <si>
    <t>BCNA-PUIGCERDÀ</t>
  </si>
  <si>
    <t>DOLORS</t>
  </si>
  <si>
    <t>ANTONI BARNÉS I GULTRESA, 8</t>
  </si>
  <si>
    <t>LA PALOMA 21</t>
  </si>
  <si>
    <t>PASSATGE DE LES ÀNIMES NÚM. 1 – 5  2ON. 7A</t>
  </si>
  <si>
    <t>CAMICHI, 30</t>
  </si>
  <si>
    <t>ARAGON</t>
  </si>
  <si>
    <t>78</t>
  </si>
  <si>
    <t>RENOIR, 3</t>
  </si>
  <si>
    <t>LA SAFOR, 5</t>
  </si>
  <si>
    <t>SIMO OLLER</t>
  </si>
  <si>
    <t>MARE DE DÉU DE LORETO, 4 BAIXOS</t>
  </si>
  <si>
    <t>MARE DE DEU DE LORETO</t>
  </si>
  <si>
    <t>ESTRICADORS</t>
  </si>
  <si>
    <t>MALADETA, 73</t>
  </si>
  <si>
    <t>MALLORCA, 43</t>
  </si>
  <si>
    <t>POU DE GLAÇ</t>
  </si>
  <si>
    <t>VILATENIM SUD</t>
  </si>
  <si>
    <t>ROUREDA</t>
  </si>
  <si>
    <t>PUIGJANER 9</t>
  </si>
  <si>
    <t>RIAZA, 45</t>
  </si>
  <si>
    <t>RUSSINYOL</t>
  </si>
  <si>
    <t>Pg de Catalunya 35</t>
  </si>
  <si>
    <t>POUS I PAGES</t>
  </si>
  <si>
    <t>DOCTOR TRUETA</t>
  </si>
  <si>
    <t>DE LES LLOSES, 6</t>
  </si>
  <si>
    <t>VIRGEN MARIA</t>
  </si>
  <si>
    <t>ASUARAN-EDIF ENEKURI-PAB 5-A</t>
  </si>
  <si>
    <t>JOAN TORRO I CABRATOSA</t>
  </si>
  <si>
    <t>DOCTOR REIG 76 ATIC 1</t>
  </si>
  <si>
    <t>RECINTE FIRAL C/ ITALIA 23</t>
  </si>
  <si>
    <t>JOAN MARAGALL, 11</t>
  </si>
  <si>
    <t>C. TRAMUNTANA, 12</t>
  </si>
  <si>
    <t>LA FÀBRICA 62 2N 1A</t>
  </si>
  <si>
    <t>Nàpols 237</t>
  </si>
  <si>
    <t>MUNTANER</t>
  </si>
  <si>
    <t>200</t>
  </si>
  <si>
    <t>MONTSIA</t>
  </si>
  <si>
    <t>JUAN RAMÓN JIMÉNEZ, 196</t>
  </si>
  <si>
    <t>20 DE JUNY DE 1808</t>
  </si>
  <si>
    <t>DEL PAS BLAU, S/N</t>
  </si>
  <si>
    <t>TIBIDABO</t>
  </si>
  <si>
    <t>PLAÇA DE LA MERCÈ 12</t>
  </si>
  <si>
    <t>DE CAMPINS</t>
  </si>
  <si>
    <t>NARCÍS BLANCH NÚM. 32 2ON. A</t>
  </si>
  <si>
    <t>TOMAS MIERES 5 3º A</t>
  </si>
  <si>
    <t>NOTARI SALVADOR DALÍ, 3, 4RT PIS</t>
  </si>
  <si>
    <t>GRAN VIA CORTS CATALANES, 774 1 1</t>
  </si>
  <si>
    <t>HORTA DO POCINHO</t>
  </si>
  <si>
    <t>PRESBITERIO BLANCO, 6</t>
  </si>
  <si>
    <t>DA CORUÑA</t>
  </si>
  <si>
    <t>169</t>
  </si>
  <si>
    <t>GUITARD</t>
  </si>
  <si>
    <t>FINCA</t>
  </si>
  <si>
    <t>LA COROMINA CRTA L'ESCALA</t>
  </si>
  <si>
    <t>ROQUES 5 2ON, 1A</t>
  </si>
  <si>
    <t>C. MALLORCA, 2, NAU 2</t>
  </si>
  <si>
    <t>SANT VICENÇ 4</t>
  </si>
  <si>
    <t>PASSATGE BELLCAIRE</t>
  </si>
  <si>
    <t>TER VEL</t>
  </si>
  <si>
    <t>74</t>
  </si>
  <si>
    <t>VERONICA, 7</t>
  </si>
  <si>
    <t>DARO</t>
  </si>
  <si>
    <t>FRNACESC MORAGAS</t>
  </si>
  <si>
    <t>HORTS</t>
  </si>
  <si>
    <t>PLANASSES</t>
  </si>
  <si>
    <t>VOLART</t>
  </si>
  <si>
    <t>VIRGEN DE ARGENE 9</t>
  </si>
  <si>
    <t>AUGUSTA 161</t>
  </si>
  <si>
    <t>VICENTE ALEIXANDRE, 17</t>
  </si>
  <si>
    <t>BONAVISTA</t>
  </si>
  <si>
    <t>DE PRIEGO 12</t>
  </si>
  <si>
    <t>OBRA, 4, 2-2.</t>
  </si>
  <si>
    <t>BERNAT VILAR</t>
  </si>
  <si>
    <t>SANT NACIS</t>
  </si>
  <si>
    <t>GRAN VIA JUAME I</t>
  </si>
  <si>
    <t>DR. MORALES, 4</t>
  </si>
  <si>
    <t>CAMOS</t>
  </si>
  <si>
    <t>PARTIDA CASA BLANCA, 18</t>
  </si>
  <si>
    <t>CAN PAU</t>
  </si>
  <si>
    <t>ESTACIÓN</t>
  </si>
  <si>
    <t>ENRIC MORERA</t>
  </si>
  <si>
    <t>SANTA ISABEL</t>
  </si>
  <si>
    <t>DE LA BASSA DEL CÀNEM, 8-14</t>
  </si>
  <si>
    <t>REG. MARGHERITA, 30</t>
  </si>
  <si>
    <t>MONTBLANC</t>
  </si>
  <si>
    <t>ROSARI</t>
  </si>
  <si>
    <t>TRES REIS</t>
  </si>
  <si>
    <t>FRANCESC MACIÀ, 8, 1º2ª</t>
  </si>
  <si>
    <t>DE NEGOCIOS MAS BLAU II, PLA DE L'ESTANY 5</t>
  </si>
  <si>
    <t>RAMBLA CATALUNYA, 25</t>
  </si>
  <si>
    <t>MATETAS, SN</t>
  </si>
  <si>
    <t>CABEZUELO, 9</t>
  </si>
  <si>
    <t>RIU GUELL 154</t>
  </si>
  <si>
    <t>AV. SALVADOR DALI, 30</t>
  </si>
  <si>
    <t>PLACA MAJOR</t>
  </si>
  <si>
    <t>MIGUEL ARACIL</t>
  </si>
  <si>
    <t>DE MANLLEU</t>
  </si>
  <si>
    <t>1,4</t>
  </si>
  <si>
    <t>CASTELL DE LA TRINITAT</t>
  </si>
  <si>
    <t>17007</t>
  </si>
  <si>
    <t>17858</t>
  </si>
  <si>
    <t>LA CANYA</t>
  </si>
  <si>
    <t>17840</t>
  </si>
  <si>
    <t>SARRIA DE TER</t>
  </si>
  <si>
    <t>17460</t>
  </si>
  <si>
    <t>CELRA</t>
  </si>
  <si>
    <t>17003</t>
  </si>
  <si>
    <t>28033</t>
  </si>
  <si>
    <t>17133</t>
  </si>
  <si>
    <t>25600</t>
  </si>
  <si>
    <t>BALAGUER</t>
  </si>
  <si>
    <t>17473</t>
  </si>
  <si>
    <t>VENTALLO</t>
  </si>
  <si>
    <t>28108</t>
  </si>
  <si>
    <t>ALCOBENDAS</t>
  </si>
  <si>
    <t>08380</t>
  </si>
  <si>
    <t>MALGRAT DE MAR</t>
  </si>
  <si>
    <t>08</t>
  </si>
  <si>
    <t>08190</t>
  </si>
  <si>
    <t>SANT CUGAT DEL VALLES</t>
  </si>
  <si>
    <t>35001</t>
  </si>
  <si>
    <t>08820</t>
  </si>
  <si>
    <t>EL PRAT DE LLOBREGAT</t>
  </si>
  <si>
    <t>17190</t>
  </si>
  <si>
    <t>SALT</t>
  </si>
  <si>
    <t>08010</t>
  </si>
  <si>
    <t>17770</t>
  </si>
  <si>
    <t>BORRASSA</t>
  </si>
  <si>
    <t>28034</t>
  </si>
  <si>
    <t>17244</t>
  </si>
  <si>
    <t>CASSA DE LA SELVA</t>
  </si>
  <si>
    <t>17474</t>
  </si>
  <si>
    <t>17457</t>
  </si>
  <si>
    <t>08460</t>
  </si>
  <si>
    <t>17310</t>
  </si>
  <si>
    <t>LLORET DE MAR</t>
  </si>
  <si>
    <t>17136</t>
  </si>
  <si>
    <t>08030</t>
  </si>
  <si>
    <t>17258</t>
  </si>
  <si>
    <t>99</t>
  </si>
  <si>
    <t>NO RESIDENTS</t>
  </si>
  <si>
    <t>08008</t>
  </si>
  <si>
    <t>08011</t>
  </si>
  <si>
    <t>28210</t>
  </si>
  <si>
    <t>VALDEMORILLO</t>
  </si>
  <si>
    <t>08009</t>
  </si>
  <si>
    <t>17230</t>
  </si>
  <si>
    <t>08860</t>
  </si>
  <si>
    <t>CASTELLDEFELS</t>
  </si>
  <si>
    <t>44600</t>
  </si>
  <si>
    <t>ALCAÐIZ</t>
  </si>
  <si>
    <t>48160</t>
  </si>
  <si>
    <t>DERIO</t>
  </si>
  <si>
    <t>17005</t>
  </si>
  <si>
    <t>08519</t>
  </si>
  <si>
    <t>VILANOVA DE SAU</t>
  </si>
  <si>
    <t>17110</t>
  </si>
  <si>
    <t>FONTETA</t>
  </si>
  <si>
    <t>17100</t>
  </si>
  <si>
    <t>LA BISBAL D'EMPORDA</t>
  </si>
  <si>
    <t>45600</t>
  </si>
  <si>
    <t>TALAVERA DE LA REINA</t>
  </si>
  <si>
    <t>46023</t>
  </si>
  <si>
    <t>17004</t>
  </si>
  <si>
    <t>17006</t>
  </si>
  <si>
    <t>35008</t>
  </si>
  <si>
    <t>17820</t>
  </si>
  <si>
    <t>28001</t>
  </si>
  <si>
    <t>17000</t>
  </si>
  <si>
    <t>06200</t>
  </si>
  <si>
    <t>ALMENDRALEJO</t>
  </si>
  <si>
    <t>06</t>
  </si>
  <si>
    <t>17300</t>
  </si>
  <si>
    <t>BLANES</t>
  </si>
  <si>
    <t>13005</t>
  </si>
  <si>
    <t>17707</t>
  </si>
  <si>
    <t>08800</t>
  </si>
  <si>
    <t>VILANOVA I LA GELTRU</t>
  </si>
  <si>
    <t>08908</t>
  </si>
  <si>
    <t>08389</t>
  </si>
  <si>
    <t>PALAFOLLS</t>
  </si>
  <si>
    <t>08020</t>
  </si>
  <si>
    <t>17257</t>
  </si>
  <si>
    <t>08870</t>
  </si>
  <si>
    <t>SITGES</t>
  </si>
  <si>
    <t>28970</t>
  </si>
  <si>
    <t>HUMANES DE MADRID</t>
  </si>
  <si>
    <t>17458</t>
  </si>
  <si>
    <t>FORNELLS DE LA SELVA</t>
  </si>
  <si>
    <t>17491</t>
  </si>
  <si>
    <t>PERALADA</t>
  </si>
  <si>
    <t>08005</t>
  </si>
  <si>
    <t>17181</t>
  </si>
  <si>
    <t>AIGUAVIVA</t>
  </si>
  <si>
    <t>17220</t>
  </si>
  <si>
    <t>SANT FELIU DE GUIXOLS</t>
  </si>
  <si>
    <t>28820</t>
  </si>
  <si>
    <t>COSLADA</t>
  </si>
  <si>
    <t>08014</t>
  </si>
  <si>
    <t>17742</t>
  </si>
  <si>
    <t>AVINYONET DE PUIGVENTOS</t>
  </si>
  <si>
    <t>17002</t>
  </si>
  <si>
    <t>17253</t>
  </si>
  <si>
    <t>32901</t>
  </si>
  <si>
    <t>SAN CIBRAO DAS VIÐAS</t>
  </si>
  <si>
    <t>43206</t>
  </si>
  <si>
    <t>REUS</t>
  </si>
  <si>
    <t>21400</t>
  </si>
  <si>
    <t>AYAMONTE</t>
  </si>
  <si>
    <t>08024</t>
  </si>
  <si>
    <t>03725</t>
  </si>
  <si>
    <t>TEULADA</t>
  </si>
  <si>
    <t>03</t>
  </si>
  <si>
    <t>08017</t>
  </si>
  <si>
    <t>17450</t>
  </si>
  <si>
    <t>HOSTALRIC</t>
  </si>
  <si>
    <t>28039</t>
  </si>
  <si>
    <t>50001</t>
  </si>
  <si>
    <t>34190</t>
  </si>
  <si>
    <t>VILLAMURIEL DE CERRATO</t>
  </si>
  <si>
    <t>38660</t>
  </si>
  <si>
    <t>ARONA</t>
  </si>
  <si>
    <t>08917</t>
  </si>
  <si>
    <t>08002</t>
  </si>
  <si>
    <t>17800</t>
  </si>
  <si>
    <t>OLOT</t>
  </si>
  <si>
    <t>17130</t>
  </si>
  <si>
    <t>L'ESCALA</t>
  </si>
  <si>
    <t>17001</t>
  </si>
  <si>
    <t>08304</t>
  </si>
  <si>
    <t>MATARO</t>
  </si>
  <si>
    <t>17483</t>
  </si>
  <si>
    <t>31839</t>
  </si>
  <si>
    <t>ARBIZU</t>
  </si>
  <si>
    <t>22540</t>
  </si>
  <si>
    <t>ALTORRICON</t>
  </si>
  <si>
    <t>08520</t>
  </si>
  <si>
    <t>08500</t>
  </si>
  <si>
    <t>VIC</t>
  </si>
  <si>
    <t>17143</t>
  </si>
  <si>
    <t>JAFRE</t>
  </si>
  <si>
    <t>17134</t>
  </si>
  <si>
    <t>LA TALLADA D'EMPORDA</t>
  </si>
  <si>
    <t>17469</t>
  </si>
  <si>
    <t>17137</t>
  </si>
  <si>
    <t>VILADAMAT</t>
  </si>
  <si>
    <t>17121</t>
  </si>
  <si>
    <t>17411</t>
  </si>
  <si>
    <t>15318</t>
  </si>
  <si>
    <t>ABEGONDO</t>
  </si>
  <si>
    <t>17780</t>
  </si>
  <si>
    <t>GARRIGUELLA</t>
  </si>
  <si>
    <t>17600</t>
  </si>
  <si>
    <t>17464</t>
  </si>
  <si>
    <t>43470</t>
  </si>
  <si>
    <t>LA SELVA DEL CAMP</t>
  </si>
  <si>
    <t>17745</t>
  </si>
  <si>
    <t>17466</t>
  </si>
  <si>
    <t>17140</t>
  </si>
  <si>
    <t>ULLA</t>
  </si>
  <si>
    <t>17492</t>
  </si>
  <si>
    <t>VILANOVA MUGA</t>
  </si>
  <si>
    <t>08720</t>
  </si>
  <si>
    <t>VILAFRANCA DEL PENEDES</t>
  </si>
  <si>
    <t>25265</t>
  </si>
  <si>
    <t>CASTELLNOU DE SEANA</t>
  </si>
  <si>
    <t>17154</t>
  </si>
  <si>
    <t>SANT ANIOL DE FINESTRES</t>
  </si>
  <si>
    <t>17162</t>
  </si>
  <si>
    <t>BESCANO</t>
  </si>
  <si>
    <t>29330</t>
  </si>
  <si>
    <t>ALMARGEN</t>
  </si>
  <si>
    <t>17131</t>
  </si>
  <si>
    <t>RUPIA</t>
  </si>
  <si>
    <t>17200</t>
  </si>
  <si>
    <t>PALAFRUGELL</t>
  </si>
  <si>
    <t>17412</t>
  </si>
  <si>
    <t>MACANET DE LA SELVA</t>
  </si>
  <si>
    <t>17111</t>
  </si>
  <si>
    <t>VULPELLACH</t>
  </si>
  <si>
    <t>31513</t>
  </si>
  <si>
    <t>ARGUEDAS</t>
  </si>
  <si>
    <t>25150</t>
  </si>
  <si>
    <t>ARTESA DE LLEIDA</t>
  </si>
  <si>
    <t>39009</t>
  </si>
  <si>
    <t>08105</t>
  </si>
  <si>
    <t>43391</t>
  </si>
  <si>
    <t>VINYOLS I ELS ARCS</t>
  </si>
  <si>
    <t>17410</t>
  </si>
  <si>
    <t>SILS</t>
  </si>
  <si>
    <t>08450</t>
  </si>
  <si>
    <t>LLINARS DEL VALLES</t>
  </si>
  <si>
    <t>17730</t>
  </si>
  <si>
    <t>LLERS</t>
  </si>
  <si>
    <t>08006</t>
  </si>
  <si>
    <t>17184</t>
  </si>
  <si>
    <t>SALITJA</t>
  </si>
  <si>
    <t>17421</t>
  </si>
  <si>
    <t>RIUDARENES</t>
  </si>
  <si>
    <t>17850</t>
  </si>
  <si>
    <t>08490</t>
  </si>
  <si>
    <t>17845</t>
  </si>
  <si>
    <t>SANT ANDREU DE TERRI</t>
  </si>
  <si>
    <t>17185</t>
  </si>
  <si>
    <t>VILOBI D'ONYAR</t>
  </si>
  <si>
    <t>17760</t>
  </si>
  <si>
    <t>VILABERTRAN</t>
  </si>
  <si>
    <t>25331</t>
  </si>
  <si>
    <t>TORNABOUS</t>
  </si>
  <si>
    <t>17833</t>
  </si>
  <si>
    <t>FONTCOBERTA</t>
  </si>
  <si>
    <t>17740</t>
  </si>
  <si>
    <t>VILAFANT</t>
  </si>
  <si>
    <t>25002</t>
  </si>
  <si>
    <t>41410</t>
  </si>
  <si>
    <t>46230</t>
  </si>
  <si>
    <t>ALGINET</t>
  </si>
  <si>
    <t>08015</t>
  </si>
  <si>
    <t>01010</t>
  </si>
  <si>
    <t>VITORIA-GASTEIZ</t>
  </si>
  <si>
    <t>01</t>
  </si>
  <si>
    <t>44780</t>
  </si>
  <si>
    <t>MUNIESA</t>
  </si>
  <si>
    <t>28945</t>
  </si>
  <si>
    <t>FUENLABRADA</t>
  </si>
  <si>
    <t>23001</t>
  </si>
  <si>
    <t>JAEN</t>
  </si>
  <si>
    <t>22435</t>
  </si>
  <si>
    <t>PUEBLA DE CASTRO (LA)</t>
  </si>
  <si>
    <t>17250</t>
  </si>
  <si>
    <t>14840</t>
  </si>
  <si>
    <t>CASTRO DEL RIO</t>
  </si>
  <si>
    <t>08293</t>
  </si>
  <si>
    <t>COLLBATO</t>
  </si>
  <si>
    <t>17761</t>
  </si>
  <si>
    <t>CABANES</t>
  </si>
  <si>
    <t>08691</t>
  </si>
  <si>
    <t>MONISTROL DE MONTSERRAT</t>
  </si>
  <si>
    <t>17430</t>
  </si>
  <si>
    <t>SANTA COLOMA DE FARNERS</t>
  </si>
  <si>
    <t>50194</t>
  </si>
  <si>
    <t>08003</t>
  </si>
  <si>
    <t>17481</t>
  </si>
  <si>
    <t>SANT JULIA DE RAMIS</t>
  </si>
  <si>
    <t>20590</t>
  </si>
  <si>
    <t>PLACENCIA</t>
  </si>
  <si>
    <t>08930</t>
  </si>
  <si>
    <t>SANT ADRIA DE BESOS</t>
  </si>
  <si>
    <t>50410</t>
  </si>
  <si>
    <t>CUARTE DE HUERVA</t>
  </si>
  <si>
    <t>08400</t>
  </si>
  <si>
    <t>08911</t>
  </si>
  <si>
    <t>08001</t>
  </si>
  <si>
    <t>17176</t>
  </si>
  <si>
    <t>LA VALL D'EN BAS</t>
  </si>
  <si>
    <t>17746</t>
  </si>
  <si>
    <t>CABANELLES</t>
  </si>
  <si>
    <t>43820</t>
  </si>
  <si>
    <t>CALAFELL</t>
  </si>
  <si>
    <t>17455</t>
  </si>
  <si>
    <t>CALDES DE MALAVELLA</t>
  </si>
  <si>
    <t>17251</t>
  </si>
  <si>
    <t>CALONGE</t>
  </si>
  <si>
    <t>17834</t>
  </si>
  <si>
    <t>17144</t>
  </si>
  <si>
    <t>17844</t>
  </si>
  <si>
    <t>CORNELLA DE TERRI</t>
  </si>
  <si>
    <t>17832</t>
  </si>
  <si>
    <t>17463</t>
  </si>
  <si>
    <t>17462</t>
  </si>
  <si>
    <t>17700</t>
  </si>
  <si>
    <t>LA JONQUERA</t>
  </si>
  <si>
    <t>17813</t>
  </si>
  <si>
    <t>LA VALL DE BIANYA</t>
  </si>
  <si>
    <t>17178</t>
  </si>
  <si>
    <t>08903</t>
  </si>
  <si>
    <t>17240</t>
  </si>
  <si>
    <t>17243</t>
  </si>
  <si>
    <t>LLAMBILLES</t>
  </si>
  <si>
    <t>17490</t>
  </si>
  <si>
    <t>25001</t>
  </si>
  <si>
    <t>08301</t>
  </si>
  <si>
    <t>08100</t>
  </si>
  <si>
    <t>MOLLET DEL VALLES</t>
  </si>
  <si>
    <t>17480</t>
  </si>
  <si>
    <t>ROSES</t>
  </si>
  <si>
    <t>08191</t>
  </si>
  <si>
    <t>RUBI</t>
  </si>
  <si>
    <t>08470</t>
  </si>
  <si>
    <t>17150</t>
  </si>
  <si>
    <t>17246</t>
  </si>
  <si>
    <t>SANTA CRISTINA D'ARO</t>
  </si>
  <si>
    <t>17852</t>
  </si>
  <si>
    <t>SERINYA</t>
  </si>
  <si>
    <t>17320</t>
  </si>
  <si>
    <t>17142</t>
  </si>
  <si>
    <t>VERGES</t>
  </si>
  <si>
    <t>17180</t>
  </si>
  <si>
    <t>VILABLAREIX</t>
  </si>
  <si>
    <t>17242</t>
  </si>
  <si>
    <t>QUART</t>
  </si>
  <si>
    <t>17451</t>
  </si>
  <si>
    <t>SANT FELIU DE BUIXALLEU</t>
  </si>
  <si>
    <t>08791</t>
  </si>
  <si>
    <t>SANT LLORENC D'HORTONS</t>
  </si>
  <si>
    <t>08210</t>
  </si>
  <si>
    <t>17494</t>
  </si>
  <si>
    <t>PAU</t>
  </si>
  <si>
    <t>08480</t>
  </si>
  <si>
    <t>L'AMETLLA DEL VALLES</t>
  </si>
  <si>
    <t>28026</t>
  </si>
  <si>
    <t>31860</t>
  </si>
  <si>
    <t>IRURTZUN</t>
  </si>
  <si>
    <t>43700</t>
  </si>
  <si>
    <t>EL VENDRELL</t>
  </si>
  <si>
    <t>17487</t>
  </si>
  <si>
    <t>EMPURIABRAVA</t>
  </si>
  <si>
    <t>28690</t>
  </si>
  <si>
    <t>BRUNETE</t>
  </si>
  <si>
    <t>20305</t>
  </si>
  <si>
    <t>IRUN</t>
  </si>
  <si>
    <t>28230</t>
  </si>
  <si>
    <t>ROZAS DE MADRID (LAS)</t>
  </si>
  <si>
    <t>08350</t>
  </si>
  <si>
    <t>ARENYS DE MAR</t>
  </si>
  <si>
    <t>31015</t>
  </si>
  <si>
    <t>39300</t>
  </si>
  <si>
    <t>TORRELAVEGA</t>
  </si>
  <si>
    <t>17744</t>
  </si>
  <si>
    <t>NAVATA</t>
  </si>
  <si>
    <t>08260</t>
  </si>
  <si>
    <t>SURIA</t>
  </si>
  <si>
    <t>47315</t>
  </si>
  <si>
    <t>PESQUERA DE DUERO</t>
  </si>
  <si>
    <t>35007</t>
  </si>
  <si>
    <t>20600</t>
  </si>
  <si>
    <t>EIBAR</t>
  </si>
  <si>
    <t>30817</t>
  </si>
  <si>
    <t>LORCA</t>
  </si>
  <si>
    <t>17830</t>
  </si>
  <si>
    <t>MIERES</t>
  </si>
  <si>
    <t>28915</t>
  </si>
  <si>
    <t>LEGANES</t>
  </si>
  <si>
    <t>28046</t>
  </si>
  <si>
    <t>08340</t>
  </si>
  <si>
    <t>VILASSAR DE MAR</t>
  </si>
  <si>
    <t>41310</t>
  </si>
  <si>
    <t>BRENES</t>
  </si>
  <si>
    <t>14810</t>
  </si>
  <si>
    <t>CARCABUEY</t>
  </si>
  <si>
    <t>08022</t>
  </si>
  <si>
    <t>49004</t>
  </si>
  <si>
    <t>17864</t>
  </si>
  <si>
    <t>SANT PAU DE SEGURIES</t>
  </si>
  <si>
    <t>17252</t>
  </si>
  <si>
    <t>SANT ANTONI DE CALONGE</t>
  </si>
  <si>
    <t>22001</t>
  </si>
  <si>
    <t>08459</t>
  </si>
  <si>
    <t>SANT ANTONI DE VILAMAJOR</t>
  </si>
  <si>
    <t>08019</t>
  </si>
  <si>
    <t>46512</t>
  </si>
  <si>
    <t>FAURA</t>
  </si>
  <si>
    <t>25230</t>
  </si>
  <si>
    <t>MOLLERUSSA</t>
  </si>
  <si>
    <t>08918</t>
  </si>
  <si>
    <t>20560</t>
  </si>
  <si>
    <t>OÐATI</t>
  </si>
  <si>
    <t>40002</t>
  </si>
  <si>
    <t>08035</t>
  </si>
  <si>
    <t>CASTELLBISBAL</t>
  </si>
  <si>
    <t>08192</t>
  </si>
  <si>
    <t>SANT QUIRZE DEL VALLES</t>
  </si>
  <si>
    <t>28036</t>
  </si>
  <si>
    <t>28041</t>
  </si>
  <si>
    <t>14110</t>
  </si>
  <si>
    <t>FUENTE PALMERA</t>
  </si>
  <si>
    <t>14113</t>
  </si>
  <si>
    <t>28223</t>
  </si>
  <si>
    <t>TRAMONTANA</t>
  </si>
  <si>
    <t>46194</t>
  </si>
  <si>
    <t>REAL DE MONTROI</t>
  </si>
  <si>
    <t>17857</t>
  </si>
  <si>
    <t>40196</t>
  </si>
  <si>
    <t>ZAMARRAMALA</t>
  </si>
  <si>
    <t>28224</t>
  </si>
  <si>
    <t>POZUELO DE ALARCON</t>
  </si>
  <si>
    <t>28045</t>
  </si>
  <si>
    <t>17255</t>
  </si>
  <si>
    <t>BEGUR</t>
  </si>
  <si>
    <t>28042</t>
  </si>
  <si>
    <t>41014</t>
  </si>
  <si>
    <t>08914</t>
  </si>
  <si>
    <t>26200</t>
  </si>
  <si>
    <t>HARO</t>
  </si>
  <si>
    <t>08029</t>
  </si>
  <si>
    <t>35129</t>
  </si>
  <si>
    <t>MOGAN</t>
  </si>
  <si>
    <t>12500</t>
  </si>
  <si>
    <t>VINAROS</t>
  </si>
  <si>
    <t>17470</t>
  </si>
  <si>
    <t>SANT PERE PESCADOR</t>
  </si>
  <si>
    <t>17741</t>
  </si>
  <si>
    <t>46930</t>
  </si>
  <si>
    <t>QUART DE POBLET</t>
  </si>
  <si>
    <t>31007</t>
  </si>
  <si>
    <t>28891</t>
  </si>
  <si>
    <t>VELILLA DE SAN ANTONIO</t>
  </si>
  <si>
    <t>08206</t>
  </si>
  <si>
    <t>SABADELL</t>
  </si>
  <si>
    <t>41006</t>
  </si>
  <si>
    <t>21440</t>
  </si>
  <si>
    <t>LEPE</t>
  </si>
  <si>
    <t>08202</t>
  </si>
  <si>
    <t>28017</t>
  </si>
  <si>
    <t>17486</t>
  </si>
  <si>
    <t>CASTELLO D'EMPURIES</t>
  </si>
  <si>
    <t>08032</t>
  </si>
  <si>
    <t>17475</t>
  </si>
  <si>
    <t>46460</t>
  </si>
  <si>
    <t>SILLA</t>
  </si>
  <si>
    <t>40300</t>
  </si>
  <si>
    <t>SEPULVEDA</t>
  </si>
  <si>
    <t>20006</t>
  </si>
  <si>
    <t>SAN SEBASTIAN</t>
  </si>
  <si>
    <t>28807</t>
  </si>
  <si>
    <t>ALCALA DE HENARES</t>
  </si>
  <si>
    <t>17520</t>
  </si>
  <si>
    <t>20100</t>
  </si>
  <si>
    <t>RENTERIA</t>
  </si>
  <si>
    <t>08320</t>
  </si>
  <si>
    <t>EL MASNOU</t>
  </si>
  <si>
    <t>18002</t>
  </si>
  <si>
    <t>08007</t>
  </si>
  <si>
    <t>08840</t>
  </si>
  <si>
    <t>VILADECANS</t>
  </si>
  <si>
    <t>08193</t>
  </si>
  <si>
    <t>CERDANYOLA DEL VALLES</t>
  </si>
  <si>
    <t>21200</t>
  </si>
  <si>
    <t>ARACENA</t>
  </si>
  <si>
    <t>26004</t>
  </si>
  <si>
    <t>LOGROÐO</t>
  </si>
  <si>
    <t>01009</t>
  </si>
  <si>
    <t>41700</t>
  </si>
  <si>
    <t>DOS HERMANAS</t>
  </si>
  <si>
    <t>43570</t>
  </si>
  <si>
    <t>SANTA BARBARA</t>
  </si>
  <si>
    <t>28220</t>
  </si>
  <si>
    <t>MAJADAHONDA</t>
  </si>
  <si>
    <t>08036</t>
  </si>
  <si>
    <t>31500</t>
  </si>
  <si>
    <t>TUDELA</t>
  </si>
  <si>
    <t>29011</t>
  </si>
  <si>
    <t>14002</t>
  </si>
  <si>
    <t>CORDOBA</t>
  </si>
  <si>
    <t>28016</t>
  </si>
  <si>
    <t>08511</t>
  </si>
  <si>
    <t>TAVERTET</t>
  </si>
  <si>
    <t>08040</t>
  </si>
  <si>
    <t>08130</t>
  </si>
  <si>
    <t>SANTA PERPETUA DE MOGODA</t>
  </si>
  <si>
    <t>49001</t>
  </si>
  <si>
    <t>14011</t>
  </si>
  <si>
    <t>28923</t>
  </si>
  <si>
    <t>ALCORCON</t>
  </si>
  <si>
    <t>28014</t>
  </si>
  <si>
    <t>08912</t>
  </si>
  <si>
    <t>27002</t>
  </si>
  <si>
    <t>17214</t>
  </si>
  <si>
    <t>REGENCOS</t>
  </si>
  <si>
    <t>17170</t>
  </si>
  <si>
    <t>AMER</t>
  </si>
  <si>
    <t>41808</t>
  </si>
  <si>
    <t>VILLANUEVA DEL ARISCAL</t>
  </si>
  <si>
    <t>50018</t>
  </si>
  <si>
    <t>46160</t>
  </si>
  <si>
    <t>LLIRIA</t>
  </si>
  <si>
    <t>08201</t>
  </si>
  <si>
    <t>50014</t>
  </si>
  <si>
    <t>17485</t>
  </si>
  <si>
    <t>VILA-SACRA</t>
  </si>
  <si>
    <t>17153</t>
  </si>
  <si>
    <t>SANT MARTI DE LLEMANA</t>
  </si>
  <si>
    <t>08339</t>
  </si>
  <si>
    <t>VILASSAR DE DALT</t>
  </si>
  <si>
    <t>28412</t>
  </si>
  <si>
    <t>CERCEDA</t>
  </si>
  <si>
    <t>11405</t>
  </si>
  <si>
    <t>JEREZ DE LA FRONTERA</t>
  </si>
  <si>
    <t>08349</t>
  </si>
  <si>
    <t>CABRERA DE MAR</t>
  </si>
  <si>
    <t>28050</t>
  </si>
  <si>
    <t>26007</t>
  </si>
  <si>
    <t>03201</t>
  </si>
  <si>
    <t>ELX/ELCHE</t>
  </si>
  <si>
    <t>17256</t>
  </si>
  <si>
    <t>PALS</t>
  </si>
  <si>
    <t>20018</t>
  </si>
  <si>
    <t>08012</t>
  </si>
  <si>
    <t>35018</t>
  </si>
  <si>
    <t>20810</t>
  </si>
  <si>
    <t>ORIO</t>
  </si>
  <si>
    <t>08004</t>
  </si>
  <si>
    <t>08940</t>
  </si>
  <si>
    <t>CORNELLA DE LLOBREGAT</t>
  </si>
  <si>
    <t>08208</t>
  </si>
  <si>
    <t>08223</t>
  </si>
  <si>
    <t>TERRASSA</t>
  </si>
  <si>
    <t>38400</t>
  </si>
  <si>
    <t>PUERTO DE LA CRUZ</t>
  </si>
  <si>
    <t>28010</t>
  </si>
  <si>
    <t>08034</t>
  </si>
  <si>
    <t>28760</t>
  </si>
  <si>
    <t>TRES CANTOS</t>
  </si>
  <si>
    <t>24767</t>
  </si>
  <si>
    <t>SANTA ELENA DE JAMUZ</t>
  </si>
  <si>
    <t>28020</t>
  </si>
  <si>
    <t>50540</t>
  </si>
  <si>
    <t>BORJA</t>
  </si>
  <si>
    <t>17843</t>
  </si>
  <si>
    <t>PALOL DE REVARDIT</t>
  </si>
  <si>
    <t>08233</t>
  </si>
  <si>
    <t>VACARISSES</t>
  </si>
  <si>
    <t>17165</t>
  </si>
  <si>
    <t>LA CELLERA DE TER</t>
  </si>
  <si>
    <t>08028</t>
  </si>
  <si>
    <t>17403</t>
  </si>
  <si>
    <t>SANT HILARI SACALM</t>
  </si>
  <si>
    <t>20003</t>
  </si>
  <si>
    <t>15011</t>
  </si>
  <si>
    <t>CORUÐA A</t>
  </si>
  <si>
    <t>28002</t>
  </si>
  <si>
    <t>50794</t>
  </si>
  <si>
    <t>NONASPE</t>
  </si>
  <si>
    <t>23730</t>
  </si>
  <si>
    <t>VILLANUEVA DE LA REINA</t>
  </si>
  <si>
    <t>35100</t>
  </si>
  <si>
    <t>20809</t>
  </si>
  <si>
    <t>AYA</t>
  </si>
  <si>
    <t>12004</t>
  </si>
  <si>
    <t>CASTELLON DE LA PLANA</t>
  </si>
  <si>
    <t>50015</t>
  </si>
  <si>
    <t>17731</t>
  </si>
  <si>
    <t>TERRADES</t>
  </si>
  <si>
    <t>16200</t>
  </si>
  <si>
    <t>MOTILLA DEL PALANCAR</t>
  </si>
  <si>
    <t>08025</t>
  </si>
  <si>
    <t>17500</t>
  </si>
  <si>
    <t>RIPOLL</t>
  </si>
  <si>
    <t>07800</t>
  </si>
  <si>
    <t>EIVISSA</t>
  </si>
  <si>
    <t>07</t>
  </si>
  <si>
    <t>27640</t>
  </si>
  <si>
    <t>SARRIA</t>
  </si>
  <si>
    <t>08750</t>
  </si>
  <si>
    <t>MOLINS DE REI</t>
  </si>
  <si>
    <t>08508</t>
  </si>
  <si>
    <t>LES MASIES DE VOLTREGA</t>
  </si>
  <si>
    <t>17123</t>
  </si>
  <si>
    <t>TORRENT</t>
  </si>
  <si>
    <t>25191</t>
  </si>
  <si>
    <t>48410</t>
  </si>
  <si>
    <t>OROZKO</t>
  </si>
  <si>
    <t>33740</t>
  </si>
  <si>
    <t>TAPIA DE CASARIEGO</t>
  </si>
  <si>
    <t>28051</t>
  </si>
  <si>
    <t>46988</t>
  </si>
  <si>
    <t>08018</t>
  </si>
  <si>
    <t>31006</t>
  </si>
  <si>
    <t>08530</t>
  </si>
  <si>
    <t>LA GARRIGA</t>
  </si>
  <si>
    <t>17468</t>
  </si>
  <si>
    <t>VILADEMULS</t>
  </si>
  <si>
    <t>08013</t>
  </si>
  <si>
    <t>28013</t>
  </si>
  <si>
    <t>21001</t>
  </si>
  <si>
    <t>28006</t>
  </si>
  <si>
    <t>08184</t>
  </si>
  <si>
    <t>PALAU DE PLEGAMANS</t>
  </si>
  <si>
    <t>46009</t>
  </si>
  <si>
    <t>17772</t>
  </si>
  <si>
    <t>ORDIS</t>
  </si>
  <si>
    <t>08901</t>
  </si>
  <si>
    <t>28043</t>
  </si>
  <si>
    <t>08773</t>
  </si>
  <si>
    <t>MEDIONA</t>
  </si>
  <si>
    <t>08170</t>
  </si>
  <si>
    <t>MONTORNES DEL VALLES</t>
  </si>
  <si>
    <t>17132</t>
  </si>
  <si>
    <t>FOIXA</t>
  </si>
  <si>
    <t>48001</t>
  </si>
  <si>
    <t>BILBAO</t>
  </si>
  <si>
    <t>28004</t>
  </si>
  <si>
    <t>28450</t>
  </si>
  <si>
    <t>COLLADO-MEDIANO</t>
  </si>
  <si>
    <t>02480</t>
  </si>
  <si>
    <t>YESTE</t>
  </si>
  <si>
    <t>02</t>
  </si>
  <si>
    <t>08830</t>
  </si>
  <si>
    <t>SANT BOI DE LLOBREGAT</t>
  </si>
  <si>
    <t>11550</t>
  </si>
  <si>
    <t>CHIPIONA</t>
  </si>
  <si>
    <t>29400</t>
  </si>
  <si>
    <t>08370</t>
  </si>
  <si>
    <t>CALELLA</t>
  </si>
  <si>
    <t>35120</t>
  </si>
  <si>
    <t>43001</t>
  </si>
  <si>
    <t>35009</t>
  </si>
  <si>
    <t>35200</t>
  </si>
  <si>
    <t>TELDE</t>
  </si>
  <si>
    <t>38001</t>
  </si>
  <si>
    <t>08183</t>
  </si>
  <si>
    <t>08187</t>
  </si>
  <si>
    <t>SANTA EULALIA DE RONCANA</t>
  </si>
  <si>
    <t>02700</t>
  </si>
  <si>
    <t>08790</t>
  </si>
  <si>
    <t>GELIDA</t>
  </si>
  <si>
    <t>08021</t>
  </si>
  <si>
    <t>17116</t>
  </si>
  <si>
    <t>13001</t>
  </si>
  <si>
    <t>08224</t>
  </si>
  <si>
    <t>28109</t>
  </si>
  <si>
    <t>LA MORALEJA</t>
  </si>
  <si>
    <t>28942</t>
  </si>
  <si>
    <t>28005</t>
  </si>
  <si>
    <t>17751</t>
  </si>
  <si>
    <t>SANT CLIMENT DE SESCEBES</t>
  </si>
  <si>
    <t>08026</t>
  </si>
  <si>
    <t>46980</t>
  </si>
  <si>
    <t>PATERNA</t>
  </si>
  <si>
    <t>08970</t>
  </si>
  <si>
    <t>SANT JOAN DESPI</t>
  </si>
  <si>
    <t>29003</t>
  </si>
  <si>
    <t>04600</t>
  </si>
  <si>
    <t>HUERCAL-OVERA</t>
  </si>
  <si>
    <t>04</t>
  </si>
  <si>
    <t>47008</t>
  </si>
  <si>
    <t>08240</t>
  </si>
  <si>
    <t>MANRESA</t>
  </si>
  <si>
    <t>09007</t>
  </si>
  <si>
    <t>09</t>
  </si>
  <si>
    <t>48950</t>
  </si>
  <si>
    <t>ERANDIO</t>
  </si>
  <si>
    <t>28021</t>
  </si>
  <si>
    <t>43870</t>
  </si>
  <si>
    <t>AMPOSTA</t>
  </si>
  <si>
    <t>17199</t>
  </si>
  <si>
    <t>20230</t>
  </si>
  <si>
    <t>LEGAZPIA</t>
  </si>
  <si>
    <t>29007</t>
  </si>
  <si>
    <t>28430</t>
  </si>
  <si>
    <t>ALPEDRETE</t>
  </si>
  <si>
    <t>21459</t>
  </si>
  <si>
    <t>ROMPIDO EL-PORTIL EL</t>
  </si>
  <si>
    <t>35570</t>
  </si>
  <si>
    <t>YAIZA</t>
  </si>
  <si>
    <t>28941</t>
  </si>
  <si>
    <t>25638</t>
  </si>
  <si>
    <t>GAVET DE LA CONCA</t>
  </si>
  <si>
    <t>25218</t>
  </si>
  <si>
    <t>GRANYANELLA</t>
  </si>
  <si>
    <t>18330</t>
  </si>
  <si>
    <t>CHAUCHINA</t>
  </si>
  <si>
    <t>08757</t>
  </si>
  <si>
    <t>CORBERA DE LLOBREGAT</t>
  </si>
  <si>
    <t>28830</t>
  </si>
  <si>
    <t>SAN FERNANDO DE HENARES</t>
  </si>
  <si>
    <t>08516</t>
  </si>
  <si>
    <t>OLOST</t>
  </si>
  <si>
    <t>46006</t>
  </si>
  <si>
    <t>17860</t>
  </si>
  <si>
    <t>28607</t>
  </si>
  <si>
    <t>NAVALCARNERO</t>
  </si>
  <si>
    <t>48902</t>
  </si>
  <si>
    <t>BARAKALDO</t>
  </si>
  <si>
    <t>28035</t>
  </si>
  <si>
    <t>25171</t>
  </si>
  <si>
    <t>ALBATARREC</t>
  </si>
  <si>
    <t>08185</t>
  </si>
  <si>
    <t>LLIÃA DE VALL</t>
  </si>
  <si>
    <t>22510</t>
  </si>
  <si>
    <t>BINACED</t>
  </si>
  <si>
    <t>28700</t>
  </si>
  <si>
    <t>28691</t>
  </si>
  <si>
    <t>VILLANUEVA DE LA CAÐADA</t>
  </si>
  <si>
    <t>45004</t>
  </si>
  <si>
    <t>28012</t>
  </si>
  <si>
    <t>08401</t>
  </si>
  <si>
    <t>28260</t>
  </si>
  <si>
    <t>GALAPAGAR</t>
  </si>
  <si>
    <t>08031</t>
  </si>
  <si>
    <t>17174</t>
  </si>
  <si>
    <t>SANT FELIU DE PALLEROLS</t>
  </si>
  <si>
    <t>03114</t>
  </si>
  <si>
    <t>ALACANT-ALICANTE</t>
  </si>
  <si>
    <t>08495</t>
  </si>
  <si>
    <t>FOGARS DE LA SELVA</t>
  </si>
  <si>
    <t>49420</t>
  </si>
  <si>
    <t>VADILLO DE LA GUAREÐA</t>
  </si>
  <si>
    <t>50529</t>
  </si>
  <si>
    <t>POZUELO DE ARAGON</t>
  </si>
  <si>
    <t>47465</t>
  </si>
  <si>
    <t>VILLAVERDE DE MEDINA</t>
  </si>
  <si>
    <t>01013</t>
  </si>
  <si>
    <t>36494</t>
  </si>
  <si>
    <t>ARBO</t>
  </si>
  <si>
    <t>01309</t>
  </si>
  <si>
    <t>LAGUARDIA</t>
  </si>
  <si>
    <t>09443</t>
  </si>
  <si>
    <t>VILLALBA DE DUERO</t>
  </si>
  <si>
    <t>26141</t>
  </si>
  <si>
    <t>ALBERITE</t>
  </si>
  <si>
    <t>01307</t>
  </si>
  <si>
    <t>VILLABUENA DE ALAVA</t>
  </si>
  <si>
    <t>07141</t>
  </si>
  <si>
    <t>MARRATXI</t>
  </si>
  <si>
    <t>09314</t>
  </si>
  <si>
    <t>VILLAESCUSA DE ROA</t>
  </si>
  <si>
    <t>12550</t>
  </si>
  <si>
    <t>ALMASSORA-ALMAZORA</t>
  </si>
  <si>
    <t>25740</t>
  </si>
  <si>
    <t>PONTS</t>
  </si>
  <si>
    <t>03580</t>
  </si>
  <si>
    <t>L' ALFAS DEL PI</t>
  </si>
  <si>
    <t>08328</t>
  </si>
  <si>
    <t>ALELLA</t>
  </si>
  <si>
    <t>35460</t>
  </si>
  <si>
    <t>GALDAR</t>
  </si>
  <si>
    <t>08509</t>
  </si>
  <si>
    <t>17489</t>
  </si>
  <si>
    <t>50057</t>
  </si>
  <si>
    <t>20180</t>
  </si>
  <si>
    <t>OIARTZUN</t>
  </si>
  <si>
    <t>28864</t>
  </si>
  <si>
    <t>AJALVIR</t>
  </si>
  <si>
    <t>17472</t>
  </si>
  <si>
    <t>L'ARMENTERA</t>
  </si>
  <si>
    <t>17467</t>
  </si>
  <si>
    <t>08204</t>
  </si>
  <si>
    <t>17160</t>
  </si>
  <si>
    <t>ANGLES</t>
  </si>
  <si>
    <t>08420</t>
  </si>
  <si>
    <t>CANOVELLES</t>
  </si>
  <si>
    <t>25006</t>
  </si>
  <si>
    <t>25720</t>
  </si>
  <si>
    <t>BELLVER DE CERDANYA</t>
  </si>
  <si>
    <t>23280</t>
  </si>
  <si>
    <t>BEAS DE SEGURA</t>
  </si>
  <si>
    <t>08395</t>
  </si>
  <si>
    <t>SANT POL DE MAR</t>
  </si>
  <si>
    <t>17400</t>
  </si>
  <si>
    <t>03827</t>
  </si>
  <si>
    <t>BENIMARFULL</t>
  </si>
  <si>
    <t>35019</t>
  </si>
  <si>
    <t>17248</t>
  </si>
  <si>
    <t>S'AGARO</t>
  </si>
  <si>
    <t>08915</t>
  </si>
  <si>
    <t>31620</t>
  </si>
  <si>
    <t>HUARTE</t>
  </si>
  <si>
    <t>17152</t>
  </si>
  <si>
    <t>LLORA</t>
  </si>
  <si>
    <t>28024</t>
  </si>
  <si>
    <t>50011</t>
  </si>
  <si>
    <t>12529</t>
  </si>
  <si>
    <t>NULES</t>
  </si>
  <si>
    <t>08269</t>
  </si>
  <si>
    <t>SANT MATEU DE BAGES</t>
  </si>
  <si>
    <t>48990</t>
  </si>
  <si>
    <t>GETXO</t>
  </si>
  <si>
    <t>46880</t>
  </si>
  <si>
    <t>BOCAIRENT</t>
  </si>
  <si>
    <t>28610</t>
  </si>
  <si>
    <t>VILLAMANTA</t>
  </si>
  <si>
    <t>09240</t>
  </si>
  <si>
    <t>BRIVIESCA</t>
  </si>
  <si>
    <t>28023</t>
  </si>
  <si>
    <t>28400</t>
  </si>
  <si>
    <t>COLLADO VILLALBA</t>
  </si>
  <si>
    <t>47003</t>
  </si>
  <si>
    <t>25007</t>
  </si>
  <si>
    <t>08211</t>
  </si>
  <si>
    <t>CASTELLAR DEL VALLES</t>
  </si>
  <si>
    <t>25790</t>
  </si>
  <si>
    <t>PERAMOLA</t>
  </si>
  <si>
    <t>25680</t>
  </si>
  <si>
    <t>VALLFOGONA DE BALAGUER</t>
  </si>
  <si>
    <t>17856</t>
  </si>
  <si>
    <t>25737</t>
  </si>
  <si>
    <t>08550</t>
  </si>
  <si>
    <t>BALENYA</t>
  </si>
  <si>
    <t>09400</t>
  </si>
  <si>
    <t>ARANDA DE DUERO</t>
  </si>
  <si>
    <t>17114</t>
  </si>
  <si>
    <t>ULLASTRET</t>
  </si>
  <si>
    <t>28600</t>
  </si>
  <si>
    <t>28850</t>
  </si>
  <si>
    <t>TORREJON DE ARDOZ</t>
  </si>
  <si>
    <t>17855</t>
  </si>
  <si>
    <t>MONTAGUT</t>
  </si>
  <si>
    <t>25670</t>
  </si>
  <si>
    <t>TERMENS</t>
  </si>
  <si>
    <t>08440</t>
  </si>
  <si>
    <t>CARDEDEU</t>
  </si>
  <si>
    <t>08923</t>
  </si>
  <si>
    <t>SANTA COLOMA DE GRAMENET</t>
  </si>
  <si>
    <t>41018</t>
  </si>
  <si>
    <t>43890</t>
  </si>
  <si>
    <t>L'HOSPITALET DE L'INFANT</t>
  </si>
  <si>
    <t>28660</t>
  </si>
  <si>
    <t>BOADILLA DEL MONTE</t>
  </si>
  <si>
    <t>28922</t>
  </si>
  <si>
    <t>17476</t>
  </si>
  <si>
    <t>17459</t>
  </si>
  <si>
    <t>08318</t>
  </si>
  <si>
    <t>08023</t>
  </si>
  <si>
    <t>08310</t>
  </si>
  <si>
    <t>ARGENTONA</t>
  </si>
  <si>
    <t>28037</t>
  </si>
  <si>
    <t>08620</t>
  </si>
  <si>
    <t>SANT VICENC DELS HORTS</t>
  </si>
  <si>
    <t>28100</t>
  </si>
  <si>
    <t>28027</t>
  </si>
  <si>
    <t>46005</t>
  </si>
  <si>
    <t>23004</t>
  </si>
  <si>
    <t>33199</t>
  </si>
  <si>
    <t>SIERO</t>
  </si>
  <si>
    <t>11408</t>
  </si>
  <si>
    <t>40180</t>
  </si>
  <si>
    <t>SANTO DOMINGO DE PIRON</t>
  </si>
  <si>
    <t>17213</t>
  </si>
  <si>
    <t>ESCLANYA</t>
  </si>
  <si>
    <t>08399</t>
  </si>
  <si>
    <t>08221</t>
  </si>
  <si>
    <t>08205</t>
  </si>
  <si>
    <t>17853</t>
  </si>
  <si>
    <t>46910</t>
  </si>
  <si>
    <t>SEDAVI</t>
  </si>
  <si>
    <t>17164</t>
  </si>
  <si>
    <t>17465</t>
  </si>
  <si>
    <t>CAMALLERA</t>
  </si>
  <si>
    <t>13004</t>
  </si>
  <si>
    <t>20014</t>
  </si>
  <si>
    <t>42110</t>
  </si>
  <si>
    <t>OLVEGA</t>
  </si>
  <si>
    <t>19005</t>
  </si>
  <si>
    <t>17530</t>
  </si>
  <si>
    <t>CAMPDEVANOL</t>
  </si>
  <si>
    <t>08303</t>
  </si>
  <si>
    <t>21007</t>
  </si>
  <si>
    <t>17867</t>
  </si>
  <si>
    <t>CAMPRODON</t>
  </si>
  <si>
    <t>08700</t>
  </si>
  <si>
    <t>IGUALADA</t>
  </si>
  <si>
    <t>17720</t>
  </si>
  <si>
    <t>MACANET DE CABRENYS</t>
  </si>
  <si>
    <t>08140</t>
  </si>
  <si>
    <t>CALDES DE MONTBUI</t>
  </si>
  <si>
    <t>28410</t>
  </si>
  <si>
    <t>MANZANARES EL REAL</t>
  </si>
  <si>
    <t>29018</t>
  </si>
  <si>
    <t>43205</t>
  </si>
  <si>
    <t>28200</t>
  </si>
  <si>
    <t>24008</t>
  </si>
  <si>
    <t>VILLAQUILAMBRE</t>
  </si>
  <si>
    <t>48500</t>
  </si>
  <si>
    <t>GALLARTA</t>
  </si>
  <si>
    <t>08560</t>
  </si>
  <si>
    <t>MANLLEU</t>
  </si>
  <si>
    <t>29620</t>
  </si>
  <si>
    <t>TORREMOLINOS</t>
  </si>
  <si>
    <t>08611</t>
  </si>
  <si>
    <t>OLVAN</t>
  </si>
  <si>
    <t>24007</t>
  </si>
  <si>
    <t>08553</t>
  </si>
  <si>
    <t>VILADRAU</t>
  </si>
  <si>
    <t>08037</t>
  </si>
  <si>
    <t>25113</t>
  </si>
  <si>
    <t>08160</t>
  </si>
  <si>
    <t>MONTMELO</t>
  </si>
  <si>
    <t>39195</t>
  </si>
  <si>
    <t>ARNUERO</t>
  </si>
  <si>
    <t>08980</t>
  </si>
  <si>
    <t>SANT FELIU DE LLOBREGAT</t>
  </si>
  <si>
    <t>17404</t>
  </si>
  <si>
    <t>RIELLS I VIABREA</t>
  </si>
  <si>
    <t>43710</t>
  </si>
  <si>
    <t>SANTA OLIVA</t>
  </si>
  <si>
    <t>08027</t>
  </si>
  <si>
    <t>17484</t>
  </si>
  <si>
    <t>VILATENIM</t>
  </si>
  <si>
    <t>17249</t>
  </si>
  <si>
    <t>08292</t>
  </si>
  <si>
    <t>ESPARREGUERA</t>
  </si>
  <si>
    <t>08570</t>
  </si>
  <si>
    <t>TORELLO</t>
  </si>
  <si>
    <t>17851</t>
  </si>
  <si>
    <t>MAIA DE MONTCAL</t>
  </si>
  <si>
    <t>17753</t>
  </si>
  <si>
    <t>ESPOLLA</t>
  </si>
  <si>
    <t>08755</t>
  </si>
  <si>
    <t>17771</t>
  </si>
  <si>
    <t>SANTA LLOGAIA D'ALGUEMA</t>
  </si>
  <si>
    <t>08232</t>
  </si>
  <si>
    <t>VILADECAVALLS</t>
  </si>
  <si>
    <t>17241</t>
  </si>
  <si>
    <t>PALOL D'ONYAR</t>
  </si>
  <si>
    <t>28022</t>
  </si>
  <si>
    <t>28903</t>
  </si>
  <si>
    <t>GETAFE</t>
  </si>
  <si>
    <t>39478</t>
  </si>
  <si>
    <t>PIELAGOS</t>
  </si>
  <si>
    <t>28015</t>
  </si>
  <si>
    <t>28140</t>
  </si>
  <si>
    <t>FUENTE EL SAZ DE JARAMA</t>
  </si>
  <si>
    <t>38670</t>
  </si>
  <si>
    <t>ADEJE</t>
  </si>
  <si>
    <t>17141</t>
  </si>
  <si>
    <t>39750</t>
  </si>
  <si>
    <t>COLINDRES</t>
  </si>
  <si>
    <t>12597</t>
  </si>
  <si>
    <t>03400</t>
  </si>
  <si>
    <t>VILLENA</t>
  </si>
  <si>
    <t>41550</t>
  </si>
  <si>
    <t>AGUADULCE</t>
  </si>
  <si>
    <t>29230</t>
  </si>
  <si>
    <t>08110</t>
  </si>
  <si>
    <t>MONTCADA I REIXAC</t>
  </si>
  <si>
    <t>28028</t>
  </si>
  <si>
    <t>07006</t>
  </si>
  <si>
    <t>PALMA DE MALLORCA</t>
  </si>
  <si>
    <t>43896</t>
  </si>
  <si>
    <t>L'HOSTAL DELS ALLS</t>
  </si>
  <si>
    <t>46380</t>
  </si>
  <si>
    <t>CHESTE</t>
  </si>
  <si>
    <t>07458</t>
  </si>
  <si>
    <t>SANTA MARGALIDA</t>
  </si>
  <si>
    <t>17869</t>
  </si>
  <si>
    <t>22500</t>
  </si>
  <si>
    <t>BINEFAR</t>
  </si>
  <si>
    <t>25221</t>
  </si>
  <si>
    <t>ELS ALAMUS</t>
  </si>
  <si>
    <t>48170</t>
  </si>
  <si>
    <t>ZAMUDIO</t>
  </si>
  <si>
    <t>08039</t>
  </si>
  <si>
    <t>25530</t>
  </si>
  <si>
    <t>VIELHA E MIJARAN</t>
  </si>
  <si>
    <t>08510</t>
  </si>
  <si>
    <t>RODA DE TER</t>
  </si>
  <si>
    <t>08640</t>
  </si>
  <si>
    <t>OLESA DE MONTSERRAT</t>
  </si>
  <si>
    <t>28038</t>
  </si>
  <si>
    <t>25270</t>
  </si>
  <si>
    <t>SANT GUIM DE FREIXENET</t>
  </si>
  <si>
    <t>08950</t>
  </si>
  <si>
    <t>ESPLUGUES DE LLOBREGAT</t>
  </si>
  <si>
    <t>08150</t>
  </si>
  <si>
    <t>PARETS DEL VALLES</t>
  </si>
  <si>
    <t>25610</t>
  </si>
  <si>
    <t>OS DE BALAGUER</t>
  </si>
  <si>
    <t>08850</t>
  </si>
  <si>
    <t>GAVA</t>
  </si>
  <si>
    <t>13610</t>
  </si>
  <si>
    <t>CAMPO DE CRIPTANA</t>
  </si>
  <si>
    <t>08225</t>
  </si>
  <si>
    <t>48003</t>
  </si>
  <si>
    <t>08203</t>
  </si>
  <si>
    <t>47316</t>
  </si>
  <si>
    <t>ROTURAS</t>
  </si>
  <si>
    <t>25335</t>
  </si>
  <si>
    <t>PENELLES</t>
  </si>
  <si>
    <t>14014</t>
  </si>
  <si>
    <t>08038</t>
  </si>
  <si>
    <t>08397</t>
  </si>
  <si>
    <t>PINEDA DE MAR</t>
  </si>
  <si>
    <t>08907</t>
  </si>
  <si>
    <t>32630</t>
  </si>
  <si>
    <t>XINZO DE LIMIA</t>
  </si>
  <si>
    <t>50013</t>
  </si>
  <si>
    <t>08770</t>
  </si>
  <si>
    <t>SANT SADURNI D'ANOIA</t>
  </si>
  <si>
    <t>09470</t>
  </si>
  <si>
    <t>FUENTESPINA</t>
  </si>
  <si>
    <t>10910</t>
  </si>
  <si>
    <t>MALPARTIDA DE CACERES</t>
  </si>
  <si>
    <t>47290</t>
  </si>
  <si>
    <t>CUBILLAS DE SANTA MARTA</t>
  </si>
  <si>
    <t>28906</t>
  </si>
  <si>
    <t>17811</t>
  </si>
  <si>
    <t>SANTA PAU</t>
  </si>
  <si>
    <t>17482</t>
  </si>
  <si>
    <t>MEDINYA</t>
  </si>
  <si>
    <t>28340</t>
  </si>
  <si>
    <t>VALDEMORO</t>
  </si>
  <si>
    <t>22300</t>
  </si>
  <si>
    <t>BARBASTRO</t>
  </si>
  <si>
    <t>31439</t>
  </si>
  <si>
    <t>OROZ-BETELU</t>
  </si>
  <si>
    <t>36600</t>
  </si>
  <si>
    <t>VILAGARCIA DE AROUSA</t>
  </si>
  <si>
    <t>48270</t>
  </si>
  <si>
    <t>MARKINA-XEMEIN</t>
  </si>
  <si>
    <t>08251</t>
  </si>
  <si>
    <t>SANTPEDOR</t>
  </si>
  <si>
    <t>01192</t>
  </si>
  <si>
    <t>08338</t>
  </si>
  <si>
    <t>PREMIA DE DALT</t>
  </si>
  <si>
    <t>33005</t>
  </si>
  <si>
    <t>17151</t>
  </si>
  <si>
    <t>GINESTAR</t>
  </si>
  <si>
    <t>29006</t>
  </si>
  <si>
    <t>37003</t>
  </si>
  <si>
    <t>08230</t>
  </si>
  <si>
    <t>MATADEPERA</t>
  </si>
  <si>
    <t>46800</t>
  </si>
  <si>
    <t>XATIVA</t>
  </si>
  <si>
    <t>46014</t>
  </si>
  <si>
    <t>50600</t>
  </si>
  <si>
    <t>EJEA DE LOS CABALLEROS</t>
  </si>
  <si>
    <t>08635</t>
  </si>
  <si>
    <t>SANT ESTEVE SESROVIRES</t>
  </si>
  <si>
    <t>01468</t>
  </si>
  <si>
    <t>AMURRIO</t>
  </si>
  <si>
    <t>10003</t>
  </si>
  <si>
    <t>CACERES</t>
  </si>
  <si>
    <t>06500</t>
  </si>
  <si>
    <t>SAN VICENTE DE ALCANTARA</t>
  </si>
  <si>
    <t>08271</t>
  </si>
  <si>
    <t>ARTES</t>
  </si>
  <si>
    <t>25210</t>
  </si>
  <si>
    <t>GUISSONA</t>
  </si>
  <si>
    <t>48011</t>
  </si>
  <si>
    <t>30163</t>
  </si>
  <si>
    <t>SANTOMERA</t>
  </si>
  <si>
    <t>08402</t>
  </si>
  <si>
    <t>03296</t>
  </si>
  <si>
    <t>36201</t>
  </si>
  <si>
    <t>VIGO</t>
  </si>
  <si>
    <t>43559</t>
  </si>
  <si>
    <t>ELS VALENTINS</t>
  </si>
  <si>
    <t>28770</t>
  </si>
  <si>
    <t>COLMENAR VIEJO</t>
  </si>
  <si>
    <t>46134</t>
  </si>
  <si>
    <t>PAIPORTA</t>
  </si>
  <si>
    <t>46220</t>
  </si>
  <si>
    <t>PICASSENT</t>
  </si>
  <si>
    <t>18640</t>
  </si>
  <si>
    <t>PADUL</t>
  </si>
  <si>
    <t>28860</t>
  </si>
  <si>
    <t>PARACUELLOS DE JARAMA</t>
  </si>
  <si>
    <t>50008</t>
  </si>
  <si>
    <t>31530</t>
  </si>
  <si>
    <t>CORTES</t>
  </si>
  <si>
    <t>50196</t>
  </si>
  <si>
    <t>MUELA (LA)</t>
  </si>
  <si>
    <t>08120</t>
  </si>
  <si>
    <t>LA LLAGOSTA</t>
  </si>
  <si>
    <t>28703</t>
  </si>
  <si>
    <t>SAN SEBASTIAN DE LOS REYES</t>
  </si>
  <si>
    <t>17493</t>
  </si>
  <si>
    <t>43800</t>
  </si>
  <si>
    <t>18220</t>
  </si>
  <si>
    <t>ALBOLOTE</t>
  </si>
  <si>
    <t>08474</t>
  </si>
  <si>
    <t>GUALBA</t>
  </si>
  <si>
    <t>17401</t>
  </si>
  <si>
    <t>ARBUCIES</t>
  </si>
  <si>
    <t>22520</t>
  </si>
  <si>
    <t>FRAGA</t>
  </si>
  <si>
    <t>17210</t>
  </si>
  <si>
    <t>CALELLA DE PALAFRUGELL</t>
  </si>
  <si>
    <t>28290</t>
  </si>
  <si>
    <t>LAS MATAS</t>
  </si>
  <si>
    <t>08016</t>
  </si>
  <si>
    <t>28008</t>
  </si>
  <si>
    <t>08207</t>
  </si>
  <si>
    <t>17120</t>
  </si>
  <si>
    <t>LA PERA</t>
  </si>
  <si>
    <t>09259</t>
  </si>
  <si>
    <t>VILORIA DE RIOJA</t>
  </si>
  <si>
    <t>25620</t>
  </si>
  <si>
    <t>TREMP</t>
  </si>
  <si>
    <t>08290</t>
  </si>
  <si>
    <t>25286</t>
  </si>
  <si>
    <t>PINELL DE SOLSONES</t>
  </si>
  <si>
    <t>49690</t>
  </si>
  <si>
    <t>12150</t>
  </si>
  <si>
    <t>VILLAFRANCA DEL CID</t>
  </si>
  <si>
    <t>07002</t>
  </si>
  <si>
    <t>29649</t>
  </si>
  <si>
    <t>MIJAS COSTA</t>
  </si>
  <si>
    <t>41011</t>
  </si>
  <si>
    <t>28044</t>
  </si>
  <si>
    <t>46021</t>
  </si>
  <si>
    <t>33200</t>
  </si>
  <si>
    <t>GIJON</t>
  </si>
  <si>
    <t>19004</t>
  </si>
  <si>
    <t>28692</t>
  </si>
  <si>
    <t>46680</t>
  </si>
  <si>
    <t>ALGEMESI</t>
  </si>
  <si>
    <t>22330</t>
  </si>
  <si>
    <t>AINSA-SOBRARBE</t>
  </si>
  <si>
    <t>08227</t>
  </si>
  <si>
    <t>15705</t>
  </si>
  <si>
    <t>24195</t>
  </si>
  <si>
    <t>08783</t>
  </si>
  <si>
    <t>MASQUEFA</t>
  </si>
  <si>
    <t>08754</t>
  </si>
  <si>
    <t>EL PAPIOL</t>
  </si>
  <si>
    <t>25300</t>
  </si>
  <si>
    <t>TARREGA</t>
  </si>
  <si>
    <t>08512</t>
  </si>
  <si>
    <t>SANT HIPOLIT DE VOLTREGA</t>
  </si>
  <si>
    <t>20400</t>
  </si>
  <si>
    <t>TOLOSA</t>
  </si>
  <si>
    <t>21670</t>
  </si>
  <si>
    <t>NERVA</t>
  </si>
  <si>
    <t>46007</t>
  </si>
  <si>
    <t>08740</t>
  </si>
  <si>
    <t>SANT ANDREU DE LA BARCA</t>
  </si>
  <si>
    <t>04770</t>
  </si>
  <si>
    <t>ADRA</t>
  </si>
  <si>
    <t>08540</t>
  </si>
  <si>
    <t>CENTELLES</t>
  </si>
  <si>
    <t>10600</t>
  </si>
  <si>
    <t>PLASENCIA</t>
  </si>
  <si>
    <t>45224</t>
  </si>
  <si>
    <t>SESEÐA</t>
  </si>
  <si>
    <t>20260</t>
  </si>
  <si>
    <t>ALEGIA</t>
  </si>
  <si>
    <t>45710</t>
  </si>
  <si>
    <t>MADRIDEJOS</t>
  </si>
  <si>
    <t>08503</t>
  </si>
  <si>
    <t>GURB</t>
  </si>
  <si>
    <t>11300</t>
  </si>
  <si>
    <t>08600</t>
  </si>
  <si>
    <t>BERGA</t>
  </si>
  <si>
    <t>46001</t>
  </si>
  <si>
    <t>28806</t>
  </si>
  <si>
    <t>11012</t>
  </si>
  <si>
    <t>CADIZ</t>
  </si>
  <si>
    <t>28031</t>
  </si>
  <si>
    <t>33150</t>
  </si>
  <si>
    <t>CUDILLERO</t>
  </si>
  <si>
    <t>31210</t>
  </si>
  <si>
    <t>ARCOS (LOS)</t>
  </si>
  <si>
    <t>48392</t>
  </si>
  <si>
    <t>MUXIKA</t>
  </si>
  <si>
    <t>44479</t>
  </si>
  <si>
    <t>OLBA</t>
  </si>
  <si>
    <t>43364</t>
  </si>
  <si>
    <t>PRADES</t>
  </si>
  <si>
    <t>17488</t>
  </si>
  <si>
    <t>CADAQUES</t>
  </si>
  <si>
    <t>08228</t>
  </si>
  <si>
    <t>01008</t>
  </si>
  <si>
    <t>48700</t>
  </si>
  <si>
    <t>ONDARROA</t>
  </si>
  <si>
    <t>08430</t>
  </si>
  <si>
    <t>LA ROCA DEL VALLES</t>
  </si>
  <si>
    <t>13350</t>
  </si>
  <si>
    <t>MORAL DE CALATRAVA</t>
  </si>
  <si>
    <t>28009</t>
  </si>
  <si>
    <t>08880</t>
  </si>
  <si>
    <t>CUBELLES</t>
  </si>
  <si>
    <t>25726</t>
  </si>
  <si>
    <t>LLES</t>
  </si>
  <si>
    <t>19001</t>
  </si>
  <si>
    <t>08348</t>
  </si>
  <si>
    <t>CABRILS</t>
  </si>
  <si>
    <t>43480</t>
  </si>
  <si>
    <t>VILA-SECA</t>
  </si>
  <si>
    <t>17854</t>
  </si>
  <si>
    <t>SANT JAUME DEL LLIERCA</t>
  </si>
  <si>
    <t>06800</t>
  </si>
  <si>
    <t>MERIDA</t>
  </si>
  <si>
    <t>21390</t>
  </si>
  <si>
    <t>ENCINASOLA</t>
  </si>
  <si>
    <t>48830</t>
  </si>
  <si>
    <t>SODUPE</t>
  </si>
  <si>
    <t>50016</t>
  </si>
  <si>
    <t>22149</t>
  </si>
  <si>
    <t>BARCABO</t>
  </si>
  <si>
    <t>08552</t>
  </si>
  <si>
    <t>TARADELL</t>
  </si>
  <si>
    <t>08906</t>
  </si>
  <si>
    <t>22192</t>
  </si>
  <si>
    <t>TIERZ</t>
  </si>
  <si>
    <t>08226</t>
  </si>
  <si>
    <t>08551</t>
  </si>
  <si>
    <t>TONA</t>
  </si>
  <si>
    <t>25598</t>
  </si>
  <si>
    <t>NAUT ARAN</t>
  </si>
  <si>
    <t>08254</t>
  </si>
  <si>
    <t>46120</t>
  </si>
  <si>
    <t>ALBORAYA</t>
  </si>
  <si>
    <t>08302</t>
  </si>
  <si>
    <t>28189</t>
  </si>
  <si>
    <t>TORREMOCHA DE JARAMA</t>
  </si>
  <si>
    <t>07819</t>
  </si>
  <si>
    <t>STA. EULARIA DES RIU</t>
  </si>
  <si>
    <t>45800</t>
  </si>
  <si>
    <t>QUINTANAR DE LA ORDEN</t>
  </si>
  <si>
    <t>14008</t>
  </si>
  <si>
    <t>41007</t>
  </si>
  <si>
    <t>46002</t>
  </si>
  <si>
    <t>01004</t>
  </si>
  <si>
    <t>41001</t>
  </si>
  <si>
    <t>08174</t>
  </si>
  <si>
    <t>45180</t>
  </si>
  <si>
    <t>CAMARENA</t>
  </si>
  <si>
    <t>22532</t>
  </si>
  <si>
    <t>OSSO CINCA</t>
  </si>
  <si>
    <t>03700</t>
  </si>
  <si>
    <t>DENIA</t>
  </si>
  <si>
    <t>35510</t>
  </si>
  <si>
    <t>TIAS</t>
  </si>
  <si>
    <t>15236</t>
  </si>
  <si>
    <t>OUTES</t>
  </si>
  <si>
    <t>33180</t>
  </si>
  <si>
    <t>NOREÐA</t>
  </si>
  <si>
    <t>31012</t>
  </si>
  <si>
    <t>20500</t>
  </si>
  <si>
    <t>MONDRAGON</t>
  </si>
  <si>
    <t>38470</t>
  </si>
  <si>
    <t>SILOS (LOS)</t>
  </si>
  <si>
    <t>28030</t>
  </si>
  <si>
    <t>08902</t>
  </si>
  <si>
    <t>25162</t>
  </si>
  <si>
    <t>ALCANO</t>
  </si>
  <si>
    <t>25730</t>
  </si>
  <si>
    <t>ARTESA DE SEGRE</t>
  </si>
  <si>
    <t>49519</t>
  </si>
  <si>
    <t>RABANALES</t>
  </si>
  <si>
    <t>08394</t>
  </si>
  <si>
    <t>SANT VICENC DE MONTALT</t>
  </si>
  <si>
    <t>17846</t>
  </si>
  <si>
    <t>43860</t>
  </si>
  <si>
    <t>L'AMETLLA DE MAR</t>
  </si>
  <si>
    <t>08041</t>
  </si>
  <si>
    <t>50012</t>
  </si>
  <si>
    <t>20115</t>
  </si>
  <si>
    <t>ASTIGARRAGA</t>
  </si>
  <si>
    <t>08711</t>
  </si>
  <si>
    <t>ODENA</t>
  </si>
  <si>
    <t>46470</t>
  </si>
  <si>
    <t>MASSANASSA</t>
  </si>
  <si>
    <t>33402</t>
  </si>
  <si>
    <t>AVILES</t>
  </si>
  <si>
    <t>08739</t>
  </si>
  <si>
    <t>TORRELLES DE FOIX</t>
  </si>
  <si>
    <t>07840</t>
  </si>
  <si>
    <t>SANTA EULALIA DEL RIO</t>
  </si>
  <si>
    <t>34001</t>
  </si>
  <si>
    <t>28047</t>
  </si>
  <si>
    <t>30813</t>
  </si>
  <si>
    <t>24100</t>
  </si>
  <si>
    <t>VILLABLINO</t>
  </si>
  <si>
    <t>13003</t>
  </si>
  <si>
    <t>48600</t>
  </si>
  <si>
    <t>SOPELANA</t>
  </si>
  <si>
    <t>48009</t>
  </si>
  <si>
    <t>28280</t>
  </si>
  <si>
    <t>EL ESCORIAL</t>
  </si>
  <si>
    <t>17452</t>
  </si>
  <si>
    <t>MASSANES</t>
  </si>
  <si>
    <t>25310</t>
  </si>
  <si>
    <t>AGRAMUNT</t>
  </si>
  <si>
    <t>43204</t>
  </si>
  <si>
    <t>28018</t>
  </si>
  <si>
    <t>28909</t>
  </si>
  <si>
    <t>PERALES DEL RIO</t>
  </si>
  <si>
    <t>08358</t>
  </si>
  <si>
    <t>ARENYS DE MUNT</t>
  </si>
  <si>
    <t>17080</t>
  </si>
  <si>
    <t>38740</t>
  </si>
  <si>
    <t>FUENCALIENTE DE LA PALMA</t>
  </si>
  <si>
    <t>29540</t>
  </si>
  <si>
    <t>ANTEQUERA</t>
  </si>
  <si>
    <t>25181</t>
  </si>
  <si>
    <t>SOSES</t>
  </si>
  <si>
    <t>46293</t>
  </si>
  <si>
    <t>BENEIXIDA</t>
  </si>
  <si>
    <t>30500</t>
  </si>
  <si>
    <t>MOLINA DE SEGURA</t>
  </si>
  <si>
    <t>22550</t>
  </si>
  <si>
    <t>TAMARITE DE LITERA</t>
  </si>
  <si>
    <t>36630</t>
  </si>
  <si>
    <t>CAMBADOS</t>
  </si>
  <si>
    <t>18014</t>
  </si>
  <si>
    <t>43007</t>
  </si>
  <si>
    <t>17182</t>
  </si>
  <si>
    <t>ESTANYOL</t>
  </si>
  <si>
    <t>29016</t>
  </si>
  <si>
    <t>50003</t>
  </si>
  <si>
    <t>25280</t>
  </si>
  <si>
    <t>SOLSONA</t>
  </si>
  <si>
    <t>15008</t>
  </si>
  <si>
    <t>FERROL</t>
  </si>
  <si>
    <t>17750</t>
  </si>
  <si>
    <t>CAPMANY</t>
  </si>
  <si>
    <t>08241</t>
  </si>
  <si>
    <t>08960</t>
  </si>
  <si>
    <t>SANT JUST DESVERN</t>
  </si>
  <si>
    <t>01238</t>
  </si>
  <si>
    <t>15300</t>
  </si>
  <si>
    <t>BETANZOS</t>
  </si>
  <si>
    <t>30565</t>
  </si>
  <si>
    <t>TORRES DE COTILLAS (LAS)</t>
  </si>
  <si>
    <t>28801</t>
  </si>
  <si>
    <t>12580</t>
  </si>
  <si>
    <t>BENICARLO</t>
  </si>
  <si>
    <t>48012</t>
  </si>
  <si>
    <t>28514</t>
  </si>
  <si>
    <t>NUEVO BAZTAN</t>
  </si>
  <si>
    <t>28032</t>
  </si>
  <si>
    <t>39600</t>
  </si>
  <si>
    <t>CAMARGO</t>
  </si>
  <si>
    <t>08458</t>
  </si>
  <si>
    <t>SANT PERE DE VILAMAJOR</t>
  </si>
  <si>
    <t>08272</t>
  </si>
  <si>
    <t>SANT FRUITOS DE BAGES</t>
  </si>
  <si>
    <t>08784</t>
  </si>
  <si>
    <t>PIERA</t>
  </si>
  <si>
    <t>50009</t>
  </si>
  <si>
    <t>46328</t>
  </si>
  <si>
    <t>33211</t>
  </si>
  <si>
    <t>47009</t>
  </si>
  <si>
    <t>34003</t>
  </si>
  <si>
    <t>25100</t>
  </si>
  <si>
    <t>ALMACELLES</t>
  </si>
  <si>
    <t>46008</t>
  </si>
  <si>
    <t>15687</t>
  </si>
  <si>
    <t>TRAZO</t>
  </si>
  <si>
    <t>21220</t>
  </si>
  <si>
    <t>HIGUERA DE LA SIERRA</t>
  </si>
  <si>
    <t>28932</t>
  </si>
  <si>
    <t>MOSTOLES</t>
  </si>
  <si>
    <t>37001</t>
  </si>
  <si>
    <t>06005</t>
  </si>
  <si>
    <t>28944</t>
  </si>
  <si>
    <t>45007</t>
  </si>
  <si>
    <t>25795</t>
  </si>
  <si>
    <t>RIBERA D'URGELLET</t>
  </si>
  <si>
    <t>18340</t>
  </si>
  <si>
    <t>LOJA</t>
  </si>
  <si>
    <t>39314</t>
  </si>
  <si>
    <t>SANTILLANA DEL MAR</t>
  </si>
  <si>
    <t>20001</t>
  </si>
  <si>
    <t>46635</t>
  </si>
  <si>
    <t>FONTANARS DELS ALFORINS</t>
  </si>
  <si>
    <t>20015</t>
  </si>
  <si>
    <t>11004</t>
  </si>
  <si>
    <t>28936</t>
  </si>
  <si>
    <t>11150</t>
  </si>
  <si>
    <t>VEJER DE LA FRONTERA</t>
  </si>
  <si>
    <t>18183</t>
  </si>
  <si>
    <t>HUETOR-SANTILLAN</t>
  </si>
  <si>
    <t>08780</t>
  </si>
  <si>
    <t>PALLEJA</t>
  </si>
  <si>
    <t>28991</t>
  </si>
  <si>
    <t>TORREJON DE LA CALZADA</t>
  </si>
  <si>
    <t>08905</t>
  </si>
  <si>
    <t>40212</t>
  </si>
  <si>
    <t>SAN CRISTOBAL DE CUELLAR</t>
  </si>
  <si>
    <t>28670</t>
  </si>
  <si>
    <t>VILLAVICIOSA DE ODON</t>
  </si>
  <si>
    <t>46100</t>
  </si>
  <si>
    <t>37185</t>
  </si>
  <si>
    <t>VILLAMAYOR</t>
  </si>
  <si>
    <t>06393</t>
  </si>
  <si>
    <t>ALCONERA</t>
  </si>
  <si>
    <t>39790</t>
  </si>
  <si>
    <t>BARCENA DE CICERO</t>
  </si>
  <si>
    <t>26006</t>
  </si>
  <si>
    <t>VILLAMEDIANA DE IREGUA</t>
  </si>
  <si>
    <t>39408</t>
  </si>
  <si>
    <t>CORRALES DE BUELNA (LOS)</t>
  </si>
  <si>
    <t>02002</t>
  </si>
  <si>
    <t>03801</t>
  </si>
  <si>
    <t>ALCOI-ALCOY</t>
  </si>
  <si>
    <t>08398</t>
  </si>
  <si>
    <t>SANTA SUSANNA</t>
  </si>
  <si>
    <t>24004</t>
  </si>
  <si>
    <t>LEON</t>
  </si>
  <si>
    <t>24005</t>
  </si>
  <si>
    <t>08859</t>
  </si>
  <si>
    <t>BEGUES</t>
  </si>
  <si>
    <t>28939</t>
  </si>
  <si>
    <t>30380</t>
  </si>
  <si>
    <t>SAN JAVIER</t>
  </si>
  <si>
    <t>20570</t>
  </si>
  <si>
    <t>BERGARA</t>
  </si>
  <si>
    <t>03550</t>
  </si>
  <si>
    <t>SAN JUAN DE ALICANTE</t>
  </si>
  <si>
    <t>28905</t>
  </si>
  <si>
    <t>08630</t>
  </si>
  <si>
    <t>ABRERA</t>
  </si>
  <si>
    <t>23400</t>
  </si>
  <si>
    <t>UBEDA</t>
  </si>
  <si>
    <t>03110</t>
  </si>
  <si>
    <t>MUTXAMEL</t>
  </si>
  <si>
    <t>48350</t>
  </si>
  <si>
    <t>BUSTURIA</t>
  </si>
  <si>
    <t>08756</t>
  </si>
  <si>
    <t>LA PALMA DE CERVELLO</t>
  </si>
  <si>
    <t>18690</t>
  </si>
  <si>
    <t>ALMUÐECAR</t>
  </si>
  <si>
    <t>03579</t>
  </si>
  <si>
    <t>SELLA</t>
  </si>
  <si>
    <t>08921</t>
  </si>
  <si>
    <t>50400</t>
  </si>
  <si>
    <t>CARIÐENA</t>
  </si>
  <si>
    <t>38108</t>
  </si>
  <si>
    <t>22549</t>
  </si>
  <si>
    <t>VENCILLON</t>
  </si>
  <si>
    <t>08514</t>
  </si>
  <si>
    <t>SANT JULIA DE VILATORTA</t>
  </si>
  <si>
    <t>17529</t>
  </si>
  <si>
    <t>40140</t>
  </si>
  <si>
    <t>VALVERDE DEL MAJANO</t>
  </si>
  <si>
    <t>43004</t>
  </si>
  <si>
    <t>35610</t>
  </si>
  <si>
    <t>PUERTO DEL ROSARIO</t>
  </si>
  <si>
    <t>22400</t>
  </si>
  <si>
    <t>MONZON</t>
  </si>
  <si>
    <t>03300</t>
  </si>
  <si>
    <t>ORIHUELA</t>
  </si>
  <si>
    <t>30001</t>
  </si>
  <si>
    <t>28500</t>
  </si>
  <si>
    <t>ARGANDA</t>
  </si>
  <si>
    <t>30580</t>
  </si>
  <si>
    <t>39479</t>
  </si>
  <si>
    <t>28025</t>
  </si>
  <si>
    <t>03500</t>
  </si>
  <si>
    <t>BENIDORM</t>
  </si>
  <si>
    <t>48100</t>
  </si>
  <si>
    <t>MUNGIA</t>
  </si>
  <si>
    <t>20302</t>
  </si>
  <si>
    <t>28320</t>
  </si>
  <si>
    <t>PINTO</t>
  </si>
  <si>
    <t>38329</t>
  </si>
  <si>
    <t>LAGUNA (LA)</t>
  </si>
  <si>
    <t>01001</t>
  </si>
  <si>
    <t>18013</t>
  </si>
  <si>
    <t>47130</t>
  </si>
  <si>
    <t>SIMANCAS</t>
  </si>
  <si>
    <t>49600</t>
  </si>
  <si>
    <t>BENAVENTE</t>
  </si>
  <si>
    <t>27680</t>
  </si>
  <si>
    <t>PEDRAFITA DO CEBREIRO</t>
  </si>
  <si>
    <t>43003</t>
  </si>
  <si>
    <t>50300</t>
  </si>
  <si>
    <t>CALATAYUD</t>
  </si>
  <si>
    <t>09239</t>
  </si>
  <si>
    <t>ESTEPAR</t>
  </si>
  <si>
    <t>26005</t>
  </si>
  <si>
    <t>07814</t>
  </si>
  <si>
    <t>20013</t>
  </si>
  <si>
    <t>31450</t>
  </si>
  <si>
    <t>NAVASCUES</t>
  </si>
  <si>
    <t>28529</t>
  </si>
  <si>
    <t>RIVAS-VACIAMADRID</t>
  </si>
  <si>
    <t>41600</t>
  </si>
  <si>
    <t>ARAHAL (EL)</t>
  </si>
  <si>
    <t>50820</t>
  </si>
  <si>
    <t>33007</t>
  </si>
  <si>
    <t>18230</t>
  </si>
  <si>
    <t>ATARFE</t>
  </si>
  <si>
    <t>38639</t>
  </si>
  <si>
    <t>39005</t>
  </si>
  <si>
    <t>01005</t>
  </si>
  <si>
    <t>18009</t>
  </si>
  <si>
    <t>25587</t>
  </si>
  <si>
    <t>ALT ANEU</t>
  </si>
  <si>
    <t>35006</t>
  </si>
  <si>
    <t>20280</t>
  </si>
  <si>
    <t>HONDARRIBIA</t>
  </si>
  <si>
    <t>45311</t>
  </si>
  <si>
    <t>DOSBARRIOS</t>
  </si>
  <si>
    <t>35110</t>
  </si>
  <si>
    <t>50004</t>
  </si>
  <si>
    <t>17868</t>
  </si>
  <si>
    <t>MOLLO</t>
  </si>
  <si>
    <t>12579</t>
  </si>
  <si>
    <t>ALCALA DE XIVERT</t>
  </si>
  <si>
    <t>08222</t>
  </si>
  <si>
    <t>37770</t>
  </si>
  <si>
    <t>GUIJUELO</t>
  </si>
  <si>
    <t>46018</t>
  </si>
  <si>
    <t>29600</t>
  </si>
  <si>
    <t>MARBELLA</t>
  </si>
  <si>
    <t>31013</t>
  </si>
  <si>
    <t>48419</t>
  </si>
  <si>
    <t>IBARRA</t>
  </si>
  <si>
    <t>17113</t>
  </si>
  <si>
    <t>PERATALLADA</t>
  </si>
  <si>
    <t>12598</t>
  </si>
  <si>
    <t>PEÐISCOLA</t>
  </si>
  <si>
    <t>08591</t>
  </si>
  <si>
    <t>TAGAMANENT</t>
  </si>
  <si>
    <t>33206</t>
  </si>
  <si>
    <t>35010</t>
  </si>
  <si>
    <t>48920</t>
  </si>
  <si>
    <t>PORTUGALETE</t>
  </si>
  <si>
    <t>50190</t>
  </si>
  <si>
    <t>08680</t>
  </si>
  <si>
    <t>GIRONELLA</t>
  </si>
  <si>
    <t>31191</t>
  </si>
  <si>
    <t>GALAR</t>
  </si>
  <si>
    <t>28914</t>
  </si>
  <si>
    <t>24391</t>
  </si>
  <si>
    <t>VALVERDE DE LA VIRGEN</t>
  </si>
  <si>
    <t>02006</t>
  </si>
  <si>
    <t>01308</t>
  </si>
  <si>
    <t>LANCIEGO</t>
  </si>
  <si>
    <t>01206</t>
  </si>
  <si>
    <t>IRURAIZ-GAUNA</t>
  </si>
  <si>
    <t>28750</t>
  </si>
  <si>
    <t>SAN AGUSTIN DE GUADALIX</t>
  </si>
  <si>
    <t>25123</t>
  </si>
  <si>
    <t>TORREFARRERA</t>
  </si>
  <si>
    <t>36393</t>
  </si>
  <si>
    <t>BAIONA</t>
  </si>
  <si>
    <t>36416</t>
  </si>
  <si>
    <t>MOS</t>
  </si>
  <si>
    <t>33507</t>
  </si>
  <si>
    <t>LLANES</t>
  </si>
  <si>
    <t>08042</t>
  </si>
  <si>
    <t>43530</t>
  </si>
  <si>
    <t>ALCANAR</t>
  </si>
  <si>
    <t>28071</t>
  </si>
  <si>
    <t>22535</t>
  </si>
  <si>
    <t>ESPLUS</t>
  </si>
  <si>
    <t>15680</t>
  </si>
  <si>
    <t>ORDES</t>
  </si>
  <si>
    <t>03293</t>
  </si>
  <si>
    <t>18004</t>
  </si>
  <si>
    <t>15670</t>
  </si>
  <si>
    <t>CULLEREDO</t>
  </si>
  <si>
    <t>12600</t>
  </si>
  <si>
    <t>VALLIBONA</t>
  </si>
  <si>
    <t>20160</t>
  </si>
  <si>
    <t>S SEBASTIAN</t>
  </si>
  <si>
    <t>41008</t>
  </si>
  <si>
    <t>08410</t>
  </si>
  <si>
    <t>VILANOVA DEL VALLES</t>
  </si>
  <si>
    <t>17172</t>
  </si>
  <si>
    <t>LES PLANES D'HOSTOLES.</t>
  </si>
  <si>
    <t>17773</t>
  </si>
  <si>
    <t>PONTOS</t>
  </si>
  <si>
    <t>01130</t>
  </si>
  <si>
    <t>ZUYA</t>
  </si>
  <si>
    <t>28947</t>
  </si>
  <si>
    <t>29008</t>
  </si>
  <si>
    <t>22417</t>
  </si>
  <si>
    <t>FONZ</t>
  </si>
  <si>
    <t>12006</t>
  </si>
  <si>
    <t>08213</t>
  </si>
  <si>
    <t>POLINYA</t>
  </si>
  <si>
    <t>25613</t>
  </si>
  <si>
    <t>MONGAI</t>
  </si>
  <si>
    <t>08330</t>
  </si>
  <si>
    <t>PREMIA DE MAR</t>
  </si>
  <si>
    <t>17441</t>
  </si>
  <si>
    <t>BRUNYOLA</t>
  </si>
  <si>
    <t>48006</t>
  </si>
  <si>
    <t>07182</t>
  </si>
  <si>
    <t>CALVIA</t>
  </si>
  <si>
    <t>45211</t>
  </si>
  <si>
    <t>RECAS</t>
  </si>
  <si>
    <t>28817</t>
  </si>
  <si>
    <t>48370</t>
  </si>
  <si>
    <t>BERMEO</t>
  </si>
  <si>
    <t>31350</t>
  </si>
  <si>
    <t>PERALTA</t>
  </si>
  <si>
    <t>08517</t>
  </si>
  <si>
    <t>26500</t>
  </si>
  <si>
    <t>CALAHORRA</t>
  </si>
  <si>
    <t>31272</t>
  </si>
  <si>
    <t>AMESCOA BAJA</t>
  </si>
  <si>
    <t>08295</t>
  </si>
  <si>
    <t>SANT VICENC DE CASTELLET</t>
  </si>
  <si>
    <t>41804</t>
  </si>
  <si>
    <t>OLIVARES</t>
  </si>
  <si>
    <t>39010</t>
  </si>
  <si>
    <t>03190</t>
  </si>
  <si>
    <t>PILAR DE LA HORADADA</t>
  </si>
  <si>
    <t>46011</t>
  </si>
  <si>
    <t>27800</t>
  </si>
  <si>
    <t>VILALBA</t>
  </si>
  <si>
    <t>22270</t>
  </si>
  <si>
    <t>ALMUDEVAR</t>
  </si>
  <si>
    <t>50430</t>
  </si>
  <si>
    <t>MARIA DE HUERVA</t>
  </si>
  <si>
    <t>36318</t>
  </si>
  <si>
    <t>48015</t>
  </si>
  <si>
    <t>43881</t>
  </si>
  <si>
    <t>LES MASIES DE TORRENT</t>
  </si>
  <si>
    <t>36500</t>
  </si>
  <si>
    <t>LALIN</t>
  </si>
  <si>
    <t>11203</t>
  </si>
  <si>
    <t>ALGECIRAS</t>
  </si>
  <si>
    <t>38003</t>
  </si>
  <si>
    <t>40001</t>
  </si>
  <si>
    <t>25250</t>
  </si>
  <si>
    <t>BELLPUIG</t>
  </si>
  <si>
    <t>28003</t>
  </si>
  <si>
    <t>08391</t>
  </si>
  <si>
    <t>TIANA</t>
  </si>
  <si>
    <t>04230</t>
  </si>
  <si>
    <t>HUERCAL DE ALMERIA</t>
  </si>
  <si>
    <t>30006</t>
  </si>
  <si>
    <t>20720</t>
  </si>
  <si>
    <t>AZKOITIA</t>
  </si>
  <si>
    <t>28980</t>
  </si>
  <si>
    <t>PARLA</t>
  </si>
  <si>
    <t>09006</t>
  </si>
  <si>
    <t>28863</t>
  </si>
  <si>
    <t>COBEÐA</t>
  </si>
  <si>
    <t>04260</t>
  </si>
  <si>
    <t>RIOJA</t>
  </si>
  <si>
    <t>43423</t>
  </si>
  <si>
    <t>PIRA</t>
  </si>
  <si>
    <t>25008</t>
  </si>
  <si>
    <t>03010</t>
  </si>
  <si>
    <t>31008</t>
  </si>
  <si>
    <t>43840</t>
  </si>
  <si>
    <t>SALOU</t>
  </si>
  <si>
    <t>33204</t>
  </si>
  <si>
    <t>04860</t>
  </si>
  <si>
    <t>OLULA DEL RIO</t>
  </si>
  <si>
    <t>31004</t>
  </si>
  <si>
    <t>14013</t>
  </si>
  <si>
    <t>28938</t>
  </si>
  <si>
    <t>28470</t>
  </si>
  <si>
    <t>CERCEDILLA</t>
  </si>
  <si>
    <t>25500</t>
  </si>
  <si>
    <t>LA POBLA DE SEGUR</t>
  </si>
  <si>
    <t>43895</t>
  </si>
  <si>
    <t>L'AMPOLLA</t>
  </si>
  <si>
    <t>30140</t>
  </si>
  <si>
    <t>28350</t>
  </si>
  <si>
    <t>CIEMPOZUELOS</t>
  </si>
  <si>
    <t>08291</t>
  </si>
  <si>
    <t>RIPOLLET</t>
  </si>
  <si>
    <t>25220</t>
  </si>
  <si>
    <t>BELL-LLOC D'URGELL</t>
  </si>
  <si>
    <t>25200</t>
  </si>
  <si>
    <t>CERVERA</t>
  </si>
  <si>
    <t>17183</t>
  </si>
  <si>
    <t>SANT DALMAI</t>
  </si>
  <si>
    <t>25215</t>
  </si>
  <si>
    <t>08280</t>
  </si>
  <si>
    <t>CALAF</t>
  </si>
  <si>
    <t>25242</t>
  </si>
  <si>
    <t>MIRALCAMP</t>
  </si>
  <si>
    <t>33300</t>
  </si>
  <si>
    <t>VILLAVICIOSA</t>
  </si>
  <si>
    <t>41020</t>
  </si>
  <si>
    <t>12001</t>
  </si>
  <si>
    <t>08759</t>
  </si>
  <si>
    <t>VALLIRANA</t>
  </si>
  <si>
    <t>08189</t>
  </si>
  <si>
    <t>SANT QUIRZE SAFAJA</t>
  </si>
  <si>
    <t>19185</t>
  </si>
  <si>
    <t>VALDENUÐO-FERNANDEZ</t>
  </si>
  <si>
    <t>28925</t>
  </si>
  <si>
    <t>06010</t>
  </si>
  <si>
    <t>23680</t>
  </si>
  <si>
    <t>ALCALA LA REAL</t>
  </si>
  <si>
    <t>30710</t>
  </si>
  <si>
    <t>TORRE-PACHECO</t>
  </si>
  <si>
    <t>12110</t>
  </si>
  <si>
    <t>L'ALCORA</t>
  </si>
  <si>
    <t>48940</t>
  </si>
  <si>
    <t>LEIOA</t>
  </si>
  <si>
    <t>40420</t>
  </si>
  <si>
    <t>NAVAS RIOFRIO</t>
  </si>
  <si>
    <t>07008</t>
  </si>
  <si>
    <t>28933</t>
  </si>
  <si>
    <t>37763</t>
  </si>
  <si>
    <t>SAN MIGUEL DE VALERO</t>
  </si>
  <si>
    <t>02007</t>
  </si>
  <si>
    <t>30391</t>
  </si>
  <si>
    <t>CARTAGENA</t>
  </si>
  <si>
    <t>48200</t>
  </si>
  <si>
    <t>GARAY</t>
  </si>
  <si>
    <t>46370</t>
  </si>
  <si>
    <t>CHIVA</t>
  </si>
  <si>
    <t>17456</t>
  </si>
  <si>
    <t>FRANCIACH</t>
  </si>
  <si>
    <t>43330</t>
  </si>
  <si>
    <t>RIUDOMS</t>
  </si>
  <si>
    <t>17743</t>
  </si>
  <si>
    <t>VILANANT</t>
  </si>
  <si>
    <t>15679</t>
  </si>
  <si>
    <t>07007</t>
  </si>
  <si>
    <t>28270</t>
  </si>
  <si>
    <t>COLMENAREJO</t>
  </si>
  <si>
    <t>46700</t>
  </si>
  <si>
    <t>08735</t>
  </si>
  <si>
    <t>VILOBI DEL PENEDES</t>
  </si>
  <si>
    <t>22004</t>
  </si>
  <si>
    <t>22120</t>
  </si>
  <si>
    <t>SIETAMO</t>
  </si>
  <si>
    <t>08279</t>
  </si>
  <si>
    <t>TALAMANCA</t>
  </si>
  <si>
    <t>47260</t>
  </si>
  <si>
    <t>CABEZON DE PISUERGA</t>
  </si>
  <si>
    <t>08693</t>
  </si>
  <si>
    <t>CASSERRES</t>
  </si>
  <si>
    <t>29120</t>
  </si>
  <si>
    <t>ALHAURIN EL GRANDE</t>
  </si>
  <si>
    <t>48004</t>
  </si>
  <si>
    <t>03440</t>
  </si>
  <si>
    <t>IBI</t>
  </si>
  <si>
    <t>19002</t>
  </si>
  <si>
    <t>28649</t>
  </si>
  <si>
    <t>ROZAS DE PUERTO REAL</t>
  </si>
  <si>
    <t>28011</t>
  </si>
  <si>
    <t>07009</t>
  </si>
  <si>
    <t>30003</t>
  </si>
  <si>
    <t>47680</t>
  </si>
  <si>
    <t>MAYORGA</t>
  </si>
  <si>
    <t>12350</t>
  </si>
  <si>
    <t>CANET LO ROIG</t>
  </si>
  <si>
    <t>46713</t>
  </si>
  <si>
    <t>BELLREGUARD</t>
  </si>
  <si>
    <t>43006</t>
  </si>
  <si>
    <t>03006</t>
  </si>
  <si>
    <t>03100</t>
  </si>
  <si>
    <t>XIXONA-JIJONA</t>
  </si>
  <si>
    <t>04640</t>
  </si>
  <si>
    <t>VERA</t>
  </si>
  <si>
    <t>17179</t>
  </si>
  <si>
    <t>RIUDAURA</t>
  </si>
  <si>
    <t>28707</t>
  </si>
  <si>
    <t>35530</t>
  </si>
  <si>
    <t>TEGUISE</t>
  </si>
  <si>
    <t>28019</t>
  </si>
  <si>
    <t>25245</t>
  </si>
  <si>
    <t>VILA-SANA</t>
  </si>
  <si>
    <t>17754</t>
  </si>
  <si>
    <t>RABOS D'EMPORDA</t>
  </si>
  <si>
    <t>46240</t>
  </si>
  <si>
    <t>CARLET</t>
  </si>
  <si>
    <t>17831</t>
  </si>
  <si>
    <t>SAN MIQUEL DE CAMPMAJOR</t>
  </si>
  <si>
    <t>49530</t>
  </si>
  <si>
    <t>CORESES</t>
  </si>
  <si>
    <t>18120</t>
  </si>
  <si>
    <t>ALHAMA DE GRANADA</t>
  </si>
  <si>
    <t>14500</t>
  </si>
  <si>
    <t>PUENTE-GENIL</t>
  </si>
  <si>
    <t>17814</t>
  </si>
  <si>
    <t>SANT JOAN DE BALPS</t>
  </si>
  <si>
    <t>08924</t>
  </si>
  <si>
    <t>28710</t>
  </si>
  <si>
    <t>MOLAR (EL)</t>
  </si>
  <si>
    <t>28840</t>
  </si>
  <si>
    <t>MEJORADA DEL CAMPO</t>
  </si>
  <si>
    <t>08733</t>
  </si>
  <si>
    <t>EL PLA DEL PENEDES</t>
  </si>
  <si>
    <t>01002</t>
  </si>
  <si>
    <t>08471</t>
  </si>
  <si>
    <t>22003</t>
  </si>
  <si>
    <t>43839</t>
  </si>
  <si>
    <t>19003</t>
  </si>
  <si>
    <t>31014</t>
  </si>
  <si>
    <t>36680</t>
  </si>
  <si>
    <t>ESTRADA, A</t>
  </si>
  <si>
    <t>50180</t>
  </si>
  <si>
    <t>UTEBO</t>
  </si>
  <si>
    <t>14800</t>
  </si>
  <si>
    <t>PRIEGO DE CORDOBA</t>
  </si>
  <si>
    <t>28330</t>
  </si>
  <si>
    <t>SAN MARTIN DE LA VEGA</t>
  </si>
  <si>
    <t>20009</t>
  </si>
  <si>
    <t>28916</t>
  </si>
  <si>
    <t>17495</t>
  </si>
  <si>
    <t>03202</t>
  </si>
  <si>
    <t>07001</t>
  </si>
  <si>
    <t>28080</t>
  </si>
  <si>
    <t>28240</t>
  </si>
  <si>
    <t>HOYO DE MANZANARES</t>
  </si>
  <si>
    <t>28919</t>
  </si>
  <si>
    <t>18210</t>
  </si>
  <si>
    <t>PELIGROS</t>
  </si>
  <si>
    <t>08692</t>
  </si>
  <si>
    <t>PUIG-REIG</t>
  </si>
  <si>
    <t>25005</t>
  </si>
  <si>
    <t>43203</t>
  </si>
  <si>
    <t>01007</t>
  </si>
  <si>
    <t>43892</t>
  </si>
  <si>
    <t>MIAMI-PLATJA</t>
  </si>
  <si>
    <t>15668</t>
  </si>
  <si>
    <t>CAMBRE</t>
  </si>
  <si>
    <t>15142</t>
  </si>
  <si>
    <t>ARTEIXO</t>
  </si>
  <si>
    <t>28007</t>
  </si>
  <si>
    <t>28300</t>
  </si>
  <si>
    <t>ARANJUEZ</t>
  </si>
  <si>
    <t>36540</t>
  </si>
  <si>
    <t>SILLEDA</t>
  </si>
  <si>
    <t>23009</t>
  </si>
  <si>
    <t>17861</t>
  </si>
  <si>
    <t>OGASSA</t>
  </si>
  <si>
    <t>28380</t>
  </si>
  <si>
    <t>COLMENAR DE OREJA</t>
  </si>
  <si>
    <t>46870</t>
  </si>
  <si>
    <t>ONTINYENT</t>
  </si>
  <si>
    <t>38002</t>
  </si>
  <si>
    <t>10430</t>
  </si>
  <si>
    <t>CUACOS DE YUSTE</t>
  </si>
  <si>
    <t>41003</t>
  </si>
  <si>
    <t>43736</t>
  </si>
  <si>
    <t>LA FIGUERA</t>
  </si>
  <si>
    <t>11500</t>
  </si>
  <si>
    <t>46610</t>
  </si>
  <si>
    <t>GUADASSUAR</t>
  </si>
  <si>
    <t>08392</t>
  </si>
  <si>
    <t>49670</t>
  </si>
  <si>
    <t>FUENTES DE ROPEL</t>
  </si>
  <si>
    <t>28250</t>
  </si>
  <si>
    <t>TORRELODONES</t>
  </si>
  <si>
    <t>31486</t>
  </si>
  <si>
    <t>EGUES</t>
  </si>
  <si>
    <t>08506</t>
  </si>
  <si>
    <t>CALLDETENES</t>
  </si>
  <si>
    <t>39317</t>
  </si>
  <si>
    <t>30840</t>
  </si>
  <si>
    <t>ALHAMA DE MURCIA</t>
  </si>
  <si>
    <t>10005</t>
  </si>
  <si>
    <t>15950</t>
  </si>
  <si>
    <t>RIBEIRA</t>
  </si>
  <si>
    <t>43720</t>
  </si>
  <si>
    <t>L'ARBOC</t>
  </si>
  <si>
    <t>06400</t>
  </si>
  <si>
    <t>DON BENITO</t>
  </si>
  <si>
    <t>41807</t>
  </si>
  <si>
    <t>ESPARTINAS</t>
  </si>
  <si>
    <t>29650</t>
  </si>
  <si>
    <t>MIJAS</t>
  </si>
  <si>
    <t>38683</t>
  </si>
  <si>
    <t>SANTIAGO DEL TEIDE</t>
  </si>
  <si>
    <t>03590</t>
  </si>
  <si>
    <t>ALTEA</t>
  </si>
  <si>
    <t>36815</t>
  </si>
  <si>
    <t>REDONDELA</t>
  </si>
  <si>
    <t>35002</t>
  </si>
  <si>
    <t>17733</t>
  </si>
  <si>
    <t>ALBANYA</t>
  </si>
  <si>
    <t>08180</t>
  </si>
  <si>
    <t>MOIA</t>
  </si>
  <si>
    <t>33429</t>
  </si>
  <si>
    <t>08261</t>
  </si>
  <si>
    <t>CARDONA</t>
  </si>
  <si>
    <t>08672</t>
  </si>
  <si>
    <t>28924</t>
  </si>
  <si>
    <t>43520</t>
  </si>
  <si>
    <t>ROQUETES</t>
  </si>
  <si>
    <t>04009</t>
  </si>
  <si>
    <t>25700</t>
  </si>
  <si>
    <t>LA SEU D'URGELL</t>
  </si>
  <si>
    <t>46898</t>
  </si>
  <si>
    <t>17118</t>
  </si>
  <si>
    <t>SANT SADURNI DE L'HEURA</t>
  </si>
  <si>
    <t>06011</t>
  </si>
  <si>
    <t>08250</t>
  </si>
  <si>
    <t>SANT JOAN DE VILATORRADA</t>
  </si>
  <si>
    <t>15185</t>
  </si>
  <si>
    <t>47270</t>
  </si>
  <si>
    <t>CIGALES</t>
  </si>
  <si>
    <t>30591</t>
  </si>
  <si>
    <t>43830</t>
  </si>
  <si>
    <t>TORREDEMBARRA</t>
  </si>
  <si>
    <t>17534</t>
  </si>
  <si>
    <t>08719</t>
  </si>
  <si>
    <t>SANTA MARIA DE MIRALLES</t>
  </si>
  <si>
    <t>12164</t>
  </si>
  <si>
    <t>SIERRA-ENGARCERAN</t>
  </si>
  <si>
    <t>23300</t>
  </si>
  <si>
    <t>VILLACARRILLO</t>
  </si>
  <si>
    <t>38005</t>
  </si>
  <si>
    <t>30169</t>
  </si>
  <si>
    <t>SAN GINES</t>
  </si>
  <si>
    <t>31192</t>
  </si>
  <si>
    <t>43740</t>
  </si>
  <si>
    <t>MORA D'EBRE</t>
  </si>
  <si>
    <t>08415</t>
  </si>
  <si>
    <t>BIGUES I RIELLS</t>
  </si>
  <si>
    <t>28212</t>
  </si>
  <si>
    <t>NAVALAGAMELLA</t>
  </si>
  <si>
    <t>08779</t>
  </si>
  <si>
    <t>LA LLACUNA</t>
  </si>
  <si>
    <t>07559</t>
  </si>
  <si>
    <t>CALA BONA</t>
  </si>
  <si>
    <t>03750</t>
  </si>
  <si>
    <t>PEDREGUER</t>
  </si>
  <si>
    <t>08810</t>
  </si>
  <si>
    <t>SANT PERE DE RIBES</t>
  </si>
  <si>
    <t>43202</t>
  </si>
  <si>
    <t>22214</t>
  </si>
  <si>
    <t>LALUEZA</t>
  </si>
  <si>
    <t>01400</t>
  </si>
  <si>
    <t>LAUDIO-LLODIO</t>
  </si>
  <si>
    <t>48980</t>
  </si>
  <si>
    <t>SANTURTZI</t>
  </si>
  <si>
    <t>26003</t>
  </si>
  <si>
    <t>36001</t>
  </si>
  <si>
    <t>25616</t>
  </si>
  <si>
    <t>25142</t>
  </si>
  <si>
    <t>BELLVIS</t>
  </si>
  <si>
    <t>08504</t>
  </si>
  <si>
    <t>03610</t>
  </si>
  <si>
    <t>PETRER</t>
  </si>
  <si>
    <t>19170</t>
  </si>
  <si>
    <t>CASAR                EL</t>
  </si>
  <si>
    <t>27400</t>
  </si>
  <si>
    <t>MONFORTE DE LEMOS</t>
  </si>
  <si>
    <t>03740</t>
  </si>
  <si>
    <t>GATA DE GORGOS</t>
  </si>
  <si>
    <t>33209</t>
  </si>
  <si>
    <t>29730</t>
  </si>
  <si>
    <t>RINCON DE LA VICTORIA</t>
  </si>
  <si>
    <t>37004</t>
  </si>
  <si>
    <t>18190</t>
  </si>
  <si>
    <t>08319</t>
  </si>
  <si>
    <t>ORRIUS</t>
  </si>
  <si>
    <t>17841</t>
  </si>
  <si>
    <t>29004</t>
  </si>
  <si>
    <t>08730</t>
  </si>
  <si>
    <t>03570</t>
  </si>
  <si>
    <t>08360</t>
  </si>
  <si>
    <t>CANET DE MAR</t>
  </si>
  <si>
    <t>19162</t>
  </si>
  <si>
    <t>PIOZ</t>
  </si>
  <si>
    <t>47300</t>
  </si>
  <si>
    <t>PEÐAFIEL</t>
  </si>
  <si>
    <t>45200</t>
  </si>
  <si>
    <t>ILLESCAS</t>
  </si>
  <si>
    <t>41015</t>
  </si>
  <si>
    <t>20870</t>
  </si>
  <si>
    <t>ELGOIBAR</t>
  </si>
  <si>
    <t>50197</t>
  </si>
  <si>
    <t>07460</t>
  </si>
  <si>
    <t>01520</t>
  </si>
  <si>
    <t>BARRUNDIA</t>
  </si>
  <si>
    <t>28110</t>
  </si>
  <si>
    <t>ALGETE</t>
  </si>
  <si>
    <t>39610</t>
  </si>
  <si>
    <t>ASTILLERO (EL)</t>
  </si>
  <si>
    <t>41500</t>
  </si>
  <si>
    <t>ALCALA DE GUADAIRA</t>
  </si>
  <si>
    <t>50420</t>
  </si>
  <si>
    <t>CADRETE</t>
  </si>
  <si>
    <t>25004</t>
  </si>
  <si>
    <t>28804</t>
  </si>
  <si>
    <t>11006</t>
  </si>
  <si>
    <t>08904</t>
  </si>
  <si>
    <t>17571</t>
  </si>
  <si>
    <t>43152</t>
  </si>
  <si>
    <t>PERAFORT</t>
  </si>
  <si>
    <t>22006</t>
  </si>
  <si>
    <t>03650</t>
  </si>
  <si>
    <t>PINOSO</t>
  </si>
  <si>
    <t>18400</t>
  </si>
  <si>
    <t>ORGIVA</t>
  </si>
  <si>
    <t>22146</t>
  </si>
  <si>
    <t>SANTA MARIA DE DULCIS</t>
  </si>
  <si>
    <t>25003</t>
  </si>
  <si>
    <t>03540</t>
  </si>
  <si>
    <t>C.HUERTAS/PY S.JUAN</t>
  </si>
  <si>
    <t>49014</t>
  </si>
  <si>
    <t>15866</t>
  </si>
  <si>
    <t>TEO</t>
  </si>
  <si>
    <t>28971</t>
  </si>
  <si>
    <t>GRIÐON</t>
  </si>
  <si>
    <t>17752</t>
  </si>
  <si>
    <t>MOLLET DE PERALADA</t>
  </si>
  <si>
    <t>39507</t>
  </si>
  <si>
    <t>UDIAS</t>
  </si>
  <si>
    <t>30620</t>
  </si>
  <si>
    <t>24359</t>
  </si>
  <si>
    <t>18140</t>
  </si>
  <si>
    <t>ZUBIA (LA)</t>
  </si>
  <si>
    <t>43005</t>
  </si>
  <si>
    <t>21100</t>
  </si>
  <si>
    <t>PUNTA UMBRIA</t>
  </si>
  <si>
    <t>10001</t>
  </si>
  <si>
    <t>GRANADILLA</t>
  </si>
  <si>
    <t>08396</t>
  </si>
  <si>
    <t>SANT CEBRIA DE VALLALTA</t>
  </si>
  <si>
    <t>49800</t>
  </si>
  <si>
    <t>TORO</t>
  </si>
  <si>
    <t>39160</t>
  </si>
  <si>
    <t>28229</t>
  </si>
  <si>
    <t>VILLANUEVA DEL PARDILLO</t>
  </si>
  <si>
    <t>38530</t>
  </si>
  <si>
    <t>CANDELARIA</t>
  </si>
  <si>
    <t>28708</t>
  </si>
  <si>
    <t>19180</t>
  </si>
  <si>
    <t>MARCHAMALO</t>
  </si>
  <si>
    <t>28413</t>
  </si>
  <si>
    <t>BOALO (EL)</t>
  </si>
  <si>
    <t>43717</t>
  </si>
  <si>
    <t>LA BISBAL DEL PENEDES</t>
  </si>
  <si>
    <t>41004</t>
  </si>
  <si>
    <t>49010</t>
  </si>
  <si>
    <t>25243</t>
  </si>
  <si>
    <t>EL PALAU D'ANGLESOLA</t>
  </si>
  <si>
    <t>28180</t>
  </si>
  <si>
    <t>TORRELAGUNA</t>
  </si>
  <si>
    <t>28813</t>
  </si>
  <si>
    <t>TORRES DE LA ALAMEDA</t>
  </si>
  <si>
    <t>51001</t>
  </si>
  <si>
    <t>50059</t>
  </si>
  <si>
    <t>48970</t>
  </si>
  <si>
    <t>BASAURI</t>
  </si>
  <si>
    <t>50170</t>
  </si>
  <si>
    <t>MEQUINENZA</t>
  </si>
  <si>
    <t>08787</t>
  </si>
  <si>
    <t>ORPI</t>
  </si>
  <si>
    <t>14913</t>
  </si>
  <si>
    <t>ENCINAS REALES</t>
  </si>
  <si>
    <t>01015</t>
  </si>
  <si>
    <t>VITORIA-GAS</t>
  </si>
  <si>
    <t>47320</t>
  </si>
  <si>
    <t>TUDELA DE DUERO</t>
  </si>
  <si>
    <t>11310</t>
  </si>
  <si>
    <t>SAN ROQUE</t>
  </si>
  <si>
    <t>47317</t>
  </si>
  <si>
    <t>VALDEARCOS DE LA VEGA</t>
  </si>
  <si>
    <t>03804</t>
  </si>
  <si>
    <t>28803</t>
  </si>
  <si>
    <t>50280</t>
  </si>
  <si>
    <t>CALATORAO</t>
  </si>
  <si>
    <t>17212</t>
  </si>
  <si>
    <t>TAMARIU</t>
  </si>
  <si>
    <t>20170</t>
  </si>
  <si>
    <t>USURBIL</t>
  </si>
  <si>
    <t>03204</t>
  </si>
  <si>
    <t>28752</t>
  </si>
  <si>
    <t>07610</t>
  </si>
  <si>
    <t>09620</t>
  </si>
  <si>
    <t>SARRACIN</t>
  </si>
  <si>
    <t>31154</t>
  </si>
  <si>
    <t>UCAR</t>
  </si>
  <si>
    <t>03730</t>
  </si>
  <si>
    <t>XABIA-JAVEA</t>
  </si>
  <si>
    <t>08760</t>
  </si>
  <si>
    <t>MARTORELL</t>
  </si>
  <si>
    <t>07500</t>
  </si>
  <si>
    <t>MANACOR</t>
  </si>
  <si>
    <t>08181</t>
  </si>
  <si>
    <t>SENTMENAT</t>
  </si>
  <si>
    <t>48960</t>
  </si>
  <si>
    <t>GALDAKAO</t>
  </si>
  <si>
    <t>01213</t>
  </si>
  <si>
    <t>VALDEGOVIA</t>
  </si>
  <si>
    <t>46600</t>
  </si>
  <si>
    <t>ALZIRA</t>
  </si>
  <si>
    <t>08650</t>
  </si>
  <si>
    <t>SALLENT</t>
  </si>
  <si>
    <t>25241</t>
  </si>
  <si>
    <t>GOLMES</t>
  </si>
  <si>
    <t>36585</t>
  </si>
  <si>
    <t>VILA DE CRUCES</t>
  </si>
  <si>
    <t>11402</t>
  </si>
  <si>
    <t>27143</t>
  </si>
  <si>
    <t>CASTROVERDE</t>
  </si>
  <si>
    <t>41016</t>
  </si>
  <si>
    <t>08505</t>
  </si>
  <si>
    <t>ST EULAL RIU</t>
  </si>
  <si>
    <t>31200</t>
  </si>
  <si>
    <t>ESTELLA</t>
  </si>
  <si>
    <t>30100</t>
  </si>
  <si>
    <t>01110</t>
  </si>
  <si>
    <t>CAMPEZO</t>
  </si>
  <si>
    <t>15003</t>
  </si>
  <si>
    <t>17539</t>
  </si>
  <si>
    <t>25180</t>
  </si>
  <si>
    <t>ALCARRAS</t>
  </si>
  <si>
    <t>44500</t>
  </si>
  <si>
    <t>08102</t>
  </si>
  <si>
    <t>25137</t>
  </si>
  <si>
    <t>CORBINS</t>
  </si>
  <si>
    <t>08572</t>
  </si>
  <si>
    <t>SANT PERE DE TORELLO</t>
  </si>
  <si>
    <t>26550</t>
  </si>
  <si>
    <t>RINCON DE SOTO</t>
  </si>
  <si>
    <t>28810</t>
  </si>
  <si>
    <t>VILLALBILLA</t>
  </si>
  <si>
    <t>09001</t>
  </si>
  <si>
    <t>28890</t>
  </si>
  <si>
    <t>LOECHES</t>
  </si>
  <si>
    <t>22005</t>
  </si>
  <si>
    <t>21003</t>
  </si>
  <si>
    <t>46015</t>
  </si>
  <si>
    <t>43120</t>
  </si>
  <si>
    <t>43519</t>
  </si>
  <si>
    <t>EL PERELLO</t>
  </si>
  <si>
    <t>46013</t>
  </si>
  <si>
    <t>38204</t>
  </si>
  <si>
    <t>31160</t>
  </si>
  <si>
    <t>ORCOYEN</t>
  </si>
  <si>
    <t>46010</t>
  </si>
  <si>
    <t>11011</t>
  </si>
  <si>
    <t>08445</t>
  </si>
  <si>
    <t>CANOVES I SAMALUS</t>
  </si>
  <si>
    <t>40003</t>
  </si>
  <si>
    <t>17211</t>
  </si>
  <si>
    <t>LLAFRANCH</t>
  </si>
  <si>
    <t>46133</t>
  </si>
  <si>
    <t>MELIANA</t>
  </si>
  <si>
    <t>13300</t>
  </si>
  <si>
    <t>VALDEPEÐAS</t>
  </si>
  <si>
    <t>03710</t>
  </si>
  <si>
    <t>CALP-CALPE</t>
  </si>
  <si>
    <t>48220</t>
  </si>
  <si>
    <t>ABADIÐO</t>
  </si>
  <si>
    <t>31591</t>
  </si>
  <si>
    <t>CORELLA</t>
  </si>
  <si>
    <t>17706</t>
  </si>
  <si>
    <t>PONT DE MOLINS</t>
  </si>
  <si>
    <t>24006</t>
  </si>
  <si>
    <t>06300</t>
  </si>
  <si>
    <t>ZAFRA</t>
  </si>
  <si>
    <t>15688</t>
  </si>
  <si>
    <t>OROSO</t>
  </si>
  <si>
    <t>43580</t>
  </si>
  <si>
    <t>DELTEBRE</t>
  </si>
  <si>
    <t>05240</t>
  </si>
  <si>
    <t>NAVALPERAL DE PINARES</t>
  </si>
  <si>
    <t>05</t>
  </si>
  <si>
    <t>43481</t>
  </si>
  <si>
    <t>LA PINEDA</t>
  </si>
  <si>
    <t>43440</t>
  </si>
  <si>
    <t>L'ESPLUGA DE FRANCOLI</t>
  </si>
  <si>
    <t>03016</t>
  </si>
  <si>
    <t>30420</t>
  </si>
  <si>
    <t>MORATALLA</t>
  </si>
  <si>
    <t>16001</t>
  </si>
  <si>
    <t>20800</t>
  </si>
  <si>
    <t>ZARAUTZ</t>
  </si>
  <si>
    <t>01330</t>
  </si>
  <si>
    <t>LABASTIDA</t>
  </si>
  <si>
    <t>03640</t>
  </si>
  <si>
    <t>MONOVER-MONOVAR</t>
  </si>
  <si>
    <t>26350</t>
  </si>
  <si>
    <t>CENICERO</t>
  </si>
  <si>
    <t>48215</t>
  </si>
  <si>
    <t>IURRETA</t>
  </si>
  <si>
    <t>08629</t>
  </si>
  <si>
    <t>TORRELLES DE LLOBREGAT</t>
  </si>
  <si>
    <t>28491</t>
  </si>
  <si>
    <t>NAVACERRADA</t>
  </si>
  <si>
    <t>27003</t>
  </si>
  <si>
    <t>33012</t>
  </si>
  <si>
    <t>28729</t>
  </si>
  <si>
    <t>VENTURADA</t>
  </si>
  <si>
    <t>43393</t>
  </si>
  <si>
    <t>ALMOSTER</t>
  </si>
  <si>
    <t>08188</t>
  </si>
  <si>
    <t>VALLROMANES</t>
  </si>
  <si>
    <t>26221</t>
  </si>
  <si>
    <t>GIMILEO</t>
  </si>
  <si>
    <t>28293</t>
  </si>
  <si>
    <t>ZARZALEJO</t>
  </si>
  <si>
    <t>08758</t>
  </si>
  <si>
    <t>CERVELLO</t>
  </si>
  <si>
    <t>43775</t>
  </si>
  <si>
    <t>MARCA</t>
  </si>
  <si>
    <t>36205</t>
  </si>
  <si>
    <t>10800</t>
  </si>
  <si>
    <t>CORIA</t>
  </si>
  <si>
    <t>01003</t>
  </si>
  <si>
    <t>14960</t>
  </si>
  <si>
    <t>RUTE</t>
  </si>
  <si>
    <t>43783</t>
  </si>
  <si>
    <t>LA POBLA DE MASSALUCA</t>
  </si>
  <si>
    <t>46900</t>
  </si>
  <si>
    <t>17762</t>
  </si>
  <si>
    <t>VILARNADALL</t>
  </si>
  <si>
    <t>22810</t>
  </si>
  <si>
    <t>SOTONERA LA</t>
  </si>
  <si>
    <t>11009</t>
  </si>
  <si>
    <t>12002</t>
  </si>
  <si>
    <t>18810</t>
  </si>
  <si>
    <t>CANILES</t>
  </si>
  <si>
    <t>07140</t>
  </si>
  <si>
    <t>SENCELLES</t>
  </si>
  <si>
    <t>21230</t>
  </si>
  <si>
    <t>CORTEGANA</t>
  </si>
  <si>
    <t>20808</t>
  </si>
  <si>
    <t>GETARIA</t>
  </si>
  <si>
    <t>15895</t>
  </si>
  <si>
    <t>VEDRA</t>
  </si>
  <si>
    <t>30205</t>
  </si>
  <si>
    <t>39719</t>
  </si>
  <si>
    <t>MEDIO CUDEYO</t>
  </si>
  <si>
    <t>15001</t>
  </si>
  <si>
    <t>31190</t>
  </si>
  <si>
    <t>CIZUR</t>
  </si>
  <si>
    <t>31119</t>
  </si>
  <si>
    <t>ELORZ</t>
  </si>
  <si>
    <t>39700</t>
  </si>
  <si>
    <t>CASTRO-URDIALES</t>
  </si>
  <si>
    <t>30152</t>
  </si>
  <si>
    <t>ESTADOS UNIDOS DE AMERICA</t>
  </si>
  <si>
    <t>REPÚBLICA ESLOVACA</t>
  </si>
  <si>
    <t>ANTIGUA REPUBLICA YUGOS.MACEDO</t>
  </si>
  <si>
    <t>SAMOA OCCIDENTAL</t>
  </si>
  <si>
    <t>EMIRATOS ARABES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</si>
</sst>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9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56"/>
      <name val="Arial"/>
      <family val="2"/>
    </font>
    <font>
      <b/>
      <sz val="13"/>
      <color indexed="56"/>
      <name val="Arial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8"/>
      <color indexed="8"/>
      <name val="Calibri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indexed="19"/>
      <name val="Arial"/>
      <family val="2"/>
    </font>
    <font>
      <sz val="8"/>
      <color indexed="63"/>
      <name val="Arial"/>
      <family val="2"/>
    </font>
    <font>
      <sz val="8"/>
      <color indexed="58"/>
      <name val="Arial"/>
      <family val="2"/>
    </font>
    <font>
      <sz val="8"/>
      <color indexed="60"/>
      <name val="Arial"/>
      <family val="2"/>
    </font>
    <font>
      <b/>
      <sz val="18"/>
      <color indexed="56"/>
      <name val="Cambria"/>
      <family val="2"/>
    </font>
    <font>
      <sz val="10"/>
      <color indexed="18"/>
      <name val="Calibri"/>
      <family val="2"/>
    </font>
    <font>
      <b/>
      <sz val="10"/>
      <color indexed="18"/>
      <name val="Calibri"/>
      <family val="2"/>
    </font>
    <font>
      <sz val="9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sz val="11"/>
      <color indexed="18"/>
      <name val="Calibri"/>
      <family val="2"/>
    </font>
    <font>
      <sz val="10"/>
      <color indexed="14"/>
      <name val="Calibri"/>
      <family val="2"/>
    </font>
    <font>
      <b/>
      <sz val="10"/>
      <color indexed="14"/>
      <name val="Calibri"/>
      <family val="2"/>
    </font>
    <font>
      <sz val="9"/>
      <color indexed="23"/>
      <name val="Calibri"/>
      <family val="2"/>
    </font>
    <font>
      <sz val="10"/>
      <color indexed="60"/>
      <name val="Calibri"/>
      <family val="2"/>
    </font>
    <font>
      <sz val="11"/>
      <color indexed="8"/>
      <name val="Calibri"/>
      <family val="2"/>
    </font>
    <font>
      <sz val="8"/>
      <color indexed="63"/>
      <name val="Calibri"/>
      <family val="2"/>
    </font>
    <font>
      <sz val="8"/>
      <color indexed="8"/>
      <name val="Calibri"/>
      <family val="2"/>
    </font>
    <font>
      <b/>
      <sz val="9"/>
      <color indexed="8"/>
      <name val="Calibri"/>
      <family val="2"/>
    </font>
    <font>
      <sz val="9"/>
      <name val="Verdana"/>
      <family val="2"/>
    </font>
    <font>
      <sz val="10"/>
      <name val="Arial"/>
      <family val="2"/>
    </font>
    <font>
      <sz val="8"/>
      <name val="Verdana"/>
      <family val="2"/>
    </font>
    <font>
      <sz val="9"/>
      <name val="Calibri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sz val="10"/>
      <color rgb="FF3F3F76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b/>
      <sz val="10"/>
      <color rgb="FF3F3F3F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8"/>
      <name val="Century Gothic"/>
      <family val="2"/>
    </font>
    <font>
      <sz val="9"/>
      <name val="Century Gothic"/>
      <family val="2"/>
    </font>
    <font>
      <b/>
      <sz val="10"/>
      <name val="Century Gothic"/>
      <family val="2"/>
    </font>
    <font>
      <sz val="18"/>
      <color rgb="FF514B57"/>
      <name val="Century Gothic"/>
      <family val="2"/>
    </font>
    <font>
      <sz val="11"/>
      <color rgb="FFC00000"/>
      <name val="Century Gothic"/>
      <family val="2"/>
    </font>
    <font>
      <sz val="11"/>
      <name val="Century Gothic"/>
      <family val="2"/>
    </font>
    <font>
      <sz val="8"/>
      <color theme="0" tint="0.39997558519241921"/>
      <name val="Arial"/>
      <family val="2"/>
    </font>
    <font>
      <sz val="14"/>
      <color rgb="FF514B57"/>
      <name val="Palatino Linotype"/>
      <family val="1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rgb="FF596F60"/>
      <name val="Arial"/>
      <family val="2"/>
    </font>
    <font>
      <sz val="8"/>
      <color rgb="FF454B33"/>
      <name val="Arial"/>
      <family val="2"/>
    </font>
    <font>
      <sz val="10"/>
      <color rgb="FF333333"/>
      <name val="Open Sans"/>
    </font>
    <font>
      <sz val="9"/>
      <color theme="1"/>
      <name val="Century Gothic"/>
      <family val="2"/>
    </font>
    <font>
      <u/>
      <sz val="11"/>
      <color theme="1" tint="0.34998626667073579"/>
      <name val="Century Gothic"/>
      <family val="2"/>
    </font>
    <font>
      <u/>
      <sz val="11"/>
      <color rgb="FF454B33"/>
      <name val="Century Gothic"/>
      <family val="2"/>
    </font>
    <font>
      <sz val="8"/>
      <color theme="1"/>
      <name val="Calibri"/>
      <family val="2"/>
      <scheme val="minor"/>
    </font>
    <font>
      <sz val="8"/>
      <color indexed="63"/>
      <name val="Calibri"/>
      <family val="2"/>
      <scheme val="minor"/>
    </font>
    <font>
      <b/>
      <sz val="8"/>
      <color rgb="FF283214"/>
      <name val="Calibri"/>
      <family val="2"/>
      <scheme val="minor"/>
    </font>
    <font>
      <sz val="8"/>
      <color rgb="FF283214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b/>
      <sz val="8"/>
      <name val="Calibri"/>
      <family val="2"/>
      <scheme val="minor"/>
    </font>
    <font>
      <sz val="14"/>
      <color rgb="FFFFFFFF"/>
      <name val="Palatino Linotype"/>
      <family val="1"/>
    </font>
    <font>
      <sz val="8"/>
      <color rgb="FFFFFFFF"/>
      <name val="Arial"/>
      <family val="2"/>
    </font>
    <font>
      <sz val="8"/>
      <color rgb="FFFFFFFF"/>
      <name val="Calibri"/>
      <family val="2"/>
      <scheme val="minor"/>
    </font>
    <font>
      <u/>
      <sz val="18"/>
      <color theme="1"/>
      <name val="Century Gothic"/>
      <family val="2"/>
    </font>
    <font>
      <sz val="11"/>
      <color rgb="FF9A0000"/>
      <name val="Century Gothic"/>
      <family val="2"/>
    </font>
    <font>
      <sz val="11"/>
      <color indexed="18"/>
      <name val="Century Gothic"/>
      <family val="2"/>
    </font>
    <font>
      <sz val="12"/>
      <color indexed="18"/>
      <name val="Century Gothic"/>
      <family val="2"/>
    </font>
    <font>
      <sz val="12"/>
      <color rgb="FF9A0000"/>
      <name val="Century Gothic"/>
      <family val="2"/>
    </font>
    <font>
      <sz val="12"/>
      <color indexed="60"/>
      <name val="Century Gothic"/>
      <family val="2"/>
    </font>
    <font>
      <b/>
      <sz val="11"/>
      <color rgb="FF002060"/>
      <name val="Calibri"/>
      <family val="2"/>
    </font>
    <font>
      <sz val="11"/>
      <color rgb="FF002060"/>
      <name val="Century Gothic"/>
      <family val="2"/>
    </font>
    <font>
      <sz val="11"/>
      <color rgb="FF002060"/>
      <name val="Calibri"/>
      <family val="2"/>
    </font>
    <font>
      <sz val="12"/>
      <color rgb="FF002060"/>
      <name val="Century Gothic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Century Gothic"/>
      <family val="2"/>
    </font>
    <font>
      <sz val="12"/>
      <name val="Century Gothic"/>
      <family val="2"/>
    </font>
    <font>
      <sz val="12"/>
      <color indexed="8"/>
      <name val="Calibri"/>
      <family val="2"/>
    </font>
    <font>
      <u/>
      <sz val="14"/>
      <color rgb="FF9A0000"/>
      <name val="Century Gothic"/>
      <family val="2"/>
    </font>
    <font>
      <u/>
      <sz val="14"/>
      <color indexed="18"/>
      <name val="Century Gothic"/>
      <family val="2"/>
    </font>
    <font>
      <sz val="8"/>
      <color rgb="FFFF0000"/>
      <name val="Arial"/>
      <family val="2"/>
    </font>
    <font>
      <sz val="10"/>
      <color theme="1"/>
      <name val="Calibri"/>
      <family val="2"/>
      <scheme val="minor"/>
    </font>
    <font>
      <i/>
      <sz val="8"/>
      <color rgb="FF8C3FC5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A5A5A5"/>
      </patternFill>
    </fill>
    <fill>
      <patternFill patternType="solid">
        <fgColor theme="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rgb="FFBAB7A0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1F0EB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0" tint="0.59999389629810485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theme="0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5FB"/>
        <bgColor indexed="64"/>
      </patternFill>
    </fill>
    <fill>
      <patternFill patternType="solid">
        <fgColor rgb="FFE8ECE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7F5"/>
        <bgColor indexed="64"/>
      </patternFill>
    </fill>
    <fill>
      <patternFill patternType="solid">
        <fgColor rgb="FFF6F6F4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4">
    <border>
      <left/>
      <right/>
      <top/>
      <bottom/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23"/>
      </right>
      <top/>
      <bottom/>
      <diagonal/>
    </border>
    <border>
      <left/>
      <right/>
      <top/>
      <bottom style="thin">
        <color indexed="23"/>
      </bottom>
      <diagonal/>
    </border>
    <border>
      <left/>
      <right style="thin">
        <color indexed="43"/>
      </right>
      <top/>
      <bottom/>
      <diagonal/>
    </border>
    <border>
      <left style="thin">
        <color indexed="43"/>
      </left>
      <right/>
      <top/>
      <bottom/>
      <diagonal/>
    </border>
    <border>
      <left style="thin">
        <color indexed="43"/>
      </left>
      <right/>
      <top/>
      <bottom style="thin">
        <color indexed="43"/>
      </bottom>
      <diagonal/>
    </border>
    <border>
      <left/>
      <right/>
      <top/>
      <bottom style="thin">
        <color indexed="43"/>
      </bottom>
      <diagonal/>
    </border>
    <border>
      <left/>
      <right style="thin">
        <color indexed="43"/>
      </right>
      <top/>
      <bottom style="thin">
        <color indexed="43"/>
      </bottom>
      <diagonal/>
    </border>
    <border>
      <left/>
      <right/>
      <top style="thin">
        <color indexed="43"/>
      </top>
      <bottom/>
      <diagonal/>
    </border>
    <border>
      <left/>
      <right style="thin">
        <color indexed="42"/>
      </right>
      <top/>
      <bottom/>
      <diagonal/>
    </border>
    <border>
      <left style="thin">
        <color indexed="42"/>
      </left>
      <right/>
      <top/>
      <bottom/>
      <diagonal/>
    </border>
    <border>
      <left style="thin">
        <color indexed="42"/>
      </left>
      <right/>
      <top/>
      <bottom style="thin">
        <color indexed="42"/>
      </bottom>
      <diagonal/>
    </border>
    <border>
      <left/>
      <right/>
      <top/>
      <bottom style="thin">
        <color indexed="42"/>
      </bottom>
      <diagonal/>
    </border>
    <border>
      <left/>
      <right style="thin">
        <color indexed="42"/>
      </right>
      <top/>
      <bottom style="thin">
        <color indexed="42"/>
      </bottom>
      <diagonal/>
    </border>
    <border>
      <left/>
      <right style="thin">
        <color indexed="42"/>
      </right>
      <top/>
      <bottom style="thin">
        <color indexed="9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45"/>
      </left>
      <right/>
      <top style="thin">
        <color indexed="45"/>
      </top>
      <bottom style="thin">
        <color indexed="45"/>
      </bottom>
      <diagonal/>
    </border>
    <border>
      <left style="thin">
        <color indexed="43"/>
      </left>
      <right/>
      <top style="thin">
        <color indexed="43"/>
      </top>
      <bottom/>
      <diagonal/>
    </border>
    <border>
      <left/>
      <right style="thin">
        <color indexed="43"/>
      </right>
      <top style="thin">
        <color indexed="43"/>
      </top>
      <bottom/>
      <diagonal/>
    </border>
    <border>
      <left style="thin">
        <color indexed="42"/>
      </left>
      <right/>
      <top style="thin">
        <color indexed="42"/>
      </top>
      <bottom/>
      <diagonal/>
    </border>
    <border>
      <left/>
      <right/>
      <top style="thin">
        <color indexed="42"/>
      </top>
      <bottom/>
      <diagonal/>
    </border>
    <border>
      <left/>
      <right style="thin">
        <color indexed="42"/>
      </right>
      <top style="thin">
        <color indexed="42"/>
      </top>
      <bottom/>
      <diagonal/>
    </border>
    <border>
      <left style="thin">
        <color indexed="42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42"/>
      </right>
      <top style="thin">
        <color indexed="9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45"/>
      </left>
      <right style="thin">
        <color rgb="FFBAB7A0"/>
      </right>
      <top style="thin">
        <color indexed="45"/>
      </top>
      <bottom style="thin">
        <color indexed="45"/>
      </bottom>
      <diagonal/>
    </border>
    <border>
      <left/>
      <right style="thin">
        <color rgb="FFBAB7A0"/>
      </right>
      <top/>
      <bottom style="thin">
        <color rgb="FFBAB7A0"/>
      </bottom>
      <diagonal/>
    </border>
    <border>
      <left/>
      <right/>
      <top/>
      <bottom style="thin">
        <color rgb="FFBAB7A0"/>
      </bottom>
      <diagonal/>
    </border>
    <border>
      <left/>
      <right/>
      <top/>
      <bottom style="thin">
        <color rgb="FF514B57"/>
      </bottom>
      <diagonal/>
    </border>
    <border>
      <left style="thin">
        <color rgb="FFBAB7A0"/>
      </left>
      <right/>
      <top style="thin">
        <color rgb="FFBAB7A0"/>
      </top>
      <bottom/>
      <diagonal/>
    </border>
    <border>
      <left/>
      <right/>
      <top style="thin">
        <color rgb="FFBAB7A0"/>
      </top>
      <bottom style="thin">
        <color indexed="45"/>
      </bottom>
      <diagonal/>
    </border>
    <border>
      <left/>
      <right style="thin">
        <color rgb="FFBAB7A0"/>
      </right>
      <top style="thin">
        <color rgb="FFBAB7A0"/>
      </top>
      <bottom style="thin">
        <color indexed="45"/>
      </bottom>
      <diagonal/>
    </border>
    <border>
      <left style="hair">
        <color rgb="FFBAB7A0"/>
      </left>
      <right style="hair">
        <color rgb="FFBAB7A0"/>
      </right>
      <top/>
      <bottom style="hair">
        <color rgb="FFBAB7A0"/>
      </bottom>
      <diagonal/>
    </border>
    <border>
      <left style="hair">
        <color rgb="FFBAB7A0"/>
      </left>
      <right style="hair">
        <color rgb="FFBAB7A0"/>
      </right>
      <top style="hair">
        <color rgb="FFBAB7A0"/>
      </top>
      <bottom style="hair">
        <color rgb="FFBAB7A0"/>
      </bottom>
      <diagonal/>
    </border>
    <border>
      <left style="hair">
        <color rgb="FFBAB7A0"/>
      </left>
      <right style="thin">
        <color rgb="FFBAB7A0"/>
      </right>
      <top/>
      <bottom style="hair">
        <color rgb="FFBAB7A0"/>
      </bottom>
      <diagonal/>
    </border>
    <border>
      <left style="thin">
        <color rgb="FFBAB7A0"/>
      </left>
      <right style="hair">
        <color rgb="FFBAB7A0"/>
      </right>
      <top style="hair">
        <color rgb="FFBAB7A0"/>
      </top>
      <bottom style="hair">
        <color rgb="FFBAB7A0"/>
      </bottom>
      <diagonal/>
    </border>
    <border>
      <left style="hair">
        <color rgb="FFBAB7A0"/>
      </left>
      <right style="thin">
        <color rgb="FFBAB7A0"/>
      </right>
      <top style="hair">
        <color rgb="FFBAB7A0"/>
      </top>
      <bottom style="hair">
        <color rgb="FFBAB7A0"/>
      </bottom>
      <diagonal/>
    </border>
    <border>
      <left/>
      <right/>
      <top/>
      <bottom style="thin">
        <color auto="1"/>
      </bottom>
      <diagonal/>
    </border>
    <border>
      <left/>
      <right style="hair">
        <color rgb="FFBAB7A0"/>
      </right>
      <top/>
      <bottom style="hair">
        <color rgb="FFBAB7A0"/>
      </bottom>
      <diagonal/>
    </border>
    <border>
      <left style="hair">
        <color rgb="FFBAB7A0"/>
      </left>
      <right style="hair">
        <color theme="0" tint="-0.24994659260841701"/>
      </right>
      <top style="hair">
        <color rgb="FFBAB7A0"/>
      </top>
      <bottom style="hair">
        <color rgb="FFBAB7A0"/>
      </bottom>
      <diagonal/>
    </border>
    <border>
      <left style="hair">
        <color rgb="FFBAB7A0"/>
      </left>
      <right style="hair">
        <color theme="0" tint="-0.24994659260841701"/>
      </right>
      <top/>
      <bottom style="hair">
        <color rgb="FFBAB7A0"/>
      </bottom>
      <diagonal/>
    </border>
    <border>
      <left style="thin">
        <color rgb="FFBAB7A0"/>
      </left>
      <right/>
      <top style="thin">
        <color rgb="FFBAB7A0"/>
      </top>
      <bottom style="thin">
        <color rgb="FFBAB7A0"/>
      </bottom>
      <diagonal/>
    </border>
    <border>
      <left/>
      <right/>
      <top style="thin">
        <color rgb="FFBAB7A0"/>
      </top>
      <bottom style="thin">
        <color rgb="FFBAB7A0"/>
      </bottom>
      <diagonal/>
    </border>
    <border>
      <left/>
      <right style="thin">
        <color rgb="FFBAB7A0"/>
      </right>
      <top style="thin">
        <color rgb="FFBAB7A0"/>
      </top>
      <bottom style="thin">
        <color rgb="FFBAB7A0"/>
      </bottom>
      <diagonal/>
    </border>
    <border>
      <left style="thin">
        <color rgb="FFBAB7A0"/>
      </left>
      <right/>
      <top style="hair">
        <color rgb="FFBAB7A0"/>
      </top>
      <bottom style="thin">
        <color rgb="FFBAB7A0"/>
      </bottom>
      <diagonal/>
    </border>
    <border>
      <left/>
      <right/>
      <top style="hair">
        <color rgb="FFBAB7A0"/>
      </top>
      <bottom style="thin">
        <color rgb="FFBAB7A0"/>
      </bottom>
      <diagonal/>
    </border>
    <border>
      <left/>
      <right style="thin">
        <color rgb="FFBAB7A0"/>
      </right>
      <top style="hair">
        <color rgb="FFBAB7A0"/>
      </top>
      <bottom style="thin">
        <color rgb="FFBAB7A0"/>
      </bottom>
      <diagonal/>
    </border>
    <border>
      <left/>
      <right/>
      <top style="thin">
        <color indexed="45"/>
      </top>
      <bottom style="thin">
        <color rgb="FFBAB7A0"/>
      </bottom>
      <diagonal/>
    </border>
    <border>
      <left/>
      <right/>
      <top/>
      <bottom style="thin">
        <color indexed="13"/>
      </bottom>
      <diagonal/>
    </border>
    <border>
      <left/>
      <right/>
      <top/>
      <bottom style="thin">
        <color indexed="9"/>
      </bottom>
      <diagonal/>
    </border>
    <border>
      <left style="thin">
        <color rgb="FFBAB7A0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rgb="FFBAB7A0"/>
      </left>
      <right style="thin">
        <color indexed="45"/>
      </right>
      <top/>
      <bottom/>
      <diagonal/>
    </border>
    <border>
      <left style="thin">
        <color rgb="FFBAB7A0"/>
      </left>
      <right style="thin">
        <color indexed="45"/>
      </right>
      <top style="thin">
        <color indexed="45"/>
      </top>
      <bottom style="thin">
        <color rgb="FFBAB7A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6">
    <xf numFmtId="0" fontId="0" fillId="0" borderId="0"/>
    <xf numFmtId="0" fontId="36" fillId="2" borderId="0" applyNumberFormat="0" applyBorder="0" applyAlignment="0" applyProtection="0"/>
    <xf numFmtId="0" fontId="36" fillId="26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27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2" borderId="0" applyNumberFormat="0" applyBorder="0" applyAlignment="0" applyProtection="0"/>
    <xf numFmtId="0" fontId="37" fillId="28" borderId="0" applyNumberFormat="0" applyBorder="0" applyAlignment="0" applyProtection="0"/>
    <xf numFmtId="0" fontId="37" fillId="13" borderId="0" applyNumberFormat="0" applyBorder="0" applyAlignment="0" applyProtection="0"/>
    <xf numFmtId="0" fontId="38" fillId="4" borderId="0" applyNumberFormat="0" applyBorder="0" applyAlignment="0" applyProtection="0"/>
    <xf numFmtId="0" fontId="39" fillId="14" borderId="27" applyNumberFormat="0" applyAlignment="0" applyProtection="0"/>
    <xf numFmtId="0" fontId="40" fillId="29" borderId="28" applyNumberFormat="0" applyAlignment="0" applyProtection="0"/>
    <xf numFmtId="0" fontId="41" fillId="0" borderId="29" applyNumberFormat="0" applyFill="0" applyAlignment="0" applyProtection="0"/>
    <xf numFmtId="0" fontId="5" fillId="0" borderId="0" applyNumberFormat="0" applyFill="0" applyBorder="0" applyAlignment="0" applyProtection="0"/>
    <xf numFmtId="0" fontId="37" fillId="15" borderId="0" applyNumberFormat="0" applyBorder="0" applyAlignment="0" applyProtection="0"/>
    <xf numFmtId="0" fontId="37" fillId="30" borderId="0" applyNumberFormat="0" applyBorder="0" applyAlignment="0" applyProtection="0"/>
    <xf numFmtId="0" fontId="37" fillId="16" borderId="0" applyNumberFormat="0" applyBorder="0" applyAlignment="0" applyProtection="0"/>
    <xf numFmtId="0" fontId="37" fillId="12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42" fillId="6" borderId="27" applyNumberFormat="0" applyAlignment="0" applyProtection="0"/>
    <xf numFmtId="0" fontId="43" fillId="3" borderId="0" applyNumberFormat="0" applyBorder="0" applyAlignment="0" applyProtection="0"/>
    <xf numFmtId="0" fontId="44" fillId="17" borderId="0" applyNumberFormat="0" applyBorder="0" applyAlignment="0" applyProtection="0"/>
    <xf numFmtId="0" fontId="3" fillId="0" borderId="0"/>
    <xf numFmtId="0" fontId="45" fillId="0" borderId="0"/>
    <xf numFmtId="0" fontId="33" fillId="0" borderId="0"/>
    <xf numFmtId="0" fontId="28" fillId="0" borderId="0"/>
    <xf numFmtId="0" fontId="4" fillId="33" borderId="30" applyNumberFormat="0" applyFont="0" applyAlignment="0" applyProtection="0"/>
    <xf numFmtId="0" fontId="2" fillId="33" borderId="30" applyNumberFormat="0" applyFont="0" applyAlignment="0" applyProtection="0"/>
    <xf numFmtId="0" fontId="46" fillId="14" borderId="3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" fillId="0" borderId="32" applyNumberFormat="0" applyFill="0" applyAlignment="0" applyProtection="0"/>
    <xf numFmtId="0" fontId="5" fillId="0" borderId="1" applyNumberFormat="0" applyFill="0" applyAlignment="0" applyProtection="0"/>
    <xf numFmtId="0" fontId="49" fillId="0" borderId="2" applyNumberFormat="0" applyFill="0" applyAlignment="0" applyProtection="0"/>
  </cellStyleXfs>
  <cellXfs count="242">
    <xf numFmtId="0" fontId="0" fillId="0" borderId="0" xfId="0"/>
    <xf numFmtId="0" fontId="11" fillId="0" borderId="0" xfId="0" applyFont="1"/>
    <xf numFmtId="0" fontId="7" fillId="0" borderId="0" xfId="0" applyFont="1" applyAlignment="1">
      <alignment vertical="center"/>
    </xf>
    <xf numFmtId="0" fontId="29" fillId="0" borderId="17" xfId="0" applyFont="1" applyBorder="1" applyAlignment="1" applyProtection="1">
      <alignment vertical="center" wrapText="1"/>
      <protection locked="0"/>
    </xf>
    <xf numFmtId="1" fontId="29" fillId="0" borderId="17" xfId="0" applyNumberFormat="1" applyFont="1" applyBorder="1" applyAlignment="1" applyProtection="1">
      <alignment horizontal="center" vertical="center" wrapText="1"/>
      <protection locked="0"/>
    </xf>
    <xf numFmtId="4" fontId="29" fillId="0" borderId="17" xfId="0" applyNumberFormat="1" applyFont="1" applyBorder="1" applyAlignment="1" applyProtection="1">
      <alignment vertical="center" wrapText="1"/>
      <protection locked="0"/>
    </xf>
    <xf numFmtId="4" fontId="29" fillId="0" borderId="17" xfId="0" applyNumberFormat="1" applyFont="1" applyBorder="1" applyAlignment="1" applyProtection="1">
      <alignment horizontal="center" vertical="center" wrapText="1"/>
      <protection locked="0"/>
    </xf>
    <xf numFmtId="0" fontId="31" fillId="24" borderId="0" xfId="0" applyFont="1" applyFill="1"/>
    <xf numFmtId="0" fontId="19" fillId="24" borderId="0" xfId="0" applyFont="1" applyFill="1"/>
    <xf numFmtId="0" fontId="19" fillId="24" borderId="0" xfId="0" applyFont="1" applyFill="1" applyAlignment="1">
      <alignment horizontal="center"/>
    </xf>
    <xf numFmtId="0" fontId="19" fillId="19" borderId="0" xfId="0" applyFont="1" applyFill="1"/>
    <xf numFmtId="0" fontId="19" fillId="0" borderId="0" xfId="0" applyFont="1"/>
    <xf numFmtId="0" fontId="19" fillId="18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4" fontId="11" fillId="0" borderId="0" xfId="0" applyNumberFormat="1" applyFont="1"/>
    <xf numFmtId="0" fontId="11" fillId="0" borderId="0" xfId="0" applyFont="1" applyAlignment="1">
      <alignment horizontal="left"/>
    </xf>
    <xf numFmtId="0" fontId="34" fillId="0" borderId="0" xfId="35" applyFont="1" applyAlignment="1">
      <alignment horizontal="left"/>
    </xf>
    <xf numFmtId="0" fontId="19" fillId="18" borderId="0" xfId="0" applyFont="1" applyFill="1"/>
    <xf numFmtId="0" fontId="34" fillId="0" borderId="0" xfId="35" applyFont="1"/>
    <xf numFmtId="0" fontId="28" fillId="0" borderId="0" xfId="36" quotePrefix="1"/>
    <xf numFmtId="0" fontId="35" fillId="0" borderId="0" xfId="0" applyFont="1"/>
    <xf numFmtId="1" fontId="29" fillId="0" borderId="34" xfId="0" applyNumberFormat="1" applyFont="1" applyBorder="1" applyAlignment="1" applyProtection="1">
      <alignment vertical="center" wrapText="1"/>
      <protection locked="0"/>
    </xf>
    <xf numFmtId="0" fontId="31" fillId="24" borderId="0" xfId="0" applyFont="1" applyFill="1" applyAlignment="1">
      <alignment horizontal="center"/>
    </xf>
    <xf numFmtId="0" fontId="19" fillId="0" borderId="0" xfId="0" applyFont="1" applyAlignment="1">
      <alignment horizontal="right"/>
    </xf>
    <xf numFmtId="4" fontId="61" fillId="0" borderId="0" xfId="0" applyNumberFormat="1" applyFont="1"/>
    <xf numFmtId="0" fontId="0" fillId="39" borderId="0" xfId="0" applyFill="1" applyAlignment="1">
      <alignment vertical="center"/>
    </xf>
    <xf numFmtId="0" fontId="49" fillId="39" borderId="0" xfId="0" applyFont="1" applyFill="1" applyAlignment="1">
      <alignment vertical="center"/>
    </xf>
    <xf numFmtId="4" fontId="68" fillId="0" borderId="41" xfId="0" applyNumberFormat="1" applyFont="1" applyBorder="1" applyAlignment="1" applyProtection="1">
      <alignment horizontal="right" vertical="center" wrapText="1"/>
      <protection locked="0"/>
    </xf>
    <xf numFmtId="4" fontId="70" fillId="44" borderId="41" xfId="0" applyNumberFormat="1" applyFont="1" applyFill="1" applyBorder="1" applyAlignment="1">
      <alignment horizontal="right" vertical="center" wrapText="1"/>
    </xf>
    <xf numFmtId="4" fontId="71" fillId="0" borderId="41" xfId="0" applyNumberFormat="1" applyFont="1" applyBorder="1" applyAlignment="1" applyProtection="1">
      <alignment horizontal="right" vertical="center" wrapText="1"/>
      <protection locked="0"/>
    </xf>
    <xf numFmtId="1" fontId="71" fillId="0" borderId="49" xfId="0" applyNumberFormat="1" applyFont="1" applyBorder="1" applyAlignment="1" applyProtection="1">
      <alignment horizontal="right" vertical="center" wrapText="1"/>
      <protection locked="0"/>
    </xf>
    <xf numFmtId="4" fontId="72" fillId="0" borderId="47" xfId="0" applyNumberFormat="1" applyFont="1" applyBorder="1" applyAlignment="1" applyProtection="1">
      <alignment horizontal="right" vertical="center" wrapText="1"/>
      <protection locked="0"/>
    </xf>
    <xf numFmtId="4" fontId="72" fillId="0" borderId="41" xfId="0" applyNumberFormat="1" applyFont="1" applyBorder="1" applyAlignment="1" applyProtection="1">
      <alignment horizontal="right" vertical="center" wrapText="1"/>
      <protection locked="0"/>
    </xf>
    <xf numFmtId="4" fontId="70" fillId="44" borderId="42" xfId="0" applyNumberFormat="1" applyFont="1" applyFill="1" applyBorder="1" applyAlignment="1">
      <alignment horizontal="right" vertical="center" wrapText="1"/>
    </xf>
    <xf numFmtId="4" fontId="71" fillId="0" borderId="42" xfId="0" applyNumberFormat="1" applyFont="1" applyBorder="1" applyAlignment="1" applyProtection="1">
      <alignment horizontal="right" vertical="center" wrapText="1"/>
      <protection locked="0"/>
    </xf>
    <xf numFmtId="1" fontId="71" fillId="0" borderId="48" xfId="0" applyNumberFormat="1" applyFont="1" applyBorder="1" applyAlignment="1" applyProtection="1">
      <alignment horizontal="right" vertical="center" wrapText="1"/>
      <protection locked="0"/>
    </xf>
    <xf numFmtId="1" fontId="61" fillId="0" borderId="0" xfId="0" applyNumberFormat="1" applyFont="1"/>
    <xf numFmtId="0" fontId="49" fillId="45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45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11" fillId="0" borderId="0" xfId="0" applyFont="1" applyAlignment="1">
      <alignment horizontal="right"/>
    </xf>
    <xf numFmtId="0" fontId="11" fillId="0" borderId="0" xfId="0" applyFont="1" applyAlignment="1">
      <alignment vertical="center" wrapText="1"/>
    </xf>
    <xf numFmtId="0" fontId="11" fillId="34" borderId="0" xfId="0" applyFont="1" applyFill="1" applyAlignment="1">
      <alignment vertical="center" wrapText="1"/>
    </xf>
    <xf numFmtId="0" fontId="14" fillId="0" borderId="0" xfId="0" applyFont="1" applyAlignment="1">
      <alignment vertical="center" wrapText="1"/>
    </xf>
    <xf numFmtId="0" fontId="12" fillId="25" borderId="0" xfId="0" applyFont="1" applyFill="1" applyAlignment="1">
      <alignment vertical="center" wrapText="1"/>
    </xf>
    <xf numFmtId="0" fontId="15" fillId="21" borderId="3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51" fillId="18" borderId="39" xfId="0" applyFont="1" applyFill="1" applyBorder="1" applyAlignment="1">
      <alignment horizontal="center" vertical="center" wrapText="1"/>
    </xf>
    <xf numFmtId="0" fontId="50" fillId="18" borderId="39" xfId="0" applyFont="1" applyFill="1" applyBorder="1" applyAlignment="1">
      <alignment horizontal="center" vertical="center" wrapText="1"/>
    </xf>
    <xf numFmtId="0" fontId="52" fillId="18" borderId="39" xfId="0" applyFont="1" applyFill="1" applyBorder="1" applyAlignment="1">
      <alignment horizontal="center" vertical="center" wrapText="1"/>
    </xf>
    <xf numFmtId="0" fontId="50" fillId="18" borderId="40" xfId="0" applyFont="1" applyFill="1" applyBorder="1" applyAlignment="1">
      <alignment horizontal="center" vertical="center" wrapText="1"/>
    </xf>
    <xf numFmtId="4" fontId="29" fillId="0" borderId="17" xfId="0" applyNumberFormat="1" applyFont="1" applyBorder="1" applyAlignment="1">
      <alignment vertical="center" wrapText="1"/>
    </xf>
    <xf numFmtId="4" fontId="30" fillId="36" borderId="18" xfId="0" applyNumberFormat="1" applyFont="1" applyFill="1" applyBorder="1" applyAlignment="1">
      <alignment vertical="center" wrapText="1"/>
    </xf>
    <xf numFmtId="0" fontId="13" fillId="34" borderId="36" xfId="0" applyFont="1" applyFill="1" applyBorder="1" applyAlignment="1">
      <alignment vertical="center" wrapText="1"/>
    </xf>
    <xf numFmtId="0" fontId="11" fillId="34" borderId="36" xfId="0" applyFont="1" applyFill="1" applyBorder="1" applyAlignment="1">
      <alignment vertical="center" wrapText="1"/>
    </xf>
    <xf numFmtId="4" fontId="11" fillId="34" borderId="36" xfId="0" applyNumberFormat="1" applyFont="1" applyFill="1" applyBorder="1" applyAlignment="1">
      <alignment vertical="center" wrapText="1"/>
    </xf>
    <xf numFmtId="0" fontId="11" fillId="34" borderId="35" xfId="0" applyFont="1" applyFill="1" applyBorder="1" applyAlignment="1">
      <alignment vertical="center" wrapText="1"/>
    </xf>
    <xf numFmtId="0" fontId="75" fillId="0" borderId="0" xfId="0" applyFont="1" applyAlignment="1">
      <alignment vertical="center" wrapText="1"/>
    </xf>
    <xf numFmtId="0" fontId="7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61" fillId="0" borderId="0" xfId="0" applyFont="1" applyAlignment="1">
      <alignment vertical="center" wrapText="1"/>
    </xf>
    <xf numFmtId="0" fontId="63" fillId="0" borderId="0" xfId="0" applyFont="1" applyAlignment="1">
      <alignment horizontal="center" vertical="center" wrapText="1"/>
    </xf>
    <xf numFmtId="0" fontId="65" fillId="38" borderId="51" xfId="0" applyFont="1" applyFill="1" applyBorder="1" applyAlignment="1">
      <alignment horizontal="center" vertical="center" wrapText="1"/>
    </xf>
    <xf numFmtId="0" fontId="65" fillId="41" borderId="51" xfId="0" applyFont="1" applyFill="1" applyBorder="1" applyAlignment="1">
      <alignment horizontal="center" vertical="center" wrapText="1"/>
    </xf>
    <xf numFmtId="0" fontId="65" fillId="37" borderId="51" xfId="0" applyFont="1" applyFill="1" applyBorder="1" applyAlignment="1">
      <alignment horizontal="center" vertical="center" wrapText="1" readingOrder="2"/>
    </xf>
    <xf numFmtId="0" fontId="65" fillId="37" borderId="52" xfId="0" applyFont="1" applyFill="1" applyBorder="1" applyAlignment="1">
      <alignment horizontal="center" vertical="center" wrapText="1"/>
    </xf>
    <xf numFmtId="0" fontId="68" fillId="0" borderId="0" xfId="0" applyFont="1" applyAlignment="1">
      <alignment vertical="center" wrapText="1"/>
    </xf>
    <xf numFmtId="4" fontId="73" fillId="43" borderId="43" xfId="0" applyNumberFormat="1" applyFont="1" applyFill="1" applyBorder="1" applyAlignment="1">
      <alignment horizontal="right" vertical="center" wrapText="1"/>
    </xf>
    <xf numFmtId="4" fontId="76" fillId="0" borderId="0" xfId="0" applyNumberFormat="1" applyFont="1" applyAlignment="1">
      <alignment vertical="center" wrapText="1"/>
    </xf>
    <xf numFmtId="4" fontId="73" fillId="43" borderId="45" xfId="0" applyNumberFormat="1" applyFont="1" applyFill="1" applyBorder="1" applyAlignment="1">
      <alignment horizontal="right" vertical="center" wrapText="1"/>
    </xf>
    <xf numFmtId="0" fontId="76" fillId="0" borderId="0" xfId="0" applyFont="1" applyAlignment="1">
      <alignment vertical="center" wrapText="1"/>
    </xf>
    <xf numFmtId="0" fontId="68" fillId="41" borderId="54" xfId="0" applyFont="1" applyFill="1" applyBorder="1" applyAlignment="1">
      <alignment horizontal="left" vertical="center" wrapText="1"/>
    </xf>
    <xf numFmtId="0" fontId="68" fillId="41" borderId="54" xfId="0" applyFont="1" applyFill="1" applyBorder="1" applyAlignment="1">
      <alignment vertical="center" wrapText="1"/>
    </xf>
    <xf numFmtId="4" fontId="68" fillId="41" borderId="54" xfId="0" applyNumberFormat="1" applyFont="1" applyFill="1" applyBorder="1" applyAlignment="1">
      <alignment vertical="center" wrapText="1"/>
    </xf>
    <xf numFmtId="4" fontId="68" fillId="41" borderId="55" xfId="0" applyNumberFormat="1" applyFont="1" applyFill="1" applyBorder="1" applyAlignment="1">
      <alignment vertical="center" wrapText="1"/>
    </xf>
    <xf numFmtId="164" fontId="68" fillId="39" borderId="41" xfId="0" applyNumberFormat="1" applyFont="1" applyFill="1" applyBorder="1" applyAlignment="1" applyProtection="1">
      <alignment horizontal="right" vertical="center" wrapText="1"/>
      <protection locked="0"/>
    </xf>
    <xf numFmtId="164" fontId="68" fillId="39" borderId="42" xfId="0" applyNumberFormat="1" applyFont="1" applyFill="1" applyBorder="1" applyAlignment="1" applyProtection="1">
      <alignment horizontal="right" vertical="center" wrapText="1"/>
      <protection locked="0"/>
    </xf>
    <xf numFmtId="4" fontId="68" fillId="0" borderId="42" xfId="0" applyNumberFormat="1" applyFont="1" applyBorder="1" applyAlignment="1" applyProtection="1">
      <alignment vertical="center" wrapText="1"/>
      <protection locked="0"/>
    </xf>
    <xf numFmtId="4" fontId="68" fillId="0" borderId="48" xfId="0" applyNumberFormat="1" applyFont="1" applyBorder="1" applyAlignment="1" applyProtection="1">
      <alignment vertical="center" wrapText="1"/>
      <protection locked="0"/>
    </xf>
    <xf numFmtId="1" fontId="61" fillId="41" borderId="0" xfId="0" applyNumberFormat="1" applyFont="1" applyFill="1"/>
    <xf numFmtId="4" fontId="61" fillId="41" borderId="0" xfId="0" applyNumberFormat="1" applyFont="1" applyFill="1"/>
    <xf numFmtId="1" fontId="61" fillId="42" borderId="0" xfId="0" applyNumberFormat="1" applyFont="1" applyFill="1"/>
    <xf numFmtId="4" fontId="61" fillId="42" borderId="0" xfId="0" applyNumberFormat="1" applyFont="1" applyFill="1"/>
    <xf numFmtId="3" fontId="61" fillId="42" borderId="0" xfId="0" applyNumberFormat="1" applyFont="1" applyFill="1" applyAlignment="1">
      <alignment horizontal="center"/>
    </xf>
    <xf numFmtId="4" fontId="58" fillId="41" borderId="0" xfId="34" applyNumberFormat="1" applyFont="1" applyFill="1" applyAlignment="1">
      <alignment vertical="center"/>
    </xf>
    <xf numFmtId="4" fontId="58" fillId="41" borderId="0" xfId="34" applyNumberFormat="1" applyFont="1" applyFill="1" applyAlignment="1">
      <alignment horizontal="right" vertical="center"/>
    </xf>
    <xf numFmtId="4" fontId="59" fillId="41" borderId="0" xfId="34" applyNumberFormat="1" applyFont="1" applyFill="1" applyAlignment="1">
      <alignment vertical="center"/>
    </xf>
    <xf numFmtId="4" fontId="58" fillId="41" borderId="0" xfId="34" applyNumberFormat="1" applyFont="1" applyFill="1" applyAlignment="1">
      <alignment horizontal="center" vertical="center"/>
    </xf>
    <xf numFmtId="4" fontId="60" fillId="41" borderId="0" xfId="34" applyNumberFormat="1" applyFont="1" applyFill="1" applyAlignment="1">
      <alignment horizontal="center" vertical="center"/>
    </xf>
    <xf numFmtId="4" fontId="60" fillId="41" borderId="0" xfId="34" applyNumberFormat="1" applyFont="1" applyFill="1" applyAlignment="1">
      <alignment horizontal="right" vertical="center"/>
    </xf>
    <xf numFmtId="4" fontId="61" fillId="0" borderId="0" xfId="0" applyNumberFormat="1" applyFont="1" applyAlignment="1">
      <alignment vertical="center"/>
    </xf>
    <xf numFmtId="49" fontId="9" fillId="0" borderId="0" xfId="34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1" fillId="39" borderId="0" xfId="0" applyFont="1" applyFill="1"/>
    <xf numFmtId="0" fontId="10" fillId="39" borderId="0" xfId="0" applyFont="1" applyFill="1" applyAlignment="1">
      <alignment horizontal="left"/>
    </xf>
    <xf numFmtId="0" fontId="11" fillId="39" borderId="0" xfId="0" applyFont="1" applyFill="1" applyAlignment="1">
      <alignment horizontal="right"/>
    </xf>
    <xf numFmtId="4" fontId="11" fillId="39" borderId="0" xfId="0" applyNumberFormat="1" applyFont="1" applyFill="1"/>
    <xf numFmtId="1" fontId="11" fillId="39" borderId="5" xfId="0" applyNumberFormat="1" applyFont="1" applyFill="1" applyBorder="1"/>
    <xf numFmtId="0" fontId="11" fillId="39" borderId="5" xfId="0" applyFont="1" applyFill="1" applyBorder="1"/>
    <xf numFmtId="49" fontId="9" fillId="40" borderId="0" xfId="34" applyNumberFormat="1" applyFont="1" applyFill="1" applyAlignment="1">
      <alignment vertical="center"/>
    </xf>
    <xf numFmtId="49" fontId="9" fillId="40" borderId="0" xfId="34" applyNumberFormat="1" applyFont="1" applyFill="1" applyAlignment="1">
      <alignment horizontal="left" vertical="center"/>
    </xf>
    <xf numFmtId="49" fontId="9" fillId="40" borderId="0" xfId="34" applyNumberFormat="1" applyFont="1" applyFill="1" applyAlignment="1">
      <alignment horizontal="right" vertical="center"/>
    </xf>
    <xf numFmtId="4" fontId="9" fillId="40" borderId="0" xfId="34" applyNumberFormat="1" applyFont="1" applyFill="1" applyAlignment="1">
      <alignment vertical="center"/>
    </xf>
    <xf numFmtId="49" fontId="9" fillId="40" borderId="5" xfId="34" applyNumberFormat="1" applyFont="1" applyFill="1" applyBorder="1" applyAlignment="1">
      <alignment vertical="center"/>
    </xf>
    <xf numFmtId="0" fontId="65" fillId="38" borderId="50" xfId="0" applyFont="1" applyFill="1" applyBorder="1" applyAlignment="1">
      <alignment horizontal="center" vertical="center" wrapText="1"/>
    </xf>
    <xf numFmtId="0" fontId="78" fillId="35" borderId="0" xfId="0" applyFont="1" applyFill="1" applyAlignment="1" applyProtection="1">
      <alignment horizontal="center" vertical="center" wrapText="1"/>
      <protection locked="0"/>
    </xf>
    <xf numFmtId="0" fontId="78" fillId="35" borderId="0" xfId="0" applyFont="1" applyFill="1" applyAlignment="1">
      <alignment horizontal="center" vertical="center" wrapText="1"/>
    </xf>
    <xf numFmtId="0" fontId="23" fillId="23" borderId="5" xfId="0" applyFont="1" applyFill="1" applyBorder="1" applyAlignment="1">
      <alignment horizontal="center" vertical="center"/>
    </xf>
    <xf numFmtId="0" fontId="21" fillId="22" borderId="11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left" vertical="center"/>
    </xf>
    <xf numFmtId="0" fontId="18" fillId="0" borderId="5" xfId="0" applyFont="1" applyBorder="1" applyAlignment="1">
      <alignment vertical="center"/>
    </xf>
    <xf numFmtId="0" fontId="24" fillId="21" borderId="12" xfId="0" applyFont="1" applyFill="1" applyBorder="1" applyAlignment="1">
      <alignment horizontal="left" vertical="center"/>
    </xf>
    <xf numFmtId="0" fontId="7" fillId="21" borderId="0" xfId="0" applyFont="1" applyFill="1" applyAlignment="1">
      <alignment vertical="center"/>
    </xf>
    <xf numFmtId="0" fontId="25" fillId="21" borderId="11" xfId="0" applyFont="1" applyFill="1" applyBorder="1" applyAlignment="1">
      <alignment vertical="center"/>
    </xf>
    <xf numFmtId="0" fontId="7" fillId="21" borderId="12" xfId="0" applyFont="1" applyFill="1" applyBorder="1" applyAlignment="1">
      <alignment vertical="center"/>
    </xf>
    <xf numFmtId="0" fontId="7" fillId="21" borderId="11" xfId="0" applyFont="1" applyFill="1" applyBorder="1" applyAlignment="1">
      <alignment vertical="center"/>
    </xf>
    <xf numFmtId="0" fontId="7" fillId="0" borderId="6" xfId="0" applyFont="1" applyBorder="1" applyAlignment="1">
      <alignment horizontal="left" vertical="center"/>
    </xf>
    <xf numFmtId="0" fontId="26" fillId="0" borderId="0" xfId="0" applyFont="1" applyAlignment="1">
      <alignment vertical="center"/>
    </xf>
    <xf numFmtId="0" fontId="26" fillId="0" borderId="5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8" xfId="0" applyFont="1" applyBorder="1" applyAlignment="1">
      <alignment vertical="center"/>
    </xf>
    <xf numFmtId="0" fontId="19" fillId="0" borderId="8" xfId="0" applyFont="1" applyBorder="1" applyAlignment="1">
      <alignment horizontal="left" vertical="center"/>
    </xf>
    <xf numFmtId="0" fontId="19" fillId="0" borderId="9" xfId="0" applyFont="1" applyBorder="1" applyAlignment="1">
      <alignment vertical="center"/>
    </xf>
    <xf numFmtId="0" fontId="7" fillId="21" borderId="13" xfId="0" applyFont="1" applyFill="1" applyBorder="1" applyAlignment="1">
      <alignment vertical="center"/>
    </xf>
    <xf numFmtId="0" fontId="7" fillId="21" borderId="14" xfId="0" applyFont="1" applyFill="1" applyBorder="1" applyAlignment="1">
      <alignment vertical="center"/>
    </xf>
    <xf numFmtId="0" fontId="7" fillId="21" borderId="15" xfId="0" applyFont="1" applyFill="1" applyBorder="1" applyAlignment="1">
      <alignment vertical="center"/>
    </xf>
    <xf numFmtId="0" fontId="22" fillId="0" borderId="10" xfId="0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4" fontId="23" fillId="23" borderId="5" xfId="0" applyNumberFormat="1" applyFont="1" applyFill="1" applyBorder="1" applyAlignment="1">
      <alignment horizontal="center" vertical="center"/>
    </xf>
    <xf numFmtId="4" fontId="21" fillId="22" borderId="11" xfId="0" applyNumberFormat="1" applyFont="1" applyFill="1" applyBorder="1" applyAlignment="1">
      <alignment horizontal="center" vertical="center"/>
    </xf>
    <xf numFmtId="4" fontId="18" fillId="0" borderId="5" xfId="0" applyNumberFormat="1" applyFont="1" applyBorder="1" applyAlignment="1">
      <alignment vertical="center"/>
    </xf>
    <xf numFmtId="4" fontId="25" fillId="21" borderId="11" xfId="0" applyNumberFormat="1" applyFont="1" applyFill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8" fillId="21" borderId="16" xfId="0" applyNumberFormat="1" applyFont="1" applyFill="1" applyBorder="1" applyAlignment="1">
      <alignment vertical="center"/>
    </xf>
    <xf numFmtId="0" fontId="7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center"/>
    </xf>
    <xf numFmtId="4" fontId="19" fillId="0" borderId="10" xfId="0" applyNumberFormat="1" applyFont="1" applyBorder="1" applyAlignment="1">
      <alignment vertical="center"/>
    </xf>
    <xf numFmtId="1" fontId="17" fillId="0" borderId="5" xfId="0" applyNumberFormat="1" applyFont="1" applyBorder="1" applyAlignment="1">
      <alignment vertical="center"/>
    </xf>
    <xf numFmtId="4" fontId="17" fillId="0" borderId="5" xfId="0" applyNumberFormat="1" applyFont="1" applyBorder="1" applyAlignment="1">
      <alignment vertical="center"/>
    </xf>
    <xf numFmtId="4" fontId="19" fillId="0" borderId="5" xfId="0" applyNumberFormat="1" applyFont="1" applyBorder="1" applyAlignment="1">
      <alignment vertical="center"/>
    </xf>
    <xf numFmtId="0" fontId="7" fillId="0" borderId="6" xfId="0" applyFont="1" applyBorder="1" applyAlignment="1">
      <alignment vertical="center"/>
    </xf>
    <xf numFmtId="4" fontId="7" fillId="0" borderId="5" xfId="0" applyNumberFormat="1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87" fillId="0" borderId="0" xfId="0" applyFont="1" applyAlignment="1">
      <alignment vertical="center"/>
    </xf>
    <xf numFmtId="0" fontId="87" fillId="0" borderId="6" xfId="0" applyFont="1" applyBorder="1" applyAlignment="1">
      <alignment horizontal="left" vertical="center"/>
    </xf>
    <xf numFmtId="0" fontId="88" fillId="0" borderId="6" xfId="0" applyFont="1" applyBorder="1" applyAlignment="1">
      <alignment horizontal="left" vertical="center"/>
    </xf>
    <xf numFmtId="0" fontId="27" fillId="0" borderId="0" xfId="0" applyFont="1" applyAlignment="1">
      <alignment vertical="center"/>
    </xf>
    <xf numFmtId="1" fontId="7" fillId="0" borderId="0" xfId="0" applyNumberFormat="1" applyFont="1" applyAlignment="1">
      <alignment vertical="center"/>
    </xf>
    <xf numFmtId="0" fontId="2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4" fontId="27" fillId="0" borderId="0" xfId="0" applyNumberFormat="1" applyFont="1" applyAlignment="1">
      <alignment vertical="center"/>
    </xf>
    <xf numFmtId="0" fontId="89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4" fontId="91" fillId="0" borderId="0" xfId="0" applyNumberFormat="1" applyFont="1" applyAlignment="1">
      <alignment vertical="center"/>
    </xf>
    <xf numFmtId="1" fontId="91" fillId="0" borderId="0" xfId="0" applyNumberFormat="1" applyFont="1" applyAlignment="1">
      <alignment vertical="center"/>
    </xf>
    <xf numFmtId="0" fontId="7" fillId="0" borderId="0" xfId="0" applyFont="1" applyAlignment="1">
      <alignment vertical="top" wrapText="1"/>
    </xf>
    <xf numFmtId="0" fontId="80" fillId="0" borderId="0" xfId="0" applyFont="1" applyAlignment="1">
      <alignment horizontal="center" vertical="top" wrapText="1"/>
    </xf>
    <xf numFmtId="0" fontId="81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68" fillId="0" borderId="44" xfId="0" applyFont="1" applyBorder="1" applyAlignment="1" applyProtection="1">
      <alignment vertical="center" wrapText="1"/>
      <protection locked="0"/>
    </xf>
    <xf numFmtId="0" fontId="68" fillId="41" borderId="53" xfId="0" applyFont="1" applyFill="1" applyBorder="1" applyAlignment="1">
      <alignment vertical="center" wrapText="1"/>
    </xf>
    <xf numFmtId="0" fontId="68" fillId="0" borderId="0" xfId="0" applyFont="1" applyAlignment="1" applyProtection="1">
      <alignment vertical="center" wrapText="1"/>
      <protection locked="0"/>
    </xf>
    <xf numFmtId="0" fontId="65" fillId="0" borderId="0" xfId="0" applyFont="1" applyAlignment="1">
      <alignment vertical="center" wrapText="1"/>
    </xf>
    <xf numFmtId="49" fontId="69" fillId="0" borderId="0" xfId="33" applyNumberFormat="1" applyFont="1" applyAlignment="1" applyProtection="1">
      <alignment vertical="center" wrapText="1"/>
      <protection locked="0"/>
    </xf>
    <xf numFmtId="49" fontId="69" fillId="0" borderId="59" xfId="33" applyNumberFormat="1" applyFont="1" applyBorder="1" applyAlignment="1" applyProtection="1">
      <alignment vertical="center" wrapText="1"/>
      <protection locked="0"/>
    </xf>
    <xf numFmtId="0" fontId="51" fillId="18" borderId="38" xfId="0" applyFont="1" applyFill="1" applyBorder="1" applyAlignment="1">
      <alignment vertical="center" wrapText="1"/>
    </xf>
    <xf numFmtId="0" fontId="51" fillId="0" borderId="0" xfId="0" applyFont="1" applyAlignment="1">
      <alignment vertical="center" wrapText="1"/>
    </xf>
    <xf numFmtId="49" fontId="29" fillId="0" borderId="0" xfId="33" applyNumberFormat="1" applyFont="1" applyAlignment="1" applyProtection="1">
      <alignment vertical="center" wrapText="1"/>
      <protection locked="0"/>
    </xf>
    <xf numFmtId="49" fontId="29" fillId="0" borderId="0" xfId="33" applyNumberFormat="1" applyFont="1" applyAlignment="1">
      <alignment vertical="center" wrapText="1"/>
    </xf>
    <xf numFmtId="49" fontId="29" fillId="0" borderId="60" xfId="33" applyNumberFormat="1" applyFont="1" applyBorder="1" applyAlignment="1" applyProtection="1">
      <alignment vertical="center" wrapText="1"/>
      <protection locked="0"/>
    </xf>
    <xf numFmtId="49" fontId="29" fillId="34" borderId="61" xfId="33" applyNumberFormat="1" applyFont="1" applyFill="1" applyBorder="1" applyAlignment="1">
      <alignment vertical="center" wrapText="1"/>
    </xf>
    <xf numFmtId="0" fontId="94" fillId="0" borderId="0" xfId="0" applyFont="1" applyAlignment="1">
      <alignment vertical="center" wrapText="1"/>
    </xf>
    <xf numFmtId="0" fontId="29" fillId="36" borderId="17" xfId="0" applyFont="1" applyFill="1" applyBorder="1" applyAlignment="1">
      <alignment horizontal="center" vertical="center" wrapText="1"/>
    </xf>
    <xf numFmtId="0" fontId="29" fillId="46" borderId="17" xfId="0" applyFont="1" applyFill="1" applyBorder="1" applyAlignment="1" applyProtection="1">
      <alignment vertical="center" wrapText="1"/>
      <protection locked="0"/>
    </xf>
    <xf numFmtId="0" fontId="68" fillId="47" borderId="41" xfId="0" applyFont="1" applyFill="1" applyBorder="1" applyAlignment="1" applyProtection="1">
      <alignment vertical="center" wrapText="1"/>
      <protection locked="0"/>
    </xf>
    <xf numFmtId="0" fontId="56" fillId="0" borderId="0" xfId="0" applyFont="1" applyAlignment="1" applyProtection="1">
      <alignment horizontal="center" vertical="center" wrapText="1"/>
      <protection locked="0"/>
    </xf>
    <xf numFmtId="0" fontId="95" fillId="0" borderId="0" xfId="0" applyFont="1"/>
    <xf numFmtId="0" fontId="95" fillId="0" borderId="0" xfId="0" applyFont="1" applyAlignment="1">
      <alignment horizontal="center"/>
    </xf>
    <xf numFmtId="1" fontId="95" fillId="0" borderId="0" xfId="0" applyNumberFormat="1" applyFont="1" applyAlignment="1">
      <alignment horizontal="center"/>
    </xf>
    <xf numFmtId="49" fontId="95" fillId="0" borderId="0" xfId="0" applyNumberFormat="1" applyFont="1" applyAlignment="1">
      <alignment horizontal="center"/>
    </xf>
    <xf numFmtId="49" fontId="1" fillId="48" borderId="62" xfId="0" applyNumberFormat="1" applyFont="1" applyFill="1" applyBorder="1"/>
    <xf numFmtId="49" fontId="1" fillId="48" borderId="63" xfId="0" applyNumberFormat="1" applyFont="1" applyFill="1" applyBorder="1"/>
    <xf numFmtId="49" fontId="1" fillId="0" borderId="62" xfId="0" applyNumberFormat="1" applyFont="1" applyBorder="1"/>
    <xf numFmtId="49" fontId="1" fillId="0" borderId="63" xfId="0" applyNumberFormat="1" applyFont="1" applyBorder="1"/>
    <xf numFmtId="4" fontId="13" fillId="34" borderId="56" xfId="0" applyNumberFormat="1" applyFont="1" applyFill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7" fillId="0" borderId="37" xfId="0" applyFont="1" applyBorder="1" applyAlignment="1">
      <alignment horizontal="right" vertical="center" wrapText="1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right" vertical="center" wrapText="1"/>
    </xf>
    <xf numFmtId="0" fontId="78" fillId="35" borderId="0" xfId="0" applyFont="1" applyFill="1" applyAlignment="1" applyProtection="1">
      <alignment horizontal="left" vertical="center" wrapText="1"/>
      <protection locked="0"/>
    </xf>
    <xf numFmtId="0" fontId="96" fillId="0" borderId="36" xfId="0" applyFont="1" applyBorder="1" applyAlignment="1">
      <alignment horizontal="left" vertical="center" wrapText="1"/>
    </xf>
    <xf numFmtId="0" fontId="19" fillId="18" borderId="0" xfId="0" applyFont="1" applyFill="1" applyAlignment="1">
      <alignment horizontal="center"/>
    </xf>
    <xf numFmtId="0" fontId="19" fillId="25" borderId="0" xfId="0" applyFont="1" applyFill="1" applyAlignment="1">
      <alignment horizontal="center"/>
    </xf>
    <xf numFmtId="0" fontId="61" fillId="0" borderId="0" xfId="0" applyFont="1" applyAlignment="1">
      <alignment horizontal="center" vertical="center" wrapText="1"/>
    </xf>
    <xf numFmtId="0" fontId="57" fillId="0" borderId="46" xfId="0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top" wrapText="1"/>
    </xf>
    <xf numFmtId="0" fontId="66" fillId="0" borderId="0" xfId="0" applyFont="1" applyAlignment="1">
      <alignment horizontal="center" vertical="top" wrapText="1"/>
    </xf>
    <xf numFmtId="0" fontId="78" fillId="35" borderId="0" xfId="0" applyFont="1" applyFill="1" applyAlignment="1">
      <alignment horizontal="left" vertical="center" wrapText="1"/>
    </xf>
    <xf numFmtId="0" fontId="53" fillId="0" borderId="46" xfId="0" applyFont="1" applyBorder="1" applyAlignment="1">
      <alignment horizontal="center" vertical="center" wrapText="1"/>
    </xf>
    <xf numFmtId="0" fontId="95" fillId="45" borderId="0" xfId="0" applyFont="1" applyFill="1" applyAlignment="1">
      <alignment horizontal="center" vertical="center" wrapText="1"/>
    </xf>
    <xf numFmtId="1" fontId="95" fillId="45" borderId="0" xfId="0" applyNumberFormat="1" applyFont="1" applyFill="1" applyAlignment="1">
      <alignment horizontal="center" vertical="center" wrapText="1"/>
    </xf>
    <xf numFmtId="0" fontId="77" fillId="0" borderId="0" xfId="0" applyFont="1" applyAlignment="1">
      <alignment horizontal="center" vertical="center"/>
    </xf>
    <xf numFmtId="0" fontId="80" fillId="20" borderId="6" xfId="0" applyFont="1" applyFill="1" applyBorder="1" applyAlignment="1">
      <alignment horizontal="center" vertical="center"/>
    </xf>
    <xf numFmtId="0" fontId="80" fillId="20" borderId="0" xfId="0" applyFont="1" applyFill="1" applyAlignment="1">
      <alignment horizontal="center" vertical="center"/>
    </xf>
    <xf numFmtId="0" fontId="80" fillId="20" borderId="5" xfId="0" applyFont="1" applyFill="1" applyBorder="1" applyAlignment="1">
      <alignment horizontal="center" vertical="center"/>
    </xf>
    <xf numFmtId="0" fontId="79" fillId="0" borderId="0" xfId="0" applyFont="1" applyAlignment="1">
      <alignment horizontal="left" vertical="top" wrapText="1"/>
    </xf>
    <xf numFmtId="0" fontId="84" fillId="23" borderId="6" xfId="0" applyFont="1" applyFill="1" applyBorder="1" applyAlignment="1">
      <alignment horizontal="left" vertical="center"/>
    </xf>
    <xf numFmtId="0" fontId="84" fillId="23" borderId="0" xfId="0" applyFont="1" applyFill="1" applyAlignment="1">
      <alignment horizontal="left" vertical="center"/>
    </xf>
    <xf numFmtId="0" fontId="93" fillId="0" borderId="57" xfId="0" applyFont="1" applyBorder="1" applyAlignment="1">
      <alignment horizontal="center" vertical="center"/>
    </xf>
    <xf numFmtId="0" fontId="92" fillId="0" borderId="58" xfId="0" applyFont="1" applyBorder="1" applyAlignment="1">
      <alignment horizontal="center" vertical="center"/>
    </xf>
    <xf numFmtId="0" fontId="78" fillId="22" borderId="12" xfId="0" applyFont="1" applyFill="1" applyBorder="1" applyAlignment="1">
      <alignment horizontal="left" vertical="center"/>
    </xf>
    <xf numFmtId="0" fontId="78" fillId="22" borderId="0" xfId="0" applyFont="1" applyFill="1" applyAlignment="1">
      <alignment horizontal="left" vertical="center"/>
    </xf>
    <xf numFmtId="0" fontId="82" fillId="25" borderId="24" xfId="0" applyFont="1" applyFill="1" applyBorder="1" applyAlignment="1">
      <alignment horizontal="center" vertical="center"/>
    </xf>
    <xf numFmtId="0" fontId="82" fillId="25" borderId="25" xfId="0" applyFont="1" applyFill="1" applyBorder="1" applyAlignment="1">
      <alignment horizontal="center" vertical="center"/>
    </xf>
    <xf numFmtId="0" fontId="82" fillId="25" borderId="26" xfId="0" applyFont="1" applyFill="1" applyBorder="1" applyAlignment="1">
      <alignment horizontal="center" vertical="center"/>
    </xf>
    <xf numFmtId="0" fontId="54" fillId="0" borderId="0" xfId="0" applyFont="1" applyAlignment="1">
      <alignment horizontal="left" vertical="top" wrapText="1"/>
    </xf>
    <xf numFmtId="0" fontId="80" fillId="20" borderId="19" xfId="0" applyFont="1" applyFill="1" applyBorder="1" applyAlignment="1">
      <alignment horizontal="center" vertical="center"/>
    </xf>
    <xf numFmtId="0" fontId="80" fillId="20" borderId="10" xfId="0" applyFont="1" applyFill="1" applyBorder="1" applyAlignment="1">
      <alignment horizontal="center" vertical="center"/>
    </xf>
    <xf numFmtId="0" fontId="80" fillId="20" borderId="20" xfId="0" applyFont="1" applyFill="1" applyBorder="1" applyAlignment="1">
      <alignment horizontal="center" vertical="center"/>
    </xf>
    <xf numFmtId="0" fontId="83" fillId="23" borderId="6" xfId="0" applyFont="1" applyFill="1" applyBorder="1" applyAlignment="1">
      <alignment horizontal="left" vertical="center"/>
    </xf>
    <xf numFmtId="0" fontId="83" fillId="23" borderId="0" xfId="0" applyFont="1" applyFill="1" applyAlignment="1">
      <alignment horizontal="left" vertical="center"/>
    </xf>
    <xf numFmtId="0" fontId="81" fillId="25" borderId="21" xfId="0" applyFont="1" applyFill="1" applyBorder="1" applyAlignment="1">
      <alignment horizontal="center" vertical="center"/>
    </xf>
    <xf numFmtId="0" fontId="81" fillId="25" borderId="22" xfId="0" applyFont="1" applyFill="1" applyBorder="1" applyAlignment="1">
      <alignment horizontal="center" vertical="center"/>
    </xf>
    <xf numFmtId="0" fontId="81" fillId="25" borderId="23" xfId="0" applyFont="1" applyFill="1" applyBorder="1" applyAlignment="1">
      <alignment horizontal="center" vertical="center"/>
    </xf>
    <xf numFmtId="0" fontId="22" fillId="22" borderId="12" xfId="0" applyFont="1" applyFill="1" applyBorder="1" applyAlignment="1">
      <alignment horizontal="left" vertical="center"/>
    </xf>
    <xf numFmtId="0" fontId="22" fillId="22" borderId="0" xfId="0" applyFont="1" applyFill="1" applyAlignment="1">
      <alignment horizontal="left" vertical="center"/>
    </xf>
    <xf numFmtId="0" fontId="7" fillId="21" borderId="12" xfId="0" applyFont="1" applyFill="1" applyBorder="1" applyAlignment="1">
      <alignment horizontal="left" vertical="center"/>
    </xf>
    <xf numFmtId="0" fontId="7" fillId="21" borderId="0" xfId="0" applyFont="1" applyFill="1" applyAlignment="1">
      <alignment horizontal="left" vertical="center"/>
    </xf>
    <xf numFmtId="0" fontId="90" fillId="0" borderId="4" xfId="0" applyFont="1" applyBorder="1" applyAlignment="1">
      <alignment horizontal="center" vertical="center"/>
    </xf>
    <xf numFmtId="0" fontId="86" fillId="20" borderId="19" xfId="0" applyFont="1" applyFill="1" applyBorder="1" applyAlignment="1">
      <alignment horizontal="center" vertical="center"/>
    </xf>
    <xf numFmtId="0" fontId="86" fillId="20" borderId="10" xfId="0" applyFont="1" applyFill="1" applyBorder="1" applyAlignment="1">
      <alignment horizontal="center" vertical="center"/>
    </xf>
    <xf numFmtId="0" fontId="86" fillId="20" borderId="20" xfId="0" applyFont="1" applyFill="1" applyBorder="1" applyAlignment="1">
      <alignment horizontal="center" vertical="center"/>
    </xf>
  </cellXfs>
  <cellStyles count="46">
    <cellStyle name="20% - Èmfasi1" xfId="1" builtinId="30" customBuiltin="1"/>
    <cellStyle name="20% - Èmfasi2" xfId="2" builtinId="34" customBuiltin="1"/>
    <cellStyle name="20% - Èmfasi3" xfId="3" builtinId="38" customBuiltin="1"/>
    <cellStyle name="20% - Èmfasi4" xfId="4" builtinId="42" customBuiltin="1"/>
    <cellStyle name="20% - Èmfasi5" xfId="5" builtinId="46" customBuiltin="1"/>
    <cellStyle name="20% - Èmfasi6" xfId="6" builtinId="50" customBuiltin="1"/>
    <cellStyle name="40% - Èmfasi1" xfId="7" builtinId="31" customBuiltin="1"/>
    <cellStyle name="40% - Èmfasi2" xfId="8" builtinId="35" customBuiltin="1"/>
    <cellStyle name="40% - Èmfasi3" xfId="9" builtinId="39" customBuiltin="1"/>
    <cellStyle name="40% - Èmfasi4" xfId="10" builtinId="43" customBuiltin="1"/>
    <cellStyle name="40% - Èmfasi5" xfId="11" builtinId="47" customBuiltin="1"/>
    <cellStyle name="40% - Èmfasi6" xfId="12" builtinId="51" customBuiltin="1"/>
    <cellStyle name="60% - Èmfasi1" xfId="13" builtinId="32" customBuiltin="1"/>
    <cellStyle name="60% - Èmfasi2" xfId="14" builtinId="36" customBuiltin="1"/>
    <cellStyle name="60% - Èmfasi3" xfId="15" builtinId="40" customBuiltin="1"/>
    <cellStyle name="60% - Èmfasi4" xfId="16" builtinId="44" customBuiltin="1"/>
    <cellStyle name="60% - Èmfasi5" xfId="17" builtinId="48" customBuiltin="1"/>
    <cellStyle name="60% - Èmfasi6" xfId="18" builtinId="52" customBuiltin="1"/>
    <cellStyle name="Bé" xfId="19" builtinId="26" customBuiltin="1"/>
    <cellStyle name="Càlcul" xfId="20" builtinId="22" customBuiltin="1"/>
    <cellStyle name="Cel·la de comprovació" xfId="21" builtinId="23" customBuiltin="1"/>
    <cellStyle name="Cel·la enllaçada" xfId="22" builtinId="24" customBuiltin="1"/>
    <cellStyle name="Èmfasi1" xfId="24" builtinId="29" customBuiltin="1"/>
    <cellStyle name="Èmfasi2" xfId="25" builtinId="33" customBuiltin="1"/>
    <cellStyle name="Èmfasi3" xfId="26" builtinId="37" customBuiltin="1"/>
    <cellStyle name="Èmfasi4" xfId="27" builtinId="41" customBuiltin="1"/>
    <cellStyle name="Èmfasi5" xfId="28" builtinId="45" customBuiltin="1"/>
    <cellStyle name="Èmfasi6" xfId="29" builtinId="49" customBuiltin="1"/>
    <cellStyle name="Entrada" xfId="30" builtinId="20" customBuiltin="1"/>
    <cellStyle name="Incorrecte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3" xfId="34" xr:uid="{00000000-0005-0000-0000-000022000000}"/>
    <cellStyle name="Normal_DADES" xfId="35" xr:uid="{00000000-0005-0000-0000-000023000000}"/>
    <cellStyle name="Normal_DADES_1" xfId="36" xr:uid="{00000000-0005-0000-0000-000024000000}"/>
    <cellStyle name="Nota" xfId="37" builtinId="10" customBuiltin="1"/>
    <cellStyle name="Notas 2" xfId="38" xr:uid="{00000000-0005-0000-0000-000026000000}"/>
    <cellStyle name="Resultat" xfId="39" builtinId="21" customBuiltin="1"/>
    <cellStyle name="Text d'advertiment" xfId="40" builtinId="11" customBuiltin="1"/>
    <cellStyle name="Text explicatiu" xfId="41" builtinId="53" customBuiltin="1"/>
    <cellStyle name="Títol" xfId="42" builtinId="15" customBuiltin="1"/>
    <cellStyle name="Títol 2" xfId="43" builtinId="17" customBuiltin="1"/>
    <cellStyle name="Títol 3" xfId="44" builtinId="18" customBuiltin="1"/>
    <cellStyle name="Títol 4" xfId="23" builtinId="19" customBuiltin="1"/>
    <cellStyle name="Total" xfId="45" builtinId="25" customBuiltin="1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E6E6E6"/>
      <rgbColor rgb="00002E0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2C9AF"/>
      <rgbColor rgb="00D0CCAC"/>
      <rgbColor rgb="00879D8E"/>
      <rgbColor rgb="00A8B8AD"/>
      <rgbColor rgb="00DFDCC7"/>
      <rgbColor rgb="00502800"/>
      <rgbColor rgb="00E3E1CF"/>
      <rgbColor rgb="003366FF"/>
      <rgbColor rgb="0033CCCC"/>
      <rgbColor rgb="0099CC00"/>
      <rgbColor rgb="00727C54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C3FC5"/>
      <color rgb="FFF6F6F4"/>
      <color rgb="FFF9F7F5"/>
      <color rgb="FFF6F3F0"/>
      <color rgb="FFFCFBFA"/>
      <color rgb="FFF7F6F3"/>
      <color rgb="FFF1F0EB"/>
      <color rgb="FF9A0000"/>
      <color rgb="FFBAB7A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581025</xdr:colOff>
      <xdr:row>2</xdr:row>
      <xdr:rowOff>66675</xdr:rowOff>
    </xdr:from>
    <xdr:to>
      <xdr:col>17</xdr:col>
      <xdr:colOff>293325</xdr:colOff>
      <xdr:row>3</xdr:row>
      <xdr:rowOff>236175</xdr:rowOff>
    </xdr:to>
    <xdr:sp macro="" textlink="">
      <xdr:nvSpPr>
        <xdr:cNvPr id="2" name="Elips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791950" y="514350"/>
          <a:ext cx="360000" cy="360000"/>
        </a:xfrm>
        <a:prstGeom prst="ellipse">
          <a:avLst/>
        </a:prstGeom>
        <a:solidFill>
          <a:srgbClr val="A39F8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>
    <xdr:from>
      <xdr:col>16</xdr:col>
      <xdr:colOff>171450</xdr:colOff>
      <xdr:row>2</xdr:row>
      <xdr:rowOff>66675</xdr:rowOff>
    </xdr:from>
    <xdr:to>
      <xdr:col>16</xdr:col>
      <xdr:colOff>531450</xdr:colOff>
      <xdr:row>3</xdr:row>
      <xdr:rowOff>236175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1382375" y="514350"/>
          <a:ext cx="360000" cy="360000"/>
        </a:xfrm>
        <a:prstGeom prst="ellipse">
          <a:avLst/>
        </a:prstGeom>
        <a:solidFill>
          <a:srgbClr val="7BBBD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>
    <xdr:from>
      <xdr:col>15</xdr:col>
      <xdr:colOff>371475</xdr:colOff>
      <xdr:row>2</xdr:row>
      <xdr:rowOff>66675</xdr:rowOff>
    </xdr:from>
    <xdr:to>
      <xdr:col>16</xdr:col>
      <xdr:colOff>121875</xdr:colOff>
      <xdr:row>3</xdr:row>
      <xdr:rowOff>236175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0972800" y="514350"/>
          <a:ext cx="360000" cy="360000"/>
        </a:xfrm>
        <a:prstGeom prst="ellipse">
          <a:avLst/>
        </a:prstGeom>
        <a:solidFill>
          <a:srgbClr val="514B5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>
    <xdr:from>
      <xdr:col>14</xdr:col>
      <xdr:colOff>457200</xdr:colOff>
      <xdr:row>2</xdr:row>
      <xdr:rowOff>66675</xdr:rowOff>
    </xdr:from>
    <xdr:to>
      <xdr:col>15</xdr:col>
      <xdr:colOff>321900</xdr:colOff>
      <xdr:row>3</xdr:row>
      <xdr:rowOff>236175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0563225" y="514350"/>
          <a:ext cx="360000" cy="360000"/>
        </a:xfrm>
        <a:prstGeom prst="ellipse">
          <a:avLst/>
        </a:prstGeom>
        <a:solidFill>
          <a:srgbClr val="FFAD0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1</xdr:row>
      <xdr:rowOff>85725</xdr:rowOff>
    </xdr:from>
    <xdr:to>
      <xdr:col>17</xdr:col>
      <xdr:colOff>700800</xdr:colOff>
      <xdr:row>3</xdr:row>
      <xdr:rowOff>0</xdr:rowOff>
    </xdr:to>
    <xdr:sp macro="" textlink="">
      <xdr:nvSpPr>
        <xdr:cNvPr id="2" name="Elips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191750" y="533400"/>
          <a:ext cx="396000" cy="360000"/>
        </a:xfrm>
        <a:prstGeom prst="ellipse">
          <a:avLst/>
        </a:prstGeom>
        <a:solidFill>
          <a:srgbClr val="A39F8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>
    <xdr:from>
      <xdr:col>16</xdr:col>
      <xdr:colOff>485775</xdr:colOff>
      <xdr:row>1</xdr:row>
      <xdr:rowOff>85725</xdr:rowOff>
    </xdr:from>
    <xdr:to>
      <xdr:col>17</xdr:col>
      <xdr:colOff>264750</xdr:colOff>
      <xdr:row>3</xdr:row>
      <xdr:rowOff>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9791700" y="533400"/>
          <a:ext cx="360000" cy="360000"/>
        </a:xfrm>
        <a:prstGeom prst="ellipse">
          <a:avLst/>
        </a:prstGeom>
        <a:solidFill>
          <a:srgbClr val="7BBBD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>
    <xdr:from>
      <xdr:col>16</xdr:col>
      <xdr:colOff>85724</xdr:colOff>
      <xdr:row>1</xdr:row>
      <xdr:rowOff>85725</xdr:rowOff>
    </xdr:from>
    <xdr:to>
      <xdr:col>16</xdr:col>
      <xdr:colOff>445724</xdr:colOff>
      <xdr:row>3</xdr:row>
      <xdr:rowOff>0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391649" y="533400"/>
          <a:ext cx="360000" cy="360000"/>
        </a:xfrm>
        <a:prstGeom prst="ellipse">
          <a:avLst/>
        </a:prstGeom>
        <a:solidFill>
          <a:srgbClr val="514B5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>
    <xdr:from>
      <xdr:col>15</xdr:col>
      <xdr:colOff>257175</xdr:colOff>
      <xdr:row>1</xdr:row>
      <xdr:rowOff>85725</xdr:rowOff>
    </xdr:from>
    <xdr:to>
      <xdr:col>16</xdr:col>
      <xdr:colOff>36150</xdr:colOff>
      <xdr:row>3</xdr:row>
      <xdr:rowOff>0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982075" y="533400"/>
          <a:ext cx="360000" cy="360000"/>
        </a:xfrm>
        <a:prstGeom prst="ellipse">
          <a:avLst/>
        </a:prstGeom>
        <a:solidFill>
          <a:srgbClr val="FFAD0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0</xdr:row>
      <xdr:rowOff>0</xdr:rowOff>
    </xdr:from>
    <xdr:to>
      <xdr:col>20</xdr:col>
      <xdr:colOff>666750</xdr:colOff>
      <xdr:row>32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992" t="31182" r="20699" b="3110"/>
        <a:stretch/>
      </xdr:blipFill>
      <xdr:spPr>
        <a:xfrm>
          <a:off x="9182100" y="0"/>
          <a:ext cx="7600950" cy="5238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0</xdr:row>
      <xdr:rowOff>133350</xdr:rowOff>
    </xdr:from>
    <xdr:to>
      <xdr:col>12</xdr:col>
      <xdr:colOff>85725</xdr:colOff>
      <xdr:row>0</xdr:row>
      <xdr:rowOff>381000</xdr:rowOff>
    </xdr:to>
    <xdr:pic>
      <xdr:nvPicPr>
        <xdr:cNvPr id="5148" name="Picture 1" descr="Copia de NOU LOGO CG">
          <a:extLst>
            <a:ext uri="{FF2B5EF4-FFF2-40B4-BE49-F238E27FC236}">
              <a16:creationId xmlns:a16="http://schemas.microsoft.com/office/drawing/2014/main" id="{00000000-0008-0000-0700-00001C1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28001" r="10919" b="19999"/>
        <a:stretch/>
      </xdr:blipFill>
      <xdr:spPr bwMode="auto">
        <a:xfrm>
          <a:off x="7696200" y="133350"/>
          <a:ext cx="1200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Centre Gestió">
      <a:dk1>
        <a:srgbClr val="19171B"/>
      </a:dk1>
      <a:lt1>
        <a:srgbClr val="A39F82"/>
      </a:lt1>
      <a:dk2>
        <a:srgbClr val="FFAD01"/>
      </a:dk2>
      <a:lt2>
        <a:srgbClr val="7BBBDF"/>
      </a:lt2>
      <a:accent1>
        <a:srgbClr val="B7C1A8"/>
      </a:accent1>
      <a:accent2>
        <a:srgbClr val="B1A0C7"/>
      </a:accent2>
      <a:accent3>
        <a:srgbClr val="FFFFAF"/>
      </a:accent3>
      <a:accent4>
        <a:srgbClr val="32643C"/>
      </a:accent4>
      <a:accent5>
        <a:srgbClr val="7A1F06"/>
      </a:accent5>
      <a:accent6>
        <a:srgbClr val="842C58"/>
      </a:accent6>
      <a:hlink>
        <a:srgbClr val="FFFF69"/>
      </a:hlink>
      <a:folHlink>
        <a:srgbClr val="33635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>
    <pageSetUpPr autoPageBreaks="0"/>
  </sheetPr>
  <dimension ref="B1:V512"/>
  <sheetViews>
    <sheetView showGridLines="0" showZeros="0" showOutlineSymbols="0" zoomScaleNormal="100" workbookViewId="0">
      <pane ySplit="6" topLeftCell="A7" activePane="bottomLeft" state="frozen"/>
      <selection activeCell="J32" sqref="J32"/>
      <selection pane="bottomLeft" activeCell="J5" sqref="J5"/>
    </sheetView>
  </sheetViews>
  <sheetFormatPr defaultColWidth="11.42578125" defaultRowHeight="11.25" x14ac:dyDescent="0.2"/>
  <cols>
    <col min="1" max="2" width="3.85546875" style="43" customWidth="1"/>
    <col min="3" max="3" width="9.28515625" style="43" customWidth="1"/>
    <col min="4" max="4" width="42.140625" style="43" customWidth="1"/>
    <col min="5" max="5" width="6.85546875" style="43" customWidth="1"/>
    <col min="6" max="6" width="5.28515625" style="43" customWidth="1"/>
    <col min="7" max="7" width="17.140625" style="43" customWidth="1"/>
    <col min="8" max="8" width="8.85546875" style="43" customWidth="1"/>
    <col min="9" max="9" width="10.85546875" style="43" customWidth="1"/>
    <col min="10" max="10" width="10.7109375" style="43" customWidth="1"/>
    <col min="11" max="11" width="10.85546875" style="43" customWidth="1"/>
    <col min="12" max="12" width="10.42578125" style="43" customWidth="1"/>
    <col min="13" max="13" width="0" style="43" hidden="1" customWidth="1"/>
    <col min="14" max="14" width="11.42578125" style="43"/>
    <col min="15" max="15" width="7.42578125" style="43" customWidth="1"/>
    <col min="16" max="16" width="9.140625" style="43" customWidth="1"/>
    <col min="17" max="17" width="9.7109375" style="43" customWidth="1"/>
    <col min="18" max="18" width="5.140625" style="43" customWidth="1"/>
    <col min="19" max="22" width="11.42578125" style="60"/>
    <col min="23" max="16384" width="11.42578125" style="43"/>
  </cols>
  <sheetData>
    <row r="1" spans="2:22" ht="8.1" customHeight="1" x14ac:dyDescent="0.2"/>
    <row r="2" spans="2:22" ht="27.95" customHeight="1" x14ac:dyDescent="0.2">
      <c r="C2" s="194" t="s">
        <v>14945</v>
      </c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5" t="s">
        <v>14930</v>
      </c>
      <c r="Q2" s="195"/>
      <c r="R2" s="195"/>
    </row>
    <row r="3" spans="2:22" ht="15" customHeight="1" x14ac:dyDescent="0.2">
      <c r="M3" s="44"/>
    </row>
    <row r="4" spans="2:22" ht="20.100000000000001" customHeight="1" x14ac:dyDescent="0.2">
      <c r="B4" s="196" t="s">
        <v>14928</v>
      </c>
      <c r="C4" s="196"/>
      <c r="D4" s="198"/>
      <c r="E4" s="198"/>
      <c r="F4" s="198"/>
      <c r="H4" s="197" t="s">
        <v>14929</v>
      </c>
      <c r="I4" s="197"/>
      <c r="J4" s="108">
        <v>2022</v>
      </c>
      <c r="L4" s="45"/>
      <c r="M4" s="46"/>
      <c r="N4" s="47"/>
      <c r="O4" s="48"/>
      <c r="P4" s="48"/>
    </row>
    <row r="5" spans="2:22" ht="18.75" customHeight="1" x14ac:dyDescent="0.2">
      <c r="C5" s="199" t="s">
        <v>22799</v>
      </c>
      <c r="D5" s="199"/>
      <c r="E5" s="199"/>
      <c r="F5" s="199"/>
      <c r="G5" s="199"/>
      <c r="H5" s="199"/>
      <c r="P5" s="49"/>
      <c r="Q5" s="184" t="s">
        <v>22790</v>
      </c>
    </row>
    <row r="6" spans="2:22" ht="42.75" x14ac:dyDescent="0.2">
      <c r="B6" s="175"/>
      <c r="C6" s="174" t="s">
        <v>14401</v>
      </c>
      <c r="D6" s="50" t="s">
        <v>14934</v>
      </c>
      <c r="E6" s="50" t="s">
        <v>14931</v>
      </c>
      <c r="F6" s="50" t="s">
        <v>14932</v>
      </c>
      <c r="G6" s="50" t="s">
        <v>14933</v>
      </c>
      <c r="H6" s="50" t="s">
        <v>14935</v>
      </c>
      <c r="I6" s="50" t="s">
        <v>14936</v>
      </c>
      <c r="J6" s="50" t="s">
        <v>14937</v>
      </c>
      <c r="K6" s="50" t="s">
        <v>14938</v>
      </c>
      <c r="L6" s="50" t="s">
        <v>14939</v>
      </c>
      <c r="M6" s="51"/>
      <c r="N6" s="52" t="s">
        <v>14940</v>
      </c>
      <c r="O6" s="51" t="s">
        <v>14941</v>
      </c>
      <c r="P6" s="51" t="s">
        <v>14942</v>
      </c>
      <c r="Q6" s="51" t="s">
        <v>14943</v>
      </c>
      <c r="R6" s="53" t="s">
        <v>14944</v>
      </c>
    </row>
    <row r="7" spans="2:22" ht="15" customHeight="1" x14ac:dyDescent="0.2">
      <c r="B7" s="176"/>
      <c r="C7" s="178"/>
      <c r="D7" s="182" t="str">
        <f>IFERROR(IF(C7&lt;&gt;0,VLOOKUP(C7,DADES!$A$2:$B$12302,2,FALSE),""),0)</f>
        <v/>
      </c>
      <c r="E7" s="182">
        <f>IFERROR(VLOOKUP(C7,DADES!A2:J12302,8,FALSE),0)</f>
        <v>0</v>
      </c>
      <c r="F7" s="181" t="str">
        <f t="shared" ref="F7:F70" si="0">IFERROR(IF(AND(C7=0,D7&lt;&gt;"")=TRUE,99,IF(E7&lt;=0,"",(IF(LEN(E7)=4,CONCATENATE(0,LEFT(E7,1)),LEFT(E7,2))))),0)</f>
        <v/>
      </c>
      <c r="G7" s="3"/>
      <c r="H7" s="4"/>
      <c r="I7" s="5"/>
      <c r="J7" s="5"/>
      <c r="K7" s="5"/>
      <c r="L7" s="5"/>
      <c r="M7" s="54">
        <f>H7</f>
        <v>0</v>
      </c>
      <c r="N7" s="55">
        <f t="shared" ref="N7:N72" si="1">I7+J7+K7+L7</f>
        <v>0</v>
      </c>
      <c r="O7" s="6"/>
      <c r="P7" s="6"/>
      <c r="Q7" s="5"/>
      <c r="R7" s="22"/>
      <c r="S7" s="180"/>
      <c r="T7" s="180"/>
      <c r="U7" s="180"/>
      <c r="V7" s="180"/>
    </row>
    <row r="8" spans="2:22" x14ac:dyDescent="0.2">
      <c r="B8" s="176"/>
      <c r="C8" s="178"/>
      <c r="D8" s="182"/>
      <c r="E8" s="182">
        <f>IFERROR(VLOOKUP(C8,DADES!A3:J12303,8,FALSE),0)</f>
        <v>0</v>
      </c>
      <c r="F8" s="181" t="str">
        <f t="shared" si="0"/>
        <v/>
      </c>
      <c r="G8" s="3"/>
      <c r="H8" s="4"/>
      <c r="I8" s="5"/>
      <c r="J8" s="5"/>
      <c r="K8" s="5"/>
      <c r="L8" s="5"/>
      <c r="M8" s="54">
        <f t="shared" ref="M8:M71" si="2">H8</f>
        <v>0</v>
      </c>
      <c r="N8" s="55">
        <f t="shared" si="1"/>
        <v>0</v>
      </c>
      <c r="O8" s="6"/>
      <c r="P8" s="5"/>
      <c r="Q8" s="5"/>
      <c r="R8" s="22"/>
      <c r="T8" s="60" t="s">
        <v>12493</v>
      </c>
    </row>
    <row r="9" spans="2:22" x14ac:dyDescent="0.2">
      <c r="B9" s="176"/>
      <c r="C9" s="178"/>
      <c r="D9" s="182" t="str">
        <f>IFERROR(IF(C9&lt;&gt;0,VLOOKUP(C9,DADES!$A$2:$B$12302,2,FALSE),""),0)</f>
        <v/>
      </c>
      <c r="E9" s="182">
        <f>IFERROR(VLOOKUP(C9,DADES!A4:J12304,8,FALSE),0)</f>
        <v>0</v>
      </c>
      <c r="F9" s="181" t="str">
        <f t="shared" si="0"/>
        <v/>
      </c>
      <c r="G9" s="3"/>
      <c r="H9" s="4"/>
      <c r="I9" s="5"/>
      <c r="J9" s="5"/>
      <c r="K9" s="5"/>
      <c r="L9" s="5"/>
      <c r="M9" s="54">
        <f t="shared" si="2"/>
        <v>0</v>
      </c>
      <c r="N9" s="55">
        <f t="shared" si="1"/>
        <v>0</v>
      </c>
      <c r="O9" s="6"/>
      <c r="P9" s="5"/>
      <c r="Q9" s="5"/>
      <c r="R9" s="22"/>
      <c r="T9" s="60" t="s">
        <v>12492</v>
      </c>
    </row>
    <row r="10" spans="2:22" x14ac:dyDescent="0.2">
      <c r="B10" s="176"/>
      <c r="C10" s="178"/>
      <c r="D10" s="182" t="str">
        <f>IFERROR(IF(C10&lt;&gt;0,VLOOKUP(C10,DADES!$A$2:$B$12302,2,FALSE),""),0)</f>
        <v/>
      </c>
      <c r="E10" s="182">
        <f>IFERROR(VLOOKUP(C10,DADES!A5:J12305,8,FALSE),0)</f>
        <v>0</v>
      </c>
      <c r="F10" s="181" t="str">
        <f t="shared" si="0"/>
        <v/>
      </c>
      <c r="G10" s="3"/>
      <c r="H10" s="4"/>
      <c r="I10" s="5"/>
      <c r="J10" s="5"/>
      <c r="K10" s="5"/>
      <c r="L10" s="5"/>
      <c r="M10" s="54">
        <f t="shared" si="2"/>
        <v>0</v>
      </c>
      <c r="N10" s="55">
        <f t="shared" si="1"/>
        <v>0</v>
      </c>
      <c r="O10" s="6"/>
      <c r="P10" s="5"/>
      <c r="Q10" s="5"/>
      <c r="R10" s="22"/>
    </row>
    <row r="11" spans="2:22" ht="11.25" customHeight="1" x14ac:dyDescent="0.2">
      <c r="B11" s="176"/>
      <c r="C11" s="178"/>
      <c r="D11" s="182" t="str">
        <f>IFERROR(IF(C11&lt;&gt;0,VLOOKUP(C11,DADES!$A$2:$B$12302,2,FALSE),""),0)</f>
        <v/>
      </c>
      <c r="E11" s="182">
        <f>IFERROR(VLOOKUP(C11,DADES!A6:J12306,8,FALSE),0)</f>
        <v>0</v>
      </c>
      <c r="F11" s="181" t="str">
        <f t="shared" si="0"/>
        <v/>
      </c>
      <c r="G11" s="3"/>
      <c r="H11" s="4"/>
      <c r="I11" s="5"/>
      <c r="J11" s="5"/>
      <c r="K11" s="5"/>
      <c r="L11" s="5"/>
      <c r="M11" s="54">
        <f t="shared" si="2"/>
        <v>0</v>
      </c>
      <c r="N11" s="55">
        <f t="shared" si="1"/>
        <v>0</v>
      </c>
      <c r="O11" s="6"/>
      <c r="P11" s="5"/>
      <c r="Q11" s="5"/>
      <c r="R11" s="22"/>
    </row>
    <row r="12" spans="2:22" x14ac:dyDescent="0.2">
      <c r="B12" s="176"/>
      <c r="C12" s="178"/>
      <c r="D12" s="182" t="str">
        <f>IFERROR(IF(C12&lt;&gt;0,VLOOKUP(C12,DADES!$A$2:$B$12302,2,FALSE),""),0)</f>
        <v/>
      </c>
      <c r="E12" s="182">
        <f>IFERROR(VLOOKUP(C12,DADES!A7:J12307,8,FALSE),0)</f>
        <v>0</v>
      </c>
      <c r="F12" s="181" t="str">
        <f t="shared" si="0"/>
        <v/>
      </c>
      <c r="G12" s="3"/>
      <c r="H12" s="4"/>
      <c r="I12" s="5"/>
      <c r="J12" s="5"/>
      <c r="K12" s="5"/>
      <c r="L12" s="5"/>
      <c r="M12" s="54">
        <f t="shared" si="2"/>
        <v>0</v>
      </c>
      <c r="N12" s="55">
        <f t="shared" si="1"/>
        <v>0</v>
      </c>
      <c r="O12" s="6"/>
      <c r="P12" s="5"/>
      <c r="Q12" s="5"/>
      <c r="R12" s="22"/>
    </row>
    <row r="13" spans="2:22" x14ac:dyDescent="0.2">
      <c r="B13" s="176"/>
      <c r="C13" s="178"/>
      <c r="D13" s="182" t="str">
        <f>IFERROR(IF(C13&lt;&gt;0,VLOOKUP(C13,DADES!$A$2:$B$12302,2,FALSE),""),0)</f>
        <v/>
      </c>
      <c r="E13" s="182">
        <f>IFERROR(VLOOKUP(C13,DADES!A8:J12308,8,FALSE),0)</f>
        <v>0</v>
      </c>
      <c r="F13" s="181" t="str">
        <f t="shared" si="0"/>
        <v/>
      </c>
      <c r="G13" s="3"/>
      <c r="H13" s="4"/>
      <c r="I13" s="5"/>
      <c r="J13" s="5"/>
      <c r="K13" s="5"/>
      <c r="L13" s="5"/>
      <c r="M13" s="54">
        <f t="shared" si="2"/>
        <v>0</v>
      </c>
      <c r="N13" s="55">
        <f t="shared" si="1"/>
        <v>0</v>
      </c>
      <c r="O13" s="6"/>
      <c r="P13" s="5"/>
      <c r="Q13" s="5"/>
      <c r="R13" s="22"/>
    </row>
    <row r="14" spans="2:22" x14ac:dyDescent="0.2">
      <c r="B14" s="176"/>
      <c r="C14" s="178"/>
      <c r="D14" s="182" t="str">
        <f>IFERROR(IF(C14&lt;&gt;0,VLOOKUP(C14,DADES!$A$2:$B$12302,2,FALSE),""),0)</f>
        <v/>
      </c>
      <c r="E14" s="182">
        <f>IFERROR(VLOOKUP(C14,DADES!A9:J12309,8,FALSE),0)</f>
        <v>0</v>
      </c>
      <c r="F14" s="181" t="str">
        <f t="shared" si="0"/>
        <v/>
      </c>
      <c r="G14" s="3"/>
      <c r="H14" s="4"/>
      <c r="I14" s="5"/>
      <c r="J14" s="5"/>
      <c r="K14" s="5"/>
      <c r="L14" s="5"/>
      <c r="M14" s="54">
        <f t="shared" si="2"/>
        <v>0</v>
      </c>
      <c r="N14" s="55">
        <f t="shared" si="1"/>
        <v>0</v>
      </c>
      <c r="O14" s="6"/>
      <c r="P14" s="5"/>
      <c r="Q14" s="5"/>
      <c r="R14" s="22"/>
    </row>
    <row r="15" spans="2:22" x14ac:dyDescent="0.2">
      <c r="B15" s="176"/>
      <c r="C15" s="178"/>
      <c r="D15" s="182" t="str">
        <f>IFERROR(IF(C15&lt;&gt;0,VLOOKUP(C15,DADES!$A$2:$B$12302,2,FALSE),""),0)</f>
        <v/>
      </c>
      <c r="E15" s="182"/>
      <c r="F15" s="181" t="str">
        <f t="shared" si="0"/>
        <v/>
      </c>
      <c r="G15" s="3"/>
      <c r="H15" s="4"/>
      <c r="I15" s="5"/>
      <c r="J15" s="5"/>
      <c r="K15" s="5"/>
      <c r="L15" s="5"/>
      <c r="M15" s="54">
        <f t="shared" si="2"/>
        <v>0</v>
      </c>
      <c r="N15" s="55">
        <f t="shared" si="1"/>
        <v>0</v>
      </c>
      <c r="O15" s="6"/>
      <c r="P15" s="5"/>
      <c r="Q15" s="5"/>
      <c r="R15" s="22"/>
    </row>
    <row r="16" spans="2:22" x14ac:dyDescent="0.2">
      <c r="B16" s="176"/>
      <c r="C16" s="178"/>
      <c r="D16" s="182" t="str">
        <f>IFERROR(IF(C16&lt;&gt;0,VLOOKUP(C16,DADES!$A$2:$B$12302,2,FALSE),""),0)</f>
        <v/>
      </c>
      <c r="E16" s="182">
        <f>IFERROR(VLOOKUP(C16,DADES!A11:J12311,8,FALSE),0)</f>
        <v>0</v>
      </c>
      <c r="F16" s="181" t="str">
        <f t="shared" si="0"/>
        <v/>
      </c>
      <c r="G16" s="3"/>
      <c r="H16" s="4"/>
      <c r="I16" s="5"/>
      <c r="J16" s="5"/>
      <c r="K16" s="5"/>
      <c r="L16" s="5"/>
      <c r="M16" s="54">
        <f t="shared" si="2"/>
        <v>0</v>
      </c>
      <c r="N16" s="55">
        <f t="shared" si="1"/>
        <v>0</v>
      </c>
      <c r="O16" s="6"/>
      <c r="P16" s="5"/>
      <c r="Q16" s="5"/>
      <c r="R16" s="22"/>
    </row>
    <row r="17" spans="2:18" x14ac:dyDescent="0.2">
      <c r="B17" s="176"/>
      <c r="C17" s="178"/>
      <c r="D17" s="182" t="str">
        <f>IFERROR(IF(C17&lt;&gt;0,VLOOKUP(C17,DADES!$A$2:$B$12302,2,FALSE),""),0)</f>
        <v/>
      </c>
      <c r="E17" s="182">
        <f>IFERROR(VLOOKUP(C17,DADES!A12:J12312,8,FALSE),0)</f>
        <v>0</v>
      </c>
      <c r="F17" s="181" t="str">
        <f t="shared" si="0"/>
        <v/>
      </c>
      <c r="G17" s="3"/>
      <c r="H17" s="4"/>
      <c r="I17" s="5"/>
      <c r="J17" s="5"/>
      <c r="K17" s="5"/>
      <c r="L17" s="5"/>
      <c r="M17" s="54">
        <f t="shared" si="2"/>
        <v>0</v>
      </c>
      <c r="N17" s="55">
        <f t="shared" si="1"/>
        <v>0</v>
      </c>
      <c r="O17" s="6"/>
      <c r="P17" s="5"/>
      <c r="Q17" s="5"/>
      <c r="R17" s="22"/>
    </row>
    <row r="18" spans="2:18" x14ac:dyDescent="0.2">
      <c r="B18" s="176"/>
      <c r="C18" s="178"/>
      <c r="D18" s="182" t="str">
        <f>IFERROR(IF(C18&lt;&gt;0,VLOOKUP(C18,DADES!$A$2:$B$12302,2,FALSE),""),0)</f>
        <v/>
      </c>
      <c r="E18" s="182">
        <f>IFERROR(VLOOKUP(C18,DADES!A13:J12313,8,FALSE),0)</f>
        <v>0</v>
      </c>
      <c r="F18" s="181" t="str">
        <f t="shared" si="0"/>
        <v/>
      </c>
      <c r="G18" s="3"/>
      <c r="H18" s="4"/>
      <c r="I18" s="5"/>
      <c r="J18" s="5"/>
      <c r="K18" s="5"/>
      <c r="L18" s="5"/>
      <c r="M18" s="54">
        <f t="shared" si="2"/>
        <v>0</v>
      </c>
      <c r="N18" s="55">
        <f t="shared" si="1"/>
        <v>0</v>
      </c>
      <c r="O18" s="6"/>
      <c r="P18" s="5"/>
      <c r="Q18" s="5"/>
      <c r="R18" s="22"/>
    </row>
    <row r="19" spans="2:18" x14ac:dyDescent="0.2">
      <c r="B19" s="176"/>
      <c r="C19" s="178"/>
      <c r="D19" s="182" t="str">
        <f>IFERROR(IF(C19&lt;&gt;0,VLOOKUP(C19,DADES!$A$2:$B$12302,2,FALSE),""),0)</f>
        <v/>
      </c>
      <c r="E19" s="182">
        <f>IFERROR(VLOOKUP(C19,DADES!A14:J12314,8,FALSE),0)</f>
        <v>0</v>
      </c>
      <c r="F19" s="181" t="str">
        <f t="shared" si="0"/>
        <v/>
      </c>
      <c r="G19" s="3"/>
      <c r="H19" s="4"/>
      <c r="I19" s="5"/>
      <c r="J19" s="5"/>
      <c r="K19" s="5"/>
      <c r="L19" s="5"/>
      <c r="M19" s="54">
        <f t="shared" si="2"/>
        <v>0</v>
      </c>
      <c r="N19" s="55">
        <f t="shared" si="1"/>
        <v>0</v>
      </c>
      <c r="O19" s="6"/>
      <c r="P19" s="5"/>
      <c r="Q19" s="5"/>
      <c r="R19" s="22"/>
    </row>
    <row r="20" spans="2:18" x14ac:dyDescent="0.2">
      <c r="B20" s="176"/>
      <c r="C20" s="178"/>
      <c r="D20" s="182" t="str">
        <f>IFERROR(IF(C20&lt;&gt;0,VLOOKUP(C20,DADES!$A$2:$B$12302,2,FALSE),""),0)</f>
        <v/>
      </c>
      <c r="E20" s="182">
        <f>IFERROR(VLOOKUP(C20,DADES!A15:J12315,8,FALSE),0)</f>
        <v>0</v>
      </c>
      <c r="F20" s="181" t="str">
        <f t="shared" si="0"/>
        <v/>
      </c>
      <c r="G20" s="3"/>
      <c r="H20" s="4"/>
      <c r="I20" s="5"/>
      <c r="J20" s="5"/>
      <c r="K20" s="5"/>
      <c r="L20" s="5"/>
      <c r="M20" s="54">
        <f t="shared" si="2"/>
        <v>0</v>
      </c>
      <c r="N20" s="55">
        <f t="shared" si="1"/>
        <v>0</v>
      </c>
      <c r="O20" s="6"/>
      <c r="P20" s="5"/>
      <c r="Q20" s="5"/>
      <c r="R20" s="22"/>
    </row>
    <row r="21" spans="2:18" x14ac:dyDescent="0.2">
      <c r="B21" s="176"/>
      <c r="C21" s="178"/>
      <c r="D21" s="182" t="str">
        <f>IFERROR(IF(C21&lt;&gt;0,VLOOKUP(C21,DADES!$A$2:$B$12302,2,FALSE),""),0)</f>
        <v/>
      </c>
      <c r="E21" s="182">
        <f>IFERROR(VLOOKUP(C21,DADES!A16:J12316,8,FALSE),0)</f>
        <v>0</v>
      </c>
      <c r="F21" s="181" t="str">
        <f t="shared" si="0"/>
        <v/>
      </c>
      <c r="G21" s="3"/>
      <c r="H21" s="4"/>
      <c r="I21" s="5"/>
      <c r="J21" s="5"/>
      <c r="K21" s="5"/>
      <c r="L21" s="5"/>
      <c r="M21" s="54">
        <f t="shared" si="2"/>
        <v>0</v>
      </c>
      <c r="N21" s="55">
        <f t="shared" si="1"/>
        <v>0</v>
      </c>
      <c r="O21" s="6"/>
      <c r="P21" s="5"/>
      <c r="Q21" s="5"/>
      <c r="R21" s="22"/>
    </row>
    <row r="22" spans="2:18" x14ac:dyDescent="0.2">
      <c r="B22" s="176"/>
      <c r="C22" s="178"/>
      <c r="D22" s="182" t="str">
        <f>IFERROR(IF(C22&lt;&gt;0,VLOOKUP(C22,DADES!$A$2:$B$12302,2,FALSE),""),0)</f>
        <v/>
      </c>
      <c r="E22" s="182">
        <f>IFERROR(VLOOKUP(C22,DADES!A17:J12317,8,FALSE),0)</f>
        <v>0</v>
      </c>
      <c r="F22" s="181" t="str">
        <f t="shared" si="0"/>
        <v/>
      </c>
      <c r="G22" s="3"/>
      <c r="H22" s="4"/>
      <c r="I22" s="5"/>
      <c r="J22" s="5"/>
      <c r="K22" s="5"/>
      <c r="L22" s="5"/>
      <c r="M22" s="54">
        <f t="shared" si="2"/>
        <v>0</v>
      </c>
      <c r="N22" s="55">
        <f t="shared" si="1"/>
        <v>0</v>
      </c>
      <c r="O22" s="6"/>
      <c r="P22" s="5"/>
      <c r="Q22" s="5"/>
      <c r="R22" s="22"/>
    </row>
    <row r="23" spans="2:18" x14ac:dyDescent="0.2">
      <c r="B23" s="176"/>
      <c r="C23" s="178"/>
      <c r="D23" s="182" t="str">
        <f>IFERROR(IF(C23&lt;&gt;0,VLOOKUP(C23,DADES!$A$2:$B$12302,2,FALSE),""),0)</f>
        <v/>
      </c>
      <c r="E23" s="182">
        <f>IFERROR(VLOOKUP(C23,DADES!A18:J12318,8,FALSE),0)</f>
        <v>0</v>
      </c>
      <c r="F23" s="181" t="str">
        <f t="shared" si="0"/>
        <v/>
      </c>
      <c r="G23" s="3"/>
      <c r="H23" s="4"/>
      <c r="I23" s="5"/>
      <c r="J23" s="5"/>
      <c r="K23" s="5"/>
      <c r="L23" s="5"/>
      <c r="M23" s="54">
        <f t="shared" si="2"/>
        <v>0</v>
      </c>
      <c r="N23" s="55">
        <f t="shared" si="1"/>
        <v>0</v>
      </c>
      <c r="O23" s="6"/>
      <c r="P23" s="5"/>
      <c r="Q23" s="5"/>
      <c r="R23" s="22"/>
    </row>
    <row r="24" spans="2:18" x14ac:dyDescent="0.2">
      <c r="B24" s="176"/>
      <c r="C24" s="178"/>
      <c r="D24" s="182" t="str">
        <f>IFERROR(IF(C24&lt;&gt;0,VLOOKUP(C24,DADES!$A$2:$B$12302,2,FALSE),""),0)</f>
        <v/>
      </c>
      <c r="E24" s="182">
        <f>IFERROR(VLOOKUP(C24,DADES!A19:J12319,8,FALSE),0)</f>
        <v>0</v>
      </c>
      <c r="F24" s="181" t="str">
        <f t="shared" si="0"/>
        <v/>
      </c>
      <c r="G24" s="3"/>
      <c r="H24" s="4"/>
      <c r="I24" s="5"/>
      <c r="J24" s="5"/>
      <c r="K24" s="5"/>
      <c r="L24" s="5"/>
      <c r="M24" s="54">
        <f t="shared" si="2"/>
        <v>0</v>
      </c>
      <c r="N24" s="55">
        <f t="shared" si="1"/>
        <v>0</v>
      </c>
      <c r="O24" s="6"/>
      <c r="P24" s="5"/>
      <c r="Q24" s="5"/>
      <c r="R24" s="22"/>
    </row>
    <row r="25" spans="2:18" x14ac:dyDescent="0.2">
      <c r="B25" s="176"/>
      <c r="C25" s="178"/>
      <c r="D25" s="182" t="str">
        <f>IFERROR(IF(C25&lt;&gt;0,VLOOKUP(C25,DADES!$A$2:$B$12302,2,FALSE),""),0)</f>
        <v/>
      </c>
      <c r="E25" s="182">
        <f>IFERROR(VLOOKUP(C25,DADES!A20:J12320,8,FALSE),0)</f>
        <v>0</v>
      </c>
      <c r="F25" s="181" t="str">
        <f t="shared" si="0"/>
        <v/>
      </c>
      <c r="G25" s="3"/>
      <c r="H25" s="4"/>
      <c r="I25" s="5"/>
      <c r="J25" s="5"/>
      <c r="K25" s="5"/>
      <c r="L25" s="5"/>
      <c r="M25" s="54">
        <f t="shared" si="2"/>
        <v>0</v>
      </c>
      <c r="N25" s="55">
        <f t="shared" si="1"/>
        <v>0</v>
      </c>
      <c r="O25" s="6"/>
      <c r="P25" s="5"/>
      <c r="Q25" s="5"/>
      <c r="R25" s="22"/>
    </row>
    <row r="26" spans="2:18" x14ac:dyDescent="0.2">
      <c r="B26" s="176"/>
      <c r="C26" s="178"/>
      <c r="D26" s="182" t="str">
        <f>IFERROR(IF(C26&lt;&gt;0,VLOOKUP(C26,DADES!$A$2:$B$12302,2,FALSE),""),0)</f>
        <v/>
      </c>
      <c r="E26" s="182">
        <f>IFERROR(VLOOKUP(C26,DADES!A21:J12321,8,FALSE),0)</f>
        <v>0</v>
      </c>
      <c r="F26" s="181" t="str">
        <f t="shared" si="0"/>
        <v/>
      </c>
      <c r="G26" s="3"/>
      <c r="H26" s="4"/>
      <c r="I26" s="5"/>
      <c r="J26" s="5"/>
      <c r="K26" s="5"/>
      <c r="L26" s="5"/>
      <c r="M26" s="54">
        <f t="shared" si="2"/>
        <v>0</v>
      </c>
      <c r="N26" s="55">
        <f t="shared" si="1"/>
        <v>0</v>
      </c>
      <c r="O26" s="6"/>
      <c r="P26" s="5"/>
      <c r="Q26" s="5"/>
      <c r="R26" s="22"/>
    </row>
    <row r="27" spans="2:18" x14ac:dyDescent="0.2">
      <c r="B27" s="176"/>
      <c r="C27" s="178"/>
      <c r="D27" s="182" t="str">
        <f>IFERROR(IF(C27&lt;&gt;0,VLOOKUP(C27,DADES!$A$2:$B$12302,2,FALSE),""),0)</f>
        <v/>
      </c>
      <c r="E27" s="182">
        <f>IFERROR(VLOOKUP(C27,DADES!A22:J12322,8,FALSE),0)</f>
        <v>0</v>
      </c>
      <c r="F27" s="181" t="str">
        <f t="shared" si="0"/>
        <v/>
      </c>
      <c r="G27" s="3"/>
      <c r="H27" s="4"/>
      <c r="I27" s="5"/>
      <c r="J27" s="5"/>
      <c r="K27" s="5"/>
      <c r="L27" s="5"/>
      <c r="M27" s="54">
        <f t="shared" si="2"/>
        <v>0</v>
      </c>
      <c r="N27" s="55">
        <f t="shared" si="1"/>
        <v>0</v>
      </c>
      <c r="O27" s="6"/>
      <c r="P27" s="5"/>
      <c r="Q27" s="5"/>
      <c r="R27" s="22"/>
    </row>
    <row r="28" spans="2:18" x14ac:dyDescent="0.2">
      <c r="B28" s="176"/>
      <c r="C28" s="178"/>
      <c r="D28" s="182" t="str">
        <f>IFERROR(IF(C28&lt;&gt;0,VLOOKUP(C28,DADES!$A$2:$B$12302,2,FALSE),""),0)</f>
        <v/>
      </c>
      <c r="E28" s="182">
        <f>IFERROR(VLOOKUP(C28,DADES!A23:J12323,8,FALSE),0)</f>
        <v>0</v>
      </c>
      <c r="F28" s="181" t="str">
        <f t="shared" si="0"/>
        <v/>
      </c>
      <c r="G28" s="3"/>
      <c r="H28" s="4"/>
      <c r="I28" s="5"/>
      <c r="J28" s="5"/>
      <c r="K28" s="5"/>
      <c r="L28" s="5"/>
      <c r="M28" s="54">
        <f t="shared" si="2"/>
        <v>0</v>
      </c>
      <c r="N28" s="55">
        <f t="shared" si="1"/>
        <v>0</v>
      </c>
      <c r="O28" s="6"/>
      <c r="P28" s="5"/>
      <c r="Q28" s="5"/>
      <c r="R28" s="22"/>
    </row>
    <row r="29" spans="2:18" x14ac:dyDescent="0.2">
      <c r="B29" s="176"/>
      <c r="C29" s="178"/>
      <c r="D29" s="182" t="str">
        <f>IFERROR(IF(C29&lt;&gt;0,VLOOKUP(C29,DADES!$A$2:$B$12302,2,FALSE),""),0)</f>
        <v/>
      </c>
      <c r="E29" s="182">
        <f>IFERROR(VLOOKUP(C29,DADES!A24:J12324,8,FALSE),0)</f>
        <v>0</v>
      </c>
      <c r="F29" s="181" t="str">
        <f t="shared" si="0"/>
        <v/>
      </c>
      <c r="G29" s="3"/>
      <c r="H29" s="4"/>
      <c r="I29" s="5"/>
      <c r="J29" s="5"/>
      <c r="K29" s="5"/>
      <c r="L29" s="5"/>
      <c r="M29" s="54">
        <f t="shared" si="2"/>
        <v>0</v>
      </c>
      <c r="N29" s="55">
        <f t="shared" si="1"/>
        <v>0</v>
      </c>
      <c r="O29" s="6"/>
      <c r="P29" s="5"/>
      <c r="Q29" s="5"/>
      <c r="R29" s="22"/>
    </row>
    <row r="30" spans="2:18" x14ac:dyDescent="0.2">
      <c r="B30" s="176"/>
      <c r="C30" s="178"/>
      <c r="D30" s="182" t="str">
        <f>IFERROR(IF(C30&lt;&gt;0,VLOOKUP(C30,DADES!$A$2:$B$12302,2,FALSE),""),0)</f>
        <v/>
      </c>
      <c r="E30" s="182">
        <f>IFERROR(VLOOKUP(C30,DADES!A25:J12325,8,FALSE),0)</f>
        <v>0</v>
      </c>
      <c r="F30" s="181" t="str">
        <f t="shared" si="0"/>
        <v/>
      </c>
      <c r="G30" s="3"/>
      <c r="H30" s="4"/>
      <c r="I30" s="5"/>
      <c r="J30" s="5"/>
      <c r="K30" s="5"/>
      <c r="L30" s="5"/>
      <c r="M30" s="54">
        <f t="shared" si="2"/>
        <v>0</v>
      </c>
      <c r="N30" s="55">
        <f t="shared" si="1"/>
        <v>0</v>
      </c>
      <c r="O30" s="6"/>
      <c r="P30" s="5"/>
      <c r="Q30" s="5"/>
      <c r="R30" s="22"/>
    </row>
    <row r="31" spans="2:18" x14ac:dyDescent="0.2">
      <c r="B31" s="176"/>
      <c r="C31" s="178"/>
      <c r="D31" s="182" t="str">
        <f>IFERROR(IF(C31&lt;&gt;0,VLOOKUP(C31,DADES!$A$2:$B$12302,2,FALSE),""),0)</f>
        <v/>
      </c>
      <c r="E31" s="182">
        <f>IFERROR(VLOOKUP(C31,DADES!A26:J12326,8,FALSE),0)</f>
        <v>0</v>
      </c>
      <c r="F31" s="181" t="str">
        <f t="shared" si="0"/>
        <v/>
      </c>
      <c r="G31" s="3"/>
      <c r="H31" s="4"/>
      <c r="I31" s="5"/>
      <c r="J31" s="5"/>
      <c r="K31" s="5"/>
      <c r="L31" s="5"/>
      <c r="M31" s="54">
        <f t="shared" si="2"/>
        <v>0</v>
      </c>
      <c r="N31" s="55">
        <f t="shared" si="1"/>
        <v>0</v>
      </c>
      <c r="O31" s="6"/>
      <c r="P31" s="5"/>
      <c r="Q31" s="5"/>
      <c r="R31" s="22"/>
    </row>
    <row r="32" spans="2:18" x14ac:dyDescent="0.2">
      <c r="B32" s="176"/>
      <c r="C32" s="178"/>
      <c r="D32" s="182" t="str">
        <f>IFERROR(IF(C32&lt;&gt;0,VLOOKUP(C32,DADES!$A$2:$B$12302,2,FALSE),""),0)</f>
        <v/>
      </c>
      <c r="E32" s="182">
        <f>IFERROR(VLOOKUP(C32,DADES!A27:J12327,8,FALSE),0)</f>
        <v>0</v>
      </c>
      <c r="F32" s="181" t="str">
        <f t="shared" si="0"/>
        <v/>
      </c>
      <c r="G32" s="3"/>
      <c r="H32" s="4"/>
      <c r="I32" s="5"/>
      <c r="J32" s="5"/>
      <c r="K32" s="5"/>
      <c r="L32" s="5"/>
      <c r="M32" s="54">
        <f t="shared" si="2"/>
        <v>0</v>
      </c>
      <c r="N32" s="55">
        <f t="shared" si="1"/>
        <v>0</v>
      </c>
      <c r="O32" s="6"/>
      <c r="P32" s="5"/>
      <c r="Q32" s="5"/>
      <c r="R32" s="22"/>
    </row>
    <row r="33" spans="2:18" x14ac:dyDescent="0.2">
      <c r="B33" s="176"/>
      <c r="C33" s="178"/>
      <c r="D33" s="182" t="str">
        <f>IFERROR(IF(C33&lt;&gt;0,VLOOKUP(C33,DADES!$A$2:$B$12302,2,FALSE),""),0)</f>
        <v/>
      </c>
      <c r="E33" s="182">
        <f>IFERROR(VLOOKUP(C33,DADES!A28:J12328,8,FALSE),0)</f>
        <v>0</v>
      </c>
      <c r="F33" s="181" t="str">
        <f t="shared" si="0"/>
        <v/>
      </c>
      <c r="G33" s="3"/>
      <c r="H33" s="4"/>
      <c r="I33" s="5"/>
      <c r="J33" s="5"/>
      <c r="K33" s="5"/>
      <c r="L33" s="5"/>
      <c r="M33" s="54">
        <f t="shared" si="2"/>
        <v>0</v>
      </c>
      <c r="N33" s="55">
        <f t="shared" si="1"/>
        <v>0</v>
      </c>
      <c r="O33" s="6"/>
      <c r="P33" s="5"/>
      <c r="Q33" s="5"/>
      <c r="R33" s="22"/>
    </row>
    <row r="34" spans="2:18" x14ac:dyDescent="0.2">
      <c r="B34" s="176"/>
      <c r="C34" s="178"/>
      <c r="D34" s="182" t="str">
        <f>IFERROR(IF(C34&lt;&gt;0,VLOOKUP(C34,DADES!$A$2:$B$12302,2,FALSE),""),0)</f>
        <v/>
      </c>
      <c r="E34" s="182">
        <f>IFERROR(VLOOKUP(C34,DADES!A29:J12329,8,FALSE),0)</f>
        <v>0</v>
      </c>
      <c r="F34" s="181" t="str">
        <f t="shared" si="0"/>
        <v/>
      </c>
      <c r="G34" s="3"/>
      <c r="H34" s="4"/>
      <c r="I34" s="5"/>
      <c r="J34" s="5"/>
      <c r="K34" s="5"/>
      <c r="L34" s="5"/>
      <c r="M34" s="54">
        <f t="shared" si="2"/>
        <v>0</v>
      </c>
      <c r="N34" s="55">
        <f t="shared" si="1"/>
        <v>0</v>
      </c>
      <c r="O34" s="6"/>
      <c r="P34" s="5"/>
      <c r="Q34" s="5"/>
      <c r="R34" s="22"/>
    </row>
    <row r="35" spans="2:18" x14ac:dyDescent="0.2">
      <c r="B35" s="176"/>
      <c r="C35" s="178"/>
      <c r="D35" s="182" t="str">
        <f>IFERROR(IF(C35&lt;&gt;0,VLOOKUP(C35,DADES!$A$2:$B$12302,2,FALSE),""),0)</f>
        <v/>
      </c>
      <c r="E35" s="182">
        <f>IFERROR(VLOOKUP(C35,DADES!A30:J12330,8,FALSE),0)</f>
        <v>0</v>
      </c>
      <c r="F35" s="181" t="str">
        <f t="shared" si="0"/>
        <v/>
      </c>
      <c r="G35" s="3"/>
      <c r="H35" s="4"/>
      <c r="I35" s="5"/>
      <c r="J35" s="5"/>
      <c r="K35" s="5"/>
      <c r="L35" s="5"/>
      <c r="M35" s="54">
        <f t="shared" si="2"/>
        <v>0</v>
      </c>
      <c r="N35" s="55">
        <f t="shared" si="1"/>
        <v>0</v>
      </c>
      <c r="O35" s="6"/>
      <c r="P35" s="5"/>
      <c r="Q35" s="5"/>
      <c r="R35" s="22"/>
    </row>
    <row r="36" spans="2:18" x14ac:dyDescent="0.2">
      <c r="B36" s="176"/>
      <c r="C36" s="178"/>
      <c r="D36" s="182" t="str">
        <f>IFERROR(IF(C36&lt;&gt;0,VLOOKUP(C36,DADES!$A$2:$B$12302,2,FALSE),""),0)</f>
        <v/>
      </c>
      <c r="E36" s="182">
        <f>IFERROR(VLOOKUP(C36,DADES!A31:J12331,8,FALSE),0)</f>
        <v>0</v>
      </c>
      <c r="F36" s="181" t="str">
        <f t="shared" si="0"/>
        <v/>
      </c>
      <c r="G36" s="3"/>
      <c r="H36" s="4"/>
      <c r="I36" s="5"/>
      <c r="J36" s="5"/>
      <c r="K36" s="5"/>
      <c r="L36" s="5"/>
      <c r="M36" s="54">
        <f t="shared" si="2"/>
        <v>0</v>
      </c>
      <c r="N36" s="55">
        <f t="shared" si="1"/>
        <v>0</v>
      </c>
      <c r="O36" s="6"/>
      <c r="P36" s="5"/>
      <c r="Q36" s="5"/>
      <c r="R36" s="22"/>
    </row>
    <row r="37" spans="2:18" x14ac:dyDescent="0.2">
      <c r="B37" s="176"/>
      <c r="C37" s="178"/>
      <c r="D37" s="182" t="str">
        <f>IFERROR(IF(C37&lt;&gt;0,VLOOKUP(C37,DADES!$A$2:$B$12302,2,FALSE),""),0)</f>
        <v/>
      </c>
      <c r="E37" s="182">
        <f>IFERROR(VLOOKUP(C37,DADES!A32:J12332,8,FALSE),0)</f>
        <v>0</v>
      </c>
      <c r="F37" s="181" t="str">
        <f t="shared" si="0"/>
        <v/>
      </c>
      <c r="G37" s="3"/>
      <c r="H37" s="4"/>
      <c r="I37" s="5"/>
      <c r="J37" s="5"/>
      <c r="K37" s="5"/>
      <c r="L37" s="5"/>
      <c r="M37" s="54">
        <f t="shared" si="2"/>
        <v>0</v>
      </c>
      <c r="N37" s="55">
        <f t="shared" si="1"/>
        <v>0</v>
      </c>
      <c r="O37" s="6"/>
      <c r="P37" s="5"/>
      <c r="Q37" s="5"/>
      <c r="R37" s="22"/>
    </row>
    <row r="38" spans="2:18" x14ac:dyDescent="0.2">
      <c r="B38" s="176"/>
      <c r="C38" s="178"/>
      <c r="D38" s="182" t="str">
        <f>IFERROR(IF(C38&lt;&gt;0,VLOOKUP(C38,DADES!$A$2:$B$12302,2,FALSE),""),0)</f>
        <v/>
      </c>
      <c r="E38" s="182">
        <f>IFERROR(VLOOKUP(C38,DADES!A33:J12333,8,FALSE),0)</f>
        <v>0</v>
      </c>
      <c r="F38" s="181" t="str">
        <f t="shared" si="0"/>
        <v/>
      </c>
      <c r="G38" s="3"/>
      <c r="H38" s="4"/>
      <c r="I38" s="5"/>
      <c r="J38" s="5"/>
      <c r="K38" s="5"/>
      <c r="L38" s="5"/>
      <c r="M38" s="54">
        <f t="shared" si="2"/>
        <v>0</v>
      </c>
      <c r="N38" s="55">
        <f t="shared" si="1"/>
        <v>0</v>
      </c>
      <c r="O38" s="6"/>
      <c r="P38" s="5"/>
      <c r="Q38" s="5"/>
      <c r="R38" s="22"/>
    </row>
    <row r="39" spans="2:18" x14ac:dyDescent="0.2">
      <c r="B39" s="176"/>
      <c r="C39" s="178"/>
      <c r="D39" s="182" t="str">
        <f>IFERROR(IF(C39&lt;&gt;0,VLOOKUP(C39,DADES!$A$2:$B$12302,2,FALSE),""),0)</f>
        <v/>
      </c>
      <c r="E39" s="182">
        <f>IFERROR(VLOOKUP(C39,DADES!A34:J12334,8,FALSE),0)</f>
        <v>0</v>
      </c>
      <c r="F39" s="181" t="str">
        <f t="shared" si="0"/>
        <v/>
      </c>
      <c r="G39" s="3"/>
      <c r="H39" s="4"/>
      <c r="I39" s="5"/>
      <c r="J39" s="5"/>
      <c r="K39" s="5"/>
      <c r="L39" s="5"/>
      <c r="M39" s="54">
        <f t="shared" si="2"/>
        <v>0</v>
      </c>
      <c r="N39" s="55">
        <f t="shared" si="1"/>
        <v>0</v>
      </c>
      <c r="O39" s="6"/>
      <c r="P39" s="5"/>
      <c r="Q39" s="5"/>
      <c r="R39" s="22"/>
    </row>
    <row r="40" spans="2:18" x14ac:dyDescent="0.2">
      <c r="B40" s="176"/>
      <c r="C40" s="178"/>
      <c r="D40" s="182" t="str">
        <f>IFERROR(IF(C40&lt;&gt;0,VLOOKUP(C40,DADES!$A$2:$B$12302,2,FALSE),""),0)</f>
        <v/>
      </c>
      <c r="E40" s="182">
        <f>IFERROR(VLOOKUP(C40,DADES!A35:J12335,8,FALSE),0)</f>
        <v>0</v>
      </c>
      <c r="F40" s="181" t="str">
        <f t="shared" si="0"/>
        <v/>
      </c>
      <c r="G40" s="3"/>
      <c r="H40" s="4"/>
      <c r="I40" s="5"/>
      <c r="J40" s="5"/>
      <c r="K40" s="5"/>
      <c r="L40" s="5"/>
      <c r="M40" s="54">
        <f t="shared" si="2"/>
        <v>0</v>
      </c>
      <c r="N40" s="55">
        <f t="shared" si="1"/>
        <v>0</v>
      </c>
      <c r="O40" s="6"/>
      <c r="P40" s="5"/>
      <c r="Q40" s="5"/>
      <c r="R40" s="22"/>
    </row>
    <row r="41" spans="2:18" x14ac:dyDescent="0.2">
      <c r="B41" s="176"/>
      <c r="C41" s="178"/>
      <c r="D41" s="182" t="str">
        <f>IFERROR(IF(C41&lt;&gt;0,VLOOKUP(C41,DADES!$A$2:$B$12302,2,FALSE),""),0)</f>
        <v/>
      </c>
      <c r="E41" s="182">
        <f>IFERROR(VLOOKUP(C41,DADES!A36:J12336,8,FALSE),0)</f>
        <v>0</v>
      </c>
      <c r="F41" s="181" t="str">
        <f t="shared" si="0"/>
        <v/>
      </c>
      <c r="G41" s="3"/>
      <c r="H41" s="4"/>
      <c r="I41" s="5"/>
      <c r="J41" s="5"/>
      <c r="K41" s="5"/>
      <c r="L41" s="5"/>
      <c r="M41" s="54">
        <f t="shared" si="2"/>
        <v>0</v>
      </c>
      <c r="N41" s="55">
        <f t="shared" si="1"/>
        <v>0</v>
      </c>
      <c r="O41" s="6"/>
      <c r="P41" s="5"/>
      <c r="Q41" s="5"/>
      <c r="R41" s="22"/>
    </row>
    <row r="42" spans="2:18" x14ac:dyDescent="0.2">
      <c r="B42" s="176"/>
      <c r="C42" s="178"/>
      <c r="D42" s="182" t="str">
        <f>IFERROR(IF(C42&lt;&gt;0,VLOOKUP(C42,DADES!$A$2:$B$12302,2,FALSE),""),0)</f>
        <v/>
      </c>
      <c r="E42" s="182">
        <f>IFERROR(VLOOKUP(C42,DADES!A37:J12337,8,FALSE),0)</f>
        <v>0</v>
      </c>
      <c r="F42" s="181" t="str">
        <f t="shared" si="0"/>
        <v/>
      </c>
      <c r="G42" s="3"/>
      <c r="H42" s="4"/>
      <c r="I42" s="5"/>
      <c r="J42" s="5"/>
      <c r="K42" s="5"/>
      <c r="L42" s="5"/>
      <c r="M42" s="54">
        <f t="shared" si="2"/>
        <v>0</v>
      </c>
      <c r="N42" s="55">
        <f t="shared" si="1"/>
        <v>0</v>
      </c>
      <c r="O42" s="6"/>
      <c r="P42" s="5"/>
      <c r="Q42" s="5"/>
      <c r="R42" s="22"/>
    </row>
    <row r="43" spans="2:18" x14ac:dyDescent="0.2">
      <c r="B43" s="176"/>
      <c r="C43" s="178"/>
      <c r="D43" s="182" t="str">
        <f>IFERROR(IF(C43&lt;&gt;0,VLOOKUP(C43,DADES!$A$2:$B$12302,2,FALSE),""),0)</f>
        <v/>
      </c>
      <c r="E43" s="182">
        <f>IFERROR(VLOOKUP(C43,DADES!A38:J12338,8,FALSE),0)</f>
        <v>0</v>
      </c>
      <c r="F43" s="181" t="str">
        <f t="shared" si="0"/>
        <v/>
      </c>
      <c r="G43" s="3"/>
      <c r="H43" s="4"/>
      <c r="I43" s="5"/>
      <c r="J43" s="5"/>
      <c r="K43" s="5"/>
      <c r="L43" s="5"/>
      <c r="M43" s="54">
        <f t="shared" si="2"/>
        <v>0</v>
      </c>
      <c r="N43" s="55">
        <f t="shared" si="1"/>
        <v>0</v>
      </c>
      <c r="O43" s="6"/>
      <c r="P43" s="5"/>
      <c r="Q43" s="5"/>
      <c r="R43" s="22"/>
    </row>
    <row r="44" spans="2:18" x14ac:dyDescent="0.2">
      <c r="B44" s="176"/>
      <c r="C44" s="178"/>
      <c r="D44" s="182" t="str">
        <f>IFERROR(IF(C44&lt;&gt;0,VLOOKUP(C44,DADES!$A$2:$B$12302,2,FALSE),""),0)</f>
        <v/>
      </c>
      <c r="E44" s="182">
        <f>IFERROR(VLOOKUP(C44,DADES!A39:J12339,8,FALSE),0)</f>
        <v>0</v>
      </c>
      <c r="F44" s="181" t="str">
        <f t="shared" si="0"/>
        <v/>
      </c>
      <c r="G44" s="3"/>
      <c r="H44" s="4"/>
      <c r="I44" s="5"/>
      <c r="J44" s="5"/>
      <c r="K44" s="5"/>
      <c r="L44" s="5"/>
      <c r="M44" s="54">
        <f t="shared" si="2"/>
        <v>0</v>
      </c>
      <c r="N44" s="55">
        <f t="shared" si="1"/>
        <v>0</v>
      </c>
      <c r="O44" s="6"/>
      <c r="P44" s="5"/>
      <c r="Q44" s="5"/>
      <c r="R44" s="22"/>
    </row>
    <row r="45" spans="2:18" x14ac:dyDescent="0.2">
      <c r="B45" s="176"/>
      <c r="C45" s="178"/>
      <c r="D45" s="182" t="str">
        <f>IFERROR(IF(C45&lt;&gt;0,VLOOKUP(C45,DADES!$A$2:$B$12302,2,FALSE),""),0)</f>
        <v/>
      </c>
      <c r="E45" s="182">
        <f>IFERROR(VLOOKUP(C45,DADES!A40:J12340,8,FALSE),0)</f>
        <v>0</v>
      </c>
      <c r="F45" s="181" t="str">
        <f t="shared" si="0"/>
        <v/>
      </c>
      <c r="G45" s="3"/>
      <c r="H45" s="4"/>
      <c r="I45" s="5"/>
      <c r="J45" s="5"/>
      <c r="K45" s="5"/>
      <c r="L45" s="5"/>
      <c r="M45" s="54">
        <f t="shared" si="2"/>
        <v>0</v>
      </c>
      <c r="N45" s="55">
        <f t="shared" si="1"/>
        <v>0</v>
      </c>
      <c r="O45" s="6"/>
      <c r="P45" s="5"/>
      <c r="Q45" s="5"/>
      <c r="R45" s="22"/>
    </row>
    <row r="46" spans="2:18" x14ac:dyDescent="0.2">
      <c r="B46" s="176"/>
      <c r="C46" s="178"/>
      <c r="D46" s="182" t="str">
        <f>IFERROR(IF(C46&lt;&gt;0,VLOOKUP(C46,DADES!$A$2:$B$12302,2,FALSE),""),0)</f>
        <v/>
      </c>
      <c r="E46" s="182">
        <f>IFERROR(VLOOKUP(C46,DADES!A41:J12341,8,FALSE),0)</f>
        <v>0</v>
      </c>
      <c r="F46" s="181" t="str">
        <f t="shared" si="0"/>
        <v/>
      </c>
      <c r="G46" s="3"/>
      <c r="H46" s="4"/>
      <c r="I46" s="5"/>
      <c r="J46" s="5"/>
      <c r="K46" s="5"/>
      <c r="L46" s="5"/>
      <c r="M46" s="54">
        <f t="shared" si="2"/>
        <v>0</v>
      </c>
      <c r="N46" s="55">
        <f t="shared" si="1"/>
        <v>0</v>
      </c>
      <c r="O46" s="6"/>
      <c r="P46" s="5"/>
      <c r="Q46" s="5"/>
      <c r="R46" s="22"/>
    </row>
    <row r="47" spans="2:18" x14ac:dyDescent="0.2">
      <c r="B47" s="176"/>
      <c r="C47" s="178"/>
      <c r="D47" s="182" t="str">
        <f>IFERROR(IF(C47&lt;&gt;0,VLOOKUP(C47,DADES!$A$2:$B$12302,2,FALSE),""),0)</f>
        <v/>
      </c>
      <c r="E47" s="182">
        <f>IFERROR(VLOOKUP(C47,DADES!A42:J12342,8,FALSE),0)</f>
        <v>0</v>
      </c>
      <c r="F47" s="181" t="str">
        <f t="shared" si="0"/>
        <v/>
      </c>
      <c r="G47" s="3"/>
      <c r="H47" s="4"/>
      <c r="I47" s="5"/>
      <c r="J47" s="5"/>
      <c r="K47" s="5"/>
      <c r="L47" s="5"/>
      <c r="M47" s="54">
        <f t="shared" si="2"/>
        <v>0</v>
      </c>
      <c r="N47" s="55">
        <f t="shared" si="1"/>
        <v>0</v>
      </c>
      <c r="O47" s="6"/>
      <c r="P47" s="5"/>
      <c r="Q47" s="5"/>
      <c r="R47" s="22"/>
    </row>
    <row r="48" spans="2:18" x14ac:dyDescent="0.2">
      <c r="B48" s="176"/>
      <c r="C48" s="178"/>
      <c r="D48" s="182" t="str">
        <f>IFERROR(IF(C48&lt;&gt;0,VLOOKUP(C48,DADES!$A$2:$B$12302,2,FALSE),""),0)</f>
        <v/>
      </c>
      <c r="E48" s="182">
        <f>IFERROR(VLOOKUP(C48,DADES!A43:J12343,8,FALSE),0)</f>
        <v>0</v>
      </c>
      <c r="F48" s="181" t="str">
        <f t="shared" si="0"/>
        <v/>
      </c>
      <c r="G48" s="3"/>
      <c r="H48" s="4"/>
      <c r="I48" s="5"/>
      <c r="J48" s="5"/>
      <c r="K48" s="5"/>
      <c r="L48" s="5"/>
      <c r="M48" s="54">
        <f t="shared" si="2"/>
        <v>0</v>
      </c>
      <c r="N48" s="55">
        <f t="shared" si="1"/>
        <v>0</v>
      </c>
      <c r="O48" s="6"/>
      <c r="P48" s="5"/>
      <c r="Q48" s="5"/>
      <c r="R48" s="22"/>
    </row>
    <row r="49" spans="2:18" x14ac:dyDescent="0.2">
      <c r="B49" s="176"/>
      <c r="C49" s="178"/>
      <c r="D49" s="182" t="str">
        <f>IFERROR(IF(C49&lt;&gt;0,VLOOKUP(C49,DADES!$A$2:$B$12302,2,FALSE),""),0)</f>
        <v/>
      </c>
      <c r="E49" s="182">
        <f>IFERROR(VLOOKUP(C49,DADES!A44:J12344,8,FALSE),0)</f>
        <v>0</v>
      </c>
      <c r="F49" s="181" t="str">
        <f t="shared" si="0"/>
        <v/>
      </c>
      <c r="G49" s="3"/>
      <c r="H49" s="4"/>
      <c r="I49" s="5"/>
      <c r="J49" s="5"/>
      <c r="K49" s="5"/>
      <c r="L49" s="5"/>
      <c r="M49" s="54">
        <f t="shared" si="2"/>
        <v>0</v>
      </c>
      <c r="N49" s="55">
        <f t="shared" si="1"/>
        <v>0</v>
      </c>
      <c r="O49" s="6"/>
      <c r="P49" s="5"/>
      <c r="Q49" s="5"/>
      <c r="R49" s="22"/>
    </row>
    <row r="50" spans="2:18" x14ac:dyDescent="0.2">
      <c r="B50" s="176"/>
      <c r="C50" s="178"/>
      <c r="D50" s="182" t="str">
        <f>IFERROR(IF(C50&lt;&gt;0,VLOOKUP(C50,DADES!$A$2:$B$12302,2,FALSE),""),0)</f>
        <v/>
      </c>
      <c r="E50" s="182">
        <f>IFERROR(VLOOKUP(C50,DADES!A45:J12345,8,FALSE),0)</f>
        <v>0</v>
      </c>
      <c r="F50" s="181" t="str">
        <f t="shared" si="0"/>
        <v/>
      </c>
      <c r="G50" s="3"/>
      <c r="H50" s="4"/>
      <c r="I50" s="5"/>
      <c r="J50" s="5"/>
      <c r="K50" s="5"/>
      <c r="L50" s="5"/>
      <c r="M50" s="54">
        <f t="shared" si="2"/>
        <v>0</v>
      </c>
      <c r="N50" s="55">
        <f t="shared" si="1"/>
        <v>0</v>
      </c>
      <c r="O50" s="6"/>
      <c r="P50" s="5"/>
      <c r="Q50" s="5"/>
      <c r="R50" s="22"/>
    </row>
    <row r="51" spans="2:18" x14ac:dyDescent="0.2">
      <c r="B51" s="176"/>
      <c r="C51" s="178"/>
      <c r="D51" s="182" t="str">
        <f>IFERROR(IF(C51&lt;&gt;0,VLOOKUP(C51,DADES!$A$2:$B$12302,2,FALSE),""),0)</f>
        <v/>
      </c>
      <c r="E51" s="182">
        <f>IFERROR(VLOOKUP(C51,DADES!A46:J12346,8,FALSE),0)</f>
        <v>0</v>
      </c>
      <c r="F51" s="181" t="str">
        <f t="shared" si="0"/>
        <v/>
      </c>
      <c r="G51" s="3"/>
      <c r="H51" s="4"/>
      <c r="I51" s="5"/>
      <c r="J51" s="5"/>
      <c r="K51" s="5"/>
      <c r="L51" s="5"/>
      <c r="M51" s="54">
        <f t="shared" si="2"/>
        <v>0</v>
      </c>
      <c r="N51" s="55">
        <f t="shared" si="1"/>
        <v>0</v>
      </c>
      <c r="O51" s="6"/>
      <c r="P51" s="5"/>
      <c r="Q51" s="5"/>
      <c r="R51" s="22"/>
    </row>
    <row r="52" spans="2:18" x14ac:dyDescent="0.2">
      <c r="B52" s="176"/>
      <c r="C52" s="178"/>
      <c r="D52" s="182" t="str">
        <f>IFERROR(IF(C52&lt;&gt;0,VLOOKUP(C52,DADES!$A$2:$B$12302,2,FALSE),""),0)</f>
        <v/>
      </c>
      <c r="E52" s="182">
        <f>IFERROR(VLOOKUP(C52,DADES!A47:J12347,8,FALSE),0)</f>
        <v>0</v>
      </c>
      <c r="F52" s="181" t="str">
        <f t="shared" si="0"/>
        <v/>
      </c>
      <c r="G52" s="3"/>
      <c r="H52" s="4"/>
      <c r="I52" s="5"/>
      <c r="J52" s="5"/>
      <c r="K52" s="5"/>
      <c r="L52" s="5"/>
      <c r="M52" s="54">
        <f t="shared" si="2"/>
        <v>0</v>
      </c>
      <c r="N52" s="55">
        <f t="shared" si="1"/>
        <v>0</v>
      </c>
      <c r="O52" s="6"/>
      <c r="P52" s="5"/>
      <c r="Q52" s="5"/>
      <c r="R52" s="22"/>
    </row>
    <row r="53" spans="2:18" x14ac:dyDescent="0.2">
      <c r="B53" s="176"/>
      <c r="C53" s="178"/>
      <c r="D53" s="182" t="str">
        <f>IFERROR(IF(C53&lt;&gt;0,VLOOKUP(C53,DADES!$A$2:$B$12302,2,FALSE),""),0)</f>
        <v/>
      </c>
      <c r="E53" s="182">
        <f>IFERROR(VLOOKUP(C53,DADES!A48:J12348,8,FALSE),0)</f>
        <v>0</v>
      </c>
      <c r="F53" s="181" t="str">
        <f t="shared" si="0"/>
        <v/>
      </c>
      <c r="G53" s="3"/>
      <c r="H53" s="4"/>
      <c r="I53" s="5"/>
      <c r="J53" s="5"/>
      <c r="K53" s="5"/>
      <c r="L53" s="5"/>
      <c r="M53" s="54">
        <f t="shared" si="2"/>
        <v>0</v>
      </c>
      <c r="N53" s="55">
        <f t="shared" si="1"/>
        <v>0</v>
      </c>
      <c r="O53" s="6"/>
      <c r="P53" s="5"/>
      <c r="Q53" s="5"/>
      <c r="R53" s="22"/>
    </row>
    <row r="54" spans="2:18" x14ac:dyDescent="0.2">
      <c r="B54" s="176"/>
      <c r="C54" s="178"/>
      <c r="D54" s="182" t="str">
        <f>IFERROR(IF(C54&lt;&gt;0,VLOOKUP(C54,DADES!$A$2:$B$12302,2,FALSE),""),0)</f>
        <v/>
      </c>
      <c r="E54" s="182">
        <f>IFERROR(VLOOKUP(C54,DADES!A49:J12349,8,FALSE),0)</f>
        <v>0</v>
      </c>
      <c r="F54" s="181" t="str">
        <f t="shared" si="0"/>
        <v/>
      </c>
      <c r="G54" s="3"/>
      <c r="H54" s="4"/>
      <c r="I54" s="5"/>
      <c r="J54" s="5"/>
      <c r="K54" s="5"/>
      <c r="L54" s="5"/>
      <c r="M54" s="54">
        <f t="shared" si="2"/>
        <v>0</v>
      </c>
      <c r="N54" s="55">
        <f t="shared" si="1"/>
        <v>0</v>
      </c>
      <c r="O54" s="6"/>
      <c r="P54" s="5"/>
      <c r="Q54" s="5"/>
      <c r="R54" s="22"/>
    </row>
    <row r="55" spans="2:18" x14ac:dyDescent="0.2">
      <c r="B55" s="176"/>
      <c r="C55" s="178"/>
      <c r="D55" s="182" t="str">
        <f>IFERROR(IF(C55&lt;&gt;0,VLOOKUP(C55,DADES!$A$2:$B$12302,2,FALSE),""),0)</f>
        <v/>
      </c>
      <c r="E55" s="182">
        <f>IFERROR(VLOOKUP(C55,DADES!A50:J12350,8,FALSE),0)</f>
        <v>0</v>
      </c>
      <c r="F55" s="181" t="str">
        <f t="shared" si="0"/>
        <v/>
      </c>
      <c r="G55" s="3"/>
      <c r="H55" s="4"/>
      <c r="I55" s="5"/>
      <c r="J55" s="5"/>
      <c r="K55" s="5"/>
      <c r="L55" s="5"/>
      <c r="M55" s="54">
        <f t="shared" si="2"/>
        <v>0</v>
      </c>
      <c r="N55" s="55">
        <f t="shared" si="1"/>
        <v>0</v>
      </c>
      <c r="O55" s="6"/>
      <c r="P55" s="5"/>
      <c r="Q55" s="5"/>
      <c r="R55" s="22"/>
    </row>
    <row r="56" spans="2:18" x14ac:dyDescent="0.2">
      <c r="B56" s="176"/>
      <c r="C56" s="178"/>
      <c r="D56" s="182" t="str">
        <f>IFERROR(IF(C56&lt;&gt;0,VLOOKUP(C56,DADES!$A$2:$B$12302,2,FALSE),""),0)</f>
        <v/>
      </c>
      <c r="E56" s="182">
        <f>IFERROR(VLOOKUP(C56,DADES!A51:J12351,8,FALSE),0)</f>
        <v>0</v>
      </c>
      <c r="F56" s="181" t="str">
        <f t="shared" si="0"/>
        <v/>
      </c>
      <c r="G56" s="3"/>
      <c r="H56" s="4"/>
      <c r="I56" s="5"/>
      <c r="J56" s="5"/>
      <c r="K56" s="5"/>
      <c r="L56" s="5"/>
      <c r="M56" s="54">
        <f t="shared" si="2"/>
        <v>0</v>
      </c>
      <c r="N56" s="55">
        <f t="shared" si="1"/>
        <v>0</v>
      </c>
      <c r="O56" s="6"/>
      <c r="P56" s="5"/>
      <c r="Q56" s="5"/>
      <c r="R56" s="22"/>
    </row>
    <row r="57" spans="2:18" x14ac:dyDescent="0.2">
      <c r="B57" s="176"/>
      <c r="C57" s="178"/>
      <c r="D57" s="182" t="str">
        <f>IFERROR(IF(C57&lt;&gt;0,VLOOKUP(C57,DADES!$A$2:$B$12302,2,FALSE),""),0)</f>
        <v/>
      </c>
      <c r="E57" s="182">
        <f>IFERROR(VLOOKUP(C57,DADES!A52:J12352,8,FALSE),0)</f>
        <v>0</v>
      </c>
      <c r="F57" s="181" t="str">
        <f t="shared" si="0"/>
        <v/>
      </c>
      <c r="G57" s="3"/>
      <c r="H57" s="4"/>
      <c r="I57" s="5"/>
      <c r="J57" s="5"/>
      <c r="K57" s="5"/>
      <c r="L57" s="5"/>
      <c r="M57" s="54">
        <f t="shared" si="2"/>
        <v>0</v>
      </c>
      <c r="N57" s="55">
        <f t="shared" si="1"/>
        <v>0</v>
      </c>
      <c r="O57" s="6"/>
      <c r="P57" s="5"/>
      <c r="Q57" s="5"/>
      <c r="R57" s="22"/>
    </row>
    <row r="58" spans="2:18" x14ac:dyDescent="0.2">
      <c r="B58" s="176"/>
      <c r="C58" s="178"/>
      <c r="D58" s="182" t="str">
        <f>IFERROR(IF(C58&lt;&gt;0,VLOOKUP(C58,DADES!$A$2:$B$12302,2,FALSE),""),0)</f>
        <v/>
      </c>
      <c r="E58" s="182">
        <f>IFERROR(VLOOKUP(C58,DADES!A53:J12353,8,FALSE),0)</f>
        <v>0</v>
      </c>
      <c r="F58" s="181" t="str">
        <f t="shared" si="0"/>
        <v/>
      </c>
      <c r="G58" s="3"/>
      <c r="H58" s="4"/>
      <c r="I58" s="5"/>
      <c r="J58" s="5"/>
      <c r="K58" s="5"/>
      <c r="L58" s="5"/>
      <c r="M58" s="54">
        <f t="shared" si="2"/>
        <v>0</v>
      </c>
      <c r="N58" s="55">
        <f t="shared" si="1"/>
        <v>0</v>
      </c>
      <c r="O58" s="6"/>
      <c r="P58" s="5"/>
      <c r="Q58" s="5"/>
      <c r="R58" s="22"/>
    </row>
    <row r="59" spans="2:18" x14ac:dyDescent="0.2">
      <c r="B59" s="176"/>
      <c r="C59" s="178"/>
      <c r="D59" s="182" t="str">
        <f>IFERROR(IF(C59&lt;&gt;0,VLOOKUP(C59,DADES!$A$2:$B$12302,2,FALSE),""),0)</f>
        <v/>
      </c>
      <c r="E59" s="182">
        <f>IFERROR(VLOOKUP(C59,DADES!A54:J12354,8,FALSE),0)</f>
        <v>0</v>
      </c>
      <c r="F59" s="181" t="str">
        <f t="shared" si="0"/>
        <v/>
      </c>
      <c r="G59" s="3"/>
      <c r="H59" s="4"/>
      <c r="I59" s="5"/>
      <c r="J59" s="5"/>
      <c r="K59" s="5"/>
      <c r="L59" s="5"/>
      <c r="M59" s="54">
        <f t="shared" si="2"/>
        <v>0</v>
      </c>
      <c r="N59" s="55">
        <f t="shared" si="1"/>
        <v>0</v>
      </c>
      <c r="O59" s="6"/>
      <c r="P59" s="5"/>
      <c r="Q59" s="5"/>
      <c r="R59" s="22"/>
    </row>
    <row r="60" spans="2:18" x14ac:dyDescent="0.2">
      <c r="B60" s="176"/>
      <c r="C60" s="178"/>
      <c r="D60" s="182" t="str">
        <f>IFERROR(IF(C60&lt;&gt;0,VLOOKUP(C60,DADES!$A$2:$B$12302,2,FALSE),""),0)</f>
        <v/>
      </c>
      <c r="E60" s="182">
        <f>IFERROR(VLOOKUP(C60,DADES!A55:J12355,8,FALSE),0)</f>
        <v>0</v>
      </c>
      <c r="F60" s="181" t="str">
        <f t="shared" si="0"/>
        <v/>
      </c>
      <c r="G60" s="3"/>
      <c r="H60" s="4"/>
      <c r="I60" s="5"/>
      <c r="J60" s="5"/>
      <c r="K60" s="5"/>
      <c r="L60" s="5"/>
      <c r="M60" s="54">
        <f t="shared" si="2"/>
        <v>0</v>
      </c>
      <c r="N60" s="55">
        <f t="shared" si="1"/>
        <v>0</v>
      </c>
      <c r="O60" s="6"/>
      <c r="P60" s="5"/>
      <c r="Q60" s="5"/>
      <c r="R60" s="22"/>
    </row>
    <row r="61" spans="2:18" x14ac:dyDescent="0.2">
      <c r="B61" s="176"/>
      <c r="C61" s="178"/>
      <c r="D61" s="182" t="str">
        <f>IFERROR(IF(C61&lt;&gt;0,VLOOKUP(C61,DADES!$A$2:$B$12302,2,FALSE),""),0)</f>
        <v/>
      </c>
      <c r="E61" s="182">
        <f>IFERROR(VLOOKUP(C61,DADES!A56:J12356,8,FALSE),0)</f>
        <v>0</v>
      </c>
      <c r="F61" s="181" t="str">
        <f t="shared" si="0"/>
        <v/>
      </c>
      <c r="G61" s="3"/>
      <c r="H61" s="4"/>
      <c r="I61" s="5"/>
      <c r="J61" s="5"/>
      <c r="K61" s="5"/>
      <c r="L61" s="5"/>
      <c r="M61" s="54">
        <f t="shared" si="2"/>
        <v>0</v>
      </c>
      <c r="N61" s="55">
        <f t="shared" si="1"/>
        <v>0</v>
      </c>
      <c r="O61" s="6"/>
      <c r="P61" s="5"/>
      <c r="Q61" s="5"/>
      <c r="R61" s="22"/>
    </row>
    <row r="62" spans="2:18" x14ac:dyDescent="0.2">
      <c r="B62" s="176"/>
      <c r="C62" s="178"/>
      <c r="D62" s="182" t="str">
        <f>IFERROR(IF(C62&lt;&gt;0,VLOOKUP(C62,DADES!$A$2:$B$12302,2,FALSE),""),0)</f>
        <v/>
      </c>
      <c r="E62" s="182">
        <f>IFERROR(VLOOKUP(C62,DADES!A57:J12357,8,FALSE),0)</f>
        <v>0</v>
      </c>
      <c r="F62" s="181" t="str">
        <f t="shared" si="0"/>
        <v/>
      </c>
      <c r="G62" s="3"/>
      <c r="H62" s="4"/>
      <c r="I62" s="5"/>
      <c r="J62" s="5"/>
      <c r="K62" s="5"/>
      <c r="L62" s="5"/>
      <c r="M62" s="54">
        <f t="shared" si="2"/>
        <v>0</v>
      </c>
      <c r="N62" s="55">
        <f t="shared" si="1"/>
        <v>0</v>
      </c>
      <c r="O62" s="6"/>
      <c r="P62" s="5"/>
      <c r="Q62" s="5"/>
      <c r="R62" s="22"/>
    </row>
    <row r="63" spans="2:18" x14ac:dyDescent="0.2">
      <c r="B63" s="176"/>
      <c r="C63" s="178"/>
      <c r="D63" s="182" t="str">
        <f>IFERROR(IF(C63&lt;&gt;0,VLOOKUP(C63,DADES!$A$2:$B$12302,2,FALSE),""),0)</f>
        <v/>
      </c>
      <c r="E63" s="182">
        <f>IFERROR(VLOOKUP(C63,DADES!A58:J12358,8,FALSE),0)</f>
        <v>0</v>
      </c>
      <c r="F63" s="181" t="str">
        <f t="shared" si="0"/>
        <v/>
      </c>
      <c r="G63" s="3"/>
      <c r="H63" s="4"/>
      <c r="I63" s="5"/>
      <c r="J63" s="5"/>
      <c r="K63" s="5"/>
      <c r="L63" s="5"/>
      <c r="M63" s="54">
        <f t="shared" si="2"/>
        <v>0</v>
      </c>
      <c r="N63" s="55">
        <f t="shared" si="1"/>
        <v>0</v>
      </c>
      <c r="O63" s="6"/>
      <c r="P63" s="5"/>
      <c r="Q63" s="5"/>
      <c r="R63" s="22"/>
    </row>
    <row r="64" spans="2:18" x14ac:dyDescent="0.2">
      <c r="B64" s="176"/>
      <c r="C64" s="178"/>
      <c r="D64" s="182" t="str">
        <f>IFERROR(IF(C64&lt;&gt;0,VLOOKUP(C64,DADES!$A$2:$B$12302,2,FALSE),""),0)</f>
        <v/>
      </c>
      <c r="E64" s="182">
        <f>IFERROR(VLOOKUP(C64,DADES!A59:J12359,8,FALSE),0)</f>
        <v>0</v>
      </c>
      <c r="F64" s="181" t="str">
        <f t="shared" si="0"/>
        <v/>
      </c>
      <c r="G64" s="3"/>
      <c r="H64" s="4"/>
      <c r="I64" s="5"/>
      <c r="J64" s="5"/>
      <c r="K64" s="5"/>
      <c r="L64" s="5"/>
      <c r="M64" s="54">
        <f t="shared" si="2"/>
        <v>0</v>
      </c>
      <c r="N64" s="55">
        <f t="shared" si="1"/>
        <v>0</v>
      </c>
      <c r="O64" s="6"/>
      <c r="P64" s="5"/>
      <c r="Q64" s="5"/>
      <c r="R64" s="22"/>
    </row>
    <row r="65" spans="2:18" x14ac:dyDescent="0.2">
      <c r="B65" s="176"/>
      <c r="C65" s="178"/>
      <c r="D65" s="182" t="str">
        <f>IFERROR(IF(C65&lt;&gt;0,VLOOKUP(C65,DADES!$A$2:$B$12302,2,FALSE),""),0)</f>
        <v/>
      </c>
      <c r="E65" s="182">
        <f>IFERROR(VLOOKUP(C65,DADES!A60:J12360,8,FALSE),0)</f>
        <v>0</v>
      </c>
      <c r="F65" s="181" t="str">
        <f t="shared" si="0"/>
        <v/>
      </c>
      <c r="G65" s="3"/>
      <c r="H65" s="4"/>
      <c r="I65" s="5"/>
      <c r="J65" s="5"/>
      <c r="K65" s="5"/>
      <c r="L65" s="5"/>
      <c r="M65" s="54">
        <f t="shared" si="2"/>
        <v>0</v>
      </c>
      <c r="N65" s="55">
        <f t="shared" si="1"/>
        <v>0</v>
      </c>
      <c r="O65" s="6"/>
      <c r="P65" s="5"/>
      <c r="Q65" s="5"/>
      <c r="R65" s="22"/>
    </row>
    <row r="66" spans="2:18" x14ac:dyDescent="0.2">
      <c r="B66" s="176"/>
      <c r="C66" s="178"/>
      <c r="D66" s="182" t="str">
        <f>IFERROR(IF(C66&lt;&gt;0,VLOOKUP(C66,DADES!$A$2:$B$12302,2,FALSE),""),0)</f>
        <v/>
      </c>
      <c r="E66" s="182">
        <f>IFERROR(VLOOKUP(C66,DADES!A61:J12361,8,FALSE),0)</f>
        <v>0</v>
      </c>
      <c r="F66" s="181" t="str">
        <f t="shared" si="0"/>
        <v/>
      </c>
      <c r="G66" s="3"/>
      <c r="H66" s="4"/>
      <c r="I66" s="5"/>
      <c r="J66" s="5"/>
      <c r="K66" s="5"/>
      <c r="L66" s="5"/>
      <c r="M66" s="54">
        <f t="shared" si="2"/>
        <v>0</v>
      </c>
      <c r="N66" s="55">
        <f t="shared" si="1"/>
        <v>0</v>
      </c>
      <c r="O66" s="6"/>
      <c r="P66" s="5"/>
      <c r="Q66" s="5"/>
      <c r="R66" s="22"/>
    </row>
    <row r="67" spans="2:18" x14ac:dyDescent="0.2">
      <c r="B67" s="176"/>
      <c r="C67" s="178"/>
      <c r="D67" s="182" t="str">
        <f>IFERROR(IF(C67&lt;&gt;0,VLOOKUP(C67,DADES!$A$2:$B$12302,2,FALSE),""),0)</f>
        <v/>
      </c>
      <c r="E67" s="182">
        <f>IFERROR(VLOOKUP(C67,DADES!A62:J12362,8,FALSE),0)</f>
        <v>0</v>
      </c>
      <c r="F67" s="181" t="str">
        <f t="shared" si="0"/>
        <v/>
      </c>
      <c r="G67" s="3"/>
      <c r="H67" s="4"/>
      <c r="I67" s="5"/>
      <c r="J67" s="5"/>
      <c r="K67" s="5"/>
      <c r="L67" s="5"/>
      <c r="M67" s="54">
        <f t="shared" si="2"/>
        <v>0</v>
      </c>
      <c r="N67" s="55">
        <f t="shared" si="1"/>
        <v>0</v>
      </c>
      <c r="O67" s="6"/>
      <c r="P67" s="5"/>
      <c r="Q67" s="5"/>
      <c r="R67" s="22"/>
    </row>
    <row r="68" spans="2:18" x14ac:dyDescent="0.2">
      <c r="B68" s="176"/>
      <c r="C68" s="178"/>
      <c r="D68" s="182" t="str">
        <f>IFERROR(IF(C68&lt;&gt;0,VLOOKUP(C68,DADES!$A$2:$B$12302,2,FALSE),""),0)</f>
        <v/>
      </c>
      <c r="E68" s="182">
        <f>IFERROR(VLOOKUP(C68,DADES!A63:J12363,8,FALSE),0)</f>
        <v>0</v>
      </c>
      <c r="F68" s="181" t="str">
        <f t="shared" si="0"/>
        <v/>
      </c>
      <c r="G68" s="3"/>
      <c r="H68" s="4"/>
      <c r="I68" s="5"/>
      <c r="J68" s="5"/>
      <c r="K68" s="5"/>
      <c r="L68" s="5"/>
      <c r="M68" s="54">
        <f t="shared" si="2"/>
        <v>0</v>
      </c>
      <c r="N68" s="55">
        <f t="shared" si="1"/>
        <v>0</v>
      </c>
      <c r="O68" s="6"/>
      <c r="P68" s="5"/>
      <c r="Q68" s="5"/>
      <c r="R68" s="22"/>
    </row>
    <row r="69" spans="2:18" x14ac:dyDescent="0.2">
      <c r="B69" s="176"/>
      <c r="C69" s="178"/>
      <c r="D69" s="182" t="str">
        <f>IFERROR(IF(C69&lt;&gt;0,VLOOKUP(C69,DADES!$A$2:$B$12302,2,FALSE),""),0)</f>
        <v/>
      </c>
      <c r="E69" s="182">
        <f>IFERROR(VLOOKUP(C69,DADES!A64:J12364,8,FALSE),0)</f>
        <v>0</v>
      </c>
      <c r="F69" s="181" t="str">
        <f t="shared" si="0"/>
        <v/>
      </c>
      <c r="G69" s="3"/>
      <c r="H69" s="4"/>
      <c r="I69" s="5"/>
      <c r="J69" s="5"/>
      <c r="K69" s="5"/>
      <c r="L69" s="5"/>
      <c r="M69" s="54">
        <f t="shared" si="2"/>
        <v>0</v>
      </c>
      <c r="N69" s="55">
        <f t="shared" si="1"/>
        <v>0</v>
      </c>
      <c r="O69" s="6"/>
      <c r="P69" s="5"/>
      <c r="Q69" s="5"/>
      <c r="R69" s="22"/>
    </row>
    <row r="70" spans="2:18" x14ac:dyDescent="0.2">
      <c r="B70" s="176"/>
      <c r="C70" s="178"/>
      <c r="D70" s="182" t="str">
        <f>IFERROR(IF(C70&lt;&gt;0,VLOOKUP(C70,DADES!$A$2:$B$12302,2,FALSE),""),0)</f>
        <v/>
      </c>
      <c r="E70" s="182">
        <f>IFERROR(VLOOKUP(C70,DADES!A65:J12365,8,FALSE),0)</f>
        <v>0</v>
      </c>
      <c r="F70" s="181" t="str">
        <f t="shared" si="0"/>
        <v/>
      </c>
      <c r="G70" s="3"/>
      <c r="H70" s="4"/>
      <c r="I70" s="5"/>
      <c r="J70" s="5"/>
      <c r="K70" s="5"/>
      <c r="L70" s="5"/>
      <c r="M70" s="54">
        <f t="shared" si="2"/>
        <v>0</v>
      </c>
      <c r="N70" s="55">
        <f t="shared" si="1"/>
        <v>0</v>
      </c>
      <c r="O70" s="6"/>
      <c r="P70" s="5"/>
      <c r="Q70" s="5"/>
      <c r="R70" s="22"/>
    </row>
    <row r="71" spans="2:18" x14ac:dyDescent="0.2">
      <c r="B71" s="176"/>
      <c r="C71" s="178"/>
      <c r="D71" s="182" t="str">
        <f>IFERROR(IF(C71&lt;&gt;0,VLOOKUP(C71,DADES!$A$2:$B$12302,2,FALSE),""),0)</f>
        <v/>
      </c>
      <c r="E71" s="182">
        <f>IFERROR(VLOOKUP(C71,DADES!A66:J12366,8,FALSE),0)</f>
        <v>0</v>
      </c>
      <c r="F71" s="181" t="str">
        <f t="shared" ref="F71:F134" si="3">IFERROR(IF(AND(C71=0,D71&lt;&gt;"")=TRUE,99,IF(E71&lt;=0,"",(IF(LEN(E71)=4,CONCATENATE(0,LEFT(E71,1)),LEFT(E71,2))))),0)</f>
        <v/>
      </c>
      <c r="G71" s="3"/>
      <c r="H71" s="4"/>
      <c r="I71" s="5"/>
      <c r="J71" s="5"/>
      <c r="K71" s="5"/>
      <c r="L71" s="5"/>
      <c r="M71" s="54">
        <f t="shared" si="2"/>
        <v>0</v>
      </c>
      <c r="N71" s="55">
        <f t="shared" si="1"/>
        <v>0</v>
      </c>
      <c r="O71" s="6"/>
      <c r="P71" s="5"/>
      <c r="Q71" s="5"/>
      <c r="R71" s="22"/>
    </row>
    <row r="72" spans="2:18" x14ac:dyDescent="0.2">
      <c r="B72" s="176"/>
      <c r="C72" s="178"/>
      <c r="D72" s="182" t="str">
        <f>IFERROR(IF(C72&lt;&gt;0,VLOOKUP(C72,DADES!$A$2:$B$12302,2,FALSE),""),0)</f>
        <v/>
      </c>
      <c r="E72" s="182">
        <f>IFERROR(VLOOKUP(C72,DADES!A67:J12367,8,FALSE),0)</f>
        <v>0</v>
      </c>
      <c r="F72" s="181" t="str">
        <f t="shared" si="3"/>
        <v/>
      </c>
      <c r="G72" s="3"/>
      <c r="H72" s="4"/>
      <c r="I72" s="5"/>
      <c r="J72" s="5"/>
      <c r="K72" s="5"/>
      <c r="L72" s="5"/>
      <c r="M72" s="54">
        <f t="shared" ref="M72:M135" si="4">H72</f>
        <v>0</v>
      </c>
      <c r="N72" s="55">
        <f t="shared" si="1"/>
        <v>0</v>
      </c>
      <c r="O72" s="6"/>
      <c r="P72" s="5"/>
      <c r="Q72" s="5"/>
      <c r="R72" s="22"/>
    </row>
    <row r="73" spans="2:18" x14ac:dyDescent="0.2">
      <c r="B73" s="176"/>
      <c r="C73" s="178"/>
      <c r="D73" s="182" t="str">
        <f>IFERROR(IF(C73&lt;&gt;0,VLOOKUP(C73,DADES!$A$2:$B$12302,2,FALSE),""),0)</f>
        <v/>
      </c>
      <c r="E73" s="182">
        <f>IFERROR(VLOOKUP(C73,DADES!A68:J12368,8,FALSE),0)</f>
        <v>0</v>
      </c>
      <c r="F73" s="181" t="str">
        <f t="shared" si="3"/>
        <v/>
      </c>
      <c r="G73" s="3"/>
      <c r="H73" s="4"/>
      <c r="I73" s="5"/>
      <c r="J73" s="5"/>
      <c r="K73" s="5"/>
      <c r="L73" s="5"/>
      <c r="M73" s="54">
        <f t="shared" si="4"/>
        <v>0</v>
      </c>
      <c r="N73" s="55">
        <f t="shared" ref="N73:N136" si="5">I73+J73+K73+L73</f>
        <v>0</v>
      </c>
      <c r="O73" s="6"/>
      <c r="P73" s="5"/>
      <c r="Q73" s="5"/>
      <c r="R73" s="22"/>
    </row>
    <row r="74" spans="2:18" x14ac:dyDescent="0.2">
      <c r="B74" s="176"/>
      <c r="C74" s="178"/>
      <c r="D74" s="182" t="str">
        <f>IFERROR(IF(C74&lt;&gt;0,VLOOKUP(C74,DADES!$A$2:$B$12302,2,FALSE),""),0)</f>
        <v/>
      </c>
      <c r="E74" s="182">
        <f>IFERROR(VLOOKUP(C74,DADES!A69:J12369,8,FALSE),0)</f>
        <v>0</v>
      </c>
      <c r="F74" s="181" t="str">
        <f t="shared" si="3"/>
        <v/>
      </c>
      <c r="G74" s="3"/>
      <c r="H74" s="4"/>
      <c r="I74" s="5"/>
      <c r="J74" s="5"/>
      <c r="K74" s="5"/>
      <c r="L74" s="5"/>
      <c r="M74" s="54">
        <f t="shared" si="4"/>
        <v>0</v>
      </c>
      <c r="N74" s="55">
        <f t="shared" si="5"/>
        <v>0</v>
      </c>
      <c r="O74" s="6"/>
      <c r="P74" s="5"/>
      <c r="Q74" s="5"/>
      <c r="R74" s="22"/>
    </row>
    <row r="75" spans="2:18" x14ac:dyDescent="0.2">
      <c r="B75" s="176"/>
      <c r="C75" s="178"/>
      <c r="D75" s="182" t="str">
        <f>IFERROR(IF(C75&lt;&gt;0,VLOOKUP(C75,DADES!$A$2:$B$12302,2,FALSE),""),0)</f>
        <v/>
      </c>
      <c r="E75" s="182">
        <f>IFERROR(VLOOKUP(C75,DADES!A70:J12370,8,FALSE),0)</f>
        <v>0</v>
      </c>
      <c r="F75" s="181" t="str">
        <f t="shared" si="3"/>
        <v/>
      </c>
      <c r="G75" s="3"/>
      <c r="H75" s="4"/>
      <c r="I75" s="5"/>
      <c r="J75" s="5"/>
      <c r="K75" s="5"/>
      <c r="L75" s="5"/>
      <c r="M75" s="54">
        <f t="shared" si="4"/>
        <v>0</v>
      </c>
      <c r="N75" s="55">
        <f t="shared" si="5"/>
        <v>0</v>
      </c>
      <c r="O75" s="6"/>
      <c r="P75" s="5"/>
      <c r="Q75" s="5"/>
      <c r="R75" s="22"/>
    </row>
    <row r="76" spans="2:18" x14ac:dyDescent="0.2">
      <c r="B76" s="176"/>
      <c r="C76" s="178"/>
      <c r="D76" s="182" t="str">
        <f>IFERROR(IF(C76&lt;&gt;0,VLOOKUP(C76,DADES!$A$2:$B$12302,2,FALSE),""),0)</f>
        <v/>
      </c>
      <c r="E76" s="182">
        <f>IFERROR(VLOOKUP(C76,DADES!A71:J12371,8,FALSE),0)</f>
        <v>0</v>
      </c>
      <c r="F76" s="181" t="str">
        <f t="shared" si="3"/>
        <v/>
      </c>
      <c r="G76" s="3"/>
      <c r="H76" s="4"/>
      <c r="I76" s="5"/>
      <c r="J76" s="5"/>
      <c r="K76" s="5"/>
      <c r="L76" s="5"/>
      <c r="M76" s="54">
        <f t="shared" si="4"/>
        <v>0</v>
      </c>
      <c r="N76" s="55">
        <f t="shared" si="5"/>
        <v>0</v>
      </c>
      <c r="O76" s="6"/>
      <c r="P76" s="5"/>
      <c r="Q76" s="5"/>
      <c r="R76" s="22"/>
    </row>
    <row r="77" spans="2:18" x14ac:dyDescent="0.2">
      <c r="B77" s="176"/>
      <c r="C77" s="178"/>
      <c r="D77" s="182" t="str">
        <f>IFERROR(IF(C77&lt;&gt;0,VLOOKUP(C77,DADES!$A$2:$B$12302,2,FALSE),""),0)</f>
        <v/>
      </c>
      <c r="E77" s="182">
        <f>IFERROR(VLOOKUP(C77,DADES!A72:J12372,8,FALSE),0)</f>
        <v>0</v>
      </c>
      <c r="F77" s="181" t="str">
        <f t="shared" si="3"/>
        <v/>
      </c>
      <c r="G77" s="3"/>
      <c r="H77" s="4"/>
      <c r="I77" s="5"/>
      <c r="J77" s="5"/>
      <c r="K77" s="5"/>
      <c r="L77" s="5"/>
      <c r="M77" s="54">
        <f t="shared" si="4"/>
        <v>0</v>
      </c>
      <c r="N77" s="55">
        <f t="shared" si="5"/>
        <v>0</v>
      </c>
      <c r="O77" s="6"/>
      <c r="P77" s="5"/>
      <c r="Q77" s="5"/>
      <c r="R77" s="22"/>
    </row>
    <row r="78" spans="2:18" x14ac:dyDescent="0.2">
      <c r="B78" s="176"/>
      <c r="C78" s="178"/>
      <c r="D78" s="182" t="str">
        <f>IFERROR(IF(C78&lt;&gt;0,VLOOKUP(C78,DADES!$A$2:$B$12302,2,FALSE),""),0)</f>
        <v/>
      </c>
      <c r="E78" s="182">
        <f>IFERROR(VLOOKUP(C78,DADES!A73:J12373,8,FALSE),0)</f>
        <v>0</v>
      </c>
      <c r="F78" s="181" t="str">
        <f t="shared" si="3"/>
        <v/>
      </c>
      <c r="G78" s="3"/>
      <c r="H78" s="4"/>
      <c r="I78" s="5"/>
      <c r="J78" s="5"/>
      <c r="K78" s="5"/>
      <c r="L78" s="5"/>
      <c r="M78" s="54">
        <f t="shared" si="4"/>
        <v>0</v>
      </c>
      <c r="N78" s="55">
        <f t="shared" si="5"/>
        <v>0</v>
      </c>
      <c r="O78" s="6"/>
      <c r="P78" s="5"/>
      <c r="Q78" s="5"/>
      <c r="R78" s="22"/>
    </row>
    <row r="79" spans="2:18" x14ac:dyDescent="0.2">
      <c r="B79" s="176"/>
      <c r="C79" s="178"/>
      <c r="D79" s="182" t="str">
        <f>IFERROR(IF(C79&lt;&gt;0,VLOOKUP(C79,DADES!$A$2:$B$12302,2,FALSE),""),0)</f>
        <v/>
      </c>
      <c r="E79" s="182">
        <f>IFERROR(VLOOKUP(C79,DADES!A74:J12374,8,FALSE),0)</f>
        <v>0</v>
      </c>
      <c r="F79" s="181" t="str">
        <f t="shared" si="3"/>
        <v/>
      </c>
      <c r="G79" s="3"/>
      <c r="H79" s="4"/>
      <c r="I79" s="5"/>
      <c r="J79" s="5"/>
      <c r="K79" s="5"/>
      <c r="L79" s="5"/>
      <c r="M79" s="54">
        <f t="shared" si="4"/>
        <v>0</v>
      </c>
      <c r="N79" s="55">
        <f t="shared" si="5"/>
        <v>0</v>
      </c>
      <c r="O79" s="6"/>
      <c r="P79" s="5"/>
      <c r="Q79" s="5"/>
      <c r="R79" s="22"/>
    </row>
    <row r="80" spans="2:18" x14ac:dyDescent="0.2">
      <c r="B80" s="176"/>
      <c r="C80" s="178"/>
      <c r="D80" s="182" t="str">
        <f>IFERROR(IF(C80&lt;&gt;0,VLOOKUP(C80,DADES!$A$2:$B$12302,2,FALSE),""),0)</f>
        <v/>
      </c>
      <c r="E80" s="182">
        <f>IFERROR(VLOOKUP(C80,DADES!A75:J12375,8,FALSE),0)</f>
        <v>0</v>
      </c>
      <c r="F80" s="181" t="str">
        <f t="shared" si="3"/>
        <v/>
      </c>
      <c r="G80" s="3"/>
      <c r="H80" s="4"/>
      <c r="I80" s="5"/>
      <c r="J80" s="5"/>
      <c r="K80" s="5"/>
      <c r="L80" s="5"/>
      <c r="M80" s="54">
        <f t="shared" si="4"/>
        <v>0</v>
      </c>
      <c r="N80" s="55">
        <f t="shared" si="5"/>
        <v>0</v>
      </c>
      <c r="O80" s="6"/>
      <c r="P80" s="5"/>
      <c r="Q80" s="5"/>
      <c r="R80" s="22"/>
    </row>
    <row r="81" spans="2:18" x14ac:dyDescent="0.2">
      <c r="B81" s="176"/>
      <c r="C81" s="178"/>
      <c r="D81" s="182" t="str">
        <f>IFERROR(IF(C81&lt;&gt;0,VLOOKUP(C81,DADES!$A$2:$B$12302,2,FALSE),""),0)</f>
        <v/>
      </c>
      <c r="E81" s="182">
        <f>IFERROR(VLOOKUP(C81,DADES!A76:J12376,8,FALSE),0)</f>
        <v>0</v>
      </c>
      <c r="F81" s="181" t="str">
        <f t="shared" si="3"/>
        <v/>
      </c>
      <c r="G81" s="3"/>
      <c r="H81" s="4"/>
      <c r="I81" s="5"/>
      <c r="J81" s="5"/>
      <c r="K81" s="5"/>
      <c r="L81" s="5"/>
      <c r="M81" s="54">
        <f t="shared" si="4"/>
        <v>0</v>
      </c>
      <c r="N81" s="55">
        <f t="shared" si="5"/>
        <v>0</v>
      </c>
      <c r="O81" s="6"/>
      <c r="P81" s="5"/>
      <c r="Q81" s="5"/>
      <c r="R81" s="22"/>
    </row>
    <row r="82" spans="2:18" x14ac:dyDescent="0.2">
      <c r="B82" s="176"/>
      <c r="C82" s="178"/>
      <c r="D82" s="182" t="str">
        <f>IFERROR(IF(C82&lt;&gt;0,VLOOKUP(C82,DADES!$A$2:$B$12302,2,FALSE),""),0)</f>
        <v/>
      </c>
      <c r="E82" s="182">
        <f>IFERROR(VLOOKUP(C82,DADES!A77:J12377,8,FALSE),0)</f>
        <v>0</v>
      </c>
      <c r="F82" s="181" t="str">
        <f t="shared" si="3"/>
        <v/>
      </c>
      <c r="G82" s="3"/>
      <c r="H82" s="4"/>
      <c r="I82" s="5"/>
      <c r="J82" s="5"/>
      <c r="K82" s="5"/>
      <c r="L82" s="5"/>
      <c r="M82" s="54">
        <f t="shared" si="4"/>
        <v>0</v>
      </c>
      <c r="N82" s="55">
        <f t="shared" si="5"/>
        <v>0</v>
      </c>
      <c r="O82" s="6"/>
      <c r="P82" s="5"/>
      <c r="Q82" s="5"/>
      <c r="R82" s="22"/>
    </row>
    <row r="83" spans="2:18" x14ac:dyDescent="0.2">
      <c r="B83" s="176"/>
      <c r="C83" s="178"/>
      <c r="D83" s="182" t="str">
        <f>IFERROR(IF(C83&lt;&gt;0,VLOOKUP(C83,DADES!$A$2:$B$12302,2,FALSE),""),0)</f>
        <v/>
      </c>
      <c r="E83" s="182">
        <f>IFERROR(VLOOKUP(C83,DADES!A78:J12378,8,FALSE),0)</f>
        <v>0</v>
      </c>
      <c r="F83" s="181" t="str">
        <f t="shared" si="3"/>
        <v/>
      </c>
      <c r="G83" s="3"/>
      <c r="H83" s="4"/>
      <c r="I83" s="5"/>
      <c r="J83" s="5"/>
      <c r="K83" s="5"/>
      <c r="L83" s="5"/>
      <c r="M83" s="54">
        <f t="shared" si="4"/>
        <v>0</v>
      </c>
      <c r="N83" s="55">
        <f t="shared" si="5"/>
        <v>0</v>
      </c>
      <c r="O83" s="6"/>
      <c r="P83" s="5"/>
      <c r="Q83" s="5"/>
      <c r="R83" s="22"/>
    </row>
    <row r="84" spans="2:18" x14ac:dyDescent="0.2">
      <c r="B84" s="176"/>
      <c r="C84" s="178"/>
      <c r="D84" s="182" t="str">
        <f>IFERROR(IF(C84&lt;&gt;0,VLOOKUP(C84,DADES!$A$2:$B$12302,2,FALSE),""),0)</f>
        <v/>
      </c>
      <c r="E84" s="182">
        <f>IFERROR(VLOOKUP(C84,DADES!A79:J12379,8,FALSE),0)</f>
        <v>0</v>
      </c>
      <c r="F84" s="181" t="str">
        <f t="shared" si="3"/>
        <v/>
      </c>
      <c r="G84" s="3"/>
      <c r="H84" s="4"/>
      <c r="I84" s="5"/>
      <c r="J84" s="5"/>
      <c r="K84" s="5"/>
      <c r="L84" s="5"/>
      <c r="M84" s="54">
        <f t="shared" si="4"/>
        <v>0</v>
      </c>
      <c r="N84" s="55">
        <f t="shared" si="5"/>
        <v>0</v>
      </c>
      <c r="O84" s="6"/>
      <c r="P84" s="5"/>
      <c r="Q84" s="5"/>
      <c r="R84" s="22"/>
    </row>
    <row r="85" spans="2:18" x14ac:dyDescent="0.2">
      <c r="B85" s="176"/>
      <c r="C85" s="178"/>
      <c r="D85" s="182" t="str">
        <f>IFERROR(IF(C85&lt;&gt;0,VLOOKUP(C85,DADES!$A$2:$B$12302,2,FALSE),""),0)</f>
        <v/>
      </c>
      <c r="E85" s="182">
        <f>IFERROR(VLOOKUP(C85,DADES!A80:J12380,8,FALSE),0)</f>
        <v>0</v>
      </c>
      <c r="F85" s="181" t="str">
        <f t="shared" si="3"/>
        <v/>
      </c>
      <c r="G85" s="3"/>
      <c r="H85" s="4"/>
      <c r="I85" s="5"/>
      <c r="J85" s="5"/>
      <c r="K85" s="5"/>
      <c r="L85" s="5"/>
      <c r="M85" s="54">
        <f t="shared" si="4"/>
        <v>0</v>
      </c>
      <c r="N85" s="55">
        <f t="shared" si="5"/>
        <v>0</v>
      </c>
      <c r="O85" s="6"/>
      <c r="P85" s="5"/>
      <c r="Q85" s="5"/>
      <c r="R85" s="22"/>
    </row>
    <row r="86" spans="2:18" x14ac:dyDescent="0.2">
      <c r="B86" s="176"/>
      <c r="C86" s="178"/>
      <c r="D86" s="182" t="str">
        <f>IFERROR(IF(C86&lt;&gt;0,VLOOKUP(C86,DADES!$A$2:$B$12302,2,FALSE),""),0)</f>
        <v/>
      </c>
      <c r="E86" s="182">
        <f>IFERROR(VLOOKUP(C86,DADES!A81:J12381,8,FALSE),0)</f>
        <v>0</v>
      </c>
      <c r="F86" s="181" t="str">
        <f t="shared" si="3"/>
        <v/>
      </c>
      <c r="G86" s="3"/>
      <c r="H86" s="4"/>
      <c r="I86" s="5"/>
      <c r="J86" s="5"/>
      <c r="K86" s="5"/>
      <c r="L86" s="5"/>
      <c r="M86" s="54">
        <f t="shared" si="4"/>
        <v>0</v>
      </c>
      <c r="N86" s="55">
        <f t="shared" si="5"/>
        <v>0</v>
      </c>
      <c r="O86" s="6"/>
      <c r="P86" s="5"/>
      <c r="Q86" s="5"/>
      <c r="R86" s="22"/>
    </row>
    <row r="87" spans="2:18" x14ac:dyDescent="0.2">
      <c r="B87" s="176"/>
      <c r="C87" s="178"/>
      <c r="D87" s="182" t="str">
        <f>IFERROR(IF(C87&lt;&gt;0,VLOOKUP(C87,DADES!$A$2:$B$12302,2,FALSE),""),0)</f>
        <v/>
      </c>
      <c r="E87" s="182">
        <f>IFERROR(VLOOKUP(C87,DADES!A82:J12382,8,FALSE),0)</f>
        <v>0</v>
      </c>
      <c r="F87" s="181" t="str">
        <f t="shared" si="3"/>
        <v/>
      </c>
      <c r="G87" s="3"/>
      <c r="H87" s="4"/>
      <c r="I87" s="5"/>
      <c r="J87" s="5"/>
      <c r="K87" s="5"/>
      <c r="L87" s="5"/>
      <c r="M87" s="54">
        <f t="shared" si="4"/>
        <v>0</v>
      </c>
      <c r="N87" s="55">
        <f t="shared" si="5"/>
        <v>0</v>
      </c>
      <c r="O87" s="6"/>
      <c r="P87" s="5"/>
      <c r="Q87" s="5"/>
      <c r="R87" s="22"/>
    </row>
    <row r="88" spans="2:18" x14ac:dyDescent="0.2">
      <c r="B88" s="176"/>
      <c r="C88" s="178"/>
      <c r="D88" s="182" t="str">
        <f>IFERROR(IF(C88&lt;&gt;0,VLOOKUP(C88,DADES!$A$2:$B$12302,2,FALSE),""),0)</f>
        <v/>
      </c>
      <c r="E88" s="182">
        <f>IFERROR(VLOOKUP(C88,DADES!A83:J12383,8,FALSE),0)</f>
        <v>0</v>
      </c>
      <c r="F88" s="181" t="str">
        <f t="shared" si="3"/>
        <v/>
      </c>
      <c r="G88" s="3"/>
      <c r="H88" s="4"/>
      <c r="I88" s="5"/>
      <c r="J88" s="5"/>
      <c r="K88" s="5"/>
      <c r="L88" s="5"/>
      <c r="M88" s="54">
        <f t="shared" si="4"/>
        <v>0</v>
      </c>
      <c r="N88" s="55">
        <f t="shared" si="5"/>
        <v>0</v>
      </c>
      <c r="O88" s="6"/>
      <c r="P88" s="5"/>
      <c r="Q88" s="5"/>
      <c r="R88" s="22"/>
    </row>
    <row r="89" spans="2:18" x14ac:dyDescent="0.2">
      <c r="B89" s="176"/>
      <c r="C89" s="178"/>
      <c r="D89" s="182" t="str">
        <f>IFERROR(IF(C89&lt;&gt;0,VLOOKUP(C89,DADES!$A$2:$B$12302,2,FALSE),""),0)</f>
        <v/>
      </c>
      <c r="E89" s="182">
        <f>IFERROR(VLOOKUP(C89,DADES!A84:J12384,8,FALSE),0)</f>
        <v>0</v>
      </c>
      <c r="F89" s="181" t="str">
        <f t="shared" si="3"/>
        <v/>
      </c>
      <c r="G89" s="3"/>
      <c r="H89" s="4"/>
      <c r="I89" s="5"/>
      <c r="J89" s="5"/>
      <c r="K89" s="5"/>
      <c r="L89" s="5"/>
      <c r="M89" s="54">
        <f t="shared" si="4"/>
        <v>0</v>
      </c>
      <c r="N89" s="55">
        <f t="shared" si="5"/>
        <v>0</v>
      </c>
      <c r="O89" s="6"/>
      <c r="P89" s="5"/>
      <c r="Q89" s="5"/>
      <c r="R89" s="22"/>
    </row>
    <row r="90" spans="2:18" x14ac:dyDescent="0.2">
      <c r="B90" s="176"/>
      <c r="C90" s="178"/>
      <c r="D90" s="182" t="str">
        <f>IFERROR(IF(C90&lt;&gt;0,VLOOKUP(C90,DADES!$A$2:$B$12302,2,FALSE),""),0)</f>
        <v/>
      </c>
      <c r="E90" s="182">
        <f>IFERROR(VLOOKUP(C90,DADES!A85:J12385,8,FALSE),0)</f>
        <v>0</v>
      </c>
      <c r="F90" s="181" t="str">
        <f t="shared" si="3"/>
        <v/>
      </c>
      <c r="G90" s="3"/>
      <c r="H90" s="4"/>
      <c r="I90" s="5"/>
      <c r="J90" s="5"/>
      <c r="K90" s="5"/>
      <c r="L90" s="5"/>
      <c r="M90" s="54">
        <f t="shared" si="4"/>
        <v>0</v>
      </c>
      <c r="N90" s="55">
        <f t="shared" si="5"/>
        <v>0</v>
      </c>
      <c r="O90" s="6"/>
      <c r="P90" s="5"/>
      <c r="Q90" s="5"/>
      <c r="R90" s="22"/>
    </row>
    <row r="91" spans="2:18" x14ac:dyDescent="0.2">
      <c r="B91" s="176"/>
      <c r="C91" s="178"/>
      <c r="D91" s="182" t="str">
        <f>IFERROR(IF(C91&lt;&gt;0,VLOOKUP(C91,DADES!$A$2:$B$12302,2,FALSE),""),0)</f>
        <v/>
      </c>
      <c r="E91" s="182">
        <f>IFERROR(VLOOKUP(C91,DADES!A86:J12386,8,FALSE),0)</f>
        <v>0</v>
      </c>
      <c r="F91" s="181" t="str">
        <f t="shared" si="3"/>
        <v/>
      </c>
      <c r="G91" s="3"/>
      <c r="H91" s="4"/>
      <c r="I91" s="5"/>
      <c r="J91" s="5"/>
      <c r="K91" s="5"/>
      <c r="L91" s="5"/>
      <c r="M91" s="54">
        <f t="shared" si="4"/>
        <v>0</v>
      </c>
      <c r="N91" s="55">
        <f t="shared" si="5"/>
        <v>0</v>
      </c>
      <c r="O91" s="6"/>
      <c r="P91" s="5"/>
      <c r="Q91" s="5"/>
      <c r="R91" s="22"/>
    </row>
    <row r="92" spans="2:18" x14ac:dyDescent="0.2">
      <c r="B92" s="176"/>
      <c r="C92" s="178"/>
      <c r="D92" s="182" t="str">
        <f>IFERROR(IF(C92&lt;&gt;0,VLOOKUP(C92,DADES!$A$2:$B$12302,2,FALSE),""),0)</f>
        <v/>
      </c>
      <c r="E92" s="182">
        <f>IFERROR(VLOOKUP(C92,DADES!A87:J12387,8,FALSE),0)</f>
        <v>0</v>
      </c>
      <c r="F92" s="181" t="str">
        <f t="shared" si="3"/>
        <v/>
      </c>
      <c r="G92" s="3"/>
      <c r="H92" s="4"/>
      <c r="I92" s="5"/>
      <c r="J92" s="5"/>
      <c r="K92" s="5"/>
      <c r="L92" s="5"/>
      <c r="M92" s="54">
        <f t="shared" si="4"/>
        <v>0</v>
      </c>
      <c r="N92" s="55">
        <f t="shared" si="5"/>
        <v>0</v>
      </c>
      <c r="O92" s="6"/>
      <c r="P92" s="5"/>
      <c r="Q92" s="5"/>
      <c r="R92" s="22"/>
    </row>
    <row r="93" spans="2:18" x14ac:dyDescent="0.2">
      <c r="B93" s="176"/>
      <c r="C93" s="178"/>
      <c r="D93" s="182" t="str">
        <f>IFERROR(IF(C93&lt;&gt;0,VLOOKUP(C93,DADES!$A$2:$B$12302,2,FALSE),""),0)</f>
        <v/>
      </c>
      <c r="E93" s="182">
        <f>IFERROR(VLOOKUP(C93,DADES!A88:J12388,8,FALSE),0)</f>
        <v>0</v>
      </c>
      <c r="F93" s="181" t="str">
        <f t="shared" si="3"/>
        <v/>
      </c>
      <c r="G93" s="3"/>
      <c r="H93" s="4"/>
      <c r="I93" s="5"/>
      <c r="J93" s="5"/>
      <c r="K93" s="5"/>
      <c r="L93" s="5"/>
      <c r="M93" s="54">
        <f t="shared" si="4"/>
        <v>0</v>
      </c>
      <c r="N93" s="55">
        <f t="shared" si="5"/>
        <v>0</v>
      </c>
      <c r="O93" s="6"/>
      <c r="P93" s="5"/>
      <c r="Q93" s="5"/>
      <c r="R93" s="22"/>
    </row>
    <row r="94" spans="2:18" x14ac:dyDescent="0.2">
      <c r="B94" s="176"/>
      <c r="C94" s="178"/>
      <c r="D94" s="182" t="str">
        <f>IFERROR(IF(C94&lt;&gt;0,VLOOKUP(C94,DADES!$A$2:$B$12302,2,FALSE),""),0)</f>
        <v/>
      </c>
      <c r="E94" s="182">
        <f>IFERROR(VLOOKUP(C94,DADES!A89:J12389,8,FALSE),0)</f>
        <v>0</v>
      </c>
      <c r="F94" s="181" t="str">
        <f t="shared" si="3"/>
        <v/>
      </c>
      <c r="G94" s="3"/>
      <c r="H94" s="4"/>
      <c r="I94" s="5"/>
      <c r="J94" s="5"/>
      <c r="K94" s="5"/>
      <c r="L94" s="5"/>
      <c r="M94" s="54">
        <f t="shared" si="4"/>
        <v>0</v>
      </c>
      <c r="N94" s="55">
        <f t="shared" si="5"/>
        <v>0</v>
      </c>
      <c r="O94" s="6"/>
      <c r="P94" s="5"/>
      <c r="Q94" s="5"/>
      <c r="R94" s="22"/>
    </row>
    <row r="95" spans="2:18" x14ac:dyDescent="0.2">
      <c r="B95" s="176"/>
      <c r="C95" s="178"/>
      <c r="D95" s="182" t="str">
        <f>IFERROR(IF(C95&lt;&gt;0,VLOOKUP(C95,DADES!$A$2:$B$12302,2,FALSE),""),0)</f>
        <v/>
      </c>
      <c r="E95" s="182">
        <f>IFERROR(VLOOKUP(C95,DADES!A90:J12390,8,FALSE),0)</f>
        <v>0</v>
      </c>
      <c r="F95" s="181" t="str">
        <f t="shared" si="3"/>
        <v/>
      </c>
      <c r="G95" s="3"/>
      <c r="H95" s="4"/>
      <c r="I95" s="5"/>
      <c r="J95" s="5"/>
      <c r="K95" s="5"/>
      <c r="L95" s="5"/>
      <c r="M95" s="54">
        <f t="shared" si="4"/>
        <v>0</v>
      </c>
      <c r="N95" s="55">
        <f t="shared" si="5"/>
        <v>0</v>
      </c>
      <c r="O95" s="6"/>
      <c r="P95" s="5"/>
      <c r="Q95" s="5"/>
      <c r="R95" s="22"/>
    </row>
    <row r="96" spans="2:18" x14ac:dyDescent="0.2">
      <c r="B96" s="176"/>
      <c r="C96" s="178"/>
      <c r="D96" s="182" t="str">
        <f>IFERROR(IF(C96&lt;&gt;0,VLOOKUP(C96,DADES!$A$2:$B$12302,2,FALSE),""),0)</f>
        <v/>
      </c>
      <c r="E96" s="182">
        <f>IFERROR(VLOOKUP(C96,DADES!A91:J12391,8,FALSE),0)</f>
        <v>0</v>
      </c>
      <c r="F96" s="181" t="str">
        <f t="shared" si="3"/>
        <v/>
      </c>
      <c r="G96" s="3"/>
      <c r="H96" s="4"/>
      <c r="I96" s="5"/>
      <c r="J96" s="5"/>
      <c r="K96" s="5"/>
      <c r="L96" s="5"/>
      <c r="M96" s="54">
        <f t="shared" si="4"/>
        <v>0</v>
      </c>
      <c r="N96" s="55">
        <f t="shared" si="5"/>
        <v>0</v>
      </c>
      <c r="O96" s="6"/>
      <c r="P96" s="5"/>
      <c r="Q96" s="5"/>
      <c r="R96" s="22"/>
    </row>
    <row r="97" spans="2:18" x14ac:dyDescent="0.2">
      <c r="B97" s="176"/>
      <c r="C97" s="178"/>
      <c r="D97" s="182" t="str">
        <f>IFERROR(IF(C97&lt;&gt;0,VLOOKUP(C97,DADES!$A$2:$B$12302,2,FALSE),""),0)</f>
        <v/>
      </c>
      <c r="E97" s="182">
        <f>IFERROR(VLOOKUP(C97,DADES!A92:J12392,8,FALSE),0)</f>
        <v>0</v>
      </c>
      <c r="F97" s="181" t="str">
        <f t="shared" si="3"/>
        <v/>
      </c>
      <c r="G97" s="3"/>
      <c r="H97" s="4"/>
      <c r="I97" s="5"/>
      <c r="J97" s="5"/>
      <c r="K97" s="5"/>
      <c r="L97" s="5"/>
      <c r="M97" s="54">
        <f t="shared" si="4"/>
        <v>0</v>
      </c>
      <c r="N97" s="55">
        <f t="shared" si="5"/>
        <v>0</v>
      </c>
      <c r="O97" s="6"/>
      <c r="P97" s="5"/>
      <c r="Q97" s="5"/>
      <c r="R97" s="22"/>
    </row>
    <row r="98" spans="2:18" x14ac:dyDescent="0.2">
      <c r="B98" s="176"/>
      <c r="C98" s="178"/>
      <c r="D98" s="182" t="str">
        <f>IFERROR(IF(C98&lt;&gt;0,VLOOKUP(C98,DADES!$A$2:$B$12302,2,FALSE),""),0)</f>
        <v/>
      </c>
      <c r="E98" s="182">
        <f>IFERROR(VLOOKUP(C98,DADES!A93:J12393,8,FALSE),0)</f>
        <v>0</v>
      </c>
      <c r="F98" s="181" t="str">
        <f t="shared" si="3"/>
        <v/>
      </c>
      <c r="G98" s="3"/>
      <c r="H98" s="4"/>
      <c r="I98" s="5"/>
      <c r="J98" s="5"/>
      <c r="K98" s="5"/>
      <c r="L98" s="5"/>
      <c r="M98" s="54">
        <f t="shared" si="4"/>
        <v>0</v>
      </c>
      <c r="N98" s="55">
        <f t="shared" si="5"/>
        <v>0</v>
      </c>
      <c r="O98" s="6"/>
      <c r="P98" s="5"/>
      <c r="Q98" s="5"/>
      <c r="R98" s="22"/>
    </row>
    <row r="99" spans="2:18" x14ac:dyDescent="0.2">
      <c r="B99" s="176"/>
      <c r="C99" s="178"/>
      <c r="D99" s="182" t="str">
        <f>IFERROR(IF(C99&lt;&gt;0,VLOOKUP(C99,DADES!$A$2:$B$12302,2,FALSE),""),0)</f>
        <v/>
      </c>
      <c r="E99" s="182">
        <f>IFERROR(VLOOKUP(C99,DADES!A94:J12394,8,FALSE),0)</f>
        <v>0</v>
      </c>
      <c r="F99" s="181" t="str">
        <f t="shared" si="3"/>
        <v/>
      </c>
      <c r="G99" s="3"/>
      <c r="H99" s="4"/>
      <c r="I99" s="5"/>
      <c r="J99" s="5"/>
      <c r="K99" s="5"/>
      <c r="L99" s="5"/>
      <c r="M99" s="54">
        <f t="shared" si="4"/>
        <v>0</v>
      </c>
      <c r="N99" s="55">
        <f t="shared" si="5"/>
        <v>0</v>
      </c>
      <c r="O99" s="6"/>
      <c r="P99" s="5"/>
      <c r="Q99" s="5"/>
      <c r="R99" s="22"/>
    </row>
    <row r="100" spans="2:18" x14ac:dyDescent="0.2">
      <c r="B100" s="176"/>
      <c r="C100" s="178"/>
      <c r="D100" s="182" t="str">
        <f>IFERROR(IF(C100&lt;&gt;0,VLOOKUP(C100,DADES!$A$2:$B$12302,2,FALSE),""),0)</f>
        <v/>
      </c>
      <c r="E100" s="182">
        <f>IFERROR(VLOOKUP(C100,DADES!A95:J12395,8,FALSE),0)</f>
        <v>0</v>
      </c>
      <c r="F100" s="181" t="str">
        <f t="shared" si="3"/>
        <v/>
      </c>
      <c r="G100" s="3"/>
      <c r="H100" s="4"/>
      <c r="I100" s="5"/>
      <c r="J100" s="5"/>
      <c r="K100" s="5"/>
      <c r="L100" s="5"/>
      <c r="M100" s="54">
        <f t="shared" si="4"/>
        <v>0</v>
      </c>
      <c r="N100" s="55">
        <f t="shared" si="5"/>
        <v>0</v>
      </c>
      <c r="O100" s="6"/>
      <c r="P100" s="5"/>
      <c r="Q100" s="5"/>
      <c r="R100" s="22"/>
    </row>
    <row r="101" spans="2:18" x14ac:dyDescent="0.2">
      <c r="B101" s="176"/>
      <c r="C101" s="178"/>
      <c r="D101" s="182" t="str">
        <f>IFERROR(IF(C101&lt;&gt;0,VLOOKUP(C101,DADES!$A$2:$B$12302,2,FALSE),""),0)</f>
        <v/>
      </c>
      <c r="E101" s="182">
        <f>IFERROR(VLOOKUP(C101,DADES!A96:J12396,8,FALSE),0)</f>
        <v>0</v>
      </c>
      <c r="F101" s="181" t="str">
        <f t="shared" si="3"/>
        <v/>
      </c>
      <c r="G101" s="3"/>
      <c r="H101" s="4"/>
      <c r="I101" s="5"/>
      <c r="J101" s="5"/>
      <c r="K101" s="5"/>
      <c r="L101" s="5"/>
      <c r="M101" s="54">
        <f t="shared" si="4"/>
        <v>0</v>
      </c>
      <c r="N101" s="55">
        <f t="shared" si="5"/>
        <v>0</v>
      </c>
      <c r="O101" s="6"/>
      <c r="P101" s="5"/>
      <c r="Q101" s="5"/>
      <c r="R101" s="22"/>
    </row>
    <row r="102" spans="2:18" x14ac:dyDescent="0.2">
      <c r="B102" s="176"/>
      <c r="C102" s="178"/>
      <c r="D102" s="182" t="str">
        <f>IFERROR(IF(C102&lt;&gt;0,VLOOKUP(C102,DADES!$A$2:$B$12302,2,FALSE),""),0)</f>
        <v/>
      </c>
      <c r="E102" s="182">
        <f>IFERROR(VLOOKUP(C102,DADES!A97:J12397,8,FALSE),0)</f>
        <v>0</v>
      </c>
      <c r="F102" s="181" t="str">
        <f t="shared" si="3"/>
        <v/>
      </c>
      <c r="G102" s="3"/>
      <c r="H102" s="4"/>
      <c r="I102" s="5"/>
      <c r="J102" s="5"/>
      <c r="K102" s="5"/>
      <c r="L102" s="5"/>
      <c r="M102" s="54">
        <f t="shared" si="4"/>
        <v>0</v>
      </c>
      <c r="N102" s="55">
        <f t="shared" si="5"/>
        <v>0</v>
      </c>
      <c r="O102" s="6"/>
      <c r="P102" s="5"/>
      <c r="Q102" s="5"/>
      <c r="R102" s="22"/>
    </row>
    <row r="103" spans="2:18" x14ac:dyDescent="0.2">
      <c r="B103" s="176"/>
      <c r="C103" s="178"/>
      <c r="D103" s="182" t="str">
        <f>IFERROR(IF(C103&lt;&gt;0,VLOOKUP(C103,DADES!$A$2:$B$12302,2,FALSE),""),0)</f>
        <v/>
      </c>
      <c r="E103" s="182">
        <f>IFERROR(VLOOKUP(C103,DADES!A98:J12398,8,FALSE),0)</f>
        <v>0</v>
      </c>
      <c r="F103" s="181" t="str">
        <f t="shared" si="3"/>
        <v/>
      </c>
      <c r="G103" s="3"/>
      <c r="H103" s="4"/>
      <c r="I103" s="5"/>
      <c r="J103" s="5"/>
      <c r="K103" s="5"/>
      <c r="L103" s="5"/>
      <c r="M103" s="54">
        <f t="shared" si="4"/>
        <v>0</v>
      </c>
      <c r="N103" s="55">
        <f t="shared" si="5"/>
        <v>0</v>
      </c>
      <c r="O103" s="6"/>
      <c r="P103" s="5"/>
      <c r="Q103" s="5"/>
      <c r="R103" s="22"/>
    </row>
    <row r="104" spans="2:18" x14ac:dyDescent="0.2">
      <c r="B104" s="176"/>
      <c r="C104" s="178"/>
      <c r="D104" s="182" t="str">
        <f>IFERROR(IF(C104&lt;&gt;0,VLOOKUP(C104,DADES!$A$2:$B$12302,2,FALSE),""),0)</f>
        <v/>
      </c>
      <c r="E104" s="182">
        <f>IFERROR(VLOOKUP(C104,DADES!A99:J12399,8,FALSE),0)</f>
        <v>0</v>
      </c>
      <c r="F104" s="181" t="str">
        <f t="shared" si="3"/>
        <v/>
      </c>
      <c r="G104" s="3"/>
      <c r="H104" s="4"/>
      <c r="I104" s="5"/>
      <c r="J104" s="5"/>
      <c r="K104" s="5"/>
      <c r="L104" s="5"/>
      <c r="M104" s="54">
        <f t="shared" si="4"/>
        <v>0</v>
      </c>
      <c r="N104" s="55">
        <f t="shared" si="5"/>
        <v>0</v>
      </c>
      <c r="O104" s="6"/>
      <c r="P104" s="5"/>
      <c r="Q104" s="5"/>
      <c r="R104" s="22"/>
    </row>
    <row r="105" spans="2:18" x14ac:dyDescent="0.2">
      <c r="B105" s="176"/>
      <c r="C105" s="178"/>
      <c r="D105" s="182" t="str">
        <f>IFERROR(IF(C105&lt;&gt;0,VLOOKUP(C105,DADES!$A$2:$B$12302,2,FALSE),""),0)</f>
        <v/>
      </c>
      <c r="E105" s="182">
        <f>IFERROR(VLOOKUP(C105,DADES!A100:J12400,8,FALSE),0)</f>
        <v>0</v>
      </c>
      <c r="F105" s="181" t="str">
        <f t="shared" si="3"/>
        <v/>
      </c>
      <c r="G105" s="3"/>
      <c r="H105" s="4"/>
      <c r="I105" s="5"/>
      <c r="J105" s="5"/>
      <c r="K105" s="5"/>
      <c r="L105" s="5"/>
      <c r="M105" s="54">
        <f t="shared" si="4"/>
        <v>0</v>
      </c>
      <c r="N105" s="55">
        <f t="shared" si="5"/>
        <v>0</v>
      </c>
      <c r="O105" s="6"/>
      <c r="P105" s="5"/>
      <c r="Q105" s="5"/>
      <c r="R105" s="22"/>
    </row>
    <row r="106" spans="2:18" x14ac:dyDescent="0.2">
      <c r="B106" s="176"/>
      <c r="C106" s="178"/>
      <c r="D106" s="182" t="str">
        <f>IFERROR(IF(C106&lt;&gt;0,VLOOKUP(C106,DADES!$A$2:$B$12302,2,FALSE),""),0)</f>
        <v/>
      </c>
      <c r="E106" s="182">
        <f>IFERROR(VLOOKUP(C106,DADES!A101:J12401,8,FALSE),0)</f>
        <v>0</v>
      </c>
      <c r="F106" s="181" t="str">
        <f t="shared" si="3"/>
        <v/>
      </c>
      <c r="G106" s="3"/>
      <c r="H106" s="4"/>
      <c r="I106" s="5"/>
      <c r="J106" s="5"/>
      <c r="K106" s="5"/>
      <c r="L106" s="5"/>
      <c r="M106" s="54">
        <f t="shared" si="4"/>
        <v>0</v>
      </c>
      <c r="N106" s="55">
        <f t="shared" si="5"/>
        <v>0</v>
      </c>
      <c r="O106" s="6"/>
      <c r="P106" s="5"/>
      <c r="Q106" s="5"/>
      <c r="R106" s="22"/>
    </row>
    <row r="107" spans="2:18" x14ac:dyDescent="0.2">
      <c r="B107" s="176"/>
      <c r="C107" s="178"/>
      <c r="D107" s="182" t="str">
        <f>IFERROR(IF(C107&lt;&gt;0,VLOOKUP(C107,DADES!$A$2:$B$12302,2,FALSE),""),0)</f>
        <v/>
      </c>
      <c r="E107" s="182">
        <f>IFERROR(VLOOKUP(C107,DADES!A102:J12402,8,FALSE),0)</f>
        <v>0</v>
      </c>
      <c r="F107" s="181" t="str">
        <f t="shared" si="3"/>
        <v/>
      </c>
      <c r="G107" s="3"/>
      <c r="H107" s="4"/>
      <c r="I107" s="5"/>
      <c r="J107" s="5"/>
      <c r="K107" s="5"/>
      <c r="L107" s="5"/>
      <c r="M107" s="54">
        <f t="shared" si="4"/>
        <v>0</v>
      </c>
      <c r="N107" s="55">
        <f t="shared" si="5"/>
        <v>0</v>
      </c>
      <c r="O107" s="6"/>
      <c r="P107" s="5"/>
      <c r="Q107" s="5"/>
      <c r="R107" s="22"/>
    </row>
    <row r="108" spans="2:18" x14ac:dyDescent="0.2">
      <c r="B108" s="176"/>
      <c r="C108" s="178"/>
      <c r="D108" s="182" t="str">
        <f>IFERROR(IF(C108&lt;&gt;0,VLOOKUP(C108,DADES!$A$2:$B$12302,2,FALSE),""),0)</f>
        <v/>
      </c>
      <c r="E108" s="182">
        <f>IFERROR(VLOOKUP(C108,DADES!A103:J12403,8,FALSE),0)</f>
        <v>0</v>
      </c>
      <c r="F108" s="181" t="str">
        <f t="shared" si="3"/>
        <v/>
      </c>
      <c r="G108" s="3"/>
      <c r="H108" s="4"/>
      <c r="I108" s="5"/>
      <c r="J108" s="5"/>
      <c r="K108" s="5"/>
      <c r="L108" s="5"/>
      <c r="M108" s="54">
        <f t="shared" si="4"/>
        <v>0</v>
      </c>
      <c r="N108" s="55">
        <f t="shared" si="5"/>
        <v>0</v>
      </c>
      <c r="O108" s="6"/>
      <c r="P108" s="5"/>
      <c r="Q108" s="5"/>
      <c r="R108" s="22"/>
    </row>
    <row r="109" spans="2:18" x14ac:dyDescent="0.2">
      <c r="B109" s="176"/>
      <c r="C109" s="178"/>
      <c r="D109" s="182" t="str">
        <f>IFERROR(IF(C109&lt;&gt;0,VLOOKUP(C109,DADES!$A$2:$B$12302,2,FALSE),""),0)</f>
        <v/>
      </c>
      <c r="E109" s="182">
        <f>IFERROR(VLOOKUP(C109,DADES!A104:J12404,8,FALSE),0)</f>
        <v>0</v>
      </c>
      <c r="F109" s="181" t="str">
        <f t="shared" si="3"/>
        <v/>
      </c>
      <c r="G109" s="3"/>
      <c r="H109" s="4"/>
      <c r="I109" s="5"/>
      <c r="J109" s="5"/>
      <c r="K109" s="5"/>
      <c r="L109" s="5"/>
      <c r="M109" s="54">
        <f t="shared" si="4"/>
        <v>0</v>
      </c>
      <c r="N109" s="55">
        <f t="shared" si="5"/>
        <v>0</v>
      </c>
      <c r="O109" s="6"/>
      <c r="P109" s="5"/>
      <c r="Q109" s="5"/>
      <c r="R109" s="22"/>
    </row>
    <row r="110" spans="2:18" x14ac:dyDescent="0.2">
      <c r="B110" s="176"/>
      <c r="C110" s="178"/>
      <c r="D110" s="182" t="str">
        <f>IFERROR(IF(C110&lt;&gt;0,VLOOKUP(C110,DADES!$A$2:$B$12302,2,FALSE),""),0)</f>
        <v/>
      </c>
      <c r="E110" s="182">
        <f>IFERROR(VLOOKUP(C110,DADES!A105:J12405,8,FALSE),0)</f>
        <v>0</v>
      </c>
      <c r="F110" s="181" t="str">
        <f t="shared" si="3"/>
        <v/>
      </c>
      <c r="G110" s="3"/>
      <c r="H110" s="4"/>
      <c r="I110" s="5"/>
      <c r="J110" s="5"/>
      <c r="K110" s="5"/>
      <c r="L110" s="5"/>
      <c r="M110" s="54">
        <f t="shared" si="4"/>
        <v>0</v>
      </c>
      <c r="N110" s="55">
        <f t="shared" si="5"/>
        <v>0</v>
      </c>
      <c r="O110" s="6"/>
      <c r="P110" s="5"/>
      <c r="Q110" s="5"/>
      <c r="R110" s="22"/>
    </row>
    <row r="111" spans="2:18" x14ac:dyDescent="0.2">
      <c r="B111" s="176"/>
      <c r="C111" s="178"/>
      <c r="D111" s="182" t="str">
        <f>IFERROR(IF(C111&lt;&gt;0,VLOOKUP(C111,DADES!$A$2:$B$12302,2,FALSE),""),0)</f>
        <v/>
      </c>
      <c r="E111" s="182">
        <f>IFERROR(VLOOKUP(C111,DADES!A106:J12406,8,FALSE),0)</f>
        <v>0</v>
      </c>
      <c r="F111" s="181" t="str">
        <f t="shared" si="3"/>
        <v/>
      </c>
      <c r="G111" s="3"/>
      <c r="H111" s="4"/>
      <c r="I111" s="5"/>
      <c r="J111" s="5"/>
      <c r="K111" s="5"/>
      <c r="L111" s="5"/>
      <c r="M111" s="54">
        <f t="shared" si="4"/>
        <v>0</v>
      </c>
      <c r="N111" s="55">
        <f t="shared" si="5"/>
        <v>0</v>
      </c>
      <c r="O111" s="6"/>
      <c r="P111" s="5"/>
      <c r="Q111" s="5"/>
      <c r="R111" s="22"/>
    </row>
    <row r="112" spans="2:18" x14ac:dyDescent="0.2">
      <c r="B112" s="176"/>
      <c r="C112" s="178"/>
      <c r="D112" s="182" t="str">
        <f>IFERROR(IF(C112&lt;&gt;0,VLOOKUP(C112,DADES!$A$2:$B$12302,2,FALSE),""),0)</f>
        <v/>
      </c>
      <c r="E112" s="182">
        <f>IFERROR(VLOOKUP(C112,DADES!A107:J12407,8,FALSE),0)</f>
        <v>0</v>
      </c>
      <c r="F112" s="181" t="str">
        <f t="shared" si="3"/>
        <v/>
      </c>
      <c r="G112" s="3"/>
      <c r="H112" s="4"/>
      <c r="I112" s="5"/>
      <c r="J112" s="5"/>
      <c r="K112" s="5"/>
      <c r="L112" s="5"/>
      <c r="M112" s="54">
        <f t="shared" si="4"/>
        <v>0</v>
      </c>
      <c r="N112" s="55">
        <f t="shared" si="5"/>
        <v>0</v>
      </c>
      <c r="O112" s="6"/>
      <c r="P112" s="5"/>
      <c r="Q112" s="5"/>
      <c r="R112" s="22"/>
    </row>
    <row r="113" spans="2:18" x14ac:dyDescent="0.2">
      <c r="B113" s="176"/>
      <c r="C113" s="178"/>
      <c r="D113" s="182" t="str">
        <f>IFERROR(IF(C113&lt;&gt;0,VLOOKUP(C113,DADES!$A$2:$B$12302,2,FALSE),""),0)</f>
        <v/>
      </c>
      <c r="E113" s="182">
        <f>IFERROR(VLOOKUP(C113,DADES!A108:J12408,8,FALSE),0)</f>
        <v>0</v>
      </c>
      <c r="F113" s="181" t="str">
        <f t="shared" si="3"/>
        <v/>
      </c>
      <c r="G113" s="3"/>
      <c r="H113" s="4"/>
      <c r="I113" s="5"/>
      <c r="J113" s="5"/>
      <c r="K113" s="5"/>
      <c r="L113" s="5"/>
      <c r="M113" s="54">
        <f t="shared" si="4"/>
        <v>0</v>
      </c>
      <c r="N113" s="55">
        <f t="shared" si="5"/>
        <v>0</v>
      </c>
      <c r="O113" s="6"/>
      <c r="P113" s="5"/>
      <c r="Q113" s="5"/>
      <c r="R113" s="22"/>
    </row>
    <row r="114" spans="2:18" x14ac:dyDescent="0.2">
      <c r="B114" s="176"/>
      <c r="C114" s="178"/>
      <c r="D114" s="182" t="str">
        <f>IFERROR(IF(C114&lt;&gt;0,VLOOKUP(C114,DADES!$A$2:$B$12302,2,FALSE),""),0)</f>
        <v/>
      </c>
      <c r="E114" s="182">
        <f>IFERROR(VLOOKUP(C114,DADES!A109:J12409,8,FALSE),0)</f>
        <v>0</v>
      </c>
      <c r="F114" s="181" t="str">
        <f t="shared" si="3"/>
        <v/>
      </c>
      <c r="G114" s="3"/>
      <c r="H114" s="4"/>
      <c r="I114" s="5"/>
      <c r="J114" s="5"/>
      <c r="K114" s="5"/>
      <c r="L114" s="5"/>
      <c r="M114" s="54">
        <f t="shared" si="4"/>
        <v>0</v>
      </c>
      <c r="N114" s="55">
        <f t="shared" si="5"/>
        <v>0</v>
      </c>
      <c r="O114" s="6"/>
      <c r="P114" s="5"/>
      <c r="Q114" s="5"/>
      <c r="R114" s="22"/>
    </row>
    <row r="115" spans="2:18" x14ac:dyDescent="0.2">
      <c r="B115" s="176"/>
      <c r="C115" s="178"/>
      <c r="D115" s="182" t="str">
        <f>IFERROR(IF(C115&lt;&gt;0,VLOOKUP(C115,DADES!$A$2:$B$12302,2,FALSE),""),0)</f>
        <v/>
      </c>
      <c r="E115" s="182">
        <f>IFERROR(VLOOKUP(C115,DADES!A110:J12410,8,FALSE),0)</f>
        <v>0</v>
      </c>
      <c r="F115" s="181" t="str">
        <f t="shared" si="3"/>
        <v/>
      </c>
      <c r="G115" s="3"/>
      <c r="H115" s="4"/>
      <c r="I115" s="5"/>
      <c r="J115" s="5"/>
      <c r="K115" s="5"/>
      <c r="L115" s="5"/>
      <c r="M115" s="54">
        <f t="shared" si="4"/>
        <v>0</v>
      </c>
      <c r="N115" s="55">
        <f t="shared" si="5"/>
        <v>0</v>
      </c>
      <c r="O115" s="6"/>
      <c r="P115" s="5"/>
      <c r="Q115" s="5"/>
      <c r="R115" s="22"/>
    </row>
    <row r="116" spans="2:18" x14ac:dyDescent="0.2">
      <c r="B116" s="176"/>
      <c r="C116" s="178"/>
      <c r="D116" s="182" t="str">
        <f>IFERROR(IF(C116&lt;&gt;0,VLOOKUP(C116,DADES!$A$2:$B$12302,2,FALSE),""),0)</f>
        <v/>
      </c>
      <c r="E116" s="182">
        <f>IFERROR(VLOOKUP(C116,DADES!A111:J12411,8,FALSE),0)</f>
        <v>0</v>
      </c>
      <c r="F116" s="181" t="str">
        <f t="shared" si="3"/>
        <v/>
      </c>
      <c r="G116" s="3"/>
      <c r="H116" s="4"/>
      <c r="I116" s="5"/>
      <c r="J116" s="5"/>
      <c r="K116" s="5"/>
      <c r="L116" s="5"/>
      <c r="M116" s="54">
        <f t="shared" si="4"/>
        <v>0</v>
      </c>
      <c r="N116" s="55">
        <f t="shared" si="5"/>
        <v>0</v>
      </c>
      <c r="O116" s="6"/>
      <c r="P116" s="5"/>
      <c r="Q116" s="5"/>
      <c r="R116" s="22"/>
    </row>
    <row r="117" spans="2:18" x14ac:dyDescent="0.2">
      <c r="B117" s="176"/>
      <c r="C117" s="178"/>
      <c r="D117" s="182" t="str">
        <f>IFERROR(IF(C117&lt;&gt;0,VLOOKUP(C117,DADES!$A$2:$B$12302,2,FALSE),""),0)</f>
        <v/>
      </c>
      <c r="E117" s="182">
        <f>IFERROR(VLOOKUP(C117,DADES!A112:J12412,8,FALSE),0)</f>
        <v>0</v>
      </c>
      <c r="F117" s="181" t="str">
        <f t="shared" si="3"/>
        <v/>
      </c>
      <c r="G117" s="3"/>
      <c r="H117" s="4"/>
      <c r="I117" s="5"/>
      <c r="J117" s="5"/>
      <c r="K117" s="5"/>
      <c r="L117" s="5"/>
      <c r="M117" s="54">
        <f t="shared" si="4"/>
        <v>0</v>
      </c>
      <c r="N117" s="55">
        <f t="shared" si="5"/>
        <v>0</v>
      </c>
      <c r="O117" s="6"/>
      <c r="P117" s="5"/>
      <c r="Q117" s="5"/>
      <c r="R117" s="22"/>
    </row>
    <row r="118" spans="2:18" x14ac:dyDescent="0.2">
      <c r="B118" s="176"/>
      <c r="C118" s="178"/>
      <c r="D118" s="182" t="str">
        <f>IFERROR(IF(C118&lt;&gt;0,VLOOKUP(C118,DADES!$A$2:$B$12302,2,FALSE),""),0)</f>
        <v/>
      </c>
      <c r="E118" s="182">
        <f>IFERROR(VLOOKUP(C118,DADES!A113:J12413,8,FALSE),0)</f>
        <v>0</v>
      </c>
      <c r="F118" s="181" t="str">
        <f t="shared" si="3"/>
        <v/>
      </c>
      <c r="G118" s="3"/>
      <c r="H118" s="4"/>
      <c r="I118" s="5"/>
      <c r="J118" s="5"/>
      <c r="K118" s="5"/>
      <c r="L118" s="5"/>
      <c r="M118" s="54">
        <f t="shared" si="4"/>
        <v>0</v>
      </c>
      <c r="N118" s="55">
        <f t="shared" si="5"/>
        <v>0</v>
      </c>
      <c r="O118" s="6"/>
      <c r="P118" s="5"/>
      <c r="Q118" s="5"/>
      <c r="R118" s="22"/>
    </row>
    <row r="119" spans="2:18" x14ac:dyDescent="0.2">
      <c r="B119" s="176"/>
      <c r="C119" s="178"/>
      <c r="D119" s="182" t="str">
        <f>IFERROR(IF(C119&lt;&gt;0,VLOOKUP(C119,DADES!$A$2:$B$12302,2,FALSE),""),0)</f>
        <v/>
      </c>
      <c r="E119" s="182">
        <f>IFERROR(VLOOKUP(C119,DADES!A114:J12414,8,FALSE),0)</f>
        <v>0</v>
      </c>
      <c r="F119" s="181" t="str">
        <f t="shared" si="3"/>
        <v/>
      </c>
      <c r="G119" s="3"/>
      <c r="H119" s="4"/>
      <c r="I119" s="5"/>
      <c r="J119" s="5"/>
      <c r="K119" s="5"/>
      <c r="L119" s="5"/>
      <c r="M119" s="54">
        <f t="shared" si="4"/>
        <v>0</v>
      </c>
      <c r="N119" s="55">
        <f t="shared" si="5"/>
        <v>0</v>
      </c>
      <c r="O119" s="6"/>
      <c r="P119" s="5"/>
      <c r="Q119" s="5"/>
      <c r="R119" s="22"/>
    </row>
    <row r="120" spans="2:18" x14ac:dyDescent="0.2">
      <c r="B120" s="176"/>
      <c r="C120" s="178"/>
      <c r="D120" s="182" t="str">
        <f>IFERROR(IF(C120&lt;&gt;0,VLOOKUP(C120,DADES!$A$2:$B$12302,2,FALSE),""),0)</f>
        <v/>
      </c>
      <c r="E120" s="182">
        <f>IFERROR(VLOOKUP(C120,DADES!A115:J12415,8,FALSE),0)</f>
        <v>0</v>
      </c>
      <c r="F120" s="181" t="str">
        <f t="shared" si="3"/>
        <v/>
      </c>
      <c r="G120" s="3"/>
      <c r="H120" s="4"/>
      <c r="I120" s="5"/>
      <c r="J120" s="5"/>
      <c r="K120" s="5"/>
      <c r="L120" s="5"/>
      <c r="M120" s="54">
        <f t="shared" si="4"/>
        <v>0</v>
      </c>
      <c r="N120" s="55">
        <f t="shared" si="5"/>
        <v>0</v>
      </c>
      <c r="O120" s="6"/>
      <c r="P120" s="5"/>
      <c r="Q120" s="5"/>
      <c r="R120" s="22"/>
    </row>
    <row r="121" spans="2:18" x14ac:dyDescent="0.2">
      <c r="B121" s="176"/>
      <c r="C121" s="178"/>
      <c r="D121" s="182" t="str">
        <f>IFERROR(IF(C121&lt;&gt;0,VLOOKUP(C121,DADES!$A$2:$B$12302,2,FALSE),""),0)</f>
        <v/>
      </c>
      <c r="E121" s="182">
        <f>IFERROR(VLOOKUP(C121,DADES!A116:J12416,8,FALSE),0)</f>
        <v>0</v>
      </c>
      <c r="F121" s="181" t="str">
        <f t="shared" si="3"/>
        <v/>
      </c>
      <c r="G121" s="3"/>
      <c r="H121" s="4"/>
      <c r="I121" s="5"/>
      <c r="J121" s="5"/>
      <c r="K121" s="5"/>
      <c r="L121" s="5"/>
      <c r="M121" s="54">
        <f t="shared" si="4"/>
        <v>0</v>
      </c>
      <c r="N121" s="55">
        <f t="shared" si="5"/>
        <v>0</v>
      </c>
      <c r="O121" s="6"/>
      <c r="P121" s="5"/>
      <c r="Q121" s="5"/>
      <c r="R121" s="22"/>
    </row>
    <row r="122" spans="2:18" x14ac:dyDescent="0.2">
      <c r="B122" s="176"/>
      <c r="C122" s="178"/>
      <c r="D122" s="182" t="str">
        <f>IFERROR(IF(C122&lt;&gt;0,VLOOKUP(C122,DADES!$A$2:$B$12302,2,FALSE),""),0)</f>
        <v/>
      </c>
      <c r="E122" s="182">
        <f>IFERROR(VLOOKUP(C122,DADES!A117:J12417,8,FALSE),0)</f>
        <v>0</v>
      </c>
      <c r="F122" s="181" t="str">
        <f t="shared" si="3"/>
        <v/>
      </c>
      <c r="G122" s="3"/>
      <c r="H122" s="4"/>
      <c r="I122" s="5"/>
      <c r="J122" s="5"/>
      <c r="K122" s="5"/>
      <c r="L122" s="5"/>
      <c r="M122" s="54">
        <f t="shared" si="4"/>
        <v>0</v>
      </c>
      <c r="N122" s="55">
        <f t="shared" si="5"/>
        <v>0</v>
      </c>
      <c r="O122" s="6"/>
      <c r="P122" s="5"/>
      <c r="Q122" s="5"/>
      <c r="R122" s="22"/>
    </row>
    <row r="123" spans="2:18" x14ac:dyDescent="0.2">
      <c r="B123" s="176"/>
      <c r="C123" s="178"/>
      <c r="D123" s="182" t="str">
        <f>IFERROR(IF(C123&lt;&gt;0,VLOOKUP(C123,DADES!$A$2:$B$12302,2,FALSE),""),0)</f>
        <v/>
      </c>
      <c r="E123" s="182">
        <f>IFERROR(VLOOKUP(C123,DADES!A118:J12418,8,FALSE),0)</f>
        <v>0</v>
      </c>
      <c r="F123" s="181" t="str">
        <f t="shared" si="3"/>
        <v/>
      </c>
      <c r="G123" s="3"/>
      <c r="H123" s="4"/>
      <c r="I123" s="5"/>
      <c r="J123" s="5"/>
      <c r="K123" s="5"/>
      <c r="L123" s="5"/>
      <c r="M123" s="54">
        <f t="shared" si="4"/>
        <v>0</v>
      </c>
      <c r="N123" s="55">
        <f t="shared" si="5"/>
        <v>0</v>
      </c>
      <c r="O123" s="6"/>
      <c r="P123" s="5"/>
      <c r="Q123" s="5"/>
      <c r="R123" s="22"/>
    </row>
    <row r="124" spans="2:18" x14ac:dyDescent="0.2">
      <c r="B124" s="176"/>
      <c r="C124" s="178"/>
      <c r="D124" s="182" t="str">
        <f>IFERROR(IF(C124&lt;&gt;0,VLOOKUP(C124,DADES!$A$2:$B$12302,2,FALSE),""),0)</f>
        <v/>
      </c>
      <c r="E124" s="182">
        <f>IFERROR(VLOOKUP(C124,DADES!A119:J12419,8,FALSE),0)</f>
        <v>0</v>
      </c>
      <c r="F124" s="181" t="str">
        <f t="shared" si="3"/>
        <v/>
      </c>
      <c r="G124" s="3"/>
      <c r="H124" s="4"/>
      <c r="I124" s="5"/>
      <c r="J124" s="5"/>
      <c r="K124" s="5"/>
      <c r="L124" s="5"/>
      <c r="M124" s="54">
        <f t="shared" si="4"/>
        <v>0</v>
      </c>
      <c r="N124" s="55">
        <f t="shared" si="5"/>
        <v>0</v>
      </c>
      <c r="O124" s="6"/>
      <c r="P124" s="5"/>
      <c r="Q124" s="5"/>
      <c r="R124" s="22"/>
    </row>
    <row r="125" spans="2:18" x14ac:dyDescent="0.2">
      <c r="B125" s="176"/>
      <c r="C125" s="178"/>
      <c r="D125" s="182" t="str">
        <f>IFERROR(IF(C125&lt;&gt;0,VLOOKUP(C125,DADES!$A$2:$B$12302,2,FALSE),""),0)</f>
        <v/>
      </c>
      <c r="E125" s="182">
        <f>IFERROR(VLOOKUP(C125,DADES!A120:J12420,8,FALSE),0)</f>
        <v>0</v>
      </c>
      <c r="F125" s="181" t="str">
        <f t="shared" si="3"/>
        <v/>
      </c>
      <c r="G125" s="3"/>
      <c r="H125" s="4"/>
      <c r="I125" s="5"/>
      <c r="J125" s="5"/>
      <c r="K125" s="5"/>
      <c r="L125" s="5"/>
      <c r="M125" s="54">
        <f t="shared" si="4"/>
        <v>0</v>
      </c>
      <c r="N125" s="55">
        <f t="shared" si="5"/>
        <v>0</v>
      </c>
      <c r="O125" s="6"/>
      <c r="P125" s="5"/>
      <c r="Q125" s="5"/>
      <c r="R125" s="22"/>
    </row>
    <row r="126" spans="2:18" x14ac:dyDescent="0.2">
      <c r="B126" s="176"/>
      <c r="C126" s="178"/>
      <c r="D126" s="182" t="str">
        <f>IFERROR(IF(C126&lt;&gt;0,VLOOKUP(C126,DADES!$A$2:$B$12302,2,FALSE),""),0)</f>
        <v/>
      </c>
      <c r="E126" s="182">
        <f>IFERROR(VLOOKUP(C126,DADES!A121:J12421,8,FALSE),0)</f>
        <v>0</v>
      </c>
      <c r="F126" s="181" t="str">
        <f t="shared" si="3"/>
        <v/>
      </c>
      <c r="G126" s="3"/>
      <c r="H126" s="4"/>
      <c r="I126" s="5"/>
      <c r="J126" s="5"/>
      <c r="K126" s="5"/>
      <c r="L126" s="5"/>
      <c r="M126" s="54">
        <f t="shared" si="4"/>
        <v>0</v>
      </c>
      <c r="N126" s="55">
        <f t="shared" si="5"/>
        <v>0</v>
      </c>
      <c r="O126" s="6"/>
      <c r="P126" s="5"/>
      <c r="Q126" s="5"/>
      <c r="R126" s="22"/>
    </row>
    <row r="127" spans="2:18" x14ac:dyDescent="0.2">
      <c r="B127" s="176"/>
      <c r="C127" s="178"/>
      <c r="D127" s="182" t="str">
        <f>IFERROR(IF(C127&lt;&gt;0,VLOOKUP(C127,DADES!$A$2:$B$12302,2,FALSE),""),0)</f>
        <v/>
      </c>
      <c r="E127" s="182">
        <f>IFERROR(VLOOKUP(C127,DADES!A122:J12422,8,FALSE),0)</f>
        <v>0</v>
      </c>
      <c r="F127" s="181" t="str">
        <f t="shared" si="3"/>
        <v/>
      </c>
      <c r="G127" s="3"/>
      <c r="H127" s="4"/>
      <c r="I127" s="5"/>
      <c r="J127" s="5"/>
      <c r="K127" s="5"/>
      <c r="L127" s="5"/>
      <c r="M127" s="54">
        <f t="shared" si="4"/>
        <v>0</v>
      </c>
      <c r="N127" s="55">
        <f t="shared" si="5"/>
        <v>0</v>
      </c>
      <c r="O127" s="6"/>
      <c r="P127" s="5"/>
      <c r="Q127" s="5"/>
      <c r="R127" s="22"/>
    </row>
    <row r="128" spans="2:18" x14ac:dyDescent="0.2">
      <c r="B128" s="176"/>
      <c r="C128" s="178"/>
      <c r="D128" s="182" t="str">
        <f>IFERROR(IF(C128&lt;&gt;0,VLOOKUP(C128,DADES!$A$2:$B$12302,2,FALSE),""),0)</f>
        <v/>
      </c>
      <c r="E128" s="182">
        <f>IFERROR(VLOOKUP(C128,DADES!A123:J12423,8,FALSE),0)</f>
        <v>0</v>
      </c>
      <c r="F128" s="181" t="str">
        <f t="shared" si="3"/>
        <v/>
      </c>
      <c r="G128" s="3"/>
      <c r="H128" s="4"/>
      <c r="I128" s="5"/>
      <c r="J128" s="5"/>
      <c r="K128" s="5"/>
      <c r="L128" s="5"/>
      <c r="M128" s="54">
        <f t="shared" si="4"/>
        <v>0</v>
      </c>
      <c r="N128" s="55">
        <f t="shared" si="5"/>
        <v>0</v>
      </c>
      <c r="O128" s="6"/>
      <c r="P128" s="5"/>
      <c r="Q128" s="5"/>
      <c r="R128" s="22"/>
    </row>
    <row r="129" spans="2:18" x14ac:dyDescent="0.2">
      <c r="B129" s="176"/>
      <c r="C129" s="178"/>
      <c r="D129" s="182" t="str">
        <f>IFERROR(IF(C129&lt;&gt;0,VLOOKUP(C129,DADES!$A$2:$B$12302,2,FALSE),""),0)</f>
        <v/>
      </c>
      <c r="E129" s="182">
        <f>IFERROR(VLOOKUP(C129,DADES!A124:J12424,8,FALSE),0)</f>
        <v>0</v>
      </c>
      <c r="F129" s="181" t="str">
        <f t="shared" si="3"/>
        <v/>
      </c>
      <c r="G129" s="3"/>
      <c r="H129" s="4"/>
      <c r="I129" s="5"/>
      <c r="J129" s="5"/>
      <c r="K129" s="5"/>
      <c r="L129" s="5"/>
      <c r="M129" s="54">
        <f t="shared" si="4"/>
        <v>0</v>
      </c>
      <c r="N129" s="55">
        <f t="shared" si="5"/>
        <v>0</v>
      </c>
      <c r="O129" s="6"/>
      <c r="P129" s="5"/>
      <c r="Q129" s="5"/>
      <c r="R129" s="22"/>
    </row>
    <row r="130" spans="2:18" x14ac:dyDescent="0.2">
      <c r="B130" s="176"/>
      <c r="C130" s="178"/>
      <c r="D130" s="182" t="str">
        <f>IFERROR(IF(C130&lt;&gt;0,VLOOKUP(C130,DADES!$A$2:$B$12302,2,FALSE),""),0)</f>
        <v/>
      </c>
      <c r="E130" s="182">
        <f>IFERROR(VLOOKUP(C130,DADES!A125:J12425,8,FALSE),0)</f>
        <v>0</v>
      </c>
      <c r="F130" s="181" t="str">
        <f t="shared" si="3"/>
        <v/>
      </c>
      <c r="G130" s="3"/>
      <c r="H130" s="4"/>
      <c r="I130" s="5"/>
      <c r="J130" s="5"/>
      <c r="K130" s="5"/>
      <c r="L130" s="5"/>
      <c r="M130" s="54">
        <f t="shared" si="4"/>
        <v>0</v>
      </c>
      <c r="N130" s="55">
        <f t="shared" si="5"/>
        <v>0</v>
      </c>
      <c r="O130" s="6"/>
      <c r="P130" s="5"/>
      <c r="Q130" s="5"/>
      <c r="R130" s="22"/>
    </row>
    <row r="131" spans="2:18" x14ac:dyDescent="0.2">
      <c r="B131" s="176"/>
      <c r="C131" s="178"/>
      <c r="D131" s="182" t="str">
        <f>IFERROR(IF(C131&lt;&gt;0,VLOOKUP(C131,DADES!$A$2:$B$12302,2,FALSE),""),0)</f>
        <v/>
      </c>
      <c r="E131" s="182">
        <f>IFERROR(VLOOKUP(C131,DADES!A126:J12426,8,FALSE),0)</f>
        <v>0</v>
      </c>
      <c r="F131" s="181" t="str">
        <f t="shared" si="3"/>
        <v/>
      </c>
      <c r="G131" s="3"/>
      <c r="H131" s="4"/>
      <c r="I131" s="5"/>
      <c r="J131" s="5"/>
      <c r="K131" s="5"/>
      <c r="L131" s="5"/>
      <c r="M131" s="54">
        <f t="shared" si="4"/>
        <v>0</v>
      </c>
      <c r="N131" s="55">
        <f t="shared" si="5"/>
        <v>0</v>
      </c>
      <c r="O131" s="6"/>
      <c r="P131" s="5"/>
      <c r="Q131" s="5"/>
      <c r="R131" s="22"/>
    </row>
    <row r="132" spans="2:18" x14ac:dyDescent="0.2">
      <c r="B132" s="176"/>
      <c r="C132" s="178"/>
      <c r="D132" s="182" t="str">
        <f>IFERROR(IF(C132&lt;&gt;0,VLOOKUP(C132,DADES!$A$2:$B$12302,2,FALSE),""),0)</f>
        <v/>
      </c>
      <c r="E132" s="182">
        <f>IFERROR(VLOOKUP(C132,DADES!A127:J12427,8,FALSE),0)</f>
        <v>0</v>
      </c>
      <c r="F132" s="181" t="str">
        <f t="shared" si="3"/>
        <v/>
      </c>
      <c r="G132" s="3"/>
      <c r="H132" s="4"/>
      <c r="I132" s="5"/>
      <c r="J132" s="5"/>
      <c r="K132" s="5"/>
      <c r="L132" s="5"/>
      <c r="M132" s="54">
        <f t="shared" si="4"/>
        <v>0</v>
      </c>
      <c r="N132" s="55">
        <f t="shared" si="5"/>
        <v>0</v>
      </c>
      <c r="O132" s="6"/>
      <c r="P132" s="5"/>
      <c r="Q132" s="5"/>
      <c r="R132" s="22"/>
    </row>
    <row r="133" spans="2:18" x14ac:dyDescent="0.2">
      <c r="B133" s="176"/>
      <c r="C133" s="178"/>
      <c r="D133" s="182" t="str">
        <f>IFERROR(IF(C133&lt;&gt;0,VLOOKUP(C133,DADES!$A$2:$B$12302,2,FALSE),""),0)</f>
        <v/>
      </c>
      <c r="E133" s="182">
        <f>IFERROR(VLOOKUP(C133,DADES!A128:J12428,8,FALSE),0)</f>
        <v>0</v>
      </c>
      <c r="F133" s="181" t="str">
        <f t="shared" si="3"/>
        <v/>
      </c>
      <c r="G133" s="3"/>
      <c r="H133" s="4"/>
      <c r="I133" s="5"/>
      <c r="J133" s="5"/>
      <c r="K133" s="5"/>
      <c r="L133" s="5"/>
      <c r="M133" s="54">
        <f t="shared" si="4"/>
        <v>0</v>
      </c>
      <c r="N133" s="55">
        <f t="shared" si="5"/>
        <v>0</v>
      </c>
      <c r="O133" s="6"/>
      <c r="P133" s="5"/>
      <c r="Q133" s="5"/>
      <c r="R133" s="22"/>
    </row>
    <row r="134" spans="2:18" x14ac:dyDescent="0.2">
      <c r="B134" s="176"/>
      <c r="C134" s="178"/>
      <c r="D134" s="182" t="str">
        <f>IFERROR(IF(C134&lt;&gt;0,VLOOKUP(C134,DADES!$A$2:$B$12302,2,FALSE),""),0)</f>
        <v/>
      </c>
      <c r="E134" s="182">
        <f>IFERROR(VLOOKUP(C134,DADES!A129:J12429,8,FALSE),0)</f>
        <v>0</v>
      </c>
      <c r="F134" s="181" t="str">
        <f t="shared" si="3"/>
        <v/>
      </c>
      <c r="G134" s="3"/>
      <c r="H134" s="4"/>
      <c r="I134" s="5"/>
      <c r="J134" s="5"/>
      <c r="K134" s="5"/>
      <c r="L134" s="5"/>
      <c r="M134" s="54">
        <f t="shared" si="4"/>
        <v>0</v>
      </c>
      <c r="N134" s="55">
        <f t="shared" si="5"/>
        <v>0</v>
      </c>
      <c r="O134" s="6"/>
      <c r="P134" s="5"/>
      <c r="Q134" s="5"/>
      <c r="R134" s="22"/>
    </row>
    <row r="135" spans="2:18" x14ac:dyDescent="0.2">
      <c r="B135" s="176"/>
      <c r="C135" s="178"/>
      <c r="D135" s="182" t="str">
        <f>IFERROR(IF(C135&lt;&gt;0,VLOOKUP(C135,DADES!$A$2:$B$12302,2,FALSE),""),0)</f>
        <v/>
      </c>
      <c r="E135" s="182">
        <f>IFERROR(VLOOKUP(C135,DADES!A130:J12430,8,FALSE),0)</f>
        <v>0</v>
      </c>
      <c r="F135" s="181" t="str">
        <f t="shared" ref="F135:F198" si="6">IFERROR(IF(AND(C135=0,D135&lt;&gt;"")=TRUE,99,IF(E135&lt;=0,"",(IF(LEN(E135)=4,CONCATENATE(0,LEFT(E135,1)),LEFT(E135,2))))),0)</f>
        <v/>
      </c>
      <c r="G135" s="3"/>
      <c r="H135" s="4"/>
      <c r="I135" s="5"/>
      <c r="J135" s="5"/>
      <c r="K135" s="5"/>
      <c r="L135" s="5"/>
      <c r="M135" s="54">
        <f t="shared" si="4"/>
        <v>0</v>
      </c>
      <c r="N135" s="55">
        <f t="shared" si="5"/>
        <v>0</v>
      </c>
      <c r="O135" s="6"/>
      <c r="P135" s="5"/>
      <c r="Q135" s="5"/>
      <c r="R135" s="22"/>
    </row>
    <row r="136" spans="2:18" x14ac:dyDescent="0.2">
      <c r="B136" s="176"/>
      <c r="C136" s="178"/>
      <c r="D136" s="182" t="str">
        <f>IFERROR(IF(C136&lt;&gt;0,VLOOKUP(C136,DADES!$A$2:$B$12302,2,FALSE),""),0)</f>
        <v/>
      </c>
      <c r="E136" s="182">
        <f>IFERROR(VLOOKUP(C136,DADES!A131:J12431,8,FALSE),0)</f>
        <v>0</v>
      </c>
      <c r="F136" s="181" t="str">
        <f t="shared" si="6"/>
        <v/>
      </c>
      <c r="G136" s="3"/>
      <c r="H136" s="4"/>
      <c r="I136" s="5"/>
      <c r="J136" s="5"/>
      <c r="K136" s="5"/>
      <c r="L136" s="5"/>
      <c r="M136" s="54">
        <f t="shared" ref="M136:M199" si="7">H136</f>
        <v>0</v>
      </c>
      <c r="N136" s="55">
        <f t="shared" si="5"/>
        <v>0</v>
      </c>
      <c r="O136" s="6"/>
      <c r="P136" s="5"/>
      <c r="Q136" s="5"/>
      <c r="R136" s="22"/>
    </row>
    <row r="137" spans="2:18" x14ac:dyDescent="0.2">
      <c r="B137" s="176"/>
      <c r="C137" s="178"/>
      <c r="D137" s="182" t="str">
        <f>IFERROR(IF(C137&lt;&gt;0,VLOOKUP(C137,DADES!$A$2:$B$12302,2,FALSE),""),0)</f>
        <v/>
      </c>
      <c r="E137" s="182">
        <f>IFERROR(VLOOKUP(C137,DADES!A132:J12432,8,FALSE),0)</f>
        <v>0</v>
      </c>
      <c r="F137" s="181" t="str">
        <f t="shared" si="6"/>
        <v/>
      </c>
      <c r="G137" s="3"/>
      <c r="H137" s="4"/>
      <c r="I137" s="5"/>
      <c r="J137" s="5"/>
      <c r="K137" s="5"/>
      <c r="L137" s="5"/>
      <c r="M137" s="54">
        <f t="shared" si="7"/>
        <v>0</v>
      </c>
      <c r="N137" s="55">
        <f t="shared" ref="N137:N200" si="8">I137+J137+K137+L137</f>
        <v>0</v>
      </c>
      <c r="O137" s="6"/>
      <c r="P137" s="5"/>
      <c r="Q137" s="5"/>
      <c r="R137" s="22"/>
    </row>
    <row r="138" spans="2:18" x14ac:dyDescent="0.2">
      <c r="B138" s="176"/>
      <c r="C138" s="178"/>
      <c r="D138" s="182" t="str">
        <f>IFERROR(IF(C138&lt;&gt;0,VLOOKUP(C138,DADES!$A$2:$B$12302,2,FALSE),""),0)</f>
        <v/>
      </c>
      <c r="E138" s="182">
        <f>IFERROR(VLOOKUP(C138,DADES!A133:J12433,8,FALSE),0)</f>
        <v>0</v>
      </c>
      <c r="F138" s="181" t="str">
        <f t="shared" si="6"/>
        <v/>
      </c>
      <c r="G138" s="3"/>
      <c r="H138" s="4"/>
      <c r="I138" s="5"/>
      <c r="J138" s="5"/>
      <c r="K138" s="5"/>
      <c r="L138" s="5"/>
      <c r="M138" s="54">
        <f t="shared" si="7"/>
        <v>0</v>
      </c>
      <c r="N138" s="55">
        <f t="shared" si="8"/>
        <v>0</v>
      </c>
      <c r="O138" s="6"/>
      <c r="P138" s="5"/>
      <c r="Q138" s="5"/>
      <c r="R138" s="22"/>
    </row>
    <row r="139" spans="2:18" x14ac:dyDescent="0.2">
      <c r="B139" s="176"/>
      <c r="C139" s="178"/>
      <c r="D139" s="182" t="str">
        <f>IFERROR(IF(C139&lt;&gt;0,VLOOKUP(C139,DADES!$A$2:$B$12302,2,FALSE),""),0)</f>
        <v/>
      </c>
      <c r="E139" s="182">
        <f>IFERROR(VLOOKUP(C139,DADES!A134:J12434,8,FALSE),0)</f>
        <v>0</v>
      </c>
      <c r="F139" s="181" t="str">
        <f t="shared" si="6"/>
        <v/>
      </c>
      <c r="G139" s="3"/>
      <c r="H139" s="4"/>
      <c r="I139" s="5"/>
      <c r="J139" s="5"/>
      <c r="K139" s="5"/>
      <c r="L139" s="5"/>
      <c r="M139" s="54">
        <f t="shared" si="7"/>
        <v>0</v>
      </c>
      <c r="N139" s="55">
        <f t="shared" si="8"/>
        <v>0</v>
      </c>
      <c r="O139" s="6"/>
      <c r="P139" s="5"/>
      <c r="Q139" s="5"/>
      <c r="R139" s="22"/>
    </row>
    <row r="140" spans="2:18" x14ac:dyDescent="0.2">
      <c r="B140" s="176"/>
      <c r="C140" s="178"/>
      <c r="D140" s="182" t="str">
        <f>IFERROR(IF(C140&lt;&gt;0,VLOOKUP(C140,DADES!$A$2:$B$12302,2,FALSE),""),0)</f>
        <v/>
      </c>
      <c r="E140" s="182">
        <f>IFERROR(VLOOKUP(C140,DADES!A135:J12435,8,FALSE),0)</f>
        <v>0</v>
      </c>
      <c r="F140" s="181" t="str">
        <f t="shared" si="6"/>
        <v/>
      </c>
      <c r="G140" s="3"/>
      <c r="H140" s="4"/>
      <c r="I140" s="5"/>
      <c r="J140" s="5"/>
      <c r="K140" s="5"/>
      <c r="L140" s="5"/>
      <c r="M140" s="54">
        <f t="shared" si="7"/>
        <v>0</v>
      </c>
      <c r="N140" s="55">
        <f t="shared" si="8"/>
        <v>0</v>
      </c>
      <c r="O140" s="6"/>
      <c r="P140" s="5"/>
      <c r="Q140" s="5"/>
      <c r="R140" s="22"/>
    </row>
    <row r="141" spans="2:18" x14ac:dyDescent="0.2">
      <c r="B141" s="176"/>
      <c r="C141" s="178"/>
      <c r="D141" s="182" t="str">
        <f>IFERROR(IF(C141&lt;&gt;0,VLOOKUP(C141,DADES!$A$2:$B$12302,2,FALSE),""),0)</f>
        <v/>
      </c>
      <c r="E141" s="182">
        <f>IFERROR(VLOOKUP(C141,DADES!A136:J12436,8,FALSE),0)</f>
        <v>0</v>
      </c>
      <c r="F141" s="181" t="str">
        <f t="shared" si="6"/>
        <v/>
      </c>
      <c r="G141" s="3"/>
      <c r="H141" s="4"/>
      <c r="I141" s="5"/>
      <c r="J141" s="5"/>
      <c r="K141" s="5"/>
      <c r="L141" s="5"/>
      <c r="M141" s="54">
        <f t="shared" si="7"/>
        <v>0</v>
      </c>
      <c r="N141" s="55">
        <f t="shared" si="8"/>
        <v>0</v>
      </c>
      <c r="O141" s="6"/>
      <c r="P141" s="5"/>
      <c r="Q141" s="5"/>
      <c r="R141" s="22"/>
    </row>
    <row r="142" spans="2:18" x14ac:dyDescent="0.2">
      <c r="B142" s="176"/>
      <c r="C142" s="178"/>
      <c r="D142" s="182" t="str">
        <f>IFERROR(IF(C142&lt;&gt;0,VLOOKUP(C142,DADES!$A$2:$B$12302,2,FALSE),""),0)</f>
        <v/>
      </c>
      <c r="E142" s="182">
        <f>IFERROR(VLOOKUP(C142,DADES!A137:J12437,8,FALSE),0)</f>
        <v>0</v>
      </c>
      <c r="F142" s="181" t="str">
        <f t="shared" si="6"/>
        <v/>
      </c>
      <c r="G142" s="3"/>
      <c r="H142" s="4"/>
      <c r="I142" s="5"/>
      <c r="J142" s="5"/>
      <c r="K142" s="5"/>
      <c r="L142" s="5"/>
      <c r="M142" s="54">
        <f t="shared" si="7"/>
        <v>0</v>
      </c>
      <c r="N142" s="55">
        <f t="shared" si="8"/>
        <v>0</v>
      </c>
      <c r="O142" s="6"/>
      <c r="P142" s="5"/>
      <c r="Q142" s="5"/>
      <c r="R142" s="22"/>
    </row>
    <row r="143" spans="2:18" x14ac:dyDescent="0.2">
      <c r="B143" s="176"/>
      <c r="C143" s="178"/>
      <c r="D143" s="182" t="str">
        <f>IFERROR(IF(C143&lt;&gt;0,VLOOKUP(C143,DADES!$A$2:$B$12302,2,FALSE),""),0)</f>
        <v/>
      </c>
      <c r="E143" s="182">
        <f>IFERROR(VLOOKUP(C143,DADES!A138:J12438,8,FALSE),0)</f>
        <v>0</v>
      </c>
      <c r="F143" s="181" t="str">
        <f t="shared" si="6"/>
        <v/>
      </c>
      <c r="G143" s="3"/>
      <c r="H143" s="4"/>
      <c r="I143" s="5"/>
      <c r="J143" s="5"/>
      <c r="K143" s="5"/>
      <c r="L143" s="5"/>
      <c r="M143" s="54">
        <f t="shared" si="7"/>
        <v>0</v>
      </c>
      <c r="N143" s="55">
        <f t="shared" si="8"/>
        <v>0</v>
      </c>
      <c r="O143" s="6"/>
      <c r="P143" s="5"/>
      <c r="Q143" s="5"/>
      <c r="R143" s="22"/>
    </row>
    <row r="144" spans="2:18" x14ac:dyDescent="0.2">
      <c r="B144" s="176"/>
      <c r="C144" s="178"/>
      <c r="D144" s="182" t="str">
        <f>IFERROR(IF(C144&lt;&gt;0,VLOOKUP(C144,DADES!$A$2:$B$12302,2,FALSE),""),0)</f>
        <v/>
      </c>
      <c r="E144" s="182">
        <f>IFERROR(VLOOKUP(C144,DADES!A139:J12439,8,FALSE),0)</f>
        <v>0</v>
      </c>
      <c r="F144" s="181" t="str">
        <f t="shared" si="6"/>
        <v/>
      </c>
      <c r="G144" s="3"/>
      <c r="H144" s="4"/>
      <c r="I144" s="5"/>
      <c r="J144" s="5"/>
      <c r="K144" s="5"/>
      <c r="L144" s="5"/>
      <c r="M144" s="54">
        <f t="shared" si="7"/>
        <v>0</v>
      </c>
      <c r="N144" s="55">
        <f t="shared" si="8"/>
        <v>0</v>
      </c>
      <c r="O144" s="6"/>
      <c r="P144" s="5"/>
      <c r="Q144" s="5"/>
      <c r="R144" s="22"/>
    </row>
    <row r="145" spans="2:18" x14ac:dyDescent="0.2">
      <c r="B145" s="176"/>
      <c r="C145" s="178"/>
      <c r="D145" s="182" t="str">
        <f>IFERROR(IF(C145&lt;&gt;0,VLOOKUP(C145,DADES!$A$2:$B$12302,2,FALSE),""),0)</f>
        <v/>
      </c>
      <c r="E145" s="182">
        <f>IFERROR(VLOOKUP(C145,DADES!A140:J12440,8,FALSE),0)</f>
        <v>0</v>
      </c>
      <c r="F145" s="181" t="str">
        <f t="shared" si="6"/>
        <v/>
      </c>
      <c r="G145" s="3"/>
      <c r="H145" s="4"/>
      <c r="I145" s="5"/>
      <c r="J145" s="5"/>
      <c r="K145" s="5"/>
      <c r="L145" s="5"/>
      <c r="M145" s="54">
        <f t="shared" si="7"/>
        <v>0</v>
      </c>
      <c r="N145" s="55">
        <f t="shared" si="8"/>
        <v>0</v>
      </c>
      <c r="O145" s="6"/>
      <c r="P145" s="5"/>
      <c r="Q145" s="5"/>
      <c r="R145" s="22"/>
    </row>
    <row r="146" spans="2:18" x14ac:dyDescent="0.2">
      <c r="B146" s="176"/>
      <c r="C146" s="178"/>
      <c r="D146" s="182" t="str">
        <f>IFERROR(IF(C146&lt;&gt;0,VLOOKUP(C146,DADES!$A$2:$B$12302,2,FALSE),""),0)</f>
        <v/>
      </c>
      <c r="E146" s="182">
        <f>IFERROR(VLOOKUP(C146,DADES!A141:J12441,8,FALSE),0)</f>
        <v>0</v>
      </c>
      <c r="F146" s="181" t="str">
        <f t="shared" si="6"/>
        <v/>
      </c>
      <c r="G146" s="3"/>
      <c r="H146" s="4"/>
      <c r="I146" s="5"/>
      <c r="J146" s="5"/>
      <c r="K146" s="5"/>
      <c r="L146" s="5"/>
      <c r="M146" s="54">
        <f t="shared" si="7"/>
        <v>0</v>
      </c>
      <c r="N146" s="55">
        <f t="shared" si="8"/>
        <v>0</v>
      </c>
      <c r="O146" s="6"/>
      <c r="P146" s="5"/>
      <c r="Q146" s="5"/>
      <c r="R146" s="22"/>
    </row>
    <row r="147" spans="2:18" x14ac:dyDescent="0.2">
      <c r="B147" s="176"/>
      <c r="C147" s="178"/>
      <c r="D147" s="182" t="str">
        <f>IFERROR(IF(C147&lt;&gt;0,VLOOKUP(C147,DADES!$A$2:$B$12302,2,FALSE),""),0)</f>
        <v/>
      </c>
      <c r="E147" s="182">
        <f>IFERROR(VLOOKUP(C147,DADES!A142:J12442,8,FALSE),0)</f>
        <v>0</v>
      </c>
      <c r="F147" s="181" t="str">
        <f t="shared" si="6"/>
        <v/>
      </c>
      <c r="G147" s="3"/>
      <c r="H147" s="4"/>
      <c r="I147" s="5"/>
      <c r="J147" s="5"/>
      <c r="K147" s="5"/>
      <c r="L147" s="5"/>
      <c r="M147" s="54">
        <f t="shared" si="7"/>
        <v>0</v>
      </c>
      <c r="N147" s="55">
        <f t="shared" si="8"/>
        <v>0</v>
      </c>
      <c r="O147" s="6"/>
      <c r="P147" s="5"/>
      <c r="Q147" s="5"/>
      <c r="R147" s="22"/>
    </row>
    <row r="148" spans="2:18" x14ac:dyDescent="0.2">
      <c r="B148" s="176"/>
      <c r="C148" s="178"/>
      <c r="D148" s="182" t="str">
        <f>IFERROR(IF(C148&lt;&gt;0,VLOOKUP(C148,DADES!$A$2:$B$12302,2,FALSE),""),0)</f>
        <v/>
      </c>
      <c r="E148" s="182">
        <f>IFERROR(VLOOKUP(C148,DADES!A143:J12443,8,FALSE),0)</f>
        <v>0</v>
      </c>
      <c r="F148" s="181" t="str">
        <f t="shared" si="6"/>
        <v/>
      </c>
      <c r="G148" s="3"/>
      <c r="H148" s="4"/>
      <c r="I148" s="5"/>
      <c r="J148" s="5"/>
      <c r="K148" s="5"/>
      <c r="L148" s="5"/>
      <c r="M148" s="54">
        <f t="shared" si="7"/>
        <v>0</v>
      </c>
      <c r="N148" s="55">
        <f t="shared" si="8"/>
        <v>0</v>
      </c>
      <c r="O148" s="6"/>
      <c r="P148" s="5"/>
      <c r="Q148" s="5"/>
      <c r="R148" s="22"/>
    </row>
    <row r="149" spans="2:18" x14ac:dyDescent="0.2">
      <c r="B149" s="176"/>
      <c r="C149" s="178"/>
      <c r="D149" s="182" t="str">
        <f>IFERROR(IF(C149&lt;&gt;0,VLOOKUP(C149,DADES!$A$2:$B$12302,2,FALSE),""),0)</f>
        <v/>
      </c>
      <c r="E149" s="182">
        <f>IFERROR(VLOOKUP(C149,DADES!A144:J12444,8,FALSE),0)</f>
        <v>0</v>
      </c>
      <c r="F149" s="181" t="str">
        <f t="shared" si="6"/>
        <v/>
      </c>
      <c r="G149" s="3"/>
      <c r="H149" s="4"/>
      <c r="I149" s="5"/>
      <c r="J149" s="5"/>
      <c r="K149" s="5"/>
      <c r="L149" s="5"/>
      <c r="M149" s="54">
        <f t="shared" si="7"/>
        <v>0</v>
      </c>
      <c r="N149" s="55">
        <f t="shared" si="8"/>
        <v>0</v>
      </c>
      <c r="O149" s="6"/>
      <c r="P149" s="5"/>
      <c r="Q149" s="5"/>
      <c r="R149" s="22"/>
    </row>
    <row r="150" spans="2:18" x14ac:dyDescent="0.2">
      <c r="B150" s="176"/>
      <c r="C150" s="178"/>
      <c r="D150" s="182" t="str">
        <f>IFERROR(IF(C150&lt;&gt;0,VLOOKUP(C150,DADES!$A$2:$B$12302,2,FALSE),""),0)</f>
        <v/>
      </c>
      <c r="E150" s="182">
        <f>IFERROR(VLOOKUP(C150,DADES!A145:J12445,8,FALSE),0)</f>
        <v>0</v>
      </c>
      <c r="F150" s="181" t="str">
        <f t="shared" si="6"/>
        <v/>
      </c>
      <c r="G150" s="3"/>
      <c r="H150" s="4"/>
      <c r="I150" s="5"/>
      <c r="J150" s="5"/>
      <c r="K150" s="5"/>
      <c r="L150" s="5"/>
      <c r="M150" s="54">
        <f t="shared" si="7"/>
        <v>0</v>
      </c>
      <c r="N150" s="55">
        <f t="shared" si="8"/>
        <v>0</v>
      </c>
      <c r="O150" s="6"/>
      <c r="P150" s="5"/>
      <c r="Q150" s="5"/>
      <c r="R150" s="22"/>
    </row>
    <row r="151" spans="2:18" x14ac:dyDescent="0.2">
      <c r="B151" s="176"/>
      <c r="C151" s="178"/>
      <c r="D151" s="182" t="str">
        <f>IFERROR(IF(C151&lt;&gt;0,VLOOKUP(C151,DADES!$A$2:$B$12302,2,FALSE),""),0)</f>
        <v/>
      </c>
      <c r="E151" s="182">
        <f>IFERROR(VLOOKUP(C151,DADES!A146:J12446,8,FALSE),0)</f>
        <v>0</v>
      </c>
      <c r="F151" s="181" t="str">
        <f t="shared" si="6"/>
        <v/>
      </c>
      <c r="G151" s="3"/>
      <c r="H151" s="4"/>
      <c r="I151" s="5"/>
      <c r="J151" s="5"/>
      <c r="K151" s="5"/>
      <c r="L151" s="5"/>
      <c r="M151" s="54">
        <f t="shared" si="7"/>
        <v>0</v>
      </c>
      <c r="N151" s="55">
        <f t="shared" si="8"/>
        <v>0</v>
      </c>
      <c r="O151" s="6"/>
      <c r="P151" s="5"/>
      <c r="Q151" s="5"/>
      <c r="R151" s="22"/>
    </row>
    <row r="152" spans="2:18" x14ac:dyDescent="0.2">
      <c r="B152" s="176"/>
      <c r="C152" s="178"/>
      <c r="D152" s="182" t="str">
        <f>IFERROR(IF(C152&lt;&gt;0,VLOOKUP(C152,DADES!$A$2:$B$12302,2,FALSE),""),0)</f>
        <v/>
      </c>
      <c r="E152" s="182">
        <f>IFERROR(VLOOKUP(C152,DADES!A147:J12447,8,FALSE),0)</f>
        <v>0</v>
      </c>
      <c r="F152" s="181" t="str">
        <f t="shared" si="6"/>
        <v/>
      </c>
      <c r="G152" s="3"/>
      <c r="H152" s="4"/>
      <c r="I152" s="5"/>
      <c r="J152" s="5"/>
      <c r="K152" s="5"/>
      <c r="L152" s="5"/>
      <c r="M152" s="54">
        <f t="shared" si="7"/>
        <v>0</v>
      </c>
      <c r="N152" s="55">
        <f t="shared" si="8"/>
        <v>0</v>
      </c>
      <c r="O152" s="6"/>
      <c r="P152" s="5"/>
      <c r="Q152" s="5"/>
      <c r="R152" s="22"/>
    </row>
    <row r="153" spans="2:18" x14ac:dyDescent="0.2">
      <c r="B153" s="176"/>
      <c r="C153" s="178"/>
      <c r="D153" s="182" t="str">
        <f>IFERROR(IF(C153&lt;&gt;0,VLOOKUP(C153,DADES!$A$2:$B$12302,2,FALSE),""),0)</f>
        <v/>
      </c>
      <c r="E153" s="182">
        <f>IFERROR(VLOOKUP(C153,DADES!A148:J12448,8,FALSE),0)</f>
        <v>0</v>
      </c>
      <c r="F153" s="181" t="str">
        <f t="shared" si="6"/>
        <v/>
      </c>
      <c r="G153" s="3"/>
      <c r="H153" s="4"/>
      <c r="I153" s="5"/>
      <c r="J153" s="5"/>
      <c r="K153" s="5"/>
      <c r="L153" s="5"/>
      <c r="M153" s="54">
        <f t="shared" si="7"/>
        <v>0</v>
      </c>
      <c r="N153" s="55">
        <f t="shared" si="8"/>
        <v>0</v>
      </c>
      <c r="O153" s="6"/>
      <c r="P153" s="5"/>
      <c r="Q153" s="5"/>
      <c r="R153" s="22"/>
    </row>
    <row r="154" spans="2:18" x14ac:dyDescent="0.2">
      <c r="B154" s="176"/>
      <c r="C154" s="178"/>
      <c r="D154" s="182" t="str">
        <f>IFERROR(IF(C154&lt;&gt;0,VLOOKUP(C154,DADES!$A$2:$B$12302,2,FALSE),""),0)</f>
        <v/>
      </c>
      <c r="E154" s="182">
        <f>IFERROR(VLOOKUP(C154,DADES!A149:J12449,8,FALSE),0)</f>
        <v>0</v>
      </c>
      <c r="F154" s="181" t="str">
        <f t="shared" si="6"/>
        <v/>
      </c>
      <c r="G154" s="3"/>
      <c r="H154" s="4"/>
      <c r="I154" s="5"/>
      <c r="J154" s="5"/>
      <c r="K154" s="5"/>
      <c r="L154" s="5"/>
      <c r="M154" s="54">
        <f t="shared" si="7"/>
        <v>0</v>
      </c>
      <c r="N154" s="55">
        <f t="shared" si="8"/>
        <v>0</v>
      </c>
      <c r="O154" s="6"/>
      <c r="P154" s="5"/>
      <c r="Q154" s="5"/>
      <c r="R154" s="22"/>
    </row>
    <row r="155" spans="2:18" x14ac:dyDescent="0.2">
      <c r="B155" s="176"/>
      <c r="C155" s="178"/>
      <c r="D155" s="182" t="str">
        <f>IFERROR(IF(C155&lt;&gt;0,VLOOKUP(C155,DADES!$A$2:$B$12302,2,FALSE),""),0)</f>
        <v/>
      </c>
      <c r="E155" s="182">
        <f>IFERROR(VLOOKUP(C155,DADES!A150:J12450,8,FALSE),0)</f>
        <v>0</v>
      </c>
      <c r="F155" s="181" t="str">
        <f t="shared" si="6"/>
        <v/>
      </c>
      <c r="G155" s="3"/>
      <c r="H155" s="4"/>
      <c r="I155" s="5"/>
      <c r="J155" s="5"/>
      <c r="K155" s="5"/>
      <c r="L155" s="5"/>
      <c r="M155" s="54">
        <f t="shared" si="7"/>
        <v>0</v>
      </c>
      <c r="N155" s="55">
        <f t="shared" si="8"/>
        <v>0</v>
      </c>
      <c r="O155" s="6"/>
      <c r="P155" s="5"/>
      <c r="Q155" s="5"/>
      <c r="R155" s="22"/>
    </row>
    <row r="156" spans="2:18" x14ac:dyDescent="0.2">
      <c r="B156" s="176"/>
      <c r="C156" s="178"/>
      <c r="D156" s="182" t="str">
        <f>IFERROR(IF(C156&lt;&gt;0,VLOOKUP(C156,DADES!$A$2:$B$12302,2,FALSE),""),0)</f>
        <v/>
      </c>
      <c r="E156" s="182">
        <f>IFERROR(VLOOKUP(C156,DADES!A151:J12451,8,FALSE),0)</f>
        <v>0</v>
      </c>
      <c r="F156" s="181" t="str">
        <f t="shared" si="6"/>
        <v/>
      </c>
      <c r="G156" s="3"/>
      <c r="H156" s="4"/>
      <c r="I156" s="5"/>
      <c r="J156" s="5"/>
      <c r="K156" s="5"/>
      <c r="L156" s="5"/>
      <c r="M156" s="54">
        <f t="shared" si="7"/>
        <v>0</v>
      </c>
      <c r="N156" s="55">
        <f t="shared" si="8"/>
        <v>0</v>
      </c>
      <c r="O156" s="6"/>
      <c r="P156" s="5"/>
      <c r="Q156" s="5"/>
      <c r="R156" s="22"/>
    </row>
    <row r="157" spans="2:18" x14ac:dyDescent="0.2">
      <c r="B157" s="176"/>
      <c r="C157" s="178"/>
      <c r="D157" s="182" t="str">
        <f>IFERROR(IF(C157&lt;&gt;0,VLOOKUP(C157,DADES!$A$2:$B$12302,2,FALSE),""),0)</f>
        <v/>
      </c>
      <c r="E157" s="182">
        <f>IFERROR(VLOOKUP(C157,DADES!A152:J12452,8,FALSE),0)</f>
        <v>0</v>
      </c>
      <c r="F157" s="181" t="str">
        <f t="shared" si="6"/>
        <v/>
      </c>
      <c r="G157" s="3"/>
      <c r="H157" s="4"/>
      <c r="I157" s="5"/>
      <c r="J157" s="5"/>
      <c r="K157" s="5"/>
      <c r="L157" s="5"/>
      <c r="M157" s="54">
        <f t="shared" si="7"/>
        <v>0</v>
      </c>
      <c r="N157" s="55">
        <f t="shared" si="8"/>
        <v>0</v>
      </c>
      <c r="O157" s="6"/>
      <c r="P157" s="5"/>
      <c r="Q157" s="5"/>
      <c r="R157" s="22"/>
    </row>
    <row r="158" spans="2:18" x14ac:dyDescent="0.2">
      <c r="B158" s="176"/>
      <c r="C158" s="178"/>
      <c r="D158" s="182" t="str">
        <f>IFERROR(IF(C158&lt;&gt;0,VLOOKUP(C158,DADES!$A$2:$B$12302,2,FALSE),""),0)</f>
        <v/>
      </c>
      <c r="E158" s="182">
        <f>IFERROR(VLOOKUP(C158,DADES!A153:J12453,8,FALSE),0)</f>
        <v>0</v>
      </c>
      <c r="F158" s="181" t="str">
        <f t="shared" si="6"/>
        <v/>
      </c>
      <c r="G158" s="3"/>
      <c r="H158" s="4"/>
      <c r="I158" s="5"/>
      <c r="J158" s="5"/>
      <c r="K158" s="5"/>
      <c r="L158" s="5"/>
      <c r="M158" s="54">
        <f t="shared" si="7"/>
        <v>0</v>
      </c>
      <c r="N158" s="55">
        <f t="shared" si="8"/>
        <v>0</v>
      </c>
      <c r="O158" s="6"/>
      <c r="P158" s="5"/>
      <c r="Q158" s="5"/>
      <c r="R158" s="22"/>
    </row>
    <row r="159" spans="2:18" x14ac:dyDescent="0.2">
      <c r="B159" s="176"/>
      <c r="C159" s="178"/>
      <c r="D159" s="182" t="str">
        <f>IFERROR(IF(C159&lt;&gt;0,VLOOKUP(C159,DADES!$A$2:$B$12302,2,FALSE),""),0)</f>
        <v/>
      </c>
      <c r="E159" s="182">
        <f>IFERROR(VLOOKUP(C159,DADES!A154:J12454,8,FALSE),0)</f>
        <v>0</v>
      </c>
      <c r="F159" s="181" t="str">
        <f t="shared" si="6"/>
        <v/>
      </c>
      <c r="G159" s="3"/>
      <c r="H159" s="4"/>
      <c r="I159" s="5"/>
      <c r="J159" s="5"/>
      <c r="K159" s="5"/>
      <c r="L159" s="5"/>
      <c r="M159" s="54">
        <f t="shared" si="7"/>
        <v>0</v>
      </c>
      <c r="N159" s="55">
        <f t="shared" si="8"/>
        <v>0</v>
      </c>
      <c r="O159" s="6"/>
      <c r="P159" s="5"/>
      <c r="Q159" s="5"/>
      <c r="R159" s="22"/>
    </row>
    <row r="160" spans="2:18" x14ac:dyDescent="0.2">
      <c r="B160" s="176"/>
      <c r="C160" s="178"/>
      <c r="D160" s="182" t="str">
        <f>IFERROR(IF(C160&lt;&gt;0,VLOOKUP(C160,DADES!$A$2:$B$12302,2,FALSE),""),0)</f>
        <v/>
      </c>
      <c r="E160" s="182">
        <f>IFERROR(VLOOKUP(C160,DADES!A155:J12455,8,FALSE),0)</f>
        <v>0</v>
      </c>
      <c r="F160" s="181" t="str">
        <f t="shared" si="6"/>
        <v/>
      </c>
      <c r="G160" s="3"/>
      <c r="H160" s="4"/>
      <c r="I160" s="5"/>
      <c r="J160" s="5"/>
      <c r="K160" s="5"/>
      <c r="L160" s="5"/>
      <c r="M160" s="54">
        <f t="shared" si="7"/>
        <v>0</v>
      </c>
      <c r="N160" s="55">
        <f t="shared" si="8"/>
        <v>0</v>
      </c>
      <c r="O160" s="6"/>
      <c r="P160" s="5"/>
      <c r="Q160" s="5"/>
      <c r="R160" s="22"/>
    </row>
    <row r="161" spans="2:18" x14ac:dyDescent="0.2">
      <c r="B161" s="176"/>
      <c r="C161" s="178"/>
      <c r="D161" s="182" t="str">
        <f>IFERROR(IF(C161&lt;&gt;0,VLOOKUP(C161,DADES!$A$2:$B$12302,2,FALSE),""),0)</f>
        <v/>
      </c>
      <c r="E161" s="182">
        <f>IFERROR(VLOOKUP(C161,DADES!A156:J12456,8,FALSE),0)</f>
        <v>0</v>
      </c>
      <c r="F161" s="181" t="str">
        <f t="shared" si="6"/>
        <v/>
      </c>
      <c r="G161" s="3"/>
      <c r="H161" s="4"/>
      <c r="I161" s="5"/>
      <c r="J161" s="5"/>
      <c r="K161" s="5"/>
      <c r="L161" s="5"/>
      <c r="M161" s="54">
        <f t="shared" si="7"/>
        <v>0</v>
      </c>
      <c r="N161" s="55">
        <f t="shared" si="8"/>
        <v>0</v>
      </c>
      <c r="O161" s="6"/>
      <c r="P161" s="5"/>
      <c r="Q161" s="5"/>
      <c r="R161" s="22"/>
    </row>
    <row r="162" spans="2:18" x14ac:dyDescent="0.2">
      <c r="B162" s="176"/>
      <c r="C162" s="178"/>
      <c r="D162" s="182" t="str">
        <f>IFERROR(IF(C162&lt;&gt;0,VLOOKUP(C162,DADES!$A$2:$B$12302,2,FALSE),""),0)</f>
        <v/>
      </c>
      <c r="E162" s="182">
        <f>IFERROR(VLOOKUP(C162,DADES!A157:J12457,8,FALSE),0)</f>
        <v>0</v>
      </c>
      <c r="F162" s="181" t="str">
        <f t="shared" si="6"/>
        <v/>
      </c>
      <c r="G162" s="3"/>
      <c r="H162" s="4"/>
      <c r="I162" s="5"/>
      <c r="J162" s="5"/>
      <c r="K162" s="5"/>
      <c r="L162" s="5"/>
      <c r="M162" s="54">
        <f t="shared" si="7"/>
        <v>0</v>
      </c>
      <c r="N162" s="55">
        <f t="shared" si="8"/>
        <v>0</v>
      </c>
      <c r="O162" s="6"/>
      <c r="P162" s="5"/>
      <c r="Q162" s="5"/>
      <c r="R162" s="22"/>
    </row>
    <row r="163" spans="2:18" x14ac:dyDescent="0.2">
      <c r="B163" s="176"/>
      <c r="C163" s="178"/>
      <c r="D163" s="182" t="str">
        <f>IFERROR(IF(C163&lt;&gt;0,VLOOKUP(C163,DADES!$A$2:$B$12302,2,FALSE),""),0)</f>
        <v/>
      </c>
      <c r="E163" s="182">
        <f>IFERROR(VLOOKUP(C163,DADES!A158:J12458,8,FALSE),0)</f>
        <v>0</v>
      </c>
      <c r="F163" s="181" t="str">
        <f t="shared" si="6"/>
        <v/>
      </c>
      <c r="G163" s="3"/>
      <c r="H163" s="4"/>
      <c r="I163" s="5"/>
      <c r="J163" s="5"/>
      <c r="K163" s="5"/>
      <c r="L163" s="5"/>
      <c r="M163" s="54">
        <f t="shared" si="7"/>
        <v>0</v>
      </c>
      <c r="N163" s="55">
        <f t="shared" si="8"/>
        <v>0</v>
      </c>
      <c r="O163" s="6"/>
      <c r="P163" s="5"/>
      <c r="Q163" s="5"/>
      <c r="R163" s="22"/>
    </row>
    <row r="164" spans="2:18" x14ac:dyDescent="0.2">
      <c r="B164" s="176"/>
      <c r="C164" s="178"/>
      <c r="D164" s="182" t="str">
        <f>IFERROR(IF(C164&lt;&gt;0,VLOOKUP(C164,DADES!$A$2:$B$12302,2,FALSE),""),0)</f>
        <v/>
      </c>
      <c r="E164" s="182">
        <f>IFERROR(VLOOKUP(C164,DADES!A159:J12459,8,FALSE),0)</f>
        <v>0</v>
      </c>
      <c r="F164" s="181" t="str">
        <f t="shared" si="6"/>
        <v/>
      </c>
      <c r="G164" s="3"/>
      <c r="H164" s="4"/>
      <c r="I164" s="5"/>
      <c r="J164" s="5"/>
      <c r="K164" s="5"/>
      <c r="L164" s="5"/>
      <c r="M164" s="54">
        <f t="shared" si="7"/>
        <v>0</v>
      </c>
      <c r="N164" s="55">
        <f t="shared" si="8"/>
        <v>0</v>
      </c>
      <c r="O164" s="6"/>
      <c r="P164" s="5"/>
      <c r="Q164" s="5"/>
      <c r="R164" s="22"/>
    </row>
    <row r="165" spans="2:18" x14ac:dyDescent="0.2">
      <c r="B165" s="176"/>
      <c r="C165" s="178"/>
      <c r="D165" s="182" t="str">
        <f>IFERROR(IF(C165&lt;&gt;0,VLOOKUP(C165,DADES!$A$2:$B$12302,2,FALSE),""),0)</f>
        <v/>
      </c>
      <c r="E165" s="182">
        <f>IFERROR(VLOOKUP(C165,DADES!A160:J12460,8,FALSE),0)</f>
        <v>0</v>
      </c>
      <c r="F165" s="181" t="str">
        <f t="shared" si="6"/>
        <v/>
      </c>
      <c r="G165" s="3"/>
      <c r="H165" s="4"/>
      <c r="I165" s="5"/>
      <c r="J165" s="5"/>
      <c r="K165" s="5"/>
      <c r="L165" s="5"/>
      <c r="M165" s="54">
        <f t="shared" si="7"/>
        <v>0</v>
      </c>
      <c r="N165" s="55">
        <f t="shared" si="8"/>
        <v>0</v>
      </c>
      <c r="O165" s="6"/>
      <c r="P165" s="5"/>
      <c r="Q165" s="5"/>
      <c r="R165" s="22"/>
    </row>
    <row r="166" spans="2:18" x14ac:dyDescent="0.2">
      <c r="B166" s="176"/>
      <c r="C166" s="178"/>
      <c r="D166" s="182" t="str">
        <f>IFERROR(IF(C166&lt;&gt;0,VLOOKUP(C166,DADES!$A$2:$B$12302,2,FALSE),""),0)</f>
        <v/>
      </c>
      <c r="E166" s="182">
        <f>IFERROR(VLOOKUP(C166,DADES!A161:J12461,8,FALSE),0)</f>
        <v>0</v>
      </c>
      <c r="F166" s="181" t="str">
        <f t="shared" si="6"/>
        <v/>
      </c>
      <c r="G166" s="3"/>
      <c r="H166" s="4"/>
      <c r="I166" s="5"/>
      <c r="J166" s="5"/>
      <c r="K166" s="5"/>
      <c r="L166" s="5"/>
      <c r="M166" s="54">
        <f t="shared" si="7"/>
        <v>0</v>
      </c>
      <c r="N166" s="55">
        <f t="shared" si="8"/>
        <v>0</v>
      </c>
      <c r="O166" s="6"/>
      <c r="P166" s="5"/>
      <c r="Q166" s="5"/>
      <c r="R166" s="22"/>
    </row>
    <row r="167" spans="2:18" x14ac:dyDescent="0.2">
      <c r="B167" s="176"/>
      <c r="C167" s="178"/>
      <c r="D167" s="182" t="str">
        <f>IFERROR(IF(C167&lt;&gt;0,VLOOKUP(C167,DADES!$A$2:$B$12302,2,FALSE),""),0)</f>
        <v/>
      </c>
      <c r="E167" s="182">
        <f>IFERROR(VLOOKUP(C167,DADES!A162:J12462,8,FALSE),0)</f>
        <v>0</v>
      </c>
      <c r="F167" s="181" t="str">
        <f t="shared" si="6"/>
        <v/>
      </c>
      <c r="G167" s="3"/>
      <c r="H167" s="4"/>
      <c r="I167" s="5"/>
      <c r="J167" s="5"/>
      <c r="K167" s="5"/>
      <c r="L167" s="5"/>
      <c r="M167" s="54">
        <f t="shared" si="7"/>
        <v>0</v>
      </c>
      <c r="N167" s="55">
        <f t="shared" si="8"/>
        <v>0</v>
      </c>
      <c r="O167" s="6"/>
      <c r="P167" s="5"/>
      <c r="Q167" s="5"/>
      <c r="R167" s="22"/>
    </row>
    <row r="168" spans="2:18" x14ac:dyDescent="0.2">
      <c r="B168" s="176"/>
      <c r="C168" s="178"/>
      <c r="D168" s="182" t="str">
        <f>IFERROR(IF(C168&lt;&gt;0,VLOOKUP(C168,DADES!$A$2:$B$12302,2,FALSE),""),0)</f>
        <v/>
      </c>
      <c r="E168" s="182">
        <f>IFERROR(VLOOKUP(C168,DADES!A163:J12463,8,FALSE),0)</f>
        <v>0</v>
      </c>
      <c r="F168" s="181" t="str">
        <f t="shared" si="6"/>
        <v/>
      </c>
      <c r="G168" s="3"/>
      <c r="H168" s="4"/>
      <c r="I168" s="5"/>
      <c r="J168" s="5"/>
      <c r="K168" s="5"/>
      <c r="L168" s="5"/>
      <c r="M168" s="54">
        <f t="shared" si="7"/>
        <v>0</v>
      </c>
      <c r="N168" s="55">
        <f t="shared" si="8"/>
        <v>0</v>
      </c>
      <c r="O168" s="6"/>
      <c r="P168" s="5"/>
      <c r="Q168" s="5"/>
      <c r="R168" s="22"/>
    </row>
    <row r="169" spans="2:18" x14ac:dyDescent="0.2">
      <c r="B169" s="176"/>
      <c r="C169" s="178"/>
      <c r="D169" s="182" t="str">
        <f>IFERROR(IF(C169&lt;&gt;0,VLOOKUP(C169,DADES!$A$2:$B$12302,2,FALSE),""),0)</f>
        <v/>
      </c>
      <c r="E169" s="182">
        <f>IFERROR(VLOOKUP(C169,DADES!A164:J12464,8,FALSE),0)</f>
        <v>0</v>
      </c>
      <c r="F169" s="181" t="str">
        <f t="shared" si="6"/>
        <v/>
      </c>
      <c r="G169" s="3"/>
      <c r="H169" s="4"/>
      <c r="I169" s="5"/>
      <c r="J169" s="5"/>
      <c r="K169" s="5"/>
      <c r="L169" s="5"/>
      <c r="M169" s="54">
        <f t="shared" si="7"/>
        <v>0</v>
      </c>
      <c r="N169" s="55">
        <f t="shared" si="8"/>
        <v>0</v>
      </c>
      <c r="O169" s="6"/>
      <c r="P169" s="5"/>
      <c r="Q169" s="5"/>
      <c r="R169" s="22"/>
    </row>
    <row r="170" spans="2:18" x14ac:dyDescent="0.2">
      <c r="B170" s="176"/>
      <c r="C170" s="178"/>
      <c r="D170" s="182" t="str">
        <f>IFERROR(IF(C170&lt;&gt;0,VLOOKUP(C170,DADES!$A$2:$B$12302,2,FALSE),""),0)</f>
        <v/>
      </c>
      <c r="E170" s="182">
        <f>IFERROR(VLOOKUP(C170,DADES!A165:J12465,8,FALSE),0)</f>
        <v>0</v>
      </c>
      <c r="F170" s="181" t="str">
        <f t="shared" si="6"/>
        <v/>
      </c>
      <c r="G170" s="3"/>
      <c r="H170" s="4"/>
      <c r="I170" s="5"/>
      <c r="J170" s="5"/>
      <c r="K170" s="5"/>
      <c r="L170" s="5"/>
      <c r="M170" s="54">
        <f t="shared" si="7"/>
        <v>0</v>
      </c>
      <c r="N170" s="55">
        <f t="shared" si="8"/>
        <v>0</v>
      </c>
      <c r="O170" s="6"/>
      <c r="P170" s="5"/>
      <c r="Q170" s="5"/>
      <c r="R170" s="22"/>
    </row>
    <row r="171" spans="2:18" x14ac:dyDescent="0.2">
      <c r="B171" s="176"/>
      <c r="C171" s="178"/>
      <c r="D171" s="182" t="str">
        <f>IFERROR(IF(C171&lt;&gt;0,VLOOKUP(C171,DADES!$A$2:$B$12302,2,FALSE),""),0)</f>
        <v/>
      </c>
      <c r="E171" s="182">
        <f>IFERROR(VLOOKUP(C171,DADES!A166:J12466,8,FALSE),0)</f>
        <v>0</v>
      </c>
      <c r="F171" s="181" t="str">
        <f t="shared" si="6"/>
        <v/>
      </c>
      <c r="G171" s="3"/>
      <c r="H171" s="4"/>
      <c r="I171" s="5"/>
      <c r="J171" s="5"/>
      <c r="K171" s="5"/>
      <c r="L171" s="5"/>
      <c r="M171" s="54">
        <f t="shared" si="7"/>
        <v>0</v>
      </c>
      <c r="N171" s="55">
        <f t="shared" si="8"/>
        <v>0</v>
      </c>
      <c r="O171" s="6"/>
      <c r="P171" s="5"/>
      <c r="Q171" s="5"/>
      <c r="R171" s="22"/>
    </row>
    <row r="172" spans="2:18" x14ac:dyDescent="0.2">
      <c r="B172" s="176"/>
      <c r="C172" s="178"/>
      <c r="D172" s="182" t="str">
        <f>IFERROR(IF(C172&lt;&gt;0,VLOOKUP(C172,DADES!$A$2:$B$12302,2,FALSE),""),0)</f>
        <v/>
      </c>
      <c r="E172" s="182">
        <f>IFERROR(VLOOKUP(C172,DADES!A167:J12467,8,FALSE),0)</f>
        <v>0</v>
      </c>
      <c r="F172" s="181" t="str">
        <f t="shared" si="6"/>
        <v/>
      </c>
      <c r="G172" s="3"/>
      <c r="H172" s="4"/>
      <c r="I172" s="5"/>
      <c r="J172" s="5"/>
      <c r="K172" s="5"/>
      <c r="L172" s="5"/>
      <c r="M172" s="54">
        <f t="shared" si="7"/>
        <v>0</v>
      </c>
      <c r="N172" s="55">
        <f t="shared" si="8"/>
        <v>0</v>
      </c>
      <c r="O172" s="6"/>
      <c r="P172" s="5"/>
      <c r="Q172" s="5"/>
      <c r="R172" s="22"/>
    </row>
    <row r="173" spans="2:18" x14ac:dyDescent="0.2">
      <c r="B173" s="176"/>
      <c r="C173" s="178"/>
      <c r="D173" s="182" t="str">
        <f>IFERROR(IF(C173&lt;&gt;0,VLOOKUP(C173,DADES!$A$2:$B$12302,2,FALSE),""),0)</f>
        <v/>
      </c>
      <c r="E173" s="182">
        <f>IFERROR(VLOOKUP(C173,DADES!A168:J12468,8,FALSE),0)</f>
        <v>0</v>
      </c>
      <c r="F173" s="181" t="str">
        <f t="shared" si="6"/>
        <v/>
      </c>
      <c r="G173" s="3"/>
      <c r="H173" s="4"/>
      <c r="I173" s="5"/>
      <c r="J173" s="5"/>
      <c r="K173" s="5"/>
      <c r="L173" s="5"/>
      <c r="M173" s="54">
        <f t="shared" si="7"/>
        <v>0</v>
      </c>
      <c r="N173" s="55">
        <f t="shared" si="8"/>
        <v>0</v>
      </c>
      <c r="O173" s="6"/>
      <c r="P173" s="5"/>
      <c r="Q173" s="5"/>
      <c r="R173" s="22"/>
    </row>
    <row r="174" spans="2:18" x14ac:dyDescent="0.2">
      <c r="B174" s="176"/>
      <c r="C174" s="178"/>
      <c r="D174" s="182" t="str">
        <f>IFERROR(IF(C174&lt;&gt;0,VLOOKUP(C174,DADES!$A$2:$B$12302,2,FALSE),""),0)</f>
        <v/>
      </c>
      <c r="E174" s="182">
        <f>IFERROR(VLOOKUP(C174,DADES!A169:J12469,8,FALSE),0)</f>
        <v>0</v>
      </c>
      <c r="F174" s="181" t="str">
        <f t="shared" si="6"/>
        <v/>
      </c>
      <c r="G174" s="3"/>
      <c r="H174" s="4"/>
      <c r="I174" s="5"/>
      <c r="J174" s="5"/>
      <c r="K174" s="5"/>
      <c r="L174" s="5"/>
      <c r="M174" s="54">
        <f t="shared" si="7"/>
        <v>0</v>
      </c>
      <c r="N174" s="55">
        <f t="shared" si="8"/>
        <v>0</v>
      </c>
      <c r="O174" s="6"/>
      <c r="P174" s="5"/>
      <c r="Q174" s="5"/>
      <c r="R174" s="22"/>
    </row>
    <row r="175" spans="2:18" x14ac:dyDescent="0.2">
      <c r="B175" s="176"/>
      <c r="C175" s="178"/>
      <c r="D175" s="182" t="str">
        <f>IFERROR(IF(C175&lt;&gt;0,VLOOKUP(C175,DADES!$A$2:$B$12302,2,FALSE),""),0)</f>
        <v/>
      </c>
      <c r="E175" s="182">
        <f>IFERROR(VLOOKUP(C175,DADES!A170:J12470,8,FALSE),0)</f>
        <v>0</v>
      </c>
      <c r="F175" s="181" t="str">
        <f t="shared" si="6"/>
        <v/>
      </c>
      <c r="G175" s="3"/>
      <c r="H175" s="4"/>
      <c r="I175" s="5"/>
      <c r="J175" s="5"/>
      <c r="K175" s="5"/>
      <c r="L175" s="5"/>
      <c r="M175" s="54">
        <f t="shared" si="7"/>
        <v>0</v>
      </c>
      <c r="N175" s="55">
        <f t="shared" si="8"/>
        <v>0</v>
      </c>
      <c r="O175" s="6"/>
      <c r="P175" s="5"/>
      <c r="Q175" s="5"/>
      <c r="R175" s="22"/>
    </row>
    <row r="176" spans="2:18" x14ac:dyDescent="0.2">
      <c r="B176" s="176"/>
      <c r="C176" s="178"/>
      <c r="D176" s="182" t="str">
        <f>IFERROR(IF(C176&lt;&gt;0,VLOOKUP(C176,DADES!$A$2:$B$12302,2,FALSE),""),0)</f>
        <v/>
      </c>
      <c r="E176" s="182">
        <f>IFERROR(VLOOKUP(C176,DADES!A171:J12471,8,FALSE),0)</f>
        <v>0</v>
      </c>
      <c r="F176" s="181" t="str">
        <f t="shared" si="6"/>
        <v/>
      </c>
      <c r="G176" s="3"/>
      <c r="H176" s="4"/>
      <c r="I176" s="5"/>
      <c r="J176" s="5"/>
      <c r="K176" s="5"/>
      <c r="L176" s="5"/>
      <c r="M176" s="54">
        <f t="shared" si="7"/>
        <v>0</v>
      </c>
      <c r="N176" s="55">
        <f t="shared" si="8"/>
        <v>0</v>
      </c>
      <c r="O176" s="6"/>
      <c r="P176" s="5"/>
      <c r="Q176" s="5"/>
      <c r="R176" s="22"/>
    </row>
    <row r="177" spans="2:18" x14ac:dyDescent="0.2">
      <c r="B177" s="176"/>
      <c r="C177" s="178"/>
      <c r="D177" s="182" t="str">
        <f>IFERROR(IF(C177&lt;&gt;0,VLOOKUP(C177,DADES!$A$2:$B$12302,2,FALSE),""),0)</f>
        <v/>
      </c>
      <c r="E177" s="182">
        <f>IFERROR(VLOOKUP(C177,DADES!A172:J12472,8,FALSE),0)</f>
        <v>0</v>
      </c>
      <c r="F177" s="181" t="str">
        <f t="shared" si="6"/>
        <v/>
      </c>
      <c r="G177" s="3"/>
      <c r="H177" s="4"/>
      <c r="I177" s="5"/>
      <c r="J177" s="5"/>
      <c r="K177" s="5"/>
      <c r="L177" s="5"/>
      <c r="M177" s="54">
        <f t="shared" si="7"/>
        <v>0</v>
      </c>
      <c r="N177" s="55">
        <f t="shared" si="8"/>
        <v>0</v>
      </c>
      <c r="O177" s="6"/>
      <c r="P177" s="5"/>
      <c r="Q177" s="5"/>
      <c r="R177" s="22"/>
    </row>
    <row r="178" spans="2:18" x14ac:dyDescent="0.2">
      <c r="B178" s="176"/>
      <c r="C178" s="178"/>
      <c r="D178" s="182" t="str">
        <f>IFERROR(IF(C178&lt;&gt;0,VLOOKUP(C178,DADES!$A$2:$B$12302,2,FALSE),""),0)</f>
        <v/>
      </c>
      <c r="E178" s="182">
        <f>IFERROR(VLOOKUP(C178,DADES!A173:J12473,8,FALSE),0)</f>
        <v>0</v>
      </c>
      <c r="F178" s="181" t="str">
        <f t="shared" si="6"/>
        <v/>
      </c>
      <c r="G178" s="3"/>
      <c r="H178" s="4"/>
      <c r="I178" s="5"/>
      <c r="J178" s="5"/>
      <c r="K178" s="5"/>
      <c r="L178" s="5"/>
      <c r="M178" s="54">
        <f t="shared" si="7"/>
        <v>0</v>
      </c>
      <c r="N178" s="55">
        <f t="shared" si="8"/>
        <v>0</v>
      </c>
      <c r="O178" s="6"/>
      <c r="P178" s="5"/>
      <c r="Q178" s="5"/>
      <c r="R178" s="22"/>
    </row>
    <row r="179" spans="2:18" x14ac:dyDescent="0.2">
      <c r="B179" s="176"/>
      <c r="C179" s="178"/>
      <c r="D179" s="182" t="str">
        <f>IFERROR(IF(C179&lt;&gt;0,VLOOKUP(C179,DADES!$A$2:$B$12302,2,FALSE),""),0)</f>
        <v/>
      </c>
      <c r="E179" s="182">
        <f>IFERROR(VLOOKUP(C179,DADES!A174:J12474,8,FALSE),0)</f>
        <v>0</v>
      </c>
      <c r="F179" s="181" t="str">
        <f t="shared" si="6"/>
        <v/>
      </c>
      <c r="G179" s="3"/>
      <c r="H179" s="4"/>
      <c r="I179" s="5"/>
      <c r="J179" s="5"/>
      <c r="K179" s="5"/>
      <c r="L179" s="5"/>
      <c r="M179" s="54">
        <f t="shared" si="7"/>
        <v>0</v>
      </c>
      <c r="N179" s="55">
        <f t="shared" si="8"/>
        <v>0</v>
      </c>
      <c r="O179" s="6"/>
      <c r="P179" s="5"/>
      <c r="Q179" s="5"/>
      <c r="R179" s="22"/>
    </row>
    <row r="180" spans="2:18" x14ac:dyDescent="0.2">
      <c r="B180" s="176"/>
      <c r="C180" s="178"/>
      <c r="D180" s="182" t="str">
        <f>IFERROR(IF(C180&lt;&gt;0,VLOOKUP(C180,DADES!$A$2:$B$12302,2,FALSE),""),0)</f>
        <v/>
      </c>
      <c r="E180" s="182">
        <f>IFERROR(VLOOKUP(C180,DADES!A175:J12475,8,FALSE),0)</f>
        <v>0</v>
      </c>
      <c r="F180" s="181" t="str">
        <f t="shared" si="6"/>
        <v/>
      </c>
      <c r="G180" s="3"/>
      <c r="H180" s="4"/>
      <c r="I180" s="5"/>
      <c r="J180" s="5"/>
      <c r="K180" s="5"/>
      <c r="L180" s="5"/>
      <c r="M180" s="54">
        <f t="shared" si="7"/>
        <v>0</v>
      </c>
      <c r="N180" s="55">
        <f t="shared" si="8"/>
        <v>0</v>
      </c>
      <c r="O180" s="6"/>
      <c r="P180" s="5"/>
      <c r="Q180" s="5"/>
      <c r="R180" s="22"/>
    </row>
    <row r="181" spans="2:18" x14ac:dyDescent="0.2">
      <c r="B181" s="176"/>
      <c r="C181" s="178"/>
      <c r="D181" s="182" t="str">
        <f>IFERROR(IF(C181&lt;&gt;0,VLOOKUP(C181,DADES!$A$2:$B$12302,2,FALSE),""),0)</f>
        <v/>
      </c>
      <c r="E181" s="182">
        <f>IFERROR(VLOOKUP(C181,DADES!A176:J12476,8,FALSE),0)</f>
        <v>0</v>
      </c>
      <c r="F181" s="181" t="str">
        <f t="shared" si="6"/>
        <v/>
      </c>
      <c r="G181" s="3"/>
      <c r="H181" s="4"/>
      <c r="I181" s="5"/>
      <c r="J181" s="5"/>
      <c r="K181" s="5"/>
      <c r="L181" s="5"/>
      <c r="M181" s="54">
        <f t="shared" si="7"/>
        <v>0</v>
      </c>
      <c r="N181" s="55">
        <f t="shared" si="8"/>
        <v>0</v>
      </c>
      <c r="O181" s="6"/>
      <c r="P181" s="5"/>
      <c r="Q181" s="5"/>
      <c r="R181" s="22"/>
    </row>
    <row r="182" spans="2:18" x14ac:dyDescent="0.2">
      <c r="B182" s="176"/>
      <c r="C182" s="178"/>
      <c r="D182" s="182" t="str">
        <f>IFERROR(IF(C182&lt;&gt;0,VLOOKUP(C182,DADES!$A$2:$B$12302,2,FALSE),""),0)</f>
        <v/>
      </c>
      <c r="E182" s="182">
        <f>IFERROR(VLOOKUP(C182,DADES!A177:J12477,8,FALSE),0)</f>
        <v>0</v>
      </c>
      <c r="F182" s="181" t="str">
        <f t="shared" si="6"/>
        <v/>
      </c>
      <c r="G182" s="3"/>
      <c r="H182" s="4"/>
      <c r="I182" s="5"/>
      <c r="J182" s="5"/>
      <c r="K182" s="5"/>
      <c r="L182" s="5"/>
      <c r="M182" s="54">
        <f t="shared" si="7"/>
        <v>0</v>
      </c>
      <c r="N182" s="55">
        <f t="shared" si="8"/>
        <v>0</v>
      </c>
      <c r="O182" s="6"/>
      <c r="P182" s="5"/>
      <c r="Q182" s="5"/>
      <c r="R182" s="22"/>
    </row>
    <row r="183" spans="2:18" x14ac:dyDescent="0.2">
      <c r="B183" s="176"/>
      <c r="C183" s="178"/>
      <c r="D183" s="182" t="str">
        <f>IFERROR(IF(C183&lt;&gt;0,VLOOKUP(C183,DADES!$A$2:$B$12302,2,FALSE),""),0)</f>
        <v/>
      </c>
      <c r="E183" s="182">
        <f>IFERROR(VLOOKUP(C183,DADES!A178:J12478,8,FALSE),0)</f>
        <v>0</v>
      </c>
      <c r="F183" s="181" t="str">
        <f t="shared" si="6"/>
        <v/>
      </c>
      <c r="G183" s="3"/>
      <c r="H183" s="4"/>
      <c r="I183" s="5"/>
      <c r="J183" s="5"/>
      <c r="K183" s="5"/>
      <c r="L183" s="5"/>
      <c r="M183" s="54">
        <f t="shared" si="7"/>
        <v>0</v>
      </c>
      <c r="N183" s="55">
        <f t="shared" si="8"/>
        <v>0</v>
      </c>
      <c r="O183" s="6"/>
      <c r="P183" s="5"/>
      <c r="Q183" s="5"/>
      <c r="R183" s="22"/>
    </row>
    <row r="184" spans="2:18" x14ac:dyDescent="0.2">
      <c r="B184" s="176"/>
      <c r="C184" s="178"/>
      <c r="D184" s="182" t="str">
        <f>IFERROR(IF(C184&lt;&gt;0,VLOOKUP(C184,DADES!$A$2:$B$12302,2,FALSE),""),0)</f>
        <v/>
      </c>
      <c r="E184" s="182">
        <f>IFERROR(VLOOKUP(C184,DADES!A179:J12479,8,FALSE),0)</f>
        <v>0</v>
      </c>
      <c r="F184" s="181" t="str">
        <f t="shared" si="6"/>
        <v/>
      </c>
      <c r="G184" s="3"/>
      <c r="H184" s="4"/>
      <c r="I184" s="5"/>
      <c r="J184" s="5"/>
      <c r="K184" s="5"/>
      <c r="L184" s="5"/>
      <c r="M184" s="54">
        <f t="shared" si="7"/>
        <v>0</v>
      </c>
      <c r="N184" s="55">
        <f t="shared" si="8"/>
        <v>0</v>
      </c>
      <c r="O184" s="6"/>
      <c r="P184" s="5"/>
      <c r="Q184" s="5"/>
      <c r="R184" s="22"/>
    </row>
    <row r="185" spans="2:18" x14ac:dyDescent="0.2">
      <c r="B185" s="176"/>
      <c r="C185" s="178"/>
      <c r="D185" s="182" t="str">
        <f>IFERROR(IF(C185&lt;&gt;0,VLOOKUP(C185,DADES!$A$2:$B$12302,2,FALSE),""),0)</f>
        <v/>
      </c>
      <c r="E185" s="182">
        <f>IFERROR(VLOOKUP(C185,DADES!A180:J12480,8,FALSE),0)</f>
        <v>0</v>
      </c>
      <c r="F185" s="181" t="str">
        <f t="shared" si="6"/>
        <v/>
      </c>
      <c r="G185" s="3"/>
      <c r="H185" s="4"/>
      <c r="I185" s="5"/>
      <c r="J185" s="5"/>
      <c r="K185" s="5"/>
      <c r="L185" s="5"/>
      <c r="M185" s="54">
        <f t="shared" si="7"/>
        <v>0</v>
      </c>
      <c r="N185" s="55">
        <f t="shared" si="8"/>
        <v>0</v>
      </c>
      <c r="O185" s="6"/>
      <c r="P185" s="5"/>
      <c r="Q185" s="5"/>
      <c r="R185" s="22"/>
    </row>
    <row r="186" spans="2:18" x14ac:dyDescent="0.2">
      <c r="B186" s="176"/>
      <c r="C186" s="178"/>
      <c r="D186" s="182" t="str">
        <f>IFERROR(IF(C186&lt;&gt;0,VLOOKUP(C186,DADES!$A$2:$B$12302,2,FALSE),""),0)</f>
        <v/>
      </c>
      <c r="E186" s="182">
        <f>IFERROR(VLOOKUP(C186,DADES!A181:J12481,8,FALSE),0)</f>
        <v>0</v>
      </c>
      <c r="F186" s="181" t="str">
        <f t="shared" si="6"/>
        <v/>
      </c>
      <c r="G186" s="3"/>
      <c r="H186" s="4"/>
      <c r="I186" s="5"/>
      <c r="J186" s="5"/>
      <c r="K186" s="5"/>
      <c r="L186" s="5"/>
      <c r="M186" s="54">
        <f t="shared" si="7"/>
        <v>0</v>
      </c>
      <c r="N186" s="55">
        <f t="shared" si="8"/>
        <v>0</v>
      </c>
      <c r="O186" s="6"/>
      <c r="P186" s="5"/>
      <c r="Q186" s="5"/>
      <c r="R186" s="22"/>
    </row>
    <row r="187" spans="2:18" x14ac:dyDescent="0.2">
      <c r="B187" s="176"/>
      <c r="C187" s="178"/>
      <c r="D187" s="182" t="str">
        <f>IFERROR(IF(C187&lt;&gt;0,VLOOKUP(C187,DADES!$A$2:$B$12302,2,FALSE),""),0)</f>
        <v/>
      </c>
      <c r="E187" s="182">
        <f>IFERROR(VLOOKUP(C187,DADES!A182:J12482,8,FALSE),0)</f>
        <v>0</v>
      </c>
      <c r="F187" s="181" t="str">
        <f t="shared" si="6"/>
        <v/>
      </c>
      <c r="G187" s="3"/>
      <c r="H187" s="4"/>
      <c r="I187" s="5"/>
      <c r="J187" s="5"/>
      <c r="K187" s="5"/>
      <c r="L187" s="5"/>
      <c r="M187" s="54">
        <f t="shared" si="7"/>
        <v>0</v>
      </c>
      <c r="N187" s="55">
        <f t="shared" si="8"/>
        <v>0</v>
      </c>
      <c r="O187" s="6"/>
      <c r="P187" s="5"/>
      <c r="Q187" s="5"/>
      <c r="R187" s="22"/>
    </row>
    <row r="188" spans="2:18" x14ac:dyDescent="0.2">
      <c r="B188" s="176"/>
      <c r="C188" s="178"/>
      <c r="D188" s="182" t="str">
        <f>IFERROR(IF(C188&lt;&gt;0,VLOOKUP(C188,DADES!$A$2:$B$12302,2,FALSE),""),0)</f>
        <v/>
      </c>
      <c r="E188" s="182">
        <f>IFERROR(VLOOKUP(C188,DADES!A183:J12483,8,FALSE),0)</f>
        <v>0</v>
      </c>
      <c r="F188" s="181" t="str">
        <f t="shared" si="6"/>
        <v/>
      </c>
      <c r="G188" s="3"/>
      <c r="H188" s="4"/>
      <c r="I188" s="5"/>
      <c r="J188" s="5"/>
      <c r="K188" s="5"/>
      <c r="L188" s="5"/>
      <c r="M188" s="54">
        <f t="shared" si="7"/>
        <v>0</v>
      </c>
      <c r="N188" s="55">
        <f t="shared" si="8"/>
        <v>0</v>
      </c>
      <c r="O188" s="6"/>
      <c r="P188" s="5"/>
      <c r="Q188" s="5"/>
      <c r="R188" s="22"/>
    </row>
    <row r="189" spans="2:18" x14ac:dyDescent="0.2">
      <c r="B189" s="176"/>
      <c r="C189" s="178"/>
      <c r="D189" s="182" t="str">
        <f>IFERROR(IF(C189&lt;&gt;0,VLOOKUP(C189,DADES!$A$2:$B$12302,2,FALSE),""),0)</f>
        <v/>
      </c>
      <c r="E189" s="182">
        <f>IFERROR(VLOOKUP(C189,DADES!A184:J12484,8,FALSE),0)</f>
        <v>0</v>
      </c>
      <c r="F189" s="181" t="str">
        <f t="shared" si="6"/>
        <v/>
      </c>
      <c r="G189" s="3"/>
      <c r="H189" s="4"/>
      <c r="I189" s="5"/>
      <c r="J189" s="5"/>
      <c r="K189" s="5"/>
      <c r="L189" s="5"/>
      <c r="M189" s="54">
        <f t="shared" si="7"/>
        <v>0</v>
      </c>
      <c r="N189" s="55">
        <f t="shared" si="8"/>
        <v>0</v>
      </c>
      <c r="O189" s="6"/>
      <c r="P189" s="5"/>
      <c r="Q189" s="5"/>
      <c r="R189" s="22"/>
    </row>
    <row r="190" spans="2:18" x14ac:dyDescent="0.2">
      <c r="B190" s="176"/>
      <c r="C190" s="178"/>
      <c r="D190" s="182" t="str">
        <f>IFERROR(IF(C190&lt;&gt;0,VLOOKUP(C190,DADES!$A$2:$B$12302,2,FALSE),""),0)</f>
        <v/>
      </c>
      <c r="E190" s="182">
        <f>IFERROR(VLOOKUP(C190,DADES!A185:J12485,8,FALSE),0)</f>
        <v>0</v>
      </c>
      <c r="F190" s="181" t="str">
        <f t="shared" si="6"/>
        <v/>
      </c>
      <c r="G190" s="3"/>
      <c r="H190" s="4"/>
      <c r="I190" s="5"/>
      <c r="J190" s="5"/>
      <c r="K190" s="5"/>
      <c r="L190" s="5"/>
      <c r="M190" s="54">
        <f t="shared" si="7"/>
        <v>0</v>
      </c>
      <c r="N190" s="55">
        <f t="shared" si="8"/>
        <v>0</v>
      </c>
      <c r="O190" s="6"/>
      <c r="P190" s="5"/>
      <c r="Q190" s="5"/>
      <c r="R190" s="22"/>
    </row>
    <row r="191" spans="2:18" x14ac:dyDescent="0.2">
      <c r="B191" s="176"/>
      <c r="C191" s="178"/>
      <c r="D191" s="182" t="str">
        <f>IFERROR(IF(C191&lt;&gt;0,VLOOKUP(C191,DADES!$A$2:$B$12302,2,FALSE),""),0)</f>
        <v/>
      </c>
      <c r="E191" s="182">
        <f>IFERROR(VLOOKUP(C191,DADES!A186:J12486,8,FALSE),0)</f>
        <v>0</v>
      </c>
      <c r="F191" s="181" t="str">
        <f t="shared" si="6"/>
        <v/>
      </c>
      <c r="G191" s="3"/>
      <c r="H191" s="4"/>
      <c r="I191" s="5"/>
      <c r="J191" s="5"/>
      <c r="K191" s="5"/>
      <c r="L191" s="5"/>
      <c r="M191" s="54">
        <f t="shared" si="7"/>
        <v>0</v>
      </c>
      <c r="N191" s="55">
        <f t="shared" si="8"/>
        <v>0</v>
      </c>
      <c r="O191" s="6"/>
      <c r="P191" s="5"/>
      <c r="Q191" s="5"/>
      <c r="R191" s="22"/>
    </row>
    <row r="192" spans="2:18" x14ac:dyDescent="0.2">
      <c r="B192" s="176"/>
      <c r="C192" s="178"/>
      <c r="D192" s="182" t="str">
        <f>IFERROR(IF(C192&lt;&gt;0,VLOOKUP(C192,DADES!$A$2:$B$12302,2,FALSE),""),0)</f>
        <v/>
      </c>
      <c r="E192" s="182">
        <f>IFERROR(VLOOKUP(C192,DADES!A187:J12487,8,FALSE),0)</f>
        <v>0</v>
      </c>
      <c r="F192" s="181" t="str">
        <f t="shared" si="6"/>
        <v/>
      </c>
      <c r="G192" s="3"/>
      <c r="H192" s="4"/>
      <c r="I192" s="5"/>
      <c r="J192" s="5"/>
      <c r="K192" s="5"/>
      <c r="L192" s="5"/>
      <c r="M192" s="54">
        <f t="shared" si="7"/>
        <v>0</v>
      </c>
      <c r="N192" s="55">
        <f t="shared" si="8"/>
        <v>0</v>
      </c>
      <c r="O192" s="6"/>
      <c r="P192" s="5"/>
      <c r="Q192" s="5"/>
      <c r="R192" s="22"/>
    </row>
    <row r="193" spans="2:18" x14ac:dyDescent="0.2">
      <c r="B193" s="176"/>
      <c r="C193" s="178"/>
      <c r="D193" s="182" t="str">
        <f>IFERROR(IF(C193&lt;&gt;0,VLOOKUP(C193,DADES!$A$2:$B$12302,2,FALSE),""),0)</f>
        <v/>
      </c>
      <c r="E193" s="182">
        <f>IFERROR(VLOOKUP(C193,DADES!A188:J12488,8,FALSE),0)</f>
        <v>0</v>
      </c>
      <c r="F193" s="181" t="str">
        <f t="shared" si="6"/>
        <v/>
      </c>
      <c r="G193" s="3"/>
      <c r="H193" s="4"/>
      <c r="I193" s="5"/>
      <c r="J193" s="5"/>
      <c r="K193" s="5"/>
      <c r="L193" s="5"/>
      <c r="M193" s="54">
        <f t="shared" si="7"/>
        <v>0</v>
      </c>
      <c r="N193" s="55">
        <f t="shared" si="8"/>
        <v>0</v>
      </c>
      <c r="O193" s="6"/>
      <c r="P193" s="5"/>
      <c r="Q193" s="5"/>
      <c r="R193" s="22"/>
    </row>
    <row r="194" spans="2:18" x14ac:dyDescent="0.2">
      <c r="B194" s="176"/>
      <c r="C194" s="178"/>
      <c r="D194" s="182" t="str">
        <f>IFERROR(IF(C194&lt;&gt;0,VLOOKUP(C194,DADES!$A$2:$B$12302,2,FALSE),""),0)</f>
        <v/>
      </c>
      <c r="E194" s="182">
        <f>IFERROR(VLOOKUP(C194,DADES!A189:J12489,8,FALSE),0)</f>
        <v>0</v>
      </c>
      <c r="F194" s="181" t="str">
        <f t="shared" si="6"/>
        <v/>
      </c>
      <c r="G194" s="3"/>
      <c r="H194" s="4"/>
      <c r="I194" s="5"/>
      <c r="J194" s="5"/>
      <c r="K194" s="5"/>
      <c r="L194" s="5"/>
      <c r="M194" s="54">
        <f t="shared" si="7"/>
        <v>0</v>
      </c>
      <c r="N194" s="55">
        <f t="shared" si="8"/>
        <v>0</v>
      </c>
      <c r="O194" s="6"/>
      <c r="P194" s="5"/>
      <c r="Q194" s="5"/>
      <c r="R194" s="22"/>
    </row>
    <row r="195" spans="2:18" x14ac:dyDescent="0.2">
      <c r="B195" s="176"/>
      <c r="C195" s="178"/>
      <c r="D195" s="182" t="str">
        <f>IFERROR(IF(C195&lt;&gt;0,VLOOKUP(C195,DADES!$A$2:$B$12302,2,FALSE),""),0)</f>
        <v/>
      </c>
      <c r="E195" s="182">
        <f>IFERROR(VLOOKUP(C195,DADES!A190:J12490,8,FALSE),0)</f>
        <v>0</v>
      </c>
      <c r="F195" s="181" t="str">
        <f t="shared" si="6"/>
        <v/>
      </c>
      <c r="G195" s="3"/>
      <c r="H195" s="4"/>
      <c r="I195" s="5"/>
      <c r="J195" s="5"/>
      <c r="K195" s="5"/>
      <c r="L195" s="5"/>
      <c r="M195" s="54">
        <f t="shared" si="7"/>
        <v>0</v>
      </c>
      <c r="N195" s="55">
        <f t="shared" si="8"/>
        <v>0</v>
      </c>
      <c r="O195" s="6"/>
      <c r="P195" s="5"/>
      <c r="Q195" s="5"/>
      <c r="R195" s="22"/>
    </row>
    <row r="196" spans="2:18" x14ac:dyDescent="0.2">
      <c r="B196" s="176"/>
      <c r="C196" s="178"/>
      <c r="D196" s="182" t="str">
        <f>IFERROR(IF(C196&lt;&gt;0,VLOOKUP(C196,DADES!$A$2:$B$12302,2,FALSE),""),0)</f>
        <v/>
      </c>
      <c r="E196" s="182">
        <f>IFERROR(VLOOKUP(C196,DADES!A191:J12491,8,FALSE),0)</f>
        <v>0</v>
      </c>
      <c r="F196" s="181" t="str">
        <f t="shared" si="6"/>
        <v/>
      </c>
      <c r="G196" s="3"/>
      <c r="H196" s="4"/>
      <c r="I196" s="5"/>
      <c r="J196" s="5"/>
      <c r="K196" s="5"/>
      <c r="L196" s="5"/>
      <c r="M196" s="54">
        <f t="shared" si="7"/>
        <v>0</v>
      </c>
      <c r="N196" s="55">
        <f t="shared" si="8"/>
        <v>0</v>
      </c>
      <c r="O196" s="6"/>
      <c r="P196" s="5"/>
      <c r="Q196" s="5"/>
      <c r="R196" s="22"/>
    </row>
    <row r="197" spans="2:18" x14ac:dyDescent="0.2">
      <c r="B197" s="176"/>
      <c r="C197" s="178"/>
      <c r="D197" s="182" t="str">
        <f>IFERROR(IF(C197&lt;&gt;0,VLOOKUP(C197,DADES!$A$2:$B$12302,2,FALSE),""),0)</f>
        <v/>
      </c>
      <c r="E197" s="182">
        <f>IFERROR(VLOOKUP(C197,DADES!A192:J12492,8,FALSE),0)</f>
        <v>0</v>
      </c>
      <c r="F197" s="181" t="str">
        <f t="shared" si="6"/>
        <v/>
      </c>
      <c r="G197" s="3"/>
      <c r="H197" s="4"/>
      <c r="I197" s="5"/>
      <c r="J197" s="5"/>
      <c r="K197" s="5"/>
      <c r="L197" s="5"/>
      <c r="M197" s="54">
        <f t="shared" si="7"/>
        <v>0</v>
      </c>
      <c r="N197" s="55">
        <f t="shared" si="8"/>
        <v>0</v>
      </c>
      <c r="O197" s="6"/>
      <c r="P197" s="5"/>
      <c r="Q197" s="5"/>
      <c r="R197" s="22"/>
    </row>
    <row r="198" spans="2:18" x14ac:dyDescent="0.2">
      <c r="B198" s="176"/>
      <c r="C198" s="178"/>
      <c r="D198" s="182" t="str">
        <f>IFERROR(IF(C198&lt;&gt;0,VLOOKUP(C198,DADES!$A$2:$B$12302,2,FALSE),""),0)</f>
        <v/>
      </c>
      <c r="E198" s="182">
        <f>IFERROR(VLOOKUP(C198,DADES!A193:J12493,8,FALSE),0)</f>
        <v>0</v>
      </c>
      <c r="F198" s="181" t="str">
        <f t="shared" si="6"/>
        <v/>
      </c>
      <c r="G198" s="3"/>
      <c r="H198" s="4"/>
      <c r="I198" s="5"/>
      <c r="J198" s="5"/>
      <c r="K198" s="5"/>
      <c r="L198" s="5"/>
      <c r="M198" s="54">
        <f t="shared" si="7"/>
        <v>0</v>
      </c>
      <c r="N198" s="55">
        <f t="shared" si="8"/>
        <v>0</v>
      </c>
      <c r="O198" s="6"/>
      <c r="P198" s="5"/>
      <c r="Q198" s="5"/>
      <c r="R198" s="22"/>
    </row>
    <row r="199" spans="2:18" x14ac:dyDescent="0.2">
      <c r="B199" s="176"/>
      <c r="C199" s="178"/>
      <c r="D199" s="182" t="str">
        <f>IFERROR(IF(C199&lt;&gt;0,VLOOKUP(C199,DADES!$A$2:$B$12302,2,FALSE),""),0)</f>
        <v/>
      </c>
      <c r="E199" s="182">
        <f>IFERROR(VLOOKUP(C199,DADES!A194:J12494,8,FALSE),0)</f>
        <v>0</v>
      </c>
      <c r="F199" s="181" t="str">
        <f t="shared" ref="F199:F262" si="9">IFERROR(IF(AND(C199=0,D199&lt;&gt;"")=TRUE,99,IF(E199&lt;=0,"",(IF(LEN(E199)=4,CONCATENATE(0,LEFT(E199,1)),LEFT(E199,2))))),0)</f>
        <v/>
      </c>
      <c r="G199" s="3"/>
      <c r="H199" s="4"/>
      <c r="I199" s="5"/>
      <c r="J199" s="5"/>
      <c r="K199" s="5"/>
      <c r="L199" s="5"/>
      <c r="M199" s="54">
        <f t="shared" si="7"/>
        <v>0</v>
      </c>
      <c r="N199" s="55">
        <f t="shared" si="8"/>
        <v>0</v>
      </c>
      <c r="O199" s="6"/>
      <c r="P199" s="5"/>
      <c r="Q199" s="5"/>
      <c r="R199" s="22"/>
    </row>
    <row r="200" spans="2:18" x14ac:dyDescent="0.2">
      <c r="B200" s="176"/>
      <c r="C200" s="178"/>
      <c r="D200" s="182" t="str">
        <f>IFERROR(IF(C200&lt;&gt;0,VLOOKUP(C200,DADES!$A$2:$B$12302,2,FALSE),""),0)</f>
        <v/>
      </c>
      <c r="E200" s="182">
        <f>IFERROR(VLOOKUP(C200,DADES!A195:J12495,8,FALSE),0)</f>
        <v>0</v>
      </c>
      <c r="F200" s="181" t="str">
        <f t="shared" si="9"/>
        <v/>
      </c>
      <c r="G200" s="3"/>
      <c r="H200" s="4"/>
      <c r="I200" s="5"/>
      <c r="J200" s="5"/>
      <c r="K200" s="5"/>
      <c r="L200" s="5"/>
      <c r="M200" s="54">
        <f t="shared" ref="M200:M263" si="10">H200</f>
        <v>0</v>
      </c>
      <c r="N200" s="55">
        <f t="shared" si="8"/>
        <v>0</v>
      </c>
      <c r="O200" s="6"/>
      <c r="P200" s="5"/>
      <c r="Q200" s="5"/>
      <c r="R200" s="22"/>
    </row>
    <row r="201" spans="2:18" x14ac:dyDescent="0.2">
      <c r="B201" s="176"/>
      <c r="C201" s="178"/>
      <c r="D201" s="182" t="str">
        <f>IFERROR(IF(C201&lt;&gt;0,VLOOKUP(C201,DADES!$A$2:$B$12302,2,FALSE),""),0)</f>
        <v/>
      </c>
      <c r="E201" s="182">
        <f>IFERROR(VLOOKUP(C201,DADES!A196:J12496,8,FALSE),0)</f>
        <v>0</v>
      </c>
      <c r="F201" s="181" t="str">
        <f t="shared" si="9"/>
        <v/>
      </c>
      <c r="G201" s="3"/>
      <c r="H201" s="4"/>
      <c r="I201" s="5"/>
      <c r="J201" s="5"/>
      <c r="K201" s="5"/>
      <c r="L201" s="5"/>
      <c r="M201" s="54">
        <f t="shared" si="10"/>
        <v>0</v>
      </c>
      <c r="N201" s="55">
        <f t="shared" ref="N201:N264" si="11">I201+J201+K201+L201</f>
        <v>0</v>
      </c>
      <c r="O201" s="6"/>
      <c r="P201" s="5"/>
      <c r="Q201" s="5"/>
      <c r="R201" s="22"/>
    </row>
    <row r="202" spans="2:18" x14ac:dyDescent="0.2">
      <c r="B202" s="176"/>
      <c r="C202" s="178"/>
      <c r="D202" s="182" t="str">
        <f>IFERROR(IF(C202&lt;&gt;0,VLOOKUP(C202,DADES!$A$2:$B$12302,2,FALSE),""),0)</f>
        <v/>
      </c>
      <c r="E202" s="182">
        <f>IFERROR(VLOOKUP(C202,DADES!A197:J12497,8,FALSE),0)</f>
        <v>0</v>
      </c>
      <c r="F202" s="181" t="str">
        <f t="shared" si="9"/>
        <v/>
      </c>
      <c r="G202" s="3"/>
      <c r="H202" s="4"/>
      <c r="I202" s="5"/>
      <c r="J202" s="5"/>
      <c r="K202" s="5"/>
      <c r="L202" s="5"/>
      <c r="M202" s="54">
        <f t="shared" si="10"/>
        <v>0</v>
      </c>
      <c r="N202" s="55">
        <f t="shared" si="11"/>
        <v>0</v>
      </c>
      <c r="O202" s="6"/>
      <c r="P202" s="5"/>
      <c r="Q202" s="5"/>
      <c r="R202" s="22"/>
    </row>
    <row r="203" spans="2:18" x14ac:dyDescent="0.2">
      <c r="B203" s="176"/>
      <c r="C203" s="178"/>
      <c r="D203" s="182" t="str">
        <f>IFERROR(IF(C203&lt;&gt;0,VLOOKUP(C203,DADES!$A$2:$B$12302,2,FALSE),""),0)</f>
        <v/>
      </c>
      <c r="E203" s="182">
        <f>IFERROR(VLOOKUP(C203,DADES!A198:J12498,8,FALSE),0)</f>
        <v>0</v>
      </c>
      <c r="F203" s="181" t="str">
        <f t="shared" si="9"/>
        <v/>
      </c>
      <c r="G203" s="3"/>
      <c r="H203" s="4"/>
      <c r="I203" s="5"/>
      <c r="J203" s="5"/>
      <c r="K203" s="5"/>
      <c r="L203" s="5"/>
      <c r="M203" s="54">
        <f t="shared" si="10"/>
        <v>0</v>
      </c>
      <c r="N203" s="55">
        <f t="shared" si="11"/>
        <v>0</v>
      </c>
      <c r="O203" s="6"/>
      <c r="P203" s="5"/>
      <c r="Q203" s="5"/>
      <c r="R203" s="22"/>
    </row>
    <row r="204" spans="2:18" x14ac:dyDescent="0.2">
      <c r="B204" s="176"/>
      <c r="C204" s="178"/>
      <c r="D204" s="182" t="str">
        <f>IFERROR(IF(C204&lt;&gt;0,VLOOKUP(C204,DADES!$A$2:$B$12302,2,FALSE),""),0)</f>
        <v/>
      </c>
      <c r="E204" s="182">
        <f>IFERROR(VLOOKUP(C204,DADES!A199:J12499,8,FALSE),0)</f>
        <v>0</v>
      </c>
      <c r="F204" s="181" t="str">
        <f t="shared" si="9"/>
        <v/>
      </c>
      <c r="G204" s="3"/>
      <c r="H204" s="4"/>
      <c r="I204" s="5"/>
      <c r="J204" s="5"/>
      <c r="K204" s="5"/>
      <c r="L204" s="5"/>
      <c r="M204" s="54">
        <f t="shared" si="10"/>
        <v>0</v>
      </c>
      <c r="N204" s="55">
        <f t="shared" si="11"/>
        <v>0</v>
      </c>
      <c r="O204" s="6"/>
      <c r="P204" s="5"/>
      <c r="Q204" s="5"/>
      <c r="R204" s="22"/>
    </row>
    <row r="205" spans="2:18" x14ac:dyDescent="0.2">
      <c r="B205" s="176"/>
      <c r="C205" s="178"/>
      <c r="D205" s="182" t="str">
        <f>IFERROR(IF(C205&lt;&gt;0,VLOOKUP(C205,DADES!$A$2:$B$12302,2,FALSE),""),0)</f>
        <v/>
      </c>
      <c r="E205" s="182">
        <f>IFERROR(VLOOKUP(C205,DADES!A200:J12500,8,FALSE),0)</f>
        <v>0</v>
      </c>
      <c r="F205" s="181" t="str">
        <f t="shared" si="9"/>
        <v/>
      </c>
      <c r="G205" s="3"/>
      <c r="H205" s="4"/>
      <c r="I205" s="5"/>
      <c r="J205" s="5"/>
      <c r="K205" s="5"/>
      <c r="L205" s="5"/>
      <c r="M205" s="54">
        <f t="shared" si="10"/>
        <v>0</v>
      </c>
      <c r="N205" s="55">
        <f t="shared" si="11"/>
        <v>0</v>
      </c>
      <c r="O205" s="6"/>
      <c r="P205" s="5"/>
      <c r="Q205" s="5"/>
      <c r="R205" s="22"/>
    </row>
    <row r="206" spans="2:18" x14ac:dyDescent="0.2">
      <c r="B206" s="176"/>
      <c r="C206" s="178"/>
      <c r="D206" s="182" t="str">
        <f>IFERROR(IF(C206&lt;&gt;0,VLOOKUP(C206,DADES!$A$2:$B$12302,2,FALSE),""),0)</f>
        <v/>
      </c>
      <c r="E206" s="182">
        <f>IFERROR(VLOOKUP(C206,DADES!A201:J12501,8,FALSE),0)</f>
        <v>0</v>
      </c>
      <c r="F206" s="181" t="str">
        <f t="shared" si="9"/>
        <v/>
      </c>
      <c r="G206" s="3"/>
      <c r="H206" s="4"/>
      <c r="I206" s="5"/>
      <c r="J206" s="5"/>
      <c r="K206" s="5"/>
      <c r="L206" s="5"/>
      <c r="M206" s="54">
        <f t="shared" si="10"/>
        <v>0</v>
      </c>
      <c r="N206" s="55">
        <f t="shared" si="11"/>
        <v>0</v>
      </c>
      <c r="O206" s="6"/>
      <c r="P206" s="5"/>
      <c r="Q206" s="5"/>
      <c r="R206" s="22"/>
    </row>
    <row r="207" spans="2:18" x14ac:dyDescent="0.2">
      <c r="B207" s="176"/>
      <c r="C207" s="178"/>
      <c r="D207" s="182" t="str">
        <f>IFERROR(IF(C207&lt;&gt;0,VLOOKUP(C207,DADES!$A$2:$B$12302,2,FALSE),""),0)</f>
        <v/>
      </c>
      <c r="E207" s="182">
        <f>IFERROR(VLOOKUP(C207,DADES!A202:J12502,8,FALSE),0)</f>
        <v>0</v>
      </c>
      <c r="F207" s="181" t="str">
        <f t="shared" si="9"/>
        <v/>
      </c>
      <c r="G207" s="3"/>
      <c r="H207" s="4"/>
      <c r="I207" s="5"/>
      <c r="J207" s="5"/>
      <c r="K207" s="5"/>
      <c r="L207" s="5"/>
      <c r="M207" s="54">
        <f t="shared" si="10"/>
        <v>0</v>
      </c>
      <c r="N207" s="55">
        <f t="shared" si="11"/>
        <v>0</v>
      </c>
      <c r="O207" s="6"/>
      <c r="P207" s="5"/>
      <c r="Q207" s="5"/>
      <c r="R207" s="22"/>
    </row>
    <row r="208" spans="2:18" x14ac:dyDescent="0.2">
      <c r="B208" s="176"/>
      <c r="C208" s="178"/>
      <c r="D208" s="182" t="str">
        <f>IFERROR(IF(C208&lt;&gt;0,VLOOKUP(C208,DADES!$A$2:$B$12302,2,FALSE),""),0)</f>
        <v/>
      </c>
      <c r="E208" s="182">
        <f>IFERROR(VLOOKUP(C208,DADES!A203:J12503,8,FALSE),0)</f>
        <v>0</v>
      </c>
      <c r="F208" s="181" t="str">
        <f t="shared" si="9"/>
        <v/>
      </c>
      <c r="G208" s="3"/>
      <c r="H208" s="4"/>
      <c r="I208" s="5"/>
      <c r="J208" s="5"/>
      <c r="K208" s="5"/>
      <c r="L208" s="5"/>
      <c r="M208" s="54">
        <f t="shared" si="10"/>
        <v>0</v>
      </c>
      <c r="N208" s="55">
        <f t="shared" si="11"/>
        <v>0</v>
      </c>
      <c r="O208" s="6"/>
      <c r="P208" s="5"/>
      <c r="Q208" s="5"/>
      <c r="R208" s="22"/>
    </row>
    <row r="209" spans="2:18" x14ac:dyDescent="0.2">
      <c r="B209" s="176"/>
      <c r="C209" s="178"/>
      <c r="D209" s="182" t="str">
        <f>IFERROR(IF(C209&lt;&gt;0,VLOOKUP(C209,DADES!$A$2:$B$12302,2,FALSE),""),0)</f>
        <v/>
      </c>
      <c r="E209" s="182">
        <f>IFERROR(VLOOKUP(C209,DADES!A204:J12504,8,FALSE),0)</f>
        <v>0</v>
      </c>
      <c r="F209" s="181" t="str">
        <f t="shared" si="9"/>
        <v/>
      </c>
      <c r="G209" s="3"/>
      <c r="H209" s="4"/>
      <c r="I209" s="5"/>
      <c r="J209" s="5"/>
      <c r="K209" s="5"/>
      <c r="L209" s="5"/>
      <c r="M209" s="54">
        <f t="shared" si="10"/>
        <v>0</v>
      </c>
      <c r="N209" s="55">
        <f t="shared" si="11"/>
        <v>0</v>
      </c>
      <c r="O209" s="6"/>
      <c r="P209" s="5"/>
      <c r="Q209" s="5"/>
      <c r="R209" s="22"/>
    </row>
    <row r="210" spans="2:18" x14ac:dyDescent="0.2">
      <c r="B210" s="176"/>
      <c r="C210" s="178"/>
      <c r="D210" s="182" t="str">
        <f>IFERROR(IF(C210&lt;&gt;0,VLOOKUP(C210,DADES!$A$2:$B$12302,2,FALSE),""),0)</f>
        <v/>
      </c>
      <c r="E210" s="182">
        <f>IFERROR(VLOOKUP(C210,DADES!A205:J12505,8,FALSE),0)</f>
        <v>0</v>
      </c>
      <c r="F210" s="181" t="str">
        <f t="shared" si="9"/>
        <v/>
      </c>
      <c r="G210" s="3"/>
      <c r="H210" s="4"/>
      <c r="I210" s="5"/>
      <c r="J210" s="5"/>
      <c r="K210" s="5"/>
      <c r="L210" s="5"/>
      <c r="M210" s="54">
        <f t="shared" si="10"/>
        <v>0</v>
      </c>
      <c r="N210" s="55">
        <f t="shared" si="11"/>
        <v>0</v>
      </c>
      <c r="O210" s="6"/>
      <c r="P210" s="5"/>
      <c r="Q210" s="5"/>
      <c r="R210" s="22"/>
    </row>
    <row r="211" spans="2:18" x14ac:dyDescent="0.2">
      <c r="B211" s="176"/>
      <c r="C211" s="178"/>
      <c r="D211" s="182" t="str">
        <f>IFERROR(IF(C211&lt;&gt;0,VLOOKUP(C211,DADES!$A$2:$B$12302,2,FALSE),""),0)</f>
        <v/>
      </c>
      <c r="E211" s="182">
        <f>IFERROR(VLOOKUP(C211,DADES!A206:J12506,8,FALSE),0)</f>
        <v>0</v>
      </c>
      <c r="F211" s="181" t="str">
        <f t="shared" si="9"/>
        <v/>
      </c>
      <c r="G211" s="3"/>
      <c r="H211" s="4"/>
      <c r="I211" s="5"/>
      <c r="J211" s="5"/>
      <c r="K211" s="5"/>
      <c r="L211" s="5"/>
      <c r="M211" s="54">
        <f t="shared" si="10"/>
        <v>0</v>
      </c>
      <c r="N211" s="55">
        <f t="shared" si="11"/>
        <v>0</v>
      </c>
      <c r="O211" s="6"/>
      <c r="P211" s="5"/>
      <c r="Q211" s="5"/>
      <c r="R211" s="22"/>
    </row>
    <row r="212" spans="2:18" x14ac:dyDescent="0.2">
      <c r="B212" s="176"/>
      <c r="C212" s="178"/>
      <c r="D212" s="182" t="str">
        <f>IFERROR(IF(C212&lt;&gt;0,VLOOKUP(C212,DADES!$A$2:$B$12302,2,FALSE),""),0)</f>
        <v/>
      </c>
      <c r="E212" s="182">
        <f>IFERROR(VLOOKUP(C212,DADES!A207:J12507,8,FALSE),0)</f>
        <v>0</v>
      </c>
      <c r="F212" s="181" t="str">
        <f t="shared" si="9"/>
        <v/>
      </c>
      <c r="G212" s="3"/>
      <c r="H212" s="4"/>
      <c r="I212" s="5"/>
      <c r="J212" s="5"/>
      <c r="K212" s="5"/>
      <c r="L212" s="5"/>
      <c r="M212" s="54">
        <f t="shared" si="10"/>
        <v>0</v>
      </c>
      <c r="N212" s="55">
        <f t="shared" si="11"/>
        <v>0</v>
      </c>
      <c r="O212" s="6"/>
      <c r="P212" s="5"/>
      <c r="Q212" s="5"/>
      <c r="R212" s="22"/>
    </row>
    <row r="213" spans="2:18" x14ac:dyDescent="0.2">
      <c r="B213" s="176"/>
      <c r="C213" s="178"/>
      <c r="D213" s="182" t="str">
        <f>IFERROR(IF(C213&lt;&gt;0,VLOOKUP(C213,DADES!$A$2:$B$12302,2,FALSE),""),0)</f>
        <v/>
      </c>
      <c r="E213" s="182">
        <f>IFERROR(VLOOKUP(C213,DADES!A208:J12508,8,FALSE),0)</f>
        <v>0</v>
      </c>
      <c r="F213" s="181" t="str">
        <f t="shared" si="9"/>
        <v/>
      </c>
      <c r="G213" s="3"/>
      <c r="H213" s="4"/>
      <c r="I213" s="5"/>
      <c r="J213" s="5"/>
      <c r="K213" s="5"/>
      <c r="L213" s="5"/>
      <c r="M213" s="54">
        <f t="shared" si="10"/>
        <v>0</v>
      </c>
      <c r="N213" s="55">
        <f t="shared" si="11"/>
        <v>0</v>
      </c>
      <c r="O213" s="6"/>
      <c r="P213" s="5"/>
      <c r="Q213" s="5"/>
      <c r="R213" s="22"/>
    </row>
    <row r="214" spans="2:18" x14ac:dyDescent="0.2">
      <c r="B214" s="176"/>
      <c r="C214" s="178"/>
      <c r="D214" s="182" t="str">
        <f>IFERROR(IF(C214&lt;&gt;0,VLOOKUP(C214,DADES!$A$2:$B$12302,2,FALSE),""),0)</f>
        <v/>
      </c>
      <c r="E214" s="182">
        <f>IFERROR(VLOOKUP(C214,DADES!A209:J12509,8,FALSE),0)</f>
        <v>0</v>
      </c>
      <c r="F214" s="181" t="str">
        <f t="shared" si="9"/>
        <v/>
      </c>
      <c r="G214" s="3"/>
      <c r="H214" s="4"/>
      <c r="I214" s="5"/>
      <c r="J214" s="5"/>
      <c r="K214" s="5"/>
      <c r="L214" s="5"/>
      <c r="M214" s="54">
        <f t="shared" si="10"/>
        <v>0</v>
      </c>
      <c r="N214" s="55">
        <f t="shared" si="11"/>
        <v>0</v>
      </c>
      <c r="O214" s="6"/>
      <c r="P214" s="5"/>
      <c r="Q214" s="5"/>
      <c r="R214" s="22"/>
    </row>
    <row r="215" spans="2:18" x14ac:dyDescent="0.2">
      <c r="B215" s="176"/>
      <c r="C215" s="178"/>
      <c r="D215" s="182" t="str">
        <f>IFERROR(IF(C215&lt;&gt;0,VLOOKUP(C215,DADES!$A$2:$B$12302,2,FALSE),""),0)</f>
        <v/>
      </c>
      <c r="E215" s="182">
        <f>IFERROR(VLOOKUP(C215,DADES!A210:J12510,8,FALSE),0)</f>
        <v>0</v>
      </c>
      <c r="F215" s="181" t="str">
        <f t="shared" si="9"/>
        <v/>
      </c>
      <c r="G215" s="3"/>
      <c r="H215" s="4"/>
      <c r="I215" s="5"/>
      <c r="J215" s="5"/>
      <c r="K215" s="5"/>
      <c r="L215" s="5"/>
      <c r="M215" s="54">
        <f t="shared" si="10"/>
        <v>0</v>
      </c>
      <c r="N215" s="55">
        <f t="shared" si="11"/>
        <v>0</v>
      </c>
      <c r="O215" s="6"/>
      <c r="P215" s="5"/>
      <c r="Q215" s="5"/>
      <c r="R215" s="22"/>
    </row>
    <row r="216" spans="2:18" x14ac:dyDescent="0.2">
      <c r="B216" s="176"/>
      <c r="C216" s="178"/>
      <c r="D216" s="182" t="str">
        <f>IFERROR(IF(C216&lt;&gt;0,VLOOKUP(C216,DADES!$A$2:$B$12302,2,FALSE),""),0)</f>
        <v/>
      </c>
      <c r="E216" s="182">
        <f>IFERROR(VLOOKUP(C216,DADES!A211:J12511,8,FALSE),0)</f>
        <v>0</v>
      </c>
      <c r="F216" s="181" t="str">
        <f t="shared" si="9"/>
        <v/>
      </c>
      <c r="G216" s="3"/>
      <c r="H216" s="4"/>
      <c r="I216" s="5"/>
      <c r="J216" s="5"/>
      <c r="K216" s="5"/>
      <c r="L216" s="5"/>
      <c r="M216" s="54">
        <f t="shared" si="10"/>
        <v>0</v>
      </c>
      <c r="N216" s="55">
        <f t="shared" si="11"/>
        <v>0</v>
      </c>
      <c r="O216" s="6"/>
      <c r="P216" s="5"/>
      <c r="Q216" s="5"/>
      <c r="R216" s="22"/>
    </row>
    <row r="217" spans="2:18" x14ac:dyDescent="0.2">
      <c r="B217" s="176"/>
      <c r="C217" s="178"/>
      <c r="D217" s="182" t="str">
        <f>IFERROR(IF(C217&lt;&gt;0,VLOOKUP(C217,DADES!$A$2:$B$12302,2,FALSE),""),0)</f>
        <v/>
      </c>
      <c r="E217" s="182">
        <f>IFERROR(VLOOKUP(C217,DADES!A212:J12512,8,FALSE),0)</f>
        <v>0</v>
      </c>
      <c r="F217" s="181" t="str">
        <f t="shared" si="9"/>
        <v/>
      </c>
      <c r="G217" s="3"/>
      <c r="H217" s="4"/>
      <c r="I217" s="5"/>
      <c r="J217" s="5"/>
      <c r="K217" s="5"/>
      <c r="L217" s="5"/>
      <c r="M217" s="54">
        <f t="shared" si="10"/>
        <v>0</v>
      </c>
      <c r="N217" s="55">
        <f t="shared" si="11"/>
        <v>0</v>
      </c>
      <c r="O217" s="6"/>
      <c r="P217" s="5"/>
      <c r="Q217" s="5"/>
      <c r="R217" s="22"/>
    </row>
    <row r="218" spans="2:18" x14ac:dyDescent="0.2">
      <c r="B218" s="176"/>
      <c r="C218" s="178"/>
      <c r="D218" s="182" t="str">
        <f>IFERROR(IF(C218&lt;&gt;0,VLOOKUP(C218,DADES!$A$2:$B$12302,2,FALSE),""),0)</f>
        <v/>
      </c>
      <c r="E218" s="182">
        <f>IFERROR(VLOOKUP(C218,DADES!A213:J12513,8,FALSE),0)</f>
        <v>0</v>
      </c>
      <c r="F218" s="181" t="str">
        <f t="shared" si="9"/>
        <v/>
      </c>
      <c r="G218" s="3"/>
      <c r="H218" s="4"/>
      <c r="I218" s="5"/>
      <c r="J218" s="5"/>
      <c r="K218" s="5"/>
      <c r="L218" s="5"/>
      <c r="M218" s="54">
        <f t="shared" si="10"/>
        <v>0</v>
      </c>
      <c r="N218" s="55">
        <f t="shared" si="11"/>
        <v>0</v>
      </c>
      <c r="O218" s="6"/>
      <c r="P218" s="5"/>
      <c r="Q218" s="5"/>
      <c r="R218" s="22"/>
    </row>
    <row r="219" spans="2:18" x14ac:dyDescent="0.2">
      <c r="B219" s="176"/>
      <c r="C219" s="178"/>
      <c r="D219" s="182" t="str">
        <f>IFERROR(IF(C219&lt;&gt;0,VLOOKUP(C219,DADES!$A$2:$B$12302,2,FALSE),""),0)</f>
        <v/>
      </c>
      <c r="E219" s="182">
        <f>IFERROR(VLOOKUP(C219,DADES!A214:J12514,8,FALSE),0)</f>
        <v>0</v>
      </c>
      <c r="F219" s="181" t="str">
        <f t="shared" si="9"/>
        <v/>
      </c>
      <c r="G219" s="3"/>
      <c r="H219" s="4"/>
      <c r="I219" s="5"/>
      <c r="J219" s="5"/>
      <c r="K219" s="5"/>
      <c r="L219" s="5"/>
      <c r="M219" s="54">
        <f t="shared" si="10"/>
        <v>0</v>
      </c>
      <c r="N219" s="55">
        <f t="shared" si="11"/>
        <v>0</v>
      </c>
      <c r="O219" s="6"/>
      <c r="P219" s="5"/>
      <c r="Q219" s="5"/>
      <c r="R219" s="22"/>
    </row>
    <row r="220" spans="2:18" x14ac:dyDescent="0.2">
      <c r="B220" s="176"/>
      <c r="C220" s="178"/>
      <c r="D220" s="182" t="str">
        <f>IFERROR(IF(C220&lt;&gt;0,VLOOKUP(C220,DADES!$A$2:$B$12302,2,FALSE),""),0)</f>
        <v/>
      </c>
      <c r="E220" s="182">
        <f>IFERROR(VLOOKUP(C220,DADES!A215:J12515,8,FALSE),0)</f>
        <v>0</v>
      </c>
      <c r="F220" s="181" t="str">
        <f t="shared" si="9"/>
        <v/>
      </c>
      <c r="G220" s="3"/>
      <c r="H220" s="4"/>
      <c r="I220" s="5"/>
      <c r="J220" s="5"/>
      <c r="K220" s="5"/>
      <c r="L220" s="5"/>
      <c r="M220" s="54">
        <f t="shared" si="10"/>
        <v>0</v>
      </c>
      <c r="N220" s="55">
        <f t="shared" si="11"/>
        <v>0</v>
      </c>
      <c r="O220" s="6"/>
      <c r="P220" s="5"/>
      <c r="Q220" s="5"/>
      <c r="R220" s="22"/>
    </row>
    <row r="221" spans="2:18" x14ac:dyDescent="0.2">
      <c r="B221" s="176"/>
      <c r="C221" s="178"/>
      <c r="D221" s="182" t="str">
        <f>IFERROR(IF(C221&lt;&gt;0,VLOOKUP(C221,DADES!$A$2:$B$12302,2,FALSE),""),0)</f>
        <v/>
      </c>
      <c r="E221" s="182">
        <f>IFERROR(VLOOKUP(C221,DADES!A216:J12516,8,FALSE),0)</f>
        <v>0</v>
      </c>
      <c r="F221" s="181" t="str">
        <f t="shared" si="9"/>
        <v/>
      </c>
      <c r="G221" s="3"/>
      <c r="H221" s="4"/>
      <c r="I221" s="5"/>
      <c r="J221" s="5"/>
      <c r="K221" s="5"/>
      <c r="L221" s="5"/>
      <c r="M221" s="54">
        <f t="shared" si="10"/>
        <v>0</v>
      </c>
      <c r="N221" s="55">
        <f t="shared" si="11"/>
        <v>0</v>
      </c>
      <c r="O221" s="6"/>
      <c r="P221" s="5"/>
      <c r="Q221" s="5"/>
      <c r="R221" s="22"/>
    </row>
    <row r="222" spans="2:18" x14ac:dyDescent="0.2">
      <c r="B222" s="176"/>
      <c r="C222" s="178"/>
      <c r="D222" s="182" t="str">
        <f>IFERROR(IF(C222&lt;&gt;0,VLOOKUP(C222,DADES!$A$2:$B$12302,2,FALSE),""),0)</f>
        <v/>
      </c>
      <c r="E222" s="182">
        <f>IFERROR(VLOOKUP(C222,DADES!A217:J12517,8,FALSE),0)</f>
        <v>0</v>
      </c>
      <c r="F222" s="181" t="str">
        <f t="shared" si="9"/>
        <v/>
      </c>
      <c r="G222" s="3"/>
      <c r="H222" s="4"/>
      <c r="I222" s="5"/>
      <c r="J222" s="5"/>
      <c r="K222" s="5"/>
      <c r="L222" s="5"/>
      <c r="M222" s="54">
        <f t="shared" si="10"/>
        <v>0</v>
      </c>
      <c r="N222" s="55">
        <f t="shared" si="11"/>
        <v>0</v>
      </c>
      <c r="O222" s="6"/>
      <c r="P222" s="5"/>
      <c r="Q222" s="5"/>
      <c r="R222" s="22"/>
    </row>
    <row r="223" spans="2:18" x14ac:dyDescent="0.2">
      <c r="B223" s="176"/>
      <c r="C223" s="178"/>
      <c r="D223" s="182" t="str">
        <f>IFERROR(IF(C223&lt;&gt;0,VLOOKUP(C223,DADES!$A$2:$B$12302,2,FALSE),""),0)</f>
        <v/>
      </c>
      <c r="E223" s="182">
        <f>IFERROR(VLOOKUP(C223,DADES!A218:J12518,8,FALSE),0)</f>
        <v>0</v>
      </c>
      <c r="F223" s="181" t="str">
        <f t="shared" si="9"/>
        <v/>
      </c>
      <c r="G223" s="3"/>
      <c r="H223" s="4"/>
      <c r="I223" s="5"/>
      <c r="J223" s="5"/>
      <c r="K223" s="5"/>
      <c r="L223" s="5"/>
      <c r="M223" s="54">
        <f t="shared" si="10"/>
        <v>0</v>
      </c>
      <c r="N223" s="55">
        <f t="shared" si="11"/>
        <v>0</v>
      </c>
      <c r="O223" s="6"/>
      <c r="P223" s="5"/>
      <c r="Q223" s="5"/>
      <c r="R223" s="22"/>
    </row>
    <row r="224" spans="2:18" x14ac:dyDescent="0.2">
      <c r="B224" s="176"/>
      <c r="C224" s="178"/>
      <c r="D224" s="182" t="str">
        <f>IFERROR(IF(C224&lt;&gt;0,VLOOKUP(C224,DADES!$A$2:$B$12302,2,FALSE),""),0)</f>
        <v/>
      </c>
      <c r="E224" s="182">
        <f>IFERROR(VLOOKUP(C224,DADES!A219:J12519,8,FALSE),0)</f>
        <v>0</v>
      </c>
      <c r="F224" s="181" t="str">
        <f t="shared" si="9"/>
        <v/>
      </c>
      <c r="G224" s="3"/>
      <c r="H224" s="4"/>
      <c r="I224" s="5"/>
      <c r="J224" s="5"/>
      <c r="K224" s="5"/>
      <c r="L224" s="5"/>
      <c r="M224" s="54">
        <f t="shared" si="10"/>
        <v>0</v>
      </c>
      <c r="N224" s="55">
        <f t="shared" si="11"/>
        <v>0</v>
      </c>
      <c r="O224" s="6"/>
      <c r="P224" s="5"/>
      <c r="Q224" s="5"/>
      <c r="R224" s="22"/>
    </row>
    <row r="225" spans="2:18" x14ac:dyDescent="0.2">
      <c r="B225" s="176"/>
      <c r="C225" s="178"/>
      <c r="D225" s="182" t="str">
        <f>IFERROR(IF(C225&lt;&gt;0,VLOOKUP(C225,DADES!$A$2:$B$12302,2,FALSE),""),0)</f>
        <v/>
      </c>
      <c r="E225" s="182">
        <f>IFERROR(VLOOKUP(C225,DADES!A220:J12520,8,FALSE),0)</f>
        <v>0</v>
      </c>
      <c r="F225" s="181" t="str">
        <f t="shared" si="9"/>
        <v/>
      </c>
      <c r="G225" s="3"/>
      <c r="H225" s="4"/>
      <c r="I225" s="5"/>
      <c r="J225" s="5"/>
      <c r="K225" s="5"/>
      <c r="L225" s="5"/>
      <c r="M225" s="54">
        <f t="shared" si="10"/>
        <v>0</v>
      </c>
      <c r="N225" s="55">
        <f t="shared" si="11"/>
        <v>0</v>
      </c>
      <c r="O225" s="6"/>
      <c r="P225" s="5"/>
      <c r="Q225" s="5"/>
      <c r="R225" s="22"/>
    </row>
    <row r="226" spans="2:18" x14ac:dyDescent="0.2">
      <c r="B226" s="176"/>
      <c r="C226" s="178"/>
      <c r="D226" s="182" t="str">
        <f>IFERROR(IF(C226&lt;&gt;0,VLOOKUP(C226,DADES!$A$2:$B$12302,2,FALSE),""),0)</f>
        <v/>
      </c>
      <c r="E226" s="182">
        <f>IFERROR(VLOOKUP(C226,DADES!A221:J12521,8,FALSE),0)</f>
        <v>0</v>
      </c>
      <c r="F226" s="181" t="str">
        <f t="shared" si="9"/>
        <v/>
      </c>
      <c r="G226" s="3"/>
      <c r="H226" s="4"/>
      <c r="I226" s="5"/>
      <c r="J226" s="5"/>
      <c r="K226" s="5"/>
      <c r="L226" s="5"/>
      <c r="M226" s="54">
        <f t="shared" si="10"/>
        <v>0</v>
      </c>
      <c r="N226" s="55">
        <f t="shared" si="11"/>
        <v>0</v>
      </c>
      <c r="O226" s="6"/>
      <c r="P226" s="5"/>
      <c r="Q226" s="5"/>
      <c r="R226" s="22"/>
    </row>
    <row r="227" spans="2:18" x14ac:dyDescent="0.2">
      <c r="B227" s="176"/>
      <c r="C227" s="178"/>
      <c r="D227" s="182" t="str">
        <f>IFERROR(IF(C227&lt;&gt;0,VLOOKUP(C227,DADES!$A$2:$B$12302,2,FALSE),""),0)</f>
        <v/>
      </c>
      <c r="E227" s="182">
        <f>IFERROR(VLOOKUP(C227,DADES!A222:J12522,8,FALSE),0)</f>
        <v>0</v>
      </c>
      <c r="F227" s="181" t="str">
        <f t="shared" si="9"/>
        <v/>
      </c>
      <c r="G227" s="3"/>
      <c r="H227" s="4"/>
      <c r="I227" s="5"/>
      <c r="J227" s="5"/>
      <c r="K227" s="5"/>
      <c r="L227" s="5"/>
      <c r="M227" s="54">
        <f t="shared" si="10"/>
        <v>0</v>
      </c>
      <c r="N227" s="55">
        <f t="shared" si="11"/>
        <v>0</v>
      </c>
      <c r="O227" s="6"/>
      <c r="P227" s="5"/>
      <c r="Q227" s="5"/>
      <c r="R227" s="22"/>
    </row>
    <row r="228" spans="2:18" x14ac:dyDescent="0.2">
      <c r="B228" s="176"/>
      <c r="C228" s="178"/>
      <c r="D228" s="182" t="str">
        <f>IFERROR(IF(C228&lt;&gt;0,VLOOKUP(C228,DADES!$A$2:$B$12302,2,FALSE),""),0)</f>
        <v/>
      </c>
      <c r="E228" s="182">
        <f>IFERROR(VLOOKUP(C228,DADES!A223:J12523,8,FALSE),0)</f>
        <v>0</v>
      </c>
      <c r="F228" s="181" t="str">
        <f t="shared" si="9"/>
        <v/>
      </c>
      <c r="G228" s="3"/>
      <c r="H228" s="4"/>
      <c r="I228" s="5"/>
      <c r="J228" s="5"/>
      <c r="K228" s="5"/>
      <c r="L228" s="5"/>
      <c r="M228" s="54">
        <f t="shared" si="10"/>
        <v>0</v>
      </c>
      <c r="N228" s="55">
        <f t="shared" si="11"/>
        <v>0</v>
      </c>
      <c r="O228" s="6"/>
      <c r="P228" s="5"/>
      <c r="Q228" s="5"/>
      <c r="R228" s="22"/>
    </row>
    <row r="229" spans="2:18" x14ac:dyDescent="0.2">
      <c r="B229" s="176"/>
      <c r="C229" s="178"/>
      <c r="D229" s="182" t="str">
        <f>IFERROR(IF(C229&lt;&gt;0,VLOOKUP(C229,DADES!$A$2:$B$12302,2,FALSE),""),0)</f>
        <v/>
      </c>
      <c r="E229" s="182">
        <f>IFERROR(VLOOKUP(C229,DADES!A224:J12524,8,FALSE),0)</f>
        <v>0</v>
      </c>
      <c r="F229" s="181" t="str">
        <f t="shared" si="9"/>
        <v/>
      </c>
      <c r="G229" s="3"/>
      <c r="H229" s="4"/>
      <c r="I229" s="5"/>
      <c r="J229" s="5"/>
      <c r="K229" s="5"/>
      <c r="L229" s="5"/>
      <c r="M229" s="54">
        <f t="shared" si="10"/>
        <v>0</v>
      </c>
      <c r="N229" s="55">
        <f t="shared" si="11"/>
        <v>0</v>
      </c>
      <c r="O229" s="6"/>
      <c r="P229" s="5"/>
      <c r="Q229" s="5"/>
      <c r="R229" s="22"/>
    </row>
    <row r="230" spans="2:18" x14ac:dyDescent="0.2">
      <c r="B230" s="176"/>
      <c r="C230" s="178"/>
      <c r="D230" s="182" t="str">
        <f>IFERROR(IF(C230&lt;&gt;0,VLOOKUP(C230,DADES!$A$2:$B$12302,2,FALSE),""),0)</f>
        <v/>
      </c>
      <c r="E230" s="182">
        <f>IFERROR(VLOOKUP(C230,DADES!A225:J12525,8,FALSE),0)</f>
        <v>0</v>
      </c>
      <c r="F230" s="181" t="str">
        <f t="shared" si="9"/>
        <v/>
      </c>
      <c r="G230" s="3"/>
      <c r="H230" s="4"/>
      <c r="I230" s="5"/>
      <c r="J230" s="5"/>
      <c r="K230" s="5"/>
      <c r="L230" s="5"/>
      <c r="M230" s="54">
        <f t="shared" si="10"/>
        <v>0</v>
      </c>
      <c r="N230" s="55">
        <f t="shared" si="11"/>
        <v>0</v>
      </c>
      <c r="O230" s="6"/>
      <c r="P230" s="5"/>
      <c r="Q230" s="5"/>
      <c r="R230" s="22"/>
    </row>
    <row r="231" spans="2:18" x14ac:dyDescent="0.2">
      <c r="B231" s="176"/>
      <c r="C231" s="178"/>
      <c r="D231" s="182" t="str">
        <f>IFERROR(IF(C231&lt;&gt;0,VLOOKUP(C231,DADES!$A$2:$B$12302,2,FALSE),""),0)</f>
        <v/>
      </c>
      <c r="E231" s="182">
        <f>IFERROR(VLOOKUP(C231,DADES!A226:J12526,8,FALSE),0)</f>
        <v>0</v>
      </c>
      <c r="F231" s="181" t="str">
        <f t="shared" si="9"/>
        <v/>
      </c>
      <c r="G231" s="3"/>
      <c r="H231" s="4"/>
      <c r="I231" s="5"/>
      <c r="J231" s="5"/>
      <c r="K231" s="5"/>
      <c r="L231" s="5"/>
      <c r="M231" s="54">
        <f t="shared" si="10"/>
        <v>0</v>
      </c>
      <c r="N231" s="55">
        <f t="shared" si="11"/>
        <v>0</v>
      </c>
      <c r="O231" s="6"/>
      <c r="P231" s="5"/>
      <c r="Q231" s="5"/>
      <c r="R231" s="22"/>
    </row>
    <row r="232" spans="2:18" x14ac:dyDescent="0.2">
      <c r="B232" s="176"/>
      <c r="C232" s="178"/>
      <c r="D232" s="182" t="str">
        <f>IFERROR(IF(C232&lt;&gt;0,VLOOKUP(C232,DADES!$A$2:$B$12302,2,FALSE),""),0)</f>
        <v/>
      </c>
      <c r="E232" s="182">
        <f>IFERROR(VLOOKUP(C232,DADES!A227:J12527,8,FALSE),0)</f>
        <v>0</v>
      </c>
      <c r="F232" s="181" t="str">
        <f t="shared" si="9"/>
        <v/>
      </c>
      <c r="G232" s="3"/>
      <c r="H232" s="4"/>
      <c r="I232" s="5"/>
      <c r="J232" s="5"/>
      <c r="K232" s="5"/>
      <c r="L232" s="5"/>
      <c r="M232" s="54">
        <f t="shared" si="10"/>
        <v>0</v>
      </c>
      <c r="N232" s="55">
        <f t="shared" si="11"/>
        <v>0</v>
      </c>
      <c r="O232" s="6"/>
      <c r="P232" s="5"/>
      <c r="Q232" s="5"/>
      <c r="R232" s="22"/>
    </row>
    <row r="233" spans="2:18" x14ac:dyDescent="0.2">
      <c r="B233" s="176"/>
      <c r="C233" s="178"/>
      <c r="D233" s="182" t="str">
        <f>IFERROR(IF(C233&lt;&gt;0,VLOOKUP(C233,DADES!$A$2:$B$12302,2,FALSE),""),0)</f>
        <v/>
      </c>
      <c r="E233" s="182">
        <f>IFERROR(VLOOKUP(C233,DADES!A228:J12528,8,FALSE),0)</f>
        <v>0</v>
      </c>
      <c r="F233" s="181" t="str">
        <f t="shared" si="9"/>
        <v/>
      </c>
      <c r="G233" s="3"/>
      <c r="H233" s="4"/>
      <c r="I233" s="5"/>
      <c r="J233" s="5"/>
      <c r="K233" s="5"/>
      <c r="L233" s="5"/>
      <c r="M233" s="54">
        <f t="shared" si="10"/>
        <v>0</v>
      </c>
      <c r="N233" s="55">
        <f t="shared" si="11"/>
        <v>0</v>
      </c>
      <c r="O233" s="6"/>
      <c r="P233" s="5"/>
      <c r="Q233" s="5"/>
      <c r="R233" s="22"/>
    </row>
    <row r="234" spans="2:18" x14ac:dyDescent="0.2">
      <c r="B234" s="176"/>
      <c r="C234" s="178"/>
      <c r="D234" s="182" t="str">
        <f>IFERROR(IF(C234&lt;&gt;0,VLOOKUP(C234,DADES!$A$2:$B$12302,2,FALSE),""),0)</f>
        <v/>
      </c>
      <c r="E234" s="182">
        <f>IFERROR(VLOOKUP(C234,DADES!A229:J12529,8,FALSE),0)</f>
        <v>0</v>
      </c>
      <c r="F234" s="181" t="str">
        <f t="shared" si="9"/>
        <v/>
      </c>
      <c r="G234" s="3"/>
      <c r="H234" s="4"/>
      <c r="I234" s="5"/>
      <c r="J234" s="5"/>
      <c r="K234" s="5"/>
      <c r="L234" s="5"/>
      <c r="M234" s="54">
        <f t="shared" si="10"/>
        <v>0</v>
      </c>
      <c r="N234" s="55">
        <f t="shared" si="11"/>
        <v>0</v>
      </c>
      <c r="O234" s="6"/>
      <c r="P234" s="5"/>
      <c r="Q234" s="5"/>
      <c r="R234" s="22"/>
    </row>
    <row r="235" spans="2:18" x14ac:dyDescent="0.2">
      <c r="B235" s="176"/>
      <c r="C235" s="178"/>
      <c r="D235" s="182" t="str">
        <f>IFERROR(IF(C235&lt;&gt;0,VLOOKUP(C235,DADES!$A$2:$B$12302,2,FALSE),""),0)</f>
        <v/>
      </c>
      <c r="E235" s="182">
        <f>IFERROR(VLOOKUP(C235,DADES!A230:J12530,8,FALSE),0)</f>
        <v>0</v>
      </c>
      <c r="F235" s="181" t="str">
        <f t="shared" si="9"/>
        <v/>
      </c>
      <c r="G235" s="3"/>
      <c r="H235" s="4"/>
      <c r="I235" s="5"/>
      <c r="J235" s="5"/>
      <c r="K235" s="5"/>
      <c r="L235" s="5"/>
      <c r="M235" s="54">
        <f t="shared" si="10"/>
        <v>0</v>
      </c>
      <c r="N235" s="55">
        <f t="shared" si="11"/>
        <v>0</v>
      </c>
      <c r="O235" s="6"/>
      <c r="P235" s="5"/>
      <c r="Q235" s="5"/>
      <c r="R235" s="22"/>
    </row>
    <row r="236" spans="2:18" x14ac:dyDescent="0.2">
      <c r="B236" s="176"/>
      <c r="C236" s="178"/>
      <c r="D236" s="182" t="str">
        <f>IFERROR(IF(C236&lt;&gt;0,VLOOKUP(C236,DADES!$A$2:$B$12302,2,FALSE),""),0)</f>
        <v/>
      </c>
      <c r="E236" s="182">
        <f>IFERROR(VLOOKUP(C236,DADES!A231:J12531,8,FALSE),0)</f>
        <v>0</v>
      </c>
      <c r="F236" s="181" t="str">
        <f t="shared" si="9"/>
        <v/>
      </c>
      <c r="G236" s="3"/>
      <c r="H236" s="4"/>
      <c r="I236" s="5"/>
      <c r="J236" s="5"/>
      <c r="K236" s="5"/>
      <c r="L236" s="5"/>
      <c r="M236" s="54">
        <f t="shared" si="10"/>
        <v>0</v>
      </c>
      <c r="N236" s="55">
        <f t="shared" si="11"/>
        <v>0</v>
      </c>
      <c r="O236" s="6"/>
      <c r="P236" s="5"/>
      <c r="Q236" s="5"/>
      <c r="R236" s="22"/>
    </row>
    <row r="237" spans="2:18" x14ac:dyDescent="0.2">
      <c r="B237" s="176"/>
      <c r="C237" s="178"/>
      <c r="D237" s="182" t="str">
        <f>IFERROR(IF(C237&lt;&gt;0,VLOOKUP(C237,DADES!$A$2:$B$12302,2,FALSE),""),0)</f>
        <v/>
      </c>
      <c r="E237" s="182">
        <f>IFERROR(VLOOKUP(C237,DADES!A232:J12532,8,FALSE),0)</f>
        <v>0</v>
      </c>
      <c r="F237" s="181" t="str">
        <f t="shared" si="9"/>
        <v/>
      </c>
      <c r="G237" s="3"/>
      <c r="H237" s="4"/>
      <c r="I237" s="5"/>
      <c r="J237" s="5"/>
      <c r="K237" s="5"/>
      <c r="L237" s="5"/>
      <c r="M237" s="54">
        <f t="shared" si="10"/>
        <v>0</v>
      </c>
      <c r="N237" s="55">
        <f t="shared" si="11"/>
        <v>0</v>
      </c>
      <c r="O237" s="6"/>
      <c r="P237" s="5"/>
      <c r="Q237" s="5"/>
      <c r="R237" s="22"/>
    </row>
    <row r="238" spans="2:18" x14ac:dyDescent="0.2">
      <c r="B238" s="176"/>
      <c r="C238" s="178"/>
      <c r="D238" s="182" t="str">
        <f>IFERROR(IF(C238&lt;&gt;0,VLOOKUP(C238,DADES!$A$2:$B$12302,2,FALSE),""),0)</f>
        <v/>
      </c>
      <c r="E238" s="182">
        <f>IFERROR(VLOOKUP(C238,DADES!A233:J12533,8,FALSE),0)</f>
        <v>0</v>
      </c>
      <c r="F238" s="181" t="str">
        <f t="shared" si="9"/>
        <v/>
      </c>
      <c r="G238" s="3"/>
      <c r="H238" s="4"/>
      <c r="I238" s="5"/>
      <c r="J238" s="5"/>
      <c r="K238" s="5"/>
      <c r="L238" s="5"/>
      <c r="M238" s="54">
        <f t="shared" si="10"/>
        <v>0</v>
      </c>
      <c r="N238" s="55">
        <f t="shared" si="11"/>
        <v>0</v>
      </c>
      <c r="O238" s="6"/>
      <c r="P238" s="5"/>
      <c r="Q238" s="5"/>
      <c r="R238" s="22"/>
    </row>
    <row r="239" spans="2:18" x14ac:dyDescent="0.2">
      <c r="B239" s="176"/>
      <c r="C239" s="178"/>
      <c r="D239" s="182" t="str">
        <f>IFERROR(IF(C239&lt;&gt;0,VLOOKUP(C239,DADES!$A$2:$B$12302,2,FALSE),""),0)</f>
        <v/>
      </c>
      <c r="E239" s="182">
        <f>IFERROR(VLOOKUP(C239,DADES!A234:J12534,8,FALSE),0)</f>
        <v>0</v>
      </c>
      <c r="F239" s="181" t="str">
        <f t="shared" si="9"/>
        <v/>
      </c>
      <c r="G239" s="3"/>
      <c r="H239" s="4"/>
      <c r="I239" s="5"/>
      <c r="J239" s="5"/>
      <c r="K239" s="5"/>
      <c r="L239" s="5"/>
      <c r="M239" s="54">
        <f t="shared" si="10"/>
        <v>0</v>
      </c>
      <c r="N239" s="55">
        <f t="shared" si="11"/>
        <v>0</v>
      </c>
      <c r="O239" s="6"/>
      <c r="P239" s="5"/>
      <c r="Q239" s="5"/>
      <c r="R239" s="22"/>
    </row>
    <row r="240" spans="2:18" x14ac:dyDescent="0.2">
      <c r="B240" s="176"/>
      <c r="C240" s="178"/>
      <c r="D240" s="182" t="str">
        <f>IFERROR(IF(C240&lt;&gt;0,VLOOKUP(C240,DADES!$A$2:$B$12302,2,FALSE),""),0)</f>
        <v/>
      </c>
      <c r="E240" s="182">
        <f>IFERROR(VLOOKUP(C240,DADES!A235:J12535,8,FALSE),0)</f>
        <v>0</v>
      </c>
      <c r="F240" s="181" t="str">
        <f t="shared" si="9"/>
        <v/>
      </c>
      <c r="G240" s="3"/>
      <c r="H240" s="4"/>
      <c r="I240" s="5"/>
      <c r="J240" s="5"/>
      <c r="K240" s="5"/>
      <c r="L240" s="5"/>
      <c r="M240" s="54">
        <f t="shared" si="10"/>
        <v>0</v>
      </c>
      <c r="N240" s="55">
        <f t="shared" si="11"/>
        <v>0</v>
      </c>
      <c r="O240" s="6"/>
      <c r="P240" s="5"/>
      <c r="Q240" s="5"/>
      <c r="R240" s="22"/>
    </row>
    <row r="241" spans="2:18" x14ac:dyDescent="0.2">
      <c r="B241" s="176"/>
      <c r="C241" s="178"/>
      <c r="D241" s="182" t="str">
        <f>IFERROR(IF(C241&lt;&gt;0,VLOOKUP(C241,DADES!$A$2:$B$12302,2,FALSE),""),0)</f>
        <v/>
      </c>
      <c r="E241" s="182">
        <f>IFERROR(VLOOKUP(C241,DADES!A236:J12536,8,FALSE),0)</f>
        <v>0</v>
      </c>
      <c r="F241" s="181" t="str">
        <f t="shared" si="9"/>
        <v/>
      </c>
      <c r="G241" s="3"/>
      <c r="H241" s="4"/>
      <c r="I241" s="5"/>
      <c r="J241" s="5"/>
      <c r="K241" s="5"/>
      <c r="L241" s="5"/>
      <c r="M241" s="54">
        <f t="shared" si="10"/>
        <v>0</v>
      </c>
      <c r="N241" s="55">
        <f t="shared" si="11"/>
        <v>0</v>
      </c>
      <c r="O241" s="6"/>
      <c r="P241" s="5"/>
      <c r="Q241" s="5"/>
      <c r="R241" s="22"/>
    </row>
    <row r="242" spans="2:18" x14ac:dyDescent="0.2">
      <c r="B242" s="176"/>
      <c r="C242" s="178"/>
      <c r="D242" s="182" t="str">
        <f>IFERROR(IF(C242&lt;&gt;0,VLOOKUP(C242,DADES!$A$2:$B$12302,2,FALSE),""),0)</f>
        <v/>
      </c>
      <c r="E242" s="182">
        <f>IFERROR(VLOOKUP(C242,DADES!A237:J12537,8,FALSE),0)</f>
        <v>0</v>
      </c>
      <c r="F242" s="181" t="str">
        <f t="shared" si="9"/>
        <v/>
      </c>
      <c r="G242" s="3"/>
      <c r="H242" s="4"/>
      <c r="I242" s="5"/>
      <c r="J242" s="5"/>
      <c r="K242" s="5"/>
      <c r="L242" s="5"/>
      <c r="M242" s="54">
        <f t="shared" si="10"/>
        <v>0</v>
      </c>
      <c r="N242" s="55">
        <f t="shared" si="11"/>
        <v>0</v>
      </c>
      <c r="O242" s="6"/>
      <c r="P242" s="5"/>
      <c r="Q242" s="5"/>
      <c r="R242" s="22"/>
    </row>
    <row r="243" spans="2:18" x14ac:dyDescent="0.2">
      <c r="B243" s="176"/>
      <c r="C243" s="178"/>
      <c r="D243" s="182" t="str">
        <f>IFERROR(IF(C243&lt;&gt;0,VLOOKUP(C243,DADES!$A$2:$B$12302,2,FALSE),""),0)</f>
        <v/>
      </c>
      <c r="E243" s="182">
        <f>IFERROR(VLOOKUP(C243,DADES!A238:J12538,8,FALSE),0)</f>
        <v>0</v>
      </c>
      <c r="F243" s="181" t="str">
        <f t="shared" si="9"/>
        <v/>
      </c>
      <c r="G243" s="3"/>
      <c r="H243" s="4"/>
      <c r="I243" s="5"/>
      <c r="J243" s="5"/>
      <c r="K243" s="5"/>
      <c r="L243" s="5"/>
      <c r="M243" s="54">
        <f t="shared" si="10"/>
        <v>0</v>
      </c>
      <c r="N243" s="55">
        <f t="shared" si="11"/>
        <v>0</v>
      </c>
      <c r="O243" s="6"/>
      <c r="P243" s="5"/>
      <c r="Q243" s="5"/>
      <c r="R243" s="22"/>
    </row>
    <row r="244" spans="2:18" x14ac:dyDescent="0.2">
      <c r="B244" s="176"/>
      <c r="C244" s="178"/>
      <c r="D244" s="182" t="str">
        <f>IFERROR(IF(C244&lt;&gt;0,VLOOKUP(C244,DADES!$A$2:$B$12302,2,FALSE),""),0)</f>
        <v/>
      </c>
      <c r="E244" s="182">
        <f>IFERROR(VLOOKUP(C244,DADES!A239:J12539,8,FALSE),0)</f>
        <v>0</v>
      </c>
      <c r="F244" s="181" t="str">
        <f t="shared" si="9"/>
        <v/>
      </c>
      <c r="G244" s="3"/>
      <c r="H244" s="4"/>
      <c r="I244" s="5"/>
      <c r="J244" s="5"/>
      <c r="K244" s="5"/>
      <c r="L244" s="5"/>
      <c r="M244" s="54">
        <f t="shared" si="10"/>
        <v>0</v>
      </c>
      <c r="N244" s="55">
        <f t="shared" si="11"/>
        <v>0</v>
      </c>
      <c r="O244" s="6"/>
      <c r="P244" s="5"/>
      <c r="Q244" s="5"/>
      <c r="R244" s="22"/>
    </row>
    <row r="245" spans="2:18" x14ac:dyDescent="0.2">
      <c r="B245" s="176"/>
      <c r="C245" s="178"/>
      <c r="D245" s="182" t="str">
        <f>IFERROR(IF(C245&lt;&gt;0,VLOOKUP(C245,DADES!$A$2:$B$12302,2,FALSE),""),0)</f>
        <v/>
      </c>
      <c r="E245" s="182">
        <f>IFERROR(VLOOKUP(C245,DADES!A240:J12540,8,FALSE),0)</f>
        <v>0</v>
      </c>
      <c r="F245" s="181" t="str">
        <f t="shared" si="9"/>
        <v/>
      </c>
      <c r="G245" s="3"/>
      <c r="H245" s="4"/>
      <c r="I245" s="5"/>
      <c r="J245" s="5"/>
      <c r="K245" s="5"/>
      <c r="L245" s="5"/>
      <c r="M245" s="54">
        <f t="shared" si="10"/>
        <v>0</v>
      </c>
      <c r="N245" s="55">
        <f t="shared" si="11"/>
        <v>0</v>
      </c>
      <c r="O245" s="6"/>
      <c r="P245" s="5"/>
      <c r="Q245" s="5"/>
      <c r="R245" s="22"/>
    </row>
    <row r="246" spans="2:18" x14ac:dyDescent="0.2">
      <c r="B246" s="176"/>
      <c r="C246" s="178"/>
      <c r="D246" s="182" t="str">
        <f>IFERROR(IF(C246&lt;&gt;0,VLOOKUP(C246,DADES!$A$2:$B$12302,2,FALSE),""),0)</f>
        <v/>
      </c>
      <c r="E246" s="182">
        <f>IFERROR(VLOOKUP(C246,DADES!A241:J12541,8,FALSE),0)</f>
        <v>0</v>
      </c>
      <c r="F246" s="181" t="str">
        <f t="shared" si="9"/>
        <v/>
      </c>
      <c r="G246" s="3"/>
      <c r="H246" s="4"/>
      <c r="I246" s="5"/>
      <c r="J246" s="5"/>
      <c r="K246" s="5"/>
      <c r="L246" s="5"/>
      <c r="M246" s="54">
        <f t="shared" si="10"/>
        <v>0</v>
      </c>
      <c r="N246" s="55">
        <f t="shared" si="11"/>
        <v>0</v>
      </c>
      <c r="O246" s="6"/>
      <c r="P246" s="5"/>
      <c r="Q246" s="5"/>
      <c r="R246" s="22"/>
    </row>
    <row r="247" spans="2:18" x14ac:dyDescent="0.2">
      <c r="B247" s="176"/>
      <c r="C247" s="178"/>
      <c r="D247" s="182" t="str">
        <f>IFERROR(IF(C247&lt;&gt;0,VLOOKUP(C247,DADES!$A$2:$B$12302,2,FALSE),""),0)</f>
        <v/>
      </c>
      <c r="E247" s="182">
        <f>IFERROR(VLOOKUP(C247,DADES!A242:J12542,8,FALSE),0)</f>
        <v>0</v>
      </c>
      <c r="F247" s="181" t="str">
        <f t="shared" si="9"/>
        <v/>
      </c>
      <c r="G247" s="3"/>
      <c r="H247" s="4"/>
      <c r="I247" s="5"/>
      <c r="J247" s="5"/>
      <c r="K247" s="5"/>
      <c r="L247" s="5"/>
      <c r="M247" s="54">
        <f t="shared" si="10"/>
        <v>0</v>
      </c>
      <c r="N247" s="55">
        <f t="shared" si="11"/>
        <v>0</v>
      </c>
      <c r="O247" s="6"/>
      <c r="P247" s="5"/>
      <c r="Q247" s="5"/>
      <c r="R247" s="22"/>
    </row>
    <row r="248" spans="2:18" x14ac:dyDescent="0.2">
      <c r="B248" s="176"/>
      <c r="C248" s="178"/>
      <c r="D248" s="182" t="str">
        <f>IFERROR(IF(C248&lt;&gt;0,VLOOKUP(C248,DADES!$A$2:$B$12302,2,FALSE),""),0)</f>
        <v/>
      </c>
      <c r="E248" s="182">
        <f>IFERROR(VLOOKUP(C248,DADES!A243:J12543,8,FALSE),0)</f>
        <v>0</v>
      </c>
      <c r="F248" s="181" t="str">
        <f t="shared" si="9"/>
        <v/>
      </c>
      <c r="G248" s="3"/>
      <c r="H248" s="4"/>
      <c r="I248" s="5"/>
      <c r="J248" s="5"/>
      <c r="K248" s="5"/>
      <c r="L248" s="5"/>
      <c r="M248" s="54">
        <f t="shared" si="10"/>
        <v>0</v>
      </c>
      <c r="N248" s="55">
        <f t="shared" si="11"/>
        <v>0</v>
      </c>
      <c r="O248" s="6"/>
      <c r="P248" s="5"/>
      <c r="Q248" s="5"/>
      <c r="R248" s="22"/>
    </row>
    <row r="249" spans="2:18" x14ac:dyDescent="0.2">
      <c r="B249" s="176"/>
      <c r="C249" s="178"/>
      <c r="D249" s="182" t="str">
        <f>IFERROR(IF(C249&lt;&gt;0,VLOOKUP(C249,DADES!$A$2:$B$12302,2,FALSE),""),0)</f>
        <v/>
      </c>
      <c r="E249" s="182">
        <f>IFERROR(VLOOKUP(C249,DADES!A244:J12544,8,FALSE),0)</f>
        <v>0</v>
      </c>
      <c r="F249" s="181" t="str">
        <f t="shared" si="9"/>
        <v/>
      </c>
      <c r="G249" s="3"/>
      <c r="H249" s="4"/>
      <c r="I249" s="5"/>
      <c r="J249" s="5"/>
      <c r="K249" s="5"/>
      <c r="L249" s="5"/>
      <c r="M249" s="54">
        <f t="shared" si="10"/>
        <v>0</v>
      </c>
      <c r="N249" s="55">
        <f t="shared" si="11"/>
        <v>0</v>
      </c>
      <c r="O249" s="6"/>
      <c r="P249" s="5"/>
      <c r="Q249" s="5"/>
      <c r="R249" s="22"/>
    </row>
    <row r="250" spans="2:18" x14ac:dyDescent="0.2">
      <c r="B250" s="176"/>
      <c r="C250" s="178"/>
      <c r="D250" s="182" t="str">
        <f>IFERROR(IF(C250&lt;&gt;0,VLOOKUP(C250,DADES!$A$2:$B$12302,2,FALSE),""),0)</f>
        <v/>
      </c>
      <c r="E250" s="182">
        <f>IFERROR(VLOOKUP(C250,DADES!A245:J12545,8,FALSE),0)</f>
        <v>0</v>
      </c>
      <c r="F250" s="181" t="str">
        <f t="shared" si="9"/>
        <v/>
      </c>
      <c r="G250" s="3"/>
      <c r="H250" s="4"/>
      <c r="I250" s="5"/>
      <c r="J250" s="5"/>
      <c r="K250" s="5"/>
      <c r="L250" s="5"/>
      <c r="M250" s="54">
        <f t="shared" si="10"/>
        <v>0</v>
      </c>
      <c r="N250" s="55">
        <f t="shared" si="11"/>
        <v>0</v>
      </c>
      <c r="O250" s="6"/>
      <c r="P250" s="5"/>
      <c r="Q250" s="5"/>
      <c r="R250" s="22"/>
    </row>
    <row r="251" spans="2:18" x14ac:dyDescent="0.2">
      <c r="B251" s="176"/>
      <c r="C251" s="178"/>
      <c r="D251" s="182" t="str">
        <f>IFERROR(IF(C251&lt;&gt;0,VLOOKUP(C251,DADES!$A$2:$B$12302,2,FALSE),""),0)</f>
        <v/>
      </c>
      <c r="E251" s="182">
        <f>IFERROR(VLOOKUP(C251,DADES!A246:J12546,8,FALSE),0)</f>
        <v>0</v>
      </c>
      <c r="F251" s="181" t="str">
        <f t="shared" si="9"/>
        <v/>
      </c>
      <c r="G251" s="3"/>
      <c r="H251" s="4"/>
      <c r="I251" s="5"/>
      <c r="J251" s="5"/>
      <c r="K251" s="5"/>
      <c r="L251" s="5"/>
      <c r="M251" s="54">
        <f t="shared" si="10"/>
        <v>0</v>
      </c>
      <c r="N251" s="55">
        <f t="shared" si="11"/>
        <v>0</v>
      </c>
      <c r="O251" s="6"/>
      <c r="P251" s="5"/>
      <c r="Q251" s="5"/>
      <c r="R251" s="22"/>
    </row>
    <row r="252" spans="2:18" x14ac:dyDescent="0.2">
      <c r="B252" s="176"/>
      <c r="C252" s="178"/>
      <c r="D252" s="182" t="str">
        <f>IFERROR(IF(C252&lt;&gt;0,VLOOKUP(C252,DADES!$A$2:$B$12302,2,FALSE),""),0)</f>
        <v/>
      </c>
      <c r="E252" s="182">
        <f>IFERROR(VLOOKUP(C252,DADES!A247:J12547,8,FALSE),0)</f>
        <v>0</v>
      </c>
      <c r="F252" s="181" t="str">
        <f t="shared" si="9"/>
        <v/>
      </c>
      <c r="G252" s="3"/>
      <c r="H252" s="4"/>
      <c r="I252" s="5"/>
      <c r="J252" s="5"/>
      <c r="K252" s="5"/>
      <c r="L252" s="5"/>
      <c r="M252" s="54">
        <f t="shared" si="10"/>
        <v>0</v>
      </c>
      <c r="N252" s="55">
        <f t="shared" si="11"/>
        <v>0</v>
      </c>
      <c r="O252" s="6"/>
      <c r="P252" s="5"/>
      <c r="Q252" s="5"/>
      <c r="R252" s="22"/>
    </row>
    <row r="253" spans="2:18" x14ac:dyDescent="0.2">
      <c r="B253" s="176"/>
      <c r="C253" s="178"/>
      <c r="D253" s="182" t="str">
        <f>IFERROR(IF(C253&lt;&gt;0,VLOOKUP(C253,DADES!$A$2:$B$12302,2,FALSE),""),0)</f>
        <v/>
      </c>
      <c r="E253" s="182">
        <f>IFERROR(VLOOKUP(C253,DADES!A248:J12548,8,FALSE),0)</f>
        <v>0</v>
      </c>
      <c r="F253" s="181" t="str">
        <f t="shared" si="9"/>
        <v/>
      </c>
      <c r="G253" s="3"/>
      <c r="H253" s="4"/>
      <c r="I253" s="5"/>
      <c r="J253" s="5"/>
      <c r="K253" s="5"/>
      <c r="L253" s="5"/>
      <c r="M253" s="54">
        <f t="shared" si="10"/>
        <v>0</v>
      </c>
      <c r="N253" s="55">
        <f t="shared" si="11"/>
        <v>0</v>
      </c>
      <c r="O253" s="6"/>
      <c r="P253" s="5"/>
      <c r="Q253" s="5"/>
      <c r="R253" s="22"/>
    </row>
    <row r="254" spans="2:18" x14ac:dyDescent="0.2">
      <c r="B254" s="176"/>
      <c r="C254" s="178"/>
      <c r="D254" s="182" t="str">
        <f>IFERROR(IF(C254&lt;&gt;0,VLOOKUP(C254,DADES!$A$2:$B$12302,2,FALSE),""),0)</f>
        <v/>
      </c>
      <c r="E254" s="182">
        <f>IFERROR(VLOOKUP(C254,DADES!A249:J12549,8,FALSE),0)</f>
        <v>0</v>
      </c>
      <c r="F254" s="181" t="str">
        <f t="shared" si="9"/>
        <v/>
      </c>
      <c r="G254" s="3"/>
      <c r="H254" s="4"/>
      <c r="I254" s="5"/>
      <c r="J254" s="5"/>
      <c r="K254" s="5"/>
      <c r="L254" s="5"/>
      <c r="M254" s="54">
        <f t="shared" si="10"/>
        <v>0</v>
      </c>
      <c r="N254" s="55">
        <f t="shared" si="11"/>
        <v>0</v>
      </c>
      <c r="O254" s="6"/>
      <c r="P254" s="5"/>
      <c r="Q254" s="5"/>
      <c r="R254" s="22"/>
    </row>
    <row r="255" spans="2:18" x14ac:dyDescent="0.2">
      <c r="B255" s="176"/>
      <c r="C255" s="178"/>
      <c r="D255" s="182" t="str">
        <f>IFERROR(IF(C255&lt;&gt;0,VLOOKUP(C255,DADES!$A$2:$B$12302,2,FALSE),""),0)</f>
        <v/>
      </c>
      <c r="E255" s="182">
        <f>IFERROR(VLOOKUP(C255,DADES!A250:J12550,8,FALSE),0)</f>
        <v>0</v>
      </c>
      <c r="F255" s="181" t="str">
        <f t="shared" si="9"/>
        <v/>
      </c>
      <c r="G255" s="3"/>
      <c r="H255" s="4"/>
      <c r="I255" s="5"/>
      <c r="J255" s="5"/>
      <c r="K255" s="5"/>
      <c r="L255" s="5"/>
      <c r="M255" s="54">
        <f t="shared" si="10"/>
        <v>0</v>
      </c>
      <c r="N255" s="55">
        <f t="shared" si="11"/>
        <v>0</v>
      </c>
      <c r="O255" s="6"/>
      <c r="P255" s="5"/>
      <c r="Q255" s="5"/>
      <c r="R255" s="22"/>
    </row>
    <row r="256" spans="2:18" x14ac:dyDescent="0.2">
      <c r="B256" s="176"/>
      <c r="C256" s="178"/>
      <c r="D256" s="182" t="str">
        <f>IFERROR(IF(C256&lt;&gt;0,VLOOKUP(C256,DADES!$A$2:$B$12302,2,FALSE),""),0)</f>
        <v/>
      </c>
      <c r="E256" s="182">
        <f>IFERROR(VLOOKUP(C256,DADES!A251:J12551,8,FALSE),0)</f>
        <v>0</v>
      </c>
      <c r="F256" s="181" t="str">
        <f t="shared" si="9"/>
        <v/>
      </c>
      <c r="G256" s="3"/>
      <c r="H256" s="4"/>
      <c r="I256" s="5"/>
      <c r="J256" s="5"/>
      <c r="K256" s="5"/>
      <c r="L256" s="5"/>
      <c r="M256" s="54">
        <f t="shared" si="10"/>
        <v>0</v>
      </c>
      <c r="N256" s="55">
        <f t="shared" si="11"/>
        <v>0</v>
      </c>
      <c r="O256" s="6"/>
      <c r="P256" s="5"/>
      <c r="Q256" s="5"/>
      <c r="R256" s="22"/>
    </row>
    <row r="257" spans="2:18" x14ac:dyDescent="0.2">
      <c r="B257" s="176"/>
      <c r="C257" s="178"/>
      <c r="D257" s="182" t="str">
        <f>IFERROR(IF(C257&lt;&gt;0,VLOOKUP(C257,DADES!$A$2:$B$12302,2,FALSE),""),0)</f>
        <v/>
      </c>
      <c r="E257" s="182">
        <f>IFERROR(VLOOKUP(C257,DADES!A252:J12552,8,FALSE),0)</f>
        <v>0</v>
      </c>
      <c r="F257" s="181" t="str">
        <f t="shared" si="9"/>
        <v/>
      </c>
      <c r="G257" s="3"/>
      <c r="H257" s="4"/>
      <c r="I257" s="5"/>
      <c r="J257" s="5"/>
      <c r="K257" s="5"/>
      <c r="L257" s="5"/>
      <c r="M257" s="54">
        <f t="shared" si="10"/>
        <v>0</v>
      </c>
      <c r="N257" s="55">
        <f t="shared" si="11"/>
        <v>0</v>
      </c>
      <c r="O257" s="6"/>
      <c r="P257" s="5"/>
      <c r="Q257" s="5"/>
      <c r="R257" s="22"/>
    </row>
    <row r="258" spans="2:18" x14ac:dyDescent="0.2">
      <c r="B258" s="176"/>
      <c r="C258" s="178"/>
      <c r="D258" s="182" t="str">
        <f>IFERROR(IF(C258&lt;&gt;0,VLOOKUP(C258,DADES!$A$2:$B$12302,2,FALSE),""),0)</f>
        <v/>
      </c>
      <c r="E258" s="182">
        <f>IFERROR(VLOOKUP(C258,DADES!A253:J12553,8,FALSE),0)</f>
        <v>0</v>
      </c>
      <c r="F258" s="181" t="str">
        <f t="shared" si="9"/>
        <v/>
      </c>
      <c r="G258" s="3"/>
      <c r="H258" s="4"/>
      <c r="I258" s="5"/>
      <c r="J258" s="5"/>
      <c r="K258" s="5"/>
      <c r="L258" s="5"/>
      <c r="M258" s="54">
        <f t="shared" si="10"/>
        <v>0</v>
      </c>
      <c r="N258" s="55">
        <f t="shared" si="11"/>
        <v>0</v>
      </c>
      <c r="O258" s="6"/>
      <c r="P258" s="5"/>
      <c r="Q258" s="5"/>
      <c r="R258" s="22"/>
    </row>
    <row r="259" spans="2:18" x14ac:dyDescent="0.2">
      <c r="B259" s="176"/>
      <c r="C259" s="178"/>
      <c r="D259" s="182" t="str">
        <f>IFERROR(IF(C259&lt;&gt;0,VLOOKUP(C259,DADES!$A$2:$B$12302,2,FALSE),""),0)</f>
        <v/>
      </c>
      <c r="E259" s="182">
        <f>IFERROR(VLOOKUP(C259,DADES!A254:J12554,8,FALSE),0)</f>
        <v>0</v>
      </c>
      <c r="F259" s="181" t="str">
        <f t="shared" si="9"/>
        <v/>
      </c>
      <c r="G259" s="3"/>
      <c r="H259" s="4"/>
      <c r="I259" s="5"/>
      <c r="J259" s="5"/>
      <c r="K259" s="5"/>
      <c r="L259" s="5"/>
      <c r="M259" s="54">
        <f t="shared" si="10"/>
        <v>0</v>
      </c>
      <c r="N259" s="55">
        <f t="shared" si="11"/>
        <v>0</v>
      </c>
      <c r="O259" s="6"/>
      <c r="P259" s="5"/>
      <c r="Q259" s="5"/>
      <c r="R259" s="22"/>
    </row>
    <row r="260" spans="2:18" x14ac:dyDescent="0.2">
      <c r="B260" s="176"/>
      <c r="C260" s="178"/>
      <c r="D260" s="182" t="str">
        <f>IFERROR(IF(C260&lt;&gt;0,VLOOKUP(C260,DADES!$A$2:$B$12302,2,FALSE),""),0)</f>
        <v/>
      </c>
      <c r="E260" s="182">
        <f>IFERROR(VLOOKUP(C260,DADES!A255:J12555,8,FALSE),0)</f>
        <v>0</v>
      </c>
      <c r="F260" s="181" t="str">
        <f t="shared" si="9"/>
        <v/>
      </c>
      <c r="G260" s="3"/>
      <c r="H260" s="4"/>
      <c r="I260" s="5"/>
      <c r="J260" s="5"/>
      <c r="K260" s="5"/>
      <c r="L260" s="5"/>
      <c r="M260" s="54">
        <f t="shared" si="10"/>
        <v>0</v>
      </c>
      <c r="N260" s="55">
        <f t="shared" si="11"/>
        <v>0</v>
      </c>
      <c r="O260" s="6"/>
      <c r="P260" s="5"/>
      <c r="Q260" s="5"/>
      <c r="R260" s="22"/>
    </row>
    <row r="261" spans="2:18" x14ac:dyDescent="0.2">
      <c r="B261" s="176"/>
      <c r="C261" s="178"/>
      <c r="D261" s="182" t="str">
        <f>IFERROR(IF(C261&lt;&gt;0,VLOOKUP(C261,DADES!$A$2:$B$12302,2,FALSE),""),0)</f>
        <v/>
      </c>
      <c r="E261" s="182">
        <f>IFERROR(VLOOKUP(C261,DADES!A256:J12556,8,FALSE),0)</f>
        <v>0</v>
      </c>
      <c r="F261" s="181" t="str">
        <f t="shared" si="9"/>
        <v/>
      </c>
      <c r="G261" s="3"/>
      <c r="H261" s="4"/>
      <c r="I261" s="5"/>
      <c r="J261" s="5"/>
      <c r="K261" s="5"/>
      <c r="L261" s="5"/>
      <c r="M261" s="54">
        <f t="shared" si="10"/>
        <v>0</v>
      </c>
      <c r="N261" s="55">
        <f t="shared" si="11"/>
        <v>0</v>
      </c>
      <c r="O261" s="6"/>
      <c r="P261" s="5"/>
      <c r="Q261" s="5"/>
      <c r="R261" s="22"/>
    </row>
    <row r="262" spans="2:18" x14ac:dyDescent="0.2">
      <c r="B262" s="176"/>
      <c r="C262" s="178"/>
      <c r="D262" s="182" t="str">
        <f>IFERROR(IF(C262&lt;&gt;0,VLOOKUP(C262,DADES!$A$2:$B$12302,2,FALSE),""),0)</f>
        <v/>
      </c>
      <c r="E262" s="182">
        <f>IFERROR(VLOOKUP(C262,DADES!A257:J12557,8,FALSE),0)</f>
        <v>0</v>
      </c>
      <c r="F262" s="181" t="str">
        <f t="shared" si="9"/>
        <v/>
      </c>
      <c r="G262" s="3"/>
      <c r="H262" s="4"/>
      <c r="I262" s="5"/>
      <c r="J262" s="5"/>
      <c r="K262" s="5"/>
      <c r="L262" s="5"/>
      <c r="M262" s="54">
        <f t="shared" si="10"/>
        <v>0</v>
      </c>
      <c r="N262" s="55">
        <f t="shared" si="11"/>
        <v>0</v>
      </c>
      <c r="O262" s="6"/>
      <c r="P262" s="5"/>
      <c r="Q262" s="5"/>
      <c r="R262" s="22"/>
    </row>
    <row r="263" spans="2:18" x14ac:dyDescent="0.2">
      <c r="B263" s="176"/>
      <c r="C263" s="178"/>
      <c r="D263" s="182" t="str">
        <f>IFERROR(IF(C263&lt;&gt;0,VLOOKUP(C263,DADES!$A$2:$B$12302,2,FALSE),""),0)</f>
        <v/>
      </c>
      <c r="E263" s="182">
        <f>IFERROR(VLOOKUP(C263,DADES!A258:J12558,8,FALSE),0)</f>
        <v>0</v>
      </c>
      <c r="F263" s="181" t="str">
        <f t="shared" ref="F263:F497" si="12">IFERROR(IF(AND(C263=0,D263&lt;&gt;"")=TRUE,99,IF(E263&lt;=0,"",(IF(LEN(E263)=4,CONCATENATE(0,LEFT(E263,1)),LEFT(E263,2))))),0)</f>
        <v/>
      </c>
      <c r="G263" s="3"/>
      <c r="H263" s="4"/>
      <c r="I263" s="5"/>
      <c r="J263" s="5"/>
      <c r="K263" s="5"/>
      <c r="L263" s="5"/>
      <c r="M263" s="54">
        <f t="shared" si="10"/>
        <v>0</v>
      </c>
      <c r="N263" s="55">
        <f t="shared" si="11"/>
        <v>0</v>
      </c>
      <c r="O263" s="6"/>
      <c r="P263" s="5"/>
      <c r="Q263" s="5"/>
      <c r="R263" s="22"/>
    </row>
    <row r="264" spans="2:18" x14ac:dyDescent="0.2">
      <c r="B264" s="176"/>
      <c r="C264" s="178"/>
      <c r="D264" s="182" t="str">
        <f>IFERROR(IF(C264&lt;&gt;0,VLOOKUP(C264,DADES!$A$2:$B$12302,2,FALSE),""),0)</f>
        <v/>
      </c>
      <c r="E264" s="182">
        <f>IFERROR(VLOOKUP(C264,DADES!A259:J12559,8,FALSE),0)</f>
        <v>0</v>
      </c>
      <c r="F264" s="181" t="str">
        <f t="shared" si="12"/>
        <v/>
      </c>
      <c r="G264" s="3"/>
      <c r="H264" s="4"/>
      <c r="I264" s="5"/>
      <c r="J264" s="5"/>
      <c r="K264" s="5"/>
      <c r="L264" s="5"/>
      <c r="M264" s="54">
        <f t="shared" ref="M264:M284" si="13">H264</f>
        <v>0</v>
      </c>
      <c r="N264" s="55">
        <f t="shared" si="11"/>
        <v>0</v>
      </c>
      <c r="O264" s="6"/>
      <c r="P264" s="5"/>
      <c r="Q264" s="5"/>
      <c r="R264" s="22"/>
    </row>
    <row r="265" spans="2:18" x14ac:dyDescent="0.2">
      <c r="B265" s="176"/>
      <c r="C265" s="178"/>
      <c r="D265" s="182" t="str">
        <f>IFERROR(IF(C265&lt;&gt;0,VLOOKUP(C265,DADES!$A$2:$B$12302,2,FALSE),""),0)</f>
        <v/>
      </c>
      <c r="E265" s="182">
        <f>IFERROR(VLOOKUP(C265,DADES!A260:J12560,8,FALSE),0)</f>
        <v>0</v>
      </c>
      <c r="F265" s="181" t="str">
        <f t="shared" si="12"/>
        <v/>
      </c>
      <c r="G265" s="3"/>
      <c r="H265" s="4"/>
      <c r="I265" s="5"/>
      <c r="J265" s="5"/>
      <c r="K265" s="5"/>
      <c r="L265" s="5"/>
      <c r="M265" s="54">
        <f t="shared" si="13"/>
        <v>0</v>
      </c>
      <c r="N265" s="55">
        <f t="shared" ref="N265:N392" si="14">I265+J265+K265+L265</f>
        <v>0</v>
      </c>
      <c r="O265" s="6"/>
      <c r="P265" s="5"/>
      <c r="Q265" s="5"/>
      <c r="R265" s="22"/>
    </row>
    <row r="266" spans="2:18" x14ac:dyDescent="0.2">
      <c r="B266" s="176"/>
      <c r="C266" s="178"/>
      <c r="D266" s="182" t="str">
        <f>IFERROR(IF(C266&lt;&gt;0,VLOOKUP(C266,DADES!$A$2:$B$12302,2,FALSE),""),0)</f>
        <v/>
      </c>
      <c r="E266" s="182">
        <f>IFERROR(VLOOKUP(C266,DADES!A261:J12561,8,FALSE),0)</f>
        <v>0</v>
      </c>
      <c r="F266" s="181" t="str">
        <f t="shared" si="12"/>
        <v/>
      </c>
      <c r="G266" s="3"/>
      <c r="H266" s="4"/>
      <c r="I266" s="5"/>
      <c r="J266" s="5"/>
      <c r="K266" s="5"/>
      <c r="L266" s="5"/>
      <c r="M266" s="54">
        <f t="shared" si="13"/>
        <v>0</v>
      </c>
      <c r="N266" s="55">
        <f t="shared" si="14"/>
        <v>0</v>
      </c>
      <c r="O266" s="6"/>
      <c r="P266" s="5"/>
      <c r="Q266" s="5"/>
      <c r="R266" s="22"/>
    </row>
    <row r="267" spans="2:18" x14ac:dyDescent="0.2">
      <c r="B267" s="176"/>
      <c r="C267" s="178"/>
      <c r="D267" s="182" t="str">
        <f>IFERROR(IF(C267&lt;&gt;0,VLOOKUP(C267,DADES!$A$2:$B$12302,2,FALSE),""),0)</f>
        <v/>
      </c>
      <c r="E267" s="182">
        <f>IFERROR(VLOOKUP(C267,DADES!A262:J12562,8,FALSE),0)</f>
        <v>0</v>
      </c>
      <c r="F267" s="181" t="str">
        <f t="shared" si="12"/>
        <v/>
      </c>
      <c r="G267" s="3"/>
      <c r="H267" s="4"/>
      <c r="I267" s="5"/>
      <c r="J267" s="5"/>
      <c r="K267" s="5"/>
      <c r="L267" s="5"/>
      <c r="M267" s="54">
        <f t="shared" si="13"/>
        <v>0</v>
      </c>
      <c r="N267" s="55">
        <f t="shared" si="14"/>
        <v>0</v>
      </c>
      <c r="O267" s="6"/>
      <c r="P267" s="5"/>
      <c r="Q267" s="5"/>
      <c r="R267" s="22"/>
    </row>
    <row r="268" spans="2:18" x14ac:dyDescent="0.2">
      <c r="B268" s="176"/>
      <c r="C268" s="178"/>
      <c r="D268" s="182" t="str">
        <f>IFERROR(IF(C268&lt;&gt;0,VLOOKUP(C268,DADES!$A$2:$B$12302,2,FALSE),""),0)</f>
        <v/>
      </c>
      <c r="E268" s="182">
        <f>IFERROR(VLOOKUP(C268,DADES!A263:J12563,8,FALSE),0)</f>
        <v>0</v>
      </c>
      <c r="F268" s="181" t="str">
        <f t="shared" si="12"/>
        <v/>
      </c>
      <c r="G268" s="3"/>
      <c r="H268" s="4"/>
      <c r="I268" s="5"/>
      <c r="J268" s="5"/>
      <c r="K268" s="5"/>
      <c r="L268" s="5"/>
      <c r="M268" s="54">
        <f t="shared" si="13"/>
        <v>0</v>
      </c>
      <c r="N268" s="55">
        <f t="shared" si="14"/>
        <v>0</v>
      </c>
      <c r="O268" s="6"/>
      <c r="P268" s="5"/>
      <c r="Q268" s="5"/>
      <c r="R268" s="22"/>
    </row>
    <row r="269" spans="2:18" x14ac:dyDescent="0.2">
      <c r="B269" s="176"/>
      <c r="C269" s="178"/>
      <c r="D269" s="182" t="str">
        <f>IFERROR(IF(C269&lt;&gt;0,VLOOKUP(C269,DADES!$A$2:$B$12302,2,FALSE),""),0)</f>
        <v/>
      </c>
      <c r="E269" s="182">
        <f>IFERROR(VLOOKUP(C269,DADES!A264:J12564,8,FALSE),0)</f>
        <v>0</v>
      </c>
      <c r="F269" s="181" t="str">
        <f t="shared" si="12"/>
        <v/>
      </c>
      <c r="G269" s="3"/>
      <c r="H269" s="4"/>
      <c r="I269" s="5"/>
      <c r="J269" s="5"/>
      <c r="K269" s="5"/>
      <c r="L269" s="5"/>
      <c r="M269" s="54">
        <f t="shared" si="13"/>
        <v>0</v>
      </c>
      <c r="N269" s="55">
        <f t="shared" si="14"/>
        <v>0</v>
      </c>
      <c r="O269" s="6"/>
      <c r="P269" s="5"/>
      <c r="Q269" s="5"/>
      <c r="R269" s="22"/>
    </row>
    <row r="270" spans="2:18" x14ac:dyDescent="0.2">
      <c r="B270" s="176"/>
      <c r="C270" s="178"/>
      <c r="D270" s="182" t="str">
        <f>IFERROR(IF(C270&lt;&gt;0,VLOOKUP(C270,DADES!$A$2:$B$12302,2,FALSE),""),0)</f>
        <v/>
      </c>
      <c r="E270" s="182">
        <f>IFERROR(VLOOKUP(C270,DADES!A265:J12565,8,FALSE),0)</f>
        <v>0</v>
      </c>
      <c r="F270" s="181" t="str">
        <f t="shared" si="12"/>
        <v/>
      </c>
      <c r="G270" s="3"/>
      <c r="H270" s="4"/>
      <c r="I270" s="5"/>
      <c r="J270" s="5"/>
      <c r="K270" s="5"/>
      <c r="L270" s="5"/>
      <c r="M270" s="54">
        <f t="shared" si="13"/>
        <v>0</v>
      </c>
      <c r="N270" s="55">
        <f t="shared" si="14"/>
        <v>0</v>
      </c>
      <c r="O270" s="6"/>
      <c r="P270" s="5"/>
      <c r="Q270" s="5"/>
      <c r="R270" s="22"/>
    </row>
    <row r="271" spans="2:18" x14ac:dyDescent="0.2">
      <c r="B271" s="176"/>
      <c r="C271" s="178"/>
      <c r="D271" s="182" t="str">
        <f>IFERROR(IF(C271&lt;&gt;0,VLOOKUP(C271,DADES!$A$2:$B$12302,2,FALSE),""),0)</f>
        <v/>
      </c>
      <c r="E271" s="182">
        <f>IFERROR(VLOOKUP(C271,DADES!A266:J12566,8,FALSE),0)</f>
        <v>0</v>
      </c>
      <c r="F271" s="181" t="str">
        <f t="shared" si="12"/>
        <v/>
      </c>
      <c r="G271" s="3"/>
      <c r="H271" s="4"/>
      <c r="I271" s="5"/>
      <c r="J271" s="5"/>
      <c r="K271" s="5"/>
      <c r="L271" s="5"/>
      <c r="M271" s="54">
        <f t="shared" si="13"/>
        <v>0</v>
      </c>
      <c r="N271" s="55">
        <f t="shared" si="14"/>
        <v>0</v>
      </c>
      <c r="O271" s="6"/>
      <c r="P271" s="5"/>
      <c r="Q271" s="5"/>
      <c r="R271" s="22"/>
    </row>
    <row r="272" spans="2:18" x14ac:dyDescent="0.2">
      <c r="B272" s="176"/>
      <c r="C272" s="178"/>
      <c r="D272" s="182" t="str">
        <f>IFERROR(IF(C272&lt;&gt;0,VLOOKUP(C272,DADES!$A$2:$B$12302,2,FALSE),""),0)</f>
        <v/>
      </c>
      <c r="E272" s="182">
        <f>IFERROR(VLOOKUP(C272,DADES!A267:J12567,8,FALSE),0)</f>
        <v>0</v>
      </c>
      <c r="F272" s="181" t="str">
        <f t="shared" si="12"/>
        <v/>
      </c>
      <c r="G272" s="3"/>
      <c r="H272" s="4"/>
      <c r="I272" s="5"/>
      <c r="J272" s="5"/>
      <c r="K272" s="5"/>
      <c r="L272" s="5"/>
      <c r="M272" s="54">
        <f t="shared" si="13"/>
        <v>0</v>
      </c>
      <c r="N272" s="55">
        <f t="shared" si="14"/>
        <v>0</v>
      </c>
      <c r="O272" s="6"/>
      <c r="P272" s="5"/>
      <c r="Q272" s="5"/>
      <c r="R272" s="22"/>
    </row>
    <row r="273" spans="2:18" x14ac:dyDescent="0.2">
      <c r="B273" s="176"/>
      <c r="C273" s="178"/>
      <c r="D273" s="182" t="str">
        <f>IFERROR(IF(C273&lt;&gt;0,VLOOKUP(C273,DADES!$A$2:$B$12302,2,FALSE),""),0)</f>
        <v/>
      </c>
      <c r="E273" s="182">
        <f>IFERROR(VLOOKUP(C273,DADES!A268:J12568,8,FALSE),0)</f>
        <v>0</v>
      </c>
      <c r="F273" s="181" t="str">
        <f t="shared" si="12"/>
        <v/>
      </c>
      <c r="G273" s="3"/>
      <c r="H273" s="4"/>
      <c r="I273" s="5"/>
      <c r="J273" s="5"/>
      <c r="K273" s="5"/>
      <c r="L273" s="5"/>
      <c r="M273" s="54">
        <f t="shared" si="13"/>
        <v>0</v>
      </c>
      <c r="N273" s="55">
        <f t="shared" si="14"/>
        <v>0</v>
      </c>
      <c r="O273" s="6"/>
      <c r="P273" s="5"/>
      <c r="Q273" s="5"/>
      <c r="R273" s="22"/>
    </row>
    <row r="274" spans="2:18" x14ac:dyDescent="0.2">
      <c r="B274" s="176"/>
      <c r="C274" s="178"/>
      <c r="D274" s="182" t="str">
        <f>IFERROR(IF(C274&lt;&gt;0,VLOOKUP(C274,DADES!$A$2:$B$12302,2,FALSE),""),0)</f>
        <v/>
      </c>
      <c r="E274" s="182">
        <f>IFERROR(VLOOKUP(C274,DADES!A269:J12569,8,FALSE),0)</f>
        <v>0</v>
      </c>
      <c r="F274" s="181" t="str">
        <f t="shared" si="12"/>
        <v/>
      </c>
      <c r="G274" s="3"/>
      <c r="H274" s="4"/>
      <c r="I274" s="5"/>
      <c r="J274" s="5"/>
      <c r="K274" s="5"/>
      <c r="L274" s="5"/>
      <c r="M274" s="54">
        <f t="shared" si="13"/>
        <v>0</v>
      </c>
      <c r="N274" s="55">
        <f t="shared" si="14"/>
        <v>0</v>
      </c>
      <c r="O274" s="6"/>
      <c r="P274" s="5"/>
      <c r="Q274" s="5"/>
      <c r="R274" s="22"/>
    </row>
    <row r="275" spans="2:18" x14ac:dyDescent="0.2">
      <c r="B275" s="176"/>
      <c r="C275" s="178"/>
      <c r="D275" s="182" t="str">
        <f>IFERROR(IF(C275&lt;&gt;0,VLOOKUP(C275,DADES!$A$2:$B$12302,2,FALSE),""),0)</f>
        <v/>
      </c>
      <c r="E275" s="182">
        <f>IFERROR(VLOOKUP(C275,DADES!A270:J12570,8,FALSE),0)</f>
        <v>0</v>
      </c>
      <c r="F275" s="181" t="str">
        <f t="shared" si="12"/>
        <v/>
      </c>
      <c r="G275" s="3"/>
      <c r="H275" s="4"/>
      <c r="I275" s="5"/>
      <c r="J275" s="5"/>
      <c r="K275" s="5"/>
      <c r="L275" s="5"/>
      <c r="M275" s="54">
        <f t="shared" si="13"/>
        <v>0</v>
      </c>
      <c r="N275" s="55">
        <f t="shared" si="14"/>
        <v>0</v>
      </c>
      <c r="O275" s="6"/>
      <c r="P275" s="5"/>
      <c r="Q275" s="5"/>
      <c r="R275" s="22"/>
    </row>
    <row r="276" spans="2:18" x14ac:dyDescent="0.2">
      <c r="B276" s="176"/>
      <c r="C276" s="178"/>
      <c r="D276" s="182" t="str">
        <f>IFERROR(IF(C276&lt;&gt;0,VLOOKUP(C276,DADES!$A$2:$B$12302,2,FALSE),""),0)</f>
        <v/>
      </c>
      <c r="E276" s="182">
        <f>IFERROR(VLOOKUP(C276,DADES!A271:J12571,8,FALSE),0)</f>
        <v>0</v>
      </c>
      <c r="F276" s="181" t="str">
        <f t="shared" si="12"/>
        <v/>
      </c>
      <c r="G276" s="3"/>
      <c r="H276" s="4"/>
      <c r="I276" s="5"/>
      <c r="J276" s="5"/>
      <c r="K276" s="5"/>
      <c r="L276" s="5"/>
      <c r="M276" s="54">
        <f t="shared" si="13"/>
        <v>0</v>
      </c>
      <c r="N276" s="55">
        <f t="shared" si="14"/>
        <v>0</v>
      </c>
      <c r="O276" s="6"/>
      <c r="P276" s="5"/>
      <c r="Q276" s="5"/>
      <c r="R276" s="22"/>
    </row>
    <row r="277" spans="2:18" x14ac:dyDescent="0.2">
      <c r="B277" s="176"/>
      <c r="C277" s="178"/>
      <c r="D277" s="182" t="str">
        <f>IFERROR(IF(C277&lt;&gt;0,VLOOKUP(C277,DADES!$A$2:$B$12302,2,FALSE),""),0)</f>
        <v/>
      </c>
      <c r="E277" s="182">
        <f>IFERROR(VLOOKUP(C277,DADES!A272:J12572,8,FALSE),0)</f>
        <v>0</v>
      </c>
      <c r="F277" s="181" t="str">
        <f t="shared" si="12"/>
        <v/>
      </c>
      <c r="G277" s="3"/>
      <c r="H277" s="4"/>
      <c r="I277" s="5"/>
      <c r="J277" s="5"/>
      <c r="K277" s="5"/>
      <c r="L277" s="5"/>
      <c r="M277" s="54">
        <f t="shared" si="13"/>
        <v>0</v>
      </c>
      <c r="N277" s="55">
        <f t="shared" si="14"/>
        <v>0</v>
      </c>
      <c r="O277" s="6"/>
      <c r="P277" s="5"/>
      <c r="Q277" s="5"/>
      <c r="R277" s="22"/>
    </row>
    <row r="278" spans="2:18" x14ac:dyDescent="0.2">
      <c r="B278" s="176"/>
      <c r="C278" s="178"/>
      <c r="D278" s="182" t="str">
        <f>IFERROR(IF(C278&lt;&gt;0,VLOOKUP(C278,DADES!$A$2:$B$12302,2,FALSE),""),0)</f>
        <v/>
      </c>
      <c r="E278" s="182">
        <f>IFERROR(VLOOKUP(C278,DADES!A273:J12573,8,FALSE),0)</f>
        <v>0</v>
      </c>
      <c r="F278" s="181" t="str">
        <f t="shared" si="12"/>
        <v/>
      </c>
      <c r="G278" s="3"/>
      <c r="H278" s="4"/>
      <c r="I278" s="5"/>
      <c r="J278" s="5"/>
      <c r="K278" s="5"/>
      <c r="L278" s="5"/>
      <c r="M278" s="54">
        <f t="shared" si="13"/>
        <v>0</v>
      </c>
      <c r="N278" s="55">
        <f t="shared" si="14"/>
        <v>0</v>
      </c>
      <c r="O278" s="6"/>
      <c r="P278" s="5"/>
      <c r="Q278" s="5"/>
      <c r="R278" s="22"/>
    </row>
    <row r="279" spans="2:18" x14ac:dyDescent="0.2">
      <c r="B279" s="176"/>
      <c r="C279" s="178"/>
      <c r="D279" s="182" t="str">
        <f>IFERROR(IF(C279&lt;&gt;0,VLOOKUP(C279,DADES!$A$2:$B$12302,2,FALSE),""),0)</f>
        <v/>
      </c>
      <c r="E279" s="182">
        <f>IFERROR(VLOOKUP(C279,DADES!A274:J12574,8,FALSE),0)</f>
        <v>0</v>
      </c>
      <c r="F279" s="181" t="str">
        <f t="shared" si="12"/>
        <v/>
      </c>
      <c r="G279" s="3"/>
      <c r="H279" s="4"/>
      <c r="I279" s="5"/>
      <c r="J279" s="5"/>
      <c r="K279" s="5"/>
      <c r="L279" s="5"/>
      <c r="M279" s="54">
        <f t="shared" si="13"/>
        <v>0</v>
      </c>
      <c r="N279" s="55">
        <f t="shared" si="14"/>
        <v>0</v>
      </c>
      <c r="O279" s="6"/>
      <c r="P279" s="5"/>
      <c r="Q279" s="5"/>
      <c r="R279" s="22"/>
    </row>
    <row r="280" spans="2:18" x14ac:dyDescent="0.2">
      <c r="B280" s="176"/>
      <c r="C280" s="178"/>
      <c r="D280" s="182" t="str">
        <f>IFERROR(IF(C280&lt;&gt;0,VLOOKUP(C280,DADES!$A$2:$B$12302,2,FALSE),""),0)</f>
        <v/>
      </c>
      <c r="E280" s="182">
        <f>IFERROR(VLOOKUP(C280,DADES!A275:J12575,8,FALSE),0)</f>
        <v>0</v>
      </c>
      <c r="F280" s="181" t="str">
        <f t="shared" si="12"/>
        <v/>
      </c>
      <c r="G280" s="3"/>
      <c r="H280" s="4"/>
      <c r="I280" s="5"/>
      <c r="J280" s="5"/>
      <c r="K280" s="5"/>
      <c r="L280" s="5"/>
      <c r="M280" s="54">
        <f t="shared" si="13"/>
        <v>0</v>
      </c>
      <c r="N280" s="55">
        <f t="shared" si="14"/>
        <v>0</v>
      </c>
      <c r="O280" s="6"/>
      <c r="P280" s="5"/>
      <c r="Q280" s="5"/>
      <c r="R280" s="22"/>
    </row>
    <row r="281" spans="2:18" x14ac:dyDescent="0.2">
      <c r="B281" s="176"/>
      <c r="C281" s="178"/>
      <c r="D281" s="182" t="str">
        <f>IFERROR(IF(C281&lt;&gt;0,VLOOKUP(C281,DADES!$A$2:$B$12302,2,FALSE),""),0)</f>
        <v/>
      </c>
      <c r="E281" s="182">
        <f>IFERROR(VLOOKUP(C281,DADES!A276:J12576,8,FALSE),0)</f>
        <v>0</v>
      </c>
      <c r="F281" s="181" t="str">
        <f t="shared" si="12"/>
        <v/>
      </c>
      <c r="G281" s="3"/>
      <c r="H281" s="4"/>
      <c r="I281" s="5"/>
      <c r="J281" s="5"/>
      <c r="K281" s="5"/>
      <c r="L281" s="5"/>
      <c r="M281" s="54">
        <f t="shared" si="13"/>
        <v>0</v>
      </c>
      <c r="N281" s="55">
        <f t="shared" si="14"/>
        <v>0</v>
      </c>
      <c r="O281" s="6"/>
      <c r="P281" s="5"/>
      <c r="Q281" s="5"/>
      <c r="R281" s="22"/>
    </row>
    <row r="282" spans="2:18" x14ac:dyDescent="0.2">
      <c r="B282" s="176"/>
      <c r="C282" s="178"/>
      <c r="D282" s="182" t="str">
        <f>IFERROR(IF(C282&lt;&gt;0,VLOOKUP(C282,DADES!$A$2:$B$12302,2,FALSE),""),0)</f>
        <v/>
      </c>
      <c r="E282" s="182">
        <f>IFERROR(VLOOKUP(C282,DADES!A277:J12577,8,FALSE),0)</f>
        <v>0</v>
      </c>
      <c r="F282" s="181" t="str">
        <f t="shared" si="12"/>
        <v/>
      </c>
      <c r="G282" s="3"/>
      <c r="H282" s="4"/>
      <c r="I282" s="5"/>
      <c r="J282" s="5"/>
      <c r="K282" s="5"/>
      <c r="L282" s="5"/>
      <c r="M282" s="54">
        <f t="shared" si="13"/>
        <v>0</v>
      </c>
      <c r="N282" s="55">
        <f t="shared" si="14"/>
        <v>0</v>
      </c>
      <c r="O282" s="6"/>
      <c r="P282" s="5"/>
      <c r="Q282" s="5"/>
      <c r="R282" s="22"/>
    </row>
    <row r="283" spans="2:18" x14ac:dyDescent="0.2">
      <c r="B283" s="176"/>
      <c r="C283" s="178"/>
      <c r="D283" s="182" t="str">
        <f>IFERROR(IF(C283&lt;&gt;0,VLOOKUP(C283,DADES!$A$2:$B$12302,2,FALSE),""),0)</f>
        <v/>
      </c>
      <c r="E283" s="182"/>
      <c r="F283" s="181" t="str">
        <f t="shared" si="12"/>
        <v/>
      </c>
      <c r="G283" s="3"/>
      <c r="H283" s="4"/>
      <c r="I283" s="5"/>
      <c r="J283" s="5"/>
      <c r="K283" s="5"/>
      <c r="L283" s="5"/>
      <c r="M283" s="54">
        <f t="shared" si="13"/>
        <v>0</v>
      </c>
      <c r="N283" s="55">
        <f t="shared" si="14"/>
        <v>0</v>
      </c>
      <c r="O283" s="6"/>
      <c r="P283" s="5"/>
      <c r="Q283" s="5"/>
      <c r="R283" s="22"/>
    </row>
    <row r="284" spans="2:18" x14ac:dyDescent="0.2">
      <c r="B284" s="176"/>
      <c r="C284" s="178"/>
      <c r="D284" s="182" t="str">
        <f>IFERROR(IF(C284&lt;&gt;0,VLOOKUP(C284,DADES!$A$2:$B$12302,2,FALSE),""),0)</f>
        <v/>
      </c>
      <c r="E284" s="182"/>
      <c r="F284" s="181" t="str">
        <f t="shared" si="12"/>
        <v/>
      </c>
      <c r="G284" s="3"/>
      <c r="H284" s="4"/>
      <c r="I284" s="5"/>
      <c r="J284" s="5"/>
      <c r="K284" s="5"/>
      <c r="L284" s="5"/>
      <c r="M284" s="54">
        <f t="shared" si="13"/>
        <v>0</v>
      </c>
      <c r="N284" s="55">
        <f t="shared" si="14"/>
        <v>0</v>
      </c>
      <c r="O284" s="6"/>
      <c r="P284" s="5"/>
      <c r="Q284" s="5"/>
      <c r="R284" s="22"/>
    </row>
    <row r="285" spans="2:18" x14ac:dyDescent="0.2">
      <c r="B285" s="176"/>
      <c r="C285" s="178"/>
      <c r="D285" s="182" t="str">
        <f>IFERROR(IF(C285&lt;&gt;0,VLOOKUP(C285,DADES!$A$2:$B$12302,2,FALSE),""),0)</f>
        <v/>
      </c>
      <c r="E285" s="182"/>
      <c r="F285" s="181" t="str">
        <f t="shared" si="12"/>
        <v/>
      </c>
      <c r="G285" s="3"/>
      <c r="H285" s="4"/>
      <c r="I285" s="5"/>
      <c r="J285" s="5"/>
      <c r="K285" s="5"/>
      <c r="L285" s="5"/>
      <c r="M285" s="54"/>
      <c r="N285" s="55">
        <f t="shared" si="14"/>
        <v>0</v>
      </c>
      <c r="O285" s="6"/>
      <c r="P285" s="5"/>
      <c r="Q285" s="5"/>
      <c r="R285" s="22"/>
    </row>
    <row r="286" spans="2:18" x14ac:dyDescent="0.2">
      <c r="B286" s="176"/>
      <c r="C286" s="178"/>
      <c r="D286" s="182" t="str">
        <f>IFERROR(IF(C286&lt;&gt;0,VLOOKUP(C286,DADES!$A$2:$B$12302,2,FALSE),""),0)</f>
        <v/>
      </c>
      <c r="E286" s="182"/>
      <c r="F286" s="181" t="str">
        <f t="shared" si="12"/>
        <v/>
      </c>
      <c r="G286" s="3"/>
      <c r="H286" s="4"/>
      <c r="I286" s="5"/>
      <c r="J286" s="5"/>
      <c r="K286" s="5"/>
      <c r="L286" s="5"/>
      <c r="M286" s="54"/>
      <c r="N286" s="55">
        <f t="shared" si="14"/>
        <v>0</v>
      </c>
      <c r="O286" s="6"/>
      <c r="P286" s="5"/>
      <c r="Q286" s="5"/>
      <c r="R286" s="22"/>
    </row>
    <row r="287" spans="2:18" x14ac:dyDescent="0.2">
      <c r="B287" s="176"/>
      <c r="C287" s="178"/>
      <c r="D287" s="182" t="str">
        <f>IFERROR(IF(C287&lt;&gt;0,VLOOKUP(C287,DADES!$A$2:$B$12302,2,FALSE),""),0)</f>
        <v/>
      </c>
      <c r="E287" s="182"/>
      <c r="F287" s="181" t="str">
        <f t="shared" si="12"/>
        <v/>
      </c>
      <c r="G287" s="3"/>
      <c r="H287" s="4"/>
      <c r="I287" s="5"/>
      <c r="J287" s="5"/>
      <c r="K287" s="5"/>
      <c r="L287" s="5"/>
      <c r="M287" s="54"/>
      <c r="N287" s="55">
        <f t="shared" si="14"/>
        <v>0</v>
      </c>
      <c r="O287" s="6"/>
      <c r="P287" s="5"/>
      <c r="Q287" s="5"/>
      <c r="R287" s="22"/>
    </row>
    <row r="288" spans="2:18" x14ac:dyDescent="0.2">
      <c r="B288" s="176"/>
      <c r="C288" s="178"/>
      <c r="D288" s="182" t="str">
        <f>IFERROR(IF(C288&lt;&gt;0,VLOOKUP(C288,DADES!$A$2:$B$12302,2,FALSE),""),0)</f>
        <v/>
      </c>
      <c r="E288" s="182"/>
      <c r="F288" s="181" t="str">
        <f t="shared" si="12"/>
        <v/>
      </c>
      <c r="G288" s="3"/>
      <c r="H288" s="4"/>
      <c r="I288" s="5"/>
      <c r="J288" s="5"/>
      <c r="K288" s="5"/>
      <c r="L288" s="5"/>
      <c r="M288" s="54"/>
      <c r="N288" s="55">
        <f t="shared" si="14"/>
        <v>0</v>
      </c>
      <c r="O288" s="6"/>
      <c r="P288" s="5"/>
      <c r="Q288" s="5"/>
      <c r="R288" s="22"/>
    </row>
    <row r="289" spans="2:18" x14ac:dyDescent="0.2">
      <c r="B289" s="176"/>
      <c r="C289" s="178"/>
      <c r="D289" s="182" t="str">
        <f>IFERROR(IF(C289&lt;&gt;0,VLOOKUP(C289,DADES!$A$2:$B$12302,2,FALSE),""),0)</f>
        <v/>
      </c>
      <c r="E289" s="182">
        <f>IFERROR(VLOOKUP(C289,DADES!A284:J12584,8,FALSE),0)</f>
        <v>0</v>
      </c>
      <c r="F289" s="181" t="str">
        <f t="shared" si="12"/>
        <v/>
      </c>
      <c r="G289" s="3"/>
      <c r="H289" s="4"/>
      <c r="I289" s="5"/>
      <c r="J289" s="5"/>
      <c r="K289" s="5"/>
      <c r="L289" s="5"/>
      <c r="M289" s="54"/>
      <c r="N289" s="55">
        <f t="shared" si="14"/>
        <v>0</v>
      </c>
      <c r="O289" s="6"/>
      <c r="P289" s="5"/>
      <c r="Q289" s="5"/>
      <c r="R289" s="22"/>
    </row>
    <row r="290" spans="2:18" x14ac:dyDescent="0.2">
      <c r="B290" s="176"/>
      <c r="C290" s="178"/>
      <c r="D290" s="182" t="str">
        <f>IFERROR(IF(C290&lt;&gt;0,VLOOKUP(C290,DADES!$A$2:$B$12302,2,FALSE),""),0)</f>
        <v/>
      </c>
      <c r="E290" s="182">
        <f>IFERROR(VLOOKUP(C290,DADES!A285:J12585,8,FALSE),0)</f>
        <v>0</v>
      </c>
      <c r="F290" s="181" t="str">
        <f t="shared" si="12"/>
        <v/>
      </c>
      <c r="G290" s="3"/>
      <c r="H290" s="4"/>
      <c r="I290" s="5"/>
      <c r="J290" s="5"/>
      <c r="K290" s="5"/>
      <c r="L290" s="5"/>
      <c r="M290" s="54"/>
      <c r="N290" s="55">
        <f t="shared" si="14"/>
        <v>0</v>
      </c>
      <c r="O290" s="6"/>
      <c r="P290" s="5"/>
      <c r="Q290" s="5"/>
      <c r="R290" s="22"/>
    </row>
    <row r="291" spans="2:18" x14ac:dyDescent="0.2">
      <c r="B291" s="176"/>
      <c r="C291" s="178"/>
      <c r="D291" s="182" t="str">
        <f>IFERROR(IF(C291&lt;&gt;0,VLOOKUP(C291,DADES!$A$2:$B$12302,2,FALSE),""),0)</f>
        <v/>
      </c>
      <c r="E291" s="182">
        <f>IFERROR(VLOOKUP(C291,DADES!A286:J12586,8,FALSE),0)</f>
        <v>0</v>
      </c>
      <c r="F291" s="181" t="str">
        <f t="shared" si="12"/>
        <v/>
      </c>
      <c r="G291" s="3"/>
      <c r="H291" s="4"/>
      <c r="I291" s="5"/>
      <c r="J291" s="5"/>
      <c r="K291" s="5"/>
      <c r="L291" s="5"/>
      <c r="M291" s="54"/>
      <c r="N291" s="55">
        <f t="shared" si="14"/>
        <v>0</v>
      </c>
      <c r="O291" s="6"/>
      <c r="P291" s="5"/>
      <c r="Q291" s="5"/>
      <c r="R291" s="22"/>
    </row>
    <row r="292" spans="2:18" x14ac:dyDescent="0.2">
      <c r="B292" s="176"/>
      <c r="C292" s="178"/>
      <c r="D292" s="182" t="str">
        <f>IFERROR(IF(C292&lt;&gt;0,VLOOKUP(C292,DADES!$A$2:$B$12302,2,FALSE),""),0)</f>
        <v/>
      </c>
      <c r="E292" s="182">
        <f>IFERROR(VLOOKUP(C292,DADES!A287:J12587,8,FALSE),0)</f>
        <v>0</v>
      </c>
      <c r="F292" s="181" t="str">
        <f t="shared" si="12"/>
        <v/>
      </c>
      <c r="G292" s="3"/>
      <c r="H292" s="4"/>
      <c r="I292" s="5"/>
      <c r="J292" s="5"/>
      <c r="K292" s="5"/>
      <c r="L292" s="5"/>
      <c r="M292" s="54"/>
      <c r="N292" s="55">
        <f t="shared" si="14"/>
        <v>0</v>
      </c>
      <c r="O292" s="6"/>
      <c r="P292" s="5"/>
      <c r="Q292" s="5"/>
      <c r="R292" s="22"/>
    </row>
    <row r="293" spans="2:18" x14ac:dyDescent="0.2">
      <c r="B293" s="176"/>
      <c r="C293" s="178"/>
      <c r="D293" s="182" t="str">
        <f>IFERROR(IF(C293&lt;&gt;0,VLOOKUP(C293,DADES!$A$2:$B$12302,2,FALSE),""),0)</f>
        <v/>
      </c>
      <c r="E293" s="182">
        <f>IFERROR(VLOOKUP(C293,DADES!A288:J12588,8,FALSE),0)</f>
        <v>0</v>
      </c>
      <c r="F293" s="181" t="str">
        <f t="shared" si="12"/>
        <v/>
      </c>
      <c r="G293" s="3"/>
      <c r="H293" s="4"/>
      <c r="I293" s="5"/>
      <c r="J293" s="5"/>
      <c r="K293" s="5"/>
      <c r="L293" s="5"/>
      <c r="M293" s="54"/>
      <c r="N293" s="55">
        <f t="shared" si="14"/>
        <v>0</v>
      </c>
      <c r="O293" s="6"/>
      <c r="P293" s="5"/>
      <c r="Q293" s="5"/>
      <c r="R293" s="22"/>
    </row>
    <row r="294" spans="2:18" x14ac:dyDescent="0.2">
      <c r="B294" s="176"/>
      <c r="C294" s="178"/>
      <c r="D294" s="182" t="str">
        <f>IFERROR(IF(C294&lt;&gt;0,VLOOKUP(C294,DADES!$A$2:$B$12302,2,FALSE),""),0)</f>
        <v/>
      </c>
      <c r="E294" s="182">
        <f>IFERROR(VLOOKUP(C294,DADES!A289:J12589,8,FALSE),0)</f>
        <v>0</v>
      </c>
      <c r="F294" s="181" t="str">
        <f t="shared" si="12"/>
        <v/>
      </c>
      <c r="G294" s="3"/>
      <c r="H294" s="4"/>
      <c r="I294" s="5"/>
      <c r="J294" s="5"/>
      <c r="K294" s="5"/>
      <c r="L294" s="5"/>
      <c r="M294" s="54"/>
      <c r="N294" s="55">
        <f t="shared" si="14"/>
        <v>0</v>
      </c>
      <c r="O294" s="6"/>
      <c r="P294" s="5"/>
      <c r="Q294" s="5"/>
      <c r="R294" s="22"/>
    </row>
    <row r="295" spans="2:18" x14ac:dyDescent="0.2">
      <c r="B295" s="176"/>
      <c r="C295" s="178"/>
      <c r="D295" s="182" t="str">
        <f>IFERROR(IF(C295&lt;&gt;0,VLOOKUP(C295,DADES!$A$2:$B$12302,2,FALSE),""),0)</f>
        <v/>
      </c>
      <c r="E295" s="182">
        <f>IFERROR(VLOOKUP(C295,DADES!A290:J12590,8,FALSE),0)</f>
        <v>0</v>
      </c>
      <c r="F295" s="181" t="str">
        <f t="shared" si="12"/>
        <v/>
      </c>
      <c r="G295" s="3"/>
      <c r="H295" s="4"/>
      <c r="I295" s="5"/>
      <c r="J295" s="5"/>
      <c r="K295" s="5"/>
      <c r="L295" s="5"/>
      <c r="M295" s="54"/>
      <c r="N295" s="55">
        <f t="shared" si="14"/>
        <v>0</v>
      </c>
      <c r="O295" s="6"/>
      <c r="P295" s="5"/>
      <c r="Q295" s="5"/>
      <c r="R295" s="22"/>
    </row>
    <row r="296" spans="2:18" x14ac:dyDescent="0.2">
      <c r="B296" s="176"/>
      <c r="C296" s="178"/>
      <c r="D296" s="182" t="str">
        <f>IFERROR(IF(C296&lt;&gt;0,VLOOKUP(C296,DADES!$A$2:$B$12302,2,FALSE),""),0)</f>
        <v/>
      </c>
      <c r="E296" s="182">
        <f>IFERROR(VLOOKUP(C296,DADES!A291:J12591,8,FALSE),0)</f>
        <v>0</v>
      </c>
      <c r="F296" s="181" t="str">
        <f t="shared" si="12"/>
        <v/>
      </c>
      <c r="G296" s="3"/>
      <c r="H296" s="4"/>
      <c r="I296" s="5"/>
      <c r="J296" s="5"/>
      <c r="K296" s="5"/>
      <c r="L296" s="5"/>
      <c r="M296" s="54"/>
      <c r="N296" s="55">
        <f t="shared" si="14"/>
        <v>0</v>
      </c>
      <c r="O296" s="6"/>
      <c r="P296" s="5"/>
      <c r="Q296" s="5"/>
      <c r="R296" s="22"/>
    </row>
    <row r="297" spans="2:18" x14ac:dyDescent="0.2">
      <c r="B297" s="176"/>
      <c r="C297" s="178"/>
      <c r="D297" s="182" t="str">
        <f>IFERROR(IF(C297&lt;&gt;0,VLOOKUP(C297,DADES!$A$2:$B$12302,2,FALSE),""),0)</f>
        <v/>
      </c>
      <c r="E297" s="182">
        <f>IFERROR(VLOOKUP(C297,DADES!A292:J12592,8,FALSE),0)</f>
        <v>0</v>
      </c>
      <c r="F297" s="181" t="str">
        <f t="shared" si="12"/>
        <v/>
      </c>
      <c r="G297" s="3"/>
      <c r="H297" s="4"/>
      <c r="I297" s="5"/>
      <c r="J297" s="5"/>
      <c r="K297" s="5"/>
      <c r="L297" s="5"/>
      <c r="M297" s="54"/>
      <c r="N297" s="55">
        <f t="shared" si="14"/>
        <v>0</v>
      </c>
      <c r="O297" s="6"/>
      <c r="P297" s="5"/>
      <c r="Q297" s="5"/>
      <c r="R297" s="22"/>
    </row>
    <row r="298" spans="2:18" x14ac:dyDescent="0.2">
      <c r="B298" s="176"/>
      <c r="C298" s="178"/>
      <c r="D298" s="182" t="str">
        <f>IFERROR(IF(C298&lt;&gt;0,VLOOKUP(C298,DADES!$A$2:$B$12302,2,FALSE),""),0)</f>
        <v/>
      </c>
      <c r="E298" s="182">
        <f>IFERROR(VLOOKUP(C298,DADES!A293:J12593,8,FALSE),0)</f>
        <v>0</v>
      </c>
      <c r="F298" s="181" t="str">
        <f t="shared" si="12"/>
        <v/>
      </c>
      <c r="G298" s="3"/>
      <c r="H298" s="4"/>
      <c r="I298" s="5"/>
      <c r="J298" s="5"/>
      <c r="K298" s="5"/>
      <c r="L298" s="5"/>
      <c r="M298" s="54"/>
      <c r="N298" s="55">
        <f t="shared" si="14"/>
        <v>0</v>
      </c>
      <c r="O298" s="6"/>
      <c r="P298" s="5"/>
      <c r="Q298" s="5"/>
      <c r="R298" s="22"/>
    </row>
    <row r="299" spans="2:18" x14ac:dyDescent="0.2">
      <c r="B299" s="176"/>
      <c r="C299" s="178"/>
      <c r="D299" s="182" t="str">
        <f>IFERROR(IF(C299&lt;&gt;0,VLOOKUP(C299,DADES!$A$2:$B$12302,2,FALSE),""),0)</f>
        <v/>
      </c>
      <c r="E299" s="182">
        <f>IFERROR(VLOOKUP(C299,DADES!A294:J12594,8,FALSE),0)</f>
        <v>0</v>
      </c>
      <c r="F299" s="181" t="str">
        <f t="shared" si="12"/>
        <v/>
      </c>
      <c r="G299" s="3"/>
      <c r="H299" s="4"/>
      <c r="I299" s="5"/>
      <c r="J299" s="5"/>
      <c r="K299" s="5"/>
      <c r="L299" s="5"/>
      <c r="M299" s="54"/>
      <c r="N299" s="55">
        <f t="shared" si="14"/>
        <v>0</v>
      </c>
      <c r="O299" s="6"/>
      <c r="P299" s="5"/>
      <c r="Q299" s="5"/>
      <c r="R299" s="22"/>
    </row>
    <row r="300" spans="2:18" x14ac:dyDescent="0.2">
      <c r="B300" s="176"/>
      <c r="C300" s="178"/>
      <c r="D300" s="182" t="str">
        <f>IFERROR(IF(C300&lt;&gt;0,VLOOKUP(C300,DADES!$A$2:$B$12302,2,FALSE),""),0)</f>
        <v/>
      </c>
      <c r="E300" s="182">
        <f>IFERROR(VLOOKUP(C300,DADES!A295:J12595,8,FALSE),0)</f>
        <v>0</v>
      </c>
      <c r="F300" s="181" t="str">
        <f t="shared" si="12"/>
        <v/>
      </c>
      <c r="G300" s="3"/>
      <c r="H300" s="4"/>
      <c r="I300" s="5"/>
      <c r="J300" s="5"/>
      <c r="K300" s="5"/>
      <c r="L300" s="5"/>
      <c r="M300" s="54"/>
      <c r="N300" s="55">
        <f t="shared" si="14"/>
        <v>0</v>
      </c>
      <c r="O300" s="6"/>
      <c r="P300" s="5"/>
      <c r="Q300" s="5"/>
      <c r="R300" s="22"/>
    </row>
    <row r="301" spans="2:18" x14ac:dyDescent="0.2">
      <c r="B301" s="176"/>
      <c r="C301" s="178"/>
      <c r="D301" s="182" t="str">
        <f>IFERROR(IF(C301&lt;&gt;0,VLOOKUP(C301,DADES!$A$2:$B$12302,2,FALSE),""),0)</f>
        <v/>
      </c>
      <c r="E301" s="182">
        <f>IFERROR(VLOOKUP(C301,DADES!A296:J12596,8,FALSE),0)</f>
        <v>0</v>
      </c>
      <c r="F301" s="181" t="str">
        <f t="shared" si="12"/>
        <v/>
      </c>
      <c r="G301" s="3"/>
      <c r="H301" s="4"/>
      <c r="I301" s="5"/>
      <c r="J301" s="5"/>
      <c r="K301" s="5"/>
      <c r="L301" s="5"/>
      <c r="M301" s="54"/>
      <c r="N301" s="55">
        <f t="shared" si="14"/>
        <v>0</v>
      </c>
      <c r="O301" s="6"/>
      <c r="P301" s="5"/>
      <c r="Q301" s="5"/>
      <c r="R301" s="22"/>
    </row>
    <row r="302" spans="2:18" x14ac:dyDescent="0.2">
      <c r="B302" s="176"/>
      <c r="C302" s="178"/>
      <c r="D302" s="182" t="str">
        <f>IFERROR(IF(C302&lt;&gt;0,VLOOKUP(C302,DADES!$A$2:$B$12302,2,FALSE),""),0)</f>
        <v/>
      </c>
      <c r="E302" s="182">
        <f>IFERROR(VLOOKUP(C302,DADES!A297:J12597,8,FALSE),0)</f>
        <v>0</v>
      </c>
      <c r="F302" s="181" t="str">
        <f t="shared" si="12"/>
        <v/>
      </c>
      <c r="G302" s="3"/>
      <c r="H302" s="4"/>
      <c r="I302" s="5"/>
      <c r="J302" s="5"/>
      <c r="K302" s="5"/>
      <c r="L302" s="5"/>
      <c r="M302" s="54"/>
      <c r="N302" s="55">
        <f t="shared" si="14"/>
        <v>0</v>
      </c>
      <c r="O302" s="6"/>
      <c r="P302" s="5"/>
      <c r="Q302" s="5"/>
      <c r="R302" s="22"/>
    </row>
    <row r="303" spans="2:18" x14ac:dyDescent="0.2">
      <c r="B303" s="176"/>
      <c r="C303" s="178"/>
      <c r="D303" s="182" t="str">
        <f>IFERROR(IF(C303&lt;&gt;0,VLOOKUP(C303,DADES!$A$2:$B$12302,2,FALSE),""),0)</f>
        <v/>
      </c>
      <c r="E303" s="182">
        <f>IFERROR(VLOOKUP(C303,DADES!A298:J12598,8,FALSE),0)</f>
        <v>0</v>
      </c>
      <c r="F303" s="181" t="str">
        <f t="shared" si="12"/>
        <v/>
      </c>
      <c r="G303" s="3"/>
      <c r="H303" s="4"/>
      <c r="I303" s="5"/>
      <c r="J303" s="5"/>
      <c r="K303" s="5"/>
      <c r="L303" s="5"/>
      <c r="M303" s="54"/>
      <c r="N303" s="55">
        <f t="shared" si="14"/>
        <v>0</v>
      </c>
      <c r="O303" s="6"/>
      <c r="P303" s="5"/>
      <c r="Q303" s="5"/>
      <c r="R303" s="22"/>
    </row>
    <row r="304" spans="2:18" x14ac:dyDescent="0.2">
      <c r="B304" s="176"/>
      <c r="C304" s="178"/>
      <c r="D304" s="182" t="str">
        <f>IFERROR(IF(C304&lt;&gt;0,VLOOKUP(C304,DADES!$A$2:$B$12302,2,FALSE),""),0)</f>
        <v/>
      </c>
      <c r="E304" s="182">
        <f>IFERROR(VLOOKUP(C304,DADES!A299:J12599,8,FALSE),0)</f>
        <v>0</v>
      </c>
      <c r="F304" s="181" t="str">
        <f t="shared" si="12"/>
        <v/>
      </c>
      <c r="G304" s="3"/>
      <c r="H304" s="4"/>
      <c r="I304" s="5"/>
      <c r="J304" s="5"/>
      <c r="K304" s="5"/>
      <c r="L304" s="5"/>
      <c r="M304" s="54"/>
      <c r="N304" s="55">
        <f t="shared" si="14"/>
        <v>0</v>
      </c>
      <c r="O304" s="6"/>
      <c r="P304" s="5"/>
      <c r="Q304" s="5"/>
      <c r="R304" s="22"/>
    </row>
    <row r="305" spans="2:18" x14ac:dyDescent="0.2">
      <c r="B305" s="176"/>
      <c r="C305" s="178"/>
      <c r="D305" s="182" t="str">
        <f>IFERROR(IF(C305&lt;&gt;0,VLOOKUP(C305,DADES!$A$2:$B$12302,2,FALSE),""),0)</f>
        <v/>
      </c>
      <c r="E305" s="182">
        <f>IFERROR(VLOOKUP(C305,DADES!A300:J12600,8,FALSE),0)</f>
        <v>0</v>
      </c>
      <c r="F305" s="181" t="str">
        <f t="shared" si="12"/>
        <v/>
      </c>
      <c r="G305" s="3"/>
      <c r="H305" s="4"/>
      <c r="I305" s="5"/>
      <c r="J305" s="5"/>
      <c r="K305" s="5"/>
      <c r="L305" s="5"/>
      <c r="M305" s="54"/>
      <c r="N305" s="55">
        <f t="shared" si="14"/>
        <v>0</v>
      </c>
      <c r="O305" s="6"/>
      <c r="P305" s="5"/>
      <c r="Q305" s="5"/>
      <c r="R305" s="22"/>
    </row>
    <row r="306" spans="2:18" x14ac:dyDescent="0.2">
      <c r="B306" s="176"/>
      <c r="C306" s="178"/>
      <c r="D306" s="182" t="str">
        <f>IFERROR(IF(C306&lt;&gt;0,VLOOKUP(C306,DADES!$A$2:$B$12302,2,FALSE),""),0)</f>
        <v/>
      </c>
      <c r="E306" s="182">
        <f>IFERROR(VLOOKUP(C306,DADES!A301:J12601,8,FALSE),0)</f>
        <v>0</v>
      </c>
      <c r="F306" s="181" t="str">
        <f t="shared" si="12"/>
        <v/>
      </c>
      <c r="G306" s="3"/>
      <c r="H306" s="4"/>
      <c r="I306" s="5"/>
      <c r="J306" s="5"/>
      <c r="K306" s="5"/>
      <c r="L306" s="5"/>
      <c r="M306" s="54"/>
      <c r="N306" s="55">
        <f t="shared" si="14"/>
        <v>0</v>
      </c>
      <c r="O306" s="6"/>
      <c r="P306" s="5"/>
      <c r="Q306" s="5"/>
      <c r="R306" s="22"/>
    </row>
    <row r="307" spans="2:18" x14ac:dyDescent="0.2">
      <c r="B307" s="176"/>
      <c r="C307" s="178"/>
      <c r="D307" s="182" t="str">
        <f>IFERROR(IF(C307&lt;&gt;0,VLOOKUP(C307,DADES!$A$2:$B$12302,2,FALSE),""),0)</f>
        <v/>
      </c>
      <c r="E307" s="182">
        <f>IFERROR(VLOOKUP(C307,DADES!A302:J12602,8,FALSE),0)</f>
        <v>0</v>
      </c>
      <c r="F307" s="181" t="str">
        <f t="shared" si="12"/>
        <v/>
      </c>
      <c r="G307" s="3"/>
      <c r="H307" s="4"/>
      <c r="I307" s="5"/>
      <c r="J307" s="5"/>
      <c r="K307" s="5"/>
      <c r="L307" s="5"/>
      <c r="M307" s="54"/>
      <c r="N307" s="55">
        <f t="shared" si="14"/>
        <v>0</v>
      </c>
      <c r="O307" s="6"/>
      <c r="P307" s="5"/>
      <c r="Q307" s="5"/>
      <c r="R307" s="22"/>
    </row>
    <row r="308" spans="2:18" x14ac:dyDescent="0.2">
      <c r="B308" s="176"/>
      <c r="C308" s="178"/>
      <c r="D308" s="182" t="str">
        <f>IFERROR(IF(C308&lt;&gt;0,VLOOKUP(C308,DADES!$A$2:$B$12302,2,FALSE),""),0)</f>
        <v/>
      </c>
      <c r="E308" s="182">
        <f>IFERROR(VLOOKUP(C308,DADES!A303:J12603,8,FALSE),0)</f>
        <v>0</v>
      </c>
      <c r="F308" s="181" t="str">
        <f t="shared" si="12"/>
        <v/>
      </c>
      <c r="G308" s="3"/>
      <c r="H308" s="4"/>
      <c r="I308" s="5"/>
      <c r="J308" s="5"/>
      <c r="K308" s="5"/>
      <c r="L308" s="5"/>
      <c r="M308" s="54"/>
      <c r="N308" s="55">
        <f t="shared" si="14"/>
        <v>0</v>
      </c>
      <c r="O308" s="6"/>
      <c r="P308" s="5"/>
      <c r="Q308" s="5"/>
      <c r="R308" s="22"/>
    </row>
    <row r="309" spans="2:18" x14ac:dyDescent="0.2">
      <c r="B309" s="176"/>
      <c r="C309" s="178"/>
      <c r="D309" s="182" t="str">
        <f>IFERROR(IF(C309&lt;&gt;0,VLOOKUP(C309,DADES!$A$2:$B$12302,2,FALSE),""),0)</f>
        <v/>
      </c>
      <c r="E309" s="182">
        <f>IFERROR(VLOOKUP(C309,DADES!A304:J12604,8,FALSE),0)</f>
        <v>0</v>
      </c>
      <c r="F309" s="181" t="str">
        <f t="shared" si="12"/>
        <v/>
      </c>
      <c r="G309" s="3"/>
      <c r="H309" s="4"/>
      <c r="I309" s="5"/>
      <c r="J309" s="5"/>
      <c r="K309" s="5"/>
      <c r="L309" s="5"/>
      <c r="M309" s="54"/>
      <c r="N309" s="55">
        <f t="shared" si="14"/>
        <v>0</v>
      </c>
      <c r="O309" s="6"/>
      <c r="P309" s="5"/>
      <c r="Q309" s="5"/>
      <c r="R309" s="22"/>
    </row>
    <row r="310" spans="2:18" x14ac:dyDescent="0.2">
      <c r="B310" s="176"/>
      <c r="C310" s="178"/>
      <c r="D310" s="182" t="str">
        <f>IFERROR(IF(C310&lt;&gt;0,VLOOKUP(C310,DADES!$A$2:$B$12302,2,FALSE),""),0)</f>
        <v/>
      </c>
      <c r="E310" s="182">
        <f>IFERROR(VLOOKUP(C310,DADES!A305:J12605,8,FALSE),0)</f>
        <v>0</v>
      </c>
      <c r="F310" s="181" t="str">
        <f t="shared" si="12"/>
        <v/>
      </c>
      <c r="G310" s="3"/>
      <c r="H310" s="4"/>
      <c r="I310" s="5"/>
      <c r="J310" s="5"/>
      <c r="K310" s="5"/>
      <c r="L310" s="5"/>
      <c r="M310" s="54"/>
      <c r="N310" s="55">
        <f t="shared" si="14"/>
        <v>0</v>
      </c>
      <c r="O310" s="6"/>
      <c r="P310" s="5"/>
      <c r="Q310" s="5"/>
      <c r="R310" s="22"/>
    </row>
    <row r="311" spans="2:18" x14ac:dyDescent="0.2">
      <c r="B311" s="176"/>
      <c r="C311" s="178"/>
      <c r="D311" s="182" t="str">
        <f>IFERROR(IF(C311&lt;&gt;0,VLOOKUP(C311,DADES!$A$2:$B$12302,2,FALSE),""),0)</f>
        <v/>
      </c>
      <c r="E311" s="182">
        <f>IFERROR(VLOOKUP(C311,DADES!A306:J12606,8,FALSE),0)</f>
        <v>0</v>
      </c>
      <c r="F311" s="181" t="str">
        <f t="shared" si="12"/>
        <v/>
      </c>
      <c r="G311" s="3"/>
      <c r="H311" s="4"/>
      <c r="I311" s="5"/>
      <c r="J311" s="5"/>
      <c r="K311" s="5"/>
      <c r="L311" s="5"/>
      <c r="M311" s="54"/>
      <c r="N311" s="55">
        <f t="shared" si="14"/>
        <v>0</v>
      </c>
      <c r="O311" s="6"/>
      <c r="P311" s="5"/>
      <c r="Q311" s="5"/>
      <c r="R311" s="22"/>
    </row>
    <row r="312" spans="2:18" x14ac:dyDescent="0.2">
      <c r="B312" s="176"/>
      <c r="C312" s="178"/>
      <c r="D312" s="182" t="str">
        <f>IFERROR(IF(C312&lt;&gt;0,VLOOKUP(C312,DADES!$A$2:$B$12302,2,FALSE),""),0)</f>
        <v/>
      </c>
      <c r="E312" s="182">
        <f>IFERROR(VLOOKUP(C312,DADES!A307:J12607,8,FALSE),0)</f>
        <v>0</v>
      </c>
      <c r="F312" s="181" t="str">
        <f t="shared" si="12"/>
        <v/>
      </c>
      <c r="G312" s="3"/>
      <c r="H312" s="4"/>
      <c r="I312" s="5"/>
      <c r="J312" s="5"/>
      <c r="K312" s="5"/>
      <c r="L312" s="5"/>
      <c r="M312" s="54"/>
      <c r="N312" s="55">
        <f t="shared" si="14"/>
        <v>0</v>
      </c>
      <c r="O312" s="6"/>
      <c r="P312" s="5"/>
      <c r="Q312" s="5"/>
      <c r="R312" s="22"/>
    </row>
    <row r="313" spans="2:18" x14ac:dyDescent="0.2">
      <c r="B313" s="176"/>
      <c r="C313" s="178"/>
      <c r="D313" s="182" t="str">
        <f>IFERROR(IF(C313&lt;&gt;0,VLOOKUP(C313,DADES!$A$2:$B$12302,2,FALSE),""),0)</f>
        <v/>
      </c>
      <c r="E313" s="182">
        <f>IFERROR(VLOOKUP(C313,DADES!A308:J12608,8,FALSE),0)</f>
        <v>0</v>
      </c>
      <c r="F313" s="181" t="str">
        <f t="shared" si="12"/>
        <v/>
      </c>
      <c r="G313" s="3"/>
      <c r="H313" s="4"/>
      <c r="I313" s="5"/>
      <c r="J313" s="5"/>
      <c r="K313" s="5"/>
      <c r="L313" s="5"/>
      <c r="M313" s="54"/>
      <c r="N313" s="55">
        <f t="shared" si="14"/>
        <v>0</v>
      </c>
      <c r="O313" s="6"/>
      <c r="P313" s="5"/>
      <c r="Q313" s="5"/>
      <c r="R313" s="22"/>
    </row>
    <row r="314" spans="2:18" x14ac:dyDescent="0.2">
      <c r="B314" s="176"/>
      <c r="C314" s="178"/>
      <c r="D314" s="182" t="str">
        <f>IFERROR(IF(C314&lt;&gt;0,VLOOKUP(C314,DADES!$A$2:$B$12302,2,FALSE),""),0)</f>
        <v/>
      </c>
      <c r="E314" s="182">
        <f>IFERROR(VLOOKUP(C314,DADES!A309:J12609,8,FALSE),0)</f>
        <v>0</v>
      </c>
      <c r="F314" s="181" t="str">
        <f t="shared" si="12"/>
        <v/>
      </c>
      <c r="G314" s="3"/>
      <c r="H314" s="4"/>
      <c r="I314" s="5"/>
      <c r="J314" s="5"/>
      <c r="K314" s="5"/>
      <c r="L314" s="5"/>
      <c r="M314" s="54"/>
      <c r="N314" s="55">
        <f t="shared" si="14"/>
        <v>0</v>
      </c>
      <c r="O314" s="6"/>
      <c r="P314" s="5"/>
      <c r="Q314" s="5"/>
      <c r="R314" s="22"/>
    </row>
    <row r="315" spans="2:18" x14ac:dyDescent="0.2">
      <c r="B315" s="176"/>
      <c r="C315" s="178"/>
      <c r="D315" s="182" t="str">
        <f>IFERROR(IF(C315&lt;&gt;0,VLOOKUP(C315,DADES!$A$2:$B$12302,2,FALSE),""),0)</f>
        <v/>
      </c>
      <c r="E315" s="182">
        <f>IFERROR(VLOOKUP(C315,DADES!A310:J12610,8,FALSE),0)</f>
        <v>0</v>
      </c>
      <c r="F315" s="181" t="str">
        <f t="shared" si="12"/>
        <v/>
      </c>
      <c r="G315" s="3"/>
      <c r="H315" s="4"/>
      <c r="I315" s="5"/>
      <c r="J315" s="5"/>
      <c r="K315" s="5"/>
      <c r="L315" s="5"/>
      <c r="M315" s="54"/>
      <c r="N315" s="55">
        <f t="shared" si="14"/>
        <v>0</v>
      </c>
      <c r="O315" s="6"/>
      <c r="P315" s="5"/>
      <c r="Q315" s="5"/>
      <c r="R315" s="22"/>
    </row>
    <row r="316" spans="2:18" x14ac:dyDescent="0.2">
      <c r="B316" s="176"/>
      <c r="C316" s="178"/>
      <c r="D316" s="182" t="str">
        <f>IFERROR(IF(C316&lt;&gt;0,VLOOKUP(C316,DADES!$A$2:$B$12302,2,FALSE),""),0)</f>
        <v/>
      </c>
      <c r="E316" s="182">
        <f>IFERROR(VLOOKUP(C316,DADES!A311:J12611,8,FALSE),0)</f>
        <v>0</v>
      </c>
      <c r="F316" s="181" t="str">
        <f t="shared" si="12"/>
        <v/>
      </c>
      <c r="G316" s="3"/>
      <c r="H316" s="4"/>
      <c r="I316" s="5"/>
      <c r="J316" s="5"/>
      <c r="K316" s="5"/>
      <c r="L316" s="5"/>
      <c r="M316" s="54"/>
      <c r="N316" s="55">
        <f t="shared" si="14"/>
        <v>0</v>
      </c>
      <c r="O316" s="6"/>
      <c r="P316" s="5"/>
      <c r="Q316" s="5"/>
      <c r="R316" s="22"/>
    </row>
    <row r="317" spans="2:18" x14ac:dyDescent="0.2">
      <c r="B317" s="176"/>
      <c r="C317" s="178"/>
      <c r="D317" s="182" t="str">
        <f>IFERROR(IF(C317&lt;&gt;0,VLOOKUP(C317,DADES!$A$2:$B$12302,2,FALSE),""),0)</f>
        <v/>
      </c>
      <c r="E317" s="182">
        <f>IFERROR(VLOOKUP(C317,DADES!A312:J12612,8,FALSE),0)</f>
        <v>0</v>
      </c>
      <c r="F317" s="181" t="str">
        <f t="shared" si="12"/>
        <v/>
      </c>
      <c r="G317" s="3"/>
      <c r="H317" s="4"/>
      <c r="I317" s="5"/>
      <c r="J317" s="5"/>
      <c r="K317" s="5"/>
      <c r="L317" s="5"/>
      <c r="M317" s="54"/>
      <c r="N317" s="55">
        <f t="shared" si="14"/>
        <v>0</v>
      </c>
      <c r="O317" s="6"/>
      <c r="P317" s="5"/>
      <c r="Q317" s="5"/>
      <c r="R317" s="22"/>
    </row>
    <row r="318" spans="2:18" x14ac:dyDescent="0.2">
      <c r="B318" s="176"/>
      <c r="C318" s="178"/>
      <c r="D318" s="182" t="str">
        <f>IFERROR(IF(C318&lt;&gt;0,VLOOKUP(C318,DADES!$A$2:$B$12302,2,FALSE),""),0)</f>
        <v/>
      </c>
      <c r="E318" s="182">
        <f>IFERROR(VLOOKUP(C318,DADES!A313:J12613,8,FALSE),0)</f>
        <v>0</v>
      </c>
      <c r="F318" s="181" t="str">
        <f t="shared" si="12"/>
        <v/>
      </c>
      <c r="G318" s="3"/>
      <c r="H318" s="4"/>
      <c r="I318" s="5"/>
      <c r="J318" s="5"/>
      <c r="K318" s="5"/>
      <c r="L318" s="5"/>
      <c r="M318" s="54"/>
      <c r="N318" s="55">
        <f t="shared" si="14"/>
        <v>0</v>
      </c>
      <c r="O318" s="6"/>
      <c r="P318" s="5"/>
      <c r="Q318" s="5"/>
      <c r="R318" s="22"/>
    </row>
    <row r="319" spans="2:18" x14ac:dyDescent="0.2">
      <c r="B319" s="176"/>
      <c r="C319" s="178"/>
      <c r="D319" s="182" t="str">
        <f>IFERROR(IF(C319&lt;&gt;0,VLOOKUP(C319,DADES!$A$2:$B$12302,2,FALSE),""),0)</f>
        <v/>
      </c>
      <c r="E319" s="182">
        <f>IFERROR(VLOOKUP(C319,DADES!A314:J12614,8,FALSE),0)</f>
        <v>0</v>
      </c>
      <c r="F319" s="181" t="str">
        <f t="shared" si="12"/>
        <v/>
      </c>
      <c r="G319" s="3"/>
      <c r="H319" s="4"/>
      <c r="I319" s="5"/>
      <c r="J319" s="5"/>
      <c r="K319" s="5"/>
      <c r="L319" s="5"/>
      <c r="M319" s="54"/>
      <c r="N319" s="55">
        <f t="shared" si="14"/>
        <v>0</v>
      </c>
      <c r="O319" s="6"/>
      <c r="P319" s="5"/>
      <c r="Q319" s="5"/>
      <c r="R319" s="22"/>
    </row>
    <row r="320" spans="2:18" x14ac:dyDescent="0.2">
      <c r="B320" s="176"/>
      <c r="C320" s="178"/>
      <c r="D320" s="182" t="str">
        <f>IFERROR(IF(C320&lt;&gt;0,VLOOKUP(C320,DADES!$A$2:$B$12302,2,FALSE),""),0)</f>
        <v/>
      </c>
      <c r="E320" s="182">
        <f>IFERROR(VLOOKUP(C320,DADES!A315:J12615,8,FALSE),0)</f>
        <v>0</v>
      </c>
      <c r="F320" s="181" t="str">
        <f t="shared" si="12"/>
        <v/>
      </c>
      <c r="G320" s="3"/>
      <c r="H320" s="4"/>
      <c r="I320" s="5"/>
      <c r="J320" s="5"/>
      <c r="K320" s="5"/>
      <c r="L320" s="5"/>
      <c r="M320" s="54"/>
      <c r="N320" s="55">
        <f t="shared" si="14"/>
        <v>0</v>
      </c>
      <c r="O320" s="6"/>
      <c r="P320" s="5"/>
      <c r="Q320" s="5"/>
      <c r="R320" s="22"/>
    </row>
    <row r="321" spans="2:18" x14ac:dyDescent="0.2">
      <c r="B321" s="176"/>
      <c r="C321" s="178"/>
      <c r="D321" s="182" t="str">
        <f>IFERROR(IF(C321&lt;&gt;0,VLOOKUP(C321,DADES!$A$2:$B$12302,2,FALSE),""),0)</f>
        <v/>
      </c>
      <c r="E321" s="182">
        <f>IFERROR(VLOOKUP(C321,DADES!A316:J12616,8,FALSE),0)</f>
        <v>0</v>
      </c>
      <c r="F321" s="181" t="str">
        <f t="shared" si="12"/>
        <v/>
      </c>
      <c r="G321" s="3"/>
      <c r="H321" s="4"/>
      <c r="I321" s="5"/>
      <c r="J321" s="5"/>
      <c r="K321" s="5"/>
      <c r="L321" s="5"/>
      <c r="M321" s="54"/>
      <c r="N321" s="55">
        <f t="shared" si="14"/>
        <v>0</v>
      </c>
      <c r="O321" s="6"/>
      <c r="P321" s="5"/>
      <c r="Q321" s="5"/>
      <c r="R321" s="22"/>
    </row>
    <row r="322" spans="2:18" x14ac:dyDescent="0.2">
      <c r="B322" s="176"/>
      <c r="C322" s="178"/>
      <c r="D322" s="182" t="str">
        <f>IFERROR(IF(C322&lt;&gt;0,VLOOKUP(C322,DADES!$A$2:$B$12302,2,FALSE),""),0)</f>
        <v/>
      </c>
      <c r="E322" s="182">
        <f>IFERROR(VLOOKUP(C322,DADES!A317:J12617,8,FALSE),0)</f>
        <v>0</v>
      </c>
      <c r="F322" s="181" t="str">
        <f t="shared" si="12"/>
        <v/>
      </c>
      <c r="G322" s="3"/>
      <c r="H322" s="4"/>
      <c r="I322" s="5"/>
      <c r="J322" s="5"/>
      <c r="K322" s="5"/>
      <c r="L322" s="5"/>
      <c r="M322" s="54"/>
      <c r="N322" s="55">
        <f t="shared" si="14"/>
        <v>0</v>
      </c>
      <c r="O322" s="6"/>
      <c r="P322" s="5"/>
      <c r="Q322" s="5"/>
      <c r="R322" s="22"/>
    </row>
    <row r="323" spans="2:18" x14ac:dyDescent="0.2">
      <c r="B323" s="176"/>
      <c r="C323" s="178"/>
      <c r="D323" s="182" t="str">
        <f>IFERROR(IF(C323&lt;&gt;0,VLOOKUP(C323,DADES!$A$2:$B$12302,2,FALSE),""),0)</f>
        <v/>
      </c>
      <c r="E323" s="182">
        <f>IFERROR(VLOOKUP(C323,DADES!A318:J12618,8,FALSE),0)</f>
        <v>0</v>
      </c>
      <c r="F323" s="181" t="str">
        <f t="shared" si="12"/>
        <v/>
      </c>
      <c r="G323" s="3"/>
      <c r="H323" s="4"/>
      <c r="I323" s="5"/>
      <c r="J323" s="5"/>
      <c r="K323" s="5"/>
      <c r="L323" s="5"/>
      <c r="M323" s="54"/>
      <c r="N323" s="55">
        <f t="shared" si="14"/>
        <v>0</v>
      </c>
      <c r="O323" s="6"/>
      <c r="P323" s="5"/>
      <c r="Q323" s="5"/>
      <c r="R323" s="22"/>
    </row>
    <row r="324" spans="2:18" x14ac:dyDescent="0.2">
      <c r="B324" s="176"/>
      <c r="C324" s="178"/>
      <c r="D324" s="182" t="str">
        <f>IFERROR(IF(C324&lt;&gt;0,VLOOKUP(C324,DADES!$A$2:$B$12302,2,FALSE),""),0)</f>
        <v/>
      </c>
      <c r="E324" s="182">
        <f>IFERROR(VLOOKUP(C324,DADES!A319:J12619,8,FALSE),0)</f>
        <v>0</v>
      </c>
      <c r="F324" s="181" t="str">
        <f t="shared" si="12"/>
        <v/>
      </c>
      <c r="G324" s="3"/>
      <c r="H324" s="4"/>
      <c r="I324" s="5"/>
      <c r="J324" s="5"/>
      <c r="K324" s="5"/>
      <c r="L324" s="5"/>
      <c r="M324" s="54"/>
      <c r="N324" s="55">
        <f t="shared" si="14"/>
        <v>0</v>
      </c>
      <c r="O324" s="6"/>
      <c r="P324" s="5"/>
      <c r="Q324" s="5"/>
      <c r="R324" s="22"/>
    </row>
    <row r="325" spans="2:18" x14ac:dyDescent="0.2">
      <c r="B325" s="176"/>
      <c r="C325" s="178"/>
      <c r="D325" s="182" t="str">
        <f>IFERROR(IF(C325&lt;&gt;0,VLOOKUP(C325,DADES!$A$2:$B$12302,2,FALSE),""),0)</f>
        <v/>
      </c>
      <c r="E325" s="182">
        <f>IFERROR(VLOOKUP(C325,DADES!A320:J12620,8,FALSE),0)</f>
        <v>0</v>
      </c>
      <c r="F325" s="181" t="str">
        <f t="shared" si="12"/>
        <v/>
      </c>
      <c r="G325" s="3"/>
      <c r="H325" s="4"/>
      <c r="I325" s="5"/>
      <c r="J325" s="5"/>
      <c r="K325" s="5"/>
      <c r="L325" s="5"/>
      <c r="M325" s="54"/>
      <c r="N325" s="55">
        <f t="shared" si="14"/>
        <v>0</v>
      </c>
      <c r="O325" s="6"/>
      <c r="P325" s="5"/>
      <c r="Q325" s="5"/>
      <c r="R325" s="22"/>
    </row>
    <row r="326" spans="2:18" x14ac:dyDescent="0.2">
      <c r="B326" s="176"/>
      <c r="C326" s="178"/>
      <c r="D326" s="182" t="str">
        <f>IFERROR(IF(C326&lt;&gt;0,VLOOKUP(C326,DADES!$A$2:$B$12302,2,FALSE),""),0)</f>
        <v/>
      </c>
      <c r="E326" s="182">
        <f>IFERROR(VLOOKUP(C326,DADES!A321:J12621,8,FALSE),0)</f>
        <v>0</v>
      </c>
      <c r="F326" s="181" t="str">
        <f t="shared" si="12"/>
        <v/>
      </c>
      <c r="G326" s="3"/>
      <c r="H326" s="4"/>
      <c r="I326" s="5"/>
      <c r="J326" s="5"/>
      <c r="K326" s="5"/>
      <c r="L326" s="5"/>
      <c r="M326" s="54"/>
      <c r="N326" s="55">
        <f t="shared" si="14"/>
        <v>0</v>
      </c>
      <c r="O326" s="6"/>
      <c r="P326" s="5"/>
      <c r="Q326" s="5"/>
      <c r="R326" s="22"/>
    </row>
    <row r="327" spans="2:18" x14ac:dyDescent="0.2">
      <c r="B327" s="176"/>
      <c r="C327" s="178"/>
      <c r="D327" s="182" t="str">
        <f>IFERROR(IF(C327&lt;&gt;0,VLOOKUP(C327,DADES!$A$2:$B$12302,2,FALSE),""),0)</f>
        <v/>
      </c>
      <c r="E327" s="182">
        <f>IFERROR(VLOOKUP(C327,DADES!A322:J12622,8,FALSE),0)</f>
        <v>0</v>
      </c>
      <c r="F327" s="181" t="str">
        <f t="shared" si="12"/>
        <v/>
      </c>
      <c r="G327" s="3"/>
      <c r="H327" s="4"/>
      <c r="I327" s="5"/>
      <c r="J327" s="5"/>
      <c r="K327" s="5"/>
      <c r="L327" s="5"/>
      <c r="M327" s="54"/>
      <c r="N327" s="55">
        <f t="shared" si="14"/>
        <v>0</v>
      </c>
      <c r="O327" s="6"/>
      <c r="P327" s="5"/>
      <c r="Q327" s="5"/>
      <c r="R327" s="22"/>
    </row>
    <row r="328" spans="2:18" x14ac:dyDescent="0.2">
      <c r="B328" s="176"/>
      <c r="C328" s="178"/>
      <c r="D328" s="182" t="str">
        <f>IFERROR(IF(C328&lt;&gt;0,VLOOKUP(C328,DADES!$A$2:$B$12302,2,FALSE),""),0)</f>
        <v/>
      </c>
      <c r="E328" s="182">
        <f>IFERROR(VLOOKUP(C328,DADES!A323:J12623,8,FALSE),0)</f>
        <v>0</v>
      </c>
      <c r="F328" s="181" t="str">
        <f t="shared" si="12"/>
        <v/>
      </c>
      <c r="G328" s="3"/>
      <c r="H328" s="4"/>
      <c r="I328" s="5"/>
      <c r="J328" s="5"/>
      <c r="K328" s="5"/>
      <c r="L328" s="5"/>
      <c r="M328" s="54"/>
      <c r="N328" s="55">
        <f t="shared" si="14"/>
        <v>0</v>
      </c>
      <c r="O328" s="6"/>
      <c r="P328" s="5"/>
      <c r="Q328" s="5"/>
      <c r="R328" s="22"/>
    </row>
    <row r="329" spans="2:18" x14ac:dyDescent="0.2">
      <c r="B329" s="176"/>
      <c r="C329" s="178"/>
      <c r="D329" s="182" t="str">
        <f>IFERROR(IF(C329&lt;&gt;0,VLOOKUP(C329,DADES!$A$2:$B$12302,2,FALSE),""),0)</f>
        <v/>
      </c>
      <c r="E329" s="182">
        <f>IFERROR(VLOOKUP(C329,DADES!A324:J12624,8,FALSE),0)</f>
        <v>0</v>
      </c>
      <c r="F329" s="181" t="str">
        <f t="shared" si="12"/>
        <v/>
      </c>
      <c r="G329" s="3"/>
      <c r="H329" s="4"/>
      <c r="I329" s="5"/>
      <c r="J329" s="5"/>
      <c r="K329" s="5"/>
      <c r="L329" s="5"/>
      <c r="M329" s="54"/>
      <c r="N329" s="55">
        <f t="shared" si="14"/>
        <v>0</v>
      </c>
      <c r="O329" s="6"/>
      <c r="P329" s="5"/>
      <c r="Q329" s="5"/>
      <c r="R329" s="22"/>
    </row>
    <row r="330" spans="2:18" x14ac:dyDescent="0.2">
      <c r="B330" s="176"/>
      <c r="C330" s="178"/>
      <c r="D330" s="182" t="str">
        <f>IFERROR(IF(C330&lt;&gt;0,VLOOKUP(C330,DADES!$A$2:$B$12302,2,FALSE),""),0)</f>
        <v/>
      </c>
      <c r="E330" s="182">
        <f>IFERROR(VLOOKUP(C330,DADES!A325:J12625,8,FALSE),0)</f>
        <v>0</v>
      </c>
      <c r="F330" s="181" t="str">
        <f t="shared" si="12"/>
        <v/>
      </c>
      <c r="G330" s="3"/>
      <c r="H330" s="4"/>
      <c r="I330" s="5"/>
      <c r="J330" s="5"/>
      <c r="K330" s="5"/>
      <c r="L330" s="5"/>
      <c r="M330" s="54"/>
      <c r="N330" s="55">
        <f t="shared" si="14"/>
        <v>0</v>
      </c>
      <c r="O330" s="6"/>
      <c r="P330" s="5"/>
      <c r="Q330" s="5"/>
      <c r="R330" s="22"/>
    </row>
    <row r="331" spans="2:18" x14ac:dyDescent="0.2">
      <c r="B331" s="176"/>
      <c r="C331" s="178"/>
      <c r="D331" s="182" t="str">
        <f>IFERROR(IF(C331&lt;&gt;0,VLOOKUP(C331,DADES!$A$2:$B$12302,2,FALSE),""),0)</f>
        <v/>
      </c>
      <c r="E331" s="182">
        <f>IFERROR(VLOOKUP(C331,DADES!A326:J12626,8,FALSE),0)</f>
        <v>0</v>
      </c>
      <c r="F331" s="181" t="str">
        <f t="shared" si="12"/>
        <v/>
      </c>
      <c r="G331" s="3"/>
      <c r="H331" s="4"/>
      <c r="I331" s="5"/>
      <c r="J331" s="5"/>
      <c r="K331" s="5"/>
      <c r="L331" s="5"/>
      <c r="M331" s="54"/>
      <c r="N331" s="55">
        <f t="shared" si="14"/>
        <v>0</v>
      </c>
      <c r="O331" s="6"/>
      <c r="P331" s="5"/>
      <c r="Q331" s="5"/>
      <c r="R331" s="22"/>
    </row>
    <row r="332" spans="2:18" x14ac:dyDescent="0.2">
      <c r="B332" s="176"/>
      <c r="C332" s="178"/>
      <c r="D332" s="182" t="str">
        <f>IFERROR(IF(C332&lt;&gt;0,VLOOKUP(C332,DADES!$A$2:$B$12302,2,FALSE),""),0)</f>
        <v/>
      </c>
      <c r="E332" s="182">
        <f>IFERROR(VLOOKUP(C332,DADES!A327:J12627,8,FALSE),0)</f>
        <v>0</v>
      </c>
      <c r="F332" s="181" t="str">
        <f t="shared" si="12"/>
        <v/>
      </c>
      <c r="G332" s="3"/>
      <c r="H332" s="4"/>
      <c r="I332" s="5"/>
      <c r="J332" s="5"/>
      <c r="K332" s="5"/>
      <c r="L332" s="5"/>
      <c r="M332" s="54"/>
      <c r="N332" s="55">
        <f t="shared" si="14"/>
        <v>0</v>
      </c>
      <c r="O332" s="6"/>
      <c r="P332" s="5"/>
      <c r="Q332" s="5"/>
      <c r="R332" s="22"/>
    </row>
    <row r="333" spans="2:18" x14ac:dyDescent="0.2">
      <c r="B333" s="176"/>
      <c r="C333" s="178"/>
      <c r="D333" s="182" t="str">
        <f>IFERROR(IF(C333&lt;&gt;0,VLOOKUP(C333,DADES!$A$2:$B$12302,2,FALSE),""),0)</f>
        <v/>
      </c>
      <c r="E333" s="182">
        <f>IFERROR(VLOOKUP(C333,DADES!A328:J12628,8,FALSE),0)</f>
        <v>0</v>
      </c>
      <c r="F333" s="181" t="str">
        <f t="shared" si="12"/>
        <v/>
      </c>
      <c r="G333" s="3"/>
      <c r="H333" s="4"/>
      <c r="I333" s="5"/>
      <c r="J333" s="5"/>
      <c r="K333" s="5"/>
      <c r="L333" s="5"/>
      <c r="M333" s="54"/>
      <c r="N333" s="55">
        <f t="shared" si="14"/>
        <v>0</v>
      </c>
      <c r="O333" s="6"/>
      <c r="P333" s="5"/>
      <c r="Q333" s="5"/>
      <c r="R333" s="22"/>
    </row>
    <row r="334" spans="2:18" x14ac:dyDescent="0.2">
      <c r="B334" s="176"/>
      <c r="C334" s="178"/>
      <c r="D334" s="182" t="str">
        <f>IFERROR(IF(C334&lt;&gt;0,VLOOKUP(C334,DADES!$A$2:$B$12302,2,FALSE),""),0)</f>
        <v/>
      </c>
      <c r="E334" s="182">
        <f>IFERROR(VLOOKUP(C334,DADES!A329:J12629,8,FALSE),0)</f>
        <v>0</v>
      </c>
      <c r="F334" s="181" t="str">
        <f t="shared" si="12"/>
        <v/>
      </c>
      <c r="G334" s="3"/>
      <c r="H334" s="4"/>
      <c r="I334" s="5"/>
      <c r="J334" s="5"/>
      <c r="K334" s="5"/>
      <c r="L334" s="5"/>
      <c r="M334" s="54"/>
      <c r="N334" s="55">
        <f t="shared" si="14"/>
        <v>0</v>
      </c>
      <c r="O334" s="6"/>
      <c r="P334" s="5"/>
      <c r="Q334" s="5"/>
      <c r="R334" s="22"/>
    </row>
    <row r="335" spans="2:18" x14ac:dyDescent="0.2">
      <c r="B335" s="176"/>
      <c r="C335" s="178"/>
      <c r="D335" s="182" t="str">
        <f>IFERROR(IF(C335&lt;&gt;0,VLOOKUP(C335,DADES!$A$2:$B$12302,2,FALSE),""),0)</f>
        <v/>
      </c>
      <c r="E335" s="182">
        <f>IFERROR(VLOOKUP(C335,DADES!A330:J12630,8,FALSE),0)</f>
        <v>0</v>
      </c>
      <c r="F335" s="181" t="str">
        <f t="shared" si="12"/>
        <v/>
      </c>
      <c r="G335" s="3"/>
      <c r="H335" s="4"/>
      <c r="I335" s="5"/>
      <c r="J335" s="5"/>
      <c r="K335" s="5"/>
      <c r="L335" s="5"/>
      <c r="M335" s="54"/>
      <c r="N335" s="55">
        <f t="shared" si="14"/>
        <v>0</v>
      </c>
      <c r="O335" s="6"/>
      <c r="P335" s="5"/>
      <c r="Q335" s="5"/>
      <c r="R335" s="22"/>
    </row>
    <row r="336" spans="2:18" x14ac:dyDescent="0.2">
      <c r="B336" s="176"/>
      <c r="C336" s="178"/>
      <c r="D336" s="182" t="str">
        <f>IFERROR(IF(C336&lt;&gt;0,VLOOKUP(C336,DADES!$A$2:$B$12302,2,FALSE),""),0)</f>
        <v/>
      </c>
      <c r="E336" s="182">
        <f>IFERROR(VLOOKUP(C336,DADES!A331:J12631,8,FALSE),0)</f>
        <v>0</v>
      </c>
      <c r="F336" s="181" t="str">
        <f t="shared" si="12"/>
        <v/>
      </c>
      <c r="G336" s="3"/>
      <c r="H336" s="4"/>
      <c r="I336" s="5"/>
      <c r="J336" s="5"/>
      <c r="K336" s="5"/>
      <c r="L336" s="5"/>
      <c r="M336" s="54"/>
      <c r="N336" s="55">
        <f t="shared" si="14"/>
        <v>0</v>
      </c>
      <c r="O336" s="6"/>
      <c r="P336" s="5"/>
      <c r="Q336" s="5"/>
      <c r="R336" s="22"/>
    </row>
    <row r="337" spans="2:18" x14ac:dyDescent="0.2">
      <c r="B337" s="176"/>
      <c r="C337" s="178"/>
      <c r="D337" s="182" t="str">
        <f>IFERROR(IF(C337&lt;&gt;0,VLOOKUP(C337,DADES!$A$2:$B$12302,2,FALSE),""),0)</f>
        <v/>
      </c>
      <c r="E337" s="182">
        <f>IFERROR(VLOOKUP(C337,DADES!A332:J12632,8,FALSE),0)</f>
        <v>0</v>
      </c>
      <c r="F337" s="181" t="str">
        <f t="shared" si="12"/>
        <v/>
      </c>
      <c r="G337" s="3"/>
      <c r="H337" s="4"/>
      <c r="I337" s="5"/>
      <c r="J337" s="5"/>
      <c r="K337" s="5"/>
      <c r="L337" s="5"/>
      <c r="M337" s="54"/>
      <c r="N337" s="55">
        <f t="shared" si="14"/>
        <v>0</v>
      </c>
      <c r="O337" s="6"/>
      <c r="P337" s="5"/>
      <c r="Q337" s="5"/>
      <c r="R337" s="22"/>
    </row>
    <row r="338" spans="2:18" x14ac:dyDescent="0.2">
      <c r="B338" s="176"/>
      <c r="C338" s="178"/>
      <c r="D338" s="182" t="str">
        <f>IFERROR(IF(C338&lt;&gt;0,VLOOKUP(C338,DADES!$A$2:$B$12302,2,FALSE),""),0)</f>
        <v/>
      </c>
      <c r="E338" s="182">
        <f>IFERROR(VLOOKUP(C338,DADES!A333:J12633,8,FALSE),0)</f>
        <v>0</v>
      </c>
      <c r="F338" s="181" t="str">
        <f t="shared" si="12"/>
        <v/>
      </c>
      <c r="G338" s="3"/>
      <c r="H338" s="4"/>
      <c r="I338" s="5"/>
      <c r="J338" s="5"/>
      <c r="K338" s="5"/>
      <c r="L338" s="5"/>
      <c r="M338" s="54"/>
      <c r="N338" s="55">
        <f t="shared" si="14"/>
        <v>0</v>
      </c>
      <c r="O338" s="6"/>
      <c r="P338" s="5"/>
      <c r="Q338" s="5"/>
      <c r="R338" s="22"/>
    </row>
    <row r="339" spans="2:18" x14ac:dyDescent="0.2">
      <c r="B339" s="176"/>
      <c r="C339" s="178"/>
      <c r="D339" s="182" t="str">
        <f>IFERROR(IF(C339&lt;&gt;0,VLOOKUP(C339,DADES!$A$2:$B$12302,2,FALSE),""),0)</f>
        <v/>
      </c>
      <c r="E339" s="182">
        <f>IFERROR(VLOOKUP(C339,DADES!A334:J12634,8,FALSE),0)</f>
        <v>0</v>
      </c>
      <c r="F339" s="181" t="str">
        <f t="shared" si="12"/>
        <v/>
      </c>
      <c r="G339" s="3"/>
      <c r="H339" s="4"/>
      <c r="I339" s="5"/>
      <c r="J339" s="5"/>
      <c r="K339" s="5"/>
      <c r="L339" s="5"/>
      <c r="M339" s="54"/>
      <c r="N339" s="55">
        <f t="shared" si="14"/>
        <v>0</v>
      </c>
      <c r="O339" s="6"/>
      <c r="P339" s="5"/>
      <c r="Q339" s="5"/>
      <c r="R339" s="22"/>
    </row>
    <row r="340" spans="2:18" x14ac:dyDescent="0.2">
      <c r="B340" s="176"/>
      <c r="C340" s="178"/>
      <c r="D340" s="182" t="str">
        <f>IFERROR(IF(C340&lt;&gt;0,VLOOKUP(C340,DADES!$A$2:$B$12302,2,FALSE),""),0)</f>
        <v/>
      </c>
      <c r="E340" s="182">
        <f>IFERROR(VLOOKUP(C340,DADES!A335:J12635,8,FALSE),0)</f>
        <v>0</v>
      </c>
      <c r="F340" s="181" t="str">
        <f t="shared" si="12"/>
        <v/>
      </c>
      <c r="G340" s="3"/>
      <c r="H340" s="4"/>
      <c r="I340" s="5"/>
      <c r="J340" s="5"/>
      <c r="K340" s="5"/>
      <c r="L340" s="5"/>
      <c r="M340" s="54"/>
      <c r="N340" s="55">
        <f t="shared" si="14"/>
        <v>0</v>
      </c>
      <c r="O340" s="6"/>
      <c r="P340" s="5"/>
      <c r="Q340" s="5"/>
      <c r="R340" s="22"/>
    </row>
    <row r="341" spans="2:18" x14ac:dyDescent="0.2">
      <c r="B341" s="176"/>
      <c r="C341" s="178"/>
      <c r="D341" s="182" t="str">
        <f>IFERROR(IF(C341&lt;&gt;0,VLOOKUP(C341,DADES!$A$2:$B$12302,2,FALSE),""),0)</f>
        <v/>
      </c>
      <c r="E341" s="182">
        <f>IFERROR(VLOOKUP(C341,DADES!A336:J12636,8,FALSE),0)</f>
        <v>0</v>
      </c>
      <c r="F341" s="181" t="str">
        <f t="shared" si="12"/>
        <v/>
      </c>
      <c r="G341" s="3"/>
      <c r="H341" s="4"/>
      <c r="I341" s="5"/>
      <c r="J341" s="5"/>
      <c r="K341" s="5"/>
      <c r="L341" s="5"/>
      <c r="M341" s="54"/>
      <c r="N341" s="55">
        <f t="shared" si="14"/>
        <v>0</v>
      </c>
      <c r="O341" s="6"/>
      <c r="P341" s="5"/>
      <c r="Q341" s="5"/>
      <c r="R341" s="22"/>
    </row>
    <row r="342" spans="2:18" x14ac:dyDescent="0.2">
      <c r="B342" s="176"/>
      <c r="C342" s="178"/>
      <c r="D342" s="182" t="str">
        <f>IFERROR(IF(C342&lt;&gt;0,VLOOKUP(C342,DADES!$A$2:$B$12302,2,FALSE),""),0)</f>
        <v/>
      </c>
      <c r="E342" s="182">
        <f>IFERROR(VLOOKUP(C342,DADES!A337:J12637,8,FALSE),0)</f>
        <v>0</v>
      </c>
      <c r="F342" s="181" t="str">
        <f t="shared" si="12"/>
        <v/>
      </c>
      <c r="G342" s="3"/>
      <c r="H342" s="4"/>
      <c r="I342" s="5"/>
      <c r="J342" s="5"/>
      <c r="K342" s="5"/>
      <c r="L342" s="5"/>
      <c r="M342" s="54"/>
      <c r="N342" s="55">
        <f t="shared" si="14"/>
        <v>0</v>
      </c>
      <c r="O342" s="6"/>
      <c r="P342" s="5"/>
      <c r="Q342" s="5"/>
      <c r="R342" s="22"/>
    </row>
    <row r="343" spans="2:18" x14ac:dyDescent="0.2">
      <c r="B343" s="176"/>
      <c r="C343" s="178"/>
      <c r="D343" s="182" t="str">
        <f>IFERROR(IF(C343&lt;&gt;0,VLOOKUP(C343,DADES!$A$2:$B$12302,2,FALSE),""),0)</f>
        <v/>
      </c>
      <c r="E343" s="182">
        <f>IFERROR(VLOOKUP(C343,DADES!A338:J12638,8,FALSE),0)</f>
        <v>0</v>
      </c>
      <c r="F343" s="181" t="str">
        <f t="shared" si="12"/>
        <v/>
      </c>
      <c r="G343" s="3"/>
      <c r="H343" s="4"/>
      <c r="I343" s="5"/>
      <c r="J343" s="5"/>
      <c r="K343" s="5"/>
      <c r="L343" s="5"/>
      <c r="M343" s="54"/>
      <c r="N343" s="55">
        <f t="shared" si="14"/>
        <v>0</v>
      </c>
      <c r="O343" s="6"/>
      <c r="P343" s="5"/>
      <c r="Q343" s="5"/>
      <c r="R343" s="22"/>
    </row>
    <row r="344" spans="2:18" x14ac:dyDescent="0.2">
      <c r="B344" s="176"/>
      <c r="C344" s="178"/>
      <c r="D344" s="182" t="str">
        <f>IFERROR(IF(C344&lt;&gt;0,VLOOKUP(C344,DADES!$A$2:$B$12302,2,FALSE),""),0)</f>
        <v/>
      </c>
      <c r="E344" s="182">
        <f>IFERROR(VLOOKUP(C344,DADES!A339:J12639,8,FALSE),0)</f>
        <v>0</v>
      </c>
      <c r="F344" s="181" t="str">
        <f t="shared" si="12"/>
        <v/>
      </c>
      <c r="G344" s="3"/>
      <c r="H344" s="4"/>
      <c r="I344" s="5"/>
      <c r="J344" s="5"/>
      <c r="K344" s="5"/>
      <c r="L344" s="5"/>
      <c r="M344" s="54"/>
      <c r="N344" s="55">
        <f t="shared" si="14"/>
        <v>0</v>
      </c>
      <c r="O344" s="6"/>
      <c r="P344" s="5"/>
      <c r="Q344" s="5"/>
      <c r="R344" s="22"/>
    </row>
    <row r="345" spans="2:18" x14ac:dyDescent="0.2">
      <c r="B345" s="176"/>
      <c r="C345" s="178"/>
      <c r="D345" s="182" t="str">
        <f>IFERROR(IF(C345&lt;&gt;0,VLOOKUP(C345,DADES!$A$2:$B$12302,2,FALSE),""),0)</f>
        <v/>
      </c>
      <c r="E345" s="182">
        <f>IFERROR(VLOOKUP(C345,DADES!A340:J12640,8,FALSE),0)</f>
        <v>0</v>
      </c>
      <c r="F345" s="181" t="str">
        <f t="shared" si="12"/>
        <v/>
      </c>
      <c r="G345" s="3"/>
      <c r="H345" s="4"/>
      <c r="I345" s="5"/>
      <c r="J345" s="5"/>
      <c r="K345" s="5"/>
      <c r="L345" s="5"/>
      <c r="M345" s="54"/>
      <c r="N345" s="55">
        <f t="shared" si="14"/>
        <v>0</v>
      </c>
      <c r="O345" s="6"/>
      <c r="P345" s="5"/>
      <c r="Q345" s="5"/>
      <c r="R345" s="22"/>
    </row>
    <row r="346" spans="2:18" x14ac:dyDescent="0.2">
      <c r="B346" s="176"/>
      <c r="C346" s="178"/>
      <c r="D346" s="182" t="str">
        <f>IFERROR(IF(C346&lt;&gt;0,VLOOKUP(C346,DADES!$A$2:$B$12302,2,FALSE),""),0)</f>
        <v/>
      </c>
      <c r="E346" s="182">
        <f>IFERROR(VLOOKUP(C346,DADES!A341:J12641,8,FALSE),0)</f>
        <v>0</v>
      </c>
      <c r="F346" s="181" t="str">
        <f t="shared" si="12"/>
        <v/>
      </c>
      <c r="G346" s="3"/>
      <c r="H346" s="4"/>
      <c r="I346" s="5"/>
      <c r="J346" s="5"/>
      <c r="K346" s="5"/>
      <c r="L346" s="5"/>
      <c r="M346" s="54"/>
      <c r="N346" s="55">
        <f t="shared" si="14"/>
        <v>0</v>
      </c>
      <c r="O346" s="6"/>
      <c r="P346" s="5"/>
      <c r="Q346" s="5"/>
      <c r="R346" s="22"/>
    </row>
    <row r="347" spans="2:18" x14ac:dyDescent="0.2">
      <c r="B347" s="176"/>
      <c r="C347" s="178"/>
      <c r="D347" s="182" t="str">
        <f>IFERROR(IF(C347&lt;&gt;0,VLOOKUP(C347,DADES!$A$2:$B$12302,2,FALSE),""),0)</f>
        <v/>
      </c>
      <c r="E347" s="182">
        <f>IFERROR(VLOOKUP(C347,DADES!A342:J12642,8,FALSE),0)</f>
        <v>0</v>
      </c>
      <c r="F347" s="181" t="str">
        <f t="shared" si="12"/>
        <v/>
      </c>
      <c r="G347" s="3"/>
      <c r="H347" s="4"/>
      <c r="I347" s="5"/>
      <c r="J347" s="5"/>
      <c r="K347" s="5"/>
      <c r="L347" s="5"/>
      <c r="M347" s="54"/>
      <c r="N347" s="55">
        <f t="shared" si="14"/>
        <v>0</v>
      </c>
      <c r="O347" s="6"/>
      <c r="P347" s="5"/>
      <c r="Q347" s="5"/>
      <c r="R347" s="22"/>
    </row>
    <row r="348" spans="2:18" x14ac:dyDescent="0.2">
      <c r="B348" s="176"/>
      <c r="C348" s="178"/>
      <c r="D348" s="182" t="str">
        <f>IFERROR(IF(C348&lt;&gt;0,VLOOKUP(C348,DADES!$A$2:$B$12302,2,FALSE),""),0)</f>
        <v/>
      </c>
      <c r="E348" s="182">
        <f>IFERROR(VLOOKUP(C348,DADES!A343:J12643,8,FALSE),0)</f>
        <v>0</v>
      </c>
      <c r="F348" s="181" t="str">
        <f t="shared" si="12"/>
        <v/>
      </c>
      <c r="G348" s="3"/>
      <c r="H348" s="4"/>
      <c r="I348" s="5"/>
      <c r="J348" s="5"/>
      <c r="K348" s="5"/>
      <c r="L348" s="5"/>
      <c r="M348" s="54"/>
      <c r="N348" s="55">
        <f t="shared" si="14"/>
        <v>0</v>
      </c>
      <c r="O348" s="6"/>
      <c r="P348" s="5"/>
      <c r="Q348" s="5"/>
      <c r="R348" s="22"/>
    </row>
    <row r="349" spans="2:18" x14ac:dyDescent="0.2">
      <c r="B349" s="176"/>
      <c r="C349" s="178"/>
      <c r="D349" s="182" t="str">
        <f>IFERROR(IF(C349&lt;&gt;0,VLOOKUP(C349,DADES!$A$2:$B$12302,2,FALSE),""),0)</f>
        <v/>
      </c>
      <c r="E349" s="182">
        <f>IFERROR(VLOOKUP(C349,DADES!A344:J12644,8,FALSE),0)</f>
        <v>0</v>
      </c>
      <c r="F349" s="181" t="str">
        <f t="shared" si="12"/>
        <v/>
      </c>
      <c r="G349" s="3"/>
      <c r="H349" s="4"/>
      <c r="I349" s="5"/>
      <c r="J349" s="5"/>
      <c r="K349" s="5"/>
      <c r="L349" s="5"/>
      <c r="M349" s="54"/>
      <c r="N349" s="55">
        <f t="shared" si="14"/>
        <v>0</v>
      </c>
      <c r="O349" s="6"/>
      <c r="P349" s="5"/>
      <c r="Q349" s="5"/>
      <c r="R349" s="22"/>
    </row>
    <row r="350" spans="2:18" x14ac:dyDescent="0.2">
      <c r="B350" s="176"/>
      <c r="C350" s="178"/>
      <c r="D350" s="182" t="str">
        <f>IFERROR(IF(C350&lt;&gt;0,VLOOKUP(C350,DADES!$A$2:$B$12302,2,FALSE),""),0)</f>
        <v/>
      </c>
      <c r="E350" s="182">
        <f>IFERROR(VLOOKUP(C350,DADES!A345:J12645,8,FALSE),0)</f>
        <v>0</v>
      </c>
      <c r="F350" s="181" t="str">
        <f t="shared" si="12"/>
        <v/>
      </c>
      <c r="G350" s="3"/>
      <c r="H350" s="4"/>
      <c r="I350" s="5"/>
      <c r="J350" s="5"/>
      <c r="K350" s="5"/>
      <c r="L350" s="5"/>
      <c r="M350" s="54"/>
      <c r="N350" s="55">
        <f t="shared" si="14"/>
        <v>0</v>
      </c>
      <c r="O350" s="6"/>
      <c r="P350" s="5"/>
      <c r="Q350" s="5"/>
      <c r="R350" s="22"/>
    </row>
    <row r="351" spans="2:18" x14ac:dyDescent="0.2">
      <c r="B351" s="176"/>
      <c r="C351" s="178"/>
      <c r="D351" s="182" t="str">
        <f>IFERROR(IF(C351&lt;&gt;0,VLOOKUP(C351,DADES!$A$2:$B$12302,2,FALSE),""),0)</f>
        <v/>
      </c>
      <c r="E351" s="182">
        <f>IFERROR(VLOOKUP(C351,DADES!A346:J12646,8,FALSE),0)</f>
        <v>0</v>
      </c>
      <c r="F351" s="181" t="str">
        <f t="shared" si="12"/>
        <v/>
      </c>
      <c r="G351" s="3"/>
      <c r="H351" s="4"/>
      <c r="I351" s="5"/>
      <c r="J351" s="5"/>
      <c r="K351" s="5"/>
      <c r="L351" s="5"/>
      <c r="M351" s="54"/>
      <c r="N351" s="55">
        <f t="shared" si="14"/>
        <v>0</v>
      </c>
      <c r="O351" s="6"/>
      <c r="P351" s="5"/>
      <c r="Q351" s="5"/>
      <c r="R351" s="22"/>
    </row>
    <row r="352" spans="2:18" x14ac:dyDescent="0.2">
      <c r="B352" s="176"/>
      <c r="C352" s="178"/>
      <c r="D352" s="182" t="str">
        <f>IFERROR(IF(C352&lt;&gt;0,VLOOKUP(C352,DADES!$A$2:$B$12302,2,FALSE),""),0)</f>
        <v/>
      </c>
      <c r="E352" s="182">
        <f>IFERROR(VLOOKUP(C352,DADES!A347:J12647,8,FALSE),0)</f>
        <v>0</v>
      </c>
      <c r="F352" s="181" t="str">
        <f t="shared" si="12"/>
        <v/>
      </c>
      <c r="G352" s="3"/>
      <c r="H352" s="4"/>
      <c r="I352" s="5"/>
      <c r="J352" s="5"/>
      <c r="K352" s="5"/>
      <c r="L352" s="5"/>
      <c r="M352" s="54"/>
      <c r="N352" s="55">
        <f t="shared" si="14"/>
        <v>0</v>
      </c>
      <c r="O352" s="6"/>
      <c r="P352" s="5"/>
      <c r="Q352" s="5"/>
      <c r="R352" s="22"/>
    </row>
    <row r="353" spans="2:18" x14ac:dyDescent="0.2">
      <c r="B353" s="176"/>
      <c r="C353" s="178"/>
      <c r="D353" s="182" t="str">
        <f>IFERROR(IF(C353&lt;&gt;0,VLOOKUP(C353,DADES!$A$2:$B$12302,2,FALSE),""),0)</f>
        <v/>
      </c>
      <c r="E353" s="182">
        <f>IFERROR(VLOOKUP(C353,DADES!A348:J12648,8,FALSE),0)</f>
        <v>0</v>
      </c>
      <c r="F353" s="181" t="str">
        <f t="shared" si="12"/>
        <v/>
      </c>
      <c r="G353" s="3"/>
      <c r="H353" s="4"/>
      <c r="I353" s="5"/>
      <c r="J353" s="5"/>
      <c r="K353" s="5"/>
      <c r="L353" s="5"/>
      <c r="M353" s="54"/>
      <c r="N353" s="55">
        <f t="shared" si="14"/>
        <v>0</v>
      </c>
      <c r="O353" s="6"/>
      <c r="P353" s="5"/>
      <c r="Q353" s="5"/>
      <c r="R353" s="22"/>
    </row>
    <row r="354" spans="2:18" x14ac:dyDescent="0.2">
      <c r="B354" s="176"/>
      <c r="C354" s="178"/>
      <c r="D354" s="182" t="str">
        <f>IFERROR(IF(C354&lt;&gt;0,VLOOKUP(C354,DADES!$A$2:$B$12302,2,FALSE),""),0)</f>
        <v/>
      </c>
      <c r="E354" s="182">
        <f>IFERROR(VLOOKUP(C354,DADES!A349:J12649,8,FALSE),0)</f>
        <v>0</v>
      </c>
      <c r="F354" s="181" t="str">
        <f t="shared" si="12"/>
        <v/>
      </c>
      <c r="G354" s="3"/>
      <c r="H354" s="4"/>
      <c r="I354" s="5"/>
      <c r="J354" s="5"/>
      <c r="K354" s="5"/>
      <c r="L354" s="5"/>
      <c r="M354" s="54"/>
      <c r="N354" s="55">
        <f t="shared" si="14"/>
        <v>0</v>
      </c>
      <c r="O354" s="6"/>
      <c r="P354" s="5"/>
      <c r="Q354" s="5"/>
      <c r="R354" s="22"/>
    </row>
    <row r="355" spans="2:18" x14ac:dyDescent="0.2">
      <c r="B355" s="176"/>
      <c r="C355" s="178"/>
      <c r="D355" s="182" t="str">
        <f>IFERROR(IF(C355&lt;&gt;0,VLOOKUP(C355,DADES!$A$2:$B$12302,2,FALSE),""),0)</f>
        <v/>
      </c>
      <c r="E355" s="182">
        <f>IFERROR(VLOOKUP(C355,DADES!A350:J12650,8,FALSE),0)</f>
        <v>0</v>
      </c>
      <c r="F355" s="181" t="str">
        <f t="shared" si="12"/>
        <v/>
      </c>
      <c r="G355" s="3"/>
      <c r="H355" s="4"/>
      <c r="I355" s="5"/>
      <c r="J355" s="5"/>
      <c r="K355" s="5"/>
      <c r="L355" s="5"/>
      <c r="M355" s="54"/>
      <c r="N355" s="55">
        <f t="shared" si="14"/>
        <v>0</v>
      </c>
      <c r="O355" s="6"/>
      <c r="P355" s="5"/>
      <c r="Q355" s="5"/>
      <c r="R355" s="22"/>
    </row>
    <row r="356" spans="2:18" x14ac:dyDescent="0.2">
      <c r="B356" s="176"/>
      <c r="C356" s="178"/>
      <c r="D356" s="182" t="str">
        <f>IFERROR(IF(C356&lt;&gt;0,VLOOKUP(C356,DADES!$A$2:$B$12302,2,FALSE),""),0)</f>
        <v/>
      </c>
      <c r="E356" s="182">
        <f>IFERROR(VLOOKUP(C356,DADES!A351:J12651,8,FALSE),0)</f>
        <v>0</v>
      </c>
      <c r="F356" s="181" t="str">
        <f t="shared" si="12"/>
        <v/>
      </c>
      <c r="G356" s="3"/>
      <c r="H356" s="4"/>
      <c r="I356" s="5"/>
      <c r="J356" s="5"/>
      <c r="K356" s="5"/>
      <c r="L356" s="5"/>
      <c r="M356" s="54"/>
      <c r="N356" s="55">
        <f t="shared" si="14"/>
        <v>0</v>
      </c>
      <c r="O356" s="6"/>
      <c r="P356" s="5"/>
      <c r="Q356" s="5"/>
      <c r="R356" s="22"/>
    </row>
    <row r="357" spans="2:18" x14ac:dyDescent="0.2">
      <c r="B357" s="176"/>
      <c r="C357" s="178"/>
      <c r="D357" s="182" t="str">
        <f>IFERROR(IF(C357&lt;&gt;0,VLOOKUP(C357,DADES!$A$2:$B$12302,2,FALSE),""),0)</f>
        <v/>
      </c>
      <c r="E357" s="182">
        <f>IFERROR(VLOOKUP(C357,DADES!A352:J12652,8,FALSE),0)</f>
        <v>0</v>
      </c>
      <c r="F357" s="181" t="str">
        <f t="shared" si="12"/>
        <v/>
      </c>
      <c r="G357" s="3"/>
      <c r="H357" s="4"/>
      <c r="I357" s="5"/>
      <c r="J357" s="5"/>
      <c r="K357" s="5"/>
      <c r="L357" s="5"/>
      <c r="M357" s="54"/>
      <c r="N357" s="55">
        <f t="shared" si="14"/>
        <v>0</v>
      </c>
      <c r="O357" s="6"/>
      <c r="P357" s="5"/>
      <c r="Q357" s="5"/>
      <c r="R357" s="22"/>
    </row>
    <row r="358" spans="2:18" x14ac:dyDescent="0.2">
      <c r="B358" s="176"/>
      <c r="C358" s="178"/>
      <c r="D358" s="182" t="str">
        <f>IFERROR(IF(C358&lt;&gt;0,VLOOKUP(C358,DADES!$A$2:$B$12302,2,FALSE),""),0)</f>
        <v/>
      </c>
      <c r="E358" s="182">
        <f>IFERROR(VLOOKUP(C358,DADES!A353:J12653,8,FALSE),0)</f>
        <v>0</v>
      </c>
      <c r="F358" s="181" t="str">
        <f t="shared" si="12"/>
        <v/>
      </c>
      <c r="G358" s="3"/>
      <c r="H358" s="4"/>
      <c r="I358" s="5"/>
      <c r="J358" s="5"/>
      <c r="K358" s="5"/>
      <c r="L358" s="5"/>
      <c r="M358" s="54"/>
      <c r="N358" s="55">
        <f t="shared" si="14"/>
        <v>0</v>
      </c>
      <c r="O358" s="6"/>
      <c r="P358" s="5"/>
      <c r="Q358" s="5"/>
      <c r="R358" s="22"/>
    </row>
    <row r="359" spans="2:18" x14ac:dyDescent="0.2">
      <c r="B359" s="176"/>
      <c r="C359" s="178"/>
      <c r="D359" s="182" t="str">
        <f>IFERROR(IF(C359&lt;&gt;0,VLOOKUP(C359,DADES!$A$2:$B$12302,2,FALSE),""),0)</f>
        <v/>
      </c>
      <c r="E359" s="182">
        <f>IFERROR(VLOOKUP(C359,DADES!A354:J12654,8,FALSE),0)</f>
        <v>0</v>
      </c>
      <c r="F359" s="181" t="str">
        <f t="shared" si="12"/>
        <v/>
      </c>
      <c r="G359" s="3"/>
      <c r="H359" s="4"/>
      <c r="I359" s="5"/>
      <c r="J359" s="5"/>
      <c r="K359" s="5"/>
      <c r="L359" s="5"/>
      <c r="M359" s="54"/>
      <c r="N359" s="55">
        <f t="shared" si="14"/>
        <v>0</v>
      </c>
      <c r="O359" s="6"/>
      <c r="P359" s="5"/>
      <c r="Q359" s="5"/>
      <c r="R359" s="22"/>
    </row>
    <row r="360" spans="2:18" x14ac:dyDescent="0.2">
      <c r="B360" s="176"/>
      <c r="C360" s="178"/>
      <c r="D360" s="182" t="str">
        <f>IFERROR(IF(C360&lt;&gt;0,VLOOKUP(C360,DADES!$A$2:$B$12302,2,FALSE),""),0)</f>
        <v/>
      </c>
      <c r="E360" s="182">
        <f>IFERROR(VLOOKUP(C360,DADES!A355:J12655,8,FALSE),0)</f>
        <v>0</v>
      </c>
      <c r="F360" s="181" t="str">
        <f t="shared" si="12"/>
        <v/>
      </c>
      <c r="G360" s="3"/>
      <c r="H360" s="4"/>
      <c r="I360" s="5"/>
      <c r="J360" s="5"/>
      <c r="K360" s="5"/>
      <c r="L360" s="5"/>
      <c r="M360" s="54"/>
      <c r="N360" s="55">
        <f t="shared" si="14"/>
        <v>0</v>
      </c>
      <c r="O360" s="6"/>
      <c r="P360" s="5"/>
      <c r="Q360" s="5"/>
      <c r="R360" s="22"/>
    </row>
    <row r="361" spans="2:18" x14ac:dyDescent="0.2">
      <c r="B361" s="176"/>
      <c r="C361" s="178"/>
      <c r="D361" s="182" t="str">
        <f>IFERROR(IF(C361&lt;&gt;0,VLOOKUP(C361,DADES!$A$2:$B$12302,2,FALSE),""),0)</f>
        <v/>
      </c>
      <c r="E361" s="182">
        <f>IFERROR(VLOOKUP(C361,DADES!A356:J12656,8,FALSE),0)</f>
        <v>0</v>
      </c>
      <c r="F361" s="181" t="str">
        <f t="shared" si="12"/>
        <v/>
      </c>
      <c r="G361" s="3"/>
      <c r="H361" s="4"/>
      <c r="I361" s="5"/>
      <c r="J361" s="5"/>
      <c r="K361" s="5"/>
      <c r="L361" s="5"/>
      <c r="M361" s="54"/>
      <c r="N361" s="55">
        <f t="shared" si="14"/>
        <v>0</v>
      </c>
      <c r="O361" s="6"/>
      <c r="P361" s="5"/>
      <c r="Q361" s="5"/>
      <c r="R361" s="22"/>
    </row>
    <row r="362" spans="2:18" x14ac:dyDescent="0.2">
      <c r="B362" s="176"/>
      <c r="C362" s="178"/>
      <c r="D362" s="182" t="str">
        <f>IFERROR(IF(C362&lt;&gt;0,VLOOKUP(C362,DADES!$A$2:$B$12302,2,FALSE),""),0)</f>
        <v/>
      </c>
      <c r="E362" s="182">
        <f>IFERROR(VLOOKUP(C362,DADES!A357:J12657,8,FALSE),0)</f>
        <v>0</v>
      </c>
      <c r="F362" s="181" t="str">
        <f t="shared" si="12"/>
        <v/>
      </c>
      <c r="G362" s="3"/>
      <c r="H362" s="4"/>
      <c r="I362" s="5"/>
      <c r="J362" s="5"/>
      <c r="K362" s="5"/>
      <c r="L362" s="5"/>
      <c r="M362" s="54"/>
      <c r="N362" s="55">
        <f t="shared" si="14"/>
        <v>0</v>
      </c>
      <c r="O362" s="6"/>
      <c r="P362" s="5"/>
      <c r="Q362" s="5"/>
      <c r="R362" s="22"/>
    </row>
    <row r="363" spans="2:18" x14ac:dyDescent="0.2">
      <c r="B363" s="176"/>
      <c r="C363" s="178"/>
      <c r="D363" s="182" t="str">
        <f>IFERROR(IF(C363&lt;&gt;0,VLOOKUP(C363,DADES!$A$2:$B$12302,2,FALSE),""),0)</f>
        <v/>
      </c>
      <c r="E363" s="182">
        <f>IFERROR(VLOOKUP(C363,DADES!A358:J12658,8,FALSE),0)</f>
        <v>0</v>
      </c>
      <c r="F363" s="181" t="str">
        <f t="shared" si="12"/>
        <v/>
      </c>
      <c r="G363" s="3"/>
      <c r="H363" s="4"/>
      <c r="I363" s="5"/>
      <c r="J363" s="5"/>
      <c r="K363" s="5"/>
      <c r="L363" s="5"/>
      <c r="M363" s="54"/>
      <c r="N363" s="55">
        <f t="shared" si="14"/>
        <v>0</v>
      </c>
      <c r="O363" s="6"/>
      <c r="P363" s="5"/>
      <c r="Q363" s="5"/>
      <c r="R363" s="22"/>
    </row>
    <row r="364" spans="2:18" x14ac:dyDescent="0.2">
      <c r="B364" s="176"/>
      <c r="C364" s="178"/>
      <c r="D364" s="182" t="str">
        <f>IFERROR(IF(C364&lt;&gt;0,VLOOKUP(C364,DADES!$A$2:$B$12302,2,FALSE),""),0)</f>
        <v/>
      </c>
      <c r="E364" s="182">
        <f>IFERROR(VLOOKUP(C364,DADES!A359:J12659,8,FALSE),0)</f>
        <v>0</v>
      </c>
      <c r="F364" s="181" t="str">
        <f t="shared" si="12"/>
        <v/>
      </c>
      <c r="G364" s="3"/>
      <c r="H364" s="4"/>
      <c r="I364" s="5"/>
      <c r="J364" s="5"/>
      <c r="K364" s="5"/>
      <c r="L364" s="5"/>
      <c r="M364" s="54"/>
      <c r="N364" s="55">
        <f t="shared" si="14"/>
        <v>0</v>
      </c>
      <c r="O364" s="6"/>
      <c r="P364" s="5"/>
      <c r="Q364" s="5"/>
      <c r="R364" s="22"/>
    </row>
    <row r="365" spans="2:18" x14ac:dyDescent="0.2">
      <c r="B365" s="176"/>
      <c r="C365" s="178"/>
      <c r="D365" s="182" t="str">
        <f>IFERROR(IF(C365&lt;&gt;0,VLOOKUP(C365,DADES!$A$2:$B$12302,2,FALSE),""),0)</f>
        <v/>
      </c>
      <c r="E365" s="182">
        <f>IFERROR(VLOOKUP(C365,DADES!A360:J12660,8,FALSE),0)</f>
        <v>0</v>
      </c>
      <c r="F365" s="181" t="str">
        <f t="shared" si="12"/>
        <v/>
      </c>
      <c r="G365" s="3"/>
      <c r="H365" s="4"/>
      <c r="I365" s="5"/>
      <c r="J365" s="5"/>
      <c r="K365" s="5"/>
      <c r="L365" s="5"/>
      <c r="M365" s="54"/>
      <c r="N365" s="55">
        <f t="shared" si="14"/>
        <v>0</v>
      </c>
      <c r="O365" s="6"/>
      <c r="P365" s="5"/>
      <c r="Q365" s="5"/>
      <c r="R365" s="22"/>
    </row>
    <row r="366" spans="2:18" x14ac:dyDescent="0.2">
      <c r="B366" s="176"/>
      <c r="C366" s="178"/>
      <c r="D366" s="182" t="str">
        <f>IFERROR(IF(C366&lt;&gt;0,VLOOKUP(C366,DADES!$A$2:$B$12302,2,FALSE),""),0)</f>
        <v/>
      </c>
      <c r="E366" s="182">
        <f>IFERROR(VLOOKUP(C366,DADES!A361:J12661,8,FALSE),0)</f>
        <v>0</v>
      </c>
      <c r="F366" s="181" t="str">
        <f t="shared" si="12"/>
        <v/>
      </c>
      <c r="G366" s="3"/>
      <c r="H366" s="4"/>
      <c r="I366" s="5"/>
      <c r="J366" s="5"/>
      <c r="K366" s="5"/>
      <c r="L366" s="5"/>
      <c r="M366" s="54"/>
      <c r="N366" s="55">
        <f t="shared" si="14"/>
        <v>0</v>
      </c>
      <c r="O366" s="6"/>
      <c r="P366" s="5"/>
      <c r="Q366" s="5"/>
      <c r="R366" s="22"/>
    </row>
    <row r="367" spans="2:18" x14ac:dyDescent="0.2">
      <c r="B367" s="176"/>
      <c r="C367" s="178"/>
      <c r="D367" s="182" t="str">
        <f>IFERROR(IF(C367&lt;&gt;0,VLOOKUP(C367,DADES!$A$2:$B$12302,2,FALSE),""),0)</f>
        <v/>
      </c>
      <c r="E367" s="182">
        <f>IFERROR(VLOOKUP(C367,DADES!A362:J12662,8,FALSE),0)</f>
        <v>0</v>
      </c>
      <c r="F367" s="181" t="str">
        <f t="shared" si="12"/>
        <v/>
      </c>
      <c r="G367" s="3"/>
      <c r="H367" s="4"/>
      <c r="I367" s="5"/>
      <c r="J367" s="5"/>
      <c r="K367" s="5"/>
      <c r="L367" s="5"/>
      <c r="M367" s="54"/>
      <c r="N367" s="55">
        <f t="shared" si="14"/>
        <v>0</v>
      </c>
      <c r="O367" s="6"/>
      <c r="P367" s="5"/>
      <c r="Q367" s="5"/>
      <c r="R367" s="22"/>
    </row>
    <row r="368" spans="2:18" x14ac:dyDescent="0.2">
      <c r="B368" s="176"/>
      <c r="C368" s="178"/>
      <c r="D368" s="182" t="str">
        <f>IFERROR(IF(C368&lt;&gt;0,VLOOKUP(C368,DADES!$A$2:$B$12302,2,FALSE),""),0)</f>
        <v/>
      </c>
      <c r="E368" s="182">
        <f>IFERROR(VLOOKUP(C368,DADES!A363:J12663,8,FALSE),0)</f>
        <v>0</v>
      </c>
      <c r="F368" s="181" t="str">
        <f t="shared" si="12"/>
        <v/>
      </c>
      <c r="G368" s="3"/>
      <c r="H368" s="4"/>
      <c r="I368" s="5"/>
      <c r="J368" s="5"/>
      <c r="K368" s="5"/>
      <c r="L368" s="5"/>
      <c r="M368" s="54"/>
      <c r="N368" s="55">
        <f t="shared" si="14"/>
        <v>0</v>
      </c>
      <c r="O368" s="6"/>
      <c r="P368" s="5"/>
      <c r="Q368" s="5"/>
      <c r="R368" s="22"/>
    </row>
    <row r="369" spans="2:18" x14ac:dyDescent="0.2">
      <c r="B369" s="176"/>
      <c r="C369" s="178"/>
      <c r="D369" s="182" t="str">
        <f>IFERROR(IF(C369&lt;&gt;0,VLOOKUP(C369,DADES!$A$2:$B$12302,2,FALSE),""),0)</f>
        <v/>
      </c>
      <c r="E369" s="182">
        <f>IFERROR(VLOOKUP(C369,DADES!A364:J12664,8,FALSE),0)</f>
        <v>0</v>
      </c>
      <c r="F369" s="181" t="str">
        <f t="shared" si="12"/>
        <v/>
      </c>
      <c r="G369" s="3"/>
      <c r="H369" s="4"/>
      <c r="I369" s="5"/>
      <c r="J369" s="5"/>
      <c r="K369" s="5"/>
      <c r="L369" s="5"/>
      <c r="M369" s="54"/>
      <c r="N369" s="55">
        <f t="shared" si="14"/>
        <v>0</v>
      </c>
      <c r="O369" s="6"/>
      <c r="P369" s="5"/>
      <c r="Q369" s="5"/>
      <c r="R369" s="22"/>
    </row>
    <row r="370" spans="2:18" x14ac:dyDescent="0.2">
      <c r="B370" s="176"/>
      <c r="C370" s="178"/>
      <c r="D370" s="182" t="str">
        <f>IFERROR(IF(C370&lt;&gt;0,VLOOKUP(C370,DADES!$A$2:$B$12302,2,FALSE),""),0)</f>
        <v/>
      </c>
      <c r="E370" s="182">
        <f>IFERROR(VLOOKUP(C370,DADES!A365:J12665,8,FALSE),0)</f>
        <v>0</v>
      </c>
      <c r="F370" s="181" t="str">
        <f t="shared" si="12"/>
        <v/>
      </c>
      <c r="G370" s="3"/>
      <c r="H370" s="4"/>
      <c r="I370" s="5"/>
      <c r="J370" s="5"/>
      <c r="K370" s="5"/>
      <c r="L370" s="5"/>
      <c r="M370" s="54"/>
      <c r="N370" s="55">
        <f t="shared" si="14"/>
        <v>0</v>
      </c>
      <c r="O370" s="6"/>
      <c r="P370" s="5"/>
      <c r="Q370" s="5"/>
      <c r="R370" s="22"/>
    </row>
    <row r="371" spans="2:18" x14ac:dyDescent="0.2">
      <c r="B371" s="176"/>
      <c r="C371" s="178"/>
      <c r="D371" s="182" t="str">
        <f>IFERROR(IF(C371&lt;&gt;0,VLOOKUP(C371,DADES!$A$2:$B$12302,2,FALSE),""),0)</f>
        <v/>
      </c>
      <c r="E371" s="182">
        <f>IFERROR(VLOOKUP(C371,DADES!A366:J12666,8,FALSE),0)</f>
        <v>0</v>
      </c>
      <c r="F371" s="181" t="str">
        <f t="shared" si="12"/>
        <v/>
      </c>
      <c r="G371" s="3"/>
      <c r="H371" s="4"/>
      <c r="I371" s="5"/>
      <c r="J371" s="5"/>
      <c r="K371" s="5"/>
      <c r="L371" s="5"/>
      <c r="M371" s="54"/>
      <c r="N371" s="55">
        <f t="shared" si="14"/>
        <v>0</v>
      </c>
      <c r="O371" s="6"/>
      <c r="P371" s="5"/>
      <c r="Q371" s="5"/>
      <c r="R371" s="22"/>
    </row>
    <row r="372" spans="2:18" x14ac:dyDescent="0.2">
      <c r="B372" s="176"/>
      <c r="C372" s="178"/>
      <c r="D372" s="182" t="str">
        <f>IFERROR(IF(C372&lt;&gt;0,VLOOKUP(C372,DADES!$A$2:$B$12302,2,FALSE),""),0)</f>
        <v/>
      </c>
      <c r="E372" s="182">
        <f>IFERROR(VLOOKUP(C372,DADES!A367:J12667,8,FALSE),0)</f>
        <v>0</v>
      </c>
      <c r="F372" s="181" t="str">
        <f t="shared" si="12"/>
        <v/>
      </c>
      <c r="G372" s="3"/>
      <c r="H372" s="4"/>
      <c r="I372" s="5"/>
      <c r="J372" s="5"/>
      <c r="K372" s="5"/>
      <c r="L372" s="5"/>
      <c r="M372" s="54"/>
      <c r="N372" s="55">
        <f t="shared" si="14"/>
        <v>0</v>
      </c>
      <c r="O372" s="6"/>
      <c r="P372" s="5"/>
      <c r="Q372" s="5"/>
      <c r="R372" s="22"/>
    </row>
    <row r="373" spans="2:18" x14ac:dyDescent="0.2">
      <c r="B373" s="176"/>
      <c r="C373" s="178"/>
      <c r="D373" s="182" t="str">
        <f>IFERROR(IF(C373&lt;&gt;0,VLOOKUP(C373,DADES!$A$2:$B$12302,2,FALSE),""),0)</f>
        <v/>
      </c>
      <c r="E373" s="182">
        <f>IFERROR(VLOOKUP(C373,DADES!A368:J12668,8,FALSE),0)</f>
        <v>0</v>
      </c>
      <c r="F373" s="181" t="str">
        <f t="shared" si="12"/>
        <v/>
      </c>
      <c r="G373" s="3"/>
      <c r="H373" s="4"/>
      <c r="I373" s="5"/>
      <c r="J373" s="5"/>
      <c r="K373" s="5"/>
      <c r="L373" s="5"/>
      <c r="M373" s="54"/>
      <c r="N373" s="55">
        <f t="shared" si="14"/>
        <v>0</v>
      </c>
      <c r="O373" s="6"/>
      <c r="P373" s="5"/>
      <c r="Q373" s="5"/>
      <c r="R373" s="22"/>
    </row>
    <row r="374" spans="2:18" x14ac:dyDescent="0.2">
      <c r="B374" s="176"/>
      <c r="C374" s="178"/>
      <c r="D374" s="182" t="str">
        <f>IFERROR(IF(C374&lt;&gt;0,VLOOKUP(C374,DADES!$A$2:$B$12302,2,FALSE),""),0)</f>
        <v/>
      </c>
      <c r="E374" s="182">
        <f>IFERROR(VLOOKUP(C374,DADES!A369:J12669,8,FALSE),0)</f>
        <v>0</v>
      </c>
      <c r="F374" s="181" t="str">
        <f t="shared" si="12"/>
        <v/>
      </c>
      <c r="G374" s="3"/>
      <c r="H374" s="4"/>
      <c r="I374" s="5"/>
      <c r="J374" s="5"/>
      <c r="K374" s="5"/>
      <c r="L374" s="5"/>
      <c r="M374" s="54"/>
      <c r="N374" s="55">
        <f t="shared" si="14"/>
        <v>0</v>
      </c>
      <c r="O374" s="6"/>
      <c r="P374" s="5"/>
      <c r="Q374" s="5"/>
      <c r="R374" s="22"/>
    </row>
    <row r="375" spans="2:18" x14ac:dyDescent="0.2">
      <c r="B375" s="176"/>
      <c r="C375" s="178"/>
      <c r="D375" s="182" t="str">
        <f>IFERROR(IF(C375&lt;&gt;0,VLOOKUP(C375,DADES!$A$2:$B$12302,2,FALSE),""),0)</f>
        <v/>
      </c>
      <c r="E375" s="182">
        <f>IFERROR(VLOOKUP(C375,DADES!A370:J12670,8,FALSE),0)</f>
        <v>0</v>
      </c>
      <c r="F375" s="181" t="str">
        <f t="shared" si="12"/>
        <v/>
      </c>
      <c r="G375" s="3"/>
      <c r="H375" s="4"/>
      <c r="I375" s="5"/>
      <c r="J375" s="5"/>
      <c r="K375" s="5"/>
      <c r="L375" s="5"/>
      <c r="M375" s="54"/>
      <c r="N375" s="55">
        <f t="shared" si="14"/>
        <v>0</v>
      </c>
      <c r="O375" s="6"/>
      <c r="P375" s="5"/>
      <c r="Q375" s="5"/>
      <c r="R375" s="22"/>
    </row>
    <row r="376" spans="2:18" x14ac:dyDescent="0.2">
      <c r="B376" s="176"/>
      <c r="C376" s="178"/>
      <c r="D376" s="182" t="str">
        <f>IFERROR(IF(C376&lt;&gt;0,VLOOKUP(C376,DADES!$A$2:$B$12302,2,FALSE),""),0)</f>
        <v/>
      </c>
      <c r="E376" s="182">
        <f>IFERROR(VLOOKUP(C376,DADES!A371:J12671,8,FALSE),0)</f>
        <v>0</v>
      </c>
      <c r="F376" s="181" t="str">
        <f t="shared" si="12"/>
        <v/>
      </c>
      <c r="G376" s="3"/>
      <c r="H376" s="4"/>
      <c r="I376" s="5"/>
      <c r="J376" s="5"/>
      <c r="K376" s="5"/>
      <c r="L376" s="5"/>
      <c r="M376" s="54"/>
      <c r="N376" s="55">
        <f t="shared" si="14"/>
        <v>0</v>
      </c>
      <c r="O376" s="6"/>
      <c r="P376" s="5"/>
      <c r="Q376" s="5"/>
      <c r="R376" s="22"/>
    </row>
    <row r="377" spans="2:18" x14ac:dyDescent="0.2">
      <c r="B377" s="176"/>
      <c r="C377" s="178"/>
      <c r="D377" s="182" t="str">
        <f>IFERROR(IF(C377&lt;&gt;0,VLOOKUP(C377,DADES!$A$2:$B$12302,2,FALSE),""),0)</f>
        <v/>
      </c>
      <c r="E377" s="182">
        <f>IFERROR(VLOOKUP(C377,DADES!A372:J12672,8,FALSE),0)</f>
        <v>0</v>
      </c>
      <c r="F377" s="181" t="str">
        <f t="shared" si="12"/>
        <v/>
      </c>
      <c r="G377" s="3"/>
      <c r="H377" s="4"/>
      <c r="I377" s="5"/>
      <c r="J377" s="5"/>
      <c r="K377" s="5"/>
      <c r="L377" s="5"/>
      <c r="M377" s="54"/>
      <c r="N377" s="55">
        <f t="shared" si="14"/>
        <v>0</v>
      </c>
      <c r="O377" s="6"/>
      <c r="P377" s="5"/>
      <c r="Q377" s="5"/>
      <c r="R377" s="22"/>
    </row>
    <row r="378" spans="2:18" x14ac:dyDescent="0.2">
      <c r="B378" s="176"/>
      <c r="C378" s="178"/>
      <c r="D378" s="182" t="str">
        <f>IFERROR(IF(C378&lt;&gt;0,VLOOKUP(C378,DADES!$A$2:$B$12302,2,FALSE),""),0)</f>
        <v/>
      </c>
      <c r="E378" s="182">
        <f>IFERROR(VLOOKUP(C378,DADES!A373:J12673,8,FALSE),0)</f>
        <v>0</v>
      </c>
      <c r="F378" s="181" t="str">
        <f t="shared" si="12"/>
        <v/>
      </c>
      <c r="G378" s="3"/>
      <c r="H378" s="4"/>
      <c r="I378" s="5"/>
      <c r="J378" s="5"/>
      <c r="K378" s="5"/>
      <c r="L378" s="5"/>
      <c r="M378" s="54"/>
      <c r="N378" s="55">
        <f t="shared" si="14"/>
        <v>0</v>
      </c>
      <c r="O378" s="6"/>
      <c r="P378" s="5"/>
      <c r="Q378" s="5"/>
      <c r="R378" s="22"/>
    </row>
    <row r="379" spans="2:18" x14ac:dyDescent="0.2">
      <c r="B379" s="176"/>
      <c r="C379" s="178"/>
      <c r="D379" s="182" t="str">
        <f>IFERROR(IF(C379&lt;&gt;0,VLOOKUP(C379,DADES!$A$2:$B$12302,2,FALSE),""),0)</f>
        <v/>
      </c>
      <c r="E379" s="182">
        <f>IFERROR(VLOOKUP(C379,DADES!A374:J12674,8,FALSE),0)</f>
        <v>0</v>
      </c>
      <c r="F379" s="181" t="str">
        <f t="shared" si="12"/>
        <v/>
      </c>
      <c r="G379" s="3"/>
      <c r="H379" s="4"/>
      <c r="I379" s="5"/>
      <c r="J379" s="5"/>
      <c r="K379" s="5"/>
      <c r="L379" s="5"/>
      <c r="M379" s="54"/>
      <c r="N379" s="55">
        <f t="shared" si="14"/>
        <v>0</v>
      </c>
      <c r="O379" s="6"/>
      <c r="P379" s="5"/>
      <c r="Q379" s="5"/>
      <c r="R379" s="22"/>
    </row>
    <row r="380" spans="2:18" x14ac:dyDescent="0.2">
      <c r="B380" s="176"/>
      <c r="C380" s="178"/>
      <c r="D380" s="182" t="str">
        <f>IFERROR(IF(C380&lt;&gt;0,VLOOKUP(C380,DADES!$A$2:$B$12302,2,FALSE),""),0)</f>
        <v/>
      </c>
      <c r="E380" s="182">
        <f>IFERROR(VLOOKUP(C380,DADES!A375:J12675,8,FALSE),0)</f>
        <v>0</v>
      </c>
      <c r="F380" s="181" t="str">
        <f t="shared" si="12"/>
        <v/>
      </c>
      <c r="G380" s="3"/>
      <c r="H380" s="4"/>
      <c r="I380" s="5"/>
      <c r="J380" s="5"/>
      <c r="K380" s="5"/>
      <c r="L380" s="5"/>
      <c r="M380" s="54"/>
      <c r="N380" s="55">
        <f t="shared" si="14"/>
        <v>0</v>
      </c>
      <c r="O380" s="6"/>
      <c r="P380" s="5"/>
      <c r="Q380" s="5"/>
      <c r="R380" s="22"/>
    </row>
    <row r="381" spans="2:18" x14ac:dyDescent="0.2">
      <c r="B381" s="176"/>
      <c r="C381" s="178"/>
      <c r="D381" s="182" t="str">
        <f>IFERROR(IF(C381&lt;&gt;0,VLOOKUP(C381,DADES!$A$2:$B$12302,2,FALSE),""),0)</f>
        <v/>
      </c>
      <c r="E381" s="182">
        <f>IFERROR(VLOOKUP(C381,DADES!A376:J12676,8,FALSE),0)</f>
        <v>0</v>
      </c>
      <c r="F381" s="181" t="str">
        <f t="shared" si="12"/>
        <v/>
      </c>
      <c r="G381" s="3"/>
      <c r="H381" s="4"/>
      <c r="I381" s="5"/>
      <c r="J381" s="5"/>
      <c r="K381" s="5"/>
      <c r="L381" s="5"/>
      <c r="M381" s="54"/>
      <c r="N381" s="55">
        <f t="shared" si="14"/>
        <v>0</v>
      </c>
      <c r="O381" s="6"/>
      <c r="P381" s="5"/>
      <c r="Q381" s="5"/>
      <c r="R381" s="22"/>
    </row>
    <row r="382" spans="2:18" x14ac:dyDescent="0.2">
      <c r="B382" s="176"/>
      <c r="C382" s="178"/>
      <c r="D382" s="182" t="str">
        <f>IFERROR(IF(C382&lt;&gt;0,VLOOKUP(C382,DADES!$A$2:$B$12302,2,FALSE),""),0)</f>
        <v/>
      </c>
      <c r="E382" s="182">
        <f>IFERROR(VLOOKUP(C382,DADES!A377:J12677,8,FALSE),0)</f>
        <v>0</v>
      </c>
      <c r="F382" s="181" t="str">
        <f t="shared" si="12"/>
        <v/>
      </c>
      <c r="G382" s="3"/>
      <c r="H382" s="4"/>
      <c r="I382" s="5"/>
      <c r="J382" s="5"/>
      <c r="K382" s="5"/>
      <c r="L382" s="5"/>
      <c r="M382" s="54"/>
      <c r="N382" s="55">
        <f t="shared" si="14"/>
        <v>0</v>
      </c>
      <c r="O382" s="6"/>
      <c r="P382" s="5"/>
      <c r="Q382" s="5"/>
      <c r="R382" s="22"/>
    </row>
    <row r="383" spans="2:18" x14ac:dyDescent="0.2">
      <c r="B383" s="176"/>
      <c r="C383" s="178"/>
      <c r="D383" s="182" t="str">
        <f>IFERROR(IF(C383&lt;&gt;0,VLOOKUP(C383,DADES!$A$2:$B$12302,2,FALSE),""),0)</f>
        <v/>
      </c>
      <c r="E383" s="182">
        <f>IFERROR(VLOOKUP(C383,DADES!A378:J12678,8,FALSE),0)</f>
        <v>0</v>
      </c>
      <c r="F383" s="181" t="str">
        <f t="shared" si="12"/>
        <v/>
      </c>
      <c r="G383" s="3"/>
      <c r="H383" s="4"/>
      <c r="I383" s="5"/>
      <c r="J383" s="5"/>
      <c r="K383" s="5"/>
      <c r="L383" s="5"/>
      <c r="M383" s="54"/>
      <c r="N383" s="55">
        <f t="shared" si="14"/>
        <v>0</v>
      </c>
      <c r="O383" s="6"/>
      <c r="P383" s="5"/>
      <c r="Q383" s="5"/>
      <c r="R383" s="22"/>
    </row>
    <row r="384" spans="2:18" x14ac:dyDescent="0.2">
      <c r="B384" s="176"/>
      <c r="C384" s="178"/>
      <c r="D384" s="182" t="str">
        <f>IFERROR(IF(C384&lt;&gt;0,VLOOKUP(C384,DADES!$A$2:$B$12302,2,FALSE),""),0)</f>
        <v/>
      </c>
      <c r="E384" s="182">
        <f>IFERROR(VLOOKUP(C384,DADES!A379:J12679,8,FALSE),0)</f>
        <v>0</v>
      </c>
      <c r="F384" s="181" t="str">
        <f t="shared" si="12"/>
        <v/>
      </c>
      <c r="G384" s="3"/>
      <c r="H384" s="4"/>
      <c r="I384" s="5"/>
      <c r="J384" s="5"/>
      <c r="K384" s="5"/>
      <c r="L384" s="5"/>
      <c r="M384" s="54"/>
      <c r="N384" s="55">
        <f t="shared" si="14"/>
        <v>0</v>
      </c>
      <c r="O384" s="6"/>
      <c r="P384" s="5"/>
      <c r="Q384" s="5"/>
      <c r="R384" s="22"/>
    </row>
    <row r="385" spans="2:18" x14ac:dyDescent="0.2">
      <c r="B385" s="176"/>
      <c r="C385" s="178"/>
      <c r="D385" s="182" t="str">
        <f>IFERROR(IF(C385&lt;&gt;0,VLOOKUP(C385,DADES!$A$2:$B$12302,2,FALSE),""),0)</f>
        <v/>
      </c>
      <c r="E385" s="182">
        <f>IFERROR(VLOOKUP(C385,DADES!A380:J12680,8,FALSE),0)</f>
        <v>0</v>
      </c>
      <c r="F385" s="181" t="str">
        <f t="shared" si="12"/>
        <v/>
      </c>
      <c r="G385" s="3"/>
      <c r="H385" s="4"/>
      <c r="I385" s="5"/>
      <c r="J385" s="5"/>
      <c r="K385" s="5"/>
      <c r="L385" s="5"/>
      <c r="M385" s="54"/>
      <c r="N385" s="55">
        <f t="shared" si="14"/>
        <v>0</v>
      </c>
      <c r="O385" s="6"/>
      <c r="P385" s="5"/>
      <c r="Q385" s="5"/>
      <c r="R385" s="22"/>
    </row>
    <row r="386" spans="2:18" x14ac:dyDescent="0.2">
      <c r="B386" s="176"/>
      <c r="C386" s="178"/>
      <c r="D386" s="182" t="str">
        <f>IFERROR(IF(C386&lt;&gt;0,VLOOKUP(C386,DADES!$A$2:$B$12302,2,FALSE),""),0)</f>
        <v/>
      </c>
      <c r="E386" s="182">
        <f>IFERROR(VLOOKUP(C386,DADES!A381:J12681,8,FALSE),0)</f>
        <v>0</v>
      </c>
      <c r="F386" s="181" t="str">
        <f t="shared" si="12"/>
        <v/>
      </c>
      <c r="G386" s="3"/>
      <c r="H386" s="4"/>
      <c r="I386" s="5"/>
      <c r="J386" s="5"/>
      <c r="K386" s="5"/>
      <c r="L386" s="5"/>
      <c r="M386" s="54"/>
      <c r="N386" s="55">
        <f t="shared" si="14"/>
        <v>0</v>
      </c>
      <c r="O386" s="6"/>
      <c r="P386" s="5"/>
      <c r="Q386" s="5"/>
      <c r="R386" s="22"/>
    </row>
    <row r="387" spans="2:18" x14ac:dyDescent="0.2">
      <c r="B387" s="176"/>
      <c r="C387" s="178"/>
      <c r="D387" s="182" t="str">
        <f>IFERROR(IF(C387&lt;&gt;0,VLOOKUP(C387,DADES!$A$2:$B$12302,2,FALSE),""),0)</f>
        <v/>
      </c>
      <c r="E387" s="182">
        <f>IFERROR(VLOOKUP(C387,DADES!A382:J12682,8,FALSE),0)</f>
        <v>0</v>
      </c>
      <c r="F387" s="181" t="str">
        <f t="shared" si="12"/>
        <v/>
      </c>
      <c r="G387" s="3"/>
      <c r="H387" s="4"/>
      <c r="I387" s="5"/>
      <c r="J387" s="5"/>
      <c r="K387" s="5"/>
      <c r="L387" s="5"/>
      <c r="M387" s="54"/>
      <c r="N387" s="55">
        <f t="shared" si="14"/>
        <v>0</v>
      </c>
      <c r="O387" s="6"/>
      <c r="P387" s="5"/>
      <c r="Q387" s="5"/>
      <c r="R387" s="22"/>
    </row>
    <row r="388" spans="2:18" x14ac:dyDescent="0.2">
      <c r="B388" s="176"/>
      <c r="C388" s="178"/>
      <c r="D388" s="182" t="str">
        <f>IFERROR(IF(C388&lt;&gt;0,VLOOKUP(C388,DADES!$A$2:$B$12302,2,FALSE),""),0)</f>
        <v/>
      </c>
      <c r="E388" s="182">
        <f>IFERROR(VLOOKUP(C388,DADES!A383:J12683,8,FALSE),0)</f>
        <v>0</v>
      </c>
      <c r="F388" s="181" t="str">
        <f t="shared" si="12"/>
        <v/>
      </c>
      <c r="G388" s="3"/>
      <c r="H388" s="4"/>
      <c r="I388" s="5"/>
      <c r="J388" s="5"/>
      <c r="K388" s="5"/>
      <c r="L388" s="5"/>
      <c r="M388" s="54"/>
      <c r="N388" s="55">
        <f t="shared" si="14"/>
        <v>0</v>
      </c>
      <c r="O388" s="6"/>
      <c r="P388" s="5"/>
      <c r="Q388" s="5"/>
      <c r="R388" s="22"/>
    </row>
    <row r="389" spans="2:18" x14ac:dyDescent="0.2">
      <c r="B389" s="176"/>
      <c r="C389" s="178"/>
      <c r="D389" s="182" t="str">
        <f>IFERROR(IF(C389&lt;&gt;0,VLOOKUP(C389,DADES!$A$2:$B$12302,2,FALSE),""),0)</f>
        <v/>
      </c>
      <c r="E389" s="182">
        <f>IFERROR(VLOOKUP(C389,DADES!A384:J12684,8,FALSE),0)</f>
        <v>0</v>
      </c>
      <c r="F389" s="181" t="str">
        <f t="shared" si="12"/>
        <v/>
      </c>
      <c r="G389" s="3"/>
      <c r="H389" s="4"/>
      <c r="I389" s="5"/>
      <c r="J389" s="5"/>
      <c r="K389" s="5"/>
      <c r="L389" s="5"/>
      <c r="M389" s="54"/>
      <c r="N389" s="55">
        <f t="shared" si="14"/>
        <v>0</v>
      </c>
      <c r="O389" s="6"/>
      <c r="P389" s="5"/>
      <c r="Q389" s="5"/>
      <c r="R389" s="22"/>
    </row>
    <row r="390" spans="2:18" x14ac:dyDescent="0.2">
      <c r="B390" s="176"/>
      <c r="C390" s="178"/>
      <c r="D390" s="182" t="str">
        <f>IFERROR(IF(C390&lt;&gt;0,VLOOKUP(C390,DADES!$A$2:$B$12302,2,FALSE),""),0)</f>
        <v/>
      </c>
      <c r="E390" s="182">
        <f>IFERROR(VLOOKUP(C390,DADES!A385:J12685,8,FALSE),0)</f>
        <v>0</v>
      </c>
      <c r="F390" s="181" t="str">
        <f t="shared" si="12"/>
        <v/>
      </c>
      <c r="G390" s="3"/>
      <c r="H390" s="4"/>
      <c r="I390" s="5"/>
      <c r="J390" s="5"/>
      <c r="K390" s="5"/>
      <c r="L390" s="5"/>
      <c r="M390" s="54"/>
      <c r="N390" s="55">
        <f t="shared" si="14"/>
        <v>0</v>
      </c>
      <c r="O390" s="6"/>
      <c r="P390" s="5"/>
      <c r="Q390" s="5"/>
      <c r="R390" s="22"/>
    </row>
    <row r="391" spans="2:18" x14ac:dyDescent="0.2">
      <c r="B391" s="176"/>
      <c r="C391" s="178"/>
      <c r="D391" s="182" t="str">
        <f>IFERROR(IF(C391&lt;&gt;0,VLOOKUP(C391,DADES!$A$2:$B$12302,2,FALSE),""),0)</f>
        <v/>
      </c>
      <c r="E391" s="182">
        <f>IFERROR(VLOOKUP(C391,DADES!A386:J12686,8,FALSE),0)</f>
        <v>0</v>
      </c>
      <c r="F391" s="181" t="str">
        <f t="shared" si="12"/>
        <v/>
      </c>
      <c r="G391" s="3"/>
      <c r="H391" s="4"/>
      <c r="I391" s="5"/>
      <c r="J391" s="5"/>
      <c r="K391" s="5"/>
      <c r="L391" s="5"/>
      <c r="M391" s="54"/>
      <c r="N391" s="55">
        <f t="shared" si="14"/>
        <v>0</v>
      </c>
      <c r="O391" s="6"/>
      <c r="P391" s="5"/>
      <c r="Q391" s="5"/>
      <c r="R391" s="22"/>
    </row>
    <row r="392" spans="2:18" x14ac:dyDescent="0.2">
      <c r="B392" s="176"/>
      <c r="C392" s="178"/>
      <c r="D392" s="182" t="str">
        <f>IFERROR(IF(C392&lt;&gt;0,VLOOKUP(C392,DADES!$A$2:$B$12302,2,FALSE),""),0)</f>
        <v/>
      </c>
      <c r="E392" s="182">
        <f>IFERROR(VLOOKUP(C392,DADES!A387:J12687,8,FALSE),0)</f>
        <v>0</v>
      </c>
      <c r="F392" s="181" t="str">
        <f t="shared" si="12"/>
        <v/>
      </c>
      <c r="G392" s="3"/>
      <c r="H392" s="4"/>
      <c r="I392" s="5"/>
      <c r="J392" s="5"/>
      <c r="K392" s="5"/>
      <c r="L392" s="5"/>
      <c r="M392" s="54"/>
      <c r="N392" s="55">
        <f t="shared" si="14"/>
        <v>0</v>
      </c>
      <c r="O392" s="6"/>
      <c r="P392" s="5"/>
      <c r="Q392" s="5"/>
      <c r="R392" s="22"/>
    </row>
    <row r="393" spans="2:18" x14ac:dyDescent="0.2">
      <c r="B393" s="176"/>
      <c r="C393" s="178"/>
      <c r="D393" s="182"/>
      <c r="E393" s="182"/>
      <c r="F393" s="181" t="str">
        <f t="shared" si="12"/>
        <v/>
      </c>
      <c r="G393" s="3"/>
      <c r="H393" s="4"/>
      <c r="I393" s="5"/>
      <c r="J393" s="5"/>
      <c r="K393" s="5"/>
      <c r="L393" s="5"/>
      <c r="M393" s="54"/>
      <c r="N393" s="55"/>
      <c r="O393" s="6"/>
      <c r="P393" s="5"/>
      <c r="Q393" s="5"/>
      <c r="R393" s="22"/>
    </row>
    <row r="394" spans="2:18" x14ac:dyDescent="0.2">
      <c r="B394" s="176"/>
      <c r="C394" s="178"/>
      <c r="D394" s="182"/>
      <c r="E394" s="182"/>
      <c r="F394" s="181" t="str">
        <f t="shared" si="12"/>
        <v/>
      </c>
      <c r="G394" s="3"/>
      <c r="H394" s="4"/>
      <c r="I394" s="5"/>
      <c r="J394" s="5"/>
      <c r="K394" s="5"/>
      <c r="L394" s="5"/>
      <c r="M394" s="54"/>
      <c r="N394" s="55"/>
      <c r="O394" s="6"/>
      <c r="P394" s="5"/>
      <c r="Q394" s="5"/>
      <c r="R394" s="22"/>
    </row>
    <row r="395" spans="2:18" x14ac:dyDescent="0.2">
      <c r="B395" s="176"/>
      <c r="C395" s="178"/>
      <c r="D395" s="182" t="str">
        <f>IFERROR(IF(C395&lt;&gt;0,VLOOKUP(C395,DADES!$A$2:$B$12302,2,FALSE),""),0)</f>
        <v/>
      </c>
      <c r="E395" s="182">
        <f>IFERROR(VLOOKUP(C395,DADES!A390:J12690,8,FALSE),0)</f>
        <v>0</v>
      </c>
      <c r="F395" s="181" t="str">
        <f t="shared" si="12"/>
        <v/>
      </c>
      <c r="G395" s="3"/>
      <c r="H395" s="4"/>
      <c r="I395" s="5"/>
      <c r="J395" s="5"/>
      <c r="K395" s="5"/>
      <c r="L395" s="5"/>
      <c r="M395" s="54"/>
      <c r="N395" s="55">
        <f t="shared" ref="N395:N412" si="15">I395+J395+K395+L395</f>
        <v>0</v>
      </c>
      <c r="O395" s="6"/>
      <c r="P395" s="5"/>
      <c r="Q395" s="5"/>
      <c r="R395" s="22"/>
    </row>
    <row r="396" spans="2:18" x14ac:dyDescent="0.2">
      <c r="B396" s="176"/>
      <c r="C396" s="178"/>
      <c r="D396" s="182" t="str">
        <f>IFERROR(IF(C396&lt;&gt;0,VLOOKUP(C396,DADES!$A$2:$B$12302,2,FALSE),""),0)</f>
        <v/>
      </c>
      <c r="E396" s="182">
        <f>IFERROR(VLOOKUP(C396,DADES!A391:J12691,8,FALSE),0)</f>
        <v>0</v>
      </c>
      <c r="F396" s="181" t="str">
        <f t="shared" si="12"/>
        <v/>
      </c>
      <c r="G396" s="3"/>
      <c r="H396" s="4"/>
      <c r="I396" s="5"/>
      <c r="J396" s="5"/>
      <c r="K396" s="5"/>
      <c r="L396" s="5"/>
      <c r="M396" s="54"/>
      <c r="N396" s="55">
        <f t="shared" si="15"/>
        <v>0</v>
      </c>
      <c r="O396" s="6"/>
      <c r="P396" s="5"/>
      <c r="Q396" s="5"/>
      <c r="R396" s="22"/>
    </row>
    <row r="397" spans="2:18" x14ac:dyDescent="0.2">
      <c r="B397" s="176"/>
      <c r="C397" s="178"/>
      <c r="D397" s="182" t="str">
        <f>IFERROR(IF(C397&lt;&gt;0,VLOOKUP(C397,DADES!$A$2:$B$12302,2,FALSE),""),0)</f>
        <v/>
      </c>
      <c r="E397" s="182">
        <f>IFERROR(VLOOKUP(C397,DADES!A392:J12692,8,FALSE),0)</f>
        <v>0</v>
      </c>
      <c r="F397" s="181" t="str">
        <f t="shared" si="12"/>
        <v/>
      </c>
      <c r="G397" s="3"/>
      <c r="H397" s="4"/>
      <c r="I397" s="5"/>
      <c r="J397" s="5"/>
      <c r="K397" s="5"/>
      <c r="L397" s="5"/>
      <c r="M397" s="54"/>
      <c r="N397" s="55">
        <f t="shared" si="15"/>
        <v>0</v>
      </c>
      <c r="O397" s="6"/>
      <c r="P397" s="5"/>
      <c r="Q397" s="5"/>
      <c r="R397" s="22"/>
    </row>
    <row r="398" spans="2:18" x14ac:dyDescent="0.2">
      <c r="B398" s="176"/>
      <c r="C398" s="178"/>
      <c r="D398" s="182" t="str">
        <f>IFERROR(IF(C398&lt;&gt;0,VLOOKUP(C398,DADES!$A$2:$B$12302,2,FALSE),""),0)</f>
        <v/>
      </c>
      <c r="E398" s="182">
        <f>IFERROR(VLOOKUP(C398,DADES!A393:J12693,8,FALSE),0)</f>
        <v>0</v>
      </c>
      <c r="F398" s="181" t="str">
        <f t="shared" si="12"/>
        <v/>
      </c>
      <c r="G398" s="3"/>
      <c r="H398" s="4"/>
      <c r="I398" s="5"/>
      <c r="J398" s="5"/>
      <c r="K398" s="5"/>
      <c r="L398" s="5"/>
      <c r="M398" s="54"/>
      <c r="N398" s="55">
        <f t="shared" si="15"/>
        <v>0</v>
      </c>
      <c r="O398" s="6"/>
      <c r="P398" s="5"/>
      <c r="Q398" s="5"/>
      <c r="R398" s="22"/>
    </row>
    <row r="399" spans="2:18" x14ac:dyDescent="0.2">
      <c r="B399" s="176"/>
      <c r="C399" s="178"/>
      <c r="D399" s="182" t="str">
        <f>IFERROR(IF(C399&lt;&gt;0,VLOOKUP(C399,DADES!$A$2:$B$12302,2,FALSE),""),0)</f>
        <v/>
      </c>
      <c r="E399" s="182">
        <f>IFERROR(VLOOKUP(C399,DADES!A394:J12694,8,FALSE),0)</f>
        <v>0</v>
      </c>
      <c r="F399" s="181" t="str">
        <f t="shared" si="12"/>
        <v/>
      </c>
      <c r="G399" s="3"/>
      <c r="H399" s="4"/>
      <c r="I399" s="5"/>
      <c r="J399" s="5"/>
      <c r="K399" s="5"/>
      <c r="L399" s="5"/>
      <c r="M399" s="54"/>
      <c r="N399" s="55">
        <f t="shared" si="15"/>
        <v>0</v>
      </c>
      <c r="O399" s="6"/>
      <c r="P399" s="5"/>
      <c r="Q399" s="5"/>
      <c r="R399" s="22"/>
    </row>
    <row r="400" spans="2:18" x14ac:dyDescent="0.2">
      <c r="B400" s="176"/>
      <c r="C400" s="178"/>
      <c r="D400" s="182" t="str">
        <f>IFERROR(IF(C400&lt;&gt;0,VLOOKUP(C400,DADES!$A$2:$B$12302,2,FALSE),""),0)</f>
        <v/>
      </c>
      <c r="E400" s="182">
        <f>IFERROR(VLOOKUP(C400,DADES!A395:J12695,8,FALSE),0)</f>
        <v>0</v>
      </c>
      <c r="F400" s="181" t="str">
        <f t="shared" si="12"/>
        <v/>
      </c>
      <c r="G400" s="3"/>
      <c r="H400" s="4"/>
      <c r="I400" s="5"/>
      <c r="J400" s="5"/>
      <c r="K400" s="5"/>
      <c r="L400" s="5"/>
      <c r="M400" s="54"/>
      <c r="N400" s="55">
        <f t="shared" si="15"/>
        <v>0</v>
      </c>
      <c r="O400" s="6"/>
      <c r="P400" s="5"/>
      <c r="Q400" s="5"/>
      <c r="R400" s="22"/>
    </row>
    <row r="401" spans="2:18" x14ac:dyDescent="0.2">
      <c r="B401" s="176"/>
      <c r="C401" s="178"/>
      <c r="D401" s="182" t="str">
        <f>IFERROR(IF(C401&lt;&gt;0,VLOOKUP(C401,DADES!$A$2:$B$12302,2,FALSE),""),0)</f>
        <v/>
      </c>
      <c r="E401" s="182">
        <f>IFERROR(VLOOKUP(C401,DADES!A396:J12696,8,FALSE),0)</f>
        <v>0</v>
      </c>
      <c r="F401" s="181" t="str">
        <f t="shared" si="12"/>
        <v/>
      </c>
      <c r="G401" s="3"/>
      <c r="H401" s="4"/>
      <c r="I401" s="5"/>
      <c r="J401" s="5"/>
      <c r="K401" s="5"/>
      <c r="L401" s="5"/>
      <c r="M401" s="54"/>
      <c r="N401" s="55">
        <f t="shared" si="15"/>
        <v>0</v>
      </c>
      <c r="O401" s="6"/>
      <c r="P401" s="5"/>
      <c r="Q401" s="5"/>
      <c r="R401" s="22"/>
    </row>
    <row r="402" spans="2:18" x14ac:dyDescent="0.2">
      <c r="B402" s="176"/>
      <c r="C402" s="178"/>
      <c r="D402" s="182" t="str">
        <f>IFERROR(IF(C402&lt;&gt;0,VLOOKUP(C402,DADES!$A$2:$B$12302,2,FALSE),""),0)</f>
        <v/>
      </c>
      <c r="E402" s="182">
        <f>IFERROR(VLOOKUP(C402,DADES!A397:J12697,8,FALSE),0)</f>
        <v>0</v>
      </c>
      <c r="F402" s="181" t="str">
        <f t="shared" si="12"/>
        <v/>
      </c>
      <c r="G402" s="3"/>
      <c r="H402" s="4"/>
      <c r="I402" s="5"/>
      <c r="J402" s="5"/>
      <c r="K402" s="5"/>
      <c r="L402" s="5"/>
      <c r="M402" s="54"/>
      <c r="N402" s="55">
        <f t="shared" si="15"/>
        <v>0</v>
      </c>
      <c r="O402" s="6"/>
      <c r="P402" s="5"/>
      <c r="Q402" s="5"/>
      <c r="R402" s="22"/>
    </row>
    <row r="403" spans="2:18" x14ac:dyDescent="0.2">
      <c r="B403" s="176"/>
      <c r="C403" s="178"/>
      <c r="D403" s="182" t="str">
        <f>IFERROR(IF(C403&lt;&gt;0,VLOOKUP(C403,DADES!$A$2:$B$12302,2,FALSE),""),0)</f>
        <v/>
      </c>
      <c r="E403" s="182">
        <f>IFERROR(VLOOKUP(C403,DADES!A398:J12698,8,FALSE),0)</f>
        <v>0</v>
      </c>
      <c r="F403" s="181" t="str">
        <f t="shared" si="12"/>
        <v/>
      </c>
      <c r="G403" s="3"/>
      <c r="H403" s="4"/>
      <c r="I403" s="5"/>
      <c r="J403" s="5"/>
      <c r="K403" s="5"/>
      <c r="L403" s="5"/>
      <c r="M403" s="54"/>
      <c r="N403" s="55">
        <f t="shared" si="15"/>
        <v>0</v>
      </c>
      <c r="O403" s="6"/>
      <c r="P403" s="5"/>
      <c r="Q403" s="5"/>
      <c r="R403" s="22"/>
    </row>
    <row r="404" spans="2:18" x14ac:dyDescent="0.2">
      <c r="B404" s="176"/>
      <c r="C404" s="178"/>
      <c r="D404" s="182" t="str">
        <f>IFERROR(IF(C404&lt;&gt;0,VLOOKUP(C404,DADES!$A$2:$B$12302,2,FALSE),""),0)</f>
        <v/>
      </c>
      <c r="E404" s="182">
        <f>IFERROR(VLOOKUP(C404,DADES!A399:J12699,8,FALSE),0)</f>
        <v>0</v>
      </c>
      <c r="F404" s="181" t="str">
        <f t="shared" si="12"/>
        <v/>
      </c>
      <c r="G404" s="3"/>
      <c r="H404" s="4"/>
      <c r="I404" s="5"/>
      <c r="J404" s="5"/>
      <c r="K404" s="5"/>
      <c r="L404" s="5"/>
      <c r="M404" s="54"/>
      <c r="N404" s="55">
        <f t="shared" si="15"/>
        <v>0</v>
      </c>
      <c r="O404" s="6"/>
      <c r="P404" s="5"/>
      <c r="Q404" s="5"/>
      <c r="R404" s="22"/>
    </row>
    <row r="405" spans="2:18" x14ac:dyDescent="0.2">
      <c r="B405" s="176"/>
      <c r="C405" s="178"/>
      <c r="D405" s="182" t="str">
        <f>IFERROR(IF(C405&lt;&gt;0,VLOOKUP(C405,DADES!$A$2:$B$12302,2,FALSE),""),0)</f>
        <v/>
      </c>
      <c r="E405" s="182">
        <f>IFERROR(VLOOKUP(C405,DADES!A400:J12700,8,FALSE),0)</f>
        <v>0</v>
      </c>
      <c r="F405" s="181" t="str">
        <f t="shared" si="12"/>
        <v/>
      </c>
      <c r="G405" s="3"/>
      <c r="H405" s="4"/>
      <c r="I405" s="5"/>
      <c r="J405" s="5"/>
      <c r="K405" s="5"/>
      <c r="L405" s="5"/>
      <c r="M405" s="54"/>
      <c r="N405" s="55">
        <f t="shared" si="15"/>
        <v>0</v>
      </c>
      <c r="O405" s="6"/>
      <c r="P405" s="5"/>
      <c r="Q405" s="5"/>
      <c r="R405" s="22"/>
    </row>
    <row r="406" spans="2:18" x14ac:dyDescent="0.2">
      <c r="B406" s="176"/>
      <c r="C406" s="178"/>
      <c r="D406" s="182" t="str">
        <f>IFERROR(IF(C406&lt;&gt;0,VLOOKUP(C406,DADES!$A$2:$B$12302,2,FALSE),""),0)</f>
        <v/>
      </c>
      <c r="E406" s="182">
        <f>IFERROR(VLOOKUP(C406,DADES!A401:J12701,8,FALSE),0)</f>
        <v>0</v>
      </c>
      <c r="F406" s="181" t="str">
        <f t="shared" si="12"/>
        <v/>
      </c>
      <c r="G406" s="3"/>
      <c r="H406" s="4"/>
      <c r="I406" s="5"/>
      <c r="J406" s="5"/>
      <c r="K406" s="5"/>
      <c r="L406" s="5"/>
      <c r="M406" s="54"/>
      <c r="N406" s="55">
        <f t="shared" si="15"/>
        <v>0</v>
      </c>
      <c r="O406" s="6"/>
      <c r="P406" s="5"/>
      <c r="Q406" s="5"/>
      <c r="R406" s="22"/>
    </row>
    <row r="407" spans="2:18" x14ac:dyDescent="0.2">
      <c r="B407" s="176"/>
      <c r="C407" s="178"/>
      <c r="D407" s="182" t="str">
        <f>IFERROR(IF(C407&lt;&gt;0,VLOOKUP(C407,DADES!$A$2:$B$12302,2,FALSE),""),0)</f>
        <v/>
      </c>
      <c r="E407" s="182">
        <f>IFERROR(VLOOKUP(C407,DADES!A402:J12702,8,FALSE),0)</f>
        <v>0</v>
      </c>
      <c r="F407" s="181" t="str">
        <f t="shared" si="12"/>
        <v/>
      </c>
      <c r="G407" s="3"/>
      <c r="H407" s="4"/>
      <c r="I407" s="5"/>
      <c r="J407" s="5"/>
      <c r="K407" s="5"/>
      <c r="L407" s="5"/>
      <c r="M407" s="54"/>
      <c r="N407" s="55">
        <f t="shared" si="15"/>
        <v>0</v>
      </c>
      <c r="O407" s="6"/>
      <c r="P407" s="5"/>
      <c r="Q407" s="5"/>
      <c r="R407" s="22"/>
    </row>
    <row r="408" spans="2:18" x14ac:dyDescent="0.2">
      <c r="B408" s="176"/>
      <c r="C408" s="178"/>
      <c r="D408" s="182" t="str">
        <f>IFERROR(IF(C408&lt;&gt;0,VLOOKUP(C408,DADES!$A$2:$B$12302,2,FALSE),""),0)</f>
        <v/>
      </c>
      <c r="E408" s="182">
        <f>IFERROR(VLOOKUP(C408,DADES!A403:J12703,8,FALSE),0)</f>
        <v>0</v>
      </c>
      <c r="F408" s="181" t="str">
        <f t="shared" si="12"/>
        <v/>
      </c>
      <c r="G408" s="3"/>
      <c r="H408" s="4"/>
      <c r="I408" s="5"/>
      <c r="J408" s="5"/>
      <c r="K408" s="5"/>
      <c r="L408" s="5"/>
      <c r="M408" s="54"/>
      <c r="N408" s="55">
        <f t="shared" si="15"/>
        <v>0</v>
      </c>
      <c r="O408" s="6"/>
      <c r="P408" s="5"/>
      <c r="Q408" s="5"/>
      <c r="R408" s="22"/>
    </row>
    <row r="409" spans="2:18" x14ac:dyDescent="0.2">
      <c r="B409" s="176"/>
      <c r="C409" s="178"/>
      <c r="D409" s="182" t="str">
        <f>IFERROR(IF(C409&lt;&gt;0,VLOOKUP(C409,DADES!$A$2:$B$12302,2,FALSE),""),0)</f>
        <v/>
      </c>
      <c r="E409" s="182">
        <f>IFERROR(VLOOKUP(C409,DADES!A404:J12704,8,FALSE),0)</f>
        <v>0</v>
      </c>
      <c r="F409" s="181" t="str">
        <f t="shared" si="12"/>
        <v/>
      </c>
      <c r="G409" s="3"/>
      <c r="H409" s="4"/>
      <c r="I409" s="5"/>
      <c r="J409" s="5"/>
      <c r="K409" s="5"/>
      <c r="L409" s="5"/>
      <c r="M409" s="54"/>
      <c r="N409" s="55">
        <f t="shared" si="15"/>
        <v>0</v>
      </c>
      <c r="O409" s="6"/>
      <c r="P409" s="5"/>
      <c r="Q409" s="5"/>
      <c r="R409" s="22"/>
    </row>
    <row r="410" spans="2:18" x14ac:dyDescent="0.2">
      <c r="B410" s="176"/>
      <c r="C410" s="178"/>
      <c r="D410" s="182" t="str">
        <f>IFERROR(IF(C410&lt;&gt;0,VLOOKUP(C410,DADES!$A$2:$B$12302,2,FALSE),""),0)</f>
        <v/>
      </c>
      <c r="E410" s="182">
        <f>IFERROR(VLOOKUP(C410,DADES!A405:J12705,8,FALSE),0)</f>
        <v>0</v>
      </c>
      <c r="F410" s="181" t="str">
        <f t="shared" si="12"/>
        <v/>
      </c>
      <c r="G410" s="3"/>
      <c r="H410" s="4"/>
      <c r="I410" s="5"/>
      <c r="J410" s="5"/>
      <c r="K410" s="5"/>
      <c r="L410" s="5"/>
      <c r="M410" s="54"/>
      <c r="N410" s="55">
        <f t="shared" si="15"/>
        <v>0</v>
      </c>
      <c r="O410" s="6"/>
      <c r="P410" s="5"/>
      <c r="Q410" s="5"/>
      <c r="R410" s="22"/>
    </row>
    <row r="411" spans="2:18" x14ac:dyDescent="0.2">
      <c r="B411" s="176"/>
      <c r="C411" s="178"/>
      <c r="D411" s="182" t="str">
        <f>IFERROR(IF(C411&lt;&gt;0,VLOOKUP(C411,DADES!$A$2:$B$12302,2,FALSE),""),0)</f>
        <v/>
      </c>
      <c r="E411" s="182">
        <f>IFERROR(VLOOKUP(C411,DADES!A406:J12706,8,FALSE),0)</f>
        <v>0</v>
      </c>
      <c r="F411" s="181" t="str">
        <f t="shared" si="12"/>
        <v/>
      </c>
      <c r="G411" s="3"/>
      <c r="H411" s="4"/>
      <c r="I411" s="5"/>
      <c r="J411" s="5"/>
      <c r="K411" s="5"/>
      <c r="L411" s="5"/>
      <c r="M411" s="54"/>
      <c r="N411" s="55">
        <f t="shared" si="15"/>
        <v>0</v>
      </c>
      <c r="O411" s="6"/>
      <c r="P411" s="5"/>
      <c r="Q411" s="5"/>
      <c r="R411" s="22"/>
    </row>
    <row r="412" spans="2:18" x14ac:dyDescent="0.2">
      <c r="B412" s="176"/>
      <c r="C412" s="178"/>
      <c r="D412" s="182" t="str">
        <f>IFERROR(IF(C412&lt;&gt;0,VLOOKUP(C412,DADES!$A$2:$B$12302,2,FALSE),""),0)</f>
        <v/>
      </c>
      <c r="E412" s="182">
        <f>IFERROR(VLOOKUP(C412,DADES!A407:J12707,8,FALSE),0)</f>
        <v>0</v>
      </c>
      <c r="F412" s="181" t="str">
        <f t="shared" si="12"/>
        <v/>
      </c>
      <c r="G412" s="3"/>
      <c r="H412" s="4"/>
      <c r="I412" s="5"/>
      <c r="J412" s="5"/>
      <c r="K412" s="5"/>
      <c r="L412" s="5"/>
      <c r="M412" s="54"/>
      <c r="N412" s="55">
        <f t="shared" si="15"/>
        <v>0</v>
      </c>
      <c r="O412" s="6"/>
      <c r="P412" s="5"/>
      <c r="Q412" s="5"/>
      <c r="R412" s="22"/>
    </row>
    <row r="413" spans="2:18" x14ac:dyDescent="0.2">
      <c r="B413" s="176"/>
      <c r="C413" s="178"/>
      <c r="D413" s="182"/>
      <c r="E413" s="182"/>
      <c r="F413" s="181" t="str">
        <f t="shared" si="12"/>
        <v/>
      </c>
      <c r="G413" s="3"/>
      <c r="H413" s="4"/>
      <c r="I413" s="5"/>
      <c r="J413" s="5"/>
      <c r="K413" s="5"/>
      <c r="L413" s="5"/>
      <c r="M413" s="54"/>
      <c r="N413" s="55"/>
      <c r="O413" s="6"/>
      <c r="P413" s="5"/>
      <c r="Q413" s="5"/>
      <c r="R413" s="22"/>
    </row>
    <row r="414" spans="2:18" x14ac:dyDescent="0.2">
      <c r="B414" s="176"/>
      <c r="C414" s="178"/>
      <c r="D414" s="182"/>
      <c r="E414" s="182"/>
      <c r="F414" s="181" t="str">
        <f t="shared" si="12"/>
        <v/>
      </c>
      <c r="G414" s="3"/>
      <c r="H414" s="4"/>
      <c r="I414" s="5"/>
      <c r="J414" s="5"/>
      <c r="K414" s="5"/>
      <c r="L414" s="5"/>
      <c r="M414" s="54"/>
      <c r="N414" s="55"/>
      <c r="O414" s="6"/>
      <c r="P414" s="5"/>
      <c r="Q414" s="5"/>
      <c r="R414" s="22"/>
    </row>
    <row r="415" spans="2:18" x14ac:dyDescent="0.2">
      <c r="B415" s="176"/>
      <c r="C415" s="178"/>
      <c r="D415" s="182" t="str">
        <f>IFERROR(IF(C415&lt;&gt;0,VLOOKUP(C415,DADES!$A$2:$B$12302,2,FALSE),""),0)</f>
        <v/>
      </c>
      <c r="E415" s="182">
        <f>IFERROR(VLOOKUP(C415,DADES!A410:J12710,8,FALSE),0)</f>
        <v>0</v>
      </c>
      <c r="F415" s="181" t="str">
        <f t="shared" si="12"/>
        <v/>
      </c>
      <c r="G415" s="3"/>
      <c r="H415" s="4"/>
      <c r="I415" s="5"/>
      <c r="J415" s="5"/>
      <c r="K415" s="5"/>
      <c r="L415" s="5"/>
      <c r="M415" s="54"/>
      <c r="N415" s="55">
        <f t="shared" ref="N415:N432" si="16">I415+J415+K415+L415</f>
        <v>0</v>
      </c>
      <c r="O415" s="6"/>
      <c r="P415" s="5"/>
      <c r="Q415" s="5"/>
      <c r="R415" s="22"/>
    </row>
    <row r="416" spans="2:18" x14ac:dyDescent="0.2">
      <c r="B416" s="176"/>
      <c r="C416" s="178"/>
      <c r="D416" s="182" t="str">
        <f>IFERROR(IF(C416&lt;&gt;0,VLOOKUP(C416,DADES!$A$2:$B$12302,2,FALSE),""),0)</f>
        <v/>
      </c>
      <c r="E416" s="182">
        <f>IFERROR(VLOOKUP(C416,DADES!A411:J12711,8,FALSE),0)</f>
        <v>0</v>
      </c>
      <c r="F416" s="181" t="str">
        <f t="shared" si="12"/>
        <v/>
      </c>
      <c r="G416" s="3"/>
      <c r="H416" s="4"/>
      <c r="I416" s="5"/>
      <c r="J416" s="5"/>
      <c r="K416" s="5"/>
      <c r="L416" s="5"/>
      <c r="M416" s="54"/>
      <c r="N416" s="55">
        <f t="shared" si="16"/>
        <v>0</v>
      </c>
      <c r="O416" s="6"/>
      <c r="P416" s="5"/>
      <c r="Q416" s="5"/>
      <c r="R416" s="22"/>
    </row>
    <row r="417" spans="2:18" x14ac:dyDescent="0.2">
      <c r="B417" s="176"/>
      <c r="C417" s="178"/>
      <c r="D417" s="182" t="str">
        <f>IFERROR(IF(C417&lt;&gt;0,VLOOKUP(C417,DADES!$A$2:$B$12302,2,FALSE),""),0)</f>
        <v/>
      </c>
      <c r="E417" s="182">
        <f>IFERROR(VLOOKUP(C417,DADES!A412:J12712,8,FALSE),0)</f>
        <v>0</v>
      </c>
      <c r="F417" s="181" t="str">
        <f t="shared" si="12"/>
        <v/>
      </c>
      <c r="G417" s="3"/>
      <c r="H417" s="4"/>
      <c r="I417" s="5"/>
      <c r="J417" s="5"/>
      <c r="K417" s="5"/>
      <c r="L417" s="5"/>
      <c r="M417" s="54"/>
      <c r="N417" s="55">
        <f t="shared" si="16"/>
        <v>0</v>
      </c>
      <c r="O417" s="6"/>
      <c r="P417" s="5"/>
      <c r="Q417" s="5"/>
      <c r="R417" s="22"/>
    </row>
    <row r="418" spans="2:18" x14ac:dyDescent="0.2">
      <c r="B418" s="176"/>
      <c r="C418" s="178"/>
      <c r="D418" s="182" t="str">
        <f>IFERROR(IF(C418&lt;&gt;0,VLOOKUP(C418,DADES!$A$2:$B$12302,2,FALSE),""),0)</f>
        <v/>
      </c>
      <c r="E418" s="182">
        <f>IFERROR(VLOOKUP(C418,DADES!A413:J12713,8,FALSE),0)</f>
        <v>0</v>
      </c>
      <c r="F418" s="181" t="str">
        <f t="shared" si="12"/>
        <v/>
      </c>
      <c r="G418" s="3"/>
      <c r="H418" s="4"/>
      <c r="I418" s="5"/>
      <c r="J418" s="5"/>
      <c r="K418" s="5"/>
      <c r="L418" s="5"/>
      <c r="M418" s="54"/>
      <c r="N418" s="55">
        <f t="shared" si="16"/>
        <v>0</v>
      </c>
      <c r="O418" s="6"/>
      <c r="P418" s="5"/>
      <c r="Q418" s="5"/>
      <c r="R418" s="22"/>
    </row>
    <row r="419" spans="2:18" x14ac:dyDescent="0.2">
      <c r="B419" s="176"/>
      <c r="C419" s="178"/>
      <c r="D419" s="182" t="str">
        <f>IFERROR(IF(C419&lt;&gt;0,VLOOKUP(C419,DADES!$A$2:$B$12302,2,FALSE),""),0)</f>
        <v/>
      </c>
      <c r="E419" s="182">
        <f>IFERROR(VLOOKUP(C419,DADES!A414:J12714,8,FALSE),0)</f>
        <v>0</v>
      </c>
      <c r="F419" s="181" t="str">
        <f t="shared" si="12"/>
        <v/>
      </c>
      <c r="G419" s="3"/>
      <c r="H419" s="4"/>
      <c r="I419" s="5"/>
      <c r="J419" s="5"/>
      <c r="K419" s="5"/>
      <c r="L419" s="5"/>
      <c r="M419" s="54"/>
      <c r="N419" s="55">
        <f t="shared" si="16"/>
        <v>0</v>
      </c>
      <c r="O419" s="6"/>
      <c r="P419" s="5"/>
      <c r="Q419" s="5"/>
      <c r="R419" s="22"/>
    </row>
    <row r="420" spans="2:18" x14ac:dyDescent="0.2">
      <c r="B420" s="176"/>
      <c r="C420" s="178"/>
      <c r="D420" s="182" t="str">
        <f>IFERROR(IF(C420&lt;&gt;0,VLOOKUP(C420,DADES!$A$2:$B$12302,2,FALSE),""),0)</f>
        <v/>
      </c>
      <c r="E420" s="182">
        <f>IFERROR(VLOOKUP(C420,DADES!A415:J12715,8,FALSE),0)</f>
        <v>0</v>
      </c>
      <c r="F420" s="181" t="str">
        <f t="shared" si="12"/>
        <v/>
      </c>
      <c r="G420" s="3"/>
      <c r="H420" s="4"/>
      <c r="I420" s="5"/>
      <c r="J420" s="5"/>
      <c r="K420" s="5"/>
      <c r="L420" s="5"/>
      <c r="M420" s="54"/>
      <c r="N420" s="55">
        <f t="shared" si="16"/>
        <v>0</v>
      </c>
      <c r="O420" s="6"/>
      <c r="P420" s="5"/>
      <c r="Q420" s="5"/>
      <c r="R420" s="22"/>
    </row>
    <row r="421" spans="2:18" x14ac:dyDescent="0.2">
      <c r="B421" s="176"/>
      <c r="C421" s="178"/>
      <c r="D421" s="182" t="str">
        <f>IFERROR(IF(C421&lt;&gt;0,VLOOKUP(C421,DADES!$A$2:$B$12302,2,FALSE),""),0)</f>
        <v/>
      </c>
      <c r="E421" s="182">
        <f>IFERROR(VLOOKUP(C421,DADES!A416:J12716,8,FALSE),0)</f>
        <v>0</v>
      </c>
      <c r="F421" s="181" t="str">
        <f t="shared" si="12"/>
        <v/>
      </c>
      <c r="G421" s="3"/>
      <c r="H421" s="4"/>
      <c r="I421" s="5"/>
      <c r="J421" s="5"/>
      <c r="K421" s="5"/>
      <c r="L421" s="5"/>
      <c r="M421" s="54"/>
      <c r="N421" s="55">
        <f t="shared" si="16"/>
        <v>0</v>
      </c>
      <c r="O421" s="6"/>
      <c r="P421" s="5"/>
      <c r="Q421" s="5"/>
      <c r="R421" s="22"/>
    </row>
    <row r="422" spans="2:18" x14ac:dyDescent="0.2">
      <c r="B422" s="176"/>
      <c r="C422" s="178"/>
      <c r="D422" s="182" t="str">
        <f>IFERROR(IF(C422&lt;&gt;0,VLOOKUP(C422,DADES!$A$2:$B$12302,2,FALSE),""),0)</f>
        <v/>
      </c>
      <c r="E422" s="182">
        <f>IFERROR(VLOOKUP(C422,DADES!A417:J12717,8,FALSE),0)</f>
        <v>0</v>
      </c>
      <c r="F422" s="181" t="str">
        <f t="shared" si="12"/>
        <v/>
      </c>
      <c r="G422" s="3"/>
      <c r="H422" s="4"/>
      <c r="I422" s="5"/>
      <c r="J422" s="5"/>
      <c r="K422" s="5"/>
      <c r="L422" s="5"/>
      <c r="M422" s="54"/>
      <c r="N422" s="55">
        <f t="shared" si="16"/>
        <v>0</v>
      </c>
      <c r="O422" s="6"/>
      <c r="P422" s="5"/>
      <c r="Q422" s="5"/>
      <c r="R422" s="22"/>
    </row>
    <row r="423" spans="2:18" x14ac:dyDescent="0.2">
      <c r="B423" s="176"/>
      <c r="C423" s="178"/>
      <c r="D423" s="182" t="str">
        <f>IFERROR(IF(C423&lt;&gt;0,VLOOKUP(C423,DADES!$A$2:$B$12302,2,FALSE),""),0)</f>
        <v/>
      </c>
      <c r="E423" s="182">
        <f>IFERROR(VLOOKUP(C423,DADES!A418:J12718,8,FALSE),0)</f>
        <v>0</v>
      </c>
      <c r="F423" s="181" t="str">
        <f t="shared" si="12"/>
        <v/>
      </c>
      <c r="G423" s="3"/>
      <c r="H423" s="4"/>
      <c r="I423" s="5"/>
      <c r="J423" s="5"/>
      <c r="K423" s="5"/>
      <c r="L423" s="5"/>
      <c r="M423" s="54"/>
      <c r="N423" s="55">
        <f t="shared" si="16"/>
        <v>0</v>
      </c>
      <c r="O423" s="6"/>
      <c r="P423" s="5"/>
      <c r="Q423" s="5"/>
      <c r="R423" s="22"/>
    </row>
    <row r="424" spans="2:18" x14ac:dyDescent="0.2">
      <c r="B424" s="176"/>
      <c r="C424" s="178"/>
      <c r="D424" s="182" t="str">
        <f>IFERROR(IF(C424&lt;&gt;0,VLOOKUP(C424,DADES!$A$2:$B$12302,2,FALSE),""),0)</f>
        <v/>
      </c>
      <c r="E424" s="182">
        <f>IFERROR(VLOOKUP(C424,DADES!A419:J12719,8,FALSE),0)</f>
        <v>0</v>
      </c>
      <c r="F424" s="181" t="str">
        <f t="shared" si="12"/>
        <v/>
      </c>
      <c r="G424" s="3"/>
      <c r="H424" s="4"/>
      <c r="I424" s="5"/>
      <c r="J424" s="5"/>
      <c r="K424" s="5"/>
      <c r="L424" s="5"/>
      <c r="M424" s="54"/>
      <c r="N424" s="55">
        <f t="shared" si="16"/>
        <v>0</v>
      </c>
      <c r="O424" s="6"/>
      <c r="P424" s="5"/>
      <c r="Q424" s="5"/>
      <c r="R424" s="22"/>
    </row>
    <row r="425" spans="2:18" x14ac:dyDescent="0.2">
      <c r="B425" s="176"/>
      <c r="C425" s="178"/>
      <c r="D425" s="182" t="str">
        <f>IFERROR(IF(C425&lt;&gt;0,VLOOKUP(C425,DADES!$A$2:$B$12302,2,FALSE),""),0)</f>
        <v/>
      </c>
      <c r="E425" s="182">
        <f>IFERROR(VLOOKUP(C425,DADES!A420:J12720,8,FALSE),0)</f>
        <v>0</v>
      </c>
      <c r="F425" s="181" t="str">
        <f t="shared" si="12"/>
        <v/>
      </c>
      <c r="G425" s="3"/>
      <c r="H425" s="4"/>
      <c r="I425" s="5"/>
      <c r="J425" s="5"/>
      <c r="K425" s="5"/>
      <c r="L425" s="5"/>
      <c r="M425" s="54"/>
      <c r="N425" s="55">
        <f t="shared" si="16"/>
        <v>0</v>
      </c>
      <c r="O425" s="6"/>
      <c r="P425" s="5"/>
      <c r="Q425" s="5"/>
      <c r="R425" s="22"/>
    </row>
    <row r="426" spans="2:18" x14ac:dyDescent="0.2">
      <c r="B426" s="176"/>
      <c r="C426" s="178"/>
      <c r="D426" s="182" t="str">
        <f>IFERROR(IF(C426&lt;&gt;0,VLOOKUP(C426,DADES!$A$2:$B$12302,2,FALSE),""),0)</f>
        <v/>
      </c>
      <c r="E426" s="182">
        <f>IFERROR(VLOOKUP(C426,DADES!A421:J12721,8,FALSE),0)</f>
        <v>0</v>
      </c>
      <c r="F426" s="181" t="str">
        <f t="shared" si="12"/>
        <v/>
      </c>
      <c r="G426" s="3"/>
      <c r="H426" s="4"/>
      <c r="I426" s="5"/>
      <c r="J426" s="5"/>
      <c r="K426" s="5"/>
      <c r="L426" s="5"/>
      <c r="M426" s="54"/>
      <c r="N426" s="55">
        <f t="shared" si="16"/>
        <v>0</v>
      </c>
      <c r="O426" s="6"/>
      <c r="P426" s="5"/>
      <c r="Q426" s="5"/>
      <c r="R426" s="22"/>
    </row>
    <row r="427" spans="2:18" x14ac:dyDescent="0.2">
      <c r="B427" s="176"/>
      <c r="C427" s="178"/>
      <c r="D427" s="182" t="str">
        <f>IFERROR(IF(C427&lt;&gt;0,VLOOKUP(C427,DADES!$A$2:$B$12302,2,FALSE),""),0)</f>
        <v/>
      </c>
      <c r="E427" s="182">
        <f>IFERROR(VLOOKUP(C427,DADES!A422:J12722,8,FALSE),0)</f>
        <v>0</v>
      </c>
      <c r="F427" s="181" t="str">
        <f t="shared" si="12"/>
        <v/>
      </c>
      <c r="G427" s="3"/>
      <c r="H427" s="4"/>
      <c r="I427" s="5"/>
      <c r="J427" s="5"/>
      <c r="K427" s="5"/>
      <c r="L427" s="5"/>
      <c r="M427" s="54"/>
      <c r="N427" s="55">
        <f t="shared" si="16"/>
        <v>0</v>
      </c>
      <c r="O427" s="6"/>
      <c r="P427" s="5"/>
      <c r="Q427" s="5"/>
      <c r="R427" s="22"/>
    </row>
    <row r="428" spans="2:18" x14ac:dyDescent="0.2">
      <c r="B428" s="176"/>
      <c r="C428" s="178"/>
      <c r="D428" s="182" t="str">
        <f>IFERROR(IF(C428&lt;&gt;0,VLOOKUP(C428,DADES!$A$2:$B$12302,2,FALSE),""),0)</f>
        <v/>
      </c>
      <c r="E428" s="182">
        <f>IFERROR(VLOOKUP(C428,DADES!A423:J12723,8,FALSE),0)</f>
        <v>0</v>
      </c>
      <c r="F428" s="181" t="str">
        <f t="shared" si="12"/>
        <v/>
      </c>
      <c r="G428" s="3"/>
      <c r="H428" s="4"/>
      <c r="I428" s="5"/>
      <c r="J428" s="5"/>
      <c r="K428" s="5"/>
      <c r="L428" s="5"/>
      <c r="M428" s="54"/>
      <c r="N428" s="55">
        <f t="shared" si="16"/>
        <v>0</v>
      </c>
      <c r="O428" s="6"/>
      <c r="P428" s="5"/>
      <c r="Q428" s="5"/>
      <c r="R428" s="22"/>
    </row>
    <row r="429" spans="2:18" x14ac:dyDescent="0.2">
      <c r="B429" s="176"/>
      <c r="C429" s="178"/>
      <c r="D429" s="182" t="str">
        <f>IFERROR(IF(C429&lt;&gt;0,VLOOKUP(C429,DADES!$A$2:$B$12302,2,FALSE),""),0)</f>
        <v/>
      </c>
      <c r="E429" s="182">
        <f>IFERROR(VLOOKUP(C429,DADES!A424:J12724,8,FALSE),0)</f>
        <v>0</v>
      </c>
      <c r="F429" s="181" t="str">
        <f t="shared" si="12"/>
        <v/>
      </c>
      <c r="G429" s="3"/>
      <c r="H429" s="4"/>
      <c r="I429" s="5"/>
      <c r="J429" s="5"/>
      <c r="K429" s="5"/>
      <c r="L429" s="5"/>
      <c r="M429" s="54"/>
      <c r="N429" s="55">
        <f t="shared" si="16"/>
        <v>0</v>
      </c>
      <c r="O429" s="6"/>
      <c r="P429" s="5"/>
      <c r="Q429" s="5"/>
      <c r="R429" s="22"/>
    </row>
    <row r="430" spans="2:18" x14ac:dyDescent="0.2">
      <c r="B430" s="176"/>
      <c r="C430" s="178"/>
      <c r="D430" s="182" t="str">
        <f>IFERROR(IF(C430&lt;&gt;0,VLOOKUP(C430,DADES!$A$2:$B$12302,2,FALSE),""),0)</f>
        <v/>
      </c>
      <c r="E430" s="182">
        <f>IFERROR(VLOOKUP(C430,DADES!A425:J12725,8,FALSE),0)</f>
        <v>0</v>
      </c>
      <c r="F430" s="181" t="str">
        <f t="shared" si="12"/>
        <v/>
      </c>
      <c r="G430" s="3"/>
      <c r="H430" s="4"/>
      <c r="I430" s="5"/>
      <c r="J430" s="5"/>
      <c r="K430" s="5"/>
      <c r="L430" s="5"/>
      <c r="M430" s="54"/>
      <c r="N430" s="55">
        <f t="shared" si="16"/>
        <v>0</v>
      </c>
      <c r="O430" s="6"/>
      <c r="P430" s="5"/>
      <c r="Q430" s="5"/>
      <c r="R430" s="22"/>
    </row>
    <row r="431" spans="2:18" x14ac:dyDescent="0.2">
      <c r="B431" s="176"/>
      <c r="C431" s="178"/>
      <c r="D431" s="182" t="str">
        <f>IFERROR(IF(C431&lt;&gt;0,VLOOKUP(C431,DADES!$A$2:$B$12302,2,FALSE),""),0)</f>
        <v/>
      </c>
      <c r="E431" s="182">
        <f>IFERROR(VLOOKUP(C431,DADES!A426:J12726,8,FALSE),0)</f>
        <v>0</v>
      </c>
      <c r="F431" s="181" t="str">
        <f t="shared" si="12"/>
        <v/>
      </c>
      <c r="G431" s="3"/>
      <c r="H431" s="4"/>
      <c r="I431" s="5"/>
      <c r="J431" s="5"/>
      <c r="K431" s="5"/>
      <c r="L431" s="5"/>
      <c r="M431" s="54"/>
      <c r="N431" s="55">
        <f t="shared" si="16"/>
        <v>0</v>
      </c>
      <c r="O431" s="6"/>
      <c r="P431" s="5"/>
      <c r="Q431" s="5"/>
      <c r="R431" s="22"/>
    </row>
    <row r="432" spans="2:18" x14ac:dyDescent="0.2">
      <c r="B432" s="176"/>
      <c r="C432" s="178"/>
      <c r="D432" s="182" t="str">
        <f>IFERROR(IF(C432&lt;&gt;0,VLOOKUP(C432,DADES!$A$2:$B$12302,2,FALSE),""),0)</f>
        <v/>
      </c>
      <c r="E432" s="182">
        <f>IFERROR(VLOOKUP(C432,DADES!A427:J12727,8,FALSE),0)</f>
        <v>0</v>
      </c>
      <c r="F432" s="181" t="str">
        <f t="shared" si="12"/>
        <v/>
      </c>
      <c r="G432" s="3"/>
      <c r="H432" s="4"/>
      <c r="I432" s="5"/>
      <c r="J432" s="5"/>
      <c r="K432" s="5"/>
      <c r="L432" s="5"/>
      <c r="M432" s="54"/>
      <c r="N432" s="55">
        <f t="shared" si="16"/>
        <v>0</v>
      </c>
      <c r="O432" s="6"/>
      <c r="P432" s="5"/>
      <c r="Q432" s="5"/>
      <c r="R432" s="22"/>
    </row>
    <row r="433" spans="2:18" x14ac:dyDescent="0.2">
      <c r="B433" s="176"/>
      <c r="C433" s="178"/>
      <c r="D433" s="182"/>
      <c r="E433" s="182"/>
      <c r="F433" s="181" t="str">
        <f t="shared" si="12"/>
        <v/>
      </c>
      <c r="G433" s="3"/>
      <c r="H433" s="4"/>
      <c r="I433" s="5"/>
      <c r="J433" s="5"/>
      <c r="K433" s="5"/>
      <c r="L433" s="5"/>
      <c r="M433" s="54"/>
      <c r="N433" s="55"/>
      <c r="O433" s="6"/>
      <c r="P433" s="5"/>
      <c r="Q433" s="5"/>
      <c r="R433" s="22"/>
    </row>
    <row r="434" spans="2:18" x14ac:dyDescent="0.2">
      <c r="B434" s="176"/>
      <c r="C434" s="178"/>
      <c r="D434" s="182"/>
      <c r="E434" s="182"/>
      <c r="F434" s="181" t="str">
        <f t="shared" si="12"/>
        <v/>
      </c>
      <c r="G434" s="3"/>
      <c r="H434" s="4"/>
      <c r="I434" s="5"/>
      <c r="J434" s="5"/>
      <c r="K434" s="5"/>
      <c r="L434" s="5"/>
      <c r="M434" s="54"/>
      <c r="N434" s="55"/>
      <c r="O434" s="6"/>
      <c r="P434" s="5"/>
      <c r="Q434" s="5"/>
      <c r="R434" s="22"/>
    </row>
    <row r="435" spans="2:18" x14ac:dyDescent="0.2">
      <c r="B435" s="176"/>
      <c r="C435" s="178"/>
      <c r="D435" s="182" t="str">
        <f>IFERROR(IF(C435&lt;&gt;0,VLOOKUP(C435,DADES!$A$2:$B$12302,2,FALSE),""),0)</f>
        <v/>
      </c>
      <c r="E435" s="182">
        <f>IFERROR(VLOOKUP(C435,DADES!A430:J12730,8,FALSE),0)</f>
        <v>0</v>
      </c>
      <c r="F435" s="181" t="str">
        <f t="shared" si="12"/>
        <v/>
      </c>
      <c r="G435" s="3"/>
      <c r="H435" s="4"/>
      <c r="I435" s="5"/>
      <c r="J435" s="5"/>
      <c r="K435" s="5"/>
      <c r="L435" s="5"/>
      <c r="M435" s="54"/>
      <c r="N435" s="55">
        <f t="shared" ref="N435:N452" si="17">I435+J435+K435+L435</f>
        <v>0</v>
      </c>
      <c r="O435" s="6"/>
      <c r="P435" s="5"/>
      <c r="Q435" s="5"/>
      <c r="R435" s="22"/>
    </row>
    <row r="436" spans="2:18" x14ac:dyDescent="0.2">
      <c r="B436" s="176"/>
      <c r="C436" s="178"/>
      <c r="D436" s="182" t="str">
        <f>IFERROR(IF(C436&lt;&gt;0,VLOOKUP(C436,DADES!$A$2:$B$12302,2,FALSE),""),0)</f>
        <v/>
      </c>
      <c r="E436" s="182">
        <f>IFERROR(VLOOKUP(C436,DADES!A431:J12731,8,FALSE),0)</f>
        <v>0</v>
      </c>
      <c r="F436" s="181" t="str">
        <f t="shared" si="12"/>
        <v/>
      </c>
      <c r="G436" s="3"/>
      <c r="H436" s="4"/>
      <c r="I436" s="5"/>
      <c r="J436" s="5"/>
      <c r="K436" s="5"/>
      <c r="L436" s="5"/>
      <c r="M436" s="54"/>
      <c r="N436" s="55">
        <f t="shared" si="17"/>
        <v>0</v>
      </c>
      <c r="O436" s="6"/>
      <c r="P436" s="5"/>
      <c r="Q436" s="5"/>
      <c r="R436" s="22"/>
    </row>
    <row r="437" spans="2:18" x14ac:dyDescent="0.2">
      <c r="B437" s="176"/>
      <c r="C437" s="178"/>
      <c r="D437" s="182" t="str">
        <f>IFERROR(IF(C437&lt;&gt;0,VLOOKUP(C437,DADES!$A$2:$B$12302,2,FALSE),""),0)</f>
        <v/>
      </c>
      <c r="E437" s="182">
        <f>IFERROR(VLOOKUP(C437,DADES!A432:J12732,8,FALSE),0)</f>
        <v>0</v>
      </c>
      <c r="F437" s="181" t="str">
        <f t="shared" si="12"/>
        <v/>
      </c>
      <c r="G437" s="3"/>
      <c r="H437" s="4"/>
      <c r="I437" s="5"/>
      <c r="J437" s="5"/>
      <c r="K437" s="5"/>
      <c r="L437" s="5"/>
      <c r="M437" s="54"/>
      <c r="N437" s="55">
        <f t="shared" si="17"/>
        <v>0</v>
      </c>
      <c r="O437" s="6"/>
      <c r="P437" s="5"/>
      <c r="Q437" s="5"/>
      <c r="R437" s="22"/>
    </row>
    <row r="438" spans="2:18" x14ac:dyDescent="0.2">
      <c r="B438" s="176"/>
      <c r="C438" s="178"/>
      <c r="D438" s="182" t="str">
        <f>IFERROR(IF(C438&lt;&gt;0,VLOOKUP(C438,DADES!$A$2:$B$12302,2,FALSE),""),0)</f>
        <v/>
      </c>
      <c r="E438" s="182">
        <f>IFERROR(VLOOKUP(C438,DADES!A433:J12733,8,FALSE),0)</f>
        <v>0</v>
      </c>
      <c r="F438" s="181" t="str">
        <f t="shared" si="12"/>
        <v/>
      </c>
      <c r="G438" s="3"/>
      <c r="H438" s="4"/>
      <c r="I438" s="5"/>
      <c r="J438" s="5"/>
      <c r="K438" s="5"/>
      <c r="L438" s="5"/>
      <c r="M438" s="54"/>
      <c r="N438" s="55">
        <f t="shared" si="17"/>
        <v>0</v>
      </c>
      <c r="O438" s="6"/>
      <c r="P438" s="5"/>
      <c r="Q438" s="5"/>
      <c r="R438" s="22"/>
    </row>
    <row r="439" spans="2:18" x14ac:dyDescent="0.2">
      <c r="B439" s="176"/>
      <c r="C439" s="178"/>
      <c r="D439" s="182" t="str">
        <f>IFERROR(IF(C439&lt;&gt;0,VLOOKUP(C439,DADES!$A$2:$B$12302,2,FALSE),""),0)</f>
        <v/>
      </c>
      <c r="E439" s="182">
        <f>IFERROR(VLOOKUP(C439,DADES!A434:J12734,8,FALSE),0)</f>
        <v>0</v>
      </c>
      <c r="F439" s="181" t="str">
        <f t="shared" si="12"/>
        <v/>
      </c>
      <c r="G439" s="3"/>
      <c r="H439" s="4"/>
      <c r="I439" s="5"/>
      <c r="J439" s="5"/>
      <c r="K439" s="5"/>
      <c r="L439" s="5"/>
      <c r="M439" s="54"/>
      <c r="N439" s="55">
        <f t="shared" si="17"/>
        <v>0</v>
      </c>
      <c r="O439" s="6"/>
      <c r="P439" s="5"/>
      <c r="Q439" s="5"/>
      <c r="R439" s="22"/>
    </row>
    <row r="440" spans="2:18" x14ac:dyDescent="0.2">
      <c r="B440" s="176"/>
      <c r="C440" s="178"/>
      <c r="D440" s="182" t="str">
        <f>IFERROR(IF(C440&lt;&gt;0,VLOOKUP(C440,DADES!$A$2:$B$12302,2,FALSE),""),0)</f>
        <v/>
      </c>
      <c r="E440" s="182">
        <f>IFERROR(VLOOKUP(C440,DADES!A435:J12735,8,FALSE),0)</f>
        <v>0</v>
      </c>
      <c r="F440" s="181" t="str">
        <f t="shared" si="12"/>
        <v/>
      </c>
      <c r="G440" s="3"/>
      <c r="H440" s="4"/>
      <c r="I440" s="5"/>
      <c r="J440" s="5"/>
      <c r="K440" s="5"/>
      <c r="L440" s="5"/>
      <c r="M440" s="54"/>
      <c r="N440" s="55">
        <f t="shared" si="17"/>
        <v>0</v>
      </c>
      <c r="O440" s="6"/>
      <c r="P440" s="5"/>
      <c r="Q440" s="5"/>
      <c r="R440" s="22"/>
    </row>
    <row r="441" spans="2:18" x14ac:dyDescent="0.2">
      <c r="B441" s="176"/>
      <c r="C441" s="178"/>
      <c r="D441" s="182" t="str">
        <f>IFERROR(IF(C441&lt;&gt;0,VLOOKUP(C441,DADES!$A$2:$B$12302,2,FALSE),""),0)</f>
        <v/>
      </c>
      <c r="E441" s="182">
        <f>IFERROR(VLOOKUP(C441,DADES!A436:J12736,8,FALSE),0)</f>
        <v>0</v>
      </c>
      <c r="F441" s="181" t="str">
        <f t="shared" si="12"/>
        <v/>
      </c>
      <c r="G441" s="3"/>
      <c r="H441" s="4"/>
      <c r="I441" s="5"/>
      <c r="J441" s="5"/>
      <c r="K441" s="5"/>
      <c r="L441" s="5"/>
      <c r="M441" s="54"/>
      <c r="N441" s="55">
        <f t="shared" si="17"/>
        <v>0</v>
      </c>
      <c r="O441" s="6"/>
      <c r="P441" s="5"/>
      <c r="Q441" s="5"/>
      <c r="R441" s="22"/>
    </row>
    <row r="442" spans="2:18" x14ac:dyDescent="0.2">
      <c r="B442" s="176"/>
      <c r="C442" s="178"/>
      <c r="D442" s="182" t="str">
        <f>IFERROR(IF(C442&lt;&gt;0,VLOOKUP(C442,DADES!$A$2:$B$12302,2,FALSE),""),0)</f>
        <v/>
      </c>
      <c r="E442" s="182">
        <f>IFERROR(VLOOKUP(C442,DADES!A437:J12737,8,FALSE),0)</f>
        <v>0</v>
      </c>
      <c r="F442" s="181" t="str">
        <f t="shared" si="12"/>
        <v/>
      </c>
      <c r="G442" s="3"/>
      <c r="H442" s="4"/>
      <c r="I442" s="5"/>
      <c r="J442" s="5"/>
      <c r="K442" s="5"/>
      <c r="L442" s="5"/>
      <c r="M442" s="54"/>
      <c r="N442" s="55">
        <f t="shared" si="17"/>
        <v>0</v>
      </c>
      <c r="O442" s="6"/>
      <c r="P442" s="5"/>
      <c r="Q442" s="5"/>
      <c r="R442" s="22"/>
    </row>
    <row r="443" spans="2:18" x14ac:dyDescent="0.2">
      <c r="B443" s="176"/>
      <c r="C443" s="178"/>
      <c r="D443" s="182" t="str">
        <f>IFERROR(IF(C443&lt;&gt;0,VLOOKUP(C443,DADES!$A$2:$B$12302,2,FALSE),""),0)</f>
        <v/>
      </c>
      <c r="E443" s="182">
        <f>IFERROR(VLOOKUP(C443,DADES!A438:J12738,8,FALSE),0)</f>
        <v>0</v>
      </c>
      <c r="F443" s="181" t="str">
        <f t="shared" si="12"/>
        <v/>
      </c>
      <c r="G443" s="3"/>
      <c r="H443" s="4"/>
      <c r="I443" s="5"/>
      <c r="J443" s="5"/>
      <c r="K443" s="5"/>
      <c r="L443" s="5"/>
      <c r="M443" s="54"/>
      <c r="N443" s="55">
        <f t="shared" si="17"/>
        <v>0</v>
      </c>
      <c r="O443" s="6"/>
      <c r="P443" s="5"/>
      <c r="Q443" s="5"/>
      <c r="R443" s="22"/>
    </row>
    <row r="444" spans="2:18" x14ac:dyDescent="0.2">
      <c r="B444" s="176"/>
      <c r="C444" s="178"/>
      <c r="D444" s="182" t="str">
        <f>IFERROR(IF(C444&lt;&gt;0,VLOOKUP(C444,DADES!$A$2:$B$12302,2,FALSE),""),0)</f>
        <v/>
      </c>
      <c r="E444" s="182">
        <f>IFERROR(VLOOKUP(C444,DADES!A439:J12739,8,FALSE),0)</f>
        <v>0</v>
      </c>
      <c r="F444" s="181" t="str">
        <f t="shared" si="12"/>
        <v/>
      </c>
      <c r="G444" s="3"/>
      <c r="H444" s="4"/>
      <c r="I444" s="5"/>
      <c r="J444" s="5"/>
      <c r="K444" s="5"/>
      <c r="L444" s="5"/>
      <c r="M444" s="54"/>
      <c r="N444" s="55">
        <f t="shared" si="17"/>
        <v>0</v>
      </c>
      <c r="O444" s="6"/>
      <c r="P444" s="5"/>
      <c r="Q444" s="5"/>
      <c r="R444" s="22"/>
    </row>
    <row r="445" spans="2:18" x14ac:dyDescent="0.2">
      <c r="B445" s="176"/>
      <c r="C445" s="178"/>
      <c r="D445" s="182" t="str">
        <f>IFERROR(IF(C445&lt;&gt;0,VLOOKUP(C445,DADES!$A$2:$B$12302,2,FALSE),""),0)</f>
        <v/>
      </c>
      <c r="E445" s="182">
        <f>IFERROR(VLOOKUP(C445,DADES!A440:J12740,8,FALSE),0)</f>
        <v>0</v>
      </c>
      <c r="F445" s="181" t="str">
        <f t="shared" si="12"/>
        <v/>
      </c>
      <c r="G445" s="3"/>
      <c r="H445" s="4"/>
      <c r="I445" s="5"/>
      <c r="J445" s="5"/>
      <c r="K445" s="5"/>
      <c r="L445" s="5"/>
      <c r="M445" s="54"/>
      <c r="N445" s="55">
        <f t="shared" si="17"/>
        <v>0</v>
      </c>
      <c r="O445" s="6"/>
      <c r="P445" s="5"/>
      <c r="Q445" s="5"/>
      <c r="R445" s="22"/>
    </row>
    <row r="446" spans="2:18" x14ac:dyDescent="0.2">
      <c r="B446" s="176"/>
      <c r="C446" s="178"/>
      <c r="D446" s="182" t="str">
        <f>IFERROR(IF(C446&lt;&gt;0,VLOOKUP(C446,DADES!$A$2:$B$12302,2,FALSE),""),0)</f>
        <v/>
      </c>
      <c r="E446" s="182">
        <f>IFERROR(VLOOKUP(C446,DADES!A441:J12741,8,FALSE),0)</f>
        <v>0</v>
      </c>
      <c r="F446" s="181" t="str">
        <f t="shared" si="12"/>
        <v/>
      </c>
      <c r="G446" s="3"/>
      <c r="H446" s="4"/>
      <c r="I446" s="5"/>
      <c r="J446" s="5"/>
      <c r="K446" s="5"/>
      <c r="L446" s="5"/>
      <c r="M446" s="54"/>
      <c r="N446" s="55">
        <f t="shared" si="17"/>
        <v>0</v>
      </c>
      <c r="O446" s="6"/>
      <c r="P446" s="5"/>
      <c r="Q446" s="5"/>
      <c r="R446" s="22"/>
    </row>
    <row r="447" spans="2:18" x14ac:dyDescent="0.2">
      <c r="B447" s="176"/>
      <c r="C447" s="178"/>
      <c r="D447" s="182" t="str">
        <f>IFERROR(IF(C447&lt;&gt;0,VLOOKUP(C447,DADES!$A$2:$B$12302,2,FALSE),""),0)</f>
        <v/>
      </c>
      <c r="E447" s="182">
        <f>IFERROR(VLOOKUP(C447,DADES!A442:J12742,8,FALSE),0)</f>
        <v>0</v>
      </c>
      <c r="F447" s="181" t="str">
        <f t="shared" si="12"/>
        <v/>
      </c>
      <c r="G447" s="3"/>
      <c r="H447" s="4"/>
      <c r="I447" s="5"/>
      <c r="J447" s="5"/>
      <c r="K447" s="5"/>
      <c r="L447" s="5"/>
      <c r="M447" s="54"/>
      <c r="N447" s="55">
        <f t="shared" si="17"/>
        <v>0</v>
      </c>
      <c r="O447" s="6"/>
      <c r="P447" s="5"/>
      <c r="Q447" s="5"/>
      <c r="R447" s="22"/>
    </row>
    <row r="448" spans="2:18" x14ac:dyDescent="0.2">
      <c r="B448" s="176"/>
      <c r="C448" s="178"/>
      <c r="D448" s="182" t="str">
        <f>IFERROR(IF(C448&lt;&gt;0,VLOOKUP(C448,DADES!$A$2:$B$12302,2,FALSE),""),0)</f>
        <v/>
      </c>
      <c r="E448" s="182">
        <f>IFERROR(VLOOKUP(C448,DADES!A443:J12743,8,FALSE),0)</f>
        <v>0</v>
      </c>
      <c r="F448" s="181" t="str">
        <f t="shared" si="12"/>
        <v/>
      </c>
      <c r="G448" s="3"/>
      <c r="H448" s="4"/>
      <c r="I448" s="5"/>
      <c r="J448" s="5"/>
      <c r="K448" s="5"/>
      <c r="L448" s="5"/>
      <c r="M448" s="54"/>
      <c r="N448" s="55">
        <f t="shared" si="17"/>
        <v>0</v>
      </c>
      <c r="O448" s="6"/>
      <c r="P448" s="5"/>
      <c r="Q448" s="5"/>
      <c r="R448" s="22"/>
    </row>
    <row r="449" spans="2:18" x14ac:dyDescent="0.2">
      <c r="B449" s="176"/>
      <c r="C449" s="178"/>
      <c r="D449" s="182" t="str">
        <f>IFERROR(IF(C449&lt;&gt;0,VLOOKUP(C449,DADES!$A$2:$B$12302,2,FALSE),""),0)</f>
        <v/>
      </c>
      <c r="E449" s="182">
        <f>IFERROR(VLOOKUP(C449,DADES!A444:J12744,8,FALSE),0)</f>
        <v>0</v>
      </c>
      <c r="F449" s="181" t="str">
        <f t="shared" si="12"/>
        <v/>
      </c>
      <c r="G449" s="3"/>
      <c r="H449" s="4"/>
      <c r="I449" s="5"/>
      <c r="J449" s="5"/>
      <c r="K449" s="5"/>
      <c r="L449" s="5"/>
      <c r="M449" s="54"/>
      <c r="N449" s="55">
        <f t="shared" si="17"/>
        <v>0</v>
      </c>
      <c r="O449" s="6"/>
      <c r="P449" s="5"/>
      <c r="Q449" s="5"/>
      <c r="R449" s="22"/>
    </row>
    <row r="450" spans="2:18" x14ac:dyDescent="0.2">
      <c r="B450" s="176"/>
      <c r="C450" s="178"/>
      <c r="D450" s="182" t="str">
        <f>IFERROR(IF(C450&lt;&gt;0,VLOOKUP(C450,DADES!$A$2:$B$12302,2,FALSE),""),0)</f>
        <v/>
      </c>
      <c r="E450" s="182">
        <f>IFERROR(VLOOKUP(C450,DADES!A445:J12745,8,FALSE),0)</f>
        <v>0</v>
      </c>
      <c r="F450" s="181" t="str">
        <f t="shared" si="12"/>
        <v/>
      </c>
      <c r="G450" s="3"/>
      <c r="H450" s="4"/>
      <c r="I450" s="5"/>
      <c r="J450" s="5"/>
      <c r="K450" s="5"/>
      <c r="L450" s="5"/>
      <c r="M450" s="54"/>
      <c r="N450" s="55">
        <f t="shared" si="17"/>
        <v>0</v>
      </c>
      <c r="O450" s="6"/>
      <c r="P450" s="5"/>
      <c r="Q450" s="5"/>
      <c r="R450" s="22"/>
    </row>
    <row r="451" spans="2:18" x14ac:dyDescent="0.2">
      <c r="B451" s="176"/>
      <c r="C451" s="178"/>
      <c r="D451" s="182" t="str">
        <f>IFERROR(IF(C451&lt;&gt;0,VLOOKUP(C451,DADES!$A$2:$B$12302,2,FALSE),""),0)</f>
        <v/>
      </c>
      <c r="E451" s="182">
        <f>IFERROR(VLOOKUP(C451,DADES!A446:J12746,8,FALSE),0)</f>
        <v>0</v>
      </c>
      <c r="F451" s="181" t="str">
        <f t="shared" si="12"/>
        <v/>
      </c>
      <c r="G451" s="3"/>
      <c r="H451" s="4"/>
      <c r="I451" s="5"/>
      <c r="J451" s="5"/>
      <c r="K451" s="5"/>
      <c r="L451" s="5"/>
      <c r="M451" s="54"/>
      <c r="N451" s="55">
        <f t="shared" si="17"/>
        <v>0</v>
      </c>
      <c r="O451" s="6"/>
      <c r="P451" s="5"/>
      <c r="Q451" s="5"/>
      <c r="R451" s="22"/>
    </row>
    <row r="452" spans="2:18" x14ac:dyDescent="0.2">
      <c r="B452" s="176"/>
      <c r="C452" s="178"/>
      <c r="D452" s="182" t="str">
        <f>IFERROR(IF(C452&lt;&gt;0,VLOOKUP(C452,DADES!$A$2:$B$12302,2,FALSE),""),0)</f>
        <v/>
      </c>
      <c r="E452" s="182">
        <f>IFERROR(VLOOKUP(C452,DADES!A447:J12747,8,FALSE),0)</f>
        <v>0</v>
      </c>
      <c r="F452" s="181" t="str">
        <f t="shared" si="12"/>
        <v/>
      </c>
      <c r="G452" s="3"/>
      <c r="H452" s="4"/>
      <c r="I452" s="5"/>
      <c r="J452" s="5"/>
      <c r="K452" s="5"/>
      <c r="L452" s="5"/>
      <c r="M452" s="54"/>
      <c r="N452" s="55">
        <f t="shared" si="17"/>
        <v>0</v>
      </c>
      <c r="O452" s="6"/>
      <c r="P452" s="5"/>
      <c r="Q452" s="5"/>
      <c r="R452" s="22"/>
    </row>
    <row r="453" spans="2:18" x14ac:dyDescent="0.2">
      <c r="B453" s="176"/>
      <c r="C453" s="178"/>
      <c r="D453" s="182"/>
      <c r="E453" s="182"/>
      <c r="F453" s="181" t="str">
        <f t="shared" si="12"/>
        <v/>
      </c>
      <c r="G453" s="3"/>
      <c r="H453" s="4"/>
      <c r="I453" s="5"/>
      <c r="J453" s="5"/>
      <c r="K453" s="5"/>
      <c r="L453" s="5"/>
      <c r="M453" s="54"/>
      <c r="N453" s="55"/>
      <c r="O453" s="6"/>
      <c r="P453" s="5"/>
      <c r="Q453" s="5"/>
      <c r="R453" s="22"/>
    </row>
    <row r="454" spans="2:18" x14ac:dyDescent="0.2">
      <c r="B454" s="176"/>
      <c r="C454" s="178"/>
      <c r="D454" s="182"/>
      <c r="E454" s="182"/>
      <c r="F454" s="181" t="str">
        <f t="shared" si="12"/>
        <v/>
      </c>
      <c r="G454" s="3"/>
      <c r="H454" s="4"/>
      <c r="I454" s="5"/>
      <c r="J454" s="5"/>
      <c r="K454" s="5"/>
      <c r="L454" s="5"/>
      <c r="M454" s="54"/>
      <c r="N454" s="55"/>
      <c r="O454" s="6"/>
      <c r="P454" s="5"/>
      <c r="Q454" s="5"/>
      <c r="R454" s="22"/>
    </row>
    <row r="455" spans="2:18" x14ac:dyDescent="0.2">
      <c r="B455" s="176"/>
      <c r="C455" s="178"/>
      <c r="D455" s="182" t="str">
        <f>IFERROR(IF(C455&lt;&gt;0,VLOOKUP(C455,DADES!$A$2:$B$12302,2,FALSE),""),0)</f>
        <v/>
      </c>
      <c r="E455" s="182">
        <f>IFERROR(VLOOKUP(C455,DADES!A450:J12750,8,FALSE),0)</f>
        <v>0</v>
      </c>
      <c r="F455" s="181" t="str">
        <f t="shared" si="12"/>
        <v/>
      </c>
      <c r="G455" s="3"/>
      <c r="H455" s="4"/>
      <c r="I455" s="5"/>
      <c r="J455" s="5"/>
      <c r="K455" s="5"/>
      <c r="L455" s="5"/>
      <c r="M455" s="54"/>
      <c r="N455" s="55">
        <f t="shared" ref="N455:N472" si="18">I455+J455+K455+L455</f>
        <v>0</v>
      </c>
      <c r="O455" s="6"/>
      <c r="P455" s="5"/>
      <c r="Q455" s="5"/>
      <c r="R455" s="22"/>
    </row>
    <row r="456" spans="2:18" x14ac:dyDescent="0.2">
      <c r="B456" s="176"/>
      <c r="C456" s="178"/>
      <c r="D456" s="182" t="str">
        <f>IFERROR(IF(C456&lt;&gt;0,VLOOKUP(C456,DADES!$A$2:$B$12302,2,FALSE),""),0)</f>
        <v/>
      </c>
      <c r="E456" s="182">
        <f>IFERROR(VLOOKUP(C456,DADES!A451:J12751,8,FALSE),0)</f>
        <v>0</v>
      </c>
      <c r="F456" s="181" t="str">
        <f t="shared" si="12"/>
        <v/>
      </c>
      <c r="G456" s="3"/>
      <c r="H456" s="4"/>
      <c r="I456" s="5"/>
      <c r="J456" s="5"/>
      <c r="K456" s="5"/>
      <c r="L456" s="5"/>
      <c r="M456" s="54"/>
      <c r="N456" s="55">
        <f t="shared" si="18"/>
        <v>0</v>
      </c>
      <c r="O456" s="6"/>
      <c r="P456" s="5"/>
      <c r="Q456" s="5"/>
      <c r="R456" s="22"/>
    </row>
    <row r="457" spans="2:18" x14ac:dyDescent="0.2">
      <c r="B457" s="176"/>
      <c r="C457" s="178"/>
      <c r="D457" s="182" t="str">
        <f>IFERROR(IF(C457&lt;&gt;0,VLOOKUP(C457,DADES!$A$2:$B$12302,2,FALSE),""),0)</f>
        <v/>
      </c>
      <c r="E457" s="182">
        <f>IFERROR(VLOOKUP(C457,DADES!A452:J12752,8,FALSE),0)</f>
        <v>0</v>
      </c>
      <c r="F457" s="181" t="str">
        <f t="shared" si="12"/>
        <v/>
      </c>
      <c r="G457" s="3"/>
      <c r="H457" s="4"/>
      <c r="I457" s="5"/>
      <c r="J457" s="5"/>
      <c r="K457" s="5"/>
      <c r="L457" s="5"/>
      <c r="M457" s="54"/>
      <c r="N457" s="55">
        <f t="shared" si="18"/>
        <v>0</v>
      </c>
      <c r="O457" s="6"/>
      <c r="P457" s="5"/>
      <c r="Q457" s="5"/>
      <c r="R457" s="22"/>
    </row>
    <row r="458" spans="2:18" x14ac:dyDescent="0.2">
      <c r="B458" s="176"/>
      <c r="C458" s="178"/>
      <c r="D458" s="182" t="str">
        <f>IFERROR(IF(C458&lt;&gt;0,VLOOKUP(C458,DADES!$A$2:$B$12302,2,FALSE),""),0)</f>
        <v/>
      </c>
      <c r="E458" s="182">
        <f>IFERROR(VLOOKUP(C458,DADES!A453:J12753,8,FALSE),0)</f>
        <v>0</v>
      </c>
      <c r="F458" s="181" t="str">
        <f t="shared" si="12"/>
        <v/>
      </c>
      <c r="G458" s="3"/>
      <c r="H458" s="4"/>
      <c r="I458" s="5"/>
      <c r="J458" s="5"/>
      <c r="K458" s="5"/>
      <c r="L458" s="5"/>
      <c r="M458" s="54"/>
      <c r="N458" s="55">
        <f t="shared" si="18"/>
        <v>0</v>
      </c>
      <c r="O458" s="6"/>
      <c r="P458" s="5"/>
      <c r="Q458" s="5"/>
      <c r="R458" s="22"/>
    </row>
    <row r="459" spans="2:18" x14ac:dyDescent="0.2">
      <c r="B459" s="176"/>
      <c r="C459" s="178"/>
      <c r="D459" s="182" t="str">
        <f>IFERROR(IF(C459&lt;&gt;0,VLOOKUP(C459,DADES!$A$2:$B$12302,2,FALSE),""),0)</f>
        <v/>
      </c>
      <c r="E459" s="182">
        <f>IFERROR(VLOOKUP(C459,DADES!A454:J12754,8,FALSE),0)</f>
        <v>0</v>
      </c>
      <c r="F459" s="181" t="str">
        <f t="shared" si="12"/>
        <v/>
      </c>
      <c r="G459" s="3"/>
      <c r="H459" s="4"/>
      <c r="I459" s="5"/>
      <c r="J459" s="5"/>
      <c r="K459" s="5"/>
      <c r="L459" s="5"/>
      <c r="M459" s="54"/>
      <c r="N459" s="55">
        <f t="shared" si="18"/>
        <v>0</v>
      </c>
      <c r="O459" s="6"/>
      <c r="P459" s="5"/>
      <c r="Q459" s="5"/>
      <c r="R459" s="22"/>
    </row>
    <row r="460" spans="2:18" x14ac:dyDescent="0.2">
      <c r="B460" s="176"/>
      <c r="C460" s="178"/>
      <c r="D460" s="182" t="str">
        <f>IFERROR(IF(C460&lt;&gt;0,VLOOKUP(C460,DADES!$A$2:$B$12302,2,FALSE),""),0)</f>
        <v/>
      </c>
      <c r="E460" s="182">
        <f>IFERROR(VLOOKUP(C460,DADES!A455:J12755,8,FALSE),0)</f>
        <v>0</v>
      </c>
      <c r="F460" s="181" t="str">
        <f t="shared" si="12"/>
        <v/>
      </c>
      <c r="G460" s="3"/>
      <c r="H460" s="4"/>
      <c r="I460" s="5"/>
      <c r="J460" s="5"/>
      <c r="K460" s="5"/>
      <c r="L460" s="5"/>
      <c r="M460" s="54"/>
      <c r="N460" s="55">
        <f t="shared" si="18"/>
        <v>0</v>
      </c>
      <c r="O460" s="6"/>
      <c r="P460" s="5"/>
      <c r="Q460" s="5"/>
      <c r="R460" s="22"/>
    </row>
    <row r="461" spans="2:18" x14ac:dyDescent="0.2">
      <c r="B461" s="176"/>
      <c r="C461" s="178"/>
      <c r="D461" s="182" t="str">
        <f>IFERROR(IF(C461&lt;&gt;0,VLOOKUP(C461,DADES!$A$2:$B$12302,2,FALSE),""),0)</f>
        <v/>
      </c>
      <c r="E461" s="182">
        <f>IFERROR(VLOOKUP(C461,DADES!A456:J12756,8,FALSE),0)</f>
        <v>0</v>
      </c>
      <c r="F461" s="181" t="str">
        <f t="shared" si="12"/>
        <v/>
      </c>
      <c r="G461" s="3"/>
      <c r="H461" s="4"/>
      <c r="I461" s="5"/>
      <c r="J461" s="5"/>
      <c r="K461" s="5"/>
      <c r="L461" s="5"/>
      <c r="M461" s="54"/>
      <c r="N461" s="55">
        <f t="shared" si="18"/>
        <v>0</v>
      </c>
      <c r="O461" s="6"/>
      <c r="P461" s="5"/>
      <c r="Q461" s="5"/>
      <c r="R461" s="22"/>
    </row>
    <row r="462" spans="2:18" x14ac:dyDescent="0.2">
      <c r="B462" s="176"/>
      <c r="C462" s="178"/>
      <c r="D462" s="182" t="str">
        <f>IFERROR(IF(C462&lt;&gt;0,VLOOKUP(C462,DADES!$A$2:$B$12302,2,FALSE),""),0)</f>
        <v/>
      </c>
      <c r="E462" s="182">
        <f>IFERROR(VLOOKUP(C462,DADES!A457:J12757,8,FALSE),0)</f>
        <v>0</v>
      </c>
      <c r="F462" s="181" t="str">
        <f t="shared" si="12"/>
        <v/>
      </c>
      <c r="G462" s="3"/>
      <c r="H462" s="4"/>
      <c r="I462" s="5"/>
      <c r="J462" s="5"/>
      <c r="K462" s="5"/>
      <c r="L462" s="5"/>
      <c r="M462" s="54"/>
      <c r="N462" s="55">
        <f t="shared" si="18"/>
        <v>0</v>
      </c>
      <c r="O462" s="6"/>
      <c r="P462" s="5"/>
      <c r="Q462" s="5"/>
      <c r="R462" s="22"/>
    </row>
    <row r="463" spans="2:18" x14ac:dyDescent="0.2">
      <c r="B463" s="176"/>
      <c r="C463" s="178"/>
      <c r="D463" s="182" t="str">
        <f>IFERROR(IF(C463&lt;&gt;0,VLOOKUP(C463,DADES!$A$2:$B$12302,2,FALSE),""),0)</f>
        <v/>
      </c>
      <c r="E463" s="182">
        <f>IFERROR(VLOOKUP(C463,DADES!A458:J12758,8,FALSE),0)</f>
        <v>0</v>
      </c>
      <c r="F463" s="181" t="str">
        <f t="shared" si="12"/>
        <v/>
      </c>
      <c r="G463" s="3"/>
      <c r="H463" s="4"/>
      <c r="I463" s="5"/>
      <c r="J463" s="5"/>
      <c r="K463" s="5"/>
      <c r="L463" s="5"/>
      <c r="M463" s="54"/>
      <c r="N463" s="55">
        <f t="shared" si="18"/>
        <v>0</v>
      </c>
      <c r="O463" s="6"/>
      <c r="P463" s="5"/>
      <c r="Q463" s="5"/>
      <c r="R463" s="22"/>
    </row>
    <row r="464" spans="2:18" x14ac:dyDescent="0.2">
      <c r="B464" s="176"/>
      <c r="C464" s="178"/>
      <c r="D464" s="182" t="str">
        <f>IFERROR(IF(C464&lt;&gt;0,VLOOKUP(C464,DADES!$A$2:$B$12302,2,FALSE),""),0)</f>
        <v/>
      </c>
      <c r="E464" s="182">
        <f>IFERROR(VLOOKUP(C464,DADES!A459:J12759,8,FALSE),0)</f>
        <v>0</v>
      </c>
      <c r="F464" s="181" t="str">
        <f t="shared" si="12"/>
        <v/>
      </c>
      <c r="G464" s="3"/>
      <c r="H464" s="4"/>
      <c r="I464" s="5"/>
      <c r="J464" s="5"/>
      <c r="K464" s="5"/>
      <c r="L464" s="5"/>
      <c r="M464" s="54"/>
      <c r="N464" s="55">
        <f t="shared" si="18"/>
        <v>0</v>
      </c>
      <c r="O464" s="6"/>
      <c r="P464" s="5"/>
      <c r="Q464" s="5"/>
      <c r="R464" s="22"/>
    </row>
    <row r="465" spans="2:18" x14ac:dyDescent="0.2">
      <c r="B465" s="176"/>
      <c r="C465" s="178"/>
      <c r="D465" s="182" t="str">
        <f>IFERROR(IF(C465&lt;&gt;0,VLOOKUP(C465,DADES!$A$2:$B$12302,2,FALSE),""),0)</f>
        <v/>
      </c>
      <c r="E465" s="182">
        <f>IFERROR(VLOOKUP(C465,DADES!A460:J12760,8,FALSE),0)</f>
        <v>0</v>
      </c>
      <c r="F465" s="181" t="str">
        <f t="shared" si="12"/>
        <v/>
      </c>
      <c r="G465" s="3"/>
      <c r="H465" s="4"/>
      <c r="I465" s="5"/>
      <c r="J465" s="5"/>
      <c r="K465" s="5"/>
      <c r="L465" s="5"/>
      <c r="M465" s="54"/>
      <c r="N465" s="55">
        <f t="shared" si="18"/>
        <v>0</v>
      </c>
      <c r="O465" s="6"/>
      <c r="P465" s="5"/>
      <c r="Q465" s="5"/>
      <c r="R465" s="22"/>
    </row>
    <row r="466" spans="2:18" x14ac:dyDescent="0.2">
      <c r="B466" s="176"/>
      <c r="C466" s="178"/>
      <c r="D466" s="182" t="str">
        <f>IFERROR(IF(C466&lt;&gt;0,VLOOKUP(C466,DADES!$A$2:$B$12302,2,FALSE),""),0)</f>
        <v/>
      </c>
      <c r="E466" s="182">
        <f>IFERROR(VLOOKUP(C466,DADES!A461:J12761,8,FALSE),0)</f>
        <v>0</v>
      </c>
      <c r="F466" s="181" t="str">
        <f t="shared" si="12"/>
        <v/>
      </c>
      <c r="G466" s="3"/>
      <c r="H466" s="4"/>
      <c r="I466" s="5"/>
      <c r="J466" s="5"/>
      <c r="K466" s="5"/>
      <c r="L466" s="5"/>
      <c r="M466" s="54"/>
      <c r="N466" s="55">
        <f t="shared" si="18"/>
        <v>0</v>
      </c>
      <c r="O466" s="6"/>
      <c r="P466" s="5"/>
      <c r="Q466" s="5"/>
      <c r="R466" s="22"/>
    </row>
    <row r="467" spans="2:18" x14ac:dyDescent="0.2">
      <c r="B467" s="176"/>
      <c r="C467" s="178"/>
      <c r="D467" s="182" t="str">
        <f>IFERROR(IF(C467&lt;&gt;0,VLOOKUP(C467,DADES!$A$2:$B$12302,2,FALSE),""),0)</f>
        <v/>
      </c>
      <c r="E467" s="182">
        <f>IFERROR(VLOOKUP(C467,DADES!A462:J12762,8,FALSE),0)</f>
        <v>0</v>
      </c>
      <c r="F467" s="181" t="str">
        <f t="shared" si="12"/>
        <v/>
      </c>
      <c r="G467" s="3"/>
      <c r="H467" s="4"/>
      <c r="I467" s="5"/>
      <c r="J467" s="5"/>
      <c r="K467" s="5"/>
      <c r="L467" s="5"/>
      <c r="M467" s="54"/>
      <c r="N467" s="55">
        <f t="shared" si="18"/>
        <v>0</v>
      </c>
      <c r="O467" s="6"/>
      <c r="P467" s="5"/>
      <c r="Q467" s="5"/>
      <c r="R467" s="22"/>
    </row>
    <row r="468" spans="2:18" x14ac:dyDescent="0.2">
      <c r="B468" s="176"/>
      <c r="C468" s="178"/>
      <c r="D468" s="182" t="str">
        <f>IFERROR(IF(C468&lt;&gt;0,VLOOKUP(C468,DADES!$A$2:$B$12302,2,FALSE),""),0)</f>
        <v/>
      </c>
      <c r="E468" s="182">
        <f>IFERROR(VLOOKUP(C468,DADES!A463:J12763,8,FALSE),0)</f>
        <v>0</v>
      </c>
      <c r="F468" s="181" t="str">
        <f t="shared" si="12"/>
        <v/>
      </c>
      <c r="G468" s="3"/>
      <c r="H468" s="4"/>
      <c r="I468" s="5"/>
      <c r="J468" s="5"/>
      <c r="K468" s="5"/>
      <c r="L468" s="5"/>
      <c r="M468" s="54"/>
      <c r="N468" s="55">
        <f t="shared" si="18"/>
        <v>0</v>
      </c>
      <c r="O468" s="6"/>
      <c r="P468" s="5"/>
      <c r="Q468" s="5"/>
      <c r="R468" s="22"/>
    </row>
    <row r="469" spans="2:18" x14ac:dyDescent="0.2">
      <c r="B469" s="176"/>
      <c r="C469" s="178"/>
      <c r="D469" s="182" t="str">
        <f>IFERROR(IF(C469&lt;&gt;0,VLOOKUP(C469,DADES!$A$2:$B$12302,2,FALSE),""),0)</f>
        <v/>
      </c>
      <c r="E469" s="182">
        <f>IFERROR(VLOOKUP(C469,DADES!A464:J12764,8,FALSE),0)</f>
        <v>0</v>
      </c>
      <c r="F469" s="181" t="str">
        <f t="shared" si="12"/>
        <v/>
      </c>
      <c r="G469" s="3"/>
      <c r="H469" s="4"/>
      <c r="I469" s="5"/>
      <c r="J469" s="5"/>
      <c r="K469" s="5"/>
      <c r="L469" s="5"/>
      <c r="M469" s="54"/>
      <c r="N469" s="55">
        <f t="shared" si="18"/>
        <v>0</v>
      </c>
      <c r="O469" s="6"/>
      <c r="P469" s="5"/>
      <c r="Q469" s="5"/>
      <c r="R469" s="22"/>
    </row>
    <row r="470" spans="2:18" x14ac:dyDescent="0.2">
      <c r="B470" s="176"/>
      <c r="C470" s="178"/>
      <c r="D470" s="182" t="str">
        <f>IFERROR(IF(C470&lt;&gt;0,VLOOKUP(C470,DADES!$A$2:$B$12302,2,FALSE),""),0)</f>
        <v/>
      </c>
      <c r="E470" s="182">
        <f>IFERROR(VLOOKUP(C470,DADES!A465:J12765,8,FALSE),0)</f>
        <v>0</v>
      </c>
      <c r="F470" s="181" t="str">
        <f t="shared" si="12"/>
        <v/>
      </c>
      <c r="G470" s="3"/>
      <c r="H470" s="4"/>
      <c r="I470" s="5"/>
      <c r="J470" s="5"/>
      <c r="K470" s="5"/>
      <c r="L470" s="5"/>
      <c r="M470" s="54"/>
      <c r="N470" s="55">
        <f t="shared" si="18"/>
        <v>0</v>
      </c>
      <c r="O470" s="6"/>
      <c r="P470" s="5"/>
      <c r="Q470" s="5"/>
      <c r="R470" s="22"/>
    </row>
    <row r="471" spans="2:18" x14ac:dyDescent="0.2">
      <c r="B471" s="176"/>
      <c r="C471" s="178"/>
      <c r="D471" s="182" t="str">
        <f>IFERROR(IF(C471&lt;&gt;0,VLOOKUP(C471,DADES!$A$2:$B$12302,2,FALSE),""),0)</f>
        <v/>
      </c>
      <c r="E471" s="182">
        <f>IFERROR(VLOOKUP(C471,DADES!A466:J12766,8,FALSE),0)</f>
        <v>0</v>
      </c>
      <c r="F471" s="181" t="str">
        <f t="shared" si="12"/>
        <v/>
      </c>
      <c r="G471" s="3"/>
      <c r="H471" s="4"/>
      <c r="I471" s="5"/>
      <c r="J471" s="5"/>
      <c r="K471" s="5"/>
      <c r="L471" s="5"/>
      <c r="M471" s="54"/>
      <c r="N471" s="55">
        <f t="shared" si="18"/>
        <v>0</v>
      </c>
      <c r="O471" s="6"/>
      <c r="P471" s="5"/>
      <c r="Q471" s="5"/>
      <c r="R471" s="22"/>
    </row>
    <row r="472" spans="2:18" x14ac:dyDescent="0.2">
      <c r="B472" s="176"/>
      <c r="C472" s="178"/>
      <c r="D472" s="182" t="str">
        <f>IFERROR(IF(C472&lt;&gt;0,VLOOKUP(C472,DADES!$A$2:$B$12302,2,FALSE),""),0)</f>
        <v/>
      </c>
      <c r="E472" s="182">
        <f>IFERROR(VLOOKUP(C472,DADES!A467:J12767,8,FALSE),0)</f>
        <v>0</v>
      </c>
      <c r="F472" s="181" t="str">
        <f t="shared" si="12"/>
        <v/>
      </c>
      <c r="G472" s="3"/>
      <c r="H472" s="4"/>
      <c r="I472" s="5"/>
      <c r="J472" s="5"/>
      <c r="K472" s="5"/>
      <c r="L472" s="5"/>
      <c r="M472" s="54"/>
      <c r="N472" s="55">
        <f t="shared" si="18"/>
        <v>0</v>
      </c>
      <c r="O472" s="6"/>
      <c r="P472" s="5"/>
      <c r="Q472" s="5"/>
      <c r="R472" s="22"/>
    </row>
    <row r="473" spans="2:18" x14ac:dyDescent="0.2">
      <c r="B473" s="176"/>
      <c r="C473" s="178"/>
      <c r="D473" s="182"/>
      <c r="E473" s="182"/>
      <c r="F473" s="181" t="str">
        <f t="shared" si="12"/>
        <v/>
      </c>
      <c r="G473" s="3"/>
      <c r="H473" s="4"/>
      <c r="I473" s="5"/>
      <c r="J473" s="5"/>
      <c r="K473" s="5"/>
      <c r="L473" s="5"/>
      <c r="M473" s="54"/>
      <c r="N473" s="55"/>
      <c r="O473" s="6"/>
      <c r="P473" s="5"/>
      <c r="Q473" s="5"/>
      <c r="R473" s="22"/>
    </row>
    <row r="474" spans="2:18" x14ac:dyDescent="0.2">
      <c r="B474" s="176"/>
      <c r="C474" s="178"/>
      <c r="D474" s="182"/>
      <c r="E474" s="182"/>
      <c r="F474" s="181" t="str">
        <f t="shared" si="12"/>
        <v/>
      </c>
      <c r="G474" s="3"/>
      <c r="H474" s="4"/>
      <c r="I474" s="5"/>
      <c r="J474" s="5"/>
      <c r="K474" s="5"/>
      <c r="L474" s="5"/>
      <c r="M474" s="54"/>
      <c r="N474" s="55"/>
      <c r="O474" s="6"/>
      <c r="P474" s="5"/>
      <c r="Q474" s="5"/>
      <c r="R474" s="22"/>
    </row>
    <row r="475" spans="2:18" x14ac:dyDescent="0.2">
      <c r="B475" s="176"/>
      <c r="C475" s="178"/>
      <c r="D475" s="182" t="str">
        <f>IFERROR(IF(C475&lt;&gt;0,VLOOKUP(C475,DADES!$A$2:$B$12302,2,FALSE),""),0)</f>
        <v/>
      </c>
      <c r="E475" s="182">
        <f>IFERROR(VLOOKUP(C475,DADES!A470:J12770,8,FALSE),0)</f>
        <v>0</v>
      </c>
      <c r="F475" s="181" t="str">
        <f t="shared" si="12"/>
        <v/>
      </c>
      <c r="G475" s="3"/>
      <c r="H475" s="4"/>
      <c r="I475" s="5"/>
      <c r="J475" s="5"/>
      <c r="K475" s="5"/>
      <c r="L475" s="5"/>
      <c r="M475" s="54"/>
      <c r="N475" s="55">
        <f t="shared" ref="N475:N492" si="19">I475+J475+K475+L475</f>
        <v>0</v>
      </c>
      <c r="O475" s="6"/>
      <c r="P475" s="5"/>
      <c r="Q475" s="5"/>
      <c r="R475" s="22"/>
    </row>
    <row r="476" spans="2:18" x14ac:dyDescent="0.2">
      <c r="B476" s="176"/>
      <c r="C476" s="178"/>
      <c r="D476" s="182" t="str">
        <f>IFERROR(IF(C476&lt;&gt;0,VLOOKUP(C476,DADES!$A$2:$B$12302,2,FALSE),""),0)</f>
        <v/>
      </c>
      <c r="E476" s="182">
        <f>IFERROR(VLOOKUP(C476,DADES!A471:J12771,8,FALSE),0)</f>
        <v>0</v>
      </c>
      <c r="F476" s="181" t="str">
        <f t="shared" si="12"/>
        <v/>
      </c>
      <c r="G476" s="3"/>
      <c r="H476" s="4"/>
      <c r="I476" s="5"/>
      <c r="J476" s="5"/>
      <c r="K476" s="5"/>
      <c r="L476" s="5"/>
      <c r="M476" s="54"/>
      <c r="N476" s="55">
        <f t="shared" si="19"/>
        <v>0</v>
      </c>
      <c r="O476" s="6"/>
      <c r="P476" s="5"/>
      <c r="Q476" s="5"/>
      <c r="R476" s="22"/>
    </row>
    <row r="477" spans="2:18" x14ac:dyDescent="0.2">
      <c r="B477" s="176"/>
      <c r="C477" s="178"/>
      <c r="D477" s="182" t="str">
        <f>IFERROR(IF(C477&lt;&gt;0,VLOOKUP(C477,DADES!$A$2:$B$12302,2,FALSE),""),0)</f>
        <v/>
      </c>
      <c r="E477" s="182">
        <f>IFERROR(VLOOKUP(C477,DADES!A472:J12772,8,FALSE),0)</f>
        <v>0</v>
      </c>
      <c r="F477" s="181" t="str">
        <f t="shared" si="12"/>
        <v/>
      </c>
      <c r="G477" s="3"/>
      <c r="H477" s="4"/>
      <c r="I477" s="5"/>
      <c r="J477" s="5"/>
      <c r="K477" s="5"/>
      <c r="L477" s="5"/>
      <c r="M477" s="54"/>
      <c r="N477" s="55">
        <f t="shared" si="19"/>
        <v>0</v>
      </c>
      <c r="O477" s="6"/>
      <c r="P477" s="5"/>
      <c r="Q477" s="5"/>
      <c r="R477" s="22"/>
    </row>
    <row r="478" spans="2:18" x14ac:dyDescent="0.2">
      <c r="B478" s="176"/>
      <c r="C478" s="178"/>
      <c r="D478" s="182" t="str">
        <f>IFERROR(IF(C478&lt;&gt;0,VLOOKUP(C478,DADES!$A$2:$B$12302,2,FALSE),""),0)</f>
        <v/>
      </c>
      <c r="E478" s="182">
        <f>IFERROR(VLOOKUP(C478,DADES!A473:J12773,8,FALSE),0)</f>
        <v>0</v>
      </c>
      <c r="F478" s="181" t="str">
        <f t="shared" si="12"/>
        <v/>
      </c>
      <c r="G478" s="3"/>
      <c r="H478" s="4"/>
      <c r="I478" s="5"/>
      <c r="J478" s="5"/>
      <c r="K478" s="5"/>
      <c r="L478" s="5"/>
      <c r="M478" s="54"/>
      <c r="N478" s="55">
        <f t="shared" si="19"/>
        <v>0</v>
      </c>
      <c r="O478" s="6"/>
      <c r="P478" s="5"/>
      <c r="Q478" s="5"/>
      <c r="R478" s="22"/>
    </row>
    <row r="479" spans="2:18" x14ac:dyDescent="0.2">
      <c r="B479" s="176"/>
      <c r="C479" s="178"/>
      <c r="D479" s="182" t="str">
        <f>IFERROR(IF(C479&lt;&gt;0,VLOOKUP(C479,DADES!$A$2:$B$12302,2,FALSE),""),0)</f>
        <v/>
      </c>
      <c r="E479" s="182">
        <f>IFERROR(VLOOKUP(C479,DADES!A474:J12774,8,FALSE),0)</f>
        <v>0</v>
      </c>
      <c r="F479" s="181" t="str">
        <f t="shared" si="12"/>
        <v/>
      </c>
      <c r="G479" s="3"/>
      <c r="H479" s="4"/>
      <c r="I479" s="5"/>
      <c r="J479" s="5"/>
      <c r="K479" s="5"/>
      <c r="L479" s="5"/>
      <c r="M479" s="54"/>
      <c r="N479" s="55">
        <f t="shared" si="19"/>
        <v>0</v>
      </c>
      <c r="O479" s="6"/>
      <c r="P479" s="5"/>
      <c r="Q479" s="5"/>
      <c r="R479" s="22"/>
    </row>
    <row r="480" spans="2:18" x14ac:dyDescent="0.2">
      <c r="B480" s="176"/>
      <c r="C480" s="178"/>
      <c r="D480" s="182" t="str">
        <f>IFERROR(IF(C480&lt;&gt;0,VLOOKUP(C480,DADES!$A$2:$B$12302,2,FALSE),""),0)</f>
        <v/>
      </c>
      <c r="E480" s="182">
        <f>IFERROR(VLOOKUP(C480,DADES!A475:J12775,8,FALSE),0)</f>
        <v>0</v>
      </c>
      <c r="F480" s="181" t="str">
        <f t="shared" si="12"/>
        <v/>
      </c>
      <c r="G480" s="3"/>
      <c r="H480" s="4"/>
      <c r="I480" s="5"/>
      <c r="J480" s="5"/>
      <c r="K480" s="5"/>
      <c r="L480" s="5"/>
      <c r="M480" s="54"/>
      <c r="N480" s="55">
        <f t="shared" si="19"/>
        <v>0</v>
      </c>
      <c r="O480" s="6"/>
      <c r="P480" s="5"/>
      <c r="Q480" s="5"/>
      <c r="R480" s="22"/>
    </row>
    <row r="481" spans="2:18" x14ac:dyDescent="0.2">
      <c r="B481" s="176"/>
      <c r="C481" s="178"/>
      <c r="D481" s="182" t="str">
        <f>IFERROR(IF(C481&lt;&gt;0,VLOOKUP(C481,DADES!$A$2:$B$12302,2,FALSE),""),0)</f>
        <v/>
      </c>
      <c r="E481" s="182">
        <f>IFERROR(VLOOKUP(C481,DADES!A476:J12776,8,FALSE),0)</f>
        <v>0</v>
      </c>
      <c r="F481" s="181" t="str">
        <f t="shared" si="12"/>
        <v/>
      </c>
      <c r="G481" s="3"/>
      <c r="H481" s="4"/>
      <c r="I481" s="5"/>
      <c r="J481" s="5"/>
      <c r="K481" s="5"/>
      <c r="L481" s="5"/>
      <c r="M481" s="54"/>
      <c r="N481" s="55">
        <f t="shared" si="19"/>
        <v>0</v>
      </c>
      <c r="O481" s="6"/>
      <c r="P481" s="5"/>
      <c r="Q481" s="5"/>
      <c r="R481" s="22"/>
    </row>
    <row r="482" spans="2:18" x14ac:dyDescent="0.2">
      <c r="B482" s="176"/>
      <c r="C482" s="178"/>
      <c r="D482" s="182" t="str">
        <f>IFERROR(IF(C482&lt;&gt;0,VLOOKUP(C482,DADES!$A$2:$B$12302,2,FALSE),""),0)</f>
        <v/>
      </c>
      <c r="E482" s="182">
        <f>IFERROR(VLOOKUP(C482,DADES!A477:J12777,8,FALSE),0)</f>
        <v>0</v>
      </c>
      <c r="F482" s="181" t="str">
        <f t="shared" si="12"/>
        <v/>
      </c>
      <c r="G482" s="3"/>
      <c r="H482" s="4"/>
      <c r="I482" s="5"/>
      <c r="J482" s="5"/>
      <c r="K482" s="5"/>
      <c r="L482" s="5"/>
      <c r="M482" s="54"/>
      <c r="N482" s="55">
        <f t="shared" si="19"/>
        <v>0</v>
      </c>
      <c r="O482" s="6"/>
      <c r="P482" s="5"/>
      <c r="Q482" s="5"/>
      <c r="R482" s="22"/>
    </row>
    <row r="483" spans="2:18" x14ac:dyDescent="0.2">
      <c r="B483" s="176"/>
      <c r="C483" s="178"/>
      <c r="D483" s="182" t="str">
        <f>IFERROR(IF(C483&lt;&gt;0,VLOOKUP(C483,DADES!$A$2:$B$12302,2,FALSE),""),0)</f>
        <v/>
      </c>
      <c r="E483" s="182">
        <f>IFERROR(VLOOKUP(C483,DADES!A478:J12778,8,FALSE),0)</f>
        <v>0</v>
      </c>
      <c r="F483" s="181" t="str">
        <f t="shared" si="12"/>
        <v/>
      </c>
      <c r="G483" s="3"/>
      <c r="H483" s="4"/>
      <c r="I483" s="5"/>
      <c r="J483" s="5"/>
      <c r="K483" s="5"/>
      <c r="L483" s="5"/>
      <c r="M483" s="54"/>
      <c r="N483" s="55">
        <f t="shared" si="19"/>
        <v>0</v>
      </c>
      <c r="O483" s="6"/>
      <c r="P483" s="5"/>
      <c r="Q483" s="5"/>
      <c r="R483" s="22"/>
    </row>
    <row r="484" spans="2:18" x14ac:dyDescent="0.2">
      <c r="B484" s="176"/>
      <c r="C484" s="178"/>
      <c r="D484" s="182" t="str">
        <f>IFERROR(IF(C484&lt;&gt;0,VLOOKUP(C484,DADES!$A$2:$B$12302,2,FALSE),""),0)</f>
        <v/>
      </c>
      <c r="E484" s="182">
        <f>IFERROR(VLOOKUP(C484,DADES!A479:J12779,8,FALSE),0)</f>
        <v>0</v>
      </c>
      <c r="F484" s="181" t="str">
        <f t="shared" si="12"/>
        <v/>
      </c>
      <c r="G484" s="3"/>
      <c r="H484" s="4"/>
      <c r="I484" s="5"/>
      <c r="J484" s="5"/>
      <c r="K484" s="5"/>
      <c r="L484" s="5"/>
      <c r="M484" s="54"/>
      <c r="N484" s="55">
        <f t="shared" si="19"/>
        <v>0</v>
      </c>
      <c r="O484" s="6"/>
      <c r="P484" s="5"/>
      <c r="Q484" s="5"/>
      <c r="R484" s="22"/>
    </row>
    <row r="485" spans="2:18" x14ac:dyDescent="0.2">
      <c r="B485" s="176"/>
      <c r="C485" s="178"/>
      <c r="D485" s="182" t="str">
        <f>IFERROR(IF(C485&lt;&gt;0,VLOOKUP(C485,DADES!$A$2:$B$12302,2,FALSE),""),0)</f>
        <v/>
      </c>
      <c r="E485" s="182">
        <f>IFERROR(VLOOKUP(C485,DADES!A480:J12780,8,FALSE),0)</f>
        <v>0</v>
      </c>
      <c r="F485" s="181" t="str">
        <f t="shared" si="12"/>
        <v/>
      </c>
      <c r="G485" s="3"/>
      <c r="H485" s="4"/>
      <c r="I485" s="5"/>
      <c r="J485" s="5"/>
      <c r="K485" s="5"/>
      <c r="L485" s="5"/>
      <c r="M485" s="54"/>
      <c r="N485" s="55">
        <f t="shared" si="19"/>
        <v>0</v>
      </c>
      <c r="O485" s="6"/>
      <c r="P485" s="5"/>
      <c r="Q485" s="5"/>
      <c r="R485" s="22"/>
    </row>
    <row r="486" spans="2:18" x14ac:dyDescent="0.2">
      <c r="B486" s="176"/>
      <c r="C486" s="178"/>
      <c r="D486" s="182" t="str">
        <f>IFERROR(IF(C486&lt;&gt;0,VLOOKUP(C486,DADES!$A$2:$B$12302,2,FALSE),""),0)</f>
        <v/>
      </c>
      <c r="E486" s="182">
        <f>IFERROR(VLOOKUP(C486,DADES!A481:J12781,8,FALSE),0)</f>
        <v>0</v>
      </c>
      <c r="F486" s="181" t="str">
        <f t="shared" si="12"/>
        <v/>
      </c>
      <c r="G486" s="3"/>
      <c r="H486" s="4"/>
      <c r="I486" s="5"/>
      <c r="J486" s="5"/>
      <c r="K486" s="5"/>
      <c r="L486" s="5"/>
      <c r="M486" s="54"/>
      <c r="N486" s="55">
        <f t="shared" si="19"/>
        <v>0</v>
      </c>
      <c r="O486" s="6"/>
      <c r="P486" s="5"/>
      <c r="Q486" s="5"/>
      <c r="R486" s="22"/>
    </row>
    <row r="487" spans="2:18" x14ac:dyDescent="0.2">
      <c r="B487" s="176"/>
      <c r="C487" s="178"/>
      <c r="D487" s="182" t="str">
        <f>IFERROR(IF(C487&lt;&gt;0,VLOOKUP(C487,DADES!$A$2:$B$12302,2,FALSE),""),0)</f>
        <v/>
      </c>
      <c r="E487" s="182">
        <f>IFERROR(VLOOKUP(C487,DADES!A482:J12782,8,FALSE),0)</f>
        <v>0</v>
      </c>
      <c r="F487" s="181" t="str">
        <f t="shared" si="12"/>
        <v/>
      </c>
      <c r="G487" s="3"/>
      <c r="H487" s="4"/>
      <c r="I487" s="5"/>
      <c r="J487" s="5"/>
      <c r="K487" s="5"/>
      <c r="L487" s="5"/>
      <c r="M487" s="54"/>
      <c r="N487" s="55">
        <f t="shared" si="19"/>
        <v>0</v>
      </c>
      <c r="O487" s="6"/>
      <c r="P487" s="5"/>
      <c r="Q487" s="5"/>
      <c r="R487" s="22"/>
    </row>
    <row r="488" spans="2:18" x14ac:dyDescent="0.2">
      <c r="B488" s="176"/>
      <c r="C488" s="178"/>
      <c r="D488" s="182" t="str">
        <f>IFERROR(IF(C488&lt;&gt;0,VLOOKUP(C488,DADES!$A$2:$B$12302,2,FALSE),""),0)</f>
        <v/>
      </c>
      <c r="E488" s="182">
        <f>IFERROR(VLOOKUP(C488,DADES!A483:J12783,8,FALSE),0)</f>
        <v>0</v>
      </c>
      <c r="F488" s="181" t="str">
        <f t="shared" si="12"/>
        <v/>
      </c>
      <c r="G488" s="3"/>
      <c r="H488" s="4"/>
      <c r="I488" s="5"/>
      <c r="J488" s="5"/>
      <c r="K488" s="5"/>
      <c r="L488" s="5"/>
      <c r="M488" s="54"/>
      <c r="N488" s="55">
        <f t="shared" si="19"/>
        <v>0</v>
      </c>
      <c r="O488" s="6"/>
      <c r="P488" s="5"/>
      <c r="Q488" s="5"/>
      <c r="R488" s="22"/>
    </row>
    <row r="489" spans="2:18" x14ac:dyDescent="0.2">
      <c r="B489" s="176"/>
      <c r="C489" s="178"/>
      <c r="D489" s="182" t="str">
        <f>IFERROR(IF(C489&lt;&gt;0,VLOOKUP(C489,DADES!$A$2:$B$12302,2,FALSE),""),0)</f>
        <v/>
      </c>
      <c r="E489" s="182">
        <f>IFERROR(VLOOKUP(C489,DADES!A484:J12784,8,FALSE),0)</f>
        <v>0</v>
      </c>
      <c r="F489" s="181" t="str">
        <f t="shared" si="12"/>
        <v/>
      </c>
      <c r="G489" s="3"/>
      <c r="H489" s="4"/>
      <c r="I489" s="5"/>
      <c r="J489" s="5"/>
      <c r="K489" s="5"/>
      <c r="L489" s="5"/>
      <c r="M489" s="54"/>
      <c r="N489" s="55">
        <f t="shared" si="19"/>
        <v>0</v>
      </c>
      <c r="O489" s="6"/>
      <c r="P489" s="5"/>
      <c r="Q489" s="5"/>
      <c r="R489" s="22"/>
    </row>
    <row r="490" spans="2:18" x14ac:dyDescent="0.2">
      <c r="B490" s="176"/>
      <c r="C490" s="178"/>
      <c r="D490" s="182" t="str">
        <f>IFERROR(IF(C490&lt;&gt;0,VLOOKUP(C490,DADES!$A$2:$B$12302,2,FALSE),""),0)</f>
        <v/>
      </c>
      <c r="E490" s="182">
        <f>IFERROR(VLOOKUP(C490,DADES!A485:J12785,8,FALSE),0)</f>
        <v>0</v>
      </c>
      <c r="F490" s="181" t="str">
        <f t="shared" si="12"/>
        <v/>
      </c>
      <c r="G490" s="3"/>
      <c r="H490" s="4"/>
      <c r="I490" s="5"/>
      <c r="J490" s="5"/>
      <c r="K490" s="5"/>
      <c r="L490" s="5"/>
      <c r="M490" s="54"/>
      <c r="N490" s="55">
        <f t="shared" si="19"/>
        <v>0</v>
      </c>
      <c r="O490" s="6"/>
      <c r="P490" s="5"/>
      <c r="Q490" s="5"/>
      <c r="R490" s="22"/>
    </row>
    <row r="491" spans="2:18" x14ac:dyDescent="0.2">
      <c r="B491" s="176"/>
      <c r="C491" s="178"/>
      <c r="D491" s="182" t="str">
        <f>IFERROR(IF(C491&lt;&gt;0,VLOOKUP(C491,DADES!$A$2:$B$12302,2,FALSE),""),0)</f>
        <v/>
      </c>
      <c r="E491" s="182">
        <f>IFERROR(VLOOKUP(C491,DADES!A486:J12786,8,FALSE),0)</f>
        <v>0</v>
      </c>
      <c r="F491" s="181" t="str">
        <f t="shared" si="12"/>
        <v/>
      </c>
      <c r="G491" s="3"/>
      <c r="H491" s="4"/>
      <c r="I491" s="5"/>
      <c r="J491" s="5"/>
      <c r="K491" s="5"/>
      <c r="L491" s="5"/>
      <c r="M491" s="54"/>
      <c r="N491" s="55">
        <f t="shared" si="19"/>
        <v>0</v>
      </c>
      <c r="O491" s="6"/>
      <c r="P491" s="5"/>
      <c r="Q491" s="5"/>
      <c r="R491" s="22"/>
    </row>
    <row r="492" spans="2:18" x14ac:dyDescent="0.2">
      <c r="B492" s="176"/>
      <c r="C492" s="178"/>
      <c r="D492" s="182" t="str">
        <f>IFERROR(IF(C492&lt;&gt;0,VLOOKUP(C492,DADES!$A$2:$B$12302,2,FALSE),""),0)</f>
        <v/>
      </c>
      <c r="E492" s="182">
        <f>IFERROR(VLOOKUP(C492,DADES!A487:J12787,8,FALSE),0)</f>
        <v>0</v>
      </c>
      <c r="F492" s="181" t="str">
        <f t="shared" si="12"/>
        <v/>
      </c>
      <c r="G492" s="3"/>
      <c r="H492" s="4"/>
      <c r="I492" s="5"/>
      <c r="J492" s="5"/>
      <c r="K492" s="5"/>
      <c r="L492" s="5"/>
      <c r="M492" s="54"/>
      <c r="N492" s="55">
        <f t="shared" si="19"/>
        <v>0</v>
      </c>
      <c r="O492" s="6"/>
      <c r="P492" s="5"/>
      <c r="Q492" s="5"/>
      <c r="R492" s="22"/>
    </row>
    <row r="493" spans="2:18" x14ac:dyDescent="0.2">
      <c r="B493" s="176"/>
      <c r="C493" s="178"/>
      <c r="D493" s="182"/>
      <c r="E493" s="182"/>
      <c r="F493" s="181" t="str">
        <f t="shared" si="12"/>
        <v/>
      </c>
      <c r="G493" s="3"/>
      <c r="H493" s="4"/>
      <c r="I493" s="5"/>
      <c r="J493" s="5"/>
      <c r="K493" s="5"/>
      <c r="L493" s="5"/>
      <c r="M493" s="54"/>
      <c r="N493" s="55"/>
      <c r="O493" s="6"/>
      <c r="P493" s="5"/>
      <c r="Q493" s="5"/>
      <c r="R493" s="22"/>
    </row>
    <row r="494" spans="2:18" x14ac:dyDescent="0.2">
      <c r="B494" s="176"/>
      <c r="C494" s="178"/>
      <c r="D494" s="182"/>
      <c r="E494" s="182"/>
      <c r="F494" s="181" t="str">
        <f t="shared" si="12"/>
        <v/>
      </c>
      <c r="G494" s="3"/>
      <c r="H494" s="4"/>
      <c r="I494" s="5"/>
      <c r="J494" s="5"/>
      <c r="K494" s="5"/>
      <c r="L494" s="5"/>
      <c r="M494" s="54"/>
      <c r="N494" s="55"/>
      <c r="O494" s="6"/>
      <c r="P494" s="5"/>
      <c r="Q494" s="5"/>
      <c r="R494" s="22"/>
    </row>
    <row r="495" spans="2:18" x14ac:dyDescent="0.2">
      <c r="B495" s="176"/>
      <c r="C495" s="178"/>
      <c r="D495" s="182" t="str">
        <f>IFERROR(IF(C495&lt;&gt;0,VLOOKUP(C495,DADES!$A$2:$B$12302,2,FALSE),""),0)</f>
        <v/>
      </c>
      <c r="E495" s="182">
        <f>IFERROR(VLOOKUP(C495,DADES!A490:J12790,8,FALSE),0)</f>
        <v>0</v>
      </c>
      <c r="F495" s="181" t="str">
        <f t="shared" si="12"/>
        <v/>
      </c>
      <c r="G495" s="3"/>
      <c r="H495" s="4"/>
      <c r="I495" s="5"/>
      <c r="J495" s="5"/>
      <c r="K495" s="5"/>
      <c r="L495" s="5"/>
      <c r="M495" s="54"/>
      <c r="N495" s="55">
        <f t="shared" ref="N495:N511" si="20">I495+J495+K495+L495</f>
        <v>0</v>
      </c>
      <c r="O495" s="6"/>
      <c r="P495" s="5"/>
      <c r="Q495" s="5"/>
      <c r="R495" s="22"/>
    </row>
    <row r="496" spans="2:18" x14ac:dyDescent="0.2">
      <c r="B496" s="176"/>
      <c r="C496" s="178"/>
      <c r="D496" s="182" t="str">
        <f>IFERROR(IF(C496&lt;&gt;0,VLOOKUP(C496,DADES!$A$2:$B$12302,2,FALSE),""),0)</f>
        <v/>
      </c>
      <c r="E496" s="182">
        <f>IFERROR(VLOOKUP(C496,DADES!A491:J12791,8,FALSE),0)</f>
        <v>0</v>
      </c>
      <c r="F496" s="181" t="str">
        <f t="shared" si="12"/>
        <v/>
      </c>
      <c r="G496" s="3"/>
      <c r="H496" s="4"/>
      <c r="I496" s="5"/>
      <c r="J496" s="5"/>
      <c r="K496" s="5"/>
      <c r="L496" s="5"/>
      <c r="M496" s="54"/>
      <c r="N496" s="55">
        <f t="shared" si="20"/>
        <v>0</v>
      </c>
      <c r="O496" s="6"/>
      <c r="P496" s="5"/>
      <c r="Q496" s="5"/>
      <c r="R496" s="22"/>
    </row>
    <row r="497" spans="2:18" x14ac:dyDescent="0.2">
      <c r="B497" s="176"/>
      <c r="C497" s="178"/>
      <c r="D497" s="182" t="str">
        <f>IFERROR(IF(C497&lt;&gt;0,VLOOKUP(C497,DADES!$A$2:$B$12302,2,FALSE),""),0)</f>
        <v/>
      </c>
      <c r="E497" s="182">
        <f>IFERROR(VLOOKUP(C497,DADES!A492:J12792,8,FALSE),0)</f>
        <v>0</v>
      </c>
      <c r="F497" s="181" t="str">
        <f t="shared" si="12"/>
        <v/>
      </c>
      <c r="G497" s="3"/>
      <c r="H497" s="4"/>
      <c r="I497" s="5"/>
      <c r="J497" s="5"/>
      <c r="K497" s="5"/>
      <c r="L497" s="5"/>
      <c r="M497" s="54"/>
      <c r="N497" s="55">
        <f t="shared" si="20"/>
        <v>0</v>
      </c>
      <c r="O497" s="6"/>
      <c r="P497" s="5"/>
      <c r="Q497" s="5"/>
      <c r="R497" s="22"/>
    </row>
    <row r="498" spans="2:18" x14ac:dyDescent="0.2">
      <c r="B498" s="176"/>
      <c r="C498" s="178"/>
      <c r="D498" s="182" t="str">
        <f>IFERROR(IF(C498&lt;&gt;0,VLOOKUP(C498,DADES!$A$2:$B$12302,2,FALSE),""),0)</f>
        <v/>
      </c>
      <c r="E498" s="182">
        <f>IFERROR(VLOOKUP(C498,DADES!A493:J12793,8,FALSE),0)</f>
        <v>0</v>
      </c>
      <c r="F498" s="181" t="str">
        <f t="shared" ref="F498:F511" si="21">IFERROR(IF(AND(C498=0,D498&lt;&gt;"")=TRUE,99,IF(E498&lt;=0,"",(IF(LEN(E498)=4,CONCATENATE(0,LEFT(E498,1)),LEFT(E498,2))))),0)</f>
        <v/>
      </c>
      <c r="G498" s="3"/>
      <c r="H498" s="4"/>
      <c r="I498" s="5"/>
      <c r="J498" s="5"/>
      <c r="K498" s="5"/>
      <c r="L498" s="5"/>
      <c r="M498" s="54"/>
      <c r="N498" s="55">
        <f t="shared" si="20"/>
        <v>0</v>
      </c>
      <c r="O498" s="6"/>
      <c r="P498" s="5"/>
      <c r="Q498" s="5"/>
      <c r="R498" s="22"/>
    </row>
    <row r="499" spans="2:18" x14ac:dyDescent="0.2">
      <c r="B499" s="176"/>
      <c r="C499" s="178"/>
      <c r="D499" s="182" t="str">
        <f>IFERROR(IF(C499&lt;&gt;0,VLOOKUP(C499,DADES!$A$2:$B$12302,2,FALSE),""),0)</f>
        <v/>
      </c>
      <c r="E499" s="182">
        <f>IFERROR(VLOOKUP(C499,DADES!A494:J12794,8,FALSE),0)</f>
        <v>0</v>
      </c>
      <c r="F499" s="181" t="str">
        <f t="shared" si="21"/>
        <v/>
      </c>
      <c r="G499" s="3"/>
      <c r="H499" s="4"/>
      <c r="I499" s="5"/>
      <c r="J499" s="5"/>
      <c r="K499" s="5"/>
      <c r="L499" s="5"/>
      <c r="M499" s="54"/>
      <c r="N499" s="55">
        <f t="shared" si="20"/>
        <v>0</v>
      </c>
      <c r="O499" s="6"/>
      <c r="P499" s="5"/>
      <c r="Q499" s="5"/>
      <c r="R499" s="22"/>
    </row>
    <row r="500" spans="2:18" x14ac:dyDescent="0.2">
      <c r="B500" s="176"/>
      <c r="C500" s="178"/>
      <c r="D500" s="182" t="str">
        <f>IFERROR(IF(C500&lt;&gt;0,VLOOKUP(C500,DADES!$A$2:$B$12302,2,FALSE),""),0)</f>
        <v/>
      </c>
      <c r="E500" s="182">
        <f>IFERROR(VLOOKUP(C500,DADES!A495:J12795,8,FALSE),0)</f>
        <v>0</v>
      </c>
      <c r="F500" s="181" t="str">
        <f t="shared" si="21"/>
        <v/>
      </c>
      <c r="G500" s="3"/>
      <c r="H500" s="4"/>
      <c r="I500" s="5"/>
      <c r="J500" s="5"/>
      <c r="K500" s="5"/>
      <c r="L500" s="5"/>
      <c r="M500" s="54"/>
      <c r="N500" s="55">
        <f t="shared" si="20"/>
        <v>0</v>
      </c>
      <c r="O500" s="6"/>
      <c r="P500" s="5"/>
      <c r="Q500" s="5"/>
      <c r="R500" s="22"/>
    </row>
    <row r="501" spans="2:18" x14ac:dyDescent="0.2">
      <c r="B501" s="176"/>
      <c r="C501" s="178"/>
      <c r="D501" s="182" t="str">
        <f>IFERROR(IF(C501&lt;&gt;0,VLOOKUP(C501,DADES!$A$2:$B$12302,2,FALSE),""),0)</f>
        <v/>
      </c>
      <c r="E501" s="182">
        <f>IFERROR(VLOOKUP(C501,DADES!A496:J12796,8,FALSE),0)</f>
        <v>0</v>
      </c>
      <c r="F501" s="181" t="str">
        <f t="shared" si="21"/>
        <v/>
      </c>
      <c r="G501" s="3"/>
      <c r="H501" s="4"/>
      <c r="I501" s="5"/>
      <c r="J501" s="5"/>
      <c r="K501" s="5"/>
      <c r="L501" s="5"/>
      <c r="M501" s="54"/>
      <c r="N501" s="55">
        <f t="shared" si="20"/>
        <v>0</v>
      </c>
      <c r="O501" s="6"/>
      <c r="P501" s="5"/>
      <c r="Q501" s="5"/>
      <c r="R501" s="22"/>
    </row>
    <row r="502" spans="2:18" x14ac:dyDescent="0.2">
      <c r="B502" s="176"/>
      <c r="C502" s="178"/>
      <c r="D502" s="182" t="str">
        <f>IFERROR(IF(C502&lt;&gt;0,VLOOKUP(C502,DADES!$A$2:$B$12302,2,FALSE),""),0)</f>
        <v/>
      </c>
      <c r="E502" s="182">
        <f>IFERROR(VLOOKUP(C502,DADES!A497:J12797,8,FALSE),0)</f>
        <v>0</v>
      </c>
      <c r="F502" s="181" t="str">
        <f t="shared" si="21"/>
        <v/>
      </c>
      <c r="G502" s="3"/>
      <c r="H502" s="4"/>
      <c r="I502" s="5"/>
      <c r="J502" s="5"/>
      <c r="K502" s="5"/>
      <c r="L502" s="5"/>
      <c r="M502" s="54"/>
      <c r="N502" s="55">
        <f t="shared" si="20"/>
        <v>0</v>
      </c>
      <c r="O502" s="6"/>
      <c r="P502" s="5"/>
      <c r="Q502" s="5"/>
      <c r="R502" s="22"/>
    </row>
    <row r="503" spans="2:18" x14ac:dyDescent="0.2">
      <c r="B503" s="176"/>
      <c r="C503" s="178"/>
      <c r="D503" s="182" t="str">
        <f>IFERROR(IF(C503&lt;&gt;0,VLOOKUP(C503,DADES!$A$2:$B$12302,2,FALSE),""),0)</f>
        <v/>
      </c>
      <c r="E503" s="182">
        <f>IFERROR(VLOOKUP(C503,DADES!A498:J12798,8,FALSE),0)</f>
        <v>0</v>
      </c>
      <c r="F503" s="181" t="str">
        <f t="shared" si="21"/>
        <v/>
      </c>
      <c r="G503" s="3"/>
      <c r="H503" s="4"/>
      <c r="I503" s="5"/>
      <c r="J503" s="5"/>
      <c r="K503" s="5"/>
      <c r="L503" s="5"/>
      <c r="M503" s="54"/>
      <c r="N503" s="55">
        <f t="shared" si="20"/>
        <v>0</v>
      </c>
      <c r="O503" s="6"/>
      <c r="P503" s="5"/>
      <c r="Q503" s="5"/>
      <c r="R503" s="22"/>
    </row>
    <row r="504" spans="2:18" x14ac:dyDescent="0.2">
      <c r="B504" s="176"/>
      <c r="C504" s="178"/>
      <c r="D504" s="182" t="str">
        <f>IFERROR(IF(C504&lt;&gt;0,VLOOKUP(C504,DADES!$A$2:$B$12302,2,FALSE),""),0)</f>
        <v/>
      </c>
      <c r="E504" s="182">
        <f>IFERROR(VLOOKUP(C504,DADES!A499:J12799,8,FALSE),0)</f>
        <v>0</v>
      </c>
      <c r="F504" s="181" t="str">
        <f t="shared" si="21"/>
        <v/>
      </c>
      <c r="G504" s="3"/>
      <c r="H504" s="4"/>
      <c r="I504" s="5"/>
      <c r="J504" s="5"/>
      <c r="K504" s="5"/>
      <c r="L504" s="5"/>
      <c r="M504" s="54"/>
      <c r="N504" s="55">
        <f t="shared" si="20"/>
        <v>0</v>
      </c>
      <c r="O504" s="6"/>
      <c r="P504" s="5"/>
      <c r="Q504" s="5"/>
      <c r="R504" s="22"/>
    </row>
    <row r="505" spans="2:18" x14ac:dyDescent="0.2">
      <c r="B505" s="176"/>
      <c r="C505" s="178"/>
      <c r="D505" s="182" t="str">
        <f>IFERROR(IF(C505&lt;&gt;0,VLOOKUP(C505,DADES!$A$2:$B$12302,2,FALSE),""),0)</f>
        <v/>
      </c>
      <c r="E505" s="182">
        <f>IFERROR(VLOOKUP(C505,DADES!A500:J12800,8,FALSE),0)</f>
        <v>0</v>
      </c>
      <c r="F505" s="181" t="str">
        <f t="shared" si="21"/>
        <v/>
      </c>
      <c r="G505" s="3"/>
      <c r="H505" s="4"/>
      <c r="I505" s="5"/>
      <c r="J505" s="5"/>
      <c r="K505" s="5"/>
      <c r="L505" s="5"/>
      <c r="M505" s="54"/>
      <c r="N505" s="55">
        <f t="shared" si="20"/>
        <v>0</v>
      </c>
      <c r="O505" s="6"/>
      <c r="P505" s="5"/>
      <c r="Q505" s="5"/>
      <c r="R505" s="22"/>
    </row>
    <row r="506" spans="2:18" x14ac:dyDescent="0.2">
      <c r="B506" s="176"/>
      <c r="C506" s="178"/>
      <c r="D506" s="182" t="str">
        <f>IFERROR(IF(C506&lt;&gt;0,VLOOKUP(C506,DADES!$A$2:$B$12302,2,FALSE),""),0)</f>
        <v/>
      </c>
      <c r="E506" s="182">
        <f>IFERROR(VLOOKUP(C506,DADES!A501:J12801,8,FALSE),0)</f>
        <v>0</v>
      </c>
      <c r="F506" s="181" t="str">
        <f t="shared" si="21"/>
        <v/>
      </c>
      <c r="G506" s="3"/>
      <c r="H506" s="4"/>
      <c r="I506" s="5"/>
      <c r="J506" s="5"/>
      <c r="K506" s="5"/>
      <c r="L506" s="5"/>
      <c r="M506" s="54"/>
      <c r="N506" s="55">
        <f t="shared" si="20"/>
        <v>0</v>
      </c>
      <c r="O506" s="6"/>
      <c r="P506" s="5"/>
      <c r="Q506" s="5"/>
      <c r="R506" s="22"/>
    </row>
    <row r="507" spans="2:18" x14ac:dyDescent="0.2">
      <c r="B507" s="176"/>
      <c r="C507" s="178"/>
      <c r="D507" s="182" t="str">
        <f>IFERROR(IF(C507&lt;&gt;0,VLOOKUP(C507,DADES!$A$2:$B$12302,2,FALSE),""),0)</f>
        <v/>
      </c>
      <c r="E507" s="182">
        <f>IFERROR(VLOOKUP(C507,DADES!A502:J12802,8,FALSE),0)</f>
        <v>0</v>
      </c>
      <c r="F507" s="181" t="str">
        <f t="shared" si="21"/>
        <v/>
      </c>
      <c r="G507" s="3"/>
      <c r="H507" s="4"/>
      <c r="I507" s="5"/>
      <c r="J507" s="5"/>
      <c r="K507" s="5"/>
      <c r="L507" s="5"/>
      <c r="M507" s="54"/>
      <c r="N507" s="55">
        <f t="shared" si="20"/>
        <v>0</v>
      </c>
      <c r="O507" s="6"/>
      <c r="P507" s="5"/>
      <c r="Q507" s="5"/>
      <c r="R507" s="22"/>
    </row>
    <row r="508" spans="2:18" x14ac:dyDescent="0.2">
      <c r="B508" s="176"/>
      <c r="C508" s="178"/>
      <c r="D508" s="182" t="str">
        <f>IFERROR(IF(C508&lt;&gt;0,VLOOKUP(C508,DADES!$A$2:$B$12302,2,FALSE),""),0)</f>
        <v/>
      </c>
      <c r="E508" s="182">
        <f>IFERROR(VLOOKUP(C508,DADES!A503:J12803,8,FALSE),0)</f>
        <v>0</v>
      </c>
      <c r="F508" s="181" t="str">
        <f t="shared" si="21"/>
        <v/>
      </c>
      <c r="G508" s="3"/>
      <c r="H508" s="4"/>
      <c r="I508" s="5"/>
      <c r="J508" s="5"/>
      <c r="K508" s="5"/>
      <c r="L508" s="5"/>
      <c r="M508" s="54"/>
      <c r="N508" s="55">
        <f t="shared" si="20"/>
        <v>0</v>
      </c>
      <c r="O508" s="6"/>
      <c r="P508" s="5"/>
      <c r="Q508" s="5"/>
      <c r="R508" s="22"/>
    </row>
    <row r="509" spans="2:18" x14ac:dyDescent="0.2">
      <c r="B509" s="176"/>
      <c r="C509" s="178"/>
      <c r="D509" s="182" t="str">
        <f>IFERROR(IF(C509&lt;&gt;0,VLOOKUP(C509,DADES!$A$2:$B$12302,2,FALSE),""),0)</f>
        <v/>
      </c>
      <c r="E509" s="182">
        <f>IFERROR(VLOOKUP(C509,DADES!A504:J12804,8,FALSE),0)</f>
        <v>0</v>
      </c>
      <c r="F509" s="181" t="str">
        <f t="shared" si="21"/>
        <v/>
      </c>
      <c r="G509" s="3"/>
      <c r="H509" s="4"/>
      <c r="I509" s="5"/>
      <c r="J509" s="5"/>
      <c r="K509" s="5"/>
      <c r="L509" s="5"/>
      <c r="M509" s="54"/>
      <c r="N509" s="55">
        <f t="shared" si="20"/>
        <v>0</v>
      </c>
      <c r="O509" s="6"/>
      <c r="P509" s="5"/>
      <c r="Q509" s="5"/>
      <c r="R509" s="22"/>
    </row>
    <row r="510" spans="2:18" x14ac:dyDescent="0.2">
      <c r="B510" s="176"/>
      <c r="C510" s="178"/>
      <c r="D510" s="182" t="str">
        <f>IFERROR(IF(C510&lt;&gt;0,VLOOKUP(C510,DADES!$A$2:$B$12302,2,FALSE),""),0)</f>
        <v/>
      </c>
      <c r="E510" s="182">
        <f>IFERROR(VLOOKUP(C510,DADES!A505:J12805,8,FALSE),0)</f>
        <v>0</v>
      </c>
      <c r="F510" s="181" t="str">
        <f t="shared" si="21"/>
        <v/>
      </c>
      <c r="G510" s="3"/>
      <c r="H510" s="4"/>
      <c r="I510" s="5"/>
      <c r="J510" s="5"/>
      <c r="K510" s="5"/>
      <c r="L510" s="5"/>
      <c r="M510" s="54"/>
      <c r="N510" s="55">
        <f t="shared" si="20"/>
        <v>0</v>
      </c>
      <c r="O510" s="6"/>
      <c r="P510" s="5"/>
      <c r="Q510" s="5"/>
      <c r="R510" s="22"/>
    </row>
    <row r="511" spans="2:18" x14ac:dyDescent="0.2">
      <c r="B511" s="176"/>
      <c r="C511" s="178"/>
      <c r="D511" s="182" t="str">
        <f>IFERROR(IF(C511&lt;&gt;0,VLOOKUP(C511,DADES!$A$2:$B$12302,2,FALSE),""),0)</f>
        <v/>
      </c>
      <c r="E511" s="182">
        <f>IFERROR(VLOOKUP(C511,DADES!A506:J12806,8,FALSE),0)</f>
        <v>0</v>
      </c>
      <c r="F511" s="181" t="str">
        <f t="shared" si="21"/>
        <v/>
      </c>
      <c r="G511" s="3"/>
      <c r="H511" s="4"/>
      <c r="I511" s="5"/>
      <c r="J511" s="5"/>
      <c r="K511" s="5"/>
      <c r="L511" s="5"/>
      <c r="M511" s="54"/>
      <c r="N511" s="55">
        <f t="shared" si="20"/>
        <v>0</v>
      </c>
      <c r="O511" s="6"/>
      <c r="P511" s="5"/>
      <c r="Q511" s="5"/>
      <c r="R511" s="22"/>
    </row>
    <row r="512" spans="2:18" ht="24" customHeight="1" x14ac:dyDescent="0.2">
      <c r="B512" s="177"/>
      <c r="C512" s="179"/>
      <c r="D512" s="56">
        <f>IF(ISERROR(VLOOKUP($C512,DADES!$A$2:$L$5006,2,FALSE)),0,(VLOOKUP($C512,DADES!$A$2:$L$5006,2,FALSE)))</f>
        <v>0</v>
      </c>
      <c r="E512" s="57"/>
      <c r="F512" s="57"/>
      <c r="G512" s="193" t="s">
        <v>22772</v>
      </c>
      <c r="H512" s="193"/>
      <c r="I512" s="58">
        <f>SUM(I7:I511)</f>
        <v>0</v>
      </c>
      <c r="J512" s="58">
        <f t="shared" ref="J512:Q512" si="22">SUM(J7:J511)</f>
        <v>0</v>
      </c>
      <c r="K512" s="58">
        <f t="shared" si="22"/>
        <v>0</v>
      </c>
      <c r="L512" s="58">
        <f t="shared" si="22"/>
        <v>0</v>
      </c>
      <c r="M512" s="58">
        <f t="shared" si="22"/>
        <v>0</v>
      </c>
      <c r="N512" s="58">
        <f t="shared" si="22"/>
        <v>0</v>
      </c>
      <c r="O512" s="58">
        <f t="shared" si="22"/>
        <v>0</v>
      </c>
      <c r="P512" s="58">
        <f t="shared" si="22"/>
        <v>0</v>
      </c>
      <c r="Q512" s="58">
        <f t="shared" si="22"/>
        <v>0</v>
      </c>
      <c r="R512" s="59"/>
    </row>
  </sheetData>
  <mergeCells count="7">
    <mergeCell ref="G512:H512"/>
    <mergeCell ref="C2:O2"/>
    <mergeCell ref="P2:R2"/>
    <mergeCell ref="B4:C4"/>
    <mergeCell ref="H4:I4"/>
    <mergeCell ref="D4:F4"/>
    <mergeCell ref="C5:H5"/>
  </mergeCells>
  <phoneticPr fontId="10" type="noConversion"/>
  <conditionalFormatting sqref="D4:F4">
    <cfRule type="cellIs" dxfId="14" priority="4" operator="greaterThan">
      <formula>0</formula>
    </cfRule>
  </conditionalFormatting>
  <conditionalFormatting sqref="J4">
    <cfRule type="cellIs" dxfId="13" priority="3" operator="greaterThan">
      <formula>0</formula>
    </cfRule>
  </conditionalFormatting>
  <dataValidations xWindow="87" yWindow="368" count="10">
    <dataValidation allowBlank="1" showInputMessage="1" showErrorMessage="1" promptTitle="EN METÀLIC" prompt="Imports superiors a 6.000 euros rebuts en metàlic de la persona declarada." sqref="Q7:Q511" xr:uid="{00000000-0002-0000-0000-000000000000}"/>
    <dataValidation type="list" allowBlank="1" showInputMessage="1" showErrorMessage="1" promptTitle="OPERACIÓ AMB CRITERI DE CAIXA" prompt="Posi una X si aquesta operació s'ha fet utilitzant el Règim especial d'IVA del Criteri de Caixa" sqref="O7:O511" xr:uid="{00000000-0002-0000-0000-000001000000}">
      <formula1>X</formula1>
    </dataValidation>
    <dataValidation type="list" allowBlank="1" showInputMessage="1" showErrorMessage="1" promptTitle="INVERSIÓ DEL SUBJECTE PASSIU" prompt="Posi una X si aquesta operació es deguda a la Inversió del subjecte passiu" sqref="P7:P511" xr:uid="{00000000-0002-0000-0000-000002000000}">
      <formula1>X</formula1>
    </dataValidation>
    <dataValidation type="list" showInputMessage="1" showErrorMessage="1" promptTitle="PAÍS" prompt="SI EL PAÍS NO ES ESPANYA OBRI EL DESPLEGABLE I EL PODRÀ ESCOLLIR" sqref="G7:G511" xr:uid="{00000000-0002-0000-0000-000003000000}">
      <formula1>PAÍS</formula1>
    </dataValidation>
    <dataValidation allowBlank="1" showInputMessage="1" showErrorMessage="1" promptTitle="COGNOMS" prompt="Cal entrar COGNOMS espai  NOM, sense COMA ni Ç L' L·L ^ &amp;  $ ni cap altre símbol._x000a_Si és una Societat cal posar la RAÓ SOCIAL compler-ta._x000a_No entri mai el NOM COMERCIAL" sqref="D7:D511" xr:uid="{00000000-0002-0000-0000-000004000000}"/>
    <dataValidation type="list" allowBlank="1" showInputMessage="1" promptTitle="COMPRA/VENDA/LLOGUER" prompt="C = Compra  V = Venda            _x000a_LL= LLoguer sense retancions_x000a_VI = Venda d'immobles                                 _x000a_        _x000a_NOTA. ELS LLOGUERS AMB RETENCIÓ NO S'HAN DE DECLARAR" sqref="H7:H511" xr:uid="{00000000-0002-0000-0000-000005000000}">
      <formula1>TIPOLOGIA</formula1>
    </dataValidation>
    <dataValidation allowBlank="1" showInputMessage="1" showErrorMessage="1" promptTitle="NIF" prompt="No posi guions ni cap signe entre les lletres i números._x000a__x000a_IMPORTANT: SI ES UNA EMPRESA O PERSONA ESTRANGERA FORA DE LA UNIO EUROPEA  DEIXI EL CAMP EN BLANC_x000a__x000a_" sqref="B512" xr:uid="{00000000-0002-0000-0000-000006000000}"/>
    <dataValidation type="textLength" operator="equal" allowBlank="1" showInputMessage="1" showErrorMessage="1" errorTitle="NIF" error="Aquest valor ha de tenir 9 caràcters. Si és un NIF estranger el camp s'ha de deixar en blanc i al codi de provincia posar-hi un 99." promptTitle="NIF" prompt="Aquest valor ha de tenir 9 caràcters" sqref="B7:B511 C8:C511" xr:uid="{00000000-0002-0000-0000-000007000000}">
      <formula1>9</formula1>
    </dataValidation>
    <dataValidation allowBlank="1" showInputMessage="1" showErrorMessage="1" promptTitle="CODI POSTAL" prompt="ES UNA DADA INDISPENSABLE. SI EL PROGRAMA NO L'HA POSAT AUTOMÀTICAMENT L'HAURÀ D'INTRODUIR DE FORMA MANUAL._x000a_" sqref="E7:E511" xr:uid="{00000000-0002-0000-0000-000008000000}"/>
    <dataValidation type="textLength" operator="equal" allowBlank="1" showInputMessage="1" showErrorMessage="1" errorTitle="NIF" error="Aquest valor ha de tenir 9 caràcters. Si és un NIF estranger el camp s'ha de deixar en blanc i al codi de provincia posar-hi un 99." promptTitle="NIF" prompt="Aquest valor ha de tenir 9 caràcters. Si és un NIF estranger el camp s'ha de deixar en blanc i al codi de provincia posar-hi un 99." sqref="C7" xr:uid="{00000000-0002-0000-0000-000009000000}">
      <formula1>9</formula1>
    </dataValidation>
  </dataValidations>
  <pageMargins left="0" right="0" top="0.19685039370078741" bottom="0.19685039370078741" header="0" footer="0"/>
  <pageSetup paperSize="9" scale="79" orientation="landscape" r:id="rId1"/>
  <headerFooter alignWithMargins="0"/>
  <rowBreaks count="5" manualBreakCount="5">
    <brk id="62" max="17" man="1"/>
    <brk id="125" max="17" man="1"/>
    <brk id="188" max="17" man="1"/>
    <brk id="251" max="17" man="1"/>
    <brk id="512" max="17" man="1"/>
  </rowBreaks>
  <colBreaks count="1" manualBreakCount="1">
    <brk id="18" max="1048575" man="1"/>
  </colBreaks>
  <ignoredErrors>
    <ignoredError sqref="D512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Equal" id="{35C4E16A-957B-48E8-B669-A045749BB2DA}">
            <xm:f>'COMPROVADOR NIFS'!I3</xm:f>
            <x14:dxf>
              <fill>
                <patternFill>
                  <bgColor rgb="FFFF0000"/>
                </patternFill>
              </fill>
            </x14:dxf>
          </x14:cfRule>
          <xm:sqref>C7:C301</xm:sqref>
        </x14:conditionalFormatting>
        <x14:conditionalFormatting xmlns:xm="http://schemas.microsoft.com/office/excel/2006/main">
          <x14:cfRule type="cellIs" priority="22" operator="notEqual" id="{35C4E16A-957B-48E8-B669-A045749BB2DA}">
            <xm:f>'COMPROVADOR NIFS'!I281</xm:f>
            <x14:dxf>
              <fill>
                <patternFill>
                  <bgColor rgb="FFFF0000"/>
                </patternFill>
              </fill>
            </x14:dxf>
          </x14:cfRule>
          <xm:sqref>C381:C394 C401:C414 C421:C434 C441:C454 C461:C474 C481:C494 C501:C511</xm:sqref>
        </x14:conditionalFormatting>
        <x14:conditionalFormatting xmlns:xm="http://schemas.microsoft.com/office/excel/2006/main">
          <x14:cfRule type="cellIs" priority="24" operator="notEqual" id="{35C4E16A-957B-48E8-B669-A045749BB2DA}">
            <xm:f>'COMPROVADOR NIFS'!I281</xm:f>
            <x14:dxf>
              <fill>
                <patternFill>
                  <bgColor rgb="FFFF0000"/>
                </patternFill>
              </fill>
            </x14:dxf>
          </x14:cfRule>
          <xm:sqref>C369:C380 C395:C400 C415:C420 C435:C440 C455:C460 C475:C480 C495:C500</xm:sqref>
        </x14:conditionalFormatting>
        <x14:conditionalFormatting xmlns:xm="http://schemas.microsoft.com/office/excel/2006/main">
          <x14:cfRule type="cellIs" priority="26" operator="notEqual" id="{35C4E16A-957B-48E8-B669-A045749BB2DA}">
            <xm:f>'COMPROVADOR NIFS'!I281</xm:f>
            <x14:dxf>
              <fill>
                <patternFill>
                  <bgColor rgb="FFFF0000"/>
                </patternFill>
              </fill>
            </x14:dxf>
          </x14:cfRule>
          <xm:sqref>C357:C368</xm:sqref>
        </x14:conditionalFormatting>
        <x14:conditionalFormatting xmlns:xm="http://schemas.microsoft.com/office/excel/2006/main">
          <x14:cfRule type="cellIs" priority="28" operator="notEqual" id="{35C4E16A-957B-48E8-B669-A045749BB2DA}">
            <xm:f>'COMPROVADOR NIFS'!I281</xm:f>
            <x14:dxf>
              <fill>
                <patternFill>
                  <bgColor rgb="FFFF0000"/>
                </patternFill>
              </fill>
            </x14:dxf>
          </x14:cfRule>
          <xm:sqref>C345:C356</xm:sqref>
        </x14:conditionalFormatting>
        <x14:conditionalFormatting xmlns:xm="http://schemas.microsoft.com/office/excel/2006/main">
          <x14:cfRule type="cellIs" priority="30" operator="notEqual" id="{35C4E16A-957B-48E8-B669-A045749BB2DA}">
            <xm:f>'COMPROVADOR NIFS'!I282</xm:f>
            <x14:dxf>
              <fill>
                <patternFill>
                  <bgColor rgb="FFFF0000"/>
                </patternFill>
              </fill>
            </x14:dxf>
          </x14:cfRule>
          <xm:sqref>C334:C344</xm:sqref>
        </x14:conditionalFormatting>
        <x14:conditionalFormatting xmlns:xm="http://schemas.microsoft.com/office/excel/2006/main">
          <x14:cfRule type="cellIs" priority="32" operator="notEqual" id="{35C4E16A-957B-48E8-B669-A045749BB2DA}">
            <xm:f>'COMPROVADOR NIFS'!I282</xm:f>
            <x14:dxf>
              <fill>
                <patternFill>
                  <bgColor rgb="FFFF0000"/>
                </patternFill>
              </fill>
            </x14:dxf>
          </x14:cfRule>
          <xm:sqref>C318:C333</xm:sqref>
        </x14:conditionalFormatting>
        <x14:conditionalFormatting xmlns:xm="http://schemas.microsoft.com/office/excel/2006/main">
          <x14:cfRule type="cellIs" priority="34" operator="notEqual" id="{35C4E16A-957B-48E8-B669-A045749BB2DA}">
            <xm:f>'COMPROVADOR NIFS'!I282</xm:f>
            <x14:dxf>
              <fill>
                <patternFill>
                  <bgColor rgb="FFFF0000"/>
                </patternFill>
              </fill>
            </x14:dxf>
          </x14:cfRule>
          <xm:sqref>C302:C317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A14636"/>
  <sheetViews>
    <sheetView workbookViewId="0"/>
  </sheetViews>
  <sheetFormatPr defaultColWidth="11.42578125" defaultRowHeight="12" x14ac:dyDescent="0.2"/>
  <cols>
    <col min="1" max="1" width="11.42578125" style="24"/>
    <col min="2" max="2" width="47" style="11" bestFit="1" customWidth="1"/>
    <col min="3" max="3" width="3.28515625" style="11" bestFit="1" customWidth="1"/>
    <col min="4" max="4" width="6.42578125" style="11" bestFit="1" customWidth="1"/>
    <col min="5" max="5" width="30.7109375" style="11" bestFit="1" customWidth="1"/>
    <col min="6" max="7" width="4.7109375" style="11" bestFit="1" customWidth="1"/>
    <col min="8" max="8" width="7.7109375" style="11" bestFit="1" customWidth="1"/>
    <col min="9" max="9" width="28.28515625" style="11" bestFit="1" customWidth="1"/>
    <col min="10" max="10" width="5.28515625" style="11" bestFit="1" customWidth="1"/>
    <col min="11" max="11" width="21.28515625" style="11" bestFit="1" customWidth="1"/>
    <col min="12" max="12" width="4.28515625" style="11" bestFit="1" customWidth="1"/>
    <col min="13" max="13" width="2" style="11" bestFit="1" customWidth="1"/>
    <col min="14" max="14" width="7.7109375" style="11" bestFit="1" customWidth="1"/>
    <col min="15" max="15" width="11.42578125" style="11"/>
    <col min="16" max="16" width="19.85546875" style="11" bestFit="1" customWidth="1"/>
    <col min="17" max="17" width="11.42578125" style="11"/>
    <col min="18" max="18" width="4.42578125" style="11" bestFit="1" customWidth="1"/>
    <col min="19" max="19" width="11.42578125" style="11"/>
    <col min="20" max="20" width="17.42578125" style="11" customWidth="1"/>
    <col min="21" max="16384" width="11.42578125" style="11"/>
  </cols>
  <sheetData>
    <row r="1" spans="1:27" x14ac:dyDescent="0.2">
      <c r="A1" s="23" t="s">
        <v>14401</v>
      </c>
      <c r="B1" s="7" t="s">
        <v>14613</v>
      </c>
      <c r="C1" s="8" t="s">
        <v>14614</v>
      </c>
      <c r="D1" s="8" t="s">
        <v>14615</v>
      </c>
      <c r="E1" s="8" t="s">
        <v>14616</v>
      </c>
      <c r="F1" s="8" t="s">
        <v>14406</v>
      </c>
      <c r="G1" s="8" t="s">
        <v>14406</v>
      </c>
      <c r="H1" s="8" t="s">
        <v>14617</v>
      </c>
      <c r="I1" s="8" t="s">
        <v>14618</v>
      </c>
      <c r="J1" s="9" t="s">
        <v>14621</v>
      </c>
      <c r="K1" s="8" t="s">
        <v>14620</v>
      </c>
      <c r="L1" s="9" t="s">
        <v>14619</v>
      </c>
      <c r="M1" s="10"/>
      <c r="N1" s="10"/>
      <c r="R1" s="12" t="s">
        <v>1614</v>
      </c>
      <c r="Y1" s="201" t="s">
        <v>767</v>
      </c>
      <c r="Z1" s="201"/>
      <c r="AA1" s="201"/>
    </row>
    <row r="2" spans="1:27" ht="15" x14ac:dyDescent="0.25">
      <c r="A2" s="189" t="s">
        <v>15385</v>
      </c>
      <c r="B2" s="190" t="s">
        <v>22800</v>
      </c>
      <c r="C2" s="190" t="s">
        <v>29797</v>
      </c>
      <c r="D2" s="190" t="s">
        <v>29797</v>
      </c>
      <c r="E2" s="190" t="s">
        <v>29797</v>
      </c>
      <c r="F2" s="190" t="s">
        <v>29797</v>
      </c>
      <c r="G2" s="190" t="s">
        <v>29797</v>
      </c>
      <c r="H2" s="190" t="s">
        <v>31307</v>
      </c>
      <c r="I2" s="190" t="s">
        <v>5062</v>
      </c>
      <c r="J2" s="190" t="s">
        <v>29821</v>
      </c>
      <c r="K2" s="190" t="s">
        <v>5062</v>
      </c>
      <c r="L2" s="190" t="s">
        <v>1447</v>
      </c>
      <c r="M2" s="11" t="s">
        <v>12493</v>
      </c>
      <c r="N2" s="11" t="s">
        <v>12493</v>
      </c>
      <c r="Y2" s="11">
        <v>99999000</v>
      </c>
      <c r="Z2" s="11" t="s">
        <v>746</v>
      </c>
      <c r="AA2" s="11" t="str">
        <f>CONCATENATE(Y2,Z2)</f>
        <v>99999000Z</v>
      </c>
    </row>
    <row r="3" spans="1:27" ht="15" x14ac:dyDescent="0.25">
      <c r="A3" s="191" t="s">
        <v>15515</v>
      </c>
      <c r="B3" s="192" t="s">
        <v>22801</v>
      </c>
      <c r="C3" s="192" t="s">
        <v>29797</v>
      </c>
      <c r="D3" s="192" t="s">
        <v>29797</v>
      </c>
      <c r="E3" s="192" t="s">
        <v>29797</v>
      </c>
      <c r="F3" s="192" t="s">
        <v>29797</v>
      </c>
      <c r="G3" s="192" t="s">
        <v>29797</v>
      </c>
      <c r="H3" s="192" t="s">
        <v>31308</v>
      </c>
      <c r="I3" s="192" t="s">
        <v>31309</v>
      </c>
      <c r="J3" s="192" t="s">
        <v>29821</v>
      </c>
      <c r="K3" s="192" t="s">
        <v>5062</v>
      </c>
      <c r="L3" s="192" t="s">
        <v>1447</v>
      </c>
      <c r="M3" s="11" t="s">
        <v>12492</v>
      </c>
      <c r="N3" s="11" t="s">
        <v>12492</v>
      </c>
      <c r="R3" s="13" t="s">
        <v>1614</v>
      </c>
      <c r="Y3" s="11">
        <v>99999001</v>
      </c>
      <c r="Z3" s="11" t="s">
        <v>747</v>
      </c>
      <c r="AA3" s="11" t="str">
        <f t="shared" ref="AA3:AA66" si="0">CONCATENATE(Y3,Z3)</f>
        <v>99999001S</v>
      </c>
    </row>
    <row r="4" spans="1:27" ht="15" x14ac:dyDescent="0.25">
      <c r="A4" s="189" t="s">
        <v>16612</v>
      </c>
      <c r="B4" s="190" t="s">
        <v>22802</v>
      </c>
      <c r="C4" s="190" t="s">
        <v>29797</v>
      </c>
      <c r="D4" s="190" t="s">
        <v>29797</v>
      </c>
      <c r="E4" s="190" t="s">
        <v>29797</v>
      </c>
      <c r="F4" s="190" t="s">
        <v>29797</v>
      </c>
      <c r="G4" s="190" t="s">
        <v>29797</v>
      </c>
      <c r="H4" s="190" t="s">
        <v>31310</v>
      </c>
      <c r="I4" s="190" t="s">
        <v>31311</v>
      </c>
      <c r="J4" s="190" t="s">
        <v>29821</v>
      </c>
      <c r="K4" s="190" t="s">
        <v>5062</v>
      </c>
      <c r="L4" s="190" t="s">
        <v>1447</v>
      </c>
      <c r="M4" s="11" t="s">
        <v>1613</v>
      </c>
      <c r="N4" s="11" t="s">
        <v>1613</v>
      </c>
      <c r="Y4" s="11">
        <v>99999002</v>
      </c>
      <c r="Z4" s="11" t="s">
        <v>748</v>
      </c>
      <c r="AA4" s="11" t="str">
        <f t="shared" si="0"/>
        <v>99999002Q</v>
      </c>
    </row>
    <row r="5" spans="1:27" ht="15" x14ac:dyDescent="0.25">
      <c r="A5" s="191" t="s">
        <v>17356</v>
      </c>
      <c r="B5" s="192" t="s">
        <v>22803</v>
      </c>
      <c r="C5" s="192" t="s">
        <v>29797</v>
      </c>
      <c r="D5" s="192" t="s">
        <v>29797</v>
      </c>
      <c r="E5" s="192" t="s">
        <v>29797</v>
      </c>
      <c r="F5" s="192" t="s">
        <v>29797</v>
      </c>
      <c r="G5" s="192" t="s">
        <v>29797</v>
      </c>
      <c r="H5" s="192" t="s">
        <v>31312</v>
      </c>
      <c r="I5" s="192" t="s">
        <v>31313</v>
      </c>
      <c r="J5" s="192" t="s">
        <v>29821</v>
      </c>
      <c r="K5" s="192" t="s">
        <v>5062</v>
      </c>
      <c r="L5" s="192" t="s">
        <v>1447</v>
      </c>
      <c r="M5" s="11" t="s">
        <v>2702</v>
      </c>
      <c r="N5" s="11" t="s">
        <v>2702</v>
      </c>
      <c r="Y5" s="11">
        <v>99999003</v>
      </c>
      <c r="Z5" s="11" t="s">
        <v>12492</v>
      </c>
      <c r="AA5" s="11" t="str">
        <f t="shared" si="0"/>
        <v>99999003V</v>
      </c>
    </row>
    <row r="6" spans="1:27" ht="15" x14ac:dyDescent="0.25">
      <c r="A6" s="189" t="s">
        <v>22804</v>
      </c>
      <c r="B6" s="190" t="s">
        <v>22805</v>
      </c>
      <c r="C6" s="190" t="s">
        <v>29797</v>
      </c>
      <c r="D6" s="190" t="s">
        <v>29797</v>
      </c>
      <c r="E6" s="190" t="s">
        <v>29797</v>
      </c>
      <c r="F6" s="190" t="s">
        <v>29797</v>
      </c>
      <c r="G6" s="190" t="s">
        <v>29797</v>
      </c>
      <c r="H6" s="190" t="s">
        <v>31314</v>
      </c>
      <c r="I6" s="190" t="s">
        <v>5062</v>
      </c>
      <c r="J6" s="190" t="s">
        <v>29821</v>
      </c>
      <c r="K6" s="190" t="s">
        <v>5062</v>
      </c>
      <c r="L6" s="190" t="s">
        <v>1447</v>
      </c>
      <c r="Y6" s="11">
        <v>99999004</v>
      </c>
      <c r="Z6" s="11" t="s">
        <v>749</v>
      </c>
      <c r="AA6" s="11" t="str">
        <f t="shared" si="0"/>
        <v>99999004H</v>
      </c>
    </row>
    <row r="7" spans="1:27" ht="15" x14ac:dyDescent="0.25">
      <c r="A7" s="191" t="s">
        <v>17566</v>
      </c>
      <c r="B7" s="192" t="s">
        <v>22806</v>
      </c>
      <c r="C7" s="192" t="s">
        <v>29797</v>
      </c>
      <c r="D7" s="192" t="s">
        <v>29797</v>
      </c>
      <c r="E7" s="192" t="s">
        <v>29797</v>
      </c>
      <c r="F7" s="192" t="s">
        <v>29797</v>
      </c>
      <c r="G7" s="192" t="s">
        <v>29797</v>
      </c>
      <c r="H7" s="192" t="s">
        <v>31315</v>
      </c>
      <c r="I7" s="192" t="s">
        <v>5078</v>
      </c>
      <c r="J7" s="192" t="s">
        <v>29826</v>
      </c>
      <c r="K7" s="192" t="s">
        <v>5078</v>
      </c>
      <c r="L7" s="192" t="s">
        <v>1447</v>
      </c>
      <c r="Y7" s="11">
        <v>99999005</v>
      </c>
      <c r="Z7" s="11" t="s">
        <v>750</v>
      </c>
      <c r="AA7" s="11" t="str">
        <f t="shared" si="0"/>
        <v>99999005L</v>
      </c>
    </row>
    <row r="8" spans="1:27" ht="15" x14ac:dyDescent="0.25">
      <c r="A8" s="189" t="s">
        <v>17568</v>
      </c>
      <c r="B8" s="190" t="s">
        <v>22807</v>
      </c>
      <c r="C8" s="190" t="s">
        <v>29797</v>
      </c>
      <c r="D8" s="190" t="s">
        <v>29797</v>
      </c>
      <c r="E8" s="190" t="s">
        <v>29797</v>
      </c>
      <c r="F8" s="190" t="s">
        <v>29797</v>
      </c>
      <c r="G8" s="190" t="s">
        <v>29797</v>
      </c>
      <c r="H8" s="190" t="s">
        <v>29797</v>
      </c>
      <c r="I8" s="190" t="s">
        <v>29797</v>
      </c>
      <c r="J8" s="190" t="s">
        <v>29797</v>
      </c>
      <c r="K8" s="190" t="s">
        <v>29797</v>
      </c>
      <c r="L8" s="190" t="s">
        <v>1447</v>
      </c>
      <c r="R8" s="14"/>
      <c r="Y8" s="11">
        <v>99999006</v>
      </c>
      <c r="Z8" s="11" t="s">
        <v>12493</v>
      </c>
      <c r="AA8" s="11" t="str">
        <f t="shared" si="0"/>
        <v>99999006C</v>
      </c>
    </row>
    <row r="9" spans="1:27" ht="15" x14ac:dyDescent="0.25">
      <c r="A9" s="191" t="s">
        <v>12330</v>
      </c>
      <c r="B9" s="192" t="s">
        <v>21658</v>
      </c>
      <c r="C9" s="192" t="s">
        <v>29797</v>
      </c>
      <c r="D9" s="192" t="s">
        <v>29797</v>
      </c>
      <c r="E9" s="192" t="s">
        <v>29797</v>
      </c>
      <c r="F9" s="192" t="s">
        <v>29797</v>
      </c>
      <c r="G9" s="192" t="s">
        <v>29797</v>
      </c>
      <c r="H9" s="192" t="s">
        <v>31316</v>
      </c>
      <c r="I9" s="192" t="s">
        <v>1383</v>
      </c>
      <c r="J9" s="192" t="s">
        <v>29821</v>
      </c>
      <c r="K9" s="192" t="s">
        <v>5062</v>
      </c>
      <c r="L9" s="192" t="s">
        <v>1447</v>
      </c>
      <c r="P9" s="200" t="s">
        <v>14218</v>
      </c>
      <c r="Q9" s="200"/>
      <c r="R9" s="14"/>
      <c r="T9" s="18" t="s">
        <v>14219</v>
      </c>
      <c r="Y9" s="11">
        <v>99999007</v>
      </c>
      <c r="Z9" s="11" t="s">
        <v>751</v>
      </c>
      <c r="AA9" s="11" t="str">
        <f t="shared" si="0"/>
        <v>99999007K</v>
      </c>
    </row>
    <row r="10" spans="1:27" ht="15" x14ac:dyDescent="0.25">
      <c r="A10" s="189" t="s">
        <v>22808</v>
      </c>
      <c r="B10" s="190" t="s">
        <v>22809</v>
      </c>
      <c r="C10" s="190" t="s">
        <v>29797</v>
      </c>
      <c r="D10" s="190" t="s">
        <v>29797</v>
      </c>
      <c r="E10" s="190" t="s">
        <v>29797</v>
      </c>
      <c r="F10" s="190" t="s">
        <v>29797</v>
      </c>
      <c r="G10" s="190" t="s">
        <v>29797</v>
      </c>
      <c r="H10" s="190" t="s">
        <v>29797</v>
      </c>
      <c r="I10" s="190" t="s">
        <v>29797</v>
      </c>
      <c r="J10" s="190" t="s">
        <v>29797</v>
      </c>
      <c r="K10" s="190" t="s">
        <v>29797</v>
      </c>
      <c r="L10" s="190" t="s">
        <v>29797</v>
      </c>
      <c r="R10" s="14"/>
      <c r="Y10" s="11">
        <v>99999008</v>
      </c>
      <c r="Z10" s="11" t="s">
        <v>752</v>
      </c>
      <c r="AA10" s="11" t="str">
        <f t="shared" si="0"/>
        <v>99999008E</v>
      </c>
    </row>
    <row r="11" spans="1:27" ht="15" x14ac:dyDescent="0.25">
      <c r="A11" s="191" t="s">
        <v>18772</v>
      </c>
      <c r="B11" s="192" t="s">
        <v>22810</v>
      </c>
      <c r="C11" s="192" t="s">
        <v>29797</v>
      </c>
      <c r="D11" s="192" t="s">
        <v>29797</v>
      </c>
      <c r="E11" s="192" t="s">
        <v>29797</v>
      </c>
      <c r="F11" s="192" t="s">
        <v>29797</v>
      </c>
      <c r="G11" s="192" t="s">
        <v>29797</v>
      </c>
      <c r="H11" s="192" t="s">
        <v>31310</v>
      </c>
      <c r="I11" s="192" t="s">
        <v>31311</v>
      </c>
      <c r="J11" s="192" t="s">
        <v>29821</v>
      </c>
      <c r="K11" s="192" t="s">
        <v>5062</v>
      </c>
      <c r="L11" s="192" t="s">
        <v>1447</v>
      </c>
      <c r="P11" s="17" t="s">
        <v>1577</v>
      </c>
      <c r="Q11" s="20" t="s">
        <v>520</v>
      </c>
      <c r="R11" s="14"/>
      <c r="T11" s="17" t="s">
        <v>2704</v>
      </c>
      <c r="Y11" s="11">
        <v>99999009</v>
      </c>
      <c r="Z11" s="11" t="s">
        <v>753</v>
      </c>
      <c r="AA11" s="11" t="str">
        <f t="shared" si="0"/>
        <v>99999009T</v>
      </c>
    </row>
    <row r="12" spans="1:27" ht="15" x14ac:dyDescent="0.25">
      <c r="A12" s="189" t="s">
        <v>22811</v>
      </c>
      <c r="B12" s="190" t="s">
        <v>7096</v>
      </c>
      <c r="C12" s="190" t="s">
        <v>29797</v>
      </c>
      <c r="D12" s="190" t="s">
        <v>29797</v>
      </c>
      <c r="E12" s="190" t="s">
        <v>29797</v>
      </c>
      <c r="F12" s="190" t="s">
        <v>29797</v>
      </c>
      <c r="G12" s="190" t="s">
        <v>29797</v>
      </c>
      <c r="H12" s="190" t="s">
        <v>29797</v>
      </c>
      <c r="I12" s="190" t="s">
        <v>29797</v>
      </c>
      <c r="J12" s="190" t="s">
        <v>29797</v>
      </c>
      <c r="K12" s="190" t="s">
        <v>29797</v>
      </c>
      <c r="L12" s="190" t="s">
        <v>29797</v>
      </c>
      <c r="P12" s="17" t="s">
        <v>1470</v>
      </c>
      <c r="Q12" s="20" t="s">
        <v>521</v>
      </c>
      <c r="R12" s="14"/>
      <c r="T12" s="17" t="s">
        <v>1456</v>
      </c>
      <c r="Y12" s="11">
        <v>99999010</v>
      </c>
      <c r="Z12" s="11" t="s">
        <v>754</v>
      </c>
      <c r="AA12" s="11" t="str">
        <f t="shared" si="0"/>
        <v>99999010R</v>
      </c>
    </row>
    <row r="13" spans="1:27" ht="15" x14ac:dyDescent="0.25">
      <c r="A13" s="191" t="s">
        <v>22812</v>
      </c>
      <c r="B13" s="192" t="s">
        <v>22813</v>
      </c>
      <c r="C13" s="192" t="s">
        <v>29797</v>
      </c>
      <c r="D13" s="192" t="s">
        <v>29797</v>
      </c>
      <c r="E13" s="192" t="s">
        <v>29798</v>
      </c>
      <c r="F13" s="192" t="s">
        <v>29797</v>
      </c>
      <c r="G13" s="192" t="s">
        <v>29797</v>
      </c>
      <c r="H13" s="192" t="s">
        <v>31317</v>
      </c>
      <c r="I13" s="192" t="s">
        <v>31318</v>
      </c>
      <c r="J13" s="192" t="s">
        <v>29870</v>
      </c>
      <c r="K13" s="192" t="s">
        <v>8069</v>
      </c>
      <c r="L13" s="192" t="s">
        <v>1447</v>
      </c>
      <c r="P13" s="17" t="s">
        <v>2704</v>
      </c>
      <c r="Q13" s="20" t="s">
        <v>522</v>
      </c>
      <c r="R13" s="14"/>
      <c r="T13" s="17" t="s">
        <v>1439</v>
      </c>
      <c r="Y13" s="11">
        <v>99999111</v>
      </c>
      <c r="Z13" s="21" t="s">
        <v>1614</v>
      </c>
      <c r="AA13" s="11" t="str">
        <f t="shared" si="0"/>
        <v>99999111X</v>
      </c>
    </row>
    <row r="14" spans="1:27" ht="15" x14ac:dyDescent="0.25">
      <c r="A14" s="189" t="s">
        <v>22814</v>
      </c>
      <c r="B14" s="190" t="s">
        <v>22815</v>
      </c>
      <c r="C14" s="190" t="s">
        <v>29797</v>
      </c>
      <c r="D14" s="190" t="s">
        <v>29797</v>
      </c>
      <c r="E14" s="190" t="s">
        <v>29797</v>
      </c>
      <c r="F14" s="190" t="s">
        <v>29797</v>
      </c>
      <c r="G14" s="190" t="s">
        <v>29797</v>
      </c>
      <c r="H14" s="190" t="s">
        <v>31319</v>
      </c>
      <c r="I14" s="190" t="s">
        <v>31320</v>
      </c>
      <c r="J14" s="190" t="s">
        <v>29821</v>
      </c>
      <c r="K14" s="190" t="s">
        <v>5062</v>
      </c>
      <c r="L14" s="190" t="s">
        <v>1447</v>
      </c>
      <c r="P14" s="17" t="s">
        <v>14174</v>
      </c>
      <c r="Q14" s="20" t="s">
        <v>523</v>
      </c>
      <c r="R14" s="14"/>
      <c r="T14" s="17" t="s">
        <v>1469</v>
      </c>
      <c r="Y14" s="11">
        <v>99999112</v>
      </c>
      <c r="Z14" s="21" t="s">
        <v>762</v>
      </c>
      <c r="AA14" s="11" t="str">
        <f t="shared" si="0"/>
        <v>99999112B</v>
      </c>
    </row>
    <row r="15" spans="1:27" ht="15" x14ac:dyDescent="0.25">
      <c r="A15" s="191" t="s">
        <v>22816</v>
      </c>
      <c r="B15" s="192" t="s">
        <v>22817</v>
      </c>
      <c r="C15" s="192" t="s">
        <v>29797</v>
      </c>
      <c r="D15" s="192" t="s">
        <v>29797</v>
      </c>
      <c r="E15" s="192" t="s">
        <v>29797</v>
      </c>
      <c r="F15" s="192" t="s">
        <v>29797</v>
      </c>
      <c r="G15" s="192" t="s">
        <v>29797</v>
      </c>
      <c r="H15" s="192" t="s">
        <v>31321</v>
      </c>
      <c r="I15" s="192" t="s">
        <v>31322</v>
      </c>
      <c r="J15" s="192" t="s">
        <v>29826</v>
      </c>
      <c r="K15" s="192" t="s">
        <v>5078</v>
      </c>
      <c r="L15" s="192" t="s">
        <v>1447</v>
      </c>
      <c r="P15" s="17" t="s">
        <v>1457</v>
      </c>
      <c r="Q15" s="20" t="s">
        <v>524</v>
      </c>
      <c r="R15" s="14"/>
      <c r="T15" s="17" t="s">
        <v>1564</v>
      </c>
      <c r="Y15" s="11">
        <v>99999013</v>
      </c>
      <c r="Z15" s="11" t="s">
        <v>756</v>
      </c>
      <c r="AA15" s="11" t="str">
        <f t="shared" si="0"/>
        <v>99999013G</v>
      </c>
    </row>
    <row r="16" spans="1:27" ht="15" x14ac:dyDescent="0.25">
      <c r="A16" s="189" t="s">
        <v>5086</v>
      </c>
      <c r="B16" s="190" t="s">
        <v>7097</v>
      </c>
      <c r="C16" s="190" t="s">
        <v>29797</v>
      </c>
      <c r="D16" s="190" t="s">
        <v>29797</v>
      </c>
      <c r="E16" s="190" t="s">
        <v>29797</v>
      </c>
      <c r="F16" s="190" t="s">
        <v>29797</v>
      </c>
      <c r="G16" s="190" t="s">
        <v>29797</v>
      </c>
      <c r="H16" s="190" t="s">
        <v>31323</v>
      </c>
      <c r="I16" s="190" t="s">
        <v>31324</v>
      </c>
      <c r="J16" s="190" t="s">
        <v>31325</v>
      </c>
      <c r="K16" s="190" t="s">
        <v>5073</v>
      </c>
      <c r="L16" s="190" t="s">
        <v>1447</v>
      </c>
      <c r="P16" s="17" t="s">
        <v>1513</v>
      </c>
      <c r="Q16" s="20" t="s">
        <v>525</v>
      </c>
      <c r="R16" s="14"/>
      <c r="T16" s="17" t="s">
        <v>1484</v>
      </c>
      <c r="Y16" s="11">
        <v>99999014</v>
      </c>
      <c r="Z16" s="11" t="s">
        <v>757</v>
      </c>
      <c r="AA16" s="11" t="str">
        <f t="shared" si="0"/>
        <v>99999014M</v>
      </c>
    </row>
    <row r="17" spans="1:27" ht="15" x14ac:dyDescent="0.25">
      <c r="A17" s="191" t="s">
        <v>22818</v>
      </c>
      <c r="B17" s="192" t="s">
        <v>18809</v>
      </c>
      <c r="C17" s="192" t="s">
        <v>29797</v>
      </c>
      <c r="D17" s="192" t="s">
        <v>29797</v>
      </c>
      <c r="E17" s="192" t="s">
        <v>29797</v>
      </c>
      <c r="F17" s="192" t="s">
        <v>29797</v>
      </c>
      <c r="G17" s="192" t="s">
        <v>29797</v>
      </c>
      <c r="H17" s="192" t="s">
        <v>29797</v>
      </c>
      <c r="I17" s="192" t="s">
        <v>29797</v>
      </c>
      <c r="J17" s="192" t="s">
        <v>29797</v>
      </c>
      <c r="K17" s="192" t="s">
        <v>29797</v>
      </c>
      <c r="L17" s="192" t="s">
        <v>1442</v>
      </c>
      <c r="P17" s="17" t="s">
        <v>1542</v>
      </c>
      <c r="Q17" s="20" t="s">
        <v>526</v>
      </c>
      <c r="R17" s="14"/>
      <c r="T17" s="17" t="s">
        <v>1444</v>
      </c>
      <c r="Y17" s="11">
        <v>99999015</v>
      </c>
      <c r="Z17" s="11" t="s">
        <v>758</v>
      </c>
      <c r="AA17" s="11" t="str">
        <f t="shared" si="0"/>
        <v>99999015Y</v>
      </c>
    </row>
    <row r="18" spans="1:27" ht="15" x14ac:dyDescent="0.25">
      <c r="A18" s="189" t="s">
        <v>22819</v>
      </c>
      <c r="B18" s="190" t="s">
        <v>22820</v>
      </c>
      <c r="C18" s="190" t="s">
        <v>29797</v>
      </c>
      <c r="D18" s="190" t="s">
        <v>29797</v>
      </c>
      <c r="E18" s="190" t="s">
        <v>29797</v>
      </c>
      <c r="F18" s="190" t="s">
        <v>29797</v>
      </c>
      <c r="G18" s="190" t="s">
        <v>29797</v>
      </c>
      <c r="H18" s="190" t="s">
        <v>31326</v>
      </c>
      <c r="I18" s="190" t="s">
        <v>31327</v>
      </c>
      <c r="J18" s="190" t="s">
        <v>31325</v>
      </c>
      <c r="K18" s="190" t="s">
        <v>5073</v>
      </c>
      <c r="L18" s="190" t="s">
        <v>1447</v>
      </c>
      <c r="P18" s="17" t="s">
        <v>1571</v>
      </c>
      <c r="Q18" s="20" t="s">
        <v>527</v>
      </c>
      <c r="R18" s="14"/>
      <c r="T18" s="17" t="s">
        <v>1483</v>
      </c>
      <c r="Y18" s="11">
        <v>99999016</v>
      </c>
      <c r="Z18" s="11" t="s">
        <v>759</v>
      </c>
      <c r="AA18" s="11" t="str">
        <f t="shared" si="0"/>
        <v>99999016F</v>
      </c>
    </row>
    <row r="19" spans="1:27" ht="15" x14ac:dyDescent="0.25">
      <c r="A19" s="191" t="s">
        <v>5087</v>
      </c>
      <c r="B19" s="192" t="s">
        <v>7098</v>
      </c>
      <c r="C19" s="192" t="s">
        <v>29797</v>
      </c>
      <c r="D19" s="192" t="s">
        <v>29797</v>
      </c>
      <c r="E19" s="192" t="s">
        <v>29797</v>
      </c>
      <c r="F19" s="192" t="s">
        <v>29797</v>
      </c>
      <c r="G19" s="192" t="s">
        <v>29797</v>
      </c>
      <c r="H19" s="192" t="s">
        <v>31328</v>
      </c>
      <c r="I19" s="192" t="s">
        <v>10125</v>
      </c>
      <c r="J19" s="192" t="s">
        <v>29987</v>
      </c>
      <c r="K19" s="192" t="s">
        <v>10126</v>
      </c>
      <c r="L19" s="192" t="s">
        <v>1447</v>
      </c>
      <c r="P19" s="17" t="s">
        <v>1488</v>
      </c>
      <c r="Q19" s="20" t="s">
        <v>528</v>
      </c>
      <c r="R19" s="14"/>
      <c r="T19" s="17" t="s">
        <v>1447</v>
      </c>
      <c r="Y19" s="11">
        <v>99999017</v>
      </c>
      <c r="Z19" s="11" t="s">
        <v>760</v>
      </c>
      <c r="AA19" s="11" t="str">
        <f t="shared" si="0"/>
        <v>99999017P</v>
      </c>
    </row>
    <row r="20" spans="1:27" ht="15" x14ac:dyDescent="0.25">
      <c r="A20" s="189" t="s">
        <v>22821</v>
      </c>
      <c r="B20" s="190" t="s">
        <v>7099</v>
      </c>
      <c r="C20" s="190" t="s">
        <v>29797</v>
      </c>
      <c r="D20" s="190" t="s">
        <v>29797</v>
      </c>
      <c r="E20" s="190" t="s">
        <v>29797</v>
      </c>
      <c r="F20" s="190" t="s">
        <v>29797</v>
      </c>
      <c r="G20" s="190" t="s">
        <v>29797</v>
      </c>
      <c r="H20" s="190" t="s">
        <v>29797</v>
      </c>
      <c r="I20" s="190" t="s">
        <v>29797</v>
      </c>
      <c r="J20" s="190" t="s">
        <v>29797</v>
      </c>
      <c r="K20" s="190" t="s">
        <v>29797</v>
      </c>
      <c r="L20" s="190" t="s">
        <v>2704</v>
      </c>
      <c r="P20" s="17" t="s">
        <v>1563</v>
      </c>
      <c r="Q20" s="20" t="s">
        <v>529</v>
      </c>
      <c r="R20" s="14"/>
      <c r="T20" s="17" t="s">
        <v>1462</v>
      </c>
      <c r="Y20" s="11">
        <v>99999018</v>
      </c>
      <c r="Z20" s="11" t="s">
        <v>761</v>
      </c>
      <c r="AA20" s="11" t="str">
        <f t="shared" si="0"/>
        <v>99999018D</v>
      </c>
    </row>
    <row r="21" spans="1:27" ht="15" x14ac:dyDescent="0.25">
      <c r="A21" s="191" t="s">
        <v>14946</v>
      </c>
      <c r="B21" s="192" t="s">
        <v>18810</v>
      </c>
      <c r="C21" s="192" t="s">
        <v>29797</v>
      </c>
      <c r="D21" s="192" t="s">
        <v>29797</v>
      </c>
      <c r="E21" s="192" t="s">
        <v>29797</v>
      </c>
      <c r="F21" s="192" t="s">
        <v>29797</v>
      </c>
      <c r="G21" s="192" t="s">
        <v>29797</v>
      </c>
      <c r="H21" s="192" t="s">
        <v>31329</v>
      </c>
      <c r="I21" s="192" t="s">
        <v>31330</v>
      </c>
      <c r="J21" s="192" t="s">
        <v>31325</v>
      </c>
      <c r="K21" s="192" t="s">
        <v>5073</v>
      </c>
      <c r="L21" s="192" t="s">
        <v>1447</v>
      </c>
      <c r="P21" s="17" t="s">
        <v>1476</v>
      </c>
      <c r="Q21" s="20" t="s">
        <v>530</v>
      </c>
      <c r="R21" s="14"/>
      <c r="T21" s="17" t="s">
        <v>1453</v>
      </c>
      <c r="Y21" s="11">
        <v>99999019</v>
      </c>
      <c r="Z21" s="11" t="s">
        <v>1614</v>
      </c>
      <c r="AA21" s="11" t="str">
        <f t="shared" si="0"/>
        <v>99999019X</v>
      </c>
    </row>
    <row r="22" spans="1:27" ht="15" x14ac:dyDescent="0.25">
      <c r="A22" s="189" t="s">
        <v>14947</v>
      </c>
      <c r="B22" s="190" t="s">
        <v>18811</v>
      </c>
      <c r="C22" s="190" t="s">
        <v>29797</v>
      </c>
      <c r="D22" s="190" t="s">
        <v>29797</v>
      </c>
      <c r="E22" s="190" t="s">
        <v>29797</v>
      </c>
      <c r="F22" s="190" t="s">
        <v>29797</v>
      </c>
      <c r="G22" s="190" t="s">
        <v>29797</v>
      </c>
      <c r="H22" s="190" t="s">
        <v>31331</v>
      </c>
      <c r="I22" s="190" t="s">
        <v>31332</v>
      </c>
      <c r="J22" s="190" t="s">
        <v>29821</v>
      </c>
      <c r="K22" s="190" t="s">
        <v>5062</v>
      </c>
      <c r="L22" s="190" t="s">
        <v>1447</v>
      </c>
      <c r="P22" s="17" t="s">
        <v>1553</v>
      </c>
      <c r="Q22" s="20" t="s">
        <v>531</v>
      </c>
      <c r="R22" s="14"/>
      <c r="T22" s="17" t="s">
        <v>1438</v>
      </c>
      <c r="Y22" s="11">
        <v>99999020</v>
      </c>
      <c r="Z22" s="11" t="s">
        <v>762</v>
      </c>
      <c r="AA22" s="11" t="str">
        <f t="shared" si="0"/>
        <v>99999020B</v>
      </c>
    </row>
    <row r="23" spans="1:27" ht="15" x14ac:dyDescent="0.25">
      <c r="A23" s="191" t="s">
        <v>22822</v>
      </c>
      <c r="B23" s="192" t="s">
        <v>22823</v>
      </c>
      <c r="C23" s="192" t="s">
        <v>29797</v>
      </c>
      <c r="D23" s="192" t="s">
        <v>29797</v>
      </c>
      <c r="E23" s="192" t="s">
        <v>29797</v>
      </c>
      <c r="F23" s="192" t="s">
        <v>29797</v>
      </c>
      <c r="G23" s="192" t="s">
        <v>29797</v>
      </c>
      <c r="H23" s="192" t="s">
        <v>29797</v>
      </c>
      <c r="I23" s="192" t="s">
        <v>29797</v>
      </c>
      <c r="J23" s="192" t="s">
        <v>29797</v>
      </c>
      <c r="K23" s="192" t="s">
        <v>29797</v>
      </c>
      <c r="L23" s="192" t="s">
        <v>29797</v>
      </c>
      <c r="P23" s="17" t="s">
        <v>1600</v>
      </c>
      <c r="Q23" s="20" t="s">
        <v>532</v>
      </c>
      <c r="R23" s="14"/>
      <c r="T23" s="17" t="s">
        <v>1442</v>
      </c>
      <c r="Y23" s="11">
        <v>99999021</v>
      </c>
      <c r="Z23" s="11" t="s">
        <v>763</v>
      </c>
      <c r="AA23" s="11" t="str">
        <f t="shared" si="0"/>
        <v>99999021N</v>
      </c>
    </row>
    <row r="24" spans="1:27" ht="15" x14ac:dyDescent="0.25">
      <c r="A24" s="189" t="s">
        <v>22824</v>
      </c>
      <c r="B24" s="190" t="s">
        <v>22825</v>
      </c>
      <c r="C24" s="190" t="s">
        <v>29797</v>
      </c>
      <c r="D24" s="190" t="s">
        <v>29797</v>
      </c>
      <c r="E24" s="190" t="s">
        <v>29797</v>
      </c>
      <c r="F24" s="190" t="s">
        <v>29797</v>
      </c>
      <c r="G24" s="190" t="s">
        <v>29797</v>
      </c>
      <c r="H24" s="190" t="s">
        <v>29797</v>
      </c>
      <c r="I24" s="190" t="s">
        <v>29797</v>
      </c>
      <c r="J24" s="190" t="s">
        <v>29797</v>
      </c>
      <c r="K24" s="190" t="s">
        <v>29797</v>
      </c>
      <c r="L24" s="190" t="s">
        <v>29797</v>
      </c>
      <c r="P24" s="17" t="s">
        <v>1456</v>
      </c>
      <c r="Q24" s="20" t="s">
        <v>533</v>
      </c>
      <c r="R24" s="14"/>
      <c r="T24" s="17" t="s">
        <v>1445</v>
      </c>
      <c r="Y24" s="11">
        <v>99999022</v>
      </c>
      <c r="Z24" s="11" t="s">
        <v>764</v>
      </c>
      <c r="AA24" s="11" t="str">
        <f t="shared" si="0"/>
        <v>99999022J</v>
      </c>
    </row>
    <row r="25" spans="1:27" ht="15" x14ac:dyDescent="0.25">
      <c r="A25" s="191" t="s">
        <v>14948</v>
      </c>
      <c r="B25" s="192" t="s">
        <v>18812</v>
      </c>
      <c r="C25" s="192" t="s">
        <v>29797</v>
      </c>
      <c r="D25" s="192" t="s">
        <v>29797</v>
      </c>
      <c r="E25" s="192" t="s">
        <v>29797</v>
      </c>
      <c r="F25" s="192" t="s">
        <v>29797</v>
      </c>
      <c r="G25" s="192" t="s">
        <v>29797</v>
      </c>
      <c r="H25" s="192" t="s">
        <v>31333</v>
      </c>
      <c r="I25" s="192" t="s">
        <v>5073</v>
      </c>
      <c r="J25" s="192" t="s">
        <v>31325</v>
      </c>
      <c r="K25" s="192" t="s">
        <v>5073</v>
      </c>
      <c r="L25" s="192" t="s">
        <v>1447</v>
      </c>
      <c r="P25" s="17" t="s">
        <v>1477</v>
      </c>
      <c r="Q25" s="20" t="s">
        <v>534</v>
      </c>
      <c r="R25" s="14"/>
      <c r="T25" s="17" t="s">
        <v>1467</v>
      </c>
      <c r="Y25" s="11">
        <v>99999023</v>
      </c>
      <c r="Z25" s="11" t="s">
        <v>746</v>
      </c>
      <c r="AA25" s="11" t="str">
        <f t="shared" si="0"/>
        <v>99999023Z</v>
      </c>
    </row>
    <row r="26" spans="1:27" ht="15" x14ac:dyDescent="0.25">
      <c r="A26" s="189" t="s">
        <v>5060</v>
      </c>
      <c r="B26" s="190" t="s">
        <v>5061</v>
      </c>
      <c r="C26" s="190" t="s">
        <v>29797</v>
      </c>
      <c r="D26" s="190" t="s">
        <v>29797</v>
      </c>
      <c r="E26" s="190" t="s">
        <v>29797</v>
      </c>
      <c r="F26" s="190" t="s">
        <v>29797</v>
      </c>
      <c r="G26" s="190" t="s">
        <v>29797</v>
      </c>
      <c r="H26" s="190" t="s">
        <v>31334</v>
      </c>
      <c r="I26" s="190" t="s">
        <v>31335</v>
      </c>
      <c r="J26" s="190" t="s">
        <v>29821</v>
      </c>
      <c r="K26" s="190" t="s">
        <v>5062</v>
      </c>
      <c r="L26" s="190" t="s">
        <v>1447</v>
      </c>
      <c r="P26" s="17" t="s">
        <v>1545</v>
      </c>
      <c r="Q26" s="20" t="s">
        <v>535</v>
      </c>
      <c r="R26" s="14"/>
      <c r="T26" s="17" t="s">
        <v>1443</v>
      </c>
      <c r="Y26" s="11">
        <v>99999024</v>
      </c>
      <c r="Z26" s="11" t="s">
        <v>747</v>
      </c>
      <c r="AA26" s="11" t="str">
        <f t="shared" si="0"/>
        <v>99999024S</v>
      </c>
    </row>
    <row r="27" spans="1:27" ht="15" x14ac:dyDescent="0.25">
      <c r="A27" s="191" t="s">
        <v>22826</v>
      </c>
      <c r="B27" s="192" t="s">
        <v>22827</v>
      </c>
      <c r="C27" s="192" t="s">
        <v>29799</v>
      </c>
      <c r="D27" s="192" t="s">
        <v>29799</v>
      </c>
      <c r="E27" s="192" t="s">
        <v>29800</v>
      </c>
      <c r="F27" s="192" t="s">
        <v>29797</v>
      </c>
      <c r="G27" s="192" t="s">
        <v>29797</v>
      </c>
      <c r="H27" s="192" t="s">
        <v>29797</v>
      </c>
      <c r="I27" s="192" t="s">
        <v>29797</v>
      </c>
      <c r="J27" s="192" t="s">
        <v>29797</v>
      </c>
      <c r="K27" s="192" t="s">
        <v>29797</v>
      </c>
      <c r="L27" s="192" t="s">
        <v>1447</v>
      </c>
      <c r="P27" s="17" t="s">
        <v>1573</v>
      </c>
      <c r="Q27" s="20" t="s">
        <v>536</v>
      </c>
      <c r="R27" s="14"/>
      <c r="T27" s="17" t="s">
        <v>1441</v>
      </c>
      <c r="Y27" s="11">
        <v>99999025</v>
      </c>
      <c r="Z27" s="11" t="s">
        <v>748</v>
      </c>
      <c r="AA27" s="11" t="str">
        <f t="shared" si="0"/>
        <v>99999025Q</v>
      </c>
    </row>
    <row r="28" spans="1:27" ht="15" x14ac:dyDescent="0.25">
      <c r="A28" s="189" t="s">
        <v>22828</v>
      </c>
      <c r="B28" s="190" t="s">
        <v>18813</v>
      </c>
      <c r="C28" s="190" t="s">
        <v>29797</v>
      </c>
      <c r="D28" s="190" t="s">
        <v>29797</v>
      </c>
      <c r="E28" s="190" t="s">
        <v>29797</v>
      </c>
      <c r="F28" s="190" t="s">
        <v>29797</v>
      </c>
      <c r="G28" s="190" t="s">
        <v>29797</v>
      </c>
      <c r="H28" s="190" t="s">
        <v>29797</v>
      </c>
      <c r="I28" s="190" t="s">
        <v>29797</v>
      </c>
      <c r="J28" s="190" t="s">
        <v>29797</v>
      </c>
      <c r="K28" s="190" t="s">
        <v>29797</v>
      </c>
      <c r="L28" s="190" t="s">
        <v>1468</v>
      </c>
      <c r="P28" s="17" t="s">
        <v>1580</v>
      </c>
      <c r="Q28" s="20" t="s">
        <v>537</v>
      </c>
      <c r="R28" s="14"/>
      <c r="T28" s="17" t="s">
        <v>1463</v>
      </c>
      <c r="Y28" s="11">
        <v>99999026</v>
      </c>
      <c r="Z28" s="11" t="s">
        <v>12492</v>
      </c>
      <c r="AA28" s="11" t="str">
        <f t="shared" si="0"/>
        <v>99999026V</v>
      </c>
    </row>
    <row r="29" spans="1:27" ht="15" x14ac:dyDescent="0.25">
      <c r="A29" s="191" t="s">
        <v>22829</v>
      </c>
      <c r="B29" s="192" t="s">
        <v>22830</v>
      </c>
      <c r="C29" s="192" t="s">
        <v>29797</v>
      </c>
      <c r="D29" s="192" t="s">
        <v>29797</v>
      </c>
      <c r="E29" s="192" t="s">
        <v>29797</v>
      </c>
      <c r="F29" s="192" t="s">
        <v>29797</v>
      </c>
      <c r="G29" s="192" t="s">
        <v>29797</v>
      </c>
      <c r="H29" s="192" t="s">
        <v>29797</v>
      </c>
      <c r="I29" s="192" t="s">
        <v>29797</v>
      </c>
      <c r="J29" s="192" t="s">
        <v>29797</v>
      </c>
      <c r="K29" s="192" t="s">
        <v>29797</v>
      </c>
      <c r="L29" s="192" t="s">
        <v>1564</v>
      </c>
      <c r="P29" s="17" t="s">
        <v>1550</v>
      </c>
      <c r="Q29" s="20" t="s">
        <v>538</v>
      </c>
      <c r="R29" s="14"/>
      <c r="T29" s="17" t="s">
        <v>1464</v>
      </c>
      <c r="Y29" s="11">
        <v>99999027</v>
      </c>
      <c r="Z29" s="11" t="s">
        <v>749</v>
      </c>
      <c r="AA29" s="11" t="str">
        <f t="shared" si="0"/>
        <v>99999027H</v>
      </c>
    </row>
    <row r="30" spans="1:27" ht="15" x14ac:dyDescent="0.25">
      <c r="A30" s="189" t="s">
        <v>5088</v>
      </c>
      <c r="B30" s="190" t="s">
        <v>7100</v>
      </c>
      <c r="C30" s="190" t="s">
        <v>29797</v>
      </c>
      <c r="D30" s="190" t="s">
        <v>29797</v>
      </c>
      <c r="E30" s="190" t="s">
        <v>29797</v>
      </c>
      <c r="F30" s="190" t="s">
        <v>29797</v>
      </c>
      <c r="G30" s="190" t="s">
        <v>29797</v>
      </c>
      <c r="H30" s="190" t="s">
        <v>31336</v>
      </c>
      <c r="I30" s="190" t="s">
        <v>5078</v>
      </c>
      <c r="J30" s="190" t="s">
        <v>29826</v>
      </c>
      <c r="K30" s="190" t="s">
        <v>5078</v>
      </c>
      <c r="L30" s="190" t="s">
        <v>1447</v>
      </c>
      <c r="P30" s="17" t="s">
        <v>14171</v>
      </c>
      <c r="Q30" s="20" t="s">
        <v>539</v>
      </c>
      <c r="R30" s="14"/>
      <c r="T30" s="17" t="s">
        <v>1448</v>
      </c>
      <c r="Y30" s="11">
        <v>99999028</v>
      </c>
      <c r="Z30" s="11" t="s">
        <v>750</v>
      </c>
      <c r="AA30" s="11" t="str">
        <f t="shared" si="0"/>
        <v>99999028L</v>
      </c>
    </row>
    <row r="31" spans="1:27" ht="15" x14ac:dyDescent="0.25">
      <c r="A31" s="191" t="s">
        <v>5063</v>
      </c>
      <c r="B31" s="192" t="s">
        <v>5064</v>
      </c>
      <c r="C31" s="192" t="s">
        <v>29797</v>
      </c>
      <c r="D31" s="192" t="s">
        <v>29797</v>
      </c>
      <c r="E31" s="192" t="s">
        <v>29797</v>
      </c>
      <c r="F31" s="192" t="s">
        <v>29797</v>
      </c>
      <c r="G31" s="192" t="s">
        <v>29797</v>
      </c>
      <c r="H31" s="192" t="s">
        <v>31337</v>
      </c>
      <c r="I31" s="192" t="s">
        <v>31338</v>
      </c>
      <c r="J31" s="192" t="s">
        <v>29821</v>
      </c>
      <c r="K31" s="192" t="s">
        <v>5062</v>
      </c>
      <c r="L31" s="192" t="s">
        <v>1447</v>
      </c>
      <c r="P31" s="17" t="s">
        <v>1439</v>
      </c>
      <c r="Q31" s="20" t="s">
        <v>540</v>
      </c>
      <c r="R31" s="14"/>
      <c r="T31" s="17" t="s">
        <v>1459</v>
      </c>
      <c r="Y31" s="11">
        <v>99999029</v>
      </c>
      <c r="Z31" s="11" t="s">
        <v>12493</v>
      </c>
      <c r="AA31" s="11" t="str">
        <f t="shared" si="0"/>
        <v>99999029C</v>
      </c>
    </row>
    <row r="32" spans="1:27" ht="15" x14ac:dyDescent="0.25">
      <c r="A32" s="189" t="s">
        <v>14949</v>
      </c>
      <c r="B32" s="190" t="s">
        <v>18814</v>
      </c>
      <c r="C32" s="190" t="s">
        <v>29797</v>
      </c>
      <c r="D32" s="190" t="s">
        <v>29797</v>
      </c>
      <c r="E32" s="190" t="s">
        <v>29797</v>
      </c>
      <c r="F32" s="190" t="s">
        <v>29797</v>
      </c>
      <c r="G32" s="190" t="s">
        <v>29797</v>
      </c>
      <c r="H32" s="190" t="s">
        <v>31339</v>
      </c>
      <c r="I32" s="190" t="s">
        <v>1394</v>
      </c>
      <c r="J32" s="190" t="s">
        <v>29821</v>
      </c>
      <c r="K32" s="190" t="s">
        <v>5062</v>
      </c>
      <c r="L32" s="190" t="s">
        <v>1447</v>
      </c>
      <c r="P32" s="17" t="s">
        <v>1536</v>
      </c>
      <c r="Q32" s="20" t="s">
        <v>541</v>
      </c>
      <c r="R32" s="14"/>
      <c r="T32" s="17" t="s">
        <v>1465</v>
      </c>
      <c r="Y32" s="11">
        <v>99999030</v>
      </c>
      <c r="Z32" s="11" t="s">
        <v>751</v>
      </c>
      <c r="AA32" s="11" t="str">
        <f t="shared" si="0"/>
        <v>99999030K</v>
      </c>
    </row>
    <row r="33" spans="1:27" ht="15" x14ac:dyDescent="0.25">
      <c r="A33" s="191" t="s">
        <v>5065</v>
      </c>
      <c r="B33" s="192" t="s">
        <v>5066</v>
      </c>
      <c r="C33" s="192" t="s">
        <v>29797</v>
      </c>
      <c r="D33" s="192" t="s">
        <v>29797</v>
      </c>
      <c r="E33" s="192" t="s">
        <v>29797</v>
      </c>
      <c r="F33" s="192" t="s">
        <v>29797</v>
      </c>
      <c r="G33" s="192" t="s">
        <v>29797</v>
      </c>
      <c r="H33" s="192" t="s">
        <v>29797</v>
      </c>
      <c r="I33" s="192" t="s">
        <v>29797</v>
      </c>
      <c r="J33" s="192" t="s">
        <v>29821</v>
      </c>
      <c r="K33" s="192" t="s">
        <v>5062</v>
      </c>
      <c r="L33" s="192" t="s">
        <v>1447</v>
      </c>
      <c r="P33" s="17" t="s">
        <v>1505</v>
      </c>
      <c r="Q33" s="20" t="s">
        <v>542</v>
      </c>
      <c r="R33" s="14"/>
      <c r="T33" s="17" t="s">
        <v>1446</v>
      </c>
      <c r="Y33" s="11">
        <v>99999031</v>
      </c>
      <c r="Z33" s="11" t="s">
        <v>752</v>
      </c>
      <c r="AA33" s="11" t="str">
        <f t="shared" si="0"/>
        <v>99999031E</v>
      </c>
    </row>
    <row r="34" spans="1:27" ht="15" x14ac:dyDescent="0.25">
      <c r="A34" s="189" t="s">
        <v>14950</v>
      </c>
      <c r="B34" s="190" t="s">
        <v>18815</v>
      </c>
      <c r="C34" s="190" t="s">
        <v>29797</v>
      </c>
      <c r="D34" s="190" t="s">
        <v>29797</v>
      </c>
      <c r="E34" s="190" t="s">
        <v>29797</v>
      </c>
      <c r="F34" s="190" t="s">
        <v>29797</v>
      </c>
      <c r="G34" s="190" t="s">
        <v>29797</v>
      </c>
      <c r="H34" s="190" t="s">
        <v>31340</v>
      </c>
      <c r="I34" s="190" t="s">
        <v>1380</v>
      </c>
      <c r="J34" s="190" t="s">
        <v>29821</v>
      </c>
      <c r="K34" s="190" t="s">
        <v>5062</v>
      </c>
      <c r="L34" s="190" t="s">
        <v>1447</v>
      </c>
      <c r="P34" s="17" t="s">
        <v>1534</v>
      </c>
      <c r="Q34" s="20" t="s">
        <v>543</v>
      </c>
      <c r="R34" s="14"/>
      <c r="T34" s="17" t="s">
        <v>14206</v>
      </c>
      <c r="Y34" s="11">
        <v>99999032</v>
      </c>
      <c r="Z34" s="11" t="s">
        <v>753</v>
      </c>
      <c r="AA34" s="11" t="str">
        <f t="shared" si="0"/>
        <v>99999032T</v>
      </c>
    </row>
    <row r="35" spans="1:27" ht="15" x14ac:dyDescent="0.25">
      <c r="A35" s="191" t="s">
        <v>14951</v>
      </c>
      <c r="B35" s="192" t="s">
        <v>18816</v>
      </c>
      <c r="C35" s="192" t="s">
        <v>29801</v>
      </c>
      <c r="D35" s="192" t="s">
        <v>29802</v>
      </c>
      <c r="E35" s="192" t="s">
        <v>29803</v>
      </c>
      <c r="F35" s="192" t="s">
        <v>29804</v>
      </c>
      <c r="G35" s="192" t="s">
        <v>29805</v>
      </c>
      <c r="H35" s="192" t="s">
        <v>31341</v>
      </c>
      <c r="I35" s="192" t="s">
        <v>6226</v>
      </c>
      <c r="J35" s="192" t="s">
        <v>31325</v>
      </c>
      <c r="K35" s="192" t="s">
        <v>5073</v>
      </c>
      <c r="L35" s="192" t="s">
        <v>1447</v>
      </c>
      <c r="P35" s="17" t="s">
        <v>14188</v>
      </c>
      <c r="Q35" s="20" t="s">
        <v>544</v>
      </c>
      <c r="R35" s="14"/>
      <c r="T35" s="17" t="s">
        <v>1466</v>
      </c>
      <c r="Y35" s="11">
        <v>99999033</v>
      </c>
      <c r="Z35" s="11" t="s">
        <v>754</v>
      </c>
      <c r="AA35" s="11" t="str">
        <f t="shared" si="0"/>
        <v>99999033R</v>
      </c>
    </row>
    <row r="36" spans="1:27" ht="15" x14ac:dyDescent="0.25">
      <c r="A36" s="189" t="s">
        <v>22831</v>
      </c>
      <c r="B36" s="190" t="s">
        <v>7101</v>
      </c>
      <c r="C36" s="190" t="s">
        <v>29797</v>
      </c>
      <c r="D36" s="190" t="s">
        <v>29797</v>
      </c>
      <c r="E36" s="190" t="s">
        <v>29797</v>
      </c>
      <c r="F36" s="190" t="s">
        <v>29797</v>
      </c>
      <c r="G36" s="190" t="s">
        <v>29797</v>
      </c>
      <c r="H36" s="190" t="s">
        <v>29797</v>
      </c>
      <c r="I36" s="190" t="s">
        <v>29797</v>
      </c>
      <c r="J36" s="190" t="s">
        <v>29797</v>
      </c>
      <c r="K36" s="190" t="s">
        <v>29797</v>
      </c>
      <c r="L36" s="190" t="s">
        <v>2704</v>
      </c>
      <c r="P36" s="17" t="s">
        <v>1472</v>
      </c>
      <c r="Q36" s="20" t="s">
        <v>545</v>
      </c>
      <c r="R36" s="14"/>
      <c r="T36" s="17" t="s">
        <v>1468</v>
      </c>
      <c r="Y36" s="11">
        <v>99999134</v>
      </c>
      <c r="Z36" s="21" t="s">
        <v>1614</v>
      </c>
      <c r="AA36" s="11" t="str">
        <f t="shared" si="0"/>
        <v>99999134X</v>
      </c>
    </row>
    <row r="37" spans="1:27" ht="15" x14ac:dyDescent="0.25">
      <c r="A37" s="191" t="s">
        <v>22832</v>
      </c>
      <c r="B37" s="192" t="s">
        <v>22833</v>
      </c>
      <c r="C37" s="192" t="s">
        <v>29797</v>
      </c>
      <c r="D37" s="192" t="s">
        <v>29797</v>
      </c>
      <c r="E37" s="192" t="s">
        <v>29797</v>
      </c>
      <c r="F37" s="192" t="s">
        <v>29797</v>
      </c>
      <c r="G37" s="192" t="s">
        <v>29797</v>
      </c>
      <c r="H37" s="192" t="s">
        <v>29797</v>
      </c>
      <c r="I37" s="192" t="s">
        <v>29797</v>
      </c>
      <c r="J37" s="192" t="s">
        <v>29797</v>
      </c>
      <c r="K37" s="192" t="s">
        <v>29797</v>
      </c>
      <c r="L37" s="192" t="s">
        <v>1444</v>
      </c>
      <c r="P37" s="17" t="s">
        <v>14189</v>
      </c>
      <c r="Q37" s="20" t="s">
        <v>546</v>
      </c>
      <c r="R37" s="14"/>
      <c r="T37" s="17" t="s">
        <v>1452</v>
      </c>
      <c r="Y37" s="11">
        <v>99999135</v>
      </c>
      <c r="Z37" s="11" t="s">
        <v>762</v>
      </c>
      <c r="AA37" s="11" t="str">
        <f t="shared" si="0"/>
        <v>99999135B</v>
      </c>
    </row>
    <row r="38" spans="1:27" ht="15" x14ac:dyDescent="0.25">
      <c r="A38" s="189" t="s">
        <v>22834</v>
      </c>
      <c r="B38" s="190" t="s">
        <v>7102</v>
      </c>
      <c r="C38" s="190" t="s">
        <v>29797</v>
      </c>
      <c r="D38" s="190" t="s">
        <v>29797</v>
      </c>
      <c r="E38" s="190" t="s">
        <v>29797</v>
      </c>
      <c r="F38" s="190" t="s">
        <v>29797</v>
      </c>
      <c r="G38" s="190" t="s">
        <v>29797</v>
      </c>
      <c r="H38" s="190" t="s">
        <v>29797</v>
      </c>
      <c r="I38" s="190" t="s">
        <v>29797</v>
      </c>
      <c r="J38" s="190" t="s">
        <v>29797</v>
      </c>
      <c r="K38" s="190" t="s">
        <v>29797</v>
      </c>
      <c r="L38" s="190" t="s">
        <v>1446</v>
      </c>
      <c r="P38" s="17" t="s">
        <v>2703</v>
      </c>
      <c r="Q38" s="20" t="s">
        <v>547</v>
      </c>
      <c r="R38" s="14"/>
      <c r="Y38" s="11">
        <v>99999036</v>
      </c>
      <c r="Z38" s="11" t="s">
        <v>756</v>
      </c>
      <c r="AA38" s="11" t="str">
        <f t="shared" si="0"/>
        <v>99999036G</v>
      </c>
    </row>
    <row r="39" spans="1:27" ht="15" x14ac:dyDescent="0.25">
      <c r="A39" s="191" t="s">
        <v>5067</v>
      </c>
      <c r="B39" s="192" t="s">
        <v>5068</v>
      </c>
      <c r="C39" s="192" t="s">
        <v>29797</v>
      </c>
      <c r="D39" s="192" t="s">
        <v>29797</v>
      </c>
      <c r="E39" s="192" t="s">
        <v>29797</v>
      </c>
      <c r="F39" s="192" t="s">
        <v>29797</v>
      </c>
      <c r="G39" s="192" t="s">
        <v>29797</v>
      </c>
      <c r="H39" s="192" t="s">
        <v>31342</v>
      </c>
      <c r="I39" s="192" t="s">
        <v>31343</v>
      </c>
      <c r="J39" s="192" t="s">
        <v>29821</v>
      </c>
      <c r="K39" s="192" t="s">
        <v>5062</v>
      </c>
      <c r="L39" s="192" t="s">
        <v>1447</v>
      </c>
      <c r="P39" s="17" t="s">
        <v>14172</v>
      </c>
      <c r="Q39" s="20" t="s">
        <v>548</v>
      </c>
      <c r="R39" s="14"/>
      <c r="Y39" s="11">
        <v>99999037</v>
      </c>
      <c r="Z39" s="11" t="s">
        <v>757</v>
      </c>
      <c r="AA39" s="11" t="str">
        <f t="shared" si="0"/>
        <v>99999037M</v>
      </c>
    </row>
    <row r="40" spans="1:27" ht="15" x14ac:dyDescent="0.25">
      <c r="A40" s="189" t="s">
        <v>22835</v>
      </c>
      <c r="B40" s="190" t="s">
        <v>7103</v>
      </c>
      <c r="C40" s="190" t="s">
        <v>29797</v>
      </c>
      <c r="D40" s="190" t="s">
        <v>29797</v>
      </c>
      <c r="E40" s="190" t="s">
        <v>29797</v>
      </c>
      <c r="F40" s="190" t="s">
        <v>29797</v>
      </c>
      <c r="G40" s="190" t="s">
        <v>29797</v>
      </c>
      <c r="H40" s="190" t="s">
        <v>29797</v>
      </c>
      <c r="I40" s="190" t="s">
        <v>29797</v>
      </c>
      <c r="J40" s="190" t="s">
        <v>29797</v>
      </c>
      <c r="K40" s="190" t="s">
        <v>29797</v>
      </c>
      <c r="L40" s="190" t="s">
        <v>1468</v>
      </c>
      <c r="P40" s="17" t="s">
        <v>1528</v>
      </c>
      <c r="Q40" s="20" t="s">
        <v>549</v>
      </c>
      <c r="R40" s="14"/>
      <c r="Y40" s="11">
        <v>99999038</v>
      </c>
      <c r="Z40" s="11" t="s">
        <v>758</v>
      </c>
      <c r="AA40" s="11" t="str">
        <f t="shared" si="0"/>
        <v>99999038Y</v>
      </c>
    </row>
    <row r="41" spans="1:27" ht="15" x14ac:dyDescent="0.25">
      <c r="A41" s="191" t="s">
        <v>22836</v>
      </c>
      <c r="B41" s="192" t="s">
        <v>7104</v>
      </c>
      <c r="C41" s="192" t="s">
        <v>29797</v>
      </c>
      <c r="D41" s="192" t="s">
        <v>29797</v>
      </c>
      <c r="E41" s="192" t="s">
        <v>29797</v>
      </c>
      <c r="F41" s="192" t="s">
        <v>29797</v>
      </c>
      <c r="G41" s="192" t="s">
        <v>29797</v>
      </c>
      <c r="H41" s="192" t="s">
        <v>29797</v>
      </c>
      <c r="I41" s="192" t="s">
        <v>29797</v>
      </c>
      <c r="J41" s="192" t="s">
        <v>29797</v>
      </c>
      <c r="K41" s="192" t="s">
        <v>29797</v>
      </c>
      <c r="L41" s="192" t="s">
        <v>1446</v>
      </c>
      <c r="P41" s="17" t="s">
        <v>1559</v>
      </c>
      <c r="Q41" s="20" t="s">
        <v>550</v>
      </c>
      <c r="R41" s="14"/>
      <c r="Y41" s="11">
        <v>99999039</v>
      </c>
      <c r="Z41" s="11" t="s">
        <v>759</v>
      </c>
      <c r="AA41" s="11" t="str">
        <f t="shared" si="0"/>
        <v>99999039F</v>
      </c>
    </row>
    <row r="42" spans="1:27" ht="15" x14ac:dyDescent="0.25">
      <c r="A42" s="189" t="s">
        <v>5069</v>
      </c>
      <c r="B42" s="190" t="s">
        <v>5070</v>
      </c>
      <c r="C42" s="190" t="s">
        <v>29797</v>
      </c>
      <c r="D42" s="190" t="s">
        <v>29797</v>
      </c>
      <c r="E42" s="190" t="s">
        <v>29797</v>
      </c>
      <c r="F42" s="190" t="s">
        <v>29797</v>
      </c>
      <c r="G42" s="190" t="s">
        <v>29797</v>
      </c>
      <c r="H42" s="190" t="s">
        <v>29797</v>
      </c>
      <c r="I42" s="190" t="s">
        <v>29797</v>
      </c>
      <c r="J42" s="190" t="s">
        <v>29821</v>
      </c>
      <c r="K42" s="190" t="s">
        <v>5062</v>
      </c>
      <c r="L42" s="190" t="s">
        <v>1447</v>
      </c>
      <c r="P42" s="17" t="s">
        <v>1589</v>
      </c>
      <c r="Q42" s="20" t="s">
        <v>551</v>
      </c>
      <c r="R42" s="14"/>
      <c r="Y42" s="11">
        <v>99999040</v>
      </c>
      <c r="Z42" s="11" t="s">
        <v>760</v>
      </c>
      <c r="AA42" s="11" t="str">
        <f t="shared" si="0"/>
        <v>99999040P</v>
      </c>
    </row>
    <row r="43" spans="1:27" ht="15" x14ac:dyDescent="0.25">
      <c r="A43" s="191" t="s">
        <v>14952</v>
      </c>
      <c r="B43" s="192" t="s">
        <v>18817</v>
      </c>
      <c r="C43" s="192" t="s">
        <v>29797</v>
      </c>
      <c r="D43" s="192" t="s">
        <v>29797</v>
      </c>
      <c r="E43" s="192" t="s">
        <v>29797</v>
      </c>
      <c r="F43" s="192" t="s">
        <v>29797</v>
      </c>
      <c r="G43" s="192" t="s">
        <v>29797</v>
      </c>
      <c r="H43" s="192" t="s">
        <v>31342</v>
      </c>
      <c r="I43" s="192" t="s">
        <v>31343</v>
      </c>
      <c r="J43" s="192" t="s">
        <v>29821</v>
      </c>
      <c r="K43" s="192" t="s">
        <v>5062</v>
      </c>
      <c r="L43" s="192" t="s">
        <v>1447</v>
      </c>
      <c r="P43" s="17" t="s">
        <v>1469</v>
      </c>
      <c r="Q43" s="20" t="s">
        <v>552</v>
      </c>
      <c r="R43" s="14"/>
      <c r="Y43" s="11">
        <v>99999041</v>
      </c>
      <c r="Z43" s="11" t="s">
        <v>761</v>
      </c>
      <c r="AA43" s="11" t="str">
        <f t="shared" si="0"/>
        <v>99999041D</v>
      </c>
    </row>
    <row r="44" spans="1:27" ht="15" x14ac:dyDescent="0.25">
      <c r="A44" s="189" t="s">
        <v>22837</v>
      </c>
      <c r="B44" s="190" t="s">
        <v>18818</v>
      </c>
      <c r="C44" s="190" t="s">
        <v>29797</v>
      </c>
      <c r="D44" s="190" t="s">
        <v>29797</v>
      </c>
      <c r="E44" s="190" t="s">
        <v>29797</v>
      </c>
      <c r="F44" s="190" t="s">
        <v>29797</v>
      </c>
      <c r="G44" s="190" t="s">
        <v>29797</v>
      </c>
      <c r="H44" s="190" t="s">
        <v>29797</v>
      </c>
      <c r="I44" s="190" t="s">
        <v>29797</v>
      </c>
      <c r="J44" s="190" t="s">
        <v>29797</v>
      </c>
      <c r="K44" s="190" t="s">
        <v>29797</v>
      </c>
      <c r="L44" s="190" t="s">
        <v>2704</v>
      </c>
      <c r="P44" s="17" t="s">
        <v>1512</v>
      </c>
      <c r="Q44" s="20" t="s">
        <v>553</v>
      </c>
      <c r="R44" s="14"/>
      <c r="Y44" s="11">
        <v>99999042</v>
      </c>
      <c r="Z44" s="11" t="s">
        <v>1614</v>
      </c>
      <c r="AA44" s="11" t="str">
        <f t="shared" si="0"/>
        <v>99999042X</v>
      </c>
    </row>
    <row r="45" spans="1:27" ht="15" x14ac:dyDescent="0.25">
      <c r="A45" s="191" t="s">
        <v>14402</v>
      </c>
      <c r="B45" s="192" t="s">
        <v>14403</v>
      </c>
      <c r="C45" s="192" t="s">
        <v>29797</v>
      </c>
      <c r="D45" s="192" t="s">
        <v>29797</v>
      </c>
      <c r="E45" s="192" t="s">
        <v>29797</v>
      </c>
      <c r="F45" s="192" t="s">
        <v>29797</v>
      </c>
      <c r="G45" s="192" t="s">
        <v>29797</v>
      </c>
      <c r="H45" s="192" t="s">
        <v>31344</v>
      </c>
      <c r="I45" s="192" t="s">
        <v>30059</v>
      </c>
      <c r="J45" s="192" t="s">
        <v>29821</v>
      </c>
      <c r="K45" s="192" t="s">
        <v>5062</v>
      </c>
      <c r="L45" s="192" t="s">
        <v>1447</v>
      </c>
      <c r="P45" s="17" t="s">
        <v>1611</v>
      </c>
      <c r="Q45" s="20" t="s">
        <v>554</v>
      </c>
      <c r="R45" s="14"/>
      <c r="Y45" s="11">
        <v>99999043</v>
      </c>
      <c r="Z45" s="11" t="s">
        <v>762</v>
      </c>
      <c r="AA45" s="11" t="str">
        <f t="shared" si="0"/>
        <v>99999043B</v>
      </c>
    </row>
    <row r="46" spans="1:27" ht="15" x14ac:dyDescent="0.25">
      <c r="A46" s="189" t="s">
        <v>5071</v>
      </c>
      <c r="B46" s="190" t="s">
        <v>5072</v>
      </c>
      <c r="C46" s="190" t="s">
        <v>29797</v>
      </c>
      <c r="D46" s="190" t="s">
        <v>29797</v>
      </c>
      <c r="E46" s="190" t="s">
        <v>29797</v>
      </c>
      <c r="F46" s="190" t="s">
        <v>29797</v>
      </c>
      <c r="G46" s="190" t="s">
        <v>29797</v>
      </c>
      <c r="H46" s="190" t="s">
        <v>29797</v>
      </c>
      <c r="I46" s="190" t="s">
        <v>29797</v>
      </c>
      <c r="J46" s="190" t="s">
        <v>31325</v>
      </c>
      <c r="K46" s="190" t="s">
        <v>5073</v>
      </c>
      <c r="L46" s="190" t="s">
        <v>1447</v>
      </c>
      <c r="P46" s="17" t="s">
        <v>1507</v>
      </c>
      <c r="Q46" s="20" t="s">
        <v>555</v>
      </c>
      <c r="R46" s="14"/>
      <c r="Y46" s="11">
        <v>99999044</v>
      </c>
      <c r="Z46" s="11" t="s">
        <v>763</v>
      </c>
      <c r="AA46" s="11" t="str">
        <f t="shared" si="0"/>
        <v>99999044N</v>
      </c>
    </row>
    <row r="47" spans="1:27" ht="15" x14ac:dyDescent="0.25">
      <c r="A47" s="191" t="s">
        <v>22838</v>
      </c>
      <c r="B47" s="192" t="s">
        <v>7105</v>
      </c>
      <c r="C47" s="192" t="s">
        <v>29797</v>
      </c>
      <c r="D47" s="192" t="s">
        <v>29797</v>
      </c>
      <c r="E47" s="192" t="s">
        <v>29797</v>
      </c>
      <c r="F47" s="192" t="s">
        <v>29797</v>
      </c>
      <c r="G47" s="192" t="s">
        <v>29797</v>
      </c>
      <c r="H47" s="192" t="s">
        <v>29797</v>
      </c>
      <c r="I47" s="192" t="s">
        <v>29797</v>
      </c>
      <c r="J47" s="192" t="s">
        <v>29797</v>
      </c>
      <c r="K47" s="192" t="s">
        <v>29797</v>
      </c>
      <c r="L47" s="192" t="s">
        <v>1441</v>
      </c>
      <c r="P47" s="17" t="s">
        <v>14178</v>
      </c>
      <c r="Q47" s="20" t="s">
        <v>556</v>
      </c>
      <c r="R47" s="14"/>
      <c r="Y47" s="11">
        <v>99999045</v>
      </c>
      <c r="Z47" s="11" t="s">
        <v>764</v>
      </c>
      <c r="AA47" s="11" t="str">
        <f t="shared" si="0"/>
        <v>99999045J</v>
      </c>
    </row>
    <row r="48" spans="1:27" ht="15" x14ac:dyDescent="0.25">
      <c r="A48" s="189" t="s">
        <v>22839</v>
      </c>
      <c r="B48" s="190" t="s">
        <v>7106</v>
      </c>
      <c r="C48" s="190" t="s">
        <v>29797</v>
      </c>
      <c r="D48" s="190" t="s">
        <v>29797</v>
      </c>
      <c r="E48" s="190" t="s">
        <v>29797</v>
      </c>
      <c r="F48" s="190" t="s">
        <v>29797</v>
      </c>
      <c r="G48" s="190" t="s">
        <v>29797</v>
      </c>
      <c r="H48" s="190" t="s">
        <v>29797</v>
      </c>
      <c r="I48" s="190" t="s">
        <v>29797</v>
      </c>
      <c r="J48" s="190" t="s">
        <v>29797</v>
      </c>
      <c r="K48" s="190" t="s">
        <v>29797</v>
      </c>
      <c r="L48" s="190" t="s">
        <v>1469</v>
      </c>
      <c r="P48" s="17" t="s">
        <v>1531</v>
      </c>
      <c r="Q48" s="20" t="s">
        <v>557</v>
      </c>
      <c r="R48" s="14"/>
      <c r="Y48" s="11">
        <v>99999046</v>
      </c>
      <c r="Z48" s="11" t="s">
        <v>746</v>
      </c>
      <c r="AA48" s="11" t="str">
        <f t="shared" si="0"/>
        <v>99999046Z</v>
      </c>
    </row>
    <row r="49" spans="1:27" ht="15" x14ac:dyDescent="0.25">
      <c r="A49" s="191" t="s">
        <v>22840</v>
      </c>
      <c r="B49" s="192" t="s">
        <v>22841</v>
      </c>
      <c r="C49" s="192" t="s">
        <v>29797</v>
      </c>
      <c r="D49" s="192" t="s">
        <v>29797</v>
      </c>
      <c r="E49" s="192" t="s">
        <v>29797</v>
      </c>
      <c r="F49" s="192" t="s">
        <v>29797</v>
      </c>
      <c r="G49" s="192" t="s">
        <v>29797</v>
      </c>
      <c r="H49" s="192" t="s">
        <v>31329</v>
      </c>
      <c r="I49" s="192" t="s">
        <v>31330</v>
      </c>
      <c r="J49" s="192" t="s">
        <v>31325</v>
      </c>
      <c r="K49" s="192" t="s">
        <v>5073</v>
      </c>
      <c r="L49" s="192" t="s">
        <v>1447</v>
      </c>
      <c r="P49" s="17" t="s">
        <v>14214</v>
      </c>
      <c r="Q49" s="20" t="s">
        <v>558</v>
      </c>
      <c r="R49" s="14"/>
      <c r="Y49" s="11">
        <v>99999047</v>
      </c>
      <c r="Z49" s="11" t="s">
        <v>747</v>
      </c>
      <c r="AA49" s="11" t="str">
        <f t="shared" si="0"/>
        <v>99999047S</v>
      </c>
    </row>
    <row r="50" spans="1:27" ht="15" x14ac:dyDescent="0.25">
      <c r="A50" s="189" t="s">
        <v>22842</v>
      </c>
      <c r="B50" s="190" t="s">
        <v>18819</v>
      </c>
      <c r="C50" s="190" t="s">
        <v>29797</v>
      </c>
      <c r="D50" s="190" t="s">
        <v>29797</v>
      </c>
      <c r="E50" s="190" t="s">
        <v>29797</v>
      </c>
      <c r="F50" s="190" t="s">
        <v>29797</v>
      </c>
      <c r="G50" s="190" t="s">
        <v>29797</v>
      </c>
      <c r="H50" s="190" t="s">
        <v>29797</v>
      </c>
      <c r="I50" s="190" t="s">
        <v>29797</v>
      </c>
      <c r="J50" s="190" t="s">
        <v>29797</v>
      </c>
      <c r="K50" s="190" t="s">
        <v>29797</v>
      </c>
      <c r="L50" s="190" t="s">
        <v>1468</v>
      </c>
      <c r="P50" s="17" t="s">
        <v>14215</v>
      </c>
      <c r="Q50" s="20" t="s">
        <v>559</v>
      </c>
      <c r="R50" s="14"/>
      <c r="Y50" s="11">
        <v>99999048</v>
      </c>
      <c r="Z50" s="11" t="s">
        <v>748</v>
      </c>
      <c r="AA50" s="11" t="str">
        <f t="shared" si="0"/>
        <v>99999048Q</v>
      </c>
    </row>
    <row r="51" spans="1:27" ht="15" x14ac:dyDescent="0.25">
      <c r="A51" s="191" t="s">
        <v>5074</v>
      </c>
      <c r="B51" s="192" t="s">
        <v>5075</v>
      </c>
      <c r="C51" s="192" t="s">
        <v>29797</v>
      </c>
      <c r="D51" s="192" t="s">
        <v>29797</v>
      </c>
      <c r="E51" s="192" t="s">
        <v>29797</v>
      </c>
      <c r="F51" s="192" t="s">
        <v>29797</v>
      </c>
      <c r="G51" s="192" t="s">
        <v>29797</v>
      </c>
      <c r="H51" s="192" t="s">
        <v>31334</v>
      </c>
      <c r="I51" s="192" t="s">
        <v>31335</v>
      </c>
      <c r="J51" s="192" t="s">
        <v>29821</v>
      </c>
      <c r="K51" s="192" t="s">
        <v>5062</v>
      </c>
      <c r="L51" s="192" t="s">
        <v>1447</v>
      </c>
      <c r="P51" s="17" t="s">
        <v>1560</v>
      </c>
      <c r="Q51" s="20" t="s">
        <v>560</v>
      </c>
      <c r="R51" s="14"/>
      <c r="Y51" s="11">
        <v>99999049</v>
      </c>
      <c r="Z51" s="11" t="s">
        <v>12492</v>
      </c>
      <c r="AA51" s="11" t="str">
        <f t="shared" si="0"/>
        <v>99999049V</v>
      </c>
    </row>
    <row r="52" spans="1:27" ht="15" x14ac:dyDescent="0.25">
      <c r="A52" s="189" t="s">
        <v>14953</v>
      </c>
      <c r="B52" s="190" t="s">
        <v>18820</v>
      </c>
      <c r="C52" s="190" t="s">
        <v>29797</v>
      </c>
      <c r="D52" s="190" t="s">
        <v>29797</v>
      </c>
      <c r="E52" s="190" t="s">
        <v>29797</v>
      </c>
      <c r="F52" s="190" t="s">
        <v>29797</v>
      </c>
      <c r="G52" s="190" t="s">
        <v>29797</v>
      </c>
      <c r="H52" s="190" t="s">
        <v>31307</v>
      </c>
      <c r="I52" s="190" t="s">
        <v>5062</v>
      </c>
      <c r="J52" s="190" t="s">
        <v>29821</v>
      </c>
      <c r="K52" s="190" t="s">
        <v>5062</v>
      </c>
      <c r="L52" s="190" t="s">
        <v>1447</v>
      </c>
      <c r="P52" s="17" t="s">
        <v>1593</v>
      </c>
      <c r="Q52" s="20" t="s">
        <v>561</v>
      </c>
      <c r="R52" s="14"/>
      <c r="Y52" s="11">
        <v>99999050</v>
      </c>
      <c r="Z52" s="11" t="s">
        <v>749</v>
      </c>
      <c r="AA52" s="11" t="str">
        <f t="shared" si="0"/>
        <v>99999050H</v>
      </c>
    </row>
    <row r="53" spans="1:27" ht="15" x14ac:dyDescent="0.25">
      <c r="A53" s="191" t="s">
        <v>22843</v>
      </c>
      <c r="B53" s="192" t="s">
        <v>18821</v>
      </c>
      <c r="C53" s="192" t="s">
        <v>29797</v>
      </c>
      <c r="D53" s="192" t="s">
        <v>29797</v>
      </c>
      <c r="E53" s="192" t="s">
        <v>29797</v>
      </c>
      <c r="F53" s="192" t="s">
        <v>29797</v>
      </c>
      <c r="G53" s="192" t="s">
        <v>29797</v>
      </c>
      <c r="H53" s="192" t="s">
        <v>29797</v>
      </c>
      <c r="I53" s="192" t="s">
        <v>29797</v>
      </c>
      <c r="J53" s="192" t="s">
        <v>29797</v>
      </c>
      <c r="K53" s="192" t="s">
        <v>29797</v>
      </c>
      <c r="L53" s="192" t="s">
        <v>1441</v>
      </c>
      <c r="P53" s="17" t="s">
        <v>1564</v>
      </c>
      <c r="Q53" s="20" t="s">
        <v>562</v>
      </c>
      <c r="R53" s="14"/>
      <c r="Y53" s="11">
        <v>99999051</v>
      </c>
      <c r="Z53" s="11" t="s">
        <v>750</v>
      </c>
      <c r="AA53" s="11" t="str">
        <f t="shared" si="0"/>
        <v>99999051L</v>
      </c>
    </row>
    <row r="54" spans="1:27" ht="15" x14ac:dyDescent="0.25">
      <c r="A54" s="189" t="s">
        <v>14954</v>
      </c>
      <c r="B54" s="190" t="s">
        <v>18822</v>
      </c>
      <c r="C54" s="190" t="s">
        <v>29797</v>
      </c>
      <c r="D54" s="190" t="s">
        <v>29797</v>
      </c>
      <c r="E54" s="190" t="s">
        <v>29797</v>
      </c>
      <c r="F54" s="190" t="s">
        <v>29797</v>
      </c>
      <c r="G54" s="190" t="s">
        <v>29797</v>
      </c>
      <c r="H54" s="190" t="s">
        <v>29797</v>
      </c>
      <c r="I54" s="190" t="s">
        <v>29797</v>
      </c>
      <c r="J54" s="190" t="s">
        <v>29797</v>
      </c>
      <c r="K54" s="190" t="s">
        <v>29797</v>
      </c>
      <c r="L54" s="190" t="s">
        <v>29797</v>
      </c>
      <c r="P54" s="17" t="s">
        <v>1377</v>
      </c>
      <c r="Q54" s="20" t="s">
        <v>563</v>
      </c>
      <c r="R54" s="14"/>
      <c r="Y54" s="11">
        <v>99999052</v>
      </c>
      <c r="Z54" s="11" t="s">
        <v>12493</v>
      </c>
      <c r="AA54" s="11" t="str">
        <f t="shared" si="0"/>
        <v>99999052C</v>
      </c>
    </row>
    <row r="55" spans="1:27" ht="15" x14ac:dyDescent="0.25">
      <c r="A55" s="191" t="s">
        <v>22844</v>
      </c>
      <c r="B55" s="192" t="s">
        <v>18823</v>
      </c>
      <c r="C55" s="192" t="s">
        <v>29797</v>
      </c>
      <c r="D55" s="192" t="s">
        <v>29797</v>
      </c>
      <c r="E55" s="192" t="s">
        <v>29797</v>
      </c>
      <c r="F55" s="192" t="s">
        <v>29797</v>
      </c>
      <c r="G55" s="192" t="s">
        <v>29797</v>
      </c>
      <c r="H55" s="192" t="s">
        <v>29797</v>
      </c>
      <c r="I55" s="192" t="s">
        <v>29797</v>
      </c>
      <c r="J55" s="192" t="s">
        <v>29797</v>
      </c>
      <c r="K55" s="192" t="s">
        <v>29797</v>
      </c>
      <c r="L55" s="192" t="s">
        <v>1465</v>
      </c>
      <c r="P55" s="17" t="s">
        <v>1510</v>
      </c>
      <c r="Q55" s="20" t="s">
        <v>564</v>
      </c>
      <c r="R55" s="14"/>
      <c r="Y55" s="11">
        <v>99999053</v>
      </c>
      <c r="Z55" s="11" t="s">
        <v>751</v>
      </c>
      <c r="AA55" s="11" t="str">
        <f t="shared" si="0"/>
        <v>99999053K</v>
      </c>
    </row>
    <row r="56" spans="1:27" ht="15" x14ac:dyDescent="0.25">
      <c r="A56" s="189" t="s">
        <v>22845</v>
      </c>
      <c r="B56" s="190" t="s">
        <v>22846</v>
      </c>
      <c r="C56" s="190" t="s">
        <v>29797</v>
      </c>
      <c r="D56" s="190" t="s">
        <v>29797</v>
      </c>
      <c r="E56" s="190" t="s">
        <v>29797</v>
      </c>
      <c r="F56" s="190" t="s">
        <v>29797</v>
      </c>
      <c r="G56" s="190" t="s">
        <v>29797</v>
      </c>
      <c r="H56" s="190" t="s">
        <v>31345</v>
      </c>
      <c r="I56" s="190" t="s">
        <v>5073</v>
      </c>
      <c r="J56" s="190" t="s">
        <v>31325</v>
      </c>
      <c r="K56" s="190" t="s">
        <v>5073</v>
      </c>
      <c r="L56" s="190" t="s">
        <v>1447</v>
      </c>
      <c r="P56" s="17" t="s">
        <v>1594</v>
      </c>
      <c r="Q56" s="20" t="s">
        <v>565</v>
      </c>
      <c r="R56" s="14"/>
      <c r="Y56" s="11">
        <v>99999054</v>
      </c>
      <c r="Z56" s="11" t="s">
        <v>752</v>
      </c>
      <c r="AA56" s="11" t="str">
        <f t="shared" si="0"/>
        <v>99999054E</v>
      </c>
    </row>
    <row r="57" spans="1:27" ht="15" x14ac:dyDescent="0.25">
      <c r="A57" s="191" t="s">
        <v>14955</v>
      </c>
      <c r="B57" s="192" t="s">
        <v>18824</v>
      </c>
      <c r="C57" s="192" t="s">
        <v>29797</v>
      </c>
      <c r="D57" s="192" t="s">
        <v>29797</v>
      </c>
      <c r="E57" s="192" t="s">
        <v>29797</v>
      </c>
      <c r="F57" s="192" t="s">
        <v>29797</v>
      </c>
      <c r="G57" s="192" t="s">
        <v>29797</v>
      </c>
      <c r="H57" s="192" t="s">
        <v>31346</v>
      </c>
      <c r="I57" s="192" t="s">
        <v>14442</v>
      </c>
      <c r="J57" s="192" t="s">
        <v>29821</v>
      </c>
      <c r="K57" s="192" t="s">
        <v>5062</v>
      </c>
      <c r="L57" s="192" t="s">
        <v>1447</v>
      </c>
      <c r="P57" s="17" t="s">
        <v>1595</v>
      </c>
      <c r="Q57" s="20" t="s">
        <v>566</v>
      </c>
      <c r="R57" s="14"/>
      <c r="Y57" s="11">
        <v>99999055</v>
      </c>
      <c r="Z57" s="11" t="s">
        <v>753</v>
      </c>
      <c r="AA57" s="11" t="str">
        <f t="shared" si="0"/>
        <v>99999055T</v>
      </c>
    </row>
    <row r="58" spans="1:27" ht="15" x14ac:dyDescent="0.25">
      <c r="A58" s="189" t="s">
        <v>22847</v>
      </c>
      <c r="B58" s="190" t="s">
        <v>18825</v>
      </c>
      <c r="C58" s="190" t="s">
        <v>29797</v>
      </c>
      <c r="D58" s="190" t="s">
        <v>29797</v>
      </c>
      <c r="E58" s="190" t="s">
        <v>29797</v>
      </c>
      <c r="F58" s="190" t="s">
        <v>29797</v>
      </c>
      <c r="G58" s="190" t="s">
        <v>29797</v>
      </c>
      <c r="H58" s="190" t="s">
        <v>29797</v>
      </c>
      <c r="I58" s="190" t="s">
        <v>29797</v>
      </c>
      <c r="J58" s="190" t="s">
        <v>29797</v>
      </c>
      <c r="K58" s="190" t="s">
        <v>29797</v>
      </c>
      <c r="L58" s="190" t="s">
        <v>1452</v>
      </c>
      <c r="P58" s="17" t="s">
        <v>1502</v>
      </c>
      <c r="Q58" s="20" t="s">
        <v>567</v>
      </c>
      <c r="R58" s="14"/>
      <c r="Y58" s="11">
        <v>99999056</v>
      </c>
      <c r="Z58" s="11" t="s">
        <v>754</v>
      </c>
      <c r="AA58" s="11" t="str">
        <f t="shared" si="0"/>
        <v>99999056R</v>
      </c>
    </row>
    <row r="59" spans="1:27" ht="15" x14ac:dyDescent="0.25">
      <c r="A59" s="191" t="s">
        <v>22848</v>
      </c>
      <c r="B59" s="192" t="s">
        <v>7107</v>
      </c>
      <c r="C59" s="192" t="s">
        <v>29797</v>
      </c>
      <c r="D59" s="192" t="s">
        <v>29797</v>
      </c>
      <c r="E59" s="192" t="s">
        <v>29797</v>
      </c>
      <c r="F59" s="192" t="s">
        <v>29797</v>
      </c>
      <c r="G59" s="192" t="s">
        <v>29797</v>
      </c>
      <c r="H59" s="192" t="s">
        <v>29797</v>
      </c>
      <c r="I59" s="192" t="s">
        <v>29797</v>
      </c>
      <c r="J59" s="192" t="s">
        <v>29797</v>
      </c>
      <c r="K59" s="192" t="s">
        <v>29797</v>
      </c>
      <c r="L59" s="192" t="s">
        <v>1465</v>
      </c>
      <c r="P59" s="17" t="s">
        <v>1540</v>
      </c>
      <c r="Q59" s="20" t="s">
        <v>568</v>
      </c>
      <c r="R59" s="14"/>
      <c r="Y59" s="11">
        <v>99999157</v>
      </c>
      <c r="Z59" s="11" t="s">
        <v>1614</v>
      </c>
      <c r="AA59" s="11" t="str">
        <f t="shared" si="0"/>
        <v>99999157X</v>
      </c>
    </row>
    <row r="60" spans="1:27" ht="15" x14ac:dyDescent="0.25">
      <c r="A60" s="189" t="s">
        <v>5089</v>
      </c>
      <c r="B60" s="190" t="s">
        <v>7108</v>
      </c>
      <c r="C60" s="190" t="s">
        <v>29797</v>
      </c>
      <c r="D60" s="190" t="s">
        <v>29797</v>
      </c>
      <c r="E60" s="190" t="s">
        <v>29797</v>
      </c>
      <c r="F60" s="190" t="s">
        <v>29797</v>
      </c>
      <c r="G60" s="190" t="s">
        <v>29797</v>
      </c>
      <c r="H60" s="190" t="s">
        <v>29797</v>
      </c>
      <c r="I60" s="190" t="s">
        <v>29797</v>
      </c>
      <c r="J60" s="190" t="s">
        <v>29797</v>
      </c>
      <c r="K60" s="190" t="s">
        <v>29797</v>
      </c>
      <c r="L60" s="190" t="s">
        <v>29797</v>
      </c>
      <c r="P60" s="17" t="s">
        <v>1484</v>
      </c>
      <c r="Q60" s="20" t="s">
        <v>569</v>
      </c>
      <c r="R60" s="14"/>
      <c r="Y60" s="11">
        <v>99999158</v>
      </c>
      <c r="Z60" s="11" t="s">
        <v>762</v>
      </c>
      <c r="AA60" s="11" t="str">
        <f t="shared" si="0"/>
        <v>99999158B</v>
      </c>
    </row>
    <row r="61" spans="1:27" ht="15" x14ac:dyDescent="0.25">
      <c r="A61" s="191" t="s">
        <v>14956</v>
      </c>
      <c r="B61" s="192" t="s">
        <v>18826</v>
      </c>
      <c r="C61" s="192" t="s">
        <v>29797</v>
      </c>
      <c r="D61" s="192" t="s">
        <v>29797</v>
      </c>
      <c r="E61" s="192" t="s">
        <v>29797</v>
      </c>
      <c r="F61" s="192" t="s">
        <v>29797</v>
      </c>
      <c r="G61" s="192" t="s">
        <v>29797</v>
      </c>
      <c r="H61" s="192" t="s">
        <v>29797</v>
      </c>
      <c r="I61" s="192" t="s">
        <v>29797</v>
      </c>
      <c r="J61" s="192" t="s">
        <v>31347</v>
      </c>
      <c r="K61" s="192" t="s">
        <v>31348</v>
      </c>
      <c r="L61" s="192" t="s">
        <v>1533</v>
      </c>
      <c r="P61" s="17" t="s">
        <v>1543</v>
      </c>
      <c r="Q61" s="20" t="s">
        <v>570</v>
      </c>
      <c r="R61" s="14"/>
      <c r="Y61" s="11">
        <v>99999059</v>
      </c>
      <c r="Z61" s="11" t="s">
        <v>756</v>
      </c>
      <c r="AA61" s="11" t="str">
        <f t="shared" si="0"/>
        <v>99999059G</v>
      </c>
    </row>
    <row r="62" spans="1:27" ht="15" x14ac:dyDescent="0.25">
      <c r="A62" s="189" t="s">
        <v>5076</v>
      </c>
      <c r="B62" s="190" t="s">
        <v>5077</v>
      </c>
      <c r="C62" s="190" t="s">
        <v>29797</v>
      </c>
      <c r="D62" s="190" t="s">
        <v>29797</v>
      </c>
      <c r="E62" s="190" t="s">
        <v>29797</v>
      </c>
      <c r="F62" s="190" t="s">
        <v>29797</v>
      </c>
      <c r="G62" s="190" t="s">
        <v>29797</v>
      </c>
      <c r="H62" s="190" t="s">
        <v>31349</v>
      </c>
      <c r="I62" s="190" t="s">
        <v>5073</v>
      </c>
      <c r="J62" s="190" t="s">
        <v>31325</v>
      </c>
      <c r="K62" s="190" t="s">
        <v>5073</v>
      </c>
      <c r="L62" s="190" t="s">
        <v>1447</v>
      </c>
      <c r="P62" s="17" t="s">
        <v>1444</v>
      </c>
      <c r="Q62" s="20" t="s">
        <v>571</v>
      </c>
      <c r="R62" s="14"/>
      <c r="Y62" s="11">
        <v>99999060</v>
      </c>
      <c r="Z62" s="11" t="s">
        <v>757</v>
      </c>
      <c r="AA62" s="11" t="str">
        <f t="shared" si="0"/>
        <v>99999060M</v>
      </c>
    </row>
    <row r="63" spans="1:27" ht="15" x14ac:dyDescent="0.25">
      <c r="A63" s="191" t="s">
        <v>14957</v>
      </c>
      <c r="B63" s="192" t="s">
        <v>18827</v>
      </c>
      <c r="C63" s="192" t="s">
        <v>29797</v>
      </c>
      <c r="D63" s="192" t="s">
        <v>29797</v>
      </c>
      <c r="E63" s="192" t="s">
        <v>29797</v>
      </c>
      <c r="F63" s="192" t="s">
        <v>29797</v>
      </c>
      <c r="G63" s="192" t="s">
        <v>29797</v>
      </c>
      <c r="H63" s="192" t="s">
        <v>29797</v>
      </c>
      <c r="I63" s="192" t="s">
        <v>29797</v>
      </c>
      <c r="J63" s="192" t="s">
        <v>29797</v>
      </c>
      <c r="K63" s="192" t="s">
        <v>29797</v>
      </c>
      <c r="L63" s="192" t="s">
        <v>29797</v>
      </c>
      <c r="P63" s="17" t="s">
        <v>14176</v>
      </c>
      <c r="Q63" s="20" t="s">
        <v>572</v>
      </c>
      <c r="R63" s="14"/>
      <c r="Y63" s="11">
        <v>99999061</v>
      </c>
      <c r="Z63" s="11" t="s">
        <v>758</v>
      </c>
      <c r="AA63" s="11" t="str">
        <f t="shared" si="0"/>
        <v>99999061Y</v>
      </c>
    </row>
    <row r="64" spans="1:27" ht="15" x14ac:dyDescent="0.25">
      <c r="A64" s="189" t="s">
        <v>14958</v>
      </c>
      <c r="B64" s="190" t="s">
        <v>18828</v>
      </c>
      <c r="C64" s="190" t="s">
        <v>29797</v>
      </c>
      <c r="D64" s="190" t="s">
        <v>29797</v>
      </c>
      <c r="E64" s="190" t="s">
        <v>29797</v>
      </c>
      <c r="F64" s="190" t="s">
        <v>29797</v>
      </c>
      <c r="G64" s="190" t="s">
        <v>29797</v>
      </c>
      <c r="H64" s="190" t="s">
        <v>29797</v>
      </c>
      <c r="I64" s="190" t="s">
        <v>29797</v>
      </c>
      <c r="J64" s="190" t="s">
        <v>29797</v>
      </c>
      <c r="K64" s="190" t="s">
        <v>29797</v>
      </c>
      <c r="L64" s="190" t="s">
        <v>1447</v>
      </c>
      <c r="P64" s="17" t="s">
        <v>1546</v>
      </c>
      <c r="Q64" s="20" t="s">
        <v>573</v>
      </c>
      <c r="R64" s="14"/>
      <c r="Y64" s="11">
        <v>99999062</v>
      </c>
      <c r="Z64" s="11" t="s">
        <v>759</v>
      </c>
      <c r="AA64" s="11" t="str">
        <f t="shared" si="0"/>
        <v>99999062F</v>
      </c>
    </row>
    <row r="65" spans="1:27" ht="15" x14ac:dyDescent="0.25">
      <c r="A65" s="191" t="s">
        <v>5090</v>
      </c>
      <c r="B65" s="192" t="s">
        <v>7109</v>
      </c>
      <c r="C65" s="192" t="s">
        <v>29797</v>
      </c>
      <c r="D65" s="192" t="s">
        <v>29797</v>
      </c>
      <c r="E65" s="192" t="s">
        <v>29797</v>
      </c>
      <c r="F65" s="192" t="s">
        <v>29797</v>
      </c>
      <c r="G65" s="192" t="s">
        <v>29797</v>
      </c>
      <c r="H65" s="192" t="s">
        <v>29797</v>
      </c>
      <c r="I65" s="192" t="s">
        <v>29797</v>
      </c>
      <c r="J65" s="192" t="s">
        <v>29797</v>
      </c>
      <c r="K65" s="192" t="s">
        <v>29797</v>
      </c>
      <c r="L65" s="192" t="s">
        <v>1447</v>
      </c>
      <c r="P65" s="17" t="s">
        <v>1557</v>
      </c>
      <c r="Q65" s="20" t="s">
        <v>574</v>
      </c>
      <c r="R65" s="14"/>
      <c r="Y65" s="11">
        <v>99999063</v>
      </c>
      <c r="Z65" s="11" t="s">
        <v>760</v>
      </c>
      <c r="AA65" s="11" t="str">
        <f t="shared" si="0"/>
        <v>99999063P</v>
      </c>
    </row>
    <row r="66" spans="1:27" ht="15" x14ac:dyDescent="0.25">
      <c r="A66" s="189" t="s">
        <v>22849</v>
      </c>
      <c r="B66" s="190" t="s">
        <v>22850</v>
      </c>
      <c r="C66" s="190" t="s">
        <v>29797</v>
      </c>
      <c r="D66" s="190" t="s">
        <v>29797</v>
      </c>
      <c r="E66" s="190" t="s">
        <v>29797</v>
      </c>
      <c r="F66" s="190" t="s">
        <v>29797</v>
      </c>
      <c r="G66" s="190" t="s">
        <v>29797</v>
      </c>
      <c r="H66" s="190" t="s">
        <v>31350</v>
      </c>
      <c r="I66" s="190" t="s">
        <v>5073</v>
      </c>
      <c r="J66" s="190" t="s">
        <v>31325</v>
      </c>
      <c r="K66" s="190" t="s">
        <v>5073</v>
      </c>
      <c r="L66" s="190" t="s">
        <v>1447</v>
      </c>
      <c r="P66" s="17" t="s">
        <v>1491</v>
      </c>
      <c r="Q66" s="20" t="s">
        <v>575</v>
      </c>
      <c r="R66" s="14"/>
      <c r="Y66" s="11">
        <v>99999064</v>
      </c>
      <c r="Z66" s="11" t="s">
        <v>761</v>
      </c>
      <c r="AA66" s="11" t="str">
        <f t="shared" si="0"/>
        <v>99999064D</v>
      </c>
    </row>
    <row r="67" spans="1:27" ht="15" x14ac:dyDescent="0.25">
      <c r="A67" s="191" t="s">
        <v>22851</v>
      </c>
      <c r="B67" s="192" t="s">
        <v>22852</v>
      </c>
      <c r="C67" s="192" t="s">
        <v>29797</v>
      </c>
      <c r="D67" s="192" t="s">
        <v>29797</v>
      </c>
      <c r="E67" s="192" t="s">
        <v>29797</v>
      </c>
      <c r="F67" s="192" t="s">
        <v>29797</v>
      </c>
      <c r="G67" s="192" t="s">
        <v>29797</v>
      </c>
      <c r="H67" s="192" t="s">
        <v>29797</v>
      </c>
      <c r="I67" s="192" t="s">
        <v>29797</v>
      </c>
      <c r="J67" s="192" t="s">
        <v>29797</v>
      </c>
      <c r="K67" s="192" t="s">
        <v>29797</v>
      </c>
      <c r="L67" s="192" t="s">
        <v>29797</v>
      </c>
      <c r="P67" s="17" t="s">
        <v>1538</v>
      </c>
      <c r="Q67" s="20" t="s">
        <v>576</v>
      </c>
      <c r="R67" s="14"/>
      <c r="Y67" s="11">
        <v>99999065</v>
      </c>
      <c r="Z67" s="11" t="s">
        <v>1614</v>
      </c>
      <c r="AA67" s="11" t="str">
        <f t="shared" ref="AA67:AA130" si="1">CONCATENATE(Y67,Z67)</f>
        <v>99999065X</v>
      </c>
    </row>
    <row r="68" spans="1:27" ht="15" x14ac:dyDescent="0.25">
      <c r="A68" s="189" t="s">
        <v>5091</v>
      </c>
      <c r="B68" s="190" t="s">
        <v>7110</v>
      </c>
      <c r="C68" s="190" t="s">
        <v>29806</v>
      </c>
      <c r="D68" s="190" t="s">
        <v>29797</v>
      </c>
      <c r="E68" s="190" t="s">
        <v>29807</v>
      </c>
      <c r="F68" s="190" t="s">
        <v>29797</v>
      </c>
      <c r="G68" s="190" t="s">
        <v>29797</v>
      </c>
      <c r="H68" s="190" t="s">
        <v>31351</v>
      </c>
      <c r="I68" s="190" t="s">
        <v>31352</v>
      </c>
      <c r="J68" s="190" t="s">
        <v>29826</v>
      </c>
      <c r="K68" s="190" t="s">
        <v>5078</v>
      </c>
      <c r="L68" s="190" t="s">
        <v>1447</v>
      </c>
      <c r="P68" s="17" t="s">
        <v>14193</v>
      </c>
      <c r="Q68" s="20" t="s">
        <v>577</v>
      </c>
      <c r="R68" s="14"/>
      <c r="Y68" s="11">
        <v>99999066</v>
      </c>
      <c r="Z68" s="11" t="s">
        <v>762</v>
      </c>
      <c r="AA68" s="11" t="str">
        <f t="shared" si="1"/>
        <v>99999066B</v>
      </c>
    </row>
    <row r="69" spans="1:27" ht="15" x14ac:dyDescent="0.25">
      <c r="A69" s="191" t="s">
        <v>5079</v>
      </c>
      <c r="B69" s="192" t="s">
        <v>5080</v>
      </c>
      <c r="C69" s="192" t="s">
        <v>29797</v>
      </c>
      <c r="D69" s="192" t="s">
        <v>29797</v>
      </c>
      <c r="E69" s="192" t="s">
        <v>29797</v>
      </c>
      <c r="F69" s="192" t="s">
        <v>29797</v>
      </c>
      <c r="G69" s="192" t="s">
        <v>29797</v>
      </c>
      <c r="H69" s="192" t="s">
        <v>31353</v>
      </c>
      <c r="I69" s="192" t="s">
        <v>5073</v>
      </c>
      <c r="J69" s="192" t="s">
        <v>31325</v>
      </c>
      <c r="K69" s="192" t="s">
        <v>5073</v>
      </c>
      <c r="L69" s="192" t="s">
        <v>1447</v>
      </c>
      <c r="P69" s="17" t="s">
        <v>1515</v>
      </c>
      <c r="Q69" s="20" t="s">
        <v>578</v>
      </c>
      <c r="R69" s="14"/>
      <c r="Y69" s="11">
        <v>99999067</v>
      </c>
      <c r="Z69" s="11" t="s">
        <v>763</v>
      </c>
      <c r="AA69" s="11" t="str">
        <f t="shared" si="1"/>
        <v>99999067N</v>
      </c>
    </row>
    <row r="70" spans="1:27" ht="15" x14ac:dyDescent="0.25">
      <c r="A70" s="189" t="s">
        <v>5092</v>
      </c>
      <c r="B70" s="190" t="s">
        <v>7111</v>
      </c>
      <c r="C70" s="190" t="s">
        <v>29797</v>
      </c>
      <c r="D70" s="190" t="s">
        <v>29797</v>
      </c>
      <c r="E70" s="190" t="s">
        <v>29797</v>
      </c>
      <c r="F70" s="190" t="s">
        <v>29797</v>
      </c>
      <c r="G70" s="190" t="s">
        <v>29797</v>
      </c>
      <c r="H70" s="190" t="s">
        <v>31354</v>
      </c>
      <c r="I70" s="190" t="s">
        <v>30165</v>
      </c>
      <c r="J70" s="190" t="s">
        <v>29821</v>
      </c>
      <c r="K70" s="190" t="s">
        <v>5062</v>
      </c>
      <c r="L70" s="190" t="s">
        <v>1447</v>
      </c>
      <c r="P70" s="17" t="s">
        <v>1483</v>
      </c>
      <c r="Q70" s="20" t="s">
        <v>579</v>
      </c>
      <c r="R70" s="14"/>
      <c r="Y70" s="11">
        <v>99999068</v>
      </c>
      <c r="Z70" s="11" t="s">
        <v>764</v>
      </c>
      <c r="AA70" s="11" t="str">
        <f t="shared" si="1"/>
        <v>99999068J</v>
      </c>
    </row>
    <row r="71" spans="1:27" ht="15" x14ac:dyDescent="0.25">
      <c r="A71" s="191" t="s">
        <v>22853</v>
      </c>
      <c r="B71" s="192" t="s">
        <v>18829</v>
      </c>
      <c r="C71" s="192" t="s">
        <v>29797</v>
      </c>
      <c r="D71" s="192" t="s">
        <v>29797</v>
      </c>
      <c r="E71" s="192" t="s">
        <v>29797</v>
      </c>
      <c r="F71" s="192" t="s">
        <v>29797</v>
      </c>
      <c r="G71" s="192" t="s">
        <v>29797</v>
      </c>
      <c r="H71" s="192" t="s">
        <v>29797</v>
      </c>
      <c r="I71" s="192" t="s">
        <v>29797</v>
      </c>
      <c r="J71" s="192" t="s">
        <v>29797</v>
      </c>
      <c r="K71" s="192" t="s">
        <v>29797</v>
      </c>
      <c r="L71" s="192" t="s">
        <v>2704</v>
      </c>
      <c r="P71" s="17" t="s">
        <v>1447</v>
      </c>
      <c r="Q71" s="20" t="s">
        <v>580</v>
      </c>
      <c r="R71" s="14"/>
      <c r="Y71" s="11">
        <v>99999069</v>
      </c>
      <c r="Z71" s="11" t="s">
        <v>746</v>
      </c>
      <c r="AA71" s="11" t="str">
        <f t="shared" si="1"/>
        <v>99999069Z</v>
      </c>
    </row>
    <row r="72" spans="1:27" ht="15" x14ac:dyDescent="0.25">
      <c r="A72" s="189" t="s">
        <v>14959</v>
      </c>
      <c r="B72" s="190" t="s">
        <v>22854</v>
      </c>
      <c r="C72" s="190" t="s">
        <v>29797</v>
      </c>
      <c r="D72" s="190" t="s">
        <v>29797</v>
      </c>
      <c r="E72" s="190" t="s">
        <v>29797</v>
      </c>
      <c r="F72" s="190" t="s">
        <v>29797</v>
      </c>
      <c r="G72" s="190" t="s">
        <v>29797</v>
      </c>
      <c r="H72" s="190" t="s">
        <v>31314</v>
      </c>
      <c r="I72" s="190" t="s">
        <v>5062</v>
      </c>
      <c r="J72" s="190" t="s">
        <v>29821</v>
      </c>
      <c r="K72" s="190" t="s">
        <v>5062</v>
      </c>
      <c r="L72" s="190" t="s">
        <v>1447</v>
      </c>
      <c r="P72" s="17" t="s">
        <v>1462</v>
      </c>
      <c r="Q72" s="20" t="s">
        <v>581</v>
      </c>
      <c r="R72" s="14"/>
      <c r="Y72" s="11">
        <v>99999070</v>
      </c>
      <c r="Z72" s="11" t="s">
        <v>747</v>
      </c>
      <c r="AA72" s="11" t="str">
        <f t="shared" si="1"/>
        <v>99999070S</v>
      </c>
    </row>
    <row r="73" spans="1:27" ht="15" x14ac:dyDescent="0.25">
      <c r="A73" s="191" t="s">
        <v>14960</v>
      </c>
      <c r="B73" s="192" t="s">
        <v>18830</v>
      </c>
      <c r="C73" s="192" t="s">
        <v>29797</v>
      </c>
      <c r="D73" s="192" t="s">
        <v>29797</v>
      </c>
      <c r="E73" s="192" t="s">
        <v>29797</v>
      </c>
      <c r="F73" s="192" t="s">
        <v>29797</v>
      </c>
      <c r="G73" s="192" t="s">
        <v>29797</v>
      </c>
      <c r="H73" s="192" t="s">
        <v>31355</v>
      </c>
      <c r="I73" s="192" t="s">
        <v>31356</v>
      </c>
      <c r="J73" s="192" t="s">
        <v>31325</v>
      </c>
      <c r="K73" s="192" t="s">
        <v>5073</v>
      </c>
      <c r="L73" s="192" t="s">
        <v>1447</v>
      </c>
      <c r="P73" s="17" t="s">
        <v>1514</v>
      </c>
      <c r="Q73" s="20" t="s">
        <v>582</v>
      </c>
      <c r="R73" s="14"/>
      <c r="Y73" s="11">
        <v>99999071</v>
      </c>
      <c r="Z73" s="11" t="s">
        <v>748</v>
      </c>
      <c r="AA73" s="11" t="str">
        <f t="shared" si="1"/>
        <v>99999071Q</v>
      </c>
    </row>
    <row r="74" spans="1:27" ht="15" x14ac:dyDescent="0.25">
      <c r="A74" s="189" t="s">
        <v>14961</v>
      </c>
      <c r="B74" s="190" t="s">
        <v>18831</v>
      </c>
      <c r="C74" s="190" t="s">
        <v>29797</v>
      </c>
      <c r="D74" s="190" t="s">
        <v>29797</v>
      </c>
      <c r="E74" s="190" t="s">
        <v>29797</v>
      </c>
      <c r="F74" s="190" t="s">
        <v>29797</v>
      </c>
      <c r="G74" s="190" t="s">
        <v>29797</v>
      </c>
      <c r="H74" s="190" t="s">
        <v>29797</v>
      </c>
      <c r="I74" s="190" t="s">
        <v>29797</v>
      </c>
      <c r="J74" s="190" t="s">
        <v>29797</v>
      </c>
      <c r="K74" s="190" t="s">
        <v>29797</v>
      </c>
      <c r="L74" s="190" t="s">
        <v>1447</v>
      </c>
      <c r="P74" s="17" t="s">
        <v>14194</v>
      </c>
      <c r="Q74" s="20" t="s">
        <v>583</v>
      </c>
      <c r="R74" s="14"/>
      <c r="Y74" s="11">
        <v>99999072</v>
      </c>
      <c r="Z74" s="11" t="s">
        <v>12492</v>
      </c>
      <c r="AA74" s="11" t="str">
        <f t="shared" si="1"/>
        <v>99999072V</v>
      </c>
    </row>
    <row r="75" spans="1:27" ht="15" x14ac:dyDescent="0.25">
      <c r="A75" s="191" t="s">
        <v>14962</v>
      </c>
      <c r="B75" s="192" t="s">
        <v>18832</v>
      </c>
      <c r="C75" s="192" t="s">
        <v>29797</v>
      </c>
      <c r="D75" s="192" t="s">
        <v>29797</v>
      </c>
      <c r="E75" s="192" t="s">
        <v>29797</v>
      </c>
      <c r="F75" s="192" t="s">
        <v>29797</v>
      </c>
      <c r="G75" s="192" t="s">
        <v>29797</v>
      </c>
      <c r="H75" s="192" t="s">
        <v>31357</v>
      </c>
      <c r="I75" s="192" t="s">
        <v>31358</v>
      </c>
      <c r="J75" s="192" t="s">
        <v>30042</v>
      </c>
      <c r="K75" s="192" t="s">
        <v>13652</v>
      </c>
      <c r="L75" s="192" t="s">
        <v>1447</v>
      </c>
      <c r="P75" s="17" t="s">
        <v>14191</v>
      </c>
      <c r="Q75" s="20" t="s">
        <v>584</v>
      </c>
      <c r="R75" s="14"/>
      <c r="Y75" s="11">
        <v>99999073</v>
      </c>
      <c r="Z75" s="11" t="s">
        <v>749</v>
      </c>
      <c r="AA75" s="11" t="str">
        <f t="shared" si="1"/>
        <v>99999073H</v>
      </c>
    </row>
    <row r="76" spans="1:27" ht="15" x14ac:dyDescent="0.25">
      <c r="A76" s="189" t="s">
        <v>14963</v>
      </c>
      <c r="B76" s="190" t="s">
        <v>22855</v>
      </c>
      <c r="C76" s="190" t="s">
        <v>29797</v>
      </c>
      <c r="D76" s="190" t="s">
        <v>29797</v>
      </c>
      <c r="E76" s="190" t="s">
        <v>29797</v>
      </c>
      <c r="F76" s="190" t="s">
        <v>29797</v>
      </c>
      <c r="G76" s="190" t="s">
        <v>29797</v>
      </c>
      <c r="H76" s="190" t="s">
        <v>29797</v>
      </c>
      <c r="I76" s="190" t="s">
        <v>29797</v>
      </c>
      <c r="J76" s="190" t="s">
        <v>29797</v>
      </c>
      <c r="K76" s="190" t="s">
        <v>29797</v>
      </c>
      <c r="L76" s="190" t="s">
        <v>1447</v>
      </c>
      <c r="P76" s="17" t="s">
        <v>1591</v>
      </c>
      <c r="Q76" s="20" t="s">
        <v>585</v>
      </c>
      <c r="R76" s="14"/>
      <c r="Y76" s="11">
        <v>99999074</v>
      </c>
      <c r="Z76" s="11" t="s">
        <v>750</v>
      </c>
      <c r="AA76" s="11" t="str">
        <f t="shared" si="1"/>
        <v>99999074L</v>
      </c>
    </row>
    <row r="77" spans="1:27" ht="15" x14ac:dyDescent="0.25">
      <c r="A77" s="191" t="s">
        <v>5093</v>
      </c>
      <c r="B77" s="192" t="s">
        <v>7112</v>
      </c>
      <c r="C77" s="192" t="s">
        <v>29797</v>
      </c>
      <c r="D77" s="192" t="s">
        <v>29797</v>
      </c>
      <c r="E77" s="192" t="s">
        <v>29797</v>
      </c>
      <c r="F77" s="192" t="s">
        <v>29797</v>
      </c>
      <c r="G77" s="192" t="s">
        <v>29797</v>
      </c>
      <c r="H77" s="192" t="s">
        <v>31353</v>
      </c>
      <c r="I77" s="192" t="s">
        <v>5073</v>
      </c>
      <c r="J77" s="192" t="s">
        <v>31325</v>
      </c>
      <c r="K77" s="192" t="s">
        <v>5073</v>
      </c>
      <c r="L77" s="192" t="s">
        <v>1447</v>
      </c>
      <c r="P77" s="17" t="s">
        <v>1453</v>
      </c>
      <c r="Q77" s="20" t="s">
        <v>586</v>
      </c>
      <c r="R77" s="14"/>
      <c r="Y77" s="11">
        <v>99999075</v>
      </c>
      <c r="Z77" s="11" t="s">
        <v>12493</v>
      </c>
      <c r="AA77" s="11" t="str">
        <f t="shared" si="1"/>
        <v>99999075C</v>
      </c>
    </row>
    <row r="78" spans="1:27" ht="15" x14ac:dyDescent="0.25">
      <c r="A78" s="189" t="s">
        <v>14964</v>
      </c>
      <c r="B78" s="190" t="s">
        <v>18833</v>
      </c>
      <c r="C78" s="190" t="s">
        <v>29797</v>
      </c>
      <c r="D78" s="190" t="s">
        <v>29797</v>
      </c>
      <c r="E78" s="190" t="s">
        <v>29797</v>
      </c>
      <c r="F78" s="190" t="s">
        <v>29797</v>
      </c>
      <c r="G78" s="190" t="s">
        <v>29797</v>
      </c>
      <c r="H78" s="190" t="s">
        <v>29797</v>
      </c>
      <c r="I78" s="190" t="s">
        <v>29797</v>
      </c>
      <c r="J78" s="190" t="s">
        <v>29797</v>
      </c>
      <c r="K78" s="190" t="s">
        <v>29797</v>
      </c>
      <c r="L78" s="190" t="s">
        <v>1440</v>
      </c>
      <c r="P78" s="17" t="s">
        <v>1438</v>
      </c>
      <c r="Q78" s="20" t="s">
        <v>587</v>
      </c>
      <c r="R78" s="14"/>
      <c r="Y78" s="11">
        <v>99999076</v>
      </c>
      <c r="Z78" s="11" t="s">
        <v>751</v>
      </c>
      <c r="AA78" s="11" t="str">
        <f t="shared" si="1"/>
        <v>99999076K</v>
      </c>
    </row>
    <row r="79" spans="1:27" ht="15" x14ac:dyDescent="0.25">
      <c r="A79" s="191" t="s">
        <v>5094</v>
      </c>
      <c r="B79" s="192" t="s">
        <v>7113</v>
      </c>
      <c r="C79" s="192" t="s">
        <v>29797</v>
      </c>
      <c r="D79" s="192" t="s">
        <v>29797</v>
      </c>
      <c r="E79" s="192" t="s">
        <v>29797</v>
      </c>
      <c r="F79" s="192" t="s">
        <v>29797</v>
      </c>
      <c r="G79" s="192" t="s">
        <v>29797</v>
      </c>
      <c r="H79" s="192" t="s">
        <v>29797</v>
      </c>
      <c r="I79" s="192" t="s">
        <v>29797</v>
      </c>
      <c r="J79" s="192" t="s">
        <v>29797</v>
      </c>
      <c r="K79" s="192" t="s">
        <v>29797</v>
      </c>
      <c r="L79" s="192" t="s">
        <v>29797</v>
      </c>
      <c r="P79" s="17" t="s">
        <v>1509</v>
      </c>
      <c r="Q79" s="20" t="s">
        <v>588</v>
      </c>
      <c r="R79" s="14"/>
      <c r="Y79" s="11">
        <v>99999077</v>
      </c>
      <c r="Z79" s="11" t="s">
        <v>752</v>
      </c>
      <c r="AA79" s="11" t="str">
        <f t="shared" si="1"/>
        <v>99999077E</v>
      </c>
    </row>
    <row r="80" spans="1:27" ht="15" x14ac:dyDescent="0.25">
      <c r="A80" s="189" t="s">
        <v>5095</v>
      </c>
      <c r="B80" s="190" t="s">
        <v>7114</v>
      </c>
      <c r="C80" s="190" t="s">
        <v>29797</v>
      </c>
      <c r="D80" s="190" t="s">
        <v>29797</v>
      </c>
      <c r="E80" s="190" t="s">
        <v>29797</v>
      </c>
      <c r="F80" s="190" t="s">
        <v>29797</v>
      </c>
      <c r="G80" s="190" t="s">
        <v>29797</v>
      </c>
      <c r="H80" s="190" t="s">
        <v>31359</v>
      </c>
      <c r="I80" s="190" t="s">
        <v>31360</v>
      </c>
      <c r="J80" s="190" t="s">
        <v>29979</v>
      </c>
      <c r="K80" s="190" t="s">
        <v>6308</v>
      </c>
      <c r="L80" s="190" t="s">
        <v>1447</v>
      </c>
      <c r="P80" s="17" t="s">
        <v>1497</v>
      </c>
      <c r="Q80" s="20" t="s">
        <v>589</v>
      </c>
      <c r="R80" s="14"/>
      <c r="Y80" s="11">
        <v>99999078</v>
      </c>
      <c r="Z80" s="11" t="s">
        <v>753</v>
      </c>
      <c r="AA80" s="11" t="str">
        <f t="shared" si="1"/>
        <v>99999078T</v>
      </c>
    </row>
    <row r="81" spans="1:27" ht="15" x14ac:dyDescent="0.25">
      <c r="A81" s="191" t="s">
        <v>22856</v>
      </c>
      <c r="B81" s="192" t="s">
        <v>18834</v>
      </c>
      <c r="C81" s="192" t="s">
        <v>29797</v>
      </c>
      <c r="D81" s="192" t="s">
        <v>29797</v>
      </c>
      <c r="E81" s="192" t="s">
        <v>29797</v>
      </c>
      <c r="F81" s="192" t="s">
        <v>29797</v>
      </c>
      <c r="G81" s="192" t="s">
        <v>29797</v>
      </c>
      <c r="H81" s="192" t="s">
        <v>29797</v>
      </c>
      <c r="I81" s="192" t="s">
        <v>29797</v>
      </c>
      <c r="J81" s="192" t="s">
        <v>29797</v>
      </c>
      <c r="K81" s="192" t="s">
        <v>29797</v>
      </c>
      <c r="L81" s="192" t="s">
        <v>1468</v>
      </c>
      <c r="P81" s="17" t="s">
        <v>14185</v>
      </c>
      <c r="Q81" s="20" t="s">
        <v>590</v>
      </c>
      <c r="R81" s="14"/>
      <c r="Y81" s="11">
        <v>99999079</v>
      </c>
      <c r="Z81" s="11" t="s">
        <v>754</v>
      </c>
      <c r="AA81" s="11" t="str">
        <f t="shared" si="1"/>
        <v>99999079R</v>
      </c>
    </row>
    <row r="82" spans="1:27" ht="15" x14ac:dyDescent="0.25">
      <c r="A82" s="189" t="s">
        <v>22857</v>
      </c>
      <c r="B82" s="190" t="s">
        <v>18835</v>
      </c>
      <c r="C82" s="190" t="s">
        <v>29797</v>
      </c>
      <c r="D82" s="190" t="s">
        <v>29797</v>
      </c>
      <c r="E82" s="190" t="s">
        <v>29797</v>
      </c>
      <c r="F82" s="190" t="s">
        <v>29797</v>
      </c>
      <c r="G82" s="190" t="s">
        <v>29797</v>
      </c>
      <c r="H82" s="190" t="s">
        <v>29797</v>
      </c>
      <c r="I82" s="190" t="s">
        <v>29797</v>
      </c>
      <c r="J82" s="190" t="s">
        <v>29797</v>
      </c>
      <c r="K82" s="190" t="s">
        <v>29797</v>
      </c>
      <c r="L82" s="190" t="s">
        <v>1442</v>
      </c>
      <c r="P82" s="17" t="s">
        <v>1475</v>
      </c>
      <c r="Q82" s="20" t="s">
        <v>591</v>
      </c>
      <c r="R82" s="14"/>
      <c r="Y82" s="11">
        <v>99999180</v>
      </c>
      <c r="Z82" s="11" t="s">
        <v>1614</v>
      </c>
      <c r="AA82" s="11" t="str">
        <f t="shared" si="1"/>
        <v>99999180X</v>
      </c>
    </row>
    <row r="83" spans="1:27" ht="15" x14ac:dyDescent="0.25">
      <c r="A83" s="191" t="s">
        <v>22858</v>
      </c>
      <c r="B83" s="192" t="s">
        <v>18836</v>
      </c>
      <c r="C83" s="192" t="s">
        <v>29797</v>
      </c>
      <c r="D83" s="192" t="s">
        <v>29797</v>
      </c>
      <c r="E83" s="192" t="s">
        <v>29797</v>
      </c>
      <c r="F83" s="192" t="s">
        <v>29797</v>
      </c>
      <c r="G83" s="192" t="s">
        <v>29797</v>
      </c>
      <c r="H83" s="192" t="s">
        <v>29797</v>
      </c>
      <c r="I83" s="192" t="s">
        <v>29797</v>
      </c>
      <c r="J83" s="192" t="s">
        <v>29797</v>
      </c>
      <c r="K83" s="192" t="s">
        <v>29797</v>
      </c>
      <c r="L83" s="192" t="s">
        <v>1469</v>
      </c>
      <c r="P83" s="17" t="s">
        <v>1503</v>
      </c>
      <c r="Q83" s="20" t="s">
        <v>592</v>
      </c>
      <c r="R83" s="14"/>
      <c r="Y83" s="11">
        <v>99999181</v>
      </c>
      <c r="Z83" s="11" t="s">
        <v>762</v>
      </c>
      <c r="AA83" s="11" t="str">
        <f t="shared" si="1"/>
        <v>99999181B</v>
      </c>
    </row>
    <row r="84" spans="1:27" ht="15" x14ac:dyDescent="0.25">
      <c r="A84" s="189" t="s">
        <v>14965</v>
      </c>
      <c r="B84" s="190" t="s">
        <v>18837</v>
      </c>
      <c r="C84" s="190" t="s">
        <v>29797</v>
      </c>
      <c r="D84" s="190" t="s">
        <v>29797</v>
      </c>
      <c r="E84" s="190" t="s">
        <v>29797</v>
      </c>
      <c r="F84" s="190" t="s">
        <v>29797</v>
      </c>
      <c r="G84" s="190" t="s">
        <v>29797</v>
      </c>
      <c r="H84" s="190" t="s">
        <v>31361</v>
      </c>
      <c r="I84" s="190" t="s">
        <v>5062</v>
      </c>
      <c r="J84" s="190" t="s">
        <v>29821</v>
      </c>
      <c r="K84" s="190" t="s">
        <v>5062</v>
      </c>
      <c r="L84" s="190" t="s">
        <v>1447</v>
      </c>
      <c r="P84" s="17" t="s">
        <v>1458</v>
      </c>
      <c r="Q84" s="20" t="s">
        <v>593</v>
      </c>
      <c r="R84" s="14"/>
      <c r="Y84" s="11">
        <v>99999082</v>
      </c>
      <c r="Z84" s="11" t="s">
        <v>756</v>
      </c>
      <c r="AA84" s="11" t="str">
        <f t="shared" si="1"/>
        <v>99999082G</v>
      </c>
    </row>
    <row r="85" spans="1:27" ht="15" x14ac:dyDescent="0.25">
      <c r="A85" s="191" t="s">
        <v>22859</v>
      </c>
      <c r="B85" s="192" t="s">
        <v>22860</v>
      </c>
      <c r="C85" s="192" t="s">
        <v>29797</v>
      </c>
      <c r="D85" s="192" t="s">
        <v>29797</v>
      </c>
      <c r="E85" s="192" t="s">
        <v>29797</v>
      </c>
      <c r="F85" s="192" t="s">
        <v>29797</v>
      </c>
      <c r="G85" s="192" t="s">
        <v>29797</v>
      </c>
      <c r="H85" s="192" t="s">
        <v>29797</v>
      </c>
      <c r="I85" s="192" t="s">
        <v>29797</v>
      </c>
      <c r="J85" s="192" t="s">
        <v>29797</v>
      </c>
      <c r="K85" s="192" t="s">
        <v>29797</v>
      </c>
      <c r="L85" s="192" t="s">
        <v>1446</v>
      </c>
      <c r="P85" s="17" t="s">
        <v>1442</v>
      </c>
      <c r="Q85" s="20" t="s">
        <v>594</v>
      </c>
      <c r="R85" s="14"/>
      <c r="Y85" s="11">
        <v>99999083</v>
      </c>
      <c r="Z85" s="11" t="s">
        <v>757</v>
      </c>
      <c r="AA85" s="11" t="str">
        <f t="shared" si="1"/>
        <v>99999083M</v>
      </c>
    </row>
    <row r="86" spans="1:27" ht="15" x14ac:dyDescent="0.25">
      <c r="A86" s="189" t="s">
        <v>5081</v>
      </c>
      <c r="B86" s="190" t="s">
        <v>5082</v>
      </c>
      <c r="C86" s="190" t="s">
        <v>29797</v>
      </c>
      <c r="D86" s="190" t="s">
        <v>29797</v>
      </c>
      <c r="E86" s="190" t="s">
        <v>29797</v>
      </c>
      <c r="F86" s="190" t="s">
        <v>29797</v>
      </c>
      <c r="G86" s="190" t="s">
        <v>29797</v>
      </c>
      <c r="H86" s="190" t="s">
        <v>31362</v>
      </c>
      <c r="I86" s="190" t="s">
        <v>31363</v>
      </c>
      <c r="J86" s="190" t="s">
        <v>31325</v>
      </c>
      <c r="K86" s="190" t="s">
        <v>5073</v>
      </c>
      <c r="L86" s="190" t="s">
        <v>1447</v>
      </c>
      <c r="P86" s="17" t="s">
        <v>10553</v>
      </c>
      <c r="Q86" s="20" t="s">
        <v>595</v>
      </c>
      <c r="R86" s="14"/>
      <c r="Y86" s="11">
        <v>99999084</v>
      </c>
      <c r="Z86" s="11" t="s">
        <v>758</v>
      </c>
      <c r="AA86" s="11" t="str">
        <f t="shared" si="1"/>
        <v>99999084Y</v>
      </c>
    </row>
    <row r="87" spans="1:27" ht="15" x14ac:dyDescent="0.25">
      <c r="A87" s="191" t="s">
        <v>22861</v>
      </c>
      <c r="B87" s="192" t="s">
        <v>22862</v>
      </c>
      <c r="C87" s="192" t="s">
        <v>29797</v>
      </c>
      <c r="D87" s="192" t="s">
        <v>29797</v>
      </c>
      <c r="E87" s="192" t="s">
        <v>29797</v>
      </c>
      <c r="F87" s="192" t="s">
        <v>29797</v>
      </c>
      <c r="G87" s="192" t="s">
        <v>29797</v>
      </c>
      <c r="H87" s="192" t="s">
        <v>31342</v>
      </c>
      <c r="I87" s="192" t="s">
        <v>31343</v>
      </c>
      <c r="J87" s="192" t="s">
        <v>29821</v>
      </c>
      <c r="K87" s="192" t="s">
        <v>5062</v>
      </c>
      <c r="L87" s="192" t="s">
        <v>1447</v>
      </c>
      <c r="P87" s="17" t="s">
        <v>1445</v>
      </c>
      <c r="Q87" s="20" t="s">
        <v>596</v>
      </c>
      <c r="R87" s="14"/>
      <c r="Y87" s="11">
        <v>99999085</v>
      </c>
      <c r="Z87" s="11" t="s">
        <v>759</v>
      </c>
      <c r="AA87" s="11" t="str">
        <f t="shared" si="1"/>
        <v>99999085F</v>
      </c>
    </row>
    <row r="88" spans="1:27" ht="15" x14ac:dyDescent="0.25">
      <c r="A88" s="189" t="s">
        <v>22863</v>
      </c>
      <c r="B88" s="190" t="s">
        <v>22864</v>
      </c>
      <c r="C88" s="190" t="s">
        <v>29797</v>
      </c>
      <c r="D88" s="190" t="s">
        <v>29797</v>
      </c>
      <c r="E88" s="190" t="s">
        <v>29797</v>
      </c>
      <c r="F88" s="190" t="s">
        <v>29797</v>
      </c>
      <c r="G88" s="190" t="s">
        <v>29797</v>
      </c>
      <c r="H88" s="190" t="s">
        <v>31364</v>
      </c>
      <c r="I88" s="190" t="s">
        <v>31365</v>
      </c>
      <c r="J88" s="190" t="s">
        <v>29821</v>
      </c>
      <c r="K88" s="190" t="s">
        <v>5062</v>
      </c>
      <c r="L88" s="190" t="s">
        <v>1447</v>
      </c>
      <c r="P88" s="17" t="s">
        <v>1532</v>
      </c>
      <c r="Q88" s="20" t="s">
        <v>597</v>
      </c>
      <c r="R88" s="14"/>
      <c r="Y88" s="11">
        <v>99999086</v>
      </c>
      <c r="Z88" s="11" t="s">
        <v>760</v>
      </c>
      <c r="AA88" s="11" t="str">
        <f t="shared" si="1"/>
        <v>99999086P</v>
      </c>
    </row>
    <row r="89" spans="1:27" ht="15" x14ac:dyDescent="0.25">
      <c r="A89" s="191" t="s">
        <v>22865</v>
      </c>
      <c r="B89" s="192" t="s">
        <v>22866</v>
      </c>
      <c r="C89" s="192" t="s">
        <v>29797</v>
      </c>
      <c r="D89" s="192" t="s">
        <v>29797</v>
      </c>
      <c r="E89" s="192" t="s">
        <v>29797</v>
      </c>
      <c r="F89" s="192" t="s">
        <v>29797</v>
      </c>
      <c r="G89" s="192" t="s">
        <v>29797</v>
      </c>
      <c r="H89" s="192" t="s">
        <v>31366</v>
      </c>
      <c r="I89" s="192" t="s">
        <v>31367</v>
      </c>
      <c r="J89" s="192" t="s">
        <v>29821</v>
      </c>
      <c r="K89" s="192" t="s">
        <v>5062</v>
      </c>
      <c r="L89" s="192" t="s">
        <v>1447</v>
      </c>
      <c r="P89" s="17" t="s">
        <v>14182</v>
      </c>
      <c r="Q89" s="20" t="s">
        <v>598</v>
      </c>
      <c r="R89" s="14"/>
      <c r="Y89" s="11">
        <v>99999087</v>
      </c>
      <c r="Z89" s="11" t="s">
        <v>761</v>
      </c>
      <c r="AA89" s="11" t="str">
        <f t="shared" si="1"/>
        <v>99999087D</v>
      </c>
    </row>
    <row r="90" spans="1:27" ht="15" x14ac:dyDescent="0.25">
      <c r="A90" s="189" t="s">
        <v>5096</v>
      </c>
      <c r="B90" s="190" t="s">
        <v>7115</v>
      </c>
      <c r="C90" s="190" t="s">
        <v>29797</v>
      </c>
      <c r="D90" s="190" t="s">
        <v>29797</v>
      </c>
      <c r="E90" s="190" t="s">
        <v>29797</v>
      </c>
      <c r="F90" s="190" t="s">
        <v>29797</v>
      </c>
      <c r="G90" s="190" t="s">
        <v>29797</v>
      </c>
      <c r="H90" s="190" t="s">
        <v>31368</v>
      </c>
      <c r="I90" s="190" t="s">
        <v>31369</v>
      </c>
      <c r="J90" s="190" t="s">
        <v>29968</v>
      </c>
      <c r="K90" s="190" t="s">
        <v>11560</v>
      </c>
      <c r="L90" s="190" t="s">
        <v>1447</v>
      </c>
      <c r="P90" s="17" t="s">
        <v>1535</v>
      </c>
      <c r="Q90" s="20" t="s">
        <v>599</v>
      </c>
      <c r="R90" s="14"/>
      <c r="Y90" s="11">
        <v>99999088</v>
      </c>
      <c r="Z90" s="11" t="s">
        <v>1614</v>
      </c>
      <c r="AA90" s="11" t="str">
        <f t="shared" si="1"/>
        <v>99999088X</v>
      </c>
    </row>
    <row r="91" spans="1:27" ht="15" x14ac:dyDescent="0.25">
      <c r="A91" s="191" t="s">
        <v>5097</v>
      </c>
      <c r="B91" s="192" t="s">
        <v>7116</v>
      </c>
      <c r="C91" s="192" t="s">
        <v>29797</v>
      </c>
      <c r="D91" s="192" t="s">
        <v>29797</v>
      </c>
      <c r="E91" s="192" t="s">
        <v>29797</v>
      </c>
      <c r="F91" s="192" t="s">
        <v>29797</v>
      </c>
      <c r="G91" s="192" t="s">
        <v>29797</v>
      </c>
      <c r="H91" s="192" t="s">
        <v>31370</v>
      </c>
      <c r="I91" s="192" t="s">
        <v>6089</v>
      </c>
      <c r="J91" s="192" t="s">
        <v>30187</v>
      </c>
      <c r="K91" s="192" t="s">
        <v>6089</v>
      </c>
      <c r="L91" s="192" t="s">
        <v>1447</v>
      </c>
      <c r="P91" s="17" t="s">
        <v>1555</v>
      </c>
      <c r="Q91" s="20" t="s">
        <v>600</v>
      </c>
      <c r="R91" s="14"/>
      <c r="Y91" s="11">
        <v>99999089</v>
      </c>
      <c r="Z91" s="11" t="s">
        <v>762</v>
      </c>
      <c r="AA91" s="11" t="str">
        <f t="shared" si="1"/>
        <v>99999089B</v>
      </c>
    </row>
    <row r="92" spans="1:27" ht="15" x14ac:dyDescent="0.25">
      <c r="A92" s="189" t="s">
        <v>5098</v>
      </c>
      <c r="B92" s="190" t="s">
        <v>7117</v>
      </c>
      <c r="C92" s="190" t="s">
        <v>29797</v>
      </c>
      <c r="D92" s="190" t="s">
        <v>29797</v>
      </c>
      <c r="E92" s="190" t="s">
        <v>29797</v>
      </c>
      <c r="F92" s="190" t="s">
        <v>29797</v>
      </c>
      <c r="G92" s="190" t="s">
        <v>29797</v>
      </c>
      <c r="H92" s="190" t="s">
        <v>29797</v>
      </c>
      <c r="I92" s="190" t="s">
        <v>29797</v>
      </c>
      <c r="J92" s="190" t="s">
        <v>31347</v>
      </c>
      <c r="K92" s="190" t="s">
        <v>31348</v>
      </c>
      <c r="L92" s="190" t="s">
        <v>1438</v>
      </c>
      <c r="P92" s="17" t="s">
        <v>14184</v>
      </c>
      <c r="Q92" s="20" t="s">
        <v>601</v>
      </c>
      <c r="R92" s="14"/>
      <c r="Y92" s="11">
        <v>99999090</v>
      </c>
      <c r="Z92" s="11" t="s">
        <v>763</v>
      </c>
      <c r="AA92" s="11" t="str">
        <f t="shared" si="1"/>
        <v>99999090N</v>
      </c>
    </row>
    <row r="93" spans="1:27" ht="15" x14ac:dyDescent="0.25">
      <c r="A93" s="191" t="s">
        <v>14966</v>
      </c>
      <c r="B93" s="192" t="s">
        <v>18838</v>
      </c>
      <c r="C93" s="192" t="s">
        <v>29808</v>
      </c>
      <c r="D93" s="192" t="s">
        <v>29809</v>
      </c>
      <c r="E93" s="192" t="s">
        <v>29810</v>
      </c>
      <c r="F93" s="192" t="s">
        <v>29804</v>
      </c>
      <c r="G93" s="192" t="s">
        <v>29811</v>
      </c>
      <c r="H93" s="192" t="s">
        <v>31371</v>
      </c>
      <c r="I93" s="192" t="s">
        <v>5062</v>
      </c>
      <c r="J93" s="192" t="s">
        <v>29821</v>
      </c>
      <c r="K93" s="192" t="s">
        <v>5062</v>
      </c>
      <c r="L93" s="192" t="s">
        <v>1447</v>
      </c>
      <c r="P93" s="17" t="s">
        <v>1499</v>
      </c>
      <c r="Q93" s="20" t="s">
        <v>602</v>
      </c>
      <c r="R93" s="14"/>
      <c r="Y93" s="11">
        <v>99999091</v>
      </c>
      <c r="Z93" s="11" t="s">
        <v>764</v>
      </c>
      <c r="AA93" s="11" t="str">
        <f t="shared" si="1"/>
        <v>99999091J</v>
      </c>
    </row>
    <row r="94" spans="1:27" ht="15" x14ac:dyDescent="0.25">
      <c r="A94" s="189" t="s">
        <v>22867</v>
      </c>
      <c r="B94" s="190" t="s">
        <v>22868</v>
      </c>
      <c r="C94" s="190" t="s">
        <v>29797</v>
      </c>
      <c r="D94" s="190" t="s">
        <v>29797</v>
      </c>
      <c r="E94" s="190" t="s">
        <v>29797</v>
      </c>
      <c r="F94" s="190" t="s">
        <v>29797</v>
      </c>
      <c r="G94" s="190" t="s">
        <v>29797</v>
      </c>
      <c r="H94" s="190" t="s">
        <v>31372</v>
      </c>
      <c r="I94" s="190" t="s">
        <v>5062</v>
      </c>
      <c r="J94" s="190" t="s">
        <v>29821</v>
      </c>
      <c r="K94" s="190" t="s">
        <v>5062</v>
      </c>
      <c r="L94" s="190" t="s">
        <v>1447</v>
      </c>
      <c r="P94" s="17" t="s">
        <v>1508</v>
      </c>
      <c r="Q94" s="20" t="s">
        <v>603</v>
      </c>
      <c r="R94" s="14"/>
      <c r="Y94" s="11">
        <v>99999092</v>
      </c>
      <c r="Z94" s="11" t="s">
        <v>746</v>
      </c>
      <c r="AA94" s="11" t="str">
        <f t="shared" si="1"/>
        <v>99999092Z</v>
      </c>
    </row>
    <row r="95" spans="1:27" ht="15" x14ac:dyDescent="0.25">
      <c r="A95" s="191" t="s">
        <v>14967</v>
      </c>
      <c r="B95" s="192" t="s">
        <v>18839</v>
      </c>
      <c r="C95" s="192" t="s">
        <v>29797</v>
      </c>
      <c r="D95" s="192" t="s">
        <v>29797</v>
      </c>
      <c r="E95" s="192" t="s">
        <v>29797</v>
      </c>
      <c r="F95" s="192" t="s">
        <v>29797</v>
      </c>
      <c r="G95" s="192" t="s">
        <v>29797</v>
      </c>
      <c r="H95" s="192" t="s">
        <v>31373</v>
      </c>
      <c r="I95" s="192" t="s">
        <v>10125</v>
      </c>
      <c r="J95" s="192" t="s">
        <v>29987</v>
      </c>
      <c r="K95" s="192" t="s">
        <v>10126</v>
      </c>
      <c r="L95" s="192" t="s">
        <v>1447</v>
      </c>
      <c r="P95" s="17" t="s">
        <v>1498</v>
      </c>
      <c r="Q95" s="20" t="s">
        <v>604</v>
      </c>
      <c r="R95" s="14"/>
      <c r="Y95" s="11">
        <v>99999093</v>
      </c>
      <c r="Z95" s="11" t="s">
        <v>747</v>
      </c>
      <c r="AA95" s="11" t="str">
        <f t="shared" si="1"/>
        <v>99999093S</v>
      </c>
    </row>
    <row r="96" spans="1:27" ht="15" x14ac:dyDescent="0.25">
      <c r="A96" s="189" t="s">
        <v>14968</v>
      </c>
      <c r="B96" s="190" t="s">
        <v>18840</v>
      </c>
      <c r="C96" s="190" t="s">
        <v>29797</v>
      </c>
      <c r="D96" s="190" t="s">
        <v>29797</v>
      </c>
      <c r="E96" s="190" t="s">
        <v>29797</v>
      </c>
      <c r="F96" s="190" t="s">
        <v>29797</v>
      </c>
      <c r="G96" s="190" t="s">
        <v>29797</v>
      </c>
      <c r="H96" s="190" t="s">
        <v>31374</v>
      </c>
      <c r="I96" s="190" t="s">
        <v>30278</v>
      </c>
      <c r="J96" s="190" t="s">
        <v>29821</v>
      </c>
      <c r="K96" s="190" t="s">
        <v>5062</v>
      </c>
      <c r="L96" s="190" t="s">
        <v>1447</v>
      </c>
      <c r="P96" s="17" t="s">
        <v>1544</v>
      </c>
      <c r="Q96" s="20" t="s">
        <v>605</v>
      </c>
      <c r="R96" s="14"/>
      <c r="Y96" s="11">
        <v>99999094</v>
      </c>
      <c r="Z96" s="11" t="s">
        <v>748</v>
      </c>
      <c r="AA96" s="11" t="str">
        <f t="shared" si="1"/>
        <v>99999094Q</v>
      </c>
    </row>
    <row r="97" spans="1:27" ht="15" x14ac:dyDescent="0.25">
      <c r="A97" s="191" t="s">
        <v>14969</v>
      </c>
      <c r="B97" s="192" t="s">
        <v>18841</v>
      </c>
      <c r="C97" s="192" t="s">
        <v>29797</v>
      </c>
      <c r="D97" s="192" t="s">
        <v>29797</v>
      </c>
      <c r="E97" s="192" t="s">
        <v>29797</v>
      </c>
      <c r="F97" s="192" t="s">
        <v>29797</v>
      </c>
      <c r="G97" s="192" t="s">
        <v>29797</v>
      </c>
      <c r="H97" s="192" t="s">
        <v>29797</v>
      </c>
      <c r="I97" s="192" t="s">
        <v>29797</v>
      </c>
      <c r="J97" s="192" t="s">
        <v>29797</v>
      </c>
      <c r="K97" s="192" t="s">
        <v>29797</v>
      </c>
      <c r="L97" s="192" t="s">
        <v>29797</v>
      </c>
      <c r="P97" s="17" t="s">
        <v>1440</v>
      </c>
      <c r="Q97" s="20" t="s">
        <v>606</v>
      </c>
      <c r="R97" s="14"/>
      <c r="Y97" s="11">
        <v>99999095</v>
      </c>
      <c r="Z97" s="11" t="s">
        <v>12492</v>
      </c>
      <c r="AA97" s="11" t="str">
        <f t="shared" si="1"/>
        <v>99999095V</v>
      </c>
    </row>
    <row r="98" spans="1:27" ht="15" x14ac:dyDescent="0.25">
      <c r="A98" s="189" t="s">
        <v>14970</v>
      </c>
      <c r="B98" s="190" t="s">
        <v>18842</v>
      </c>
      <c r="C98" s="190" t="s">
        <v>29797</v>
      </c>
      <c r="D98" s="190" t="s">
        <v>29797</v>
      </c>
      <c r="E98" s="190" t="s">
        <v>29797</v>
      </c>
      <c r="F98" s="190" t="s">
        <v>29797</v>
      </c>
      <c r="G98" s="190" t="s">
        <v>29797</v>
      </c>
      <c r="H98" s="190" t="s">
        <v>31375</v>
      </c>
      <c r="I98" s="190" t="s">
        <v>5078</v>
      </c>
      <c r="J98" s="190" t="s">
        <v>29826</v>
      </c>
      <c r="K98" s="190" t="s">
        <v>5078</v>
      </c>
      <c r="L98" s="190" t="s">
        <v>1447</v>
      </c>
      <c r="P98" s="17" t="s">
        <v>1537</v>
      </c>
      <c r="Q98" s="20" t="s">
        <v>607</v>
      </c>
      <c r="R98" s="14"/>
      <c r="Y98" s="11">
        <v>99999096</v>
      </c>
      <c r="Z98" s="11" t="s">
        <v>749</v>
      </c>
      <c r="AA98" s="11" t="str">
        <f t="shared" si="1"/>
        <v>99999096H</v>
      </c>
    </row>
    <row r="99" spans="1:27" ht="15" x14ac:dyDescent="0.25">
      <c r="A99" s="191" t="s">
        <v>22869</v>
      </c>
      <c r="B99" s="192" t="s">
        <v>22870</v>
      </c>
      <c r="C99" s="192" t="s">
        <v>29797</v>
      </c>
      <c r="D99" s="192" t="s">
        <v>29797</v>
      </c>
      <c r="E99" s="192" t="s">
        <v>29797</v>
      </c>
      <c r="F99" s="192" t="s">
        <v>29797</v>
      </c>
      <c r="G99" s="192" t="s">
        <v>29797</v>
      </c>
      <c r="H99" s="192" t="s">
        <v>29797</v>
      </c>
      <c r="I99" s="192" t="s">
        <v>29797</v>
      </c>
      <c r="J99" s="192" t="s">
        <v>29797</v>
      </c>
      <c r="K99" s="192" t="s">
        <v>29797</v>
      </c>
      <c r="L99" s="192" t="s">
        <v>1438</v>
      </c>
      <c r="P99" s="17" t="s">
        <v>1598</v>
      </c>
      <c r="Q99" s="20" t="s">
        <v>608</v>
      </c>
      <c r="R99" s="14"/>
      <c r="Y99" s="11">
        <v>99999097</v>
      </c>
      <c r="Z99" s="11" t="s">
        <v>750</v>
      </c>
      <c r="AA99" s="11" t="str">
        <f t="shared" si="1"/>
        <v>99999097L</v>
      </c>
    </row>
    <row r="100" spans="1:27" ht="15" x14ac:dyDescent="0.25">
      <c r="A100" s="189" t="s">
        <v>5099</v>
      </c>
      <c r="B100" s="190" t="s">
        <v>7118</v>
      </c>
      <c r="C100" s="190" t="s">
        <v>29797</v>
      </c>
      <c r="D100" s="190" t="s">
        <v>29797</v>
      </c>
      <c r="E100" s="190" t="s">
        <v>29797</v>
      </c>
      <c r="F100" s="190" t="s">
        <v>29797</v>
      </c>
      <c r="G100" s="190" t="s">
        <v>29797</v>
      </c>
      <c r="H100" s="190" t="s">
        <v>29797</v>
      </c>
      <c r="I100" s="190" t="s">
        <v>29797</v>
      </c>
      <c r="J100" s="190" t="s">
        <v>31325</v>
      </c>
      <c r="K100" s="190" t="s">
        <v>5073</v>
      </c>
      <c r="L100" s="190" t="s">
        <v>1447</v>
      </c>
      <c r="P100" s="17" t="s">
        <v>1467</v>
      </c>
      <c r="Q100" s="20" t="s">
        <v>536</v>
      </c>
      <c r="R100" s="14"/>
      <c r="Y100" s="11">
        <v>99999098</v>
      </c>
      <c r="Z100" s="11" t="s">
        <v>12493</v>
      </c>
      <c r="AA100" s="11" t="str">
        <f t="shared" si="1"/>
        <v>99999098C</v>
      </c>
    </row>
    <row r="101" spans="1:27" ht="15" x14ac:dyDescent="0.25">
      <c r="A101" s="191" t="s">
        <v>14971</v>
      </c>
      <c r="B101" s="192" t="s">
        <v>18843</v>
      </c>
      <c r="C101" s="192" t="s">
        <v>29797</v>
      </c>
      <c r="D101" s="192" t="s">
        <v>29797</v>
      </c>
      <c r="E101" s="192" t="s">
        <v>29797</v>
      </c>
      <c r="F101" s="192" t="s">
        <v>29797</v>
      </c>
      <c r="G101" s="192" t="s">
        <v>29797</v>
      </c>
      <c r="H101" s="192" t="s">
        <v>31312</v>
      </c>
      <c r="I101" s="192" t="s">
        <v>31313</v>
      </c>
      <c r="J101" s="192" t="s">
        <v>29821</v>
      </c>
      <c r="K101" s="192" t="s">
        <v>5062</v>
      </c>
      <c r="L101" s="192" t="s">
        <v>1447</v>
      </c>
      <c r="P101" s="17" t="s">
        <v>14196</v>
      </c>
      <c r="Q101" s="20" t="s">
        <v>609</v>
      </c>
      <c r="R101" s="14"/>
      <c r="Y101" s="11">
        <v>99999099</v>
      </c>
      <c r="Z101" s="11" t="s">
        <v>751</v>
      </c>
      <c r="AA101" s="11" t="str">
        <f t="shared" si="1"/>
        <v>99999099K</v>
      </c>
    </row>
    <row r="102" spans="1:27" ht="15" x14ac:dyDescent="0.25">
      <c r="A102" s="189" t="s">
        <v>5083</v>
      </c>
      <c r="B102" s="190" t="s">
        <v>5084</v>
      </c>
      <c r="C102" s="190" t="s">
        <v>29797</v>
      </c>
      <c r="D102" s="190" t="s">
        <v>29797</v>
      </c>
      <c r="E102" s="190" t="s">
        <v>29797</v>
      </c>
      <c r="F102" s="190" t="s">
        <v>29797</v>
      </c>
      <c r="G102" s="190" t="s">
        <v>29797</v>
      </c>
      <c r="H102" s="190" t="s">
        <v>31376</v>
      </c>
      <c r="I102" s="190" t="s">
        <v>5062</v>
      </c>
      <c r="J102" s="190" t="s">
        <v>29821</v>
      </c>
      <c r="K102" s="190" t="s">
        <v>5062</v>
      </c>
      <c r="L102" s="190" t="s">
        <v>1447</v>
      </c>
      <c r="P102" s="17" t="s">
        <v>1579</v>
      </c>
      <c r="Q102" s="20" t="s">
        <v>610</v>
      </c>
      <c r="R102" s="14"/>
      <c r="Y102" s="11">
        <v>99999100</v>
      </c>
      <c r="Z102" s="11" t="s">
        <v>752</v>
      </c>
      <c r="AA102" s="11" t="str">
        <f t="shared" si="1"/>
        <v>99999100E</v>
      </c>
    </row>
    <row r="103" spans="1:27" ht="15" x14ac:dyDescent="0.25">
      <c r="A103" s="191" t="s">
        <v>5085</v>
      </c>
      <c r="B103" s="192" t="s">
        <v>8058</v>
      </c>
      <c r="C103" s="192" t="s">
        <v>29797</v>
      </c>
      <c r="D103" s="192" t="s">
        <v>29797</v>
      </c>
      <c r="E103" s="192" t="s">
        <v>29797</v>
      </c>
      <c r="F103" s="192" t="s">
        <v>29797</v>
      </c>
      <c r="G103" s="192" t="s">
        <v>29797</v>
      </c>
      <c r="H103" s="192" t="s">
        <v>31377</v>
      </c>
      <c r="I103" s="192" t="s">
        <v>31378</v>
      </c>
      <c r="J103" s="192" t="s">
        <v>31379</v>
      </c>
      <c r="K103" s="192" t="s">
        <v>8059</v>
      </c>
      <c r="L103" s="192" t="s">
        <v>1447</v>
      </c>
      <c r="P103" s="17" t="s">
        <v>1587</v>
      </c>
      <c r="Q103" s="20" t="s">
        <v>611</v>
      </c>
      <c r="R103" s="14"/>
      <c r="Y103" s="11">
        <v>99999101</v>
      </c>
      <c r="Z103" s="11" t="s">
        <v>753</v>
      </c>
      <c r="AA103" s="11" t="str">
        <f t="shared" si="1"/>
        <v>99999101T</v>
      </c>
    </row>
    <row r="104" spans="1:27" ht="15" x14ac:dyDescent="0.25">
      <c r="A104" s="189" t="s">
        <v>5100</v>
      </c>
      <c r="B104" s="190" t="s">
        <v>7119</v>
      </c>
      <c r="C104" s="190" t="s">
        <v>29797</v>
      </c>
      <c r="D104" s="190" t="s">
        <v>29797</v>
      </c>
      <c r="E104" s="190" t="s">
        <v>29797</v>
      </c>
      <c r="F104" s="190" t="s">
        <v>29797</v>
      </c>
      <c r="G104" s="190" t="s">
        <v>29797</v>
      </c>
      <c r="H104" s="190" t="s">
        <v>29797</v>
      </c>
      <c r="I104" s="190" t="s">
        <v>29797</v>
      </c>
      <c r="J104" s="190" t="s">
        <v>29826</v>
      </c>
      <c r="K104" s="190" t="s">
        <v>5078</v>
      </c>
      <c r="L104" s="190" t="s">
        <v>1447</v>
      </c>
      <c r="P104" s="17" t="s">
        <v>1568</v>
      </c>
      <c r="Q104" s="20" t="s">
        <v>612</v>
      </c>
      <c r="R104" s="14"/>
      <c r="Y104" s="11">
        <v>99999102</v>
      </c>
      <c r="Z104" s="11" t="s">
        <v>754</v>
      </c>
      <c r="AA104" s="11" t="str">
        <f t="shared" si="1"/>
        <v>99999102R</v>
      </c>
    </row>
    <row r="105" spans="1:27" ht="15" x14ac:dyDescent="0.25">
      <c r="A105" s="191" t="s">
        <v>8060</v>
      </c>
      <c r="B105" s="192" t="s">
        <v>8061</v>
      </c>
      <c r="C105" s="192" t="s">
        <v>29797</v>
      </c>
      <c r="D105" s="192" t="s">
        <v>29797</v>
      </c>
      <c r="E105" s="192" t="s">
        <v>29797</v>
      </c>
      <c r="F105" s="192" t="s">
        <v>29797</v>
      </c>
      <c r="G105" s="192" t="s">
        <v>29797</v>
      </c>
      <c r="H105" s="192" t="s">
        <v>31321</v>
      </c>
      <c r="I105" s="192" t="s">
        <v>31322</v>
      </c>
      <c r="J105" s="192" t="s">
        <v>29826</v>
      </c>
      <c r="K105" s="192" t="s">
        <v>5078</v>
      </c>
      <c r="L105" s="192" t="s">
        <v>1447</v>
      </c>
      <c r="P105" s="17" t="s">
        <v>1567</v>
      </c>
      <c r="Q105" s="20" t="s">
        <v>613</v>
      </c>
      <c r="R105" s="14"/>
      <c r="Y105" s="11">
        <v>99999113</v>
      </c>
      <c r="Z105" s="11" t="s">
        <v>763</v>
      </c>
      <c r="AA105" s="11" t="str">
        <f t="shared" si="1"/>
        <v>99999113N</v>
      </c>
    </row>
    <row r="106" spans="1:27" ht="15" x14ac:dyDescent="0.25">
      <c r="A106" s="189" t="s">
        <v>22871</v>
      </c>
      <c r="B106" s="190" t="s">
        <v>22872</v>
      </c>
      <c r="C106" s="190" t="s">
        <v>29797</v>
      </c>
      <c r="D106" s="190" t="s">
        <v>29797</v>
      </c>
      <c r="E106" s="190" t="s">
        <v>29797</v>
      </c>
      <c r="F106" s="190" t="s">
        <v>29797</v>
      </c>
      <c r="G106" s="190" t="s">
        <v>29797</v>
      </c>
      <c r="H106" s="190" t="s">
        <v>29797</v>
      </c>
      <c r="I106" s="190" t="s">
        <v>29797</v>
      </c>
      <c r="J106" s="190" t="s">
        <v>31347</v>
      </c>
      <c r="K106" s="190" t="s">
        <v>31348</v>
      </c>
      <c r="L106" s="190" t="s">
        <v>1460</v>
      </c>
      <c r="P106" s="17" t="s">
        <v>1443</v>
      </c>
      <c r="Q106" s="20" t="s">
        <v>614</v>
      </c>
      <c r="R106" s="14"/>
      <c r="Y106" s="11">
        <v>99999114</v>
      </c>
      <c r="Z106" s="11" t="s">
        <v>764</v>
      </c>
      <c r="AA106" s="11" t="str">
        <f t="shared" si="1"/>
        <v>99999114J</v>
      </c>
    </row>
    <row r="107" spans="1:27" ht="15" x14ac:dyDescent="0.25">
      <c r="A107" s="191" t="s">
        <v>5101</v>
      </c>
      <c r="B107" s="192" t="s">
        <v>7120</v>
      </c>
      <c r="C107" s="192" t="s">
        <v>29797</v>
      </c>
      <c r="D107" s="192" t="s">
        <v>29797</v>
      </c>
      <c r="E107" s="192" t="s">
        <v>29797</v>
      </c>
      <c r="F107" s="192" t="s">
        <v>29797</v>
      </c>
      <c r="G107" s="192" t="s">
        <v>29797</v>
      </c>
      <c r="H107" s="192" t="s">
        <v>31340</v>
      </c>
      <c r="I107" s="192" t="s">
        <v>1380</v>
      </c>
      <c r="J107" s="192" t="s">
        <v>29821</v>
      </c>
      <c r="K107" s="192" t="s">
        <v>5062</v>
      </c>
      <c r="L107" s="192" t="s">
        <v>1447</v>
      </c>
      <c r="P107" s="17" t="s">
        <v>1486</v>
      </c>
      <c r="Q107" s="20" t="s">
        <v>615</v>
      </c>
      <c r="R107" s="14"/>
      <c r="Y107" s="11">
        <v>99999105</v>
      </c>
      <c r="Z107" s="11" t="s">
        <v>756</v>
      </c>
      <c r="AA107" s="11" t="str">
        <f t="shared" si="1"/>
        <v>99999105G</v>
      </c>
    </row>
    <row r="108" spans="1:27" ht="15" x14ac:dyDescent="0.25">
      <c r="A108" s="189" t="s">
        <v>22873</v>
      </c>
      <c r="B108" s="190" t="s">
        <v>22874</v>
      </c>
      <c r="C108" s="190" t="s">
        <v>29797</v>
      </c>
      <c r="D108" s="190" t="s">
        <v>29797</v>
      </c>
      <c r="E108" s="190" t="s">
        <v>29797</v>
      </c>
      <c r="F108" s="190" t="s">
        <v>29797</v>
      </c>
      <c r="G108" s="190" t="s">
        <v>29797</v>
      </c>
      <c r="H108" s="190" t="s">
        <v>29797</v>
      </c>
      <c r="I108" s="190" t="s">
        <v>29797</v>
      </c>
      <c r="J108" s="190" t="s">
        <v>29797</v>
      </c>
      <c r="K108" s="190" t="s">
        <v>29797</v>
      </c>
      <c r="L108" s="190" t="s">
        <v>29797</v>
      </c>
      <c r="P108" s="17" t="s">
        <v>1449</v>
      </c>
      <c r="Q108" s="20" t="s">
        <v>616</v>
      </c>
      <c r="R108" s="14"/>
      <c r="Y108" s="11">
        <v>99999106</v>
      </c>
      <c r="Z108" s="11" t="s">
        <v>757</v>
      </c>
      <c r="AA108" s="11" t="str">
        <f t="shared" si="1"/>
        <v>99999106M</v>
      </c>
    </row>
    <row r="109" spans="1:27" ht="15" x14ac:dyDescent="0.25">
      <c r="A109" s="191" t="s">
        <v>22875</v>
      </c>
      <c r="B109" s="192" t="s">
        <v>22876</v>
      </c>
      <c r="C109" s="192" t="s">
        <v>29797</v>
      </c>
      <c r="D109" s="192" t="s">
        <v>29797</v>
      </c>
      <c r="E109" s="192" t="s">
        <v>29797</v>
      </c>
      <c r="F109" s="192" t="s">
        <v>29797</v>
      </c>
      <c r="G109" s="192" t="s">
        <v>29797</v>
      </c>
      <c r="H109" s="192" t="s">
        <v>31380</v>
      </c>
      <c r="I109" s="192" t="s">
        <v>31381</v>
      </c>
      <c r="J109" s="192" t="s">
        <v>29821</v>
      </c>
      <c r="K109" s="192" t="s">
        <v>5062</v>
      </c>
      <c r="L109" s="192" t="s">
        <v>1447</v>
      </c>
      <c r="P109" s="17" t="s">
        <v>1547</v>
      </c>
      <c r="Q109" s="20" t="s">
        <v>617</v>
      </c>
      <c r="R109" s="14"/>
      <c r="Y109" s="11">
        <v>99999107</v>
      </c>
      <c r="Z109" s="11" t="s">
        <v>758</v>
      </c>
      <c r="AA109" s="11" t="str">
        <f t="shared" si="1"/>
        <v>99999107Y</v>
      </c>
    </row>
    <row r="110" spans="1:27" ht="15" x14ac:dyDescent="0.25">
      <c r="A110" s="189" t="s">
        <v>14972</v>
      </c>
      <c r="B110" s="190" t="s">
        <v>18844</v>
      </c>
      <c r="C110" s="190" t="s">
        <v>29812</v>
      </c>
      <c r="D110" s="190" t="s">
        <v>29813</v>
      </c>
      <c r="E110" s="190" t="s">
        <v>29814</v>
      </c>
      <c r="F110" s="190" t="s">
        <v>29804</v>
      </c>
      <c r="G110" s="190" t="s">
        <v>29815</v>
      </c>
      <c r="H110" s="190" t="s">
        <v>31382</v>
      </c>
      <c r="I110" s="190" t="s">
        <v>10302</v>
      </c>
      <c r="J110" s="190" t="s">
        <v>29995</v>
      </c>
      <c r="K110" s="190" t="s">
        <v>10302</v>
      </c>
      <c r="L110" s="190" t="s">
        <v>1447</v>
      </c>
      <c r="P110" s="17" t="s">
        <v>14173</v>
      </c>
      <c r="Q110" s="20" t="s">
        <v>618</v>
      </c>
      <c r="R110" s="14"/>
      <c r="Y110" s="11">
        <v>99999108</v>
      </c>
      <c r="Z110" s="11" t="s">
        <v>759</v>
      </c>
      <c r="AA110" s="11" t="str">
        <f t="shared" si="1"/>
        <v>99999108F</v>
      </c>
    </row>
    <row r="111" spans="1:27" ht="15" x14ac:dyDescent="0.25">
      <c r="A111" s="191" t="s">
        <v>14973</v>
      </c>
      <c r="B111" s="192" t="s">
        <v>18845</v>
      </c>
      <c r="C111" s="192" t="s">
        <v>29797</v>
      </c>
      <c r="D111" s="192" t="s">
        <v>29797</v>
      </c>
      <c r="E111" s="192" t="s">
        <v>29797</v>
      </c>
      <c r="F111" s="192" t="s">
        <v>29797</v>
      </c>
      <c r="G111" s="192" t="s">
        <v>29797</v>
      </c>
      <c r="H111" s="192" t="s">
        <v>29797</v>
      </c>
      <c r="I111" s="192" t="s">
        <v>29797</v>
      </c>
      <c r="J111" s="192" t="s">
        <v>29797</v>
      </c>
      <c r="K111" s="192" t="s">
        <v>29797</v>
      </c>
      <c r="L111" s="192" t="s">
        <v>29797</v>
      </c>
      <c r="P111" s="17" t="s">
        <v>1450</v>
      </c>
      <c r="Q111" s="20" t="s">
        <v>619</v>
      </c>
      <c r="R111" s="14"/>
      <c r="Y111" s="11">
        <v>99999109</v>
      </c>
      <c r="Z111" s="11" t="s">
        <v>760</v>
      </c>
      <c r="AA111" s="11" t="str">
        <f t="shared" si="1"/>
        <v>99999109P</v>
      </c>
    </row>
    <row r="112" spans="1:27" ht="15" x14ac:dyDescent="0.25">
      <c r="A112" s="189" t="s">
        <v>22877</v>
      </c>
      <c r="B112" s="190" t="s">
        <v>22878</v>
      </c>
      <c r="C112" s="190" t="s">
        <v>29806</v>
      </c>
      <c r="D112" s="190" t="s">
        <v>29816</v>
      </c>
      <c r="E112" s="190" t="s">
        <v>29817</v>
      </c>
      <c r="F112" s="190" t="s">
        <v>29804</v>
      </c>
      <c r="G112" s="190" t="s">
        <v>29818</v>
      </c>
      <c r="H112" s="190" t="s">
        <v>31383</v>
      </c>
      <c r="I112" s="190" t="s">
        <v>1410</v>
      </c>
      <c r="J112" s="190" t="s">
        <v>29821</v>
      </c>
      <c r="K112" s="190" t="s">
        <v>5062</v>
      </c>
      <c r="L112" s="190" t="s">
        <v>1447</v>
      </c>
      <c r="P112" s="17" t="s">
        <v>1581</v>
      </c>
      <c r="Q112" s="20" t="s">
        <v>620</v>
      </c>
      <c r="R112" s="14"/>
      <c r="Y112" s="11">
        <v>99999110</v>
      </c>
      <c r="Z112" s="11" t="s">
        <v>761</v>
      </c>
      <c r="AA112" s="11" t="str">
        <f t="shared" si="1"/>
        <v>99999110D</v>
      </c>
    </row>
    <row r="113" spans="1:27" ht="15" x14ac:dyDescent="0.25">
      <c r="A113" s="191" t="s">
        <v>22879</v>
      </c>
      <c r="B113" s="192" t="s">
        <v>7121</v>
      </c>
      <c r="C113" s="192" t="s">
        <v>29797</v>
      </c>
      <c r="D113" s="192" t="s">
        <v>29797</v>
      </c>
      <c r="E113" s="192" t="s">
        <v>29797</v>
      </c>
      <c r="F113" s="192" t="s">
        <v>29797</v>
      </c>
      <c r="G113" s="192" t="s">
        <v>29797</v>
      </c>
      <c r="H113" s="192" t="s">
        <v>29797</v>
      </c>
      <c r="I113" s="192" t="s">
        <v>29797</v>
      </c>
      <c r="J113" s="192" t="s">
        <v>29797</v>
      </c>
      <c r="K113" s="192" t="s">
        <v>29797</v>
      </c>
      <c r="L113" s="192" t="s">
        <v>1438</v>
      </c>
      <c r="P113" s="17" t="s">
        <v>14197</v>
      </c>
      <c r="Q113" s="20" t="s">
        <v>621</v>
      </c>
      <c r="R113" s="14"/>
      <c r="Y113" s="11">
        <v>99999111</v>
      </c>
      <c r="Z113" s="11" t="s">
        <v>1614</v>
      </c>
      <c r="AA113" s="11" t="str">
        <f t="shared" si="1"/>
        <v>99999111X</v>
      </c>
    </row>
    <row r="114" spans="1:27" ht="15" x14ac:dyDescent="0.25">
      <c r="A114" s="189" t="s">
        <v>5102</v>
      </c>
      <c r="B114" s="190" t="s">
        <v>7122</v>
      </c>
      <c r="C114" s="190" t="s">
        <v>29797</v>
      </c>
      <c r="D114" s="190" t="s">
        <v>29797</v>
      </c>
      <c r="E114" s="190" t="s">
        <v>29797</v>
      </c>
      <c r="F114" s="190" t="s">
        <v>29797</v>
      </c>
      <c r="G114" s="190" t="s">
        <v>29797</v>
      </c>
      <c r="H114" s="190" t="s">
        <v>29797</v>
      </c>
      <c r="I114" s="190" t="s">
        <v>29797</v>
      </c>
      <c r="J114" s="190" t="s">
        <v>29821</v>
      </c>
      <c r="K114" s="190" t="s">
        <v>5062</v>
      </c>
      <c r="L114" s="190" t="s">
        <v>1447</v>
      </c>
      <c r="P114" s="17" t="s">
        <v>1608</v>
      </c>
      <c r="Q114" s="20" t="s">
        <v>622</v>
      </c>
      <c r="R114" s="14"/>
      <c r="Y114" s="11">
        <v>99999112</v>
      </c>
      <c r="Z114" s="11" t="s">
        <v>762</v>
      </c>
      <c r="AA114" s="11" t="str">
        <f t="shared" si="1"/>
        <v>99999112B</v>
      </c>
    </row>
    <row r="115" spans="1:27" ht="15" x14ac:dyDescent="0.25">
      <c r="A115" s="191" t="s">
        <v>5103</v>
      </c>
      <c r="B115" s="192" t="s">
        <v>7123</v>
      </c>
      <c r="C115" s="192" t="s">
        <v>29797</v>
      </c>
      <c r="D115" s="192" t="s">
        <v>29797</v>
      </c>
      <c r="E115" s="192" t="s">
        <v>29797</v>
      </c>
      <c r="F115" s="192" t="s">
        <v>29797</v>
      </c>
      <c r="G115" s="192" t="s">
        <v>29797</v>
      </c>
      <c r="H115" s="192" t="s">
        <v>31384</v>
      </c>
      <c r="I115" s="192" t="s">
        <v>31385</v>
      </c>
      <c r="J115" s="192" t="s">
        <v>31325</v>
      </c>
      <c r="K115" s="192" t="s">
        <v>5073</v>
      </c>
      <c r="L115" s="192" t="s">
        <v>1447</v>
      </c>
      <c r="P115" s="17" t="s">
        <v>14181</v>
      </c>
      <c r="Q115" s="20" t="s">
        <v>623</v>
      </c>
      <c r="R115" s="14"/>
      <c r="Y115" s="11">
        <v>99999113</v>
      </c>
      <c r="Z115" s="11" t="s">
        <v>763</v>
      </c>
      <c r="AA115" s="11" t="str">
        <f t="shared" si="1"/>
        <v>99999113N</v>
      </c>
    </row>
    <row r="116" spans="1:27" ht="15" x14ac:dyDescent="0.25">
      <c r="A116" s="189" t="s">
        <v>14974</v>
      </c>
      <c r="B116" s="190" t="s">
        <v>18846</v>
      </c>
      <c r="C116" s="190" t="s">
        <v>29797</v>
      </c>
      <c r="D116" s="190" t="s">
        <v>29797</v>
      </c>
      <c r="E116" s="190" t="s">
        <v>29797</v>
      </c>
      <c r="F116" s="190" t="s">
        <v>29797</v>
      </c>
      <c r="G116" s="190" t="s">
        <v>29797</v>
      </c>
      <c r="H116" s="190" t="s">
        <v>29797</v>
      </c>
      <c r="I116" s="190" t="s">
        <v>29797</v>
      </c>
      <c r="J116" s="190" t="s">
        <v>29797</v>
      </c>
      <c r="K116" s="190" t="s">
        <v>29797</v>
      </c>
      <c r="L116" s="190" t="s">
        <v>1447</v>
      </c>
      <c r="P116" s="17" t="s">
        <v>1603</v>
      </c>
      <c r="Q116" s="20" t="s">
        <v>624</v>
      </c>
      <c r="R116" s="14"/>
      <c r="Y116" s="11">
        <v>99999114</v>
      </c>
      <c r="Z116" s="11" t="s">
        <v>764</v>
      </c>
      <c r="AA116" s="11" t="str">
        <f t="shared" si="1"/>
        <v>99999114J</v>
      </c>
    </row>
    <row r="117" spans="1:27" ht="15" x14ac:dyDescent="0.25">
      <c r="A117" s="191" t="s">
        <v>14975</v>
      </c>
      <c r="B117" s="192" t="s">
        <v>18847</v>
      </c>
      <c r="C117" s="192" t="s">
        <v>29797</v>
      </c>
      <c r="D117" s="192" t="s">
        <v>29797</v>
      </c>
      <c r="E117" s="192" t="s">
        <v>29797</v>
      </c>
      <c r="F117" s="192" t="s">
        <v>29797</v>
      </c>
      <c r="G117" s="192" t="s">
        <v>29797</v>
      </c>
      <c r="H117" s="192" t="s">
        <v>31386</v>
      </c>
      <c r="I117" s="192" t="s">
        <v>10325</v>
      </c>
      <c r="J117" s="192" t="s">
        <v>31325</v>
      </c>
      <c r="K117" s="192" t="s">
        <v>5073</v>
      </c>
      <c r="L117" s="192" t="s">
        <v>1447</v>
      </c>
      <c r="P117" s="17" t="s">
        <v>14198</v>
      </c>
      <c r="Q117" s="20" t="s">
        <v>625</v>
      </c>
      <c r="R117" s="14"/>
      <c r="Y117" s="11">
        <v>99999115</v>
      </c>
      <c r="Z117" s="11" t="s">
        <v>746</v>
      </c>
      <c r="AA117" s="11" t="str">
        <f t="shared" si="1"/>
        <v>99999115Z</v>
      </c>
    </row>
    <row r="118" spans="1:27" ht="15" x14ac:dyDescent="0.25">
      <c r="A118" s="189" t="s">
        <v>8062</v>
      </c>
      <c r="B118" s="190" t="s">
        <v>8063</v>
      </c>
      <c r="C118" s="190" t="s">
        <v>29797</v>
      </c>
      <c r="D118" s="190" t="s">
        <v>29797</v>
      </c>
      <c r="E118" s="190" t="s">
        <v>29797</v>
      </c>
      <c r="F118" s="190" t="s">
        <v>29797</v>
      </c>
      <c r="G118" s="190" t="s">
        <v>29797</v>
      </c>
      <c r="H118" s="190" t="s">
        <v>31387</v>
      </c>
      <c r="I118" s="190" t="s">
        <v>31388</v>
      </c>
      <c r="J118" s="190" t="s">
        <v>31325</v>
      </c>
      <c r="K118" s="190" t="s">
        <v>5073</v>
      </c>
      <c r="L118" s="190" t="s">
        <v>1447</v>
      </c>
      <c r="P118" s="17" t="s">
        <v>14199</v>
      </c>
      <c r="Q118" s="20" t="s">
        <v>626</v>
      </c>
      <c r="R118" s="14"/>
      <c r="Y118" s="11">
        <v>99999116</v>
      </c>
      <c r="Z118" s="11" t="s">
        <v>747</v>
      </c>
      <c r="AA118" s="11" t="str">
        <f t="shared" si="1"/>
        <v>99999116S</v>
      </c>
    </row>
    <row r="119" spans="1:27" ht="15" x14ac:dyDescent="0.25">
      <c r="A119" s="191" t="s">
        <v>5104</v>
      </c>
      <c r="B119" s="192" t="s">
        <v>7124</v>
      </c>
      <c r="C119" s="192" t="s">
        <v>29797</v>
      </c>
      <c r="D119" s="192" t="s">
        <v>29819</v>
      </c>
      <c r="E119" s="192" t="s">
        <v>29820</v>
      </c>
      <c r="F119" s="192" t="s">
        <v>29804</v>
      </c>
      <c r="G119" s="192" t="s">
        <v>29821</v>
      </c>
      <c r="H119" s="192" t="s">
        <v>31389</v>
      </c>
      <c r="I119" s="192" t="s">
        <v>5073</v>
      </c>
      <c r="J119" s="192" t="s">
        <v>31325</v>
      </c>
      <c r="K119" s="192" t="s">
        <v>5073</v>
      </c>
      <c r="L119" s="192" t="s">
        <v>1447</v>
      </c>
      <c r="P119" s="17" t="s">
        <v>14200</v>
      </c>
      <c r="Q119" s="20" t="s">
        <v>627</v>
      </c>
      <c r="R119" s="14"/>
      <c r="Y119" s="11">
        <v>99999117</v>
      </c>
      <c r="Z119" s="11" t="s">
        <v>748</v>
      </c>
      <c r="AA119" s="11" t="str">
        <f t="shared" si="1"/>
        <v>99999117Q</v>
      </c>
    </row>
    <row r="120" spans="1:27" ht="15" x14ac:dyDescent="0.25">
      <c r="A120" s="189" t="s">
        <v>22880</v>
      </c>
      <c r="B120" s="190" t="s">
        <v>22881</v>
      </c>
      <c r="C120" s="190" t="s">
        <v>29797</v>
      </c>
      <c r="D120" s="190" t="s">
        <v>29797</v>
      </c>
      <c r="E120" s="190" t="s">
        <v>29797</v>
      </c>
      <c r="F120" s="190" t="s">
        <v>29797</v>
      </c>
      <c r="G120" s="190" t="s">
        <v>29797</v>
      </c>
      <c r="H120" s="190" t="s">
        <v>31390</v>
      </c>
      <c r="I120" s="190" t="s">
        <v>14423</v>
      </c>
      <c r="J120" s="190" t="s">
        <v>29821</v>
      </c>
      <c r="K120" s="190" t="s">
        <v>5062</v>
      </c>
      <c r="L120" s="190" t="s">
        <v>1447</v>
      </c>
      <c r="P120" s="17" t="s">
        <v>1569</v>
      </c>
      <c r="Q120" s="20" t="s">
        <v>628</v>
      </c>
      <c r="R120" s="14"/>
      <c r="Y120" s="11">
        <v>99999118</v>
      </c>
      <c r="Z120" s="11" t="s">
        <v>12492</v>
      </c>
      <c r="AA120" s="11" t="str">
        <f t="shared" si="1"/>
        <v>99999118V</v>
      </c>
    </row>
    <row r="121" spans="1:27" ht="15" x14ac:dyDescent="0.25">
      <c r="A121" s="191" t="s">
        <v>14976</v>
      </c>
      <c r="B121" s="192" t="s">
        <v>18848</v>
      </c>
      <c r="C121" s="192" t="s">
        <v>29797</v>
      </c>
      <c r="D121" s="192" t="s">
        <v>29797</v>
      </c>
      <c r="E121" s="192" t="s">
        <v>29797</v>
      </c>
      <c r="F121" s="192" t="s">
        <v>29797</v>
      </c>
      <c r="G121" s="192" t="s">
        <v>29797</v>
      </c>
      <c r="H121" s="192" t="s">
        <v>31331</v>
      </c>
      <c r="I121" s="192" t="s">
        <v>31332</v>
      </c>
      <c r="J121" s="192" t="s">
        <v>29821</v>
      </c>
      <c r="K121" s="192" t="s">
        <v>5062</v>
      </c>
      <c r="L121" s="192" t="s">
        <v>1447</v>
      </c>
      <c r="P121" s="17" t="s">
        <v>1441</v>
      </c>
      <c r="Q121" s="20" t="s">
        <v>629</v>
      </c>
      <c r="R121" s="14"/>
      <c r="Y121" s="11">
        <v>99999119</v>
      </c>
      <c r="Z121" s="11" t="s">
        <v>749</v>
      </c>
      <c r="AA121" s="11" t="str">
        <f t="shared" si="1"/>
        <v>99999119H</v>
      </c>
    </row>
    <row r="122" spans="1:27" ht="15" x14ac:dyDescent="0.25">
      <c r="A122" s="189" t="s">
        <v>8064</v>
      </c>
      <c r="B122" s="190" t="s">
        <v>8065</v>
      </c>
      <c r="C122" s="190" t="s">
        <v>29797</v>
      </c>
      <c r="D122" s="190" t="s">
        <v>29797</v>
      </c>
      <c r="E122" s="190" t="s">
        <v>29797</v>
      </c>
      <c r="F122" s="190" t="s">
        <v>29797</v>
      </c>
      <c r="G122" s="190" t="s">
        <v>29797</v>
      </c>
      <c r="H122" s="190" t="s">
        <v>31391</v>
      </c>
      <c r="I122" s="190" t="s">
        <v>31392</v>
      </c>
      <c r="J122" s="190" t="s">
        <v>31325</v>
      </c>
      <c r="K122" s="190" t="s">
        <v>5073</v>
      </c>
      <c r="L122" s="190" t="s">
        <v>1447</v>
      </c>
      <c r="P122" s="17" t="s">
        <v>1548</v>
      </c>
      <c r="Q122" s="20" t="s">
        <v>630</v>
      </c>
      <c r="R122" s="14"/>
      <c r="Y122" s="11">
        <v>99999120</v>
      </c>
      <c r="Z122" s="11" t="s">
        <v>750</v>
      </c>
      <c r="AA122" s="11" t="str">
        <f t="shared" si="1"/>
        <v>99999120L</v>
      </c>
    </row>
    <row r="123" spans="1:27" ht="15" x14ac:dyDescent="0.25">
      <c r="A123" s="191" t="s">
        <v>5105</v>
      </c>
      <c r="B123" s="192" t="s">
        <v>7125</v>
      </c>
      <c r="C123" s="192" t="s">
        <v>29797</v>
      </c>
      <c r="D123" s="192" t="s">
        <v>29797</v>
      </c>
      <c r="E123" s="192" t="s">
        <v>29797</v>
      </c>
      <c r="F123" s="192" t="s">
        <v>29797</v>
      </c>
      <c r="G123" s="192" t="s">
        <v>29797</v>
      </c>
      <c r="H123" s="192" t="s">
        <v>31393</v>
      </c>
      <c r="I123" s="192" t="s">
        <v>31394</v>
      </c>
      <c r="J123" s="192" t="s">
        <v>29826</v>
      </c>
      <c r="K123" s="192" t="s">
        <v>5078</v>
      </c>
      <c r="L123" s="192" t="s">
        <v>1447</v>
      </c>
      <c r="P123" s="17" t="s">
        <v>1596</v>
      </c>
      <c r="Q123" s="20" t="s">
        <v>631</v>
      </c>
      <c r="R123" s="14"/>
      <c r="Y123" s="11">
        <v>99999121</v>
      </c>
      <c r="Z123" s="11" t="s">
        <v>12493</v>
      </c>
      <c r="AA123" s="11" t="str">
        <f t="shared" si="1"/>
        <v>99999121C</v>
      </c>
    </row>
    <row r="124" spans="1:27" ht="15" x14ac:dyDescent="0.25">
      <c r="A124" s="189" t="s">
        <v>22882</v>
      </c>
      <c r="B124" s="190" t="s">
        <v>7126</v>
      </c>
      <c r="C124" s="190" t="s">
        <v>29797</v>
      </c>
      <c r="D124" s="190" t="s">
        <v>29797</v>
      </c>
      <c r="E124" s="190" t="s">
        <v>29797</v>
      </c>
      <c r="F124" s="190" t="s">
        <v>29797</v>
      </c>
      <c r="G124" s="190" t="s">
        <v>29797</v>
      </c>
      <c r="H124" s="190" t="s">
        <v>29797</v>
      </c>
      <c r="I124" s="190" t="s">
        <v>29797</v>
      </c>
      <c r="J124" s="190" t="s">
        <v>29797</v>
      </c>
      <c r="K124" s="190" t="s">
        <v>29797</v>
      </c>
      <c r="L124" s="190" t="s">
        <v>1446</v>
      </c>
      <c r="P124" s="17" t="s">
        <v>1570</v>
      </c>
      <c r="Q124" s="20" t="s">
        <v>632</v>
      </c>
      <c r="R124" s="14"/>
      <c r="Y124" s="11">
        <v>99999122</v>
      </c>
      <c r="Z124" s="11" t="s">
        <v>751</v>
      </c>
      <c r="AA124" s="11" t="str">
        <f t="shared" si="1"/>
        <v>99999122K</v>
      </c>
    </row>
    <row r="125" spans="1:27" ht="15" x14ac:dyDescent="0.25">
      <c r="A125" s="191" t="s">
        <v>22883</v>
      </c>
      <c r="B125" s="192" t="s">
        <v>7127</v>
      </c>
      <c r="C125" s="192" t="s">
        <v>29797</v>
      </c>
      <c r="D125" s="192" t="s">
        <v>29797</v>
      </c>
      <c r="E125" s="192" t="s">
        <v>29797</v>
      </c>
      <c r="F125" s="192" t="s">
        <v>29797</v>
      </c>
      <c r="G125" s="192" t="s">
        <v>29797</v>
      </c>
      <c r="H125" s="192" t="s">
        <v>29797</v>
      </c>
      <c r="I125" s="192" t="s">
        <v>29797</v>
      </c>
      <c r="J125" s="192" t="s">
        <v>29797</v>
      </c>
      <c r="K125" s="192" t="s">
        <v>29797</v>
      </c>
      <c r="L125" s="192" t="s">
        <v>29797</v>
      </c>
      <c r="P125" s="17" t="s">
        <v>14190</v>
      </c>
      <c r="Q125" s="20" t="s">
        <v>633</v>
      </c>
      <c r="R125" s="14"/>
      <c r="Y125" s="11">
        <v>99999123</v>
      </c>
      <c r="Z125" s="11" t="s">
        <v>752</v>
      </c>
      <c r="AA125" s="11" t="str">
        <f t="shared" si="1"/>
        <v>99999123E</v>
      </c>
    </row>
    <row r="126" spans="1:27" ht="15" x14ac:dyDescent="0.25">
      <c r="A126" s="189" t="s">
        <v>14977</v>
      </c>
      <c r="B126" s="190" t="s">
        <v>18849</v>
      </c>
      <c r="C126" s="190" t="s">
        <v>29797</v>
      </c>
      <c r="D126" s="190" t="s">
        <v>29797</v>
      </c>
      <c r="E126" s="190" t="s">
        <v>29797</v>
      </c>
      <c r="F126" s="190" t="s">
        <v>29797</v>
      </c>
      <c r="G126" s="190" t="s">
        <v>29797</v>
      </c>
      <c r="H126" s="190" t="s">
        <v>29797</v>
      </c>
      <c r="I126" s="190" t="s">
        <v>29797</v>
      </c>
      <c r="J126" s="190" t="s">
        <v>29797</v>
      </c>
      <c r="K126" s="190" t="s">
        <v>29797</v>
      </c>
      <c r="L126" s="190" t="s">
        <v>29797</v>
      </c>
      <c r="P126" s="17" t="s">
        <v>1478</v>
      </c>
      <c r="Q126" s="20" t="s">
        <v>634</v>
      </c>
      <c r="R126" s="14"/>
      <c r="Y126" s="11">
        <v>99999124</v>
      </c>
      <c r="Z126" s="11" t="s">
        <v>753</v>
      </c>
      <c r="AA126" s="11" t="str">
        <f t="shared" si="1"/>
        <v>99999124T</v>
      </c>
    </row>
    <row r="127" spans="1:27" ht="15" x14ac:dyDescent="0.25">
      <c r="A127" s="191" t="s">
        <v>5106</v>
      </c>
      <c r="B127" s="192" t="s">
        <v>7128</v>
      </c>
      <c r="C127" s="192" t="s">
        <v>29797</v>
      </c>
      <c r="D127" s="192" t="s">
        <v>29797</v>
      </c>
      <c r="E127" s="192" t="s">
        <v>29797</v>
      </c>
      <c r="F127" s="192" t="s">
        <v>29797</v>
      </c>
      <c r="G127" s="192" t="s">
        <v>29797</v>
      </c>
      <c r="H127" s="192" t="s">
        <v>29797</v>
      </c>
      <c r="I127" s="192" t="s">
        <v>29797</v>
      </c>
      <c r="J127" s="192" t="s">
        <v>29821</v>
      </c>
      <c r="K127" s="192" t="s">
        <v>5062</v>
      </c>
      <c r="L127" s="192" t="s">
        <v>1447</v>
      </c>
      <c r="P127" s="17" t="s">
        <v>1517</v>
      </c>
      <c r="Q127" s="20" t="s">
        <v>635</v>
      </c>
      <c r="R127" s="14"/>
      <c r="Y127" s="11">
        <v>99999125</v>
      </c>
      <c r="Z127" s="11" t="s">
        <v>754</v>
      </c>
      <c r="AA127" s="11" t="str">
        <f t="shared" si="1"/>
        <v>99999125R</v>
      </c>
    </row>
    <row r="128" spans="1:27" ht="15" x14ac:dyDescent="0.25">
      <c r="A128" s="189" t="s">
        <v>8066</v>
      </c>
      <c r="B128" s="190" t="s">
        <v>22884</v>
      </c>
      <c r="C128" s="190" t="s">
        <v>29797</v>
      </c>
      <c r="D128" s="190" t="s">
        <v>29797</v>
      </c>
      <c r="E128" s="190" t="s">
        <v>29797</v>
      </c>
      <c r="F128" s="190" t="s">
        <v>29797</v>
      </c>
      <c r="G128" s="190" t="s">
        <v>29797</v>
      </c>
      <c r="H128" s="190" t="s">
        <v>31395</v>
      </c>
      <c r="I128" s="190" t="s">
        <v>31396</v>
      </c>
      <c r="J128" s="190" t="s">
        <v>29821</v>
      </c>
      <c r="K128" s="190" t="s">
        <v>5062</v>
      </c>
      <c r="L128" s="190" t="s">
        <v>1447</v>
      </c>
      <c r="P128" s="17" t="s">
        <v>1482</v>
      </c>
      <c r="Q128" s="20" t="s">
        <v>636</v>
      </c>
      <c r="R128" s="14"/>
      <c r="Y128" s="11">
        <v>99999226</v>
      </c>
      <c r="Z128" s="11" t="s">
        <v>1614</v>
      </c>
      <c r="AA128" s="11" t="str">
        <f t="shared" si="1"/>
        <v>99999226X</v>
      </c>
    </row>
    <row r="129" spans="1:27" ht="15" x14ac:dyDescent="0.25">
      <c r="A129" s="191" t="s">
        <v>8067</v>
      </c>
      <c r="B129" s="192" t="s">
        <v>8068</v>
      </c>
      <c r="C129" s="192" t="s">
        <v>29797</v>
      </c>
      <c r="D129" s="192" t="s">
        <v>29797</v>
      </c>
      <c r="E129" s="192" t="s">
        <v>29797</v>
      </c>
      <c r="F129" s="192" t="s">
        <v>29797</v>
      </c>
      <c r="G129" s="192" t="s">
        <v>29797</v>
      </c>
      <c r="H129" s="192" t="s">
        <v>29797</v>
      </c>
      <c r="I129" s="192" t="s">
        <v>29797</v>
      </c>
      <c r="J129" s="192" t="s">
        <v>29870</v>
      </c>
      <c r="K129" s="192" t="s">
        <v>8069</v>
      </c>
      <c r="L129" s="192" t="s">
        <v>1447</v>
      </c>
      <c r="P129" s="17" t="s">
        <v>1605</v>
      </c>
      <c r="Q129" s="20" t="s">
        <v>637</v>
      </c>
      <c r="R129" s="14"/>
      <c r="Y129" s="11">
        <v>99999227</v>
      </c>
      <c r="Z129" s="11" t="s">
        <v>762</v>
      </c>
      <c r="AA129" s="11" t="str">
        <f t="shared" si="1"/>
        <v>99999227B</v>
      </c>
    </row>
    <row r="130" spans="1:27" ht="15" x14ac:dyDescent="0.25">
      <c r="A130" s="189" t="s">
        <v>14978</v>
      </c>
      <c r="B130" s="190" t="s">
        <v>18850</v>
      </c>
      <c r="C130" s="190" t="s">
        <v>29797</v>
      </c>
      <c r="D130" s="190" t="s">
        <v>29797</v>
      </c>
      <c r="E130" s="190" t="s">
        <v>29797</v>
      </c>
      <c r="F130" s="190" t="s">
        <v>29797</v>
      </c>
      <c r="G130" s="190" t="s">
        <v>29797</v>
      </c>
      <c r="H130" s="190" t="s">
        <v>29797</v>
      </c>
      <c r="I130" s="190" t="s">
        <v>29797</v>
      </c>
      <c r="J130" s="190" t="s">
        <v>29797</v>
      </c>
      <c r="K130" s="190" t="s">
        <v>29797</v>
      </c>
      <c r="L130" s="190" t="s">
        <v>1447</v>
      </c>
      <c r="P130" s="17" t="s">
        <v>1572</v>
      </c>
      <c r="Q130" s="20" t="s">
        <v>638</v>
      </c>
      <c r="R130" s="14"/>
      <c r="Y130" s="11">
        <v>99999128</v>
      </c>
      <c r="Z130" s="11" t="s">
        <v>756</v>
      </c>
      <c r="AA130" s="11" t="str">
        <f t="shared" si="1"/>
        <v>99999128G</v>
      </c>
    </row>
    <row r="131" spans="1:27" ht="15" x14ac:dyDescent="0.25">
      <c r="A131" s="191" t="s">
        <v>14979</v>
      </c>
      <c r="B131" s="192" t="s">
        <v>22885</v>
      </c>
      <c r="C131" s="192" t="s">
        <v>29797</v>
      </c>
      <c r="D131" s="192" t="s">
        <v>29797</v>
      </c>
      <c r="E131" s="192" t="s">
        <v>29797</v>
      </c>
      <c r="F131" s="192" t="s">
        <v>29797</v>
      </c>
      <c r="G131" s="192" t="s">
        <v>29797</v>
      </c>
      <c r="H131" s="192" t="s">
        <v>31397</v>
      </c>
      <c r="I131" s="192" t="s">
        <v>31398</v>
      </c>
      <c r="J131" s="192" t="s">
        <v>29821</v>
      </c>
      <c r="K131" s="192" t="s">
        <v>5062</v>
      </c>
      <c r="L131" s="192" t="s">
        <v>1447</v>
      </c>
      <c r="P131" s="17" t="s">
        <v>1585</v>
      </c>
      <c r="Q131" s="20" t="s">
        <v>639</v>
      </c>
      <c r="R131" s="14"/>
      <c r="Y131" s="11">
        <v>99999129</v>
      </c>
      <c r="Z131" s="11" t="s">
        <v>757</v>
      </c>
      <c r="AA131" s="11" t="str">
        <f t="shared" ref="AA131:AA194" si="2">CONCATENATE(Y131,Z131)</f>
        <v>99999129M</v>
      </c>
    </row>
    <row r="132" spans="1:27" ht="15" x14ac:dyDescent="0.25">
      <c r="A132" s="189" t="s">
        <v>22886</v>
      </c>
      <c r="B132" s="190" t="s">
        <v>7129</v>
      </c>
      <c r="C132" s="190" t="s">
        <v>29797</v>
      </c>
      <c r="D132" s="190" t="s">
        <v>29797</v>
      </c>
      <c r="E132" s="190" t="s">
        <v>29797</v>
      </c>
      <c r="F132" s="190" t="s">
        <v>29797</v>
      </c>
      <c r="G132" s="190" t="s">
        <v>29797</v>
      </c>
      <c r="H132" s="190" t="s">
        <v>29797</v>
      </c>
      <c r="I132" s="190" t="s">
        <v>29797</v>
      </c>
      <c r="J132" s="190" t="s">
        <v>29797</v>
      </c>
      <c r="K132" s="190" t="s">
        <v>29797</v>
      </c>
      <c r="L132" s="190" t="s">
        <v>1468</v>
      </c>
      <c r="P132" s="17" t="s">
        <v>1529</v>
      </c>
      <c r="Q132" s="20" t="s">
        <v>640</v>
      </c>
      <c r="R132" s="14"/>
      <c r="Y132" s="11">
        <v>99999130</v>
      </c>
      <c r="Z132" s="11" t="s">
        <v>758</v>
      </c>
      <c r="AA132" s="11" t="str">
        <f t="shared" si="2"/>
        <v>99999130Y</v>
      </c>
    </row>
    <row r="133" spans="1:27" ht="15" x14ac:dyDescent="0.25">
      <c r="A133" s="191" t="s">
        <v>5107</v>
      </c>
      <c r="B133" s="192" t="s">
        <v>7130</v>
      </c>
      <c r="C133" s="192" t="s">
        <v>29797</v>
      </c>
      <c r="D133" s="192" t="s">
        <v>29797</v>
      </c>
      <c r="E133" s="192" t="s">
        <v>29797</v>
      </c>
      <c r="F133" s="192" t="s">
        <v>29797</v>
      </c>
      <c r="G133" s="192" t="s">
        <v>29797</v>
      </c>
      <c r="H133" s="192" t="s">
        <v>29797</v>
      </c>
      <c r="I133" s="192" t="s">
        <v>29797</v>
      </c>
      <c r="J133" s="192" t="s">
        <v>29797</v>
      </c>
      <c r="K133" s="192" t="s">
        <v>29797</v>
      </c>
      <c r="L133" s="192" t="s">
        <v>29797</v>
      </c>
      <c r="P133" s="17" t="s">
        <v>1463</v>
      </c>
      <c r="Q133" s="20" t="s">
        <v>641</v>
      </c>
      <c r="R133" s="14"/>
      <c r="Y133" s="11">
        <v>99999131</v>
      </c>
      <c r="Z133" s="11" t="s">
        <v>759</v>
      </c>
      <c r="AA133" s="11" t="str">
        <f t="shared" si="2"/>
        <v>99999131F</v>
      </c>
    </row>
    <row r="134" spans="1:27" ht="15" x14ac:dyDescent="0.25">
      <c r="A134" s="189" t="s">
        <v>22887</v>
      </c>
      <c r="B134" s="190" t="s">
        <v>22888</v>
      </c>
      <c r="C134" s="190" t="s">
        <v>29797</v>
      </c>
      <c r="D134" s="190" t="s">
        <v>29797</v>
      </c>
      <c r="E134" s="190" t="s">
        <v>29822</v>
      </c>
      <c r="F134" s="190" t="s">
        <v>29797</v>
      </c>
      <c r="G134" s="190" t="s">
        <v>29797</v>
      </c>
      <c r="H134" s="190" t="s">
        <v>31399</v>
      </c>
      <c r="I134" s="190" t="s">
        <v>5073</v>
      </c>
      <c r="J134" s="190" t="s">
        <v>31325</v>
      </c>
      <c r="K134" s="190" t="s">
        <v>5073</v>
      </c>
      <c r="L134" s="190" t="s">
        <v>1447</v>
      </c>
      <c r="P134" s="17" t="s">
        <v>1565</v>
      </c>
      <c r="Q134" s="20" t="s">
        <v>642</v>
      </c>
      <c r="R134" s="14"/>
      <c r="Y134" s="11">
        <v>99999132</v>
      </c>
      <c r="Z134" s="11" t="s">
        <v>760</v>
      </c>
      <c r="AA134" s="11" t="str">
        <f t="shared" si="2"/>
        <v>99999132P</v>
      </c>
    </row>
    <row r="135" spans="1:27" ht="15" x14ac:dyDescent="0.25">
      <c r="A135" s="191" t="s">
        <v>5108</v>
      </c>
      <c r="B135" s="192" t="s">
        <v>7131</v>
      </c>
      <c r="C135" s="192" t="s">
        <v>29797</v>
      </c>
      <c r="D135" s="192" t="s">
        <v>29797</v>
      </c>
      <c r="E135" s="192" t="s">
        <v>29797</v>
      </c>
      <c r="F135" s="192" t="s">
        <v>29797</v>
      </c>
      <c r="G135" s="192" t="s">
        <v>29797</v>
      </c>
      <c r="H135" s="192" t="s">
        <v>29797</v>
      </c>
      <c r="I135" s="192" t="s">
        <v>29797</v>
      </c>
      <c r="J135" s="192" t="s">
        <v>29797</v>
      </c>
      <c r="K135" s="192" t="s">
        <v>29797</v>
      </c>
      <c r="L135" s="192" t="s">
        <v>29797</v>
      </c>
      <c r="P135" s="17" t="s">
        <v>1501</v>
      </c>
      <c r="Q135" s="20" t="s">
        <v>643</v>
      </c>
      <c r="R135" s="14"/>
      <c r="Y135" s="11">
        <v>99999133</v>
      </c>
      <c r="Z135" s="11" t="s">
        <v>761</v>
      </c>
      <c r="AA135" s="11" t="str">
        <f t="shared" si="2"/>
        <v>99999133D</v>
      </c>
    </row>
    <row r="136" spans="1:27" ht="15" x14ac:dyDescent="0.25">
      <c r="A136" s="189" t="s">
        <v>5109</v>
      </c>
      <c r="B136" s="190" t="s">
        <v>7132</v>
      </c>
      <c r="C136" s="190" t="s">
        <v>29797</v>
      </c>
      <c r="D136" s="190" t="s">
        <v>29797</v>
      </c>
      <c r="E136" s="190" t="s">
        <v>29797</v>
      </c>
      <c r="F136" s="190" t="s">
        <v>29797</v>
      </c>
      <c r="G136" s="190" t="s">
        <v>29797</v>
      </c>
      <c r="H136" s="190" t="s">
        <v>31400</v>
      </c>
      <c r="I136" s="190" t="s">
        <v>31401</v>
      </c>
      <c r="J136" s="190" t="s">
        <v>29821</v>
      </c>
      <c r="K136" s="190" t="s">
        <v>5062</v>
      </c>
      <c r="L136" s="190" t="s">
        <v>1447</v>
      </c>
      <c r="P136" s="17" t="s">
        <v>1490</v>
      </c>
      <c r="Q136" s="20" t="s">
        <v>644</v>
      </c>
      <c r="R136" s="14"/>
      <c r="Y136" s="11">
        <v>99999134</v>
      </c>
      <c r="Z136" s="11" t="s">
        <v>1614</v>
      </c>
      <c r="AA136" s="11" t="str">
        <f t="shared" si="2"/>
        <v>99999134X</v>
      </c>
    </row>
    <row r="137" spans="1:27" ht="15" x14ac:dyDescent="0.25">
      <c r="A137" s="191" t="s">
        <v>8070</v>
      </c>
      <c r="B137" s="192" t="s">
        <v>8071</v>
      </c>
      <c r="C137" s="192" t="s">
        <v>29797</v>
      </c>
      <c r="D137" s="192" t="s">
        <v>29797</v>
      </c>
      <c r="E137" s="192" t="s">
        <v>29797</v>
      </c>
      <c r="F137" s="192" t="s">
        <v>29797</v>
      </c>
      <c r="G137" s="192" t="s">
        <v>29797</v>
      </c>
      <c r="H137" s="192" t="s">
        <v>31402</v>
      </c>
      <c r="I137" s="192" t="s">
        <v>31403</v>
      </c>
      <c r="J137" s="192" t="s">
        <v>29821</v>
      </c>
      <c r="K137" s="192" t="s">
        <v>5062</v>
      </c>
      <c r="L137" s="192" t="s">
        <v>1447</v>
      </c>
      <c r="P137" s="17" t="s">
        <v>1455</v>
      </c>
      <c r="Q137" s="20" t="s">
        <v>645</v>
      </c>
      <c r="R137" s="14"/>
      <c r="Y137" s="11">
        <v>99999135</v>
      </c>
      <c r="Z137" s="11" t="s">
        <v>762</v>
      </c>
      <c r="AA137" s="11" t="str">
        <f t="shared" si="2"/>
        <v>99999135B</v>
      </c>
    </row>
    <row r="138" spans="1:27" ht="15" x14ac:dyDescent="0.25">
      <c r="A138" s="189" t="s">
        <v>5110</v>
      </c>
      <c r="B138" s="190" t="s">
        <v>7133</v>
      </c>
      <c r="C138" s="190" t="s">
        <v>29797</v>
      </c>
      <c r="D138" s="190" t="s">
        <v>29797</v>
      </c>
      <c r="E138" s="190" t="s">
        <v>29797</v>
      </c>
      <c r="F138" s="190" t="s">
        <v>29797</v>
      </c>
      <c r="G138" s="190" t="s">
        <v>29797</v>
      </c>
      <c r="H138" s="190" t="s">
        <v>29797</v>
      </c>
      <c r="I138" s="190" t="s">
        <v>29797</v>
      </c>
      <c r="J138" s="190" t="s">
        <v>29797</v>
      </c>
      <c r="K138" s="190" t="s">
        <v>29797</v>
      </c>
      <c r="L138" s="190" t="s">
        <v>1440</v>
      </c>
      <c r="P138" s="17" t="s">
        <v>1464</v>
      </c>
      <c r="Q138" s="20" t="s">
        <v>646</v>
      </c>
      <c r="R138" s="14"/>
      <c r="Y138" s="11">
        <v>99999136</v>
      </c>
      <c r="Z138" s="11" t="s">
        <v>763</v>
      </c>
      <c r="AA138" s="11" t="str">
        <f t="shared" si="2"/>
        <v>99999136N</v>
      </c>
    </row>
    <row r="139" spans="1:27" ht="15" x14ac:dyDescent="0.25">
      <c r="A139" s="191" t="s">
        <v>14404</v>
      </c>
      <c r="B139" s="192" t="s">
        <v>14405</v>
      </c>
      <c r="C139" s="192" t="s">
        <v>29797</v>
      </c>
      <c r="D139" s="192" t="s">
        <v>29816</v>
      </c>
      <c r="E139" s="192" t="s">
        <v>29823</v>
      </c>
      <c r="F139" s="192" t="s">
        <v>29804</v>
      </c>
      <c r="G139" s="192" t="s">
        <v>29797</v>
      </c>
      <c r="H139" s="192" t="s">
        <v>31404</v>
      </c>
      <c r="I139" s="192" t="s">
        <v>31405</v>
      </c>
      <c r="J139" s="192" t="s">
        <v>29797</v>
      </c>
      <c r="K139" s="192" t="s">
        <v>29797</v>
      </c>
      <c r="L139" s="192" t="s">
        <v>1447</v>
      </c>
      <c r="P139" s="17" t="s">
        <v>1448</v>
      </c>
      <c r="Q139" s="20" t="s">
        <v>647</v>
      </c>
      <c r="R139" s="14"/>
      <c r="Y139" s="11">
        <v>99999137</v>
      </c>
      <c r="Z139" s="11" t="s">
        <v>764</v>
      </c>
      <c r="AA139" s="11" t="str">
        <f t="shared" si="2"/>
        <v>99999137J</v>
      </c>
    </row>
    <row r="140" spans="1:27" ht="15" x14ac:dyDescent="0.25">
      <c r="A140" s="189" t="s">
        <v>14980</v>
      </c>
      <c r="B140" s="190" t="s">
        <v>22889</v>
      </c>
      <c r="C140" s="190" t="s">
        <v>29797</v>
      </c>
      <c r="D140" s="190" t="s">
        <v>29797</v>
      </c>
      <c r="E140" s="190" t="s">
        <v>29797</v>
      </c>
      <c r="F140" s="190" t="s">
        <v>29797</v>
      </c>
      <c r="G140" s="190" t="s">
        <v>29797</v>
      </c>
      <c r="H140" s="190" t="s">
        <v>29797</v>
      </c>
      <c r="I140" s="190" t="s">
        <v>29797</v>
      </c>
      <c r="J140" s="190" t="s">
        <v>29797</v>
      </c>
      <c r="K140" s="190" t="s">
        <v>29797</v>
      </c>
      <c r="L140" s="190" t="s">
        <v>1447</v>
      </c>
      <c r="P140" s="17" t="s">
        <v>1599</v>
      </c>
      <c r="Q140" s="20" t="s">
        <v>648</v>
      </c>
      <c r="R140" s="14"/>
      <c r="Y140" s="11">
        <v>99999138</v>
      </c>
      <c r="Z140" s="11" t="s">
        <v>746</v>
      </c>
      <c r="AA140" s="11" t="str">
        <f t="shared" si="2"/>
        <v>99999138Z</v>
      </c>
    </row>
    <row r="141" spans="1:27" ht="15" x14ac:dyDescent="0.25">
      <c r="A141" s="191" t="s">
        <v>22890</v>
      </c>
      <c r="B141" s="192" t="s">
        <v>7134</v>
      </c>
      <c r="C141" s="192" t="s">
        <v>29797</v>
      </c>
      <c r="D141" s="192" t="s">
        <v>29797</v>
      </c>
      <c r="E141" s="192" t="s">
        <v>29797</v>
      </c>
      <c r="F141" s="192" t="s">
        <v>29797</v>
      </c>
      <c r="G141" s="192" t="s">
        <v>29797</v>
      </c>
      <c r="H141" s="192" t="s">
        <v>29797</v>
      </c>
      <c r="I141" s="192" t="s">
        <v>29797</v>
      </c>
      <c r="J141" s="192" t="s">
        <v>29797</v>
      </c>
      <c r="K141" s="192" t="s">
        <v>29797</v>
      </c>
      <c r="L141" s="192" t="s">
        <v>2704</v>
      </c>
      <c r="P141" s="17" t="s">
        <v>1521</v>
      </c>
      <c r="Q141" s="20" t="s">
        <v>649</v>
      </c>
      <c r="R141" s="14"/>
      <c r="Y141" s="11">
        <v>99999139</v>
      </c>
      <c r="Z141" s="11" t="s">
        <v>747</v>
      </c>
      <c r="AA141" s="11" t="str">
        <f t="shared" si="2"/>
        <v>99999139S</v>
      </c>
    </row>
    <row r="142" spans="1:27" ht="15" x14ac:dyDescent="0.25">
      <c r="A142" s="189" t="s">
        <v>22891</v>
      </c>
      <c r="B142" s="190" t="s">
        <v>7135</v>
      </c>
      <c r="C142" s="190" t="s">
        <v>29797</v>
      </c>
      <c r="D142" s="190" t="s">
        <v>29797</v>
      </c>
      <c r="E142" s="190" t="s">
        <v>29797</v>
      </c>
      <c r="F142" s="190" t="s">
        <v>29797</v>
      </c>
      <c r="G142" s="190" t="s">
        <v>29797</v>
      </c>
      <c r="H142" s="190" t="s">
        <v>29797</v>
      </c>
      <c r="I142" s="190" t="s">
        <v>29797</v>
      </c>
      <c r="J142" s="190" t="s">
        <v>29797</v>
      </c>
      <c r="K142" s="190" t="s">
        <v>29797</v>
      </c>
      <c r="L142" s="190" t="s">
        <v>2704</v>
      </c>
      <c r="P142" s="17" t="s">
        <v>1588</v>
      </c>
      <c r="Q142" s="20" t="s">
        <v>650</v>
      </c>
      <c r="R142" s="14"/>
      <c r="Y142" s="11">
        <v>99999140</v>
      </c>
      <c r="Z142" s="11" t="s">
        <v>748</v>
      </c>
      <c r="AA142" s="11" t="str">
        <f t="shared" si="2"/>
        <v>99999140Q</v>
      </c>
    </row>
    <row r="143" spans="1:27" ht="15" x14ac:dyDescent="0.25">
      <c r="A143" s="191" t="s">
        <v>5111</v>
      </c>
      <c r="B143" s="192" t="s">
        <v>7136</v>
      </c>
      <c r="C143" s="192" t="s">
        <v>29797</v>
      </c>
      <c r="D143" s="192" t="s">
        <v>29797</v>
      </c>
      <c r="E143" s="192" t="s">
        <v>29797</v>
      </c>
      <c r="F143" s="192" t="s">
        <v>29797</v>
      </c>
      <c r="G143" s="192" t="s">
        <v>29797</v>
      </c>
      <c r="H143" s="192" t="s">
        <v>31375</v>
      </c>
      <c r="I143" s="192" t="s">
        <v>5078</v>
      </c>
      <c r="J143" s="192" t="s">
        <v>29826</v>
      </c>
      <c r="K143" s="192" t="s">
        <v>5078</v>
      </c>
      <c r="L143" s="192" t="s">
        <v>1447</v>
      </c>
      <c r="P143" s="17" t="s">
        <v>1525</v>
      </c>
      <c r="Q143" s="20" t="s">
        <v>651</v>
      </c>
      <c r="R143" s="14"/>
      <c r="Y143" s="11">
        <v>99999141</v>
      </c>
      <c r="Z143" s="11" t="s">
        <v>12492</v>
      </c>
      <c r="AA143" s="11" t="str">
        <f t="shared" si="2"/>
        <v>99999141V</v>
      </c>
    </row>
    <row r="144" spans="1:27" ht="15" x14ac:dyDescent="0.25">
      <c r="A144" s="189" t="s">
        <v>5112</v>
      </c>
      <c r="B144" s="190" t="s">
        <v>7137</v>
      </c>
      <c r="C144" s="190" t="s">
        <v>29797</v>
      </c>
      <c r="D144" s="190" t="s">
        <v>29797</v>
      </c>
      <c r="E144" s="190" t="s">
        <v>29797</v>
      </c>
      <c r="F144" s="190" t="s">
        <v>29797</v>
      </c>
      <c r="G144" s="190" t="s">
        <v>29797</v>
      </c>
      <c r="H144" s="190" t="s">
        <v>29797</v>
      </c>
      <c r="I144" s="190" t="s">
        <v>29797</v>
      </c>
      <c r="J144" s="190" t="s">
        <v>31325</v>
      </c>
      <c r="K144" s="190" t="s">
        <v>5073</v>
      </c>
      <c r="L144" s="190" t="s">
        <v>1447</v>
      </c>
      <c r="P144" s="17" t="s">
        <v>1494</v>
      </c>
      <c r="Q144" s="20" t="s">
        <v>652</v>
      </c>
      <c r="R144" s="14"/>
      <c r="Y144" s="11">
        <v>99999142</v>
      </c>
      <c r="Z144" s="11" t="s">
        <v>749</v>
      </c>
      <c r="AA144" s="11" t="str">
        <f t="shared" si="2"/>
        <v>99999142H</v>
      </c>
    </row>
    <row r="145" spans="1:27" ht="15" x14ac:dyDescent="0.25">
      <c r="A145" s="191" t="s">
        <v>14981</v>
      </c>
      <c r="B145" s="192" t="s">
        <v>18851</v>
      </c>
      <c r="C145" s="192" t="s">
        <v>29797</v>
      </c>
      <c r="D145" s="192" t="s">
        <v>29797</v>
      </c>
      <c r="E145" s="192" t="s">
        <v>29797</v>
      </c>
      <c r="F145" s="192" t="s">
        <v>29797</v>
      </c>
      <c r="G145" s="192" t="s">
        <v>29797</v>
      </c>
      <c r="H145" s="192" t="s">
        <v>31406</v>
      </c>
      <c r="I145" s="192" t="s">
        <v>5073</v>
      </c>
      <c r="J145" s="192" t="s">
        <v>31325</v>
      </c>
      <c r="K145" s="192" t="s">
        <v>5073</v>
      </c>
      <c r="L145" s="192" t="s">
        <v>1447</v>
      </c>
      <c r="P145" s="17" t="s">
        <v>1459</v>
      </c>
      <c r="Q145" s="20" t="s">
        <v>653</v>
      </c>
      <c r="R145" s="14"/>
      <c r="Y145" s="11">
        <v>99999143</v>
      </c>
      <c r="Z145" s="11" t="s">
        <v>750</v>
      </c>
      <c r="AA145" s="11" t="str">
        <f t="shared" si="2"/>
        <v>99999143L</v>
      </c>
    </row>
    <row r="146" spans="1:27" ht="15" x14ac:dyDescent="0.25">
      <c r="A146" s="189" t="s">
        <v>14982</v>
      </c>
      <c r="B146" s="190" t="s">
        <v>18852</v>
      </c>
      <c r="C146" s="190" t="s">
        <v>29797</v>
      </c>
      <c r="D146" s="190" t="s">
        <v>29797</v>
      </c>
      <c r="E146" s="190" t="s">
        <v>29797</v>
      </c>
      <c r="F146" s="190" t="s">
        <v>29797</v>
      </c>
      <c r="G146" s="190" t="s">
        <v>29797</v>
      </c>
      <c r="H146" s="190" t="s">
        <v>31342</v>
      </c>
      <c r="I146" s="190" t="s">
        <v>31343</v>
      </c>
      <c r="J146" s="190" t="s">
        <v>29821</v>
      </c>
      <c r="K146" s="190" t="s">
        <v>5062</v>
      </c>
      <c r="L146" s="190" t="s">
        <v>1447</v>
      </c>
      <c r="P146" s="17" t="s">
        <v>1487</v>
      </c>
      <c r="Q146" s="20" t="s">
        <v>654</v>
      </c>
      <c r="R146" s="14"/>
      <c r="Y146" s="11">
        <v>99999144</v>
      </c>
      <c r="Z146" s="11" t="s">
        <v>12493</v>
      </c>
      <c r="AA146" s="11" t="str">
        <f t="shared" si="2"/>
        <v>99999144C</v>
      </c>
    </row>
    <row r="147" spans="1:27" ht="15" x14ac:dyDescent="0.25">
      <c r="A147" s="191" t="s">
        <v>8072</v>
      </c>
      <c r="B147" s="192" t="s">
        <v>8073</v>
      </c>
      <c r="C147" s="192" t="s">
        <v>29812</v>
      </c>
      <c r="D147" s="192" t="s">
        <v>29824</v>
      </c>
      <c r="E147" s="192" t="s">
        <v>29825</v>
      </c>
      <c r="F147" s="192" t="s">
        <v>29804</v>
      </c>
      <c r="G147" s="192" t="s">
        <v>29826</v>
      </c>
      <c r="H147" s="192" t="s">
        <v>31407</v>
      </c>
      <c r="I147" s="192" t="s">
        <v>31408</v>
      </c>
      <c r="J147" s="192" t="s">
        <v>29821</v>
      </c>
      <c r="K147" s="192" t="s">
        <v>5062</v>
      </c>
      <c r="L147" s="192" t="s">
        <v>1447</v>
      </c>
      <c r="P147" s="17" t="s">
        <v>14183</v>
      </c>
      <c r="Q147" s="20" t="s">
        <v>655</v>
      </c>
      <c r="R147" s="14"/>
      <c r="Y147" s="11">
        <v>99999145</v>
      </c>
      <c r="Z147" s="11" t="s">
        <v>751</v>
      </c>
      <c r="AA147" s="11" t="str">
        <f t="shared" si="2"/>
        <v>99999145K</v>
      </c>
    </row>
    <row r="148" spans="1:27" ht="15" x14ac:dyDescent="0.25">
      <c r="A148" s="189" t="s">
        <v>22892</v>
      </c>
      <c r="B148" s="190" t="s">
        <v>18853</v>
      </c>
      <c r="C148" s="190" t="s">
        <v>29797</v>
      </c>
      <c r="D148" s="190" t="s">
        <v>29797</v>
      </c>
      <c r="E148" s="190" t="s">
        <v>29797</v>
      </c>
      <c r="F148" s="190" t="s">
        <v>29797</v>
      </c>
      <c r="G148" s="190" t="s">
        <v>29797</v>
      </c>
      <c r="H148" s="190" t="s">
        <v>29797</v>
      </c>
      <c r="I148" s="190" t="s">
        <v>29797</v>
      </c>
      <c r="J148" s="190" t="s">
        <v>29797</v>
      </c>
      <c r="K148" s="190" t="s">
        <v>29797</v>
      </c>
      <c r="L148" s="190" t="s">
        <v>1468</v>
      </c>
      <c r="P148" s="17" t="s">
        <v>1522</v>
      </c>
      <c r="Q148" s="20" t="s">
        <v>656</v>
      </c>
      <c r="R148" s="14"/>
      <c r="Y148" s="11">
        <v>99999146</v>
      </c>
      <c r="Z148" s="11" t="s">
        <v>752</v>
      </c>
      <c r="AA148" s="11" t="str">
        <f t="shared" si="2"/>
        <v>99999146E</v>
      </c>
    </row>
    <row r="149" spans="1:27" ht="15" x14ac:dyDescent="0.25">
      <c r="A149" s="191" t="s">
        <v>22893</v>
      </c>
      <c r="B149" s="192" t="s">
        <v>22894</v>
      </c>
      <c r="C149" s="192" t="s">
        <v>29797</v>
      </c>
      <c r="D149" s="192" t="s">
        <v>29797</v>
      </c>
      <c r="E149" s="192" t="s">
        <v>29797</v>
      </c>
      <c r="F149" s="192" t="s">
        <v>29797</v>
      </c>
      <c r="G149" s="192" t="s">
        <v>29797</v>
      </c>
      <c r="H149" s="192" t="s">
        <v>29797</v>
      </c>
      <c r="I149" s="192" t="s">
        <v>29797</v>
      </c>
      <c r="J149" s="192" t="s">
        <v>29797</v>
      </c>
      <c r="K149" s="192" t="s">
        <v>29797</v>
      </c>
      <c r="L149" s="192" t="s">
        <v>29797</v>
      </c>
      <c r="P149" s="17" t="s">
        <v>1493</v>
      </c>
      <c r="Q149" s="20" t="s">
        <v>657</v>
      </c>
      <c r="R149" s="14"/>
      <c r="Y149" s="11">
        <v>99999147</v>
      </c>
      <c r="Z149" s="11" t="s">
        <v>753</v>
      </c>
      <c r="AA149" s="11" t="str">
        <f t="shared" si="2"/>
        <v>99999147T</v>
      </c>
    </row>
    <row r="150" spans="1:27" ht="15" x14ac:dyDescent="0.25">
      <c r="A150" s="189" t="s">
        <v>22895</v>
      </c>
      <c r="B150" s="190" t="s">
        <v>7138</v>
      </c>
      <c r="C150" s="190" t="s">
        <v>29797</v>
      </c>
      <c r="D150" s="190" t="s">
        <v>29797</v>
      </c>
      <c r="E150" s="190" t="s">
        <v>29797</v>
      </c>
      <c r="F150" s="190" t="s">
        <v>29797</v>
      </c>
      <c r="G150" s="190" t="s">
        <v>29797</v>
      </c>
      <c r="H150" s="190" t="s">
        <v>29797</v>
      </c>
      <c r="I150" s="190" t="s">
        <v>29797</v>
      </c>
      <c r="J150" s="190" t="s">
        <v>29797</v>
      </c>
      <c r="K150" s="190" t="s">
        <v>29797</v>
      </c>
      <c r="L150" s="190" t="s">
        <v>29797</v>
      </c>
      <c r="P150" s="17" t="s">
        <v>1523</v>
      </c>
      <c r="Q150" s="20" t="s">
        <v>658</v>
      </c>
      <c r="R150" s="14"/>
      <c r="Y150" s="11">
        <v>99999148</v>
      </c>
      <c r="Z150" s="11" t="s">
        <v>754</v>
      </c>
      <c r="AA150" s="11" t="str">
        <f t="shared" si="2"/>
        <v>99999148R</v>
      </c>
    </row>
    <row r="151" spans="1:27" ht="15" x14ac:dyDescent="0.25">
      <c r="A151" s="191" t="s">
        <v>5113</v>
      </c>
      <c r="B151" s="192" t="s">
        <v>7139</v>
      </c>
      <c r="C151" s="192" t="s">
        <v>29797</v>
      </c>
      <c r="D151" s="192" t="s">
        <v>29797</v>
      </c>
      <c r="E151" s="192" t="s">
        <v>29797</v>
      </c>
      <c r="F151" s="192" t="s">
        <v>29797</v>
      </c>
      <c r="G151" s="192" t="s">
        <v>29797</v>
      </c>
      <c r="H151" s="192" t="s">
        <v>29797</v>
      </c>
      <c r="I151" s="192" t="s">
        <v>29797</v>
      </c>
      <c r="J151" s="192" t="s">
        <v>29797</v>
      </c>
      <c r="K151" s="192" t="s">
        <v>29797</v>
      </c>
      <c r="L151" s="192" t="s">
        <v>29797</v>
      </c>
      <c r="P151" s="17" t="s">
        <v>1533</v>
      </c>
      <c r="Q151" s="20" t="s">
        <v>659</v>
      </c>
      <c r="R151" s="14"/>
      <c r="Y151" s="11">
        <v>99999249</v>
      </c>
      <c r="Z151" s="11" t="s">
        <v>1614</v>
      </c>
      <c r="AA151" s="11" t="str">
        <f t="shared" si="2"/>
        <v>99999249X</v>
      </c>
    </row>
    <row r="152" spans="1:27" ht="15" x14ac:dyDescent="0.25">
      <c r="A152" s="189" t="s">
        <v>14983</v>
      </c>
      <c r="B152" s="190" t="s">
        <v>18854</v>
      </c>
      <c r="C152" s="190" t="s">
        <v>29797</v>
      </c>
      <c r="D152" s="190" t="s">
        <v>29797</v>
      </c>
      <c r="E152" s="190" t="s">
        <v>29797</v>
      </c>
      <c r="F152" s="190" t="s">
        <v>29797</v>
      </c>
      <c r="G152" s="190" t="s">
        <v>29797</v>
      </c>
      <c r="H152" s="190" t="s">
        <v>29797</v>
      </c>
      <c r="I152" s="190" t="s">
        <v>29797</v>
      </c>
      <c r="J152" s="190" t="s">
        <v>29797</v>
      </c>
      <c r="K152" s="190" t="s">
        <v>29797</v>
      </c>
      <c r="L152" s="190" t="s">
        <v>1447</v>
      </c>
      <c r="P152" s="17" t="s">
        <v>14195</v>
      </c>
      <c r="Q152" s="20" t="s">
        <v>660</v>
      </c>
      <c r="R152" s="14"/>
      <c r="Y152" s="11">
        <v>99999250</v>
      </c>
      <c r="Z152" s="11" t="s">
        <v>762</v>
      </c>
      <c r="AA152" s="11" t="str">
        <f t="shared" si="2"/>
        <v>99999250B</v>
      </c>
    </row>
    <row r="153" spans="1:27" ht="15" x14ac:dyDescent="0.25">
      <c r="A153" s="191" t="s">
        <v>14407</v>
      </c>
      <c r="B153" s="192" t="s">
        <v>14408</v>
      </c>
      <c r="C153" s="192" t="s">
        <v>29797</v>
      </c>
      <c r="D153" s="192" t="s">
        <v>29797</v>
      </c>
      <c r="E153" s="192" t="s">
        <v>29797</v>
      </c>
      <c r="F153" s="192" t="s">
        <v>29797</v>
      </c>
      <c r="G153" s="192" t="s">
        <v>29797</v>
      </c>
      <c r="H153" s="192" t="s">
        <v>31361</v>
      </c>
      <c r="I153" s="192" t="s">
        <v>5062</v>
      </c>
      <c r="J153" s="192" t="s">
        <v>29821</v>
      </c>
      <c r="K153" s="192" t="s">
        <v>5062</v>
      </c>
      <c r="L153" s="192" t="s">
        <v>1447</v>
      </c>
      <c r="P153" s="17" t="s">
        <v>1473</v>
      </c>
      <c r="Q153" s="20" t="s">
        <v>661</v>
      </c>
      <c r="R153" s="14"/>
      <c r="Y153" s="11">
        <v>99999151</v>
      </c>
      <c r="Z153" s="11" t="s">
        <v>756</v>
      </c>
      <c r="AA153" s="11" t="str">
        <f t="shared" si="2"/>
        <v>99999151G</v>
      </c>
    </row>
    <row r="154" spans="1:27" ht="15" x14ac:dyDescent="0.25">
      <c r="A154" s="189" t="s">
        <v>22896</v>
      </c>
      <c r="B154" s="190" t="s">
        <v>22897</v>
      </c>
      <c r="C154" s="190" t="s">
        <v>29797</v>
      </c>
      <c r="D154" s="190" t="s">
        <v>29797</v>
      </c>
      <c r="E154" s="190" t="s">
        <v>29797</v>
      </c>
      <c r="F154" s="190" t="s">
        <v>29797</v>
      </c>
      <c r="G154" s="190" t="s">
        <v>29797</v>
      </c>
      <c r="H154" s="190" t="s">
        <v>29797</v>
      </c>
      <c r="I154" s="190" t="s">
        <v>29797</v>
      </c>
      <c r="J154" s="190" t="s">
        <v>29797</v>
      </c>
      <c r="K154" s="190" t="s">
        <v>29797</v>
      </c>
      <c r="L154" s="190" t="s">
        <v>1442</v>
      </c>
      <c r="P154" s="17" t="s">
        <v>1485</v>
      </c>
      <c r="Q154" s="20" t="s">
        <v>662</v>
      </c>
      <c r="R154" s="14"/>
      <c r="Y154" s="11">
        <v>99999152</v>
      </c>
      <c r="Z154" s="11" t="s">
        <v>757</v>
      </c>
      <c r="AA154" s="11" t="str">
        <f t="shared" si="2"/>
        <v>99999152M</v>
      </c>
    </row>
    <row r="155" spans="1:27" ht="15" x14ac:dyDescent="0.25">
      <c r="A155" s="191" t="s">
        <v>14984</v>
      </c>
      <c r="B155" s="192" t="s">
        <v>18855</v>
      </c>
      <c r="C155" s="192" t="s">
        <v>29797</v>
      </c>
      <c r="D155" s="192" t="s">
        <v>29797</v>
      </c>
      <c r="E155" s="192" t="s">
        <v>29797</v>
      </c>
      <c r="F155" s="192" t="s">
        <v>29797</v>
      </c>
      <c r="G155" s="192" t="s">
        <v>29797</v>
      </c>
      <c r="H155" s="192" t="s">
        <v>31409</v>
      </c>
      <c r="I155" s="192" t="s">
        <v>5062</v>
      </c>
      <c r="J155" s="192" t="s">
        <v>29821</v>
      </c>
      <c r="K155" s="192" t="s">
        <v>5062</v>
      </c>
      <c r="L155" s="192" t="s">
        <v>1447</v>
      </c>
      <c r="P155" s="17" t="s">
        <v>1592</v>
      </c>
      <c r="Q155" s="20" t="s">
        <v>663</v>
      </c>
      <c r="R155" s="14"/>
      <c r="Y155" s="11">
        <v>99999153</v>
      </c>
      <c r="Z155" s="11" t="s">
        <v>758</v>
      </c>
      <c r="AA155" s="11" t="str">
        <f t="shared" si="2"/>
        <v>99999153Y</v>
      </c>
    </row>
    <row r="156" spans="1:27" ht="15" x14ac:dyDescent="0.25">
      <c r="A156" s="189" t="s">
        <v>14985</v>
      </c>
      <c r="B156" s="190" t="s">
        <v>18856</v>
      </c>
      <c r="C156" s="190" t="s">
        <v>29797</v>
      </c>
      <c r="D156" s="190" t="s">
        <v>29797</v>
      </c>
      <c r="E156" s="190" t="s">
        <v>29797</v>
      </c>
      <c r="F156" s="190" t="s">
        <v>29797</v>
      </c>
      <c r="G156" s="190" t="s">
        <v>29797</v>
      </c>
      <c r="H156" s="190" t="s">
        <v>31410</v>
      </c>
      <c r="I156" s="190" t="s">
        <v>1381</v>
      </c>
      <c r="J156" s="190" t="s">
        <v>29821</v>
      </c>
      <c r="K156" s="190" t="s">
        <v>5062</v>
      </c>
      <c r="L156" s="190" t="s">
        <v>1447</v>
      </c>
      <c r="P156" s="17" t="s">
        <v>1551</v>
      </c>
      <c r="Q156" s="20" t="s">
        <v>664</v>
      </c>
      <c r="R156" s="14"/>
      <c r="Y156" s="11">
        <v>99999154</v>
      </c>
      <c r="Z156" s="11" t="s">
        <v>759</v>
      </c>
      <c r="AA156" s="11" t="str">
        <f t="shared" si="2"/>
        <v>99999154F</v>
      </c>
    </row>
    <row r="157" spans="1:27" ht="15" x14ac:dyDescent="0.25">
      <c r="A157" s="191" t="s">
        <v>14986</v>
      </c>
      <c r="B157" s="192" t="s">
        <v>7140</v>
      </c>
      <c r="C157" s="192" t="s">
        <v>29797</v>
      </c>
      <c r="D157" s="192" t="s">
        <v>29797</v>
      </c>
      <c r="E157" s="192" t="s">
        <v>29797</v>
      </c>
      <c r="F157" s="192" t="s">
        <v>29797</v>
      </c>
      <c r="G157" s="192" t="s">
        <v>29797</v>
      </c>
      <c r="H157" s="192" t="s">
        <v>29797</v>
      </c>
      <c r="I157" s="192" t="s">
        <v>29797</v>
      </c>
      <c r="J157" s="192" t="s">
        <v>29797</v>
      </c>
      <c r="K157" s="192" t="s">
        <v>29797</v>
      </c>
      <c r="L157" s="192" t="s">
        <v>1443</v>
      </c>
      <c r="P157" s="17" t="s">
        <v>1520</v>
      </c>
      <c r="Q157" s="20" t="s">
        <v>665</v>
      </c>
      <c r="R157" s="14"/>
      <c r="Y157" s="11">
        <v>99999155</v>
      </c>
      <c r="Z157" s="11" t="s">
        <v>760</v>
      </c>
      <c r="AA157" s="11" t="str">
        <f t="shared" si="2"/>
        <v>99999155P</v>
      </c>
    </row>
    <row r="158" spans="1:27" ht="15" x14ac:dyDescent="0.25">
      <c r="A158" s="189" t="s">
        <v>5114</v>
      </c>
      <c r="B158" s="190" t="s">
        <v>7140</v>
      </c>
      <c r="C158" s="190" t="s">
        <v>29797</v>
      </c>
      <c r="D158" s="190" t="s">
        <v>29797</v>
      </c>
      <c r="E158" s="190" t="s">
        <v>29797</v>
      </c>
      <c r="F158" s="190" t="s">
        <v>29797</v>
      </c>
      <c r="G158" s="190" t="s">
        <v>29797</v>
      </c>
      <c r="H158" s="190" t="s">
        <v>29797</v>
      </c>
      <c r="I158" s="190" t="s">
        <v>29797</v>
      </c>
      <c r="J158" s="190" t="s">
        <v>29797</v>
      </c>
      <c r="K158" s="190" t="s">
        <v>29797</v>
      </c>
      <c r="L158" s="190" t="s">
        <v>29797</v>
      </c>
      <c r="P158" s="17" t="s">
        <v>1527</v>
      </c>
      <c r="Q158" s="20" t="s">
        <v>666</v>
      </c>
      <c r="R158" s="14"/>
      <c r="Y158" s="11">
        <v>99999156</v>
      </c>
      <c r="Z158" s="11" t="s">
        <v>761</v>
      </c>
      <c r="AA158" s="11" t="str">
        <f t="shared" si="2"/>
        <v>99999156D</v>
      </c>
    </row>
    <row r="159" spans="1:27" ht="15" x14ac:dyDescent="0.25">
      <c r="A159" s="191" t="s">
        <v>5115</v>
      </c>
      <c r="B159" s="192" t="s">
        <v>7141</v>
      </c>
      <c r="C159" s="192" t="s">
        <v>29797</v>
      </c>
      <c r="D159" s="192" t="s">
        <v>29797</v>
      </c>
      <c r="E159" s="192" t="s">
        <v>29797</v>
      </c>
      <c r="F159" s="192" t="s">
        <v>29797</v>
      </c>
      <c r="G159" s="192" t="s">
        <v>29797</v>
      </c>
      <c r="H159" s="192" t="s">
        <v>31411</v>
      </c>
      <c r="I159" s="192" t="s">
        <v>31412</v>
      </c>
      <c r="J159" s="192" t="s">
        <v>29878</v>
      </c>
      <c r="K159" s="192" t="s">
        <v>10143</v>
      </c>
      <c r="L159" s="192" t="s">
        <v>1447</v>
      </c>
      <c r="P159" s="17" t="s">
        <v>1601</v>
      </c>
      <c r="Q159" s="20" t="s">
        <v>667</v>
      </c>
      <c r="R159" s="14"/>
      <c r="Y159" s="11">
        <v>99999157</v>
      </c>
      <c r="Z159" s="11" t="s">
        <v>1614</v>
      </c>
      <c r="AA159" s="11" t="str">
        <f t="shared" si="2"/>
        <v>99999157X</v>
      </c>
    </row>
    <row r="160" spans="1:27" ht="15" x14ac:dyDescent="0.25">
      <c r="A160" s="189" t="s">
        <v>14987</v>
      </c>
      <c r="B160" s="190" t="s">
        <v>18857</v>
      </c>
      <c r="C160" s="190" t="s">
        <v>29797</v>
      </c>
      <c r="D160" s="190" t="s">
        <v>29797</v>
      </c>
      <c r="E160" s="190" t="s">
        <v>29797</v>
      </c>
      <c r="F160" s="190" t="s">
        <v>29797</v>
      </c>
      <c r="G160" s="190" t="s">
        <v>29797</v>
      </c>
      <c r="H160" s="190" t="s">
        <v>31413</v>
      </c>
      <c r="I160" s="190" t="s">
        <v>31414</v>
      </c>
      <c r="J160" s="190" t="s">
        <v>30441</v>
      </c>
      <c r="K160" s="190" t="s">
        <v>9190</v>
      </c>
      <c r="L160" s="190" t="s">
        <v>1447</v>
      </c>
      <c r="P160" s="19" t="s">
        <v>14217</v>
      </c>
      <c r="Q160" s="20" t="s">
        <v>668</v>
      </c>
      <c r="R160" s="14"/>
      <c r="Y160" s="11">
        <v>99999158</v>
      </c>
      <c r="Z160" s="11" t="s">
        <v>762</v>
      </c>
      <c r="AA160" s="11" t="str">
        <f t="shared" si="2"/>
        <v>99999158B</v>
      </c>
    </row>
    <row r="161" spans="1:27" ht="15" x14ac:dyDescent="0.25">
      <c r="A161" s="191" t="s">
        <v>5116</v>
      </c>
      <c r="B161" s="192" t="s">
        <v>7142</v>
      </c>
      <c r="C161" s="192" t="s">
        <v>29797</v>
      </c>
      <c r="D161" s="192" t="s">
        <v>29797</v>
      </c>
      <c r="E161" s="192" t="s">
        <v>29797</v>
      </c>
      <c r="F161" s="192" t="s">
        <v>29797</v>
      </c>
      <c r="G161" s="192" t="s">
        <v>29797</v>
      </c>
      <c r="H161" s="192" t="s">
        <v>31415</v>
      </c>
      <c r="I161" s="192" t="s">
        <v>31416</v>
      </c>
      <c r="J161" s="192" t="s">
        <v>29875</v>
      </c>
      <c r="K161" s="192" t="s">
        <v>7466</v>
      </c>
      <c r="L161" s="192" t="s">
        <v>1447</v>
      </c>
      <c r="P161" s="17" t="s">
        <v>1583</v>
      </c>
      <c r="Q161" s="20" t="s">
        <v>669</v>
      </c>
      <c r="R161" s="14"/>
      <c r="Y161" s="11">
        <v>99999159</v>
      </c>
      <c r="Z161" s="11" t="s">
        <v>763</v>
      </c>
      <c r="AA161" s="11" t="str">
        <f t="shared" si="2"/>
        <v>99999159N</v>
      </c>
    </row>
    <row r="162" spans="1:27" ht="15" x14ac:dyDescent="0.25">
      <c r="A162" s="189" t="s">
        <v>22898</v>
      </c>
      <c r="B162" s="190" t="s">
        <v>18858</v>
      </c>
      <c r="C162" s="190" t="s">
        <v>29797</v>
      </c>
      <c r="D162" s="190" t="s">
        <v>29797</v>
      </c>
      <c r="E162" s="190" t="s">
        <v>29797</v>
      </c>
      <c r="F162" s="190" t="s">
        <v>29797</v>
      </c>
      <c r="G162" s="190" t="s">
        <v>29797</v>
      </c>
      <c r="H162" s="190" t="s">
        <v>29797</v>
      </c>
      <c r="I162" s="190" t="s">
        <v>29797</v>
      </c>
      <c r="J162" s="190" t="s">
        <v>29797</v>
      </c>
      <c r="K162" s="190" t="s">
        <v>29797</v>
      </c>
      <c r="L162" s="190" t="s">
        <v>1468</v>
      </c>
      <c r="P162" s="17" t="s">
        <v>1539</v>
      </c>
      <c r="Q162" s="20" t="s">
        <v>670</v>
      </c>
      <c r="R162" s="14"/>
      <c r="Y162" s="11">
        <v>99999160</v>
      </c>
      <c r="Z162" s="11" t="s">
        <v>764</v>
      </c>
      <c r="AA162" s="11" t="str">
        <f t="shared" si="2"/>
        <v>99999160J</v>
      </c>
    </row>
    <row r="163" spans="1:27" ht="15" x14ac:dyDescent="0.25">
      <c r="A163" s="191" t="s">
        <v>22899</v>
      </c>
      <c r="B163" s="192" t="s">
        <v>22900</v>
      </c>
      <c r="C163" s="192" t="s">
        <v>29797</v>
      </c>
      <c r="D163" s="192" t="s">
        <v>29797</v>
      </c>
      <c r="E163" s="192" t="s">
        <v>29827</v>
      </c>
      <c r="F163" s="192" t="s">
        <v>29797</v>
      </c>
      <c r="G163" s="192" t="s">
        <v>29797</v>
      </c>
      <c r="H163" s="192" t="s">
        <v>31417</v>
      </c>
      <c r="I163" s="192" t="s">
        <v>5073</v>
      </c>
      <c r="J163" s="192" t="s">
        <v>31325</v>
      </c>
      <c r="K163" s="192" t="s">
        <v>5073</v>
      </c>
      <c r="L163" s="192" t="s">
        <v>1447</v>
      </c>
      <c r="P163" s="17" t="s">
        <v>1495</v>
      </c>
      <c r="Q163" s="20" t="s">
        <v>671</v>
      </c>
      <c r="R163" s="14"/>
      <c r="Y163" s="11">
        <v>99999161</v>
      </c>
      <c r="Z163" s="11" t="s">
        <v>746</v>
      </c>
      <c r="AA163" s="11" t="str">
        <f t="shared" si="2"/>
        <v>99999161Z</v>
      </c>
    </row>
    <row r="164" spans="1:27" ht="15" x14ac:dyDescent="0.25">
      <c r="A164" s="189" t="s">
        <v>22901</v>
      </c>
      <c r="B164" s="190" t="s">
        <v>22902</v>
      </c>
      <c r="C164" s="190" t="s">
        <v>29797</v>
      </c>
      <c r="D164" s="190" t="s">
        <v>29797</v>
      </c>
      <c r="E164" s="190" t="s">
        <v>29797</v>
      </c>
      <c r="F164" s="190" t="s">
        <v>29797</v>
      </c>
      <c r="G164" s="190" t="s">
        <v>29797</v>
      </c>
      <c r="H164" s="190" t="s">
        <v>29797</v>
      </c>
      <c r="I164" s="190" t="s">
        <v>29797</v>
      </c>
      <c r="J164" s="190" t="s">
        <v>29797</v>
      </c>
      <c r="K164" s="190" t="s">
        <v>29797</v>
      </c>
      <c r="L164" s="190" t="s">
        <v>29797</v>
      </c>
      <c r="P164" s="17" t="s">
        <v>1506</v>
      </c>
      <c r="Q164" s="20" t="s">
        <v>672</v>
      </c>
      <c r="R164" s="14"/>
      <c r="Y164" s="11">
        <v>99999162</v>
      </c>
      <c r="Z164" s="11" t="s">
        <v>747</v>
      </c>
      <c r="AA164" s="11" t="str">
        <f t="shared" si="2"/>
        <v>99999162S</v>
      </c>
    </row>
    <row r="165" spans="1:27" ht="15" x14ac:dyDescent="0.25">
      <c r="A165" s="191" t="s">
        <v>14988</v>
      </c>
      <c r="B165" s="192" t="s">
        <v>18859</v>
      </c>
      <c r="C165" s="192" t="s">
        <v>29797</v>
      </c>
      <c r="D165" s="192" t="s">
        <v>29797</v>
      </c>
      <c r="E165" s="192" t="s">
        <v>29797</v>
      </c>
      <c r="F165" s="192" t="s">
        <v>29797</v>
      </c>
      <c r="G165" s="192" t="s">
        <v>29797</v>
      </c>
      <c r="H165" s="192" t="s">
        <v>29797</v>
      </c>
      <c r="I165" s="192" t="s">
        <v>29797</v>
      </c>
      <c r="J165" s="192" t="s">
        <v>29797</v>
      </c>
      <c r="K165" s="192" t="s">
        <v>29797</v>
      </c>
      <c r="L165" s="192" t="s">
        <v>29797</v>
      </c>
      <c r="P165" s="17" t="s">
        <v>14202</v>
      </c>
      <c r="Q165" s="20" t="s">
        <v>673</v>
      </c>
      <c r="R165" s="14"/>
      <c r="Y165" s="11">
        <v>99999163</v>
      </c>
      <c r="Z165" s="11" t="s">
        <v>748</v>
      </c>
      <c r="AA165" s="11" t="str">
        <f t="shared" si="2"/>
        <v>99999163Q</v>
      </c>
    </row>
    <row r="166" spans="1:27" ht="15" x14ac:dyDescent="0.25">
      <c r="A166" s="189" t="s">
        <v>14989</v>
      </c>
      <c r="B166" s="190" t="s">
        <v>18860</v>
      </c>
      <c r="C166" s="190" t="s">
        <v>29797</v>
      </c>
      <c r="D166" s="190" t="s">
        <v>29797</v>
      </c>
      <c r="E166" s="190" t="s">
        <v>29797</v>
      </c>
      <c r="F166" s="190" t="s">
        <v>29797</v>
      </c>
      <c r="G166" s="190" t="s">
        <v>29797</v>
      </c>
      <c r="H166" s="190" t="s">
        <v>29797</v>
      </c>
      <c r="I166" s="190" t="s">
        <v>29797</v>
      </c>
      <c r="J166" s="190" t="s">
        <v>29797</v>
      </c>
      <c r="K166" s="190" t="s">
        <v>29797</v>
      </c>
      <c r="L166" s="190" t="s">
        <v>29797</v>
      </c>
      <c r="P166" s="17" t="s">
        <v>1451</v>
      </c>
      <c r="Q166" s="20" t="s">
        <v>674</v>
      </c>
      <c r="R166" s="14"/>
      <c r="Y166" s="11">
        <v>99999164</v>
      </c>
      <c r="Z166" s="11" t="s">
        <v>12492</v>
      </c>
      <c r="AA166" s="11" t="str">
        <f t="shared" si="2"/>
        <v>99999164V</v>
      </c>
    </row>
    <row r="167" spans="1:27" ht="15" x14ac:dyDescent="0.25">
      <c r="A167" s="191" t="s">
        <v>8074</v>
      </c>
      <c r="B167" s="192" t="s">
        <v>8075</v>
      </c>
      <c r="C167" s="192" t="s">
        <v>29797</v>
      </c>
      <c r="D167" s="192" t="s">
        <v>29797</v>
      </c>
      <c r="E167" s="192" t="s">
        <v>29797</v>
      </c>
      <c r="F167" s="192" t="s">
        <v>29797</v>
      </c>
      <c r="G167" s="192" t="s">
        <v>29797</v>
      </c>
      <c r="H167" s="192" t="s">
        <v>31418</v>
      </c>
      <c r="I167" s="192" t="s">
        <v>31419</v>
      </c>
      <c r="J167" s="192" t="s">
        <v>31420</v>
      </c>
      <c r="K167" s="192" t="s">
        <v>8076</v>
      </c>
      <c r="L167" s="192" t="s">
        <v>1447</v>
      </c>
      <c r="P167" s="17" t="s">
        <v>14201</v>
      </c>
      <c r="Q167" s="20" t="s">
        <v>675</v>
      </c>
      <c r="R167" s="14"/>
      <c r="Y167" s="11">
        <v>99999165</v>
      </c>
      <c r="Z167" s="11" t="s">
        <v>749</v>
      </c>
      <c r="AA167" s="11" t="str">
        <f t="shared" si="2"/>
        <v>99999165H</v>
      </c>
    </row>
    <row r="168" spans="1:27" ht="15" x14ac:dyDescent="0.25">
      <c r="A168" s="189" t="s">
        <v>14990</v>
      </c>
      <c r="B168" s="190" t="s">
        <v>18861</v>
      </c>
      <c r="C168" s="190" t="s">
        <v>29797</v>
      </c>
      <c r="D168" s="190" t="s">
        <v>29797</v>
      </c>
      <c r="E168" s="190" t="s">
        <v>29797</v>
      </c>
      <c r="F168" s="190" t="s">
        <v>29797</v>
      </c>
      <c r="G168" s="190" t="s">
        <v>29797</v>
      </c>
      <c r="H168" s="190" t="s">
        <v>31421</v>
      </c>
      <c r="I168" s="190" t="s">
        <v>5073</v>
      </c>
      <c r="J168" s="190" t="s">
        <v>31325</v>
      </c>
      <c r="K168" s="190" t="s">
        <v>5073</v>
      </c>
      <c r="L168" s="190" t="s">
        <v>1447</v>
      </c>
      <c r="P168" s="17" t="s">
        <v>14213</v>
      </c>
      <c r="Q168" s="20" t="s">
        <v>676</v>
      </c>
      <c r="R168" s="14"/>
      <c r="Y168" s="11">
        <v>99999166</v>
      </c>
      <c r="Z168" s="11" t="s">
        <v>750</v>
      </c>
      <c r="AA168" s="11" t="str">
        <f t="shared" si="2"/>
        <v>99999166L</v>
      </c>
    </row>
    <row r="169" spans="1:27" ht="15" x14ac:dyDescent="0.25">
      <c r="A169" s="191" t="s">
        <v>14991</v>
      </c>
      <c r="B169" s="192" t="s">
        <v>18862</v>
      </c>
      <c r="C169" s="192" t="s">
        <v>29797</v>
      </c>
      <c r="D169" s="192" t="s">
        <v>29797</v>
      </c>
      <c r="E169" s="192" t="s">
        <v>29797</v>
      </c>
      <c r="F169" s="192" t="s">
        <v>29797</v>
      </c>
      <c r="G169" s="192" t="s">
        <v>29797</v>
      </c>
      <c r="H169" s="192" t="s">
        <v>31422</v>
      </c>
      <c r="I169" s="192" t="s">
        <v>31423</v>
      </c>
      <c r="J169" s="192" t="s">
        <v>29821</v>
      </c>
      <c r="K169" s="192" t="s">
        <v>5062</v>
      </c>
      <c r="L169" s="192" t="s">
        <v>1447</v>
      </c>
      <c r="P169" s="17" t="s">
        <v>1602</v>
      </c>
      <c r="Q169" s="20" t="s">
        <v>677</v>
      </c>
      <c r="R169" s="14"/>
      <c r="Y169" s="11">
        <v>99999167</v>
      </c>
      <c r="Z169" s="11" t="s">
        <v>12493</v>
      </c>
      <c r="AA169" s="11" t="str">
        <f t="shared" si="2"/>
        <v>99999167C</v>
      </c>
    </row>
    <row r="170" spans="1:27" ht="15" x14ac:dyDescent="0.25">
      <c r="A170" s="189" t="s">
        <v>5117</v>
      </c>
      <c r="B170" s="190" t="s">
        <v>7143</v>
      </c>
      <c r="C170" s="190" t="s">
        <v>29797</v>
      </c>
      <c r="D170" s="190" t="s">
        <v>29797</v>
      </c>
      <c r="E170" s="190" t="s">
        <v>29797</v>
      </c>
      <c r="F170" s="190" t="s">
        <v>29797</v>
      </c>
      <c r="G170" s="190" t="s">
        <v>29797</v>
      </c>
      <c r="H170" s="190" t="s">
        <v>31361</v>
      </c>
      <c r="I170" s="190" t="s">
        <v>5062</v>
      </c>
      <c r="J170" s="190" t="s">
        <v>29821</v>
      </c>
      <c r="K170" s="190" t="s">
        <v>5062</v>
      </c>
      <c r="L170" s="190" t="s">
        <v>1447</v>
      </c>
      <c r="P170" s="17" t="s">
        <v>14192</v>
      </c>
      <c r="Q170" s="20" t="s">
        <v>678</v>
      </c>
      <c r="R170" s="14"/>
      <c r="Y170" s="11">
        <v>99999168</v>
      </c>
      <c r="Z170" s="11" t="s">
        <v>751</v>
      </c>
      <c r="AA170" s="11" t="str">
        <f t="shared" si="2"/>
        <v>99999168K</v>
      </c>
    </row>
    <row r="171" spans="1:27" ht="15" x14ac:dyDescent="0.25">
      <c r="A171" s="191" t="s">
        <v>5118</v>
      </c>
      <c r="B171" s="192" t="s">
        <v>7144</v>
      </c>
      <c r="C171" s="192" t="s">
        <v>29797</v>
      </c>
      <c r="D171" s="192" t="s">
        <v>29797</v>
      </c>
      <c r="E171" s="192" t="s">
        <v>29797</v>
      </c>
      <c r="F171" s="192" t="s">
        <v>29797</v>
      </c>
      <c r="G171" s="192" t="s">
        <v>29797</v>
      </c>
      <c r="H171" s="192" t="s">
        <v>29797</v>
      </c>
      <c r="I171" s="192" t="s">
        <v>29797</v>
      </c>
      <c r="J171" s="192" t="s">
        <v>29797</v>
      </c>
      <c r="K171" s="192" t="s">
        <v>29797</v>
      </c>
      <c r="L171" s="192" t="s">
        <v>29797</v>
      </c>
      <c r="P171" s="17" t="s">
        <v>14211</v>
      </c>
      <c r="Q171" s="20" t="s">
        <v>679</v>
      </c>
      <c r="R171" s="14"/>
      <c r="Y171" s="11">
        <v>99999169</v>
      </c>
      <c r="Z171" s="11" t="s">
        <v>752</v>
      </c>
      <c r="AA171" s="11" t="str">
        <f t="shared" si="2"/>
        <v>99999169E</v>
      </c>
    </row>
    <row r="172" spans="1:27" ht="15" x14ac:dyDescent="0.25">
      <c r="A172" s="189" t="s">
        <v>8077</v>
      </c>
      <c r="B172" s="190" t="s">
        <v>8078</v>
      </c>
      <c r="C172" s="190" t="s">
        <v>29828</v>
      </c>
      <c r="D172" s="190" t="s">
        <v>29797</v>
      </c>
      <c r="E172" s="190" t="s">
        <v>29829</v>
      </c>
      <c r="F172" s="190" t="s">
        <v>29797</v>
      </c>
      <c r="G172" s="190" t="s">
        <v>29797</v>
      </c>
      <c r="H172" s="190" t="s">
        <v>31307</v>
      </c>
      <c r="I172" s="190" t="s">
        <v>5062</v>
      </c>
      <c r="J172" s="190" t="s">
        <v>29821</v>
      </c>
      <c r="K172" s="190" t="s">
        <v>5062</v>
      </c>
      <c r="L172" s="190" t="s">
        <v>1447</v>
      </c>
      <c r="P172" s="17" t="s">
        <v>14212</v>
      </c>
      <c r="Q172" s="20" t="s">
        <v>680</v>
      </c>
      <c r="R172" s="14"/>
      <c r="Y172" s="11">
        <v>99999170</v>
      </c>
      <c r="Z172" s="11" t="s">
        <v>753</v>
      </c>
      <c r="AA172" s="11" t="str">
        <f t="shared" si="2"/>
        <v>99999170T</v>
      </c>
    </row>
    <row r="173" spans="1:27" ht="15" x14ac:dyDescent="0.25">
      <c r="A173" s="191" t="s">
        <v>5119</v>
      </c>
      <c r="B173" s="192" t="s">
        <v>7145</v>
      </c>
      <c r="C173" s="192" t="s">
        <v>29797</v>
      </c>
      <c r="D173" s="192" t="s">
        <v>29797</v>
      </c>
      <c r="E173" s="192" t="s">
        <v>29797</v>
      </c>
      <c r="F173" s="192" t="s">
        <v>29797</v>
      </c>
      <c r="G173" s="192" t="s">
        <v>29797</v>
      </c>
      <c r="H173" s="192" t="s">
        <v>29797</v>
      </c>
      <c r="I173" s="192" t="s">
        <v>29797</v>
      </c>
      <c r="J173" s="192" t="s">
        <v>29797</v>
      </c>
      <c r="K173" s="192" t="s">
        <v>29797</v>
      </c>
      <c r="L173" s="192" t="s">
        <v>29797</v>
      </c>
      <c r="P173" s="17" t="s">
        <v>14216</v>
      </c>
      <c r="Q173" s="20" t="s">
        <v>681</v>
      </c>
      <c r="R173" s="14"/>
      <c r="Y173" s="11">
        <v>99999171</v>
      </c>
      <c r="Z173" s="11" t="s">
        <v>754</v>
      </c>
      <c r="AA173" s="11" t="str">
        <f t="shared" si="2"/>
        <v>99999171R</v>
      </c>
    </row>
    <row r="174" spans="1:27" ht="15" x14ac:dyDescent="0.25">
      <c r="A174" s="189" t="s">
        <v>22903</v>
      </c>
      <c r="B174" s="190" t="s">
        <v>18863</v>
      </c>
      <c r="C174" s="190" t="s">
        <v>29797</v>
      </c>
      <c r="D174" s="190" t="s">
        <v>29797</v>
      </c>
      <c r="E174" s="190" t="s">
        <v>29797</v>
      </c>
      <c r="F174" s="190" t="s">
        <v>29797</v>
      </c>
      <c r="G174" s="190" t="s">
        <v>29797</v>
      </c>
      <c r="H174" s="190" t="s">
        <v>29797</v>
      </c>
      <c r="I174" s="190" t="s">
        <v>29797</v>
      </c>
      <c r="J174" s="190" t="s">
        <v>29797</v>
      </c>
      <c r="K174" s="190" t="s">
        <v>29797</v>
      </c>
      <c r="L174" s="190" t="s">
        <v>1468</v>
      </c>
      <c r="P174" s="17" t="s">
        <v>1575</v>
      </c>
      <c r="Q174" s="20" t="s">
        <v>682</v>
      </c>
      <c r="R174" s="14"/>
      <c r="Y174" s="11">
        <v>99999272</v>
      </c>
      <c r="Z174" s="11" t="s">
        <v>1614</v>
      </c>
      <c r="AA174" s="11" t="str">
        <f t="shared" si="2"/>
        <v>99999272X</v>
      </c>
    </row>
    <row r="175" spans="1:27" ht="15" x14ac:dyDescent="0.25">
      <c r="A175" s="191" t="s">
        <v>14992</v>
      </c>
      <c r="B175" s="192" t="s">
        <v>22904</v>
      </c>
      <c r="C175" s="192" t="s">
        <v>29797</v>
      </c>
      <c r="D175" s="192" t="s">
        <v>29797</v>
      </c>
      <c r="E175" s="192" t="s">
        <v>29797</v>
      </c>
      <c r="F175" s="192" t="s">
        <v>29797</v>
      </c>
      <c r="G175" s="192" t="s">
        <v>29797</v>
      </c>
      <c r="H175" s="192" t="s">
        <v>31421</v>
      </c>
      <c r="I175" s="192" t="s">
        <v>5073</v>
      </c>
      <c r="J175" s="192" t="s">
        <v>31325</v>
      </c>
      <c r="K175" s="192" t="s">
        <v>5073</v>
      </c>
      <c r="L175" s="192" t="s">
        <v>1447</v>
      </c>
      <c r="P175" s="17" t="s">
        <v>14204</v>
      </c>
      <c r="Q175" s="20" t="s">
        <v>683</v>
      </c>
      <c r="R175" s="14"/>
      <c r="Y175" s="11">
        <v>99999273</v>
      </c>
      <c r="Z175" s="11" t="s">
        <v>762</v>
      </c>
      <c r="AA175" s="11" t="str">
        <f t="shared" si="2"/>
        <v>99999273B</v>
      </c>
    </row>
    <row r="176" spans="1:27" ht="15" x14ac:dyDescent="0.25">
      <c r="A176" s="189" t="s">
        <v>22905</v>
      </c>
      <c r="B176" s="190" t="s">
        <v>7146</v>
      </c>
      <c r="C176" s="190" t="s">
        <v>29797</v>
      </c>
      <c r="D176" s="190" t="s">
        <v>29797</v>
      </c>
      <c r="E176" s="190" t="s">
        <v>29797</v>
      </c>
      <c r="F176" s="190" t="s">
        <v>29797</v>
      </c>
      <c r="G176" s="190" t="s">
        <v>29797</v>
      </c>
      <c r="H176" s="190" t="s">
        <v>29797</v>
      </c>
      <c r="I176" s="190" t="s">
        <v>29797</v>
      </c>
      <c r="J176" s="190" t="s">
        <v>29797</v>
      </c>
      <c r="K176" s="190" t="s">
        <v>29797</v>
      </c>
      <c r="L176" s="190" t="s">
        <v>1441</v>
      </c>
      <c r="P176" s="17" t="s">
        <v>1578</v>
      </c>
      <c r="Q176" s="20" t="s">
        <v>684</v>
      </c>
      <c r="R176" s="14"/>
      <c r="Y176" s="11">
        <v>99999174</v>
      </c>
      <c r="Z176" s="11" t="s">
        <v>756</v>
      </c>
      <c r="AA176" s="11" t="str">
        <f t="shared" si="2"/>
        <v>99999174G</v>
      </c>
    </row>
    <row r="177" spans="1:27" ht="15" x14ac:dyDescent="0.25">
      <c r="A177" s="191" t="s">
        <v>14993</v>
      </c>
      <c r="B177" s="192" t="s">
        <v>18864</v>
      </c>
      <c r="C177" s="192" t="s">
        <v>29797</v>
      </c>
      <c r="D177" s="192" t="s">
        <v>29797</v>
      </c>
      <c r="E177" s="192" t="s">
        <v>29797</v>
      </c>
      <c r="F177" s="192" t="s">
        <v>29797</v>
      </c>
      <c r="G177" s="192" t="s">
        <v>29797</v>
      </c>
      <c r="H177" s="192" t="s">
        <v>31424</v>
      </c>
      <c r="I177" s="192" t="s">
        <v>5078</v>
      </c>
      <c r="J177" s="192" t="s">
        <v>29826</v>
      </c>
      <c r="K177" s="192" t="s">
        <v>5078</v>
      </c>
      <c r="L177" s="192" t="s">
        <v>1447</v>
      </c>
      <c r="P177" s="17" t="s">
        <v>1609</v>
      </c>
      <c r="Q177" s="20" t="s">
        <v>685</v>
      </c>
      <c r="R177" s="14"/>
      <c r="Y177" s="11">
        <v>99999175</v>
      </c>
      <c r="Z177" s="11" t="s">
        <v>757</v>
      </c>
      <c r="AA177" s="11" t="str">
        <f t="shared" si="2"/>
        <v>99999175M</v>
      </c>
    </row>
    <row r="178" spans="1:27" ht="15" x14ac:dyDescent="0.25">
      <c r="A178" s="189" t="s">
        <v>14994</v>
      </c>
      <c r="B178" s="190" t="s">
        <v>18865</v>
      </c>
      <c r="C178" s="190" t="s">
        <v>29797</v>
      </c>
      <c r="D178" s="190" t="s">
        <v>29797</v>
      </c>
      <c r="E178" s="190" t="s">
        <v>29797</v>
      </c>
      <c r="F178" s="190" t="s">
        <v>29797</v>
      </c>
      <c r="G178" s="190" t="s">
        <v>29797</v>
      </c>
      <c r="H178" s="190" t="s">
        <v>31425</v>
      </c>
      <c r="I178" s="190" t="s">
        <v>5910</v>
      </c>
      <c r="J178" s="190" t="s">
        <v>31182</v>
      </c>
      <c r="K178" s="190" t="s">
        <v>5910</v>
      </c>
      <c r="L178" s="190" t="s">
        <v>1447</v>
      </c>
      <c r="P178" s="17" t="s">
        <v>1541</v>
      </c>
      <c r="Q178" s="20" t="s">
        <v>686</v>
      </c>
      <c r="R178" s="14"/>
      <c r="Y178" s="11">
        <v>99999176</v>
      </c>
      <c r="Z178" s="11" t="s">
        <v>758</v>
      </c>
      <c r="AA178" s="11" t="str">
        <f t="shared" si="2"/>
        <v>99999176Y</v>
      </c>
    </row>
    <row r="179" spans="1:27" ht="15" x14ac:dyDescent="0.25">
      <c r="A179" s="191" t="s">
        <v>8079</v>
      </c>
      <c r="B179" s="192" t="s">
        <v>8080</v>
      </c>
      <c r="C179" s="192" t="s">
        <v>29797</v>
      </c>
      <c r="D179" s="192" t="s">
        <v>29797</v>
      </c>
      <c r="E179" s="192" t="s">
        <v>29797</v>
      </c>
      <c r="F179" s="192" t="s">
        <v>29797</v>
      </c>
      <c r="G179" s="192" t="s">
        <v>29797</v>
      </c>
      <c r="H179" s="192" t="s">
        <v>29797</v>
      </c>
      <c r="I179" s="192" t="s">
        <v>29797</v>
      </c>
      <c r="J179" s="192" t="s">
        <v>29797</v>
      </c>
      <c r="K179" s="192" t="s">
        <v>29797</v>
      </c>
      <c r="L179" s="192" t="s">
        <v>29797</v>
      </c>
      <c r="P179" s="17" t="s">
        <v>1561</v>
      </c>
      <c r="Q179" s="20" t="s">
        <v>687</v>
      </c>
      <c r="R179" s="14"/>
      <c r="Y179" s="11">
        <v>99999177</v>
      </c>
      <c r="Z179" s="11" t="s">
        <v>759</v>
      </c>
      <c r="AA179" s="11" t="str">
        <f t="shared" si="2"/>
        <v>99999177F</v>
      </c>
    </row>
    <row r="180" spans="1:27" ht="15" x14ac:dyDescent="0.25">
      <c r="A180" s="189" t="s">
        <v>14995</v>
      </c>
      <c r="B180" s="190" t="s">
        <v>18866</v>
      </c>
      <c r="C180" s="190" t="s">
        <v>29797</v>
      </c>
      <c r="D180" s="190" t="s">
        <v>29797</v>
      </c>
      <c r="E180" s="190" t="s">
        <v>29797</v>
      </c>
      <c r="F180" s="190" t="s">
        <v>29797</v>
      </c>
      <c r="G180" s="190" t="s">
        <v>29797</v>
      </c>
      <c r="H180" s="190" t="s">
        <v>31314</v>
      </c>
      <c r="I180" s="190" t="s">
        <v>5062</v>
      </c>
      <c r="J180" s="190" t="s">
        <v>29821</v>
      </c>
      <c r="K180" s="190" t="s">
        <v>5062</v>
      </c>
      <c r="L180" s="190" t="s">
        <v>1447</v>
      </c>
      <c r="P180" s="17" t="s">
        <v>1558</v>
      </c>
      <c r="Q180" s="20" t="s">
        <v>688</v>
      </c>
      <c r="R180" s="14"/>
      <c r="Y180" s="11">
        <v>99999178</v>
      </c>
      <c r="Z180" s="11" t="s">
        <v>760</v>
      </c>
      <c r="AA180" s="11" t="str">
        <f t="shared" si="2"/>
        <v>99999178P</v>
      </c>
    </row>
    <row r="181" spans="1:27" ht="15" x14ac:dyDescent="0.25">
      <c r="A181" s="191" t="s">
        <v>5120</v>
      </c>
      <c r="B181" s="192" t="s">
        <v>7147</v>
      </c>
      <c r="C181" s="192" t="s">
        <v>29797</v>
      </c>
      <c r="D181" s="192" t="s">
        <v>29797</v>
      </c>
      <c r="E181" s="192" t="s">
        <v>29797</v>
      </c>
      <c r="F181" s="192" t="s">
        <v>29797</v>
      </c>
      <c r="G181" s="192" t="s">
        <v>29797</v>
      </c>
      <c r="H181" s="192" t="s">
        <v>29797</v>
      </c>
      <c r="I181" s="192" t="s">
        <v>29797</v>
      </c>
      <c r="J181" s="192" t="s">
        <v>29797</v>
      </c>
      <c r="K181" s="192" t="s">
        <v>29797</v>
      </c>
      <c r="L181" s="192" t="s">
        <v>29797</v>
      </c>
      <c r="P181" s="17" t="s">
        <v>1606</v>
      </c>
      <c r="Q181" s="20" t="s">
        <v>689</v>
      </c>
      <c r="R181" s="14"/>
      <c r="Y181" s="11">
        <v>99999179</v>
      </c>
      <c r="Z181" s="11" t="s">
        <v>761</v>
      </c>
      <c r="AA181" s="11" t="str">
        <f t="shared" si="2"/>
        <v>99999179D</v>
      </c>
    </row>
    <row r="182" spans="1:27" ht="15" x14ac:dyDescent="0.25">
      <c r="A182" s="189" t="s">
        <v>8081</v>
      </c>
      <c r="B182" s="190" t="s">
        <v>8082</v>
      </c>
      <c r="C182" s="190" t="s">
        <v>29797</v>
      </c>
      <c r="D182" s="190" t="s">
        <v>29797</v>
      </c>
      <c r="E182" s="190" t="s">
        <v>29797</v>
      </c>
      <c r="F182" s="190" t="s">
        <v>29797</v>
      </c>
      <c r="G182" s="190" t="s">
        <v>29797</v>
      </c>
      <c r="H182" s="190" t="s">
        <v>29797</v>
      </c>
      <c r="I182" s="190" t="s">
        <v>29797</v>
      </c>
      <c r="J182" s="190" t="s">
        <v>29826</v>
      </c>
      <c r="K182" s="190" t="s">
        <v>5078</v>
      </c>
      <c r="L182" s="190" t="s">
        <v>1447</v>
      </c>
      <c r="P182" s="17" t="s">
        <v>14203</v>
      </c>
      <c r="Q182" s="20" t="s">
        <v>690</v>
      </c>
      <c r="R182" s="14"/>
      <c r="Y182" s="11">
        <v>99999180</v>
      </c>
      <c r="Z182" s="11" t="s">
        <v>1614</v>
      </c>
      <c r="AA182" s="11" t="str">
        <f t="shared" si="2"/>
        <v>99999180X</v>
      </c>
    </row>
    <row r="183" spans="1:27" ht="15" x14ac:dyDescent="0.25">
      <c r="A183" s="191" t="s">
        <v>5121</v>
      </c>
      <c r="B183" s="192" t="s">
        <v>7148</v>
      </c>
      <c r="C183" s="192" t="s">
        <v>29797</v>
      </c>
      <c r="D183" s="192" t="s">
        <v>29797</v>
      </c>
      <c r="E183" s="192" t="s">
        <v>29797</v>
      </c>
      <c r="F183" s="192" t="s">
        <v>29797</v>
      </c>
      <c r="G183" s="192" t="s">
        <v>29797</v>
      </c>
      <c r="H183" s="192" t="s">
        <v>31426</v>
      </c>
      <c r="I183" s="192" t="s">
        <v>31427</v>
      </c>
      <c r="J183" s="192" t="s">
        <v>29865</v>
      </c>
      <c r="K183" s="192" t="s">
        <v>8083</v>
      </c>
      <c r="L183" s="192" t="s">
        <v>1447</v>
      </c>
      <c r="P183" s="17" t="s">
        <v>1465</v>
      </c>
      <c r="Q183" s="20" t="s">
        <v>691</v>
      </c>
      <c r="R183" s="14"/>
      <c r="Y183" s="11">
        <v>99999181</v>
      </c>
      <c r="Z183" s="11" t="s">
        <v>762</v>
      </c>
      <c r="AA183" s="11" t="str">
        <f t="shared" si="2"/>
        <v>99999181B</v>
      </c>
    </row>
    <row r="184" spans="1:27" ht="15" x14ac:dyDescent="0.25">
      <c r="A184" s="189" t="s">
        <v>5122</v>
      </c>
      <c r="B184" s="190" t="s">
        <v>7149</v>
      </c>
      <c r="C184" s="190" t="s">
        <v>29797</v>
      </c>
      <c r="D184" s="190" t="s">
        <v>29797</v>
      </c>
      <c r="E184" s="190" t="s">
        <v>29797</v>
      </c>
      <c r="F184" s="190" t="s">
        <v>29797</v>
      </c>
      <c r="G184" s="190" t="s">
        <v>29797</v>
      </c>
      <c r="H184" s="190" t="s">
        <v>31428</v>
      </c>
      <c r="I184" s="190" t="s">
        <v>31429</v>
      </c>
      <c r="J184" s="190" t="s">
        <v>29941</v>
      </c>
      <c r="K184" s="190" t="s">
        <v>7892</v>
      </c>
      <c r="L184" s="190" t="s">
        <v>1447</v>
      </c>
      <c r="P184" s="17" t="s">
        <v>1446</v>
      </c>
      <c r="Q184" s="20" t="s">
        <v>692</v>
      </c>
      <c r="R184" s="14"/>
      <c r="Y184" s="11">
        <v>99999182</v>
      </c>
      <c r="Z184" s="11" t="s">
        <v>763</v>
      </c>
      <c r="AA184" s="11" t="str">
        <f t="shared" si="2"/>
        <v>99999182N</v>
      </c>
    </row>
    <row r="185" spans="1:27" ht="15" x14ac:dyDescent="0.25">
      <c r="A185" s="191" t="s">
        <v>22906</v>
      </c>
      <c r="B185" s="192" t="s">
        <v>22907</v>
      </c>
      <c r="C185" s="192" t="s">
        <v>29797</v>
      </c>
      <c r="D185" s="192" t="s">
        <v>29797</v>
      </c>
      <c r="E185" s="192" t="s">
        <v>29830</v>
      </c>
      <c r="F185" s="192" t="s">
        <v>29797</v>
      </c>
      <c r="G185" s="192" t="s">
        <v>29797</v>
      </c>
      <c r="H185" s="192" t="s">
        <v>29797</v>
      </c>
      <c r="I185" s="192" t="s">
        <v>29797</v>
      </c>
      <c r="J185" s="192" t="s">
        <v>29797</v>
      </c>
      <c r="K185" s="192" t="s">
        <v>29797</v>
      </c>
      <c r="L185" s="192" t="s">
        <v>2704</v>
      </c>
      <c r="P185" s="17" t="s">
        <v>1530</v>
      </c>
      <c r="Q185" s="20" t="s">
        <v>693</v>
      </c>
      <c r="R185" s="14"/>
      <c r="Y185" s="11">
        <v>99999183</v>
      </c>
      <c r="Z185" s="11" t="s">
        <v>764</v>
      </c>
      <c r="AA185" s="11" t="str">
        <f t="shared" si="2"/>
        <v>99999183J</v>
      </c>
    </row>
    <row r="186" spans="1:27" ht="15" x14ac:dyDescent="0.25">
      <c r="A186" s="189" t="s">
        <v>22908</v>
      </c>
      <c r="B186" s="190" t="s">
        <v>22907</v>
      </c>
      <c r="C186" s="190" t="s">
        <v>29797</v>
      </c>
      <c r="D186" s="190" t="s">
        <v>29797</v>
      </c>
      <c r="E186" s="190" t="s">
        <v>29830</v>
      </c>
      <c r="F186" s="190" t="s">
        <v>29797</v>
      </c>
      <c r="G186" s="190" t="s">
        <v>29797</v>
      </c>
      <c r="H186" s="190" t="s">
        <v>29797</v>
      </c>
      <c r="I186" s="190" t="s">
        <v>29797</v>
      </c>
      <c r="J186" s="190" t="s">
        <v>29797</v>
      </c>
      <c r="K186" s="190" t="s">
        <v>29797</v>
      </c>
      <c r="L186" s="190" t="s">
        <v>2704</v>
      </c>
      <c r="P186" s="17" t="s">
        <v>1574</v>
      </c>
      <c r="Q186" s="20" t="s">
        <v>694</v>
      </c>
      <c r="R186" s="14"/>
      <c r="Y186" s="11">
        <v>99999184</v>
      </c>
      <c r="Z186" s="11" t="s">
        <v>746</v>
      </c>
      <c r="AA186" s="11" t="str">
        <f t="shared" si="2"/>
        <v>99999184Z</v>
      </c>
    </row>
    <row r="187" spans="1:27" ht="15" x14ac:dyDescent="0.25">
      <c r="A187" s="191" t="s">
        <v>14996</v>
      </c>
      <c r="B187" s="192" t="s">
        <v>22909</v>
      </c>
      <c r="C187" s="192" t="s">
        <v>29797</v>
      </c>
      <c r="D187" s="192" t="s">
        <v>29797</v>
      </c>
      <c r="E187" s="192" t="s">
        <v>29797</v>
      </c>
      <c r="F187" s="192" t="s">
        <v>29797</v>
      </c>
      <c r="G187" s="192" t="s">
        <v>29797</v>
      </c>
      <c r="H187" s="192" t="s">
        <v>31395</v>
      </c>
      <c r="I187" s="192" t="s">
        <v>31396</v>
      </c>
      <c r="J187" s="192" t="s">
        <v>29821</v>
      </c>
      <c r="K187" s="192" t="s">
        <v>5062</v>
      </c>
      <c r="L187" s="192" t="s">
        <v>1447</v>
      </c>
      <c r="P187" s="17" t="s">
        <v>1610</v>
      </c>
      <c r="Q187" s="20" t="s">
        <v>695</v>
      </c>
      <c r="R187" s="14"/>
      <c r="Y187" s="11">
        <v>99999185</v>
      </c>
      <c r="Z187" s="11" t="s">
        <v>747</v>
      </c>
      <c r="AA187" s="11" t="str">
        <f t="shared" si="2"/>
        <v>99999185S</v>
      </c>
    </row>
    <row r="188" spans="1:27" ht="15" x14ac:dyDescent="0.25">
      <c r="A188" s="189" t="s">
        <v>22910</v>
      </c>
      <c r="B188" s="190" t="s">
        <v>22911</v>
      </c>
      <c r="C188" s="190" t="s">
        <v>29812</v>
      </c>
      <c r="D188" s="190" t="s">
        <v>29824</v>
      </c>
      <c r="E188" s="190" t="s">
        <v>29831</v>
      </c>
      <c r="F188" s="190" t="s">
        <v>29804</v>
      </c>
      <c r="G188" s="190" t="s">
        <v>29832</v>
      </c>
      <c r="H188" s="190" t="s">
        <v>31430</v>
      </c>
      <c r="I188" s="190" t="s">
        <v>31100</v>
      </c>
      <c r="J188" s="190" t="s">
        <v>31325</v>
      </c>
      <c r="K188" s="190" t="s">
        <v>5073</v>
      </c>
      <c r="L188" s="190" t="s">
        <v>1447</v>
      </c>
      <c r="P188" s="17" t="s">
        <v>14205</v>
      </c>
      <c r="Q188" s="20" t="s">
        <v>696</v>
      </c>
      <c r="R188" s="14"/>
      <c r="Y188" s="11">
        <v>99999186</v>
      </c>
      <c r="Z188" s="11" t="s">
        <v>748</v>
      </c>
      <c r="AA188" s="11" t="str">
        <f t="shared" si="2"/>
        <v>99999186Q</v>
      </c>
    </row>
    <row r="189" spans="1:27" ht="15" x14ac:dyDescent="0.25">
      <c r="A189" s="191" t="s">
        <v>22912</v>
      </c>
      <c r="B189" s="192" t="s">
        <v>22913</v>
      </c>
      <c r="C189" s="192" t="s">
        <v>29797</v>
      </c>
      <c r="D189" s="192" t="s">
        <v>29797</v>
      </c>
      <c r="E189" s="192" t="s">
        <v>29797</v>
      </c>
      <c r="F189" s="192" t="s">
        <v>29797</v>
      </c>
      <c r="G189" s="192" t="s">
        <v>29797</v>
      </c>
      <c r="H189" s="192" t="s">
        <v>29797</v>
      </c>
      <c r="I189" s="192" t="s">
        <v>29797</v>
      </c>
      <c r="J189" s="192" t="s">
        <v>29797</v>
      </c>
      <c r="K189" s="192" t="s">
        <v>29797</v>
      </c>
      <c r="L189" s="192" t="s">
        <v>1447</v>
      </c>
      <c r="P189" s="17" t="s">
        <v>14206</v>
      </c>
      <c r="Q189" s="20" t="s">
        <v>697</v>
      </c>
      <c r="R189" s="14"/>
      <c r="Y189" s="11">
        <v>99999187</v>
      </c>
      <c r="Z189" s="11" t="s">
        <v>12492</v>
      </c>
      <c r="AA189" s="11" t="str">
        <f t="shared" si="2"/>
        <v>99999187V</v>
      </c>
    </row>
    <row r="190" spans="1:27" ht="15" x14ac:dyDescent="0.25">
      <c r="A190" s="189" t="s">
        <v>22914</v>
      </c>
      <c r="B190" s="190" t="s">
        <v>7150</v>
      </c>
      <c r="C190" s="190" t="s">
        <v>29797</v>
      </c>
      <c r="D190" s="190" t="s">
        <v>29797</v>
      </c>
      <c r="E190" s="190" t="s">
        <v>29797</v>
      </c>
      <c r="F190" s="190" t="s">
        <v>29797</v>
      </c>
      <c r="G190" s="190" t="s">
        <v>29797</v>
      </c>
      <c r="H190" s="190" t="s">
        <v>29797</v>
      </c>
      <c r="I190" s="190" t="s">
        <v>29797</v>
      </c>
      <c r="J190" s="190" t="s">
        <v>29797</v>
      </c>
      <c r="K190" s="190" t="s">
        <v>29797</v>
      </c>
      <c r="L190" s="190" t="s">
        <v>1438</v>
      </c>
      <c r="P190" s="17" t="s">
        <v>1466</v>
      </c>
      <c r="Q190" s="20" t="s">
        <v>698</v>
      </c>
      <c r="R190" s="14"/>
      <c r="Y190" s="11">
        <v>99999188</v>
      </c>
      <c r="Z190" s="11" t="s">
        <v>749</v>
      </c>
      <c r="AA190" s="11" t="str">
        <f t="shared" si="2"/>
        <v>99999188H</v>
      </c>
    </row>
    <row r="191" spans="1:27" ht="15" x14ac:dyDescent="0.25">
      <c r="A191" s="191" t="s">
        <v>14997</v>
      </c>
      <c r="B191" s="192" t="s">
        <v>22915</v>
      </c>
      <c r="C191" s="192" t="s">
        <v>29797</v>
      </c>
      <c r="D191" s="192" t="s">
        <v>29797</v>
      </c>
      <c r="E191" s="192" t="s">
        <v>29797</v>
      </c>
      <c r="F191" s="192" t="s">
        <v>29797</v>
      </c>
      <c r="G191" s="192" t="s">
        <v>29797</v>
      </c>
      <c r="H191" s="192" t="s">
        <v>31314</v>
      </c>
      <c r="I191" s="192" t="s">
        <v>5062</v>
      </c>
      <c r="J191" s="192" t="s">
        <v>29821</v>
      </c>
      <c r="K191" s="192" t="s">
        <v>5062</v>
      </c>
      <c r="L191" s="192" t="s">
        <v>1447</v>
      </c>
      <c r="P191" s="17" t="s">
        <v>14177</v>
      </c>
      <c r="Q191" s="20" t="s">
        <v>699</v>
      </c>
      <c r="R191" s="14"/>
      <c r="Y191" s="11">
        <v>99999189</v>
      </c>
      <c r="Z191" s="11" t="s">
        <v>750</v>
      </c>
      <c r="AA191" s="11" t="str">
        <f t="shared" si="2"/>
        <v>99999189L</v>
      </c>
    </row>
    <row r="192" spans="1:27" ht="15" x14ac:dyDescent="0.25">
      <c r="A192" s="189" t="s">
        <v>8084</v>
      </c>
      <c r="B192" s="190" t="s">
        <v>8085</v>
      </c>
      <c r="C192" s="190" t="s">
        <v>29797</v>
      </c>
      <c r="D192" s="190" t="s">
        <v>29797</v>
      </c>
      <c r="E192" s="190" t="s">
        <v>29797</v>
      </c>
      <c r="F192" s="190" t="s">
        <v>29797</v>
      </c>
      <c r="G192" s="190" t="s">
        <v>29797</v>
      </c>
      <c r="H192" s="190" t="s">
        <v>31376</v>
      </c>
      <c r="I192" s="190" t="s">
        <v>5062</v>
      </c>
      <c r="J192" s="190" t="s">
        <v>29821</v>
      </c>
      <c r="K192" s="190" t="s">
        <v>5062</v>
      </c>
      <c r="L192" s="190" t="s">
        <v>1447</v>
      </c>
      <c r="P192" s="17" t="s">
        <v>14179</v>
      </c>
      <c r="Q192" s="20" t="s">
        <v>700</v>
      </c>
      <c r="R192" s="14"/>
      <c r="Y192" s="11">
        <v>99999190</v>
      </c>
      <c r="Z192" s="11" t="s">
        <v>12493</v>
      </c>
      <c r="AA192" s="11" t="str">
        <f t="shared" si="2"/>
        <v>99999190C</v>
      </c>
    </row>
    <row r="193" spans="1:27" ht="15" x14ac:dyDescent="0.25">
      <c r="A193" s="191" t="s">
        <v>8086</v>
      </c>
      <c r="B193" s="192" t="s">
        <v>8087</v>
      </c>
      <c r="C193" s="192" t="s">
        <v>29797</v>
      </c>
      <c r="D193" s="192" t="s">
        <v>29797</v>
      </c>
      <c r="E193" s="192" t="s">
        <v>29797</v>
      </c>
      <c r="F193" s="192" t="s">
        <v>29797</v>
      </c>
      <c r="G193" s="192" t="s">
        <v>29797</v>
      </c>
      <c r="H193" s="192" t="s">
        <v>29797</v>
      </c>
      <c r="I193" s="192" t="s">
        <v>29797</v>
      </c>
      <c r="J193" s="192" t="s">
        <v>29826</v>
      </c>
      <c r="K193" s="192" t="s">
        <v>5078</v>
      </c>
      <c r="L193" s="192" t="s">
        <v>1447</v>
      </c>
      <c r="P193" s="17" t="s">
        <v>1468</v>
      </c>
      <c r="Q193" s="20" t="s">
        <v>701</v>
      </c>
      <c r="R193" s="14"/>
      <c r="Y193" s="11">
        <v>99999191</v>
      </c>
      <c r="Z193" s="11" t="s">
        <v>751</v>
      </c>
      <c r="AA193" s="11" t="str">
        <f t="shared" si="2"/>
        <v>99999191K</v>
      </c>
    </row>
    <row r="194" spans="1:27" ht="15" x14ac:dyDescent="0.25">
      <c r="A194" s="189" t="s">
        <v>5123</v>
      </c>
      <c r="B194" s="190" t="s">
        <v>7151</v>
      </c>
      <c r="C194" s="190" t="s">
        <v>29797</v>
      </c>
      <c r="D194" s="190" t="s">
        <v>29797</v>
      </c>
      <c r="E194" s="190" t="s">
        <v>29797</v>
      </c>
      <c r="F194" s="190" t="s">
        <v>29797</v>
      </c>
      <c r="G194" s="190" t="s">
        <v>29797</v>
      </c>
      <c r="H194" s="190" t="s">
        <v>29797</v>
      </c>
      <c r="I194" s="190" t="s">
        <v>29797</v>
      </c>
      <c r="J194" s="190" t="s">
        <v>29797</v>
      </c>
      <c r="K194" s="190" t="s">
        <v>29797</v>
      </c>
      <c r="L194" s="190" t="s">
        <v>29797</v>
      </c>
      <c r="P194" s="17" t="s">
        <v>1474</v>
      </c>
      <c r="Q194" s="20" t="s">
        <v>702</v>
      </c>
      <c r="R194" s="14"/>
      <c r="Y194" s="11">
        <v>99999192</v>
      </c>
      <c r="Z194" s="11" t="s">
        <v>752</v>
      </c>
      <c r="AA194" s="11" t="str">
        <f t="shared" si="2"/>
        <v>99999192E</v>
      </c>
    </row>
    <row r="195" spans="1:27" ht="15" x14ac:dyDescent="0.25">
      <c r="A195" s="191" t="s">
        <v>14998</v>
      </c>
      <c r="B195" s="192" t="s">
        <v>18867</v>
      </c>
      <c r="C195" s="192" t="s">
        <v>29797</v>
      </c>
      <c r="D195" s="192" t="s">
        <v>29797</v>
      </c>
      <c r="E195" s="192" t="s">
        <v>29797</v>
      </c>
      <c r="F195" s="192" t="s">
        <v>29797</v>
      </c>
      <c r="G195" s="192" t="s">
        <v>29797</v>
      </c>
      <c r="H195" s="192" t="s">
        <v>29797</v>
      </c>
      <c r="I195" s="192" t="s">
        <v>29797</v>
      </c>
      <c r="J195" s="192" t="s">
        <v>29797</v>
      </c>
      <c r="K195" s="192" t="s">
        <v>29797</v>
      </c>
      <c r="L195" s="192" t="s">
        <v>29797</v>
      </c>
      <c r="P195" s="17" t="s">
        <v>1511</v>
      </c>
      <c r="Q195" s="20" t="s">
        <v>703</v>
      </c>
      <c r="R195" s="14"/>
      <c r="Y195" s="11">
        <v>99999193</v>
      </c>
      <c r="Z195" s="11" t="s">
        <v>753</v>
      </c>
      <c r="AA195" s="11" t="str">
        <f t="shared" ref="AA195:AA258" si="3">CONCATENATE(Y195,Z195)</f>
        <v>99999193T</v>
      </c>
    </row>
    <row r="196" spans="1:27" ht="15" x14ac:dyDescent="0.25">
      <c r="A196" s="189" t="s">
        <v>14999</v>
      </c>
      <c r="B196" s="190" t="s">
        <v>18868</v>
      </c>
      <c r="C196" s="190" t="s">
        <v>29797</v>
      </c>
      <c r="D196" s="190" t="s">
        <v>29797</v>
      </c>
      <c r="E196" s="190" t="s">
        <v>29797</v>
      </c>
      <c r="F196" s="190" t="s">
        <v>29797</v>
      </c>
      <c r="G196" s="190" t="s">
        <v>29797</v>
      </c>
      <c r="H196" s="190" t="s">
        <v>29797</v>
      </c>
      <c r="I196" s="190" t="s">
        <v>29797</v>
      </c>
      <c r="J196" s="190" t="s">
        <v>29797</v>
      </c>
      <c r="K196" s="190" t="s">
        <v>29797</v>
      </c>
      <c r="L196" s="190" t="s">
        <v>29797</v>
      </c>
      <c r="P196" s="17" t="s">
        <v>14207</v>
      </c>
      <c r="Q196" s="20" t="s">
        <v>704</v>
      </c>
      <c r="R196" s="14"/>
      <c r="Y196" s="11">
        <v>99999194</v>
      </c>
      <c r="Z196" s="11" t="s">
        <v>754</v>
      </c>
      <c r="AA196" s="11" t="str">
        <f t="shared" si="3"/>
        <v>99999194R</v>
      </c>
    </row>
    <row r="197" spans="1:27" ht="15" x14ac:dyDescent="0.25">
      <c r="A197" s="191" t="s">
        <v>15000</v>
      </c>
      <c r="B197" s="192" t="s">
        <v>22916</v>
      </c>
      <c r="C197" s="192" t="s">
        <v>29797</v>
      </c>
      <c r="D197" s="192" t="s">
        <v>29797</v>
      </c>
      <c r="E197" s="192" t="s">
        <v>29797</v>
      </c>
      <c r="F197" s="192" t="s">
        <v>29797</v>
      </c>
      <c r="G197" s="192" t="s">
        <v>29797</v>
      </c>
      <c r="H197" s="192" t="s">
        <v>31374</v>
      </c>
      <c r="I197" s="192" t="s">
        <v>30278</v>
      </c>
      <c r="J197" s="192" t="s">
        <v>29821</v>
      </c>
      <c r="K197" s="192" t="s">
        <v>5062</v>
      </c>
      <c r="L197" s="192" t="s">
        <v>1447</v>
      </c>
      <c r="P197" s="17" t="s">
        <v>14208</v>
      </c>
      <c r="Q197" s="20" t="s">
        <v>705</v>
      </c>
      <c r="R197" s="14"/>
      <c r="Y197" s="11">
        <v>99999195</v>
      </c>
      <c r="Z197" s="11" t="s">
        <v>755</v>
      </c>
      <c r="AA197" s="11" t="str">
        <f t="shared" si="3"/>
        <v>99999195?</v>
      </c>
    </row>
    <row r="198" spans="1:27" ht="15" x14ac:dyDescent="0.25">
      <c r="A198" s="189" t="s">
        <v>15001</v>
      </c>
      <c r="B198" s="190" t="s">
        <v>18869</v>
      </c>
      <c r="C198" s="190" t="s">
        <v>29797</v>
      </c>
      <c r="D198" s="190" t="s">
        <v>29797</v>
      </c>
      <c r="E198" s="190" t="s">
        <v>29797</v>
      </c>
      <c r="F198" s="190" t="s">
        <v>29797</v>
      </c>
      <c r="G198" s="190" t="s">
        <v>29797</v>
      </c>
      <c r="H198" s="190" t="s">
        <v>29797</v>
      </c>
      <c r="I198" s="190" t="s">
        <v>29797</v>
      </c>
      <c r="J198" s="190" t="s">
        <v>29797</v>
      </c>
      <c r="K198" s="190" t="s">
        <v>29797</v>
      </c>
      <c r="L198" s="190" t="s">
        <v>29797</v>
      </c>
      <c r="P198" s="17" t="s">
        <v>1460</v>
      </c>
      <c r="Q198" s="20" t="s">
        <v>706</v>
      </c>
      <c r="R198" s="14"/>
      <c r="Y198" s="11">
        <v>99999196</v>
      </c>
      <c r="Z198" s="11" t="s">
        <v>755</v>
      </c>
      <c r="AA198" s="11" t="str">
        <f t="shared" si="3"/>
        <v>99999196?</v>
      </c>
    </row>
    <row r="199" spans="1:27" ht="15" x14ac:dyDescent="0.25">
      <c r="A199" s="191" t="s">
        <v>15002</v>
      </c>
      <c r="B199" s="192" t="s">
        <v>18870</v>
      </c>
      <c r="C199" s="192" t="s">
        <v>29797</v>
      </c>
      <c r="D199" s="192" t="s">
        <v>29797</v>
      </c>
      <c r="E199" s="192" t="s">
        <v>29797</v>
      </c>
      <c r="F199" s="192" t="s">
        <v>29797</v>
      </c>
      <c r="G199" s="192" t="s">
        <v>29797</v>
      </c>
      <c r="H199" s="192" t="s">
        <v>31431</v>
      </c>
      <c r="I199" s="192" t="s">
        <v>5073</v>
      </c>
      <c r="J199" s="192" t="s">
        <v>31325</v>
      </c>
      <c r="K199" s="192" t="s">
        <v>5073</v>
      </c>
      <c r="L199" s="192" t="s">
        <v>1447</v>
      </c>
      <c r="P199" s="17" t="s">
        <v>1378</v>
      </c>
      <c r="Q199" s="20" t="s">
        <v>707</v>
      </c>
      <c r="R199" s="14"/>
      <c r="Y199" s="11">
        <v>99999197</v>
      </c>
      <c r="Z199" s="11" t="s">
        <v>756</v>
      </c>
      <c r="AA199" s="11" t="str">
        <f t="shared" si="3"/>
        <v>99999197G</v>
      </c>
    </row>
    <row r="200" spans="1:27" ht="15" x14ac:dyDescent="0.25">
      <c r="A200" s="189" t="s">
        <v>8088</v>
      </c>
      <c r="B200" s="190" t="s">
        <v>8089</v>
      </c>
      <c r="C200" s="190" t="s">
        <v>29797</v>
      </c>
      <c r="D200" s="190" t="s">
        <v>29797</v>
      </c>
      <c r="E200" s="190" t="s">
        <v>29797</v>
      </c>
      <c r="F200" s="190" t="s">
        <v>29797</v>
      </c>
      <c r="G200" s="190" t="s">
        <v>29797</v>
      </c>
      <c r="H200" s="190" t="s">
        <v>31432</v>
      </c>
      <c r="I200" s="190" t="s">
        <v>31433</v>
      </c>
      <c r="J200" s="190" t="s">
        <v>29821</v>
      </c>
      <c r="K200" s="190" t="s">
        <v>5062</v>
      </c>
      <c r="L200" s="190" t="s">
        <v>1447</v>
      </c>
      <c r="P200" s="17" t="s">
        <v>1549</v>
      </c>
      <c r="Q200" s="20" t="s">
        <v>708</v>
      </c>
      <c r="R200" s="14"/>
      <c r="Y200" s="11">
        <v>99999198</v>
      </c>
      <c r="Z200" s="11" t="s">
        <v>757</v>
      </c>
      <c r="AA200" s="11" t="str">
        <f t="shared" si="3"/>
        <v>99999198M</v>
      </c>
    </row>
    <row r="201" spans="1:27" ht="15" x14ac:dyDescent="0.25">
      <c r="A201" s="191" t="s">
        <v>15003</v>
      </c>
      <c r="B201" s="192" t="s">
        <v>18871</v>
      </c>
      <c r="C201" s="192" t="s">
        <v>29797</v>
      </c>
      <c r="D201" s="192" t="s">
        <v>29797</v>
      </c>
      <c r="E201" s="192" t="s">
        <v>29797</v>
      </c>
      <c r="F201" s="192" t="s">
        <v>29797</v>
      </c>
      <c r="G201" s="192" t="s">
        <v>29797</v>
      </c>
      <c r="H201" s="192" t="s">
        <v>31434</v>
      </c>
      <c r="I201" s="192" t="s">
        <v>31435</v>
      </c>
      <c r="J201" s="192" t="s">
        <v>29821</v>
      </c>
      <c r="K201" s="192" t="s">
        <v>5062</v>
      </c>
      <c r="L201" s="192" t="s">
        <v>1447</v>
      </c>
      <c r="P201" s="17" t="s">
        <v>1496</v>
      </c>
      <c r="Q201" s="20" t="s">
        <v>709</v>
      </c>
      <c r="R201" s="14"/>
      <c r="Y201" s="11">
        <v>99999199</v>
      </c>
      <c r="Z201" s="11" t="s">
        <v>758</v>
      </c>
      <c r="AA201" s="11" t="str">
        <f t="shared" si="3"/>
        <v>99999199Y</v>
      </c>
    </row>
    <row r="202" spans="1:27" ht="15" x14ac:dyDescent="0.25">
      <c r="A202" s="189" t="s">
        <v>22917</v>
      </c>
      <c r="B202" s="190" t="s">
        <v>22918</v>
      </c>
      <c r="C202" s="190" t="s">
        <v>29797</v>
      </c>
      <c r="D202" s="190" t="s">
        <v>29797</v>
      </c>
      <c r="E202" s="190" t="s">
        <v>29833</v>
      </c>
      <c r="F202" s="190" t="s">
        <v>29797</v>
      </c>
      <c r="G202" s="190" t="s">
        <v>29797</v>
      </c>
      <c r="H202" s="190" t="s">
        <v>31374</v>
      </c>
      <c r="I202" s="190" t="s">
        <v>30278</v>
      </c>
      <c r="J202" s="190" t="s">
        <v>29821</v>
      </c>
      <c r="K202" s="190" t="s">
        <v>5062</v>
      </c>
      <c r="L202" s="190" t="s">
        <v>1447</v>
      </c>
      <c r="P202" s="17" t="s">
        <v>14209</v>
      </c>
      <c r="Q202" s="20" t="s">
        <v>710</v>
      </c>
      <c r="R202" s="14"/>
      <c r="Y202" s="11">
        <v>99999200</v>
      </c>
      <c r="Z202" s="11" t="s">
        <v>759</v>
      </c>
      <c r="AA202" s="11" t="str">
        <f t="shared" si="3"/>
        <v>99999200F</v>
      </c>
    </row>
    <row r="203" spans="1:27" ht="15" x14ac:dyDescent="0.25">
      <c r="A203" s="191" t="s">
        <v>22919</v>
      </c>
      <c r="B203" s="192" t="s">
        <v>22920</v>
      </c>
      <c r="C203" s="192" t="s">
        <v>29797</v>
      </c>
      <c r="D203" s="192" t="s">
        <v>29797</v>
      </c>
      <c r="E203" s="192" t="s">
        <v>29797</v>
      </c>
      <c r="F203" s="192" t="s">
        <v>29797</v>
      </c>
      <c r="G203" s="192" t="s">
        <v>29797</v>
      </c>
      <c r="H203" s="192" t="s">
        <v>31436</v>
      </c>
      <c r="I203" s="192" t="s">
        <v>5062</v>
      </c>
      <c r="J203" s="192" t="s">
        <v>29821</v>
      </c>
      <c r="K203" s="192" t="s">
        <v>5062</v>
      </c>
      <c r="L203" s="192" t="s">
        <v>1447</v>
      </c>
      <c r="P203" s="17" t="s">
        <v>1500</v>
      </c>
      <c r="Q203" s="20" t="s">
        <v>711</v>
      </c>
      <c r="R203" s="14"/>
      <c r="Y203" s="11">
        <v>99999201</v>
      </c>
      <c r="Z203" s="11" t="s">
        <v>760</v>
      </c>
      <c r="AA203" s="11" t="str">
        <f t="shared" si="3"/>
        <v>99999201P</v>
      </c>
    </row>
    <row r="204" spans="1:27" ht="15" x14ac:dyDescent="0.25">
      <c r="A204" s="189" t="s">
        <v>22921</v>
      </c>
      <c r="B204" s="190" t="s">
        <v>22922</v>
      </c>
      <c r="C204" s="190" t="s">
        <v>29797</v>
      </c>
      <c r="D204" s="190" t="s">
        <v>29797</v>
      </c>
      <c r="E204" s="190" t="s">
        <v>29797</v>
      </c>
      <c r="F204" s="190" t="s">
        <v>29797</v>
      </c>
      <c r="G204" s="190" t="s">
        <v>29797</v>
      </c>
      <c r="H204" s="190" t="s">
        <v>31436</v>
      </c>
      <c r="I204" s="190" t="s">
        <v>5062</v>
      </c>
      <c r="J204" s="190" t="s">
        <v>29821</v>
      </c>
      <c r="K204" s="190" t="s">
        <v>5062</v>
      </c>
      <c r="L204" s="190" t="s">
        <v>1447</v>
      </c>
      <c r="P204" s="17" t="s">
        <v>1590</v>
      </c>
      <c r="Q204" s="20" t="s">
        <v>712</v>
      </c>
      <c r="R204" s="14"/>
      <c r="Y204" s="11">
        <v>99999202</v>
      </c>
      <c r="Z204" s="11" t="s">
        <v>761</v>
      </c>
      <c r="AA204" s="11" t="str">
        <f t="shared" si="3"/>
        <v>99999202D</v>
      </c>
    </row>
    <row r="205" spans="1:27" ht="15" x14ac:dyDescent="0.25">
      <c r="A205" s="191" t="s">
        <v>15004</v>
      </c>
      <c r="B205" s="192" t="s">
        <v>18872</v>
      </c>
      <c r="C205" s="192" t="s">
        <v>29797</v>
      </c>
      <c r="D205" s="192" t="s">
        <v>29797</v>
      </c>
      <c r="E205" s="192" t="s">
        <v>29797</v>
      </c>
      <c r="F205" s="192" t="s">
        <v>29797</v>
      </c>
      <c r="G205" s="192" t="s">
        <v>29797</v>
      </c>
      <c r="H205" s="192" t="s">
        <v>29797</v>
      </c>
      <c r="I205" s="192" t="s">
        <v>29797</v>
      </c>
      <c r="J205" s="192" t="s">
        <v>29797</v>
      </c>
      <c r="K205" s="192" t="s">
        <v>29797</v>
      </c>
      <c r="L205" s="192" t="s">
        <v>1447</v>
      </c>
      <c r="P205" s="17" t="s">
        <v>1566</v>
      </c>
      <c r="Q205" s="20" t="s">
        <v>713</v>
      </c>
      <c r="R205" s="14"/>
      <c r="Y205" s="11">
        <v>99999203</v>
      </c>
      <c r="Z205" s="11" t="s">
        <v>1614</v>
      </c>
      <c r="AA205" s="11" t="str">
        <f t="shared" si="3"/>
        <v>99999203X</v>
      </c>
    </row>
    <row r="206" spans="1:27" ht="15" x14ac:dyDescent="0.25">
      <c r="A206" s="189" t="s">
        <v>22923</v>
      </c>
      <c r="B206" s="190" t="s">
        <v>22924</v>
      </c>
      <c r="C206" s="190" t="s">
        <v>29797</v>
      </c>
      <c r="D206" s="190" t="s">
        <v>29797</v>
      </c>
      <c r="E206" s="190" t="s">
        <v>29797</v>
      </c>
      <c r="F206" s="190" t="s">
        <v>29797</v>
      </c>
      <c r="G206" s="190" t="s">
        <v>29797</v>
      </c>
      <c r="H206" s="190" t="s">
        <v>29797</v>
      </c>
      <c r="I206" s="190" t="s">
        <v>29797</v>
      </c>
      <c r="J206" s="190" t="s">
        <v>29797</v>
      </c>
      <c r="K206" s="190" t="s">
        <v>29797</v>
      </c>
      <c r="L206" s="190" t="s">
        <v>1438</v>
      </c>
      <c r="P206" s="17" t="s">
        <v>1516</v>
      </c>
      <c r="Q206" s="20" t="s">
        <v>714</v>
      </c>
      <c r="R206" s="14"/>
      <c r="Y206" s="11">
        <v>99999204</v>
      </c>
      <c r="Z206" s="11" t="s">
        <v>762</v>
      </c>
      <c r="AA206" s="11" t="str">
        <f t="shared" si="3"/>
        <v>99999204B</v>
      </c>
    </row>
    <row r="207" spans="1:27" ht="15" x14ac:dyDescent="0.25">
      <c r="A207" s="191" t="s">
        <v>8090</v>
      </c>
      <c r="B207" s="192" t="s">
        <v>8091</v>
      </c>
      <c r="C207" s="192" t="s">
        <v>29797</v>
      </c>
      <c r="D207" s="192" t="s">
        <v>29797</v>
      </c>
      <c r="E207" s="192" t="s">
        <v>29797</v>
      </c>
      <c r="F207" s="192" t="s">
        <v>29797</v>
      </c>
      <c r="G207" s="192" t="s">
        <v>29797</v>
      </c>
      <c r="H207" s="192" t="s">
        <v>31437</v>
      </c>
      <c r="I207" s="192" t="s">
        <v>31438</v>
      </c>
      <c r="J207" s="192" t="s">
        <v>31325</v>
      </c>
      <c r="K207" s="192" t="s">
        <v>5073</v>
      </c>
      <c r="L207" s="192" t="s">
        <v>1447</v>
      </c>
      <c r="P207" s="17" t="s">
        <v>1582</v>
      </c>
      <c r="Q207" s="20" t="s">
        <v>715</v>
      </c>
      <c r="R207" s="14"/>
      <c r="Y207" s="11">
        <v>99999205</v>
      </c>
      <c r="Z207" s="11" t="s">
        <v>763</v>
      </c>
      <c r="AA207" s="11" t="str">
        <f t="shared" si="3"/>
        <v>99999205N</v>
      </c>
    </row>
    <row r="208" spans="1:27" ht="15" x14ac:dyDescent="0.25">
      <c r="A208" s="189" t="s">
        <v>22925</v>
      </c>
      <c r="B208" s="190" t="s">
        <v>7152</v>
      </c>
      <c r="C208" s="190" t="s">
        <v>29797</v>
      </c>
      <c r="D208" s="190" t="s">
        <v>29797</v>
      </c>
      <c r="E208" s="190" t="s">
        <v>29797</v>
      </c>
      <c r="F208" s="190" t="s">
        <v>29797</v>
      </c>
      <c r="G208" s="190" t="s">
        <v>29797</v>
      </c>
      <c r="H208" s="190" t="s">
        <v>29797</v>
      </c>
      <c r="I208" s="190" t="s">
        <v>29797</v>
      </c>
      <c r="J208" s="190" t="s">
        <v>29797</v>
      </c>
      <c r="K208" s="190" t="s">
        <v>29797</v>
      </c>
      <c r="L208" s="190" t="s">
        <v>1439</v>
      </c>
      <c r="P208" s="17" t="s">
        <v>1612</v>
      </c>
      <c r="Q208" s="20" t="s">
        <v>716</v>
      </c>
      <c r="R208" s="14"/>
      <c r="Y208" s="11">
        <v>99999206</v>
      </c>
      <c r="Z208" s="11" t="s">
        <v>764</v>
      </c>
      <c r="AA208" s="11" t="str">
        <f t="shared" si="3"/>
        <v>99999206J</v>
      </c>
    </row>
    <row r="209" spans="1:27" ht="15" x14ac:dyDescent="0.25">
      <c r="A209" s="191" t="s">
        <v>15005</v>
      </c>
      <c r="B209" s="192" t="s">
        <v>18873</v>
      </c>
      <c r="C209" s="192" t="s">
        <v>29797</v>
      </c>
      <c r="D209" s="192" t="s">
        <v>29797</v>
      </c>
      <c r="E209" s="192" t="s">
        <v>29797</v>
      </c>
      <c r="F209" s="192" t="s">
        <v>29797</v>
      </c>
      <c r="G209" s="192" t="s">
        <v>29797</v>
      </c>
      <c r="H209" s="192" t="s">
        <v>31307</v>
      </c>
      <c r="I209" s="192" t="s">
        <v>5062</v>
      </c>
      <c r="J209" s="192" t="s">
        <v>29821</v>
      </c>
      <c r="K209" s="192" t="s">
        <v>5062</v>
      </c>
      <c r="L209" s="192" t="s">
        <v>1447</v>
      </c>
      <c r="P209" s="17" t="s">
        <v>1526</v>
      </c>
      <c r="Q209" s="20" t="s">
        <v>717</v>
      </c>
      <c r="R209" s="14"/>
      <c r="Y209" s="11">
        <v>99999207</v>
      </c>
      <c r="Z209" s="11" t="s">
        <v>746</v>
      </c>
      <c r="AA209" s="11" t="str">
        <f t="shared" si="3"/>
        <v>99999207Z</v>
      </c>
    </row>
    <row r="210" spans="1:27" ht="15" x14ac:dyDescent="0.25">
      <c r="A210" s="189" t="s">
        <v>8092</v>
      </c>
      <c r="B210" s="190" t="s">
        <v>8093</v>
      </c>
      <c r="C210" s="190" t="s">
        <v>29797</v>
      </c>
      <c r="D210" s="190" t="s">
        <v>29797</v>
      </c>
      <c r="E210" s="190" t="s">
        <v>29797</v>
      </c>
      <c r="F210" s="190" t="s">
        <v>29797</v>
      </c>
      <c r="G210" s="190" t="s">
        <v>29797</v>
      </c>
      <c r="H210" s="190" t="s">
        <v>31340</v>
      </c>
      <c r="I210" s="190" t="s">
        <v>1380</v>
      </c>
      <c r="J210" s="190" t="s">
        <v>29821</v>
      </c>
      <c r="K210" s="190" t="s">
        <v>5062</v>
      </c>
      <c r="L210" s="190" t="s">
        <v>1447</v>
      </c>
      <c r="P210" s="17" t="s">
        <v>1492</v>
      </c>
      <c r="Q210" s="20" t="s">
        <v>718</v>
      </c>
      <c r="R210" s="14"/>
      <c r="Y210" s="11">
        <v>99999208</v>
      </c>
      <c r="Z210" s="11" t="s">
        <v>747</v>
      </c>
      <c r="AA210" s="11" t="str">
        <f t="shared" si="3"/>
        <v>99999208S</v>
      </c>
    </row>
    <row r="211" spans="1:27" ht="15" x14ac:dyDescent="0.25">
      <c r="A211" s="191" t="s">
        <v>22926</v>
      </c>
      <c r="B211" s="192" t="s">
        <v>7153</v>
      </c>
      <c r="C211" s="192" t="s">
        <v>29797</v>
      </c>
      <c r="D211" s="192" t="s">
        <v>29797</v>
      </c>
      <c r="E211" s="192" t="s">
        <v>29797</v>
      </c>
      <c r="F211" s="192" t="s">
        <v>29797</v>
      </c>
      <c r="G211" s="192" t="s">
        <v>29797</v>
      </c>
      <c r="H211" s="192" t="s">
        <v>29797</v>
      </c>
      <c r="I211" s="192" t="s">
        <v>29797</v>
      </c>
      <c r="J211" s="192" t="s">
        <v>29797</v>
      </c>
      <c r="K211" s="192" t="s">
        <v>29797</v>
      </c>
      <c r="L211" s="192" t="s">
        <v>2704</v>
      </c>
      <c r="P211" s="17" t="s">
        <v>1452</v>
      </c>
      <c r="Q211" s="20" t="s">
        <v>719</v>
      </c>
      <c r="R211" s="14"/>
      <c r="Y211" s="11">
        <v>99999209</v>
      </c>
      <c r="Z211" s="11" t="s">
        <v>748</v>
      </c>
      <c r="AA211" s="11" t="str">
        <f t="shared" si="3"/>
        <v>99999209Q</v>
      </c>
    </row>
    <row r="212" spans="1:27" ht="15" x14ac:dyDescent="0.25">
      <c r="A212" s="189" t="s">
        <v>22927</v>
      </c>
      <c r="B212" s="190" t="s">
        <v>22928</v>
      </c>
      <c r="C212" s="190" t="s">
        <v>29797</v>
      </c>
      <c r="D212" s="190" t="s">
        <v>29797</v>
      </c>
      <c r="E212" s="190" t="s">
        <v>29797</v>
      </c>
      <c r="F212" s="190" t="s">
        <v>29797</v>
      </c>
      <c r="G212" s="190" t="s">
        <v>29797</v>
      </c>
      <c r="H212" s="190" t="s">
        <v>31439</v>
      </c>
      <c r="I212" s="190" t="s">
        <v>1389</v>
      </c>
      <c r="J212" s="190" t="s">
        <v>29821</v>
      </c>
      <c r="K212" s="190" t="s">
        <v>5062</v>
      </c>
      <c r="L212" s="190" t="s">
        <v>1447</v>
      </c>
      <c r="P212" s="17" t="s">
        <v>1454</v>
      </c>
      <c r="Q212" s="20" t="s">
        <v>720</v>
      </c>
      <c r="R212" s="14"/>
      <c r="Y212" s="11">
        <v>99999210</v>
      </c>
      <c r="Z212" s="11" t="s">
        <v>12492</v>
      </c>
      <c r="AA212" s="11" t="str">
        <f t="shared" si="3"/>
        <v>99999210V</v>
      </c>
    </row>
    <row r="213" spans="1:27" ht="15" x14ac:dyDescent="0.25">
      <c r="A213" s="191" t="s">
        <v>22929</v>
      </c>
      <c r="B213" s="192" t="s">
        <v>18874</v>
      </c>
      <c r="C213" s="192" t="s">
        <v>29797</v>
      </c>
      <c r="D213" s="192" t="s">
        <v>29797</v>
      </c>
      <c r="E213" s="192" t="s">
        <v>29797</v>
      </c>
      <c r="F213" s="192" t="s">
        <v>29797</v>
      </c>
      <c r="G213" s="192" t="s">
        <v>29797</v>
      </c>
      <c r="H213" s="192" t="s">
        <v>29797</v>
      </c>
      <c r="I213" s="192" t="s">
        <v>29797</v>
      </c>
      <c r="J213" s="192" t="s">
        <v>29797</v>
      </c>
      <c r="K213" s="192" t="s">
        <v>29797</v>
      </c>
      <c r="L213" s="192" t="s">
        <v>1468</v>
      </c>
      <c r="P213" s="17" t="s">
        <v>1556</v>
      </c>
      <c r="Q213" s="20" t="s">
        <v>721</v>
      </c>
      <c r="R213" s="14"/>
      <c r="Y213" s="11">
        <v>99999211</v>
      </c>
      <c r="Z213" s="11" t="s">
        <v>749</v>
      </c>
      <c r="AA213" s="11" t="str">
        <f t="shared" si="3"/>
        <v>99999211H</v>
      </c>
    </row>
    <row r="214" spans="1:27" ht="15" x14ac:dyDescent="0.25">
      <c r="A214" s="189" t="s">
        <v>22930</v>
      </c>
      <c r="B214" s="190" t="s">
        <v>22931</v>
      </c>
      <c r="C214" s="190" t="s">
        <v>29797</v>
      </c>
      <c r="D214" s="190" t="s">
        <v>29797</v>
      </c>
      <c r="E214" s="190" t="s">
        <v>29797</v>
      </c>
      <c r="F214" s="190" t="s">
        <v>29797</v>
      </c>
      <c r="G214" s="190" t="s">
        <v>29797</v>
      </c>
      <c r="H214" s="190" t="s">
        <v>31440</v>
      </c>
      <c r="I214" s="190" t="s">
        <v>31441</v>
      </c>
      <c r="J214" s="190" t="s">
        <v>30021</v>
      </c>
      <c r="K214" s="190" t="s">
        <v>12016</v>
      </c>
      <c r="L214" s="190" t="s">
        <v>1447</v>
      </c>
      <c r="P214" s="17" t="s">
        <v>14180</v>
      </c>
      <c r="Q214" s="20" t="s">
        <v>722</v>
      </c>
      <c r="R214" s="14"/>
      <c r="Y214" s="11">
        <v>99999212</v>
      </c>
      <c r="Z214" s="11" t="s">
        <v>750</v>
      </c>
      <c r="AA214" s="11" t="str">
        <f t="shared" si="3"/>
        <v>99999212L</v>
      </c>
    </row>
    <row r="215" spans="1:27" ht="15" x14ac:dyDescent="0.25">
      <c r="A215" s="191" t="s">
        <v>22932</v>
      </c>
      <c r="B215" s="192" t="s">
        <v>22933</v>
      </c>
      <c r="C215" s="192" t="s">
        <v>29797</v>
      </c>
      <c r="D215" s="192" t="s">
        <v>29797</v>
      </c>
      <c r="E215" s="192" t="s">
        <v>29797</v>
      </c>
      <c r="F215" s="192" t="s">
        <v>29797</v>
      </c>
      <c r="G215" s="192" t="s">
        <v>29797</v>
      </c>
      <c r="H215" s="192" t="s">
        <v>29797</v>
      </c>
      <c r="I215" s="192" t="s">
        <v>29797</v>
      </c>
      <c r="J215" s="192" t="s">
        <v>31325</v>
      </c>
      <c r="K215" s="192" t="s">
        <v>5073</v>
      </c>
      <c r="L215" s="192" t="s">
        <v>1447</v>
      </c>
      <c r="P215" s="17" t="s">
        <v>1597</v>
      </c>
      <c r="Q215" s="20" t="s">
        <v>723</v>
      </c>
      <c r="R215" s="14"/>
      <c r="Y215" s="11">
        <v>99999213</v>
      </c>
      <c r="Z215" s="11" t="s">
        <v>12493</v>
      </c>
      <c r="AA215" s="11" t="str">
        <f t="shared" si="3"/>
        <v>99999213C</v>
      </c>
    </row>
    <row r="216" spans="1:27" ht="15" x14ac:dyDescent="0.25">
      <c r="A216" s="189" t="s">
        <v>8094</v>
      </c>
      <c r="B216" s="190" t="s">
        <v>8095</v>
      </c>
      <c r="C216" s="190" t="s">
        <v>29797</v>
      </c>
      <c r="D216" s="190" t="s">
        <v>29797</v>
      </c>
      <c r="E216" s="190" t="s">
        <v>29797</v>
      </c>
      <c r="F216" s="190" t="s">
        <v>29797</v>
      </c>
      <c r="G216" s="190" t="s">
        <v>29797</v>
      </c>
      <c r="H216" s="190" t="s">
        <v>31442</v>
      </c>
      <c r="I216" s="190" t="s">
        <v>31443</v>
      </c>
      <c r="J216" s="190" t="s">
        <v>30104</v>
      </c>
      <c r="K216" s="190" t="s">
        <v>11371</v>
      </c>
      <c r="L216" s="190" t="s">
        <v>1447</v>
      </c>
      <c r="P216" s="17" t="s">
        <v>1481</v>
      </c>
      <c r="Q216" s="20" t="s">
        <v>724</v>
      </c>
      <c r="R216" s="14"/>
      <c r="Y216" s="11">
        <v>99999214</v>
      </c>
      <c r="Z216" s="11" t="s">
        <v>751</v>
      </c>
      <c r="AA216" s="11" t="str">
        <f t="shared" si="3"/>
        <v>99999214K</v>
      </c>
    </row>
    <row r="217" spans="1:27" ht="15" x14ac:dyDescent="0.25">
      <c r="A217" s="191" t="s">
        <v>5124</v>
      </c>
      <c r="B217" s="192" t="s">
        <v>7154</v>
      </c>
      <c r="C217" s="192" t="s">
        <v>29797</v>
      </c>
      <c r="D217" s="192" t="s">
        <v>29797</v>
      </c>
      <c r="E217" s="192" t="s">
        <v>29797</v>
      </c>
      <c r="F217" s="192" t="s">
        <v>29797</v>
      </c>
      <c r="G217" s="192" t="s">
        <v>29797</v>
      </c>
      <c r="H217" s="192" t="s">
        <v>31444</v>
      </c>
      <c r="I217" s="192" t="s">
        <v>10588</v>
      </c>
      <c r="J217" s="192" t="s">
        <v>31325</v>
      </c>
      <c r="K217" s="192" t="s">
        <v>5073</v>
      </c>
      <c r="L217" s="192" t="s">
        <v>1447</v>
      </c>
      <c r="P217" s="17" t="s">
        <v>1519</v>
      </c>
      <c r="Q217" s="20" t="s">
        <v>725</v>
      </c>
      <c r="R217" s="14"/>
      <c r="Y217" s="11">
        <v>99999215</v>
      </c>
      <c r="Z217" s="11" t="s">
        <v>752</v>
      </c>
      <c r="AA217" s="11" t="str">
        <f t="shared" si="3"/>
        <v>99999215E</v>
      </c>
    </row>
    <row r="218" spans="1:27" ht="15" x14ac:dyDescent="0.25">
      <c r="A218" s="189" t="s">
        <v>11372</v>
      </c>
      <c r="B218" s="190" t="s">
        <v>11373</v>
      </c>
      <c r="C218" s="190" t="s">
        <v>29797</v>
      </c>
      <c r="D218" s="190" t="s">
        <v>29797</v>
      </c>
      <c r="E218" s="190" t="s">
        <v>29797</v>
      </c>
      <c r="F218" s="190" t="s">
        <v>29797</v>
      </c>
      <c r="G218" s="190" t="s">
        <v>29797</v>
      </c>
      <c r="H218" s="190" t="s">
        <v>29797</v>
      </c>
      <c r="I218" s="190" t="s">
        <v>29797</v>
      </c>
      <c r="J218" s="190" t="s">
        <v>31325</v>
      </c>
      <c r="K218" s="190" t="s">
        <v>5073</v>
      </c>
      <c r="L218" s="190" t="s">
        <v>1447</v>
      </c>
      <c r="P218" s="17" t="s">
        <v>14175</v>
      </c>
      <c r="Q218" s="20" t="s">
        <v>726</v>
      </c>
      <c r="R218" s="14"/>
      <c r="Y218" s="11">
        <v>99999216</v>
      </c>
      <c r="Z218" s="11" t="s">
        <v>753</v>
      </c>
      <c r="AA218" s="11" t="str">
        <f t="shared" si="3"/>
        <v>99999216T</v>
      </c>
    </row>
    <row r="219" spans="1:27" ht="15" x14ac:dyDescent="0.25">
      <c r="A219" s="191" t="s">
        <v>14409</v>
      </c>
      <c r="B219" s="192" t="s">
        <v>14410</v>
      </c>
      <c r="C219" s="192" t="s">
        <v>29797</v>
      </c>
      <c r="D219" s="192" t="s">
        <v>29797</v>
      </c>
      <c r="E219" s="192" t="s">
        <v>29797</v>
      </c>
      <c r="F219" s="192" t="s">
        <v>29797</v>
      </c>
      <c r="G219" s="192" t="s">
        <v>29797</v>
      </c>
      <c r="H219" s="192" t="s">
        <v>29797</v>
      </c>
      <c r="I219" s="192" t="s">
        <v>29797</v>
      </c>
      <c r="J219" s="192" t="s">
        <v>29821</v>
      </c>
      <c r="K219" s="192" t="s">
        <v>5062</v>
      </c>
      <c r="L219" s="192" t="s">
        <v>1447</v>
      </c>
      <c r="P219" s="17" t="s">
        <v>1584</v>
      </c>
      <c r="Q219" s="20" t="s">
        <v>727</v>
      </c>
      <c r="R219" s="14"/>
      <c r="Y219" s="11">
        <v>99999217</v>
      </c>
      <c r="Z219" s="11" t="s">
        <v>754</v>
      </c>
      <c r="AA219" s="11" t="str">
        <f t="shared" si="3"/>
        <v>99999217R</v>
      </c>
    </row>
    <row r="220" spans="1:27" ht="15" x14ac:dyDescent="0.25">
      <c r="A220" s="189" t="s">
        <v>11374</v>
      </c>
      <c r="B220" s="190" t="s">
        <v>11375</v>
      </c>
      <c r="C220" s="190" t="s">
        <v>29797</v>
      </c>
      <c r="D220" s="190" t="s">
        <v>29797</v>
      </c>
      <c r="E220" s="190" t="s">
        <v>29797</v>
      </c>
      <c r="F220" s="190" t="s">
        <v>29797</v>
      </c>
      <c r="G220" s="190" t="s">
        <v>29797</v>
      </c>
      <c r="H220" s="190" t="s">
        <v>31445</v>
      </c>
      <c r="I220" s="190" t="s">
        <v>31446</v>
      </c>
      <c r="J220" s="190" t="s">
        <v>31325</v>
      </c>
      <c r="K220" s="190" t="s">
        <v>5073</v>
      </c>
      <c r="L220" s="190" t="s">
        <v>1447</v>
      </c>
      <c r="P220" s="17" t="s">
        <v>1504</v>
      </c>
      <c r="Q220" s="20" t="s">
        <v>728</v>
      </c>
      <c r="R220" s="14"/>
      <c r="Y220" s="11">
        <v>99999218</v>
      </c>
      <c r="Z220" s="11" t="s">
        <v>765</v>
      </c>
      <c r="AA220" s="11" t="str">
        <f t="shared" si="3"/>
        <v>99999218W</v>
      </c>
    </row>
    <row r="221" spans="1:27" ht="15" x14ac:dyDescent="0.25">
      <c r="A221" s="191" t="s">
        <v>22934</v>
      </c>
      <c r="B221" s="192" t="s">
        <v>18875</v>
      </c>
      <c r="C221" s="192" t="s">
        <v>29797</v>
      </c>
      <c r="D221" s="192" t="s">
        <v>29797</v>
      </c>
      <c r="E221" s="192" t="s">
        <v>29797</v>
      </c>
      <c r="F221" s="192" t="s">
        <v>29797</v>
      </c>
      <c r="G221" s="192" t="s">
        <v>29797</v>
      </c>
      <c r="H221" s="192" t="s">
        <v>29797</v>
      </c>
      <c r="I221" s="192" t="s">
        <v>29797</v>
      </c>
      <c r="J221" s="192" t="s">
        <v>29797</v>
      </c>
      <c r="K221" s="192" t="s">
        <v>29797</v>
      </c>
      <c r="L221" s="192" t="s">
        <v>1438</v>
      </c>
      <c r="P221" s="17" t="s">
        <v>1607</v>
      </c>
      <c r="Q221" s="20" t="s">
        <v>729</v>
      </c>
      <c r="R221" s="14"/>
      <c r="Y221" s="11">
        <v>99999219</v>
      </c>
      <c r="Z221" s="11" t="s">
        <v>766</v>
      </c>
      <c r="AA221" s="11" t="str">
        <f t="shared" si="3"/>
        <v>99999219A</v>
      </c>
    </row>
    <row r="222" spans="1:27" ht="15" x14ac:dyDescent="0.25">
      <c r="A222" s="189" t="s">
        <v>22935</v>
      </c>
      <c r="B222" s="190" t="s">
        <v>7155</v>
      </c>
      <c r="C222" s="190" t="s">
        <v>29797</v>
      </c>
      <c r="D222" s="190" t="s">
        <v>29797</v>
      </c>
      <c r="E222" s="190" t="s">
        <v>29797</v>
      </c>
      <c r="F222" s="190" t="s">
        <v>29797</v>
      </c>
      <c r="G222" s="190" t="s">
        <v>29797</v>
      </c>
      <c r="H222" s="190" t="s">
        <v>29797</v>
      </c>
      <c r="I222" s="190" t="s">
        <v>29797</v>
      </c>
      <c r="J222" s="190" t="s">
        <v>29797</v>
      </c>
      <c r="K222" s="190" t="s">
        <v>29797</v>
      </c>
      <c r="L222" s="190" t="s">
        <v>2704</v>
      </c>
      <c r="P222" s="17" t="s">
        <v>1552</v>
      </c>
      <c r="Q222" s="20" t="s">
        <v>730</v>
      </c>
      <c r="R222" s="14"/>
      <c r="Y222" s="11">
        <v>99999220</v>
      </c>
      <c r="Z222" s="11" t="s">
        <v>756</v>
      </c>
      <c r="AA222" s="11" t="str">
        <f t="shared" si="3"/>
        <v>99999220G</v>
      </c>
    </row>
    <row r="223" spans="1:27" ht="15" x14ac:dyDescent="0.25">
      <c r="A223" s="191" t="s">
        <v>11376</v>
      </c>
      <c r="B223" s="192" t="s">
        <v>22936</v>
      </c>
      <c r="C223" s="192" t="s">
        <v>29797</v>
      </c>
      <c r="D223" s="192" t="s">
        <v>29797</v>
      </c>
      <c r="E223" s="192" t="s">
        <v>29797</v>
      </c>
      <c r="F223" s="192" t="s">
        <v>29797</v>
      </c>
      <c r="G223" s="192" t="s">
        <v>29797</v>
      </c>
      <c r="H223" s="192" t="s">
        <v>31447</v>
      </c>
      <c r="I223" s="192" t="s">
        <v>31448</v>
      </c>
      <c r="J223" s="192" t="s">
        <v>29821</v>
      </c>
      <c r="K223" s="192" t="s">
        <v>5062</v>
      </c>
      <c r="L223" s="192" t="s">
        <v>1447</v>
      </c>
      <c r="P223" s="17" t="s">
        <v>1489</v>
      </c>
      <c r="Q223" s="20" t="s">
        <v>731</v>
      </c>
      <c r="R223" s="14"/>
      <c r="Y223" s="11">
        <v>99999221</v>
      </c>
      <c r="Z223" s="11" t="s">
        <v>757</v>
      </c>
      <c r="AA223" s="11" t="str">
        <f t="shared" si="3"/>
        <v>99999221M</v>
      </c>
    </row>
    <row r="224" spans="1:27" ht="15" x14ac:dyDescent="0.25">
      <c r="A224" s="189" t="s">
        <v>15006</v>
      </c>
      <c r="B224" s="190" t="s">
        <v>18876</v>
      </c>
      <c r="C224" s="190" t="s">
        <v>29797</v>
      </c>
      <c r="D224" s="190" t="s">
        <v>29797</v>
      </c>
      <c r="E224" s="190" t="s">
        <v>29797</v>
      </c>
      <c r="F224" s="190" t="s">
        <v>29797</v>
      </c>
      <c r="G224" s="190" t="s">
        <v>29797</v>
      </c>
      <c r="H224" s="190" t="s">
        <v>31449</v>
      </c>
      <c r="I224" s="190" t="s">
        <v>31450</v>
      </c>
      <c r="J224" s="190" t="s">
        <v>29821</v>
      </c>
      <c r="K224" s="190" t="s">
        <v>5062</v>
      </c>
      <c r="L224" s="190" t="s">
        <v>1447</v>
      </c>
      <c r="P224" s="17" t="s">
        <v>1479</v>
      </c>
      <c r="Q224" s="20" t="s">
        <v>732</v>
      </c>
      <c r="R224" s="14"/>
      <c r="Y224" s="11">
        <v>99999222</v>
      </c>
      <c r="Z224" s="11" t="s">
        <v>758</v>
      </c>
      <c r="AA224" s="11" t="str">
        <f t="shared" si="3"/>
        <v>99999222Y</v>
      </c>
    </row>
    <row r="225" spans="1:27" ht="15" x14ac:dyDescent="0.25">
      <c r="A225" s="191" t="s">
        <v>11377</v>
      </c>
      <c r="B225" s="192" t="s">
        <v>11378</v>
      </c>
      <c r="C225" s="192" t="s">
        <v>29797</v>
      </c>
      <c r="D225" s="192" t="s">
        <v>29797</v>
      </c>
      <c r="E225" s="192" t="s">
        <v>29797</v>
      </c>
      <c r="F225" s="192" t="s">
        <v>29797</v>
      </c>
      <c r="G225" s="192" t="s">
        <v>29797</v>
      </c>
      <c r="H225" s="192" t="s">
        <v>31451</v>
      </c>
      <c r="I225" s="192" t="s">
        <v>1382</v>
      </c>
      <c r="J225" s="192" t="s">
        <v>29821</v>
      </c>
      <c r="K225" s="192" t="s">
        <v>5062</v>
      </c>
      <c r="L225" s="192" t="s">
        <v>1447</v>
      </c>
      <c r="P225" s="17" t="s">
        <v>1461</v>
      </c>
      <c r="Q225" s="20" t="s">
        <v>733</v>
      </c>
      <c r="R225" s="14"/>
      <c r="Y225" s="11">
        <v>99999223</v>
      </c>
      <c r="Z225" s="11" t="s">
        <v>759</v>
      </c>
      <c r="AA225" s="11" t="str">
        <f t="shared" si="3"/>
        <v>99999223F</v>
      </c>
    </row>
    <row r="226" spans="1:27" ht="15" x14ac:dyDescent="0.25">
      <c r="A226" s="189" t="s">
        <v>22937</v>
      </c>
      <c r="B226" s="190" t="s">
        <v>7156</v>
      </c>
      <c r="C226" s="190" t="s">
        <v>29797</v>
      </c>
      <c r="D226" s="190" t="s">
        <v>29797</v>
      </c>
      <c r="E226" s="190" t="s">
        <v>29797</v>
      </c>
      <c r="F226" s="190" t="s">
        <v>29797</v>
      </c>
      <c r="G226" s="190" t="s">
        <v>29797</v>
      </c>
      <c r="H226" s="190" t="s">
        <v>29797</v>
      </c>
      <c r="I226" s="190" t="s">
        <v>29797</v>
      </c>
      <c r="J226" s="190" t="s">
        <v>29797</v>
      </c>
      <c r="K226" s="190" t="s">
        <v>29797</v>
      </c>
      <c r="L226" s="190" t="s">
        <v>1438</v>
      </c>
      <c r="P226" s="17" t="s">
        <v>1604</v>
      </c>
      <c r="Q226" s="20" t="s">
        <v>734</v>
      </c>
      <c r="R226" s="14"/>
      <c r="Y226" s="11">
        <v>99999224</v>
      </c>
      <c r="Z226" s="11" t="s">
        <v>760</v>
      </c>
      <c r="AA226" s="11" t="str">
        <f t="shared" si="3"/>
        <v>99999224P</v>
      </c>
    </row>
    <row r="227" spans="1:27" ht="15" x14ac:dyDescent="0.25">
      <c r="A227" s="191" t="s">
        <v>11379</v>
      </c>
      <c r="B227" s="192" t="s">
        <v>11380</v>
      </c>
      <c r="C227" s="192" t="s">
        <v>29797</v>
      </c>
      <c r="D227" s="192" t="s">
        <v>29797</v>
      </c>
      <c r="E227" s="192" t="s">
        <v>29797</v>
      </c>
      <c r="F227" s="192" t="s">
        <v>29797</v>
      </c>
      <c r="G227" s="192" t="s">
        <v>29797</v>
      </c>
      <c r="H227" s="192" t="s">
        <v>31445</v>
      </c>
      <c r="I227" s="192" t="s">
        <v>31446</v>
      </c>
      <c r="J227" s="192" t="s">
        <v>31325</v>
      </c>
      <c r="K227" s="192" t="s">
        <v>5073</v>
      </c>
      <c r="L227" s="192" t="s">
        <v>1447</v>
      </c>
      <c r="P227" s="17" t="s">
        <v>1471</v>
      </c>
      <c r="Q227" s="20" t="s">
        <v>735</v>
      </c>
      <c r="R227" s="14"/>
      <c r="Y227" s="11">
        <v>99999225</v>
      </c>
      <c r="Z227" s="11" t="s">
        <v>761</v>
      </c>
      <c r="AA227" s="11" t="str">
        <f t="shared" si="3"/>
        <v>99999225D</v>
      </c>
    </row>
    <row r="228" spans="1:27" ht="15" x14ac:dyDescent="0.25">
      <c r="A228" s="189" t="s">
        <v>5125</v>
      </c>
      <c r="B228" s="190" t="s">
        <v>7157</v>
      </c>
      <c r="C228" s="190" t="s">
        <v>29797</v>
      </c>
      <c r="D228" s="190" t="s">
        <v>29797</v>
      </c>
      <c r="E228" s="190" t="s">
        <v>29797</v>
      </c>
      <c r="F228" s="190" t="s">
        <v>29797</v>
      </c>
      <c r="G228" s="190" t="s">
        <v>29797</v>
      </c>
      <c r="H228" s="190" t="s">
        <v>31362</v>
      </c>
      <c r="I228" s="190" t="s">
        <v>31363</v>
      </c>
      <c r="J228" s="190" t="s">
        <v>31325</v>
      </c>
      <c r="K228" s="190" t="s">
        <v>5073</v>
      </c>
      <c r="L228" s="190" t="s">
        <v>1447</v>
      </c>
      <c r="P228" s="17" t="s">
        <v>1518</v>
      </c>
      <c r="Q228" s="20" t="s">
        <v>736</v>
      </c>
      <c r="R228" s="14"/>
      <c r="Y228" s="11">
        <v>99999226</v>
      </c>
      <c r="Z228" s="11" t="s">
        <v>1614</v>
      </c>
      <c r="AA228" s="11" t="str">
        <f t="shared" si="3"/>
        <v>99999226X</v>
      </c>
    </row>
    <row r="229" spans="1:27" ht="15" x14ac:dyDescent="0.25">
      <c r="A229" s="191" t="s">
        <v>15007</v>
      </c>
      <c r="B229" s="192" t="s">
        <v>18877</v>
      </c>
      <c r="C229" s="192" t="s">
        <v>29797</v>
      </c>
      <c r="D229" s="192" t="s">
        <v>29797</v>
      </c>
      <c r="E229" s="192" t="s">
        <v>29797</v>
      </c>
      <c r="F229" s="192" t="s">
        <v>29797</v>
      </c>
      <c r="G229" s="192" t="s">
        <v>29797</v>
      </c>
      <c r="H229" s="192" t="s">
        <v>31449</v>
      </c>
      <c r="I229" s="192" t="s">
        <v>31450</v>
      </c>
      <c r="J229" s="192" t="s">
        <v>29821</v>
      </c>
      <c r="K229" s="192" t="s">
        <v>5062</v>
      </c>
      <c r="L229" s="192" t="s">
        <v>1447</v>
      </c>
      <c r="P229" s="17" t="s">
        <v>1562</v>
      </c>
      <c r="Q229" s="20" t="s">
        <v>737</v>
      </c>
      <c r="R229" s="14"/>
      <c r="Y229" s="11">
        <v>99999227</v>
      </c>
      <c r="Z229" s="11" t="s">
        <v>762</v>
      </c>
      <c r="AA229" s="11" t="str">
        <f t="shared" si="3"/>
        <v>99999227B</v>
      </c>
    </row>
    <row r="230" spans="1:27" ht="15" x14ac:dyDescent="0.25">
      <c r="A230" s="189" t="s">
        <v>5126</v>
      </c>
      <c r="B230" s="190" t="s">
        <v>18878</v>
      </c>
      <c r="C230" s="190" t="s">
        <v>29797</v>
      </c>
      <c r="D230" s="190" t="s">
        <v>29797</v>
      </c>
      <c r="E230" s="190" t="s">
        <v>29797</v>
      </c>
      <c r="F230" s="190" t="s">
        <v>29797</v>
      </c>
      <c r="G230" s="190" t="s">
        <v>29797</v>
      </c>
      <c r="H230" s="190" t="s">
        <v>31452</v>
      </c>
      <c r="I230" s="190" t="s">
        <v>31453</v>
      </c>
      <c r="J230" s="190" t="s">
        <v>29821</v>
      </c>
      <c r="K230" s="190" t="s">
        <v>5062</v>
      </c>
      <c r="L230" s="190" t="s">
        <v>1447</v>
      </c>
      <c r="P230" s="17" t="s">
        <v>1480</v>
      </c>
      <c r="Q230" s="20" t="s">
        <v>738</v>
      </c>
      <c r="R230" s="14"/>
      <c r="Y230" s="11">
        <v>99999228</v>
      </c>
      <c r="Z230" s="11" t="s">
        <v>763</v>
      </c>
      <c r="AA230" s="11" t="str">
        <f t="shared" si="3"/>
        <v>99999228N</v>
      </c>
    </row>
    <row r="231" spans="1:27" ht="15" x14ac:dyDescent="0.25">
      <c r="A231" s="191" t="s">
        <v>5128</v>
      </c>
      <c r="B231" s="192" t="s">
        <v>7158</v>
      </c>
      <c r="C231" s="192" t="s">
        <v>29797</v>
      </c>
      <c r="D231" s="192" t="s">
        <v>29797</v>
      </c>
      <c r="E231" s="192" t="s">
        <v>29797</v>
      </c>
      <c r="F231" s="192" t="s">
        <v>29797</v>
      </c>
      <c r="G231" s="192" t="s">
        <v>29797</v>
      </c>
      <c r="H231" s="192" t="s">
        <v>31452</v>
      </c>
      <c r="I231" s="192" t="s">
        <v>31453</v>
      </c>
      <c r="J231" s="192" t="s">
        <v>29821</v>
      </c>
      <c r="K231" s="192" t="s">
        <v>5062</v>
      </c>
      <c r="L231" s="192" t="s">
        <v>1447</v>
      </c>
      <c r="P231" s="17" t="s">
        <v>1554</v>
      </c>
      <c r="Q231" s="20" t="s">
        <v>739</v>
      </c>
      <c r="R231" s="14"/>
      <c r="Y231" s="11">
        <v>99999229</v>
      </c>
      <c r="Z231" s="11" t="s">
        <v>764</v>
      </c>
      <c r="AA231" s="11" t="str">
        <f t="shared" si="3"/>
        <v>99999229J</v>
      </c>
    </row>
    <row r="232" spans="1:27" ht="15" x14ac:dyDescent="0.25">
      <c r="A232" s="189" t="s">
        <v>5127</v>
      </c>
      <c r="B232" s="190" t="s">
        <v>22938</v>
      </c>
      <c r="C232" s="190" t="s">
        <v>29797</v>
      </c>
      <c r="D232" s="190" t="s">
        <v>29797</v>
      </c>
      <c r="E232" s="190" t="s">
        <v>29797</v>
      </c>
      <c r="F232" s="190" t="s">
        <v>29797</v>
      </c>
      <c r="G232" s="190" t="s">
        <v>29797</v>
      </c>
      <c r="H232" s="190" t="s">
        <v>31452</v>
      </c>
      <c r="I232" s="190" t="s">
        <v>31453</v>
      </c>
      <c r="J232" s="190" t="s">
        <v>29821</v>
      </c>
      <c r="K232" s="190" t="s">
        <v>5062</v>
      </c>
      <c r="L232" s="190" t="s">
        <v>1447</v>
      </c>
      <c r="P232" s="17" t="s">
        <v>1586</v>
      </c>
      <c r="Q232" s="20" t="s">
        <v>740</v>
      </c>
      <c r="R232" s="14"/>
      <c r="Y232" s="11">
        <v>99999230</v>
      </c>
      <c r="Z232" s="11" t="s">
        <v>746</v>
      </c>
      <c r="AA232" s="11" t="str">
        <f t="shared" si="3"/>
        <v>99999230Z</v>
      </c>
    </row>
    <row r="233" spans="1:27" ht="15" x14ac:dyDescent="0.25">
      <c r="A233" s="191" t="s">
        <v>14411</v>
      </c>
      <c r="B233" s="192" t="s">
        <v>14412</v>
      </c>
      <c r="C233" s="192" t="s">
        <v>29797</v>
      </c>
      <c r="D233" s="192" t="s">
        <v>29797</v>
      </c>
      <c r="E233" s="192" t="s">
        <v>29797</v>
      </c>
      <c r="F233" s="192" t="s">
        <v>29797</v>
      </c>
      <c r="G233" s="192" t="s">
        <v>29797</v>
      </c>
      <c r="H233" s="192" t="s">
        <v>31454</v>
      </c>
      <c r="I233" s="192" t="s">
        <v>1384</v>
      </c>
      <c r="J233" s="192" t="s">
        <v>29821</v>
      </c>
      <c r="K233" s="192" t="s">
        <v>5062</v>
      </c>
      <c r="L233" s="192" t="s">
        <v>1447</v>
      </c>
      <c r="P233" s="17" t="s">
        <v>14210</v>
      </c>
      <c r="Q233" s="20" t="s">
        <v>741</v>
      </c>
      <c r="R233" s="14"/>
      <c r="Y233" s="11">
        <v>99999231</v>
      </c>
      <c r="Z233" s="11" t="s">
        <v>747</v>
      </c>
      <c r="AA233" s="11" t="str">
        <f t="shared" si="3"/>
        <v>99999231S</v>
      </c>
    </row>
    <row r="234" spans="1:27" ht="15" x14ac:dyDescent="0.25">
      <c r="A234" s="189" t="s">
        <v>5129</v>
      </c>
      <c r="B234" s="190" t="s">
        <v>7159</v>
      </c>
      <c r="C234" s="190" t="s">
        <v>29812</v>
      </c>
      <c r="D234" s="190" t="s">
        <v>29824</v>
      </c>
      <c r="E234" s="190" t="s">
        <v>29834</v>
      </c>
      <c r="F234" s="190" t="s">
        <v>29804</v>
      </c>
      <c r="G234" s="190" t="s">
        <v>29835</v>
      </c>
      <c r="H234" s="190" t="s">
        <v>31455</v>
      </c>
      <c r="I234" s="190" t="s">
        <v>30567</v>
      </c>
      <c r="J234" s="190" t="s">
        <v>29821</v>
      </c>
      <c r="K234" s="190" t="s">
        <v>5062</v>
      </c>
      <c r="L234" s="190" t="s">
        <v>1447</v>
      </c>
      <c r="P234" s="17" t="s">
        <v>1576</v>
      </c>
      <c r="Q234" s="20" t="s">
        <v>742</v>
      </c>
      <c r="R234" s="14"/>
      <c r="Y234" s="11">
        <v>99999232</v>
      </c>
      <c r="Z234" s="11" t="s">
        <v>748</v>
      </c>
      <c r="AA234" s="11" t="str">
        <f t="shared" si="3"/>
        <v>99999232Q</v>
      </c>
    </row>
    <row r="235" spans="1:27" ht="15" x14ac:dyDescent="0.25">
      <c r="A235" s="191" t="s">
        <v>5130</v>
      </c>
      <c r="B235" s="192" t="s">
        <v>7160</v>
      </c>
      <c r="C235" s="192" t="s">
        <v>29797</v>
      </c>
      <c r="D235" s="192" t="s">
        <v>29797</v>
      </c>
      <c r="E235" s="192" t="s">
        <v>29797</v>
      </c>
      <c r="F235" s="192" t="s">
        <v>29797</v>
      </c>
      <c r="G235" s="192" t="s">
        <v>29797</v>
      </c>
      <c r="H235" s="192" t="s">
        <v>31456</v>
      </c>
      <c r="I235" s="192" t="s">
        <v>31457</v>
      </c>
      <c r="J235" s="192" t="s">
        <v>30006</v>
      </c>
      <c r="K235" s="192" t="s">
        <v>4718</v>
      </c>
      <c r="L235" s="192" t="s">
        <v>1447</v>
      </c>
      <c r="P235" s="17" t="s">
        <v>14186</v>
      </c>
      <c r="Q235" s="20" t="s">
        <v>743</v>
      </c>
      <c r="R235" s="14"/>
      <c r="Y235" s="11">
        <v>99999233</v>
      </c>
      <c r="Z235" s="11" t="s">
        <v>12492</v>
      </c>
      <c r="AA235" s="11" t="str">
        <f t="shared" si="3"/>
        <v>99999233V</v>
      </c>
    </row>
    <row r="236" spans="1:27" ht="15" x14ac:dyDescent="0.25">
      <c r="A236" s="189" t="s">
        <v>11381</v>
      </c>
      <c r="B236" s="190" t="s">
        <v>11382</v>
      </c>
      <c r="C236" s="190" t="s">
        <v>29797</v>
      </c>
      <c r="D236" s="190" t="s">
        <v>29797</v>
      </c>
      <c r="E236" s="190" t="s">
        <v>29797</v>
      </c>
      <c r="F236" s="190" t="s">
        <v>29797</v>
      </c>
      <c r="G236" s="190" t="s">
        <v>29797</v>
      </c>
      <c r="H236" s="190" t="s">
        <v>31458</v>
      </c>
      <c r="I236" s="190" t="s">
        <v>31459</v>
      </c>
      <c r="J236" s="190" t="s">
        <v>29821</v>
      </c>
      <c r="K236" s="190" t="s">
        <v>5062</v>
      </c>
      <c r="L236" s="190" t="s">
        <v>1447</v>
      </c>
      <c r="P236" s="17" t="s">
        <v>14187</v>
      </c>
      <c r="Q236" s="20" t="s">
        <v>744</v>
      </c>
      <c r="Y236" s="11">
        <v>99999234</v>
      </c>
      <c r="Z236" s="11" t="s">
        <v>749</v>
      </c>
      <c r="AA236" s="11" t="str">
        <f t="shared" si="3"/>
        <v>99999234H</v>
      </c>
    </row>
    <row r="237" spans="1:27" ht="15" x14ac:dyDescent="0.25">
      <c r="A237" s="191" t="s">
        <v>11383</v>
      </c>
      <c r="B237" s="192" t="s">
        <v>11384</v>
      </c>
      <c r="C237" s="192" t="s">
        <v>29797</v>
      </c>
      <c r="D237" s="192" t="s">
        <v>29797</v>
      </c>
      <c r="E237" s="192" t="s">
        <v>29797</v>
      </c>
      <c r="F237" s="192" t="s">
        <v>29797</v>
      </c>
      <c r="G237" s="192" t="s">
        <v>29797</v>
      </c>
      <c r="H237" s="192" t="s">
        <v>29797</v>
      </c>
      <c r="I237" s="192" t="s">
        <v>29797</v>
      </c>
      <c r="J237" s="192" t="s">
        <v>29821</v>
      </c>
      <c r="K237" s="192" t="s">
        <v>5062</v>
      </c>
      <c r="L237" s="192" t="s">
        <v>1447</v>
      </c>
      <c r="P237" s="17" t="s">
        <v>1524</v>
      </c>
      <c r="Q237" s="20" t="s">
        <v>745</v>
      </c>
      <c r="Y237" s="11">
        <v>99999235</v>
      </c>
      <c r="Z237" s="11" t="s">
        <v>750</v>
      </c>
      <c r="AA237" s="11" t="str">
        <f t="shared" si="3"/>
        <v>99999235L</v>
      </c>
    </row>
    <row r="238" spans="1:27" ht="15" x14ac:dyDescent="0.25">
      <c r="A238" s="189" t="s">
        <v>11385</v>
      </c>
      <c r="B238" s="190" t="s">
        <v>11386</v>
      </c>
      <c r="C238" s="190" t="s">
        <v>29797</v>
      </c>
      <c r="D238" s="190" t="s">
        <v>29797</v>
      </c>
      <c r="E238" s="190" t="s">
        <v>29797</v>
      </c>
      <c r="F238" s="190" t="s">
        <v>29797</v>
      </c>
      <c r="G238" s="190" t="s">
        <v>29797</v>
      </c>
      <c r="H238" s="190" t="s">
        <v>31460</v>
      </c>
      <c r="I238" s="190" t="s">
        <v>29942</v>
      </c>
      <c r="J238" s="190" t="s">
        <v>29821</v>
      </c>
      <c r="K238" s="190" t="s">
        <v>5062</v>
      </c>
      <c r="L238" s="190" t="s">
        <v>1447</v>
      </c>
      <c r="Y238" s="11">
        <v>99999236</v>
      </c>
      <c r="Z238" s="11" t="s">
        <v>12493</v>
      </c>
      <c r="AA238" s="11" t="str">
        <f t="shared" si="3"/>
        <v>99999236C</v>
      </c>
    </row>
    <row r="239" spans="1:27" ht="15" x14ac:dyDescent="0.25">
      <c r="A239" s="191" t="s">
        <v>14413</v>
      </c>
      <c r="B239" s="192" t="s">
        <v>14414</v>
      </c>
      <c r="C239" s="192" t="s">
        <v>29797</v>
      </c>
      <c r="D239" s="192" t="s">
        <v>29797</v>
      </c>
      <c r="E239" s="192" t="s">
        <v>29797</v>
      </c>
      <c r="F239" s="192" t="s">
        <v>29797</v>
      </c>
      <c r="G239" s="192" t="s">
        <v>29797</v>
      </c>
      <c r="H239" s="192" t="s">
        <v>31460</v>
      </c>
      <c r="I239" s="192" t="s">
        <v>29942</v>
      </c>
      <c r="J239" s="192" t="s">
        <v>29821</v>
      </c>
      <c r="K239" s="192" t="s">
        <v>5062</v>
      </c>
      <c r="L239" s="192" t="s">
        <v>1447</v>
      </c>
      <c r="Y239" s="11">
        <v>99999237</v>
      </c>
      <c r="Z239" s="11" t="s">
        <v>751</v>
      </c>
      <c r="AA239" s="11" t="str">
        <f t="shared" si="3"/>
        <v>99999237K</v>
      </c>
    </row>
    <row r="240" spans="1:27" ht="15" x14ac:dyDescent="0.25">
      <c r="A240" s="189" t="s">
        <v>5131</v>
      </c>
      <c r="B240" s="190" t="s">
        <v>7161</v>
      </c>
      <c r="C240" s="190" t="s">
        <v>29797</v>
      </c>
      <c r="D240" s="190" t="s">
        <v>29797</v>
      </c>
      <c r="E240" s="190" t="s">
        <v>29797</v>
      </c>
      <c r="F240" s="190" t="s">
        <v>29797</v>
      </c>
      <c r="G240" s="190" t="s">
        <v>29797</v>
      </c>
      <c r="H240" s="190" t="s">
        <v>31387</v>
      </c>
      <c r="I240" s="190" t="s">
        <v>31388</v>
      </c>
      <c r="J240" s="190" t="s">
        <v>31325</v>
      </c>
      <c r="K240" s="190" t="s">
        <v>5073</v>
      </c>
      <c r="L240" s="190" t="s">
        <v>1447</v>
      </c>
      <c r="Y240" s="11">
        <v>99999238</v>
      </c>
      <c r="Z240" s="11" t="s">
        <v>752</v>
      </c>
      <c r="AA240" s="11" t="str">
        <f t="shared" si="3"/>
        <v>99999238E</v>
      </c>
    </row>
    <row r="241" spans="1:27" ht="15" x14ac:dyDescent="0.25">
      <c r="A241" s="191" t="s">
        <v>14415</v>
      </c>
      <c r="B241" s="192" t="s">
        <v>14416</v>
      </c>
      <c r="C241" s="192" t="s">
        <v>29797</v>
      </c>
      <c r="D241" s="192" t="s">
        <v>29797</v>
      </c>
      <c r="E241" s="192" t="s">
        <v>29797</v>
      </c>
      <c r="F241" s="192" t="s">
        <v>29797</v>
      </c>
      <c r="G241" s="192" t="s">
        <v>29797</v>
      </c>
      <c r="H241" s="192" t="s">
        <v>31461</v>
      </c>
      <c r="I241" s="192" t="s">
        <v>1385</v>
      </c>
      <c r="J241" s="192" t="s">
        <v>29821</v>
      </c>
      <c r="K241" s="192" t="s">
        <v>5062</v>
      </c>
      <c r="L241" s="192" t="s">
        <v>1447</v>
      </c>
      <c r="Y241" s="11">
        <v>99999239</v>
      </c>
      <c r="Z241" s="11" t="s">
        <v>753</v>
      </c>
      <c r="AA241" s="11" t="str">
        <f t="shared" si="3"/>
        <v>99999239T</v>
      </c>
    </row>
    <row r="242" spans="1:27" ht="15" x14ac:dyDescent="0.25">
      <c r="A242" s="189" t="s">
        <v>22939</v>
      </c>
      <c r="B242" s="190" t="s">
        <v>22940</v>
      </c>
      <c r="C242" s="190" t="s">
        <v>29797</v>
      </c>
      <c r="D242" s="190" t="s">
        <v>29797</v>
      </c>
      <c r="E242" s="190" t="s">
        <v>29836</v>
      </c>
      <c r="F242" s="190" t="s">
        <v>29797</v>
      </c>
      <c r="G242" s="190" t="s">
        <v>29797</v>
      </c>
      <c r="H242" s="190" t="s">
        <v>31439</v>
      </c>
      <c r="I242" s="190" t="s">
        <v>1389</v>
      </c>
      <c r="J242" s="190" t="s">
        <v>29821</v>
      </c>
      <c r="K242" s="190" t="s">
        <v>5062</v>
      </c>
      <c r="L242" s="190" t="s">
        <v>1447</v>
      </c>
      <c r="Y242" s="11">
        <v>99999240</v>
      </c>
      <c r="Z242" s="11" t="s">
        <v>754</v>
      </c>
      <c r="AA242" s="11" t="str">
        <f t="shared" si="3"/>
        <v>99999240R</v>
      </c>
    </row>
    <row r="243" spans="1:27" ht="15" x14ac:dyDescent="0.25">
      <c r="A243" s="191" t="s">
        <v>22941</v>
      </c>
      <c r="B243" s="192" t="s">
        <v>22942</v>
      </c>
      <c r="C243" s="192" t="s">
        <v>29797</v>
      </c>
      <c r="D243" s="192" t="s">
        <v>29797</v>
      </c>
      <c r="E243" s="192" t="s">
        <v>29837</v>
      </c>
      <c r="F243" s="192" t="s">
        <v>29797</v>
      </c>
      <c r="G243" s="192" t="s">
        <v>29797</v>
      </c>
      <c r="H243" s="192" t="s">
        <v>31462</v>
      </c>
      <c r="I243" s="192" t="s">
        <v>31463</v>
      </c>
      <c r="J243" s="192" t="s">
        <v>30441</v>
      </c>
      <c r="K243" s="192" t="s">
        <v>9190</v>
      </c>
      <c r="L243" s="192" t="s">
        <v>1447</v>
      </c>
      <c r="Y243" s="11">
        <v>99999241</v>
      </c>
      <c r="Z243" s="11" t="s">
        <v>765</v>
      </c>
      <c r="AA243" s="11" t="str">
        <f t="shared" si="3"/>
        <v>99999241W</v>
      </c>
    </row>
    <row r="244" spans="1:27" ht="15" x14ac:dyDescent="0.25">
      <c r="A244" s="189" t="s">
        <v>11387</v>
      </c>
      <c r="B244" s="190" t="s">
        <v>11388</v>
      </c>
      <c r="C244" s="190" t="s">
        <v>29797</v>
      </c>
      <c r="D244" s="190" t="s">
        <v>29797</v>
      </c>
      <c r="E244" s="190" t="s">
        <v>29797</v>
      </c>
      <c r="F244" s="190" t="s">
        <v>29797</v>
      </c>
      <c r="G244" s="190" t="s">
        <v>29797</v>
      </c>
      <c r="H244" s="190" t="s">
        <v>31464</v>
      </c>
      <c r="I244" s="190" t="s">
        <v>30538</v>
      </c>
      <c r="J244" s="190" t="s">
        <v>29821</v>
      </c>
      <c r="K244" s="190" t="s">
        <v>5062</v>
      </c>
      <c r="L244" s="190" t="s">
        <v>1447</v>
      </c>
      <c r="Y244" s="11">
        <v>99999242</v>
      </c>
      <c r="Z244" s="11" t="s">
        <v>766</v>
      </c>
      <c r="AA244" s="11" t="str">
        <f t="shared" si="3"/>
        <v>99999242A</v>
      </c>
    </row>
    <row r="245" spans="1:27" ht="15" x14ac:dyDescent="0.25">
      <c r="A245" s="191" t="s">
        <v>11389</v>
      </c>
      <c r="B245" s="192" t="s">
        <v>11390</v>
      </c>
      <c r="C245" s="192" t="s">
        <v>29797</v>
      </c>
      <c r="D245" s="192" t="s">
        <v>29797</v>
      </c>
      <c r="E245" s="192" t="s">
        <v>29797</v>
      </c>
      <c r="F245" s="192" t="s">
        <v>29797</v>
      </c>
      <c r="G245" s="192" t="s">
        <v>29797</v>
      </c>
      <c r="H245" s="192" t="s">
        <v>31461</v>
      </c>
      <c r="I245" s="192" t="s">
        <v>1385</v>
      </c>
      <c r="J245" s="192" t="s">
        <v>29821</v>
      </c>
      <c r="K245" s="192" t="s">
        <v>5062</v>
      </c>
      <c r="L245" s="192" t="s">
        <v>1447</v>
      </c>
      <c r="Y245" s="11">
        <v>99999243</v>
      </c>
      <c r="Z245" s="11" t="s">
        <v>756</v>
      </c>
      <c r="AA245" s="11" t="str">
        <f t="shared" si="3"/>
        <v>99999243G</v>
      </c>
    </row>
    <row r="246" spans="1:27" ht="15" x14ac:dyDescent="0.25">
      <c r="A246" s="189" t="s">
        <v>5132</v>
      </c>
      <c r="B246" s="190" t="s">
        <v>22943</v>
      </c>
      <c r="C246" s="190" t="s">
        <v>29797</v>
      </c>
      <c r="D246" s="190" t="s">
        <v>29797</v>
      </c>
      <c r="E246" s="190" t="s">
        <v>29797</v>
      </c>
      <c r="F246" s="190" t="s">
        <v>29797</v>
      </c>
      <c r="G246" s="190" t="s">
        <v>29797</v>
      </c>
      <c r="H246" s="190" t="s">
        <v>31390</v>
      </c>
      <c r="I246" s="190" t="s">
        <v>14423</v>
      </c>
      <c r="J246" s="190" t="s">
        <v>29821</v>
      </c>
      <c r="K246" s="190" t="s">
        <v>5062</v>
      </c>
      <c r="L246" s="190" t="s">
        <v>1447</v>
      </c>
      <c r="Y246" s="11">
        <v>99999244</v>
      </c>
      <c r="Z246" s="11" t="s">
        <v>757</v>
      </c>
      <c r="AA246" s="11" t="str">
        <f t="shared" si="3"/>
        <v>99999244M</v>
      </c>
    </row>
    <row r="247" spans="1:27" ht="15" x14ac:dyDescent="0.25">
      <c r="A247" s="191" t="s">
        <v>15008</v>
      </c>
      <c r="B247" s="192" t="s">
        <v>18879</v>
      </c>
      <c r="C247" s="192" t="s">
        <v>29797</v>
      </c>
      <c r="D247" s="192" t="s">
        <v>29797</v>
      </c>
      <c r="E247" s="192" t="s">
        <v>29797</v>
      </c>
      <c r="F247" s="192" t="s">
        <v>29797</v>
      </c>
      <c r="G247" s="192" t="s">
        <v>29797</v>
      </c>
      <c r="H247" s="192" t="s">
        <v>31461</v>
      </c>
      <c r="I247" s="192" t="s">
        <v>1385</v>
      </c>
      <c r="J247" s="192" t="s">
        <v>29821</v>
      </c>
      <c r="K247" s="192" t="s">
        <v>5062</v>
      </c>
      <c r="L247" s="192" t="s">
        <v>1447</v>
      </c>
      <c r="Y247" s="11">
        <v>99999245</v>
      </c>
      <c r="Z247" s="11" t="s">
        <v>758</v>
      </c>
      <c r="AA247" s="11" t="str">
        <f t="shared" si="3"/>
        <v>99999245Y</v>
      </c>
    </row>
    <row r="248" spans="1:27" ht="15" x14ac:dyDescent="0.25">
      <c r="A248" s="189" t="s">
        <v>11391</v>
      </c>
      <c r="B248" s="190" t="s">
        <v>11392</v>
      </c>
      <c r="C248" s="190" t="s">
        <v>29797</v>
      </c>
      <c r="D248" s="190" t="s">
        <v>29797</v>
      </c>
      <c r="E248" s="190" t="s">
        <v>29797</v>
      </c>
      <c r="F248" s="190" t="s">
        <v>29797</v>
      </c>
      <c r="G248" s="190" t="s">
        <v>29797</v>
      </c>
      <c r="H248" s="190" t="s">
        <v>31465</v>
      </c>
      <c r="I248" s="190" t="s">
        <v>1386</v>
      </c>
      <c r="J248" s="190" t="s">
        <v>29821</v>
      </c>
      <c r="K248" s="190" t="s">
        <v>5062</v>
      </c>
      <c r="L248" s="190" t="s">
        <v>1447</v>
      </c>
      <c r="Y248" s="11">
        <v>99999246</v>
      </c>
      <c r="Z248" s="11" t="s">
        <v>759</v>
      </c>
      <c r="AA248" s="11" t="str">
        <f t="shared" si="3"/>
        <v>99999246F</v>
      </c>
    </row>
    <row r="249" spans="1:27" ht="15" x14ac:dyDescent="0.25">
      <c r="A249" s="191" t="s">
        <v>22944</v>
      </c>
      <c r="B249" s="192" t="s">
        <v>22945</v>
      </c>
      <c r="C249" s="192" t="s">
        <v>29797</v>
      </c>
      <c r="D249" s="192" t="s">
        <v>29797</v>
      </c>
      <c r="E249" s="192" t="s">
        <v>29797</v>
      </c>
      <c r="F249" s="192" t="s">
        <v>29797</v>
      </c>
      <c r="G249" s="192" t="s">
        <v>29797</v>
      </c>
      <c r="H249" s="192" t="s">
        <v>31316</v>
      </c>
      <c r="I249" s="192" t="s">
        <v>1383</v>
      </c>
      <c r="J249" s="192" t="s">
        <v>29821</v>
      </c>
      <c r="K249" s="192" t="s">
        <v>5062</v>
      </c>
      <c r="L249" s="192" t="s">
        <v>1447</v>
      </c>
      <c r="Y249" s="11">
        <v>99999247</v>
      </c>
      <c r="Z249" s="11" t="s">
        <v>760</v>
      </c>
      <c r="AA249" s="11" t="str">
        <f t="shared" si="3"/>
        <v>99999247P</v>
      </c>
    </row>
    <row r="250" spans="1:27" ht="15" x14ac:dyDescent="0.25">
      <c r="A250" s="189" t="s">
        <v>22946</v>
      </c>
      <c r="B250" s="190" t="s">
        <v>22947</v>
      </c>
      <c r="C250" s="190" t="s">
        <v>29797</v>
      </c>
      <c r="D250" s="190" t="s">
        <v>29797</v>
      </c>
      <c r="E250" s="190" t="s">
        <v>29797</v>
      </c>
      <c r="F250" s="190" t="s">
        <v>29797</v>
      </c>
      <c r="G250" s="190" t="s">
        <v>29797</v>
      </c>
      <c r="H250" s="190" t="s">
        <v>31454</v>
      </c>
      <c r="I250" s="190" t="s">
        <v>1384</v>
      </c>
      <c r="J250" s="190" t="s">
        <v>29821</v>
      </c>
      <c r="K250" s="190" t="s">
        <v>5062</v>
      </c>
      <c r="L250" s="190" t="s">
        <v>1447</v>
      </c>
      <c r="Y250" s="11">
        <v>99999248</v>
      </c>
      <c r="Z250" s="11" t="s">
        <v>761</v>
      </c>
      <c r="AA250" s="11" t="str">
        <f t="shared" si="3"/>
        <v>99999248D</v>
      </c>
    </row>
    <row r="251" spans="1:27" ht="15" x14ac:dyDescent="0.25">
      <c r="A251" s="191" t="s">
        <v>14417</v>
      </c>
      <c r="B251" s="192" t="s">
        <v>18880</v>
      </c>
      <c r="C251" s="192" t="s">
        <v>29797</v>
      </c>
      <c r="D251" s="192" t="s">
        <v>29797</v>
      </c>
      <c r="E251" s="192" t="s">
        <v>29797</v>
      </c>
      <c r="F251" s="192" t="s">
        <v>29797</v>
      </c>
      <c r="G251" s="192" t="s">
        <v>29797</v>
      </c>
      <c r="H251" s="192" t="s">
        <v>31447</v>
      </c>
      <c r="I251" s="192" t="s">
        <v>31448</v>
      </c>
      <c r="J251" s="192" t="s">
        <v>29821</v>
      </c>
      <c r="K251" s="192" t="s">
        <v>5062</v>
      </c>
      <c r="L251" s="192" t="s">
        <v>1447</v>
      </c>
      <c r="Y251" s="11">
        <v>99999249</v>
      </c>
      <c r="Z251" s="11" t="s">
        <v>1614</v>
      </c>
      <c r="AA251" s="11" t="str">
        <f t="shared" si="3"/>
        <v>99999249X</v>
      </c>
    </row>
    <row r="252" spans="1:27" ht="15" x14ac:dyDescent="0.25">
      <c r="A252" s="189" t="s">
        <v>15009</v>
      </c>
      <c r="B252" s="190" t="s">
        <v>18881</v>
      </c>
      <c r="C252" s="190" t="s">
        <v>29812</v>
      </c>
      <c r="D252" s="190" t="s">
        <v>29824</v>
      </c>
      <c r="E252" s="190" t="s">
        <v>5062</v>
      </c>
      <c r="F252" s="190" t="s">
        <v>29804</v>
      </c>
      <c r="G252" s="190" t="s">
        <v>29838</v>
      </c>
      <c r="H252" s="190" t="s">
        <v>31466</v>
      </c>
      <c r="I252" s="190" t="s">
        <v>31467</v>
      </c>
      <c r="J252" s="190" t="s">
        <v>29821</v>
      </c>
      <c r="K252" s="190" t="s">
        <v>5062</v>
      </c>
      <c r="L252" s="190" t="s">
        <v>1447</v>
      </c>
      <c r="Y252" s="11">
        <v>99999250</v>
      </c>
      <c r="Z252" s="11" t="s">
        <v>762</v>
      </c>
      <c r="AA252" s="11" t="str">
        <f t="shared" si="3"/>
        <v>99999250B</v>
      </c>
    </row>
    <row r="253" spans="1:27" ht="15" x14ac:dyDescent="0.25">
      <c r="A253" s="191" t="s">
        <v>11393</v>
      </c>
      <c r="B253" s="192" t="s">
        <v>11394</v>
      </c>
      <c r="C253" s="192" t="s">
        <v>29797</v>
      </c>
      <c r="D253" s="192" t="s">
        <v>29797</v>
      </c>
      <c r="E253" s="192" t="s">
        <v>29797</v>
      </c>
      <c r="F253" s="192" t="s">
        <v>29797</v>
      </c>
      <c r="G253" s="192" t="s">
        <v>29797</v>
      </c>
      <c r="H253" s="192" t="s">
        <v>31468</v>
      </c>
      <c r="I253" s="192" t="s">
        <v>31469</v>
      </c>
      <c r="J253" s="192" t="s">
        <v>29821</v>
      </c>
      <c r="K253" s="192" t="s">
        <v>5062</v>
      </c>
      <c r="L253" s="192" t="s">
        <v>1447</v>
      </c>
      <c r="Y253" s="11">
        <v>99999251</v>
      </c>
      <c r="Z253" s="11" t="s">
        <v>763</v>
      </c>
      <c r="AA253" s="11" t="str">
        <f t="shared" si="3"/>
        <v>99999251N</v>
      </c>
    </row>
    <row r="254" spans="1:27" ht="15" x14ac:dyDescent="0.25">
      <c r="A254" s="189" t="s">
        <v>22948</v>
      </c>
      <c r="B254" s="190" t="s">
        <v>7162</v>
      </c>
      <c r="C254" s="190" t="s">
        <v>29797</v>
      </c>
      <c r="D254" s="190" t="s">
        <v>29797</v>
      </c>
      <c r="E254" s="190" t="s">
        <v>29797</v>
      </c>
      <c r="F254" s="190" t="s">
        <v>29797</v>
      </c>
      <c r="G254" s="190" t="s">
        <v>29797</v>
      </c>
      <c r="H254" s="190" t="s">
        <v>29797</v>
      </c>
      <c r="I254" s="190" t="s">
        <v>29797</v>
      </c>
      <c r="J254" s="190" t="s">
        <v>29797</v>
      </c>
      <c r="K254" s="190" t="s">
        <v>29797</v>
      </c>
      <c r="L254" s="190" t="s">
        <v>1441</v>
      </c>
      <c r="Y254" s="11">
        <v>99999252</v>
      </c>
      <c r="Z254" s="11" t="s">
        <v>764</v>
      </c>
      <c r="AA254" s="11" t="str">
        <f t="shared" si="3"/>
        <v>99999252J</v>
      </c>
    </row>
    <row r="255" spans="1:27" ht="15" x14ac:dyDescent="0.25">
      <c r="A255" s="191" t="s">
        <v>5133</v>
      </c>
      <c r="B255" s="192" t="s">
        <v>7163</v>
      </c>
      <c r="C255" s="192" t="s">
        <v>29797</v>
      </c>
      <c r="D255" s="192" t="s">
        <v>29797</v>
      </c>
      <c r="E255" s="192" t="s">
        <v>29797</v>
      </c>
      <c r="F255" s="192" t="s">
        <v>29797</v>
      </c>
      <c r="G255" s="192" t="s">
        <v>29797</v>
      </c>
      <c r="H255" s="192" t="s">
        <v>31374</v>
      </c>
      <c r="I255" s="192" t="s">
        <v>30278</v>
      </c>
      <c r="J255" s="192" t="s">
        <v>29821</v>
      </c>
      <c r="K255" s="192" t="s">
        <v>5062</v>
      </c>
      <c r="L255" s="192" t="s">
        <v>1447</v>
      </c>
      <c r="Y255" s="11">
        <v>99999253</v>
      </c>
      <c r="Z255" s="11" t="s">
        <v>746</v>
      </c>
      <c r="AA255" s="11" t="str">
        <f t="shared" si="3"/>
        <v>99999253Z</v>
      </c>
    </row>
    <row r="256" spans="1:27" ht="15" x14ac:dyDescent="0.25">
      <c r="A256" s="189" t="s">
        <v>5134</v>
      </c>
      <c r="B256" s="190" t="s">
        <v>7164</v>
      </c>
      <c r="C256" s="190" t="s">
        <v>29797</v>
      </c>
      <c r="D256" s="190" t="s">
        <v>29797</v>
      </c>
      <c r="E256" s="190" t="s">
        <v>29797</v>
      </c>
      <c r="F256" s="190" t="s">
        <v>29797</v>
      </c>
      <c r="G256" s="190" t="s">
        <v>29797</v>
      </c>
      <c r="H256" s="190" t="s">
        <v>29797</v>
      </c>
      <c r="I256" s="190" t="s">
        <v>29797</v>
      </c>
      <c r="J256" s="190" t="s">
        <v>29797</v>
      </c>
      <c r="K256" s="190" t="s">
        <v>29797</v>
      </c>
      <c r="L256" s="190" t="s">
        <v>1443</v>
      </c>
      <c r="Y256" s="11">
        <v>99999254</v>
      </c>
      <c r="Z256" s="11" t="s">
        <v>747</v>
      </c>
      <c r="AA256" s="11" t="str">
        <f t="shared" si="3"/>
        <v>99999254S</v>
      </c>
    </row>
    <row r="257" spans="1:27" ht="15" x14ac:dyDescent="0.25">
      <c r="A257" s="191" t="s">
        <v>5135</v>
      </c>
      <c r="B257" s="192" t="s">
        <v>7165</v>
      </c>
      <c r="C257" s="192" t="s">
        <v>29797</v>
      </c>
      <c r="D257" s="192" t="s">
        <v>29797</v>
      </c>
      <c r="E257" s="192" t="s">
        <v>29797</v>
      </c>
      <c r="F257" s="192" t="s">
        <v>29797</v>
      </c>
      <c r="G257" s="192" t="s">
        <v>29797</v>
      </c>
      <c r="H257" s="192" t="s">
        <v>31387</v>
      </c>
      <c r="I257" s="192" t="s">
        <v>31388</v>
      </c>
      <c r="J257" s="192" t="s">
        <v>31325</v>
      </c>
      <c r="K257" s="192" t="s">
        <v>5073</v>
      </c>
      <c r="L257" s="192" t="s">
        <v>1447</v>
      </c>
      <c r="Y257" s="11">
        <v>99999255</v>
      </c>
      <c r="Z257" s="11" t="s">
        <v>748</v>
      </c>
      <c r="AA257" s="11" t="str">
        <f t="shared" si="3"/>
        <v>99999255Q</v>
      </c>
    </row>
    <row r="258" spans="1:27" ht="15" x14ac:dyDescent="0.25">
      <c r="A258" s="189" t="s">
        <v>15010</v>
      </c>
      <c r="B258" s="190" t="s">
        <v>18882</v>
      </c>
      <c r="C258" s="190" t="s">
        <v>29797</v>
      </c>
      <c r="D258" s="190" t="s">
        <v>29797</v>
      </c>
      <c r="E258" s="190" t="s">
        <v>29797</v>
      </c>
      <c r="F258" s="190" t="s">
        <v>29797</v>
      </c>
      <c r="G258" s="190" t="s">
        <v>29797</v>
      </c>
      <c r="H258" s="190" t="s">
        <v>29797</v>
      </c>
      <c r="I258" s="190" t="s">
        <v>29797</v>
      </c>
      <c r="J258" s="190" t="s">
        <v>29797</v>
      </c>
      <c r="K258" s="190" t="s">
        <v>29797</v>
      </c>
      <c r="L258" s="190" t="s">
        <v>1443</v>
      </c>
      <c r="Y258" s="11">
        <v>99999256</v>
      </c>
      <c r="Z258" s="11" t="s">
        <v>12492</v>
      </c>
      <c r="AA258" s="11" t="str">
        <f t="shared" si="3"/>
        <v>99999256V</v>
      </c>
    </row>
    <row r="259" spans="1:27" ht="15" x14ac:dyDescent="0.25">
      <c r="A259" s="191" t="s">
        <v>22949</v>
      </c>
      <c r="B259" s="192" t="s">
        <v>22950</v>
      </c>
      <c r="C259" s="192" t="s">
        <v>29797</v>
      </c>
      <c r="D259" s="192" t="s">
        <v>29797</v>
      </c>
      <c r="E259" s="192" t="s">
        <v>29797</v>
      </c>
      <c r="F259" s="192" t="s">
        <v>29797</v>
      </c>
      <c r="G259" s="192" t="s">
        <v>29797</v>
      </c>
      <c r="H259" s="192" t="s">
        <v>29797</v>
      </c>
      <c r="I259" s="192" t="s">
        <v>29797</v>
      </c>
      <c r="J259" s="192" t="s">
        <v>29797</v>
      </c>
      <c r="K259" s="192" t="s">
        <v>29797</v>
      </c>
      <c r="L259" s="192" t="s">
        <v>1438</v>
      </c>
      <c r="Y259" s="11">
        <v>99999257</v>
      </c>
      <c r="Z259" s="11" t="s">
        <v>749</v>
      </c>
      <c r="AA259" s="11" t="str">
        <f t="shared" ref="AA259:AA297" si="4">CONCATENATE(Y259,Z259)</f>
        <v>99999257H</v>
      </c>
    </row>
    <row r="260" spans="1:27" ht="15" x14ac:dyDescent="0.25">
      <c r="A260" s="189" t="s">
        <v>11395</v>
      </c>
      <c r="B260" s="190" t="s">
        <v>11396</v>
      </c>
      <c r="C260" s="190" t="s">
        <v>29797</v>
      </c>
      <c r="D260" s="190" t="s">
        <v>29797</v>
      </c>
      <c r="E260" s="190" t="s">
        <v>29797</v>
      </c>
      <c r="F260" s="190" t="s">
        <v>29797</v>
      </c>
      <c r="G260" s="190" t="s">
        <v>29797</v>
      </c>
      <c r="H260" s="190" t="s">
        <v>31470</v>
      </c>
      <c r="I260" s="190" t="s">
        <v>31471</v>
      </c>
      <c r="J260" s="190" t="s">
        <v>31325</v>
      </c>
      <c r="K260" s="190" t="s">
        <v>5073</v>
      </c>
      <c r="L260" s="190" t="s">
        <v>1447</v>
      </c>
      <c r="Y260" s="11">
        <v>99999258</v>
      </c>
      <c r="Z260" s="11" t="s">
        <v>750</v>
      </c>
      <c r="AA260" s="11" t="str">
        <f t="shared" si="4"/>
        <v>99999258L</v>
      </c>
    </row>
    <row r="261" spans="1:27" ht="15" x14ac:dyDescent="0.25">
      <c r="A261" s="191" t="s">
        <v>11397</v>
      </c>
      <c r="B261" s="192" t="s">
        <v>11398</v>
      </c>
      <c r="C261" s="192" t="s">
        <v>29797</v>
      </c>
      <c r="D261" s="192" t="s">
        <v>29797</v>
      </c>
      <c r="E261" s="192" t="s">
        <v>29797</v>
      </c>
      <c r="F261" s="192" t="s">
        <v>29797</v>
      </c>
      <c r="G261" s="192" t="s">
        <v>29797</v>
      </c>
      <c r="H261" s="192" t="s">
        <v>31464</v>
      </c>
      <c r="I261" s="192" t="s">
        <v>30538</v>
      </c>
      <c r="J261" s="192" t="s">
        <v>29821</v>
      </c>
      <c r="K261" s="192" t="s">
        <v>5062</v>
      </c>
      <c r="L261" s="192" t="s">
        <v>1447</v>
      </c>
      <c r="Y261" s="11">
        <v>99999259</v>
      </c>
      <c r="Z261" s="11" t="s">
        <v>12493</v>
      </c>
      <c r="AA261" s="11" t="str">
        <f t="shared" si="4"/>
        <v>99999259C</v>
      </c>
    </row>
    <row r="262" spans="1:27" ht="15" x14ac:dyDescent="0.25">
      <c r="A262" s="189" t="s">
        <v>5136</v>
      </c>
      <c r="B262" s="190" t="s">
        <v>7166</v>
      </c>
      <c r="C262" s="190" t="s">
        <v>29797</v>
      </c>
      <c r="D262" s="190" t="s">
        <v>29797</v>
      </c>
      <c r="E262" s="190" t="s">
        <v>29797</v>
      </c>
      <c r="F262" s="190" t="s">
        <v>29797</v>
      </c>
      <c r="G262" s="190" t="s">
        <v>29797</v>
      </c>
      <c r="H262" s="190" t="s">
        <v>31376</v>
      </c>
      <c r="I262" s="190" t="s">
        <v>5062</v>
      </c>
      <c r="J262" s="190" t="s">
        <v>29821</v>
      </c>
      <c r="K262" s="190" t="s">
        <v>5062</v>
      </c>
      <c r="L262" s="190" t="s">
        <v>1447</v>
      </c>
      <c r="Y262" s="11">
        <v>99999260</v>
      </c>
      <c r="Z262" s="11" t="s">
        <v>751</v>
      </c>
      <c r="AA262" s="11" t="str">
        <f t="shared" si="4"/>
        <v>99999260K</v>
      </c>
    </row>
    <row r="263" spans="1:27" ht="15" x14ac:dyDescent="0.25">
      <c r="A263" s="191" t="s">
        <v>5137</v>
      </c>
      <c r="B263" s="192" t="s">
        <v>7167</v>
      </c>
      <c r="C263" s="192" t="s">
        <v>29797</v>
      </c>
      <c r="D263" s="192" t="s">
        <v>29797</v>
      </c>
      <c r="E263" s="192" t="s">
        <v>29797</v>
      </c>
      <c r="F263" s="192" t="s">
        <v>29797</v>
      </c>
      <c r="G263" s="192" t="s">
        <v>29797</v>
      </c>
      <c r="H263" s="192" t="s">
        <v>31472</v>
      </c>
      <c r="I263" s="192" t="s">
        <v>31473</v>
      </c>
      <c r="J263" s="192" t="s">
        <v>29870</v>
      </c>
      <c r="K263" s="192" t="s">
        <v>8069</v>
      </c>
      <c r="L263" s="192" t="s">
        <v>1447</v>
      </c>
      <c r="Y263" s="11">
        <v>99999261</v>
      </c>
      <c r="Z263" s="11" t="s">
        <v>752</v>
      </c>
      <c r="AA263" s="11" t="str">
        <f t="shared" si="4"/>
        <v>99999261E</v>
      </c>
    </row>
    <row r="264" spans="1:27" ht="15" x14ac:dyDescent="0.25">
      <c r="A264" s="189" t="s">
        <v>11399</v>
      </c>
      <c r="B264" s="190" t="s">
        <v>11400</v>
      </c>
      <c r="C264" s="190" t="s">
        <v>29797</v>
      </c>
      <c r="D264" s="190" t="s">
        <v>29797</v>
      </c>
      <c r="E264" s="190" t="s">
        <v>29797</v>
      </c>
      <c r="F264" s="190" t="s">
        <v>29797</v>
      </c>
      <c r="G264" s="190" t="s">
        <v>29797</v>
      </c>
      <c r="H264" s="190" t="s">
        <v>31474</v>
      </c>
      <c r="I264" s="190" t="s">
        <v>31475</v>
      </c>
      <c r="J264" s="190" t="s">
        <v>29821</v>
      </c>
      <c r="K264" s="190" t="s">
        <v>5062</v>
      </c>
      <c r="L264" s="190" t="s">
        <v>1447</v>
      </c>
      <c r="Y264" s="11">
        <v>99999262</v>
      </c>
      <c r="Z264" s="11" t="s">
        <v>753</v>
      </c>
      <c r="AA264" s="11" t="str">
        <f t="shared" si="4"/>
        <v>99999262T</v>
      </c>
    </row>
    <row r="265" spans="1:27" ht="15" x14ac:dyDescent="0.25">
      <c r="A265" s="191" t="s">
        <v>15011</v>
      </c>
      <c r="B265" s="192" t="s">
        <v>18883</v>
      </c>
      <c r="C265" s="192" t="s">
        <v>29797</v>
      </c>
      <c r="D265" s="192" t="s">
        <v>29797</v>
      </c>
      <c r="E265" s="192" t="s">
        <v>29797</v>
      </c>
      <c r="F265" s="192" t="s">
        <v>29797</v>
      </c>
      <c r="G265" s="192" t="s">
        <v>29797</v>
      </c>
      <c r="H265" s="192" t="s">
        <v>29797</v>
      </c>
      <c r="I265" s="192" t="s">
        <v>29797</v>
      </c>
      <c r="J265" s="192" t="s">
        <v>29797</v>
      </c>
      <c r="K265" s="192" t="s">
        <v>29797</v>
      </c>
      <c r="L265" s="192" t="s">
        <v>29797</v>
      </c>
      <c r="Y265" s="11">
        <v>99999263</v>
      </c>
      <c r="Z265" s="11" t="s">
        <v>754</v>
      </c>
      <c r="AA265" s="11" t="str">
        <f t="shared" si="4"/>
        <v>99999263R</v>
      </c>
    </row>
    <row r="266" spans="1:27" ht="15" x14ac:dyDescent="0.25">
      <c r="A266" s="189" t="s">
        <v>12003</v>
      </c>
      <c r="B266" s="190" t="s">
        <v>12004</v>
      </c>
      <c r="C266" s="190" t="s">
        <v>29797</v>
      </c>
      <c r="D266" s="190" t="s">
        <v>29797</v>
      </c>
      <c r="E266" s="190" t="s">
        <v>29797</v>
      </c>
      <c r="F266" s="190" t="s">
        <v>29797</v>
      </c>
      <c r="G266" s="190" t="s">
        <v>29797</v>
      </c>
      <c r="H266" s="190" t="s">
        <v>31354</v>
      </c>
      <c r="I266" s="190" t="s">
        <v>30165</v>
      </c>
      <c r="J266" s="190" t="s">
        <v>29821</v>
      </c>
      <c r="K266" s="190" t="s">
        <v>5062</v>
      </c>
      <c r="L266" s="190" t="s">
        <v>1447</v>
      </c>
      <c r="Y266" s="11">
        <v>99999264</v>
      </c>
      <c r="Z266" s="11" t="s">
        <v>765</v>
      </c>
      <c r="AA266" s="11" t="str">
        <f t="shared" si="4"/>
        <v>99999264W</v>
      </c>
    </row>
    <row r="267" spans="1:27" ht="15" x14ac:dyDescent="0.25">
      <c r="A267" s="191" t="s">
        <v>22951</v>
      </c>
      <c r="B267" s="192" t="s">
        <v>7168</v>
      </c>
      <c r="C267" s="192" t="s">
        <v>29797</v>
      </c>
      <c r="D267" s="192" t="s">
        <v>29797</v>
      </c>
      <c r="E267" s="192" t="s">
        <v>29797</v>
      </c>
      <c r="F267" s="192" t="s">
        <v>29797</v>
      </c>
      <c r="G267" s="192" t="s">
        <v>29797</v>
      </c>
      <c r="H267" s="192" t="s">
        <v>29797</v>
      </c>
      <c r="I267" s="192" t="s">
        <v>29797</v>
      </c>
      <c r="J267" s="192" t="s">
        <v>29797</v>
      </c>
      <c r="K267" s="192" t="s">
        <v>29797</v>
      </c>
      <c r="L267" s="192" t="s">
        <v>2704</v>
      </c>
      <c r="Y267" s="11">
        <v>99999265</v>
      </c>
      <c r="Z267" s="11" t="s">
        <v>766</v>
      </c>
      <c r="AA267" s="11" t="str">
        <f t="shared" si="4"/>
        <v>99999265A</v>
      </c>
    </row>
    <row r="268" spans="1:27" ht="15" x14ac:dyDescent="0.25">
      <c r="A268" s="189" t="s">
        <v>5138</v>
      </c>
      <c r="B268" s="190" t="s">
        <v>7169</v>
      </c>
      <c r="C268" s="190" t="s">
        <v>29797</v>
      </c>
      <c r="D268" s="190" t="s">
        <v>29797</v>
      </c>
      <c r="E268" s="190" t="s">
        <v>29797</v>
      </c>
      <c r="F268" s="190" t="s">
        <v>29797</v>
      </c>
      <c r="G268" s="190" t="s">
        <v>29797</v>
      </c>
      <c r="H268" s="190" t="s">
        <v>31476</v>
      </c>
      <c r="I268" s="190" t="s">
        <v>31477</v>
      </c>
      <c r="J268" s="190" t="s">
        <v>29821</v>
      </c>
      <c r="K268" s="190" t="s">
        <v>5062</v>
      </c>
      <c r="L268" s="190" t="s">
        <v>1447</v>
      </c>
      <c r="Y268" s="11">
        <v>99999266</v>
      </c>
      <c r="Z268" s="11" t="s">
        <v>756</v>
      </c>
      <c r="AA268" s="11" t="str">
        <f t="shared" si="4"/>
        <v>99999266G</v>
      </c>
    </row>
    <row r="269" spans="1:27" ht="15" x14ac:dyDescent="0.25">
      <c r="A269" s="191" t="s">
        <v>22952</v>
      </c>
      <c r="B269" s="192" t="s">
        <v>22953</v>
      </c>
      <c r="C269" s="192" t="s">
        <v>29797</v>
      </c>
      <c r="D269" s="192" t="s">
        <v>29797</v>
      </c>
      <c r="E269" s="192" t="s">
        <v>29839</v>
      </c>
      <c r="F269" s="192" t="s">
        <v>29797</v>
      </c>
      <c r="G269" s="192" t="s">
        <v>29797</v>
      </c>
      <c r="H269" s="192" t="s">
        <v>31374</v>
      </c>
      <c r="I269" s="192" t="s">
        <v>30278</v>
      </c>
      <c r="J269" s="192" t="s">
        <v>29821</v>
      </c>
      <c r="K269" s="192" t="s">
        <v>5062</v>
      </c>
      <c r="L269" s="192" t="s">
        <v>1447</v>
      </c>
      <c r="Y269" s="11">
        <v>99999267</v>
      </c>
      <c r="Z269" s="11" t="s">
        <v>757</v>
      </c>
      <c r="AA269" s="11" t="str">
        <f t="shared" si="4"/>
        <v>99999267M</v>
      </c>
    </row>
    <row r="270" spans="1:27" ht="15" x14ac:dyDescent="0.25">
      <c r="A270" s="189" t="s">
        <v>12005</v>
      </c>
      <c r="B270" s="190" t="s">
        <v>12006</v>
      </c>
      <c r="C270" s="190" t="s">
        <v>29797</v>
      </c>
      <c r="D270" s="190" t="s">
        <v>29797</v>
      </c>
      <c r="E270" s="190" t="s">
        <v>29797</v>
      </c>
      <c r="F270" s="190" t="s">
        <v>29797</v>
      </c>
      <c r="G270" s="190" t="s">
        <v>29797</v>
      </c>
      <c r="H270" s="190" t="s">
        <v>31478</v>
      </c>
      <c r="I270" s="190" t="s">
        <v>31479</v>
      </c>
      <c r="J270" s="190" t="s">
        <v>30017</v>
      </c>
      <c r="K270" s="190" t="s">
        <v>12007</v>
      </c>
      <c r="L270" s="190" t="s">
        <v>1447</v>
      </c>
      <c r="Y270" s="11">
        <v>99999268</v>
      </c>
      <c r="Z270" s="11" t="s">
        <v>758</v>
      </c>
      <c r="AA270" s="11" t="str">
        <f t="shared" si="4"/>
        <v>99999268Y</v>
      </c>
    </row>
    <row r="271" spans="1:27" ht="15" x14ac:dyDescent="0.25">
      <c r="A271" s="191" t="s">
        <v>5142</v>
      </c>
      <c r="B271" s="192" t="s">
        <v>18884</v>
      </c>
      <c r="C271" s="192" t="s">
        <v>29797</v>
      </c>
      <c r="D271" s="192" t="s">
        <v>29797</v>
      </c>
      <c r="E271" s="192" t="s">
        <v>29797</v>
      </c>
      <c r="F271" s="192" t="s">
        <v>29797</v>
      </c>
      <c r="G271" s="192" t="s">
        <v>29797</v>
      </c>
      <c r="H271" s="192" t="s">
        <v>31480</v>
      </c>
      <c r="I271" s="192" t="s">
        <v>31481</v>
      </c>
      <c r="J271" s="192" t="s">
        <v>29821</v>
      </c>
      <c r="K271" s="192" t="s">
        <v>5062</v>
      </c>
      <c r="L271" s="192" t="s">
        <v>1447</v>
      </c>
      <c r="Y271" s="11">
        <v>99999269</v>
      </c>
      <c r="Z271" s="11" t="s">
        <v>759</v>
      </c>
      <c r="AA271" s="11" t="str">
        <f t="shared" si="4"/>
        <v>99999269F</v>
      </c>
    </row>
    <row r="272" spans="1:27" ht="15" x14ac:dyDescent="0.25">
      <c r="A272" s="189" t="s">
        <v>12008</v>
      </c>
      <c r="B272" s="190" t="s">
        <v>12009</v>
      </c>
      <c r="C272" s="190" t="s">
        <v>29797</v>
      </c>
      <c r="D272" s="190" t="s">
        <v>29797</v>
      </c>
      <c r="E272" s="190" t="s">
        <v>29797</v>
      </c>
      <c r="F272" s="190" t="s">
        <v>29797</v>
      </c>
      <c r="G272" s="190" t="s">
        <v>29797</v>
      </c>
      <c r="H272" s="190" t="s">
        <v>31461</v>
      </c>
      <c r="I272" s="190" t="s">
        <v>1385</v>
      </c>
      <c r="J272" s="190" t="s">
        <v>29821</v>
      </c>
      <c r="K272" s="190" t="s">
        <v>5062</v>
      </c>
      <c r="L272" s="190" t="s">
        <v>1447</v>
      </c>
      <c r="Y272" s="11">
        <v>99999270</v>
      </c>
      <c r="Z272" s="11" t="s">
        <v>760</v>
      </c>
      <c r="AA272" s="11" t="str">
        <f t="shared" si="4"/>
        <v>99999270P</v>
      </c>
    </row>
    <row r="273" spans="1:27" ht="15" x14ac:dyDescent="0.25">
      <c r="A273" s="191" t="s">
        <v>12010</v>
      </c>
      <c r="B273" s="192" t="s">
        <v>12011</v>
      </c>
      <c r="C273" s="192" t="s">
        <v>29797</v>
      </c>
      <c r="D273" s="192" t="s">
        <v>29797</v>
      </c>
      <c r="E273" s="192" t="s">
        <v>29797</v>
      </c>
      <c r="F273" s="192" t="s">
        <v>29797</v>
      </c>
      <c r="G273" s="192" t="s">
        <v>29797</v>
      </c>
      <c r="H273" s="192" t="s">
        <v>31482</v>
      </c>
      <c r="I273" s="192" t="s">
        <v>31483</v>
      </c>
      <c r="J273" s="192" t="s">
        <v>29821</v>
      </c>
      <c r="K273" s="192" t="s">
        <v>5062</v>
      </c>
      <c r="L273" s="192" t="s">
        <v>1447</v>
      </c>
      <c r="Y273" s="11">
        <v>99999271</v>
      </c>
      <c r="Z273" s="11" t="s">
        <v>761</v>
      </c>
      <c r="AA273" s="11" t="str">
        <f t="shared" si="4"/>
        <v>99999271D</v>
      </c>
    </row>
    <row r="274" spans="1:27" ht="15" x14ac:dyDescent="0.25">
      <c r="A274" s="189" t="s">
        <v>12012</v>
      </c>
      <c r="B274" s="190" t="s">
        <v>12013</v>
      </c>
      <c r="C274" s="190" t="s">
        <v>29797</v>
      </c>
      <c r="D274" s="190" t="s">
        <v>29797</v>
      </c>
      <c r="E274" s="190" t="s">
        <v>29797</v>
      </c>
      <c r="F274" s="190" t="s">
        <v>29797</v>
      </c>
      <c r="G274" s="190" t="s">
        <v>29797</v>
      </c>
      <c r="H274" s="190" t="s">
        <v>31484</v>
      </c>
      <c r="I274" s="190" t="s">
        <v>31485</v>
      </c>
      <c r="J274" s="190" t="s">
        <v>29821</v>
      </c>
      <c r="K274" s="190" t="s">
        <v>5062</v>
      </c>
      <c r="L274" s="190" t="s">
        <v>1447</v>
      </c>
      <c r="Y274" s="11">
        <v>99999272</v>
      </c>
      <c r="Z274" s="11" t="s">
        <v>1614</v>
      </c>
      <c r="AA274" s="11" t="str">
        <f t="shared" si="4"/>
        <v>99999272X</v>
      </c>
    </row>
    <row r="275" spans="1:27" ht="15" x14ac:dyDescent="0.25">
      <c r="A275" s="191" t="s">
        <v>14419</v>
      </c>
      <c r="B275" s="192" t="s">
        <v>14420</v>
      </c>
      <c r="C275" s="192" t="s">
        <v>29797</v>
      </c>
      <c r="D275" s="192" t="s">
        <v>29797</v>
      </c>
      <c r="E275" s="192" t="s">
        <v>29797</v>
      </c>
      <c r="F275" s="192" t="s">
        <v>29797</v>
      </c>
      <c r="G275" s="192" t="s">
        <v>29797</v>
      </c>
      <c r="H275" s="192" t="s">
        <v>29797</v>
      </c>
      <c r="I275" s="192" t="s">
        <v>29797</v>
      </c>
      <c r="J275" s="192" t="s">
        <v>29821</v>
      </c>
      <c r="K275" s="192" t="s">
        <v>5062</v>
      </c>
      <c r="L275" s="192" t="s">
        <v>1447</v>
      </c>
      <c r="Y275" s="11">
        <v>99999273</v>
      </c>
      <c r="Z275" s="11" t="s">
        <v>762</v>
      </c>
      <c r="AA275" s="11" t="str">
        <f t="shared" si="4"/>
        <v>99999273B</v>
      </c>
    </row>
    <row r="276" spans="1:27" ht="15" x14ac:dyDescent="0.25">
      <c r="A276" s="189" t="s">
        <v>12014</v>
      </c>
      <c r="B276" s="190" t="s">
        <v>12015</v>
      </c>
      <c r="C276" s="190" t="s">
        <v>29797</v>
      </c>
      <c r="D276" s="190" t="s">
        <v>29797</v>
      </c>
      <c r="E276" s="190" t="s">
        <v>29797</v>
      </c>
      <c r="F276" s="190" t="s">
        <v>29797</v>
      </c>
      <c r="G276" s="190" t="s">
        <v>29797</v>
      </c>
      <c r="H276" s="190" t="s">
        <v>31486</v>
      </c>
      <c r="I276" s="190" t="s">
        <v>31487</v>
      </c>
      <c r="J276" s="190" t="s">
        <v>29821</v>
      </c>
      <c r="K276" s="190" t="s">
        <v>5062</v>
      </c>
      <c r="L276" s="190" t="s">
        <v>1447</v>
      </c>
      <c r="Y276" s="11">
        <v>99999274</v>
      </c>
      <c r="Z276" s="11" t="s">
        <v>763</v>
      </c>
      <c r="AA276" s="11" t="str">
        <f t="shared" si="4"/>
        <v>99999274N</v>
      </c>
    </row>
    <row r="277" spans="1:27" ht="15" x14ac:dyDescent="0.25">
      <c r="A277" s="191" t="s">
        <v>5139</v>
      </c>
      <c r="B277" s="192" t="s">
        <v>7170</v>
      </c>
      <c r="C277" s="192" t="s">
        <v>29797</v>
      </c>
      <c r="D277" s="192" t="s">
        <v>29797</v>
      </c>
      <c r="E277" s="192" t="s">
        <v>29797</v>
      </c>
      <c r="F277" s="192" t="s">
        <v>29797</v>
      </c>
      <c r="G277" s="192" t="s">
        <v>29797</v>
      </c>
      <c r="H277" s="192" t="s">
        <v>31488</v>
      </c>
      <c r="I277" s="192" t="s">
        <v>31489</v>
      </c>
      <c r="J277" s="192" t="s">
        <v>30021</v>
      </c>
      <c r="K277" s="192" t="s">
        <v>12016</v>
      </c>
      <c r="L277" s="192" t="s">
        <v>1447</v>
      </c>
      <c r="Y277" s="11">
        <v>99999275</v>
      </c>
      <c r="Z277" s="11" t="s">
        <v>764</v>
      </c>
      <c r="AA277" s="11" t="str">
        <f t="shared" si="4"/>
        <v>99999275J</v>
      </c>
    </row>
    <row r="278" spans="1:27" ht="15" x14ac:dyDescent="0.25">
      <c r="A278" s="189" t="s">
        <v>22954</v>
      </c>
      <c r="B278" s="190" t="s">
        <v>18885</v>
      </c>
      <c r="C278" s="190" t="s">
        <v>29797</v>
      </c>
      <c r="D278" s="190" t="s">
        <v>29797</v>
      </c>
      <c r="E278" s="190" t="s">
        <v>29797</v>
      </c>
      <c r="F278" s="190" t="s">
        <v>29797</v>
      </c>
      <c r="G278" s="190" t="s">
        <v>29797</v>
      </c>
      <c r="H278" s="190" t="s">
        <v>29797</v>
      </c>
      <c r="I278" s="190" t="s">
        <v>29797</v>
      </c>
      <c r="J278" s="190" t="s">
        <v>29797</v>
      </c>
      <c r="K278" s="190" t="s">
        <v>29797</v>
      </c>
      <c r="L278" s="190" t="s">
        <v>1446</v>
      </c>
      <c r="Y278" s="11">
        <v>99999276</v>
      </c>
      <c r="Z278" s="11" t="s">
        <v>746</v>
      </c>
      <c r="AA278" s="11" t="str">
        <f t="shared" si="4"/>
        <v>99999276Z</v>
      </c>
    </row>
    <row r="279" spans="1:27" ht="15" x14ac:dyDescent="0.25">
      <c r="A279" s="191" t="s">
        <v>22955</v>
      </c>
      <c r="B279" s="192" t="s">
        <v>22956</v>
      </c>
      <c r="C279" s="192" t="s">
        <v>29797</v>
      </c>
      <c r="D279" s="192" t="s">
        <v>29797</v>
      </c>
      <c r="E279" s="192" t="s">
        <v>29797</v>
      </c>
      <c r="F279" s="192" t="s">
        <v>29797</v>
      </c>
      <c r="G279" s="192" t="s">
        <v>29797</v>
      </c>
      <c r="H279" s="192" t="s">
        <v>29797</v>
      </c>
      <c r="I279" s="192" t="s">
        <v>29797</v>
      </c>
      <c r="J279" s="192" t="s">
        <v>29797</v>
      </c>
      <c r="K279" s="192" t="s">
        <v>29797</v>
      </c>
      <c r="L279" s="192" t="s">
        <v>29797</v>
      </c>
      <c r="Y279" s="11">
        <v>99999277</v>
      </c>
      <c r="Z279" s="11" t="s">
        <v>747</v>
      </c>
      <c r="AA279" s="11" t="str">
        <f t="shared" si="4"/>
        <v>99999277S</v>
      </c>
    </row>
    <row r="280" spans="1:27" ht="15" x14ac:dyDescent="0.25">
      <c r="A280" s="189" t="s">
        <v>12017</v>
      </c>
      <c r="B280" s="190" t="s">
        <v>12018</v>
      </c>
      <c r="C280" s="190" t="s">
        <v>29797</v>
      </c>
      <c r="D280" s="190" t="s">
        <v>29797</v>
      </c>
      <c r="E280" s="190" t="s">
        <v>29797</v>
      </c>
      <c r="F280" s="190" t="s">
        <v>29797</v>
      </c>
      <c r="G280" s="190" t="s">
        <v>29797</v>
      </c>
      <c r="H280" s="190" t="s">
        <v>31490</v>
      </c>
      <c r="I280" s="190" t="s">
        <v>31491</v>
      </c>
      <c r="J280" s="190" t="s">
        <v>29870</v>
      </c>
      <c r="K280" s="190" t="s">
        <v>8069</v>
      </c>
      <c r="L280" s="190" t="s">
        <v>1447</v>
      </c>
      <c r="Y280" s="11">
        <v>99999278</v>
      </c>
      <c r="Z280" s="11" t="s">
        <v>748</v>
      </c>
      <c r="AA280" s="11" t="str">
        <f t="shared" si="4"/>
        <v>99999278Q</v>
      </c>
    </row>
    <row r="281" spans="1:27" ht="15" x14ac:dyDescent="0.25">
      <c r="A281" s="191" t="s">
        <v>12019</v>
      </c>
      <c r="B281" s="192" t="s">
        <v>12020</v>
      </c>
      <c r="C281" s="192" t="s">
        <v>29797</v>
      </c>
      <c r="D281" s="192" t="s">
        <v>29797</v>
      </c>
      <c r="E281" s="192" t="s">
        <v>29797</v>
      </c>
      <c r="F281" s="192" t="s">
        <v>29797</v>
      </c>
      <c r="G281" s="192" t="s">
        <v>29797</v>
      </c>
      <c r="H281" s="192" t="s">
        <v>31492</v>
      </c>
      <c r="I281" s="192" t="s">
        <v>12021</v>
      </c>
      <c r="J281" s="192" t="s">
        <v>29914</v>
      </c>
      <c r="K281" s="192" t="s">
        <v>12021</v>
      </c>
      <c r="L281" s="192" t="s">
        <v>1447</v>
      </c>
      <c r="Y281" s="11">
        <v>99999279</v>
      </c>
      <c r="Z281" s="11" t="s">
        <v>12492</v>
      </c>
      <c r="AA281" s="11" t="str">
        <f t="shared" si="4"/>
        <v>99999279V</v>
      </c>
    </row>
    <row r="282" spans="1:27" ht="15" x14ac:dyDescent="0.25">
      <c r="A282" s="189" t="s">
        <v>14418</v>
      </c>
      <c r="B282" s="190" t="s">
        <v>22957</v>
      </c>
      <c r="C282" s="190" t="s">
        <v>29797</v>
      </c>
      <c r="D282" s="190" t="s">
        <v>29797</v>
      </c>
      <c r="E282" s="190" t="s">
        <v>29797</v>
      </c>
      <c r="F282" s="190" t="s">
        <v>29797</v>
      </c>
      <c r="G282" s="190" t="s">
        <v>29797</v>
      </c>
      <c r="H282" s="190" t="s">
        <v>31449</v>
      </c>
      <c r="I282" s="190" t="s">
        <v>31450</v>
      </c>
      <c r="J282" s="190" t="s">
        <v>29821</v>
      </c>
      <c r="K282" s="190" t="s">
        <v>5062</v>
      </c>
      <c r="L282" s="190" t="s">
        <v>1447</v>
      </c>
      <c r="Y282" s="11">
        <v>99999280</v>
      </c>
      <c r="Z282" s="11" t="s">
        <v>749</v>
      </c>
      <c r="AA282" s="11" t="str">
        <f t="shared" si="4"/>
        <v>99999280H</v>
      </c>
    </row>
    <row r="283" spans="1:27" ht="15" x14ac:dyDescent="0.25">
      <c r="A283" s="191" t="s">
        <v>5140</v>
      </c>
      <c r="B283" s="192" t="s">
        <v>7171</v>
      </c>
      <c r="C283" s="192" t="s">
        <v>29797</v>
      </c>
      <c r="D283" s="192" t="s">
        <v>29797</v>
      </c>
      <c r="E283" s="192" t="s">
        <v>29797</v>
      </c>
      <c r="F283" s="192" t="s">
        <v>29797</v>
      </c>
      <c r="G283" s="192" t="s">
        <v>29797</v>
      </c>
      <c r="H283" s="192" t="s">
        <v>31493</v>
      </c>
      <c r="I283" s="192" t="s">
        <v>1387</v>
      </c>
      <c r="J283" s="192" t="s">
        <v>31325</v>
      </c>
      <c r="K283" s="192" t="s">
        <v>5073</v>
      </c>
      <c r="L283" s="192" t="s">
        <v>1447</v>
      </c>
      <c r="Y283" s="11">
        <v>99999281</v>
      </c>
      <c r="Z283" s="11" t="s">
        <v>750</v>
      </c>
      <c r="AA283" s="11" t="str">
        <f t="shared" si="4"/>
        <v>99999281L</v>
      </c>
    </row>
    <row r="284" spans="1:27" ht="15" x14ac:dyDescent="0.25">
      <c r="A284" s="189" t="s">
        <v>9186</v>
      </c>
      <c r="B284" s="190" t="s">
        <v>9187</v>
      </c>
      <c r="C284" s="190" t="s">
        <v>29797</v>
      </c>
      <c r="D284" s="190" t="s">
        <v>29797</v>
      </c>
      <c r="E284" s="190" t="s">
        <v>29797</v>
      </c>
      <c r="F284" s="190" t="s">
        <v>29797</v>
      </c>
      <c r="G284" s="190" t="s">
        <v>29797</v>
      </c>
      <c r="H284" s="190" t="s">
        <v>31449</v>
      </c>
      <c r="I284" s="190" t="s">
        <v>31450</v>
      </c>
      <c r="J284" s="190" t="s">
        <v>29821</v>
      </c>
      <c r="K284" s="190" t="s">
        <v>5062</v>
      </c>
      <c r="L284" s="190" t="s">
        <v>1447</v>
      </c>
      <c r="Y284" s="11">
        <v>99999282</v>
      </c>
      <c r="Z284" s="11" t="s">
        <v>12493</v>
      </c>
      <c r="AA284" s="11" t="str">
        <f t="shared" si="4"/>
        <v>99999282C</v>
      </c>
    </row>
    <row r="285" spans="1:27" ht="15" x14ac:dyDescent="0.25">
      <c r="A285" s="191" t="s">
        <v>14421</v>
      </c>
      <c r="B285" s="192" t="s">
        <v>14422</v>
      </c>
      <c r="C285" s="192" t="s">
        <v>29797</v>
      </c>
      <c r="D285" s="192" t="s">
        <v>29797</v>
      </c>
      <c r="E285" s="192" t="s">
        <v>29797</v>
      </c>
      <c r="F285" s="192" t="s">
        <v>29797</v>
      </c>
      <c r="G285" s="192" t="s">
        <v>29797</v>
      </c>
      <c r="H285" s="192" t="s">
        <v>31316</v>
      </c>
      <c r="I285" s="192" t="s">
        <v>1383</v>
      </c>
      <c r="J285" s="192" t="s">
        <v>29821</v>
      </c>
      <c r="K285" s="192" t="s">
        <v>5062</v>
      </c>
      <c r="L285" s="192" t="s">
        <v>1447</v>
      </c>
      <c r="Y285" s="11">
        <v>99999283</v>
      </c>
      <c r="Z285" s="11" t="s">
        <v>751</v>
      </c>
      <c r="AA285" s="11" t="str">
        <f t="shared" si="4"/>
        <v>99999283K</v>
      </c>
    </row>
    <row r="286" spans="1:27" ht="15" x14ac:dyDescent="0.25">
      <c r="A286" s="189" t="s">
        <v>9188</v>
      </c>
      <c r="B286" s="190" t="s">
        <v>9189</v>
      </c>
      <c r="C286" s="190" t="s">
        <v>29797</v>
      </c>
      <c r="D286" s="190" t="s">
        <v>29797</v>
      </c>
      <c r="E286" s="190" t="s">
        <v>29797</v>
      </c>
      <c r="F286" s="190" t="s">
        <v>29797</v>
      </c>
      <c r="G286" s="190" t="s">
        <v>29797</v>
      </c>
      <c r="H286" s="190" t="s">
        <v>31494</v>
      </c>
      <c r="I286" s="190" t="s">
        <v>31495</v>
      </c>
      <c r="J286" s="190" t="s">
        <v>30441</v>
      </c>
      <c r="K286" s="190" t="s">
        <v>9190</v>
      </c>
      <c r="L286" s="190" t="s">
        <v>1447</v>
      </c>
      <c r="Y286" s="11">
        <v>99999284</v>
      </c>
      <c r="Z286" s="11" t="s">
        <v>752</v>
      </c>
      <c r="AA286" s="11" t="str">
        <f t="shared" si="4"/>
        <v>99999284E</v>
      </c>
    </row>
    <row r="287" spans="1:27" ht="15" x14ac:dyDescent="0.25">
      <c r="A287" s="191" t="s">
        <v>9191</v>
      </c>
      <c r="B287" s="192" t="s">
        <v>9192</v>
      </c>
      <c r="C287" s="192" t="s">
        <v>29797</v>
      </c>
      <c r="D287" s="192" t="s">
        <v>29797</v>
      </c>
      <c r="E287" s="192" t="s">
        <v>29797</v>
      </c>
      <c r="F287" s="192" t="s">
        <v>29797</v>
      </c>
      <c r="G287" s="192" t="s">
        <v>29797</v>
      </c>
      <c r="H287" s="192" t="s">
        <v>31496</v>
      </c>
      <c r="I287" s="192" t="s">
        <v>31497</v>
      </c>
      <c r="J287" s="192" t="s">
        <v>29821</v>
      </c>
      <c r="K287" s="192" t="s">
        <v>5062</v>
      </c>
      <c r="L287" s="192" t="s">
        <v>1447</v>
      </c>
      <c r="Y287" s="11">
        <v>99999285</v>
      </c>
      <c r="Z287" s="11" t="s">
        <v>753</v>
      </c>
      <c r="AA287" s="11" t="str">
        <f t="shared" si="4"/>
        <v>99999285T</v>
      </c>
    </row>
    <row r="288" spans="1:27" ht="15" x14ac:dyDescent="0.25">
      <c r="A288" s="189" t="s">
        <v>9193</v>
      </c>
      <c r="B288" s="190" t="s">
        <v>9194</v>
      </c>
      <c r="C288" s="190" t="s">
        <v>29797</v>
      </c>
      <c r="D288" s="190" t="s">
        <v>29797</v>
      </c>
      <c r="E288" s="190" t="s">
        <v>29797</v>
      </c>
      <c r="F288" s="190" t="s">
        <v>29797</v>
      </c>
      <c r="G288" s="190" t="s">
        <v>29797</v>
      </c>
      <c r="H288" s="190" t="s">
        <v>31498</v>
      </c>
      <c r="I288" s="190" t="s">
        <v>31499</v>
      </c>
      <c r="J288" s="190" t="s">
        <v>31325</v>
      </c>
      <c r="K288" s="190" t="s">
        <v>5073</v>
      </c>
      <c r="L288" s="190" t="s">
        <v>1447</v>
      </c>
      <c r="Y288" s="11">
        <v>99999286</v>
      </c>
      <c r="Z288" s="11" t="s">
        <v>754</v>
      </c>
      <c r="AA288" s="11" t="str">
        <f t="shared" si="4"/>
        <v>99999286R</v>
      </c>
    </row>
    <row r="289" spans="1:27" ht="15" x14ac:dyDescent="0.25">
      <c r="A289" s="191" t="s">
        <v>15012</v>
      </c>
      <c r="B289" s="192" t="s">
        <v>18886</v>
      </c>
      <c r="C289" s="192" t="s">
        <v>29797</v>
      </c>
      <c r="D289" s="192" t="s">
        <v>29797</v>
      </c>
      <c r="E289" s="192" t="s">
        <v>29797</v>
      </c>
      <c r="F289" s="192" t="s">
        <v>29797</v>
      </c>
      <c r="G289" s="192" t="s">
        <v>29797</v>
      </c>
      <c r="H289" s="192" t="s">
        <v>31468</v>
      </c>
      <c r="I289" s="192" t="s">
        <v>31469</v>
      </c>
      <c r="J289" s="192" t="s">
        <v>29821</v>
      </c>
      <c r="K289" s="192" t="s">
        <v>5062</v>
      </c>
      <c r="L289" s="192" t="s">
        <v>1447</v>
      </c>
      <c r="Y289" s="11">
        <v>99999287</v>
      </c>
      <c r="Z289" s="11" t="s">
        <v>765</v>
      </c>
      <c r="AA289" s="11" t="str">
        <f t="shared" si="4"/>
        <v>99999287W</v>
      </c>
    </row>
    <row r="290" spans="1:27" ht="15" x14ac:dyDescent="0.25">
      <c r="A290" s="189" t="s">
        <v>9195</v>
      </c>
      <c r="B290" s="190" t="s">
        <v>9196</v>
      </c>
      <c r="C290" s="190" t="s">
        <v>29797</v>
      </c>
      <c r="D290" s="190" t="s">
        <v>29797</v>
      </c>
      <c r="E290" s="190" t="s">
        <v>29797</v>
      </c>
      <c r="F290" s="190" t="s">
        <v>29797</v>
      </c>
      <c r="G290" s="190" t="s">
        <v>29797</v>
      </c>
      <c r="H290" s="190" t="s">
        <v>31407</v>
      </c>
      <c r="I290" s="190" t="s">
        <v>31408</v>
      </c>
      <c r="J290" s="190" t="s">
        <v>29821</v>
      </c>
      <c r="K290" s="190" t="s">
        <v>5062</v>
      </c>
      <c r="L290" s="190" t="s">
        <v>1447</v>
      </c>
      <c r="Y290" s="11">
        <v>99999288</v>
      </c>
      <c r="Z290" s="11" t="s">
        <v>766</v>
      </c>
      <c r="AA290" s="11" t="str">
        <f t="shared" si="4"/>
        <v>99999288A</v>
      </c>
    </row>
    <row r="291" spans="1:27" ht="15" x14ac:dyDescent="0.25">
      <c r="A291" s="191" t="s">
        <v>9197</v>
      </c>
      <c r="B291" s="192" t="s">
        <v>9198</v>
      </c>
      <c r="C291" s="192" t="s">
        <v>29797</v>
      </c>
      <c r="D291" s="192" t="s">
        <v>29797</v>
      </c>
      <c r="E291" s="192" t="s">
        <v>29797</v>
      </c>
      <c r="F291" s="192" t="s">
        <v>29797</v>
      </c>
      <c r="G291" s="192" t="s">
        <v>29797</v>
      </c>
      <c r="H291" s="192" t="s">
        <v>31500</v>
      </c>
      <c r="I291" s="192" t="s">
        <v>31501</v>
      </c>
      <c r="J291" s="192" t="s">
        <v>29821</v>
      </c>
      <c r="K291" s="192" t="s">
        <v>5062</v>
      </c>
      <c r="L291" s="192" t="s">
        <v>1447</v>
      </c>
      <c r="Y291" s="11">
        <v>99999289</v>
      </c>
      <c r="Z291" s="11" t="s">
        <v>756</v>
      </c>
      <c r="AA291" s="11" t="str">
        <f t="shared" si="4"/>
        <v>99999289G</v>
      </c>
    </row>
    <row r="292" spans="1:27" ht="15" x14ac:dyDescent="0.25">
      <c r="A292" s="189" t="s">
        <v>15013</v>
      </c>
      <c r="B292" s="190" t="s">
        <v>18887</v>
      </c>
      <c r="C292" s="190" t="s">
        <v>29797</v>
      </c>
      <c r="D292" s="190" t="s">
        <v>29797</v>
      </c>
      <c r="E292" s="190" t="s">
        <v>29797</v>
      </c>
      <c r="F292" s="190" t="s">
        <v>29797</v>
      </c>
      <c r="G292" s="190" t="s">
        <v>29797</v>
      </c>
      <c r="H292" s="190" t="s">
        <v>31502</v>
      </c>
      <c r="I292" s="190" t="s">
        <v>5073</v>
      </c>
      <c r="J292" s="190" t="s">
        <v>31325</v>
      </c>
      <c r="K292" s="190" t="s">
        <v>5073</v>
      </c>
      <c r="L292" s="190" t="s">
        <v>1447</v>
      </c>
      <c r="Y292" s="11">
        <v>99999290</v>
      </c>
      <c r="Z292" s="11" t="s">
        <v>757</v>
      </c>
      <c r="AA292" s="11" t="str">
        <f t="shared" si="4"/>
        <v>99999290M</v>
      </c>
    </row>
    <row r="293" spans="1:27" ht="15" x14ac:dyDescent="0.25">
      <c r="A293" s="191" t="s">
        <v>9199</v>
      </c>
      <c r="B293" s="192" t="s">
        <v>9200</v>
      </c>
      <c r="C293" s="192" t="s">
        <v>29797</v>
      </c>
      <c r="D293" s="192" t="s">
        <v>29797</v>
      </c>
      <c r="E293" s="192" t="s">
        <v>29797</v>
      </c>
      <c r="F293" s="192" t="s">
        <v>29797</v>
      </c>
      <c r="G293" s="192" t="s">
        <v>29797</v>
      </c>
      <c r="H293" s="192" t="s">
        <v>31460</v>
      </c>
      <c r="I293" s="192" t="s">
        <v>29942</v>
      </c>
      <c r="J293" s="192" t="s">
        <v>29821</v>
      </c>
      <c r="K293" s="192" t="s">
        <v>5062</v>
      </c>
      <c r="L293" s="192" t="s">
        <v>1447</v>
      </c>
      <c r="Y293" s="11">
        <v>99999291</v>
      </c>
      <c r="Z293" s="11" t="s">
        <v>758</v>
      </c>
      <c r="AA293" s="11" t="str">
        <f t="shared" si="4"/>
        <v>99999291Y</v>
      </c>
    </row>
    <row r="294" spans="1:27" ht="15" x14ac:dyDescent="0.25">
      <c r="A294" s="189" t="s">
        <v>9201</v>
      </c>
      <c r="B294" s="190" t="s">
        <v>9202</v>
      </c>
      <c r="C294" s="190" t="s">
        <v>29797</v>
      </c>
      <c r="D294" s="190" t="s">
        <v>29797</v>
      </c>
      <c r="E294" s="190" t="s">
        <v>29797</v>
      </c>
      <c r="F294" s="190" t="s">
        <v>29797</v>
      </c>
      <c r="G294" s="190" t="s">
        <v>29797</v>
      </c>
      <c r="H294" s="190" t="s">
        <v>31503</v>
      </c>
      <c r="I294" s="190" t="s">
        <v>31504</v>
      </c>
      <c r="J294" s="190" t="s">
        <v>29821</v>
      </c>
      <c r="K294" s="190" t="s">
        <v>5062</v>
      </c>
      <c r="L294" s="190" t="s">
        <v>1447</v>
      </c>
      <c r="Y294" s="11">
        <v>99999292</v>
      </c>
      <c r="Z294" s="11" t="s">
        <v>759</v>
      </c>
      <c r="AA294" s="11" t="str">
        <f t="shared" si="4"/>
        <v>99999292F</v>
      </c>
    </row>
    <row r="295" spans="1:27" ht="15" x14ac:dyDescent="0.25">
      <c r="A295" s="191" t="s">
        <v>9203</v>
      </c>
      <c r="B295" s="192" t="s">
        <v>9204</v>
      </c>
      <c r="C295" s="192" t="s">
        <v>29797</v>
      </c>
      <c r="D295" s="192" t="s">
        <v>29797</v>
      </c>
      <c r="E295" s="192" t="s">
        <v>29797</v>
      </c>
      <c r="F295" s="192" t="s">
        <v>29797</v>
      </c>
      <c r="G295" s="192" t="s">
        <v>29797</v>
      </c>
      <c r="H295" s="192" t="s">
        <v>31505</v>
      </c>
      <c r="I295" s="192" t="s">
        <v>31506</v>
      </c>
      <c r="J295" s="192" t="s">
        <v>29821</v>
      </c>
      <c r="K295" s="192" t="s">
        <v>5062</v>
      </c>
      <c r="L295" s="192" t="s">
        <v>1447</v>
      </c>
      <c r="Y295" s="11">
        <v>99999293</v>
      </c>
      <c r="Z295" s="11" t="s">
        <v>760</v>
      </c>
      <c r="AA295" s="11" t="str">
        <f t="shared" si="4"/>
        <v>99999293P</v>
      </c>
    </row>
    <row r="296" spans="1:27" ht="15" x14ac:dyDescent="0.25">
      <c r="A296" s="189" t="s">
        <v>9205</v>
      </c>
      <c r="B296" s="190" t="s">
        <v>9206</v>
      </c>
      <c r="C296" s="190" t="s">
        <v>29797</v>
      </c>
      <c r="D296" s="190" t="s">
        <v>29797</v>
      </c>
      <c r="E296" s="190" t="s">
        <v>29797</v>
      </c>
      <c r="F296" s="190" t="s">
        <v>29797</v>
      </c>
      <c r="G296" s="190" t="s">
        <v>29797</v>
      </c>
      <c r="H296" s="190" t="s">
        <v>31484</v>
      </c>
      <c r="I296" s="190" t="s">
        <v>31485</v>
      </c>
      <c r="J296" s="190" t="s">
        <v>29821</v>
      </c>
      <c r="K296" s="190" t="s">
        <v>5062</v>
      </c>
      <c r="L296" s="190" t="s">
        <v>1447</v>
      </c>
      <c r="Y296" s="11">
        <v>99999294</v>
      </c>
      <c r="Z296" s="11" t="s">
        <v>761</v>
      </c>
      <c r="AA296" s="11" t="str">
        <f t="shared" si="4"/>
        <v>99999294D</v>
      </c>
    </row>
    <row r="297" spans="1:27" ht="15" x14ac:dyDescent="0.25">
      <c r="A297" s="191" t="s">
        <v>5141</v>
      </c>
      <c r="B297" s="192" t="s">
        <v>7172</v>
      </c>
      <c r="C297" s="192" t="s">
        <v>29797</v>
      </c>
      <c r="D297" s="192" t="s">
        <v>29797</v>
      </c>
      <c r="E297" s="192" t="s">
        <v>29797</v>
      </c>
      <c r="F297" s="192" t="s">
        <v>29797</v>
      </c>
      <c r="G297" s="192" t="s">
        <v>29797</v>
      </c>
      <c r="H297" s="192" t="s">
        <v>31346</v>
      </c>
      <c r="I297" s="192" t="s">
        <v>14442</v>
      </c>
      <c r="J297" s="192" t="s">
        <v>29821</v>
      </c>
      <c r="K297" s="192" t="s">
        <v>5062</v>
      </c>
      <c r="L297" s="192" t="s">
        <v>1447</v>
      </c>
      <c r="Y297" s="11">
        <v>99999295</v>
      </c>
      <c r="Z297" s="11" t="s">
        <v>1614</v>
      </c>
      <c r="AA297" s="11" t="str">
        <f t="shared" si="4"/>
        <v>99999295X</v>
      </c>
    </row>
    <row r="298" spans="1:27" ht="15" x14ac:dyDescent="0.25">
      <c r="A298" s="189" t="s">
        <v>9207</v>
      </c>
      <c r="B298" s="190" t="s">
        <v>9208</v>
      </c>
      <c r="C298" s="190" t="s">
        <v>29797</v>
      </c>
      <c r="D298" s="190" t="s">
        <v>29797</v>
      </c>
      <c r="E298" s="190" t="s">
        <v>29797</v>
      </c>
      <c r="F298" s="190" t="s">
        <v>29797</v>
      </c>
      <c r="G298" s="190" t="s">
        <v>29797</v>
      </c>
      <c r="H298" s="190" t="s">
        <v>31507</v>
      </c>
      <c r="I298" s="190" t="s">
        <v>1388</v>
      </c>
      <c r="J298" s="190" t="s">
        <v>29821</v>
      </c>
      <c r="K298" s="190" t="s">
        <v>5062</v>
      </c>
      <c r="L298" s="190" t="s">
        <v>1447</v>
      </c>
    </row>
    <row r="299" spans="1:27" ht="15" x14ac:dyDescent="0.25">
      <c r="A299" s="191" t="s">
        <v>9209</v>
      </c>
      <c r="B299" s="192" t="s">
        <v>9210</v>
      </c>
      <c r="C299" s="192" t="s">
        <v>29797</v>
      </c>
      <c r="D299" s="192" t="s">
        <v>29797</v>
      </c>
      <c r="E299" s="192" t="s">
        <v>29797</v>
      </c>
      <c r="F299" s="192" t="s">
        <v>29797</v>
      </c>
      <c r="G299" s="192" t="s">
        <v>29797</v>
      </c>
      <c r="H299" s="192" t="s">
        <v>31460</v>
      </c>
      <c r="I299" s="192" t="s">
        <v>29942</v>
      </c>
      <c r="J299" s="192" t="s">
        <v>29821</v>
      </c>
      <c r="K299" s="192" t="s">
        <v>5062</v>
      </c>
      <c r="L299" s="192" t="s">
        <v>1447</v>
      </c>
    </row>
    <row r="300" spans="1:27" ht="15" x14ac:dyDescent="0.25">
      <c r="A300" s="189" t="s">
        <v>9211</v>
      </c>
      <c r="B300" s="190" t="s">
        <v>9212</v>
      </c>
      <c r="C300" s="190" t="s">
        <v>29797</v>
      </c>
      <c r="D300" s="190" t="s">
        <v>29797</v>
      </c>
      <c r="E300" s="190" t="s">
        <v>29797</v>
      </c>
      <c r="F300" s="190" t="s">
        <v>29797</v>
      </c>
      <c r="G300" s="190" t="s">
        <v>29797</v>
      </c>
      <c r="H300" s="190" t="s">
        <v>31439</v>
      </c>
      <c r="I300" s="190" t="s">
        <v>1389</v>
      </c>
      <c r="J300" s="190" t="s">
        <v>29821</v>
      </c>
      <c r="K300" s="190" t="s">
        <v>5062</v>
      </c>
      <c r="L300" s="190" t="s">
        <v>1447</v>
      </c>
    </row>
    <row r="301" spans="1:27" ht="15" x14ac:dyDescent="0.25">
      <c r="A301" s="191" t="s">
        <v>9213</v>
      </c>
      <c r="B301" s="192" t="s">
        <v>9214</v>
      </c>
      <c r="C301" s="192" t="s">
        <v>29797</v>
      </c>
      <c r="D301" s="192" t="s">
        <v>29797</v>
      </c>
      <c r="E301" s="192" t="s">
        <v>29797</v>
      </c>
      <c r="F301" s="192" t="s">
        <v>29797</v>
      </c>
      <c r="G301" s="192" t="s">
        <v>29797</v>
      </c>
      <c r="H301" s="192" t="s">
        <v>31374</v>
      </c>
      <c r="I301" s="192" t="s">
        <v>30278</v>
      </c>
      <c r="J301" s="192" t="s">
        <v>29821</v>
      </c>
      <c r="K301" s="192" t="s">
        <v>5062</v>
      </c>
      <c r="L301" s="192" t="s">
        <v>1447</v>
      </c>
    </row>
    <row r="302" spans="1:27" ht="15" x14ac:dyDescent="0.25">
      <c r="A302" s="189" t="s">
        <v>9215</v>
      </c>
      <c r="B302" s="190" t="s">
        <v>9216</v>
      </c>
      <c r="C302" s="190" t="s">
        <v>29797</v>
      </c>
      <c r="D302" s="190" t="s">
        <v>29797</v>
      </c>
      <c r="E302" s="190" t="s">
        <v>29797</v>
      </c>
      <c r="F302" s="190" t="s">
        <v>29797</v>
      </c>
      <c r="G302" s="190" t="s">
        <v>29797</v>
      </c>
      <c r="H302" s="190" t="s">
        <v>31508</v>
      </c>
      <c r="I302" s="190" t="s">
        <v>1396</v>
      </c>
      <c r="J302" s="190" t="s">
        <v>31325</v>
      </c>
      <c r="K302" s="190" t="s">
        <v>5073</v>
      </c>
      <c r="L302" s="190" t="s">
        <v>1447</v>
      </c>
    </row>
    <row r="303" spans="1:27" ht="15" x14ac:dyDescent="0.25">
      <c r="A303" s="191" t="s">
        <v>9217</v>
      </c>
      <c r="B303" s="192" t="s">
        <v>9218</v>
      </c>
      <c r="C303" s="192" t="s">
        <v>29797</v>
      </c>
      <c r="D303" s="192" t="s">
        <v>29797</v>
      </c>
      <c r="E303" s="192" t="s">
        <v>29797</v>
      </c>
      <c r="F303" s="192" t="s">
        <v>29797</v>
      </c>
      <c r="G303" s="192" t="s">
        <v>29797</v>
      </c>
      <c r="H303" s="192" t="s">
        <v>31509</v>
      </c>
      <c r="I303" s="192" t="s">
        <v>31510</v>
      </c>
      <c r="J303" s="192" t="s">
        <v>29821</v>
      </c>
      <c r="K303" s="192" t="s">
        <v>5062</v>
      </c>
      <c r="L303" s="192" t="s">
        <v>1447</v>
      </c>
    </row>
    <row r="304" spans="1:27" ht="15" x14ac:dyDescent="0.25">
      <c r="A304" s="189" t="s">
        <v>9219</v>
      </c>
      <c r="B304" s="190" t="s">
        <v>9220</v>
      </c>
      <c r="C304" s="190" t="s">
        <v>29797</v>
      </c>
      <c r="D304" s="190" t="s">
        <v>29797</v>
      </c>
      <c r="E304" s="190" t="s">
        <v>29797</v>
      </c>
      <c r="F304" s="190" t="s">
        <v>29797</v>
      </c>
      <c r="G304" s="190" t="s">
        <v>29797</v>
      </c>
      <c r="H304" s="190" t="s">
        <v>31310</v>
      </c>
      <c r="I304" s="190" t="s">
        <v>31311</v>
      </c>
      <c r="J304" s="190" t="s">
        <v>29821</v>
      </c>
      <c r="K304" s="190" t="s">
        <v>5062</v>
      </c>
      <c r="L304" s="190" t="s">
        <v>1447</v>
      </c>
    </row>
    <row r="305" spans="1:12" ht="15" x14ac:dyDescent="0.25">
      <c r="A305" s="191" t="s">
        <v>9221</v>
      </c>
      <c r="B305" s="192" t="s">
        <v>9222</v>
      </c>
      <c r="C305" s="192" t="s">
        <v>29797</v>
      </c>
      <c r="D305" s="192" t="s">
        <v>29797</v>
      </c>
      <c r="E305" s="192" t="s">
        <v>29797</v>
      </c>
      <c r="F305" s="192" t="s">
        <v>29797</v>
      </c>
      <c r="G305" s="192" t="s">
        <v>29797</v>
      </c>
      <c r="H305" s="192" t="s">
        <v>31314</v>
      </c>
      <c r="I305" s="192" t="s">
        <v>5062</v>
      </c>
      <c r="J305" s="192" t="s">
        <v>29821</v>
      </c>
      <c r="K305" s="192" t="s">
        <v>5062</v>
      </c>
      <c r="L305" s="192" t="s">
        <v>1447</v>
      </c>
    </row>
    <row r="306" spans="1:12" ht="15" x14ac:dyDescent="0.25">
      <c r="A306" s="189" t="s">
        <v>9223</v>
      </c>
      <c r="B306" s="190" t="s">
        <v>5880</v>
      </c>
      <c r="C306" s="190" t="s">
        <v>29797</v>
      </c>
      <c r="D306" s="190" t="s">
        <v>29797</v>
      </c>
      <c r="E306" s="190" t="s">
        <v>29797</v>
      </c>
      <c r="F306" s="190" t="s">
        <v>29797</v>
      </c>
      <c r="G306" s="190" t="s">
        <v>29797</v>
      </c>
      <c r="H306" s="190" t="s">
        <v>31460</v>
      </c>
      <c r="I306" s="190" t="s">
        <v>29942</v>
      </c>
      <c r="J306" s="190" t="s">
        <v>29821</v>
      </c>
      <c r="K306" s="190" t="s">
        <v>5062</v>
      </c>
      <c r="L306" s="190" t="s">
        <v>1447</v>
      </c>
    </row>
    <row r="307" spans="1:12" ht="15" x14ac:dyDescent="0.25">
      <c r="A307" s="191" t="s">
        <v>5881</v>
      </c>
      <c r="B307" s="192" t="s">
        <v>5882</v>
      </c>
      <c r="C307" s="192" t="s">
        <v>29812</v>
      </c>
      <c r="D307" s="192" t="s">
        <v>29824</v>
      </c>
      <c r="E307" s="192" t="s">
        <v>29840</v>
      </c>
      <c r="F307" s="192" t="s">
        <v>29804</v>
      </c>
      <c r="G307" s="192" t="s">
        <v>29841</v>
      </c>
      <c r="H307" s="192" t="s">
        <v>31511</v>
      </c>
      <c r="I307" s="192" t="s">
        <v>31512</v>
      </c>
      <c r="J307" s="192" t="s">
        <v>29821</v>
      </c>
      <c r="K307" s="192" t="s">
        <v>5062</v>
      </c>
      <c r="L307" s="192" t="s">
        <v>1447</v>
      </c>
    </row>
    <row r="308" spans="1:12" ht="15" x14ac:dyDescent="0.25">
      <c r="A308" s="189" t="s">
        <v>5883</v>
      </c>
      <c r="B308" s="190" t="s">
        <v>5884</v>
      </c>
      <c r="C308" s="190" t="s">
        <v>29797</v>
      </c>
      <c r="D308" s="190" t="s">
        <v>29797</v>
      </c>
      <c r="E308" s="190" t="s">
        <v>29797</v>
      </c>
      <c r="F308" s="190" t="s">
        <v>29797</v>
      </c>
      <c r="G308" s="190" t="s">
        <v>29797</v>
      </c>
      <c r="H308" s="190" t="s">
        <v>31513</v>
      </c>
      <c r="I308" s="190" t="s">
        <v>31514</v>
      </c>
      <c r="J308" s="190" t="s">
        <v>29821</v>
      </c>
      <c r="K308" s="190" t="s">
        <v>5062</v>
      </c>
      <c r="L308" s="190" t="s">
        <v>1447</v>
      </c>
    </row>
    <row r="309" spans="1:12" ht="15" x14ac:dyDescent="0.25">
      <c r="A309" s="191" t="s">
        <v>5143</v>
      </c>
      <c r="B309" s="192" t="s">
        <v>7173</v>
      </c>
      <c r="C309" s="192" t="s">
        <v>29797</v>
      </c>
      <c r="D309" s="192" t="s">
        <v>29797</v>
      </c>
      <c r="E309" s="192" t="s">
        <v>29797</v>
      </c>
      <c r="F309" s="192" t="s">
        <v>29797</v>
      </c>
      <c r="G309" s="192" t="s">
        <v>29797</v>
      </c>
      <c r="H309" s="192" t="s">
        <v>31515</v>
      </c>
      <c r="I309" s="192" t="s">
        <v>31516</v>
      </c>
      <c r="J309" s="192" t="s">
        <v>29870</v>
      </c>
      <c r="K309" s="192" t="s">
        <v>8069</v>
      </c>
      <c r="L309" s="192" t="s">
        <v>1447</v>
      </c>
    </row>
    <row r="310" spans="1:12" ht="15" x14ac:dyDescent="0.25">
      <c r="A310" s="189" t="s">
        <v>22958</v>
      </c>
      <c r="B310" s="190" t="s">
        <v>7174</v>
      </c>
      <c r="C310" s="190" t="s">
        <v>29797</v>
      </c>
      <c r="D310" s="190" t="s">
        <v>29797</v>
      </c>
      <c r="E310" s="190" t="s">
        <v>29797</v>
      </c>
      <c r="F310" s="190" t="s">
        <v>29797</v>
      </c>
      <c r="G310" s="190" t="s">
        <v>29797</v>
      </c>
      <c r="H310" s="190" t="s">
        <v>29797</v>
      </c>
      <c r="I310" s="190" t="s">
        <v>29797</v>
      </c>
      <c r="J310" s="190" t="s">
        <v>29797</v>
      </c>
      <c r="K310" s="190" t="s">
        <v>29797</v>
      </c>
      <c r="L310" s="190" t="s">
        <v>1465</v>
      </c>
    </row>
    <row r="311" spans="1:12" ht="15" x14ac:dyDescent="0.25">
      <c r="A311" s="191" t="s">
        <v>5144</v>
      </c>
      <c r="B311" s="192" t="s">
        <v>7175</v>
      </c>
      <c r="C311" s="192" t="s">
        <v>29797</v>
      </c>
      <c r="D311" s="192" t="s">
        <v>29797</v>
      </c>
      <c r="E311" s="192" t="s">
        <v>29797</v>
      </c>
      <c r="F311" s="192" t="s">
        <v>29797</v>
      </c>
      <c r="G311" s="192" t="s">
        <v>29797</v>
      </c>
      <c r="H311" s="192" t="s">
        <v>31517</v>
      </c>
      <c r="I311" s="192" t="s">
        <v>31518</v>
      </c>
      <c r="J311" s="192" t="s">
        <v>29821</v>
      </c>
      <c r="K311" s="192" t="s">
        <v>5062</v>
      </c>
      <c r="L311" s="192" t="s">
        <v>1447</v>
      </c>
    </row>
    <row r="312" spans="1:12" ht="15" x14ac:dyDescent="0.25">
      <c r="A312" s="189" t="s">
        <v>5885</v>
      </c>
      <c r="B312" s="190" t="s">
        <v>5886</v>
      </c>
      <c r="C312" s="190" t="s">
        <v>29797</v>
      </c>
      <c r="D312" s="190" t="s">
        <v>29797</v>
      </c>
      <c r="E312" s="190" t="s">
        <v>29797</v>
      </c>
      <c r="F312" s="190" t="s">
        <v>29797</v>
      </c>
      <c r="G312" s="190" t="s">
        <v>29797</v>
      </c>
      <c r="H312" s="190" t="s">
        <v>31519</v>
      </c>
      <c r="I312" s="190" t="s">
        <v>31520</v>
      </c>
      <c r="J312" s="190" t="s">
        <v>29821</v>
      </c>
      <c r="K312" s="190" t="s">
        <v>5062</v>
      </c>
      <c r="L312" s="190" t="s">
        <v>1447</v>
      </c>
    </row>
    <row r="313" spans="1:12" ht="15" x14ac:dyDescent="0.25">
      <c r="A313" s="191" t="s">
        <v>5887</v>
      </c>
      <c r="B313" s="192" t="s">
        <v>5888</v>
      </c>
      <c r="C313" s="192" t="s">
        <v>29797</v>
      </c>
      <c r="D313" s="192" t="s">
        <v>29797</v>
      </c>
      <c r="E313" s="192" t="s">
        <v>29797</v>
      </c>
      <c r="F313" s="192" t="s">
        <v>29797</v>
      </c>
      <c r="G313" s="192" t="s">
        <v>29797</v>
      </c>
      <c r="H313" s="192" t="s">
        <v>31521</v>
      </c>
      <c r="I313" s="192" t="s">
        <v>30455</v>
      </c>
      <c r="J313" s="192" t="s">
        <v>29870</v>
      </c>
      <c r="K313" s="192" t="s">
        <v>8069</v>
      </c>
      <c r="L313" s="192" t="s">
        <v>1447</v>
      </c>
    </row>
    <row r="314" spans="1:12" ht="15" x14ac:dyDescent="0.25">
      <c r="A314" s="189" t="s">
        <v>5145</v>
      </c>
      <c r="B314" s="190" t="s">
        <v>7176</v>
      </c>
      <c r="C314" s="190" t="s">
        <v>29797</v>
      </c>
      <c r="D314" s="190" t="s">
        <v>29797</v>
      </c>
      <c r="E314" s="190" t="s">
        <v>29797</v>
      </c>
      <c r="F314" s="190" t="s">
        <v>29797</v>
      </c>
      <c r="G314" s="190" t="s">
        <v>29797</v>
      </c>
      <c r="H314" s="190" t="s">
        <v>31522</v>
      </c>
      <c r="I314" s="190" t="s">
        <v>1390</v>
      </c>
      <c r="J314" s="190" t="s">
        <v>29832</v>
      </c>
      <c r="K314" s="190" t="s">
        <v>5889</v>
      </c>
      <c r="L314" s="190" t="s">
        <v>1447</v>
      </c>
    </row>
    <row r="315" spans="1:12" ht="15" x14ac:dyDescent="0.25">
      <c r="A315" s="191" t="s">
        <v>5146</v>
      </c>
      <c r="B315" s="192" t="s">
        <v>7177</v>
      </c>
      <c r="C315" s="192" t="s">
        <v>29797</v>
      </c>
      <c r="D315" s="192" t="s">
        <v>29797</v>
      </c>
      <c r="E315" s="192" t="s">
        <v>29797</v>
      </c>
      <c r="F315" s="192" t="s">
        <v>29797</v>
      </c>
      <c r="G315" s="192" t="s">
        <v>29797</v>
      </c>
      <c r="H315" s="192" t="s">
        <v>31375</v>
      </c>
      <c r="I315" s="192" t="s">
        <v>5078</v>
      </c>
      <c r="J315" s="192" t="s">
        <v>29826</v>
      </c>
      <c r="K315" s="192" t="s">
        <v>5078</v>
      </c>
      <c r="L315" s="192" t="s">
        <v>1447</v>
      </c>
    </row>
    <row r="316" spans="1:12" ht="15" x14ac:dyDescent="0.25">
      <c r="A316" s="189" t="s">
        <v>5147</v>
      </c>
      <c r="B316" s="190" t="s">
        <v>7178</v>
      </c>
      <c r="C316" s="190" t="s">
        <v>29797</v>
      </c>
      <c r="D316" s="190" t="s">
        <v>29797</v>
      </c>
      <c r="E316" s="190" t="s">
        <v>29797</v>
      </c>
      <c r="F316" s="190" t="s">
        <v>29797</v>
      </c>
      <c r="G316" s="190" t="s">
        <v>29797</v>
      </c>
      <c r="H316" s="190" t="s">
        <v>31523</v>
      </c>
      <c r="I316" s="190" t="s">
        <v>31524</v>
      </c>
      <c r="J316" s="190" t="s">
        <v>30187</v>
      </c>
      <c r="K316" s="190" t="s">
        <v>6089</v>
      </c>
      <c r="L316" s="190" t="s">
        <v>1447</v>
      </c>
    </row>
    <row r="317" spans="1:12" ht="15" x14ac:dyDescent="0.25">
      <c r="A317" s="191" t="s">
        <v>5148</v>
      </c>
      <c r="B317" s="192" t="s">
        <v>7179</v>
      </c>
      <c r="C317" s="192" t="s">
        <v>29797</v>
      </c>
      <c r="D317" s="192" t="s">
        <v>29797</v>
      </c>
      <c r="E317" s="192" t="s">
        <v>29797</v>
      </c>
      <c r="F317" s="192" t="s">
        <v>29797</v>
      </c>
      <c r="G317" s="192" t="s">
        <v>29797</v>
      </c>
      <c r="H317" s="192" t="s">
        <v>29797</v>
      </c>
      <c r="I317" s="192" t="s">
        <v>29797</v>
      </c>
      <c r="J317" s="192" t="s">
        <v>29797</v>
      </c>
      <c r="K317" s="192" t="s">
        <v>29797</v>
      </c>
      <c r="L317" s="192" t="s">
        <v>29797</v>
      </c>
    </row>
    <row r="318" spans="1:12" ht="15" x14ac:dyDescent="0.25">
      <c r="A318" s="189" t="s">
        <v>5149</v>
      </c>
      <c r="B318" s="190" t="s">
        <v>7180</v>
      </c>
      <c r="C318" s="190" t="s">
        <v>29797</v>
      </c>
      <c r="D318" s="190" t="s">
        <v>29797</v>
      </c>
      <c r="E318" s="190" t="s">
        <v>29797</v>
      </c>
      <c r="F318" s="190" t="s">
        <v>29797</v>
      </c>
      <c r="G318" s="190" t="s">
        <v>29797</v>
      </c>
      <c r="H318" s="190" t="s">
        <v>31525</v>
      </c>
      <c r="I318" s="190" t="s">
        <v>5073</v>
      </c>
      <c r="J318" s="190" t="s">
        <v>31325</v>
      </c>
      <c r="K318" s="190" t="s">
        <v>5073</v>
      </c>
      <c r="L318" s="190" t="s">
        <v>1447</v>
      </c>
    </row>
    <row r="319" spans="1:12" ht="15" x14ac:dyDescent="0.25">
      <c r="A319" s="191" t="s">
        <v>15014</v>
      </c>
      <c r="B319" s="192" t="s">
        <v>18888</v>
      </c>
      <c r="C319" s="192" t="s">
        <v>29797</v>
      </c>
      <c r="D319" s="192" t="s">
        <v>29797</v>
      </c>
      <c r="E319" s="192" t="s">
        <v>29797</v>
      </c>
      <c r="F319" s="192" t="s">
        <v>29797</v>
      </c>
      <c r="G319" s="192" t="s">
        <v>29797</v>
      </c>
      <c r="H319" s="192" t="s">
        <v>31526</v>
      </c>
      <c r="I319" s="192" t="s">
        <v>31527</v>
      </c>
      <c r="J319" s="192" t="s">
        <v>31528</v>
      </c>
      <c r="K319" s="192" t="s">
        <v>10363</v>
      </c>
      <c r="L319" s="192" t="s">
        <v>1447</v>
      </c>
    </row>
    <row r="320" spans="1:12" ht="15" x14ac:dyDescent="0.25">
      <c r="A320" s="189" t="s">
        <v>5890</v>
      </c>
      <c r="B320" s="190" t="s">
        <v>5891</v>
      </c>
      <c r="C320" s="190" t="s">
        <v>29797</v>
      </c>
      <c r="D320" s="190" t="s">
        <v>29797</v>
      </c>
      <c r="E320" s="190" t="s">
        <v>29797</v>
      </c>
      <c r="F320" s="190" t="s">
        <v>29797</v>
      </c>
      <c r="G320" s="190" t="s">
        <v>29797</v>
      </c>
      <c r="H320" s="190" t="s">
        <v>31331</v>
      </c>
      <c r="I320" s="190" t="s">
        <v>31332</v>
      </c>
      <c r="J320" s="190" t="s">
        <v>29821</v>
      </c>
      <c r="K320" s="190" t="s">
        <v>5062</v>
      </c>
      <c r="L320" s="190" t="s">
        <v>1447</v>
      </c>
    </row>
    <row r="321" spans="1:12" ht="15" x14ac:dyDescent="0.25">
      <c r="A321" s="191" t="s">
        <v>15015</v>
      </c>
      <c r="B321" s="192" t="s">
        <v>18889</v>
      </c>
      <c r="C321" s="192" t="s">
        <v>29797</v>
      </c>
      <c r="D321" s="192" t="s">
        <v>29797</v>
      </c>
      <c r="E321" s="192" t="s">
        <v>29797</v>
      </c>
      <c r="F321" s="192" t="s">
        <v>29797</v>
      </c>
      <c r="G321" s="192" t="s">
        <v>29797</v>
      </c>
      <c r="H321" s="192" t="s">
        <v>29797</v>
      </c>
      <c r="I321" s="192" t="s">
        <v>29797</v>
      </c>
      <c r="J321" s="192" t="s">
        <v>29797</v>
      </c>
      <c r="K321" s="192" t="s">
        <v>29797</v>
      </c>
      <c r="L321" s="192" t="s">
        <v>29797</v>
      </c>
    </row>
    <row r="322" spans="1:12" ht="15" x14ac:dyDescent="0.25">
      <c r="A322" s="189" t="s">
        <v>5150</v>
      </c>
      <c r="B322" s="190" t="s">
        <v>7181</v>
      </c>
      <c r="C322" s="190" t="s">
        <v>29812</v>
      </c>
      <c r="D322" s="190" t="s">
        <v>29824</v>
      </c>
      <c r="E322" s="190" t="s">
        <v>29842</v>
      </c>
      <c r="F322" s="190" t="s">
        <v>29804</v>
      </c>
      <c r="G322" s="190" t="s">
        <v>29843</v>
      </c>
      <c r="H322" s="190" t="s">
        <v>31407</v>
      </c>
      <c r="I322" s="190" t="s">
        <v>31408</v>
      </c>
      <c r="J322" s="190" t="s">
        <v>29821</v>
      </c>
      <c r="K322" s="190" t="s">
        <v>5062</v>
      </c>
      <c r="L322" s="190" t="s">
        <v>1447</v>
      </c>
    </row>
    <row r="323" spans="1:12" ht="15" x14ac:dyDescent="0.25">
      <c r="A323" s="191" t="s">
        <v>5151</v>
      </c>
      <c r="B323" s="192" t="s">
        <v>7182</v>
      </c>
      <c r="C323" s="192" t="s">
        <v>29797</v>
      </c>
      <c r="D323" s="192" t="s">
        <v>29797</v>
      </c>
      <c r="E323" s="192" t="s">
        <v>29797</v>
      </c>
      <c r="F323" s="192" t="s">
        <v>29797</v>
      </c>
      <c r="G323" s="192" t="s">
        <v>29797</v>
      </c>
      <c r="H323" s="192" t="s">
        <v>29797</v>
      </c>
      <c r="I323" s="192" t="s">
        <v>29797</v>
      </c>
      <c r="J323" s="192" t="s">
        <v>29821</v>
      </c>
      <c r="K323" s="192" t="s">
        <v>5062</v>
      </c>
      <c r="L323" s="192" t="s">
        <v>1447</v>
      </c>
    </row>
    <row r="324" spans="1:12" ht="15" x14ac:dyDescent="0.25">
      <c r="A324" s="189" t="s">
        <v>15016</v>
      </c>
      <c r="B324" s="190" t="s">
        <v>18890</v>
      </c>
      <c r="C324" s="190" t="s">
        <v>29797</v>
      </c>
      <c r="D324" s="190" t="s">
        <v>29797</v>
      </c>
      <c r="E324" s="190" t="s">
        <v>29797</v>
      </c>
      <c r="F324" s="190" t="s">
        <v>29797</v>
      </c>
      <c r="G324" s="190" t="s">
        <v>29797</v>
      </c>
      <c r="H324" s="190" t="s">
        <v>29797</v>
      </c>
      <c r="I324" s="190" t="s">
        <v>29797</v>
      </c>
      <c r="J324" s="190" t="s">
        <v>29797</v>
      </c>
      <c r="K324" s="190" t="s">
        <v>29797</v>
      </c>
      <c r="L324" s="190" t="s">
        <v>29797</v>
      </c>
    </row>
    <row r="325" spans="1:12" ht="15" x14ac:dyDescent="0.25">
      <c r="A325" s="191" t="s">
        <v>15017</v>
      </c>
      <c r="B325" s="192" t="s">
        <v>18891</v>
      </c>
      <c r="C325" s="192" t="s">
        <v>29812</v>
      </c>
      <c r="D325" s="192" t="s">
        <v>29824</v>
      </c>
      <c r="E325" s="192" t="s">
        <v>29844</v>
      </c>
      <c r="F325" s="192" t="s">
        <v>29804</v>
      </c>
      <c r="G325" s="192" t="s">
        <v>29845</v>
      </c>
      <c r="H325" s="192" t="s">
        <v>31529</v>
      </c>
      <c r="I325" s="192" t="s">
        <v>31530</v>
      </c>
      <c r="J325" s="192" t="s">
        <v>30042</v>
      </c>
      <c r="K325" s="192" t="s">
        <v>13652</v>
      </c>
      <c r="L325" s="192" t="s">
        <v>1447</v>
      </c>
    </row>
    <row r="326" spans="1:12" ht="15" x14ac:dyDescent="0.25">
      <c r="A326" s="189" t="s">
        <v>22959</v>
      </c>
      <c r="B326" s="190" t="s">
        <v>22960</v>
      </c>
      <c r="C326" s="190" t="s">
        <v>29797</v>
      </c>
      <c r="D326" s="190" t="s">
        <v>29797</v>
      </c>
      <c r="E326" s="190" t="s">
        <v>29797</v>
      </c>
      <c r="F326" s="190" t="s">
        <v>29797</v>
      </c>
      <c r="G326" s="190" t="s">
        <v>29797</v>
      </c>
      <c r="H326" s="190" t="s">
        <v>31366</v>
      </c>
      <c r="I326" s="190" t="s">
        <v>31367</v>
      </c>
      <c r="J326" s="190" t="s">
        <v>29821</v>
      </c>
      <c r="K326" s="190" t="s">
        <v>5062</v>
      </c>
      <c r="L326" s="190" t="s">
        <v>1447</v>
      </c>
    </row>
    <row r="327" spans="1:12" ht="15" x14ac:dyDescent="0.25">
      <c r="A327" s="191" t="s">
        <v>15018</v>
      </c>
      <c r="B327" s="192" t="s">
        <v>18892</v>
      </c>
      <c r="C327" s="192" t="s">
        <v>29797</v>
      </c>
      <c r="D327" s="192" t="s">
        <v>29797</v>
      </c>
      <c r="E327" s="192" t="s">
        <v>29797</v>
      </c>
      <c r="F327" s="192" t="s">
        <v>29797</v>
      </c>
      <c r="G327" s="192" t="s">
        <v>29797</v>
      </c>
      <c r="H327" s="192" t="s">
        <v>31531</v>
      </c>
      <c r="I327" s="192" t="s">
        <v>31532</v>
      </c>
      <c r="J327" s="192" t="s">
        <v>29826</v>
      </c>
      <c r="K327" s="192" t="s">
        <v>5078</v>
      </c>
      <c r="L327" s="192" t="s">
        <v>1447</v>
      </c>
    </row>
    <row r="328" spans="1:12" ht="15" x14ac:dyDescent="0.25">
      <c r="A328" s="189" t="s">
        <v>15019</v>
      </c>
      <c r="B328" s="190" t="s">
        <v>18893</v>
      </c>
      <c r="C328" s="190" t="s">
        <v>29812</v>
      </c>
      <c r="D328" s="190" t="s">
        <v>29813</v>
      </c>
      <c r="E328" s="190" t="s">
        <v>29846</v>
      </c>
      <c r="F328" s="190" t="s">
        <v>29804</v>
      </c>
      <c r="G328" s="190" t="s">
        <v>29847</v>
      </c>
      <c r="H328" s="190" t="s">
        <v>31533</v>
      </c>
      <c r="I328" s="190" t="s">
        <v>31534</v>
      </c>
      <c r="J328" s="190" t="s">
        <v>30408</v>
      </c>
      <c r="K328" s="190" t="s">
        <v>6247</v>
      </c>
      <c r="L328" s="190" t="s">
        <v>1447</v>
      </c>
    </row>
    <row r="329" spans="1:12" ht="15" x14ac:dyDescent="0.25">
      <c r="A329" s="191" t="s">
        <v>5152</v>
      </c>
      <c r="B329" s="192" t="s">
        <v>7183</v>
      </c>
      <c r="C329" s="192" t="s">
        <v>29797</v>
      </c>
      <c r="D329" s="192" t="s">
        <v>29797</v>
      </c>
      <c r="E329" s="192" t="s">
        <v>29797</v>
      </c>
      <c r="F329" s="192" t="s">
        <v>29797</v>
      </c>
      <c r="G329" s="192" t="s">
        <v>29797</v>
      </c>
      <c r="H329" s="192" t="s">
        <v>31535</v>
      </c>
      <c r="I329" s="192" t="s">
        <v>31536</v>
      </c>
      <c r="J329" s="192" t="s">
        <v>30104</v>
      </c>
      <c r="K329" s="192" t="s">
        <v>11371</v>
      </c>
      <c r="L329" s="192" t="s">
        <v>1447</v>
      </c>
    </row>
    <row r="330" spans="1:12" ht="15" x14ac:dyDescent="0.25">
      <c r="A330" s="189" t="s">
        <v>5892</v>
      </c>
      <c r="B330" s="190" t="s">
        <v>5893</v>
      </c>
      <c r="C330" s="190" t="s">
        <v>29797</v>
      </c>
      <c r="D330" s="190" t="s">
        <v>29797</v>
      </c>
      <c r="E330" s="190" t="s">
        <v>29797</v>
      </c>
      <c r="F330" s="190" t="s">
        <v>29797</v>
      </c>
      <c r="G330" s="190" t="s">
        <v>29797</v>
      </c>
      <c r="H330" s="190" t="s">
        <v>31537</v>
      </c>
      <c r="I330" s="190" t="s">
        <v>5894</v>
      </c>
      <c r="J330" s="190" t="s">
        <v>29821</v>
      </c>
      <c r="K330" s="190" t="s">
        <v>5062</v>
      </c>
      <c r="L330" s="190" t="s">
        <v>1447</v>
      </c>
    </row>
    <row r="331" spans="1:12" ht="15" x14ac:dyDescent="0.25">
      <c r="A331" s="191" t="s">
        <v>5895</v>
      </c>
      <c r="B331" s="192" t="s">
        <v>5896</v>
      </c>
      <c r="C331" s="192" t="s">
        <v>29797</v>
      </c>
      <c r="D331" s="192" t="s">
        <v>29797</v>
      </c>
      <c r="E331" s="192" t="s">
        <v>29797</v>
      </c>
      <c r="F331" s="192" t="s">
        <v>29797</v>
      </c>
      <c r="G331" s="192" t="s">
        <v>29797</v>
      </c>
      <c r="H331" s="192" t="s">
        <v>31484</v>
      </c>
      <c r="I331" s="192" t="s">
        <v>31485</v>
      </c>
      <c r="J331" s="192" t="s">
        <v>29821</v>
      </c>
      <c r="K331" s="192" t="s">
        <v>5062</v>
      </c>
      <c r="L331" s="192" t="s">
        <v>1447</v>
      </c>
    </row>
    <row r="332" spans="1:12" ht="15" x14ac:dyDescent="0.25">
      <c r="A332" s="189" t="s">
        <v>5153</v>
      </c>
      <c r="B332" s="190" t="s">
        <v>7184</v>
      </c>
      <c r="C332" s="190" t="s">
        <v>29797</v>
      </c>
      <c r="D332" s="190" t="s">
        <v>29797</v>
      </c>
      <c r="E332" s="190" t="s">
        <v>29797</v>
      </c>
      <c r="F332" s="190" t="s">
        <v>29797</v>
      </c>
      <c r="G332" s="190" t="s">
        <v>29797</v>
      </c>
      <c r="H332" s="190" t="s">
        <v>31538</v>
      </c>
      <c r="I332" s="190" t="s">
        <v>31539</v>
      </c>
      <c r="J332" s="190" t="s">
        <v>29985</v>
      </c>
      <c r="K332" s="190" t="s">
        <v>5897</v>
      </c>
      <c r="L332" s="190" t="s">
        <v>1447</v>
      </c>
    </row>
    <row r="333" spans="1:12" ht="15" x14ac:dyDescent="0.25">
      <c r="A333" s="191" t="s">
        <v>5154</v>
      </c>
      <c r="B333" s="192" t="s">
        <v>7185</v>
      </c>
      <c r="C333" s="192" t="s">
        <v>29797</v>
      </c>
      <c r="D333" s="192" t="s">
        <v>29797</v>
      </c>
      <c r="E333" s="192" t="s">
        <v>29797</v>
      </c>
      <c r="F333" s="192" t="s">
        <v>29797</v>
      </c>
      <c r="G333" s="192" t="s">
        <v>29797</v>
      </c>
      <c r="H333" s="192" t="s">
        <v>31540</v>
      </c>
      <c r="I333" s="192" t="s">
        <v>31541</v>
      </c>
      <c r="J333" s="192" t="s">
        <v>31325</v>
      </c>
      <c r="K333" s="192" t="s">
        <v>5073</v>
      </c>
      <c r="L333" s="192" t="s">
        <v>1447</v>
      </c>
    </row>
    <row r="334" spans="1:12" ht="15" x14ac:dyDescent="0.25">
      <c r="A334" s="189" t="s">
        <v>15020</v>
      </c>
      <c r="B334" s="190" t="s">
        <v>18894</v>
      </c>
      <c r="C334" s="190" t="s">
        <v>29797</v>
      </c>
      <c r="D334" s="190" t="s">
        <v>29797</v>
      </c>
      <c r="E334" s="190" t="s">
        <v>29797</v>
      </c>
      <c r="F334" s="190" t="s">
        <v>29797</v>
      </c>
      <c r="G334" s="190" t="s">
        <v>29797</v>
      </c>
      <c r="H334" s="190" t="s">
        <v>29797</v>
      </c>
      <c r="I334" s="190" t="s">
        <v>29797</v>
      </c>
      <c r="J334" s="190" t="s">
        <v>29797</v>
      </c>
      <c r="K334" s="190" t="s">
        <v>29797</v>
      </c>
      <c r="L334" s="190" t="s">
        <v>29797</v>
      </c>
    </row>
    <row r="335" spans="1:12" ht="15" x14ac:dyDescent="0.25">
      <c r="A335" s="191" t="s">
        <v>5155</v>
      </c>
      <c r="B335" s="192" t="s">
        <v>7186</v>
      </c>
      <c r="C335" s="192" t="s">
        <v>29797</v>
      </c>
      <c r="D335" s="192" t="s">
        <v>29797</v>
      </c>
      <c r="E335" s="192" t="s">
        <v>29797</v>
      </c>
      <c r="F335" s="192" t="s">
        <v>29797</v>
      </c>
      <c r="G335" s="192" t="s">
        <v>29797</v>
      </c>
      <c r="H335" s="192" t="s">
        <v>29797</v>
      </c>
      <c r="I335" s="192" t="s">
        <v>29797</v>
      </c>
      <c r="J335" s="192" t="s">
        <v>29797</v>
      </c>
      <c r="K335" s="192" t="s">
        <v>29797</v>
      </c>
      <c r="L335" s="192" t="s">
        <v>29797</v>
      </c>
    </row>
    <row r="336" spans="1:12" ht="15" x14ac:dyDescent="0.25">
      <c r="A336" s="189" t="s">
        <v>22961</v>
      </c>
      <c r="B336" s="190" t="s">
        <v>22962</v>
      </c>
      <c r="C336" s="190" t="s">
        <v>29797</v>
      </c>
      <c r="D336" s="190" t="s">
        <v>29797</v>
      </c>
      <c r="E336" s="190" t="s">
        <v>29797</v>
      </c>
      <c r="F336" s="190" t="s">
        <v>29797</v>
      </c>
      <c r="G336" s="190" t="s">
        <v>29797</v>
      </c>
      <c r="H336" s="190" t="s">
        <v>31482</v>
      </c>
      <c r="I336" s="190" t="s">
        <v>31483</v>
      </c>
      <c r="J336" s="190" t="s">
        <v>29821</v>
      </c>
      <c r="K336" s="190" t="s">
        <v>5062</v>
      </c>
      <c r="L336" s="190" t="s">
        <v>1447</v>
      </c>
    </row>
    <row r="337" spans="1:12" ht="15" x14ac:dyDescent="0.25">
      <c r="A337" s="191" t="s">
        <v>5156</v>
      </c>
      <c r="B337" s="192" t="s">
        <v>7187</v>
      </c>
      <c r="C337" s="192" t="s">
        <v>29797</v>
      </c>
      <c r="D337" s="192" t="s">
        <v>29797</v>
      </c>
      <c r="E337" s="192" t="s">
        <v>29797</v>
      </c>
      <c r="F337" s="192" t="s">
        <v>29797</v>
      </c>
      <c r="G337" s="192" t="s">
        <v>29797</v>
      </c>
      <c r="H337" s="192" t="s">
        <v>29797</v>
      </c>
      <c r="I337" s="192" t="s">
        <v>29797</v>
      </c>
      <c r="J337" s="192" t="s">
        <v>29797</v>
      </c>
      <c r="K337" s="192" t="s">
        <v>29797</v>
      </c>
      <c r="L337" s="192" t="s">
        <v>29797</v>
      </c>
    </row>
    <row r="338" spans="1:12" ht="15" x14ac:dyDescent="0.25">
      <c r="A338" s="189" t="s">
        <v>5898</v>
      </c>
      <c r="B338" s="190" t="s">
        <v>5899</v>
      </c>
      <c r="C338" s="190" t="s">
        <v>29797</v>
      </c>
      <c r="D338" s="190" t="s">
        <v>29797</v>
      </c>
      <c r="E338" s="190" t="s">
        <v>29797</v>
      </c>
      <c r="F338" s="190" t="s">
        <v>29797</v>
      </c>
      <c r="G338" s="190" t="s">
        <v>29797</v>
      </c>
      <c r="H338" s="190" t="s">
        <v>31432</v>
      </c>
      <c r="I338" s="190" t="s">
        <v>31433</v>
      </c>
      <c r="J338" s="190" t="s">
        <v>29821</v>
      </c>
      <c r="K338" s="190" t="s">
        <v>5062</v>
      </c>
      <c r="L338" s="190" t="s">
        <v>1447</v>
      </c>
    </row>
    <row r="339" spans="1:12" ht="15" x14ac:dyDescent="0.25">
      <c r="A339" s="191" t="s">
        <v>5900</v>
      </c>
      <c r="B339" s="192" t="s">
        <v>5901</v>
      </c>
      <c r="C339" s="192" t="s">
        <v>29797</v>
      </c>
      <c r="D339" s="192" t="s">
        <v>29797</v>
      </c>
      <c r="E339" s="192" t="s">
        <v>29797</v>
      </c>
      <c r="F339" s="192" t="s">
        <v>29797</v>
      </c>
      <c r="G339" s="192" t="s">
        <v>29797</v>
      </c>
      <c r="H339" s="192" t="s">
        <v>31542</v>
      </c>
      <c r="I339" s="192" t="s">
        <v>31543</v>
      </c>
      <c r="J339" s="192" t="s">
        <v>29821</v>
      </c>
      <c r="K339" s="192" t="s">
        <v>5062</v>
      </c>
      <c r="L339" s="192" t="s">
        <v>1447</v>
      </c>
    </row>
    <row r="340" spans="1:12" ht="15" x14ac:dyDescent="0.25">
      <c r="A340" s="189" t="s">
        <v>22963</v>
      </c>
      <c r="B340" s="190" t="s">
        <v>22964</v>
      </c>
      <c r="C340" s="190" t="s">
        <v>29797</v>
      </c>
      <c r="D340" s="190" t="s">
        <v>29797</v>
      </c>
      <c r="E340" s="190" t="s">
        <v>29797</v>
      </c>
      <c r="F340" s="190" t="s">
        <v>29797</v>
      </c>
      <c r="G340" s="190" t="s">
        <v>29797</v>
      </c>
      <c r="H340" s="190" t="s">
        <v>31486</v>
      </c>
      <c r="I340" s="190" t="s">
        <v>31487</v>
      </c>
      <c r="J340" s="190" t="s">
        <v>29821</v>
      </c>
      <c r="K340" s="190" t="s">
        <v>5062</v>
      </c>
      <c r="L340" s="190" t="s">
        <v>1447</v>
      </c>
    </row>
    <row r="341" spans="1:12" ht="15" x14ac:dyDescent="0.25">
      <c r="A341" s="191" t="s">
        <v>15021</v>
      </c>
      <c r="B341" s="192" t="s">
        <v>18895</v>
      </c>
      <c r="C341" s="192" t="s">
        <v>29812</v>
      </c>
      <c r="D341" s="192" t="s">
        <v>29813</v>
      </c>
      <c r="E341" s="192" t="s">
        <v>29848</v>
      </c>
      <c r="F341" s="192" t="s">
        <v>29804</v>
      </c>
      <c r="G341" s="192" t="s">
        <v>29849</v>
      </c>
      <c r="H341" s="192" t="s">
        <v>31436</v>
      </c>
      <c r="I341" s="192" t="s">
        <v>5062</v>
      </c>
      <c r="J341" s="192" t="s">
        <v>29821</v>
      </c>
      <c r="K341" s="192" t="s">
        <v>5062</v>
      </c>
      <c r="L341" s="192" t="s">
        <v>1447</v>
      </c>
    </row>
    <row r="342" spans="1:12" ht="15" x14ac:dyDescent="0.25">
      <c r="A342" s="189" t="s">
        <v>5157</v>
      </c>
      <c r="B342" s="190" t="s">
        <v>7188</v>
      </c>
      <c r="C342" s="190" t="s">
        <v>29797</v>
      </c>
      <c r="D342" s="190" t="s">
        <v>29797</v>
      </c>
      <c r="E342" s="190" t="s">
        <v>29797</v>
      </c>
      <c r="F342" s="190" t="s">
        <v>29797</v>
      </c>
      <c r="G342" s="190" t="s">
        <v>29797</v>
      </c>
      <c r="H342" s="190" t="s">
        <v>29797</v>
      </c>
      <c r="I342" s="190" t="s">
        <v>29797</v>
      </c>
      <c r="J342" s="190" t="s">
        <v>29821</v>
      </c>
      <c r="K342" s="190" t="s">
        <v>5062</v>
      </c>
      <c r="L342" s="190" t="s">
        <v>1447</v>
      </c>
    </row>
    <row r="343" spans="1:12" ht="15" x14ac:dyDescent="0.25">
      <c r="A343" s="191" t="s">
        <v>5902</v>
      </c>
      <c r="B343" s="192" t="s">
        <v>5903</v>
      </c>
      <c r="C343" s="192" t="s">
        <v>29797</v>
      </c>
      <c r="D343" s="192" t="s">
        <v>29797</v>
      </c>
      <c r="E343" s="192" t="s">
        <v>29797</v>
      </c>
      <c r="F343" s="192" t="s">
        <v>29797</v>
      </c>
      <c r="G343" s="192" t="s">
        <v>29797</v>
      </c>
      <c r="H343" s="192" t="s">
        <v>31374</v>
      </c>
      <c r="I343" s="192" t="s">
        <v>30278</v>
      </c>
      <c r="J343" s="192" t="s">
        <v>29821</v>
      </c>
      <c r="K343" s="192" t="s">
        <v>5062</v>
      </c>
      <c r="L343" s="192" t="s">
        <v>1447</v>
      </c>
    </row>
    <row r="344" spans="1:12" ht="15" x14ac:dyDescent="0.25">
      <c r="A344" s="189" t="s">
        <v>15022</v>
      </c>
      <c r="B344" s="190" t="s">
        <v>18896</v>
      </c>
      <c r="C344" s="190" t="s">
        <v>29797</v>
      </c>
      <c r="D344" s="190" t="s">
        <v>29797</v>
      </c>
      <c r="E344" s="190" t="s">
        <v>29797</v>
      </c>
      <c r="F344" s="190" t="s">
        <v>29797</v>
      </c>
      <c r="G344" s="190" t="s">
        <v>29797</v>
      </c>
      <c r="H344" s="190" t="s">
        <v>29797</v>
      </c>
      <c r="I344" s="190" t="s">
        <v>29797</v>
      </c>
      <c r="J344" s="190" t="s">
        <v>29797</v>
      </c>
      <c r="K344" s="190" t="s">
        <v>29797</v>
      </c>
      <c r="L344" s="190" t="s">
        <v>29797</v>
      </c>
    </row>
    <row r="345" spans="1:12" ht="15" x14ac:dyDescent="0.25">
      <c r="A345" s="191" t="s">
        <v>5158</v>
      </c>
      <c r="B345" s="192" t="s">
        <v>7189</v>
      </c>
      <c r="C345" s="192" t="s">
        <v>29797</v>
      </c>
      <c r="D345" s="192" t="s">
        <v>29797</v>
      </c>
      <c r="E345" s="192" t="s">
        <v>29797</v>
      </c>
      <c r="F345" s="192" t="s">
        <v>29797</v>
      </c>
      <c r="G345" s="192" t="s">
        <v>29797</v>
      </c>
      <c r="H345" s="192" t="s">
        <v>31374</v>
      </c>
      <c r="I345" s="192" t="s">
        <v>30278</v>
      </c>
      <c r="J345" s="192" t="s">
        <v>29821</v>
      </c>
      <c r="K345" s="192" t="s">
        <v>5062</v>
      </c>
      <c r="L345" s="192" t="s">
        <v>1447</v>
      </c>
    </row>
    <row r="346" spans="1:12" ht="15" x14ac:dyDescent="0.25">
      <c r="A346" s="189" t="s">
        <v>15023</v>
      </c>
      <c r="B346" s="190" t="s">
        <v>18897</v>
      </c>
      <c r="C346" s="190" t="s">
        <v>29797</v>
      </c>
      <c r="D346" s="190" t="s">
        <v>29797</v>
      </c>
      <c r="E346" s="190" t="s">
        <v>29797</v>
      </c>
      <c r="F346" s="190" t="s">
        <v>29797</v>
      </c>
      <c r="G346" s="190" t="s">
        <v>29797</v>
      </c>
      <c r="H346" s="190" t="s">
        <v>31397</v>
      </c>
      <c r="I346" s="190" t="s">
        <v>31398</v>
      </c>
      <c r="J346" s="190" t="s">
        <v>29821</v>
      </c>
      <c r="K346" s="190" t="s">
        <v>5062</v>
      </c>
      <c r="L346" s="190" t="s">
        <v>1447</v>
      </c>
    </row>
    <row r="347" spans="1:12" ht="15" x14ac:dyDescent="0.25">
      <c r="A347" s="191" t="s">
        <v>5159</v>
      </c>
      <c r="B347" s="192" t="s">
        <v>7190</v>
      </c>
      <c r="C347" s="192" t="s">
        <v>29797</v>
      </c>
      <c r="D347" s="192" t="s">
        <v>29797</v>
      </c>
      <c r="E347" s="192" t="s">
        <v>29797</v>
      </c>
      <c r="F347" s="192" t="s">
        <v>29797</v>
      </c>
      <c r="G347" s="192" t="s">
        <v>29797</v>
      </c>
      <c r="H347" s="192" t="s">
        <v>31460</v>
      </c>
      <c r="I347" s="192" t="s">
        <v>29942</v>
      </c>
      <c r="J347" s="192" t="s">
        <v>29821</v>
      </c>
      <c r="K347" s="192" t="s">
        <v>5062</v>
      </c>
      <c r="L347" s="192" t="s">
        <v>1447</v>
      </c>
    </row>
    <row r="348" spans="1:12" ht="15" x14ac:dyDescent="0.25">
      <c r="A348" s="189" t="s">
        <v>15024</v>
      </c>
      <c r="B348" s="190" t="s">
        <v>18898</v>
      </c>
      <c r="C348" s="190" t="s">
        <v>29797</v>
      </c>
      <c r="D348" s="190" t="s">
        <v>29797</v>
      </c>
      <c r="E348" s="190" t="s">
        <v>29797</v>
      </c>
      <c r="F348" s="190" t="s">
        <v>29797</v>
      </c>
      <c r="G348" s="190" t="s">
        <v>29797</v>
      </c>
      <c r="H348" s="190" t="s">
        <v>29797</v>
      </c>
      <c r="I348" s="190" t="s">
        <v>29797</v>
      </c>
      <c r="J348" s="190" t="s">
        <v>29797</v>
      </c>
      <c r="K348" s="190" t="s">
        <v>29797</v>
      </c>
      <c r="L348" s="190" t="s">
        <v>1447</v>
      </c>
    </row>
    <row r="349" spans="1:12" ht="15" x14ac:dyDescent="0.25">
      <c r="A349" s="191" t="s">
        <v>15025</v>
      </c>
      <c r="B349" s="192" t="s">
        <v>18899</v>
      </c>
      <c r="C349" s="192" t="s">
        <v>29797</v>
      </c>
      <c r="D349" s="192" t="s">
        <v>29797</v>
      </c>
      <c r="E349" s="192" t="s">
        <v>29797</v>
      </c>
      <c r="F349" s="192" t="s">
        <v>29797</v>
      </c>
      <c r="G349" s="192" t="s">
        <v>29797</v>
      </c>
      <c r="H349" s="192" t="s">
        <v>31390</v>
      </c>
      <c r="I349" s="192" t="s">
        <v>14423</v>
      </c>
      <c r="J349" s="192" t="s">
        <v>29821</v>
      </c>
      <c r="K349" s="192" t="s">
        <v>5062</v>
      </c>
      <c r="L349" s="192" t="s">
        <v>1447</v>
      </c>
    </row>
    <row r="350" spans="1:12" ht="15" x14ac:dyDescent="0.25">
      <c r="A350" s="189" t="s">
        <v>22965</v>
      </c>
      <c r="B350" s="190" t="s">
        <v>22966</v>
      </c>
      <c r="C350" s="190" t="s">
        <v>29797</v>
      </c>
      <c r="D350" s="190" t="s">
        <v>29797</v>
      </c>
      <c r="E350" s="190" t="s">
        <v>29797</v>
      </c>
      <c r="F350" s="190" t="s">
        <v>29797</v>
      </c>
      <c r="G350" s="190" t="s">
        <v>29797</v>
      </c>
      <c r="H350" s="190" t="s">
        <v>29797</v>
      </c>
      <c r="I350" s="190" t="s">
        <v>29797</v>
      </c>
      <c r="J350" s="190" t="s">
        <v>29797</v>
      </c>
      <c r="K350" s="190" t="s">
        <v>29797</v>
      </c>
      <c r="L350" s="190" t="s">
        <v>1447</v>
      </c>
    </row>
    <row r="351" spans="1:12" ht="15" x14ac:dyDescent="0.25">
      <c r="A351" s="191" t="s">
        <v>5160</v>
      </c>
      <c r="B351" s="192" t="s">
        <v>7191</v>
      </c>
      <c r="C351" s="192" t="s">
        <v>29797</v>
      </c>
      <c r="D351" s="192" t="s">
        <v>29797</v>
      </c>
      <c r="E351" s="192" t="s">
        <v>29797</v>
      </c>
      <c r="F351" s="192" t="s">
        <v>29797</v>
      </c>
      <c r="G351" s="192" t="s">
        <v>29797</v>
      </c>
      <c r="H351" s="192" t="s">
        <v>31544</v>
      </c>
      <c r="I351" s="192" t="s">
        <v>31545</v>
      </c>
      <c r="J351" s="192" t="s">
        <v>31325</v>
      </c>
      <c r="K351" s="192" t="s">
        <v>5073</v>
      </c>
      <c r="L351" s="192" t="s">
        <v>1447</v>
      </c>
    </row>
    <row r="352" spans="1:12" ht="15" x14ac:dyDescent="0.25">
      <c r="A352" s="189" t="s">
        <v>5904</v>
      </c>
      <c r="B352" s="190" t="s">
        <v>5905</v>
      </c>
      <c r="C352" s="190" t="s">
        <v>29797</v>
      </c>
      <c r="D352" s="190" t="s">
        <v>29797</v>
      </c>
      <c r="E352" s="190" t="s">
        <v>29797</v>
      </c>
      <c r="F352" s="190" t="s">
        <v>29797</v>
      </c>
      <c r="G352" s="190" t="s">
        <v>29797</v>
      </c>
      <c r="H352" s="190" t="s">
        <v>31366</v>
      </c>
      <c r="I352" s="190" t="s">
        <v>31367</v>
      </c>
      <c r="J352" s="190" t="s">
        <v>29821</v>
      </c>
      <c r="K352" s="190" t="s">
        <v>5062</v>
      </c>
      <c r="L352" s="190" t="s">
        <v>1447</v>
      </c>
    </row>
    <row r="353" spans="1:12" ht="15" x14ac:dyDescent="0.25">
      <c r="A353" s="191" t="s">
        <v>22967</v>
      </c>
      <c r="B353" s="192" t="s">
        <v>22968</v>
      </c>
      <c r="C353" s="192" t="s">
        <v>29797</v>
      </c>
      <c r="D353" s="192" t="s">
        <v>29797</v>
      </c>
      <c r="E353" s="192" t="s">
        <v>29797</v>
      </c>
      <c r="F353" s="192" t="s">
        <v>29797</v>
      </c>
      <c r="G353" s="192" t="s">
        <v>29797</v>
      </c>
      <c r="H353" s="192" t="s">
        <v>29797</v>
      </c>
      <c r="I353" s="192" t="s">
        <v>29797</v>
      </c>
      <c r="J353" s="192" t="s">
        <v>29797</v>
      </c>
      <c r="K353" s="192" t="s">
        <v>29797</v>
      </c>
      <c r="L353" s="192" t="s">
        <v>29797</v>
      </c>
    </row>
    <row r="354" spans="1:12" ht="15" x14ac:dyDescent="0.25">
      <c r="A354" s="189" t="s">
        <v>5161</v>
      </c>
      <c r="B354" s="190" t="s">
        <v>7192</v>
      </c>
      <c r="C354" s="190" t="s">
        <v>29797</v>
      </c>
      <c r="D354" s="190" t="s">
        <v>29797</v>
      </c>
      <c r="E354" s="190" t="s">
        <v>29797</v>
      </c>
      <c r="F354" s="190" t="s">
        <v>29797</v>
      </c>
      <c r="G354" s="190" t="s">
        <v>29797</v>
      </c>
      <c r="H354" s="190" t="s">
        <v>31546</v>
      </c>
      <c r="I354" s="190" t="s">
        <v>31547</v>
      </c>
      <c r="J354" s="190" t="s">
        <v>29821</v>
      </c>
      <c r="K354" s="190" t="s">
        <v>5062</v>
      </c>
      <c r="L354" s="190" t="s">
        <v>1447</v>
      </c>
    </row>
    <row r="355" spans="1:12" ht="15" x14ac:dyDescent="0.25">
      <c r="A355" s="191" t="s">
        <v>15026</v>
      </c>
      <c r="B355" s="192" t="s">
        <v>22969</v>
      </c>
      <c r="C355" s="192" t="s">
        <v>29797</v>
      </c>
      <c r="D355" s="192" t="s">
        <v>29797</v>
      </c>
      <c r="E355" s="192" t="s">
        <v>29797</v>
      </c>
      <c r="F355" s="192" t="s">
        <v>29797</v>
      </c>
      <c r="G355" s="192" t="s">
        <v>29797</v>
      </c>
      <c r="H355" s="192" t="s">
        <v>31374</v>
      </c>
      <c r="I355" s="192" t="s">
        <v>30278</v>
      </c>
      <c r="J355" s="192" t="s">
        <v>29821</v>
      </c>
      <c r="K355" s="192" t="s">
        <v>5062</v>
      </c>
      <c r="L355" s="192" t="s">
        <v>1447</v>
      </c>
    </row>
    <row r="356" spans="1:12" ht="15" x14ac:dyDescent="0.25">
      <c r="A356" s="189" t="s">
        <v>5162</v>
      </c>
      <c r="B356" s="190" t="s">
        <v>7193</v>
      </c>
      <c r="C356" s="190" t="s">
        <v>29797</v>
      </c>
      <c r="D356" s="190" t="s">
        <v>29797</v>
      </c>
      <c r="E356" s="190" t="s">
        <v>29797</v>
      </c>
      <c r="F356" s="190" t="s">
        <v>29797</v>
      </c>
      <c r="G356" s="190" t="s">
        <v>29797</v>
      </c>
      <c r="H356" s="190" t="s">
        <v>31371</v>
      </c>
      <c r="I356" s="190" t="s">
        <v>5062</v>
      </c>
      <c r="J356" s="190" t="s">
        <v>29821</v>
      </c>
      <c r="K356" s="190" t="s">
        <v>5062</v>
      </c>
      <c r="L356" s="190" t="s">
        <v>1447</v>
      </c>
    </row>
    <row r="357" spans="1:12" ht="15" x14ac:dyDescent="0.25">
      <c r="A357" s="191" t="s">
        <v>5163</v>
      </c>
      <c r="B357" s="192" t="s">
        <v>7194</v>
      </c>
      <c r="C357" s="192" t="s">
        <v>29797</v>
      </c>
      <c r="D357" s="192" t="s">
        <v>29797</v>
      </c>
      <c r="E357" s="192" t="s">
        <v>29797</v>
      </c>
      <c r="F357" s="192" t="s">
        <v>29797</v>
      </c>
      <c r="G357" s="192" t="s">
        <v>29797</v>
      </c>
      <c r="H357" s="192" t="s">
        <v>31548</v>
      </c>
      <c r="I357" s="192" t="s">
        <v>5910</v>
      </c>
      <c r="J357" s="192" t="s">
        <v>31182</v>
      </c>
      <c r="K357" s="192" t="s">
        <v>5910</v>
      </c>
      <c r="L357" s="192" t="s">
        <v>1447</v>
      </c>
    </row>
    <row r="358" spans="1:12" ht="15" x14ac:dyDescent="0.25">
      <c r="A358" s="189" t="s">
        <v>22970</v>
      </c>
      <c r="B358" s="190" t="s">
        <v>22971</v>
      </c>
      <c r="C358" s="190" t="s">
        <v>29797</v>
      </c>
      <c r="D358" s="190" t="s">
        <v>29797</v>
      </c>
      <c r="E358" s="190" t="s">
        <v>29797</v>
      </c>
      <c r="F358" s="190" t="s">
        <v>29797</v>
      </c>
      <c r="G358" s="190" t="s">
        <v>29797</v>
      </c>
      <c r="H358" s="190" t="s">
        <v>31361</v>
      </c>
      <c r="I358" s="190" t="s">
        <v>5062</v>
      </c>
      <c r="J358" s="190" t="s">
        <v>29821</v>
      </c>
      <c r="K358" s="190" t="s">
        <v>5062</v>
      </c>
      <c r="L358" s="190" t="s">
        <v>1447</v>
      </c>
    </row>
    <row r="359" spans="1:12" ht="15" x14ac:dyDescent="0.25">
      <c r="A359" s="191" t="s">
        <v>5164</v>
      </c>
      <c r="B359" s="192" t="s">
        <v>7195</v>
      </c>
      <c r="C359" s="192" t="s">
        <v>29797</v>
      </c>
      <c r="D359" s="192" t="s">
        <v>29797</v>
      </c>
      <c r="E359" s="192" t="s">
        <v>29797</v>
      </c>
      <c r="F359" s="192" t="s">
        <v>29797</v>
      </c>
      <c r="G359" s="192" t="s">
        <v>29797</v>
      </c>
      <c r="H359" s="192" t="s">
        <v>29797</v>
      </c>
      <c r="I359" s="192" t="s">
        <v>29797</v>
      </c>
      <c r="J359" s="192" t="s">
        <v>29797</v>
      </c>
      <c r="K359" s="192" t="s">
        <v>29797</v>
      </c>
      <c r="L359" s="192" t="s">
        <v>29797</v>
      </c>
    </row>
    <row r="360" spans="1:12" ht="15" x14ac:dyDescent="0.25">
      <c r="A360" s="189" t="s">
        <v>5165</v>
      </c>
      <c r="B360" s="190" t="s">
        <v>7196</v>
      </c>
      <c r="C360" s="190" t="s">
        <v>29797</v>
      </c>
      <c r="D360" s="190" t="s">
        <v>29797</v>
      </c>
      <c r="E360" s="190" t="s">
        <v>29797</v>
      </c>
      <c r="F360" s="190" t="s">
        <v>29797</v>
      </c>
      <c r="G360" s="190" t="s">
        <v>29797</v>
      </c>
      <c r="H360" s="190" t="s">
        <v>31549</v>
      </c>
      <c r="I360" s="190" t="s">
        <v>5073</v>
      </c>
      <c r="J360" s="190" t="s">
        <v>31325</v>
      </c>
      <c r="K360" s="190" t="s">
        <v>5073</v>
      </c>
      <c r="L360" s="190" t="s">
        <v>1447</v>
      </c>
    </row>
    <row r="361" spans="1:12" ht="15" x14ac:dyDescent="0.25">
      <c r="A361" s="191" t="s">
        <v>15027</v>
      </c>
      <c r="B361" s="192" t="s">
        <v>22972</v>
      </c>
      <c r="C361" s="192" t="s">
        <v>29797</v>
      </c>
      <c r="D361" s="192" t="s">
        <v>29797</v>
      </c>
      <c r="E361" s="192" t="s">
        <v>29797</v>
      </c>
      <c r="F361" s="192" t="s">
        <v>29797</v>
      </c>
      <c r="G361" s="192" t="s">
        <v>29797</v>
      </c>
      <c r="H361" s="192" t="s">
        <v>31550</v>
      </c>
      <c r="I361" s="192" t="s">
        <v>31551</v>
      </c>
      <c r="J361" s="192" t="s">
        <v>29821</v>
      </c>
      <c r="K361" s="192" t="s">
        <v>5062</v>
      </c>
      <c r="L361" s="192" t="s">
        <v>1447</v>
      </c>
    </row>
    <row r="362" spans="1:12" ht="15" x14ac:dyDescent="0.25">
      <c r="A362" s="189" t="s">
        <v>15028</v>
      </c>
      <c r="B362" s="190" t="s">
        <v>18900</v>
      </c>
      <c r="C362" s="190" t="s">
        <v>29797</v>
      </c>
      <c r="D362" s="190" t="s">
        <v>29797</v>
      </c>
      <c r="E362" s="190" t="s">
        <v>29797</v>
      </c>
      <c r="F362" s="190" t="s">
        <v>29797</v>
      </c>
      <c r="G362" s="190" t="s">
        <v>29797</v>
      </c>
      <c r="H362" s="190" t="s">
        <v>31374</v>
      </c>
      <c r="I362" s="190" t="s">
        <v>30278</v>
      </c>
      <c r="J362" s="190" t="s">
        <v>29821</v>
      </c>
      <c r="K362" s="190" t="s">
        <v>5062</v>
      </c>
      <c r="L362" s="190" t="s">
        <v>1447</v>
      </c>
    </row>
    <row r="363" spans="1:12" ht="15" x14ac:dyDescent="0.25">
      <c r="A363" s="191" t="s">
        <v>15029</v>
      </c>
      <c r="B363" s="192" t="s">
        <v>18901</v>
      </c>
      <c r="C363" s="192" t="s">
        <v>29797</v>
      </c>
      <c r="D363" s="192" t="s">
        <v>29797</v>
      </c>
      <c r="E363" s="192" t="s">
        <v>29797</v>
      </c>
      <c r="F363" s="192" t="s">
        <v>29797</v>
      </c>
      <c r="G363" s="192" t="s">
        <v>29797</v>
      </c>
      <c r="H363" s="192" t="s">
        <v>31552</v>
      </c>
      <c r="I363" s="192" t="s">
        <v>31553</v>
      </c>
      <c r="J363" s="192" t="s">
        <v>29835</v>
      </c>
      <c r="K363" s="192" t="s">
        <v>9955</v>
      </c>
      <c r="L363" s="192" t="s">
        <v>1447</v>
      </c>
    </row>
    <row r="364" spans="1:12" ht="15" x14ac:dyDescent="0.25">
      <c r="A364" s="189" t="s">
        <v>5166</v>
      </c>
      <c r="B364" s="190" t="s">
        <v>7197</v>
      </c>
      <c r="C364" s="190" t="s">
        <v>29806</v>
      </c>
      <c r="D364" s="190" t="s">
        <v>29797</v>
      </c>
      <c r="E364" s="190" t="s">
        <v>29850</v>
      </c>
      <c r="F364" s="190" t="s">
        <v>29797</v>
      </c>
      <c r="G364" s="190" t="s">
        <v>29797</v>
      </c>
      <c r="H364" s="190" t="s">
        <v>31554</v>
      </c>
      <c r="I364" s="190" t="s">
        <v>31555</v>
      </c>
      <c r="J364" s="190" t="s">
        <v>31325</v>
      </c>
      <c r="K364" s="190" t="s">
        <v>5073</v>
      </c>
      <c r="L364" s="190" t="s">
        <v>1447</v>
      </c>
    </row>
    <row r="365" spans="1:12" ht="15" x14ac:dyDescent="0.25">
      <c r="A365" s="191" t="s">
        <v>22973</v>
      </c>
      <c r="B365" s="192" t="s">
        <v>22974</v>
      </c>
      <c r="C365" s="192" t="s">
        <v>29797</v>
      </c>
      <c r="D365" s="192" t="s">
        <v>29797</v>
      </c>
      <c r="E365" s="192" t="s">
        <v>29797</v>
      </c>
      <c r="F365" s="192" t="s">
        <v>29797</v>
      </c>
      <c r="G365" s="192" t="s">
        <v>29797</v>
      </c>
      <c r="H365" s="192" t="s">
        <v>31312</v>
      </c>
      <c r="I365" s="192" t="s">
        <v>31313</v>
      </c>
      <c r="J365" s="192" t="s">
        <v>29821</v>
      </c>
      <c r="K365" s="192" t="s">
        <v>5062</v>
      </c>
      <c r="L365" s="192" t="s">
        <v>1447</v>
      </c>
    </row>
    <row r="366" spans="1:12" ht="15" x14ac:dyDescent="0.25">
      <c r="A366" s="189" t="s">
        <v>5906</v>
      </c>
      <c r="B366" s="190" t="s">
        <v>5907</v>
      </c>
      <c r="C366" s="190" t="s">
        <v>29797</v>
      </c>
      <c r="D366" s="190" t="s">
        <v>29797</v>
      </c>
      <c r="E366" s="190" t="s">
        <v>29797</v>
      </c>
      <c r="F366" s="190" t="s">
        <v>29797</v>
      </c>
      <c r="G366" s="190" t="s">
        <v>29797</v>
      </c>
      <c r="H366" s="190" t="s">
        <v>31372</v>
      </c>
      <c r="I366" s="190" t="s">
        <v>5062</v>
      </c>
      <c r="J366" s="190" t="s">
        <v>29821</v>
      </c>
      <c r="K366" s="190" t="s">
        <v>5062</v>
      </c>
      <c r="L366" s="190" t="s">
        <v>1447</v>
      </c>
    </row>
    <row r="367" spans="1:12" ht="15" x14ac:dyDescent="0.25">
      <c r="A367" s="191" t="s">
        <v>5908</v>
      </c>
      <c r="B367" s="192" t="s">
        <v>5909</v>
      </c>
      <c r="C367" s="192" t="s">
        <v>29797</v>
      </c>
      <c r="D367" s="192" t="s">
        <v>29797</v>
      </c>
      <c r="E367" s="192" t="s">
        <v>29797</v>
      </c>
      <c r="F367" s="192" t="s">
        <v>29797</v>
      </c>
      <c r="G367" s="192" t="s">
        <v>29797</v>
      </c>
      <c r="H367" s="192" t="s">
        <v>31556</v>
      </c>
      <c r="I367" s="192" t="s">
        <v>31557</v>
      </c>
      <c r="J367" s="192" t="s">
        <v>31182</v>
      </c>
      <c r="K367" s="192" t="s">
        <v>5910</v>
      </c>
      <c r="L367" s="192" t="s">
        <v>1447</v>
      </c>
    </row>
    <row r="368" spans="1:12" ht="15" x14ac:dyDescent="0.25">
      <c r="A368" s="189" t="s">
        <v>5911</v>
      </c>
      <c r="B368" s="190" t="s">
        <v>5912</v>
      </c>
      <c r="C368" s="190" t="s">
        <v>29797</v>
      </c>
      <c r="D368" s="190" t="s">
        <v>29797</v>
      </c>
      <c r="E368" s="190" t="s">
        <v>29797</v>
      </c>
      <c r="F368" s="190" t="s">
        <v>29797</v>
      </c>
      <c r="G368" s="190" t="s">
        <v>29797</v>
      </c>
      <c r="H368" s="190" t="s">
        <v>31558</v>
      </c>
      <c r="I368" s="190" t="s">
        <v>22722</v>
      </c>
      <c r="J368" s="190" t="s">
        <v>31325</v>
      </c>
      <c r="K368" s="190" t="s">
        <v>5073</v>
      </c>
      <c r="L368" s="190" t="s">
        <v>1447</v>
      </c>
    </row>
    <row r="369" spans="1:12" ht="15" x14ac:dyDescent="0.25">
      <c r="A369" s="191" t="s">
        <v>15030</v>
      </c>
      <c r="B369" s="192" t="s">
        <v>18902</v>
      </c>
      <c r="C369" s="192" t="s">
        <v>29797</v>
      </c>
      <c r="D369" s="192" t="s">
        <v>29797</v>
      </c>
      <c r="E369" s="192" t="s">
        <v>29797</v>
      </c>
      <c r="F369" s="192" t="s">
        <v>29797</v>
      </c>
      <c r="G369" s="192" t="s">
        <v>29797</v>
      </c>
      <c r="H369" s="192" t="s">
        <v>31421</v>
      </c>
      <c r="I369" s="192" t="s">
        <v>5073</v>
      </c>
      <c r="J369" s="192" t="s">
        <v>31325</v>
      </c>
      <c r="K369" s="192" t="s">
        <v>5073</v>
      </c>
      <c r="L369" s="192" t="s">
        <v>1447</v>
      </c>
    </row>
    <row r="370" spans="1:12" ht="15" x14ac:dyDescent="0.25">
      <c r="A370" s="189" t="s">
        <v>5913</v>
      </c>
      <c r="B370" s="190" t="s">
        <v>5914</v>
      </c>
      <c r="C370" s="190" t="s">
        <v>29797</v>
      </c>
      <c r="D370" s="190" t="s">
        <v>29797</v>
      </c>
      <c r="E370" s="190" t="s">
        <v>29797</v>
      </c>
      <c r="F370" s="190" t="s">
        <v>29797</v>
      </c>
      <c r="G370" s="190" t="s">
        <v>29797</v>
      </c>
      <c r="H370" s="190" t="s">
        <v>29797</v>
      </c>
      <c r="I370" s="190" t="s">
        <v>29797</v>
      </c>
      <c r="J370" s="190" t="s">
        <v>29821</v>
      </c>
      <c r="K370" s="190" t="s">
        <v>5062</v>
      </c>
      <c r="L370" s="190" t="s">
        <v>1447</v>
      </c>
    </row>
    <row r="371" spans="1:12" ht="15" x14ac:dyDescent="0.25">
      <c r="A371" s="191" t="s">
        <v>5915</v>
      </c>
      <c r="B371" s="192" t="s">
        <v>5916</v>
      </c>
      <c r="C371" s="192" t="s">
        <v>29797</v>
      </c>
      <c r="D371" s="192" t="s">
        <v>29797</v>
      </c>
      <c r="E371" s="192" t="s">
        <v>29797</v>
      </c>
      <c r="F371" s="192" t="s">
        <v>29797</v>
      </c>
      <c r="G371" s="192" t="s">
        <v>29797</v>
      </c>
      <c r="H371" s="192" t="s">
        <v>31307</v>
      </c>
      <c r="I371" s="192" t="s">
        <v>5062</v>
      </c>
      <c r="J371" s="192" t="s">
        <v>29821</v>
      </c>
      <c r="K371" s="192" t="s">
        <v>5062</v>
      </c>
      <c r="L371" s="192" t="s">
        <v>1447</v>
      </c>
    </row>
    <row r="372" spans="1:12" ht="15" x14ac:dyDescent="0.25">
      <c r="A372" s="189" t="s">
        <v>22975</v>
      </c>
      <c r="B372" s="190" t="s">
        <v>7198</v>
      </c>
      <c r="C372" s="190" t="s">
        <v>29797</v>
      </c>
      <c r="D372" s="190" t="s">
        <v>29797</v>
      </c>
      <c r="E372" s="190" t="s">
        <v>29797</v>
      </c>
      <c r="F372" s="190" t="s">
        <v>29797</v>
      </c>
      <c r="G372" s="190" t="s">
        <v>29797</v>
      </c>
      <c r="H372" s="190" t="s">
        <v>29797</v>
      </c>
      <c r="I372" s="190" t="s">
        <v>29797</v>
      </c>
      <c r="J372" s="190" t="s">
        <v>29797</v>
      </c>
      <c r="K372" s="190" t="s">
        <v>29797</v>
      </c>
      <c r="L372" s="190" t="s">
        <v>1469</v>
      </c>
    </row>
    <row r="373" spans="1:12" ht="15" x14ac:dyDescent="0.25">
      <c r="A373" s="191" t="s">
        <v>15031</v>
      </c>
      <c r="B373" s="192" t="s">
        <v>18903</v>
      </c>
      <c r="C373" s="192" t="s">
        <v>29797</v>
      </c>
      <c r="D373" s="192" t="s">
        <v>29797</v>
      </c>
      <c r="E373" s="192" t="s">
        <v>29797</v>
      </c>
      <c r="F373" s="192" t="s">
        <v>29797</v>
      </c>
      <c r="G373" s="192" t="s">
        <v>29797</v>
      </c>
      <c r="H373" s="192" t="s">
        <v>29797</v>
      </c>
      <c r="I373" s="192" t="s">
        <v>29797</v>
      </c>
      <c r="J373" s="192" t="s">
        <v>29797</v>
      </c>
      <c r="K373" s="192" t="s">
        <v>29797</v>
      </c>
      <c r="L373" s="192" t="s">
        <v>29797</v>
      </c>
    </row>
    <row r="374" spans="1:12" ht="15" x14ac:dyDescent="0.25">
      <c r="A374" s="189" t="s">
        <v>5167</v>
      </c>
      <c r="B374" s="190" t="s">
        <v>7199</v>
      </c>
      <c r="C374" s="190" t="s">
        <v>29797</v>
      </c>
      <c r="D374" s="190" t="s">
        <v>29797</v>
      </c>
      <c r="E374" s="190" t="s">
        <v>29797</v>
      </c>
      <c r="F374" s="190" t="s">
        <v>29797</v>
      </c>
      <c r="G374" s="190" t="s">
        <v>29797</v>
      </c>
      <c r="H374" s="190" t="s">
        <v>31376</v>
      </c>
      <c r="I374" s="190" t="s">
        <v>5062</v>
      </c>
      <c r="J374" s="190" t="s">
        <v>29821</v>
      </c>
      <c r="K374" s="190" t="s">
        <v>5062</v>
      </c>
      <c r="L374" s="190" t="s">
        <v>1447</v>
      </c>
    </row>
    <row r="375" spans="1:12" ht="15" x14ac:dyDescent="0.25">
      <c r="A375" s="191" t="s">
        <v>5917</v>
      </c>
      <c r="B375" s="192" t="s">
        <v>5918</v>
      </c>
      <c r="C375" s="192" t="s">
        <v>29797</v>
      </c>
      <c r="D375" s="192" t="s">
        <v>29797</v>
      </c>
      <c r="E375" s="192" t="s">
        <v>29797</v>
      </c>
      <c r="F375" s="192" t="s">
        <v>29797</v>
      </c>
      <c r="G375" s="192" t="s">
        <v>29797</v>
      </c>
      <c r="H375" s="192" t="s">
        <v>31460</v>
      </c>
      <c r="I375" s="192" t="s">
        <v>29942</v>
      </c>
      <c r="J375" s="192" t="s">
        <v>29821</v>
      </c>
      <c r="K375" s="192" t="s">
        <v>5062</v>
      </c>
      <c r="L375" s="192" t="s">
        <v>1447</v>
      </c>
    </row>
    <row r="376" spans="1:12" ht="15" x14ac:dyDescent="0.25">
      <c r="A376" s="189" t="s">
        <v>5168</v>
      </c>
      <c r="B376" s="190" t="s">
        <v>7200</v>
      </c>
      <c r="C376" s="190" t="s">
        <v>29797</v>
      </c>
      <c r="D376" s="190" t="s">
        <v>29797</v>
      </c>
      <c r="E376" s="190" t="s">
        <v>29797</v>
      </c>
      <c r="F376" s="190" t="s">
        <v>29797</v>
      </c>
      <c r="G376" s="190" t="s">
        <v>29797</v>
      </c>
      <c r="H376" s="190" t="s">
        <v>29797</v>
      </c>
      <c r="I376" s="190" t="s">
        <v>29797</v>
      </c>
      <c r="J376" s="190" t="s">
        <v>29797</v>
      </c>
      <c r="K376" s="190" t="s">
        <v>29797</v>
      </c>
      <c r="L376" s="190" t="s">
        <v>29797</v>
      </c>
    </row>
    <row r="377" spans="1:12" ht="15" x14ac:dyDescent="0.25">
      <c r="A377" s="191" t="s">
        <v>5169</v>
      </c>
      <c r="B377" s="192" t="s">
        <v>7201</v>
      </c>
      <c r="C377" s="192" t="s">
        <v>29797</v>
      </c>
      <c r="D377" s="192" t="s">
        <v>29797</v>
      </c>
      <c r="E377" s="192" t="s">
        <v>29797</v>
      </c>
      <c r="F377" s="192" t="s">
        <v>29797</v>
      </c>
      <c r="G377" s="192" t="s">
        <v>29797</v>
      </c>
      <c r="H377" s="192" t="s">
        <v>29797</v>
      </c>
      <c r="I377" s="192" t="s">
        <v>29797</v>
      </c>
      <c r="J377" s="192" t="s">
        <v>29797</v>
      </c>
      <c r="K377" s="192" t="s">
        <v>29797</v>
      </c>
      <c r="L377" s="192" t="s">
        <v>29797</v>
      </c>
    </row>
    <row r="378" spans="1:12" ht="15" x14ac:dyDescent="0.25">
      <c r="A378" s="189" t="s">
        <v>5170</v>
      </c>
      <c r="B378" s="190" t="s">
        <v>7202</v>
      </c>
      <c r="C378" s="190" t="s">
        <v>29797</v>
      </c>
      <c r="D378" s="190" t="s">
        <v>29797</v>
      </c>
      <c r="E378" s="190" t="s">
        <v>29797</v>
      </c>
      <c r="F378" s="190" t="s">
        <v>29797</v>
      </c>
      <c r="G378" s="190" t="s">
        <v>29797</v>
      </c>
      <c r="H378" s="190" t="s">
        <v>29797</v>
      </c>
      <c r="I378" s="190" t="s">
        <v>29797</v>
      </c>
      <c r="J378" s="190" t="s">
        <v>29797</v>
      </c>
      <c r="K378" s="190" t="s">
        <v>29797</v>
      </c>
      <c r="L378" s="190" t="s">
        <v>29797</v>
      </c>
    </row>
    <row r="379" spans="1:12" ht="15" x14ac:dyDescent="0.25">
      <c r="A379" s="191" t="s">
        <v>22976</v>
      </c>
      <c r="B379" s="192" t="s">
        <v>18904</v>
      </c>
      <c r="C379" s="192" t="s">
        <v>29797</v>
      </c>
      <c r="D379" s="192" t="s">
        <v>29797</v>
      </c>
      <c r="E379" s="192" t="s">
        <v>29797</v>
      </c>
      <c r="F379" s="192" t="s">
        <v>29797</v>
      </c>
      <c r="G379" s="192" t="s">
        <v>29797</v>
      </c>
      <c r="H379" s="192" t="s">
        <v>29797</v>
      </c>
      <c r="I379" s="192" t="s">
        <v>29797</v>
      </c>
      <c r="J379" s="192" t="s">
        <v>29797</v>
      </c>
      <c r="K379" s="192" t="s">
        <v>29797</v>
      </c>
      <c r="L379" s="192" t="s">
        <v>1442</v>
      </c>
    </row>
    <row r="380" spans="1:12" ht="15" x14ac:dyDescent="0.25">
      <c r="A380" s="189" t="s">
        <v>5919</v>
      </c>
      <c r="B380" s="190" t="s">
        <v>5920</v>
      </c>
      <c r="C380" s="190" t="s">
        <v>29797</v>
      </c>
      <c r="D380" s="190" t="s">
        <v>29797</v>
      </c>
      <c r="E380" s="190" t="s">
        <v>29797</v>
      </c>
      <c r="F380" s="190" t="s">
        <v>29797</v>
      </c>
      <c r="G380" s="190" t="s">
        <v>29797</v>
      </c>
      <c r="H380" s="190" t="s">
        <v>29797</v>
      </c>
      <c r="I380" s="190" t="s">
        <v>29797</v>
      </c>
      <c r="J380" s="190" t="s">
        <v>29797</v>
      </c>
      <c r="K380" s="190" t="s">
        <v>29797</v>
      </c>
      <c r="L380" s="190" t="s">
        <v>29797</v>
      </c>
    </row>
    <row r="381" spans="1:12" ht="15" x14ac:dyDescent="0.25">
      <c r="A381" s="191" t="s">
        <v>15032</v>
      </c>
      <c r="B381" s="192" t="s">
        <v>18905</v>
      </c>
      <c r="C381" s="192" t="s">
        <v>29797</v>
      </c>
      <c r="D381" s="192" t="s">
        <v>29797</v>
      </c>
      <c r="E381" s="192" t="s">
        <v>29797</v>
      </c>
      <c r="F381" s="192" t="s">
        <v>29797</v>
      </c>
      <c r="G381" s="192" t="s">
        <v>29797</v>
      </c>
      <c r="H381" s="192" t="s">
        <v>29797</v>
      </c>
      <c r="I381" s="192" t="s">
        <v>29797</v>
      </c>
      <c r="J381" s="192" t="s">
        <v>29797</v>
      </c>
      <c r="K381" s="192" t="s">
        <v>29797</v>
      </c>
      <c r="L381" s="192" t="s">
        <v>29797</v>
      </c>
    </row>
    <row r="382" spans="1:12" ht="15" x14ac:dyDescent="0.25">
      <c r="A382" s="189" t="s">
        <v>22977</v>
      </c>
      <c r="B382" s="190" t="s">
        <v>22978</v>
      </c>
      <c r="C382" s="190" t="s">
        <v>29797</v>
      </c>
      <c r="D382" s="190" t="s">
        <v>29797</v>
      </c>
      <c r="E382" s="190" t="s">
        <v>29851</v>
      </c>
      <c r="F382" s="190" t="s">
        <v>29797</v>
      </c>
      <c r="G382" s="190" t="s">
        <v>29797</v>
      </c>
      <c r="H382" s="190" t="s">
        <v>31383</v>
      </c>
      <c r="I382" s="190" t="s">
        <v>1410</v>
      </c>
      <c r="J382" s="190" t="s">
        <v>29821</v>
      </c>
      <c r="K382" s="190" t="s">
        <v>5062</v>
      </c>
      <c r="L382" s="190" t="s">
        <v>1447</v>
      </c>
    </row>
    <row r="383" spans="1:12" ht="15" x14ac:dyDescent="0.25">
      <c r="A383" s="191" t="s">
        <v>5921</v>
      </c>
      <c r="B383" s="192" t="s">
        <v>5922</v>
      </c>
      <c r="C383" s="192" t="s">
        <v>29797</v>
      </c>
      <c r="D383" s="192" t="s">
        <v>29797</v>
      </c>
      <c r="E383" s="192" t="s">
        <v>29797</v>
      </c>
      <c r="F383" s="192" t="s">
        <v>29797</v>
      </c>
      <c r="G383" s="192" t="s">
        <v>29797</v>
      </c>
      <c r="H383" s="192" t="s">
        <v>29797</v>
      </c>
      <c r="I383" s="192" t="s">
        <v>29797</v>
      </c>
      <c r="J383" s="192" t="s">
        <v>29797</v>
      </c>
      <c r="K383" s="192" t="s">
        <v>29797</v>
      </c>
      <c r="L383" s="192" t="s">
        <v>29797</v>
      </c>
    </row>
    <row r="384" spans="1:12" ht="15" x14ac:dyDescent="0.25">
      <c r="A384" s="189" t="s">
        <v>15033</v>
      </c>
      <c r="B384" s="190" t="s">
        <v>18906</v>
      </c>
      <c r="C384" s="190" t="s">
        <v>29797</v>
      </c>
      <c r="D384" s="190" t="s">
        <v>29797</v>
      </c>
      <c r="E384" s="190" t="s">
        <v>29797</v>
      </c>
      <c r="F384" s="190" t="s">
        <v>29797</v>
      </c>
      <c r="G384" s="190" t="s">
        <v>29797</v>
      </c>
      <c r="H384" s="190" t="s">
        <v>31559</v>
      </c>
      <c r="I384" s="190" t="s">
        <v>31100</v>
      </c>
      <c r="J384" s="190" t="s">
        <v>31325</v>
      </c>
      <c r="K384" s="190" t="s">
        <v>5073</v>
      </c>
      <c r="L384" s="190" t="s">
        <v>1447</v>
      </c>
    </row>
    <row r="385" spans="1:12" ht="15" x14ac:dyDescent="0.25">
      <c r="A385" s="191" t="s">
        <v>5923</v>
      </c>
      <c r="B385" s="192" t="s">
        <v>5924</v>
      </c>
      <c r="C385" s="192" t="s">
        <v>29797</v>
      </c>
      <c r="D385" s="192" t="s">
        <v>29797</v>
      </c>
      <c r="E385" s="192" t="s">
        <v>29797</v>
      </c>
      <c r="F385" s="192" t="s">
        <v>29797</v>
      </c>
      <c r="G385" s="192" t="s">
        <v>29797</v>
      </c>
      <c r="H385" s="192" t="s">
        <v>31374</v>
      </c>
      <c r="I385" s="192" t="s">
        <v>30278</v>
      </c>
      <c r="J385" s="192" t="s">
        <v>29821</v>
      </c>
      <c r="K385" s="192" t="s">
        <v>5062</v>
      </c>
      <c r="L385" s="192" t="s">
        <v>1447</v>
      </c>
    </row>
    <row r="386" spans="1:12" ht="15" x14ac:dyDescent="0.25">
      <c r="A386" s="189" t="s">
        <v>5925</v>
      </c>
      <c r="B386" s="190" t="s">
        <v>5926</v>
      </c>
      <c r="C386" s="190" t="s">
        <v>29797</v>
      </c>
      <c r="D386" s="190" t="s">
        <v>29797</v>
      </c>
      <c r="E386" s="190" t="s">
        <v>29797</v>
      </c>
      <c r="F386" s="190" t="s">
        <v>29797</v>
      </c>
      <c r="G386" s="190" t="s">
        <v>29797</v>
      </c>
      <c r="H386" s="190" t="s">
        <v>31560</v>
      </c>
      <c r="I386" s="190" t="s">
        <v>5073</v>
      </c>
      <c r="J386" s="190" t="s">
        <v>31325</v>
      </c>
      <c r="K386" s="190" t="s">
        <v>5073</v>
      </c>
      <c r="L386" s="190" t="s">
        <v>1447</v>
      </c>
    </row>
    <row r="387" spans="1:12" ht="15" x14ac:dyDescent="0.25">
      <c r="A387" s="191" t="s">
        <v>5927</v>
      </c>
      <c r="B387" s="192" t="s">
        <v>5928</v>
      </c>
      <c r="C387" s="192" t="s">
        <v>29797</v>
      </c>
      <c r="D387" s="192" t="s">
        <v>29797</v>
      </c>
      <c r="E387" s="192" t="s">
        <v>29797</v>
      </c>
      <c r="F387" s="192" t="s">
        <v>29797</v>
      </c>
      <c r="G387" s="192" t="s">
        <v>29797</v>
      </c>
      <c r="H387" s="192" t="s">
        <v>31561</v>
      </c>
      <c r="I387" s="192" t="s">
        <v>31562</v>
      </c>
      <c r="J387" s="192" t="s">
        <v>29821</v>
      </c>
      <c r="K387" s="192" t="s">
        <v>5062</v>
      </c>
      <c r="L387" s="192" t="s">
        <v>1447</v>
      </c>
    </row>
    <row r="388" spans="1:12" ht="15" x14ac:dyDescent="0.25">
      <c r="A388" s="189" t="s">
        <v>15034</v>
      </c>
      <c r="B388" s="190" t="s">
        <v>22979</v>
      </c>
      <c r="C388" s="190" t="s">
        <v>29797</v>
      </c>
      <c r="D388" s="190" t="s">
        <v>29797</v>
      </c>
      <c r="E388" s="190" t="s">
        <v>29797</v>
      </c>
      <c r="F388" s="190" t="s">
        <v>29797</v>
      </c>
      <c r="G388" s="190" t="s">
        <v>29797</v>
      </c>
      <c r="H388" s="190" t="s">
        <v>31439</v>
      </c>
      <c r="I388" s="190" t="s">
        <v>1389</v>
      </c>
      <c r="J388" s="190" t="s">
        <v>29821</v>
      </c>
      <c r="K388" s="190" t="s">
        <v>5062</v>
      </c>
      <c r="L388" s="190" t="s">
        <v>1447</v>
      </c>
    </row>
    <row r="389" spans="1:12" ht="15" x14ac:dyDescent="0.25">
      <c r="A389" s="191" t="s">
        <v>5929</v>
      </c>
      <c r="B389" s="192" t="s">
        <v>5930</v>
      </c>
      <c r="C389" s="192" t="s">
        <v>29797</v>
      </c>
      <c r="D389" s="192" t="s">
        <v>29797</v>
      </c>
      <c r="E389" s="192" t="s">
        <v>29797</v>
      </c>
      <c r="F389" s="192" t="s">
        <v>29797</v>
      </c>
      <c r="G389" s="192" t="s">
        <v>29797</v>
      </c>
      <c r="H389" s="192" t="s">
        <v>31476</v>
      </c>
      <c r="I389" s="192" t="s">
        <v>31477</v>
      </c>
      <c r="J389" s="192" t="s">
        <v>29821</v>
      </c>
      <c r="K389" s="192" t="s">
        <v>5062</v>
      </c>
      <c r="L389" s="192" t="s">
        <v>1447</v>
      </c>
    </row>
    <row r="390" spans="1:12" ht="15" x14ac:dyDescent="0.25">
      <c r="A390" s="189" t="s">
        <v>5171</v>
      </c>
      <c r="B390" s="190" t="s">
        <v>7203</v>
      </c>
      <c r="C390" s="190" t="s">
        <v>29797</v>
      </c>
      <c r="D390" s="190" t="s">
        <v>29797</v>
      </c>
      <c r="E390" s="190" t="s">
        <v>29797</v>
      </c>
      <c r="F390" s="190" t="s">
        <v>29797</v>
      </c>
      <c r="G390" s="190" t="s">
        <v>29797</v>
      </c>
      <c r="H390" s="190" t="s">
        <v>31380</v>
      </c>
      <c r="I390" s="190" t="s">
        <v>31381</v>
      </c>
      <c r="J390" s="190" t="s">
        <v>29821</v>
      </c>
      <c r="K390" s="190" t="s">
        <v>5062</v>
      </c>
      <c r="L390" s="190" t="s">
        <v>1447</v>
      </c>
    </row>
    <row r="391" spans="1:12" ht="15" x14ac:dyDescent="0.25">
      <c r="A391" s="191" t="s">
        <v>5931</v>
      </c>
      <c r="B391" s="192" t="s">
        <v>5932</v>
      </c>
      <c r="C391" s="192" t="s">
        <v>29797</v>
      </c>
      <c r="D391" s="192" t="s">
        <v>29797</v>
      </c>
      <c r="E391" s="192" t="s">
        <v>29797</v>
      </c>
      <c r="F391" s="192" t="s">
        <v>29797</v>
      </c>
      <c r="G391" s="192" t="s">
        <v>29797</v>
      </c>
      <c r="H391" s="192" t="s">
        <v>31563</v>
      </c>
      <c r="I391" s="192" t="s">
        <v>31564</v>
      </c>
      <c r="J391" s="192" t="s">
        <v>29821</v>
      </c>
      <c r="K391" s="192" t="s">
        <v>5062</v>
      </c>
      <c r="L391" s="192" t="s">
        <v>1447</v>
      </c>
    </row>
    <row r="392" spans="1:12" ht="15" x14ac:dyDescent="0.25">
      <c r="A392" s="189" t="s">
        <v>15035</v>
      </c>
      <c r="B392" s="190" t="s">
        <v>18907</v>
      </c>
      <c r="C392" s="190" t="s">
        <v>29797</v>
      </c>
      <c r="D392" s="190" t="s">
        <v>29797</v>
      </c>
      <c r="E392" s="190" t="s">
        <v>29852</v>
      </c>
      <c r="F392" s="190" t="s">
        <v>29797</v>
      </c>
      <c r="G392" s="190" t="s">
        <v>29797</v>
      </c>
      <c r="H392" s="190" t="s">
        <v>31542</v>
      </c>
      <c r="I392" s="190" t="s">
        <v>31543</v>
      </c>
      <c r="J392" s="190" t="s">
        <v>29821</v>
      </c>
      <c r="K392" s="190" t="s">
        <v>5062</v>
      </c>
      <c r="L392" s="190" t="s">
        <v>1447</v>
      </c>
    </row>
    <row r="393" spans="1:12" ht="15" x14ac:dyDescent="0.25">
      <c r="A393" s="191" t="s">
        <v>22980</v>
      </c>
      <c r="B393" s="192" t="s">
        <v>22981</v>
      </c>
      <c r="C393" s="192" t="s">
        <v>29797</v>
      </c>
      <c r="D393" s="192" t="s">
        <v>29797</v>
      </c>
      <c r="E393" s="192" t="s">
        <v>29853</v>
      </c>
      <c r="F393" s="192" t="s">
        <v>29797</v>
      </c>
      <c r="G393" s="192" t="s">
        <v>29797</v>
      </c>
      <c r="H393" s="192" t="s">
        <v>31565</v>
      </c>
      <c r="I393" s="192" t="s">
        <v>31566</v>
      </c>
      <c r="J393" s="192" t="s">
        <v>30441</v>
      </c>
      <c r="K393" s="192" t="s">
        <v>9190</v>
      </c>
      <c r="L393" s="192" t="s">
        <v>1447</v>
      </c>
    </row>
    <row r="394" spans="1:12" ht="15" x14ac:dyDescent="0.25">
      <c r="A394" s="189" t="s">
        <v>5933</v>
      </c>
      <c r="B394" s="190" t="s">
        <v>5934</v>
      </c>
      <c r="C394" s="190" t="s">
        <v>29797</v>
      </c>
      <c r="D394" s="190" t="s">
        <v>29797</v>
      </c>
      <c r="E394" s="190" t="s">
        <v>29797</v>
      </c>
      <c r="F394" s="190" t="s">
        <v>29797</v>
      </c>
      <c r="G394" s="190" t="s">
        <v>29797</v>
      </c>
      <c r="H394" s="190" t="s">
        <v>31567</v>
      </c>
      <c r="I394" s="190" t="s">
        <v>31568</v>
      </c>
      <c r="J394" s="190" t="s">
        <v>29821</v>
      </c>
      <c r="K394" s="190" t="s">
        <v>5062</v>
      </c>
      <c r="L394" s="190" t="s">
        <v>1447</v>
      </c>
    </row>
    <row r="395" spans="1:12" ht="15" x14ac:dyDescent="0.25">
      <c r="A395" s="191" t="s">
        <v>15036</v>
      </c>
      <c r="B395" s="192" t="s">
        <v>18908</v>
      </c>
      <c r="C395" s="192" t="s">
        <v>29797</v>
      </c>
      <c r="D395" s="192" t="s">
        <v>29797</v>
      </c>
      <c r="E395" s="192" t="s">
        <v>29797</v>
      </c>
      <c r="F395" s="192" t="s">
        <v>29797</v>
      </c>
      <c r="G395" s="192" t="s">
        <v>29797</v>
      </c>
      <c r="H395" s="192" t="s">
        <v>31569</v>
      </c>
      <c r="I395" s="192" t="s">
        <v>31570</v>
      </c>
      <c r="J395" s="192" t="s">
        <v>29821</v>
      </c>
      <c r="K395" s="192" t="s">
        <v>5062</v>
      </c>
      <c r="L395" s="192" t="s">
        <v>1447</v>
      </c>
    </row>
    <row r="396" spans="1:12" ht="15" x14ac:dyDescent="0.25">
      <c r="A396" s="189" t="s">
        <v>6467</v>
      </c>
      <c r="B396" s="190" t="s">
        <v>6468</v>
      </c>
      <c r="C396" s="190" t="s">
        <v>29797</v>
      </c>
      <c r="D396" s="190" t="s">
        <v>29797</v>
      </c>
      <c r="E396" s="190" t="s">
        <v>29797</v>
      </c>
      <c r="F396" s="190" t="s">
        <v>29797</v>
      </c>
      <c r="G396" s="190" t="s">
        <v>29797</v>
      </c>
      <c r="H396" s="190" t="s">
        <v>31571</v>
      </c>
      <c r="I396" s="190" t="s">
        <v>1391</v>
      </c>
      <c r="J396" s="190" t="s">
        <v>29821</v>
      </c>
      <c r="K396" s="190" t="s">
        <v>5062</v>
      </c>
      <c r="L396" s="190" t="s">
        <v>1447</v>
      </c>
    </row>
    <row r="397" spans="1:12" ht="15" x14ac:dyDescent="0.25">
      <c r="A397" s="191" t="s">
        <v>6469</v>
      </c>
      <c r="B397" s="192" t="s">
        <v>6470</v>
      </c>
      <c r="C397" s="192" t="s">
        <v>29854</v>
      </c>
      <c r="D397" s="192" t="s">
        <v>29797</v>
      </c>
      <c r="E397" s="192" t="s">
        <v>29855</v>
      </c>
      <c r="F397" s="192" t="s">
        <v>29797</v>
      </c>
      <c r="G397" s="192" t="s">
        <v>29797</v>
      </c>
      <c r="H397" s="192" t="s">
        <v>31337</v>
      </c>
      <c r="I397" s="192" t="s">
        <v>31338</v>
      </c>
      <c r="J397" s="192" t="s">
        <v>29821</v>
      </c>
      <c r="K397" s="192" t="s">
        <v>5062</v>
      </c>
      <c r="L397" s="192" t="s">
        <v>1447</v>
      </c>
    </row>
    <row r="398" spans="1:12" ht="15" x14ac:dyDescent="0.25">
      <c r="A398" s="189" t="s">
        <v>6471</v>
      </c>
      <c r="B398" s="190" t="s">
        <v>6472</v>
      </c>
      <c r="C398" s="190" t="s">
        <v>29797</v>
      </c>
      <c r="D398" s="190" t="s">
        <v>29797</v>
      </c>
      <c r="E398" s="190" t="s">
        <v>29797</v>
      </c>
      <c r="F398" s="190" t="s">
        <v>29797</v>
      </c>
      <c r="G398" s="190" t="s">
        <v>29797</v>
      </c>
      <c r="H398" s="190" t="s">
        <v>29797</v>
      </c>
      <c r="I398" s="190" t="s">
        <v>29797</v>
      </c>
      <c r="J398" s="190" t="s">
        <v>29821</v>
      </c>
      <c r="K398" s="190" t="s">
        <v>5062</v>
      </c>
      <c r="L398" s="190" t="s">
        <v>1447</v>
      </c>
    </row>
    <row r="399" spans="1:12" ht="15" x14ac:dyDescent="0.25">
      <c r="A399" s="191" t="s">
        <v>5172</v>
      </c>
      <c r="B399" s="192" t="s">
        <v>7204</v>
      </c>
      <c r="C399" s="192" t="s">
        <v>29797</v>
      </c>
      <c r="D399" s="192" t="s">
        <v>29797</v>
      </c>
      <c r="E399" s="192" t="s">
        <v>29797</v>
      </c>
      <c r="F399" s="192" t="s">
        <v>29797</v>
      </c>
      <c r="G399" s="192" t="s">
        <v>29797</v>
      </c>
      <c r="H399" s="192" t="s">
        <v>29797</v>
      </c>
      <c r="I399" s="192" t="s">
        <v>29797</v>
      </c>
      <c r="J399" s="192" t="s">
        <v>29797</v>
      </c>
      <c r="K399" s="192" t="s">
        <v>29797</v>
      </c>
      <c r="L399" s="192" t="s">
        <v>29797</v>
      </c>
    </row>
    <row r="400" spans="1:12" ht="15" x14ac:dyDescent="0.25">
      <c r="A400" s="189" t="s">
        <v>5173</v>
      </c>
      <c r="B400" s="190" t="s">
        <v>7205</v>
      </c>
      <c r="C400" s="190" t="s">
        <v>29797</v>
      </c>
      <c r="D400" s="190" t="s">
        <v>29797</v>
      </c>
      <c r="E400" s="190" t="s">
        <v>29797</v>
      </c>
      <c r="F400" s="190" t="s">
        <v>29797</v>
      </c>
      <c r="G400" s="190" t="s">
        <v>29797</v>
      </c>
      <c r="H400" s="190" t="s">
        <v>31312</v>
      </c>
      <c r="I400" s="190" t="s">
        <v>31313</v>
      </c>
      <c r="J400" s="190" t="s">
        <v>29821</v>
      </c>
      <c r="K400" s="190" t="s">
        <v>5062</v>
      </c>
      <c r="L400" s="190" t="s">
        <v>1447</v>
      </c>
    </row>
    <row r="401" spans="1:12" ht="15" x14ac:dyDescent="0.25">
      <c r="A401" s="191" t="s">
        <v>15037</v>
      </c>
      <c r="B401" s="192" t="s">
        <v>18909</v>
      </c>
      <c r="C401" s="192" t="s">
        <v>29797</v>
      </c>
      <c r="D401" s="192" t="s">
        <v>29797</v>
      </c>
      <c r="E401" s="192" t="s">
        <v>29797</v>
      </c>
      <c r="F401" s="192" t="s">
        <v>29797</v>
      </c>
      <c r="G401" s="192" t="s">
        <v>29797</v>
      </c>
      <c r="H401" s="192" t="s">
        <v>31572</v>
      </c>
      <c r="I401" s="192" t="s">
        <v>29990</v>
      </c>
      <c r="J401" s="192" t="s">
        <v>29821</v>
      </c>
      <c r="K401" s="192" t="s">
        <v>5062</v>
      </c>
      <c r="L401" s="192" t="s">
        <v>1447</v>
      </c>
    </row>
    <row r="402" spans="1:12" ht="15" x14ac:dyDescent="0.25">
      <c r="A402" s="189" t="s">
        <v>6473</v>
      </c>
      <c r="B402" s="190" t="s">
        <v>6474</v>
      </c>
      <c r="C402" s="190" t="s">
        <v>29797</v>
      </c>
      <c r="D402" s="190" t="s">
        <v>29797</v>
      </c>
      <c r="E402" s="190" t="s">
        <v>29797</v>
      </c>
      <c r="F402" s="190" t="s">
        <v>29797</v>
      </c>
      <c r="G402" s="190" t="s">
        <v>29797</v>
      </c>
      <c r="H402" s="190" t="s">
        <v>31573</v>
      </c>
      <c r="I402" s="190" t="s">
        <v>31574</v>
      </c>
      <c r="J402" s="190" t="s">
        <v>29821</v>
      </c>
      <c r="K402" s="190" t="s">
        <v>5062</v>
      </c>
      <c r="L402" s="190" t="s">
        <v>1447</v>
      </c>
    </row>
    <row r="403" spans="1:12" ht="15" x14ac:dyDescent="0.25">
      <c r="A403" s="191" t="s">
        <v>22982</v>
      </c>
      <c r="B403" s="192" t="s">
        <v>22983</v>
      </c>
      <c r="C403" s="192" t="s">
        <v>29797</v>
      </c>
      <c r="D403" s="192" t="s">
        <v>29797</v>
      </c>
      <c r="E403" s="192" t="s">
        <v>29797</v>
      </c>
      <c r="F403" s="192" t="s">
        <v>29797</v>
      </c>
      <c r="G403" s="192" t="s">
        <v>29797</v>
      </c>
      <c r="H403" s="192" t="s">
        <v>31575</v>
      </c>
      <c r="I403" s="192" t="s">
        <v>1413</v>
      </c>
      <c r="J403" s="192" t="s">
        <v>29821</v>
      </c>
      <c r="K403" s="192" t="s">
        <v>5062</v>
      </c>
      <c r="L403" s="192" t="s">
        <v>1447</v>
      </c>
    </row>
    <row r="404" spans="1:12" ht="15" x14ac:dyDescent="0.25">
      <c r="A404" s="189" t="s">
        <v>6475</v>
      </c>
      <c r="B404" s="190" t="s">
        <v>6476</v>
      </c>
      <c r="C404" s="190" t="s">
        <v>29797</v>
      </c>
      <c r="D404" s="190" t="s">
        <v>29797</v>
      </c>
      <c r="E404" s="190" t="s">
        <v>29797</v>
      </c>
      <c r="F404" s="190" t="s">
        <v>29797</v>
      </c>
      <c r="G404" s="190" t="s">
        <v>29797</v>
      </c>
      <c r="H404" s="190" t="s">
        <v>31460</v>
      </c>
      <c r="I404" s="190" t="s">
        <v>29942</v>
      </c>
      <c r="J404" s="190" t="s">
        <v>29821</v>
      </c>
      <c r="K404" s="190" t="s">
        <v>5062</v>
      </c>
      <c r="L404" s="190" t="s">
        <v>1447</v>
      </c>
    </row>
    <row r="405" spans="1:12" ht="15" x14ac:dyDescent="0.25">
      <c r="A405" s="191" t="s">
        <v>22984</v>
      </c>
      <c r="B405" s="192" t="s">
        <v>22985</v>
      </c>
      <c r="C405" s="192" t="s">
        <v>29797</v>
      </c>
      <c r="D405" s="192" t="s">
        <v>29797</v>
      </c>
      <c r="E405" s="192" t="s">
        <v>29797</v>
      </c>
      <c r="F405" s="192" t="s">
        <v>29797</v>
      </c>
      <c r="G405" s="192" t="s">
        <v>29797</v>
      </c>
      <c r="H405" s="192" t="s">
        <v>31576</v>
      </c>
      <c r="I405" s="192" t="s">
        <v>1398</v>
      </c>
      <c r="J405" s="192" t="s">
        <v>29821</v>
      </c>
      <c r="K405" s="192" t="s">
        <v>5062</v>
      </c>
      <c r="L405" s="192" t="s">
        <v>1447</v>
      </c>
    </row>
    <row r="406" spans="1:12" ht="15" x14ac:dyDescent="0.25">
      <c r="A406" s="189" t="s">
        <v>6477</v>
      </c>
      <c r="B406" s="190" t="s">
        <v>6478</v>
      </c>
      <c r="C406" s="190" t="s">
        <v>29797</v>
      </c>
      <c r="D406" s="190" t="s">
        <v>29797</v>
      </c>
      <c r="E406" s="190" t="s">
        <v>29797</v>
      </c>
      <c r="F406" s="190" t="s">
        <v>29797</v>
      </c>
      <c r="G406" s="190" t="s">
        <v>29797</v>
      </c>
      <c r="H406" s="190" t="s">
        <v>31390</v>
      </c>
      <c r="I406" s="190" t="s">
        <v>14423</v>
      </c>
      <c r="J406" s="190" t="s">
        <v>29821</v>
      </c>
      <c r="K406" s="190" t="s">
        <v>5062</v>
      </c>
      <c r="L406" s="190" t="s">
        <v>1447</v>
      </c>
    </row>
    <row r="407" spans="1:12" ht="15" x14ac:dyDescent="0.25">
      <c r="A407" s="191" t="s">
        <v>6479</v>
      </c>
      <c r="B407" s="192" t="s">
        <v>6480</v>
      </c>
      <c r="C407" s="192" t="s">
        <v>29797</v>
      </c>
      <c r="D407" s="192" t="s">
        <v>29797</v>
      </c>
      <c r="E407" s="192" t="s">
        <v>29797</v>
      </c>
      <c r="F407" s="192" t="s">
        <v>29797</v>
      </c>
      <c r="G407" s="192" t="s">
        <v>29797</v>
      </c>
      <c r="H407" s="192" t="s">
        <v>31376</v>
      </c>
      <c r="I407" s="192" t="s">
        <v>5062</v>
      </c>
      <c r="J407" s="192" t="s">
        <v>29821</v>
      </c>
      <c r="K407" s="192" t="s">
        <v>5062</v>
      </c>
      <c r="L407" s="192" t="s">
        <v>1447</v>
      </c>
    </row>
    <row r="408" spans="1:12" ht="15" x14ac:dyDescent="0.25">
      <c r="A408" s="189" t="s">
        <v>22986</v>
      </c>
      <c r="B408" s="190" t="s">
        <v>22987</v>
      </c>
      <c r="C408" s="190" t="s">
        <v>29797</v>
      </c>
      <c r="D408" s="190" t="s">
        <v>29797</v>
      </c>
      <c r="E408" s="190" t="s">
        <v>29797</v>
      </c>
      <c r="F408" s="190" t="s">
        <v>29797</v>
      </c>
      <c r="G408" s="190" t="s">
        <v>29797</v>
      </c>
      <c r="H408" s="190" t="s">
        <v>31577</v>
      </c>
      <c r="I408" s="190" t="s">
        <v>1392</v>
      </c>
      <c r="J408" s="190" t="s">
        <v>29821</v>
      </c>
      <c r="K408" s="190" t="s">
        <v>5062</v>
      </c>
      <c r="L408" s="190" t="s">
        <v>1447</v>
      </c>
    </row>
    <row r="409" spans="1:12" ht="15" x14ac:dyDescent="0.25">
      <c r="A409" s="191" t="s">
        <v>6481</v>
      </c>
      <c r="B409" s="192" t="s">
        <v>6482</v>
      </c>
      <c r="C409" s="192" t="s">
        <v>29797</v>
      </c>
      <c r="D409" s="192" t="s">
        <v>29797</v>
      </c>
      <c r="E409" s="192" t="s">
        <v>29797</v>
      </c>
      <c r="F409" s="192" t="s">
        <v>29797</v>
      </c>
      <c r="G409" s="192" t="s">
        <v>29797</v>
      </c>
      <c r="H409" s="192" t="s">
        <v>31434</v>
      </c>
      <c r="I409" s="192" t="s">
        <v>31435</v>
      </c>
      <c r="J409" s="192" t="s">
        <v>29821</v>
      </c>
      <c r="K409" s="192" t="s">
        <v>5062</v>
      </c>
      <c r="L409" s="192" t="s">
        <v>1447</v>
      </c>
    </row>
    <row r="410" spans="1:12" ht="15" x14ac:dyDescent="0.25">
      <c r="A410" s="189" t="s">
        <v>15038</v>
      </c>
      <c r="B410" s="190" t="s">
        <v>18910</v>
      </c>
      <c r="C410" s="190" t="s">
        <v>29797</v>
      </c>
      <c r="D410" s="190" t="s">
        <v>29797</v>
      </c>
      <c r="E410" s="190" t="s">
        <v>29797</v>
      </c>
      <c r="F410" s="190" t="s">
        <v>29797</v>
      </c>
      <c r="G410" s="190" t="s">
        <v>29797</v>
      </c>
      <c r="H410" s="190" t="s">
        <v>31366</v>
      </c>
      <c r="I410" s="190" t="s">
        <v>31367</v>
      </c>
      <c r="J410" s="190" t="s">
        <v>29821</v>
      </c>
      <c r="K410" s="190" t="s">
        <v>5062</v>
      </c>
      <c r="L410" s="190" t="s">
        <v>1447</v>
      </c>
    </row>
    <row r="411" spans="1:12" ht="15" x14ac:dyDescent="0.25">
      <c r="A411" s="191" t="s">
        <v>15039</v>
      </c>
      <c r="B411" s="192" t="s">
        <v>18911</v>
      </c>
      <c r="C411" s="192" t="s">
        <v>29797</v>
      </c>
      <c r="D411" s="192" t="s">
        <v>29797</v>
      </c>
      <c r="E411" s="192" t="s">
        <v>29797</v>
      </c>
      <c r="F411" s="192" t="s">
        <v>29797</v>
      </c>
      <c r="G411" s="192" t="s">
        <v>29797</v>
      </c>
      <c r="H411" s="192" t="s">
        <v>31578</v>
      </c>
      <c r="I411" s="192" t="s">
        <v>31579</v>
      </c>
      <c r="J411" s="192" t="s">
        <v>29821</v>
      </c>
      <c r="K411" s="192" t="s">
        <v>5062</v>
      </c>
      <c r="L411" s="192" t="s">
        <v>1447</v>
      </c>
    </row>
    <row r="412" spans="1:12" ht="15" x14ac:dyDescent="0.25">
      <c r="A412" s="189" t="s">
        <v>15040</v>
      </c>
      <c r="B412" s="190" t="s">
        <v>18912</v>
      </c>
      <c r="C412" s="190" t="s">
        <v>29797</v>
      </c>
      <c r="D412" s="190" t="s">
        <v>29797</v>
      </c>
      <c r="E412" s="190" t="s">
        <v>29797</v>
      </c>
      <c r="F412" s="190" t="s">
        <v>29797</v>
      </c>
      <c r="G412" s="190" t="s">
        <v>29797</v>
      </c>
      <c r="H412" s="190" t="s">
        <v>31449</v>
      </c>
      <c r="I412" s="190" t="s">
        <v>31450</v>
      </c>
      <c r="J412" s="190" t="s">
        <v>29821</v>
      </c>
      <c r="K412" s="190" t="s">
        <v>5062</v>
      </c>
      <c r="L412" s="190" t="s">
        <v>1447</v>
      </c>
    </row>
    <row r="413" spans="1:12" ht="15" x14ac:dyDescent="0.25">
      <c r="A413" s="191" t="s">
        <v>14424</v>
      </c>
      <c r="B413" s="192" t="s">
        <v>14425</v>
      </c>
      <c r="C413" s="192" t="s">
        <v>29797</v>
      </c>
      <c r="D413" s="192" t="s">
        <v>29797</v>
      </c>
      <c r="E413" s="192" t="s">
        <v>29797</v>
      </c>
      <c r="F413" s="192" t="s">
        <v>29797</v>
      </c>
      <c r="G413" s="192" t="s">
        <v>29797</v>
      </c>
      <c r="H413" s="192" t="s">
        <v>31580</v>
      </c>
      <c r="I413" s="192" t="s">
        <v>31581</v>
      </c>
      <c r="J413" s="192" t="s">
        <v>29821</v>
      </c>
      <c r="K413" s="192" t="s">
        <v>5062</v>
      </c>
      <c r="L413" s="192" t="s">
        <v>1447</v>
      </c>
    </row>
    <row r="414" spans="1:12" ht="15" x14ac:dyDescent="0.25">
      <c r="A414" s="189" t="s">
        <v>6483</v>
      </c>
      <c r="B414" s="190" t="s">
        <v>6484</v>
      </c>
      <c r="C414" s="190" t="s">
        <v>29797</v>
      </c>
      <c r="D414" s="190" t="s">
        <v>29797</v>
      </c>
      <c r="E414" s="190" t="s">
        <v>29797</v>
      </c>
      <c r="F414" s="190" t="s">
        <v>29797</v>
      </c>
      <c r="G414" s="190" t="s">
        <v>29797</v>
      </c>
      <c r="H414" s="190" t="s">
        <v>31582</v>
      </c>
      <c r="I414" s="190" t="s">
        <v>6485</v>
      </c>
      <c r="J414" s="190" t="s">
        <v>29821</v>
      </c>
      <c r="K414" s="190" t="s">
        <v>5062</v>
      </c>
      <c r="L414" s="190" t="s">
        <v>1447</v>
      </c>
    </row>
    <row r="415" spans="1:12" ht="15" x14ac:dyDescent="0.25">
      <c r="A415" s="191" t="s">
        <v>15041</v>
      </c>
      <c r="B415" s="192" t="s">
        <v>18913</v>
      </c>
      <c r="C415" s="192" t="s">
        <v>29797</v>
      </c>
      <c r="D415" s="192" t="s">
        <v>29797</v>
      </c>
      <c r="E415" s="192" t="s">
        <v>29797</v>
      </c>
      <c r="F415" s="192" t="s">
        <v>29797</v>
      </c>
      <c r="G415" s="192" t="s">
        <v>29797</v>
      </c>
      <c r="H415" s="192" t="s">
        <v>31583</v>
      </c>
      <c r="I415" s="192" t="s">
        <v>10325</v>
      </c>
      <c r="J415" s="192" t="s">
        <v>31325</v>
      </c>
      <c r="K415" s="192" t="s">
        <v>5073</v>
      </c>
      <c r="L415" s="192" t="s">
        <v>1447</v>
      </c>
    </row>
    <row r="416" spans="1:12" ht="15" x14ac:dyDescent="0.25">
      <c r="A416" s="189" t="s">
        <v>6486</v>
      </c>
      <c r="B416" s="190" t="s">
        <v>6487</v>
      </c>
      <c r="C416" s="190" t="s">
        <v>29828</v>
      </c>
      <c r="D416" s="190" t="s">
        <v>29797</v>
      </c>
      <c r="E416" s="190" t="s">
        <v>29856</v>
      </c>
      <c r="F416" s="190" t="s">
        <v>29797</v>
      </c>
      <c r="G416" s="190" t="s">
        <v>29797</v>
      </c>
      <c r="H416" s="190" t="s">
        <v>31584</v>
      </c>
      <c r="I416" s="190" t="s">
        <v>6488</v>
      </c>
      <c r="J416" s="190" t="s">
        <v>29821</v>
      </c>
      <c r="K416" s="190" t="s">
        <v>5062</v>
      </c>
      <c r="L416" s="190" t="s">
        <v>1447</v>
      </c>
    </row>
    <row r="417" spans="1:12" ht="15" x14ac:dyDescent="0.25">
      <c r="A417" s="191" t="s">
        <v>5174</v>
      </c>
      <c r="B417" s="192" t="s">
        <v>7206</v>
      </c>
      <c r="C417" s="192" t="s">
        <v>29797</v>
      </c>
      <c r="D417" s="192" t="s">
        <v>29797</v>
      </c>
      <c r="E417" s="192" t="s">
        <v>29797</v>
      </c>
      <c r="F417" s="192" t="s">
        <v>29797</v>
      </c>
      <c r="G417" s="192" t="s">
        <v>29797</v>
      </c>
      <c r="H417" s="192" t="s">
        <v>31585</v>
      </c>
      <c r="I417" s="192" t="s">
        <v>31586</v>
      </c>
      <c r="J417" s="192" t="s">
        <v>29821</v>
      </c>
      <c r="K417" s="192" t="s">
        <v>5062</v>
      </c>
      <c r="L417" s="192" t="s">
        <v>1447</v>
      </c>
    </row>
    <row r="418" spans="1:12" ht="15" x14ac:dyDescent="0.25">
      <c r="A418" s="189" t="s">
        <v>15042</v>
      </c>
      <c r="B418" s="190" t="s">
        <v>18914</v>
      </c>
      <c r="C418" s="190" t="s">
        <v>29797</v>
      </c>
      <c r="D418" s="190" t="s">
        <v>29797</v>
      </c>
      <c r="E418" s="190" t="s">
        <v>29797</v>
      </c>
      <c r="F418" s="190" t="s">
        <v>29797</v>
      </c>
      <c r="G418" s="190" t="s">
        <v>29797</v>
      </c>
      <c r="H418" s="190" t="s">
        <v>31587</v>
      </c>
      <c r="I418" s="190" t="s">
        <v>9633</v>
      </c>
      <c r="J418" s="190" t="s">
        <v>29821</v>
      </c>
      <c r="K418" s="190" t="s">
        <v>5062</v>
      </c>
      <c r="L418" s="190" t="s">
        <v>1447</v>
      </c>
    </row>
    <row r="419" spans="1:12" ht="15" x14ac:dyDescent="0.25">
      <c r="A419" s="191" t="s">
        <v>6489</v>
      </c>
      <c r="B419" s="192" t="s">
        <v>6490</v>
      </c>
      <c r="C419" s="192" t="s">
        <v>29797</v>
      </c>
      <c r="D419" s="192" t="s">
        <v>29797</v>
      </c>
      <c r="E419" s="192" t="s">
        <v>29797</v>
      </c>
      <c r="F419" s="192" t="s">
        <v>29797</v>
      </c>
      <c r="G419" s="192" t="s">
        <v>29797</v>
      </c>
      <c r="H419" s="192" t="s">
        <v>31588</v>
      </c>
      <c r="I419" s="192" t="s">
        <v>30455</v>
      </c>
      <c r="J419" s="192" t="s">
        <v>29870</v>
      </c>
      <c r="K419" s="192" t="s">
        <v>8069</v>
      </c>
      <c r="L419" s="192" t="s">
        <v>1447</v>
      </c>
    </row>
    <row r="420" spans="1:12" ht="15" x14ac:dyDescent="0.25">
      <c r="A420" s="189" t="s">
        <v>14426</v>
      </c>
      <c r="B420" s="190" t="s">
        <v>14427</v>
      </c>
      <c r="C420" s="190" t="s">
        <v>29797</v>
      </c>
      <c r="D420" s="190" t="s">
        <v>29797</v>
      </c>
      <c r="E420" s="190" t="s">
        <v>29797</v>
      </c>
      <c r="F420" s="190" t="s">
        <v>29797</v>
      </c>
      <c r="G420" s="190" t="s">
        <v>29797</v>
      </c>
      <c r="H420" s="190" t="s">
        <v>29797</v>
      </c>
      <c r="I420" s="190" t="s">
        <v>29797</v>
      </c>
      <c r="J420" s="190" t="s">
        <v>29821</v>
      </c>
      <c r="K420" s="190" t="s">
        <v>5062</v>
      </c>
      <c r="L420" s="190" t="s">
        <v>1447</v>
      </c>
    </row>
    <row r="421" spans="1:12" ht="15" x14ac:dyDescent="0.25">
      <c r="A421" s="191" t="s">
        <v>6491</v>
      </c>
      <c r="B421" s="192" t="s">
        <v>6492</v>
      </c>
      <c r="C421" s="192" t="s">
        <v>29797</v>
      </c>
      <c r="D421" s="192" t="s">
        <v>29797</v>
      </c>
      <c r="E421" s="192" t="s">
        <v>29797</v>
      </c>
      <c r="F421" s="192" t="s">
        <v>29797</v>
      </c>
      <c r="G421" s="192" t="s">
        <v>29797</v>
      </c>
      <c r="H421" s="192" t="s">
        <v>31484</v>
      </c>
      <c r="I421" s="192" t="s">
        <v>31485</v>
      </c>
      <c r="J421" s="192" t="s">
        <v>29821</v>
      </c>
      <c r="K421" s="192" t="s">
        <v>5062</v>
      </c>
      <c r="L421" s="192" t="s">
        <v>1447</v>
      </c>
    </row>
    <row r="422" spans="1:12" ht="15" x14ac:dyDescent="0.25">
      <c r="A422" s="189" t="s">
        <v>22988</v>
      </c>
      <c r="B422" s="190" t="s">
        <v>22989</v>
      </c>
      <c r="C422" s="190" t="s">
        <v>29857</v>
      </c>
      <c r="D422" s="190" t="s">
        <v>29819</v>
      </c>
      <c r="E422" s="190" t="s">
        <v>29858</v>
      </c>
      <c r="F422" s="190" t="s">
        <v>29804</v>
      </c>
      <c r="G422" s="190" t="s">
        <v>29818</v>
      </c>
      <c r="H422" s="190" t="s">
        <v>31577</v>
      </c>
      <c r="I422" s="190" t="s">
        <v>1392</v>
      </c>
      <c r="J422" s="190" t="s">
        <v>29821</v>
      </c>
      <c r="K422" s="190" t="s">
        <v>5062</v>
      </c>
      <c r="L422" s="190" t="s">
        <v>1447</v>
      </c>
    </row>
    <row r="423" spans="1:12" ht="15" x14ac:dyDescent="0.25">
      <c r="A423" s="191" t="s">
        <v>5175</v>
      </c>
      <c r="B423" s="192" t="s">
        <v>7207</v>
      </c>
      <c r="C423" s="192" t="s">
        <v>29797</v>
      </c>
      <c r="D423" s="192" t="s">
        <v>29797</v>
      </c>
      <c r="E423" s="192" t="s">
        <v>29797</v>
      </c>
      <c r="F423" s="192" t="s">
        <v>29797</v>
      </c>
      <c r="G423" s="192" t="s">
        <v>29797</v>
      </c>
      <c r="H423" s="192" t="s">
        <v>31589</v>
      </c>
      <c r="I423" s="192" t="s">
        <v>31438</v>
      </c>
      <c r="J423" s="192" t="s">
        <v>31325</v>
      </c>
      <c r="K423" s="192" t="s">
        <v>5073</v>
      </c>
      <c r="L423" s="192" t="s">
        <v>1447</v>
      </c>
    </row>
    <row r="424" spans="1:12" ht="15" x14ac:dyDescent="0.25">
      <c r="A424" s="189" t="s">
        <v>15043</v>
      </c>
      <c r="B424" s="190" t="s">
        <v>18915</v>
      </c>
      <c r="C424" s="190" t="s">
        <v>29797</v>
      </c>
      <c r="D424" s="190" t="s">
        <v>29797</v>
      </c>
      <c r="E424" s="190" t="s">
        <v>29797</v>
      </c>
      <c r="F424" s="190" t="s">
        <v>29797</v>
      </c>
      <c r="G424" s="190" t="s">
        <v>29797</v>
      </c>
      <c r="H424" s="190" t="s">
        <v>31590</v>
      </c>
      <c r="I424" s="190" t="s">
        <v>31591</v>
      </c>
      <c r="J424" s="190" t="s">
        <v>31325</v>
      </c>
      <c r="K424" s="190" t="s">
        <v>5073</v>
      </c>
      <c r="L424" s="190" t="s">
        <v>1447</v>
      </c>
    </row>
    <row r="425" spans="1:12" ht="15" x14ac:dyDescent="0.25">
      <c r="A425" s="191" t="s">
        <v>5176</v>
      </c>
      <c r="B425" s="192" t="s">
        <v>7208</v>
      </c>
      <c r="C425" s="192" t="s">
        <v>29797</v>
      </c>
      <c r="D425" s="192" t="s">
        <v>29797</v>
      </c>
      <c r="E425" s="192" t="s">
        <v>29797</v>
      </c>
      <c r="F425" s="192" t="s">
        <v>29797</v>
      </c>
      <c r="G425" s="192" t="s">
        <v>29797</v>
      </c>
      <c r="H425" s="192" t="s">
        <v>31354</v>
      </c>
      <c r="I425" s="192" t="s">
        <v>30165</v>
      </c>
      <c r="J425" s="192" t="s">
        <v>29821</v>
      </c>
      <c r="K425" s="192" t="s">
        <v>5062</v>
      </c>
      <c r="L425" s="192" t="s">
        <v>1447</v>
      </c>
    </row>
    <row r="426" spans="1:12" ht="15" x14ac:dyDescent="0.25">
      <c r="A426" s="189" t="s">
        <v>22990</v>
      </c>
      <c r="B426" s="190" t="s">
        <v>22991</v>
      </c>
      <c r="C426" s="190" t="s">
        <v>29797</v>
      </c>
      <c r="D426" s="190" t="s">
        <v>29797</v>
      </c>
      <c r="E426" s="190" t="s">
        <v>29797</v>
      </c>
      <c r="F426" s="190" t="s">
        <v>29797</v>
      </c>
      <c r="G426" s="190" t="s">
        <v>29797</v>
      </c>
      <c r="H426" s="190" t="s">
        <v>31316</v>
      </c>
      <c r="I426" s="190" t="s">
        <v>1383</v>
      </c>
      <c r="J426" s="190" t="s">
        <v>29821</v>
      </c>
      <c r="K426" s="190" t="s">
        <v>5062</v>
      </c>
      <c r="L426" s="190" t="s">
        <v>1447</v>
      </c>
    </row>
    <row r="427" spans="1:12" ht="15" x14ac:dyDescent="0.25">
      <c r="A427" s="191" t="s">
        <v>22992</v>
      </c>
      <c r="B427" s="192" t="s">
        <v>22993</v>
      </c>
      <c r="C427" s="192" t="s">
        <v>29797</v>
      </c>
      <c r="D427" s="192" t="s">
        <v>29797</v>
      </c>
      <c r="E427" s="192" t="s">
        <v>29797</v>
      </c>
      <c r="F427" s="192" t="s">
        <v>29797</v>
      </c>
      <c r="G427" s="192" t="s">
        <v>29797</v>
      </c>
      <c r="H427" s="192" t="s">
        <v>29797</v>
      </c>
      <c r="I427" s="192" t="s">
        <v>29797</v>
      </c>
      <c r="J427" s="192" t="s">
        <v>29797</v>
      </c>
      <c r="K427" s="192" t="s">
        <v>29797</v>
      </c>
      <c r="L427" s="192" t="s">
        <v>29797</v>
      </c>
    </row>
    <row r="428" spans="1:12" ht="15" x14ac:dyDescent="0.25">
      <c r="A428" s="189" t="s">
        <v>6493</v>
      </c>
      <c r="B428" s="190" t="s">
        <v>6494</v>
      </c>
      <c r="C428" s="190" t="s">
        <v>29797</v>
      </c>
      <c r="D428" s="190" t="s">
        <v>29797</v>
      </c>
      <c r="E428" s="190" t="s">
        <v>29797</v>
      </c>
      <c r="F428" s="190" t="s">
        <v>29797</v>
      </c>
      <c r="G428" s="190" t="s">
        <v>29797</v>
      </c>
      <c r="H428" s="190" t="s">
        <v>31505</v>
      </c>
      <c r="I428" s="190" t="s">
        <v>31506</v>
      </c>
      <c r="J428" s="190" t="s">
        <v>29821</v>
      </c>
      <c r="K428" s="190" t="s">
        <v>5062</v>
      </c>
      <c r="L428" s="190" t="s">
        <v>1447</v>
      </c>
    </row>
    <row r="429" spans="1:12" ht="15" x14ac:dyDescent="0.25">
      <c r="A429" s="191" t="s">
        <v>6495</v>
      </c>
      <c r="B429" s="192" t="s">
        <v>6496</v>
      </c>
      <c r="C429" s="192" t="s">
        <v>29797</v>
      </c>
      <c r="D429" s="192" t="s">
        <v>29797</v>
      </c>
      <c r="E429" s="192" t="s">
        <v>29797</v>
      </c>
      <c r="F429" s="192" t="s">
        <v>29797</v>
      </c>
      <c r="G429" s="192" t="s">
        <v>29797</v>
      </c>
      <c r="H429" s="192" t="s">
        <v>31592</v>
      </c>
      <c r="I429" s="192" t="s">
        <v>31593</v>
      </c>
      <c r="J429" s="192" t="s">
        <v>29821</v>
      </c>
      <c r="K429" s="192" t="s">
        <v>5062</v>
      </c>
      <c r="L429" s="192" t="s">
        <v>1447</v>
      </c>
    </row>
    <row r="430" spans="1:12" ht="15" x14ac:dyDescent="0.25">
      <c r="A430" s="189" t="s">
        <v>5177</v>
      </c>
      <c r="B430" s="190" t="s">
        <v>7209</v>
      </c>
      <c r="C430" s="190" t="s">
        <v>29797</v>
      </c>
      <c r="D430" s="190" t="s">
        <v>29797</v>
      </c>
      <c r="E430" s="190" t="s">
        <v>29797</v>
      </c>
      <c r="F430" s="190" t="s">
        <v>29797</v>
      </c>
      <c r="G430" s="190" t="s">
        <v>29797</v>
      </c>
      <c r="H430" s="190" t="s">
        <v>31594</v>
      </c>
      <c r="I430" s="190" t="s">
        <v>31595</v>
      </c>
      <c r="J430" s="190" t="s">
        <v>31325</v>
      </c>
      <c r="K430" s="190" t="s">
        <v>5073</v>
      </c>
      <c r="L430" s="190" t="s">
        <v>1447</v>
      </c>
    </row>
    <row r="431" spans="1:12" ht="15" x14ac:dyDescent="0.25">
      <c r="A431" s="191" t="s">
        <v>6497</v>
      </c>
      <c r="B431" s="192" t="s">
        <v>6498</v>
      </c>
      <c r="C431" s="192" t="s">
        <v>29797</v>
      </c>
      <c r="D431" s="192" t="s">
        <v>29797</v>
      </c>
      <c r="E431" s="192" t="s">
        <v>29797</v>
      </c>
      <c r="F431" s="192" t="s">
        <v>29797</v>
      </c>
      <c r="G431" s="192" t="s">
        <v>29797</v>
      </c>
      <c r="H431" s="192" t="s">
        <v>31331</v>
      </c>
      <c r="I431" s="192" t="s">
        <v>31332</v>
      </c>
      <c r="J431" s="192" t="s">
        <v>29821</v>
      </c>
      <c r="K431" s="192" t="s">
        <v>5062</v>
      </c>
      <c r="L431" s="192" t="s">
        <v>1447</v>
      </c>
    </row>
    <row r="432" spans="1:12" ht="15" x14ac:dyDescent="0.25">
      <c r="A432" s="189" t="s">
        <v>6499</v>
      </c>
      <c r="B432" s="190" t="s">
        <v>6500</v>
      </c>
      <c r="C432" s="190" t="s">
        <v>29797</v>
      </c>
      <c r="D432" s="190" t="s">
        <v>29797</v>
      </c>
      <c r="E432" s="190" t="s">
        <v>29797</v>
      </c>
      <c r="F432" s="190" t="s">
        <v>29797</v>
      </c>
      <c r="G432" s="190" t="s">
        <v>29797</v>
      </c>
      <c r="H432" s="190" t="s">
        <v>31474</v>
      </c>
      <c r="I432" s="190" t="s">
        <v>31475</v>
      </c>
      <c r="J432" s="190" t="s">
        <v>29821</v>
      </c>
      <c r="K432" s="190" t="s">
        <v>5062</v>
      </c>
      <c r="L432" s="190" t="s">
        <v>1447</v>
      </c>
    </row>
    <row r="433" spans="1:12" ht="15" x14ac:dyDescent="0.25">
      <c r="A433" s="191" t="s">
        <v>6501</v>
      </c>
      <c r="B433" s="192" t="s">
        <v>6502</v>
      </c>
      <c r="C433" s="192" t="s">
        <v>29797</v>
      </c>
      <c r="D433" s="192" t="s">
        <v>29797</v>
      </c>
      <c r="E433" s="192" t="s">
        <v>29797</v>
      </c>
      <c r="F433" s="192" t="s">
        <v>29797</v>
      </c>
      <c r="G433" s="192" t="s">
        <v>29797</v>
      </c>
      <c r="H433" s="192" t="s">
        <v>31596</v>
      </c>
      <c r="I433" s="192" t="s">
        <v>6503</v>
      </c>
      <c r="J433" s="192" t="s">
        <v>31325</v>
      </c>
      <c r="K433" s="192" t="s">
        <v>5073</v>
      </c>
      <c r="L433" s="192" t="s">
        <v>1447</v>
      </c>
    </row>
    <row r="434" spans="1:12" ht="15" x14ac:dyDescent="0.25">
      <c r="A434" s="189" t="s">
        <v>6504</v>
      </c>
      <c r="B434" s="190" t="s">
        <v>6505</v>
      </c>
      <c r="C434" s="190" t="s">
        <v>29797</v>
      </c>
      <c r="D434" s="190" t="s">
        <v>29797</v>
      </c>
      <c r="E434" s="190" t="s">
        <v>29797</v>
      </c>
      <c r="F434" s="190" t="s">
        <v>29797</v>
      </c>
      <c r="G434" s="190" t="s">
        <v>29797</v>
      </c>
      <c r="H434" s="190" t="s">
        <v>31402</v>
      </c>
      <c r="I434" s="190" t="s">
        <v>31403</v>
      </c>
      <c r="J434" s="190" t="s">
        <v>29821</v>
      </c>
      <c r="K434" s="190" t="s">
        <v>5062</v>
      </c>
      <c r="L434" s="190" t="s">
        <v>1447</v>
      </c>
    </row>
    <row r="435" spans="1:12" ht="15" x14ac:dyDescent="0.25">
      <c r="A435" s="191" t="s">
        <v>15044</v>
      </c>
      <c r="B435" s="192" t="s">
        <v>18916</v>
      </c>
      <c r="C435" s="192" t="s">
        <v>29797</v>
      </c>
      <c r="D435" s="192" t="s">
        <v>29797</v>
      </c>
      <c r="E435" s="192" t="s">
        <v>29797</v>
      </c>
      <c r="F435" s="192" t="s">
        <v>29797</v>
      </c>
      <c r="G435" s="192" t="s">
        <v>29797</v>
      </c>
      <c r="H435" s="192" t="s">
        <v>31597</v>
      </c>
      <c r="I435" s="192" t="s">
        <v>30124</v>
      </c>
      <c r="J435" s="192" t="s">
        <v>29821</v>
      </c>
      <c r="K435" s="192" t="s">
        <v>5062</v>
      </c>
      <c r="L435" s="192" t="s">
        <v>1447</v>
      </c>
    </row>
    <row r="436" spans="1:12" ht="15" x14ac:dyDescent="0.25">
      <c r="A436" s="189" t="s">
        <v>6506</v>
      </c>
      <c r="B436" s="190" t="s">
        <v>6507</v>
      </c>
      <c r="C436" s="190" t="s">
        <v>29797</v>
      </c>
      <c r="D436" s="190" t="s">
        <v>29797</v>
      </c>
      <c r="E436" s="190" t="s">
        <v>29797</v>
      </c>
      <c r="F436" s="190" t="s">
        <v>29797</v>
      </c>
      <c r="G436" s="190" t="s">
        <v>29797</v>
      </c>
      <c r="H436" s="190" t="s">
        <v>31546</v>
      </c>
      <c r="I436" s="190" t="s">
        <v>31547</v>
      </c>
      <c r="J436" s="190" t="s">
        <v>29821</v>
      </c>
      <c r="K436" s="190" t="s">
        <v>5062</v>
      </c>
      <c r="L436" s="190" t="s">
        <v>1447</v>
      </c>
    </row>
    <row r="437" spans="1:12" ht="15" x14ac:dyDescent="0.25">
      <c r="A437" s="191" t="s">
        <v>22994</v>
      </c>
      <c r="B437" s="192" t="s">
        <v>22995</v>
      </c>
      <c r="C437" s="192" t="s">
        <v>29797</v>
      </c>
      <c r="D437" s="192" t="s">
        <v>29797</v>
      </c>
      <c r="E437" s="192" t="s">
        <v>29834</v>
      </c>
      <c r="F437" s="192" t="s">
        <v>29797</v>
      </c>
      <c r="G437" s="192" t="s">
        <v>29797</v>
      </c>
      <c r="H437" s="192" t="s">
        <v>31598</v>
      </c>
      <c r="I437" s="192" t="s">
        <v>31599</v>
      </c>
      <c r="J437" s="192" t="s">
        <v>29821</v>
      </c>
      <c r="K437" s="192" t="s">
        <v>5062</v>
      </c>
      <c r="L437" s="192" t="s">
        <v>1447</v>
      </c>
    </row>
    <row r="438" spans="1:12" ht="15" x14ac:dyDescent="0.25">
      <c r="A438" s="189" t="s">
        <v>6508</v>
      </c>
      <c r="B438" s="190" t="s">
        <v>6509</v>
      </c>
      <c r="C438" s="190" t="s">
        <v>29797</v>
      </c>
      <c r="D438" s="190" t="s">
        <v>29797</v>
      </c>
      <c r="E438" s="190" t="s">
        <v>29797</v>
      </c>
      <c r="F438" s="190" t="s">
        <v>29797</v>
      </c>
      <c r="G438" s="190" t="s">
        <v>29797</v>
      </c>
      <c r="H438" s="190" t="s">
        <v>31310</v>
      </c>
      <c r="I438" s="190" t="s">
        <v>31311</v>
      </c>
      <c r="J438" s="190" t="s">
        <v>29821</v>
      </c>
      <c r="K438" s="190" t="s">
        <v>5062</v>
      </c>
      <c r="L438" s="190" t="s">
        <v>1447</v>
      </c>
    </row>
    <row r="439" spans="1:12" ht="15" x14ac:dyDescent="0.25">
      <c r="A439" s="191" t="s">
        <v>15045</v>
      </c>
      <c r="B439" s="192" t="s">
        <v>18917</v>
      </c>
      <c r="C439" s="192" t="s">
        <v>29797</v>
      </c>
      <c r="D439" s="192" t="s">
        <v>29797</v>
      </c>
      <c r="E439" s="192" t="s">
        <v>29797</v>
      </c>
      <c r="F439" s="192" t="s">
        <v>29797</v>
      </c>
      <c r="G439" s="192" t="s">
        <v>29797</v>
      </c>
      <c r="H439" s="192" t="s">
        <v>31600</v>
      </c>
      <c r="I439" s="192" t="s">
        <v>31601</v>
      </c>
      <c r="J439" s="192" t="s">
        <v>29821</v>
      </c>
      <c r="K439" s="192" t="s">
        <v>5062</v>
      </c>
      <c r="L439" s="192" t="s">
        <v>1447</v>
      </c>
    </row>
    <row r="440" spans="1:12" ht="15" x14ac:dyDescent="0.25">
      <c r="A440" s="189" t="s">
        <v>6510</v>
      </c>
      <c r="B440" s="190" t="s">
        <v>6511</v>
      </c>
      <c r="C440" s="190" t="s">
        <v>29797</v>
      </c>
      <c r="D440" s="190" t="s">
        <v>29797</v>
      </c>
      <c r="E440" s="190" t="s">
        <v>29797</v>
      </c>
      <c r="F440" s="190" t="s">
        <v>29797</v>
      </c>
      <c r="G440" s="190" t="s">
        <v>29797</v>
      </c>
      <c r="H440" s="190" t="s">
        <v>31316</v>
      </c>
      <c r="I440" s="190" t="s">
        <v>1383</v>
      </c>
      <c r="J440" s="190" t="s">
        <v>29821</v>
      </c>
      <c r="K440" s="190" t="s">
        <v>5062</v>
      </c>
      <c r="L440" s="190" t="s">
        <v>1447</v>
      </c>
    </row>
    <row r="441" spans="1:12" ht="15" x14ac:dyDescent="0.25">
      <c r="A441" s="191" t="s">
        <v>6512</v>
      </c>
      <c r="B441" s="192" t="s">
        <v>6513</v>
      </c>
      <c r="C441" s="192" t="s">
        <v>29797</v>
      </c>
      <c r="D441" s="192" t="s">
        <v>29797</v>
      </c>
      <c r="E441" s="192" t="s">
        <v>29797</v>
      </c>
      <c r="F441" s="192" t="s">
        <v>29797</v>
      </c>
      <c r="G441" s="192" t="s">
        <v>29797</v>
      </c>
      <c r="H441" s="192" t="s">
        <v>31496</v>
      </c>
      <c r="I441" s="192" t="s">
        <v>31497</v>
      </c>
      <c r="J441" s="192" t="s">
        <v>29821</v>
      </c>
      <c r="K441" s="192" t="s">
        <v>5062</v>
      </c>
      <c r="L441" s="192" t="s">
        <v>1447</v>
      </c>
    </row>
    <row r="442" spans="1:12" ht="15" x14ac:dyDescent="0.25">
      <c r="A442" s="189" t="s">
        <v>15046</v>
      </c>
      <c r="B442" s="190" t="s">
        <v>18918</v>
      </c>
      <c r="C442" s="190" t="s">
        <v>29797</v>
      </c>
      <c r="D442" s="190" t="s">
        <v>29797</v>
      </c>
      <c r="E442" s="190" t="s">
        <v>29797</v>
      </c>
      <c r="F442" s="190" t="s">
        <v>29797</v>
      </c>
      <c r="G442" s="190" t="s">
        <v>29797</v>
      </c>
      <c r="H442" s="190" t="s">
        <v>31391</v>
      </c>
      <c r="I442" s="190" t="s">
        <v>31392</v>
      </c>
      <c r="J442" s="190" t="s">
        <v>31325</v>
      </c>
      <c r="K442" s="190" t="s">
        <v>5073</v>
      </c>
      <c r="L442" s="190" t="s">
        <v>1447</v>
      </c>
    </row>
    <row r="443" spans="1:12" ht="15" x14ac:dyDescent="0.25">
      <c r="A443" s="191" t="s">
        <v>15047</v>
      </c>
      <c r="B443" s="192" t="s">
        <v>18919</v>
      </c>
      <c r="C443" s="192" t="s">
        <v>29797</v>
      </c>
      <c r="D443" s="192" t="s">
        <v>29797</v>
      </c>
      <c r="E443" s="192" t="s">
        <v>29797</v>
      </c>
      <c r="F443" s="192" t="s">
        <v>29797</v>
      </c>
      <c r="G443" s="192" t="s">
        <v>29797</v>
      </c>
      <c r="H443" s="192" t="s">
        <v>31341</v>
      </c>
      <c r="I443" s="192" t="s">
        <v>6226</v>
      </c>
      <c r="J443" s="192" t="s">
        <v>31325</v>
      </c>
      <c r="K443" s="192" t="s">
        <v>5073</v>
      </c>
      <c r="L443" s="192" t="s">
        <v>1447</v>
      </c>
    </row>
    <row r="444" spans="1:12" ht="15" x14ac:dyDescent="0.25">
      <c r="A444" s="189" t="s">
        <v>15048</v>
      </c>
      <c r="B444" s="190" t="s">
        <v>18920</v>
      </c>
      <c r="C444" s="190" t="s">
        <v>29797</v>
      </c>
      <c r="D444" s="190" t="s">
        <v>29797</v>
      </c>
      <c r="E444" s="190" t="s">
        <v>29859</v>
      </c>
      <c r="F444" s="190" t="s">
        <v>29797</v>
      </c>
      <c r="G444" s="190" t="s">
        <v>29797</v>
      </c>
      <c r="H444" s="190" t="s">
        <v>31508</v>
      </c>
      <c r="I444" s="190" t="s">
        <v>1396</v>
      </c>
      <c r="J444" s="190" t="s">
        <v>31325</v>
      </c>
      <c r="K444" s="190" t="s">
        <v>5073</v>
      </c>
      <c r="L444" s="190" t="s">
        <v>1447</v>
      </c>
    </row>
    <row r="445" spans="1:12" ht="15" x14ac:dyDescent="0.25">
      <c r="A445" s="191" t="s">
        <v>6514</v>
      </c>
      <c r="B445" s="192" t="s">
        <v>6515</v>
      </c>
      <c r="C445" s="192" t="s">
        <v>29797</v>
      </c>
      <c r="D445" s="192" t="s">
        <v>29797</v>
      </c>
      <c r="E445" s="192" t="s">
        <v>29797</v>
      </c>
      <c r="F445" s="192" t="s">
        <v>29797</v>
      </c>
      <c r="G445" s="192" t="s">
        <v>29797</v>
      </c>
      <c r="H445" s="192" t="s">
        <v>31390</v>
      </c>
      <c r="I445" s="192" t="s">
        <v>14423</v>
      </c>
      <c r="J445" s="192" t="s">
        <v>29821</v>
      </c>
      <c r="K445" s="192" t="s">
        <v>5062</v>
      </c>
      <c r="L445" s="192" t="s">
        <v>1447</v>
      </c>
    </row>
    <row r="446" spans="1:12" ht="15" x14ac:dyDescent="0.25">
      <c r="A446" s="189" t="s">
        <v>5178</v>
      </c>
      <c r="B446" s="190" t="s">
        <v>7210</v>
      </c>
      <c r="C446" s="190" t="s">
        <v>29797</v>
      </c>
      <c r="D446" s="190" t="s">
        <v>29824</v>
      </c>
      <c r="E446" s="190" t="s">
        <v>29860</v>
      </c>
      <c r="F446" s="190" t="s">
        <v>29804</v>
      </c>
      <c r="G446" s="190" t="s">
        <v>29849</v>
      </c>
      <c r="H446" s="190" t="s">
        <v>31602</v>
      </c>
      <c r="I446" s="190" t="s">
        <v>31122</v>
      </c>
      <c r="J446" s="190" t="s">
        <v>29821</v>
      </c>
      <c r="K446" s="190" t="s">
        <v>5062</v>
      </c>
      <c r="L446" s="190" t="s">
        <v>1447</v>
      </c>
    </row>
    <row r="447" spans="1:12" ht="15" x14ac:dyDescent="0.25">
      <c r="A447" s="191" t="s">
        <v>5179</v>
      </c>
      <c r="B447" s="192" t="s">
        <v>22996</v>
      </c>
      <c r="C447" s="192" t="s">
        <v>29797</v>
      </c>
      <c r="D447" s="192" t="s">
        <v>29797</v>
      </c>
      <c r="E447" s="192" t="s">
        <v>29797</v>
      </c>
      <c r="F447" s="192" t="s">
        <v>29797</v>
      </c>
      <c r="G447" s="192" t="s">
        <v>29797</v>
      </c>
      <c r="H447" s="192" t="s">
        <v>31603</v>
      </c>
      <c r="I447" s="192" t="s">
        <v>31604</v>
      </c>
      <c r="J447" s="192" t="s">
        <v>29821</v>
      </c>
      <c r="K447" s="192" t="s">
        <v>5062</v>
      </c>
      <c r="L447" s="192" t="s">
        <v>1447</v>
      </c>
    </row>
    <row r="448" spans="1:12" ht="15" x14ac:dyDescent="0.25">
      <c r="A448" s="189" t="s">
        <v>5180</v>
      </c>
      <c r="B448" s="190" t="s">
        <v>7211</v>
      </c>
      <c r="C448" s="190" t="s">
        <v>29797</v>
      </c>
      <c r="D448" s="190" t="s">
        <v>29797</v>
      </c>
      <c r="E448" s="190" t="s">
        <v>29797</v>
      </c>
      <c r="F448" s="190" t="s">
        <v>29797</v>
      </c>
      <c r="G448" s="190" t="s">
        <v>29797</v>
      </c>
      <c r="H448" s="190" t="s">
        <v>31445</v>
      </c>
      <c r="I448" s="190" t="s">
        <v>31446</v>
      </c>
      <c r="J448" s="190" t="s">
        <v>31325</v>
      </c>
      <c r="K448" s="190" t="s">
        <v>5073</v>
      </c>
      <c r="L448" s="190" t="s">
        <v>1447</v>
      </c>
    </row>
    <row r="449" spans="1:12" ht="15" x14ac:dyDescent="0.25">
      <c r="A449" s="191" t="s">
        <v>6516</v>
      </c>
      <c r="B449" s="192" t="s">
        <v>6517</v>
      </c>
      <c r="C449" s="192" t="s">
        <v>29797</v>
      </c>
      <c r="D449" s="192" t="s">
        <v>29797</v>
      </c>
      <c r="E449" s="192" t="s">
        <v>29797</v>
      </c>
      <c r="F449" s="192" t="s">
        <v>29797</v>
      </c>
      <c r="G449" s="192" t="s">
        <v>29797</v>
      </c>
      <c r="H449" s="192" t="s">
        <v>31455</v>
      </c>
      <c r="I449" s="192" t="s">
        <v>30567</v>
      </c>
      <c r="J449" s="192" t="s">
        <v>29821</v>
      </c>
      <c r="K449" s="192" t="s">
        <v>5062</v>
      </c>
      <c r="L449" s="192" t="s">
        <v>1447</v>
      </c>
    </row>
    <row r="450" spans="1:12" ht="15" x14ac:dyDescent="0.25">
      <c r="A450" s="189" t="s">
        <v>6518</v>
      </c>
      <c r="B450" s="190" t="s">
        <v>6519</v>
      </c>
      <c r="C450" s="190" t="s">
        <v>29797</v>
      </c>
      <c r="D450" s="190" t="s">
        <v>29797</v>
      </c>
      <c r="E450" s="190" t="s">
        <v>29797</v>
      </c>
      <c r="F450" s="190" t="s">
        <v>29797</v>
      </c>
      <c r="G450" s="190" t="s">
        <v>29797</v>
      </c>
      <c r="H450" s="190" t="s">
        <v>31605</v>
      </c>
      <c r="I450" s="190" t="s">
        <v>31606</v>
      </c>
      <c r="J450" s="190" t="s">
        <v>29821</v>
      </c>
      <c r="K450" s="190" t="s">
        <v>5062</v>
      </c>
      <c r="L450" s="190" t="s">
        <v>1447</v>
      </c>
    </row>
    <row r="451" spans="1:12" ht="15" x14ac:dyDescent="0.25">
      <c r="A451" s="191" t="s">
        <v>5181</v>
      </c>
      <c r="B451" s="192" t="s">
        <v>6521</v>
      </c>
      <c r="C451" s="192" t="s">
        <v>29797</v>
      </c>
      <c r="D451" s="192" t="s">
        <v>29797</v>
      </c>
      <c r="E451" s="192" t="s">
        <v>29797</v>
      </c>
      <c r="F451" s="192" t="s">
        <v>29797</v>
      </c>
      <c r="G451" s="192" t="s">
        <v>29797</v>
      </c>
      <c r="H451" s="192" t="s">
        <v>29797</v>
      </c>
      <c r="I451" s="192" t="s">
        <v>29797</v>
      </c>
      <c r="J451" s="192" t="s">
        <v>29797</v>
      </c>
      <c r="K451" s="192" t="s">
        <v>29797</v>
      </c>
      <c r="L451" s="192" t="s">
        <v>29797</v>
      </c>
    </row>
    <row r="452" spans="1:12" ht="15" x14ac:dyDescent="0.25">
      <c r="A452" s="189" t="s">
        <v>6522</v>
      </c>
      <c r="B452" s="190" t="s">
        <v>6523</v>
      </c>
      <c r="C452" s="190" t="s">
        <v>29797</v>
      </c>
      <c r="D452" s="190" t="s">
        <v>29797</v>
      </c>
      <c r="E452" s="190" t="s">
        <v>29797</v>
      </c>
      <c r="F452" s="190" t="s">
        <v>29797</v>
      </c>
      <c r="G452" s="190" t="s">
        <v>29797</v>
      </c>
      <c r="H452" s="190" t="s">
        <v>31519</v>
      </c>
      <c r="I452" s="190" t="s">
        <v>31520</v>
      </c>
      <c r="J452" s="190" t="s">
        <v>29821</v>
      </c>
      <c r="K452" s="190" t="s">
        <v>5062</v>
      </c>
      <c r="L452" s="190" t="s">
        <v>1447</v>
      </c>
    </row>
    <row r="453" spans="1:12" ht="15" x14ac:dyDescent="0.25">
      <c r="A453" s="191" t="s">
        <v>15049</v>
      </c>
      <c r="B453" s="192" t="s">
        <v>18921</v>
      </c>
      <c r="C453" s="192" t="s">
        <v>29797</v>
      </c>
      <c r="D453" s="192" t="s">
        <v>29797</v>
      </c>
      <c r="E453" s="192" t="s">
        <v>29797</v>
      </c>
      <c r="F453" s="192" t="s">
        <v>29797</v>
      </c>
      <c r="G453" s="192" t="s">
        <v>29797</v>
      </c>
      <c r="H453" s="192" t="s">
        <v>29797</v>
      </c>
      <c r="I453" s="192" t="s">
        <v>29797</v>
      </c>
      <c r="J453" s="192" t="s">
        <v>29797</v>
      </c>
      <c r="K453" s="192" t="s">
        <v>29797</v>
      </c>
      <c r="L453" s="192" t="s">
        <v>29797</v>
      </c>
    </row>
    <row r="454" spans="1:12" ht="15" x14ac:dyDescent="0.25">
      <c r="A454" s="189" t="s">
        <v>6524</v>
      </c>
      <c r="B454" s="190" t="s">
        <v>6525</v>
      </c>
      <c r="C454" s="190" t="s">
        <v>29797</v>
      </c>
      <c r="D454" s="190" t="s">
        <v>29797</v>
      </c>
      <c r="E454" s="190" t="s">
        <v>29797</v>
      </c>
      <c r="F454" s="190" t="s">
        <v>29797</v>
      </c>
      <c r="G454" s="190" t="s">
        <v>29797</v>
      </c>
      <c r="H454" s="190" t="s">
        <v>31511</v>
      </c>
      <c r="I454" s="190" t="s">
        <v>31512</v>
      </c>
      <c r="J454" s="190" t="s">
        <v>29821</v>
      </c>
      <c r="K454" s="190" t="s">
        <v>5062</v>
      </c>
      <c r="L454" s="190" t="s">
        <v>1447</v>
      </c>
    </row>
    <row r="455" spans="1:12" ht="15" x14ac:dyDescent="0.25">
      <c r="A455" s="191" t="s">
        <v>15050</v>
      </c>
      <c r="B455" s="192" t="s">
        <v>18922</v>
      </c>
      <c r="C455" s="192" t="s">
        <v>29797</v>
      </c>
      <c r="D455" s="192" t="s">
        <v>29797</v>
      </c>
      <c r="E455" s="192" t="s">
        <v>29797</v>
      </c>
      <c r="F455" s="192" t="s">
        <v>29797</v>
      </c>
      <c r="G455" s="192" t="s">
        <v>29797</v>
      </c>
      <c r="H455" s="192" t="s">
        <v>31465</v>
      </c>
      <c r="I455" s="192" t="s">
        <v>1386</v>
      </c>
      <c r="J455" s="192" t="s">
        <v>29821</v>
      </c>
      <c r="K455" s="192" t="s">
        <v>5062</v>
      </c>
      <c r="L455" s="192" t="s">
        <v>1447</v>
      </c>
    </row>
    <row r="456" spans="1:12" ht="15" x14ac:dyDescent="0.25">
      <c r="A456" s="189" t="s">
        <v>22997</v>
      </c>
      <c r="B456" s="190" t="s">
        <v>22998</v>
      </c>
      <c r="C456" s="190" t="s">
        <v>29797</v>
      </c>
      <c r="D456" s="190" t="s">
        <v>29797</v>
      </c>
      <c r="E456" s="190" t="s">
        <v>29797</v>
      </c>
      <c r="F456" s="190" t="s">
        <v>29797</v>
      </c>
      <c r="G456" s="190" t="s">
        <v>29797</v>
      </c>
      <c r="H456" s="190" t="s">
        <v>31607</v>
      </c>
      <c r="I456" s="190" t="s">
        <v>31608</v>
      </c>
      <c r="J456" s="190" t="s">
        <v>29821</v>
      </c>
      <c r="K456" s="190" t="s">
        <v>5062</v>
      </c>
      <c r="L456" s="190" t="s">
        <v>1447</v>
      </c>
    </row>
    <row r="457" spans="1:12" ht="15" x14ac:dyDescent="0.25">
      <c r="A457" s="191" t="s">
        <v>5182</v>
      </c>
      <c r="B457" s="192" t="s">
        <v>7212</v>
      </c>
      <c r="C457" s="192" t="s">
        <v>29797</v>
      </c>
      <c r="D457" s="192" t="s">
        <v>29797</v>
      </c>
      <c r="E457" s="192" t="s">
        <v>29797</v>
      </c>
      <c r="F457" s="192" t="s">
        <v>29797</v>
      </c>
      <c r="G457" s="192" t="s">
        <v>29797</v>
      </c>
      <c r="H457" s="192" t="s">
        <v>31609</v>
      </c>
      <c r="I457" s="192" t="s">
        <v>31610</v>
      </c>
      <c r="J457" s="192" t="s">
        <v>29821</v>
      </c>
      <c r="K457" s="192" t="s">
        <v>5062</v>
      </c>
      <c r="L457" s="192" t="s">
        <v>1447</v>
      </c>
    </row>
    <row r="458" spans="1:12" ht="15" x14ac:dyDescent="0.25">
      <c r="A458" s="189" t="s">
        <v>15051</v>
      </c>
      <c r="B458" s="190" t="s">
        <v>18923</v>
      </c>
      <c r="C458" s="190" t="s">
        <v>29857</v>
      </c>
      <c r="D458" s="190" t="s">
        <v>29819</v>
      </c>
      <c r="E458" s="190" t="s">
        <v>29861</v>
      </c>
      <c r="F458" s="190" t="s">
        <v>29804</v>
      </c>
      <c r="G458" s="190" t="s">
        <v>29818</v>
      </c>
      <c r="H458" s="190" t="s">
        <v>31507</v>
      </c>
      <c r="I458" s="190" t="s">
        <v>1388</v>
      </c>
      <c r="J458" s="190" t="s">
        <v>29821</v>
      </c>
      <c r="K458" s="190" t="s">
        <v>5062</v>
      </c>
      <c r="L458" s="190" t="s">
        <v>1447</v>
      </c>
    </row>
    <row r="459" spans="1:12" ht="15" x14ac:dyDescent="0.25">
      <c r="A459" s="191" t="s">
        <v>5183</v>
      </c>
      <c r="B459" s="192" t="s">
        <v>7213</v>
      </c>
      <c r="C459" s="192" t="s">
        <v>29797</v>
      </c>
      <c r="D459" s="192" t="s">
        <v>29797</v>
      </c>
      <c r="E459" s="192" t="s">
        <v>29797</v>
      </c>
      <c r="F459" s="192" t="s">
        <v>29797</v>
      </c>
      <c r="G459" s="192" t="s">
        <v>29797</v>
      </c>
      <c r="H459" s="192" t="s">
        <v>31611</v>
      </c>
      <c r="I459" s="192" t="s">
        <v>31612</v>
      </c>
      <c r="J459" s="192" t="s">
        <v>31325</v>
      </c>
      <c r="K459" s="192" t="s">
        <v>5073</v>
      </c>
      <c r="L459" s="192" t="s">
        <v>1447</v>
      </c>
    </row>
    <row r="460" spans="1:12" ht="15" x14ac:dyDescent="0.25">
      <c r="A460" s="189" t="s">
        <v>5184</v>
      </c>
      <c r="B460" s="190" t="s">
        <v>7214</v>
      </c>
      <c r="C460" s="190" t="s">
        <v>29797</v>
      </c>
      <c r="D460" s="190" t="s">
        <v>29797</v>
      </c>
      <c r="E460" s="190" t="s">
        <v>29797</v>
      </c>
      <c r="F460" s="190" t="s">
        <v>29797</v>
      </c>
      <c r="G460" s="190" t="s">
        <v>29797</v>
      </c>
      <c r="H460" s="190" t="s">
        <v>31312</v>
      </c>
      <c r="I460" s="190" t="s">
        <v>31313</v>
      </c>
      <c r="J460" s="190" t="s">
        <v>29821</v>
      </c>
      <c r="K460" s="190" t="s">
        <v>5062</v>
      </c>
      <c r="L460" s="190" t="s">
        <v>1447</v>
      </c>
    </row>
    <row r="461" spans="1:12" ht="15" x14ac:dyDescent="0.25">
      <c r="A461" s="191" t="s">
        <v>6526</v>
      </c>
      <c r="B461" s="192" t="s">
        <v>6527</v>
      </c>
      <c r="C461" s="192" t="s">
        <v>29797</v>
      </c>
      <c r="D461" s="192" t="s">
        <v>29797</v>
      </c>
      <c r="E461" s="192" t="s">
        <v>29797</v>
      </c>
      <c r="F461" s="192" t="s">
        <v>29797</v>
      </c>
      <c r="G461" s="192" t="s">
        <v>29797</v>
      </c>
      <c r="H461" s="192" t="s">
        <v>31613</v>
      </c>
      <c r="I461" s="192" t="s">
        <v>6528</v>
      </c>
      <c r="J461" s="192" t="s">
        <v>31325</v>
      </c>
      <c r="K461" s="192" t="s">
        <v>5073</v>
      </c>
      <c r="L461" s="192" t="s">
        <v>1447</v>
      </c>
    </row>
    <row r="462" spans="1:12" ht="15" x14ac:dyDescent="0.25">
      <c r="A462" s="189" t="s">
        <v>15052</v>
      </c>
      <c r="B462" s="190" t="s">
        <v>18924</v>
      </c>
      <c r="C462" s="190" t="s">
        <v>29812</v>
      </c>
      <c r="D462" s="190" t="s">
        <v>29824</v>
      </c>
      <c r="E462" s="190" t="s">
        <v>29862</v>
      </c>
      <c r="F462" s="190" t="s">
        <v>29804</v>
      </c>
      <c r="G462" s="190" t="s">
        <v>29863</v>
      </c>
      <c r="H462" s="190" t="s">
        <v>31614</v>
      </c>
      <c r="I462" s="190" t="s">
        <v>31615</v>
      </c>
      <c r="J462" s="190" t="s">
        <v>29821</v>
      </c>
      <c r="K462" s="190" t="s">
        <v>5062</v>
      </c>
      <c r="L462" s="190" t="s">
        <v>1447</v>
      </c>
    </row>
    <row r="463" spans="1:12" ht="15" x14ac:dyDescent="0.25">
      <c r="A463" s="191" t="s">
        <v>6529</v>
      </c>
      <c r="B463" s="192" t="s">
        <v>9940</v>
      </c>
      <c r="C463" s="192" t="s">
        <v>29797</v>
      </c>
      <c r="D463" s="192" t="s">
        <v>29797</v>
      </c>
      <c r="E463" s="192" t="s">
        <v>29797</v>
      </c>
      <c r="F463" s="192" t="s">
        <v>29797</v>
      </c>
      <c r="G463" s="192" t="s">
        <v>29797</v>
      </c>
      <c r="H463" s="192" t="s">
        <v>31616</v>
      </c>
      <c r="I463" s="192" t="s">
        <v>31617</v>
      </c>
      <c r="J463" s="192" t="s">
        <v>31325</v>
      </c>
      <c r="K463" s="192" t="s">
        <v>5073</v>
      </c>
      <c r="L463" s="192" t="s">
        <v>1447</v>
      </c>
    </row>
    <row r="464" spans="1:12" ht="15" x14ac:dyDescent="0.25">
      <c r="A464" s="189" t="s">
        <v>5185</v>
      </c>
      <c r="B464" s="190" t="s">
        <v>7215</v>
      </c>
      <c r="C464" s="190" t="s">
        <v>29812</v>
      </c>
      <c r="D464" s="190" t="s">
        <v>29824</v>
      </c>
      <c r="E464" s="190" t="s">
        <v>5062</v>
      </c>
      <c r="F464" s="190" t="s">
        <v>29804</v>
      </c>
      <c r="G464" s="190" t="s">
        <v>29843</v>
      </c>
      <c r="H464" s="190" t="s">
        <v>31603</v>
      </c>
      <c r="I464" s="190" t="s">
        <v>31604</v>
      </c>
      <c r="J464" s="190" t="s">
        <v>29821</v>
      </c>
      <c r="K464" s="190" t="s">
        <v>5062</v>
      </c>
      <c r="L464" s="190" t="s">
        <v>1447</v>
      </c>
    </row>
    <row r="465" spans="1:12" ht="15" x14ac:dyDescent="0.25">
      <c r="A465" s="191" t="s">
        <v>5186</v>
      </c>
      <c r="B465" s="192" t="s">
        <v>7216</v>
      </c>
      <c r="C465" s="192" t="s">
        <v>29812</v>
      </c>
      <c r="D465" s="192" t="s">
        <v>29824</v>
      </c>
      <c r="E465" s="192" t="s">
        <v>29864</v>
      </c>
      <c r="F465" s="192" t="s">
        <v>29804</v>
      </c>
      <c r="G465" s="192" t="s">
        <v>29865</v>
      </c>
      <c r="H465" s="192" t="s">
        <v>31603</v>
      </c>
      <c r="I465" s="192" t="s">
        <v>31604</v>
      </c>
      <c r="J465" s="192" t="s">
        <v>29821</v>
      </c>
      <c r="K465" s="192" t="s">
        <v>5062</v>
      </c>
      <c r="L465" s="192" t="s">
        <v>1447</v>
      </c>
    </row>
    <row r="466" spans="1:12" ht="15" x14ac:dyDescent="0.25">
      <c r="A466" s="189" t="s">
        <v>5187</v>
      </c>
      <c r="B466" s="190" t="s">
        <v>7217</v>
      </c>
      <c r="C466" s="190" t="s">
        <v>29797</v>
      </c>
      <c r="D466" s="190" t="s">
        <v>29797</v>
      </c>
      <c r="E466" s="190" t="s">
        <v>29797</v>
      </c>
      <c r="F466" s="190" t="s">
        <v>29797</v>
      </c>
      <c r="G466" s="190" t="s">
        <v>29797</v>
      </c>
      <c r="H466" s="190" t="s">
        <v>31390</v>
      </c>
      <c r="I466" s="190" t="s">
        <v>14423</v>
      </c>
      <c r="J466" s="190" t="s">
        <v>29821</v>
      </c>
      <c r="K466" s="190" t="s">
        <v>5062</v>
      </c>
      <c r="L466" s="190" t="s">
        <v>1447</v>
      </c>
    </row>
    <row r="467" spans="1:12" ht="15" x14ac:dyDescent="0.25">
      <c r="A467" s="191" t="s">
        <v>15053</v>
      </c>
      <c r="B467" s="192" t="s">
        <v>18925</v>
      </c>
      <c r="C467" s="192" t="s">
        <v>29797</v>
      </c>
      <c r="D467" s="192" t="s">
        <v>29797</v>
      </c>
      <c r="E467" s="192" t="s">
        <v>29797</v>
      </c>
      <c r="F467" s="192" t="s">
        <v>29797</v>
      </c>
      <c r="G467" s="192" t="s">
        <v>29797</v>
      </c>
      <c r="H467" s="192" t="s">
        <v>29797</v>
      </c>
      <c r="I467" s="192" t="s">
        <v>29797</v>
      </c>
      <c r="J467" s="192" t="s">
        <v>29797</v>
      </c>
      <c r="K467" s="192" t="s">
        <v>29797</v>
      </c>
      <c r="L467" s="192" t="s">
        <v>29797</v>
      </c>
    </row>
    <row r="468" spans="1:12" ht="15" x14ac:dyDescent="0.25">
      <c r="A468" s="189" t="s">
        <v>5188</v>
      </c>
      <c r="B468" s="190" t="s">
        <v>7218</v>
      </c>
      <c r="C468" s="190" t="s">
        <v>29797</v>
      </c>
      <c r="D468" s="190" t="s">
        <v>29797</v>
      </c>
      <c r="E468" s="190" t="s">
        <v>29797</v>
      </c>
      <c r="F468" s="190" t="s">
        <v>29797</v>
      </c>
      <c r="G468" s="190" t="s">
        <v>29797</v>
      </c>
      <c r="H468" s="190" t="s">
        <v>31482</v>
      </c>
      <c r="I468" s="190" t="s">
        <v>31483</v>
      </c>
      <c r="J468" s="190" t="s">
        <v>29821</v>
      </c>
      <c r="K468" s="190" t="s">
        <v>5062</v>
      </c>
      <c r="L468" s="190" t="s">
        <v>1447</v>
      </c>
    </row>
    <row r="469" spans="1:12" ht="15" x14ac:dyDescent="0.25">
      <c r="A469" s="191" t="s">
        <v>22999</v>
      </c>
      <c r="B469" s="192" t="s">
        <v>23000</v>
      </c>
      <c r="C469" s="192" t="s">
        <v>29797</v>
      </c>
      <c r="D469" s="192" t="s">
        <v>29797</v>
      </c>
      <c r="E469" s="192" t="s">
        <v>29797</v>
      </c>
      <c r="F469" s="192" t="s">
        <v>29797</v>
      </c>
      <c r="G469" s="192" t="s">
        <v>29797</v>
      </c>
      <c r="H469" s="192" t="s">
        <v>29797</v>
      </c>
      <c r="I469" s="192" t="s">
        <v>29797</v>
      </c>
      <c r="J469" s="192" t="s">
        <v>29821</v>
      </c>
      <c r="K469" s="192" t="s">
        <v>5062</v>
      </c>
      <c r="L469" s="192" t="s">
        <v>1447</v>
      </c>
    </row>
    <row r="470" spans="1:12" ht="15" x14ac:dyDescent="0.25">
      <c r="A470" s="189" t="s">
        <v>15054</v>
      </c>
      <c r="B470" s="190" t="s">
        <v>18926</v>
      </c>
      <c r="C470" s="190" t="s">
        <v>29797</v>
      </c>
      <c r="D470" s="190" t="s">
        <v>29797</v>
      </c>
      <c r="E470" s="190" t="s">
        <v>29797</v>
      </c>
      <c r="F470" s="190" t="s">
        <v>29797</v>
      </c>
      <c r="G470" s="190" t="s">
        <v>29797</v>
      </c>
      <c r="H470" s="190" t="s">
        <v>29797</v>
      </c>
      <c r="I470" s="190" t="s">
        <v>29797</v>
      </c>
      <c r="J470" s="190" t="s">
        <v>29797</v>
      </c>
      <c r="K470" s="190" t="s">
        <v>29797</v>
      </c>
      <c r="L470" s="190" t="s">
        <v>29797</v>
      </c>
    </row>
    <row r="471" spans="1:12" ht="15" x14ac:dyDescent="0.25">
      <c r="A471" s="191" t="s">
        <v>9941</v>
      </c>
      <c r="B471" s="192" t="s">
        <v>9942</v>
      </c>
      <c r="C471" s="192" t="s">
        <v>29797</v>
      </c>
      <c r="D471" s="192" t="s">
        <v>29797</v>
      </c>
      <c r="E471" s="192" t="s">
        <v>29797</v>
      </c>
      <c r="F471" s="192" t="s">
        <v>29797</v>
      </c>
      <c r="G471" s="192" t="s">
        <v>29797</v>
      </c>
      <c r="H471" s="192" t="s">
        <v>31460</v>
      </c>
      <c r="I471" s="192" t="s">
        <v>29942</v>
      </c>
      <c r="J471" s="192" t="s">
        <v>29821</v>
      </c>
      <c r="K471" s="192" t="s">
        <v>5062</v>
      </c>
      <c r="L471" s="192" t="s">
        <v>1447</v>
      </c>
    </row>
    <row r="472" spans="1:12" ht="15" x14ac:dyDescent="0.25">
      <c r="A472" s="189" t="s">
        <v>23001</v>
      </c>
      <c r="B472" s="190" t="s">
        <v>7219</v>
      </c>
      <c r="C472" s="190" t="s">
        <v>29797</v>
      </c>
      <c r="D472" s="190" t="s">
        <v>29797</v>
      </c>
      <c r="E472" s="190" t="s">
        <v>29797</v>
      </c>
      <c r="F472" s="190" t="s">
        <v>29797</v>
      </c>
      <c r="G472" s="190" t="s">
        <v>29797</v>
      </c>
      <c r="H472" s="190" t="s">
        <v>29797</v>
      </c>
      <c r="I472" s="190" t="s">
        <v>29797</v>
      </c>
      <c r="J472" s="190" t="s">
        <v>29797</v>
      </c>
      <c r="K472" s="190" t="s">
        <v>29797</v>
      </c>
      <c r="L472" s="190" t="s">
        <v>1438</v>
      </c>
    </row>
    <row r="473" spans="1:12" ht="15" x14ac:dyDescent="0.25">
      <c r="A473" s="191" t="s">
        <v>5189</v>
      </c>
      <c r="B473" s="192" t="s">
        <v>7220</v>
      </c>
      <c r="C473" s="192" t="s">
        <v>29797</v>
      </c>
      <c r="D473" s="192" t="s">
        <v>29797</v>
      </c>
      <c r="E473" s="192" t="s">
        <v>29797</v>
      </c>
      <c r="F473" s="192" t="s">
        <v>29797</v>
      </c>
      <c r="G473" s="192" t="s">
        <v>29797</v>
      </c>
      <c r="H473" s="192" t="s">
        <v>31371</v>
      </c>
      <c r="I473" s="192" t="s">
        <v>5062</v>
      </c>
      <c r="J473" s="192" t="s">
        <v>29821</v>
      </c>
      <c r="K473" s="192" t="s">
        <v>5062</v>
      </c>
      <c r="L473" s="192" t="s">
        <v>1447</v>
      </c>
    </row>
    <row r="474" spans="1:12" ht="15" x14ac:dyDescent="0.25">
      <c r="A474" s="189" t="s">
        <v>23002</v>
      </c>
      <c r="B474" s="190" t="s">
        <v>23003</v>
      </c>
      <c r="C474" s="190" t="s">
        <v>29797</v>
      </c>
      <c r="D474" s="190" t="s">
        <v>29797</v>
      </c>
      <c r="E474" s="190" t="s">
        <v>29797</v>
      </c>
      <c r="F474" s="190" t="s">
        <v>29797</v>
      </c>
      <c r="G474" s="190" t="s">
        <v>29797</v>
      </c>
      <c r="H474" s="190" t="s">
        <v>29797</v>
      </c>
      <c r="I474" s="190" t="s">
        <v>29797</v>
      </c>
      <c r="J474" s="190" t="s">
        <v>29797</v>
      </c>
      <c r="K474" s="190" t="s">
        <v>29797</v>
      </c>
      <c r="L474" s="190" t="s">
        <v>1442</v>
      </c>
    </row>
    <row r="475" spans="1:12" ht="15" x14ac:dyDescent="0.25">
      <c r="A475" s="191" t="s">
        <v>5190</v>
      </c>
      <c r="B475" s="192" t="s">
        <v>7221</v>
      </c>
      <c r="C475" s="192" t="s">
        <v>29797</v>
      </c>
      <c r="D475" s="192" t="s">
        <v>29797</v>
      </c>
      <c r="E475" s="192" t="s">
        <v>29797</v>
      </c>
      <c r="F475" s="192" t="s">
        <v>29797</v>
      </c>
      <c r="G475" s="192" t="s">
        <v>29797</v>
      </c>
      <c r="H475" s="192" t="s">
        <v>29797</v>
      </c>
      <c r="I475" s="192" t="s">
        <v>29797</v>
      </c>
      <c r="J475" s="192" t="s">
        <v>29797</v>
      </c>
      <c r="K475" s="192" t="s">
        <v>29797</v>
      </c>
      <c r="L475" s="192" t="s">
        <v>1442</v>
      </c>
    </row>
    <row r="476" spans="1:12" ht="15" x14ac:dyDescent="0.25">
      <c r="A476" s="189" t="s">
        <v>23004</v>
      </c>
      <c r="B476" s="190" t="s">
        <v>23005</v>
      </c>
      <c r="C476" s="190" t="s">
        <v>29797</v>
      </c>
      <c r="D476" s="190" t="s">
        <v>29797</v>
      </c>
      <c r="E476" s="190" t="s">
        <v>29797</v>
      </c>
      <c r="F476" s="190" t="s">
        <v>29797</v>
      </c>
      <c r="G476" s="190" t="s">
        <v>29797</v>
      </c>
      <c r="H476" s="190" t="s">
        <v>31618</v>
      </c>
      <c r="I476" s="190" t="s">
        <v>5078</v>
      </c>
      <c r="J476" s="190" t="s">
        <v>29826</v>
      </c>
      <c r="K476" s="190" t="s">
        <v>5078</v>
      </c>
      <c r="L476" s="190" t="s">
        <v>1447</v>
      </c>
    </row>
    <row r="477" spans="1:12" ht="15" x14ac:dyDescent="0.25">
      <c r="A477" s="191" t="s">
        <v>23006</v>
      </c>
      <c r="B477" s="192" t="s">
        <v>23007</v>
      </c>
      <c r="C477" s="192" t="s">
        <v>29797</v>
      </c>
      <c r="D477" s="192" t="s">
        <v>29797</v>
      </c>
      <c r="E477" s="192" t="s">
        <v>29797</v>
      </c>
      <c r="F477" s="192" t="s">
        <v>29797</v>
      </c>
      <c r="G477" s="192" t="s">
        <v>29797</v>
      </c>
      <c r="H477" s="192" t="s">
        <v>29797</v>
      </c>
      <c r="I477" s="192" t="s">
        <v>29797</v>
      </c>
      <c r="J477" s="192" t="s">
        <v>29797</v>
      </c>
      <c r="K477" s="192" t="s">
        <v>29797</v>
      </c>
      <c r="L477" s="192" t="s">
        <v>29797</v>
      </c>
    </row>
    <row r="478" spans="1:12" ht="15" x14ac:dyDescent="0.25">
      <c r="A478" s="189" t="s">
        <v>15055</v>
      </c>
      <c r="B478" s="190" t="s">
        <v>18927</v>
      </c>
      <c r="C478" s="190" t="s">
        <v>29797</v>
      </c>
      <c r="D478" s="190" t="s">
        <v>29797</v>
      </c>
      <c r="E478" s="190" t="s">
        <v>29797</v>
      </c>
      <c r="F478" s="190" t="s">
        <v>29797</v>
      </c>
      <c r="G478" s="190" t="s">
        <v>29797</v>
      </c>
      <c r="H478" s="190" t="s">
        <v>29797</v>
      </c>
      <c r="I478" s="190" t="s">
        <v>29797</v>
      </c>
      <c r="J478" s="190" t="s">
        <v>29797</v>
      </c>
      <c r="K478" s="190" t="s">
        <v>29797</v>
      </c>
      <c r="L478" s="190" t="s">
        <v>29797</v>
      </c>
    </row>
    <row r="479" spans="1:12" ht="15" x14ac:dyDescent="0.25">
      <c r="A479" s="191" t="s">
        <v>9943</v>
      </c>
      <c r="B479" s="192" t="s">
        <v>9944</v>
      </c>
      <c r="C479" s="192" t="s">
        <v>29797</v>
      </c>
      <c r="D479" s="192" t="s">
        <v>29797</v>
      </c>
      <c r="E479" s="192" t="s">
        <v>29797</v>
      </c>
      <c r="F479" s="192" t="s">
        <v>29797</v>
      </c>
      <c r="G479" s="192" t="s">
        <v>29797</v>
      </c>
      <c r="H479" s="192" t="s">
        <v>31312</v>
      </c>
      <c r="I479" s="192" t="s">
        <v>31313</v>
      </c>
      <c r="J479" s="192" t="s">
        <v>29821</v>
      </c>
      <c r="K479" s="192" t="s">
        <v>5062</v>
      </c>
      <c r="L479" s="192" t="s">
        <v>1447</v>
      </c>
    </row>
    <row r="480" spans="1:12" ht="15" x14ac:dyDescent="0.25">
      <c r="A480" s="189" t="s">
        <v>5191</v>
      </c>
      <c r="B480" s="190" t="s">
        <v>7222</v>
      </c>
      <c r="C480" s="190" t="s">
        <v>29797</v>
      </c>
      <c r="D480" s="190" t="s">
        <v>29797</v>
      </c>
      <c r="E480" s="190" t="s">
        <v>29797</v>
      </c>
      <c r="F480" s="190" t="s">
        <v>29797</v>
      </c>
      <c r="G480" s="190" t="s">
        <v>29797</v>
      </c>
      <c r="H480" s="190" t="s">
        <v>31560</v>
      </c>
      <c r="I480" s="190" t="s">
        <v>5073</v>
      </c>
      <c r="J480" s="190" t="s">
        <v>31325</v>
      </c>
      <c r="K480" s="190" t="s">
        <v>5073</v>
      </c>
      <c r="L480" s="190" t="s">
        <v>1447</v>
      </c>
    </row>
    <row r="481" spans="1:12" ht="15" x14ac:dyDescent="0.25">
      <c r="A481" s="191" t="s">
        <v>23008</v>
      </c>
      <c r="B481" s="192" t="s">
        <v>23009</v>
      </c>
      <c r="C481" s="192" t="s">
        <v>29797</v>
      </c>
      <c r="D481" s="192" t="s">
        <v>29797</v>
      </c>
      <c r="E481" s="192" t="s">
        <v>29797</v>
      </c>
      <c r="F481" s="192" t="s">
        <v>29797</v>
      </c>
      <c r="G481" s="192" t="s">
        <v>29797</v>
      </c>
      <c r="H481" s="192" t="s">
        <v>31353</v>
      </c>
      <c r="I481" s="192" t="s">
        <v>5073</v>
      </c>
      <c r="J481" s="192" t="s">
        <v>31325</v>
      </c>
      <c r="K481" s="192" t="s">
        <v>5073</v>
      </c>
      <c r="L481" s="192" t="s">
        <v>1447</v>
      </c>
    </row>
    <row r="482" spans="1:12" ht="15" x14ac:dyDescent="0.25">
      <c r="A482" s="189" t="s">
        <v>9945</v>
      </c>
      <c r="B482" s="190" t="s">
        <v>9946</v>
      </c>
      <c r="C482" s="190" t="s">
        <v>29797</v>
      </c>
      <c r="D482" s="190" t="s">
        <v>29797</v>
      </c>
      <c r="E482" s="190" t="s">
        <v>29797</v>
      </c>
      <c r="F482" s="190" t="s">
        <v>29797</v>
      </c>
      <c r="G482" s="190" t="s">
        <v>29797</v>
      </c>
      <c r="H482" s="190" t="s">
        <v>31507</v>
      </c>
      <c r="I482" s="190" t="s">
        <v>1388</v>
      </c>
      <c r="J482" s="190" t="s">
        <v>29821</v>
      </c>
      <c r="K482" s="190" t="s">
        <v>5062</v>
      </c>
      <c r="L482" s="190" t="s">
        <v>1447</v>
      </c>
    </row>
    <row r="483" spans="1:12" ht="15" x14ac:dyDescent="0.25">
      <c r="A483" s="191" t="s">
        <v>5192</v>
      </c>
      <c r="B483" s="192" t="s">
        <v>7223</v>
      </c>
      <c r="C483" s="192" t="s">
        <v>29797</v>
      </c>
      <c r="D483" s="192" t="s">
        <v>29797</v>
      </c>
      <c r="E483" s="192" t="s">
        <v>29797</v>
      </c>
      <c r="F483" s="192" t="s">
        <v>29797</v>
      </c>
      <c r="G483" s="192" t="s">
        <v>29797</v>
      </c>
      <c r="H483" s="192" t="s">
        <v>31619</v>
      </c>
      <c r="I483" s="192" t="s">
        <v>31620</v>
      </c>
      <c r="J483" s="192" t="s">
        <v>30021</v>
      </c>
      <c r="K483" s="192" t="s">
        <v>12016</v>
      </c>
      <c r="L483" s="192" t="s">
        <v>1447</v>
      </c>
    </row>
    <row r="484" spans="1:12" ht="15" x14ac:dyDescent="0.25">
      <c r="A484" s="189" t="s">
        <v>5193</v>
      </c>
      <c r="B484" s="190" t="s">
        <v>7224</v>
      </c>
      <c r="C484" s="190" t="s">
        <v>29797</v>
      </c>
      <c r="D484" s="190" t="s">
        <v>29797</v>
      </c>
      <c r="E484" s="190" t="s">
        <v>29797</v>
      </c>
      <c r="F484" s="190" t="s">
        <v>29797</v>
      </c>
      <c r="G484" s="190" t="s">
        <v>29797</v>
      </c>
      <c r="H484" s="190" t="s">
        <v>31588</v>
      </c>
      <c r="I484" s="190" t="s">
        <v>30455</v>
      </c>
      <c r="J484" s="190" t="s">
        <v>29870</v>
      </c>
      <c r="K484" s="190" t="s">
        <v>8069</v>
      </c>
      <c r="L484" s="190" t="s">
        <v>1447</v>
      </c>
    </row>
    <row r="485" spans="1:12" ht="15" x14ac:dyDescent="0.25">
      <c r="A485" s="191" t="s">
        <v>15056</v>
      </c>
      <c r="B485" s="192" t="s">
        <v>18928</v>
      </c>
      <c r="C485" s="192" t="s">
        <v>29812</v>
      </c>
      <c r="D485" s="192" t="s">
        <v>29824</v>
      </c>
      <c r="E485" s="192" t="s">
        <v>29866</v>
      </c>
      <c r="F485" s="192" t="s">
        <v>29804</v>
      </c>
      <c r="G485" s="192" t="s">
        <v>29867</v>
      </c>
      <c r="H485" s="192" t="s">
        <v>31621</v>
      </c>
      <c r="I485" s="192" t="s">
        <v>31622</v>
      </c>
      <c r="J485" s="192" t="s">
        <v>30441</v>
      </c>
      <c r="K485" s="192" t="s">
        <v>9190</v>
      </c>
      <c r="L485" s="192" t="s">
        <v>1447</v>
      </c>
    </row>
    <row r="486" spans="1:12" ht="15" x14ac:dyDescent="0.25">
      <c r="A486" s="189" t="s">
        <v>15057</v>
      </c>
      <c r="B486" s="190" t="s">
        <v>18929</v>
      </c>
      <c r="C486" s="190" t="s">
        <v>29797</v>
      </c>
      <c r="D486" s="190" t="s">
        <v>29797</v>
      </c>
      <c r="E486" s="190" t="s">
        <v>29797</v>
      </c>
      <c r="F486" s="190" t="s">
        <v>29797</v>
      </c>
      <c r="G486" s="190" t="s">
        <v>29797</v>
      </c>
      <c r="H486" s="190" t="s">
        <v>29797</v>
      </c>
      <c r="I486" s="190" t="s">
        <v>29797</v>
      </c>
      <c r="J486" s="190" t="s">
        <v>29797</v>
      </c>
      <c r="K486" s="190" t="s">
        <v>29797</v>
      </c>
      <c r="L486" s="190" t="s">
        <v>29797</v>
      </c>
    </row>
    <row r="487" spans="1:12" ht="15" x14ac:dyDescent="0.25">
      <c r="A487" s="191" t="s">
        <v>14428</v>
      </c>
      <c r="B487" s="192" t="s">
        <v>14429</v>
      </c>
      <c r="C487" s="192" t="s">
        <v>29797</v>
      </c>
      <c r="D487" s="192" t="s">
        <v>29797</v>
      </c>
      <c r="E487" s="192" t="s">
        <v>29797</v>
      </c>
      <c r="F487" s="192" t="s">
        <v>29797</v>
      </c>
      <c r="G487" s="192" t="s">
        <v>29797</v>
      </c>
      <c r="H487" s="192" t="s">
        <v>31409</v>
      </c>
      <c r="I487" s="192" t="s">
        <v>5062</v>
      </c>
      <c r="J487" s="192" t="s">
        <v>29821</v>
      </c>
      <c r="K487" s="192" t="s">
        <v>5062</v>
      </c>
      <c r="L487" s="192" t="s">
        <v>1447</v>
      </c>
    </row>
    <row r="488" spans="1:12" ht="15" x14ac:dyDescent="0.25">
      <c r="A488" s="189" t="s">
        <v>15058</v>
      </c>
      <c r="B488" s="190" t="s">
        <v>23010</v>
      </c>
      <c r="C488" s="190" t="s">
        <v>29797</v>
      </c>
      <c r="D488" s="190" t="s">
        <v>29797</v>
      </c>
      <c r="E488" s="190" t="s">
        <v>29797</v>
      </c>
      <c r="F488" s="190" t="s">
        <v>29797</v>
      </c>
      <c r="G488" s="190" t="s">
        <v>29797</v>
      </c>
      <c r="H488" s="190" t="s">
        <v>31460</v>
      </c>
      <c r="I488" s="190" t="s">
        <v>29942</v>
      </c>
      <c r="J488" s="190" t="s">
        <v>29821</v>
      </c>
      <c r="K488" s="190" t="s">
        <v>5062</v>
      </c>
      <c r="L488" s="190" t="s">
        <v>1447</v>
      </c>
    </row>
    <row r="489" spans="1:12" ht="15" x14ac:dyDescent="0.25">
      <c r="A489" s="191" t="s">
        <v>9947</v>
      </c>
      <c r="B489" s="192" t="s">
        <v>9948</v>
      </c>
      <c r="C489" s="192" t="s">
        <v>29797</v>
      </c>
      <c r="D489" s="192" t="s">
        <v>29797</v>
      </c>
      <c r="E489" s="192" t="s">
        <v>29797</v>
      </c>
      <c r="F489" s="192" t="s">
        <v>29797</v>
      </c>
      <c r="G489" s="192" t="s">
        <v>29797</v>
      </c>
      <c r="H489" s="192" t="s">
        <v>31623</v>
      </c>
      <c r="I489" s="192" t="s">
        <v>31624</v>
      </c>
      <c r="J489" s="192" t="s">
        <v>29821</v>
      </c>
      <c r="K489" s="192" t="s">
        <v>5062</v>
      </c>
      <c r="L489" s="192" t="s">
        <v>1447</v>
      </c>
    </row>
    <row r="490" spans="1:12" ht="15" x14ac:dyDescent="0.25">
      <c r="A490" s="189" t="s">
        <v>15059</v>
      </c>
      <c r="B490" s="190" t="s">
        <v>18930</v>
      </c>
      <c r="C490" s="190" t="s">
        <v>29797</v>
      </c>
      <c r="D490" s="190" t="s">
        <v>29797</v>
      </c>
      <c r="E490" s="190" t="s">
        <v>29797</v>
      </c>
      <c r="F490" s="190" t="s">
        <v>29797</v>
      </c>
      <c r="G490" s="190" t="s">
        <v>29797</v>
      </c>
      <c r="H490" s="190" t="s">
        <v>31625</v>
      </c>
      <c r="I490" s="190" t="s">
        <v>31626</v>
      </c>
      <c r="J490" s="190" t="s">
        <v>29826</v>
      </c>
      <c r="K490" s="190" t="s">
        <v>5078</v>
      </c>
      <c r="L490" s="190" t="s">
        <v>1447</v>
      </c>
    </row>
    <row r="491" spans="1:12" ht="15" x14ac:dyDescent="0.25">
      <c r="A491" s="191" t="s">
        <v>15060</v>
      </c>
      <c r="B491" s="192" t="s">
        <v>18931</v>
      </c>
      <c r="C491" s="192" t="s">
        <v>29797</v>
      </c>
      <c r="D491" s="192" t="s">
        <v>29797</v>
      </c>
      <c r="E491" s="192" t="s">
        <v>29797</v>
      </c>
      <c r="F491" s="192" t="s">
        <v>29797</v>
      </c>
      <c r="G491" s="192" t="s">
        <v>29797</v>
      </c>
      <c r="H491" s="192" t="s">
        <v>31452</v>
      </c>
      <c r="I491" s="192" t="s">
        <v>31453</v>
      </c>
      <c r="J491" s="192" t="s">
        <v>29821</v>
      </c>
      <c r="K491" s="192" t="s">
        <v>5062</v>
      </c>
      <c r="L491" s="192" t="s">
        <v>1447</v>
      </c>
    </row>
    <row r="492" spans="1:12" ht="15" x14ac:dyDescent="0.25">
      <c r="A492" s="189" t="s">
        <v>15061</v>
      </c>
      <c r="B492" s="190" t="s">
        <v>18932</v>
      </c>
      <c r="C492" s="190" t="s">
        <v>29797</v>
      </c>
      <c r="D492" s="190" t="s">
        <v>29797</v>
      </c>
      <c r="E492" s="190" t="s">
        <v>29797</v>
      </c>
      <c r="F492" s="190" t="s">
        <v>29797</v>
      </c>
      <c r="G492" s="190" t="s">
        <v>29797</v>
      </c>
      <c r="H492" s="190" t="s">
        <v>29797</v>
      </c>
      <c r="I492" s="190" t="s">
        <v>29797</v>
      </c>
      <c r="J492" s="190" t="s">
        <v>29797</v>
      </c>
      <c r="K492" s="190" t="s">
        <v>29797</v>
      </c>
      <c r="L492" s="190" t="s">
        <v>29797</v>
      </c>
    </row>
    <row r="493" spans="1:12" ht="15" x14ac:dyDescent="0.25">
      <c r="A493" s="191" t="s">
        <v>23011</v>
      </c>
      <c r="B493" s="192" t="s">
        <v>23012</v>
      </c>
      <c r="C493" s="192" t="s">
        <v>29797</v>
      </c>
      <c r="D493" s="192" t="s">
        <v>29797</v>
      </c>
      <c r="E493" s="192" t="s">
        <v>29868</v>
      </c>
      <c r="F493" s="192" t="s">
        <v>29797</v>
      </c>
      <c r="G493" s="192" t="s">
        <v>29797</v>
      </c>
      <c r="H493" s="192" t="s">
        <v>31342</v>
      </c>
      <c r="I493" s="192" t="s">
        <v>31343</v>
      </c>
      <c r="J493" s="192" t="s">
        <v>29821</v>
      </c>
      <c r="K493" s="192" t="s">
        <v>5062</v>
      </c>
      <c r="L493" s="192" t="s">
        <v>1447</v>
      </c>
    </row>
    <row r="494" spans="1:12" ht="15" x14ac:dyDescent="0.25">
      <c r="A494" s="189" t="s">
        <v>15062</v>
      </c>
      <c r="B494" s="190" t="s">
        <v>23013</v>
      </c>
      <c r="C494" s="190" t="s">
        <v>29797</v>
      </c>
      <c r="D494" s="190" t="s">
        <v>29797</v>
      </c>
      <c r="E494" s="190" t="s">
        <v>29797</v>
      </c>
      <c r="F494" s="190" t="s">
        <v>29797</v>
      </c>
      <c r="G494" s="190" t="s">
        <v>29797</v>
      </c>
      <c r="H494" s="190" t="s">
        <v>29797</v>
      </c>
      <c r="I494" s="190" t="s">
        <v>29797</v>
      </c>
      <c r="J494" s="190" t="s">
        <v>29797</v>
      </c>
      <c r="K494" s="190" t="s">
        <v>29797</v>
      </c>
      <c r="L494" s="190" t="s">
        <v>29797</v>
      </c>
    </row>
    <row r="495" spans="1:12" ht="15" x14ac:dyDescent="0.25">
      <c r="A495" s="191" t="s">
        <v>15063</v>
      </c>
      <c r="B495" s="192" t="s">
        <v>18933</v>
      </c>
      <c r="C495" s="192" t="s">
        <v>29797</v>
      </c>
      <c r="D495" s="192" t="s">
        <v>29797</v>
      </c>
      <c r="E495" s="192" t="s">
        <v>29797</v>
      </c>
      <c r="F495" s="192" t="s">
        <v>29797</v>
      </c>
      <c r="G495" s="192" t="s">
        <v>29797</v>
      </c>
      <c r="H495" s="192" t="s">
        <v>29797</v>
      </c>
      <c r="I495" s="192" t="s">
        <v>29797</v>
      </c>
      <c r="J495" s="192" t="s">
        <v>29797</v>
      </c>
      <c r="K495" s="192" t="s">
        <v>29797</v>
      </c>
      <c r="L495" s="192" t="s">
        <v>1447</v>
      </c>
    </row>
    <row r="496" spans="1:12" ht="15" x14ac:dyDescent="0.25">
      <c r="A496" s="189" t="s">
        <v>23014</v>
      </c>
      <c r="B496" s="190" t="s">
        <v>23015</v>
      </c>
      <c r="C496" s="190" t="s">
        <v>29797</v>
      </c>
      <c r="D496" s="190" t="s">
        <v>29797</v>
      </c>
      <c r="E496" s="190" t="s">
        <v>29797</v>
      </c>
      <c r="F496" s="190" t="s">
        <v>29797</v>
      </c>
      <c r="G496" s="190" t="s">
        <v>29797</v>
      </c>
      <c r="H496" s="190" t="s">
        <v>31371</v>
      </c>
      <c r="I496" s="190" t="s">
        <v>5062</v>
      </c>
      <c r="J496" s="190" t="s">
        <v>29821</v>
      </c>
      <c r="K496" s="190" t="s">
        <v>5062</v>
      </c>
      <c r="L496" s="190" t="s">
        <v>1447</v>
      </c>
    </row>
    <row r="497" spans="1:12" ht="15" x14ac:dyDescent="0.25">
      <c r="A497" s="191" t="s">
        <v>23016</v>
      </c>
      <c r="B497" s="192" t="s">
        <v>23015</v>
      </c>
      <c r="C497" s="192" t="s">
        <v>29797</v>
      </c>
      <c r="D497" s="192" t="s">
        <v>29797</v>
      </c>
      <c r="E497" s="192" t="s">
        <v>29797</v>
      </c>
      <c r="F497" s="192" t="s">
        <v>29797</v>
      </c>
      <c r="G497" s="192" t="s">
        <v>29797</v>
      </c>
      <c r="H497" s="192" t="s">
        <v>31371</v>
      </c>
      <c r="I497" s="192" t="s">
        <v>5062</v>
      </c>
      <c r="J497" s="192" t="s">
        <v>29821</v>
      </c>
      <c r="K497" s="192" t="s">
        <v>5062</v>
      </c>
      <c r="L497" s="192" t="s">
        <v>1447</v>
      </c>
    </row>
    <row r="498" spans="1:12" ht="15" x14ac:dyDescent="0.25">
      <c r="A498" s="189" t="s">
        <v>15064</v>
      </c>
      <c r="B498" s="190" t="s">
        <v>18934</v>
      </c>
      <c r="C498" s="190" t="s">
        <v>29797</v>
      </c>
      <c r="D498" s="190" t="s">
        <v>29797</v>
      </c>
      <c r="E498" s="190" t="s">
        <v>29797</v>
      </c>
      <c r="F498" s="190" t="s">
        <v>29797</v>
      </c>
      <c r="G498" s="190" t="s">
        <v>29797</v>
      </c>
      <c r="H498" s="190" t="s">
        <v>29797</v>
      </c>
      <c r="I498" s="190" t="s">
        <v>29797</v>
      </c>
      <c r="J498" s="190" t="s">
        <v>29797</v>
      </c>
      <c r="K498" s="190" t="s">
        <v>29797</v>
      </c>
      <c r="L498" s="190" t="s">
        <v>1447</v>
      </c>
    </row>
    <row r="499" spans="1:12" ht="15" x14ac:dyDescent="0.25">
      <c r="A499" s="191" t="s">
        <v>23017</v>
      </c>
      <c r="B499" s="192" t="s">
        <v>23018</v>
      </c>
      <c r="C499" s="192" t="s">
        <v>29797</v>
      </c>
      <c r="D499" s="192" t="s">
        <v>29797</v>
      </c>
      <c r="E499" s="192" t="s">
        <v>29869</v>
      </c>
      <c r="F499" s="192" t="s">
        <v>29797</v>
      </c>
      <c r="G499" s="192" t="s">
        <v>29797</v>
      </c>
      <c r="H499" s="192" t="s">
        <v>31407</v>
      </c>
      <c r="I499" s="192" t="s">
        <v>31408</v>
      </c>
      <c r="J499" s="192" t="s">
        <v>29821</v>
      </c>
      <c r="K499" s="192" t="s">
        <v>5062</v>
      </c>
      <c r="L499" s="192" t="s">
        <v>1447</v>
      </c>
    </row>
    <row r="500" spans="1:12" ht="15" x14ac:dyDescent="0.25">
      <c r="A500" s="189" t="s">
        <v>23019</v>
      </c>
      <c r="B500" s="190" t="s">
        <v>18935</v>
      </c>
      <c r="C500" s="190" t="s">
        <v>29797</v>
      </c>
      <c r="D500" s="190" t="s">
        <v>29797</v>
      </c>
      <c r="E500" s="190" t="s">
        <v>29797</v>
      </c>
      <c r="F500" s="190" t="s">
        <v>29797</v>
      </c>
      <c r="G500" s="190" t="s">
        <v>29797</v>
      </c>
      <c r="H500" s="190" t="s">
        <v>29797</v>
      </c>
      <c r="I500" s="190" t="s">
        <v>29797</v>
      </c>
      <c r="J500" s="190" t="s">
        <v>29797</v>
      </c>
      <c r="K500" s="190" t="s">
        <v>29797</v>
      </c>
      <c r="L500" s="190" t="s">
        <v>1468</v>
      </c>
    </row>
    <row r="501" spans="1:12" ht="15" x14ac:dyDescent="0.25">
      <c r="A501" s="191" t="s">
        <v>9949</v>
      </c>
      <c r="B501" s="192" t="s">
        <v>9950</v>
      </c>
      <c r="C501" s="192" t="s">
        <v>29797</v>
      </c>
      <c r="D501" s="192" t="s">
        <v>29797</v>
      </c>
      <c r="E501" s="192" t="s">
        <v>29797</v>
      </c>
      <c r="F501" s="192" t="s">
        <v>29797</v>
      </c>
      <c r="G501" s="192" t="s">
        <v>29797</v>
      </c>
      <c r="H501" s="192" t="s">
        <v>31340</v>
      </c>
      <c r="I501" s="192" t="s">
        <v>1380</v>
      </c>
      <c r="J501" s="192" t="s">
        <v>29821</v>
      </c>
      <c r="K501" s="192" t="s">
        <v>5062</v>
      </c>
      <c r="L501" s="192" t="s">
        <v>1447</v>
      </c>
    </row>
    <row r="502" spans="1:12" ht="15" x14ac:dyDescent="0.25">
      <c r="A502" s="189" t="s">
        <v>5194</v>
      </c>
      <c r="B502" s="190" t="s">
        <v>7225</v>
      </c>
      <c r="C502" s="190" t="s">
        <v>29797</v>
      </c>
      <c r="D502" s="190" t="s">
        <v>29797</v>
      </c>
      <c r="E502" s="190" t="s">
        <v>29797</v>
      </c>
      <c r="F502" s="190" t="s">
        <v>29797</v>
      </c>
      <c r="G502" s="190" t="s">
        <v>29797</v>
      </c>
      <c r="H502" s="190" t="s">
        <v>31598</v>
      </c>
      <c r="I502" s="190" t="s">
        <v>31599</v>
      </c>
      <c r="J502" s="190" t="s">
        <v>29821</v>
      </c>
      <c r="K502" s="190" t="s">
        <v>5062</v>
      </c>
      <c r="L502" s="190" t="s">
        <v>1447</v>
      </c>
    </row>
    <row r="503" spans="1:12" ht="15" x14ac:dyDescent="0.25">
      <c r="A503" s="191" t="s">
        <v>15065</v>
      </c>
      <c r="B503" s="192" t="s">
        <v>18936</v>
      </c>
      <c r="C503" s="192" t="s">
        <v>29797</v>
      </c>
      <c r="D503" s="192" t="s">
        <v>29797</v>
      </c>
      <c r="E503" s="192" t="s">
        <v>29797</v>
      </c>
      <c r="F503" s="192" t="s">
        <v>29797</v>
      </c>
      <c r="G503" s="192" t="s">
        <v>29797</v>
      </c>
      <c r="H503" s="192" t="s">
        <v>29797</v>
      </c>
      <c r="I503" s="192" t="s">
        <v>29797</v>
      </c>
      <c r="J503" s="192" t="s">
        <v>29797</v>
      </c>
      <c r="K503" s="192" t="s">
        <v>29797</v>
      </c>
      <c r="L503" s="192" t="s">
        <v>1447</v>
      </c>
    </row>
    <row r="504" spans="1:12" ht="15" x14ac:dyDescent="0.25">
      <c r="A504" s="189" t="s">
        <v>5195</v>
      </c>
      <c r="B504" s="190" t="s">
        <v>7226</v>
      </c>
      <c r="C504" s="190" t="s">
        <v>29797</v>
      </c>
      <c r="D504" s="190" t="s">
        <v>29797</v>
      </c>
      <c r="E504" s="190" t="s">
        <v>29797</v>
      </c>
      <c r="F504" s="190" t="s">
        <v>29797</v>
      </c>
      <c r="G504" s="190" t="s">
        <v>29797</v>
      </c>
      <c r="H504" s="190" t="s">
        <v>31445</v>
      </c>
      <c r="I504" s="190" t="s">
        <v>31446</v>
      </c>
      <c r="J504" s="190" t="s">
        <v>31325</v>
      </c>
      <c r="K504" s="190" t="s">
        <v>5073</v>
      </c>
      <c r="L504" s="190" t="s">
        <v>1447</v>
      </c>
    </row>
    <row r="505" spans="1:12" ht="15" x14ac:dyDescent="0.25">
      <c r="A505" s="191" t="s">
        <v>9951</v>
      </c>
      <c r="B505" s="192" t="s">
        <v>9952</v>
      </c>
      <c r="C505" s="192" t="s">
        <v>29797</v>
      </c>
      <c r="D505" s="192" t="s">
        <v>29797</v>
      </c>
      <c r="E505" s="192" t="s">
        <v>29797</v>
      </c>
      <c r="F505" s="192" t="s">
        <v>29797</v>
      </c>
      <c r="G505" s="192" t="s">
        <v>29797</v>
      </c>
      <c r="H505" s="192" t="s">
        <v>31613</v>
      </c>
      <c r="I505" s="192" t="s">
        <v>6528</v>
      </c>
      <c r="J505" s="192" t="s">
        <v>31325</v>
      </c>
      <c r="K505" s="192" t="s">
        <v>5073</v>
      </c>
      <c r="L505" s="192" t="s">
        <v>1447</v>
      </c>
    </row>
    <row r="506" spans="1:12" ht="15" x14ac:dyDescent="0.25">
      <c r="A506" s="189" t="s">
        <v>5196</v>
      </c>
      <c r="B506" s="190" t="s">
        <v>7227</v>
      </c>
      <c r="C506" s="190" t="s">
        <v>29797</v>
      </c>
      <c r="D506" s="190" t="s">
        <v>29797</v>
      </c>
      <c r="E506" s="190" t="s">
        <v>29797</v>
      </c>
      <c r="F506" s="190" t="s">
        <v>29797</v>
      </c>
      <c r="G506" s="190" t="s">
        <v>29797</v>
      </c>
      <c r="H506" s="190" t="s">
        <v>31390</v>
      </c>
      <c r="I506" s="190" t="s">
        <v>14423</v>
      </c>
      <c r="J506" s="190" t="s">
        <v>29821</v>
      </c>
      <c r="K506" s="190" t="s">
        <v>5062</v>
      </c>
      <c r="L506" s="190" t="s">
        <v>1447</v>
      </c>
    </row>
    <row r="507" spans="1:12" ht="15" x14ac:dyDescent="0.25">
      <c r="A507" s="191" t="s">
        <v>9953</v>
      </c>
      <c r="B507" s="192" t="s">
        <v>9954</v>
      </c>
      <c r="C507" s="192" t="s">
        <v>29797</v>
      </c>
      <c r="D507" s="192" t="s">
        <v>29797</v>
      </c>
      <c r="E507" s="192" t="s">
        <v>29797</v>
      </c>
      <c r="F507" s="192" t="s">
        <v>29797</v>
      </c>
      <c r="G507" s="192" t="s">
        <v>29797</v>
      </c>
      <c r="H507" s="192" t="s">
        <v>31627</v>
      </c>
      <c r="I507" s="192" t="s">
        <v>31628</v>
      </c>
      <c r="J507" s="192" t="s">
        <v>29835</v>
      </c>
      <c r="K507" s="192" t="s">
        <v>9955</v>
      </c>
      <c r="L507" s="192" t="s">
        <v>1447</v>
      </c>
    </row>
    <row r="508" spans="1:12" ht="15" x14ac:dyDescent="0.25">
      <c r="A508" s="189" t="s">
        <v>5197</v>
      </c>
      <c r="B508" s="190" t="s">
        <v>18937</v>
      </c>
      <c r="C508" s="190" t="s">
        <v>29797</v>
      </c>
      <c r="D508" s="190" t="s">
        <v>29797</v>
      </c>
      <c r="E508" s="190" t="s">
        <v>29797</v>
      </c>
      <c r="F508" s="190" t="s">
        <v>29797</v>
      </c>
      <c r="G508" s="190" t="s">
        <v>29797</v>
      </c>
      <c r="H508" s="190" t="s">
        <v>31466</v>
      </c>
      <c r="I508" s="190" t="s">
        <v>31467</v>
      </c>
      <c r="J508" s="190" t="s">
        <v>29821</v>
      </c>
      <c r="K508" s="190" t="s">
        <v>5062</v>
      </c>
      <c r="L508" s="190" t="s">
        <v>1447</v>
      </c>
    </row>
    <row r="509" spans="1:12" ht="15" x14ac:dyDescent="0.25">
      <c r="A509" s="191" t="s">
        <v>15066</v>
      </c>
      <c r="B509" s="192" t="s">
        <v>18938</v>
      </c>
      <c r="C509" s="192" t="s">
        <v>29797</v>
      </c>
      <c r="D509" s="192" t="s">
        <v>29797</v>
      </c>
      <c r="E509" s="192" t="s">
        <v>29797</v>
      </c>
      <c r="F509" s="192" t="s">
        <v>29797</v>
      </c>
      <c r="G509" s="192" t="s">
        <v>29797</v>
      </c>
      <c r="H509" s="192" t="s">
        <v>29797</v>
      </c>
      <c r="I509" s="192" t="s">
        <v>29797</v>
      </c>
      <c r="J509" s="192" t="s">
        <v>29797</v>
      </c>
      <c r="K509" s="192" t="s">
        <v>29797</v>
      </c>
      <c r="L509" s="192" t="s">
        <v>29797</v>
      </c>
    </row>
    <row r="510" spans="1:12" ht="15" x14ac:dyDescent="0.25">
      <c r="A510" s="189" t="s">
        <v>5198</v>
      </c>
      <c r="B510" s="190" t="s">
        <v>7228</v>
      </c>
      <c r="C510" s="190" t="s">
        <v>29812</v>
      </c>
      <c r="D510" s="190" t="s">
        <v>29813</v>
      </c>
      <c r="E510" s="190" t="s">
        <v>12021</v>
      </c>
      <c r="F510" s="190" t="s">
        <v>29804</v>
      </c>
      <c r="G510" s="190" t="s">
        <v>29870</v>
      </c>
      <c r="H510" s="190" t="s">
        <v>31361</v>
      </c>
      <c r="I510" s="190" t="s">
        <v>5062</v>
      </c>
      <c r="J510" s="190" t="s">
        <v>29821</v>
      </c>
      <c r="K510" s="190" t="s">
        <v>5062</v>
      </c>
      <c r="L510" s="190" t="s">
        <v>1447</v>
      </c>
    </row>
    <row r="511" spans="1:12" ht="15" x14ac:dyDescent="0.25">
      <c r="A511" s="191" t="s">
        <v>5199</v>
      </c>
      <c r="B511" s="192" t="s">
        <v>7229</v>
      </c>
      <c r="C511" s="192" t="s">
        <v>29797</v>
      </c>
      <c r="D511" s="192" t="s">
        <v>29797</v>
      </c>
      <c r="E511" s="192" t="s">
        <v>29797</v>
      </c>
      <c r="F511" s="192" t="s">
        <v>29797</v>
      </c>
      <c r="G511" s="192" t="s">
        <v>29797</v>
      </c>
      <c r="H511" s="192" t="s">
        <v>29797</v>
      </c>
      <c r="I511" s="192" t="s">
        <v>29797</v>
      </c>
      <c r="J511" s="192" t="s">
        <v>29797</v>
      </c>
      <c r="K511" s="192" t="s">
        <v>29797</v>
      </c>
      <c r="L511" s="192" t="s">
        <v>29797</v>
      </c>
    </row>
    <row r="512" spans="1:12" ht="15" x14ac:dyDescent="0.25">
      <c r="A512" s="189" t="s">
        <v>5200</v>
      </c>
      <c r="B512" s="190" t="s">
        <v>7230</v>
      </c>
      <c r="C512" s="190" t="s">
        <v>29797</v>
      </c>
      <c r="D512" s="190" t="s">
        <v>29797</v>
      </c>
      <c r="E512" s="190" t="s">
        <v>29797</v>
      </c>
      <c r="F512" s="190" t="s">
        <v>29797</v>
      </c>
      <c r="G512" s="190" t="s">
        <v>29797</v>
      </c>
      <c r="H512" s="190" t="s">
        <v>29797</v>
      </c>
      <c r="I512" s="190" t="s">
        <v>29797</v>
      </c>
      <c r="J512" s="190" t="s">
        <v>29797</v>
      </c>
      <c r="K512" s="190" t="s">
        <v>29797</v>
      </c>
      <c r="L512" s="190" t="s">
        <v>29797</v>
      </c>
    </row>
    <row r="513" spans="1:12" ht="15" x14ac:dyDescent="0.25">
      <c r="A513" s="191" t="s">
        <v>23020</v>
      </c>
      <c r="B513" s="192" t="s">
        <v>23021</v>
      </c>
      <c r="C513" s="192" t="s">
        <v>29797</v>
      </c>
      <c r="D513" s="192" t="s">
        <v>29797</v>
      </c>
      <c r="E513" s="192" t="s">
        <v>29797</v>
      </c>
      <c r="F513" s="192" t="s">
        <v>29797</v>
      </c>
      <c r="G513" s="192" t="s">
        <v>29797</v>
      </c>
      <c r="H513" s="192" t="s">
        <v>31342</v>
      </c>
      <c r="I513" s="192" t="s">
        <v>31343</v>
      </c>
      <c r="J513" s="192" t="s">
        <v>29821</v>
      </c>
      <c r="K513" s="192" t="s">
        <v>5062</v>
      </c>
      <c r="L513" s="192" t="s">
        <v>1447</v>
      </c>
    </row>
    <row r="514" spans="1:12" ht="15" x14ac:dyDescent="0.25">
      <c r="A514" s="189" t="s">
        <v>15067</v>
      </c>
      <c r="B514" s="190" t="s">
        <v>18939</v>
      </c>
      <c r="C514" s="190" t="s">
        <v>29797</v>
      </c>
      <c r="D514" s="190" t="s">
        <v>29797</v>
      </c>
      <c r="E514" s="190" t="s">
        <v>29797</v>
      </c>
      <c r="F514" s="190" t="s">
        <v>29797</v>
      </c>
      <c r="G514" s="190" t="s">
        <v>29797</v>
      </c>
      <c r="H514" s="190" t="s">
        <v>31366</v>
      </c>
      <c r="I514" s="190" t="s">
        <v>31367</v>
      </c>
      <c r="J514" s="190" t="s">
        <v>29821</v>
      </c>
      <c r="K514" s="190" t="s">
        <v>5062</v>
      </c>
      <c r="L514" s="190" t="s">
        <v>1447</v>
      </c>
    </row>
    <row r="515" spans="1:12" ht="15" x14ac:dyDescent="0.25">
      <c r="A515" s="191" t="s">
        <v>9956</v>
      </c>
      <c r="B515" s="192" t="s">
        <v>9957</v>
      </c>
      <c r="C515" s="192" t="s">
        <v>29797</v>
      </c>
      <c r="D515" s="192" t="s">
        <v>29797</v>
      </c>
      <c r="E515" s="192" t="s">
        <v>29797</v>
      </c>
      <c r="F515" s="192" t="s">
        <v>29797</v>
      </c>
      <c r="G515" s="192" t="s">
        <v>29797</v>
      </c>
      <c r="H515" s="192" t="s">
        <v>31629</v>
      </c>
      <c r="I515" s="192" t="s">
        <v>31630</v>
      </c>
      <c r="J515" s="192" t="s">
        <v>29826</v>
      </c>
      <c r="K515" s="192" t="s">
        <v>5078</v>
      </c>
      <c r="L515" s="192" t="s">
        <v>1447</v>
      </c>
    </row>
    <row r="516" spans="1:12" ht="15" x14ac:dyDescent="0.25">
      <c r="A516" s="189" t="s">
        <v>15068</v>
      </c>
      <c r="B516" s="190" t="s">
        <v>18940</v>
      </c>
      <c r="C516" s="190" t="s">
        <v>29797</v>
      </c>
      <c r="D516" s="190" t="s">
        <v>29797</v>
      </c>
      <c r="E516" s="190" t="s">
        <v>29797</v>
      </c>
      <c r="F516" s="190" t="s">
        <v>29797</v>
      </c>
      <c r="G516" s="190" t="s">
        <v>29797</v>
      </c>
      <c r="H516" s="190" t="s">
        <v>31631</v>
      </c>
      <c r="I516" s="190" t="s">
        <v>31632</v>
      </c>
      <c r="J516" s="190" t="s">
        <v>31325</v>
      </c>
      <c r="K516" s="190" t="s">
        <v>5073</v>
      </c>
      <c r="L516" s="190" t="s">
        <v>1447</v>
      </c>
    </row>
    <row r="517" spans="1:12" ht="15" x14ac:dyDescent="0.25">
      <c r="A517" s="191" t="s">
        <v>23022</v>
      </c>
      <c r="B517" s="192" t="s">
        <v>23023</v>
      </c>
      <c r="C517" s="192" t="s">
        <v>29797</v>
      </c>
      <c r="D517" s="192" t="s">
        <v>29797</v>
      </c>
      <c r="E517" s="192" t="s">
        <v>29797</v>
      </c>
      <c r="F517" s="192" t="s">
        <v>29797</v>
      </c>
      <c r="G517" s="192" t="s">
        <v>29797</v>
      </c>
      <c r="H517" s="192" t="s">
        <v>31584</v>
      </c>
      <c r="I517" s="192" t="s">
        <v>6488</v>
      </c>
      <c r="J517" s="192" t="s">
        <v>29821</v>
      </c>
      <c r="K517" s="192" t="s">
        <v>5062</v>
      </c>
      <c r="L517" s="192" t="s">
        <v>1447</v>
      </c>
    </row>
    <row r="518" spans="1:12" ht="15" x14ac:dyDescent="0.25">
      <c r="A518" s="189" t="s">
        <v>5201</v>
      </c>
      <c r="B518" s="190" t="s">
        <v>7231</v>
      </c>
      <c r="C518" s="190" t="s">
        <v>29797</v>
      </c>
      <c r="D518" s="190" t="s">
        <v>29797</v>
      </c>
      <c r="E518" s="190" t="s">
        <v>29797</v>
      </c>
      <c r="F518" s="190" t="s">
        <v>29797</v>
      </c>
      <c r="G518" s="190" t="s">
        <v>29797</v>
      </c>
      <c r="H518" s="190" t="s">
        <v>31633</v>
      </c>
      <c r="I518" s="190" t="s">
        <v>30312</v>
      </c>
      <c r="J518" s="190" t="s">
        <v>30021</v>
      </c>
      <c r="K518" s="190" t="s">
        <v>12016</v>
      </c>
      <c r="L518" s="190" t="s">
        <v>1447</v>
      </c>
    </row>
    <row r="519" spans="1:12" ht="15" x14ac:dyDescent="0.25">
      <c r="A519" s="191" t="s">
        <v>5202</v>
      </c>
      <c r="B519" s="192" t="s">
        <v>7232</v>
      </c>
      <c r="C519" s="192" t="s">
        <v>29797</v>
      </c>
      <c r="D519" s="192" t="s">
        <v>29797</v>
      </c>
      <c r="E519" s="192" t="s">
        <v>29797</v>
      </c>
      <c r="F519" s="192" t="s">
        <v>29797</v>
      </c>
      <c r="G519" s="192" t="s">
        <v>29797</v>
      </c>
      <c r="H519" s="192" t="s">
        <v>31588</v>
      </c>
      <c r="I519" s="192" t="s">
        <v>30455</v>
      </c>
      <c r="J519" s="192" t="s">
        <v>29870</v>
      </c>
      <c r="K519" s="192" t="s">
        <v>8069</v>
      </c>
      <c r="L519" s="192" t="s">
        <v>1447</v>
      </c>
    </row>
    <row r="520" spans="1:12" ht="15" x14ac:dyDescent="0.25">
      <c r="A520" s="189" t="s">
        <v>5203</v>
      </c>
      <c r="B520" s="190" t="s">
        <v>7233</v>
      </c>
      <c r="C520" s="190" t="s">
        <v>29797</v>
      </c>
      <c r="D520" s="190" t="s">
        <v>29797</v>
      </c>
      <c r="E520" s="190" t="s">
        <v>29797</v>
      </c>
      <c r="F520" s="190" t="s">
        <v>29797</v>
      </c>
      <c r="G520" s="190" t="s">
        <v>29797</v>
      </c>
      <c r="H520" s="190" t="s">
        <v>31588</v>
      </c>
      <c r="I520" s="190" t="s">
        <v>30455</v>
      </c>
      <c r="J520" s="190" t="s">
        <v>29870</v>
      </c>
      <c r="K520" s="190" t="s">
        <v>8069</v>
      </c>
      <c r="L520" s="190" t="s">
        <v>1447</v>
      </c>
    </row>
    <row r="521" spans="1:12" ht="15" x14ac:dyDescent="0.25">
      <c r="A521" s="191" t="s">
        <v>5204</v>
      </c>
      <c r="B521" s="192" t="s">
        <v>7234</v>
      </c>
      <c r="C521" s="192" t="s">
        <v>29797</v>
      </c>
      <c r="D521" s="192" t="s">
        <v>29797</v>
      </c>
      <c r="E521" s="192" t="s">
        <v>29797</v>
      </c>
      <c r="F521" s="192" t="s">
        <v>29797</v>
      </c>
      <c r="G521" s="192" t="s">
        <v>29797</v>
      </c>
      <c r="H521" s="192" t="s">
        <v>31588</v>
      </c>
      <c r="I521" s="192" t="s">
        <v>30455</v>
      </c>
      <c r="J521" s="192" t="s">
        <v>29870</v>
      </c>
      <c r="K521" s="192" t="s">
        <v>8069</v>
      </c>
      <c r="L521" s="192" t="s">
        <v>1447</v>
      </c>
    </row>
    <row r="522" spans="1:12" ht="15" x14ac:dyDescent="0.25">
      <c r="A522" s="189" t="s">
        <v>5205</v>
      </c>
      <c r="B522" s="190" t="s">
        <v>7235</v>
      </c>
      <c r="C522" s="190" t="s">
        <v>29797</v>
      </c>
      <c r="D522" s="190" t="s">
        <v>29797</v>
      </c>
      <c r="E522" s="190" t="s">
        <v>29797</v>
      </c>
      <c r="F522" s="190" t="s">
        <v>29797</v>
      </c>
      <c r="G522" s="190" t="s">
        <v>29797</v>
      </c>
      <c r="H522" s="190" t="s">
        <v>31588</v>
      </c>
      <c r="I522" s="190" t="s">
        <v>30455</v>
      </c>
      <c r="J522" s="190" t="s">
        <v>29870</v>
      </c>
      <c r="K522" s="190" t="s">
        <v>8069</v>
      </c>
      <c r="L522" s="190" t="s">
        <v>1447</v>
      </c>
    </row>
    <row r="523" spans="1:12" ht="15" x14ac:dyDescent="0.25">
      <c r="A523" s="191" t="s">
        <v>23024</v>
      </c>
      <c r="B523" s="192" t="s">
        <v>23025</v>
      </c>
      <c r="C523" s="192" t="s">
        <v>29797</v>
      </c>
      <c r="D523" s="192" t="s">
        <v>29797</v>
      </c>
      <c r="E523" s="192" t="s">
        <v>29797</v>
      </c>
      <c r="F523" s="192" t="s">
        <v>29797</v>
      </c>
      <c r="G523" s="192" t="s">
        <v>29797</v>
      </c>
      <c r="H523" s="192" t="s">
        <v>31603</v>
      </c>
      <c r="I523" s="192" t="s">
        <v>31604</v>
      </c>
      <c r="J523" s="192" t="s">
        <v>29821</v>
      </c>
      <c r="K523" s="192" t="s">
        <v>5062</v>
      </c>
      <c r="L523" s="192" t="s">
        <v>1447</v>
      </c>
    </row>
    <row r="524" spans="1:12" ht="15" x14ac:dyDescent="0.25">
      <c r="A524" s="189" t="s">
        <v>15069</v>
      </c>
      <c r="B524" s="190" t="s">
        <v>23026</v>
      </c>
      <c r="C524" s="190" t="s">
        <v>29797</v>
      </c>
      <c r="D524" s="190" t="s">
        <v>29797</v>
      </c>
      <c r="E524" s="190" t="s">
        <v>29871</v>
      </c>
      <c r="F524" s="190" t="s">
        <v>29797</v>
      </c>
      <c r="G524" s="190" t="s">
        <v>29797</v>
      </c>
      <c r="H524" s="190" t="s">
        <v>31342</v>
      </c>
      <c r="I524" s="190" t="s">
        <v>31343</v>
      </c>
      <c r="J524" s="190" t="s">
        <v>29821</v>
      </c>
      <c r="K524" s="190" t="s">
        <v>5062</v>
      </c>
      <c r="L524" s="190" t="s">
        <v>1447</v>
      </c>
    </row>
    <row r="525" spans="1:12" ht="15" x14ac:dyDescent="0.25">
      <c r="A525" s="191" t="s">
        <v>23027</v>
      </c>
      <c r="B525" s="192" t="s">
        <v>23028</v>
      </c>
      <c r="C525" s="192" t="s">
        <v>29797</v>
      </c>
      <c r="D525" s="192" t="s">
        <v>29797</v>
      </c>
      <c r="E525" s="192" t="s">
        <v>29797</v>
      </c>
      <c r="F525" s="192" t="s">
        <v>29797</v>
      </c>
      <c r="G525" s="192" t="s">
        <v>29797</v>
      </c>
      <c r="H525" s="192" t="s">
        <v>31634</v>
      </c>
      <c r="I525" s="192" t="s">
        <v>31635</v>
      </c>
      <c r="J525" s="192" t="s">
        <v>29914</v>
      </c>
      <c r="K525" s="192" t="s">
        <v>12021</v>
      </c>
      <c r="L525" s="192" t="s">
        <v>1447</v>
      </c>
    </row>
    <row r="526" spans="1:12" ht="15" x14ac:dyDescent="0.25">
      <c r="A526" s="189" t="s">
        <v>23029</v>
      </c>
      <c r="B526" s="190" t="s">
        <v>18941</v>
      </c>
      <c r="C526" s="190" t="s">
        <v>29797</v>
      </c>
      <c r="D526" s="190" t="s">
        <v>29797</v>
      </c>
      <c r="E526" s="190" t="s">
        <v>29797</v>
      </c>
      <c r="F526" s="190" t="s">
        <v>29797</v>
      </c>
      <c r="G526" s="190" t="s">
        <v>29797</v>
      </c>
      <c r="H526" s="190" t="s">
        <v>29797</v>
      </c>
      <c r="I526" s="190" t="s">
        <v>29797</v>
      </c>
      <c r="J526" s="190" t="s">
        <v>29797</v>
      </c>
      <c r="K526" s="190" t="s">
        <v>29797</v>
      </c>
      <c r="L526" s="190" t="s">
        <v>1468</v>
      </c>
    </row>
    <row r="527" spans="1:12" ht="15" x14ac:dyDescent="0.25">
      <c r="A527" s="191" t="s">
        <v>23030</v>
      </c>
      <c r="B527" s="192" t="s">
        <v>23031</v>
      </c>
      <c r="C527" s="192" t="s">
        <v>29797</v>
      </c>
      <c r="D527" s="192" t="s">
        <v>29797</v>
      </c>
      <c r="E527" s="192" t="s">
        <v>29797</v>
      </c>
      <c r="F527" s="192" t="s">
        <v>29797</v>
      </c>
      <c r="G527" s="192" t="s">
        <v>29797</v>
      </c>
      <c r="H527" s="192" t="s">
        <v>31314</v>
      </c>
      <c r="I527" s="192" t="s">
        <v>5062</v>
      </c>
      <c r="J527" s="192" t="s">
        <v>29821</v>
      </c>
      <c r="K527" s="192" t="s">
        <v>5062</v>
      </c>
      <c r="L527" s="192" t="s">
        <v>1447</v>
      </c>
    </row>
    <row r="528" spans="1:12" ht="15" x14ac:dyDescent="0.25">
      <c r="A528" s="189" t="s">
        <v>15070</v>
      </c>
      <c r="B528" s="190" t="s">
        <v>18942</v>
      </c>
      <c r="C528" s="190" t="s">
        <v>29797</v>
      </c>
      <c r="D528" s="190" t="s">
        <v>29797</v>
      </c>
      <c r="E528" s="190" t="s">
        <v>29797</v>
      </c>
      <c r="F528" s="190" t="s">
        <v>29797</v>
      </c>
      <c r="G528" s="190" t="s">
        <v>29797</v>
      </c>
      <c r="H528" s="190" t="s">
        <v>29797</v>
      </c>
      <c r="I528" s="190" t="s">
        <v>29797</v>
      </c>
      <c r="J528" s="190" t="s">
        <v>29797</v>
      </c>
      <c r="K528" s="190" t="s">
        <v>29797</v>
      </c>
      <c r="L528" s="190" t="s">
        <v>29797</v>
      </c>
    </row>
    <row r="529" spans="1:12" ht="15" x14ac:dyDescent="0.25">
      <c r="A529" s="191" t="s">
        <v>23032</v>
      </c>
      <c r="B529" s="192" t="s">
        <v>23033</v>
      </c>
      <c r="C529" s="192" t="s">
        <v>29797</v>
      </c>
      <c r="D529" s="192" t="s">
        <v>29797</v>
      </c>
      <c r="E529" s="192" t="s">
        <v>29797</v>
      </c>
      <c r="F529" s="192" t="s">
        <v>29797</v>
      </c>
      <c r="G529" s="192" t="s">
        <v>29797</v>
      </c>
      <c r="H529" s="192" t="s">
        <v>31636</v>
      </c>
      <c r="I529" s="192" t="s">
        <v>31637</v>
      </c>
      <c r="J529" s="192" t="s">
        <v>29821</v>
      </c>
      <c r="K529" s="192" t="s">
        <v>5062</v>
      </c>
      <c r="L529" s="192" t="s">
        <v>1447</v>
      </c>
    </row>
    <row r="530" spans="1:12" ht="15" x14ac:dyDescent="0.25">
      <c r="A530" s="189" t="s">
        <v>5206</v>
      </c>
      <c r="B530" s="190" t="s">
        <v>7236</v>
      </c>
      <c r="C530" s="190" t="s">
        <v>29797</v>
      </c>
      <c r="D530" s="190" t="s">
        <v>29797</v>
      </c>
      <c r="E530" s="190" t="s">
        <v>29797</v>
      </c>
      <c r="F530" s="190" t="s">
        <v>29797</v>
      </c>
      <c r="G530" s="190" t="s">
        <v>29797</v>
      </c>
      <c r="H530" s="190" t="s">
        <v>31638</v>
      </c>
      <c r="I530" s="190" t="s">
        <v>31639</v>
      </c>
      <c r="J530" s="190" t="s">
        <v>31325</v>
      </c>
      <c r="K530" s="190" t="s">
        <v>5073</v>
      </c>
      <c r="L530" s="190" t="s">
        <v>1447</v>
      </c>
    </row>
    <row r="531" spans="1:12" ht="15" x14ac:dyDescent="0.25">
      <c r="A531" s="191" t="s">
        <v>23034</v>
      </c>
      <c r="B531" s="192" t="s">
        <v>23035</v>
      </c>
      <c r="C531" s="192" t="s">
        <v>29797</v>
      </c>
      <c r="D531" s="192" t="s">
        <v>29797</v>
      </c>
      <c r="E531" s="192" t="s">
        <v>29797</v>
      </c>
      <c r="F531" s="192" t="s">
        <v>29797</v>
      </c>
      <c r="G531" s="192" t="s">
        <v>29797</v>
      </c>
      <c r="H531" s="192" t="s">
        <v>31361</v>
      </c>
      <c r="I531" s="192" t="s">
        <v>5062</v>
      </c>
      <c r="J531" s="192" t="s">
        <v>29821</v>
      </c>
      <c r="K531" s="192" t="s">
        <v>5062</v>
      </c>
      <c r="L531" s="192" t="s">
        <v>1447</v>
      </c>
    </row>
    <row r="532" spans="1:12" ht="15" x14ac:dyDescent="0.25">
      <c r="A532" s="189" t="s">
        <v>23036</v>
      </c>
      <c r="B532" s="190" t="s">
        <v>23037</v>
      </c>
      <c r="C532" s="190" t="s">
        <v>29797</v>
      </c>
      <c r="D532" s="190" t="s">
        <v>29797</v>
      </c>
      <c r="E532" s="190" t="s">
        <v>29797</v>
      </c>
      <c r="F532" s="190" t="s">
        <v>29797</v>
      </c>
      <c r="G532" s="190" t="s">
        <v>29797</v>
      </c>
      <c r="H532" s="190" t="s">
        <v>31361</v>
      </c>
      <c r="I532" s="190" t="s">
        <v>5062</v>
      </c>
      <c r="J532" s="190" t="s">
        <v>29821</v>
      </c>
      <c r="K532" s="190" t="s">
        <v>5062</v>
      </c>
      <c r="L532" s="190" t="s">
        <v>1447</v>
      </c>
    </row>
    <row r="533" spans="1:12" ht="15" x14ac:dyDescent="0.25">
      <c r="A533" s="191" t="s">
        <v>6030</v>
      </c>
      <c r="B533" s="192" t="s">
        <v>6031</v>
      </c>
      <c r="C533" s="192" t="s">
        <v>29797</v>
      </c>
      <c r="D533" s="192" t="s">
        <v>29797</v>
      </c>
      <c r="E533" s="192" t="s">
        <v>29797</v>
      </c>
      <c r="F533" s="192" t="s">
        <v>29797</v>
      </c>
      <c r="G533" s="192" t="s">
        <v>29797</v>
      </c>
      <c r="H533" s="192" t="s">
        <v>31640</v>
      </c>
      <c r="I533" s="192" t="s">
        <v>31641</v>
      </c>
      <c r="J533" s="192" t="s">
        <v>30060</v>
      </c>
      <c r="K533" s="192" t="s">
        <v>6032</v>
      </c>
      <c r="L533" s="192" t="s">
        <v>1447</v>
      </c>
    </row>
    <row r="534" spans="1:12" ht="15" x14ac:dyDescent="0.25">
      <c r="A534" s="189" t="s">
        <v>23038</v>
      </c>
      <c r="B534" s="190" t="s">
        <v>23039</v>
      </c>
      <c r="C534" s="190" t="s">
        <v>29797</v>
      </c>
      <c r="D534" s="190" t="s">
        <v>29797</v>
      </c>
      <c r="E534" s="190" t="s">
        <v>29797</v>
      </c>
      <c r="F534" s="190" t="s">
        <v>29797</v>
      </c>
      <c r="G534" s="190" t="s">
        <v>29797</v>
      </c>
      <c r="H534" s="190" t="s">
        <v>31372</v>
      </c>
      <c r="I534" s="190" t="s">
        <v>5062</v>
      </c>
      <c r="J534" s="190" t="s">
        <v>29821</v>
      </c>
      <c r="K534" s="190" t="s">
        <v>5062</v>
      </c>
      <c r="L534" s="190" t="s">
        <v>1447</v>
      </c>
    </row>
    <row r="535" spans="1:12" ht="15" x14ac:dyDescent="0.25">
      <c r="A535" s="191" t="s">
        <v>5207</v>
      </c>
      <c r="B535" s="192" t="s">
        <v>7237</v>
      </c>
      <c r="C535" s="192" t="s">
        <v>29797</v>
      </c>
      <c r="D535" s="192" t="s">
        <v>29797</v>
      </c>
      <c r="E535" s="192" t="s">
        <v>29797</v>
      </c>
      <c r="F535" s="192" t="s">
        <v>29797</v>
      </c>
      <c r="G535" s="192" t="s">
        <v>29797</v>
      </c>
      <c r="H535" s="192" t="s">
        <v>29797</v>
      </c>
      <c r="I535" s="192" t="s">
        <v>29797</v>
      </c>
      <c r="J535" s="192" t="s">
        <v>29821</v>
      </c>
      <c r="K535" s="192" t="s">
        <v>5062</v>
      </c>
      <c r="L535" s="192" t="s">
        <v>1447</v>
      </c>
    </row>
    <row r="536" spans="1:12" ht="15" x14ac:dyDescent="0.25">
      <c r="A536" s="189" t="s">
        <v>23040</v>
      </c>
      <c r="B536" s="190" t="s">
        <v>18943</v>
      </c>
      <c r="C536" s="190" t="s">
        <v>29797</v>
      </c>
      <c r="D536" s="190" t="s">
        <v>29797</v>
      </c>
      <c r="E536" s="190" t="s">
        <v>29797</v>
      </c>
      <c r="F536" s="190" t="s">
        <v>29797</v>
      </c>
      <c r="G536" s="190" t="s">
        <v>29797</v>
      </c>
      <c r="H536" s="190" t="s">
        <v>29797</v>
      </c>
      <c r="I536" s="190" t="s">
        <v>29797</v>
      </c>
      <c r="J536" s="190" t="s">
        <v>29797</v>
      </c>
      <c r="K536" s="190" t="s">
        <v>29797</v>
      </c>
      <c r="L536" s="190" t="s">
        <v>1469</v>
      </c>
    </row>
    <row r="537" spans="1:12" ht="15" x14ac:dyDescent="0.25">
      <c r="A537" s="191" t="s">
        <v>23041</v>
      </c>
      <c r="B537" s="192" t="s">
        <v>23042</v>
      </c>
      <c r="C537" s="192" t="s">
        <v>29797</v>
      </c>
      <c r="D537" s="192" t="s">
        <v>29797</v>
      </c>
      <c r="E537" s="192" t="s">
        <v>29797</v>
      </c>
      <c r="F537" s="192" t="s">
        <v>29797</v>
      </c>
      <c r="G537" s="192" t="s">
        <v>29797</v>
      </c>
      <c r="H537" s="192" t="s">
        <v>31642</v>
      </c>
      <c r="I537" s="192" t="s">
        <v>10125</v>
      </c>
      <c r="J537" s="192" t="s">
        <v>29987</v>
      </c>
      <c r="K537" s="192" t="s">
        <v>10126</v>
      </c>
      <c r="L537" s="192" t="s">
        <v>1447</v>
      </c>
    </row>
    <row r="538" spans="1:12" ht="15" x14ac:dyDescent="0.25">
      <c r="A538" s="189" t="s">
        <v>23043</v>
      </c>
      <c r="B538" s="190" t="s">
        <v>23044</v>
      </c>
      <c r="C538" s="190" t="s">
        <v>29797</v>
      </c>
      <c r="D538" s="190" t="s">
        <v>29797</v>
      </c>
      <c r="E538" s="190" t="s">
        <v>29797</v>
      </c>
      <c r="F538" s="190" t="s">
        <v>29797</v>
      </c>
      <c r="G538" s="190" t="s">
        <v>29797</v>
      </c>
      <c r="H538" s="190" t="s">
        <v>29797</v>
      </c>
      <c r="I538" s="190" t="s">
        <v>29797</v>
      </c>
      <c r="J538" s="190" t="s">
        <v>29797</v>
      </c>
      <c r="K538" s="190" t="s">
        <v>29797</v>
      </c>
      <c r="L538" s="190" t="s">
        <v>29797</v>
      </c>
    </row>
    <row r="539" spans="1:12" ht="15" x14ac:dyDescent="0.25">
      <c r="A539" s="191" t="s">
        <v>5208</v>
      </c>
      <c r="B539" s="192" t="s">
        <v>7238</v>
      </c>
      <c r="C539" s="192" t="s">
        <v>29797</v>
      </c>
      <c r="D539" s="192" t="s">
        <v>29797</v>
      </c>
      <c r="E539" s="192" t="s">
        <v>29797</v>
      </c>
      <c r="F539" s="192" t="s">
        <v>29797</v>
      </c>
      <c r="G539" s="192" t="s">
        <v>29797</v>
      </c>
      <c r="H539" s="192" t="s">
        <v>31588</v>
      </c>
      <c r="I539" s="192" t="s">
        <v>30455</v>
      </c>
      <c r="J539" s="192" t="s">
        <v>29870</v>
      </c>
      <c r="K539" s="192" t="s">
        <v>8069</v>
      </c>
      <c r="L539" s="192" t="s">
        <v>1447</v>
      </c>
    </row>
    <row r="540" spans="1:12" ht="15" x14ac:dyDescent="0.25">
      <c r="A540" s="189" t="s">
        <v>15071</v>
      </c>
      <c r="B540" s="190" t="s">
        <v>18944</v>
      </c>
      <c r="C540" s="190" t="s">
        <v>29797</v>
      </c>
      <c r="D540" s="190" t="s">
        <v>29797</v>
      </c>
      <c r="E540" s="190" t="s">
        <v>29797</v>
      </c>
      <c r="F540" s="190" t="s">
        <v>29797</v>
      </c>
      <c r="G540" s="190" t="s">
        <v>29797</v>
      </c>
      <c r="H540" s="190" t="s">
        <v>31390</v>
      </c>
      <c r="I540" s="190" t="s">
        <v>14423</v>
      </c>
      <c r="J540" s="190" t="s">
        <v>29821</v>
      </c>
      <c r="K540" s="190" t="s">
        <v>5062</v>
      </c>
      <c r="L540" s="190" t="s">
        <v>1447</v>
      </c>
    </row>
    <row r="541" spans="1:12" ht="15" x14ac:dyDescent="0.25">
      <c r="A541" s="191" t="s">
        <v>23045</v>
      </c>
      <c r="B541" s="192" t="s">
        <v>23046</v>
      </c>
      <c r="C541" s="192" t="s">
        <v>29797</v>
      </c>
      <c r="D541" s="192" t="s">
        <v>29797</v>
      </c>
      <c r="E541" s="192" t="s">
        <v>29797</v>
      </c>
      <c r="F541" s="192" t="s">
        <v>29797</v>
      </c>
      <c r="G541" s="192" t="s">
        <v>29797</v>
      </c>
      <c r="H541" s="192" t="s">
        <v>31361</v>
      </c>
      <c r="I541" s="192" t="s">
        <v>5062</v>
      </c>
      <c r="J541" s="192" t="s">
        <v>29821</v>
      </c>
      <c r="K541" s="192" t="s">
        <v>5062</v>
      </c>
      <c r="L541" s="192" t="s">
        <v>1447</v>
      </c>
    </row>
    <row r="542" spans="1:12" ht="15" x14ac:dyDescent="0.25">
      <c r="A542" s="189" t="s">
        <v>6033</v>
      </c>
      <c r="B542" s="190" t="s">
        <v>6034</v>
      </c>
      <c r="C542" s="190" t="s">
        <v>29797</v>
      </c>
      <c r="D542" s="190" t="s">
        <v>29797</v>
      </c>
      <c r="E542" s="190" t="s">
        <v>29797</v>
      </c>
      <c r="F542" s="190" t="s">
        <v>29797</v>
      </c>
      <c r="G542" s="190" t="s">
        <v>29797</v>
      </c>
      <c r="H542" s="190" t="s">
        <v>31537</v>
      </c>
      <c r="I542" s="190" t="s">
        <v>5894</v>
      </c>
      <c r="J542" s="190" t="s">
        <v>29821</v>
      </c>
      <c r="K542" s="190" t="s">
        <v>5062</v>
      </c>
      <c r="L542" s="190" t="s">
        <v>1447</v>
      </c>
    </row>
    <row r="543" spans="1:12" ht="15" x14ac:dyDescent="0.25">
      <c r="A543" s="191" t="s">
        <v>23047</v>
      </c>
      <c r="B543" s="192" t="s">
        <v>7239</v>
      </c>
      <c r="C543" s="192" t="s">
        <v>29797</v>
      </c>
      <c r="D543" s="192" t="s">
        <v>29797</v>
      </c>
      <c r="E543" s="192" t="s">
        <v>29797</v>
      </c>
      <c r="F543" s="192" t="s">
        <v>29797</v>
      </c>
      <c r="G543" s="192" t="s">
        <v>29797</v>
      </c>
      <c r="H543" s="192" t="s">
        <v>29797</v>
      </c>
      <c r="I543" s="192" t="s">
        <v>29797</v>
      </c>
      <c r="J543" s="192" t="s">
        <v>29797</v>
      </c>
      <c r="K543" s="192" t="s">
        <v>29797</v>
      </c>
      <c r="L543" s="192" t="s">
        <v>1469</v>
      </c>
    </row>
    <row r="544" spans="1:12" ht="15" x14ac:dyDescent="0.25">
      <c r="A544" s="189" t="s">
        <v>15072</v>
      </c>
      <c r="B544" s="190" t="s">
        <v>18945</v>
      </c>
      <c r="C544" s="190" t="s">
        <v>29797</v>
      </c>
      <c r="D544" s="190" t="s">
        <v>29797</v>
      </c>
      <c r="E544" s="190" t="s">
        <v>29797</v>
      </c>
      <c r="F544" s="190" t="s">
        <v>29797</v>
      </c>
      <c r="G544" s="190" t="s">
        <v>29797</v>
      </c>
      <c r="H544" s="190" t="s">
        <v>29797</v>
      </c>
      <c r="I544" s="190" t="s">
        <v>29797</v>
      </c>
      <c r="J544" s="190" t="s">
        <v>29797</v>
      </c>
      <c r="K544" s="190" t="s">
        <v>29797</v>
      </c>
      <c r="L544" s="190" t="s">
        <v>29797</v>
      </c>
    </row>
    <row r="545" spans="1:12" ht="15" x14ac:dyDescent="0.25">
      <c r="A545" s="191" t="s">
        <v>15073</v>
      </c>
      <c r="B545" s="192" t="s">
        <v>23048</v>
      </c>
      <c r="C545" s="192" t="s">
        <v>29797</v>
      </c>
      <c r="D545" s="192" t="s">
        <v>29797</v>
      </c>
      <c r="E545" s="192" t="s">
        <v>29797</v>
      </c>
      <c r="F545" s="192" t="s">
        <v>29797</v>
      </c>
      <c r="G545" s="192" t="s">
        <v>29797</v>
      </c>
      <c r="H545" s="192" t="s">
        <v>31340</v>
      </c>
      <c r="I545" s="192" t="s">
        <v>1380</v>
      </c>
      <c r="J545" s="192" t="s">
        <v>29821</v>
      </c>
      <c r="K545" s="192" t="s">
        <v>5062</v>
      </c>
      <c r="L545" s="192" t="s">
        <v>1447</v>
      </c>
    </row>
    <row r="546" spans="1:12" ht="15" x14ac:dyDescent="0.25">
      <c r="A546" s="189" t="s">
        <v>15074</v>
      </c>
      <c r="B546" s="190" t="s">
        <v>23049</v>
      </c>
      <c r="C546" s="190" t="s">
        <v>29797</v>
      </c>
      <c r="D546" s="190" t="s">
        <v>29797</v>
      </c>
      <c r="E546" s="190" t="s">
        <v>29797</v>
      </c>
      <c r="F546" s="190" t="s">
        <v>29797</v>
      </c>
      <c r="G546" s="190" t="s">
        <v>29797</v>
      </c>
      <c r="H546" s="190" t="s">
        <v>31409</v>
      </c>
      <c r="I546" s="190" t="s">
        <v>5062</v>
      </c>
      <c r="J546" s="190" t="s">
        <v>29821</v>
      </c>
      <c r="K546" s="190" t="s">
        <v>5062</v>
      </c>
      <c r="L546" s="190" t="s">
        <v>1447</v>
      </c>
    </row>
    <row r="547" spans="1:12" ht="15" x14ac:dyDescent="0.25">
      <c r="A547" s="191" t="s">
        <v>15075</v>
      </c>
      <c r="B547" s="192" t="s">
        <v>18946</v>
      </c>
      <c r="C547" s="192" t="s">
        <v>29797</v>
      </c>
      <c r="D547" s="192" t="s">
        <v>29797</v>
      </c>
      <c r="E547" s="192" t="s">
        <v>29797</v>
      </c>
      <c r="F547" s="192" t="s">
        <v>29797</v>
      </c>
      <c r="G547" s="192" t="s">
        <v>29797</v>
      </c>
      <c r="H547" s="192" t="s">
        <v>29797</v>
      </c>
      <c r="I547" s="192" t="s">
        <v>29797</v>
      </c>
      <c r="J547" s="192" t="s">
        <v>29797</v>
      </c>
      <c r="K547" s="192" t="s">
        <v>29797</v>
      </c>
      <c r="L547" s="192" t="s">
        <v>29797</v>
      </c>
    </row>
    <row r="548" spans="1:12" ht="15" x14ac:dyDescent="0.25">
      <c r="A548" s="189" t="s">
        <v>23050</v>
      </c>
      <c r="B548" s="190" t="s">
        <v>23051</v>
      </c>
      <c r="C548" s="190" t="s">
        <v>29797</v>
      </c>
      <c r="D548" s="190" t="s">
        <v>29797</v>
      </c>
      <c r="E548" s="190" t="s">
        <v>29797</v>
      </c>
      <c r="F548" s="190" t="s">
        <v>29797</v>
      </c>
      <c r="G548" s="190" t="s">
        <v>29797</v>
      </c>
      <c r="H548" s="190" t="s">
        <v>31380</v>
      </c>
      <c r="I548" s="190" t="s">
        <v>31381</v>
      </c>
      <c r="J548" s="190" t="s">
        <v>29821</v>
      </c>
      <c r="K548" s="190" t="s">
        <v>5062</v>
      </c>
      <c r="L548" s="190" t="s">
        <v>1447</v>
      </c>
    </row>
    <row r="549" spans="1:12" ht="15" x14ac:dyDescent="0.25">
      <c r="A549" s="191" t="s">
        <v>5209</v>
      </c>
      <c r="B549" s="192" t="s">
        <v>7240</v>
      </c>
      <c r="C549" s="192" t="s">
        <v>29797</v>
      </c>
      <c r="D549" s="192" t="s">
        <v>29797</v>
      </c>
      <c r="E549" s="192" t="s">
        <v>29797</v>
      </c>
      <c r="F549" s="192" t="s">
        <v>29797</v>
      </c>
      <c r="G549" s="192" t="s">
        <v>29797</v>
      </c>
      <c r="H549" s="192" t="s">
        <v>29797</v>
      </c>
      <c r="I549" s="192" t="s">
        <v>29797</v>
      </c>
      <c r="J549" s="192" t="s">
        <v>29797</v>
      </c>
      <c r="K549" s="192" t="s">
        <v>29797</v>
      </c>
      <c r="L549" s="192" t="s">
        <v>29797</v>
      </c>
    </row>
    <row r="550" spans="1:12" ht="15" x14ac:dyDescent="0.25">
      <c r="A550" s="189" t="s">
        <v>5210</v>
      </c>
      <c r="B550" s="190" t="s">
        <v>7241</v>
      </c>
      <c r="C550" s="190" t="s">
        <v>29797</v>
      </c>
      <c r="D550" s="190" t="s">
        <v>29797</v>
      </c>
      <c r="E550" s="190" t="s">
        <v>29797</v>
      </c>
      <c r="F550" s="190" t="s">
        <v>29797</v>
      </c>
      <c r="G550" s="190" t="s">
        <v>29797</v>
      </c>
      <c r="H550" s="190" t="s">
        <v>29797</v>
      </c>
      <c r="I550" s="190" t="s">
        <v>29797</v>
      </c>
      <c r="J550" s="190" t="s">
        <v>31347</v>
      </c>
      <c r="K550" s="190" t="s">
        <v>31348</v>
      </c>
      <c r="L550" s="190" t="s">
        <v>1468</v>
      </c>
    </row>
    <row r="551" spans="1:12" ht="15" x14ac:dyDescent="0.25">
      <c r="A551" s="191" t="s">
        <v>23052</v>
      </c>
      <c r="B551" s="192" t="s">
        <v>23053</v>
      </c>
      <c r="C551" s="192" t="s">
        <v>29797</v>
      </c>
      <c r="D551" s="192" t="s">
        <v>29797</v>
      </c>
      <c r="E551" s="192" t="s">
        <v>29797</v>
      </c>
      <c r="F551" s="192" t="s">
        <v>29797</v>
      </c>
      <c r="G551" s="192" t="s">
        <v>29797</v>
      </c>
      <c r="H551" s="192" t="s">
        <v>29797</v>
      </c>
      <c r="I551" s="192" t="s">
        <v>29797</v>
      </c>
      <c r="J551" s="192" t="s">
        <v>31325</v>
      </c>
      <c r="K551" s="192" t="s">
        <v>5073</v>
      </c>
      <c r="L551" s="192" t="s">
        <v>1447</v>
      </c>
    </row>
    <row r="552" spans="1:12" ht="15" x14ac:dyDescent="0.25">
      <c r="A552" s="189" t="s">
        <v>6035</v>
      </c>
      <c r="B552" s="190" t="s">
        <v>6036</v>
      </c>
      <c r="C552" s="190" t="s">
        <v>29797</v>
      </c>
      <c r="D552" s="190" t="s">
        <v>29797</v>
      </c>
      <c r="E552" s="190" t="s">
        <v>29797</v>
      </c>
      <c r="F552" s="190" t="s">
        <v>29797</v>
      </c>
      <c r="G552" s="190" t="s">
        <v>29797</v>
      </c>
      <c r="H552" s="190" t="s">
        <v>31643</v>
      </c>
      <c r="I552" s="190" t="s">
        <v>31644</v>
      </c>
      <c r="J552" s="190" t="s">
        <v>29835</v>
      </c>
      <c r="K552" s="190" t="s">
        <v>9955</v>
      </c>
      <c r="L552" s="190" t="s">
        <v>1447</v>
      </c>
    </row>
    <row r="553" spans="1:12" ht="15" x14ac:dyDescent="0.25">
      <c r="A553" s="191" t="s">
        <v>23054</v>
      </c>
      <c r="B553" s="192" t="s">
        <v>7242</v>
      </c>
      <c r="C553" s="192" t="s">
        <v>29797</v>
      </c>
      <c r="D553" s="192" t="s">
        <v>29797</v>
      </c>
      <c r="E553" s="192" t="s">
        <v>29797</v>
      </c>
      <c r="F553" s="192" t="s">
        <v>29797</v>
      </c>
      <c r="G553" s="192" t="s">
        <v>29797</v>
      </c>
      <c r="H553" s="192" t="s">
        <v>29797</v>
      </c>
      <c r="I553" s="192" t="s">
        <v>29797</v>
      </c>
      <c r="J553" s="192" t="s">
        <v>29797</v>
      </c>
      <c r="K553" s="192" t="s">
        <v>29797</v>
      </c>
      <c r="L553" s="192" t="s">
        <v>1441</v>
      </c>
    </row>
    <row r="554" spans="1:12" ht="15" x14ac:dyDescent="0.25">
      <c r="A554" s="189" t="s">
        <v>23055</v>
      </c>
      <c r="B554" s="190" t="s">
        <v>18947</v>
      </c>
      <c r="C554" s="190" t="s">
        <v>29797</v>
      </c>
      <c r="D554" s="190" t="s">
        <v>29797</v>
      </c>
      <c r="E554" s="190" t="s">
        <v>29797</v>
      </c>
      <c r="F554" s="190" t="s">
        <v>29797</v>
      </c>
      <c r="G554" s="190" t="s">
        <v>29797</v>
      </c>
      <c r="H554" s="190" t="s">
        <v>29797</v>
      </c>
      <c r="I554" s="190" t="s">
        <v>29797</v>
      </c>
      <c r="J554" s="190" t="s">
        <v>29797</v>
      </c>
      <c r="K554" s="190" t="s">
        <v>29797</v>
      </c>
      <c r="L554" s="190" t="s">
        <v>1468</v>
      </c>
    </row>
    <row r="555" spans="1:12" ht="15" x14ac:dyDescent="0.25">
      <c r="A555" s="191" t="s">
        <v>23056</v>
      </c>
      <c r="B555" s="192" t="s">
        <v>18948</v>
      </c>
      <c r="C555" s="192" t="s">
        <v>29797</v>
      </c>
      <c r="D555" s="192" t="s">
        <v>29797</v>
      </c>
      <c r="E555" s="192" t="s">
        <v>29797</v>
      </c>
      <c r="F555" s="192" t="s">
        <v>29797</v>
      </c>
      <c r="G555" s="192" t="s">
        <v>29797</v>
      </c>
      <c r="H555" s="192" t="s">
        <v>29797</v>
      </c>
      <c r="I555" s="192" t="s">
        <v>29797</v>
      </c>
      <c r="J555" s="192" t="s">
        <v>29797</v>
      </c>
      <c r="K555" s="192" t="s">
        <v>29797</v>
      </c>
      <c r="L555" s="192" t="s">
        <v>1468</v>
      </c>
    </row>
    <row r="556" spans="1:12" ht="15" x14ac:dyDescent="0.25">
      <c r="A556" s="189" t="s">
        <v>5211</v>
      </c>
      <c r="B556" s="190" t="s">
        <v>7243</v>
      </c>
      <c r="C556" s="190" t="s">
        <v>29797</v>
      </c>
      <c r="D556" s="190" t="s">
        <v>29797</v>
      </c>
      <c r="E556" s="190" t="s">
        <v>29797</v>
      </c>
      <c r="F556" s="190" t="s">
        <v>29797</v>
      </c>
      <c r="G556" s="190" t="s">
        <v>29797</v>
      </c>
      <c r="H556" s="190" t="s">
        <v>29797</v>
      </c>
      <c r="I556" s="190" t="s">
        <v>29797</v>
      </c>
      <c r="J556" s="190" t="s">
        <v>29797</v>
      </c>
      <c r="K556" s="190" t="s">
        <v>29797</v>
      </c>
      <c r="L556" s="190" t="s">
        <v>29797</v>
      </c>
    </row>
    <row r="557" spans="1:12" ht="15" x14ac:dyDescent="0.25">
      <c r="A557" s="191" t="s">
        <v>23057</v>
      </c>
      <c r="B557" s="192" t="s">
        <v>23058</v>
      </c>
      <c r="C557" s="192" t="s">
        <v>29797</v>
      </c>
      <c r="D557" s="192" t="s">
        <v>29797</v>
      </c>
      <c r="E557" s="192" t="s">
        <v>29797</v>
      </c>
      <c r="F557" s="192" t="s">
        <v>29797</v>
      </c>
      <c r="G557" s="192" t="s">
        <v>29797</v>
      </c>
      <c r="H557" s="192" t="s">
        <v>31482</v>
      </c>
      <c r="I557" s="192" t="s">
        <v>31483</v>
      </c>
      <c r="J557" s="192" t="s">
        <v>29821</v>
      </c>
      <c r="K557" s="192" t="s">
        <v>5062</v>
      </c>
      <c r="L557" s="192" t="s">
        <v>1447</v>
      </c>
    </row>
    <row r="558" spans="1:12" ht="15" x14ac:dyDescent="0.25">
      <c r="A558" s="189" t="s">
        <v>23059</v>
      </c>
      <c r="B558" s="190" t="s">
        <v>23060</v>
      </c>
      <c r="C558" s="190" t="s">
        <v>29797</v>
      </c>
      <c r="D558" s="190" t="s">
        <v>29797</v>
      </c>
      <c r="E558" s="190" t="s">
        <v>29797</v>
      </c>
      <c r="F558" s="190" t="s">
        <v>29797</v>
      </c>
      <c r="G558" s="190" t="s">
        <v>29797</v>
      </c>
      <c r="H558" s="190" t="s">
        <v>31436</v>
      </c>
      <c r="I558" s="190" t="s">
        <v>5062</v>
      </c>
      <c r="J558" s="190" t="s">
        <v>29821</v>
      </c>
      <c r="K558" s="190" t="s">
        <v>5062</v>
      </c>
      <c r="L558" s="190" t="s">
        <v>1447</v>
      </c>
    </row>
    <row r="559" spans="1:12" ht="15" x14ac:dyDescent="0.25">
      <c r="A559" s="191" t="s">
        <v>23061</v>
      </c>
      <c r="B559" s="192" t="s">
        <v>7244</v>
      </c>
      <c r="C559" s="192" t="s">
        <v>29797</v>
      </c>
      <c r="D559" s="192" t="s">
        <v>29797</v>
      </c>
      <c r="E559" s="192" t="s">
        <v>29797</v>
      </c>
      <c r="F559" s="192" t="s">
        <v>29797</v>
      </c>
      <c r="G559" s="192" t="s">
        <v>29797</v>
      </c>
      <c r="H559" s="192" t="s">
        <v>29797</v>
      </c>
      <c r="I559" s="192" t="s">
        <v>29797</v>
      </c>
      <c r="J559" s="192" t="s">
        <v>29797</v>
      </c>
      <c r="K559" s="192" t="s">
        <v>29797</v>
      </c>
      <c r="L559" s="192" t="s">
        <v>1483</v>
      </c>
    </row>
    <row r="560" spans="1:12" ht="15" x14ac:dyDescent="0.25">
      <c r="A560" s="189" t="s">
        <v>15076</v>
      </c>
      <c r="B560" s="190" t="s">
        <v>18949</v>
      </c>
      <c r="C560" s="190" t="s">
        <v>29797</v>
      </c>
      <c r="D560" s="190" t="s">
        <v>29797</v>
      </c>
      <c r="E560" s="190" t="s">
        <v>29797</v>
      </c>
      <c r="F560" s="190" t="s">
        <v>29797</v>
      </c>
      <c r="G560" s="190" t="s">
        <v>29797</v>
      </c>
      <c r="H560" s="190" t="s">
        <v>29797</v>
      </c>
      <c r="I560" s="190" t="s">
        <v>29797</v>
      </c>
      <c r="J560" s="190" t="s">
        <v>29797</v>
      </c>
      <c r="K560" s="190" t="s">
        <v>29797</v>
      </c>
      <c r="L560" s="190" t="s">
        <v>1447</v>
      </c>
    </row>
    <row r="561" spans="1:12" ht="15" x14ac:dyDescent="0.25">
      <c r="A561" s="191" t="s">
        <v>15077</v>
      </c>
      <c r="B561" s="192" t="s">
        <v>23062</v>
      </c>
      <c r="C561" s="192" t="s">
        <v>29797</v>
      </c>
      <c r="D561" s="192" t="s">
        <v>29797</v>
      </c>
      <c r="E561" s="192" t="s">
        <v>29797</v>
      </c>
      <c r="F561" s="192" t="s">
        <v>29797</v>
      </c>
      <c r="G561" s="192" t="s">
        <v>29797</v>
      </c>
      <c r="H561" s="192" t="s">
        <v>31342</v>
      </c>
      <c r="I561" s="192" t="s">
        <v>31343</v>
      </c>
      <c r="J561" s="192" t="s">
        <v>29821</v>
      </c>
      <c r="K561" s="192" t="s">
        <v>5062</v>
      </c>
      <c r="L561" s="192" t="s">
        <v>1447</v>
      </c>
    </row>
    <row r="562" spans="1:12" ht="15" x14ac:dyDescent="0.25">
      <c r="A562" s="189" t="s">
        <v>15078</v>
      </c>
      <c r="B562" s="190" t="s">
        <v>23063</v>
      </c>
      <c r="C562" s="190" t="s">
        <v>29797</v>
      </c>
      <c r="D562" s="190" t="s">
        <v>29797</v>
      </c>
      <c r="E562" s="190" t="s">
        <v>29797</v>
      </c>
      <c r="F562" s="190" t="s">
        <v>29797</v>
      </c>
      <c r="G562" s="190" t="s">
        <v>29797</v>
      </c>
      <c r="H562" s="190" t="s">
        <v>31314</v>
      </c>
      <c r="I562" s="190" t="s">
        <v>5062</v>
      </c>
      <c r="J562" s="190" t="s">
        <v>29821</v>
      </c>
      <c r="K562" s="190" t="s">
        <v>5062</v>
      </c>
      <c r="L562" s="190" t="s">
        <v>1447</v>
      </c>
    </row>
    <row r="563" spans="1:12" ht="15" x14ac:dyDescent="0.25">
      <c r="A563" s="191" t="s">
        <v>23064</v>
      </c>
      <c r="B563" s="192" t="s">
        <v>23065</v>
      </c>
      <c r="C563" s="192" t="s">
        <v>29812</v>
      </c>
      <c r="D563" s="192" t="s">
        <v>29824</v>
      </c>
      <c r="E563" s="192" t="s">
        <v>9190</v>
      </c>
      <c r="F563" s="192" t="s">
        <v>29804</v>
      </c>
      <c r="G563" s="192" t="s">
        <v>29872</v>
      </c>
      <c r="H563" s="192" t="s">
        <v>31592</v>
      </c>
      <c r="I563" s="192" t="s">
        <v>31593</v>
      </c>
      <c r="J563" s="192" t="s">
        <v>29821</v>
      </c>
      <c r="K563" s="192" t="s">
        <v>5062</v>
      </c>
      <c r="L563" s="192" t="s">
        <v>1447</v>
      </c>
    </row>
    <row r="564" spans="1:12" ht="15" x14ac:dyDescent="0.25">
      <c r="A564" s="189" t="s">
        <v>6037</v>
      </c>
      <c r="B564" s="190" t="s">
        <v>23066</v>
      </c>
      <c r="C564" s="190" t="s">
        <v>29797</v>
      </c>
      <c r="D564" s="190" t="s">
        <v>29797</v>
      </c>
      <c r="E564" s="190" t="s">
        <v>29797</v>
      </c>
      <c r="F564" s="190" t="s">
        <v>29797</v>
      </c>
      <c r="G564" s="190" t="s">
        <v>29797</v>
      </c>
      <c r="H564" s="190" t="s">
        <v>31342</v>
      </c>
      <c r="I564" s="190" t="s">
        <v>31343</v>
      </c>
      <c r="J564" s="190" t="s">
        <v>29821</v>
      </c>
      <c r="K564" s="190" t="s">
        <v>5062</v>
      </c>
      <c r="L564" s="190" t="s">
        <v>1447</v>
      </c>
    </row>
    <row r="565" spans="1:12" ht="15" x14ac:dyDescent="0.25">
      <c r="A565" s="191" t="s">
        <v>23067</v>
      </c>
      <c r="B565" s="192" t="s">
        <v>18950</v>
      </c>
      <c r="C565" s="192" t="s">
        <v>29797</v>
      </c>
      <c r="D565" s="192" t="s">
        <v>29797</v>
      </c>
      <c r="E565" s="192" t="s">
        <v>29797</v>
      </c>
      <c r="F565" s="192" t="s">
        <v>29797</v>
      </c>
      <c r="G565" s="192" t="s">
        <v>29797</v>
      </c>
      <c r="H565" s="192" t="s">
        <v>29797</v>
      </c>
      <c r="I565" s="192" t="s">
        <v>29797</v>
      </c>
      <c r="J565" s="192" t="s">
        <v>29797</v>
      </c>
      <c r="K565" s="192" t="s">
        <v>29797</v>
      </c>
      <c r="L565" s="192" t="s">
        <v>1446</v>
      </c>
    </row>
    <row r="566" spans="1:12" ht="15" x14ac:dyDescent="0.25">
      <c r="A566" s="189" t="s">
        <v>6038</v>
      </c>
      <c r="B566" s="190" t="s">
        <v>6039</v>
      </c>
      <c r="C566" s="190" t="s">
        <v>29797</v>
      </c>
      <c r="D566" s="190" t="s">
        <v>29797</v>
      </c>
      <c r="E566" s="190" t="s">
        <v>29797</v>
      </c>
      <c r="F566" s="190" t="s">
        <v>29797</v>
      </c>
      <c r="G566" s="190" t="s">
        <v>29797</v>
      </c>
      <c r="H566" s="190" t="s">
        <v>31645</v>
      </c>
      <c r="I566" s="190" t="s">
        <v>31646</v>
      </c>
      <c r="J566" s="190" t="s">
        <v>30931</v>
      </c>
      <c r="K566" s="190" t="s">
        <v>6040</v>
      </c>
      <c r="L566" s="190" t="s">
        <v>1447</v>
      </c>
    </row>
    <row r="567" spans="1:12" ht="15" x14ac:dyDescent="0.25">
      <c r="A567" s="191" t="s">
        <v>15079</v>
      </c>
      <c r="B567" s="192" t="s">
        <v>18951</v>
      </c>
      <c r="C567" s="192" t="s">
        <v>29797</v>
      </c>
      <c r="D567" s="192" t="s">
        <v>29797</v>
      </c>
      <c r="E567" s="192" t="s">
        <v>29797</v>
      </c>
      <c r="F567" s="192" t="s">
        <v>29797</v>
      </c>
      <c r="G567" s="192" t="s">
        <v>29797</v>
      </c>
      <c r="H567" s="192" t="s">
        <v>31647</v>
      </c>
      <c r="I567" s="192" t="s">
        <v>31648</v>
      </c>
      <c r="J567" s="192" t="s">
        <v>29821</v>
      </c>
      <c r="K567" s="192" t="s">
        <v>5062</v>
      </c>
      <c r="L567" s="192" t="s">
        <v>1447</v>
      </c>
    </row>
    <row r="568" spans="1:12" ht="15" x14ac:dyDescent="0.25">
      <c r="A568" s="189" t="s">
        <v>5212</v>
      </c>
      <c r="B568" s="190" t="s">
        <v>7245</v>
      </c>
      <c r="C568" s="190" t="s">
        <v>29797</v>
      </c>
      <c r="D568" s="190" t="s">
        <v>29797</v>
      </c>
      <c r="E568" s="190" t="s">
        <v>29797</v>
      </c>
      <c r="F568" s="190" t="s">
        <v>29797</v>
      </c>
      <c r="G568" s="190" t="s">
        <v>29797</v>
      </c>
      <c r="H568" s="190" t="s">
        <v>31649</v>
      </c>
      <c r="I568" s="190" t="s">
        <v>31650</v>
      </c>
      <c r="J568" s="190" t="s">
        <v>29826</v>
      </c>
      <c r="K568" s="190" t="s">
        <v>5078</v>
      </c>
      <c r="L568" s="190" t="s">
        <v>1447</v>
      </c>
    </row>
    <row r="569" spans="1:12" ht="15" x14ac:dyDescent="0.25">
      <c r="A569" s="191" t="s">
        <v>15080</v>
      </c>
      <c r="B569" s="192" t="s">
        <v>18952</v>
      </c>
      <c r="C569" s="192" t="s">
        <v>29797</v>
      </c>
      <c r="D569" s="192" t="s">
        <v>29797</v>
      </c>
      <c r="E569" s="192" t="s">
        <v>29873</v>
      </c>
      <c r="F569" s="192" t="s">
        <v>29797</v>
      </c>
      <c r="G569" s="192" t="s">
        <v>29797</v>
      </c>
      <c r="H569" s="192" t="s">
        <v>31436</v>
      </c>
      <c r="I569" s="192" t="s">
        <v>5062</v>
      </c>
      <c r="J569" s="192" t="s">
        <v>29821</v>
      </c>
      <c r="K569" s="192" t="s">
        <v>5062</v>
      </c>
      <c r="L569" s="192" t="s">
        <v>1447</v>
      </c>
    </row>
    <row r="570" spans="1:12" ht="15" x14ac:dyDescent="0.25">
      <c r="A570" s="189" t="s">
        <v>15081</v>
      </c>
      <c r="B570" s="190" t="s">
        <v>18953</v>
      </c>
      <c r="C570" s="190" t="s">
        <v>29797</v>
      </c>
      <c r="D570" s="190" t="s">
        <v>29797</v>
      </c>
      <c r="E570" s="190" t="s">
        <v>29797</v>
      </c>
      <c r="F570" s="190" t="s">
        <v>29797</v>
      </c>
      <c r="G570" s="190" t="s">
        <v>29797</v>
      </c>
      <c r="H570" s="190" t="s">
        <v>31340</v>
      </c>
      <c r="I570" s="190" t="s">
        <v>1380</v>
      </c>
      <c r="J570" s="190" t="s">
        <v>29821</v>
      </c>
      <c r="K570" s="190" t="s">
        <v>5062</v>
      </c>
      <c r="L570" s="190" t="s">
        <v>1447</v>
      </c>
    </row>
    <row r="571" spans="1:12" ht="15" x14ac:dyDescent="0.25">
      <c r="A571" s="191" t="s">
        <v>23068</v>
      </c>
      <c r="B571" s="192" t="s">
        <v>18954</v>
      </c>
      <c r="C571" s="192" t="s">
        <v>29797</v>
      </c>
      <c r="D571" s="192" t="s">
        <v>29797</v>
      </c>
      <c r="E571" s="192" t="s">
        <v>29797</v>
      </c>
      <c r="F571" s="192" t="s">
        <v>29797</v>
      </c>
      <c r="G571" s="192" t="s">
        <v>29797</v>
      </c>
      <c r="H571" s="192" t="s">
        <v>29797</v>
      </c>
      <c r="I571" s="192" t="s">
        <v>29797</v>
      </c>
      <c r="J571" s="192" t="s">
        <v>29797</v>
      </c>
      <c r="K571" s="192" t="s">
        <v>29797</v>
      </c>
      <c r="L571" s="192" t="s">
        <v>1446</v>
      </c>
    </row>
    <row r="572" spans="1:12" ht="15" x14ac:dyDescent="0.25">
      <c r="A572" s="189" t="s">
        <v>23069</v>
      </c>
      <c r="B572" s="190" t="s">
        <v>23070</v>
      </c>
      <c r="C572" s="190" t="s">
        <v>29797</v>
      </c>
      <c r="D572" s="190" t="s">
        <v>29797</v>
      </c>
      <c r="E572" s="190" t="s">
        <v>29797</v>
      </c>
      <c r="F572" s="190" t="s">
        <v>29797</v>
      </c>
      <c r="G572" s="190" t="s">
        <v>29797</v>
      </c>
      <c r="H572" s="190" t="s">
        <v>29797</v>
      </c>
      <c r="I572" s="190" t="s">
        <v>29797</v>
      </c>
      <c r="J572" s="190" t="s">
        <v>29797</v>
      </c>
      <c r="K572" s="190" t="s">
        <v>29797</v>
      </c>
      <c r="L572" s="190" t="s">
        <v>29797</v>
      </c>
    </row>
    <row r="573" spans="1:12" ht="15" x14ac:dyDescent="0.25">
      <c r="A573" s="191" t="s">
        <v>5213</v>
      </c>
      <c r="B573" s="192" t="s">
        <v>7246</v>
      </c>
      <c r="C573" s="192" t="s">
        <v>29797</v>
      </c>
      <c r="D573" s="192" t="s">
        <v>29797</v>
      </c>
      <c r="E573" s="192" t="s">
        <v>29797</v>
      </c>
      <c r="F573" s="192" t="s">
        <v>29797</v>
      </c>
      <c r="G573" s="192" t="s">
        <v>29797</v>
      </c>
      <c r="H573" s="192" t="s">
        <v>31329</v>
      </c>
      <c r="I573" s="192" t="s">
        <v>31330</v>
      </c>
      <c r="J573" s="192" t="s">
        <v>31325</v>
      </c>
      <c r="K573" s="192" t="s">
        <v>5073</v>
      </c>
      <c r="L573" s="192" t="s">
        <v>1447</v>
      </c>
    </row>
    <row r="574" spans="1:12" ht="15" x14ac:dyDescent="0.25">
      <c r="A574" s="189" t="s">
        <v>5214</v>
      </c>
      <c r="B574" s="190" t="s">
        <v>7247</v>
      </c>
      <c r="C574" s="190" t="s">
        <v>29797</v>
      </c>
      <c r="D574" s="190" t="s">
        <v>29797</v>
      </c>
      <c r="E574" s="190" t="s">
        <v>29797</v>
      </c>
      <c r="F574" s="190" t="s">
        <v>29797</v>
      </c>
      <c r="G574" s="190" t="s">
        <v>29797</v>
      </c>
      <c r="H574" s="190" t="s">
        <v>31651</v>
      </c>
      <c r="I574" s="190" t="s">
        <v>5078</v>
      </c>
      <c r="J574" s="190" t="s">
        <v>29826</v>
      </c>
      <c r="K574" s="190" t="s">
        <v>5078</v>
      </c>
      <c r="L574" s="190" t="s">
        <v>1447</v>
      </c>
    </row>
    <row r="575" spans="1:12" ht="15" x14ac:dyDescent="0.25">
      <c r="A575" s="191" t="s">
        <v>15082</v>
      </c>
      <c r="B575" s="192" t="s">
        <v>18955</v>
      </c>
      <c r="C575" s="192" t="s">
        <v>29797</v>
      </c>
      <c r="D575" s="192" t="s">
        <v>29797</v>
      </c>
      <c r="E575" s="192" t="s">
        <v>29797</v>
      </c>
      <c r="F575" s="192" t="s">
        <v>29797</v>
      </c>
      <c r="G575" s="192" t="s">
        <v>29797</v>
      </c>
      <c r="H575" s="192" t="s">
        <v>29797</v>
      </c>
      <c r="I575" s="192" t="s">
        <v>29797</v>
      </c>
      <c r="J575" s="192" t="s">
        <v>29797</v>
      </c>
      <c r="K575" s="192" t="s">
        <v>29797</v>
      </c>
      <c r="L575" s="192" t="s">
        <v>1447</v>
      </c>
    </row>
    <row r="576" spans="1:12" ht="15" x14ac:dyDescent="0.25">
      <c r="A576" s="189" t="s">
        <v>6042</v>
      </c>
      <c r="B576" s="190" t="s">
        <v>6043</v>
      </c>
      <c r="C576" s="190" t="s">
        <v>29797</v>
      </c>
      <c r="D576" s="190" t="s">
        <v>29797</v>
      </c>
      <c r="E576" s="190" t="s">
        <v>29797</v>
      </c>
      <c r="F576" s="190" t="s">
        <v>29797</v>
      </c>
      <c r="G576" s="190" t="s">
        <v>29797</v>
      </c>
      <c r="H576" s="190" t="s">
        <v>31652</v>
      </c>
      <c r="I576" s="190" t="s">
        <v>31653</v>
      </c>
      <c r="J576" s="190" t="s">
        <v>31325</v>
      </c>
      <c r="K576" s="190" t="s">
        <v>5073</v>
      </c>
      <c r="L576" s="190" t="s">
        <v>1447</v>
      </c>
    </row>
    <row r="577" spans="1:12" ht="15" x14ac:dyDescent="0.25">
      <c r="A577" s="191" t="s">
        <v>15083</v>
      </c>
      <c r="B577" s="192" t="s">
        <v>18956</v>
      </c>
      <c r="C577" s="192" t="s">
        <v>29797</v>
      </c>
      <c r="D577" s="192" t="s">
        <v>29797</v>
      </c>
      <c r="E577" s="192" t="s">
        <v>29797</v>
      </c>
      <c r="F577" s="192" t="s">
        <v>29797</v>
      </c>
      <c r="G577" s="192" t="s">
        <v>29797</v>
      </c>
      <c r="H577" s="192" t="s">
        <v>31331</v>
      </c>
      <c r="I577" s="192" t="s">
        <v>31332</v>
      </c>
      <c r="J577" s="192" t="s">
        <v>29821</v>
      </c>
      <c r="K577" s="192" t="s">
        <v>5062</v>
      </c>
      <c r="L577" s="192" t="s">
        <v>1447</v>
      </c>
    </row>
    <row r="578" spans="1:12" ht="15" x14ac:dyDescent="0.25">
      <c r="A578" s="189" t="s">
        <v>6044</v>
      </c>
      <c r="B578" s="190" t="s">
        <v>6045</v>
      </c>
      <c r="C578" s="190" t="s">
        <v>29797</v>
      </c>
      <c r="D578" s="190" t="s">
        <v>29797</v>
      </c>
      <c r="E578" s="190" t="s">
        <v>29797</v>
      </c>
      <c r="F578" s="190" t="s">
        <v>29797</v>
      </c>
      <c r="G578" s="190" t="s">
        <v>29797</v>
      </c>
      <c r="H578" s="190" t="s">
        <v>31340</v>
      </c>
      <c r="I578" s="190" t="s">
        <v>1380</v>
      </c>
      <c r="J578" s="190" t="s">
        <v>29821</v>
      </c>
      <c r="K578" s="190" t="s">
        <v>5062</v>
      </c>
      <c r="L578" s="190" t="s">
        <v>1447</v>
      </c>
    </row>
    <row r="579" spans="1:12" ht="15" x14ac:dyDescent="0.25">
      <c r="A579" s="191" t="s">
        <v>23071</v>
      </c>
      <c r="B579" s="192" t="s">
        <v>23072</v>
      </c>
      <c r="C579" s="192" t="s">
        <v>29797</v>
      </c>
      <c r="D579" s="192" t="s">
        <v>29797</v>
      </c>
      <c r="E579" s="192" t="s">
        <v>29797</v>
      </c>
      <c r="F579" s="192" t="s">
        <v>29797</v>
      </c>
      <c r="G579" s="192" t="s">
        <v>29797</v>
      </c>
      <c r="H579" s="192" t="s">
        <v>29797</v>
      </c>
      <c r="I579" s="192" t="s">
        <v>29797</v>
      </c>
      <c r="J579" s="192" t="s">
        <v>29797</v>
      </c>
      <c r="K579" s="192" t="s">
        <v>29797</v>
      </c>
      <c r="L579" s="192" t="s">
        <v>29797</v>
      </c>
    </row>
    <row r="580" spans="1:12" ht="15" x14ac:dyDescent="0.25">
      <c r="A580" s="189" t="s">
        <v>6046</v>
      </c>
      <c r="B580" s="190" t="s">
        <v>6047</v>
      </c>
      <c r="C580" s="190" t="s">
        <v>29797</v>
      </c>
      <c r="D580" s="190" t="s">
        <v>29797</v>
      </c>
      <c r="E580" s="190" t="s">
        <v>29797</v>
      </c>
      <c r="F580" s="190" t="s">
        <v>29797</v>
      </c>
      <c r="G580" s="190" t="s">
        <v>29797</v>
      </c>
      <c r="H580" s="190" t="s">
        <v>31654</v>
      </c>
      <c r="I580" s="190" t="s">
        <v>31655</v>
      </c>
      <c r="J580" s="190" t="s">
        <v>29832</v>
      </c>
      <c r="K580" s="190" t="s">
        <v>5889</v>
      </c>
      <c r="L580" s="190" t="s">
        <v>1447</v>
      </c>
    </row>
    <row r="581" spans="1:12" ht="15" x14ac:dyDescent="0.25">
      <c r="A581" s="191" t="s">
        <v>23073</v>
      </c>
      <c r="B581" s="192" t="s">
        <v>23074</v>
      </c>
      <c r="C581" s="192" t="s">
        <v>29797</v>
      </c>
      <c r="D581" s="192" t="s">
        <v>29797</v>
      </c>
      <c r="E581" s="192" t="s">
        <v>29797</v>
      </c>
      <c r="F581" s="192" t="s">
        <v>29797</v>
      </c>
      <c r="G581" s="192" t="s">
        <v>29797</v>
      </c>
      <c r="H581" s="192" t="s">
        <v>31432</v>
      </c>
      <c r="I581" s="192" t="s">
        <v>31433</v>
      </c>
      <c r="J581" s="192" t="s">
        <v>29821</v>
      </c>
      <c r="K581" s="192" t="s">
        <v>5062</v>
      </c>
      <c r="L581" s="192" t="s">
        <v>1447</v>
      </c>
    </row>
    <row r="582" spans="1:12" ht="15" x14ac:dyDescent="0.25">
      <c r="A582" s="189" t="s">
        <v>23075</v>
      </c>
      <c r="B582" s="190" t="s">
        <v>23076</v>
      </c>
      <c r="C582" s="190" t="s">
        <v>29797</v>
      </c>
      <c r="D582" s="190" t="s">
        <v>29797</v>
      </c>
      <c r="E582" s="190" t="s">
        <v>29797</v>
      </c>
      <c r="F582" s="190" t="s">
        <v>29797</v>
      </c>
      <c r="G582" s="190" t="s">
        <v>29797</v>
      </c>
      <c r="H582" s="190" t="s">
        <v>31656</v>
      </c>
      <c r="I582" s="190" t="s">
        <v>31657</v>
      </c>
      <c r="J582" s="190" t="s">
        <v>29985</v>
      </c>
      <c r="K582" s="190" t="s">
        <v>5897</v>
      </c>
      <c r="L582" s="190" t="s">
        <v>1447</v>
      </c>
    </row>
    <row r="583" spans="1:12" ht="15" x14ac:dyDescent="0.25">
      <c r="A583" s="191" t="s">
        <v>5215</v>
      </c>
      <c r="B583" s="192" t="s">
        <v>7248</v>
      </c>
      <c r="C583" s="192" t="s">
        <v>29797</v>
      </c>
      <c r="D583" s="192" t="s">
        <v>29797</v>
      </c>
      <c r="E583" s="192" t="s">
        <v>29797</v>
      </c>
      <c r="F583" s="192" t="s">
        <v>29797</v>
      </c>
      <c r="G583" s="192" t="s">
        <v>29797</v>
      </c>
      <c r="H583" s="192" t="s">
        <v>29797</v>
      </c>
      <c r="I583" s="192" t="s">
        <v>29797</v>
      </c>
      <c r="J583" s="192" t="s">
        <v>29797</v>
      </c>
      <c r="K583" s="192" t="s">
        <v>29797</v>
      </c>
      <c r="L583" s="192" t="s">
        <v>1440</v>
      </c>
    </row>
    <row r="584" spans="1:12" ht="15" x14ac:dyDescent="0.25">
      <c r="A584" s="189" t="s">
        <v>15084</v>
      </c>
      <c r="B584" s="190" t="s">
        <v>18957</v>
      </c>
      <c r="C584" s="190" t="s">
        <v>29797</v>
      </c>
      <c r="D584" s="190" t="s">
        <v>29797</v>
      </c>
      <c r="E584" s="190" t="s">
        <v>29797</v>
      </c>
      <c r="F584" s="190" t="s">
        <v>29797</v>
      </c>
      <c r="G584" s="190" t="s">
        <v>29797</v>
      </c>
      <c r="H584" s="190" t="s">
        <v>31658</v>
      </c>
      <c r="I584" s="190" t="s">
        <v>5073</v>
      </c>
      <c r="J584" s="190" t="s">
        <v>31325</v>
      </c>
      <c r="K584" s="190" t="s">
        <v>5073</v>
      </c>
      <c r="L584" s="190" t="s">
        <v>1447</v>
      </c>
    </row>
    <row r="585" spans="1:12" ht="15" x14ac:dyDescent="0.25">
      <c r="A585" s="191" t="s">
        <v>23077</v>
      </c>
      <c r="B585" s="192" t="s">
        <v>23078</v>
      </c>
      <c r="C585" s="192" t="s">
        <v>29797</v>
      </c>
      <c r="D585" s="192" t="s">
        <v>29797</v>
      </c>
      <c r="E585" s="192" t="s">
        <v>29797</v>
      </c>
      <c r="F585" s="192" t="s">
        <v>29797</v>
      </c>
      <c r="G585" s="192" t="s">
        <v>29797</v>
      </c>
      <c r="H585" s="192" t="s">
        <v>31342</v>
      </c>
      <c r="I585" s="192" t="s">
        <v>31343</v>
      </c>
      <c r="J585" s="192" t="s">
        <v>29821</v>
      </c>
      <c r="K585" s="192" t="s">
        <v>5062</v>
      </c>
      <c r="L585" s="192" t="s">
        <v>1447</v>
      </c>
    </row>
    <row r="586" spans="1:12" ht="15" x14ac:dyDescent="0.25">
      <c r="A586" s="189" t="s">
        <v>23079</v>
      </c>
      <c r="B586" s="190" t="s">
        <v>23080</v>
      </c>
      <c r="C586" s="190" t="s">
        <v>29797</v>
      </c>
      <c r="D586" s="190" t="s">
        <v>29797</v>
      </c>
      <c r="E586" s="190" t="s">
        <v>29797</v>
      </c>
      <c r="F586" s="190" t="s">
        <v>29797</v>
      </c>
      <c r="G586" s="190" t="s">
        <v>29797</v>
      </c>
      <c r="H586" s="190" t="s">
        <v>29797</v>
      </c>
      <c r="I586" s="190" t="s">
        <v>29797</v>
      </c>
      <c r="J586" s="190" t="s">
        <v>29797</v>
      </c>
      <c r="K586" s="190" t="s">
        <v>29797</v>
      </c>
      <c r="L586" s="190" t="s">
        <v>29797</v>
      </c>
    </row>
    <row r="587" spans="1:12" ht="15" x14ac:dyDescent="0.25">
      <c r="A587" s="191" t="s">
        <v>6048</v>
      </c>
      <c r="B587" s="192" t="s">
        <v>6049</v>
      </c>
      <c r="C587" s="192" t="s">
        <v>29797</v>
      </c>
      <c r="D587" s="192" t="s">
        <v>29797</v>
      </c>
      <c r="E587" s="192" t="s">
        <v>29797</v>
      </c>
      <c r="F587" s="192" t="s">
        <v>29797</v>
      </c>
      <c r="G587" s="192" t="s">
        <v>29797</v>
      </c>
      <c r="H587" s="192" t="s">
        <v>31402</v>
      </c>
      <c r="I587" s="192" t="s">
        <v>31403</v>
      </c>
      <c r="J587" s="192" t="s">
        <v>29821</v>
      </c>
      <c r="K587" s="192" t="s">
        <v>5062</v>
      </c>
      <c r="L587" s="192" t="s">
        <v>1447</v>
      </c>
    </row>
    <row r="588" spans="1:12" ht="15" x14ac:dyDescent="0.25">
      <c r="A588" s="189" t="s">
        <v>8096</v>
      </c>
      <c r="B588" s="190" t="s">
        <v>7249</v>
      </c>
      <c r="C588" s="190" t="s">
        <v>29797</v>
      </c>
      <c r="D588" s="190" t="s">
        <v>29797</v>
      </c>
      <c r="E588" s="190" t="s">
        <v>29797</v>
      </c>
      <c r="F588" s="190" t="s">
        <v>29797</v>
      </c>
      <c r="G588" s="190" t="s">
        <v>29797</v>
      </c>
      <c r="H588" s="190" t="s">
        <v>29797</v>
      </c>
      <c r="I588" s="190" t="s">
        <v>29797</v>
      </c>
      <c r="J588" s="190" t="s">
        <v>29826</v>
      </c>
      <c r="K588" s="190" t="s">
        <v>5078</v>
      </c>
      <c r="L588" s="190" t="s">
        <v>1447</v>
      </c>
    </row>
    <row r="589" spans="1:12" ht="15" x14ac:dyDescent="0.25">
      <c r="A589" s="191" t="s">
        <v>15085</v>
      </c>
      <c r="B589" s="192" t="s">
        <v>18958</v>
      </c>
      <c r="C589" s="192" t="s">
        <v>29797</v>
      </c>
      <c r="D589" s="192" t="s">
        <v>29797</v>
      </c>
      <c r="E589" s="192" t="s">
        <v>29797</v>
      </c>
      <c r="F589" s="192" t="s">
        <v>29797</v>
      </c>
      <c r="G589" s="192" t="s">
        <v>29797</v>
      </c>
      <c r="H589" s="192" t="s">
        <v>31659</v>
      </c>
      <c r="I589" s="192" t="s">
        <v>10385</v>
      </c>
      <c r="J589" s="192" t="s">
        <v>30976</v>
      </c>
      <c r="K589" s="192" t="s">
        <v>10385</v>
      </c>
      <c r="L589" s="192" t="s">
        <v>1447</v>
      </c>
    </row>
    <row r="590" spans="1:12" ht="15" x14ac:dyDescent="0.25">
      <c r="A590" s="189" t="s">
        <v>23081</v>
      </c>
      <c r="B590" s="190" t="s">
        <v>23082</v>
      </c>
      <c r="C590" s="190" t="s">
        <v>29797</v>
      </c>
      <c r="D590" s="190" t="s">
        <v>29797</v>
      </c>
      <c r="E590" s="190" t="s">
        <v>29797</v>
      </c>
      <c r="F590" s="190" t="s">
        <v>29797</v>
      </c>
      <c r="G590" s="190" t="s">
        <v>29797</v>
      </c>
      <c r="H590" s="190" t="s">
        <v>29797</v>
      </c>
      <c r="I590" s="190" t="s">
        <v>29797</v>
      </c>
      <c r="J590" s="190" t="s">
        <v>29797</v>
      </c>
      <c r="K590" s="190" t="s">
        <v>29797</v>
      </c>
      <c r="L590" s="190" t="s">
        <v>29797</v>
      </c>
    </row>
    <row r="591" spans="1:12" ht="15" x14ac:dyDescent="0.25">
      <c r="A591" s="191" t="s">
        <v>15086</v>
      </c>
      <c r="B591" s="192" t="s">
        <v>18959</v>
      </c>
      <c r="C591" s="192" t="s">
        <v>29812</v>
      </c>
      <c r="D591" s="192" t="s">
        <v>29824</v>
      </c>
      <c r="E591" s="192" t="s">
        <v>29874</v>
      </c>
      <c r="F591" s="192" t="s">
        <v>29804</v>
      </c>
      <c r="G591" s="192" t="s">
        <v>29875</v>
      </c>
      <c r="H591" s="192" t="s">
        <v>31660</v>
      </c>
      <c r="I591" s="192" t="s">
        <v>31661</v>
      </c>
      <c r="J591" s="192" t="s">
        <v>29821</v>
      </c>
      <c r="K591" s="192" t="s">
        <v>5062</v>
      </c>
      <c r="L591" s="192" t="s">
        <v>1447</v>
      </c>
    </row>
    <row r="592" spans="1:12" ht="15" x14ac:dyDescent="0.25">
      <c r="A592" s="189" t="s">
        <v>23083</v>
      </c>
      <c r="B592" s="190" t="s">
        <v>23084</v>
      </c>
      <c r="C592" s="190" t="s">
        <v>29797</v>
      </c>
      <c r="D592" s="190" t="s">
        <v>29797</v>
      </c>
      <c r="E592" s="190" t="s">
        <v>29797</v>
      </c>
      <c r="F592" s="190" t="s">
        <v>29797</v>
      </c>
      <c r="G592" s="190" t="s">
        <v>29797</v>
      </c>
      <c r="H592" s="190" t="s">
        <v>31482</v>
      </c>
      <c r="I592" s="190" t="s">
        <v>31483</v>
      </c>
      <c r="J592" s="190" t="s">
        <v>29821</v>
      </c>
      <c r="K592" s="190" t="s">
        <v>5062</v>
      </c>
      <c r="L592" s="190" t="s">
        <v>1447</v>
      </c>
    </row>
    <row r="593" spans="1:12" ht="15" x14ac:dyDescent="0.25">
      <c r="A593" s="191" t="s">
        <v>15087</v>
      </c>
      <c r="B593" s="192" t="s">
        <v>18960</v>
      </c>
      <c r="C593" s="192" t="s">
        <v>29797</v>
      </c>
      <c r="D593" s="192" t="s">
        <v>29797</v>
      </c>
      <c r="E593" s="192" t="s">
        <v>29797</v>
      </c>
      <c r="F593" s="192" t="s">
        <v>29797</v>
      </c>
      <c r="G593" s="192" t="s">
        <v>29797</v>
      </c>
      <c r="H593" s="192" t="s">
        <v>29797</v>
      </c>
      <c r="I593" s="192" t="s">
        <v>29797</v>
      </c>
      <c r="J593" s="192" t="s">
        <v>29797</v>
      </c>
      <c r="K593" s="192" t="s">
        <v>29797</v>
      </c>
      <c r="L593" s="192" t="s">
        <v>1447</v>
      </c>
    </row>
    <row r="594" spans="1:12" ht="15" x14ac:dyDescent="0.25">
      <c r="A594" s="189" t="s">
        <v>8097</v>
      </c>
      <c r="B594" s="190" t="s">
        <v>7250</v>
      </c>
      <c r="C594" s="190" t="s">
        <v>29812</v>
      </c>
      <c r="D594" s="190" t="s">
        <v>29824</v>
      </c>
      <c r="E594" s="190" t="s">
        <v>29876</v>
      </c>
      <c r="F594" s="190" t="s">
        <v>29804</v>
      </c>
      <c r="G594" s="190" t="s">
        <v>29805</v>
      </c>
      <c r="H594" s="190" t="s">
        <v>31342</v>
      </c>
      <c r="I594" s="190" t="s">
        <v>31343</v>
      </c>
      <c r="J594" s="190" t="s">
        <v>29821</v>
      </c>
      <c r="K594" s="190" t="s">
        <v>5062</v>
      </c>
      <c r="L594" s="190" t="s">
        <v>1447</v>
      </c>
    </row>
    <row r="595" spans="1:12" ht="15" x14ac:dyDescent="0.25">
      <c r="A595" s="191" t="s">
        <v>23085</v>
      </c>
      <c r="B595" s="192" t="s">
        <v>23086</v>
      </c>
      <c r="C595" s="192" t="s">
        <v>29797</v>
      </c>
      <c r="D595" s="192" t="s">
        <v>29797</v>
      </c>
      <c r="E595" s="192" t="s">
        <v>29797</v>
      </c>
      <c r="F595" s="192" t="s">
        <v>29797</v>
      </c>
      <c r="G595" s="192" t="s">
        <v>29797</v>
      </c>
      <c r="H595" s="192" t="s">
        <v>31662</v>
      </c>
      <c r="I595" s="192" t="s">
        <v>31663</v>
      </c>
      <c r="J595" s="192" t="s">
        <v>29821</v>
      </c>
      <c r="K595" s="192" t="s">
        <v>5062</v>
      </c>
      <c r="L595" s="192" t="s">
        <v>1447</v>
      </c>
    </row>
    <row r="596" spans="1:12" ht="15" x14ac:dyDescent="0.25">
      <c r="A596" s="189" t="s">
        <v>8098</v>
      </c>
      <c r="B596" s="190" t="s">
        <v>7251</v>
      </c>
      <c r="C596" s="190" t="s">
        <v>29797</v>
      </c>
      <c r="D596" s="190" t="s">
        <v>29797</v>
      </c>
      <c r="E596" s="190" t="s">
        <v>29797</v>
      </c>
      <c r="F596" s="190" t="s">
        <v>29797</v>
      </c>
      <c r="G596" s="190" t="s">
        <v>29797</v>
      </c>
      <c r="H596" s="190" t="s">
        <v>31537</v>
      </c>
      <c r="I596" s="190" t="s">
        <v>5894</v>
      </c>
      <c r="J596" s="190" t="s">
        <v>29821</v>
      </c>
      <c r="K596" s="190" t="s">
        <v>5062</v>
      </c>
      <c r="L596" s="190" t="s">
        <v>1447</v>
      </c>
    </row>
    <row r="597" spans="1:12" ht="15" x14ac:dyDescent="0.25">
      <c r="A597" s="191" t="s">
        <v>15088</v>
      </c>
      <c r="B597" s="192" t="s">
        <v>18961</v>
      </c>
      <c r="C597" s="192" t="s">
        <v>29797</v>
      </c>
      <c r="D597" s="192" t="s">
        <v>29797</v>
      </c>
      <c r="E597" s="192" t="s">
        <v>29797</v>
      </c>
      <c r="F597" s="192" t="s">
        <v>29797</v>
      </c>
      <c r="G597" s="192" t="s">
        <v>29797</v>
      </c>
      <c r="H597" s="192" t="s">
        <v>29797</v>
      </c>
      <c r="I597" s="192" t="s">
        <v>29797</v>
      </c>
      <c r="J597" s="192" t="s">
        <v>29797</v>
      </c>
      <c r="K597" s="192" t="s">
        <v>29797</v>
      </c>
      <c r="L597" s="192" t="s">
        <v>29797</v>
      </c>
    </row>
    <row r="598" spans="1:12" ht="15" x14ac:dyDescent="0.25">
      <c r="A598" s="189" t="s">
        <v>15089</v>
      </c>
      <c r="B598" s="190" t="s">
        <v>18962</v>
      </c>
      <c r="C598" s="190" t="s">
        <v>29797</v>
      </c>
      <c r="D598" s="190" t="s">
        <v>29797</v>
      </c>
      <c r="E598" s="190" t="s">
        <v>29797</v>
      </c>
      <c r="F598" s="190" t="s">
        <v>29797</v>
      </c>
      <c r="G598" s="190" t="s">
        <v>29797</v>
      </c>
      <c r="H598" s="190" t="s">
        <v>31361</v>
      </c>
      <c r="I598" s="190" t="s">
        <v>5062</v>
      </c>
      <c r="J598" s="190" t="s">
        <v>29821</v>
      </c>
      <c r="K598" s="190" t="s">
        <v>5062</v>
      </c>
      <c r="L598" s="190" t="s">
        <v>1447</v>
      </c>
    </row>
    <row r="599" spans="1:12" ht="15" x14ac:dyDescent="0.25">
      <c r="A599" s="191" t="s">
        <v>8099</v>
      </c>
      <c r="B599" s="192" t="s">
        <v>7252</v>
      </c>
      <c r="C599" s="192" t="s">
        <v>29797</v>
      </c>
      <c r="D599" s="192" t="s">
        <v>29797</v>
      </c>
      <c r="E599" s="192" t="s">
        <v>29797</v>
      </c>
      <c r="F599" s="192" t="s">
        <v>29797</v>
      </c>
      <c r="G599" s="192" t="s">
        <v>29797</v>
      </c>
      <c r="H599" s="192" t="s">
        <v>31664</v>
      </c>
      <c r="I599" s="192" t="s">
        <v>11371</v>
      </c>
      <c r="J599" s="192" t="s">
        <v>30104</v>
      </c>
      <c r="K599" s="192" t="s">
        <v>11371</v>
      </c>
      <c r="L599" s="192" t="s">
        <v>1447</v>
      </c>
    </row>
    <row r="600" spans="1:12" ht="15" x14ac:dyDescent="0.25">
      <c r="A600" s="189" t="s">
        <v>8100</v>
      </c>
      <c r="B600" s="190" t="s">
        <v>7253</v>
      </c>
      <c r="C600" s="190" t="s">
        <v>29797</v>
      </c>
      <c r="D600" s="190" t="s">
        <v>29797</v>
      </c>
      <c r="E600" s="190" t="s">
        <v>29797</v>
      </c>
      <c r="F600" s="190" t="s">
        <v>29797</v>
      </c>
      <c r="G600" s="190" t="s">
        <v>29797</v>
      </c>
      <c r="H600" s="190" t="s">
        <v>31560</v>
      </c>
      <c r="I600" s="190" t="s">
        <v>5073</v>
      </c>
      <c r="J600" s="190" t="s">
        <v>31325</v>
      </c>
      <c r="K600" s="190" t="s">
        <v>5073</v>
      </c>
      <c r="L600" s="190" t="s">
        <v>1447</v>
      </c>
    </row>
    <row r="601" spans="1:12" ht="15" x14ac:dyDescent="0.25">
      <c r="A601" s="191" t="s">
        <v>6050</v>
      </c>
      <c r="B601" s="192" t="s">
        <v>6051</v>
      </c>
      <c r="C601" s="192" t="s">
        <v>29797</v>
      </c>
      <c r="D601" s="192" t="s">
        <v>29797</v>
      </c>
      <c r="E601" s="192" t="s">
        <v>29797</v>
      </c>
      <c r="F601" s="192" t="s">
        <v>29797</v>
      </c>
      <c r="G601" s="192" t="s">
        <v>29797</v>
      </c>
      <c r="H601" s="192" t="s">
        <v>31665</v>
      </c>
      <c r="I601" s="192" t="s">
        <v>31666</v>
      </c>
      <c r="J601" s="192" t="s">
        <v>31325</v>
      </c>
      <c r="K601" s="192" t="s">
        <v>5073</v>
      </c>
      <c r="L601" s="192" t="s">
        <v>1447</v>
      </c>
    </row>
    <row r="602" spans="1:12" ht="15" x14ac:dyDescent="0.25">
      <c r="A602" s="189" t="s">
        <v>23087</v>
      </c>
      <c r="B602" s="190" t="s">
        <v>7254</v>
      </c>
      <c r="C602" s="190" t="s">
        <v>29797</v>
      </c>
      <c r="D602" s="190" t="s">
        <v>29797</v>
      </c>
      <c r="E602" s="190" t="s">
        <v>29797</v>
      </c>
      <c r="F602" s="190" t="s">
        <v>29797</v>
      </c>
      <c r="G602" s="190" t="s">
        <v>29797</v>
      </c>
      <c r="H602" s="190" t="s">
        <v>29797</v>
      </c>
      <c r="I602" s="190" t="s">
        <v>29797</v>
      </c>
      <c r="J602" s="190" t="s">
        <v>29797</v>
      </c>
      <c r="K602" s="190" t="s">
        <v>29797</v>
      </c>
      <c r="L602" s="190" t="s">
        <v>1442</v>
      </c>
    </row>
    <row r="603" spans="1:12" ht="15" x14ac:dyDescent="0.25">
      <c r="A603" s="191" t="s">
        <v>6052</v>
      </c>
      <c r="B603" s="192" t="s">
        <v>6053</v>
      </c>
      <c r="C603" s="192" t="s">
        <v>29797</v>
      </c>
      <c r="D603" s="192" t="s">
        <v>29797</v>
      </c>
      <c r="E603" s="192" t="s">
        <v>29797</v>
      </c>
      <c r="F603" s="192" t="s">
        <v>29797</v>
      </c>
      <c r="G603" s="192" t="s">
        <v>29797</v>
      </c>
      <c r="H603" s="192" t="s">
        <v>29797</v>
      </c>
      <c r="I603" s="192" t="s">
        <v>29797</v>
      </c>
      <c r="J603" s="192" t="s">
        <v>29826</v>
      </c>
      <c r="K603" s="192" t="s">
        <v>5078</v>
      </c>
      <c r="L603" s="192" t="s">
        <v>1447</v>
      </c>
    </row>
    <row r="604" spans="1:12" ht="15" x14ac:dyDescent="0.25">
      <c r="A604" s="189" t="s">
        <v>6054</v>
      </c>
      <c r="B604" s="190" t="s">
        <v>6055</v>
      </c>
      <c r="C604" s="190" t="s">
        <v>29797</v>
      </c>
      <c r="D604" s="190" t="s">
        <v>29797</v>
      </c>
      <c r="E604" s="190" t="s">
        <v>29797</v>
      </c>
      <c r="F604" s="190" t="s">
        <v>29797</v>
      </c>
      <c r="G604" s="190" t="s">
        <v>29797</v>
      </c>
      <c r="H604" s="190" t="s">
        <v>31374</v>
      </c>
      <c r="I604" s="190" t="s">
        <v>30278</v>
      </c>
      <c r="J604" s="190" t="s">
        <v>29821</v>
      </c>
      <c r="K604" s="190" t="s">
        <v>5062</v>
      </c>
      <c r="L604" s="190" t="s">
        <v>1447</v>
      </c>
    </row>
    <row r="605" spans="1:12" ht="15" x14ac:dyDescent="0.25">
      <c r="A605" s="191" t="s">
        <v>6056</v>
      </c>
      <c r="B605" s="192" t="s">
        <v>6057</v>
      </c>
      <c r="C605" s="192" t="s">
        <v>29797</v>
      </c>
      <c r="D605" s="192" t="s">
        <v>29797</v>
      </c>
      <c r="E605" s="192" t="s">
        <v>29797</v>
      </c>
      <c r="F605" s="192" t="s">
        <v>29797</v>
      </c>
      <c r="G605" s="192" t="s">
        <v>29797</v>
      </c>
      <c r="H605" s="192" t="s">
        <v>31451</v>
      </c>
      <c r="I605" s="192" t="s">
        <v>1382</v>
      </c>
      <c r="J605" s="192" t="s">
        <v>29821</v>
      </c>
      <c r="K605" s="192" t="s">
        <v>5062</v>
      </c>
      <c r="L605" s="192" t="s">
        <v>1447</v>
      </c>
    </row>
    <row r="606" spans="1:12" ht="15" x14ac:dyDescent="0.25">
      <c r="A606" s="189" t="s">
        <v>8101</v>
      </c>
      <c r="B606" s="190" t="s">
        <v>7255</v>
      </c>
      <c r="C606" s="190" t="s">
        <v>29797</v>
      </c>
      <c r="D606" s="190" t="s">
        <v>29797</v>
      </c>
      <c r="E606" s="190" t="s">
        <v>29797</v>
      </c>
      <c r="F606" s="190" t="s">
        <v>29797</v>
      </c>
      <c r="G606" s="190" t="s">
        <v>29797</v>
      </c>
      <c r="H606" s="190" t="s">
        <v>29797</v>
      </c>
      <c r="I606" s="190" t="s">
        <v>29797</v>
      </c>
      <c r="J606" s="190" t="s">
        <v>29797</v>
      </c>
      <c r="K606" s="190" t="s">
        <v>29797</v>
      </c>
      <c r="L606" s="190" t="s">
        <v>29797</v>
      </c>
    </row>
    <row r="607" spans="1:12" ht="15" x14ac:dyDescent="0.25">
      <c r="A607" s="191" t="s">
        <v>23088</v>
      </c>
      <c r="B607" s="192" t="s">
        <v>23089</v>
      </c>
      <c r="C607" s="192" t="s">
        <v>29797</v>
      </c>
      <c r="D607" s="192" t="s">
        <v>29797</v>
      </c>
      <c r="E607" s="192" t="s">
        <v>29797</v>
      </c>
      <c r="F607" s="192" t="s">
        <v>29797</v>
      </c>
      <c r="G607" s="192" t="s">
        <v>29797</v>
      </c>
      <c r="H607" s="192" t="s">
        <v>29797</v>
      </c>
      <c r="I607" s="192" t="s">
        <v>29797</v>
      </c>
      <c r="J607" s="192" t="s">
        <v>29797</v>
      </c>
      <c r="K607" s="192" t="s">
        <v>29797</v>
      </c>
      <c r="L607" s="192" t="s">
        <v>29797</v>
      </c>
    </row>
    <row r="608" spans="1:12" ht="15" x14ac:dyDescent="0.25">
      <c r="A608" s="189" t="s">
        <v>8102</v>
      </c>
      <c r="B608" s="190" t="s">
        <v>7256</v>
      </c>
      <c r="C608" s="190" t="s">
        <v>29797</v>
      </c>
      <c r="D608" s="190" t="s">
        <v>29797</v>
      </c>
      <c r="E608" s="190" t="s">
        <v>29797</v>
      </c>
      <c r="F608" s="190" t="s">
        <v>29797</v>
      </c>
      <c r="G608" s="190" t="s">
        <v>29797</v>
      </c>
      <c r="H608" s="190" t="s">
        <v>29797</v>
      </c>
      <c r="I608" s="190" t="s">
        <v>29797</v>
      </c>
      <c r="J608" s="190" t="s">
        <v>29797</v>
      </c>
      <c r="K608" s="190" t="s">
        <v>29797</v>
      </c>
      <c r="L608" s="190" t="s">
        <v>29797</v>
      </c>
    </row>
    <row r="609" spans="1:12" ht="15" x14ac:dyDescent="0.25">
      <c r="A609" s="191" t="s">
        <v>15090</v>
      </c>
      <c r="B609" s="192" t="s">
        <v>18963</v>
      </c>
      <c r="C609" s="192" t="s">
        <v>29797</v>
      </c>
      <c r="D609" s="192" t="s">
        <v>29797</v>
      </c>
      <c r="E609" s="192" t="s">
        <v>29797</v>
      </c>
      <c r="F609" s="192" t="s">
        <v>29797</v>
      </c>
      <c r="G609" s="192" t="s">
        <v>29797</v>
      </c>
      <c r="H609" s="192" t="s">
        <v>31337</v>
      </c>
      <c r="I609" s="192" t="s">
        <v>31338</v>
      </c>
      <c r="J609" s="192" t="s">
        <v>29821</v>
      </c>
      <c r="K609" s="192" t="s">
        <v>5062</v>
      </c>
      <c r="L609" s="192" t="s">
        <v>1447</v>
      </c>
    </row>
    <row r="610" spans="1:12" ht="15" x14ac:dyDescent="0.25">
      <c r="A610" s="189" t="s">
        <v>8103</v>
      </c>
      <c r="B610" s="190" t="s">
        <v>7257</v>
      </c>
      <c r="C610" s="190" t="s">
        <v>29797</v>
      </c>
      <c r="D610" s="190" t="s">
        <v>29797</v>
      </c>
      <c r="E610" s="190" t="s">
        <v>29797</v>
      </c>
      <c r="F610" s="190" t="s">
        <v>29797</v>
      </c>
      <c r="G610" s="190" t="s">
        <v>29797</v>
      </c>
      <c r="H610" s="190" t="s">
        <v>31434</v>
      </c>
      <c r="I610" s="190" t="s">
        <v>31435</v>
      </c>
      <c r="J610" s="190" t="s">
        <v>29821</v>
      </c>
      <c r="K610" s="190" t="s">
        <v>5062</v>
      </c>
      <c r="L610" s="190" t="s">
        <v>1447</v>
      </c>
    </row>
    <row r="611" spans="1:12" ht="15" x14ac:dyDescent="0.25">
      <c r="A611" s="191" t="s">
        <v>8104</v>
      </c>
      <c r="B611" s="192" t="s">
        <v>7258</v>
      </c>
      <c r="C611" s="192" t="s">
        <v>29797</v>
      </c>
      <c r="D611" s="192" t="s">
        <v>29797</v>
      </c>
      <c r="E611" s="192" t="s">
        <v>29797</v>
      </c>
      <c r="F611" s="192" t="s">
        <v>29797</v>
      </c>
      <c r="G611" s="192" t="s">
        <v>29797</v>
      </c>
      <c r="H611" s="192" t="s">
        <v>31667</v>
      </c>
      <c r="I611" s="192" t="s">
        <v>5073</v>
      </c>
      <c r="J611" s="192" t="s">
        <v>31325</v>
      </c>
      <c r="K611" s="192" t="s">
        <v>5073</v>
      </c>
      <c r="L611" s="192" t="s">
        <v>1447</v>
      </c>
    </row>
    <row r="612" spans="1:12" ht="15" x14ac:dyDescent="0.25">
      <c r="A612" s="189" t="s">
        <v>15091</v>
      </c>
      <c r="B612" s="190" t="s">
        <v>18964</v>
      </c>
      <c r="C612" s="190" t="s">
        <v>29797</v>
      </c>
      <c r="D612" s="190" t="s">
        <v>29797</v>
      </c>
      <c r="E612" s="190" t="s">
        <v>29797</v>
      </c>
      <c r="F612" s="190" t="s">
        <v>29797</v>
      </c>
      <c r="G612" s="190" t="s">
        <v>29797</v>
      </c>
      <c r="H612" s="190" t="s">
        <v>31662</v>
      </c>
      <c r="I612" s="190" t="s">
        <v>31663</v>
      </c>
      <c r="J612" s="190" t="s">
        <v>29821</v>
      </c>
      <c r="K612" s="190" t="s">
        <v>5062</v>
      </c>
      <c r="L612" s="190" t="s">
        <v>1447</v>
      </c>
    </row>
    <row r="613" spans="1:12" ht="15" x14ac:dyDescent="0.25">
      <c r="A613" s="191" t="s">
        <v>15092</v>
      </c>
      <c r="B613" s="192" t="s">
        <v>23090</v>
      </c>
      <c r="C613" s="192" t="s">
        <v>29797</v>
      </c>
      <c r="D613" s="192" t="s">
        <v>29797</v>
      </c>
      <c r="E613" s="192" t="s">
        <v>29797</v>
      </c>
      <c r="F613" s="192" t="s">
        <v>29797</v>
      </c>
      <c r="G613" s="192" t="s">
        <v>29797</v>
      </c>
      <c r="H613" s="192" t="s">
        <v>29797</v>
      </c>
      <c r="I613" s="192" t="s">
        <v>29797</v>
      </c>
      <c r="J613" s="192" t="s">
        <v>29797</v>
      </c>
      <c r="K613" s="192" t="s">
        <v>29797</v>
      </c>
      <c r="L613" s="192" t="s">
        <v>1447</v>
      </c>
    </row>
    <row r="614" spans="1:12" ht="15" x14ac:dyDescent="0.25">
      <c r="A614" s="189" t="s">
        <v>23091</v>
      </c>
      <c r="B614" s="190" t="s">
        <v>18965</v>
      </c>
      <c r="C614" s="190" t="s">
        <v>29797</v>
      </c>
      <c r="D614" s="190" t="s">
        <v>29797</v>
      </c>
      <c r="E614" s="190" t="s">
        <v>29797</v>
      </c>
      <c r="F614" s="190" t="s">
        <v>29797</v>
      </c>
      <c r="G614" s="190" t="s">
        <v>29797</v>
      </c>
      <c r="H614" s="190" t="s">
        <v>29797</v>
      </c>
      <c r="I614" s="190" t="s">
        <v>29797</v>
      </c>
      <c r="J614" s="190" t="s">
        <v>29797</v>
      </c>
      <c r="K614" s="190" t="s">
        <v>29797</v>
      </c>
      <c r="L614" s="190" t="s">
        <v>1438</v>
      </c>
    </row>
    <row r="615" spans="1:12" ht="15" x14ac:dyDescent="0.25">
      <c r="A615" s="191" t="s">
        <v>23092</v>
      </c>
      <c r="B615" s="192" t="s">
        <v>23093</v>
      </c>
      <c r="C615" s="192" t="s">
        <v>29812</v>
      </c>
      <c r="D615" s="192" t="s">
        <v>29824</v>
      </c>
      <c r="E615" s="192" t="s">
        <v>29877</v>
      </c>
      <c r="F615" s="192" t="s">
        <v>29804</v>
      </c>
      <c r="G615" s="192" t="s">
        <v>29878</v>
      </c>
      <c r="H615" s="192" t="s">
        <v>31366</v>
      </c>
      <c r="I615" s="192" t="s">
        <v>31367</v>
      </c>
      <c r="J615" s="192" t="s">
        <v>29821</v>
      </c>
      <c r="K615" s="192" t="s">
        <v>5062</v>
      </c>
      <c r="L615" s="192" t="s">
        <v>1447</v>
      </c>
    </row>
    <row r="616" spans="1:12" ht="15" x14ac:dyDescent="0.25">
      <c r="A616" s="189" t="s">
        <v>6058</v>
      </c>
      <c r="B616" s="190" t="s">
        <v>6059</v>
      </c>
      <c r="C616" s="190" t="s">
        <v>29797</v>
      </c>
      <c r="D616" s="190" t="s">
        <v>29797</v>
      </c>
      <c r="E616" s="190" t="s">
        <v>29797</v>
      </c>
      <c r="F616" s="190" t="s">
        <v>29797</v>
      </c>
      <c r="G616" s="190" t="s">
        <v>29797</v>
      </c>
      <c r="H616" s="190" t="s">
        <v>29797</v>
      </c>
      <c r="I616" s="190" t="s">
        <v>29797</v>
      </c>
      <c r="J616" s="190" t="s">
        <v>29797</v>
      </c>
      <c r="K616" s="190" t="s">
        <v>29797</v>
      </c>
      <c r="L616" s="190" t="s">
        <v>29797</v>
      </c>
    </row>
    <row r="617" spans="1:12" ht="15" x14ac:dyDescent="0.25">
      <c r="A617" s="191" t="s">
        <v>15093</v>
      </c>
      <c r="B617" s="192" t="s">
        <v>18966</v>
      </c>
      <c r="C617" s="192" t="s">
        <v>29797</v>
      </c>
      <c r="D617" s="192" t="s">
        <v>29797</v>
      </c>
      <c r="E617" s="192" t="s">
        <v>29797</v>
      </c>
      <c r="F617" s="192" t="s">
        <v>29797</v>
      </c>
      <c r="G617" s="192" t="s">
        <v>29797</v>
      </c>
      <c r="H617" s="192" t="s">
        <v>29797</v>
      </c>
      <c r="I617" s="192" t="s">
        <v>29797</v>
      </c>
      <c r="J617" s="192" t="s">
        <v>29797</v>
      </c>
      <c r="K617" s="192" t="s">
        <v>29797</v>
      </c>
      <c r="L617" s="192" t="s">
        <v>1447</v>
      </c>
    </row>
    <row r="618" spans="1:12" ht="15" x14ac:dyDescent="0.25">
      <c r="A618" s="189" t="s">
        <v>23094</v>
      </c>
      <c r="B618" s="190" t="s">
        <v>23095</v>
      </c>
      <c r="C618" s="190" t="s">
        <v>29797</v>
      </c>
      <c r="D618" s="190" t="s">
        <v>29797</v>
      </c>
      <c r="E618" s="190" t="s">
        <v>29797</v>
      </c>
      <c r="F618" s="190" t="s">
        <v>29797</v>
      </c>
      <c r="G618" s="190" t="s">
        <v>29797</v>
      </c>
      <c r="H618" s="190" t="s">
        <v>29797</v>
      </c>
      <c r="I618" s="190" t="s">
        <v>29797</v>
      </c>
      <c r="J618" s="190" t="s">
        <v>29797</v>
      </c>
      <c r="K618" s="190" t="s">
        <v>29797</v>
      </c>
      <c r="L618" s="190" t="s">
        <v>2704</v>
      </c>
    </row>
    <row r="619" spans="1:12" ht="15" x14ac:dyDescent="0.25">
      <c r="A619" s="191" t="s">
        <v>15094</v>
      </c>
      <c r="B619" s="192" t="s">
        <v>18967</v>
      </c>
      <c r="C619" s="192" t="s">
        <v>29797</v>
      </c>
      <c r="D619" s="192" t="s">
        <v>29797</v>
      </c>
      <c r="E619" s="192" t="s">
        <v>29797</v>
      </c>
      <c r="F619" s="192" t="s">
        <v>29797</v>
      </c>
      <c r="G619" s="192" t="s">
        <v>29797</v>
      </c>
      <c r="H619" s="192" t="s">
        <v>31668</v>
      </c>
      <c r="I619" s="192" t="s">
        <v>31669</v>
      </c>
      <c r="J619" s="192" t="s">
        <v>30187</v>
      </c>
      <c r="K619" s="192" t="s">
        <v>6089</v>
      </c>
      <c r="L619" s="192" t="s">
        <v>1447</v>
      </c>
    </row>
    <row r="620" spans="1:12" ht="15" x14ac:dyDescent="0.25">
      <c r="A620" s="189" t="s">
        <v>23096</v>
      </c>
      <c r="B620" s="190" t="s">
        <v>7259</v>
      </c>
      <c r="C620" s="190" t="s">
        <v>29797</v>
      </c>
      <c r="D620" s="190" t="s">
        <v>29797</v>
      </c>
      <c r="E620" s="190" t="s">
        <v>29797</v>
      </c>
      <c r="F620" s="190" t="s">
        <v>29797</v>
      </c>
      <c r="G620" s="190" t="s">
        <v>29797</v>
      </c>
      <c r="H620" s="190" t="s">
        <v>29797</v>
      </c>
      <c r="I620" s="190" t="s">
        <v>29797</v>
      </c>
      <c r="J620" s="190" t="s">
        <v>29797</v>
      </c>
      <c r="K620" s="190" t="s">
        <v>29797</v>
      </c>
      <c r="L620" s="190" t="s">
        <v>1468</v>
      </c>
    </row>
    <row r="621" spans="1:12" ht="15" x14ac:dyDescent="0.25">
      <c r="A621" s="191" t="s">
        <v>8105</v>
      </c>
      <c r="B621" s="192" t="s">
        <v>7260</v>
      </c>
      <c r="C621" s="192" t="s">
        <v>29797</v>
      </c>
      <c r="D621" s="192" t="s">
        <v>29797</v>
      </c>
      <c r="E621" s="192" t="s">
        <v>29797</v>
      </c>
      <c r="F621" s="192" t="s">
        <v>29797</v>
      </c>
      <c r="G621" s="192" t="s">
        <v>29797</v>
      </c>
      <c r="H621" s="192" t="s">
        <v>31366</v>
      </c>
      <c r="I621" s="192" t="s">
        <v>31367</v>
      </c>
      <c r="J621" s="192" t="s">
        <v>29821</v>
      </c>
      <c r="K621" s="192" t="s">
        <v>5062</v>
      </c>
      <c r="L621" s="192" t="s">
        <v>1447</v>
      </c>
    </row>
    <row r="622" spans="1:12" ht="15" x14ac:dyDescent="0.25">
      <c r="A622" s="189" t="s">
        <v>6060</v>
      </c>
      <c r="B622" s="190" t="s">
        <v>6061</v>
      </c>
      <c r="C622" s="190" t="s">
        <v>29797</v>
      </c>
      <c r="D622" s="190" t="s">
        <v>29797</v>
      </c>
      <c r="E622" s="190" t="s">
        <v>29797</v>
      </c>
      <c r="F622" s="190" t="s">
        <v>29797</v>
      </c>
      <c r="G622" s="190" t="s">
        <v>29797</v>
      </c>
      <c r="H622" s="190" t="s">
        <v>31670</v>
      </c>
      <c r="I622" s="190" t="s">
        <v>31671</v>
      </c>
      <c r="J622" s="190" t="s">
        <v>29870</v>
      </c>
      <c r="K622" s="190" t="s">
        <v>8069</v>
      </c>
      <c r="L622" s="190" t="s">
        <v>1447</v>
      </c>
    </row>
    <row r="623" spans="1:12" ht="15" x14ac:dyDescent="0.25">
      <c r="A623" s="191" t="s">
        <v>15095</v>
      </c>
      <c r="B623" s="192" t="s">
        <v>18968</v>
      </c>
      <c r="C623" s="192" t="s">
        <v>29797</v>
      </c>
      <c r="D623" s="192" t="s">
        <v>29797</v>
      </c>
      <c r="E623" s="192" t="s">
        <v>29797</v>
      </c>
      <c r="F623" s="192" t="s">
        <v>29797</v>
      </c>
      <c r="G623" s="192" t="s">
        <v>29797</v>
      </c>
      <c r="H623" s="192" t="s">
        <v>31672</v>
      </c>
      <c r="I623" s="192" t="s">
        <v>31100</v>
      </c>
      <c r="J623" s="192" t="s">
        <v>31325</v>
      </c>
      <c r="K623" s="192" t="s">
        <v>5073</v>
      </c>
      <c r="L623" s="192" t="s">
        <v>1447</v>
      </c>
    </row>
    <row r="624" spans="1:12" ht="15" x14ac:dyDescent="0.25">
      <c r="A624" s="189" t="s">
        <v>23097</v>
      </c>
      <c r="B624" s="190" t="s">
        <v>23098</v>
      </c>
      <c r="C624" s="190" t="s">
        <v>29797</v>
      </c>
      <c r="D624" s="190" t="s">
        <v>29797</v>
      </c>
      <c r="E624" s="190" t="s">
        <v>29797</v>
      </c>
      <c r="F624" s="190" t="s">
        <v>29797</v>
      </c>
      <c r="G624" s="190" t="s">
        <v>29797</v>
      </c>
      <c r="H624" s="190" t="s">
        <v>29797</v>
      </c>
      <c r="I624" s="190" t="s">
        <v>29797</v>
      </c>
      <c r="J624" s="190" t="s">
        <v>29797</v>
      </c>
      <c r="K624" s="190" t="s">
        <v>29797</v>
      </c>
      <c r="L624" s="190" t="s">
        <v>1447</v>
      </c>
    </row>
    <row r="625" spans="1:12" ht="15" x14ac:dyDescent="0.25">
      <c r="A625" s="191" t="s">
        <v>8106</v>
      </c>
      <c r="B625" s="192" t="s">
        <v>7261</v>
      </c>
      <c r="C625" s="192" t="s">
        <v>29797</v>
      </c>
      <c r="D625" s="192" t="s">
        <v>29797</v>
      </c>
      <c r="E625" s="192" t="s">
        <v>29797</v>
      </c>
      <c r="F625" s="192" t="s">
        <v>29797</v>
      </c>
      <c r="G625" s="192" t="s">
        <v>29797</v>
      </c>
      <c r="H625" s="192" t="s">
        <v>31673</v>
      </c>
      <c r="I625" s="192" t="s">
        <v>31674</v>
      </c>
      <c r="J625" s="192" t="s">
        <v>29835</v>
      </c>
      <c r="K625" s="192" t="s">
        <v>9955</v>
      </c>
      <c r="L625" s="192" t="s">
        <v>1447</v>
      </c>
    </row>
    <row r="626" spans="1:12" ht="15" x14ac:dyDescent="0.25">
      <c r="A626" s="189" t="s">
        <v>15096</v>
      </c>
      <c r="B626" s="190" t="s">
        <v>18969</v>
      </c>
      <c r="C626" s="190" t="s">
        <v>29797</v>
      </c>
      <c r="D626" s="190" t="s">
        <v>29797</v>
      </c>
      <c r="E626" s="190" t="s">
        <v>29797</v>
      </c>
      <c r="F626" s="190" t="s">
        <v>29797</v>
      </c>
      <c r="G626" s="190" t="s">
        <v>29797</v>
      </c>
      <c r="H626" s="190" t="s">
        <v>29797</v>
      </c>
      <c r="I626" s="190" t="s">
        <v>29797</v>
      </c>
      <c r="J626" s="190" t="s">
        <v>29797</v>
      </c>
      <c r="K626" s="190" t="s">
        <v>29797</v>
      </c>
      <c r="L626" s="190" t="s">
        <v>1447</v>
      </c>
    </row>
    <row r="627" spans="1:12" ht="15" x14ac:dyDescent="0.25">
      <c r="A627" s="191" t="s">
        <v>15097</v>
      </c>
      <c r="B627" s="192" t="s">
        <v>23099</v>
      </c>
      <c r="C627" s="192" t="s">
        <v>29797</v>
      </c>
      <c r="D627" s="192" t="s">
        <v>29797</v>
      </c>
      <c r="E627" s="192" t="s">
        <v>29797</v>
      </c>
      <c r="F627" s="192" t="s">
        <v>29797</v>
      </c>
      <c r="G627" s="192" t="s">
        <v>29797</v>
      </c>
      <c r="H627" s="192" t="s">
        <v>29797</v>
      </c>
      <c r="I627" s="192" t="s">
        <v>29797</v>
      </c>
      <c r="J627" s="192" t="s">
        <v>29797</v>
      </c>
      <c r="K627" s="192" t="s">
        <v>29797</v>
      </c>
      <c r="L627" s="192" t="s">
        <v>1447</v>
      </c>
    </row>
    <row r="628" spans="1:12" ht="15" x14ac:dyDescent="0.25">
      <c r="A628" s="189" t="s">
        <v>6062</v>
      </c>
      <c r="B628" s="190" t="s">
        <v>6063</v>
      </c>
      <c r="C628" s="190" t="s">
        <v>29797</v>
      </c>
      <c r="D628" s="190" t="s">
        <v>29797</v>
      </c>
      <c r="E628" s="190" t="s">
        <v>29797</v>
      </c>
      <c r="F628" s="190" t="s">
        <v>29797</v>
      </c>
      <c r="G628" s="190" t="s">
        <v>29797</v>
      </c>
      <c r="H628" s="190" t="s">
        <v>31460</v>
      </c>
      <c r="I628" s="190" t="s">
        <v>29942</v>
      </c>
      <c r="J628" s="190" t="s">
        <v>29821</v>
      </c>
      <c r="K628" s="190" t="s">
        <v>5062</v>
      </c>
      <c r="L628" s="190" t="s">
        <v>1447</v>
      </c>
    </row>
    <row r="629" spans="1:12" ht="15" x14ac:dyDescent="0.25">
      <c r="A629" s="191" t="s">
        <v>23100</v>
      </c>
      <c r="B629" s="192" t="s">
        <v>23101</v>
      </c>
      <c r="C629" s="192" t="s">
        <v>29797</v>
      </c>
      <c r="D629" s="192" t="s">
        <v>29797</v>
      </c>
      <c r="E629" s="192" t="s">
        <v>29797</v>
      </c>
      <c r="F629" s="192" t="s">
        <v>29797</v>
      </c>
      <c r="G629" s="192" t="s">
        <v>29797</v>
      </c>
      <c r="H629" s="192" t="s">
        <v>29797</v>
      </c>
      <c r="I629" s="192" t="s">
        <v>29797</v>
      </c>
      <c r="J629" s="192" t="s">
        <v>29821</v>
      </c>
      <c r="K629" s="192" t="s">
        <v>5062</v>
      </c>
      <c r="L629" s="192" t="s">
        <v>1447</v>
      </c>
    </row>
    <row r="630" spans="1:12" ht="15" x14ac:dyDescent="0.25">
      <c r="A630" s="189" t="s">
        <v>6064</v>
      </c>
      <c r="B630" s="190" t="s">
        <v>6065</v>
      </c>
      <c r="C630" s="190" t="s">
        <v>29797</v>
      </c>
      <c r="D630" s="190" t="s">
        <v>29797</v>
      </c>
      <c r="E630" s="190" t="s">
        <v>29797</v>
      </c>
      <c r="F630" s="190" t="s">
        <v>29797</v>
      </c>
      <c r="G630" s="190" t="s">
        <v>29797</v>
      </c>
      <c r="H630" s="190" t="s">
        <v>31592</v>
      </c>
      <c r="I630" s="190" t="s">
        <v>31593</v>
      </c>
      <c r="J630" s="190" t="s">
        <v>29821</v>
      </c>
      <c r="K630" s="190" t="s">
        <v>5062</v>
      </c>
      <c r="L630" s="190" t="s">
        <v>1447</v>
      </c>
    </row>
    <row r="631" spans="1:12" ht="15" x14ac:dyDescent="0.25">
      <c r="A631" s="191" t="s">
        <v>6066</v>
      </c>
      <c r="B631" s="192" t="s">
        <v>6067</v>
      </c>
      <c r="C631" s="192" t="s">
        <v>29797</v>
      </c>
      <c r="D631" s="192" t="s">
        <v>29797</v>
      </c>
      <c r="E631" s="192" t="s">
        <v>29797</v>
      </c>
      <c r="F631" s="192" t="s">
        <v>29797</v>
      </c>
      <c r="G631" s="192" t="s">
        <v>29797</v>
      </c>
      <c r="H631" s="192" t="s">
        <v>31402</v>
      </c>
      <c r="I631" s="192" t="s">
        <v>31403</v>
      </c>
      <c r="J631" s="192" t="s">
        <v>29821</v>
      </c>
      <c r="K631" s="192" t="s">
        <v>5062</v>
      </c>
      <c r="L631" s="192" t="s">
        <v>1447</v>
      </c>
    </row>
    <row r="632" spans="1:12" ht="15" x14ac:dyDescent="0.25">
      <c r="A632" s="189" t="s">
        <v>6068</v>
      </c>
      <c r="B632" s="190" t="s">
        <v>6069</v>
      </c>
      <c r="C632" s="190" t="s">
        <v>29797</v>
      </c>
      <c r="D632" s="190" t="s">
        <v>29797</v>
      </c>
      <c r="E632" s="190" t="s">
        <v>29797</v>
      </c>
      <c r="F632" s="190" t="s">
        <v>29797</v>
      </c>
      <c r="G632" s="190" t="s">
        <v>29797</v>
      </c>
      <c r="H632" s="190" t="s">
        <v>31484</v>
      </c>
      <c r="I632" s="190" t="s">
        <v>31485</v>
      </c>
      <c r="J632" s="190" t="s">
        <v>29821</v>
      </c>
      <c r="K632" s="190" t="s">
        <v>5062</v>
      </c>
      <c r="L632" s="190" t="s">
        <v>1447</v>
      </c>
    </row>
    <row r="633" spans="1:12" ht="15" x14ac:dyDescent="0.25">
      <c r="A633" s="191" t="s">
        <v>8107</v>
      </c>
      <c r="B633" s="192" t="s">
        <v>7262</v>
      </c>
      <c r="C633" s="192" t="s">
        <v>29797</v>
      </c>
      <c r="D633" s="192" t="s">
        <v>29797</v>
      </c>
      <c r="E633" s="192" t="s">
        <v>29797</v>
      </c>
      <c r="F633" s="192" t="s">
        <v>29797</v>
      </c>
      <c r="G633" s="192" t="s">
        <v>29797</v>
      </c>
      <c r="H633" s="192" t="s">
        <v>31496</v>
      </c>
      <c r="I633" s="192" t="s">
        <v>31497</v>
      </c>
      <c r="J633" s="192" t="s">
        <v>29821</v>
      </c>
      <c r="K633" s="192" t="s">
        <v>5062</v>
      </c>
      <c r="L633" s="192" t="s">
        <v>1447</v>
      </c>
    </row>
    <row r="634" spans="1:12" ht="15" x14ac:dyDescent="0.25">
      <c r="A634" s="189" t="s">
        <v>8108</v>
      </c>
      <c r="B634" s="190" t="s">
        <v>7263</v>
      </c>
      <c r="C634" s="190" t="s">
        <v>29797</v>
      </c>
      <c r="D634" s="190" t="s">
        <v>29797</v>
      </c>
      <c r="E634" s="190" t="s">
        <v>29797</v>
      </c>
      <c r="F634" s="190" t="s">
        <v>29797</v>
      </c>
      <c r="G634" s="190" t="s">
        <v>29797</v>
      </c>
      <c r="H634" s="190" t="s">
        <v>31675</v>
      </c>
      <c r="I634" s="190" t="s">
        <v>6070</v>
      </c>
      <c r="J634" s="190" t="s">
        <v>30262</v>
      </c>
      <c r="K634" s="190" t="s">
        <v>6070</v>
      </c>
      <c r="L634" s="190" t="s">
        <v>1447</v>
      </c>
    </row>
    <row r="635" spans="1:12" ht="15" x14ac:dyDescent="0.25">
      <c r="A635" s="191" t="s">
        <v>15098</v>
      </c>
      <c r="B635" s="192" t="s">
        <v>18970</v>
      </c>
      <c r="C635" s="192" t="s">
        <v>29797</v>
      </c>
      <c r="D635" s="192" t="s">
        <v>29797</v>
      </c>
      <c r="E635" s="192" t="s">
        <v>29797</v>
      </c>
      <c r="F635" s="192" t="s">
        <v>29797</v>
      </c>
      <c r="G635" s="192" t="s">
        <v>29797</v>
      </c>
      <c r="H635" s="192" t="s">
        <v>29797</v>
      </c>
      <c r="I635" s="192" t="s">
        <v>29797</v>
      </c>
      <c r="J635" s="192" t="s">
        <v>29797</v>
      </c>
      <c r="K635" s="192" t="s">
        <v>29797</v>
      </c>
      <c r="L635" s="192" t="s">
        <v>1447</v>
      </c>
    </row>
    <row r="636" spans="1:12" ht="15" x14ac:dyDescent="0.25">
      <c r="A636" s="189" t="s">
        <v>23102</v>
      </c>
      <c r="B636" s="190" t="s">
        <v>23103</v>
      </c>
      <c r="C636" s="190" t="s">
        <v>29812</v>
      </c>
      <c r="D636" s="190" t="s">
        <v>29824</v>
      </c>
      <c r="E636" s="190" t="s">
        <v>29797</v>
      </c>
      <c r="F636" s="190" t="s">
        <v>29804</v>
      </c>
      <c r="G636" s="190" t="s">
        <v>29797</v>
      </c>
      <c r="H636" s="190" t="s">
        <v>31434</v>
      </c>
      <c r="I636" s="190" t="s">
        <v>31435</v>
      </c>
      <c r="J636" s="190" t="s">
        <v>29821</v>
      </c>
      <c r="K636" s="190" t="s">
        <v>5062</v>
      </c>
      <c r="L636" s="190" t="s">
        <v>1447</v>
      </c>
    </row>
    <row r="637" spans="1:12" ht="15" x14ac:dyDescent="0.25">
      <c r="A637" s="191" t="s">
        <v>23104</v>
      </c>
      <c r="B637" s="192" t="s">
        <v>23105</v>
      </c>
      <c r="C637" s="192" t="s">
        <v>29797</v>
      </c>
      <c r="D637" s="192" t="s">
        <v>29797</v>
      </c>
      <c r="E637" s="192" t="s">
        <v>29797</v>
      </c>
      <c r="F637" s="192" t="s">
        <v>29797</v>
      </c>
      <c r="G637" s="192" t="s">
        <v>29797</v>
      </c>
      <c r="H637" s="192" t="s">
        <v>31361</v>
      </c>
      <c r="I637" s="192" t="s">
        <v>5062</v>
      </c>
      <c r="J637" s="192" t="s">
        <v>29821</v>
      </c>
      <c r="K637" s="192" t="s">
        <v>5062</v>
      </c>
      <c r="L637" s="192" t="s">
        <v>1447</v>
      </c>
    </row>
    <row r="638" spans="1:12" ht="15" x14ac:dyDescent="0.25">
      <c r="A638" s="189" t="s">
        <v>23106</v>
      </c>
      <c r="B638" s="190" t="s">
        <v>23107</v>
      </c>
      <c r="C638" s="190" t="s">
        <v>29797</v>
      </c>
      <c r="D638" s="190" t="s">
        <v>29797</v>
      </c>
      <c r="E638" s="190" t="s">
        <v>29797</v>
      </c>
      <c r="F638" s="190" t="s">
        <v>29797</v>
      </c>
      <c r="G638" s="190" t="s">
        <v>29797</v>
      </c>
      <c r="H638" s="190" t="s">
        <v>31594</v>
      </c>
      <c r="I638" s="190" t="s">
        <v>31595</v>
      </c>
      <c r="J638" s="190" t="s">
        <v>31325</v>
      </c>
      <c r="K638" s="190" t="s">
        <v>5073</v>
      </c>
      <c r="L638" s="190" t="s">
        <v>1447</v>
      </c>
    </row>
    <row r="639" spans="1:12" ht="15" x14ac:dyDescent="0.25">
      <c r="A639" s="191" t="s">
        <v>23108</v>
      </c>
      <c r="B639" s="192" t="s">
        <v>23109</v>
      </c>
      <c r="C639" s="192" t="s">
        <v>29797</v>
      </c>
      <c r="D639" s="192" t="s">
        <v>29797</v>
      </c>
      <c r="E639" s="192" t="s">
        <v>29797</v>
      </c>
      <c r="F639" s="192" t="s">
        <v>29797</v>
      </c>
      <c r="G639" s="192" t="s">
        <v>29797</v>
      </c>
      <c r="H639" s="192" t="s">
        <v>31314</v>
      </c>
      <c r="I639" s="192" t="s">
        <v>5062</v>
      </c>
      <c r="J639" s="192" t="s">
        <v>29821</v>
      </c>
      <c r="K639" s="192" t="s">
        <v>5062</v>
      </c>
      <c r="L639" s="192" t="s">
        <v>1447</v>
      </c>
    </row>
    <row r="640" spans="1:12" ht="15" x14ac:dyDescent="0.25">
      <c r="A640" s="189" t="s">
        <v>15099</v>
      </c>
      <c r="B640" s="190" t="s">
        <v>18971</v>
      </c>
      <c r="C640" s="190" t="s">
        <v>29797</v>
      </c>
      <c r="D640" s="190" t="s">
        <v>29797</v>
      </c>
      <c r="E640" s="190" t="s">
        <v>29797</v>
      </c>
      <c r="F640" s="190" t="s">
        <v>29797</v>
      </c>
      <c r="G640" s="190" t="s">
        <v>29797</v>
      </c>
      <c r="H640" s="190" t="s">
        <v>31577</v>
      </c>
      <c r="I640" s="190" t="s">
        <v>1392</v>
      </c>
      <c r="J640" s="190" t="s">
        <v>29821</v>
      </c>
      <c r="K640" s="190" t="s">
        <v>5062</v>
      </c>
      <c r="L640" s="190" t="s">
        <v>1447</v>
      </c>
    </row>
    <row r="641" spans="1:12" ht="15" x14ac:dyDescent="0.25">
      <c r="A641" s="191" t="s">
        <v>15100</v>
      </c>
      <c r="B641" s="192" t="s">
        <v>18972</v>
      </c>
      <c r="C641" s="192" t="s">
        <v>29797</v>
      </c>
      <c r="D641" s="192" t="s">
        <v>29797</v>
      </c>
      <c r="E641" s="192" t="s">
        <v>29797</v>
      </c>
      <c r="F641" s="192" t="s">
        <v>29797</v>
      </c>
      <c r="G641" s="192" t="s">
        <v>29797</v>
      </c>
      <c r="H641" s="192" t="s">
        <v>31434</v>
      </c>
      <c r="I641" s="192" t="s">
        <v>31435</v>
      </c>
      <c r="J641" s="192" t="s">
        <v>29821</v>
      </c>
      <c r="K641" s="192" t="s">
        <v>5062</v>
      </c>
      <c r="L641" s="192" t="s">
        <v>1447</v>
      </c>
    </row>
    <row r="642" spans="1:12" ht="15" x14ac:dyDescent="0.25">
      <c r="A642" s="189" t="s">
        <v>8109</v>
      </c>
      <c r="B642" s="190" t="s">
        <v>7264</v>
      </c>
      <c r="C642" s="190" t="s">
        <v>29797</v>
      </c>
      <c r="D642" s="190" t="s">
        <v>29797</v>
      </c>
      <c r="E642" s="190" t="s">
        <v>29797</v>
      </c>
      <c r="F642" s="190" t="s">
        <v>29797</v>
      </c>
      <c r="G642" s="190" t="s">
        <v>29797</v>
      </c>
      <c r="H642" s="190" t="s">
        <v>31353</v>
      </c>
      <c r="I642" s="190" t="s">
        <v>5073</v>
      </c>
      <c r="J642" s="190" t="s">
        <v>31325</v>
      </c>
      <c r="K642" s="190" t="s">
        <v>5073</v>
      </c>
      <c r="L642" s="190" t="s">
        <v>1447</v>
      </c>
    </row>
    <row r="643" spans="1:12" ht="15" x14ac:dyDescent="0.25">
      <c r="A643" s="191" t="s">
        <v>8110</v>
      </c>
      <c r="B643" s="192" t="s">
        <v>7265</v>
      </c>
      <c r="C643" s="192" t="s">
        <v>29797</v>
      </c>
      <c r="D643" s="192" t="s">
        <v>29797</v>
      </c>
      <c r="E643" s="192" t="s">
        <v>29797</v>
      </c>
      <c r="F643" s="192" t="s">
        <v>29797</v>
      </c>
      <c r="G643" s="192" t="s">
        <v>29797</v>
      </c>
      <c r="H643" s="192" t="s">
        <v>29797</v>
      </c>
      <c r="I643" s="192" t="s">
        <v>29797</v>
      </c>
      <c r="J643" s="192" t="s">
        <v>29797</v>
      </c>
      <c r="K643" s="192" t="s">
        <v>29797</v>
      </c>
      <c r="L643" s="192" t="s">
        <v>29797</v>
      </c>
    </row>
    <row r="644" spans="1:12" ht="15" x14ac:dyDescent="0.25">
      <c r="A644" s="189" t="s">
        <v>15101</v>
      </c>
      <c r="B644" s="190" t="s">
        <v>18973</v>
      </c>
      <c r="C644" s="190" t="s">
        <v>29797</v>
      </c>
      <c r="D644" s="190" t="s">
        <v>29797</v>
      </c>
      <c r="E644" s="190" t="s">
        <v>29797</v>
      </c>
      <c r="F644" s="190" t="s">
        <v>29797</v>
      </c>
      <c r="G644" s="190" t="s">
        <v>29797</v>
      </c>
      <c r="H644" s="190" t="s">
        <v>31307</v>
      </c>
      <c r="I644" s="190" t="s">
        <v>5062</v>
      </c>
      <c r="J644" s="190" t="s">
        <v>29821</v>
      </c>
      <c r="K644" s="190" t="s">
        <v>5062</v>
      </c>
      <c r="L644" s="190" t="s">
        <v>1447</v>
      </c>
    </row>
    <row r="645" spans="1:12" ht="15" x14ac:dyDescent="0.25">
      <c r="A645" s="191" t="s">
        <v>8111</v>
      </c>
      <c r="B645" s="192" t="s">
        <v>7266</v>
      </c>
      <c r="C645" s="192" t="s">
        <v>29797</v>
      </c>
      <c r="D645" s="192" t="s">
        <v>29797</v>
      </c>
      <c r="E645" s="192" t="s">
        <v>29797</v>
      </c>
      <c r="F645" s="192" t="s">
        <v>29797</v>
      </c>
      <c r="G645" s="192" t="s">
        <v>29797</v>
      </c>
      <c r="H645" s="192" t="s">
        <v>31676</v>
      </c>
      <c r="I645" s="192" t="s">
        <v>31677</v>
      </c>
      <c r="J645" s="192" t="s">
        <v>31325</v>
      </c>
      <c r="K645" s="192" t="s">
        <v>5073</v>
      </c>
      <c r="L645" s="192" t="s">
        <v>1447</v>
      </c>
    </row>
    <row r="646" spans="1:12" ht="15" x14ac:dyDescent="0.25">
      <c r="A646" s="189" t="s">
        <v>23110</v>
      </c>
      <c r="B646" s="190" t="s">
        <v>23111</v>
      </c>
      <c r="C646" s="190" t="s">
        <v>29797</v>
      </c>
      <c r="D646" s="190" t="s">
        <v>29797</v>
      </c>
      <c r="E646" s="190" t="s">
        <v>29797</v>
      </c>
      <c r="F646" s="190" t="s">
        <v>29797</v>
      </c>
      <c r="G646" s="190" t="s">
        <v>29797</v>
      </c>
      <c r="H646" s="190" t="s">
        <v>29797</v>
      </c>
      <c r="I646" s="190" t="s">
        <v>29797</v>
      </c>
      <c r="J646" s="190" t="s">
        <v>29797</v>
      </c>
      <c r="K646" s="190" t="s">
        <v>29797</v>
      </c>
      <c r="L646" s="190" t="s">
        <v>29797</v>
      </c>
    </row>
    <row r="647" spans="1:12" ht="15" x14ac:dyDescent="0.25">
      <c r="A647" s="191" t="s">
        <v>8112</v>
      </c>
      <c r="B647" s="192" t="s">
        <v>7267</v>
      </c>
      <c r="C647" s="192" t="s">
        <v>29797</v>
      </c>
      <c r="D647" s="192" t="s">
        <v>29797</v>
      </c>
      <c r="E647" s="192" t="s">
        <v>29797</v>
      </c>
      <c r="F647" s="192" t="s">
        <v>29797</v>
      </c>
      <c r="G647" s="192" t="s">
        <v>29797</v>
      </c>
      <c r="H647" s="192" t="s">
        <v>29797</v>
      </c>
      <c r="I647" s="192" t="s">
        <v>29797</v>
      </c>
      <c r="J647" s="192" t="s">
        <v>29821</v>
      </c>
      <c r="K647" s="192" t="s">
        <v>5062</v>
      </c>
      <c r="L647" s="192" t="s">
        <v>1447</v>
      </c>
    </row>
    <row r="648" spans="1:12" ht="15" x14ac:dyDescent="0.25">
      <c r="A648" s="189" t="s">
        <v>8113</v>
      </c>
      <c r="B648" s="190" t="s">
        <v>7268</v>
      </c>
      <c r="C648" s="190" t="s">
        <v>29797</v>
      </c>
      <c r="D648" s="190" t="s">
        <v>29797</v>
      </c>
      <c r="E648" s="190" t="s">
        <v>29797</v>
      </c>
      <c r="F648" s="190" t="s">
        <v>29797</v>
      </c>
      <c r="G648" s="190" t="s">
        <v>29797</v>
      </c>
      <c r="H648" s="190" t="s">
        <v>31678</v>
      </c>
      <c r="I648" s="190" t="s">
        <v>31679</v>
      </c>
      <c r="J648" s="190" t="s">
        <v>31325</v>
      </c>
      <c r="K648" s="190" t="s">
        <v>5073</v>
      </c>
      <c r="L648" s="190" t="s">
        <v>1447</v>
      </c>
    </row>
    <row r="649" spans="1:12" ht="15" x14ac:dyDescent="0.25">
      <c r="A649" s="191" t="s">
        <v>8114</v>
      </c>
      <c r="B649" s="192" t="s">
        <v>7269</v>
      </c>
      <c r="C649" s="192" t="s">
        <v>29797</v>
      </c>
      <c r="D649" s="192" t="s">
        <v>29797</v>
      </c>
      <c r="E649" s="192" t="s">
        <v>29797</v>
      </c>
      <c r="F649" s="192" t="s">
        <v>29797</v>
      </c>
      <c r="G649" s="192" t="s">
        <v>29797</v>
      </c>
      <c r="H649" s="192" t="s">
        <v>29797</v>
      </c>
      <c r="I649" s="192" t="s">
        <v>29797</v>
      </c>
      <c r="J649" s="192" t="s">
        <v>29797</v>
      </c>
      <c r="K649" s="192" t="s">
        <v>29797</v>
      </c>
      <c r="L649" s="192" t="s">
        <v>29797</v>
      </c>
    </row>
    <row r="650" spans="1:12" ht="15" x14ac:dyDescent="0.25">
      <c r="A650" s="189" t="s">
        <v>15102</v>
      </c>
      <c r="B650" s="190" t="s">
        <v>18974</v>
      </c>
      <c r="C650" s="190" t="s">
        <v>29797</v>
      </c>
      <c r="D650" s="190" t="s">
        <v>29797</v>
      </c>
      <c r="E650" s="190" t="s">
        <v>29797</v>
      </c>
      <c r="F650" s="190" t="s">
        <v>29797</v>
      </c>
      <c r="G650" s="190" t="s">
        <v>29797</v>
      </c>
      <c r="H650" s="190" t="s">
        <v>31349</v>
      </c>
      <c r="I650" s="190" t="s">
        <v>5073</v>
      </c>
      <c r="J650" s="190" t="s">
        <v>31325</v>
      </c>
      <c r="K650" s="190" t="s">
        <v>5073</v>
      </c>
      <c r="L650" s="190" t="s">
        <v>1447</v>
      </c>
    </row>
    <row r="651" spans="1:12" ht="15" x14ac:dyDescent="0.25">
      <c r="A651" s="191" t="s">
        <v>8115</v>
      </c>
      <c r="B651" s="192" t="s">
        <v>7270</v>
      </c>
      <c r="C651" s="192" t="s">
        <v>29799</v>
      </c>
      <c r="D651" s="192" t="s">
        <v>29797</v>
      </c>
      <c r="E651" s="192" t="s">
        <v>29879</v>
      </c>
      <c r="F651" s="192" t="s">
        <v>29797</v>
      </c>
      <c r="G651" s="192" t="s">
        <v>29797</v>
      </c>
      <c r="H651" s="192" t="s">
        <v>31680</v>
      </c>
      <c r="I651" s="192" t="s">
        <v>5078</v>
      </c>
      <c r="J651" s="192" t="s">
        <v>29826</v>
      </c>
      <c r="K651" s="192" t="s">
        <v>5078</v>
      </c>
      <c r="L651" s="192" t="s">
        <v>1447</v>
      </c>
    </row>
    <row r="652" spans="1:12" ht="15" x14ac:dyDescent="0.25">
      <c r="A652" s="189" t="s">
        <v>8116</v>
      </c>
      <c r="B652" s="190" t="s">
        <v>7271</v>
      </c>
      <c r="C652" s="190" t="s">
        <v>29797</v>
      </c>
      <c r="D652" s="190" t="s">
        <v>29797</v>
      </c>
      <c r="E652" s="190" t="s">
        <v>29797</v>
      </c>
      <c r="F652" s="190" t="s">
        <v>29797</v>
      </c>
      <c r="G652" s="190" t="s">
        <v>29797</v>
      </c>
      <c r="H652" s="190" t="s">
        <v>31588</v>
      </c>
      <c r="I652" s="190" t="s">
        <v>30455</v>
      </c>
      <c r="J652" s="190" t="s">
        <v>29870</v>
      </c>
      <c r="K652" s="190" t="s">
        <v>8069</v>
      </c>
      <c r="L652" s="190" t="s">
        <v>1447</v>
      </c>
    </row>
    <row r="653" spans="1:12" ht="15" x14ac:dyDescent="0.25">
      <c r="A653" s="191" t="s">
        <v>8117</v>
      </c>
      <c r="B653" s="192" t="s">
        <v>7272</v>
      </c>
      <c r="C653" s="192" t="s">
        <v>29812</v>
      </c>
      <c r="D653" s="192" t="s">
        <v>29797</v>
      </c>
      <c r="E653" s="192" t="s">
        <v>29880</v>
      </c>
      <c r="F653" s="192" t="s">
        <v>29797</v>
      </c>
      <c r="G653" s="192" t="s">
        <v>29797</v>
      </c>
      <c r="H653" s="192" t="s">
        <v>31681</v>
      </c>
      <c r="I653" s="192" t="s">
        <v>5078</v>
      </c>
      <c r="J653" s="192" t="s">
        <v>29826</v>
      </c>
      <c r="K653" s="192" t="s">
        <v>5078</v>
      </c>
      <c r="L653" s="192" t="s">
        <v>1447</v>
      </c>
    </row>
    <row r="654" spans="1:12" ht="15" x14ac:dyDescent="0.25">
      <c r="A654" s="189" t="s">
        <v>15103</v>
      </c>
      <c r="B654" s="190" t="s">
        <v>18975</v>
      </c>
      <c r="C654" s="190" t="s">
        <v>29812</v>
      </c>
      <c r="D654" s="190" t="s">
        <v>29824</v>
      </c>
      <c r="E654" s="190" t="s">
        <v>29881</v>
      </c>
      <c r="F654" s="190" t="s">
        <v>29804</v>
      </c>
      <c r="G654" s="190" t="s">
        <v>29811</v>
      </c>
      <c r="H654" s="190" t="s">
        <v>31342</v>
      </c>
      <c r="I654" s="190" t="s">
        <v>31343</v>
      </c>
      <c r="J654" s="190" t="s">
        <v>29821</v>
      </c>
      <c r="K654" s="190" t="s">
        <v>5062</v>
      </c>
      <c r="L654" s="190" t="s">
        <v>1447</v>
      </c>
    </row>
    <row r="655" spans="1:12" ht="15" x14ac:dyDescent="0.25">
      <c r="A655" s="191" t="s">
        <v>15104</v>
      </c>
      <c r="B655" s="192" t="s">
        <v>18976</v>
      </c>
      <c r="C655" s="192" t="s">
        <v>29812</v>
      </c>
      <c r="D655" s="192" t="s">
        <v>29824</v>
      </c>
      <c r="E655" s="192" t="s">
        <v>29882</v>
      </c>
      <c r="F655" s="192" t="s">
        <v>29804</v>
      </c>
      <c r="G655" s="192" t="s">
        <v>29821</v>
      </c>
      <c r="H655" s="192" t="s">
        <v>31682</v>
      </c>
      <c r="I655" s="192" t="s">
        <v>31683</v>
      </c>
      <c r="J655" s="192" t="s">
        <v>29985</v>
      </c>
      <c r="K655" s="192" t="s">
        <v>5897</v>
      </c>
      <c r="L655" s="192" t="s">
        <v>1447</v>
      </c>
    </row>
    <row r="656" spans="1:12" ht="15" x14ac:dyDescent="0.25">
      <c r="A656" s="189" t="s">
        <v>15105</v>
      </c>
      <c r="B656" s="190" t="s">
        <v>18977</v>
      </c>
      <c r="C656" s="190" t="s">
        <v>29797</v>
      </c>
      <c r="D656" s="190" t="s">
        <v>29797</v>
      </c>
      <c r="E656" s="190" t="s">
        <v>29797</v>
      </c>
      <c r="F656" s="190" t="s">
        <v>29797</v>
      </c>
      <c r="G656" s="190" t="s">
        <v>29797</v>
      </c>
      <c r="H656" s="190" t="s">
        <v>29797</v>
      </c>
      <c r="I656" s="190" t="s">
        <v>29797</v>
      </c>
      <c r="J656" s="190" t="s">
        <v>29797</v>
      </c>
      <c r="K656" s="190" t="s">
        <v>29797</v>
      </c>
      <c r="L656" s="190" t="s">
        <v>29797</v>
      </c>
    </row>
    <row r="657" spans="1:12" ht="15" x14ac:dyDescent="0.25">
      <c r="A657" s="191" t="s">
        <v>15106</v>
      </c>
      <c r="B657" s="192" t="s">
        <v>18978</v>
      </c>
      <c r="C657" s="192" t="s">
        <v>29797</v>
      </c>
      <c r="D657" s="192" t="s">
        <v>29797</v>
      </c>
      <c r="E657" s="192" t="s">
        <v>29797</v>
      </c>
      <c r="F657" s="192" t="s">
        <v>29797</v>
      </c>
      <c r="G657" s="192" t="s">
        <v>29797</v>
      </c>
      <c r="H657" s="192" t="s">
        <v>29797</v>
      </c>
      <c r="I657" s="192" t="s">
        <v>29797</v>
      </c>
      <c r="J657" s="192" t="s">
        <v>29797</v>
      </c>
      <c r="K657" s="192" t="s">
        <v>29797</v>
      </c>
      <c r="L657" s="192" t="s">
        <v>1447</v>
      </c>
    </row>
    <row r="658" spans="1:12" ht="15" x14ac:dyDescent="0.25">
      <c r="A658" s="189" t="s">
        <v>15107</v>
      </c>
      <c r="B658" s="190" t="s">
        <v>18979</v>
      </c>
      <c r="C658" s="190" t="s">
        <v>29806</v>
      </c>
      <c r="D658" s="190" t="s">
        <v>29816</v>
      </c>
      <c r="E658" s="190" t="s">
        <v>29883</v>
      </c>
      <c r="F658" s="190" t="s">
        <v>29804</v>
      </c>
      <c r="G658" s="190" t="s">
        <v>29878</v>
      </c>
      <c r="H658" s="190" t="s">
        <v>31684</v>
      </c>
      <c r="I658" s="190" t="s">
        <v>31683</v>
      </c>
      <c r="J658" s="190" t="s">
        <v>29985</v>
      </c>
      <c r="K658" s="190" t="s">
        <v>5897</v>
      </c>
      <c r="L658" s="190" t="s">
        <v>1447</v>
      </c>
    </row>
    <row r="659" spans="1:12" ht="15" x14ac:dyDescent="0.25">
      <c r="A659" s="191" t="s">
        <v>23112</v>
      </c>
      <c r="B659" s="192" t="s">
        <v>23113</v>
      </c>
      <c r="C659" s="192" t="s">
        <v>29797</v>
      </c>
      <c r="D659" s="192" t="s">
        <v>29797</v>
      </c>
      <c r="E659" s="192" t="s">
        <v>29797</v>
      </c>
      <c r="F659" s="192" t="s">
        <v>29797</v>
      </c>
      <c r="G659" s="192" t="s">
        <v>29797</v>
      </c>
      <c r="H659" s="192" t="s">
        <v>29797</v>
      </c>
      <c r="I659" s="192" t="s">
        <v>29797</v>
      </c>
      <c r="J659" s="192" t="s">
        <v>29797</v>
      </c>
      <c r="K659" s="192" t="s">
        <v>29797</v>
      </c>
      <c r="L659" s="192" t="s">
        <v>29797</v>
      </c>
    </row>
    <row r="660" spans="1:12" ht="15" x14ac:dyDescent="0.25">
      <c r="A660" s="189" t="s">
        <v>8118</v>
      </c>
      <c r="B660" s="190" t="s">
        <v>7273</v>
      </c>
      <c r="C660" s="190" t="s">
        <v>29797</v>
      </c>
      <c r="D660" s="190" t="s">
        <v>29797</v>
      </c>
      <c r="E660" s="190" t="s">
        <v>29797</v>
      </c>
      <c r="F660" s="190" t="s">
        <v>29797</v>
      </c>
      <c r="G660" s="190" t="s">
        <v>29797</v>
      </c>
      <c r="H660" s="190" t="s">
        <v>31667</v>
      </c>
      <c r="I660" s="190" t="s">
        <v>5073</v>
      </c>
      <c r="J660" s="190" t="s">
        <v>31325</v>
      </c>
      <c r="K660" s="190" t="s">
        <v>5073</v>
      </c>
      <c r="L660" s="190" t="s">
        <v>1447</v>
      </c>
    </row>
    <row r="661" spans="1:12" ht="15" x14ac:dyDescent="0.25">
      <c r="A661" s="191" t="s">
        <v>8119</v>
      </c>
      <c r="B661" s="192" t="s">
        <v>7274</v>
      </c>
      <c r="C661" s="192" t="s">
        <v>29797</v>
      </c>
      <c r="D661" s="192" t="s">
        <v>29797</v>
      </c>
      <c r="E661" s="192" t="s">
        <v>29797</v>
      </c>
      <c r="F661" s="192" t="s">
        <v>29797</v>
      </c>
      <c r="G661" s="192" t="s">
        <v>29797</v>
      </c>
      <c r="H661" s="192" t="s">
        <v>31685</v>
      </c>
      <c r="I661" s="192" t="s">
        <v>31686</v>
      </c>
      <c r="J661" s="192" t="s">
        <v>29826</v>
      </c>
      <c r="K661" s="192" t="s">
        <v>5078</v>
      </c>
      <c r="L661" s="192" t="s">
        <v>1447</v>
      </c>
    </row>
    <row r="662" spans="1:12" ht="15" x14ac:dyDescent="0.25">
      <c r="A662" s="189" t="s">
        <v>23114</v>
      </c>
      <c r="B662" s="190" t="s">
        <v>23115</v>
      </c>
      <c r="C662" s="190" t="s">
        <v>29797</v>
      </c>
      <c r="D662" s="190" t="s">
        <v>29797</v>
      </c>
      <c r="E662" s="190" t="s">
        <v>29797</v>
      </c>
      <c r="F662" s="190" t="s">
        <v>29797</v>
      </c>
      <c r="G662" s="190" t="s">
        <v>29797</v>
      </c>
      <c r="H662" s="190" t="s">
        <v>31687</v>
      </c>
      <c r="I662" s="190" t="s">
        <v>31688</v>
      </c>
      <c r="J662" s="190" t="s">
        <v>30187</v>
      </c>
      <c r="K662" s="190" t="s">
        <v>6089</v>
      </c>
      <c r="L662" s="190" t="s">
        <v>1447</v>
      </c>
    </row>
    <row r="663" spans="1:12" ht="15" x14ac:dyDescent="0.25">
      <c r="A663" s="191" t="s">
        <v>8120</v>
      </c>
      <c r="B663" s="192" t="s">
        <v>7275</v>
      </c>
      <c r="C663" s="192" t="s">
        <v>29797</v>
      </c>
      <c r="D663" s="192" t="s">
        <v>29797</v>
      </c>
      <c r="E663" s="192" t="s">
        <v>29797</v>
      </c>
      <c r="F663" s="192" t="s">
        <v>29797</v>
      </c>
      <c r="G663" s="192" t="s">
        <v>29797</v>
      </c>
      <c r="H663" s="192" t="s">
        <v>31625</v>
      </c>
      <c r="I663" s="192" t="s">
        <v>31626</v>
      </c>
      <c r="J663" s="192" t="s">
        <v>29826</v>
      </c>
      <c r="K663" s="192" t="s">
        <v>5078</v>
      </c>
      <c r="L663" s="192" t="s">
        <v>1447</v>
      </c>
    </row>
    <row r="664" spans="1:12" ht="15" x14ac:dyDescent="0.25">
      <c r="A664" s="189" t="s">
        <v>23116</v>
      </c>
      <c r="B664" s="190" t="s">
        <v>7276</v>
      </c>
      <c r="C664" s="190" t="s">
        <v>29797</v>
      </c>
      <c r="D664" s="190" t="s">
        <v>29797</v>
      </c>
      <c r="E664" s="190" t="s">
        <v>29797</v>
      </c>
      <c r="F664" s="190" t="s">
        <v>29797</v>
      </c>
      <c r="G664" s="190" t="s">
        <v>29797</v>
      </c>
      <c r="H664" s="190" t="s">
        <v>29797</v>
      </c>
      <c r="I664" s="190" t="s">
        <v>29797</v>
      </c>
      <c r="J664" s="190" t="s">
        <v>29797</v>
      </c>
      <c r="K664" s="190" t="s">
        <v>29797</v>
      </c>
      <c r="L664" s="190" t="s">
        <v>2704</v>
      </c>
    </row>
    <row r="665" spans="1:12" ht="15" x14ac:dyDescent="0.25">
      <c r="A665" s="191" t="s">
        <v>8121</v>
      </c>
      <c r="B665" s="192" t="s">
        <v>7277</v>
      </c>
      <c r="C665" s="192" t="s">
        <v>29797</v>
      </c>
      <c r="D665" s="192" t="s">
        <v>29797</v>
      </c>
      <c r="E665" s="192" t="s">
        <v>29797</v>
      </c>
      <c r="F665" s="192" t="s">
        <v>29797</v>
      </c>
      <c r="G665" s="192" t="s">
        <v>29797</v>
      </c>
      <c r="H665" s="192" t="s">
        <v>31689</v>
      </c>
      <c r="I665" s="192" t="s">
        <v>10472</v>
      </c>
      <c r="J665" s="192" t="s">
        <v>29821</v>
      </c>
      <c r="K665" s="192" t="s">
        <v>5062</v>
      </c>
      <c r="L665" s="192" t="s">
        <v>1447</v>
      </c>
    </row>
    <row r="666" spans="1:12" ht="15" x14ac:dyDescent="0.25">
      <c r="A666" s="189" t="s">
        <v>8122</v>
      </c>
      <c r="B666" s="190" t="s">
        <v>23117</v>
      </c>
      <c r="C666" s="190" t="s">
        <v>29797</v>
      </c>
      <c r="D666" s="190" t="s">
        <v>29797</v>
      </c>
      <c r="E666" s="190" t="s">
        <v>29797</v>
      </c>
      <c r="F666" s="190" t="s">
        <v>29797</v>
      </c>
      <c r="G666" s="190" t="s">
        <v>29797</v>
      </c>
      <c r="H666" s="190" t="s">
        <v>29797</v>
      </c>
      <c r="I666" s="190" t="s">
        <v>29797</v>
      </c>
      <c r="J666" s="190" t="s">
        <v>29797</v>
      </c>
      <c r="K666" s="190" t="s">
        <v>29797</v>
      </c>
      <c r="L666" s="190" t="s">
        <v>1447</v>
      </c>
    </row>
    <row r="667" spans="1:12" ht="15" x14ac:dyDescent="0.25">
      <c r="A667" s="191" t="s">
        <v>23118</v>
      </c>
      <c r="B667" s="192" t="s">
        <v>18980</v>
      </c>
      <c r="C667" s="192" t="s">
        <v>29797</v>
      </c>
      <c r="D667" s="192" t="s">
        <v>29797</v>
      </c>
      <c r="E667" s="192" t="s">
        <v>29797</v>
      </c>
      <c r="F667" s="192" t="s">
        <v>29797</v>
      </c>
      <c r="G667" s="192" t="s">
        <v>29797</v>
      </c>
      <c r="H667" s="192" t="s">
        <v>29797</v>
      </c>
      <c r="I667" s="192" t="s">
        <v>29797</v>
      </c>
      <c r="J667" s="192" t="s">
        <v>29797</v>
      </c>
      <c r="K667" s="192" t="s">
        <v>29797</v>
      </c>
      <c r="L667" s="192" t="s">
        <v>1465</v>
      </c>
    </row>
    <row r="668" spans="1:12" ht="15" x14ac:dyDescent="0.25">
      <c r="A668" s="189" t="s">
        <v>23119</v>
      </c>
      <c r="B668" s="190" t="s">
        <v>23120</v>
      </c>
      <c r="C668" s="190" t="s">
        <v>29797</v>
      </c>
      <c r="D668" s="190" t="s">
        <v>29797</v>
      </c>
      <c r="E668" s="190" t="s">
        <v>29797</v>
      </c>
      <c r="F668" s="190" t="s">
        <v>29797</v>
      </c>
      <c r="G668" s="190" t="s">
        <v>29797</v>
      </c>
      <c r="H668" s="190" t="s">
        <v>31577</v>
      </c>
      <c r="I668" s="190" t="s">
        <v>1392</v>
      </c>
      <c r="J668" s="190" t="s">
        <v>29821</v>
      </c>
      <c r="K668" s="190" t="s">
        <v>5062</v>
      </c>
      <c r="L668" s="190" t="s">
        <v>1447</v>
      </c>
    </row>
    <row r="669" spans="1:12" ht="15" x14ac:dyDescent="0.25">
      <c r="A669" s="191" t="s">
        <v>15108</v>
      </c>
      <c r="B669" s="192" t="s">
        <v>23121</v>
      </c>
      <c r="C669" s="192" t="s">
        <v>29797</v>
      </c>
      <c r="D669" s="192" t="s">
        <v>29797</v>
      </c>
      <c r="E669" s="192" t="s">
        <v>29797</v>
      </c>
      <c r="F669" s="192" t="s">
        <v>29797</v>
      </c>
      <c r="G669" s="192" t="s">
        <v>29797</v>
      </c>
      <c r="H669" s="192" t="s">
        <v>29797</v>
      </c>
      <c r="I669" s="192" t="s">
        <v>29797</v>
      </c>
      <c r="J669" s="192" t="s">
        <v>29797</v>
      </c>
      <c r="K669" s="192" t="s">
        <v>29797</v>
      </c>
      <c r="L669" s="192" t="s">
        <v>1447</v>
      </c>
    </row>
    <row r="670" spans="1:12" ht="15" x14ac:dyDescent="0.25">
      <c r="A670" s="189" t="s">
        <v>8123</v>
      </c>
      <c r="B670" s="190" t="s">
        <v>7278</v>
      </c>
      <c r="C670" s="190" t="s">
        <v>29797</v>
      </c>
      <c r="D670" s="190" t="s">
        <v>29797</v>
      </c>
      <c r="E670" s="190" t="s">
        <v>29797</v>
      </c>
      <c r="F670" s="190" t="s">
        <v>29797</v>
      </c>
      <c r="G670" s="190" t="s">
        <v>29797</v>
      </c>
      <c r="H670" s="190" t="s">
        <v>29797</v>
      </c>
      <c r="I670" s="190" t="s">
        <v>29797</v>
      </c>
      <c r="J670" s="190" t="s">
        <v>29797</v>
      </c>
      <c r="K670" s="190" t="s">
        <v>29797</v>
      </c>
      <c r="L670" s="190" t="s">
        <v>29797</v>
      </c>
    </row>
    <row r="671" spans="1:12" ht="15" x14ac:dyDescent="0.25">
      <c r="A671" s="191" t="s">
        <v>23122</v>
      </c>
      <c r="B671" s="192" t="s">
        <v>7279</v>
      </c>
      <c r="C671" s="192" t="s">
        <v>29797</v>
      </c>
      <c r="D671" s="192" t="s">
        <v>29797</v>
      </c>
      <c r="E671" s="192" t="s">
        <v>29797</v>
      </c>
      <c r="F671" s="192" t="s">
        <v>29797</v>
      </c>
      <c r="G671" s="192" t="s">
        <v>29797</v>
      </c>
      <c r="H671" s="192" t="s">
        <v>29797</v>
      </c>
      <c r="I671" s="192" t="s">
        <v>29797</v>
      </c>
      <c r="J671" s="192" t="s">
        <v>29797</v>
      </c>
      <c r="K671" s="192" t="s">
        <v>29797</v>
      </c>
      <c r="L671" s="192" t="s">
        <v>2704</v>
      </c>
    </row>
    <row r="672" spans="1:12" ht="15" x14ac:dyDescent="0.25">
      <c r="A672" s="189" t="s">
        <v>23123</v>
      </c>
      <c r="B672" s="190" t="s">
        <v>7280</v>
      </c>
      <c r="C672" s="190" t="s">
        <v>29797</v>
      </c>
      <c r="D672" s="190" t="s">
        <v>29797</v>
      </c>
      <c r="E672" s="190" t="s">
        <v>29797</v>
      </c>
      <c r="F672" s="190" t="s">
        <v>29797</v>
      </c>
      <c r="G672" s="190" t="s">
        <v>29797</v>
      </c>
      <c r="H672" s="190" t="s">
        <v>29797</v>
      </c>
      <c r="I672" s="190" t="s">
        <v>29797</v>
      </c>
      <c r="J672" s="190" t="s">
        <v>29797</v>
      </c>
      <c r="K672" s="190" t="s">
        <v>29797</v>
      </c>
      <c r="L672" s="190" t="s">
        <v>2704</v>
      </c>
    </row>
    <row r="673" spans="1:12" ht="15" x14ac:dyDescent="0.25">
      <c r="A673" s="191" t="s">
        <v>23124</v>
      </c>
      <c r="B673" s="192" t="s">
        <v>23125</v>
      </c>
      <c r="C673" s="192" t="s">
        <v>29797</v>
      </c>
      <c r="D673" s="192" t="s">
        <v>29797</v>
      </c>
      <c r="E673" s="192" t="s">
        <v>29797</v>
      </c>
      <c r="F673" s="192" t="s">
        <v>29797</v>
      </c>
      <c r="G673" s="192" t="s">
        <v>29797</v>
      </c>
      <c r="H673" s="192" t="s">
        <v>29797</v>
      </c>
      <c r="I673" s="192" t="s">
        <v>29797</v>
      </c>
      <c r="J673" s="192" t="s">
        <v>29797</v>
      </c>
      <c r="K673" s="192" t="s">
        <v>29797</v>
      </c>
      <c r="L673" s="192" t="s">
        <v>1447</v>
      </c>
    </row>
    <row r="674" spans="1:12" ht="15" x14ac:dyDescent="0.25">
      <c r="A674" s="189" t="s">
        <v>23126</v>
      </c>
      <c r="B674" s="190" t="s">
        <v>23127</v>
      </c>
      <c r="C674" s="190" t="s">
        <v>29884</v>
      </c>
      <c r="D674" s="190" t="s">
        <v>29797</v>
      </c>
      <c r="E674" s="190" t="s">
        <v>29797</v>
      </c>
      <c r="F674" s="190" t="s">
        <v>29797</v>
      </c>
      <c r="G674" s="190" t="s">
        <v>29797</v>
      </c>
      <c r="H674" s="190" t="s">
        <v>29797</v>
      </c>
      <c r="I674" s="190" t="s">
        <v>29797</v>
      </c>
      <c r="J674" s="190" t="s">
        <v>29797</v>
      </c>
      <c r="K674" s="190" t="s">
        <v>29797</v>
      </c>
      <c r="L674" s="190" t="s">
        <v>29797</v>
      </c>
    </row>
    <row r="675" spans="1:12" ht="15" x14ac:dyDescent="0.25">
      <c r="A675" s="191" t="s">
        <v>23128</v>
      </c>
      <c r="B675" s="192" t="s">
        <v>7281</v>
      </c>
      <c r="C675" s="192" t="s">
        <v>29797</v>
      </c>
      <c r="D675" s="192" t="s">
        <v>29797</v>
      </c>
      <c r="E675" s="192" t="s">
        <v>29797</v>
      </c>
      <c r="F675" s="192" t="s">
        <v>29797</v>
      </c>
      <c r="G675" s="192" t="s">
        <v>29797</v>
      </c>
      <c r="H675" s="192" t="s">
        <v>29797</v>
      </c>
      <c r="I675" s="192" t="s">
        <v>29797</v>
      </c>
      <c r="J675" s="192" t="s">
        <v>29797</v>
      </c>
      <c r="K675" s="192" t="s">
        <v>29797</v>
      </c>
      <c r="L675" s="192" t="s">
        <v>1441</v>
      </c>
    </row>
    <row r="676" spans="1:12" ht="15" x14ac:dyDescent="0.25">
      <c r="A676" s="189" t="s">
        <v>23129</v>
      </c>
      <c r="B676" s="190" t="s">
        <v>7282</v>
      </c>
      <c r="C676" s="190" t="s">
        <v>29797</v>
      </c>
      <c r="D676" s="190" t="s">
        <v>29797</v>
      </c>
      <c r="E676" s="190" t="s">
        <v>29797</v>
      </c>
      <c r="F676" s="190" t="s">
        <v>29797</v>
      </c>
      <c r="G676" s="190" t="s">
        <v>29797</v>
      </c>
      <c r="H676" s="190" t="s">
        <v>29797</v>
      </c>
      <c r="I676" s="190" t="s">
        <v>29797</v>
      </c>
      <c r="J676" s="190" t="s">
        <v>29797</v>
      </c>
      <c r="K676" s="190" t="s">
        <v>29797</v>
      </c>
      <c r="L676" s="190" t="s">
        <v>1441</v>
      </c>
    </row>
    <row r="677" spans="1:12" ht="15" x14ac:dyDescent="0.25">
      <c r="A677" s="191" t="s">
        <v>15109</v>
      </c>
      <c r="B677" s="192" t="s">
        <v>18981</v>
      </c>
      <c r="C677" s="192" t="s">
        <v>29797</v>
      </c>
      <c r="D677" s="192" t="s">
        <v>29797</v>
      </c>
      <c r="E677" s="192" t="s">
        <v>29797</v>
      </c>
      <c r="F677" s="192" t="s">
        <v>29797</v>
      </c>
      <c r="G677" s="192" t="s">
        <v>29797</v>
      </c>
      <c r="H677" s="192" t="s">
        <v>31690</v>
      </c>
      <c r="I677" s="192" t="s">
        <v>31691</v>
      </c>
      <c r="J677" s="192" t="s">
        <v>30262</v>
      </c>
      <c r="K677" s="192" t="s">
        <v>6070</v>
      </c>
      <c r="L677" s="192" t="s">
        <v>1447</v>
      </c>
    </row>
    <row r="678" spans="1:12" ht="15" x14ac:dyDescent="0.25">
      <c r="A678" s="189" t="s">
        <v>23130</v>
      </c>
      <c r="B678" s="190" t="s">
        <v>7283</v>
      </c>
      <c r="C678" s="190" t="s">
        <v>29797</v>
      </c>
      <c r="D678" s="190" t="s">
        <v>29797</v>
      </c>
      <c r="E678" s="190" t="s">
        <v>29797</v>
      </c>
      <c r="F678" s="190" t="s">
        <v>29797</v>
      </c>
      <c r="G678" s="190" t="s">
        <v>29797</v>
      </c>
      <c r="H678" s="190" t="s">
        <v>29797</v>
      </c>
      <c r="I678" s="190" t="s">
        <v>29797</v>
      </c>
      <c r="J678" s="190" t="s">
        <v>29797</v>
      </c>
      <c r="K678" s="190" t="s">
        <v>29797</v>
      </c>
      <c r="L678" s="190" t="s">
        <v>1446</v>
      </c>
    </row>
    <row r="679" spans="1:12" ht="15" x14ac:dyDescent="0.25">
      <c r="A679" s="191" t="s">
        <v>23131</v>
      </c>
      <c r="B679" s="192" t="s">
        <v>23132</v>
      </c>
      <c r="C679" s="192" t="s">
        <v>29797</v>
      </c>
      <c r="D679" s="192" t="s">
        <v>29797</v>
      </c>
      <c r="E679" s="192" t="s">
        <v>29885</v>
      </c>
      <c r="F679" s="192" t="s">
        <v>29797</v>
      </c>
      <c r="G679" s="192" t="s">
        <v>29797</v>
      </c>
      <c r="H679" s="192" t="s">
        <v>31342</v>
      </c>
      <c r="I679" s="192" t="s">
        <v>31343</v>
      </c>
      <c r="J679" s="192" t="s">
        <v>29821</v>
      </c>
      <c r="K679" s="192" t="s">
        <v>5062</v>
      </c>
      <c r="L679" s="192" t="s">
        <v>1447</v>
      </c>
    </row>
    <row r="680" spans="1:12" ht="15" x14ac:dyDescent="0.25">
      <c r="A680" s="189" t="s">
        <v>15110</v>
      </c>
      <c r="B680" s="190" t="s">
        <v>18982</v>
      </c>
      <c r="C680" s="190" t="s">
        <v>29797</v>
      </c>
      <c r="D680" s="190" t="s">
        <v>29797</v>
      </c>
      <c r="E680" s="190" t="s">
        <v>29797</v>
      </c>
      <c r="F680" s="190" t="s">
        <v>29797</v>
      </c>
      <c r="G680" s="190" t="s">
        <v>29797</v>
      </c>
      <c r="H680" s="190" t="s">
        <v>29797</v>
      </c>
      <c r="I680" s="190" t="s">
        <v>29797</v>
      </c>
      <c r="J680" s="190" t="s">
        <v>29797</v>
      </c>
      <c r="K680" s="190" t="s">
        <v>29797</v>
      </c>
      <c r="L680" s="190" t="s">
        <v>29797</v>
      </c>
    </row>
    <row r="681" spans="1:12" ht="15" x14ac:dyDescent="0.25">
      <c r="A681" s="191" t="s">
        <v>8124</v>
      </c>
      <c r="B681" s="192" t="s">
        <v>7284</v>
      </c>
      <c r="C681" s="192" t="s">
        <v>29797</v>
      </c>
      <c r="D681" s="192" t="s">
        <v>29797</v>
      </c>
      <c r="E681" s="192" t="s">
        <v>29797</v>
      </c>
      <c r="F681" s="192" t="s">
        <v>29797</v>
      </c>
      <c r="G681" s="192" t="s">
        <v>29797</v>
      </c>
      <c r="H681" s="192" t="s">
        <v>31546</v>
      </c>
      <c r="I681" s="192" t="s">
        <v>31547</v>
      </c>
      <c r="J681" s="192" t="s">
        <v>29821</v>
      </c>
      <c r="K681" s="192" t="s">
        <v>5062</v>
      </c>
      <c r="L681" s="192" t="s">
        <v>1447</v>
      </c>
    </row>
    <row r="682" spans="1:12" ht="15" x14ac:dyDescent="0.25">
      <c r="A682" s="189" t="s">
        <v>15111</v>
      </c>
      <c r="B682" s="190" t="s">
        <v>18983</v>
      </c>
      <c r="C682" s="190" t="s">
        <v>29797</v>
      </c>
      <c r="D682" s="190" t="s">
        <v>29797</v>
      </c>
      <c r="E682" s="190" t="s">
        <v>29797</v>
      </c>
      <c r="F682" s="190" t="s">
        <v>29797</v>
      </c>
      <c r="G682" s="190" t="s">
        <v>29797</v>
      </c>
      <c r="H682" s="190" t="s">
        <v>29797</v>
      </c>
      <c r="I682" s="190" t="s">
        <v>29797</v>
      </c>
      <c r="J682" s="190" t="s">
        <v>29797</v>
      </c>
      <c r="K682" s="190" t="s">
        <v>29797</v>
      </c>
      <c r="L682" s="190" t="s">
        <v>29797</v>
      </c>
    </row>
    <row r="683" spans="1:12" ht="15" x14ac:dyDescent="0.25">
      <c r="A683" s="191" t="s">
        <v>15112</v>
      </c>
      <c r="B683" s="192" t="s">
        <v>18984</v>
      </c>
      <c r="C683" s="192" t="s">
        <v>29797</v>
      </c>
      <c r="D683" s="192" t="s">
        <v>29797</v>
      </c>
      <c r="E683" s="192" t="s">
        <v>29797</v>
      </c>
      <c r="F683" s="192" t="s">
        <v>29797</v>
      </c>
      <c r="G683" s="192" t="s">
        <v>29797</v>
      </c>
      <c r="H683" s="192" t="s">
        <v>31692</v>
      </c>
      <c r="I683" s="192" t="s">
        <v>31693</v>
      </c>
      <c r="J683" s="192" t="s">
        <v>29826</v>
      </c>
      <c r="K683" s="192" t="s">
        <v>5078</v>
      </c>
      <c r="L683" s="192" t="s">
        <v>1447</v>
      </c>
    </row>
    <row r="684" spans="1:12" ht="15" x14ac:dyDescent="0.25">
      <c r="A684" s="189" t="s">
        <v>15113</v>
      </c>
      <c r="B684" s="190" t="s">
        <v>23133</v>
      </c>
      <c r="C684" s="190" t="s">
        <v>29797</v>
      </c>
      <c r="D684" s="190" t="s">
        <v>29797</v>
      </c>
      <c r="E684" s="190" t="s">
        <v>29797</v>
      </c>
      <c r="F684" s="190" t="s">
        <v>29797</v>
      </c>
      <c r="G684" s="190" t="s">
        <v>29797</v>
      </c>
      <c r="H684" s="190" t="s">
        <v>31651</v>
      </c>
      <c r="I684" s="190" t="s">
        <v>5078</v>
      </c>
      <c r="J684" s="190" t="s">
        <v>29826</v>
      </c>
      <c r="K684" s="190" t="s">
        <v>5078</v>
      </c>
      <c r="L684" s="190" t="s">
        <v>1447</v>
      </c>
    </row>
    <row r="685" spans="1:12" ht="15" x14ac:dyDescent="0.25">
      <c r="A685" s="191" t="s">
        <v>8125</v>
      </c>
      <c r="B685" s="192" t="s">
        <v>7285</v>
      </c>
      <c r="C685" s="192" t="s">
        <v>29797</v>
      </c>
      <c r="D685" s="192" t="s">
        <v>29797</v>
      </c>
      <c r="E685" s="192" t="s">
        <v>29797</v>
      </c>
      <c r="F685" s="192" t="s">
        <v>29797</v>
      </c>
      <c r="G685" s="192" t="s">
        <v>29797</v>
      </c>
      <c r="H685" s="192" t="s">
        <v>31651</v>
      </c>
      <c r="I685" s="192" t="s">
        <v>5078</v>
      </c>
      <c r="J685" s="192" t="s">
        <v>29826</v>
      </c>
      <c r="K685" s="192" t="s">
        <v>5078</v>
      </c>
      <c r="L685" s="192" t="s">
        <v>1447</v>
      </c>
    </row>
    <row r="686" spans="1:12" ht="15" x14ac:dyDescent="0.25">
      <c r="A686" s="189" t="s">
        <v>23134</v>
      </c>
      <c r="B686" s="190" t="s">
        <v>7286</v>
      </c>
      <c r="C686" s="190" t="s">
        <v>29797</v>
      </c>
      <c r="D686" s="190" t="s">
        <v>29797</v>
      </c>
      <c r="E686" s="190" t="s">
        <v>29797</v>
      </c>
      <c r="F686" s="190" t="s">
        <v>29797</v>
      </c>
      <c r="G686" s="190" t="s">
        <v>29797</v>
      </c>
      <c r="H686" s="190" t="s">
        <v>29797</v>
      </c>
      <c r="I686" s="190" t="s">
        <v>29797</v>
      </c>
      <c r="J686" s="190" t="s">
        <v>29797</v>
      </c>
      <c r="K686" s="190" t="s">
        <v>29797</v>
      </c>
      <c r="L686" s="190" t="s">
        <v>1448</v>
      </c>
    </row>
    <row r="687" spans="1:12" ht="15" x14ac:dyDescent="0.25">
      <c r="A687" s="191" t="s">
        <v>23135</v>
      </c>
      <c r="B687" s="192" t="s">
        <v>18985</v>
      </c>
      <c r="C687" s="192" t="s">
        <v>29797</v>
      </c>
      <c r="D687" s="192" t="s">
        <v>29797</v>
      </c>
      <c r="E687" s="192" t="s">
        <v>29797</v>
      </c>
      <c r="F687" s="192" t="s">
        <v>29797</v>
      </c>
      <c r="G687" s="192" t="s">
        <v>29797</v>
      </c>
      <c r="H687" s="192" t="s">
        <v>29797</v>
      </c>
      <c r="I687" s="192" t="s">
        <v>29797</v>
      </c>
      <c r="J687" s="192" t="s">
        <v>29797</v>
      </c>
      <c r="K687" s="192" t="s">
        <v>29797</v>
      </c>
      <c r="L687" s="192" t="s">
        <v>1448</v>
      </c>
    </row>
    <row r="688" spans="1:12" ht="15" x14ac:dyDescent="0.25">
      <c r="A688" s="189" t="s">
        <v>23136</v>
      </c>
      <c r="B688" s="190" t="s">
        <v>23137</v>
      </c>
      <c r="C688" s="190" t="s">
        <v>29797</v>
      </c>
      <c r="D688" s="190" t="s">
        <v>29797</v>
      </c>
      <c r="E688" s="190" t="s">
        <v>29886</v>
      </c>
      <c r="F688" s="190" t="s">
        <v>29797</v>
      </c>
      <c r="G688" s="190" t="s">
        <v>29797</v>
      </c>
      <c r="H688" s="190" t="s">
        <v>31694</v>
      </c>
      <c r="I688" s="190" t="s">
        <v>5078</v>
      </c>
      <c r="J688" s="190" t="s">
        <v>29826</v>
      </c>
      <c r="K688" s="190" t="s">
        <v>5078</v>
      </c>
      <c r="L688" s="190" t="s">
        <v>1447</v>
      </c>
    </row>
    <row r="689" spans="1:12" ht="15" x14ac:dyDescent="0.25">
      <c r="A689" s="191" t="s">
        <v>15114</v>
      </c>
      <c r="B689" s="192" t="s">
        <v>18986</v>
      </c>
      <c r="C689" s="192" t="s">
        <v>29797</v>
      </c>
      <c r="D689" s="192" t="s">
        <v>29797</v>
      </c>
      <c r="E689" s="192" t="s">
        <v>29797</v>
      </c>
      <c r="F689" s="192" t="s">
        <v>29797</v>
      </c>
      <c r="G689" s="192" t="s">
        <v>29797</v>
      </c>
      <c r="H689" s="192" t="s">
        <v>31436</v>
      </c>
      <c r="I689" s="192" t="s">
        <v>5062</v>
      </c>
      <c r="J689" s="192" t="s">
        <v>29821</v>
      </c>
      <c r="K689" s="192" t="s">
        <v>5062</v>
      </c>
      <c r="L689" s="192" t="s">
        <v>1447</v>
      </c>
    </row>
    <row r="690" spans="1:12" ht="15" x14ac:dyDescent="0.25">
      <c r="A690" s="189" t="s">
        <v>15115</v>
      </c>
      <c r="B690" s="190" t="s">
        <v>18987</v>
      </c>
      <c r="C690" s="190" t="s">
        <v>29797</v>
      </c>
      <c r="D690" s="190" t="s">
        <v>29797</v>
      </c>
      <c r="E690" s="190" t="s">
        <v>29797</v>
      </c>
      <c r="F690" s="190" t="s">
        <v>29797</v>
      </c>
      <c r="G690" s="190" t="s">
        <v>29797</v>
      </c>
      <c r="H690" s="190" t="s">
        <v>31400</v>
      </c>
      <c r="I690" s="190" t="s">
        <v>31401</v>
      </c>
      <c r="J690" s="190" t="s">
        <v>29821</v>
      </c>
      <c r="K690" s="190" t="s">
        <v>5062</v>
      </c>
      <c r="L690" s="190" t="s">
        <v>1447</v>
      </c>
    </row>
    <row r="691" spans="1:12" ht="15" x14ac:dyDescent="0.25">
      <c r="A691" s="191" t="s">
        <v>15116</v>
      </c>
      <c r="B691" s="192" t="s">
        <v>23138</v>
      </c>
      <c r="C691" s="192" t="s">
        <v>29797</v>
      </c>
      <c r="D691" s="192" t="s">
        <v>29797</v>
      </c>
      <c r="E691" s="192" t="s">
        <v>29797</v>
      </c>
      <c r="F691" s="192" t="s">
        <v>29797</v>
      </c>
      <c r="G691" s="192" t="s">
        <v>29797</v>
      </c>
      <c r="H691" s="192" t="s">
        <v>31605</v>
      </c>
      <c r="I691" s="192" t="s">
        <v>31606</v>
      </c>
      <c r="J691" s="192" t="s">
        <v>29821</v>
      </c>
      <c r="K691" s="192" t="s">
        <v>5062</v>
      </c>
      <c r="L691" s="192" t="s">
        <v>1447</v>
      </c>
    </row>
    <row r="692" spans="1:12" ht="15" x14ac:dyDescent="0.25">
      <c r="A692" s="189" t="s">
        <v>6071</v>
      </c>
      <c r="B692" s="190" t="s">
        <v>6072</v>
      </c>
      <c r="C692" s="190" t="s">
        <v>29797</v>
      </c>
      <c r="D692" s="190" t="s">
        <v>29797</v>
      </c>
      <c r="E692" s="190" t="s">
        <v>29797</v>
      </c>
      <c r="F692" s="190" t="s">
        <v>29797</v>
      </c>
      <c r="G692" s="190" t="s">
        <v>29797</v>
      </c>
      <c r="H692" s="190" t="s">
        <v>31400</v>
      </c>
      <c r="I692" s="190" t="s">
        <v>31401</v>
      </c>
      <c r="J692" s="190" t="s">
        <v>29821</v>
      </c>
      <c r="K692" s="190" t="s">
        <v>5062</v>
      </c>
      <c r="L692" s="190" t="s">
        <v>1447</v>
      </c>
    </row>
    <row r="693" spans="1:12" ht="15" x14ac:dyDescent="0.25">
      <c r="A693" s="191" t="s">
        <v>15117</v>
      </c>
      <c r="B693" s="192" t="s">
        <v>18988</v>
      </c>
      <c r="C693" s="192" t="s">
        <v>29797</v>
      </c>
      <c r="D693" s="192" t="s">
        <v>29797</v>
      </c>
      <c r="E693" s="192" t="s">
        <v>29797</v>
      </c>
      <c r="F693" s="192" t="s">
        <v>29797</v>
      </c>
      <c r="G693" s="192" t="s">
        <v>29797</v>
      </c>
      <c r="H693" s="192" t="s">
        <v>31695</v>
      </c>
      <c r="I693" s="192" t="s">
        <v>31696</v>
      </c>
      <c r="J693" s="192" t="s">
        <v>29821</v>
      </c>
      <c r="K693" s="192" t="s">
        <v>5062</v>
      </c>
      <c r="L693" s="192" t="s">
        <v>1447</v>
      </c>
    </row>
    <row r="694" spans="1:12" ht="15" x14ac:dyDescent="0.25">
      <c r="A694" s="189" t="s">
        <v>15118</v>
      </c>
      <c r="B694" s="190" t="s">
        <v>18989</v>
      </c>
      <c r="C694" s="190" t="s">
        <v>29797</v>
      </c>
      <c r="D694" s="190" t="s">
        <v>29797</v>
      </c>
      <c r="E694" s="190" t="s">
        <v>29797</v>
      </c>
      <c r="F694" s="190" t="s">
        <v>29797</v>
      </c>
      <c r="G694" s="190" t="s">
        <v>29797</v>
      </c>
      <c r="H694" s="190" t="s">
        <v>31417</v>
      </c>
      <c r="I694" s="190" t="s">
        <v>5073</v>
      </c>
      <c r="J694" s="190" t="s">
        <v>31325</v>
      </c>
      <c r="K694" s="190" t="s">
        <v>5073</v>
      </c>
      <c r="L694" s="190" t="s">
        <v>1447</v>
      </c>
    </row>
    <row r="695" spans="1:12" ht="15" x14ac:dyDescent="0.25">
      <c r="A695" s="191" t="s">
        <v>23139</v>
      </c>
      <c r="B695" s="192" t="s">
        <v>23140</v>
      </c>
      <c r="C695" s="192" t="s">
        <v>29797</v>
      </c>
      <c r="D695" s="192" t="s">
        <v>29797</v>
      </c>
      <c r="E695" s="192" t="s">
        <v>29797</v>
      </c>
      <c r="F695" s="192" t="s">
        <v>29797</v>
      </c>
      <c r="G695" s="192" t="s">
        <v>29797</v>
      </c>
      <c r="H695" s="192" t="s">
        <v>29797</v>
      </c>
      <c r="I695" s="192" t="s">
        <v>29797</v>
      </c>
      <c r="J695" s="192" t="s">
        <v>29797</v>
      </c>
      <c r="K695" s="192" t="s">
        <v>29797</v>
      </c>
      <c r="L695" s="192" t="s">
        <v>29797</v>
      </c>
    </row>
    <row r="696" spans="1:12" ht="15" x14ac:dyDescent="0.25">
      <c r="A696" s="189" t="s">
        <v>15119</v>
      </c>
      <c r="B696" s="190" t="s">
        <v>18990</v>
      </c>
      <c r="C696" s="190" t="s">
        <v>29797</v>
      </c>
      <c r="D696" s="190" t="s">
        <v>29797</v>
      </c>
      <c r="E696" s="190" t="s">
        <v>29797</v>
      </c>
      <c r="F696" s="190" t="s">
        <v>29797</v>
      </c>
      <c r="G696" s="190" t="s">
        <v>29797</v>
      </c>
      <c r="H696" s="190" t="s">
        <v>29797</v>
      </c>
      <c r="I696" s="190" t="s">
        <v>29797</v>
      </c>
      <c r="J696" s="190" t="s">
        <v>29797</v>
      </c>
      <c r="K696" s="190" t="s">
        <v>29797</v>
      </c>
      <c r="L696" s="190" t="s">
        <v>29797</v>
      </c>
    </row>
    <row r="697" spans="1:12" ht="15" x14ac:dyDescent="0.25">
      <c r="A697" s="191" t="s">
        <v>6073</v>
      </c>
      <c r="B697" s="192" t="s">
        <v>6074</v>
      </c>
      <c r="C697" s="192" t="s">
        <v>29797</v>
      </c>
      <c r="D697" s="192" t="s">
        <v>29797</v>
      </c>
      <c r="E697" s="192" t="s">
        <v>29797</v>
      </c>
      <c r="F697" s="192" t="s">
        <v>29797</v>
      </c>
      <c r="G697" s="192" t="s">
        <v>29797</v>
      </c>
      <c r="H697" s="192" t="s">
        <v>31692</v>
      </c>
      <c r="I697" s="192" t="s">
        <v>31693</v>
      </c>
      <c r="J697" s="192" t="s">
        <v>29826</v>
      </c>
      <c r="K697" s="192" t="s">
        <v>5078</v>
      </c>
      <c r="L697" s="192" t="s">
        <v>1447</v>
      </c>
    </row>
    <row r="698" spans="1:12" ht="15" x14ac:dyDescent="0.25">
      <c r="A698" s="189" t="s">
        <v>8126</v>
      </c>
      <c r="B698" s="190" t="s">
        <v>7287</v>
      </c>
      <c r="C698" s="190" t="s">
        <v>29797</v>
      </c>
      <c r="D698" s="190" t="s">
        <v>29797</v>
      </c>
      <c r="E698" s="190" t="s">
        <v>29797</v>
      </c>
      <c r="F698" s="190" t="s">
        <v>29797</v>
      </c>
      <c r="G698" s="190" t="s">
        <v>29797</v>
      </c>
      <c r="H698" s="190" t="s">
        <v>29797</v>
      </c>
      <c r="I698" s="190" t="s">
        <v>29797</v>
      </c>
      <c r="J698" s="190" t="s">
        <v>29821</v>
      </c>
      <c r="K698" s="190" t="s">
        <v>5062</v>
      </c>
      <c r="L698" s="190" t="s">
        <v>1447</v>
      </c>
    </row>
    <row r="699" spans="1:12" ht="15" x14ac:dyDescent="0.25">
      <c r="A699" s="191" t="s">
        <v>23141</v>
      </c>
      <c r="B699" s="192" t="s">
        <v>23142</v>
      </c>
      <c r="C699" s="192" t="s">
        <v>29797</v>
      </c>
      <c r="D699" s="192" t="s">
        <v>29797</v>
      </c>
      <c r="E699" s="192" t="s">
        <v>29797</v>
      </c>
      <c r="F699" s="192" t="s">
        <v>29797</v>
      </c>
      <c r="G699" s="192" t="s">
        <v>29797</v>
      </c>
      <c r="H699" s="192" t="s">
        <v>31697</v>
      </c>
      <c r="I699" s="192" t="s">
        <v>5078</v>
      </c>
      <c r="J699" s="192" t="s">
        <v>29826</v>
      </c>
      <c r="K699" s="192" t="s">
        <v>5078</v>
      </c>
      <c r="L699" s="192" t="s">
        <v>1447</v>
      </c>
    </row>
    <row r="700" spans="1:12" ht="15" x14ac:dyDescent="0.25">
      <c r="A700" s="189" t="s">
        <v>15120</v>
      </c>
      <c r="B700" s="190" t="s">
        <v>18991</v>
      </c>
      <c r="C700" s="190" t="s">
        <v>29797</v>
      </c>
      <c r="D700" s="190" t="s">
        <v>29797</v>
      </c>
      <c r="E700" s="190" t="s">
        <v>29797</v>
      </c>
      <c r="F700" s="190" t="s">
        <v>29797</v>
      </c>
      <c r="G700" s="190" t="s">
        <v>29797</v>
      </c>
      <c r="H700" s="190" t="s">
        <v>29797</v>
      </c>
      <c r="I700" s="190" t="s">
        <v>29797</v>
      </c>
      <c r="J700" s="190" t="s">
        <v>29797</v>
      </c>
      <c r="K700" s="190" t="s">
        <v>29797</v>
      </c>
      <c r="L700" s="190" t="s">
        <v>29797</v>
      </c>
    </row>
    <row r="701" spans="1:12" ht="15" x14ac:dyDescent="0.25">
      <c r="A701" s="191" t="s">
        <v>15121</v>
      </c>
      <c r="B701" s="192" t="s">
        <v>18992</v>
      </c>
      <c r="C701" s="192" t="s">
        <v>29797</v>
      </c>
      <c r="D701" s="192" t="s">
        <v>29797</v>
      </c>
      <c r="E701" s="192" t="s">
        <v>29797</v>
      </c>
      <c r="F701" s="192" t="s">
        <v>29797</v>
      </c>
      <c r="G701" s="192" t="s">
        <v>29797</v>
      </c>
      <c r="H701" s="192" t="s">
        <v>29797</v>
      </c>
      <c r="I701" s="192" t="s">
        <v>29797</v>
      </c>
      <c r="J701" s="192" t="s">
        <v>29797</v>
      </c>
      <c r="K701" s="192" t="s">
        <v>29797</v>
      </c>
      <c r="L701" s="192" t="s">
        <v>29797</v>
      </c>
    </row>
    <row r="702" spans="1:12" ht="15" x14ac:dyDescent="0.25">
      <c r="A702" s="189" t="s">
        <v>23143</v>
      </c>
      <c r="B702" s="190" t="s">
        <v>23144</v>
      </c>
      <c r="C702" s="190" t="s">
        <v>29797</v>
      </c>
      <c r="D702" s="190" t="s">
        <v>29797</v>
      </c>
      <c r="E702" s="190" t="s">
        <v>29797</v>
      </c>
      <c r="F702" s="190" t="s">
        <v>29797</v>
      </c>
      <c r="G702" s="190" t="s">
        <v>29797</v>
      </c>
      <c r="H702" s="190" t="s">
        <v>29797</v>
      </c>
      <c r="I702" s="190" t="s">
        <v>29797</v>
      </c>
      <c r="J702" s="190" t="s">
        <v>29797</v>
      </c>
      <c r="K702" s="190" t="s">
        <v>29797</v>
      </c>
      <c r="L702" s="190" t="s">
        <v>29797</v>
      </c>
    </row>
    <row r="703" spans="1:12" ht="15" x14ac:dyDescent="0.25">
      <c r="A703" s="191" t="s">
        <v>23145</v>
      </c>
      <c r="B703" s="192" t="s">
        <v>23146</v>
      </c>
      <c r="C703" s="192" t="s">
        <v>29797</v>
      </c>
      <c r="D703" s="192" t="s">
        <v>29797</v>
      </c>
      <c r="E703" s="192" t="s">
        <v>29797</v>
      </c>
      <c r="F703" s="192" t="s">
        <v>29797</v>
      </c>
      <c r="G703" s="192" t="s">
        <v>29797</v>
      </c>
      <c r="H703" s="192" t="s">
        <v>29797</v>
      </c>
      <c r="I703" s="192" t="s">
        <v>29797</v>
      </c>
      <c r="J703" s="192" t="s">
        <v>29821</v>
      </c>
      <c r="K703" s="192" t="s">
        <v>5062</v>
      </c>
      <c r="L703" s="192" t="s">
        <v>1447</v>
      </c>
    </row>
    <row r="704" spans="1:12" ht="15" x14ac:dyDescent="0.25">
      <c r="A704" s="189" t="s">
        <v>23147</v>
      </c>
      <c r="B704" s="190" t="s">
        <v>23148</v>
      </c>
      <c r="C704" s="190" t="s">
        <v>29797</v>
      </c>
      <c r="D704" s="190" t="s">
        <v>29797</v>
      </c>
      <c r="E704" s="190" t="s">
        <v>29797</v>
      </c>
      <c r="F704" s="190" t="s">
        <v>29797</v>
      </c>
      <c r="G704" s="190" t="s">
        <v>29797</v>
      </c>
      <c r="H704" s="190" t="s">
        <v>29797</v>
      </c>
      <c r="I704" s="190" t="s">
        <v>29797</v>
      </c>
      <c r="J704" s="190" t="s">
        <v>29797</v>
      </c>
      <c r="K704" s="190" t="s">
        <v>29797</v>
      </c>
      <c r="L704" s="190" t="s">
        <v>29797</v>
      </c>
    </row>
    <row r="705" spans="1:12" ht="15" x14ac:dyDescent="0.25">
      <c r="A705" s="191" t="s">
        <v>15122</v>
      </c>
      <c r="B705" s="192" t="s">
        <v>18993</v>
      </c>
      <c r="C705" s="192" t="s">
        <v>29797</v>
      </c>
      <c r="D705" s="192" t="s">
        <v>29797</v>
      </c>
      <c r="E705" s="192" t="s">
        <v>29797</v>
      </c>
      <c r="F705" s="192" t="s">
        <v>29797</v>
      </c>
      <c r="G705" s="192" t="s">
        <v>29797</v>
      </c>
      <c r="H705" s="192" t="s">
        <v>31406</v>
      </c>
      <c r="I705" s="192" t="s">
        <v>5073</v>
      </c>
      <c r="J705" s="192" t="s">
        <v>31325</v>
      </c>
      <c r="K705" s="192" t="s">
        <v>5073</v>
      </c>
      <c r="L705" s="192" t="s">
        <v>1447</v>
      </c>
    </row>
    <row r="706" spans="1:12" ht="15" x14ac:dyDescent="0.25">
      <c r="A706" s="189" t="s">
        <v>15123</v>
      </c>
      <c r="B706" s="190" t="s">
        <v>18994</v>
      </c>
      <c r="C706" s="190" t="s">
        <v>29797</v>
      </c>
      <c r="D706" s="190" t="s">
        <v>29797</v>
      </c>
      <c r="E706" s="190" t="s">
        <v>29797</v>
      </c>
      <c r="F706" s="190" t="s">
        <v>29797</v>
      </c>
      <c r="G706" s="190" t="s">
        <v>29797</v>
      </c>
      <c r="H706" s="190" t="s">
        <v>31434</v>
      </c>
      <c r="I706" s="190" t="s">
        <v>31435</v>
      </c>
      <c r="J706" s="190" t="s">
        <v>29821</v>
      </c>
      <c r="K706" s="190" t="s">
        <v>5062</v>
      </c>
      <c r="L706" s="190" t="s">
        <v>1447</v>
      </c>
    </row>
    <row r="707" spans="1:12" ht="15" x14ac:dyDescent="0.25">
      <c r="A707" s="191" t="s">
        <v>23149</v>
      </c>
      <c r="B707" s="192" t="s">
        <v>23150</v>
      </c>
      <c r="C707" s="192" t="s">
        <v>29797</v>
      </c>
      <c r="D707" s="192" t="s">
        <v>29797</v>
      </c>
      <c r="E707" s="192" t="s">
        <v>29797</v>
      </c>
      <c r="F707" s="192" t="s">
        <v>29797</v>
      </c>
      <c r="G707" s="192" t="s">
        <v>29797</v>
      </c>
      <c r="H707" s="192" t="s">
        <v>31312</v>
      </c>
      <c r="I707" s="192" t="s">
        <v>31313</v>
      </c>
      <c r="J707" s="192" t="s">
        <v>29821</v>
      </c>
      <c r="K707" s="192" t="s">
        <v>5062</v>
      </c>
      <c r="L707" s="192" t="s">
        <v>1447</v>
      </c>
    </row>
    <row r="708" spans="1:12" ht="15" x14ac:dyDescent="0.25">
      <c r="A708" s="189" t="s">
        <v>15124</v>
      </c>
      <c r="B708" s="190" t="s">
        <v>18995</v>
      </c>
      <c r="C708" s="190" t="s">
        <v>29797</v>
      </c>
      <c r="D708" s="190" t="s">
        <v>29797</v>
      </c>
      <c r="E708" s="190" t="s">
        <v>29797</v>
      </c>
      <c r="F708" s="190" t="s">
        <v>29797</v>
      </c>
      <c r="G708" s="190" t="s">
        <v>29797</v>
      </c>
      <c r="H708" s="190" t="s">
        <v>29797</v>
      </c>
      <c r="I708" s="190" t="s">
        <v>29797</v>
      </c>
      <c r="J708" s="190" t="s">
        <v>29797</v>
      </c>
      <c r="K708" s="190" t="s">
        <v>29797</v>
      </c>
      <c r="L708" s="190" t="s">
        <v>29797</v>
      </c>
    </row>
    <row r="709" spans="1:12" ht="15" x14ac:dyDescent="0.25">
      <c r="A709" s="191" t="s">
        <v>8127</v>
      </c>
      <c r="B709" s="192" t="s">
        <v>7288</v>
      </c>
      <c r="C709" s="192" t="s">
        <v>29797</v>
      </c>
      <c r="D709" s="192" t="s">
        <v>29797</v>
      </c>
      <c r="E709" s="192" t="s">
        <v>29797</v>
      </c>
      <c r="F709" s="192" t="s">
        <v>29797</v>
      </c>
      <c r="G709" s="192" t="s">
        <v>29797</v>
      </c>
      <c r="H709" s="192" t="s">
        <v>31537</v>
      </c>
      <c r="I709" s="192" t="s">
        <v>5894</v>
      </c>
      <c r="J709" s="192" t="s">
        <v>29821</v>
      </c>
      <c r="K709" s="192" t="s">
        <v>5062</v>
      </c>
      <c r="L709" s="192" t="s">
        <v>1447</v>
      </c>
    </row>
    <row r="710" spans="1:12" ht="15" x14ac:dyDescent="0.25">
      <c r="A710" s="189" t="s">
        <v>8128</v>
      </c>
      <c r="B710" s="190" t="s">
        <v>7289</v>
      </c>
      <c r="C710" s="190" t="s">
        <v>29797</v>
      </c>
      <c r="D710" s="190" t="s">
        <v>29797</v>
      </c>
      <c r="E710" s="190" t="s">
        <v>29797</v>
      </c>
      <c r="F710" s="190" t="s">
        <v>29797</v>
      </c>
      <c r="G710" s="190" t="s">
        <v>29797</v>
      </c>
      <c r="H710" s="190" t="s">
        <v>29797</v>
      </c>
      <c r="I710" s="190" t="s">
        <v>29797</v>
      </c>
      <c r="J710" s="190" t="s">
        <v>29797</v>
      </c>
      <c r="K710" s="190" t="s">
        <v>29797</v>
      </c>
      <c r="L710" s="190" t="s">
        <v>29797</v>
      </c>
    </row>
    <row r="711" spans="1:12" ht="15" x14ac:dyDescent="0.25">
      <c r="A711" s="191" t="s">
        <v>6075</v>
      </c>
      <c r="B711" s="192" t="s">
        <v>6076</v>
      </c>
      <c r="C711" s="192" t="s">
        <v>29797</v>
      </c>
      <c r="D711" s="192" t="s">
        <v>29797</v>
      </c>
      <c r="E711" s="192" t="s">
        <v>29797</v>
      </c>
      <c r="F711" s="192" t="s">
        <v>29797</v>
      </c>
      <c r="G711" s="192" t="s">
        <v>29797</v>
      </c>
      <c r="H711" s="192" t="s">
        <v>31511</v>
      </c>
      <c r="I711" s="192" t="s">
        <v>31512</v>
      </c>
      <c r="J711" s="192" t="s">
        <v>29821</v>
      </c>
      <c r="K711" s="192" t="s">
        <v>5062</v>
      </c>
      <c r="L711" s="192" t="s">
        <v>1447</v>
      </c>
    </row>
    <row r="712" spans="1:12" ht="15" x14ac:dyDescent="0.25">
      <c r="A712" s="189" t="s">
        <v>15125</v>
      </c>
      <c r="B712" s="190" t="s">
        <v>23151</v>
      </c>
      <c r="C712" s="190" t="s">
        <v>29797</v>
      </c>
      <c r="D712" s="190" t="s">
        <v>29797</v>
      </c>
      <c r="E712" s="190" t="s">
        <v>29797</v>
      </c>
      <c r="F712" s="190" t="s">
        <v>29797</v>
      </c>
      <c r="G712" s="190" t="s">
        <v>29797</v>
      </c>
      <c r="H712" s="190" t="s">
        <v>31314</v>
      </c>
      <c r="I712" s="190" t="s">
        <v>5062</v>
      </c>
      <c r="J712" s="190" t="s">
        <v>29821</v>
      </c>
      <c r="K712" s="190" t="s">
        <v>5062</v>
      </c>
      <c r="L712" s="190" t="s">
        <v>1447</v>
      </c>
    </row>
    <row r="713" spans="1:12" ht="15" x14ac:dyDescent="0.25">
      <c r="A713" s="191" t="s">
        <v>15126</v>
      </c>
      <c r="B713" s="192" t="s">
        <v>18996</v>
      </c>
      <c r="C713" s="192" t="s">
        <v>29797</v>
      </c>
      <c r="D713" s="192" t="s">
        <v>29797</v>
      </c>
      <c r="E713" s="192" t="s">
        <v>29797</v>
      </c>
      <c r="F713" s="192" t="s">
        <v>29797</v>
      </c>
      <c r="G713" s="192" t="s">
        <v>29797</v>
      </c>
      <c r="H713" s="192" t="s">
        <v>29797</v>
      </c>
      <c r="I713" s="192" t="s">
        <v>29797</v>
      </c>
      <c r="J713" s="192" t="s">
        <v>29797</v>
      </c>
      <c r="K713" s="192" t="s">
        <v>29797</v>
      </c>
      <c r="L713" s="192" t="s">
        <v>29797</v>
      </c>
    </row>
    <row r="714" spans="1:12" ht="15" x14ac:dyDescent="0.25">
      <c r="A714" s="189" t="s">
        <v>15127</v>
      </c>
      <c r="B714" s="190" t="s">
        <v>23152</v>
      </c>
      <c r="C714" s="190" t="s">
        <v>29797</v>
      </c>
      <c r="D714" s="190" t="s">
        <v>29797</v>
      </c>
      <c r="E714" s="190" t="s">
        <v>29797</v>
      </c>
      <c r="F714" s="190" t="s">
        <v>29797</v>
      </c>
      <c r="G714" s="190" t="s">
        <v>29797</v>
      </c>
      <c r="H714" s="190" t="s">
        <v>31439</v>
      </c>
      <c r="I714" s="190" t="s">
        <v>1389</v>
      </c>
      <c r="J714" s="190" t="s">
        <v>29821</v>
      </c>
      <c r="K714" s="190" t="s">
        <v>5062</v>
      </c>
      <c r="L714" s="190" t="s">
        <v>1447</v>
      </c>
    </row>
    <row r="715" spans="1:12" ht="15" x14ac:dyDescent="0.25">
      <c r="A715" s="191" t="s">
        <v>15128</v>
      </c>
      <c r="B715" s="192" t="s">
        <v>23153</v>
      </c>
      <c r="C715" s="192" t="s">
        <v>29797</v>
      </c>
      <c r="D715" s="192" t="s">
        <v>29797</v>
      </c>
      <c r="E715" s="192" t="s">
        <v>29797</v>
      </c>
      <c r="F715" s="192" t="s">
        <v>29797</v>
      </c>
      <c r="G715" s="192" t="s">
        <v>29797</v>
      </c>
      <c r="H715" s="192" t="s">
        <v>31390</v>
      </c>
      <c r="I715" s="192" t="s">
        <v>14423</v>
      </c>
      <c r="J715" s="192" t="s">
        <v>29821</v>
      </c>
      <c r="K715" s="192" t="s">
        <v>5062</v>
      </c>
      <c r="L715" s="192" t="s">
        <v>1447</v>
      </c>
    </row>
    <row r="716" spans="1:12" ht="15" x14ac:dyDescent="0.25">
      <c r="A716" s="189" t="s">
        <v>23154</v>
      </c>
      <c r="B716" s="190" t="s">
        <v>23155</v>
      </c>
      <c r="C716" s="190" t="s">
        <v>29797</v>
      </c>
      <c r="D716" s="190" t="s">
        <v>29797</v>
      </c>
      <c r="E716" s="190" t="s">
        <v>29887</v>
      </c>
      <c r="F716" s="190" t="s">
        <v>29797</v>
      </c>
      <c r="G716" s="190" t="s">
        <v>29797</v>
      </c>
      <c r="H716" s="190" t="s">
        <v>31390</v>
      </c>
      <c r="I716" s="190" t="s">
        <v>14423</v>
      </c>
      <c r="J716" s="190" t="s">
        <v>29821</v>
      </c>
      <c r="K716" s="190" t="s">
        <v>5062</v>
      </c>
      <c r="L716" s="190" t="s">
        <v>1447</v>
      </c>
    </row>
    <row r="717" spans="1:12" ht="15" x14ac:dyDescent="0.25">
      <c r="A717" s="191" t="s">
        <v>15129</v>
      </c>
      <c r="B717" s="192" t="s">
        <v>23156</v>
      </c>
      <c r="C717" s="192" t="s">
        <v>29797</v>
      </c>
      <c r="D717" s="192" t="s">
        <v>29797</v>
      </c>
      <c r="E717" s="192" t="s">
        <v>29797</v>
      </c>
      <c r="F717" s="192" t="s">
        <v>29797</v>
      </c>
      <c r="G717" s="192" t="s">
        <v>29797</v>
      </c>
      <c r="H717" s="192" t="s">
        <v>31314</v>
      </c>
      <c r="I717" s="192" t="s">
        <v>5062</v>
      </c>
      <c r="J717" s="192" t="s">
        <v>29821</v>
      </c>
      <c r="K717" s="192" t="s">
        <v>5062</v>
      </c>
      <c r="L717" s="192" t="s">
        <v>1447</v>
      </c>
    </row>
    <row r="718" spans="1:12" ht="15" x14ac:dyDescent="0.25">
      <c r="A718" s="189" t="s">
        <v>6077</v>
      </c>
      <c r="B718" s="190" t="s">
        <v>6078</v>
      </c>
      <c r="C718" s="190" t="s">
        <v>29797</v>
      </c>
      <c r="D718" s="190" t="s">
        <v>29797</v>
      </c>
      <c r="E718" s="190" t="s">
        <v>29797</v>
      </c>
      <c r="F718" s="190" t="s">
        <v>29797</v>
      </c>
      <c r="G718" s="190" t="s">
        <v>29797</v>
      </c>
      <c r="H718" s="190" t="s">
        <v>31337</v>
      </c>
      <c r="I718" s="190" t="s">
        <v>31338</v>
      </c>
      <c r="J718" s="190" t="s">
        <v>29821</v>
      </c>
      <c r="K718" s="190" t="s">
        <v>5062</v>
      </c>
      <c r="L718" s="190" t="s">
        <v>1447</v>
      </c>
    </row>
    <row r="719" spans="1:12" ht="15" x14ac:dyDescent="0.25">
      <c r="A719" s="191" t="s">
        <v>6079</v>
      </c>
      <c r="B719" s="192" t="s">
        <v>6080</v>
      </c>
      <c r="C719" s="192" t="s">
        <v>29797</v>
      </c>
      <c r="D719" s="192" t="s">
        <v>29797</v>
      </c>
      <c r="E719" s="192" t="s">
        <v>29797</v>
      </c>
      <c r="F719" s="192" t="s">
        <v>29797</v>
      </c>
      <c r="G719" s="192" t="s">
        <v>29797</v>
      </c>
      <c r="H719" s="192" t="s">
        <v>31577</v>
      </c>
      <c r="I719" s="192" t="s">
        <v>1392</v>
      </c>
      <c r="J719" s="192" t="s">
        <v>29821</v>
      </c>
      <c r="K719" s="192" t="s">
        <v>5062</v>
      </c>
      <c r="L719" s="192" t="s">
        <v>1447</v>
      </c>
    </row>
    <row r="720" spans="1:12" ht="15" x14ac:dyDescent="0.25">
      <c r="A720" s="189" t="s">
        <v>23157</v>
      </c>
      <c r="B720" s="190" t="s">
        <v>23158</v>
      </c>
      <c r="C720" s="190" t="s">
        <v>29797</v>
      </c>
      <c r="D720" s="190" t="s">
        <v>29797</v>
      </c>
      <c r="E720" s="190" t="s">
        <v>29797</v>
      </c>
      <c r="F720" s="190" t="s">
        <v>29797</v>
      </c>
      <c r="G720" s="190" t="s">
        <v>29797</v>
      </c>
      <c r="H720" s="190" t="s">
        <v>29797</v>
      </c>
      <c r="I720" s="190" t="s">
        <v>29797</v>
      </c>
      <c r="J720" s="190" t="s">
        <v>29797</v>
      </c>
      <c r="K720" s="190" t="s">
        <v>29797</v>
      </c>
      <c r="L720" s="190" t="s">
        <v>1446</v>
      </c>
    </row>
    <row r="721" spans="1:12" ht="15" x14ac:dyDescent="0.25">
      <c r="A721" s="191" t="s">
        <v>23159</v>
      </c>
      <c r="B721" s="192" t="s">
        <v>7290</v>
      </c>
      <c r="C721" s="192" t="s">
        <v>29797</v>
      </c>
      <c r="D721" s="192" t="s">
        <v>29797</v>
      </c>
      <c r="E721" s="192" t="s">
        <v>29797</v>
      </c>
      <c r="F721" s="192" t="s">
        <v>29797</v>
      </c>
      <c r="G721" s="192" t="s">
        <v>29797</v>
      </c>
      <c r="H721" s="192" t="s">
        <v>29797</v>
      </c>
      <c r="I721" s="192" t="s">
        <v>29797</v>
      </c>
      <c r="J721" s="192" t="s">
        <v>29797</v>
      </c>
      <c r="K721" s="192" t="s">
        <v>29797</v>
      </c>
      <c r="L721" s="192" t="s">
        <v>1469</v>
      </c>
    </row>
    <row r="722" spans="1:12" ht="15" x14ac:dyDescent="0.25">
      <c r="A722" s="189" t="s">
        <v>15130</v>
      </c>
      <c r="B722" s="190" t="s">
        <v>18997</v>
      </c>
      <c r="C722" s="190" t="s">
        <v>29797</v>
      </c>
      <c r="D722" s="190" t="s">
        <v>29797</v>
      </c>
      <c r="E722" s="190" t="s">
        <v>29797</v>
      </c>
      <c r="F722" s="190" t="s">
        <v>29797</v>
      </c>
      <c r="G722" s="190" t="s">
        <v>29797</v>
      </c>
      <c r="H722" s="190" t="s">
        <v>29797</v>
      </c>
      <c r="I722" s="190" t="s">
        <v>29797</v>
      </c>
      <c r="J722" s="190" t="s">
        <v>29797</v>
      </c>
      <c r="K722" s="190" t="s">
        <v>29797</v>
      </c>
      <c r="L722" s="190" t="s">
        <v>1447</v>
      </c>
    </row>
    <row r="723" spans="1:12" ht="15" x14ac:dyDescent="0.25">
      <c r="A723" s="191" t="s">
        <v>15131</v>
      </c>
      <c r="B723" s="192" t="s">
        <v>18998</v>
      </c>
      <c r="C723" s="192" t="s">
        <v>29797</v>
      </c>
      <c r="D723" s="192" t="s">
        <v>29797</v>
      </c>
      <c r="E723" s="192" t="s">
        <v>29797</v>
      </c>
      <c r="F723" s="192" t="s">
        <v>29797</v>
      </c>
      <c r="G723" s="192" t="s">
        <v>29797</v>
      </c>
      <c r="H723" s="192" t="s">
        <v>29797</v>
      </c>
      <c r="I723" s="192" t="s">
        <v>29797</v>
      </c>
      <c r="J723" s="192" t="s">
        <v>29797</v>
      </c>
      <c r="K723" s="192" t="s">
        <v>29797</v>
      </c>
      <c r="L723" s="192" t="s">
        <v>1447</v>
      </c>
    </row>
    <row r="724" spans="1:12" ht="15" x14ac:dyDescent="0.25">
      <c r="A724" s="189" t="s">
        <v>15132</v>
      </c>
      <c r="B724" s="190" t="s">
        <v>18999</v>
      </c>
      <c r="C724" s="190" t="s">
        <v>29797</v>
      </c>
      <c r="D724" s="190" t="s">
        <v>29797</v>
      </c>
      <c r="E724" s="190" t="s">
        <v>29797</v>
      </c>
      <c r="F724" s="190" t="s">
        <v>29797</v>
      </c>
      <c r="G724" s="190" t="s">
        <v>29797</v>
      </c>
      <c r="H724" s="190" t="s">
        <v>29797</v>
      </c>
      <c r="I724" s="190" t="s">
        <v>29797</v>
      </c>
      <c r="J724" s="190" t="s">
        <v>29797</v>
      </c>
      <c r="K724" s="190" t="s">
        <v>29797</v>
      </c>
      <c r="L724" s="190" t="s">
        <v>1447</v>
      </c>
    </row>
    <row r="725" spans="1:12" ht="15" x14ac:dyDescent="0.25">
      <c r="A725" s="191" t="s">
        <v>15133</v>
      </c>
      <c r="B725" s="192" t="s">
        <v>19000</v>
      </c>
      <c r="C725" s="192" t="s">
        <v>29797</v>
      </c>
      <c r="D725" s="192" t="s">
        <v>29797</v>
      </c>
      <c r="E725" s="192" t="s">
        <v>29797</v>
      </c>
      <c r="F725" s="192" t="s">
        <v>29797</v>
      </c>
      <c r="G725" s="192" t="s">
        <v>29797</v>
      </c>
      <c r="H725" s="192" t="s">
        <v>29797</v>
      </c>
      <c r="I725" s="192" t="s">
        <v>29797</v>
      </c>
      <c r="J725" s="192" t="s">
        <v>29797</v>
      </c>
      <c r="K725" s="192" t="s">
        <v>29797</v>
      </c>
      <c r="L725" s="192" t="s">
        <v>1447</v>
      </c>
    </row>
    <row r="726" spans="1:12" ht="15" x14ac:dyDescent="0.25">
      <c r="A726" s="189" t="s">
        <v>15134</v>
      </c>
      <c r="B726" s="190" t="s">
        <v>19001</v>
      </c>
      <c r="C726" s="190" t="s">
        <v>29797</v>
      </c>
      <c r="D726" s="190" t="s">
        <v>29797</v>
      </c>
      <c r="E726" s="190" t="s">
        <v>29797</v>
      </c>
      <c r="F726" s="190" t="s">
        <v>29797</v>
      </c>
      <c r="G726" s="190" t="s">
        <v>29797</v>
      </c>
      <c r="H726" s="190" t="s">
        <v>31374</v>
      </c>
      <c r="I726" s="190" t="s">
        <v>30278</v>
      </c>
      <c r="J726" s="190" t="s">
        <v>29821</v>
      </c>
      <c r="K726" s="190" t="s">
        <v>5062</v>
      </c>
      <c r="L726" s="190" t="s">
        <v>1447</v>
      </c>
    </row>
    <row r="727" spans="1:12" ht="15" x14ac:dyDescent="0.25">
      <c r="A727" s="191" t="s">
        <v>15135</v>
      </c>
      <c r="B727" s="192" t="s">
        <v>19002</v>
      </c>
      <c r="C727" s="192" t="s">
        <v>29797</v>
      </c>
      <c r="D727" s="192" t="s">
        <v>29797</v>
      </c>
      <c r="E727" s="192" t="s">
        <v>29797</v>
      </c>
      <c r="F727" s="192" t="s">
        <v>29797</v>
      </c>
      <c r="G727" s="192" t="s">
        <v>29797</v>
      </c>
      <c r="H727" s="192" t="s">
        <v>29797</v>
      </c>
      <c r="I727" s="192" t="s">
        <v>29797</v>
      </c>
      <c r="J727" s="192" t="s">
        <v>29797</v>
      </c>
      <c r="K727" s="192" t="s">
        <v>29797</v>
      </c>
      <c r="L727" s="192" t="s">
        <v>29797</v>
      </c>
    </row>
    <row r="728" spans="1:12" ht="15" x14ac:dyDescent="0.25">
      <c r="A728" s="189" t="s">
        <v>15136</v>
      </c>
      <c r="B728" s="190" t="s">
        <v>19003</v>
      </c>
      <c r="C728" s="190" t="s">
        <v>29797</v>
      </c>
      <c r="D728" s="190" t="s">
        <v>29797</v>
      </c>
      <c r="E728" s="190" t="s">
        <v>29797</v>
      </c>
      <c r="F728" s="190" t="s">
        <v>29797</v>
      </c>
      <c r="G728" s="190" t="s">
        <v>29797</v>
      </c>
      <c r="H728" s="190" t="s">
        <v>31698</v>
      </c>
      <c r="I728" s="190" t="s">
        <v>5889</v>
      </c>
      <c r="J728" s="190" t="s">
        <v>29832</v>
      </c>
      <c r="K728" s="190" t="s">
        <v>5889</v>
      </c>
      <c r="L728" s="190" t="s">
        <v>1447</v>
      </c>
    </row>
    <row r="729" spans="1:12" ht="15" x14ac:dyDescent="0.25">
      <c r="A729" s="191" t="s">
        <v>23160</v>
      </c>
      <c r="B729" s="192" t="s">
        <v>7291</v>
      </c>
      <c r="C729" s="192" t="s">
        <v>29797</v>
      </c>
      <c r="D729" s="192" t="s">
        <v>29797</v>
      </c>
      <c r="E729" s="192" t="s">
        <v>29797</v>
      </c>
      <c r="F729" s="192" t="s">
        <v>29797</v>
      </c>
      <c r="G729" s="192" t="s">
        <v>29797</v>
      </c>
      <c r="H729" s="192" t="s">
        <v>29797</v>
      </c>
      <c r="I729" s="192" t="s">
        <v>29797</v>
      </c>
      <c r="J729" s="192" t="s">
        <v>29797</v>
      </c>
      <c r="K729" s="192" t="s">
        <v>29797</v>
      </c>
      <c r="L729" s="192" t="s">
        <v>1468</v>
      </c>
    </row>
    <row r="730" spans="1:12" ht="15" x14ac:dyDescent="0.25">
      <c r="A730" s="189" t="s">
        <v>23161</v>
      </c>
      <c r="B730" s="190" t="s">
        <v>7292</v>
      </c>
      <c r="C730" s="190" t="s">
        <v>29797</v>
      </c>
      <c r="D730" s="190" t="s">
        <v>29797</v>
      </c>
      <c r="E730" s="190" t="s">
        <v>29797</v>
      </c>
      <c r="F730" s="190" t="s">
        <v>29797</v>
      </c>
      <c r="G730" s="190" t="s">
        <v>29797</v>
      </c>
      <c r="H730" s="190" t="s">
        <v>29797</v>
      </c>
      <c r="I730" s="190" t="s">
        <v>29797</v>
      </c>
      <c r="J730" s="190" t="s">
        <v>29797</v>
      </c>
      <c r="K730" s="190" t="s">
        <v>29797</v>
      </c>
      <c r="L730" s="190" t="s">
        <v>1469</v>
      </c>
    </row>
    <row r="731" spans="1:12" ht="15" x14ac:dyDescent="0.25">
      <c r="A731" s="191" t="s">
        <v>23162</v>
      </c>
      <c r="B731" s="192" t="s">
        <v>23163</v>
      </c>
      <c r="C731" s="192" t="s">
        <v>29797</v>
      </c>
      <c r="D731" s="192" t="s">
        <v>29797</v>
      </c>
      <c r="E731" s="192" t="s">
        <v>29797</v>
      </c>
      <c r="F731" s="192" t="s">
        <v>29797</v>
      </c>
      <c r="G731" s="192" t="s">
        <v>29797</v>
      </c>
      <c r="H731" s="192" t="s">
        <v>29797</v>
      </c>
      <c r="I731" s="192" t="s">
        <v>29797</v>
      </c>
      <c r="J731" s="192" t="s">
        <v>29797</v>
      </c>
      <c r="K731" s="192" t="s">
        <v>29797</v>
      </c>
      <c r="L731" s="192" t="s">
        <v>1465</v>
      </c>
    </row>
    <row r="732" spans="1:12" ht="15" x14ac:dyDescent="0.25">
      <c r="A732" s="189" t="s">
        <v>15137</v>
      </c>
      <c r="B732" s="190" t="s">
        <v>19004</v>
      </c>
      <c r="C732" s="190" t="s">
        <v>29797</v>
      </c>
      <c r="D732" s="190" t="s">
        <v>29797</v>
      </c>
      <c r="E732" s="190" t="s">
        <v>29797</v>
      </c>
      <c r="F732" s="190" t="s">
        <v>29797</v>
      </c>
      <c r="G732" s="190" t="s">
        <v>29797</v>
      </c>
      <c r="H732" s="190" t="s">
        <v>31406</v>
      </c>
      <c r="I732" s="190" t="s">
        <v>5073</v>
      </c>
      <c r="J732" s="190" t="s">
        <v>31325</v>
      </c>
      <c r="K732" s="190" t="s">
        <v>5073</v>
      </c>
      <c r="L732" s="190" t="s">
        <v>1447</v>
      </c>
    </row>
    <row r="733" spans="1:12" ht="15" x14ac:dyDescent="0.25">
      <c r="A733" s="191" t="s">
        <v>23164</v>
      </c>
      <c r="B733" s="192" t="s">
        <v>19005</v>
      </c>
      <c r="C733" s="192" t="s">
        <v>29797</v>
      </c>
      <c r="D733" s="192" t="s">
        <v>29797</v>
      </c>
      <c r="E733" s="192" t="s">
        <v>29797</v>
      </c>
      <c r="F733" s="192" t="s">
        <v>29797</v>
      </c>
      <c r="G733" s="192" t="s">
        <v>29797</v>
      </c>
      <c r="H733" s="192" t="s">
        <v>29797</v>
      </c>
      <c r="I733" s="192" t="s">
        <v>29797</v>
      </c>
      <c r="J733" s="192" t="s">
        <v>29797</v>
      </c>
      <c r="K733" s="192" t="s">
        <v>29797</v>
      </c>
      <c r="L733" s="192" t="s">
        <v>1469</v>
      </c>
    </row>
    <row r="734" spans="1:12" ht="15" x14ac:dyDescent="0.25">
      <c r="A734" s="189" t="s">
        <v>15138</v>
      </c>
      <c r="B734" s="190" t="s">
        <v>19006</v>
      </c>
      <c r="C734" s="190" t="s">
        <v>29812</v>
      </c>
      <c r="D734" s="190" t="s">
        <v>29824</v>
      </c>
      <c r="E734" s="190" t="s">
        <v>29888</v>
      </c>
      <c r="F734" s="190" t="s">
        <v>29804</v>
      </c>
      <c r="G734" s="190" t="s">
        <v>29818</v>
      </c>
      <c r="H734" s="190" t="s">
        <v>31460</v>
      </c>
      <c r="I734" s="190" t="s">
        <v>29942</v>
      </c>
      <c r="J734" s="190" t="s">
        <v>29821</v>
      </c>
      <c r="K734" s="190" t="s">
        <v>5062</v>
      </c>
      <c r="L734" s="190" t="s">
        <v>1447</v>
      </c>
    </row>
    <row r="735" spans="1:12" ht="15" x14ac:dyDescent="0.25">
      <c r="A735" s="191" t="s">
        <v>15139</v>
      </c>
      <c r="B735" s="192" t="s">
        <v>19007</v>
      </c>
      <c r="C735" s="192" t="s">
        <v>29806</v>
      </c>
      <c r="D735" s="192" t="s">
        <v>29816</v>
      </c>
      <c r="E735" s="192" t="s">
        <v>29889</v>
      </c>
      <c r="F735" s="192" t="s">
        <v>29804</v>
      </c>
      <c r="G735" s="192" t="s">
        <v>29890</v>
      </c>
      <c r="H735" s="192" t="s">
        <v>31699</v>
      </c>
      <c r="I735" s="192" t="s">
        <v>31100</v>
      </c>
      <c r="J735" s="192" t="s">
        <v>31325</v>
      </c>
      <c r="K735" s="192" t="s">
        <v>5073</v>
      </c>
      <c r="L735" s="192" t="s">
        <v>1447</v>
      </c>
    </row>
    <row r="736" spans="1:12" ht="15" x14ac:dyDescent="0.25">
      <c r="A736" s="189" t="s">
        <v>6081</v>
      </c>
      <c r="B736" s="190" t="s">
        <v>6082</v>
      </c>
      <c r="C736" s="190" t="s">
        <v>29797</v>
      </c>
      <c r="D736" s="190" t="s">
        <v>29797</v>
      </c>
      <c r="E736" s="190" t="s">
        <v>29797</v>
      </c>
      <c r="F736" s="190" t="s">
        <v>29797</v>
      </c>
      <c r="G736" s="190" t="s">
        <v>29797</v>
      </c>
      <c r="H736" s="190" t="s">
        <v>29797</v>
      </c>
      <c r="I736" s="190" t="s">
        <v>29797</v>
      </c>
      <c r="J736" s="190" t="s">
        <v>29821</v>
      </c>
      <c r="K736" s="190" t="s">
        <v>5062</v>
      </c>
      <c r="L736" s="190" t="s">
        <v>1447</v>
      </c>
    </row>
    <row r="737" spans="1:12" ht="15" x14ac:dyDescent="0.25">
      <c r="A737" s="191" t="s">
        <v>8129</v>
      </c>
      <c r="B737" s="192" t="s">
        <v>7293</v>
      </c>
      <c r="C737" s="192" t="s">
        <v>29797</v>
      </c>
      <c r="D737" s="192" t="s">
        <v>29797</v>
      </c>
      <c r="E737" s="192" t="s">
        <v>29797</v>
      </c>
      <c r="F737" s="192" t="s">
        <v>29797</v>
      </c>
      <c r="G737" s="192" t="s">
        <v>29797</v>
      </c>
      <c r="H737" s="192" t="s">
        <v>31588</v>
      </c>
      <c r="I737" s="192" t="s">
        <v>30455</v>
      </c>
      <c r="J737" s="192" t="s">
        <v>29870</v>
      </c>
      <c r="K737" s="192" t="s">
        <v>8069</v>
      </c>
      <c r="L737" s="192" t="s">
        <v>1447</v>
      </c>
    </row>
    <row r="738" spans="1:12" ht="15" x14ac:dyDescent="0.25">
      <c r="A738" s="189" t="s">
        <v>8130</v>
      </c>
      <c r="B738" s="190" t="s">
        <v>7294</v>
      </c>
      <c r="C738" s="190" t="s">
        <v>29797</v>
      </c>
      <c r="D738" s="190" t="s">
        <v>29797</v>
      </c>
      <c r="E738" s="190" t="s">
        <v>29797</v>
      </c>
      <c r="F738" s="190" t="s">
        <v>29797</v>
      </c>
      <c r="G738" s="190" t="s">
        <v>29797</v>
      </c>
      <c r="H738" s="190" t="s">
        <v>31629</v>
      </c>
      <c r="I738" s="190" t="s">
        <v>31630</v>
      </c>
      <c r="J738" s="190" t="s">
        <v>29826</v>
      </c>
      <c r="K738" s="190" t="s">
        <v>5078</v>
      </c>
      <c r="L738" s="190" t="s">
        <v>1447</v>
      </c>
    </row>
    <row r="739" spans="1:12" ht="15" x14ac:dyDescent="0.25">
      <c r="A739" s="191" t="s">
        <v>15140</v>
      </c>
      <c r="B739" s="192" t="s">
        <v>19008</v>
      </c>
      <c r="C739" s="192" t="s">
        <v>29797</v>
      </c>
      <c r="D739" s="192" t="s">
        <v>29797</v>
      </c>
      <c r="E739" s="192" t="s">
        <v>29797</v>
      </c>
      <c r="F739" s="192" t="s">
        <v>29797</v>
      </c>
      <c r="G739" s="192" t="s">
        <v>29797</v>
      </c>
      <c r="H739" s="192" t="s">
        <v>29797</v>
      </c>
      <c r="I739" s="192" t="s">
        <v>29797</v>
      </c>
      <c r="J739" s="192" t="s">
        <v>29797</v>
      </c>
      <c r="K739" s="192" t="s">
        <v>29797</v>
      </c>
      <c r="L739" s="192" t="s">
        <v>29797</v>
      </c>
    </row>
    <row r="740" spans="1:12" ht="15" x14ac:dyDescent="0.25">
      <c r="A740" s="189" t="s">
        <v>23165</v>
      </c>
      <c r="B740" s="190" t="s">
        <v>23166</v>
      </c>
      <c r="C740" s="190" t="s">
        <v>29797</v>
      </c>
      <c r="D740" s="190" t="s">
        <v>29797</v>
      </c>
      <c r="E740" s="190" t="s">
        <v>29797</v>
      </c>
      <c r="F740" s="190" t="s">
        <v>29797</v>
      </c>
      <c r="G740" s="190" t="s">
        <v>29797</v>
      </c>
      <c r="H740" s="190" t="s">
        <v>29797</v>
      </c>
      <c r="I740" s="190" t="s">
        <v>29797</v>
      </c>
      <c r="J740" s="190" t="s">
        <v>29797</v>
      </c>
      <c r="K740" s="190" t="s">
        <v>29797</v>
      </c>
      <c r="L740" s="190" t="s">
        <v>29797</v>
      </c>
    </row>
    <row r="741" spans="1:12" ht="15" x14ac:dyDescent="0.25">
      <c r="A741" s="191" t="s">
        <v>15141</v>
      </c>
      <c r="B741" s="192" t="s">
        <v>19009</v>
      </c>
      <c r="C741" s="192" t="s">
        <v>29797</v>
      </c>
      <c r="D741" s="192" t="s">
        <v>29797</v>
      </c>
      <c r="E741" s="192" t="s">
        <v>29797</v>
      </c>
      <c r="F741" s="192" t="s">
        <v>29797</v>
      </c>
      <c r="G741" s="192" t="s">
        <v>29797</v>
      </c>
      <c r="H741" s="192" t="s">
        <v>29797</v>
      </c>
      <c r="I741" s="192" t="s">
        <v>29797</v>
      </c>
      <c r="J741" s="192" t="s">
        <v>29797</v>
      </c>
      <c r="K741" s="192" t="s">
        <v>29797</v>
      </c>
      <c r="L741" s="192" t="s">
        <v>29797</v>
      </c>
    </row>
    <row r="742" spans="1:12" ht="15" x14ac:dyDescent="0.25">
      <c r="A742" s="189" t="s">
        <v>8131</v>
      </c>
      <c r="B742" s="190" t="s">
        <v>7295</v>
      </c>
      <c r="C742" s="190" t="s">
        <v>29797</v>
      </c>
      <c r="D742" s="190" t="s">
        <v>29797</v>
      </c>
      <c r="E742" s="190" t="s">
        <v>29797</v>
      </c>
      <c r="F742" s="190" t="s">
        <v>29797</v>
      </c>
      <c r="G742" s="190" t="s">
        <v>29797</v>
      </c>
      <c r="H742" s="190" t="s">
        <v>31700</v>
      </c>
      <c r="I742" s="190" t="s">
        <v>31701</v>
      </c>
      <c r="J742" s="190" t="s">
        <v>30051</v>
      </c>
      <c r="K742" s="190" t="s">
        <v>10124</v>
      </c>
      <c r="L742" s="190" t="s">
        <v>1447</v>
      </c>
    </row>
    <row r="743" spans="1:12" ht="15" x14ac:dyDescent="0.25">
      <c r="A743" s="191" t="s">
        <v>15142</v>
      </c>
      <c r="B743" s="192" t="s">
        <v>19010</v>
      </c>
      <c r="C743" s="192" t="s">
        <v>29797</v>
      </c>
      <c r="D743" s="192" t="s">
        <v>29797</v>
      </c>
      <c r="E743" s="192" t="s">
        <v>29797</v>
      </c>
      <c r="F743" s="192" t="s">
        <v>29797</v>
      </c>
      <c r="G743" s="192" t="s">
        <v>29797</v>
      </c>
      <c r="H743" s="192" t="s">
        <v>31316</v>
      </c>
      <c r="I743" s="192" t="s">
        <v>1383</v>
      </c>
      <c r="J743" s="192" t="s">
        <v>29821</v>
      </c>
      <c r="K743" s="192" t="s">
        <v>5062</v>
      </c>
      <c r="L743" s="192" t="s">
        <v>1447</v>
      </c>
    </row>
    <row r="744" spans="1:12" ht="15" x14ac:dyDescent="0.25">
      <c r="A744" s="189" t="s">
        <v>8132</v>
      </c>
      <c r="B744" s="190" t="s">
        <v>7296</v>
      </c>
      <c r="C744" s="190" t="s">
        <v>29797</v>
      </c>
      <c r="D744" s="190" t="s">
        <v>29797</v>
      </c>
      <c r="E744" s="190" t="s">
        <v>29797</v>
      </c>
      <c r="F744" s="190" t="s">
        <v>29797</v>
      </c>
      <c r="G744" s="190" t="s">
        <v>29797</v>
      </c>
      <c r="H744" s="190" t="s">
        <v>31702</v>
      </c>
      <c r="I744" s="190" t="s">
        <v>5073</v>
      </c>
      <c r="J744" s="190" t="s">
        <v>31325</v>
      </c>
      <c r="K744" s="190" t="s">
        <v>5073</v>
      </c>
      <c r="L744" s="190" t="s">
        <v>1447</v>
      </c>
    </row>
    <row r="745" spans="1:12" ht="15" x14ac:dyDescent="0.25">
      <c r="A745" s="191" t="s">
        <v>8133</v>
      </c>
      <c r="B745" s="192" t="s">
        <v>7297</v>
      </c>
      <c r="C745" s="192" t="s">
        <v>29797</v>
      </c>
      <c r="D745" s="192" t="s">
        <v>29797</v>
      </c>
      <c r="E745" s="192" t="s">
        <v>29797</v>
      </c>
      <c r="F745" s="192" t="s">
        <v>29797</v>
      </c>
      <c r="G745" s="192" t="s">
        <v>29797</v>
      </c>
      <c r="H745" s="192" t="s">
        <v>31361</v>
      </c>
      <c r="I745" s="192" t="s">
        <v>5062</v>
      </c>
      <c r="J745" s="192" t="s">
        <v>29821</v>
      </c>
      <c r="K745" s="192" t="s">
        <v>5062</v>
      </c>
      <c r="L745" s="192" t="s">
        <v>1447</v>
      </c>
    </row>
    <row r="746" spans="1:12" ht="15" x14ac:dyDescent="0.25">
      <c r="A746" s="189" t="s">
        <v>23167</v>
      </c>
      <c r="B746" s="190" t="s">
        <v>23168</v>
      </c>
      <c r="C746" s="190" t="s">
        <v>29797</v>
      </c>
      <c r="D746" s="190" t="s">
        <v>29797</v>
      </c>
      <c r="E746" s="190" t="s">
        <v>29797</v>
      </c>
      <c r="F746" s="190" t="s">
        <v>29797</v>
      </c>
      <c r="G746" s="190" t="s">
        <v>29797</v>
      </c>
      <c r="H746" s="190" t="s">
        <v>31361</v>
      </c>
      <c r="I746" s="190" t="s">
        <v>5062</v>
      </c>
      <c r="J746" s="190" t="s">
        <v>29821</v>
      </c>
      <c r="K746" s="190" t="s">
        <v>5062</v>
      </c>
      <c r="L746" s="190" t="s">
        <v>1447</v>
      </c>
    </row>
    <row r="747" spans="1:12" ht="15" x14ac:dyDescent="0.25">
      <c r="A747" s="191" t="s">
        <v>23169</v>
      </c>
      <c r="B747" s="192" t="s">
        <v>23168</v>
      </c>
      <c r="C747" s="192" t="s">
        <v>29797</v>
      </c>
      <c r="D747" s="192" t="s">
        <v>29797</v>
      </c>
      <c r="E747" s="192" t="s">
        <v>29797</v>
      </c>
      <c r="F747" s="192" t="s">
        <v>29797</v>
      </c>
      <c r="G747" s="192" t="s">
        <v>29797</v>
      </c>
      <c r="H747" s="192" t="s">
        <v>31361</v>
      </c>
      <c r="I747" s="192" t="s">
        <v>5062</v>
      </c>
      <c r="J747" s="192" t="s">
        <v>29821</v>
      </c>
      <c r="K747" s="192" t="s">
        <v>5062</v>
      </c>
      <c r="L747" s="192" t="s">
        <v>1447</v>
      </c>
    </row>
    <row r="748" spans="1:12" ht="15" x14ac:dyDescent="0.25">
      <c r="A748" s="189" t="s">
        <v>8134</v>
      </c>
      <c r="B748" s="190" t="s">
        <v>7298</v>
      </c>
      <c r="C748" s="190" t="s">
        <v>29797</v>
      </c>
      <c r="D748" s="190" t="s">
        <v>29797</v>
      </c>
      <c r="E748" s="190" t="s">
        <v>29797</v>
      </c>
      <c r="F748" s="190" t="s">
        <v>29797</v>
      </c>
      <c r="G748" s="190" t="s">
        <v>29797</v>
      </c>
      <c r="H748" s="190" t="s">
        <v>31376</v>
      </c>
      <c r="I748" s="190" t="s">
        <v>5062</v>
      </c>
      <c r="J748" s="190" t="s">
        <v>29821</v>
      </c>
      <c r="K748" s="190" t="s">
        <v>5062</v>
      </c>
      <c r="L748" s="190" t="s">
        <v>1447</v>
      </c>
    </row>
    <row r="749" spans="1:12" ht="15" x14ac:dyDescent="0.25">
      <c r="A749" s="191" t="s">
        <v>8135</v>
      </c>
      <c r="B749" s="192" t="s">
        <v>7299</v>
      </c>
      <c r="C749" s="192" t="s">
        <v>29797</v>
      </c>
      <c r="D749" s="192" t="s">
        <v>29797</v>
      </c>
      <c r="E749" s="192" t="s">
        <v>29797</v>
      </c>
      <c r="F749" s="192" t="s">
        <v>29797</v>
      </c>
      <c r="G749" s="192" t="s">
        <v>29797</v>
      </c>
      <c r="H749" s="192" t="s">
        <v>31384</v>
      </c>
      <c r="I749" s="192" t="s">
        <v>31385</v>
      </c>
      <c r="J749" s="192" t="s">
        <v>31325</v>
      </c>
      <c r="K749" s="192" t="s">
        <v>5073</v>
      </c>
      <c r="L749" s="192" t="s">
        <v>1447</v>
      </c>
    </row>
    <row r="750" spans="1:12" ht="15" x14ac:dyDescent="0.25">
      <c r="A750" s="189" t="s">
        <v>8136</v>
      </c>
      <c r="B750" s="190" t="s">
        <v>7300</v>
      </c>
      <c r="C750" s="190" t="s">
        <v>29797</v>
      </c>
      <c r="D750" s="190" t="s">
        <v>29797</v>
      </c>
      <c r="E750" s="190" t="s">
        <v>29797</v>
      </c>
      <c r="F750" s="190" t="s">
        <v>29797</v>
      </c>
      <c r="G750" s="190" t="s">
        <v>29797</v>
      </c>
      <c r="H750" s="190" t="s">
        <v>29797</v>
      </c>
      <c r="I750" s="190" t="s">
        <v>29797</v>
      </c>
      <c r="J750" s="190" t="s">
        <v>29797</v>
      </c>
      <c r="K750" s="190" t="s">
        <v>29797</v>
      </c>
      <c r="L750" s="190" t="s">
        <v>29797</v>
      </c>
    </row>
    <row r="751" spans="1:12" ht="15" x14ac:dyDescent="0.25">
      <c r="A751" s="191" t="s">
        <v>8137</v>
      </c>
      <c r="B751" s="192" t="s">
        <v>7301</v>
      </c>
      <c r="C751" s="192" t="s">
        <v>29797</v>
      </c>
      <c r="D751" s="192" t="s">
        <v>29797</v>
      </c>
      <c r="E751" s="192" t="s">
        <v>29797</v>
      </c>
      <c r="F751" s="192" t="s">
        <v>29797</v>
      </c>
      <c r="G751" s="192" t="s">
        <v>29797</v>
      </c>
      <c r="H751" s="192" t="s">
        <v>29797</v>
      </c>
      <c r="I751" s="192" t="s">
        <v>29797</v>
      </c>
      <c r="J751" s="192" t="s">
        <v>31347</v>
      </c>
      <c r="K751" s="192" t="s">
        <v>31348</v>
      </c>
      <c r="L751" s="192" t="s">
        <v>1446</v>
      </c>
    </row>
    <row r="752" spans="1:12" ht="15" x14ac:dyDescent="0.25">
      <c r="A752" s="189" t="s">
        <v>23170</v>
      </c>
      <c r="B752" s="190" t="s">
        <v>19011</v>
      </c>
      <c r="C752" s="190" t="s">
        <v>29797</v>
      </c>
      <c r="D752" s="190" t="s">
        <v>29797</v>
      </c>
      <c r="E752" s="190" t="s">
        <v>29797</v>
      </c>
      <c r="F752" s="190" t="s">
        <v>29797</v>
      </c>
      <c r="G752" s="190" t="s">
        <v>29797</v>
      </c>
      <c r="H752" s="190" t="s">
        <v>29797</v>
      </c>
      <c r="I752" s="190" t="s">
        <v>29797</v>
      </c>
      <c r="J752" s="190" t="s">
        <v>29797</v>
      </c>
      <c r="K752" s="190" t="s">
        <v>29797</v>
      </c>
      <c r="L752" s="190" t="s">
        <v>1468</v>
      </c>
    </row>
    <row r="753" spans="1:12" ht="15" x14ac:dyDescent="0.25">
      <c r="A753" s="191" t="s">
        <v>15143</v>
      </c>
      <c r="B753" s="192" t="s">
        <v>19012</v>
      </c>
      <c r="C753" s="192" t="s">
        <v>29797</v>
      </c>
      <c r="D753" s="192" t="s">
        <v>29797</v>
      </c>
      <c r="E753" s="192" t="s">
        <v>29797</v>
      </c>
      <c r="F753" s="192" t="s">
        <v>29797</v>
      </c>
      <c r="G753" s="192" t="s">
        <v>29797</v>
      </c>
      <c r="H753" s="192" t="s">
        <v>31502</v>
      </c>
      <c r="I753" s="192" t="s">
        <v>5073</v>
      </c>
      <c r="J753" s="192" t="s">
        <v>31325</v>
      </c>
      <c r="K753" s="192" t="s">
        <v>5073</v>
      </c>
      <c r="L753" s="192" t="s">
        <v>1447</v>
      </c>
    </row>
    <row r="754" spans="1:12" ht="15" x14ac:dyDescent="0.25">
      <c r="A754" s="189" t="s">
        <v>6083</v>
      </c>
      <c r="B754" s="190" t="s">
        <v>6084</v>
      </c>
      <c r="C754" s="190" t="s">
        <v>29797</v>
      </c>
      <c r="D754" s="190" t="s">
        <v>29797</v>
      </c>
      <c r="E754" s="190" t="s">
        <v>29797</v>
      </c>
      <c r="F754" s="190" t="s">
        <v>29797</v>
      </c>
      <c r="G754" s="190" t="s">
        <v>29797</v>
      </c>
      <c r="H754" s="190" t="s">
        <v>31316</v>
      </c>
      <c r="I754" s="190" t="s">
        <v>1383</v>
      </c>
      <c r="J754" s="190" t="s">
        <v>29821</v>
      </c>
      <c r="K754" s="190" t="s">
        <v>5062</v>
      </c>
      <c r="L754" s="190" t="s">
        <v>1447</v>
      </c>
    </row>
    <row r="755" spans="1:12" ht="15" x14ac:dyDescent="0.25">
      <c r="A755" s="191" t="s">
        <v>15144</v>
      </c>
      <c r="B755" s="192" t="s">
        <v>19013</v>
      </c>
      <c r="C755" s="192" t="s">
        <v>29797</v>
      </c>
      <c r="D755" s="192" t="s">
        <v>29797</v>
      </c>
      <c r="E755" s="192" t="s">
        <v>29797</v>
      </c>
      <c r="F755" s="192" t="s">
        <v>29797</v>
      </c>
      <c r="G755" s="192" t="s">
        <v>29797</v>
      </c>
      <c r="H755" s="192" t="s">
        <v>31316</v>
      </c>
      <c r="I755" s="192" t="s">
        <v>1383</v>
      </c>
      <c r="J755" s="192" t="s">
        <v>29821</v>
      </c>
      <c r="K755" s="192" t="s">
        <v>5062</v>
      </c>
      <c r="L755" s="192" t="s">
        <v>1447</v>
      </c>
    </row>
    <row r="756" spans="1:12" ht="15" x14ac:dyDescent="0.25">
      <c r="A756" s="189" t="s">
        <v>15145</v>
      </c>
      <c r="B756" s="190" t="s">
        <v>19014</v>
      </c>
      <c r="C756" s="190" t="s">
        <v>29797</v>
      </c>
      <c r="D756" s="190" t="s">
        <v>29797</v>
      </c>
      <c r="E756" s="190" t="s">
        <v>29797</v>
      </c>
      <c r="F756" s="190" t="s">
        <v>29797</v>
      </c>
      <c r="G756" s="190" t="s">
        <v>29797</v>
      </c>
      <c r="H756" s="190" t="s">
        <v>31703</v>
      </c>
      <c r="I756" s="190" t="s">
        <v>31704</v>
      </c>
      <c r="J756" s="190" t="s">
        <v>29987</v>
      </c>
      <c r="K756" s="190" t="s">
        <v>10126</v>
      </c>
      <c r="L756" s="190" t="s">
        <v>1447</v>
      </c>
    </row>
    <row r="757" spans="1:12" ht="15" x14ac:dyDescent="0.25">
      <c r="A757" s="191" t="s">
        <v>23171</v>
      </c>
      <c r="B757" s="192" t="s">
        <v>23172</v>
      </c>
      <c r="C757" s="192" t="s">
        <v>29797</v>
      </c>
      <c r="D757" s="192" t="s">
        <v>29797</v>
      </c>
      <c r="E757" s="192" t="s">
        <v>29797</v>
      </c>
      <c r="F757" s="192" t="s">
        <v>29797</v>
      </c>
      <c r="G757" s="192" t="s">
        <v>29797</v>
      </c>
      <c r="H757" s="192" t="s">
        <v>29797</v>
      </c>
      <c r="I757" s="192" t="s">
        <v>29797</v>
      </c>
      <c r="J757" s="192" t="s">
        <v>29797</v>
      </c>
      <c r="K757" s="192" t="s">
        <v>29797</v>
      </c>
      <c r="L757" s="192" t="s">
        <v>1441</v>
      </c>
    </row>
    <row r="758" spans="1:12" ht="15" x14ac:dyDescent="0.25">
      <c r="A758" s="189" t="s">
        <v>8138</v>
      </c>
      <c r="B758" s="190" t="s">
        <v>7302</v>
      </c>
      <c r="C758" s="190" t="s">
        <v>29797</v>
      </c>
      <c r="D758" s="190" t="s">
        <v>29797</v>
      </c>
      <c r="E758" s="190" t="s">
        <v>29797</v>
      </c>
      <c r="F758" s="190" t="s">
        <v>29797</v>
      </c>
      <c r="G758" s="190" t="s">
        <v>29797</v>
      </c>
      <c r="H758" s="190" t="s">
        <v>29797</v>
      </c>
      <c r="I758" s="190" t="s">
        <v>29797</v>
      </c>
      <c r="J758" s="190" t="s">
        <v>29797</v>
      </c>
      <c r="K758" s="190" t="s">
        <v>29797</v>
      </c>
      <c r="L758" s="190" t="s">
        <v>29797</v>
      </c>
    </row>
    <row r="759" spans="1:12" ht="15" x14ac:dyDescent="0.25">
      <c r="A759" s="191" t="s">
        <v>8139</v>
      </c>
      <c r="B759" s="192" t="s">
        <v>23173</v>
      </c>
      <c r="C759" s="192" t="s">
        <v>29797</v>
      </c>
      <c r="D759" s="192" t="s">
        <v>29797</v>
      </c>
      <c r="E759" s="192" t="s">
        <v>29797</v>
      </c>
      <c r="F759" s="192" t="s">
        <v>29797</v>
      </c>
      <c r="G759" s="192" t="s">
        <v>29797</v>
      </c>
      <c r="H759" s="192" t="s">
        <v>29797</v>
      </c>
      <c r="I759" s="192" t="s">
        <v>29797</v>
      </c>
      <c r="J759" s="192" t="s">
        <v>29797</v>
      </c>
      <c r="K759" s="192" t="s">
        <v>29797</v>
      </c>
      <c r="L759" s="192" t="s">
        <v>1447</v>
      </c>
    </row>
    <row r="760" spans="1:12" ht="15" x14ac:dyDescent="0.25">
      <c r="A760" s="189" t="s">
        <v>8140</v>
      </c>
      <c r="B760" s="190" t="s">
        <v>7303</v>
      </c>
      <c r="C760" s="190" t="s">
        <v>29797</v>
      </c>
      <c r="D760" s="190" t="s">
        <v>29797</v>
      </c>
      <c r="E760" s="190" t="s">
        <v>29797</v>
      </c>
      <c r="F760" s="190" t="s">
        <v>29797</v>
      </c>
      <c r="G760" s="190" t="s">
        <v>29797</v>
      </c>
      <c r="H760" s="190" t="s">
        <v>31705</v>
      </c>
      <c r="I760" s="190" t="s">
        <v>31706</v>
      </c>
      <c r="J760" s="190" t="s">
        <v>30058</v>
      </c>
      <c r="K760" s="190" t="s">
        <v>10396</v>
      </c>
      <c r="L760" s="190" t="s">
        <v>1447</v>
      </c>
    </row>
    <row r="761" spans="1:12" ht="15" x14ac:dyDescent="0.25">
      <c r="A761" s="191" t="s">
        <v>23174</v>
      </c>
      <c r="B761" s="192" t="s">
        <v>23175</v>
      </c>
      <c r="C761" s="192" t="s">
        <v>29797</v>
      </c>
      <c r="D761" s="192" t="s">
        <v>29797</v>
      </c>
      <c r="E761" s="192" t="s">
        <v>29797</v>
      </c>
      <c r="F761" s="192" t="s">
        <v>29797</v>
      </c>
      <c r="G761" s="192" t="s">
        <v>29797</v>
      </c>
      <c r="H761" s="192" t="s">
        <v>29797</v>
      </c>
      <c r="I761" s="192" t="s">
        <v>29797</v>
      </c>
      <c r="J761" s="192" t="s">
        <v>29797</v>
      </c>
      <c r="K761" s="192" t="s">
        <v>29797</v>
      </c>
      <c r="L761" s="192" t="s">
        <v>29797</v>
      </c>
    </row>
    <row r="762" spans="1:12" ht="15" x14ac:dyDescent="0.25">
      <c r="A762" s="189" t="s">
        <v>6085</v>
      </c>
      <c r="B762" s="190" t="s">
        <v>6086</v>
      </c>
      <c r="C762" s="190" t="s">
        <v>29797</v>
      </c>
      <c r="D762" s="190" t="s">
        <v>29797</v>
      </c>
      <c r="E762" s="190" t="s">
        <v>29797</v>
      </c>
      <c r="F762" s="190" t="s">
        <v>29797</v>
      </c>
      <c r="G762" s="190" t="s">
        <v>29797</v>
      </c>
      <c r="H762" s="190" t="s">
        <v>31307</v>
      </c>
      <c r="I762" s="190" t="s">
        <v>5062</v>
      </c>
      <c r="J762" s="190" t="s">
        <v>29821</v>
      </c>
      <c r="K762" s="190" t="s">
        <v>5062</v>
      </c>
      <c r="L762" s="190" t="s">
        <v>1447</v>
      </c>
    </row>
    <row r="763" spans="1:12" ht="15" x14ac:dyDescent="0.25">
      <c r="A763" s="191" t="s">
        <v>15146</v>
      </c>
      <c r="B763" s="192" t="s">
        <v>19015</v>
      </c>
      <c r="C763" s="192" t="s">
        <v>29797</v>
      </c>
      <c r="D763" s="192" t="s">
        <v>29797</v>
      </c>
      <c r="E763" s="192" t="s">
        <v>29797</v>
      </c>
      <c r="F763" s="192" t="s">
        <v>29797</v>
      </c>
      <c r="G763" s="192" t="s">
        <v>29797</v>
      </c>
      <c r="H763" s="192" t="s">
        <v>31707</v>
      </c>
      <c r="I763" s="192" t="s">
        <v>31708</v>
      </c>
      <c r="J763" s="192" t="s">
        <v>29821</v>
      </c>
      <c r="K763" s="192" t="s">
        <v>5062</v>
      </c>
      <c r="L763" s="192" t="s">
        <v>1447</v>
      </c>
    </row>
    <row r="764" spans="1:12" ht="15" x14ac:dyDescent="0.25">
      <c r="A764" s="189" t="s">
        <v>8141</v>
      </c>
      <c r="B764" s="190" t="s">
        <v>7304</v>
      </c>
      <c r="C764" s="190" t="s">
        <v>29797</v>
      </c>
      <c r="D764" s="190" t="s">
        <v>29797</v>
      </c>
      <c r="E764" s="190" t="s">
        <v>29797</v>
      </c>
      <c r="F764" s="190" t="s">
        <v>29797</v>
      </c>
      <c r="G764" s="190" t="s">
        <v>29797</v>
      </c>
      <c r="H764" s="190" t="s">
        <v>31588</v>
      </c>
      <c r="I764" s="190" t="s">
        <v>30455</v>
      </c>
      <c r="J764" s="190" t="s">
        <v>29870</v>
      </c>
      <c r="K764" s="190" t="s">
        <v>8069</v>
      </c>
      <c r="L764" s="190" t="s">
        <v>1447</v>
      </c>
    </row>
    <row r="765" spans="1:12" ht="15" x14ac:dyDescent="0.25">
      <c r="A765" s="191" t="s">
        <v>15147</v>
      </c>
      <c r="B765" s="192" t="s">
        <v>23176</v>
      </c>
      <c r="C765" s="192" t="s">
        <v>29797</v>
      </c>
      <c r="D765" s="192" t="s">
        <v>29797</v>
      </c>
      <c r="E765" s="192" t="s">
        <v>29797</v>
      </c>
      <c r="F765" s="192" t="s">
        <v>29797</v>
      </c>
      <c r="G765" s="192" t="s">
        <v>29797</v>
      </c>
      <c r="H765" s="192" t="s">
        <v>29797</v>
      </c>
      <c r="I765" s="192" t="s">
        <v>29797</v>
      </c>
      <c r="J765" s="192" t="s">
        <v>29797</v>
      </c>
      <c r="K765" s="192" t="s">
        <v>29797</v>
      </c>
      <c r="L765" s="192" t="s">
        <v>1447</v>
      </c>
    </row>
    <row r="766" spans="1:12" ht="15" x14ac:dyDescent="0.25">
      <c r="A766" s="189" t="s">
        <v>15148</v>
      </c>
      <c r="B766" s="190" t="s">
        <v>19016</v>
      </c>
      <c r="C766" s="190" t="s">
        <v>29797</v>
      </c>
      <c r="D766" s="190" t="s">
        <v>29797</v>
      </c>
      <c r="E766" s="190" t="s">
        <v>29891</v>
      </c>
      <c r="F766" s="190" t="s">
        <v>29797</v>
      </c>
      <c r="G766" s="190" t="s">
        <v>29797</v>
      </c>
      <c r="H766" s="190" t="s">
        <v>31602</v>
      </c>
      <c r="I766" s="190" t="s">
        <v>31122</v>
      </c>
      <c r="J766" s="190" t="s">
        <v>29821</v>
      </c>
      <c r="K766" s="190" t="s">
        <v>5062</v>
      </c>
      <c r="L766" s="190" t="s">
        <v>1447</v>
      </c>
    </row>
    <row r="767" spans="1:12" ht="15" x14ac:dyDescent="0.25">
      <c r="A767" s="191" t="s">
        <v>15149</v>
      </c>
      <c r="B767" s="192" t="s">
        <v>19016</v>
      </c>
      <c r="C767" s="192" t="s">
        <v>29797</v>
      </c>
      <c r="D767" s="192" t="s">
        <v>29797</v>
      </c>
      <c r="E767" s="192" t="s">
        <v>29891</v>
      </c>
      <c r="F767" s="192" t="s">
        <v>29797</v>
      </c>
      <c r="G767" s="192" t="s">
        <v>29797</v>
      </c>
      <c r="H767" s="192" t="s">
        <v>31602</v>
      </c>
      <c r="I767" s="192" t="s">
        <v>31122</v>
      </c>
      <c r="J767" s="192" t="s">
        <v>29821</v>
      </c>
      <c r="K767" s="192" t="s">
        <v>5062</v>
      </c>
      <c r="L767" s="192" t="s">
        <v>1447</v>
      </c>
    </row>
    <row r="768" spans="1:12" ht="15" x14ac:dyDescent="0.25">
      <c r="A768" s="189" t="s">
        <v>15150</v>
      </c>
      <c r="B768" s="190" t="s">
        <v>19017</v>
      </c>
      <c r="C768" s="190" t="s">
        <v>29797</v>
      </c>
      <c r="D768" s="190" t="s">
        <v>29797</v>
      </c>
      <c r="E768" s="190" t="s">
        <v>29797</v>
      </c>
      <c r="F768" s="190" t="s">
        <v>29797</v>
      </c>
      <c r="G768" s="190" t="s">
        <v>29797</v>
      </c>
      <c r="H768" s="190" t="s">
        <v>29797</v>
      </c>
      <c r="I768" s="190" t="s">
        <v>29797</v>
      </c>
      <c r="J768" s="190" t="s">
        <v>29797</v>
      </c>
      <c r="K768" s="190" t="s">
        <v>29797</v>
      </c>
      <c r="L768" s="190" t="s">
        <v>29797</v>
      </c>
    </row>
    <row r="769" spans="1:12" ht="15" x14ac:dyDescent="0.25">
      <c r="A769" s="191" t="s">
        <v>23177</v>
      </c>
      <c r="B769" s="192" t="s">
        <v>23178</v>
      </c>
      <c r="C769" s="192" t="s">
        <v>29797</v>
      </c>
      <c r="D769" s="192" t="s">
        <v>29797</v>
      </c>
      <c r="E769" s="192" t="s">
        <v>29797</v>
      </c>
      <c r="F769" s="192" t="s">
        <v>29797</v>
      </c>
      <c r="G769" s="192" t="s">
        <v>29797</v>
      </c>
      <c r="H769" s="192" t="s">
        <v>31390</v>
      </c>
      <c r="I769" s="192" t="s">
        <v>14423</v>
      </c>
      <c r="J769" s="192" t="s">
        <v>29821</v>
      </c>
      <c r="K769" s="192" t="s">
        <v>5062</v>
      </c>
      <c r="L769" s="192" t="s">
        <v>1447</v>
      </c>
    </row>
    <row r="770" spans="1:12" ht="15" x14ac:dyDescent="0.25">
      <c r="A770" s="189" t="s">
        <v>15151</v>
      </c>
      <c r="B770" s="190" t="s">
        <v>19018</v>
      </c>
      <c r="C770" s="190" t="s">
        <v>29797</v>
      </c>
      <c r="D770" s="190" t="s">
        <v>29797</v>
      </c>
      <c r="E770" s="190" t="s">
        <v>29797</v>
      </c>
      <c r="F770" s="190" t="s">
        <v>29797</v>
      </c>
      <c r="G770" s="190" t="s">
        <v>29797</v>
      </c>
      <c r="H770" s="190" t="s">
        <v>31376</v>
      </c>
      <c r="I770" s="190" t="s">
        <v>5062</v>
      </c>
      <c r="J770" s="190" t="s">
        <v>29821</v>
      </c>
      <c r="K770" s="190" t="s">
        <v>5062</v>
      </c>
      <c r="L770" s="190" t="s">
        <v>1447</v>
      </c>
    </row>
    <row r="771" spans="1:12" ht="15" x14ac:dyDescent="0.25">
      <c r="A771" s="191" t="s">
        <v>23179</v>
      </c>
      <c r="B771" s="192" t="s">
        <v>23180</v>
      </c>
      <c r="C771" s="192" t="s">
        <v>29797</v>
      </c>
      <c r="D771" s="192" t="s">
        <v>29797</v>
      </c>
      <c r="E771" s="192" t="s">
        <v>29797</v>
      </c>
      <c r="F771" s="192" t="s">
        <v>29797</v>
      </c>
      <c r="G771" s="192" t="s">
        <v>29797</v>
      </c>
      <c r="H771" s="192" t="s">
        <v>29797</v>
      </c>
      <c r="I771" s="192" t="s">
        <v>29797</v>
      </c>
      <c r="J771" s="192" t="s">
        <v>29797</v>
      </c>
      <c r="K771" s="192" t="s">
        <v>29797</v>
      </c>
      <c r="L771" s="192" t="s">
        <v>1447</v>
      </c>
    </row>
    <row r="772" spans="1:12" ht="15" x14ac:dyDescent="0.25">
      <c r="A772" s="189" t="s">
        <v>15152</v>
      </c>
      <c r="B772" s="190" t="s">
        <v>23180</v>
      </c>
      <c r="C772" s="190" t="s">
        <v>29797</v>
      </c>
      <c r="D772" s="190" t="s">
        <v>29797</v>
      </c>
      <c r="E772" s="190" t="s">
        <v>29797</v>
      </c>
      <c r="F772" s="190" t="s">
        <v>29797</v>
      </c>
      <c r="G772" s="190" t="s">
        <v>29797</v>
      </c>
      <c r="H772" s="190" t="s">
        <v>31361</v>
      </c>
      <c r="I772" s="190" t="s">
        <v>5062</v>
      </c>
      <c r="J772" s="190" t="s">
        <v>29821</v>
      </c>
      <c r="K772" s="190" t="s">
        <v>5062</v>
      </c>
      <c r="L772" s="190" t="s">
        <v>1447</v>
      </c>
    </row>
    <row r="773" spans="1:12" ht="15" x14ac:dyDescent="0.25">
      <c r="A773" s="191" t="s">
        <v>15153</v>
      </c>
      <c r="B773" s="192" t="s">
        <v>19019</v>
      </c>
      <c r="C773" s="192" t="s">
        <v>29797</v>
      </c>
      <c r="D773" s="192" t="s">
        <v>29797</v>
      </c>
      <c r="E773" s="192" t="s">
        <v>29797</v>
      </c>
      <c r="F773" s="192" t="s">
        <v>29797</v>
      </c>
      <c r="G773" s="192" t="s">
        <v>29797</v>
      </c>
      <c r="H773" s="192" t="s">
        <v>31436</v>
      </c>
      <c r="I773" s="192" t="s">
        <v>5062</v>
      </c>
      <c r="J773" s="192" t="s">
        <v>29821</v>
      </c>
      <c r="K773" s="192" t="s">
        <v>5062</v>
      </c>
      <c r="L773" s="192" t="s">
        <v>1447</v>
      </c>
    </row>
    <row r="774" spans="1:12" ht="15" x14ac:dyDescent="0.25">
      <c r="A774" s="189" t="s">
        <v>6087</v>
      </c>
      <c r="B774" s="190" t="s">
        <v>6088</v>
      </c>
      <c r="C774" s="190" t="s">
        <v>29797</v>
      </c>
      <c r="D774" s="190" t="s">
        <v>29797</v>
      </c>
      <c r="E774" s="190" t="s">
        <v>29797</v>
      </c>
      <c r="F774" s="190" t="s">
        <v>29797</v>
      </c>
      <c r="G774" s="190" t="s">
        <v>29797</v>
      </c>
      <c r="H774" s="190" t="s">
        <v>31517</v>
      </c>
      <c r="I774" s="190" t="s">
        <v>31518</v>
      </c>
      <c r="J774" s="190" t="s">
        <v>29821</v>
      </c>
      <c r="K774" s="190" t="s">
        <v>5062</v>
      </c>
      <c r="L774" s="190" t="s">
        <v>1447</v>
      </c>
    </row>
    <row r="775" spans="1:12" ht="15" x14ac:dyDescent="0.25">
      <c r="A775" s="191" t="s">
        <v>8142</v>
      </c>
      <c r="B775" s="192" t="s">
        <v>7305</v>
      </c>
      <c r="C775" s="192" t="s">
        <v>29797</v>
      </c>
      <c r="D775" s="192" t="s">
        <v>29797</v>
      </c>
      <c r="E775" s="192" t="s">
        <v>29797</v>
      </c>
      <c r="F775" s="192" t="s">
        <v>29797</v>
      </c>
      <c r="G775" s="192" t="s">
        <v>29797</v>
      </c>
      <c r="H775" s="192" t="s">
        <v>31709</v>
      </c>
      <c r="I775" s="192" t="s">
        <v>1393</v>
      </c>
      <c r="J775" s="192" t="s">
        <v>29821</v>
      </c>
      <c r="K775" s="192" t="s">
        <v>5062</v>
      </c>
      <c r="L775" s="192" t="s">
        <v>1447</v>
      </c>
    </row>
    <row r="776" spans="1:12" ht="15" x14ac:dyDescent="0.25">
      <c r="A776" s="189" t="s">
        <v>8143</v>
      </c>
      <c r="B776" s="190" t="s">
        <v>7306</v>
      </c>
      <c r="C776" s="190" t="s">
        <v>29797</v>
      </c>
      <c r="D776" s="190" t="s">
        <v>29797</v>
      </c>
      <c r="E776" s="190" t="s">
        <v>29797</v>
      </c>
      <c r="F776" s="190" t="s">
        <v>29797</v>
      </c>
      <c r="G776" s="190" t="s">
        <v>29797</v>
      </c>
      <c r="H776" s="190" t="s">
        <v>31402</v>
      </c>
      <c r="I776" s="190" t="s">
        <v>31403</v>
      </c>
      <c r="J776" s="190" t="s">
        <v>29821</v>
      </c>
      <c r="K776" s="190" t="s">
        <v>5062</v>
      </c>
      <c r="L776" s="190" t="s">
        <v>1447</v>
      </c>
    </row>
    <row r="777" spans="1:12" ht="15" x14ac:dyDescent="0.25">
      <c r="A777" s="191" t="s">
        <v>8144</v>
      </c>
      <c r="B777" s="192" t="s">
        <v>7307</v>
      </c>
      <c r="C777" s="192" t="s">
        <v>29797</v>
      </c>
      <c r="D777" s="192" t="s">
        <v>29797</v>
      </c>
      <c r="E777" s="192" t="s">
        <v>29797</v>
      </c>
      <c r="F777" s="192" t="s">
        <v>29797</v>
      </c>
      <c r="G777" s="192" t="s">
        <v>29797</v>
      </c>
      <c r="H777" s="192" t="s">
        <v>31605</v>
      </c>
      <c r="I777" s="192" t="s">
        <v>31606</v>
      </c>
      <c r="J777" s="192" t="s">
        <v>29821</v>
      </c>
      <c r="K777" s="192" t="s">
        <v>5062</v>
      </c>
      <c r="L777" s="192" t="s">
        <v>1447</v>
      </c>
    </row>
    <row r="778" spans="1:12" ht="15" x14ac:dyDescent="0.25">
      <c r="A778" s="189" t="s">
        <v>23181</v>
      </c>
      <c r="B778" s="190" t="s">
        <v>23182</v>
      </c>
      <c r="C778" s="190" t="s">
        <v>29797</v>
      </c>
      <c r="D778" s="190" t="s">
        <v>29797</v>
      </c>
      <c r="E778" s="190" t="s">
        <v>29797</v>
      </c>
      <c r="F778" s="190" t="s">
        <v>29797</v>
      </c>
      <c r="G778" s="190" t="s">
        <v>29797</v>
      </c>
      <c r="H778" s="190" t="s">
        <v>29797</v>
      </c>
      <c r="I778" s="190" t="s">
        <v>29797</v>
      </c>
      <c r="J778" s="190" t="s">
        <v>29797</v>
      </c>
      <c r="K778" s="190" t="s">
        <v>29797</v>
      </c>
      <c r="L778" s="190" t="s">
        <v>1438</v>
      </c>
    </row>
    <row r="779" spans="1:12" ht="15" x14ac:dyDescent="0.25">
      <c r="A779" s="191" t="s">
        <v>8145</v>
      </c>
      <c r="B779" s="192" t="s">
        <v>7308</v>
      </c>
      <c r="C779" s="192" t="s">
        <v>29797</v>
      </c>
      <c r="D779" s="192" t="s">
        <v>29797</v>
      </c>
      <c r="E779" s="192" t="s">
        <v>29797</v>
      </c>
      <c r="F779" s="192" t="s">
        <v>29797</v>
      </c>
      <c r="G779" s="192" t="s">
        <v>29797</v>
      </c>
      <c r="H779" s="192" t="s">
        <v>29797</v>
      </c>
      <c r="I779" s="192" t="s">
        <v>29797</v>
      </c>
      <c r="J779" s="192" t="s">
        <v>29821</v>
      </c>
      <c r="K779" s="192" t="s">
        <v>5062</v>
      </c>
      <c r="L779" s="192" t="s">
        <v>1447</v>
      </c>
    </row>
    <row r="780" spans="1:12" ht="15" x14ac:dyDescent="0.25">
      <c r="A780" s="189" t="s">
        <v>8146</v>
      </c>
      <c r="B780" s="190" t="s">
        <v>7309</v>
      </c>
      <c r="C780" s="190" t="s">
        <v>29797</v>
      </c>
      <c r="D780" s="190" t="s">
        <v>29797</v>
      </c>
      <c r="E780" s="190" t="s">
        <v>29797</v>
      </c>
      <c r="F780" s="190" t="s">
        <v>29797</v>
      </c>
      <c r="G780" s="190" t="s">
        <v>29797</v>
      </c>
      <c r="H780" s="190" t="s">
        <v>31710</v>
      </c>
      <c r="I780" s="190" t="s">
        <v>31711</v>
      </c>
      <c r="J780" s="190" t="s">
        <v>30187</v>
      </c>
      <c r="K780" s="190" t="s">
        <v>6089</v>
      </c>
      <c r="L780" s="190" t="s">
        <v>1447</v>
      </c>
    </row>
    <row r="781" spans="1:12" ht="15" x14ac:dyDescent="0.25">
      <c r="A781" s="191" t="s">
        <v>15154</v>
      </c>
      <c r="B781" s="192" t="s">
        <v>19020</v>
      </c>
      <c r="C781" s="192" t="s">
        <v>29797</v>
      </c>
      <c r="D781" s="192" t="s">
        <v>29797</v>
      </c>
      <c r="E781" s="192" t="s">
        <v>29797</v>
      </c>
      <c r="F781" s="192" t="s">
        <v>29797</v>
      </c>
      <c r="G781" s="192" t="s">
        <v>29797</v>
      </c>
      <c r="H781" s="192" t="s">
        <v>31627</v>
      </c>
      <c r="I781" s="192" t="s">
        <v>31628</v>
      </c>
      <c r="J781" s="192" t="s">
        <v>29835</v>
      </c>
      <c r="K781" s="192" t="s">
        <v>9955</v>
      </c>
      <c r="L781" s="192" t="s">
        <v>1447</v>
      </c>
    </row>
    <row r="782" spans="1:12" ht="15" x14ac:dyDescent="0.25">
      <c r="A782" s="189" t="s">
        <v>15155</v>
      </c>
      <c r="B782" s="190" t="s">
        <v>19021</v>
      </c>
      <c r="C782" s="190" t="s">
        <v>29812</v>
      </c>
      <c r="D782" s="190" t="s">
        <v>29824</v>
      </c>
      <c r="E782" s="190" t="s">
        <v>29892</v>
      </c>
      <c r="F782" s="190" t="s">
        <v>29804</v>
      </c>
      <c r="G782" s="190" t="s">
        <v>29805</v>
      </c>
      <c r="H782" s="190" t="s">
        <v>31376</v>
      </c>
      <c r="I782" s="190" t="s">
        <v>5062</v>
      </c>
      <c r="J782" s="190" t="s">
        <v>29821</v>
      </c>
      <c r="K782" s="190" t="s">
        <v>5062</v>
      </c>
      <c r="L782" s="190" t="s">
        <v>1447</v>
      </c>
    </row>
    <row r="783" spans="1:12" ht="15" x14ac:dyDescent="0.25">
      <c r="A783" s="191" t="s">
        <v>23183</v>
      </c>
      <c r="B783" s="192" t="s">
        <v>19022</v>
      </c>
      <c r="C783" s="192" t="s">
        <v>29797</v>
      </c>
      <c r="D783" s="192" t="s">
        <v>29797</v>
      </c>
      <c r="E783" s="192" t="s">
        <v>29797</v>
      </c>
      <c r="F783" s="192" t="s">
        <v>29797</v>
      </c>
      <c r="G783" s="192" t="s">
        <v>29797</v>
      </c>
      <c r="H783" s="192" t="s">
        <v>29797</v>
      </c>
      <c r="I783" s="192" t="s">
        <v>29797</v>
      </c>
      <c r="J783" s="192" t="s">
        <v>29797</v>
      </c>
      <c r="K783" s="192" t="s">
        <v>29797</v>
      </c>
      <c r="L783" s="192" t="s">
        <v>1441</v>
      </c>
    </row>
    <row r="784" spans="1:12" ht="15" x14ac:dyDescent="0.25">
      <c r="A784" s="189" t="s">
        <v>15156</v>
      </c>
      <c r="B784" s="190" t="s">
        <v>19023</v>
      </c>
      <c r="C784" s="190" t="s">
        <v>29797</v>
      </c>
      <c r="D784" s="190" t="s">
        <v>29797</v>
      </c>
      <c r="E784" s="190" t="s">
        <v>29797</v>
      </c>
      <c r="F784" s="190" t="s">
        <v>29797</v>
      </c>
      <c r="G784" s="190" t="s">
        <v>29797</v>
      </c>
      <c r="H784" s="190" t="s">
        <v>29797</v>
      </c>
      <c r="I784" s="190" t="s">
        <v>29797</v>
      </c>
      <c r="J784" s="190" t="s">
        <v>29797</v>
      </c>
      <c r="K784" s="190" t="s">
        <v>29797</v>
      </c>
      <c r="L784" s="190" t="s">
        <v>1447</v>
      </c>
    </row>
    <row r="785" spans="1:12" ht="15" x14ac:dyDescent="0.25">
      <c r="A785" s="191" t="s">
        <v>15157</v>
      </c>
      <c r="B785" s="192" t="s">
        <v>19024</v>
      </c>
      <c r="C785" s="192" t="s">
        <v>29797</v>
      </c>
      <c r="D785" s="192" t="s">
        <v>29797</v>
      </c>
      <c r="E785" s="192" t="s">
        <v>29797</v>
      </c>
      <c r="F785" s="192" t="s">
        <v>29797</v>
      </c>
      <c r="G785" s="192" t="s">
        <v>29797</v>
      </c>
      <c r="H785" s="192" t="s">
        <v>31307</v>
      </c>
      <c r="I785" s="192" t="s">
        <v>5062</v>
      </c>
      <c r="J785" s="192" t="s">
        <v>29821</v>
      </c>
      <c r="K785" s="192" t="s">
        <v>5062</v>
      </c>
      <c r="L785" s="192" t="s">
        <v>1447</v>
      </c>
    </row>
    <row r="786" spans="1:12" ht="15" x14ac:dyDescent="0.25">
      <c r="A786" s="189" t="s">
        <v>15158</v>
      </c>
      <c r="B786" s="190" t="s">
        <v>19025</v>
      </c>
      <c r="C786" s="190" t="s">
        <v>29797</v>
      </c>
      <c r="D786" s="190" t="s">
        <v>29797</v>
      </c>
      <c r="E786" s="190" t="s">
        <v>29797</v>
      </c>
      <c r="F786" s="190" t="s">
        <v>29797</v>
      </c>
      <c r="G786" s="190" t="s">
        <v>29797</v>
      </c>
      <c r="H786" s="190" t="s">
        <v>31376</v>
      </c>
      <c r="I786" s="190" t="s">
        <v>5062</v>
      </c>
      <c r="J786" s="190" t="s">
        <v>29821</v>
      </c>
      <c r="K786" s="190" t="s">
        <v>5062</v>
      </c>
      <c r="L786" s="190" t="s">
        <v>1447</v>
      </c>
    </row>
    <row r="787" spans="1:12" ht="15" x14ac:dyDescent="0.25">
      <c r="A787" s="191" t="s">
        <v>15159</v>
      </c>
      <c r="B787" s="192" t="s">
        <v>19026</v>
      </c>
      <c r="C787" s="192" t="s">
        <v>29797</v>
      </c>
      <c r="D787" s="192" t="s">
        <v>29797</v>
      </c>
      <c r="E787" s="192" t="s">
        <v>29893</v>
      </c>
      <c r="F787" s="192" t="s">
        <v>29797</v>
      </c>
      <c r="G787" s="192" t="s">
        <v>29797</v>
      </c>
      <c r="H787" s="192" t="s">
        <v>31436</v>
      </c>
      <c r="I787" s="192" t="s">
        <v>5062</v>
      </c>
      <c r="J787" s="192" t="s">
        <v>29821</v>
      </c>
      <c r="K787" s="192" t="s">
        <v>5062</v>
      </c>
      <c r="L787" s="192" t="s">
        <v>1447</v>
      </c>
    </row>
    <row r="788" spans="1:12" ht="15" x14ac:dyDescent="0.25">
      <c r="A788" s="189" t="s">
        <v>15160</v>
      </c>
      <c r="B788" s="190" t="s">
        <v>19027</v>
      </c>
      <c r="C788" s="190" t="s">
        <v>29797</v>
      </c>
      <c r="D788" s="190" t="s">
        <v>29797</v>
      </c>
      <c r="E788" s="190" t="s">
        <v>29797</v>
      </c>
      <c r="F788" s="190" t="s">
        <v>29797</v>
      </c>
      <c r="G788" s="190" t="s">
        <v>29797</v>
      </c>
      <c r="H788" s="190" t="s">
        <v>29797</v>
      </c>
      <c r="I788" s="190" t="s">
        <v>29797</v>
      </c>
      <c r="J788" s="190" t="s">
        <v>29797</v>
      </c>
      <c r="K788" s="190" t="s">
        <v>29797</v>
      </c>
      <c r="L788" s="190" t="s">
        <v>1447</v>
      </c>
    </row>
    <row r="789" spans="1:12" ht="15" x14ac:dyDescent="0.25">
      <c r="A789" s="191" t="s">
        <v>23184</v>
      </c>
      <c r="B789" s="192" t="s">
        <v>23185</v>
      </c>
      <c r="C789" s="192" t="s">
        <v>29797</v>
      </c>
      <c r="D789" s="192" t="s">
        <v>29797</v>
      </c>
      <c r="E789" s="192" t="s">
        <v>29894</v>
      </c>
      <c r="F789" s="192" t="s">
        <v>29797</v>
      </c>
      <c r="G789" s="192" t="s">
        <v>29797</v>
      </c>
      <c r="H789" s="192" t="s">
        <v>31712</v>
      </c>
      <c r="I789" s="192" t="s">
        <v>30312</v>
      </c>
      <c r="J789" s="192" t="s">
        <v>30021</v>
      </c>
      <c r="K789" s="192" t="s">
        <v>12016</v>
      </c>
      <c r="L789" s="192" t="s">
        <v>1447</v>
      </c>
    </row>
    <row r="790" spans="1:12" ht="15" x14ac:dyDescent="0.25">
      <c r="A790" s="189" t="s">
        <v>15161</v>
      </c>
      <c r="B790" s="190" t="s">
        <v>23186</v>
      </c>
      <c r="C790" s="190" t="s">
        <v>29797</v>
      </c>
      <c r="D790" s="190" t="s">
        <v>29797</v>
      </c>
      <c r="E790" s="190" t="s">
        <v>29797</v>
      </c>
      <c r="F790" s="190" t="s">
        <v>29797</v>
      </c>
      <c r="G790" s="190" t="s">
        <v>29797</v>
      </c>
      <c r="H790" s="190" t="s">
        <v>31409</v>
      </c>
      <c r="I790" s="190" t="s">
        <v>5062</v>
      </c>
      <c r="J790" s="190" t="s">
        <v>29821</v>
      </c>
      <c r="K790" s="190" t="s">
        <v>5062</v>
      </c>
      <c r="L790" s="190" t="s">
        <v>1447</v>
      </c>
    </row>
    <row r="791" spans="1:12" ht="15" x14ac:dyDescent="0.25">
      <c r="A791" s="191" t="s">
        <v>15162</v>
      </c>
      <c r="B791" s="192" t="s">
        <v>23187</v>
      </c>
      <c r="C791" s="192" t="s">
        <v>29797</v>
      </c>
      <c r="D791" s="192" t="s">
        <v>29797</v>
      </c>
      <c r="E791" s="192" t="s">
        <v>29797</v>
      </c>
      <c r="F791" s="192" t="s">
        <v>29797</v>
      </c>
      <c r="G791" s="192" t="s">
        <v>29797</v>
      </c>
      <c r="H791" s="192" t="s">
        <v>31337</v>
      </c>
      <c r="I791" s="192" t="s">
        <v>31338</v>
      </c>
      <c r="J791" s="192" t="s">
        <v>29821</v>
      </c>
      <c r="K791" s="192" t="s">
        <v>5062</v>
      </c>
      <c r="L791" s="192" t="s">
        <v>1447</v>
      </c>
    </row>
    <row r="792" spans="1:12" ht="15" x14ac:dyDescent="0.25">
      <c r="A792" s="189" t="s">
        <v>23188</v>
      </c>
      <c r="B792" s="190" t="s">
        <v>19028</v>
      </c>
      <c r="C792" s="190" t="s">
        <v>29797</v>
      </c>
      <c r="D792" s="190" t="s">
        <v>29797</v>
      </c>
      <c r="E792" s="190" t="s">
        <v>29797</v>
      </c>
      <c r="F792" s="190" t="s">
        <v>29797</v>
      </c>
      <c r="G792" s="190" t="s">
        <v>29797</v>
      </c>
      <c r="H792" s="190" t="s">
        <v>29797</v>
      </c>
      <c r="I792" s="190" t="s">
        <v>29797</v>
      </c>
      <c r="J792" s="190" t="s">
        <v>29797</v>
      </c>
      <c r="K792" s="190" t="s">
        <v>29797</v>
      </c>
      <c r="L792" s="190" t="s">
        <v>29797</v>
      </c>
    </row>
    <row r="793" spans="1:12" ht="15" x14ac:dyDescent="0.25">
      <c r="A793" s="191" t="s">
        <v>8147</v>
      </c>
      <c r="B793" s="192" t="s">
        <v>7310</v>
      </c>
      <c r="C793" s="192" t="s">
        <v>29797</v>
      </c>
      <c r="D793" s="192" t="s">
        <v>29797</v>
      </c>
      <c r="E793" s="192" t="s">
        <v>29797</v>
      </c>
      <c r="F793" s="192" t="s">
        <v>29797</v>
      </c>
      <c r="G793" s="192" t="s">
        <v>29797</v>
      </c>
      <c r="H793" s="192" t="s">
        <v>31698</v>
      </c>
      <c r="I793" s="192" t="s">
        <v>5889</v>
      </c>
      <c r="J793" s="192" t="s">
        <v>29832</v>
      </c>
      <c r="K793" s="192" t="s">
        <v>5889</v>
      </c>
      <c r="L793" s="192" t="s">
        <v>1447</v>
      </c>
    </row>
    <row r="794" spans="1:12" ht="15" x14ac:dyDescent="0.25">
      <c r="A794" s="189" t="s">
        <v>8148</v>
      </c>
      <c r="B794" s="190" t="s">
        <v>7311</v>
      </c>
      <c r="C794" s="190" t="s">
        <v>29797</v>
      </c>
      <c r="D794" s="190" t="s">
        <v>29797</v>
      </c>
      <c r="E794" s="190" t="s">
        <v>29797</v>
      </c>
      <c r="F794" s="190" t="s">
        <v>29797</v>
      </c>
      <c r="G794" s="190" t="s">
        <v>29797</v>
      </c>
      <c r="H794" s="190" t="s">
        <v>29797</v>
      </c>
      <c r="I794" s="190" t="s">
        <v>29797</v>
      </c>
      <c r="J794" s="190" t="s">
        <v>31325</v>
      </c>
      <c r="K794" s="190" t="s">
        <v>5073</v>
      </c>
      <c r="L794" s="190" t="s">
        <v>1447</v>
      </c>
    </row>
    <row r="795" spans="1:12" ht="15" x14ac:dyDescent="0.25">
      <c r="A795" s="191" t="s">
        <v>23189</v>
      </c>
      <c r="B795" s="192" t="s">
        <v>7312</v>
      </c>
      <c r="C795" s="192" t="s">
        <v>29797</v>
      </c>
      <c r="D795" s="192" t="s">
        <v>29797</v>
      </c>
      <c r="E795" s="192" t="s">
        <v>29797</v>
      </c>
      <c r="F795" s="192" t="s">
        <v>29797</v>
      </c>
      <c r="G795" s="192" t="s">
        <v>29797</v>
      </c>
      <c r="H795" s="192" t="s">
        <v>29797</v>
      </c>
      <c r="I795" s="192" t="s">
        <v>29797</v>
      </c>
      <c r="J795" s="192" t="s">
        <v>29797</v>
      </c>
      <c r="K795" s="192" t="s">
        <v>29797</v>
      </c>
      <c r="L795" s="192" t="s">
        <v>1468</v>
      </c>
    </row>
    <row r="796" spans="1:12" ht="15" x14ac:dyDescent="0.25">
      <c r="A796" s="189" t="s">
        <v>15163</v>
      </c>
      <c r="B796" s="190" t="s">
        <v>19029</v>
      </c>
      <c r="C796" s="190" t="s">
        <v>29797</v>
      </c>
      <c r="D796" s="190" t="s">
        <v>29797</v>
      </c>
      <c r="E796" s="190" t="s">
        <v>29797</v>
      </c>
      <c r="F796" s="190" t="s">
        <v>29797</v>
      </c>
      <c r="G796" s="190" t="s">
        <v>29797</v>
      </c>
      <c r="H796" s="190" t="s">
        <v>31713</v>
      </c>
      <c r="I796" s="190" t="s">
        <v>31714</v>
      </c>
      <c r="J796" s="190" t="s">
        <v>29826</v>
      </c>
      <c r="K796" s="190" t="s">
        <v>5078</v>
      </c>
      <c r="L796" s="190" t="s">
        <v>1447</v>
      </c>
    </row>
    <row r="797" spans="1:12" ht="15" x14ac:dyDescent="0.25">
      <c r="A797" s="191" t="s">
        <v>6090</v>
      </c>
      <c r="B797" s="192" t="s">
        <v>6091</v>
      </c>
      <c r="C797" s="192" t="s">
        <v>29797</v>
      </c>
      <c r="D797" s="192" t="s">
        <v>29797</v>
      </c>
      <c r="E797" s="192" t="s">
        <v>29797</v>
      </c>
      <c r="F797" s="192" t="s">
        <v>29797</v>
      </c>
      <c r="G797" s="192" t="s">
        <v>29797</v>
      </c>
      <c r="H797" s="192" t="s">
        <v>31307</v>
      </c>
      <c r="I797" s="192" t="s">
        <v>5062</v>
      </c>
      <c r="J797" s="192" t="s">
        <v>29821</v>
      </c>
      <c r="K797" s="192" t="s">
        <v>5062</v>
      </c>
      <c r="L797" s="192" t="s">
        <v>1447</v>
      </c>
    </row>
    <row r="798" spans="1:12" ht="15" x14ac:dyDescent="0.25">
      <c r="A798" s="189" t="s">
        <v>8149</v>
      </c>
      <c r="B798" s="190" t="s">
        <v>7313</v>
      </c>
      <c r="C798" s="190" t="s">
        <v>29797</v>
      </c>
      <c r="D798" s="190" t="s">
        <v>29797</v>
      </c>
      <c r="E798" s="190" t="s">
        <v>29797</v>
      </c>
      <c r="F798" s="190" t="s">
        <v>29797</v>
      </c>
      <c r="G798" s="190" t="s">
        <v>29797</v>
      </c>
      <c r="H798" s="190" t="s">
        <v>29797</v>
      </c>
      <c r="I798" s="190" t="s">
        <v>29797</v>
      </c>
      <c r="J798" s="190" t="s">
        <v>29821</v>
      </c>
      <c r="K798" s="190" t="s">
        <v>5062</v>
      </c>
      <c r="L798" s="190" t="s">
        <v>1447</v>
      </c>
    </row>
    <row r="799" spans="1:12" ht="15" x14ac:dyDescent="0.25">
      <c r="A799" s="191" t="s">
        <v>8150</v>
      </c>
      <c r="B799" s="192" t="s">
        <v>7314</v>
      </c>
      <c r="C799" s="192" t="s">
        <v>29797</v>
      </c>
      <c r="D799" s="192" t="s">
        <v>29797</v>
      </c>
      <c r="E799" s="192" t="s">
        <v>29797</v>
      </c>
      <c r="F799" s="192" t="s">
        <v>29797</v>
      </c>
      <c r="G799" s="192" t="s">
        <v>29797</v>
      </c>
      <c r="H799" s="192" t="s">
        <v>31715</v>
      </c>
      <c r="I799" s="192" t="s">
        <v>31716</v>
      </c>
      <c r="J799" s="192" t="s">
        <v>31325</v>
      </c>
      <c r="K799" s="192" t="s">
        <v>5073</v>
      </c>
      <c r="L799" s="192" t="s">
        <v>1447</v>
      </c>
    </row>
    <row r="800" spans="1:12" ht="15" x14ac:dyDescent="0.25">
      <c r="A800" s="189" t="s">
        <v>23190</v>
      </c>
      <c r="B800" s="190" t="s">
        <v>7315</v>
      </c>
      <c r="C800" s="190" t="s">
        <v>29797</v>
      </c>
      <c r="D800" s="190" t="s">
        <v>29797</v>
      </c>
      <c r="E800" s="190" t="s">
        <v>29797</v>
      </c>
      <c r="F800" s="190" t="s">
        <v>29797</v>
      </c>
      <c r="G800" s="190" t="s">
        <v>29797</v>
      </c>
      <c r="H800" s="190" t="s">
        <v>29797</v>
      </c>
      <c r="I800" s="190" t="s">
        <v>29797</v>
      </c>
      <c r="J800" s="190" t="s">
        <v>29797</v>
      </c>
      <c r="K800" s="190" t="s">
        <v>29797</v>
      </c>
      <c r="L800" s="190" t="s">
        <v>1459</v>
      </c>
    </row>
    <row r="801" spans="1:12" ht="15" x14ac:dyDescent="0.25">
      <c r="A801" s="191" t="s">
        <v>6092</v>
      </c>
      <c r="B801" s="192" t="s">
        <v>6093</v>
      </c>
      <c r="C801" s="192" t="s">
        <v>29812</v>
      </c>
      <c r="D801" s="192" t="s">
        <v>29824</v>
      </c>
      <c r="E801" s="192" t="s">
        <v>29895</v>
      </c>
      <c r="F801" s="192" t="s">
        <v>29804</v>
      </c>
      <c r="G801" s="192" t="s">
        <v>29811</v>
      </c>
      <c r="H801" s="192" t="s">
        <v>31402</v>
      </c>
      <c r="I801" s="192" t="s">
        <v>31403</v>
      </c>
      <c r="J801" s="192" t="s">
        <v>29821</v>
      </c>
      <c r="K801" s="192" t="s">
        <v>5062</v>
      </c>
      <c r="L801" s="192" t="s">
        <v>1447</v>
      </c>
    </row>
    <row r="802" spans="1:12" ht="15" x14ac:dyDescent="0.25">
      <c r="A802" s="189" t="s">
        <v>6094</v>
      </c>
      <c r="B802" s="190" t="s">
        <v>6095</v>
      </c>
      <c r="C802" s="190" t="s">
        <v>29797</v>
      </c>
      <c r="D802" s="190" t="s">
        <v>29797</v>
      </c>
      <c r="E802" s="190" t="s">
        <v>29797</v>
      </c>
      <c r="F802" s="190" t="s">
        <v>29797</v>
      </c>
      <c r="G802" s="190" t="s">
        <v>29797</v>
      </c>
      <c r="H802" s="190" t="s">
        <v>29797</v>
      </c>
      <c r="I802" s="190" t="s">
        <v>29797</v>
      </c>
      <c r="J802" s="190" t="s">
        <v>29821</v>
      </c>
      <c r="K802" s="190" t="s">
        <v>5062</v>
      </c>
      <c r="L802" s="190" t="s">
        <v>1447</v>
      </c>
    </row>
    <row r="803" spans="1:12" ht="15" x14ac:dyDescent="0.25">
      <c r="A803" s="191" t="s">
        <v>6096</v>
      </c>
      <c r="B803" s="192" t="s">
        <v>6097</v>
      </c>
      <c r="C803" s="192" t="s">
        <v>29797</v>
      </c>
      <c r="D803" s="192" t="s">
        <v>29797</v>
      </c>
      <c r="E803" s="192" t="s">
        <v>29797</v>
      </c>
      <c r="F803" s="192" t="s">
        <v>29797</v>
      </c>
      <c r="G803" s="192" t="s">
        <v>29797</v>
      </c>
      <c r="H803" s="192" t="s">
        <v>31560</v>
      </c>
      <c r="I803" s="192" t="s">
        <v>5073</v>
      </c>
      <c r="J803" s="192" t="s">
        <v>31325</v>
      </c>
      <c r="K803" s="192" t="s">
        <v>5073</v>
      </c>
      <c r="L803" s="192" t="s">
        <v>1447</v>
      </c>
    </row>
    <row r="804" spans="1:12" ht="15" x14ac:dyDescent="0.25">
      <c r="A804" s="189" t="s">
        <v>15164</v>
      </c>
      <c r="B804" s="190" t="s">
        <v>19030</v>
      </c>
      <c r="C804" s="190" t="s">
        <v>29797</v>
      </c>
      <c r="D804" s="190" t="s">
        <v>29797</v>
      </c>
      <c r="E804" s="190" t="s">
        <v>29797</v>
      </c>
      <c r="F804" s="190" t="s">
        <v>29797</v>
      </c>
      <c r="G804" s="190" t="s">
        <v>29797</v>
      </c>
      <c r="H804" s="190" t="s">
        <v>29797</v>
      </c>
      <c r="I804" s="190" t="s">
        <v>29797</v>
      </c>
      <c r="J804" s="190" t="s">
        <v>29797</v>
      </c>
      <c r="K804" s="190" t="s">
        <v>29797</v>
      </c>
      <c r="L804" s="190" t="s">
        <v>1447</v>
      </c>
    </row>
    <row r="805" spans="1:12" ht="15" x14ac:dyDescent="0.25">
      <c r="A805" s="191" t="s">
        <v>15165</v>
      </c>
      <c r="B805" s="192" t="s">
        <v>19031</v>
      </c>
      <c r="C805" s="192" t="s">
        <v>29797</v>
      </c>
      <c r="D805" s="192" t="s">
        <v>29797</v>
      </c>
      <c r="E805" s="192" t="s">
        <v>29797</v>
      </c>
      <c r="F805" s="192" t="s">
        <v>29797</v>
      </c>
      <c r="G805" s="192" t="s">
        <v>29797</v>
      </c>
      <c r="H805" s="192" t="s">
        <v>31314</v>
      </c>
      <c r="I805" s="192" t="s">
        <v>5062</v>
      </c>
      <c r="J805" s="192" t="s">
        <v>29821</v>
      </c>
      <c r="K805" s="192" t="s">
        <v>5062</v>
      </c>
      <c r="L805" s="192" t="s">
        <v>1447</v>
      </c>
    </row>
    <row r="806" spans="1:12" ht="15" x14ac:dyDescent="0.25">
      <c r="A806" s="189" t="s">
        <v>6098</v>
      </c>
      <c r="B806" s="190" t="s">
        <v>6099</v>
      </c>
      <c r="C806" s="190" t="s">
        <v>29812</v>
      </c>
      <c r="D806" s="190" t="s">
        <v>29797</v>
      </c>
      <c r="E806" s="190" t="s">
        <v>29896</v>
      </c>
      <c r="F806" s="190" t="s">
        <v>29797</v>
      </c>
      <c r="G806" s="190" t="s">
        <v>29797</v>
      </c>
      <c r="H806" s="190" t="s">
        <v>31314</v>
      </c>
      <c r="I806" s="190" t="s">
        <v>5062</v>
      </c>
      <c r="J806" s="190" t="s">
        <v>29821</v>
      </c>
      <c r="K806" s="190" t="s">
        <v>5062</v>
      </c>
      <c r="L806" s="190" t="s">
        <v>1447</v>
      </c>
    </row>
    <row r="807" spans="1:12" ht="15" x14ac:dyDescent="0.25">
      <c r="A807" s="191" t="s">
        <v>15166</v>
      </c>
      <c r="B807" s="192" t="s">
        <v>19032</v>
      </c>
      <c r="C807" s="192" t="s">
        <v>29797</v>
      </c>
      <c r="D807" s="192" t="s">
        <v>29797</v>
      </c>
      <c r="E807" s="192" t="s">
        <v>29797</v>
      </c>
      <c r="F807" s="192" t="s">
        <v>29797</v>
      </c>
      <c r="G807" s="192" t="s">
        <v>29797</v>
      </c>
      <c r="H807" s="192" t="s">
        <v>31717</v>
      </c>
      <c r="I807" s="192" t="s">
        <v>5889</v>
      </c>
      <c r="J807" s="192" t="s">
        <v>29832</v>
      </c>
      <c r="K807" s="192" t="s">
        <v>5889</v>
      </c>
      <c r="L807" s="192" t="s">
        <v>1447</v>
      </c>
    </row>
    <row r="808" spans="1:12" ht="15" x14ac:dyDescent="0.25">
      <c r="A808" s="189" t="s">
        <v>8151</v>
      </c>
      <c r="B808" s="190" t="s">
        <v>7316</v>
      </c>
      <c r="C808" s="190" t="s">
        <v>29797</v>
      </c>
      <c r="D808" s="190" t="s">
        <v>29797</v>
      </c>
      <c r="E808" s="190" t="s">
        <v>29797</v>
      </c>
      <c r="F808" s="190" t="s">
        <v>29797</v>
      </c>
      <c r="G808" s="190" t="s">
        <v>29797</v>
      </c>
      <c r="H808" s="190" t="s">
        <v>31718</v>
      </c>
      <c r="I808" s="190" t="s">
        <v>31719</v>
      </c>
      <c r="J808" s="190" t="s">
        <v>29875</v>
      </c>
      <c r="K808" s="190" t="s">
        <v>7466</v>
      </c>
      <c r="L808" s="190" t="s">
        <v>1447</v>
      </c>
    </row>
    <row r="809" spans="1:12" ht="15" x14ac:dyDescent="0.25">
      <c r="A809" s="191" t="s">
        <v>15167</v>
      </c>
      <c r="B809" s="192" t="s">
        <v>19033</v>
      </c>
      <c r="C809" s="192" t="s">
        <v>29797</v>
      </c>
      <c r="D809" s="192" t="s">
        <v>29797</v>
      </c>
      <c r="E809" s="192" t="s">
        <v>29797</v>
      </c>
      <c r="F809" s="192" t="s">
        <v>29797</v>
      </c>
      <c r="G809" s="192" t="s">
        <v>29797</v>
      </c>
      <c r="H809" s="192" t="s">
        <v>29797</v>
      </c>
      <c r="I809" s="192" t="s">
        <v>29797</v>
      </c>
      <c r="J809" s="192" t="s">
        <v>29797</v>
      </c>
      <c r="K809" s="192" t="s">
        <v>29797</v>
      </c>
      <c r="L809" s="192" t="s">
        <v>1447</v>
      </c>
    </row>
    <row r="810" spans="1:12" ht="15" x14ac:dyDescent="0.25">
      <c r="A810" s="189" t="s">
        <v>15168</v>
      </c>
      <c r="B810" s="190" t="s">
        <v>23191</v>
      </c>
      <c r="C810" s="190" t="s">
        <v>29797</v>
      </c>
      <c r="D810" s="190" t="s">
        <v>29797</v>
      </c>
      <c r="E810" s="190" t="s">
        <v>29797</v>
      </c>
      <c r="F810" s="190" t="s">
        <v>29797</v>
      </c>
      <c r="G810" s="190" t="s">
        <v>29797</v>
      </c>
      <c r="H810" s="190" t="s">
        <v>31314</v>
      </c>
      <c r="I810" s="190" t="s">
        <v>5062</v>
      </c>
      <c r="J810" s="190" t="s">
        <v>29821</v>
      </c>
      <c r="K810" s="190" t="s">
        <v>5062</v>
      </c>
      <c r="L810" s="190" t="s">
        <v>1447</v>
      </c>
    </row>
    <row r="811" spans="1:12" ht="15" x14ac:dyDescent="0.25">
      <c r="A811" s="191" t="s">
        <v>15169</v>
      </c>
      <c r="B811" s="192" t="s">
        <v>19034</v>
      </c>
      <c r="C811" s="192" t="s">
        <v>29797</v>
      </c>
      <c r="D811" s="192" t="s">
        <v>29797</v>
      </c>
      <c r="E811" s="192" t="s">
        <v>29797</v>
      </c>
      <c r="F811" s="192" t="s">
        <v>29797</v>
      </c>
      <c r="G811" s="192" t="s">
        <v>29797</v>
      </c>
      <c r="H811" s="192" t="s">
        <v>29797</v>
      </c>
      <c r="I811" s="192" t="s">
        <v>29797</v>
      </c>
      <c r="J811" s="192" t="s">
        <v>29797</v>
      </c>
      <c r="K811" s="192" t="s">
        <v>29797</v>
      </c>
      <c r="L811" s="192" t="s">
        <v>1447</v>
      </c>
    </row>
    <row r="812" spans="1:12" ht="15" x14ac:dyDescent="0.25">
      <c r="A812" s="189" t="s">
        <v>15170</v>
      </c>
      <c r="B812" s="190" t="s">
        <v>19035</v>
      </c>
      <c r="C812" s="190" t="s">
        <v>29797</v>
      </c>
      <c r="D812" s="190" t="s">
        <v>29797</v>
      </c>
      <c r="E812" s="190" t="s">
        <v>29797</v>
      </c>
      <c r="F812" s="190" t="s">
        <v>29797</v>
      </c>
      <c r="G812" s="190" t="s">
        <v>29797</v>
      </c>
      <c r="H812" s="190" t="s">
        <v>31460</v>
      </c>
      <c r="I812" s="190" t="s">
        <v>29942</v>
      </c>
      <c r="J812" s="190" t="s">
        <v>29821</v>
      </c>
      <c r="K812" s="190" t="s">
        <v>5062</v>
      </c>
      <c r="L812" s="190" t="s">
        <v>1447</v>
      </c>
    </row>
    <row r="813" spans="1:12" ht="15" x14ac:dyDescent="0.25">
      <c r="A813" s="191" t="s">
        <v>15171</v>
      </c>
      <c r="B813" s="192" t="s">
        <v>19036</v>
      </c>
      <c r="C813" s="192" t="s">
        <v>29797</v>
      </c>
      <c r="D813" s="192" t="s">
        <v>29797</v>
      </c>
      <c r="E813" s="192" t="s">
        <v>29897</v>
      </c>
      <c r="F813" s="192" t="s">
        <v>29797</v>
      </c>
      <c r="G813" s="192" t="s">
        <v>29797</v>
      </c>
      <c r="H813" s="192" t="s">
        <v>31372</v>
      </c>
      <c r="I813" s="192" t="s">
        <v>5062</v>
      </c>
      <c r="J813" s="192" t="s">
        <v>29821</v>
      </c>
      <c r="K813" s="192" t="s">
        <v>5062</v>
      </c>
      <c r="L813" s="192" t="s">
        <v>1447</v>
      </c>
    </row>
    <row r="814" spans="1:12" ht="15" x14ac:dyDescent="0.25">
      <c r="A814" s="189" t="s">
        <v>8152</v>
      </c>
      <c r="B814" s="190" t="s">
        <v>7317</v>
      </c>
      <c r="C814" s="190" t="s">
        <v>29797</v>
      </c>
      <c r="D814" s="190" t="s">
        <v>29797</v>
      </c>
      <c r="E814" s="190" t="s">
        <v>29797</v>
      </c>
      <c r="F814" s="190" t="s">
        <v>29797</v>
      </c>
      <c r="G814" s="190" t="s">
        <v>29797</v>
      </c>
      <c r="H814" s="190" t="s">
        <v>29797</v>
      </c>
      <c r="I814" s="190" t="s">
        <v>29797</v>
      </c>
      <c r="J814" s="190" t="s">
        <v>29797</v>
      </c>
      <c r="K814" s="190" t="s">
        <v>29797</v>
      </c>
      <c r="L814" s="190" t="s">
        <v>29797</v>
      </c>
    </row>
    <row r="815" spans="1:12" ht="15" x14ac:dyDescent="0.25">
      <c r="A815" s="191" t="s">
        <v>23192</v>
      </c>
      <c r="B815" s="192" t="s">
        <v>23193</v>
      </c>
      <c r="C815" s="192" t="s">
        <v>29797</v>
      </c>
      <c r="D815" s="192" t="s">
        <v>29797</v>
      </c>
      <c r="E815" s="192" t="s">
        <v>29797</v>
      </c>
      <c r="F815" s="192" t="s">
        <v>29797</v>
      </c>
      <c r="G815" s="192" t="s">
        <v>29797</v>
      </c>
      <c r="H815" s="192" t="s">
        <v>31361</v>
      </c>
      <c r="I815" s="192" t="s">
        <v>5062</v>
      </c>
      <c r="J815" s="192" t="s">
        <v>29821</v>
      </c>
      <c r="K815" s="192" t="s">
        <v>5062</v>
      </c>
      <c r="L815" s="192" t="s">
        <v>1447</v>
      </c>
    </row>
    <row r="816" spans="1:12" ht="15" x14ac:dyDescent="0.25">
      <c r="A816" s="189" t="s">
        <v>23194</v>
      </c>
      <c r="B816" s="190" t="s">
        <v>23195</v>
      </c>
      <c r="C816" s="190" t="s">
        <v>29797</v>
      </c>
      <c r="D816" s="190" t="s">
        <v>29797</v>
      </c>
      <c r="E816" s="190" t="s">
        <v>29898</v>
      </c>
      <c r="F816" s="190" t="s">
        <v>29797</v>
      </c>
      <c r="G816" s="190" t="s">
        <v>29797</v>
      </c>
      <c r="H816" s="190" t="s">
        <v>31720</v>
      </c>
      <c r="I816" s="190" t="s">
        <v>31716</v>
      </c>
      <c r="J816" s="190" t="s">
        <v>31325</v>
      </c>
      <c r="K816" s="190" t="s">
        <v>5073</v>
      </c>
      <c r="L816" s="190" t="s">
        <v>1447</v>
      </c>
    </row>
    <row r="817" spans="1:12" ht="15" x14ac:dyDescent="0.25">
      <c r="A817" s="191" t="s">
        <v>6100</v>
      </c>
      <c r="B817" s="192" t="s">
        <v>6101</v>
      </c>
      <c r="C817" s="192" t="s">
        <v>29797</v>
      </c>
      <c r="D817" s="192" t="s">
        <v>29797</v>
      </c>
      <c r="E817" s="192" t="s">
        <v>29797</v>
      </c>
      <c r="F817" s="192" t="s">
        <v>29797</v>
      </c>
      <c r="G817" s="192" t="s">
        <v>29797</v>
      </c>
      <c r="H817" s="192" t="s">
        <v>31307</v>
      </c>
      <c r="I817" s="192" t="s">
        <v>5062</v>
      </c>
      <c r="J817" s="192" t="s">
        <v>29821</v>
      </c>
      <c r="K817" s="192" t="s">
        <v>5062</v>
      </c>
      <c r="L817" s="192" t="s">
        <v>1447</v>
      </c>
    </row>
    <row r="818" spans="1:12" ht="15" x14ac:dyDescent="0.25">
      <c r="A818" s="189" t="s">
        <v>23196</v>
      </c>
      <c r="B818" s="190" t="s">
        <v>19037</v>
      </c>
      <c r="C818" s="190" t="s">
        <v>29797</v>
      </c>
      <c r="D818" s="190" t="s">
        <v>29797</v>
      </c>
      <c r="E818" s="190" t="s">
        <v>29797</v>
      </c>
      <c r="F818" s="190" t="s">
        <v>29797</v>
      </c>
      <c r="G818" s="190" t="s">
        <v>29797</v>
      </c>
      <c r="H818" s="190" t="s">
        <v>29797</v>
      </c>
      <c r="I818" s="190" t="s">
        <v>29797</v>
      </c>
      <c r="J818" s="190" t="s">
        <v>29797</v>
      </c>
      <c r="K818" s="190" t="s">
        <v>29797</v>
      </c>
      <c r="L818" s="190" t="s">
        <v>1438</v>
      </c>
    </row>
    <row r="819" spans="1:12" ht="15" x14ac:dyDescent="0.25">
      <c r="A819" s="191" t="s">
        <v>8153</v>
      </c>
      <c r="B819" s="192" t="s">
        <v>7318</v>
      </c>
      <c r="C819" s="192" t="s">
        <v>29797</v>
      </c>
      <c r="D819" s="192" t="s">
        <v>29797</v>
      </c>
      <c r="E819" s="192" t="s">
        <v>29797</v>
      </c>
      <c r="F819" s="192" t="s">
        <v>29797</v>
      </c>
      <c r="G819" s="192" t="s">
        <v>29797</v>
      </c>
      <c r="H819" s="192" t="s">
        <v>31721</v>
      </c>
      <c r="I819" s="192" t="s">
        <v>5078</v>
      </c>
      <c r="J819" s="192" t="s">
        <v>29826</v>
      </c>
      <c r="K819" s="192" t="s">
        <v>5078</v>
      </c>
      <c r="L819" s="192" t="s">
        <v>1447</v>
      </c>
    </row>
    <row r="820" spans="1:12" ht="15" x14ac:dyDescent="0.25">
      <c r="A820" s="189" t="s">
        <v>8154</v>
      </c>
      <c r="B820" s="190" t="s">
        <v>7319</v>
      </c>
      <c r="C820" s="190" t="s">
        <v>29797</v>
      </c>
      <c r="D820" s="190" t="s">
        <v>29797</v>
      </c>
      <c r="E820" s="190" t="s">
        <v>29797</v>
      </c>
      <c r="F820" s="190" t="s">
        <v>29797</v>
      </c>
      <c r="G820" s="190" t="s">
        <v>29797</v>
      </c>
      <c r="H820" s="190" t="s">
        <v>31402</v>
      </c>
      <c r="I820" s="190" t="s">
        <v>31403</v>
      </c>
      <c r="J820" s="190" t="s">
        <v>29821</v>
      </c>
      <c r="K820" s="190" t="s">
        <v>5062</v>
      </c>
      <c r="L820" s="190" t="s">
        <v>1447</v>
      </c>
    </row>
    <row r="821" spans="1:12" ht="15" x14ac:dyDescent="0.25">
      <c r="A821" s="191" t="s">
        <v>15172</v>
      </c>
      <c r="B821" s="192" t="s">
        <v>23197</v>
      </c>
      <c r="C821" s="192" t="s">
        <v>29797</v>
      </c>
      <c r="D821" s="192" t="s">
        <v>29797</v>
      </c>
      <c r="E821" s="192" t="s">
        <v>29797</v>
      </c>
      <c r="F821" s="192" t="s">
        <v>29797</v>
      </c>
      <c r="G821" s="192" t="s">
        <v>29797</v>
      </c>
      <c r="H821" s="192" t="s">
        <v>31607</v>
      </c>
      <c r="I821" s="192" t="s">
        <v>31608</v>
      </c>
      <c r="J821" s="192" t="s">
        <v>29821</v>
      </c>
      <c r="K821" s="192" t="s">
        <v>5062</v>
      </c>
      <c r="L821" s="192" t="s">
        <v>1447</v>
      </c>
    </row>
    <row r="822" spans="1:12" ht="15" x14ac:dyDescent="0.25">
      <c r="A822" s="189" t="s">
        <v>23198</v>
      </c>
      <c r="B822" s="190" t="s">
        <v>19038</v>
      </c>
      <c r="C822" s="190" t="s">
        <v>29797</v>
      </c>
      <c r="D822" s="190" t="s">
        <v>29797</v>
      </c>
      <c r="E822" s="190" t="s">
        <v>29797</v>
      </c>
      <c r="F822" s="190" t="s">
        <v>29797</v>
      </c>
      <c r="G822" s="190" t="s">
        <v>29797</v>
      </c>
      <c r="H822" s="190" t="s">
        <v>29797</v>
      </c>
      <c r="I822" s="190" t="s">
        <v>29797</v>
      </c>
      <c r="J822" s="190" t="s">
        <v>29797</v>
      </c>
      <c r="K822" s="190" t="s">
        <v>29797</v>
      </c>
      <c r="L822" s="190" t="s">
        <v>1446</v>
      </c>
    </row>
    <row r="823" spans="1:12" ht="15" x14ac:dyDescent="0.25">
      <c r="A823" s="191" t="s">
        <v>15173</v>
      </c>
      <c r="B823" s="192" t="s">
        <v>19039</v>
      </c>
      <c r="C823" s="192" t="s">
        <v>29797</v>
      </c>
      <c r="D823" s="192" t="s">
        <v>29797</v>
      </c>
      <c r="E823" s="192" t="s">
        <v>29797</v>
      </c>
      <c r="F823" s="192" t="s">
        <v>29797</v>
      </c>
      <c r="G823" s="192" t="s">
        <v>29797</v>
      </c>
      <c r="H823" s="192" t="s">
        <v>29797</v>
      </c>
      <c r="I823" s="192" t="s">
        <v>29797</v>
      </c>
      <c r="J823" s="192" t="s">
        <v>29797</v>
      </c>
      <c r="K823" s="192" t="s">
        <v>29797</v>
      </c>
      <c r="L823" s="192" t="s">
        <v>1447</v>
      </c>
    </row>
    <row r="824" spans="1:12" ht="15" x14ac:dyDescent="0.25">
      <c r="A824" s="189" t="s">
        <v>15175</v>
      </c>
      <c r="B824" s="190" t="s">
        <v>19040</v>
      </c>
      <c r="C824" s="190" t="s">
        <v>29797</v>
      </c>
      <c r="D824" s="190" t="s">
        <v>29797</v>
      </c>
      <c r="E824" s="190" t="s">
        <v>29797</v>
      </c>
      <c r="F824" s="190" t="s">
        <v>29797</v>
      </c>
      <c r="G824" s="190" t="s">
        <v>29797</v>
      </c>
      <c r="H824" s="190" t="s">
        <v>31402</v>
      </c>
      <c r="I824" s="190" t="s">
        <v>31403</v>
      </c>
      <c r="J824" s="190" t="s">
        <v>29821</v>
      </c>
      <c r="K824" s="190" t="s">
        <v>5062</v>
      </c>
      <c r="L824" s="190" t="s">
        <v>1447</v>
      </c>
    </row>
    <row r="825" spans="1:12" ht="15" x14ac:dyDescent="0.25">
      <c r="A825" s="191" t="s">
        <v>23199</v>
      </c>
      <c r="B825" s="192" t="s">
        <v>23200</v>
      </c>
      <c r="C825" s="192" t="s">
        <v>29797</v>
      </c>
      <c r="D825" s="192" t="s">
        <v>29797</v>
      </c>
      <c r="E825" s="192" t="s">
        <v>29899</v>
      </c>
      <c r="F825" s="192" t="s">
        <v>29797</v>
      </c>
      <c r="G825" s="192" t="s">
        <v>29797</v>
      </c>
      <c r="H825" s="192" t="s">
        <v>31613</v>
      </c>
      <c r="I825" s="192" t="s">
        <v>6528</v>
      </c>
      <c r="J825" s="192" t="s">
        <v>31325</v>
      </c>
      <c r="K825" s="192" t="s">
        <v>5073</v>
      </c>
      <c r="L825" s="192" t="s">
        <v>1447</v>
      </c>
    </row>
    <row r="826" spans="1:12" ht="15" x14ac:dyDescent="0.25">
      <c r="A826" s="189" t="s">
        <v>15176</v>
      </c>
      <c r="B826" s="190" t="s">
        <v>23201</v>
      </c>
      <c r="C826" s="190" t="s">
        <v>29797</v>
      </c>
      <c r="D826" s="190" t="s">
        <v>29797</v>
      </c>
      <c r="E826" s="190" t="s">
        <v>29797</v>
      </c>
      <c r="F826" s="190" t="s">
        <v>29797</v>
      </c>
      <c r="G826" s="190" t="s">
        <v>29797</v>
      </c>
      <c r="H826" s="190" t="s">
        <v>31722</v>
      </c>
      <c r="I826" s="190" t="s">
        <v>31723</v>
      </c>
      <c r="J826" s="190" t="s">
        <v>29821</v>
      </c>
      <c r="K826" s="190" t="s">
        <v>5062</v>
      </c>
      <c r="L826" s="190" t="s">
        <v>1447</v>
      </c>
    </row>
    <row r="827" spans="1:12" ht="15" x14ac:dyDescent="0.25">
      <c r="A827" s="191" t="s">
        <v>23202</v>
      </c>
      <c r="B827" s="192" t="s">
        <v>23203</v>
      </c>
      <c r="C827" s="192" t="s">
        <v>29797</v>
      </c>
      <c r="D827" s="192" t="s">
        <v>29797</v>
      </c>
      <c r="E827" s="192" t="s">
        <v>29797</v>
      </c>
      <c r="F827" s="192" t="s">
        <v>29797</v>
      </c>
      <c r="G827" s="192" t="s">
        <v>29797</v>
      </c>
      <c r="H827" s="192" t="s">
        <v>31724</v>
      </c>
      <c r="I827" s="192" t="s">
        <v>5073</v>
      </c>
      <c r="J827" s="192" t="s">
        <v>31325</v>
      </c>
      <c r="K827" s="192" t="s">
        <v>5073</v>
      </c>
      <c r="L827" s="192" t="s">
        <v>1447</v>
      </c>
    </row>
    <row r="828" spans="1:12" ht="15" x14ac:dyDescent="0.25">
      <c r="A828" s="189" t="s">
        <v>8155</v>
      </c>
      <c r="B828" s="190" t="s">
        <v>7320</v>
      </c>
      <c r="C828" s="190" t="s">
        <v>29797</v>
      </c>
      <c r="D828" s="190" t="s">
        <v>29797</v>
      </c>
      <c r="E828" s="190" t="s">
        <v>29797</v>
      </c>
      <c r="F828" s="190" t="s">
        <v>29797</v>
      </c>
      <c r="G828" s="190" t="s">
        <v>29797</v>
      </c>
      <c r="H828" s="190" t="s">
        <v>29797</v>
      </c>
      <c r="I828" s="190" t="s">
        <v>29797</v>
      </c>
      <c r="J828" s="190" t="s">
        <v>29797</v>
      </c>
      <c r="K828" s="190" t="s">
        <v>29797</v>
      </c>
      <c r="L828" s="190" t="s">
        <v>29797</v>
      </c>
    </row>
    <row r="829" spans="1:12" ht="15" x14ac:dyDescent="0.25">
      <c r="A829" s="191" t="s">
        <v>23204</v>
      </c>
      <c r="B829" s="192" t="s">
        <v>23205</v>
      </c>
      <c r="C829" s="192" t="s">
        <v>29797</v>
      </c>
      <c r="D829" s="192" t="s">
        <v>29797</v>
      </c>
      <c r="E829" s="192" t="s">
        <v>29797</v>
      </c>
      <c r="F829" s="192" t="s">
        <v>29797</v>
      </c>
      <c r="G829" s="192" t="s">
        <v>29797</v>
      </c>
      <c r="H829" s="192" t="s">
        <v>29797</v>
      </c>
      <c r="I829" s="192" t="s">
        <v>29797</v>
      </c>
      <c r="J829" s="192" t="s">
        <v>29797</v>
      </c>
      <c r="K829" s="192" t="s">
        <v>29797</v>
      </c>
      <c r="L829" s="192" t="s">
        <v>1447</v>
      </c>
    </row>
    <row r="830" spans="1:12" ht="15" x14ac:dyDescent="0.25">
      <c r="A830" s="189" t="s">
        <v>6102</v>
      </c>
      <c r="B830" s="190" t="s">
        <v>6103</v>
      </c>
      <c r="C830" s="190" t="s">
        <v>29797</v>
      </c>
      <c r="D830" s="190" t="s">
        <v>29797</v>
      </c>
      <c r="E830" s="190" t="s">
        <v>29797</v>
      </c>
      <c r="F830" s="190" t="s">
        <v>29797</v>
      </c>
      <c r="G830" s="190" t="s">
        <v>29797</v>
      </c>
      <c r="H830" s="190" t="s">
        <v>29797</v>
      </c>
      <c r="I830" s="190" t="s">
        <v>29797</v>
      </c>
      <c r="J830" s="190" t="s">
        <v>29821</v>
      </c>
      <c r="K830" s="190" t="s">
        <v>5062</v>
      </c>
      <c r="L830" s="190" t="s">
        <v>1447</v>
      </c>
    </row>
    <row r="831" spans="1:12" ht="15" x14ac:dyDescent="0.25">
      <c r="A831" s="191" t="s">
        <v>23206</v>
      </c>
      <c r="B831" s="192" t="s">
        <v>23207</v>
      </c>
      <c r="C831" s="192" t="s">
        <v>29797</v>
      </c>
      <c r="D831" s="192" t="s">
        <v>29797</v>
      </c>
      <c r="E831" s="192" t="s">
        <v>29900</v>
      </c>
      <c r="F831" s="192" t="s">
        <v>29797</v>
      </c>
      <c r="G831" s="192" t="s">
        <v>29797</v>
      </c>
      <c r="H831" s="192" t="s">
        <v>31725</v>
      </c>
      <c r="I831" s="192" t="s">
        <v>4908</v>
      </c>
      <c r="J831" s="192" t="s">
        <v>29821</v>
      </c>
      <c r="K831" s="192" t="s">
        <v>5062</v>
      </c>
      <c r="L831" s="192" t="s">
        <v>1447</v>
      </c>
    </row>
    <row r="832" spans="1:12" ht="15" x14ac:dyDescent="0.25">
      <c r="A832" s="189" t="s">
        <v>6104</v>
      </c>
      <c r="B832" s="190" t="s">
        <v>6105</v>
      </c>
      <c r="C832" s="190" t="s">
        <v>29797</v>
      </c>
      <c r="D832" s="190" t="s">
        <v>29797</v>
      </c>
      <c r="E832" s="190" t="s">
        <v>29797</v>
      </c>
      <c r="F832" s="190" t="s">
        <v>29797</v>
      </c>
      <c r="G832" s="190" t="s">
        <v>29797</v>
      </c>
      <c r="H832" s="190" t="s">
        <v>31726</v>
      </c>
      <c r="I832" s="190" t="s">
        <v>31727</v>
      </c>
      <c r="J832" s="190" t="s">
        <v>30187</v>
      </c>
      <c r="K832" s="190" t="s">
        <v>6089</v>
      </c>
      <c r="L832" s="190" t="s">
        <v>1447</v>
      </c>
    </row>
    <row r="833" spans="1:12" ht="15" x14ac:dyDescent="0.25">
      <c r="A833" s="191" t="s">
        <v>8156</v>
      </c>
      <c r="B833" s="192" t="s">
        <v>7321</v>
      </c>
      <c r="C833" s="192" t="s">
        <v>29797</v>
      </c>
      <c r="D833" s="192" t="s">
        <v>29797</v>
      </c>
      <c r="E833" s="192" t="s">
        <v>29797</v>
      </c>
      <c r="F833" s="192" t="s">
        <v>29797</v>
      </c>
      <c r="G833" s="192" t="s">
        <v>29797</v>
      </c>
      <c r="H833" s="192" t="s">
        <v>31728</v>
      </c>
      <c r="I833" s="192" t="s">
        <v>31729</v>
      </c>
      <c r="J833" s="192" t="s">
        <v>30262</v>
      </c>
      <c r="K833" s="192" t="s">
        <v>6070</v>
      </c>
      <c r="L833" s="192" t="s">
        <v>1447</v>
      </c>
    </row>
    <row r="834" spans="1:12" ht="15" x14ac:dyDescent="0.25">
      <c r="A834" s="189" t="s">
        <v>8157</v>
      </c>
      <c r="B834" s="190" t="s">
        <v>7322</v>
      </c>
      <c r="C834" s="190" t="s">
        <v>29797</v>
      </c>
      <c r="D834" s="190" t="s">
        <v>29797</v>
      </c>
      <c r="E834" s="190" t="s">
        <v>29797</v>
      </c>
      <c r="F834" s="190" t="s">
        <v>29797</v>
      </c>
      <c r="G834" s="190" t="s">
        <v>29797</v>
      </c>
      <c r="H834" s="190" t="s">
        <v>31310</v>
      </c>
      <c r="I834" s="190" t="s">
        <v>31311</v>
      </c>
      <c r="J834" s="190" t="s">
        <v>29821</v>
      </c>
      <c r="K834" s="190" t="s">
        <v>5062</v>
      </c>
      <c r="L834" s="190" t="s">
        <v>1447</v>
      </c>
    </row>
    <row r="835" spans="1:12" ht="15" x14ac:dyDescent="0.25">
      <c r="A835" s="191" t="s">
        <v>23208</v>
      </c>
      <c r="B835" s="192" t="s">
        <v>7323</v>
      </c>
      <c r="C835" s="192" t="s">
        <v>29797</v>
      </c>
      <c r="D835" s="192" t="s">
        <v>29797</v>
      </c>
      <c r="E835" s="192" t="s">
        <v>29797</v>
      </c>
      <c r="F835" s="192" t="s">
        <v>29797</v>
      </c>
      <c r="G835" s="192" t="s">
        <v>29797</v>
      </c>
      <c r="H835" s="192" t="s">
        <v>29797</v>
      </c>
      <c r="I835" s="192" t="s">
        <v>29797</v>
      </c>
      <c r="J835" s="192" t="s">
        <v>29797</v>
      </c>
      <c r="K835" s="192" t="s">
        <v>29797</v>
      </c>
      <c r="L835" s="192" t="s">
        <v>1438</v>
      </c>
    </row>
    <row r="836" spans="1:12" ht="15" x14ac:dyDescent="0.25">
      <c r="A836" s="189" t="s">
        <v>23209</v>
      </c>
      <c r="B836" s="190" t="s">
        <v>23210</v>
      </c>
      <c r="C836" s="190" t="s">
        <v>29797</v>
      </c>
      <c r="D836" s="190" t="s">
        <v>29797</v>
      </c>
      <c r="E836" s="190" t="s">
        <v>29797</v>
      </c>
      <c r="F836" s="190" t="s">
        <v>29797</v>
      </c>
      <c r="G836" s="190" t="s">
        <v>29797</v>
      </c>
      <c r="H836" s="190" t="s">
        <v>29797</v>
      </c>
      <c r="I836" s="190" t="s">
        <v>29797</v>
      </c>
      <c r="J836" s="190" t="s">
        <v>29797</v>
      </c>
      <c r="K836" s="190" t="s">
        <v>29797</v>
      </c>
      <c r="L836" s="190" t="s">
        <v>1438</v>
      </c>
    </row>
    <row r="837" spans="1:12" ht="15" x14ac:dyDescent="0.25">
      <c r="A837" s="191" t="s">
        <v>6106</v>
      </c>
      <c r="B837" s="192" t="s">
        <v>6107</v>
      </c>
      <c r="C837" s="192" t="s">
        <v>29797</v>
      </c>
      <c r="D837" s="192" t="s">
        <v>29797</v>
      </c>
      <c r="E837" s="192" t="s">
        <v>29797</v>
      </c>
      <c r="F837" s="192" t="s">
        <v>29797</v>
      </c>
      <c r="G837" s="192" t="s">
        <v>29797</v>
      </c>
      <c r="H837" s="192" t="s">
        <v>31326</v>
      </c>
      <c r="I837" s="192" t="s">
        <v>31327</v>
      </c>
      <c r="J837" s="192" t="s">
        <v>31325</v>
      </c>
      <c r="K837" s="192" t="s">
        <v>5073</v>
      </c>
      <c r="L837" s="192" t="s">
        <v>1447</v>
      </c>
    </row>
    <row r="838" spans="1:12" ht="15" x14ac:dyDescent="0.25">
      <c r="A838" s="189" t="s">
        <v>23211</v>
      </c>
      <c r="B838" s="190" t="s">
        <v>19041</v>
      </c>
      <c r="C838" s="190" t="s">
        <v>29797</v>
      </c>
      <c r="D838" s="190" t="s">
        <v>29797</v>
      </c>
      <c r="E838" s="190" t="s">
        <v>29797</v>
      </c>
      <c r="F838" s="190" t="s">
        <v>29797</v>
      </c>
      <c r="G838" s="190" t="s">
        <v>29797</v>
      </c>
      <c r="H838" s="190" t="s">
        <v>29797</v>
      </c>
      <c r="I838" s="190" t="s">
        <v>29797</v>
      </c>
      <c r="J838" s="190" t="s">
        <v>29797</v>
      </c>
      <c r="K838" s="190" t="s">
        <v>29797</v>
      </c>
      <c r="L838" s="190" t="s">
        <v>1468</v>
      </c>
    </row>
    <row r="839" spans="1:12" ht="15" x14ac:dyDescent="0.25">
      <c r="A839" s="191" t="s">
        <v>23212</v>
      </c>
      <c r="B839" s="192" t="s">
        <v>23213</v>
      </c>
      <c r="C839" s="192" t="s">
        <v>29797</v>
      </c>
      <c r="D839" s="192" t="s">
        <v>29797</v>
      </c>
      <c r="E839" s="192" t="s">
        <v>29797</v>
      </c>
      <c r="F839" s="192" t="s">
        <v>29797</v>
      </c>
      <c r="G839" s="192" t="s">
        <v>29797</v>
      </c>
      <c r="H839" s="192" t="s">
        <v>29797</v>
      </c>
      <c r="I839" s="192" t="s">
        <v>29797</v>
      </c>
      <c r="J839" s="192" t="s">
        <v>29797</v>
      </c>
      <c r="K839" s="192" t="s">
        <v>29797</v>
      </c>
      <c r="L839" s="192" t="s">
        <v>1440</v>
      </c>
    </row>
    <row r="840" spans="1:12" ht="15" x14ac:dyDescent="0.25">
      <c r="A840" s="189" t="s">
        <v>23214</v>
      </c>
      <c r="B840" s="190" t="s">
        <v>23215</v>
      </c>
      <c r="C840" s="190" t="s">
        <v>29812</v>
      </c>
      <c r="D840" s="190" t="s">
        <v>29812</v>
      </c>
      <c r="E840" s="190" t="s">
        <v>29901</v>
      </c>
      <c r="F840" s="190" t="s">
        <v>29797</v>
      </c>
      <c r="G840" s="190" t="s">
        <v>29797</v>
      </c>
      <c r="H840" s="190" t="s">
        <v>29797</v>
      </c>
      <c r="I840" s="190" t="s">
        <v>29797</v>
      </c>
      <c r="J840" s="190" t="s">
        <v>29821</v>
      </c>
      <c r="K840" s="190" t="s">
        <v>5062</v>
      </c>
      <c r="L840" s="190" t="s">
        <v>1447</v>
      </c>
    </row>
    <row r="841" spans="1:12" ht="15" x14ac:dyDescent="0.25">
      <c r="A841" s="191" t="s">
        <v>15177</v>
      </c>
      <c r="B841" s="192" t="s">
        <v>19042</v>
      </c>
      <c r="C841" s="192" t="s">
        <v>29797</v>
      </c>
      <c r="D841" s="192" t="s">
        <v>29797</v>
      </c>
      <c r="E841" s="192" t="s">
        <v>29797</v>
      </c>
      <c r="F841" s="192" t="s">
        <v>29797</v>
      </c>
      <c r="G841" s="192" t="s">
        <v>29797</v>
      </c>
      <c r="H841" s="192" t="s">
        <v>29797</v>
      </c>
      <c r="I841" s="192" t="s">
        <v>29797</v>
      </c>
      <c r="J841" s="192" t="s">
        <v>29797</v>
      </c>
      <c r="K841" s="192" t="s">
        <v>29797</v>
      </c>
      <c r="L841" s="192" t="s">
        <v>1440</v>
      </c>
    </row>
    <row r="842" spans="1:12" ht="15" x14ac:dyDescent="0.25">
      <c r="A842" s="189" t="s">
        <v>8158</v>
      </c>
      <c r="B842" s="190" t="s">
        <v>7324</v>
      </c>
      <c r="C842" s="190" t="s">
        <v>29797</v>
      </c>
      <c r="D842" s="190" t="s">
        <v>29797</v>
      </c>
      <c r="E842" s="190" t="s">
        <v>29797</v>
      </c>
      <c r="F842" s="190" t="s">
        <v>29797</v>
      </c>
      <c r="G842" s="190" t="s">
        <v>29797</v>
      </c>
      <c r="H842" s="190" t="s">
        <v>31730</v>
      </c>
      <c r="I842" s="190" t="s">
        <v>31731</v>
      </c>
      <c r="J842" s="190" t="s">
        <v>29835</v>
      </c>
      <c r="K842" s="190" t="s">
        <v>9955</v>
      </c>
      <c r="L842" s="190" t="s">
        <v>1447</v>
      </c>
    </row>
    <row r="843" spans="1:12" ht="15" x14ac:dyDescent="0.25">
      <c r="A843" s="191" t="s">
        <v>15178</v>
      </c>
      <c r="B843" s="192" t="s">
        <v>19043</v>
      </c>
      <c r="C843" s="192" t="s">
        <v>29797</v>
      </c>
      <c r="D843" s="192" t="s">
        <v>29797</v>
      </c>
      <c r="E843" s="192" t="s">
        <v>29797</v>
      </c>
      <c r="F843" s="192" t="s">
        <v>29797</v>
      </c>
      <c r="G843" s="192" t="s">
        <v>29797</v>
      </c>
      <c r="H843" s="192" t="s">
        <v>31672</v>
      </c>
      <c r="I843" s="192" t="s">
        <v>31100</v>
      </c>
      <c r="J843" s="192" t="s">
        <v>31325</v>
      </c>
      <c r="K843" s="192" t="s">
        <v>5073</v>
      </c>
      <c r="L843" s="192" t="s">
        <v>1447</v>
      </c>
    </row>
    <row r="844" spans="1:12" ht="15" x14ac:dyDescent="0.25">
      <c r="A844" s="189" t="s">
        <v>6108</v>
      </c>
      <c r="B844" s="190" t="s">
        <v>6109</v>
      </c>
      <c r="C844" s="190" t="s">
        <v>29797</v>
      </c>
      <c r="D844" s="190" t="s">
        <v>29797</v>
      </c>
      <c r="E844" s="190" t="s">
        <v>29797</v>
      </c>
      <c r="F844" s="190" t="s">
        <v>29797</v>
      </c>
      <c r="G844" s="190" t="s">
        <v>29797</v>
      </c>
      <c r="H844" s="190" t="s">
        <v>29797</v>
      </c>
      <c r="I844" s="190" t="s">
        <v>29797</v>
      </c>
      <c r="J844" s="190" t="s">
        <v>29821</v>
      </c>
      <c r="K844" s="190" t="s">
        <v>5062</v>
      </c>
      <c r="L844" s="190" t="s">
        <v>1447</v>
      </c>
    </row>
    <row r="845" spans="1:12" ht="15" x14ac:dyDescent="0.25">
      <c r="A845" s="191" t="s">
        <v>6110</v>
      </c>
      <c r="B845" s="192" t="s">
        <v>6111</v>
      </c>
      <c r="C845" s="192" t="s">
        <v>29797</v>
      </c>
      <c r="D845" s="192" t="s">
        <v>29797</v>
      </c>
      <c r="E845" s="192" t="s">
        <v>29797</v>
      </c>
      <c r="F845" s="192" t="s">
        <v>29797</v>
      </c>
      <c r="G845" s="192" t="s">
        <v>29797</v>
      </c>
      <c r="H845" s="192" t="s">
        <v>31361</v>
      </c>
      <c r="I845" s="192" t="s">
        <v>5062</v>
      </c>
      <c r="J845" s="192" t="s">
        <v>29821</v>
      </c>
      <c r="K845" s="192" t="s">
        <v>5062</v>
      </c>
      <c r="L845" s="192" t="s">
        <v>1447</v>
      </c>
    </row>
    <row r="846" spans="1:12" ht="15" x14ac:dyDescent="0.25">
      <c r="A846" s="189" t="s">
        <v>23216</v>
      </c>
      <c r="B846" s="190" t="s">
        <v>19044</v>
      </c>
      <c r="C846" s="190" t="s">
        <v>29797</v>
      </c>
      <c r="D846" s="190" t="s">
        <v>29797</v>
      </c>
      <c r="E846" s="190" t="s">
        <v>29797</v>
      </c>
      <c r="F846" s="190" t="s">
        <v>29797</v>
      </c>
      <c r="G846" s="190" t="s">
        <v>29797</v>
      </c>
      <c r="H846" s="190" t="s">
        <v>29797</v>
      </c>
      <c r="I846" s="190" t="s">
        <v>29797</v>
      </c>
      <c r="J846" s="190" t="s">
        <v>29797</v>
      </c>
      <c r="K846" s="190" t="s">
        <v>29797</v>
      </c>
      <c r="L846" s="190" t="s">
        <v>1466</v>
      </c>
    </row>
    <row r="847" spans="1:12" ht="15" x14ac:dyDescent="0.25">
      <c r="A847" s="191" t="s">
        <v>14430</v>
      </c>
      <c r="B847" s="192" t="s">
        <v>14431</v>
      </c>
      <c r="C847" s="192" t="s">
        <v>29797</v>
      </c>
      <c r="D847" s="192" t="s">
        <v>29797</v>
      </c>
      <c r="E847" s="192" t="s">
        <v>29797</v>
      </c>
      <c r="F847" s="192" t="s">
        <v>29797</v>
      </c>
      <c r="G847" s="192" t="s">
        <v>29797</v>
      </c>
      <c r="H847" s="192" t="s">
        <v>29797</v>
      </c>
      <c r="I847" s="192" t="s">
        <v>29797</v>
      </c>
      <c r="J847" s="192" t="s">
        <v>29797</v>
      </c>
      <c r="K847" s="192" t="s">
        <v>29797</v>
      </c>
      <c r="L847" s="192" t="s">
        <v>29797</v>
      </c>
    </row>
    <row r="848" spans="1:12" ht="15" x14ac:dyDescent="0.25">
      <c r="A848" s="189" t="s">
        <v>6112</v>
      </c>
      <c r="B848" s="190" t="s">
        <v>6113</v>
      </c>
      <c r="C848" s="190" t="s">
        <v>29797</v>
      </c>
      <c r="D848" s="190" t="s">
        <v>29797</v>
      </c>
      <c r="E848" s="190" t="s">
        <v>29797</v>
      </c>
      <c r="F848" s="190" t="s">
        <v>29797</v>
      </c>
      <c r="G848" s="190" t="s">
        <v>29797</v>
      </c>
      <c r="H848" s="190" t="s">
        <v>31560</v>
      </c>
      <c r="I848" s="190" t="s">
        <v>5073</v>
      </c>
      <c r="J848" s="190" t="s">
        <v>31325</v>
      </c>
      <c r="K848" s="190" t="s">
        <v>5073</v>
      </c>
      <c r="L848" s="190" t="s">
        <v>1447</v>
      </c>
    </row>
    <row r="849" spans="1:12" ht="15" x14ac:dyDescent="0.25">
      <c r="A849" s="191" t="s">
        <v>8159</v>
      </c>
      <c r="B849" s="192" t="s">
        <v>7325</v>
      </c>
      <c r="C849" s="192" t="s">
        <v>29797</v>
      </c>
      <c r="D849" s="192" t="s">
        <v>29797</v>
      </c>
      <c r="E849" s="192" t="s">
        <v>29797</v>
      </c>
      <c r="F849" s="192" t="s">
        <v>29797</v>
      </c>
      <c r="G849" s="192" t="s">
        <v>29797</v>
      </c>
      <c r="H849" s="192" t="s">
        <v>31380</v>
      </c>
      <c r="I849" s="192" t="s">
        <v>31381</v>
      </c>
      <c r="J849" s="192" t="s">
        <v>29821</v>
      </c>
      <c r="K849" s="192" t="s">
        <v>5062</v>
      </c>
      <c r="L849" s="192" t="s">
        <v>1447</v>
      </c>
    </row>
    <row r="850" spans="1:12" ht="15" x14ac:dyDescent="0.25">
      <c r="A850" s="189" t="s">
        <v>8160</v>
      </c>
      <c r="B850" s="190" t="s">
        <v>7326</v>
      </c>
      <c r="C850" s="190" t="s">
        <v>29797</v>
      </c>
      <c r="D850" s="190" t="s">
        <v>29797</v>
      </c>
      <c r="E850" s="190" t="s">
        <v>29797</v>
      </c>
      <c r="F850" s="190" t="s">
        <v>29797</v>
      </c>
      <c r="G850" s="190" t="s">
        <v>29797</v>
      </c>
      <c r="H850" s="190" t="s">
        <v>29797</v>
      </c>
      <c r="I850" s="190" t="s">
        <v>29797</v>
      </c>
      <c r="J850" s="190" t="s">
        <v>29797</v>
      </c>
      <c r="K850" s="190" t="s">
        <v>29797</v>
      </c>
      <c r="L850" s="190" t="s">
        <v>29797</v>
      </c>
    </row>
    <row r="851" spans="1:12" ht="15" x14ac:dyDescent="0.25">
      <c r="A851" s="191" t="s">
        <v>15179</v>
      </c>
      <c r="B851" s="192" t="s">
        <v>19045</v>
      </c>
      <c r="C851" s="192" t="s">
        <v>29797</v>
      </c>
      <c r="D851" s="192" t="s">
        <v>29797</v>
      </c>
      <c r="E851" s="192" t="s">
        <v>29797</v>
      </c>
      <c r="F851" s="192" t="s">
        <v>29797</v>
      </c>
      <c r="G851" s="192" t="s">
        <v>29797</v>
      </c>
      <c r="H851" s="192" t="s">
        <v>31702</v>
      </c>
      <c r="I851" s="192" t="s">
        <v>5073</v>
      </c>
      <c r="J851" s="192" t="s">
        <v>31325</v>
      </c>
      <c r="K851" s="192" t="s">
        <v>5073</v>
      </c>
      <c r="L851" s="192" t="s">
        <v>1447</v>
      </c>
    </row>
    <row r="852" spans="1:12" ht="15" x14ac:dyDescent="0.25">
      <c r="A852" s="189" t="s">
        <v>8161</v>
      </c>
      <c r="B852" s="190" t="s">
        <v>7327</v>
      </c>
      <c r="C852" s="190" t="s">
        <v>29797</v>
      </c>
      <c r="D852" s="190" t="s">
        <v>29797</v>
      </c>
      <c r="E852" s="190" t="s">
        <v>29797</v>
      </c>
      <c r="F852" s="190" t="s">
        <v>29797</v>
      </c>
      <c r="G852" s="190" t="s">
        <v>29797</v>
      </c>
      <c r="H852" s="190" t="s">
        <v>31353</v>
      </c>
      <c r="I852" s="190" t="s">
        <v>5073</v>
      </c>
      <c r="J852" s="190" t="s">
        <v>31325</v>
      </c>
      <c r="K852" s="190" t="s">
        <v>5073</v>
      </c>
      <c r="L852" s="190" t="s">
        <v>1447</v>
      </c>
    </row>
    <row r="853" spans="1:12" ht="15" x14ac:dyDescent="0.25">
      <c r="A853" s="191" t="s">
        <v>15180</v>
      </c>
      <c r="B853" s="192" t="s">
        <v>23217</v>
      </c>
      <c r="C853" s="192" t="s">
        <v>29797</v>
      </c>
      <c r="D853" s="192" t="s">
        <v>29797</v>
      </c>
      <c r="E853" s="192" t="s">
        <v>29797</v>
      </c>
      <c r="F853" s="192" t="s">
        <v>29797</v>
      </c>
      <c r="G853" s="192" t="s">
        <v>29797</v>
      </c>
      <c r="H853" s="192" t="s">
        <v>29797</v>
      </c>
      <c r="I853" s="192" t="s">
        <v>29797</v>
      </c>
      <c r="J853" s="192" t="s">
        <v>29797</v>
      </c>
      <c r="K853" s="192" t="s">
        <v>29797</v>
      </c>
      <c r="L853" s="192" t="s">
        <v>29797</v>
      </c>
    </row>
    <row r="854" spans="1:12" ht="15" x14ac:dyDescent="0.25">
      <c r="A854" s="189" t="s">
        <v>8162</v>
      </c>
      <c r="B854" s="190" t="s">
        <v>7328</v>
      </c>
      <c r="C854" s="190" t="s">
        <v>29797</v>
      </c>
      <c r="D854" s="190" t="s">
        <v>29797</v>
      </c>
      <c r="E854" s="190" t="s">
        <v>29797</v>
      </c>
      <c r="F854" s="190" t="s">
        <v>29797</v>
      </c>
      <c r="G854" s="190" t="s">
        <v>29797</v>
      </c>
      <c r="H854" s="190" t="s">
        <v>31560</v>
      </c>
      <c r="I854" s="190" t="s">
        <v>5073</v>
      </c>
      <c r="J854" s="190" t="s">
        <v>31325</v>
      </c>
      <c r="K854" s="190" t="s">
        <v>5073</v>
      </c>
      <c r="L854" s="190" t="s">
        <v>1447</v>
      </c>
    </row>
    <row r="855" spans="1:12" ht="15" x14ac:dyDescent="0.25">
      <c r="A855" s="191" t="s">
        <v>15181</v>
      </c>
      <c r="B855" s="192" t="s">
        <v>19046</v>
      </c>
      <c r="C855" s="192" t="s">
        <v>29797</v>
      </c>
      <c r="D855" s="192" t="s">
        <v>29797</v>
      </c>
      <c r="E855" s="192" t="s">
        <v>29797</v>
      </c>
      <c r="F855" s="192" t="s">
        <v>29797</v>
      </c>
      <c r="G855" s="192" t="s">
        <v>29797</v>
      </c>
      <c r="H855" s="192" t="s">
        <v>31732</v>
      </c>
      <c r="I855" s="192" t="s">
        <v>31733</v>
      </c>
      <c r="J855" s="192" t="s">
        <v>29826</v>
      </c>
      <c r="K855" s="192" t="s">
        <v>5078</v>
      </c>
      <c r="L855" s="192" t="s">
        <v>1447</v>
      </c>
    </row>
    <row r="856" spans="1:12" ht="15" x14ac:dyDescent="0.25">
      <c r="A856" s="189" t="s">
        <v>15182</v>
      </c>
      <c r="B856" s="190" t="s">
        <v>19047</v>
      </c>
      <c r="C856" s="190" t="s">
        <v>29797</v>
      </c>
      <c r="D856" s="190" t="s">
        <v>29797</v>
      </c>
      <c r="E856" s="190" t="s">
        <v>29797</v>
      </c>
      <c r="F856" s="190" t="s">
        <v>29797</v>
      </c>
      <c r="G856" s="190" t="s">
        <v>29797</v>
      </c>
      <c r="H856" s="190" t="s">
        <v>31734</v>
      </c>
      <c r="I856" s="190" t="s">
        <v>30526</v>
      </c>
      <c r="J856" s="190" t="s">
        <v>29821</v>
      </c>
      <c r="K856" s="190" t="s">
        <v>5062</v>
      </c>
      <c r="L856" s="190" t="s">
        <v>1447</v>
      </c>
    </row>
    <row r="857" spans="1:12" ht="15" x14ac:dyDescent="0.25">
      <c r="A857" s="191" t="s">
        <v>8163</v>
      </c>
      <c r="B857" s="192" t="s">
        <v>7329</v>
      </c>
      <c r="C857" s="192" t="s">
        <v>29797</v>
      </c>
      <c r="D857" s="192" t="s">
        <v>29797</v>
      </c>
      <c r="E857" s="192" t="s">
        <v>29797</v>
      </c>
      <c r="F857" s="192" t="s">
        <v>29797</v>
      </c>
      <c r="G857" s="192" t="s">
        <v>29797</v>
      </c>
      <c r="H857" s="192" t="s">
        <v>31735</v>
      </c>
      <c r="I857" s="192" t="s">
        <v>31736</v>
      </c>
      <c r="J857" s="192" t="s">
        <v>29835</v>
      </c>
      <c r="K857" s="192" t="s">
        <v>9955</v>
      </c>
      <c r="L857" s="192" t="s">
        <v>1447</v>
      </c>
    </row>
    <row r="858" spans="1:12" ht="15" x14ac:dyDescent="0.25">
      <c r="A858" s="189" t="s">
        <v>23218</v>
      </c>
      <c r="B858" s="190" t="s">
        <v>23219</v>
      </c>
      <c r="C858" s="190" t="s">
        <v>29797</v>
      </c>
      <c r="D858" s="190" t="s">
        <v>29797</v>
      </c>
      <c r="E858" s="190" t="s">
        <v>29797</v>
      </c>
      <c r="F858" s="190" t="s">
        <v>29797</v>
      </c>
      <c r="G858" s="190" t="s">
        <v>29797</v>
      </c>
      <c r="H858" s="190" t="s">
        <v>29797</v>
      </c>
      <c r="I858" s="190" t="s">
        <v>29797</v>
      </c>
      <c r="J858" s="190" t="s">
        <v>29797</v>
      </c>
      <c r="K858" s="190" t="s">
        <v>29797</v>
      </c>
      <c r="L858" s="190" t="s">
        <v>29797</v>
      </c>
    </row>
    <row r="859" spans="1:12" ht="15" x14ac:dyDescent="0.25">
      <c r="A859" s="191" t="s">
        <v>23220</v>
      </c>
      <c r="B859" s="192" t="s">
        <v>23221</v>
      </c>
      <c r="C859" s="192" t="s">
        <v>29797</v>
      </c>
      <c r="D859" s="192" t="s">
        <v>29797</v>
      </c>
      <c r="E859" s="192" t="s">
        <v>29797</v>
      </c>
      <c r="F859" s="192" t="s">
        <v>29797</v>
      </c>
      <c r="G859" s="192" t="s">
        <v>29797</v>
      </c>
      <c r="H859" s="192" t="s">
        <v>31476</v>
      </c>
      <c r="I859" s="192" t="s">
        <v>31477</v>
      </c>
      <c r="J859" s="192" t="s">
        <v>29821</v>
      </c>
      <c r="K859" s="192" t="s">
        <v>5062</v>
      </c>
      <c r="L859" s="192" t="s">
        <v>1447</v>
      </c>
    </row>
    <row r="860" spans="1:12" ht="15" x14ac:dyDescent="0.25">
      <c r="A860" s="189" t="s">
        <v>6114</v>
      </c>
      <c r="B860" s="190" t="s">
        <v>6115</v>
      </c>
      <c r="C860" s="190" t="s">
        <v>29797</v>
      </c>
      <c r="D860" s="190" t="s">
        <v>29797</v>
      </c>
      <c r="E860" s="190" t="s">
        <v>29797</v>
      </c>
      <c r="F860" s="190" t="s">
        <v>29797</v>
      </c>
      <c r="G860" s="190" t="s">
        <v>29797</v>
      </c>
      <c r="H860" s="190" t="s">
        <v>31310</v>
      </c>
      <c r="I860" s="190" t="s">
        <v>31311</v>
      </c>
      <c r="J860" s="190" t="s">
        <v>29821</v>
      </c>
      <c r="K860" s="190" t="s">
        <v>5062</v>
      </c>
      <c r="L860" s="190" t="s">
        <v>1447</v>
      </c>
    </row>
    <row r="861" spans="1:12" ht="15" x14ac:dyDescent="0.25">
      <c r="A861" s="191" t="s">
        <v>8164</v>
      </c>
      <c r="B861" s="192" t="s">
        <v>7330</v>
      </c>
      <c r="C861" s="192" t="s">
        <v>29797</v>
      </c>
      <c r="D861" s="192" t="s">
        <v>29797</v>
      </c>
      <c r="E861" s="192" t="s">
        <v>29797</v>
      </c>
      <c r="F861" s="192" t="s">
        <v>29797</v>
      </c>
      <c r="G861" s="192" t="s">
        <v>29797</v>
      </c>
      <c r="H861" s="192" t="s">
        <v>31376</v>
      </c>
      <c r="I861" s="192" t="s">
        <v>5062</v>
      </c>
      <c r="J861" s="192" t="s">
        <v>29821</v>
      </c>
      <c r="K861" s="192" t="s">
        <v>5062</v>
      </c>
      <c r="L861" s="192" t="s">
        <v>1447</v>
      </c>
    </row>
    <row r="862" spans="1:12" ht="15" x14ac:dyDescent="0.25">
      <c r="A862" s="189" t="s">
        <v>23222</v>
      </c>
      <c r="B862" s="190" t="s">
        <v>23223</v>
      </c>
      <c r="C862" s="190" t="s">
        <v>29797</v>
      </c>
      <c r="D862" s="190" t="s">
        <v>29797</v>
      </c>
      <c r="E862" s="190" t="s">
        <v>29902</v>
      </c>
      <c r="F862" s="190" t="s">
        <v>29797</v>
      </c>
      <c r="G862" s="190" t="s">
        <v>29797</v>
      </c>
      <c r="H862" s="190" t="s">
        <v>31737</v>
      </c>
      <c r="I862" s="190" t="s">
        <v>31738</v>
      </c>
      <c r="J862" s="190" t="s">
        <v>31325</v>
      </c>
      <c r="K862" s="190" t="s">
        <v>5073</v>
      </c>
      <c r="L862" s="190" t="s">
        <v>1447</v>
      </c>
    </row>
    <row r="863" spans="1:12" ht="15" x14ac:dyDescent="0.25">
      <c r="A863" s="191" t="s">
        <v>15183</v>
      </c>
      <c r="B863" s="192" t="s">
        <v>19048</v>
      </c>
      <c r="C863" s="192" t="s">
        <v>29797</v>
      </c>
      <c r="D863" s="192" t="s">
        <v>29797</v>
      </c>
      <c r="E863" s="192" t="s">
        <v>29797</v>
      </c>
      <c r="F863" s="192" t="s">
        <v>29797</v>
      </c>
      <c r="G863" s="192" t="s">
        <v>29797</v>
      </c>
      <c r="H863" s="192" t="s">
        <v>31310</v>
      </c>
      <c r="I863" s="192" t="s">
        <v>31311</v>
      </c>
      <c r="J863" s="192" t="s">
        <v>29821</v>
      </c>
      <c r="K863" s="192" t="s">
        <v>5062</v>
      </c>
      <c r="L863" s="192" t="s">
        <v>1447</v>
      </c>
    </row>
    <row r="864" spans="1:12" ht="15" x14ac:dyDescent="0.25">
      <c r="A864" s="189" t="s">
        <v>23224</v>
      </c>
      <c r="B864" s="190" t="s">
        <v>23225</v>
      </c>
      <c r="C864" s="190" t="s">
        <v>29797</v>
      </c>
      <c r="D864" s="190" t="s">
        <v>29797</v>
      </c>
      <c r="E864" s="190" t="s">
        <v>29797</v>
      </c>
      <c r="F864" s="190" t="s">
        <v>29797</v>
      </c>
      <c r="G864" s="190" t="s">
        <v>29797</v>
      </c>
      <c r="H864" s="190" t="s">
        <v>29797</v>
      </c>
      <c r="I864" s="190" t="s">
        <v>29797</v>
      </c>
      <c r="J864" s="190" t="s">
        <v>29797</v>
      </c>
      <c r="K864" s="190" t="s">
        <v>29797</v>
      </c>
      <c r="L864" s="190" t="s">
        <v>29797</v>
      </c>
    </row>
    <row r="865" spans="1:12" ht="15" x14ac:dyDescent="0.25">
      <c r="A865" s="191" t="s">
        <v>15184</v>
      </c>
      <c r="B865" s="192" t="s">
        <v>19049</v>
      </c>
      <c r="C865" s="192" t="s">
        <v>29797</v>
      </c>
      <c r="D865" s="192" t="s">
        <v>29797</v>
      </c>
      <c r="E865" s="192" t="s">
        <v>29797</v>
      </c>
      <c r="F865" s="192" t="s">
        <v>29797</v>
      </c>
      <c r="G865" s="192" t="s">
        <v>29797</v>
      </c>
      <c r="H865" s="192" t="s">
        <v>31623</v>
      </c>
      <c r="I865" s="192" t="s">
        <v>31624</v>
      </c>
      <c r="J865" s="192" t="s">
        <v>29821</v>
      </c>
      <c r="K865" s="192" t="s">
        <v>5062</v>
      </c>
      <c r="L865" s="192" t="s">
        <v>1447</v>
      </c>
    </row>
    <row r="866" spans="1:12" ht="15" x14ac:dyDescent="0.25">
      <c r="A866" s="189" t="s">
        <v>15185</v>
      </c>
      <c r="B866" s="190" t="s">
        <v>19050</v>
      </c>
      <c r="C866" s="190" t="s">
        <v>29797</v>
      </c>
      <c r="D866" s="190" t="s">
        <v>29797</v>
      </c>
      <c r="E866" s="190" t="s">
        <v>29797</v>
      </c>
      <c r="F866" s="190" t="s">
        <v>29797</v>
      </c>
      <c r="G866" s="190" t="s">
        <v>29797</v>
      </c>
      <c r="H866" s="190" t="s">
        <v>29797</v>
      </c>
      <c r="I866" s="190" t="s">
        <v>29797</v>
      </c>
      <c r="J866" s="190" t="s">
        <v>29797</v>
      </c>
      <c r="K866" s="190" t="s">
        <v>29797</v>
      </c>
      <c r="L866" s="190" t="s">
        <v>29797</v>
      </c>
    </row>
    <row r="867" spans="1:12" ht="15" x14ac:dyDescent="0.25">
      <c r="A867" s="191" t="s">
        <v>15186</v>
      </c>
      <c r="B867" s="192" t="s">
        <v>19051</v>
      </c>
      <c r="C867" s="192" t="s">
        <v>29797</v>
      </c>
      <c r="D867" s="192" t="s">
        <v>29797</v>
      </c>
      <c r="E867" s="192" t="s">
        <v>29797</v>
      </c>
      <c r="F867" s="192" t="s">
        <v>29797</v>
      </c>
      <c r="G867" s="192" t="s">
        <v>29797</v>
      </c>
      <c r="H867" s="192" t="s">
        <v>31739</v>
      </c>
      <c r="I867" s="192" t="s">
        <v>10553</v>
      </c>
      <c r="J867" s="192" t="s">
        <v>30285</v>
      </c>
      <c r="K867" s="192" t="s">
        <v>10553</v>
      </c>
      <c r="L867" s="192" t="s">
        <v>1447</v>
      </c>
    </row>
    <row r="868" spans="1:12" ht="15" x14ac:dyDescent="0.25">
      <c r="A868" s="189" t="s">
        <v>15187</v>
      </c>
      <c r="B868" s="190" t="s">
        <v>23226</v>
      </c>
      <c r="C868" s="190" t="s">
        <v>29797</v>
      </c>
      <c r="D868" s="190" t="s">
        <v>29797</v>
      </c>
      <c r="E868" s="190" t="s">
        <v>29797</v>
      </c>
      <c r="F868" s="190" t="s">
        <v>29797</v>
      </c>
      <c r="G868" s="190" t="s">
        <v>29797</v>
      </c>
      <c r="H868" s="190" t="s">
        <v>29797</v>
      </c>
      <c r="I868" s="190" t="s">
        <v>29797</v>
      </c>
      <c r="J868" s="190" t="s">
        <v>29797</v>
      </c>
      <c r="K868" s="190" t="s">
        <v>29797</v>
      </c>
      <c r="L868" s="190" t="s">
        <v>1443</v>
      </c>
    </row>
    <row r="869" spans="1:12" ht="15" x14ac:dyDescent="0.25">
      <c r="A869" s="191" t="s">
        <v>15188</v>
      </c>
      <c r="B869" s="192" t="s">
        <v>23226</v>
      </c>
      <c r="C869" s="192" t="s">
        <v>29797</v>
      </c>
      <c r="D869" s="192" t="s">
        <v>29797</v>
      </c>
      <c r="E869" s="192" t="s">
        <v>29797</v>
      </c>
      <c r="F869" s="192" t="s">
        <v>29797</v>
      </c>
      <c r="G869" s="192" t="s">
        <v>29797</v>
      </c>
      <c r="H869" s="192" t="s">
        <v>29797</v>
      </c>
      <c r="I869" s="192" t="s">
        <v>29797</v>
      </c>
      <c r="J869" s="192" t="s">
        <v>29797</v>
      </c>
      <c r="K869" s="192" t="s">
        <v>29797</v>
      </c>
      <c r="L869" s="192" t="s">
        <v>1443</v>
      </c>
    </row>
    <row r="870" spans="1:12" ht="15" x14ac:dyDescent="0.25">
      <c r="A870" s="189" t="s">
        <v>6116</v>
      </c>
      <c r="B870" s="190" t="s">
        <v>6117</v>
      </c>
      <c r="C870" s="190" t="s">
        <v>29797</v>
      </c>
      <c r="D870" s="190" t="s">
        <v>29797</v>
      </c>
      <c r="E870" s="190" t="s">
        <v>29797</v>
      </c>
      <c r="F870" s="190" t="s">
        <v>29797</v>
      </c>
      <c r="G870" s="190" t="s">
        <v>29797</v>
      </c>
      <c r="H870" s="190" t="s">
        <v>29797</v>
      </c>
      <c r="I870" s="190" t="s">
        <v>29797</v>
      </c>
      <c r="J870" s="190" t="s">
        <v>29797</v>
      </c>
      <c r="K870" s="190" t="s">
        <v>29797</v>
      </c>
      <c r="L870" s="190" t="s">
        <v>29797</v>
      </c>
    </row>
    <row r="871" spans="1:12" ht="15" x14ac:dyDescent="0.25">
      <c r="A871" s="191" t="s">
        <v>23227</v>
      </c>
      <c r="B871" s="192" t="s">
        <v>23228</v>
      </c>
      <c r="C871" s="192" t="s">
        <v>29797</v>
      </c>
      <c r="D871" s="192" t="s">
        <v>29797</v>
      </c>
      <c r="E871" s="192" t="s">
        <v>29797</v>
      </c>
      <c r="F871" s="192" t="s">
        <v>29797</v>
      </c>
      <c r="G871" s="192" t="s">
        <v>29797</v>
      </c>
      <c r="H871" s="192" t="s">
        <v>31740</v>
      </c>
      <c r="I871" s="192" t="s">
        <v>5073</v>
      </c>
      <c r="J871" s="192" t="s">
        <v>31325</v>
      </c>
      <c r="K871" s="192" t="s">
        <v>5073</v>
      </c>
      <c r="L871" s="192" t="s">
        <v>1447</v>
      </c>
    </row>
    <row r="872" spans="1:12" ht="15" x14ac:dyDescent="0.25">
      <c r="A872" s="189" t="s">
        <v>23229</v>
      </c>
      <c r="B872" s="190" t="s">
        <v>7331</v>
      </c>
      <c r="C872" s="190" t="s">
        <v>29797</v>
      </c>
      <c r="D872" s="190" t="s">
        <v>29797</v>
      </c>
      <c r="E872" s="190" t="s">
        <v>29797</v>
      </c>
      <c r="F872" s="190" t="s">
        <v>29797</v>
      </c>
      <c r="G872" s="190" t="s">
        <v>29797</v>
      </c>
      <c r="H872" s="190" t="s">
        <v>29797</v>
      </c>
      <c r="I872" s="190" t="s">
        <v>29797</v>
      </c>
      <c r="J872" s="190" t="s">
        <v>29797</v>
      </c>
      <c r="K872" s="190" t="s">
        <v>29797</v>
      </c>
      <c r="L872" s="190" t="s">
        <v>1446</v>
      </c>
    </row>
    <row r="873" spans="1:12" ht="15" x14ac:dyDescent="0.25">
      <c r="A873" s="191" t="s">
        <v>8165</v>
      </c>
      <c r="B873" s="192" t="s">
        <v>7332</v>
      </c>
      <c r="C873" s="192" t="s">
        <v>29797</v>
      </c>
      <c r="D873" s="192" t="s">
        <v>29824</v>
      </c>
      <c r="E873" s="192" t="s">
        <v>29903</v>
      </c>
      <c r="F873" s="192" t="s">
        <v>29804</v>
      </c>
      <c r="G873" s="192" t="s">
        <v>29904</v>
      </c>
      <c r="H873" s="192" t="s">
        <v>31741</v>
      </c>
      <c r="I873" s="192" t="s">
        <v>31742</v>
      </c>
      <c r="J873" s="192" t="s">
        <v>31325</v>
      </c>
      <c r="K873" s="192" t="s">
        <v>5073</v>
      </c>
      <c r="L873" s="192" t="s">
        <v>1447</v>
      </c>
    </row>
    <row r="874" spans="1:12" ht="15" x14ac:dyDescent="0.25">
      <c r="A874" s="189" t="s">
        <v>23230</v>
      </c>
      <c r="B874" s="190" t="s">
        <v>19052</v>
      </c>
      <c r="C874" s="190" t="s">
        <v>29797</v>
      </c>
      <c r="D874" s="190" t="s">
        <v>29797</v>
      </c>
      <c r="E874" s="190" t="s">
        <v>29797</v>
      </c>
      <c r="F874" s="190" t="s">
        <v>29797</v>
      </c>
      <c r="G874" s="190" t="s">
        <v>29797</v>
      </c>
      <c r="H874" s="190" t="s">
        <v>29797</v>
      </c>
      <c r="I874" s="190" t="s">
        <v>29797</v>
      </c>
      <c r="J874" s="190" t="s">
        <v>29797</v>
      </c>
      <c r="K874" s="190" t="s">
        <v>29797</v>
      </c>
      <c r="L874" s="190" t="s">
        <v>1441</v>
      </c>
    </row>
    <row r="875" spans="1:12" ht="15" x14ac:dyDescent="0.25">
      <c r="A875" s="191" t="s">
        <v>23231</v>
      </c>
      <c r="B875" s="192" t="s">
        <v>23232</v>
      </c>
      <c r="C875" s="192" t="s">
        <v>29797</v>
      </c>
      <c r="D875" s="192" t="s">
        <v>29797</v>
      </c>
      <c r="E875" s="192" t="s">
        <v>29797</v>
      </c>
      <c r="F875" s="192" t="s">
        <v>29797</v>
      </c>
      <c r="G875" s="192" t="s">
        <v>29797</v>
      </c>
      <c r="H875" s="192" t="s">
        <v>29797</v>
      </c>
      <c r="I875" s="192" t="s">
        <v>29797</v>
      </c>
      <c r="J875" s="192" t="s">
        <v>29797</v>
      </c>
      <c r="K875" s="192" t="s">
        <v>29797</v>
      </c>
      <c r="L875" s="192" t="s">
        <v>1442</v>
      </c>
    </row>
    <row r="876" spans="1:12" ht="15" x14ac:dyDescent="0.25">
      <c r="A876" s="189" t="s">
        <v>15189</v>
      </c>
      <c r="B876" s="190" t="s">
        <v>19053</v>
      </c>
      <c r="C876" s="190" t="s">
        <v>29797</v>
      </c>
      <c r="D876" s="190" t="s">
        <v>29797</v>
      </c>
      <c r="E876" s="190" t="s">
        <v>29797</v>
      </c>
      <c r="F876" s="190" t="s">
        <v>29797</v>
      </c>
      <c r="G876" s="190" t="s">
        <v>29797</v>
      </c>
      <c r="H876" s="190" t="s">
        <v>29797</v>
      </c>
      <c r="I876" s="190" t="s">
        <v>29797</v>
      </c>
      <c r="J876" s="190" t="s">
        <v>29797</v>
      </c>
      <c r="K876" s="190" t="s">
        <v>29797</v>
      </c>
      <c r="L876" s="190" t="s">
        <v>1456</v>
      </c>
    </row>
    <row r="877" spans="1:12" ht="15" x14ac:dyDescent="0.25">
      <c r="A877" s="191" t="s">
        <v>15190</v>
      </c>
      <c r="B877" s="192" t="s">
        <v>19054</v>
      </c>
      <c r="C877" s="192" t="s">
        <v>29797</v>
      </c>
      <c r="D877" s="192" t="s">
        <v>29797</v>
      </c>
      <c r="E877" s="192" t="s">
        <v>29797</v>
      </c>
      <c r="F877" s="192" t="s">
        <v>29797</v>
      </c>
      <c r="G877" s="192" t="s">
        <v>29797</v>
      </c>
      <c r="H877" s="192" t="s">
        <v>31594</v>
      </c>
      <c r="I877" s="192" t="s">
        <v>31595</v>
      </c>
      <c r="J877" s="192" t="s">
        <v>31325</v>
      </c>
      <c r="K877" s="192" t="s">
        <v>5073</v>
      </c>
      <c r="L877" s="192" t="s">
        <v>1447</v>
      </c>
    </row>
    <row r="878" spans="1:12" ht="15" x14ac:dyDescent="0.25">
      <c r="A878" s="189" t="s">
        <v>8166</v>
      </c>
      <c r="B878" s="190" t="s">
        <v>7333</v>
      </c>
      <c r="C878" s="190" t="s">
        <v>29797</v>
      </c>
      <c r="D878" s="190" t="s">
        <v>29797</v>
      </c>
      <c r="E878" s="190" t="s">
        <v>29797</v>
      </c>
      <c r="F878" s="190" t="s">
        <v>29797</v>
      </c>
      <c r="G878" s="190" t="s">
        <v>29797</v>
      </c>
      <c r="H878" s="190" t="s">
        <v>31375</v>
      </c>
      <c r="I878" s="190" t="s">
        <v>5078</v>
      </c>
      <c r="J878" s="190" t="s">
        <v>29826</v>
      </c>
      <c r="K878" s="190" t="s">
        <v>5078</v>
      </c>
      <c r="L878" s="190" t="s">
        <v>1447</v>
      </c>
    </row>
    <row r="879" spans="1:12" ht="15" x14ac:dyDescent="0.25">
      <c r="A879" s="191" t="s">
        <v>23233</v>
      </c>
      <c r="B879" s="192" t="s">
        <v>7334</v>
      </c>
      <c r="C879" s="192" t="s">
        <v>29797</v>
      </c>
      <c r="D879" s="192" t="s">
        <v>29797</v>
      </c>
      <c r="E879" s="192" t="s">
        <v>29797</v>
      </c>
      <c r="F879" s="192" t="s">
        <v>29797</v>
      </c>
      <c r="G879" s="192" t="s">
        <v>29797</v>
      </c>
      <c r="H879" s="192" t="s">
        <v>29797</v>
      </c>
      <c r="I879" s="192" t="s">
        <v>29797</v>
      </c>
      <c r="J879" s="192" t="s">
        <v>29797</v>
      </c>
      <c r="K879" s="192" t="s">
        <v>29797</v>
      </c>
      <c r="L879" s="192" t="s">
        <v>1468</v>
      </c>
    </row>
    <row r="880" spans="1:12" ht="15" x14ac:dyDescent="0.25">
      <c r="A880" s="189" t="s">
        <v>8167</v>
      </c>
      <c r="B880" s="190" t="s">
        <v>7335</v>
      </c>
      <c r="C880" s="190" t="s">
        <v>29905</v>
      </c>
      <c r="D880" s="190" t="s">
        <v>29797</v>
      </c>
      <c r="E880" s="190" t="s">
        <v>29906</v>
      </c>
      <c r="F880" s="190" t="s">
        <v>29797</v>
      </c>
      <c r="G880" s="190" t="s">
        <v>29845</v>
      </c>
      <c r="H880" s="190" t="s">
        <v>31743</v>
      </c>
      <c r="I880" s="190" t="s">
        <v>31744</v>
      </c>
      <c r="J880" s="190" t="s">
        <v>31325</v>
      </c>
      <c r="K880" s="190" t="s">
        <v>5073</v>
      </c>
      <c r="L880" s="190" t="s">
        <v>1447</v>
      </c>
    </row>
    <row r="881" spans="1:12" ht="15" x14ac:dyDescent="0.25">
      <c r="A881" s="191" t="s">
        <v>14432</v>
      </c>
      <c r="B881" s="192" t="s">
        <v>14433</v>
      </c>
      <c r="C881" s="192" t="s">
        <v>29797</v>
      </c>
      <c r="D881" s="192" t="s">
        <v>29797</v>
      </c>
      <c r="E881" s="192" t="s">
        <v>29797</v>
      </c>
      <c r="F881" s="192" t="s">
        <v>29797</v>
      </c>
      <c r="G881" s="192" t="s">
        <v>29797</v>
      </c>
      <c r="H881" s="192" t="s">
        <v>31480</v>
      </c>
      <c r="I881" s="192" t="s">
        <v>31481</v>
      </c>
      <c r="J881" s="192" t="s">
        <v>29821</v>
      </c>
      <c r="K881" s="192" t="s">
        <v>5062</v>
      </c>
      <c r="L881" s="192" t="s">
        <v>1447</v>
      </c>
    </row>
    <row r="882" spans="1:12" ht="15" x14ac:dyDescent="0.25">
      <c r="A882" s="189" t="s">
        <v>15191</v>
      </c>
      <c r="B882" s="190" t="s">
        <v>19055</v>
      </c>
      <c r="C882" s="190" t="s">
        <v>29797</v>
      </c>
      <c r="D882" s="190" t="s">
        <v>29797</v>
      </c>
      <c r="E882" s="190" t="s">
        <v>29797</v>
      </c>
      <c r="F882" s="190" t="s">
        <v>29797</v>
      </c>
      <c r="G882" s="190" t="s">
        <v>29797</v>
      </c>
      <c r="H882" s="190" t="s">
        <v>29797</v>
      </c>
      <c r="I882" s="190" t="s">
        <v>29797</v>
      </c>
      <c r="J882" s="190" t="s">
        <v>29797</v>
      </c>
      <c r="K882" s="190" t="s">
        <v>29797</v>
      </c>
      <c r="L882" s="190" t="s">
        <v>1447</v>
      </c>
    </row>
    <row r="883" spans="1:12" ht="15" x14ac:dyDescent="0.25">
      <c r="A883" s="191" t="s">
        <v>15192</v>
      </c>
      <c r="B883" s="192" t="s">
        <v>19056</v>
      </c>
      <c r="C883" s="192" t="s">
        <v>29797</v>
      </c>
      <c r="D883" s="192" t="s">
        <v>29797</v>
      </c>
      <c r="E883" s="192" t="s">
        <v>29907</v>
      </c>
      <c r="F883" s="192" t="s">
        <v>29797</v>
      </c>
      <c r="G883" s="192" t="s">
        <v>29797</v>
      </c>
      <c r="H883" s="192" t="s">
        <v>31745</v>
      </c>
      <c r="I883" s="192" t="s">
        <v>31746</v>
      </c>
      <c r="J883" s="192" t="s">
        <v>29875</v>
      </c>
      <c r="K883" s="192" t="s">
        <v>7466</v>
      </c>
      <c r="L883" s="192" t="s">
        <v>1447</v>
      </c>
    </row>
    <row r="884" spans="1:12" ht="15" x14ac:dyDescent="0.25">
      <c r="A884" s="189" t="s">
        <v>8168</v>
      </c>
      <c r="B884" s="190" t="s">
        <v>7336</v>
      </c>
      <c r="C884" s="190" t="s">
        <v>29797</v>
      </c>
      <c r="D884" s="190" t="s">
        <v>29797</v>
      </c>
      <c r="E884" s="190" t="s">
        <v>29797</v>
      </c>
      <c r="F884" s="190" t="s">
        <v>29797</v>
      </c>
      <c r="G884" s="190" t="s">
        <v>29797</v>
      </c>
      <c r="H884" s="190" t="s">
        <v>31375</v>
      </c>
      <c r="I884" s="190" t="s">
        <v>5078</v>
      </c>
      <c r="J884" s="190" t="s">
        <v>29826</v>
      </c>
      <c r="K884" s="190" t="s">
        <v>5078</v>
      </c>
      <c r="L884" s="190" t="s">
        <v>1447</v>
      </c>
    </row>
    <row r="885" spans="1:12" ht="15" x14ac:dyDescent="0.25">
      <c r="A885" s="191" t="s">
        <v>8169</v>
      </c>
      <c r="B885" s="192" t="s">
        <v>7337</v>
      </c>
      <c r="C885" s="192" t="s">
        <v>29797</v>
      </c>
      <c r="D885" s="192" t="s">
        <v>29797</v>
      </c>
      <c r="E885" s="192" t="s">
        <v>29797</v>
      </c>
      <c r="F885" s="192" t="s">
        <v>29797</v>
      </c>
      <c r="G885" s="192" t="s">
        <v>29797</v>
      </c>
      <c r="H885" s="192" t="s">
        <v>31560</v>
      </c>
      <c r="I885" s="192" t="s">
        <v>5073</v>
      </c>
      <c r="J885" s="192" t="s">
        <v>31325</v>
      </c>
      <c r="K885" s="192" t="s">
        <v>5073</v>
      </c>
      <c r="L885" s="192" t="s">
        <v>1447</v>
      </c>
    </row>
    <row r="886" spans="1:12" ht="15" x14ac:dyDescent="0.25">
      <c r="A886" s="189" t="s">
        <v>23234</v>
      </c>
      <c r="B886" s="190" t="s">
        <v>23235</v>
      </c>
      <c r="C886" s="190" t="s">
        <v>29797</v>
      </c>
      <c r="D886" s="190" t="s">
        <v>29797</v>
      </c>
      <c r="E886" s="190" t="s">
        <v>29797</v>
      </c>
      <c r="F886" s="190" t="s">
        <v>29797</v>
      </c>
      <c r="G886" s="190" t="s">
        <v>29797</v>
      </c>
      <c r="H886" s="190" t="s">
        <v>29797</v>
      </c>
      <c r="I886" s="190" t="s">
        <v>29797</v>
      </c>
      <c r="J886" s="190" t="s">
        <v>29797</v>
      </c>
      <c r="K886" s="190" t="s">
        <v>29797</v>
      </c>
      <c r="L886" s="190" t="s">
        <v>29797</v>
      </c>
    </row>
    <row r="887" spans="1:12" ht="15" x14ac:dyDescent="0.25">
      <c r="A887" s="191" t="s">
        <v>23236</v>
      </c>
      <c r="B887" s="192" t="s">
        <v>7338</v>
      </c>
      <c r="C887" s="192" t="s">
        <v>29797</v>
      </c>
      <c r="D887" s="192" t="s">
        <v>29797</v>
      </c>
      <c r="E887" s="192" t="s">
        <v>29797</v>
      </c>
      <c r="F887" s="192" t="s">
        <v>29797</v>
      </c>
      <c r="G887" s="192" t="s">
        <v>29797</v>
      </c>
      <c r="H887" s="192" t="s">
        <v>29797</v>
      </c>
      <c r="I887" s="192" t="s">
        <v>29797</v>
      </c>
      <c r="J887" s="192" t="s">
        <v>29797</v>
      </c>
      <c r="K887" s="192" t="s">
        <v>29797</v>
      </c>
      <c r="L887" s="192" t="s">
        <v>1468</v>
      </c>
    </row>
    <row r="888" spans="1:12" ht="15" x14ac:dyDescent="0.25">
      <c r="A888" s="189" t="s">
        <v>8170</v>
      </c>
      <c r="B888" s="190" t="s">
        <v>7339</v>
      </c>
      <c r="C888" s="190" t="s">
        <v>29797</v>
      </c>
      <c r="D888" s="190" t="s">
        <v>29797</v>
      </c>
      <c r="E888" s="190" t="s">
        <v>29797</v>
      </c>
      <c r="F888" s="190" t="s">
        <v>29797</v>
      </c>
      <c r="G888" s="190" t="s">
        <v>29797</v>
      </c>
      <c r="H888" s="190" t="s">
        <v>31747</v>
      </c>
      <c r="I888" s="190" t="s">
        <v>31748</v>
      </c>
      <c r="J888" s="190" t="s">
        <v>30051</v>
      </c>
      <c r="K888" s="190" t="s">
        <v>10124</v>
      </c>
      <c r="L888" s="190" t="s">
        <v>1447</v>
      </c>
    </row>
    <row r="889" spans="1:12" ht="15" x14ac:dyDescent="0.25">
      <c r="A889" s="191" t="s">
        <v>15193</v>
      </c>
      <c r="B889" s="192" t="s">
        <v>19057</v>
      </c>
      <c r="C889" s="192" t="s">
        <v>29797</v>
      </c>
      <c r="D889" s="192" t="s">
        <v>29797</v>
      </c>
      <c r="E889" s="192" t="s">
        <v>29908</v>
      </c>
      <c r="F889" s="192" t="s">
        <v>29797</v>
      </c>
      <c r="G889" s="192" t="s">
        <v>29797</v>
      </c>
      <c r="H889" s="192" t="s">
        <v>31577</v>
      </c>
      <c r="I889" s="192" t="s">
        <v>1392</v>
      </c>
      <c r="J889" s="192" t="s">
        <v>29821</v>
      </c>
      <c r="K889" s="192" t="s">
        <v>5062</v>
      </c>
      <c r="L889" s="192" t="s">
        <v>1447</v>
      </c>
    </row>
    <row r="890" spans="1:12" ht="15" x14ac:dyDescent="0.25">
      <c r="A890" s="189" t="s">
        <v>23237</v>
      </c>
      <c r="B890" s="190" t="s">
        <v>23238</v>
      </c>
      <c r="C890" s="190" t="s">
        <v>29797</v>
      </c>
      <c r="D890" s="190" t="s">
        <v>29797</v>
      </c>
      <c r="E890" s="190" t="s">
        <v>29797</v>
      </c>
      <c r="F890" s="190" t="s">
        <v>29797</v>
      </c>
      <c r="G890" s="190" t="s">
        <v>29797</v>
      </c>
      <c r="H890" s="190" t="s">
        <v>29797</v>
      </c>
      <c r="I890" s="190" t="s">
        <v>29797</v>
      </c>
      <c r="J890" s="190" t="s">
        <v>29797</v>
      </c>
      <c r="K890" s="190" t="s">
        <v>29797</v>
      </c>
      <c r="L890" s="190" t="s">
        <v>29797</v>
      </c>
    </row>
    <row r="891" spans="1:12" ht="15" x14ac:dyDescent="0.25">
      <c r="A891" s="191" t="s">
        <v>6118</v>
      </c>
      <c r="B891" s="192" t="s">
        <v>6119</v>
      </c>
      <c r="C891" s="192" t="s">
        <v>29797</v>
      </c>
      <c r="D891" s="192" t="s">
        <v>29797</v>
      </c>
      <c r="E891" s="192" t="s">
        <v>29797</v>
      </c>
      <c r="F891" s="192" t="s">
        <v>29797</v>
      </c>
      <c r="G891" s="192" t="s">
        <v>29797</v>
      </c>
      <c r="H891" s="192" t="s">
        <v>31556</v>
      </c>
      <c r="I891" s="192" t="s">
        <v>31557</v>
      </c>
      <c r="J891" s="192" t="s">
        <v>31182</v>
      </c>
      <c r="K891" s="192" t="s">
        <v>5910</v>
      </c>
      <c r="L891" s="192" t="s">
        <v>1447</v>
      </c>
    </row>
    <row r="892" spans="1:12" ht="15" x14ac:dyDescent="0.25">
      <c r="A892" s="189" t="s">
        <v>6120</v>
      </c>
      <c r="B892" s="190" t="s">
        <v>6121</v>
      </c>
      <c r="C892" s="190" t="s">
        <v>29797</v>
      </c>
      <c r="D892" s="190" t="s">
        <v>29797</v>
      </c>
      <c r="E892" s="190" t="s">
        <v>29797</v>
      </c>
      <c r="F892" s="190" t="s">
        <v>29797</v>
      </c>
      <c r="G892" s="190" t="s">
        <v>29797</v>
      </c>
      <c r="H892" s="190" t="s">
        <v>31560</v>
      </c>
      <c r="I892" s="190" t="s">
        <v>5073</v>
      </c>
      <c r="J892" s="190" t="s">
        <v>31325</v>
      </c>
      <c r="K892" s="190" t="s">
        <v>5073</v>
      </c>
      <c r="L892" s="190" t="s">
        <v>1447</v>
      </c>
    </row>
    <row r="893" spans="1:12" ht="15" x14ac:dyDescent="0.25">
      <c r="A893" s="191" t="s">
        <v>8171</v>
      </c>
      <c r="B893" s="192" t="s">
        <v>7340</v>
      </c>
      <c r="C893" s="192" t="s">
        <v>29797</v>
      </c>
      <c r="D893" s="192" t="s">
        <v>29797</v>
      </c>
      <c r="E893" s="192" t="s">
        <v>29797</v>
      </c>
      <c r="F893" s="192" t="s">
        <v>29797</v>
      </c>
      <c r="G893" s="192" t="s">
        <v>29797</v>
      </c>
      <c r="H893" s="192" t="s">
        <v>31588</v>
      </c>
      <c r="I893" s="192" t="s">
        <v>30455</v>
      </c>
      <c r="J893" s="192" t="s">
        <v>29870</v>
      </c>
      <c r="K893" s="192" t="s">
        <v>8069</v>
      </c>
      <c r="L893" s="192" t="s">
        <v>1447</v>
      </c>
    </row>
    <row r="894" spans="1:12" ht="15" x14ac:dyDescent="0.25">
      <c r="A894" s="189" t="s">
        <v>8172</v>
      </c>
      <c r="B894" s="190" t="s">
        <v>7341</v>
      </c>
      <c r="C894" s="190" t="s">
        <v>29812</v>
      </c>
      <c r="D894" s="190" t="s">
        <v>29813</v>
      </c>
      <c r="E894" s="190" t="s">
        <v>2703</v>
      </c>
      <c r="F894" s="190" t="s">
        <v>29804</v>
      </c>
      <c r="G894" s="190" t="s">
        <v>29909</v>
      </c>
      <c r="H894" s="190" t="s">
        <v>31749</v>
      </c>
      <c r="I894" s="190" t="s">
        <v>31527</v>
      </c>
      <c r="J894" s="190" t="s">
        <v>31528</v>
      </c>
      <c r="K894" s="190" t="s">
        <v>10363</v>
      </c>
      <c r="L894" s="190" t="s">
        <v>1447</v>
      </c>
    </row>
    <row r="895" spans="1:12" ht="15" x14ac:dyDescent="0.25">
      <c r="A895" s="191" t="s">
        <v>15194</v>
      </c>
      <c r="B895" s="192" t="s">
        <v>19058</v>
      </c>
      <c r="C895" s="192" t="s">
        <v>29857</v>
      </c>
      <c r="D895" s="192" t="s">
        <v>29819</v>
      </c>
      <c r="E895" s="192" t="s">
        <v>29910</v>
      </c>
      <c r="F895" s="192" t="s">
        <v>29804</v>
      </c>
      <c r="G895" s="192" t="s">
        <v>29845</v>
      </c>
      <c r="H895" s="192" t="s">
        <v>31409</v>
      </c>
      <c r="I895" s="192" t="s">
        <v>5062</v>
      </c>
      <c r="J895" s="192" t="s">
        <v>29821</v>
      </c>
      <c r="K895" s="192" t="s">
        <v>5062</v>
      </c>
      <c r="L895" s="192" t="s">
        <v>1447</v>
      </c>
    </row>
    <row r="896" spans="1:12" ht="15" x14ac:dyDescent="0.25">
      <c r="A896" s="189" t="s">
        <v>8173</v>
      </c>
      <c r="B896" s="190" t="s">
        <v>7342</v>
      </c>
      <c r="C896" s="190" t="s">
        <v>29797</v>
      </c>
      <c r="D896" s="190" t="s">
        <v>29797</v>
      </c>
      <c r="E896" s="190" t="s">
        <v>29797</v>
      </c>
      <c r="F896" s="190" t="s">
        <v>29797</v>
      </c>
      <c r="G896" s="190" t="s">
        <v>29797</v>
      </c>
      <c r="H896" s="190" t="s">
        <v>31722</v>
      </c>
      <c r="I896" s="190" t="s">
        <v>31723</v>
      </c>
      <c r="J896" s="190" t="s">
        <v>29821</v>
      </c>
      <c r="K896" s="190" t="s">
        <v>5062</v>
      </c>
      <c r="L896" s="190" t="s">
        <v>1447</v>
      </c>
    </row>
    <row r="897" spans="1:12" ht="15" x14ac:dyDescent="0.25">
      <c r="A897" s="191" t="s">
        <v>8174</v>
      </c>
      <c r="B897" s="192" t="s">
        <v>7343</v>
      </c>
      <c r="C897" s="192" t="s">
        <v>29797</v>
      </c>
      <c r="D897" s="192" t="s">
        <v>29797</v>
      </c>
      <c r="E897" s="192" t="s">
        <v>29797</v>
      </c>
      <c r="F897" s="192" t="s">
        <v>29797</v>
      </c>
      <c r="G897" s="192" t="s">
        <v>29797</v>
      </c>
      <c r="H897" s="192" t="s">
        <v>31439</v>
      </c>
      <c r="I897" s="192" t="s">
        <v>1389</v>
      </c>
      <c r="J897" s="192" t="s">
        <v>29821</v>
      </c>
      <c r="K897" s="192" t="s">
        <v>5062</v>
      </c>
      <c r="L897" s="192" t="s">
        <v>1447</v>
      </c>
    </row>
    <row r="898" spans="1:12" ht="15" x14ac:dyDescent="0.25">
      <c r="A898" s="189" t="s">
        <v>8175</v>
      </c>
      <c r="B898" s="190" t="s">
        <v>7344</v>
      </c>
      <c r="C898" s="190" t="s">
        <v>29797</v>
      </c>
      <c r="D898" s="190" t="s">
        <v>29797</v>
      </c>
      <c r="E898" s="190" t="s">
        <v>29797</v>
      </c>
      <c r="F898" s="190" t="s">
        <v>29797</v>
      </c>
      <c r="G898" s="190" t="s">
        <v>29797</v>
      </c>
      <c r="H898" s="190" t="s">
        <v>31750</v>
      </c>
      <c r="I898" s="190" t="s">
        <v>31751</v>
      </c>
      <c r="J898" s="190" t="s">
        <v>29832</v>
      </c>
      <c r="K898" s="190" t="s">
        <v>5889</v>
      </c>
      <c r="L898" s="190" t="s">
        <v>1447</v>
      </c>
    </row>
    <row r="899" spans="1:12" ht="15" x14ac:dyDescent="0.25">
      <c r="A899" s="191" t="s">
        <v>8176</v>
      </c>
      <c r="B899" s="192" t="s">
        <v>7345</v>
      </c>
      <c r="C899" s="192" t="s">
        <v>29797</v>
      </c>
      <c r="D899" s="192" t="s">
        <v>29797</v>
      </c>
      <c r="E899" s="192" t="s">
        <v>29797</v>
      </c>
      <c r="F899" s="192" t="s">
        <v>29797</v>
      </c>
      <c r="G899" s="192" t="s">
        <v>29797</v>
      </c>
      <c r="H899" s="192" t="s">
        <v>31752</v>
      </c>
      <c r="I899" s="192" t="s">
        <v>31753</v>
      </c>
      <c r="J899" s="192" t="s">
        <v>30441</v>
      </c>
      <c r="K899" s="192" t="s">
        <v>9190</v>
      </c>
      <c r="L899" s="192" t="s">
        <v>1447</v>
      </c>
    </row>
    <row r="900" spans="1:12" ht="15" x14ac:dyDescent="0.25">
      <c r="A900" s="189" t="s">
        <v>8177</v>
      </c>
      <c r="B900" s="190" t="s">
        <v>7346</v>
      </c>
      <c r="C900" s="190" t="s">
        <v>29797</v>
      </c>
      <c r="D900" s="190" t="s">
        <v>29797</v>
      </c>
      <c r="E900" s="190" t="s">
        <v>29797</v>
      </c>
      <c r="F900" s="190" t="s">
        <v>29797</v>
      </c>
      <c r="G900" s="190" t="s">
        <v>29797</v>
      </c>
      <c r="H900" s="190" t="s">
        <v>31307</v>
      </c>
      <c r="I900" s="190" t="s">
        <v>5062</v>
      </c>
      <c r="J900" s="190" t="s">
        <v>29821</v>
      </c>
      <c r="K900" s="190" t="s">
        <v>5062</v>
      </c>
      <c r="L900" s="190" t="s">
        <v>1447</v>
      </c>
    </row>
    <row r="901" spans="1:12" ht="15" x14ac:dyDescent="0.25">
      <c r="A901" s="191" t="s">
        <v>8178</v>
      </c>
      <c r="B901" s="192" t="s">
        <v>7347</v>
      </c>
      <c r="C901" s="192" t="s">
        <v>29797</v>
      </c>
      <c r="D901" s="192" t="s">
        <v>29797</v>
      </c>
      <c r="E901" s="192" t="s">
        <v>29797</v>
      </c>
      <c r="F901" s="192" t="s">
        <v>29797</v>
      </c>
      <c r="G901" s="192" t="s">
        <v>29797</v>
      </c>
      <c r="H901" s="192" t="s">
        <v>31307</v>
      </c>
      <c r="I901" s="192" t="s">
        <v>5062</v>
      </c>
      <c r="J901" s="192" t="s">
        <v>29821</v>
      </c>
      <c r="K901" s="192" t="s">
        <v>5062</v>
      </c>
      <c r="L901" s="192" t="s">
        <v>1447</v>
      </c>
    </row>
    <row r="902" spans="1:12" ht="15" x14ac:dyDescent="0.25">
      <c r="A902" s="189" t="s">
        <v>23239</v>
      </c>
      <c r="B902" s="190" t="s">
        <v>23240</v>
      </c>
      <c r="C902" s="190" t="s">
        <v>29797</v>
      </c>
      <c r="D902" s="190" t="s">
        <v>29797</v>
      </c>
      <c r="E902" s="190" t="s">
        <v>29797</v>
      </c>
      <c r="F902" s="190" t="s">
        <v>29797</v>
      </c>
      <c r="G902" s="190" t="s">
        <v>29797</v>
      </c>
      <c r="H902" s="190" t="s">
        <v>29797</v>
      </c>
      <c r="I902" s="190" t="s">
        <v>29797</v>
      </c>
      <c r="J902" s="190" t="s">
        <v>29797</v>
      </c>
      <c r="K902" s="190" t="s">
        <v>29797</v>
      </c>
      <c r="L902" s="190" t="s">
        <v>29797</v>
      </c>
    </row>
    <row r="903" spans="1:12" ht="15" x14ac:dyDescent="0.25">
      <c r="A903" s="191" t="s">
        <v>23241</v>
      </c>
      <c r="B903" s="192" t="s">
        <v>7348</v>
      </c>
      <c r="C903" s="192" t="s">
        <v>29797</v>
      </c>
      <c r="D903" s="192" t="s">
        <v>29797</v>
      </c>
      <c r="E903" s="192" t="s">
        <v>29797</v>
      </c>
      <c r="F903" s="192" t="s">
        <v>29797</v>
      </c>
      <c r="G903" s="192" t="s">
        <v>29797</v>
      </c>
      <c r="H903" s="192" t="s">
        <v>29797</v>
      </c>
      <c r="I903" s="192" t="s">
        <v>29797</v>
      </c>
      <c r="J903" s="192" t="s">
        <v>29797</v>
      </c>
      <c r="K903" s="192" t="s">
        <v>29797</v>
      </c>
      <c r="L903" s="192" t="s">
        <v>29797</v>
      </c>
    </row>
    <row r="904" spans="1:12" ht="15" x14ac:dyDescent="0.25">
      <c r="A904" s="189" t="s">
        <v>15195</v>
      </c>
      <c r="B904" s="190" t="s">
        <v>19059</v>
      </c>
      <c r="C904" s="190" t="s">
        <v>29812</v>
      </c>
      <c r="D904" s="190" t="s">
        <v>29813</v>
      </c>
      <c r="E904" s="190" t="s">
        <v>29911</v>
      </c>
      <c r="F904" s="190" t="s">
        <v>29804</v>
      </c>
      <c r="G904" s="190" t="s">
        <v>29912</v>
      </c>
      <c r="H904" s="190" t="s">
        <v>31754</v>
      </c>
      <c r="I904" s="190" t="s">
        <v>31755</v>
      </c>
      <c r="J904" s="190" t="s">
        <v>29826</v>
      </c>
      <c r="K904" s="190" t="s">
        <v>5078</v>
      </c>
      <c r="L904" s="190" t="s">
        <v>1447</v>
      </c>
    </row>
    <row r="905" spans="1:12" ht="15" x14ac:dyDescent="0.25">
      <c r="A905" s="191" t="s">
        <v>8179</v>
      </c>
      <c r="B905" s="192" t="s">
        <v>7349</v>
      </c>
      <c r="C905" s="192" t="s">
        <v>29797</v>
      </c>
      <c r="D905" s="192" t="s">
        <v>29797</v>
      </c>
      <c r="E905" s="192" t="s">
        <v>29797</v>
      </c>
      <c r="F905" s="192" t="s">
        <v>29797</v>
      </c>
      <c r="G905" s="192" t="s">
        <v>29797</v>
      </c>
      <c r="H905" s="192" t="s">
        <v>31371</v>
      </c>
      <c r="I905" s="192" t="s">
        <v>5062</v>
      </c>
      <c r="J905" s="192" t="s">
        <v>29821</v>
      </c>
      <c r="K905" s="192" t="s">
        <v>5062</v>
      </c>
      <c r="L905" s="192" t="s">
        <v>1447</v>
      </c>
    </row>
    <row r="906" spans="1:12" ht="15" x14ac:dyDescent="0.25">
      <c r="A906" s="189" t="s">
        <v>8180</v>
      </c>
      <c r="B906" s="190" t="s">
        <v>7350</v>
      </c>
      <c r="C906" s="190" t="s">
        <v>29797</v>
      </c>
      <c r="D906" s="190" t="s">
        <v>29797</v>
      </c>
      <c r="E906" s="190" t="s">
        <v>29797</v>
      </c>
      <c r="F906" s="190" t="s">
        <v>29797</v>
      </c>
      <c r="G906" s="190" t="s">
        <v>29797</v>
      </c>
      <c r="H906" s="190" t="s">
        <v>29797</v>
      </c>
      <c r="I906" s="190" t="s">
        <v>29797</v>
      </c>
      <c r="J906" s="190" t="s">
        <v>29797</v>
      </c>
      <c r="K906" s="190" t="s">
        <v>29797</v>
      </c>
      <c r="L906" s="190" t="s">
        <v>29797</v>
      </c>
    </row>
    <row r="907" spans="1:12" ht="15" x14ac:dyDescent="0.25">
      <c r="A907" s="191" t="s">
        <v>8181</v>
      </c>
      <c r="B907" s="192" t="s">
        <v>7351</v>
      </c>
      <c r="C907" s="192" t="s">
        <v>29797</v>
      </c>
      <c r="D907" s="192" t="s">
        <v>29797</v>
      </c>
      <c r="E907" s="192" t="s">
        <v>29797</v>
      </c>
      <c r="F907" s="192" t="s">
        <v>29797</v>
      </c>
      <c r="G907" s="192" t="s">
        <v>29797</v>
      </c>
      <c r="H907" s="192" t="s">
        <v>29797</v>
      </c>
      <c r="I907" s="192" t="s">
        <v>29797</v>
      </c>
      <c r="J907" s="192" t="s">
        <v>29797</v>
      </c>
      <c r="K907" s="192" t="s">
        <v>29797</v>
      </c>
      <c r="L907" s="192" t="s">
        <v>29797</v>
      </c>
    </row>
    <row r="908" spans="1:12" ht="15" x14ac:dyDescent="0.25">
      <c r="A908" s="189" t="s">
        <v>8182</v>
      </c>
      <c r="B908" s="190" t="s">
        <v>7352</v>
      </c>
      <c r="C908" s="190" t="s">
        <v>29797</v>
      </c>
      <c r="D908" s="190" t="s">
        <v>29797</v>
      </c>
      <c r="E908" s="190" t="s">
        <v>29797</v>
      </c>
      <c r="F908" s="190" t="s">
        <v>29797</v>
      </c>
      <c r="G908" s="190" t="s">
        <v>29797</v>
      </c>
      <c r="H908" s="190" t="s">
        <v>31460</v>
      </c>
      <c r="I908" s="190" t="s">
        <v>29942</v>
      </c>
      <c r="J908" s="190" t="s">
        <v>29821</v>
      </c>
      <c r="K908" s="190" t="s">
        <v>5062</v>
      </c>
      <c r="L908" s="190" t="s">
        <v>1447</v>
      </c>
    </row>
    <row r="909" spans="1:12" ht="15" x14ac:dyDescent="0.25">
      <c r="A909" s="191" t="s">
        <v>6122</v>
      </c>
      <c r="B909" s="192" t="s">
        <v>6123</v>
      </c>
      <c r="C909" s="192" t="s">
        <v>29797</v>
      </c>
      <c r="D909" s="192" t="s">
        <v>29797</v>
      </c>
      <c r="E909" s="192" t="s">
        <v>29797</v>
      </c>
      <c r="F909" s="192" t="s">
        <v>29797</v>
      </c>
      <c r="G909" s="192" t="s">
        <v>29797</v>
      </c>
      <c r="H909" s="192" t="s">
        <v>31756</v>
      </c>
      <c r="I909" s="192" t="s">
        <v>5073</v>
      </c>
      <c r="J909" s="192" t="s">
        <v>31325</v>
      </c>
      <c r="K909" s="192" t="s">
        <v>5073</v>
      </c>
      <c r="L909" s="192" t="s">
        <v>1447</v>
      </c>
    </row>
    <row r="910" spans="1:12" ht="15" x14ac:dyDescent="0.25">
      <c r="A910" s="189" t="s">
        <v>8183</v>
      </c>
      <c r="B910" s="190" t="s">
        <v>7353</v>
      </c>
      <c r="C910" s="190" t="s">
        <v>29797</v>
      </c>
      <c r="D910" s="190" t="s">
        <v>29797</v>
      </c>
      <c r="E910" s="190" t="s">
        <v>29797</v>
      </c>
      <c r="F910" s="190" t="s">
        <v>29797</v>
      </c>
      <c r="G910" s="190" t="s">
        <v>29797</v>
      </c>
      <c r="H910" s="190" t="s">
        <v>29797</v>
      </c>
      <c r="I910" s="190" t="s">
        <v>29797</v>
      </c>
      <c r="J910" s="190" t="s">
        <v>29797</v>
      </c>
      <c r="K910" s="190" t="s">
        <v>29797</v>
      </c>
      <c r="L910" s="190" t="s">
        <v>29797</v>
      </c>
    </row>
    <row r="911" spans="1:12" ht="15" x14ac:dyDescent="0.25">
      <c r="A911" s="191" t="s">
        <v>6124</v>
      </c>
      <c r="B911" s="192" t="s">
        <v>6125</v>
      </c>
      <c r="C911" s="192" t="s">
        <v>29797</v>
      </c>
      <c r="D911" s="192" t="s">
        <v>29797</v>
      </c>
      <c r="E911" s="192" t="s">
        <v>29797</v>
      </c>
      <c r="F911" s="192" t="s">
        <v>29797</v>
      </c>
      <c r="G911" s="192" t="s">
        <v>29797</v>
      </c>
      <c r="H911" s="192" t="s">
        <v>31344</v>
      </c>
      <c r="I911" s="192" t="s">
        <v>30059</v>
      </c>
      <c r="J911" s="192" t="s">
        <v>29821</v>
      </c>
      <c r="K911" s="192" t="s">
        <v>5062</v>
      </c>
      <c r="L911" s="192" t="s">
        <v>1447</v>
      </c>
    </row>
    <row r="912" spans="1:12" ht="15" x14ac:dyDescent="0.25">
      <c r="A912" s="189" t="s">
        <v>23242</v>
      </c>
      <c r="B912" s="190" t="s">
        <v>23243</v>
      </c>
      <c r="C912" s="190" t="s">
        <v>29797</v>
      </c>
      <c r="D912" s="190" t="s">
        <v>29797</v>
      </c>
      <c r="E912" s="190" t="s">
        <v>29797</v>
      </c>
      <c r="F912" s="190" t="s">
        <v>29797</v>
      </c>
      <c r="G912" s="190" t="s">
        <v>29797</v>
      </c>
      <c r="H912" s="190" t="s">
        <v>31757</v>
      </c>
      <c r="I912" s="190" t="s">
        <v>31758</v>
      </c>
      <c r="J912" s="190" t="s">
        <v>30021</v>
      </c>
      <c r="K912" s="190" t="s">
        <v>12016</v>
      </c>
      <c r="L912" s="190" t="s">
        <v>1447</v>
      </c>
    </row>
    <row r="913" spans="1:12" ht="15" x14ac:dyDescent="0.25">
      <c r="A913" s="191" t="s">
        <v>8184</v>
      </c>
      <c r="B913" s="192" t="s">
        <v>7354</v>
      </c>
      <c r="C913" s="192" t="s">
        <v>29797</v>
      </c>
      <c r="D913" s="192" t="s">
        <v>29797</v>
      </c>
      <c r="E913" s="192" t="s">
        <v>29797</v>
      </c>
      <c r="F913" s="192" t="s">
        <v>29797</v>
      </c>
      <c r="G913" s="192" t="s">
        <v>29797</v>
      </c>
      <c r="H913" s="192" t="s">
        <v>31409</v>
      </c>
      <c r="I913" s="192" t="s">
        <v>5062</v>
      </c>
      <c r="J913" s="192" t="s">
        <v>29821</v>
      </c>
      <c r="K913" s="192" t="s">
        <v>5062</v>
      </c>
      <c r="L913" s="192" t="s">
        <v>1447</v>
      </c>
    </row>
    <row r="914" spans="1:12" ht="15" x14ac:dyDescent="0.25">
      <c r="A914" s="189" t="s">
        <v>23244</v>
      </c>
      <c r="B914" s="190" t="s">
        <v>7355</v>
      </c>
      <c r="C914" s="190" t="s">
        <v>29797</v>
      </c>
      <c r="D914" s="190" t="s">
        <v>29797</v>
      </c>
      <c r="E914" s="190" t="s">
        <v>29797</v>
      </c>
      <c r="F914" s="190" t="s">
        <v>29797</v>
      </c>
      <c r="G914" s="190" t="s">
        <v>29797</v>
      </c>
      <c r="H914" s="190" t="s">
        <v>29797</v>
      </c>
      <c r="I914" s="190" t="s">
        <v>29797</v>
      </c>
      <c r="J914" s="190" t="s">
        <v>29797</v>
      </c>
      <c r="K914" s="190" t="s">
        <v>29797</v>
      </c>
      <c r="L914" s="190" t="s">
        <v>1445</v>
      </c>
    </row>
    <row r="915" spans="1:12" ht="15" x14ac:dyDescent="0.25">
      <c r="A915" s="191" t="s">
        <v>23245</v>
      </c>
      <c r="B915" s="192" t="s">
        <v>7355</v>
      </c>
      <c r="C915" s="192" t="s">
        <v>29797</v>
      </c>
      <c r="D915" s="192" t="s">
        <v>29797</v>
      </c>
      <c r="E915" s="192" t="s">
        <v>29797</v>
      </c>
      <c r="F915" s="192" t="s">
        <v>29797</v>
      </c>
      <c r="G915" s="192" t="s">
        <v>29797</v>
      </c>
      <c r="H915" s="192" t="s">
        <v>29797</v>
      </c>
      <c r="I915" s="192" t="s">
        <v>29797</v>
      </c>
      <c r="J915" s="192" t="s">
        <v>29797</v>
      </c>
      <c r="K915" s="192" t="s">
        <v>29797</v>
      </c>
      <c r="L915" s="192" t="s">
        <v>29797</v>
      </c>
    </row>
    <row r="916" spans="1:12" ht="15" x14ac:dyDescent="0.25">
      <c r="A916" s="189" t="s">
        <v>15196</v>
      </c>
      <c r="B916" s="190" t="s">
        <v>19060</v>
      </c>
      <c r="C916" s="190" t="s">
        <v>29797</v>
      </c>
      <c r="D916" s="190" t="s">
        <v>29797</v>
      </c>
      <c r="E916" s="190" t="s">
        <v>29797</v>
      </c>
      <c r="F916" s="190" t="s">
        <v>29797</v>
      </c>
      <c r="G916" s="190" t="s">
        <v>29797</v>
      </c>
      <c r="H916" s="190" t="s">
        <v>29797</v>
      </c>
      <c r="I916" s="190" t="s">
        <v>29797</v>
      </c>
      <c r="J916" s="190" t="s">
        <v>29797</v>
      </c>
      <c r="K916" s="190" t="s">
        <v>29797</v>
      </c>
      <c r="L916" s="190" t="s">
        <v>29797</v>
      </c>
    </row>
    <row r="917" spans="1:12" ht="15" x14ac:dyDescent="0.25">
      <c r="A917" s="191" t="s">
        <v>15197</v>
      </c>
      <c r="B917" s="192" t="s">
        <v>19061</v>
      </c>
      <c r="C917" s="192" t="s">
        <v>29797</v>
      </c>
      <c r="D917" s="192" t="s">
        <v>29797</v>
      </c>
      <c r="E917" s="192" t="s">
        <v>29797</v>
      </c>
      <c r="F917" s="192" t="s">
        <v>29797</v>
      </c>
      <c r="G917" s="192" t="s">
        <v>29797</v>
      </c>
      <c r="H917" s="192" t="s">
        <v>31390</v>
      </c>
      <c r="I917" s="192" t="s">
        <v>14423</v>
      </c>
      <c r="J917" s="192" t="s">
        <v>29821</v>
      </c>
      <c r="K917" s="192" t="s">
        <v>5062</v>
      </c>
      <c r="L917" s="192" t="s">
        <v>1447</v>
      </c>
    </row>
    <row r="918" spans="1:12" ht="15" x14ac:dyDescent="0.25">
      <c r="A918" s="189" t="s">
        <v>15198</v>
      </c>
      <c r="B918" s="190" t="s">
        <v>19062</v>
      </c>
      <c r="C918" s="190" t="s">
        <v>29797</v>
      </c>
      <c r="D918" s="190" t="s">
        <v>29797</v>
      </c>
      <c r="E918" s="190" t="s">
        <v>29797</v>
      </c>
      <c r="F918" s="190" t="s">
        <v>29797</v>
      </c>
      <c r="G918" s="190" t="s">
        <v>29797</v>
      </c>
      <c r="H918" s="190" t="s">
        <v>31759</v>
      </c>
      <c r="I918" s="190" t="s">
        <v>12007</v>
      </c>
      <c r="J918" s="190" t="s">
        <v>30017</v>
      </c>
      <c r="K918" s="190" t="s">
        <v>12007</v>
      </c>
      <c r="L918" s="190" t="s">
        <v>1447</v>
      </c>
    </row>
    <row r="919" spans="1:12" ht="15" x14ac:dyDescent="0.25">
      <c r="A919" s="191" t="s">
        <v>8185</v>
      </c>
      <c r="B919" s="192" t="s">
        <v>7356</v>
      </c>
      <c r="C919" s="192" t="s">
        <v>29797</v>
      </c>
      <c r="D919" s="192" t="s">
        <v>29797</v>
      </c>
      <c r="E919" s="192" t="s">
        <v>29797</v>
      </c>
      <c r="F919" s="192" t="s">
        <v>29797</v>
      </c>
      <c r="G919" s="192" t="s">
        <v>29797</v>
      </c>
      <c r="H919" s="192" t="s">
        <v>31760</v>
      </c>
      <c r="I919" s="192" t="s">
        <v>31761</v>
      </c>
      <c r="J919" s="192" t="s">
        <v>29985</v>
      </c>
      <c r="K919" s="192" t="s">
        <v>5897</v>
      </c>
      <c r="L919" s="192" t="s">
        <v>1447</v>
      </c>
    </row>
    <row r="920" spans="1:12" ht="15" x14ac:dyDescent="0.25">
      <c r="A920" s="189" t="s">
        <v>23246</v>
      </c>
      <c r="B920" s="190" t="s">
        <v>23247</v>
      </c>
      <c r="C920" s="190" t="s">
        <v>29797</v>
      </c>
      <c r="D920" s="190" t="s">
        <v>29797</v>
      </c>
      <c r="E920" s="190" t="s">
        <v>29797</v>
      </c>
      <c r="F920" s="190" t="s">
        <v>29797</v>
      </c>
      <c r="G920" s="190" t="s">
        <v>29797</v>
      </c>
      <c r="H920" s="190" t="s">
        <v>29797</v>
      </c>
      <c r="I920" s="190" t="s">
        <v>29797</v>
      </c>
      <c r="J920" s="190" t="s">
        <v>29797</v>
      </c>
      <c r="K920" s="190" t="s">
        <v>29797</v>
      </c>
      <c r="L920" s="190" t="s">
        <v>1448</v>
      </c>
    </row>
    <row r="921" spans="1:12" ht="15" x14ac:dyDescent="0.25">
      <c r="A921" s="191" t="s">
        <v>8186</v>
      </c>
      <c r="B921" s="192" t="s">
        <v>7357</v>
      </c>
      <c r="C921" s="192" t="s">
        <v>29797</v>
      </c>
      <c r="D921" s="192" t="s">
        <v>29797</v>
      </c>
      <c r="E921" s="192" t="s">
        <v>29797</v>
      </c>
      <c r="F921" s="192" t="s">
        <v>29797</v>
      </c>
      <c r="G921" s="192" t="s">
        <v>29797</v>
      </c>
      <c r="H921" s="192" t="s">
        <v>31762</v>
      </c>
      <c r="I921" s="192" t="s">
        <v>5078</v>
      </c>
      <c r="J921" s="192" t="s">
        <v>29826</v>
      </c>
      <c r="K921" s="192" t="s">
        <v>5078</v>
      </c>
      <c r="L921" s="192" t="s">
        <v>1447</v>
      </c>
    </row>
    <row r="922" spans="1:12" ht="15" x14ac:dyDescent="0.25">
      <c r="A922" s="189" t="s">
        <v>23248</v>
      </c>
      <c r="B922" s="190" t="s">
        <v>23249</v>
      </c>
      <c r="C922" s="190" t="s">
        <v>29797</v>
      </c>
      <c r="D922" s="190" t="s">
        <v>29797</v>
      </c>
      <c r="E922" s="190" t="s">
        <v>29797</v>
      </c>
      <c r="F922" s="190" t="s">
        <v>29797</v>
      </c>
      <c r="G922" s="190" t="s">
        <v>29797</v>
      </c>
      <c r="H922" s="190" t="s">
        <v>29797</v>
      </c>
      <c r="I922" s="190" t="s">
        <v>29797</v>
      </c>
      <c r="J922" s="190" t="s">
        <v>29797</v>
      </c>
      <c r="K922" s="190" t="s">
        <v>29797</v>
      </c>
      <c r="L922" s="190" t="s">
        <v>1465</v>
      </c>
    </row>
    <row r="923" spans="1:12" ht="15" x14ac:dyDescent="0.25">
      <c r="A923" s="191" t="s">
        <v>6126</v>
      </c>
      <c r="B923" s="192" t="s">
        <v>6127</v>
      </c>
      <c r="C923" s="192" t="s">
        <v>29797</v>
      </c>
      <c r="D923" s="192" t="s">
        <v>29797</v>
      </c>
      <c r="E923" s="192" t="s">
        <v>29797</v>
      </c>
      <c r="F923" s="192" t="s">
        <v>29797</v>
      </c>
      <c r="G923" s="192" t="s">
        <v>29797</v>
      </c>
      <c r="H923" s="192" t="s">
        <v>31409</v>
      </c>
      <c r="I923" s="192" t="s">
        <v>5062</v>
      </c>
      <c r="J923" s="192" t="s">
        <v>29821</v>
      </c>
      <c r="K923" s="192" t="s">
        <v>5062</v>
      </c>
      <c r="L923" s="192" t="s">
        <v>1447</v>
      </c>
    </row>
    <row r="924" spans="1:12" ht="15" x14ac:dyDescent="0.25">
      <c r="A924" s="189" t="s">
        <v>8187</v>
      </c>
      <c r="B924" s="190" t="s">
        <v>7358</v>
      </c>
      <c r="C924" s="190" t="s">
        <v>29797</v>
      </c>
      <c r="D924" s="190" t="s">
        <v>29797</v>
      </c>
      <c r="E924" s="190" t="s">
        <v>29797</v>
      </c>
      <c r="F924" s="190" t="s">
        <v>29797</v>
      </c>
      <c r="G924" s="190" t="s">
        <v>29797</v>
      </c>
      <c r="H924" s="190" t="s">
        <v>29797</v>
      </c>
      <c r="I924" s="190" t="s">
        <v>29797</v>
      </c>
      <c r="J924" s="190" t="s">
        <v>29797</v>
      </c>
      <c r="K924" s="190" t="s">
        <v>29797</v>
      </c>
      <c r="L924" s="190" t="s">
        <v>29797</v>
      </c>
    </row>
    <row r="925" spans="1:12" ht="15" x14ac:dyDescent="0.25">
      <c r="A925" s="191" t="s">
        <v>10082</v>
      </c>
      <c r="B925" s="192" t="s">
        <v>10083</v>
      </c>
      <c r="C925" s="192" t="s">
        <v>29797</v>
      </c>
      <c r="D925" s="192" t="s">
        <v>29797</v>
      </c>
      <c r="E925" s="192" t="s">
        <v>29797</v>
      </c>
      <c r="F925" s="192" t="s">
        <v>29797</v>
      </c>
      <c r="G925" s="192" t="s">
        <v>29797</v>
      </c>
      <c r="H925" s="192" t="s">
        <v>31376</v>
      </c>
      <c r="I925" s="192" t="s">
        <v>5062</v>
      </c>
      <c r="J925" s="192" t="s">
        <v>29821</v>
      </c>
      <c r="K925" s="192" t="s">
        <v>5062</v>
      </c>
      <c r="L925" s="192" t="s">
        <v>1447</v>
      </c>
    </row>
    <row r="926" spans="1:12" ht="15" x14ac:dyDescent="0.25">
      <c r="A926" s="189" t="s">
        <v>8188</v>
      </c>
      <c r="B926" s="190" t="s">
        <v>7359</v>
      </c>
      <c r="C926" s="190" t="s">
        <v>29797</v>
      </c>
      <c r="D926" s="190" t="s">
        <v>29797</v>
      </c>
      <c r="E926" s="190" t="s">
        <v>29797</v>
      </c>
      <c r="F926" s="190" t="s">
        <v>29797</v>
      </c>
      <c r="G926" s="190" t="s">
        <v>29797</v>
      </c>
      <c r="H926" s="190" t="s">
        <v>31374</v>
      </c>
      <c r="I926" s="190" t="s">
        <v>30278</v>
      </c>
      <c r="J926" s="190" t="s">
        <v>29821</v>
      </c>
      <c r="K926" s="190" t="s">
        <v>5062</v>
      </c>
      <c r="L926" s="190" t="s">
        <v>1447</v>
      </c>
    </row>
    <row r="927" spans="1:12" ht="15" x14ac:dyDescent="0.25">
      <c r="A927" s="191" t="s">
        <v>15199</v>
      </c>
      <c r="B927" s="192" t="s">
        <v>19063</v>
      </c>
      <c r="C927" s="192" t="s">
        <v>29797</v>
      </c>
      <c r="D927" s="192" t="s">
        <v>29797</v>
      </c>
      <c r="E927" s="192" t="s">
        <v>29797</v>
      </c>
      <c r="F927" s="192" t="s">
        <v>29797</v>
      </c>
      <c r="G927" s="192" t="s">
        <v>29797</v>
      </c>
      <c r="H927" s="192" t="s">
        <v>31763</v>
      </c>
      <c r="I927" s="192" t="s">
        <v>31764</v>
      </c>
      <c r="J927" s="192" t="s">
        <v>31325</v>
      </c>
      <c r="K927" s="192" t="s">
        <v>5073</v>
      </c>
      <c r="L927" s="192" t="s">
        <v>1447</v>
      </c>
    </row>
    <row r="928" spans="1:12" ht="15" x14ac:dyDescent="0.25">
      <c r="A928" s="189" t="s">
        <v>15200</v>
      </c>
      <c r="B928" s="190" t="s">
        <v>23250</v>
      </c>
      <c r="C928" s="190" t="s">
        <v>29797</v>
      </c>
      <c r="D928" s="190" t="s">
        <v>29797</v>
      </c>
      <c r="E928" s="190" t="s">
        <v>29797</v>
      </c>
      <c r="F928" s="190" t="s">
        <v>29797</v>
      </c>
      <c r="G928" s="190" t="s">
        <v>29797</v>
      </c>
      <c r="H928" s="190" t="s">
        <v>31765</v>
      </c>
      <c r="I928" s="190" t="s">
        <v>5073</v>
      </c>
      <c r="J928" s="190" t="s">
        <v>31325</v>
      </c>
      <c r="K928" s="190" t="s">
        <v>5073</v>
      </c>
      <c r="L928" s="190" t="s">
        <v>1447</v>
      </c>
    </row>
    <row r="929" spans="1:12" ht="15" x14ac:dyDescent="0.25">
      <c r="A929" s="191" t="s">
        <v>8189</v>
      </c>
      <c r="B929" s="192" t="s">
        <v>7360</v>
      </c>
      <c r="C929" s="192" t="s">
        <v>29812</v>
      </c>
      <c r="D929" s="192" t="s">
        <v>29813</v>
      </c>
      <c r="E929" s="192" t="s">
        <v>29913</v>
      </c>
      <c r="F929" s="192" t="s">
        <v>29804</v>
      </c>
      <c r="G929" s="192" t="s">
        <v>29914</v>
      </c>
      <c r="H929" s="192" t="s">
        <v>31629</v>
      </c>
      <c r="I929" s="192" t="s">
        <v>31630</v>
      </c>
      <c r="J929" s="192" t="s">
        <v>29826</v>
      </c>
      <c r="K929" s="192" t="s">
        <v>5078</v>
      </c>
      <c r="L929" s="192" t="s">
        <v>1447</v>
      </c>
    </row>
    <row r="930" spans="1:12" ht="15" x14ac:dyDescent="0.25">
      <c r="A930" s="189" t="s">
        <v>8190</v>
      </c>
      <c r="B930" s="190" t="s">
        <v>7361</v>
      </c>
      <c r="C930" s="190" t="s">
        <v>29812</v>
      </c>
      <c r="D930" s="190" t="s">
        <v>29797</v>
      </c>
      <c r="E930" s="190" t="s">
        <v>6089</v>
      </c>
      <c r="F930" s="190" t="s">
        <v>29797</v>
      </c>
      <c r="G930" s="190" t="s">
        <v>29797</v>
      </c>
      <c r="H930" s="190" t="s">
        <v>31766</v>
      </c>
      <c r="I930" s="190" t="s">
        <v>31767</v>
      </c>
      <c r="J930" s="190" t="s">
        <v>31325</v>
      </c>
      <c r="K930" s="190" t="s">
        <v>5073</v>
      </c>
      <c r="L930" s="190" t="s">
        <v>1447</v>
      </c>
    </row>
    <row r="931" spans="1:12" ht="15" x14ac:dyDescent="0.25">
      <c r="A931" s="191" t="s">
        <v>8191</v>
      </c>
      <c r="B931" s="192" t="s">
        <v>7362</v>
      </c>
      <c r="C931" s="192" t="s">
        <v>29797</v>
      </c>
      <c r="D931" s="192" t="s">
        <v>29797</v>
      </c>
      <c r="E931" s="192" t="s">
        <v>29797</v>
      </c>
      <c r="F931" s="192" t="s">
        <v>29797</v>
      </c>
      <c r="G931" s="192" t="s">
        <v>29797</v>
      </c>
      <c r="H931" s="192" t="s">
        <v>29797</v>
      </c>
      <c r="I931" s="192" t="s">
        <v>29797</v>
      </c>
      <c r="J931" s="192" t="s">
        <v>31325</v>
      </c>
      <c r="K931" s="192" t="s">
        <v>5073</v>
      </c>
      <c r="L931" s="192" t="s">
        <v>1447</v>
      </c>
    </row>
    <row r="932" spans="1:12" ht="15" x14ac:dyDescent="0.25">
      <c r="A932" s="189" t="s">
        <v>8192</v>
      </c>
      <c r="B932" s="190" t="s">
        <v>7363</v>
      </c>
      <c r="C932" s="190" t="s">
        <v>29797</v>
      </c>
      <c r="D932" s="190" t="s">
        <v>29797</v>
      </c>
      <c r="E932" s="190" t="s">
        <v>29797</v>
      </c>
      <c r="F932" s="190" t="s">
        <v>29797</v>
      </c>
      <c r="G932" s="190" t="s">
        <v>29797</v>
      </c>
      <c r="H932" s="190" t="s">
        <v>31768</v>
      </c>
      <c r="I932" s="190" t="s">
        <v>10385</v>
      </c>
      <c r="J932" s="190" t="s">
        <v>30976</v>
      </c>
      <c r="K932" s="190" t="s">
        <v>10385</v>
      </c>
      <c r="L932" s="190" t="s">
        <v>1447</v>
      </c>
    </row>
    <row r="933" spans="1:12" ht="15" x14ac:dyDescent="0.25">
      <c r="A933" s="191" t="s">
        <v>8193</v>
      </c>
      <c r="B933" s="192" t="s">
        <v>7364</v>
      </c>
      <c r="C933" s="192" t="s">
        <v>29797</v>
      </c>
      <c r="D933" s="192" t="s">
        <v>29797</v>
      </c>
      <c r="E933" s="192" t="s">
        <v>29797</v>
      </c>
      <c r="F933" s="192" t="s">
        <v>29797</v>
      </c>
      <c r="G933" s="192" t="s">
        <v>29797</v>
      </c>
      <c r="H933" s="192" t="s">
        <v>31769</v>
      </c>
      <c r="I933" s="192" t="s">
        <v>31761</v>
      </c>
      <c r="J933" s="192" t="s">
        <v>29985</v>
      </c>
      <c r="K933" s="192" t="s">
        <v>5897</v>
      </c>
      <c r="L933" s="192" t="s">
        <v>1447</v>
      </c>
    </row>
    <row r="934" spans="1:12" ht="15" x14ac:dyDescent="0.25">
      <c r="A934" s="189" t="s">
        <v>8194</v>
      </c>
      <c r="B934" s="190" t="s">
        <v>23251</v>
      </c>
      <c r="C934" s="190" t="s">
        <v>29915</v>
      </c>
      <c r="D934" s="190" t="s">
        <v>29802</v>
      </c>
      <c r="E934" s="190" t="s">
        <v>29916</v>
      </c>
      <c r="F934" s="190" t="s">
        <v>29804</v>
      </c>
      <c r="G934" s="190" t="s">
        <v>29909</v>
      </c>
      <c r="H934" s="190" t="s">
        <v>31310</v>
      </c>
      <c r="I934" s="190" t="s">
        <v>31311</v>
      </c>
      <c r="J934" s="190" t="s">
        <v>29821</v>
      </c>
      <c r="K934" s="190" t="s">
        <v>5062</v>
      </c>
      <c r="L934" s="190" t="s">
        <v>1447</v>
      </c>
    </row>
    <row r="935" spans="1:12" ht="15" x14ac:dyDescent="0.25">
      <c r="A935" s="191" t="s">
        <v>15201</v>
      </c>
      <c r="B935" s="192" t="s">
        <v>19064</v>
      </c>
      <c r="C935" s="192" t="s">
        <v>29797</v>
      </c>
      <c r="D935" s="192" t="s">
        <v>29797</v>
      </c>
      <c r="E935" s="192" t="s">
        <v>29797</v>
      </c>
      <c r="F935" s="192" t="s">
        <v>29797</v>
      </c>
      <c r="G935" s="192" t="s">
        <v>29797</v>
      </c>
      <c r="H935" s="192" t="s">
        <v>29797</v>
      </c>
      <c r="I935" s="192" t="s">
        <v>29797</v>
      </c>
      <c r="J935" s="192" t="s">
        <v>29797</v>
      </c>
      <c r="K935" s="192" t="s">
        <v>29797</v>
      </c>
      <c r="L935" s="192" t="s">
        <v>29797</v>
      </c>
    </row>
    <row r="936" spans="1:12" ht="15" x14ac:dyDescent="0.25">
      <c r="A936" s="189" t="s">
        <v>23252</v>
      </c>
      <c r="B936" s="190" t="s">
        <v>19065</v>
      </c>
      <c r="C936" s="190" t="s">
        <v>29797</v>
      </c>
      <c r="D936" s="190" t="s">
        <v>29797</v>
      </c>
      <c r="E936" s="190" t="s">
        <v>29797</v>
      </c>
      <c r="F936" s="190" t="s">
        <v>29797</v>
      </c>
      <c r="G936" s="190" t="s">
        <v>29797</v>
      </c>
      <c r="H936" s="190" t="s">
        <v>29797</v>
      </c>
      <c r="I936" s="190" t="s">
        <v>29797</v>
      </c>
      <c r="J936" s="190" t="s">
        <v>29797</v>
      </c>
      <c r="K936" s="190" t="s">
        <v>29797</v>
      </c>
      <c r="L936" s="190" t="s">
        <v>1468</v>
      </c>
    </row>
    <row r="937" spans="1:12" ht="15" x14ac:dyDescent="0.25">
      <c r="A937" s="191" t="s">
        <v>8195</v>
      </c>
      <c r="B937" s="192" t="s">
        <v>7365</v>
      </c>
      <c r="C937" s="192" t="s">
        <v>29797</v>
      </c>
      <c r="D937" s="192" t="s">
        <v>29797</v>
      </c>
      <c r="E937" s="192" t="s">
        <v>29797</v>
      </c>
      <c r="F937" s="192" t="s">
        <v>29797</v>
      </c>
      <c r="G937" s="192" t="s">
        <v>29797</v>
      </c>
      <c r="H937" s="192" t="s">
        <v>29797</v>
      </c>
      <c r="I937" s="192" t="s">
        <v>29797</v>
      </c>
      <c r="J937" s="192" t="s">
        <v>31325</v>
      </c>
      <c r="K937" s="192" t="s">
        <v>5073</v>
      </c>
      <c r="L937" s="192" t="s">
        <v>1447</v>
      </c>
    </row>
    <row r="938" spans="1:12" ht="15" x14ac:dyDescent="0.25">
      <c r="A938" s="189" t="s">
        <v>23253</v>
      </c>
      <c r="B938" s="190" t="s">
        <v>23254</v>
      </c>
      <c r="C938" s="190" t="s">
        <v>29797</v>
      </c>
      <c r="D938" s="190" t="s">
        <v>29797</v>
      </c>
      <c r="E938" s="190" t="s">
        <v>29797</v>
      </c>
      <c r="F938" s="190" t="s">
        <v>29797</v>
      </c>
      <c r="G938" s="190" t="s">
        <v>29797</v>
      </c>
      <c r="H938" s="190" t="s">
        <v>29797</v>
      </c>
      <c r="I938" s="190" t="s">
        <v>29797</v>
      </c>
      <c r="J938" s="190" t="s">
        <v>29797</v>
      </c>
      <c r="K938" s="190" t="s">
        <v>29797</v>
      </c>
      <c r="L938" s="190" t="s">
        <v>29797</v>
      </c>
    </row>
    <row r="939" spans="1:12" ht="15" x14ac:dyDescent="0.25">
      <c r="A939" s="191" t="s">
        <v>15202</v>
      </c>
      <c r="B939" s="192" t="s">
        <v>19066</v>
      </c>
      <c r="C939" s="192" t="s">
        <v>29797</v>
      </c>
      <c r="D939" s="192" t="s">
        <v>29797</v>
      </c>
      <c r="E939" s="192" t="s">
        <v>29797</v>
      </c>
      <c r="F939" s="192" t="s">
        <v>29797</v>
      </c>
      <c r="G939" s="192" t="s">
        <v>29797</v>
      </c>
      <c r="H939" s="192" t="s">
        <v>29797</v>
      </c>
      <c r="I939" s="192" t="s">
        <v>29797</v>
      </c>
      <c r="J939" s="192" t="s">
        <v>29797</v>
      </c>
      <c r="K939" s="192" t="s">
        <v>29797</v>
      </c>
      <c r="L939" s="192" t="s">
        <v>29797</v>
      </c>
    </row>
    <row r="940" spans="1:12" ht="15" x14ac:dyDescent="0.25">
      <c r="A940" s="189" t="s">
        <v>10084</v>
      </c>
      <c r="B940" s="190" t="s">
        <v>10085</v>
      </c>
      <c r="C940" s="190" t="s">
        <v>29797</v>
      </c>
      <c r="D940" s="190" t="s">
        <v>29797</v>
      </c>
      <c r="E940" s="190" t="s">
        <v>29797</v>
      </c>
      <c r="F940" s="190" t="s">
        <v>29797</v>
      </c>
      <c r="G940" s="190" t="s">
        <v>29797</v>
      </c>
      <c r="H940" s="190" t="s">
        <v>31409</v>
      </c>
      <c r="I940" s="190" t="s">
        <v>5062</v>
      </c>
      <c r="J940" s="190" t="s">
        <v>29821</v>
      </c>
      <c r="K940" s="190" t="s">
        <v>5062</v>
      </c>
      <c r="L940" s="190" t="s">
        <v>1447</v>
      </c>
    </row>
    <row r="941" spans="1:12" ht="15" x14ac:dyDescent="0.25">
      <c r="A941" s="191" t="s">
        <v>15203</v>
      </c>
      <c r="B941" s="192" t="s">
        <v>19067</v>
      </c>
      <c r="C941" s="192" t="s">
        <v>29797</v>
      </c>
      <c r="D941" s="192" t="s">
        <v>29797</v>
      </c>
      <c r="E941" s="192" t="s">
        <v>29797</v>
      </c>
      <c r="F941" s="192" t="s">
        <v>29797</v>
      </c>
      <c r="G941" s="192" t="s">
        <v>29797</v>
      </c>
      <c r="H941" s="192" t="s">
        <v>31770</v>
      </c>
      <c r="I941" s="192" t="s">
        <v>31771</v>
      </c>
      <c r="J941" s="192" t="s">
        <v>29826</v>
      </c>
      <c r="K941" s="192" t="s">
        <v>5078</v>
      </c>
      <c r="L941" s="192" t="s">
        <v>1447</v>
      </c>
    </row>
    <row r="942" spans="1:12" ht="15" x14ac:dyDescent="0.25">
      <c r="A942" s="189" t="s">
        <v>8196</v>
      </c>
      <c r="B942" s="190" t="s">
        <v>7366</v>
      </c>
      <c r="C942" s="190" t="s">
        <v>29797</v>
      </c>
      <c r="D942" s="190" t="s">
        <v>29797</v>
      </c>
      <c r="E942" s="190" t="s">
        <v>29797</v>
      </c>
      <c r="F942" s="190" t="s">
        <v>29797</v>
      </c>
      <c r="G942" s="190" t="s">
        <v>29797</v>
      </c>
      <c r="H942" s="190" t="s">
        <v>29797</v>
      </c>
      <c r="I942" s="190" t="s">
        <v>29797</v>
      </c>
      <c r="J942" s="190" t="s">
        <v>31325</v>
      </c>
      <c r="K942" s="190" t="s">
        <v>5073</v>
      </c>
      <c r="L942" s="190" t="s">
        <v>1447</v>
      </c>
    </row>
    <row r="943" spans="1:12" ht="15" x14ac:dyDescent="0.25">
      <c r="A943" s="191" t="s">
        <v>10086</v>
      </c>
      <c r="B943" s="192" t="s">
        <v>10087</v>
      </c>
      <c r="C943" s="192" t="s">
        <v>29797</v>
      </c>
      <c r="D943" s="192" t="s">
        <v>29797</v>
      </c>
      <c r="E943" s="192" t="s">
        <v>29797</v>
      </c>
      <c r="F943" s="192" t="s">
        <v>29797</v>
      </c>
      <c r="G943" s="192" t="s">
        <v>29797</v>
      </c>
      <c r="H943" s="192" t="s">
        <v>31400</v>
      </c>
      <c r="I943" s="192" t="s">
        <v>31401</v>
      </c>
      <c r="J943" s="192" t="s">
        <v>29821</v>
      </c>
      <c r="K943" s="192" t="s">
        <v>5062</v>
      </c>
      <c r="L943" s="192" t="s">
        <v>1447</v>
      </c>
    </row>
    <row r="944" spans="1:12" ht="15" x14ac:dyDescent="0.25">
      <c r="A944" s="189" t="s">
        <v>23255</v>
      </c>
      <c r="B944" s="190" t="s">
        <v>23256</v>
      </c>
      <c r="C944" s="190" t="s">
        <v>29797</v>
      </c>
      <c r="D944" s="190" t="s">
        <v>29797</v>
      </c>
      <c r="E944" s="190" t="s">
        <v>29797</v>
      </c>
      <c r="F944" s="190" t="s">
        <v>29797</v>
      </c>
      <c r="G944" s="190" t="s">
        <v>29797</v>
      </c>
      <c r="H944" s="190" t="s">
        <v>29797</v>
      </c>
      <c r="I944" s="190" t="s">
        <v>29797</v>
      </c>
      <c r="J944" s="190" t="s">
        <v>29797</v>
      </c>
      <c r="K944" s="190" t="s">
        <v>29797</v>
      </c>
      <c r="L944" s="190" t="s">
        <v>29797</v>
      </c>
    </row>
    <row r="945" spans="1:12" ht="15" x14ac:dyDescent="0.25">
      <c r="A945" s="191" t="s">
        <v>23257</v>
      </c>
      <c r="B945" s="192" t="s">
        <v>7367</v>
      </c>
      <c r="C945" s="192" t="s">
        <v>29797</v>
      </c>
      <c r="D945" s="192" t="s">
        <v>29797</v>
      </c>
      <c r="E945" s="192" t="s">
        <v>29797</v>
      </c>
      <c r="F945" s="192" t="s">
        <v>29797</v>
      </c>
      <c r="G945" s="192" t="s">
        <v>29797</v>
      </c>
      <c r="H945" s="192" t="s">
        <v>29797</v>
      </c>
      <c r="I945" s="192" t="s">
        <v>29797</v>
      </c>
      <c r="J945" s="192" t="s">
        <v>29797</v>
      </c>
      <c r="K945" s="192" t="s">
        <v>29797</v>
      </c>
      <c r="L945" s="192" t="s">
        <v>1445</v>
      </c>
    </row>
    <row r="946" spans="1:12" ht="15" x14ac:dyDescent="0.25">
      <c r="A946" s="189" t="s">
        <v>15204</v>
      </c>
      <c r="B946" s="190" t="s">
        <v>19068</v>
      </c>
      <c r="C946" s="190" t="s">
        <v>29797</v>
      </c>
      <c r="D946" s="190" t="s">
        <v>29797</v>
      </c>
      <c r="E946" s="190" t="s">
        <v>29797</v>
      </c>
      <c r="F946" s="190" t="s">
        <v>29797</v>
      </c>
      <c r="G946" s="190" t="s">
        <v>29797</v>
      </c>
      <c r="H946" s="190" t="s">
        <v>29797</v>
      </c>
      <c r="I946" s="190" t="s">
        <v>29797</v>
      </c>
      <c r="J946" s="190" t="s">
        <v>29797</v>
      </c>
      <c r="K946" s="190" t="s">
        <v>29797</v>
      </c>
      <c r="L946" s="190" t="s">
        <v>1447</v>
      </c>
    </row>
    <row r="947" spans="1:12" ht="15" x14ac:dyDescent="0.25">
      <c r="A947" s="191" t="s">
        <v>10088</v>
      </c>
      <c r="B947" s="192" t="s">
        <v>4471</v>
      </c>
      <c r="C947" s="192" t="s">
        <v>29797</v>
      </c>
      <c r="D947" s="192" t="s">
        <v>29797</v>
      </c>
      <c r="E947" s="192" t="s">
        <v>29797</v>
      </c>
      <c r="F947" s="192" t="s">
        <v>29797</v>
      </c>
      <c r="G947" s="192" t="s">
        <v>29797</v>
      </c>
      <c r="H947" s="192" t="s">
        <v>31772</v>
      </c>
      <c r="I947" s="192" t="s">
        <v>5078</v>
      </c>
      <c r="J947" s="192" t="s">
        <v>29826</v>
      </c>
      <c r="K947" s="192" t="s">
        <v>5078</v>
      </c>
      <c r="L947" s="192" t="s">
        <v>1447</v>
      </c>
    </row>
    <row r="948" spans="1:12" ht="15" x14ac:dyDescent="0.25">
      <c r="A948" s="189" t="s">
        <v>8197</v>
      </c>
      <c r="B948" s="190" t="s">
        <v>4472</v>
      </c>
      <c r="C948" s="190" t="s">
        <v>29797</v>
      </c>
      <c r="D948" s="190" t="s">
        <v>29797</v>
      </c>
      <c r="E948" s="190" t="s">
        <v>29797</v>
      </c>
      <c r="F948" s="190" t="s">
        <v>29797</v>
      </c>
      <c r="G948" s="190" t="s">
        <v>29797</v>
      </c>
      <c r="H948" s="190" t="s">
        <v>31773</v>
      </c>
      <c r="I948" s="190" t="s">
        <v>31100</v>
      </c>
      <c r="J948" s="190" t="s">
        <v>31325</v>
      </c>
      <c r="K948" s="190" t="s">
        <v>5073</v>
      </c>
      <c r="L948" s="190" t="s">
        <v>1447</v>
      </c>
    </row>
    <row r="949" spans="1:12" ht="15" x14ac:dyDescent="0.25">
      <c r="A949" s="191" t="s">
        <v>8198</v>
      </c>
      <c r="B949" s="192" t="s">
        <v>4473</v>
      </c>
      <c r="C949" s="192" t="s">
        <v>29797</v>
      </c>
      <c r="D949" s="192" t="s">
        <v>29797</v>
      </c>
      <c r="E949" s="192" t="s">
        <v>29797</v>
      </c>
      <c r="F949" s="192" t="s">
        <v>29797</v>
      </c>
      <c r="G949" s="192" t="s">
        <v>29797</v>
      </c>
      <c r="H949" s="192" t="s">
        <v>31774</v>
      </c>
      <c r="I949" s="192" t="s">
        <v>10089</v>
      </c>
      <c r="J949" s="192" t="s">
        <v>30339</v>
      </c>
      <c r="K949" s="192" t="s">
        <v>10089</v>
      </c>
      <c r="L949" s="192" t="s">
        <v>1447</v>
      </c>
    </row>
    <row r="950" spans="1:12" ht="15" x14ac:dyDescent="0.25">
      <c r="A950" s="189" t="s">
        <v>15205</v>
      </c>
      <c r="B950" s="190" t="s">
        <v>19069</v>
      </c>
      <c r="C950" s="190" t="s">
        <v>29797</v>
      </c>
      <c r="D950" s="190" t="s">
        <v>29797</v>
      </c>
      <c r="E950" s="190" t="s">
        <v>29797</v>
      </c>
      <c r="F950" s="190" t="s">
        <v>29797</v>
      </c>
      <c r="G950" s="190" t="s">
        <v>29797</v>
      </c>
      <c r="H950" s="190" t="s">
        <v>29797</v>
      </c>
      <c r="I950" s="190" t="s">
        <v>29797</v>
      </c>
      <c r="J950" s="190" t="s">
        <v>29797</v>
      </c>
      <c r="K950" s="190" t="s">
        <v>29797</v>
      </c>
      <c r="L950" s="190" t="s">
        <v>29797</v>
      </c>
    </row>
    <row r="951" spans="1:12" ht="15" x14ac:dyDescent="0.25">
      <c r="A951" s="191" t="s">
        <v>8199</v>
      </c>
      <c r="B951" s="192" t="s">
        <v>4474</v>
      </c>
      <c r="C951" s="192" t="s">
        <v>29797</v>
      </c>
      <c r="D951" s="192" t="s">
        <v>29797</v>
      </c>
      <c r="E951" s="192" t="s">
        <v>29797</v>
      </c>
      <c r="F951" s="192" t="s">
        <v>29797</v>
      </c>
      <c r="G951" s="192" t="s">
        <v>29797</v>
      </c>
      <c r="H951" s="192" t="s">
        <v>31519</v>
      </c>
      <c r="I951" s="192" t="s">
        <v>31520</v>
      </c>
      <c r="J951" s="192" t="s">
        <v>29821</v>
      </c>
      <c r="K951" s="192" t="s">
        <v>5062</v>
      </c>
      <c r="L951" s="192" t="s">
        <v>1447</v>
      </c>
    </row>
    <row r="952" spans="1:12" ht="15" x14ac:dyDescent="0.25">
      <c r="A952" s="189" t="s">
        <v>15206</v>
      </c>
      <c r="B952" s="190" t="s">
        <v>19070</v>
      </c>
      <c r="C952" s="190" t="s">
        <v>29797</v>
      </c>
      <c r="D952" s="190" t="s">
        <v>29797</v>
      </c>
      <c r="E952" s="190" t="s">
        <v>29797</v>
      </c>
      <c r="F952" s="190" t="s">
        <v>29797</v>
      </c>
      <c r="G952" s="190" t="s">
        <v>29797</v>
      </c>
      <c r="H952" s="190" t="s">
        <v>29797</v>
      </c>
      <c r="I952" s="190" t="s">
        <v>29797</v>
      </c>
      <c r="J952" s="190" t="s">
        <v>29797</v>
      </c>
      <c r="K952" s="190" t="s">
        <v>29797</v>
      </c>
      <c r="L952" s="190" t="s">
        <v>29797</v>
      </c>
    </row>
    <row r="953" spans="1:12" ht="15" x14ac:dyDescent="0.25">
      <c r="A953" s="191" t="s">
        <v>8200</v>
      </c>
      <c r="B953" s="192" t="s">
        <v>4475</v>
      </c>
      <c r="C953" s="192" t="s">
        <v>29797</v>
      </c>
      <c r="D953" s="192" t="s">
        <v>29797</v>
      </c>
      <c r="E953" s="192" t="s">
        <v>29797</v>
      </c>
      <c r="F953" s="192" t="s">
        <v>29797</v>
      </c>
      <c r="G953" s="192" t="s">
        <v>29797</v>
      </c>
      <c r="H953" s="192" t="s">
        <v>31775</v>
      </c>
      <c r="I953" s="192" t="s">
        <v>31776</v>
      </c>
      <c r="J953" s="192" t="s">
        <v>29821</v>
      </c>
      <c r="K953" s="192" t="s">
        <v>5062</v>
      </c>
      <c r="L953" s="192" t="s">
        <v>1447</v>
      </c>
    </row>
    <row r="954" spans="1:12" ht="15" x14ac:dyDescent="0.25">
      <c r="A954" s="189" t="s">
        <v>8201</v>
      </c>
      <c r="B954" s="190" t="s">
        <v>4476</v>
      </c>
      <c r="C954" s="190" t="s">
        <v>29797</v>
      </c>
      <c r="D954" s="190" t="s">
        <v>29797</v>
      </c>
      <c r="E954" s="190" t="s">
        <v>29797</v>
      </c>
      <c r="F954" s="190" t="s">
        <v>29797</v>
      </c>
      <c r="G954" s="190" t="s">
        <v>29797</v>
      </c>
      <c r="H954" s="190" t="s">
        <v>31339</v>
      </c>
      <c r="I954" s="190" t="s">
        <v>1394</v>
      </c>
      <c r="J954" s="190" t="s">
        <v>29821</v>
      </c>
      <c r="K954" s="190" t="s">
        <v>5062</v>
      </c>
      <c r="L954" s="190" t="s">
        <v>1447</v>
      </c>
    </row>
    <row r="955" spans="1:12" ht="15" x14ac:dyDescent="0.25">
      <c r="A955" s="191" t="s">
        <v>10090</v>
      </c>
      <c r="B955" s="192" t="s">
        <v>10091</v>
      </c>
      <c r="C955" s="192" t="s">
        <v>29797</v>
      </c>
      <c r="D955" s="192" t="s">
        <v>29797</v>
      </c>
      <c r="E955" s="192" t="s">
        <v>29797</v>
      </c>
      <c r="F955" s="192" t="s">
        <v>29797</v>
      </c>
      <c r="G955" s="192" t="s">
        <v>29797</v>
      </c>
      <c r="H955" s="192" t="s">
        <v>31496</v>
      </c>
      <c r="I955" s="192" t="s">
        <v>31497</v>
      </c>
      <c r="J955" s="192" t="s">
        <v>29821</v>
      </c>
      <c r="K955" s="192" t="s">
        <v>5062</v>
      </c>
      <c r="L955" s="192" t="s">
        <v>1447</v>
      </c>
    </row>
    <row r="956" spans="1:12" ht="15" x14ac:dyDescent="0.25">
      <c r="A956" s="189" t="s">
        <v>10092</v>
      </c>
      <c r="B956" s="190" t="s">
        <v>10093</v>
      </c>
      <c r="C956" s="190" t="s">
        <v>29797</v>
      </c>
      <c r="D956" s="190" t="s">
        <v>29797</v>
      </c>
      <c r="E956" s="190" t="s">
        <v>29797</v>
      </c>
      <c r="F956" s="190" t="s">
        <v>29797</v>
      </c>
      <c r="G956" s="190" t="s">
        <v>29797</v>
      </c>
      <c r="H956" s="190" t="s">
        <v>31546</v>
      </c>
      <c r="I956" s="190" t="s">
        <v>31547</v>
      </c>
      <c r="J956" s="190" t="s">
        <v>29821</v>
      </c>
      <c r="K956" s="190" t="s">
        <v>5062</v>
      </c>
      <c r="L956" s="190" t="s">
        <v>1447</v>
      </c>
    </row>
    <row r="957" spans="1:12" ht="15" x14ac:dyDescent="0.25">
      <c r="A957" s="191" t="s">
        <v>10094</v>
      </c>
      <c r="B957" s="192" t="s">
        <v>10095</v>
      </c>
      <c r="C957" s="192" t="s">
        <v>29797</v>
      </c>
      <c r="D957" s="192" t="s">
        <v>29797</v>
      </c>
      <c r="E957" s="192" t="s">
        <v>29797</v>
      </c>
      <c r="F957" s="192" t="s">
        <v>29797</v>
      </c>
      <c r="G957" s="192" t="s">
        <v>29797</v>
      </c>
      <c r="H957" s="192" t="s">
        <v>31449</v>
      </c>
      <c r="I957" s="192" t="s">
        <v>31450</v>
      </c>
      <c r="J957" s="192" t="s">
        <v>29821</v>
      </c>
      <c r="K957" s="192" t="s">
        <v>5062</v>
      </c>
      <c r="L957" s="192" t="s">
        <v>1447</v>
      </c>
    </row>
    <row r="958" spans="1:12" ht="15" x14ac:dyDescent="0.25">
      <c r="A958" s="189" t="s">
        <v>10096</v>
      </c>
      <c r="B958" s="190" t="s">
        <v>10097</v>
      </c>
      <c r="C958" s="190" t="s">
        <v>29797</v>
      </c>
      <c r="D958" s="190" t="s">
        <v>29797</v>
      </c>
      <c r="E958" s="190" t="s">
        <v>29797</v>
      </c>
      <c r="F958" s="190" t="s">
        <v>29797</v>
      </c>
      <c r="G958" s="190" t="s">
        <v>29797</v>
      </c>
      <c r="H958" s="190" t="s">
        <v>31376</v>
      </c>
      <c r="I958" s="190" t="s">
        <v>5062</v>
      </c>
      <c r="J958" s="190" t="s">
        <v>29821</v>
      </c>
      <c r="K958" s="190" t="s">
        <v>5062</v>
      </c>
      <c r="L958" s="190" t="s">
        <v>1447</v>
      </c>
    </row>
    <row r="959" spans="1:12" ht="15" x14ac:dyDescent="0.25">
      <c r="A959" s="191" t="s">
        <v>10098</v>
      </c>
      <c r="B959" s="192" t="s">
        <v>10099</v>
      </c>
      <c r="C959" s="192" t="s">
        <v>29797</v>
      </c>
      <c r="D959" s="192" t="s">
        <v>29797</v>
      </c>
      <c r="E959" s="192" t="s">
        <v>29797</v>
      </c>
      <c r="F959" s="192" t="s">
        <v>29797</v>
      </c>
      <c r="G959" s="192" t="s">
        <v>29797</v>
      </c>
      <c r="H959" s="192" t="s">
        <v>31777</v>
      </c>
      <c r="I959" s="192" t="s">
        <v>31778</v>
      </c>
      <c r="J959" s="192" t="s">
        <v>29821</v>
      </c>
      <c r="K959" s="192" t="s">
        <v>5062</v>
      </c>
      <c r="L959" s="192" t="s">
        <v>1447</v>
      </c>
    </row>
    <row r="960" spans="1:12" ht="15" x14ac:dyDescent="0.25">
      <c r="A960" s="189" t="s">
        <v>10100</v>
      </c>
      <c r="B960" s="190" t="s">
        <v>10101</v>
      </c>
      <c r="C960" s="190" t="s">
        <v>29797</v>
      </c>
      <c r="D960" s="190" t="s">
        <v>29797</v>
      </c>
      <c r="E960" s="190" t="s">
        <v>29797</v>
      </c>
      <c r="F960" s="190" t="s">
        <v>29797</v>
      </c>
      <c r="G960" s="190" t="s">
        <v>29797</v>
      </c>
      <c r="H960" s="190" t="s">
        <v>31476</v>
      </c>
      <c r="I960" s="190" t="s">
        <v>31477</v>
      </c>
      <c r="J960" s="190" t="s">
        <v>29821</v>
      </c>
      <c r="K960" s="190" t="s">
        <v>5062</v>
      </c>
      <c r="L960" s="190" t="s">
        <v>1447</v>
      </c>
    </row>
    <row r="961" spans="1:12" ht="15" x14ac:dyDescent="0.25">
      <c r="A961" s="191" t="s">
        <v>8202</v>
      </c>
      <c r="B961" s="192" t="s">
        <v>4477</v>
      </c>
      <c r="C961" s="192" t="s">
        <v>29797</v>
      </c>
      <c r="D961" s="192" t="s">
        <v>29797</v>
      </c>
      <c r="E961" s="192" t="s">
        <v>29797</v>
      </c>
      <c r="F961" s="192" t="s">
        <v>29797</v>
      </c>
      <c r="G961" s="192" t="s">
        <v>29797</v>
      </c>
      <c r="H961" s="192" t="s">
        <v>29797</v>
      </c>
      <c r="I961" s="192" t="s">
        <v>29797</v>
      </c>
      <c r="J961" s="192" t="s">
        <v>29797</v>
      </c>
      <c r="K961" s="192" t="s">
        <v>29797</v>
      </c>
      <c r="L961" s="192" t="s">
        <v>29797</v>
      </c>
    </row>
    <row r="962" spans="1:12" ht="15" x14ac:dyDescent="0.25">
      <c r="A962" s="189" t="s">
        <v>10102</v>
      </c>
      <c r="B962" s="190" t="s">
        <v>10103</v>
      </c>
      <c r="C962" s="190" t="s">
        <v>29797</v>
      </c>
      <c r="D962" s="190" t="s">
        <v>29797</v>
      </c>
      <c r="E962" s="190" t="s">
        <v>29797</v>
      </c>
      <c r="F962" s="190" t="s">
        <v>29797</v>
      </c>
      <c r="G962" s="190" t="s">
        <v>29797</v>
      </c>
      <c r="H962" s="190" t="s">
        <v>31460</v>
      </c>
      <c r="I962" s="190" t="s">
        <v>29942</v>
      </c>
      <c r="J962" s="190" t="s">
        <v>29821</v>
      </c>
      <c r="K962" s="190" t="s">
        <v>5062</v>
      </c>
      <c r="L962" s="190" t="s">
        <v>1447</v>
      </c>
    </row>
    <row r="963" spans="1:12" ht="15" x14ac:dyDescent="0.25">
      <c r="A963" s="191" t="s">
        <v>23258</v>
      </c>
      <c r="B963" s="192" t="s">
        <v>4478</v>
      </c>
      <c r="C963" s="192" t="s">
        <v>29797</v>
      </c>
      <c r="D963" s="192" t="s">
        <v>29797</v>
      </c>
      <c r="E963" s="192" t="s">
        <v>29797</v>
      </c>
      <c r="F963" s="192" t="s">
        <v>29797</v>
      </c>
      <c r="G963" s="192" t="s">
        <v>29797</v>
      </c>
      <c r="H963" s="192" t="s">
        <v>29797</v>
      </c>
      <c r="I963" s="192" t="s">
        <v>29797</v>
      </c>
      <c r="J963" s="192" t="s">
        <v>29797</v>
      </c>
      <c r="K963" s="192" t="s">
        <v>29797</v>
      </c>
      <c r="L963" s="192" t="s">
        <v>1468</v>
      </c>
    </row>
    <row r="964" spans="1:12" ht="15" x14ac:dyDescent="0.25">
      <c r="A964" s="189" t="s">
        <v>23259</v>
      </c>
      <c r="B964" s="190" t="s">
        <v>19071</v>
      </c>
      <c r="C964" s="190" t="s">
        <v>29797</v>
      </c>
      <c r="D964" s="190" t="s">
        <v>29797</v>
      </c>
      <c r="E964" s="190" t="s">
        <v>29797</v>
      </c>
      <c r="F964" s="190" t="s">
        <v>29797</v>
      </c>
      <c r="G964" s="190" t="s">
        <v>29797</v>
      </c>
      <c r="H964" s="190" t="s">
        <v>29797</v>
      </c>
      <c r="I964" s="190" t="s">
        <v>29797</v>
      </c>
      <c r="J964" s="190" t="s">
        <v>29797</v>
      </c>
      <c r="K964" s="190" t="s">
        <v>29797</v>
      </c>
      <c r="L964" s="190" t="s">
        <v>1469</v>
      </c>
    </row>
    <row r="965" spans="1:12" ht="15" x14ac:dyDescent="0.25">
      <c r="A965" s="191" t="s">
        <v>15207</v>
      </c>
      <c r="B965" s="192" t="s">
        <v>19072</v>
      </c>
      <c r="C965" s="192" t="s">
        <v>29812</v>
      </c>
      <c r="D965" s="192" t="s">
        <v>29813</v>
      </c>
      <c r="E965" s="192" t="s">
        <v>29917</v>
      </c>
      <c r="F965" s="192" t="s">
        <v>29804</v>
      </c>
      <c r="G965" s="192" t="s">
        <v>29847</v>
      </c>
      <c r="H965" s="192" t="s">
        <v>31779</v>
      </c>
      <c r="I965" s="192" t="s">
        <v>31780</v>
      </c>
      <c r="J965" s="192" t="s">
        <v>29832</v>
      </c>
      <c r="K965" s="192" t="s">
        <v>5889</v>
      </c>
      <c r="L965" s="192" t="s">
        <v>1447</v>
      </c>
    </row>
    <row r="966" spans="1:12" ht="15" x14ac:dyDescent="0.25">
      <c r="A966" s="189" t="s">
        <v>23260</v>
      </c>
      <c r="B966" s="190" t="s">
        <v>4479</v>
      </c>
      <c r="C966" s="190" t="s">
        <v>29797</v>
      </c>
      <c r="D966" s="190" t="s">
        <v>29797</v>
      </c>
      <c r="E966" s="190" t="s">
        <v>29797</v>
      </c>
      <c r="F966" s="190" t="s">
        <v>29797</v>
      </c>
      <c r="G966" s="190" t="s">
        <v>29797</v>
      </c>
      <c r="H966" s="190" t="s">
        <v>29797</v>
      </c>
      <c r="I966" s="190" t="s">
        <v>29797</v>
      </c>
      <c r="J966" s="190" t="s">
        <v>29797</v>
      </c>
      <c r="K966" s="190" t="s">
        <v>29797</v>
      </c>
      <c r="L966" s="190" t="s">
        <v>1463</v>
      </c>
    </row>
    <row r="967" spans="1:12" ht="15" x14ac:dyDescent="0.25">
      <c r="A967" s="191" t="s">
        <v>23261</v>
      </c>
      <c r="B967" s="192" t="s">
        <v>4480</v>
      </c>
      <c r="C967" s="192" t="s">
        <v>29797</v>
      </c>
      <c r="D967" s="192" t="s">
        <v>29797</v>
      </c>
      <c r="E967" s="192" t="s">
        <v>29797</v>
      </c>
      <c r="F967" s="192" t="s">
        <v>29797</v>
      </c>
      <c r="G967" s="192" t="s">
        <v>29797</v>
      </c>
      <c r="H967" s="192" t="s">
        <v>29797</v>
      </c>
      <c r="I967" s="192" t="s">
        <v>29797</v>
      </c>
      <c r="J967" s="192" t="s">
        <v>29797</v>
      </c>
      <c r="K967" s="192" t="s">
        <v>29797</v>
      </c>
      <c r="L967" s="192" t="s">
        <v>1438</v>
      </c>
    </row>
    <row r="968" spans="1:12" ht="15" x14ac:dyDescent="0.25">
      <c r="A968" s="189" t="s">
        <v>8203</v>
      </c>
      <c r="B968" s="190" t="s">
        <v>4481</v>
      </c>
      <c r="C968" s="190" t="s">
        <v>29797</v>
      </c>
      <c r="D968" s="190" t="s">
        <v>29797</v>
      </c>
      <c r="E968" s="190" t="s">
        <v>29797</v>
      </c>
      <c r="F968" s="190" t="s">
        <v>29797</v>
      </c>
      <c r="G968" s="190" t="s">
        <v>29797</v>
      </c>
      <c r="H968" s="190" t="s">
        <v>31380</v>
      </c>
      <c r="I968" s="190" t="s">
        <v>31381</v>
      </c>
      <c r="J968" s="190" t="s">
        <v>29821</v>
      </c>
      <c r="K968" s="190" t="s">
        <v>5062</v>
      </c>
      <c r="L968" s="190" t="s">
        <v>1447</v>
      </c>
    </row>
    <row r="969" spans="1:12" ht="15" x14ac:dyDescent="0.25">
      <c r="A969" s="191" t="s">
        <v>8204</v>
      </c>
      <c r="B969" s="192" t="s">
        <v>4482</v>
      </c>
      <c r="C969" s="192" t="s">
        <v>29797</v>
      </c>
      <c r="D969" s="192" t="s">
        <v>29797</v>
      </c>
      <c r="E969" s="192" t="s">
        <v>29797</v>
      </c>
      <c r="F969" s="192" t="s">
        <v>29797</v>
      </c>
      <c r="G969" s="192" t="s">
        <v>29797</v>
      </c>
      <c r="H969" s="192" t="s">
        <v>31588</v>
      </c>
      <c r="I969" s="192" t="s">
        <v>30455</v>
      </c>
      <c r="J969" s="192" t="s">
        <v>29870</v>
      </c>
      <c r="K969" s="192" t="s">
        <v>8069</v>
      </c>
      <c r="L969" s="192" t="s">
        <v>1447</v>
      </c>
    </row>
    <row r="970" spans="1:12" ht="15" x14ac:dyDescent="0.25">
      <c r="A970" s="189" t="s">
        <v>8205</v>
      </c>
      <c r="B970" s="190" t="s">
        <v>4483</v>
      </c>
      <c r="C970" s="190" t="s">
        <v>29797</v>
      </c>
      <c r="D970" s="190" t="s">
        <v>29797</v>
      </c>
      <c r="E970" s="190" t="s">
        <v>29797</v>
      </c>
      <c r="F970" s="190" t="s">
        <v>29797</v>
      </c>
      <c r="G970" s="190" t="s">
        <v>29797</v>
      </c>
      <c r="H970" s="190" t="s">
        <v>31588</v>
      </c>
      <c r="I970" s="190" t="s">
        <v>30455</v>
      </c>
      <c r="J970" s="190" t="s">
        <v>29870</v>
      </c>
      <c r="K970" s="190" t="s">
        <v>8069</v>
      </c>
      <c r="L970" s="190" t="s">
        <v>1447</v>
      </c>
    </row>
    <row r="971" spans="1:12" ht="15" x14ac:dyDescent="0.25">
      <c r="A971" s="191" t="s">
        <v>15208</v>
      </c>
      <c r="B971" s="192" t="s">
        <v>19073</v>
      </c>
      <c r="C971" s="192" t="s">
        <v>29812</v>
      </c>
      <c r="D971" s="192" t="s">
        <v>29813</v>
      </c>
      <c r="E971" s="192" t="s">
        <v>29918</v>
      </c>
      <c r="F971" s="192" t="s">
        <v>29804</v>
      </c>
      <c r="G971" s="192" t="s">
        <v>29863</v>
      </c>
      <c r="H971" s="192" t="s">
        <v>31781</v>
      </c>
      <c r="I971" s="192" t="s">
        <v>5910</v>
      </c>
      <c r="J971" s="192" t="s">
        <v>31182</v>
      </c>
      <c r="K971" s="192" t="s">
        <v>5910</v>
      </c>
      <c r="L971" s="192" t="s">
        <v>1447</v>
      </c>
    </row>
    <row r="972" spans="1:12" ht="15" x14ac:dyDescent="0.25">
      <c r="A972" s="189" t="s">
        <v>15209</v>
      </c>
      <c r="B972" s="190" t="s">
        <v>23262</v>
      </c>
      <c r="C972" s="190" t="s">
        <v>29797</v>
      </c>
      <c r="D972" s="190" t="s">
        <v>29797</v>
      </c>
      <c r="E972" s="190" t="s">
        <v>29797</v>
      </c>
      <c r="F972" s="190" t="s">
        <v>29797</v>
      </c>
      <c r="G972" s="190" t="s">
        <v>29797</v>
      </c>
      <c r="H972" s="190" t="s">
        <v>31762</v>
      </c>
      <c r="I972" s="190" t="s">
        <v>5078</v>
      </c>
      <c r="J972" s="190" t="s">
        <v>29826</v>
      </c>
      <c r="K972" s="190" t="s">
        <v>5078</v>
      </c>
      <c r="L972" s="190" t="s">
        <v>1447</v>
      </c>
    </row>
    <row r="973" spans="1:12" ht="15" x14ac:dyDescent="0.25">
      <c r="A973" s="191" t="s">
        <v>15210</v>
      </c>
      <c r="B973" s="192" t="s">
        <v>19074</v>
      </c>
      <c r="C973" s="192" t="s">
        <v>29797</v>
      </c>
      <c r="D973" s="192" t="s">
        <v>29797</v>
      </c>
      <c r="E973" s="192" t="s">
        <v>29797</v>
      </c>
      <c r="F973" s="192" t="s">
        <v>29797</v>
      </c>
      <c r="G973" s="192" t="s">
        <v>29797</v>
      </c>
      <c r="H973" s="192" t="s">
        <v>29797</v>
      </c>
      <c r="I973" s="192" t="s">
        <v>29797</v>
      </c>
      <c r="J973" s="192" t="s">
        <v>29797</v>
      </c>
      <c r="K973" s="192" t="s">
        <v>29797</v>
      </c>
      <c r="L973" s="192" t="s">
        <v>29797</v>
      </c>
    </row>
    <row r="974" spans="1:12" ht="15" x14ac:dyDescent="0.25">
      <c r="A974" s="189" t="s">
        <v>23263</v>
      </c>
      <c r="B974" s="190" t="s">
        <v>19075</v>
      </c>
      <c r="C974" s="190" t="s">
        <v>29797</v>
      </c>
      <c r="D974" s="190" t="s">
        <v>29797</v>
      </c>
      <c r="E974" s="190" t="s">
        <v>29797</v>
      </c>
      <c r="F974" s="190" t="s">
        <v>29797</v>
      </c>
      <c r="G974" s="190" t="s">
        <v>29797</v>
      </c>
      <c r="H974" s="190" t="s">
        <v>29797</v>
      </c>
      <c r="I974" s="190" t="s">
        <v>29797</v>
      </c>
      <c r="J974" s="190" t="s">
        <v>29797</v>
      </c>
      <c r="K974" s="190" t="s">
        <v>29797</v>
      </c>
      <c r="L974" s="190" t="s">
        <v>1438</v>
      </c>
    </row>
    <row r="975" spans="1:12" ht="15" x14ac:dyDescent="0.25">
      <c r="A975" s="191" t="s">
        <v>15211</v>
      </c>
      <c r="B975" s="192" t="s">
        <v>19076</v>
      </c>
      <c r="C975" s="192" t="s">
        <v>29797</v>
      </c>
      <c r="D975" s="192" t="s">
        <v>29797</v>
      </c>
      <c r="E975" s="192" t="s">
        <v>29797</v>
      </c>
      <c r="F975" s="192" t="s">
        <v>29797</v>
      </c>
      <c r="G975" s="192" t="s">
        <v>29797</v>
      </c>
      <c r="H975" s="192" t="s">
        <v>31782</v>
      </c>
      <c r="I975" s="192" t="s">
        <v>31783</v>
      </c>
      <c r="J975" s="192" t="s">
        <v>30187</v>
      </c>
      <c r="K975" s="192" t="s">
        <v>6089</v>
      </c>
      <c r="L975" s="192" t="s">
        <v>1447</v>
      </c>
    </row>
    <row r="976" spans="1:12" ht="15" x14ac:dyDescent="0.25">
      <c r="A976" s="189" t="s">
        <v>8206</v>
      </c>
      <c r="B976" s="190" t="s">
        <v>4484</v>
      </c>
      <c r="C976" s="190" t="s">
        <v>29797</v>
      </c>
      <c r="D976" s="190" t="s">
        <v>29797</v>
      </c>
      <c r="E976" s="190" t="s">
        <v>29797</v>
      </c>
      <c r="F976" s="190" t="s">
        <v>29797</v>
      </c>
      <c r="G976" s="190" t="s">
        <v>29797</v>
      </c>
      <c r="H976" s="190" t="s">
        <v>31546</v>
      </c>
      <c r="I976" s="190" t="s">
        <v>31547</v>
      </c>
      <c r="J976" s="190" t="s">
        <v>29821</v>
      </c>
      <c r="K976" s="190" t="s">
        <v>5062</v>
      </c>
      <c r="L976" s="190" t="s">
        <v>1447</v>
      </c>
    </row>
    <row r="977" spans="1:12" ht="15" x14ac:dyDescent="0.25">
      <c r="A977" s="191" t="s">
        <v>8207</v>
      </c>
      <c r="B977" s="192" t="s">
        <v>4485</v>
      </c>
      <c r="C977" s="192" t="s">
        <v>29797</v>
      </c>
      <c r="D977" s="192" t="s">
        <v>29797</v>
      </c>
      <c r="E977" s="192" t="s">
        <v>29797</v>
      </c>
      <c r="F977" s="192" t="s">
        <v>29797</v>
      </c>
      <c r="G977" s="192" t="s">
        <v>29797</v>
      </c>
      <c r="H977" s="192" t="s">
        <v>31546</v>
      </c>
      <c r="I977" s="192" t="s">
        <v>31547</v>
      </c>
      <c r="J977" s="192" t="s">
        <v>29821</v>
      </c>
      <c r="K977" s="192" t="s">
        <v>5062</v>
      </c>
      <c r="L977" s="192" t="s">
        <v>1447</v>
      </c>
    </row>
    <row r="978" spans="1:12" ht="15" x14ac:dyDescent="0.25">
      <c r="A978" s="189" t="s">
        <v>8208</v>
      </c>
      <c r="B978" s="190" t="s">
        <v>4486</v>
      </c>
      <c r="C978" s="190" t="s">
        <v>29812</v>
      </c>
      <c r="D978" s="190" t="s">
        <v>29824</v>
      </c>
      <c r="E978" s="190" t="s">
        <v>12021</v>
      </c>
      <c r="F978" s="190" t="s">
        <v>29804</v>
      </c>
      <c r="G978" s="190" t="s">
        <v>29870</v>
      </c>
      <c r="H978" s="190" t="s">
        <v>31361</v>
      </c>
      <c r="I978" s="190" t="s">
        <v>5062</v>
      </c>
      <c r="J978" s="190" t="s">
        <v>29821</v>
      </c>
      <c r="K978" s="190" t="s">
        <v>5062</v>
      </c>
      <c r="L978" s="190" t="s">
        <v>1447</v>
      </c>
    </row>
    <row r="979" spans="1:12" ht="15" x14ac:dyDescent="0.25">
      <c r="A979" s="191" t="s">
        <v>8209</v>
      </c>
      <c r="B979" s="192" t="s">
        <v>4487</v>
      </c>
      <c r="C979" s="192" t="s">
        <v>29797</v>
      </c>
      <c r="D979" s="192" t="s">
        <v>29797</v>
      </c>
      <c r="E979" s="192" t="s">
        <v>29797</v>
      </c>
      <c r="F979" s="192" t="s">
        <v>29797</v>
      </c>
      <c r="G979" s="192" t="s">
        <v>29797</v>
      </c>
      <c r="H979" s="192" t="s">
        <v>31588</v>
      </c>
      <c r="I979" s="192" t="s">
        <v>30455</v>
      </c>
      <c r="J979" s="192" t="s">
        <v>29870</v>
      </c>
      <c r="K979" s="192" t="s">
        <v>8069</v>
      </c>
      <c r="L979" s="192" t="s">
        <v>1447</v>
      </c>
    </row>
    <row r="980" spans="1:12" ht="15" x14ac:dyDescent="0.25">
      <c r="A980" s="189" t="s">
        <v>8210</v>
      </c>
      <c r="B980" s="190" t="s">
        <v>4488</v>
      </c>
      <c r="C980" s="190" t="s">
        <v>29797</v>
      </c>
      <c r="D980" s="190" t="s">
        <v>29797</v>
      </c>
      <c r="E980" s="190" t="s">
        <v>29797</v>
      </c>
      <c r="F980" s="190" t="s">
        <v>29797</v>
      </c>
      <c r="G980" s="190" t="s">
        <v>29797</v>
      </c>
      <c r="H980" s="190" t="s">
        <v>31597</v>
      </c>
      <c r="I980" s="190" t="s">
        <v>30124</v>
      </c>
      <c r="J980" s="190" t="s">
        <v>29821</v>
      </c>
      <c r="K980" s="190" t="s">
        <v>5062</v>
      </c>
      <c r="L980" s="190" t="s">
        <v>1447</v>
      </c>
    </row>
    <row r="981" spans="1:12" ht="15" x14ac:dyDescent="0.25">
      <c r="A981" s="191" t="s">
        <v>15212</v>
      </c>
      <c r="B981" s="192" t="s">
        <v>19077</v>
      </c>
      <c r="C981" s="192" t="s">
        <v>29797</v>
      </c>
      <c r="D981" s="192" t="s">
        <v>29797</v>
      </c>
      <c r="E981" s="192" t="s">
        <v>29797</v>
      </c>
      <c r="F981" s="192" t="s">
        <v>29797</v>
      </c>
      <c r="G981" s="192" t="s">
        <v>29797</v>
      </c>
      <c r="H981" s="192" t="s">
        <v>31361</v>
      </c>
      <c r="I981" s="192" t="s">
        <v>5062</v>
      </c>
      <c r="J981" s="192" t="s">
        <v>29821</v>
      </c>
      <c r="K981" s="192" t="s">
        <v>5062</v>
      </c>
      <c r="L981" s="192" t="s">
        <v>1447</v>
      </c>
    </row>
    <row r="982" spans="1:12" ht="15" x14ac:dyDescent="0.25">
      <c r="A982" s="189" t="s">
        <v>8211</v>
      </c>
      <c r="B982" s="190" t="s">
        <v>4489</v>
      </c>
      <c r="C982" s="190" t="s">
        <v>29797</v>
      </c>
      <c r="D982" s="190" t="s">
        <v>29797</v>
      </c>
      <c r="E982" s="190" t="s">
        <v>29797</v>
      </c>
      <c r="F982" s="190" t="s">
        <v>29797</v>
      </c>
      <c r="G982" s="190" t="s">
        <v>29797</v>
      </c>
      <c r="H982" s="190" t="s">
        <v>29797</v>
      </c>
      <c r="I982" s="190" t="s">
        <v>29797</v>
      </c>
      <c r="J982" s="190" t="s">
        <v>31347</v>
      </c>
      <c r="K982" s="190" t="s">
        <v>31348</v>
      </c>
      <c r="L982" s="190" t="s">
        <v>1454</v>
      </c>
    </row>
    <row r="983" spans="1:12" ht="15" x14ac:dyDescent="0.25">
      <c r="A983" s="191" t="s">
        <v>10104</v>
      </c>
      <c r="B983" s="192" t="s">
        <v>10105</v>
      </c>
      <c r="C983" s="192" t="s">
        <v>29797</v>
      </c>
      <c r="D983" s="192" t="s">
        <v>29797</v>
      </c>
      <c r="E983" s="192" t="s">
        <v>29797</v>
      </c>
      <c r="F983" s="192" t="s">
        <v>29797</v>
      </c>
      <c r="G983" s="192" t="s">
        <v>29797</v>
      </c>
      <c r="H983" s="192" t="s">
        <v>31784</v>
      </c>
      <c r="I983" s="192" t="s">
        <v>31716</v>
      </c>
      <c r="J983" s="192" t="s">
        <v>31325</v>
      </c>
      <c r="K983" s="192" t="s">
        <v>5073</v>
      </c>
      <c r="L983" s="192" t="s">
        <v>1447</v>
      </c>
    </row>
    <row r="984" spans="1:12" ht="15" x14ac:dyDescent="0.25">
      <c r="A984" s="189" t="s">
        <v>23264</v>
      </c>
      <c r="B984" s="190" t="s">
        <v>23265</v>
      </c>
      <c r="C984" s="190" t="s">
        <v>29797</v>
      </c>
      <c r="D984" s="190" t="s">
        <v>29797</v>
      </c>
      <c r="E984" s="190" t="s">
        <v>29797</v>
      </c>
      <c r="F984" s="190" t="s">
        <v>29797</v>
      </c>
      <c r="G984" s="190" t="s">
        <v>29797</v>
      </c>
      <c r="H984" s="190" t="s">
        <v>29797</v>
      </c>
      <c r="I984" s="190" t="s">
        <v>29797</v>
      </c>
      <c r="J984" s="190" t="s">
        <v>29797</v>
      </c>
      <c r="K984" s="190" t="s">
        <v>29797</v>
      </c>
      <c r="L984" s="190" t="s">
        <v>29797</v>
      </c>
    </row>
    <row r="985" spans="1:12" ht="15" x14ac:dyDescent="0.25">
      <c r="A985" s="191" t="s">
        <v>8212</v>
      </c>
      <c r="B985" s="192" t="s">
        <v>4490</v>
      </c>
      <c r="C985" s="192" t="s">
        <v>29797</v>
      </c>
      <c r="D985" s="192" t="s">
        <v>29797</v>
      </c>
      <c r="E985" s="192" t="s">
        <v>29797</v>
      </c>
      <c r="F985" s="192" t="s">
        <v>29797</v>
      </c>
      <c r="G985" s="192" t="s">
        <v>29797</v>
      </c>
      <c r="H985" s="192" t="s">
        <v>31785</v>
      </c>
      <c r="I985" s="192" t="s">
        <v>5910</v>
      </c>
      <c r="J985" s="192" t="s">
        <v>31182</v>
      </c>
      <c r="K985" s="192" t="s">
        <v>5910</v>
      </c>
      <c r="L985" s="192" t="s">
        <v>1447</v>
      </c>
    </row>
    <row r="986" spans="1:12" ht="15" x14ac:dyDescent="0.25">
      <c r="A986" s="189" t="s">
        <v>8213</v>
      </c>
      <c r="B986" s="190" t="s">
        <v>4491</v>
      </c>
      <c r="C986" s="190" t="s">
        <v>29797</v>
      </c>
      <c r="D986" s="190" t="s">
        <v>29797</v>
      </c>
      <c r="E986" s="190" t="s">
        <v>29797</v>
      </c>
      <c r="F986" s="190" t="s">
        <v>29797</v>
      </c>
      <c r="G986" s="190" t="s">
        <v>29797</v>
      </c>
      <c r="H986" s="190" t="s">
        <v>31786</v>
      </c>
      <c r="I986" s="190" t="s">
        <v>31787</v>
      </c>
      <c r="J986" s="190" t="s">
        <v>29821</v>
      </c>
      <c r="K986" s="190" t="s">
        <v>5062</v>
      </c>
      <c r="L986" s="190" t="s">
        <v>1447</v>
      </c>
    </row>
    <row r="987" spans="1:12" ht="15" x14ac:dyDescent="0.25">
      <c r="A987" s="191" t="s">
        <v>8214</v>
      </c>
      <c r="B987" s="192" t="s">
        <v>4492</v>
      </c>
      <c r="C987" s="192" t="s">
        <v>29797</v>
      </c>
      <c r="D987" s="192" t="s">
        <v>29797</v>
      </c>
      <c r="E987" s="192" t="s">
        <v>29797</v>
      </c>
      <c r="F987" s="192" t="s">
        <v>29797</v>
      </c>
      <c r="G987" s="192" t="s">
        <v>29797</v>
      </c>
      <c r="H987" s="192" t="s">
        <v>31484</v>
      </c>
      <c r="I987" s="192" t="s">
        <v>31485</v>
      </c>
      <c r="J987" s="192" t="s">
        <v>29821</v>
      </c>
      <c r="K987" s="192" t="s">
        <v>5062</v>
      </c>
      <c r="L987" s="192" t="s">
        <v>1447</v>
      </c>
    </row>
    <row r="988" spans="1:12" ht="15" x14ac:dyDescent="0.25">
      <c r="A988" s="189" t="s">
        <v>15213</v>
      </c>
      <c r="B988" s="190" t="s">
        <v>19078</v>
      </c>
      <c r="C988" s="190" t="s">
        <v>29797</v>
      </c>
      <c r="D988" s="190" t="s">
        <v>29797</v>
      </c>
      <c r="E988" s="190" t="s">
        <v>29797</v>
      </c>
      <c r="F988" s="190" t="s">
        <v>29797</v>
      </c>
      <c r="G988" s="190" t="s">
        <v>29797</v>
      </c>
      <c r="H988" s="190" t="s">
        <v>31590</v>
      </c>
      <c r="I988" s="190" t="s">
        <v>31591</v>
      </c>
      <c r="J988" s="190" t="s">
        <v>31325</v>
      </c>
      <c r="K988" s="190" t="s">
        <v>5073</v>
      </c>
      <c r="L988" s="190" t="s">
        <v>1447</v>
      </c>
    </row>
    <row r="989" spans="1:12" ht="15" x14ac:dyDescent="0.25">
      <c r="A989" s="191" t="s">
        <v>15214</v>
      </c>
      <c r="B989" s="192" t="s">
        <v>23266</v>
      </c>
      <c r="C989" s="192" t="s">
        <v>29797</v>
      </c>
      <c r="D989" s="192" t="s">
        <v>29797</v>
      </c>
      <c r="E989" s="192" t="s">
        <v>29797</v>
      </c>
      <c r="F989" s="192" t="s">
        <v>29797</v>
      </c>
      <c r="G989" s="192" t="s">
        <v>29797</v>
      </c>
      <c r="H989" s="192" t="s">
        <v>31372</v>
      </c>
      <c r="I989" s="192" t="s">
        <v>5062</v>
      </c>
      <c r="J989" s="192" t="s">
        <v>29821</v>
      </c>
      <c r="K989" s="192" t="s">
        <v>5062</v>
      </c>
      <c r="L989" s="192" t="s">
        <v>1447</v>
      </c>
    </row>
    <row r="990" spans="1:12" ht="15" x14ac:dyDescent="0.25">
      <c r="A990" s="189" t="s">
        <v>8215</v>
      </c>
      <c r="B990" s="190" t="s">
        <v>4493</v>
      </c>
      <c r="C990" s="190" t="s">
        <v>29812</v>
      </c>
      <c r="D990" s="190" t="s">
        <v>29824</v>
      </c>
      <c r="E990" s="190" t="s">
        <v>29797</v>
      </c>
      <c r="F990" s="190" t="s">
        <v>29804</v>
      </c>
      <c r="G990" s="190" t="s">
        <v>29797</v>
      </c>
      <c r="H990" s="190" t="s">
        <v>31307</v>
      </c>
      <c r="I990" s="190" t="s">
        <v>5062</v>
      </c>
      <c r="J990" s="190" t="s">
        <v>29821</v>
      </c>
      <c r="K990" s="190" t="s">
        <v>5062</v>
      </c>
      <c r="L990" s="190" t="s">
        <v>1447</v>
      </c>
    </row>
    <row r="991" spans="1:12" ht="15" x14ac:dyDescent="0.25">
      <c r="A991" s="191" t="s">
        <v>15215</v>
      </c>
      <c r="B991" s="192" t="s">
        <v>19079</v>
      </c>
      <c r="C991" s="192" t="s">
        <v>29797</v>
      </c>
      <c r="D991" s="192" t="s">
        <v>29797</v>
      </c>
      <c r="E991" s="192" t="s">
        <v>29797</v>
      </c>
      <c r="F991" s="192" t="s">
        <v>29797</v>
      </c>
      <c r="G991" s="192" t="s">
        <v>29797</v>
      </c>
      <c r="H991" s="192" t="s">
        <v>31788</v>
      </c>
      <c r="I991" s="192" t="s">
        <v>31789</v>
      </c>
      <c r="J991" s="192" t="s">
        <v>29821</v>
      </c>
      <c r="K991" s="192" t="s">
        <v>5062</v>
      </c>
      <c r="L991" s="192" t="s">
        <v>1447</v>
      </c>
    </row>
    <row r="992" spans="1:12" ht="15" x14ac:dyDescent="0.25">
      <c r="A992" s="189" t="s">
        <v>23267</v>
      </c>
      <c r="B992" s="190" t="s">
        <v>23268</v>
      </c>
      <c r="C992" s="190" t="s">
        <v>29797</v>
      </c>
      <c r="D992" s="190" t="s">
        <v>29797</v>
      </c>
      <c r="E992" s="190" t="s">
        <v>29797</v>
      </c>
      <c r="F992" s="190" t="s">
        <v>29797</v>
      </c>
      <c r="G992" s="190" t="s">
        <v>29797</v>
      </c>
      <c r="H992" s="190" t="s">
        <v>29797</v>
      </c>
      <c r="I992" s="190" t="s">
        <v>29797</v>
      </c>
      <c r="J992" s="190" t="s">
        <v>29797</v>
      </c>
      <c r="K992" s="190" t="s">
        <v>29797</v>
      </c>
      <c r="L992" s="190" t="s">
        <v>1438</v>
      </c>
    </row>
    <row r="993" spans="1:12" ht="15" x14ac:dyDescent="0.25">
      <c r="A993" s="191" t="s">
        <v>8216</v>
      </c>
      <c r="B993" s="192" t="s">
        <v>4494</v>
      </c>
      <c r="C993" s="192" t="s">
        <v>29797</v>
      </c>
      <c r="D993" s="192" t="s">
        <v>29797</v>
      </c>
      <c r="E993" s="192" t="s">
        <v>29797</v>
      </c>
      <c r="F993" s="192" t="s">
        <v>29797</v>
      </c>
      <c r="G993" s="192" t="s">
        <v>29797</v>
      </c>
      <c r="H993" s="192" t="s">
        <v>31452</v>
      </c>
      <c r="I993" s="192" t="s">
        <v>31453</v>
      </c>
      <c r="J993" s="192" t="s">
        <v>29821</v>
      </c>
      <c r="K993" s="192" t="s">
        <v>5062</v>
      </c>
      <c r="L993" s="192" t="s">
        <v>1447</v>
      </c>
    </row>
    <row r="994" spans="1:12" ht="15" x14ac:dyDescent="0.25">
      <c r="A994" s="189" t="s">
        <v>23269</v>
      </c>
      <c r="B994" s="190" t="s">
        <v>4495</v>
      </c>
      <c r="C994" s="190" t="s">
        <v>29797</v>
      </c>
      <c r="D994" s="190" t="s">
        <v>29797</v>
      </c>
      <c r="E994" s="190" t="s">
        <v>29797</v>
      </c>
      <c r="F994" s="190" t="s">
        <v>29797</v>
      </c>
      <c r="G994" s="190" t="s">
        <v>29797</v>
      </c>
      <c r="H994" s="190" t="s">
        <v>29797</v>
      </c>
      <c r="I994" s="190" t="s">
        <v>29797</v>
      </c>
      <c r="J994" s="190" t="s">
        <v>29797</v>
      </c>
      <c r="K994" s="190" t="s">
        <v>29797</v>
      </c>
      <c r="L994" s="190" t="s">
        <v>1446</v>
      </c>
    </row>
    <row r="995" spans="1:12" ht="15" x14ac:dyDescent="0.25">
      <c r="A995" s="191" t="s">
        <v>23270</v>
      </c>
      <c r="B995" s="192" t="s">
        <v>23271</v>
      </c>
      <c r="C995" s="192" t="s">
        <v>29797</v>
      </c>
      <c r="D995" s="192" t="s">
        <v>29797</v>
      </c>
      <c r="E995" s="192" t="s">
        <v>29797</v>
      </c>
      <c r="F995" s="192" t="s">
        <v>29797</v>
      </c>
      <c r="G995" s="192" t="s">
        <v>29797</v>
      </c>
      <c r="H995" s="192" t="s">
        <v>31307</v>
      </c>
      <c r="I995" s="192" t="s">
        <v>5062</v>
      </c>
      <c r="J995" s="192" t="s">
        <v>29821</v>
      </c>
      <c r="K995" s="192" t="s">
        <v>5062</v>
      </c>
      <c r="L995" s="192" t="s">
        <v>1447</v>
      </c>
    </row>
    <row r="996" spans="1:12" ht="15" x14ac:dyDescent="0.25">
      <c r="A996" s="189" t="s">
        <v>10106</v>
      </c>
      <c r="B996" s="190" t="s">
        <v>10107</v>
      </c>
      <c r="C996" s="190" t="s">
        <v>29797</v>
      </c>
      <c r="D996" s="190" t="s">
        <v>29797</v>
      </c>
      <c r="E996" s="190" t="s">
        <v>29797</v>
      </c>
      <c r="F996" s="190" t="s">
        <v>29797</v>
      </c>
      <c r="G996" s="190" t="s">
        <v>29797</v>
      </c>
      <c r="H996" s="190" t="s">
        <v>31537</v>
      </c>
      <c r="I996" s="190" t="s">
        <v>5894</v>
      </c>
      <c r="J996" s="190" t="s">
        <v>29821</v>
      </c>
      <c r="K996" s="190" t="s">
        <v>5062</v>
      </c>
      <c r="L996" s="190" t="s">
        <v>1447</v>
      </c>
    </row>
    <row r="997" spans="1:12" ht="15" x14ac:dyDescent="0.25">
      <c r="A997" s="191" t="s">
        <v>10108</v>
      </c>
      <c r="B997" s="192" t="s">
        <v>10109</v>
      </c>
      <c r="C997" s="192" t="s">
        <v>29797</v>
      </c>
      <c r="D997" s="192" t="s">
        <v>29797</v>
      </c>
      <c r="E997" s="192" t="s">
        <v>29797</v>
      </c>
      <c r="F997" s="192" t="s">
        <v>29797</v>
      </c>
      <c r="G997" s="192" t="s">
        <v>29797</v>
      </c>
      <c r="H997" s="192" t="s">
        <v>31537</v>
      </c>
      <c r="I997" s="192" t="s">
        <v>5894</v>
      </c>
      <c r="J997" s="192" t="s">
        <v>29821</v>
      </c>
      <c r="K997" s="192" t="s">
        <v>5062</v>
      </c>
      <c r="L997" s="192" t="s">
        <v>1447</v>
      </c>
    </row>
    <row r="998" spans="1:12" ht="15" x14ac:dyDescent="0.25">
      <c r="A998" s="189" t="s">
        <v>10110</v>
      </c>
      <c r="B998" s="190" t="s">
        <v>10111</v>
      </c>
      <c r="C998" s="190" t="s">
        <v>29797</v>
      </c>
      <c r="D998" s="190" t="s">
        <v>29797</v>
      </c>
      <c r="E998" s="190" t="s">
        <v>29797</v>
      </c>
      <c r="F998" s="190" t="s">
        <v>29797</v>
      </c>
      <c r="G998" s="190" t="s">
        <v>29797</v>
      </c>
      <c r="H998" s="190" t="s">
        <v>31537</v>
      </c>
      <c r="I998" s="190" t="s">
        <v>5894</v>
      </c>
      <c r="J998" s="190" t="s">
        <v>29821</v>
      </c>
      <c r="K998" s="190" t="s">
        <v>5062</v>
      </c>
      <c r="L998" s="190" t="s">
        <v>1447</v>
      </c>
    </row>
    <row r="999" spans="1:12" ht="15" x14ac:dyDescent="0.25">
      <c r="A999" s="191" t="s">
        <v>8217</v>
      </c>
      <c r="B999" s="192" t="s">
        <v>4496</v>
      </c>
      <c r="C999" s="192" t="s">
        <v>29797</v>
      </c>
      <c r="D999" s="192" t="s">
        <v>29797</v>
      </c>
      <c r="E999" s="192" t="s">
        <v>29797</v>
      </c>
      <c r="F999" s="192" t="s">
        <v>29797</v>
      </c>
      <c r="G999" s="192" t="s">
        <v>29797</v>
      </c>
      <c r="H999" s="192" t="s">
        <v>29797</v>
      </c>
      <c r="I999" s="192" t="s">
        <v>29797</v>
      </c>
      <c r="J999" s="192" t="s">
        <v>29797</v>
      </c>
      <c r="K999" s="192" t="s">
        <v>29797</v>
      </c>
      <c r="L999" s="192" t="s">
        <v>29797</v>
      </c>
    </row>
    <row r="1000" spans="1:12" ht="15" x14ac:dyDescent="0.25">
      <c r="A1000" s="189" t="s">
        <v>10112</v>
      </c>
      <c r="B1000" s="190" t="s">
        <v>10113</v>
      </c>
      <c r="C1000" s="190" t="s">
        <v>29797</v>
      </c>
      <c r="D1000" s="190" t="s">
        <v>29797</v>
      </c>
      <c r="E1000" s="190" t="s">
        <v>29797</v>
      </c>
      <c r="F1000" s="190" t="s">
        <v>29797</v>
      </c>
      <c r="G1000" s="190" t="s">
        <v>29797</v>
      </c>
      <c r="H1000" s="190" t="s">
        <v>31537</v>
      </c>
      <c r="I1000" s="190" t="s">
        <v>5894</v>
      </c>
      <c r="J1000" s="190" t="s">
        <v>29821</v>
      </c>
      <c r="K1000" s="190" t="s">
        <v>5062</v>
      </c>
      <c r="L1000" s="190" t="s">
        <v>1447</v>
      </c>
    </row>
    <row r="1001" spans="1:12" ht="15" x14ac:dyDescent="0.25">
      <c r="A1001" s="191" t="s">
        <v>15216</v>
      </c>
      <c r="B1001" s="192" t="s">
        <v>19080</v>
      </c>
      <c r="C1001" s="192" t="s">
        <v>29812</v>
      </c>
      <c r="D1001" s="192" t="s">
        <v>29824</v>
      </c>
      <c r="E1001" s="192" t="s">
        <v>29919</v>
      </c>
      <c r="F1001" s="192" t="s">
        <v>29804</v>
      </c>
      <c r="G1001" s="192" t="s">
        <v>29821</v>
      </c>
      <c r="H1001" s="192" t="s">
        <v>31790</v>
      </c>
      <c r="I1001" s="192" t="s">
        <v>31791</v>
      </c>
      <c r="J1001" s="192" t="s">
        <v>31325</v>
      </c>
      <c r="K1001" s="192" t="s">
        <v>5073</v>
      </c>
      <c r="L1001" s="192" t="s">
        <v>1447</v>
      </c>
    </row>
    <row r="1002" spans="1:12" ht="15" x14ac:dyDescent="0.25">
      <c r="A1002" s="189" t="s">
        <v>15217</v>
      </c>
      <c r="B1002" s="190" t="s">
        <v>19081</v>
      </c>
      <c r="C1002" s="190" t="s">
        <v>29797</v>
      </c>
      <c r="D1002" s="190" t="s">
        <v>29797</v>
      </c>
      <c r="E1002" s="190" t="s">
        <v>29797</v>
      </c>
      <c r="F1002" s="190" t="s">
        <v>29797</v>
      </c>
      <c r="G1002" s="190" t="s">
        <v>29797</v>
      </c>
      <c r="H1002" s="190" t="s">
        <v>31602</v>
      </c>
      <c r="I1002" s="190" t="s">
        <v>31122</v>
      </c>
      <c r="J1002" s="190" t="s">
        <v>29821</v>
      </c>
      <c r="K1002" s="190" t="s">
        <v>5062</v>
      </c>
      <c r="L1002" s="190" t="s">
        <v>1447</v>
      </c>
    </row>
    <row r="1003" spans="1:12" ht="15" x14ac:dyDescent="0.25">
      <c r="A1003" s="191" t="s">
        <v>8218</v>
      </c>
      <c r="B1003" s="192" t="s">
        <v>4497</v>
      </c>
      <c r="C1003" s="192" t="s">
        <v>29797</v>
      </c>
      <c r="D1003" s="192" t="s">
        <v>29797</v>
      </c>
      <c r="E1003" s="192" t="s">
        <v>29797</v>
      </c>
      <c r="F1003" s="192" t="s">
        <v>29797</v>
      </c>
      <c r="G1003" s="192" t="s">
        <v>29797</v>
      </c>
      <c r="H1003" s="192" t="s">
        <v>31598</v>
      </c>
      <c r="I1003" s="192" t="s">
        <v>31599</v>
      </c>
      <c r="J1003" s="192" t="s">
        <v>29821</v>
      </c>
      <c r="K1003" s="192" t="s">
        <v>5062</v>
      </c>
      <c r="L1003" s="192" t="s">
        <v>1447</v>
      </c>
    </row>
    <row r="1004" spans="1:12" ht="15" x14ac:dyDescent="0.25">
      <c r="A1004" s="189" t="s">
        <v>10114</v>
      </c>
      <c r="B1004" s="190" t="s">
        <v>10115</v>
      </c>
      <c r="C1004" s="190" t="s">
        <v>29797</v>
      </c>
      <c r="D1004" s="190" t="s">
        <v>29797</v>
      </c>
      <c r="E1004" s="190" t="s">
        <v>29797</v>
      </c>
      <c r="F1004" s="190" t="s">
        <v>29797</v>
      </c>
      <c r="G1004" s="190" t="s">
        <v>29797</v>
      </c>
      <c r="H1004" s="190" t="s">
        <v>31537</v>
      </c>
      <c r="I1004" s="190" t="s">
        <v>5894</v>
      </c>
      <c r="J1004" s="190" t="s">
        <v>29821</v>
      </c>
      <c r="K1004" s="190" t="s">
        <v>5062</v>
      </c>
      <c r="L1004" s="190" t="s">
        <v>1447</v>
      </c>
    </row>
    <row r="1005" spans="1:12" ht="15" x14ac:dyDescent="0.25">
      <c r="A1005" s="191" t="s">
        <v>8219</v>
      </c>
      <c r="B1005" s="192" t="s">
        <v>4498</v>
      </c>
      <c r="C1005" s="192" t="s">
        <v>29797</v>
      </c>
      <c r="D1005" s="192" t="s">
        <v>29797</v>
      </c>
      <c r="E1005" s="192" t="s">
        <v>29797</v>
      </c>
      <c r="F1005" s="192" t="s">
        <v>29797</v>
      </c>
      <c r="G1005" s="192" t="s">
        <v>29797</v>
      </c>
      <c r="H1005" s="192" t="s">
        <v>29797</v>
      </c>
      <c r="I1005" s="192" t="s">
        <v>29797</v>
      </c>
      <c r="J1005" s="192" t="s">
        <v>29821</v>
      </c>
      <c r="K1005" s="192" t="s">
        <v>5062</v>
      </c>
      <c r="L1005" s="192" t="s">
        <v>1447</v>
      </c>
    </row>
    <row r="1006" spans="1:12" ht="15" x14ac:dyDescent="0.25">
      <c r="A1006" s="189" t="s">
        <v>8220</v>
      </c>
      <c r="B1006" s="190" t="s">
        <v>4499</v>
      </c>
      <c r="C1006" s="190" t="s">
        <v>29812</v>
      </c>
      <c r="D1006" s="190" t="s">
        <v>29824</v>
      </c>
      <c r="E1006" s="190" t="s">
        <v>29920</v>
      </c>
      <c r="F1006" s="190" t="s">
        <v>29804</v>
      </c>
      <c r="G1006" s="190" t="s">
        <v>29921</v>
      </c>
      <c r="H1006" s="190" t="s">
        <v>31395</v>
      </c>
      <c r="I1006" s="190" t="s">
        <v>31396</v>
      </c>
      <c r="J1006" s="190" t="s">
        <v>29821</v>
      </c>
      <c r="K1006" s="190" t="s">
        <v>5062</v>
      </c>
      <c r="L1006" s="190" t="s">
        <v>1447</v>
      </c>
    </row>
    <row r="1007" spans="1:12" ht="15" x14ac:dyDescent="0.25">
      <c r="A1007" s="191" t="s">
        <v>8221</v>
      </c>
      <c r="B1007" s="192" t="s">
        <v>4500</v>
      </c>
      <c r="C1007" s="192" t="s">
        <v>29797</v>
      </c>
      <c r="D1007" s="192" t="s">
        <v>29797</v>
      </c>
      <c r="E1007" s="192" t="s">
        <v>29797</v>
      </c>
      <c r="F1007" s="192" t="s">
        <v>29797</v>
      </c>
      <c r="G1007" s="192" t="s">
        <v>29797</v>
      </c>
      <c r="H1007" s="192" t="s">
        <v>29797</v>
      </c>
      <c r="I1007" s="192" t="s">
        <v>29797</v>
      </c>
      <c r="J1007" s="192" t="s">
        <v>29797</v>
      </c>
      <c r="K1007" s="192" t="s">
        <v>29797</v>
      </c>
      <c r="L1007" s="192" t="s">
        <v>29797</v>
      </c>
    </row>
    <row r="1008" spans="1:12" ht="15" x14ac:dyDescent="0.25">
      <c r="A1008" s="189" t="s">
        <v>10116</v>
      </c>
      <c r="B1008" s="190" t="s">
        <v>10117</v>
      </c>
      <c r="C1008" s="190" t="s">
        <v>29797</v>
      </c>
      <c r="D1008" s="190" t="s">
        <v>29797</v>
      </c>
      <c r="E1008" s="190" t="s">
        <v>29797</v>
      </c>
      <c r="F1008" s="190" t="s">
        <v>29797</v>
      </c>
      <c r="G1008" s="190" t="s">
        <v>29797</v>
      </c>
      <c r="H1008" s="190" t="s">
        <v>29797</v>
      </c>
      <c r="I1008" s="190" t="s">
        <v>29797</v>
      </c>
      <c r="J1008" s="190" t="s">
        <v>31325</v>
      </c>
      <c r="K1008" s="190" t="s">
        <v>5073</v>
      </c>
      <c r="L1008" s="190" t="s">
        <v>1447</v>
      </c>
    </row>
    <row r="1009" spans="1:12" ht="15" x14ac:dyDescent="0.25">
      <c r="A1009" s="191" t="s">
        <v>8222</v>
      </c>
      <c r="B1009" s="192" t="s">
        <v>4501</v>
      </c>
      <c r="C1009" s="192" t="s">
        <v>29797</v>
      </c>
      <c r="D1009" s="192" t="s">
        <v>29797</v>
      </c>
      <c r="E1009" s="192" t="s">
        <v>29797</v>
      </c>
      <c r="F1009" s="192" t="s">
        <v>29797</v>
      </c>
      <c r="G1009" s="192" t="s">
        <v>29797</v>
      </c>
      <c r="H1009" s="192" t="s">
        <v>31792</v>
      </c>
      <c r="I1009" s="192" t="s">
        <v>31793</v>
      </c>
      <c r="J1009" s="192" t="s">
        <v>29826</v>
      </c>
      <c r="K1009" s="192" t="s">
        <v>5078</v>
      </c>
      <c r="L1009" s="192" t="s">
        <v>1447</v>
      </c>
    </row>
    <row r="1010" spans="1:12" ht="15" x14ac:dyDescent="0.25">
      <c r="A1010" s="189" t="s">
        <v>8223</v>
      </c>
      <c r="B1010" s="190" t="s">
        <v>4502</v>
      </c>
      <c r="C1010" s="190" t="s">
        <v>29797</v>
      </c>
      <c r="D1010" s="190" t="s">
        <v>29797</v>
      </c>
      <c r="E1010" s="190" t="s">
        <v>29797</v>
      </c>
      <c r="F1010" s="190" t="s">
        <v>29797</v>
      </c>
      <c r="G1010" s="190" t="s">
        <v>29797</v>
      </c>
      <c r="H1010" s="190" t="s">
        <v>31560</v>
      </c>
      <c r="I1010" s="190" t="s">
        <v>5073</v>
      </c>
      <c r="J1010" s="190" t="s">
        <v>31325</v>
      </c>
      <c r="K1010" s="190" t="s">
        <v>5073</v>
      </c>
      <c r="L1010" s="190" t="s">
        <v>1447</v>
      </c>
    </row>
    <row r="1011" spans="1:12" ht="15" x14ac:dyDescent="0.25">
      <c r="A1011" s="191" t="s">
        <v>23272</v>
      </c>
      <c r="B1011" s="192" t="s">
        <v>23273</v>
      </c>
      <c r="C1011" s="192" t="s">
        <v>29797</v>
      </c>
      <c r="D1011" s="192" t="s">
        <v>29797</v>
      </c>
      <c r="E1011" s="192" t="s">
        <v>29922</v>
      </c>
      <c r="F1011" s="192" t="s">
        <v>29797</v>
      </c>
      <c r="G1011" s="192" t="s">
        <v>29797</v>
      </c>
      <c r="H1011" s="192" t="s">
        <v>31342</v>
      </c>
      <c r="I1011" s="192" t="s">
        <v>31343</v>
      </c>
      <c r="J1011" s="192" t="s">
        <v>29821</v>
      </c>
      <c r="K1011" s="192" t="s">
        <v>5062</v>
      </c>
      <c r="L1011" s="192" t="s">
        <v>1447</v>
      </c>
    </row>
    <row r="1012" spans="1:12" ht="15" x14ac:dyDescent="0.25">
      <c r="A1012" s="189" t="s">
        <v>15218</v>
      </c>
      <c r="B1012" s="190" t="s">
        <v>19082</v>
      </c>
      <c r="C1012" s="190" t="s">
        <v>29923</v>
      </c>
      <c r="D1012" s="190" t="s">
        <v>29819</v>
      </c>
      <c r="E1012" s="190" t="s">
        <v>29834</v>
      </c>
      <c r="F1012" s="190" t="s">
        <v>29804</v>
      </c>
      <c r="G1012" s="190" t="s">
        <v>29818</v>
      </c>
      <c r="H1012" s="190" t="s">
        <v>31432</v>
      </c>
      <c r="I1012" s="190" t="s">
        <v>31433</v>
      </c>
      <c r="J1012" s="190" t="s">
        <v>29821</v>
      </c>
      <c r="K1012" s="190" t="s">
        <v>5062</v>
      </c>
      <c r="L1012" s="190" t="s">
        <v>1447</v>
      </c>
    </row>
    <row r="1013" spans="1:12" ht="15" x14ac:dyDescent="0.25">
      <c r="A1013" s="191" t="s">
        <v>8224</v>
      </c>
      <c r="B1013" s="192" t="s">
        <v>4503</v>
      </c>
      <c r="C1013" s="192" t="s">
        <v>29924</v>
      </c>
      <c r="D1013" s="192" t="s">
        <v>29925</v>
      </c>
      <c r="E1013" s="192" t="s">
        <v>29926</v>
      </c>
      <c r="F1013" s="192" t="s">
        <v>29804</v>
      </c>
      <c r="G1013" s="192" t="s">
        <v>29927</v>
      </c>
      <c r="H1013" s="192" t="s">
        <v>31598</v>
      </c>
      <c r="I1013" s="192" t="s">
        <v>31599</v>
      </c>
      <c r="J1013" s="192" t="s">
        <v>29821</v>
      </c>
      <c r="K1013" s="192" t="s">
        <v>5062</v>
      </c>
      <c r="L1013" s="192" t="s">
        <v>1447</v>
      </c>
    </row>
    <row r="1014" spans="1:12" ht="15" x14ac:dyDescent="0.25">
      <c r="A1014" s="189" t="s">
        <v>15219</v>
      </c>
      <c r="B1014" s="190" t="s">
        <v>19083</v>
      </c>
      <c r="C1014" s="190" t="s">
        <v>29797</v>
      </c>
      <c r="D1014" s="190" t="s">
        <v>29797</v>
      </c>
      <c r="E1014" s="190" t="s">
        <v>29797</v>
      </c>
      <c r="F1014" s="190" t="s">
        <v>29797</v>
      </c>
      <c r="G1014" s="190" t="s">
        <v>29797</v>
      </c>
      <c r="H1014" s="190" t="s">
        <v>29797</v>
      </c>
      <c r="I1014" s="190" t="s">
        <v>29797</v>
      </c>
      <c r="J1014" s="190" t="s">
        <v>29797</v>
      </c>
      <c r="K1014" s="190" t="s">
        <v>29797</v>
      </c>
      <c r="L1014" s="190" t="s">
        <v>29797</v>
      </c>
    </row>
    <row r="1015" spans="1:12" ht="15" x14ac:dyDescent="0.25">
      <c r="A1015" s="191" t="s">
        <v>23274</v>
      </c>
      <c r="B1015" s="192" t="s">
        <v>23275</v>
      </c>
      <c r="C1015" s="192" t="s">
        <v>29797</v>
      </c>
      <c r="D1015" s="192" t="s">
        <v>29797</v>
      </c>
      <c r="E1015" s="192" t="s">
        <v>29797</v>
      </c>
      <c r="F1015" s="192" t="s">
        <v>29797</v>
      </c>
      <c r="G1015" s="192" t="s">
        <v>29797</v>
      </c>
      <c r="H1015" s="192" t="s">
        <v>31794</v>
      </c>
      <c r="I1015" s="192" t="s">
        <v>31795</v>
      </c>
      <c r="J1015" s="192" t="s">
        <v>29847</v>
      </c>
      <c r="K1015" s="192" t="s">
        <v>6220</v>
      </c>
      <c r="L1015" s="192" t="s">
        <v>1447</v>
      </c>
    </row>
    <row r="1016" spans="1:12" ht="15" x14ac:dyDescent="0.25">
      <c r="A1016" s="189" t="s">
        <v>10118</v>
      </c>
      <c r="B1016" s="190" t="s">
        <v>10119</v>
      </c>
      <c r="C1016" s="190" t="s">
        <v>29797</v>
      </c>
      <c r="D1016" s="190" t="s">
        <v>29797</v>
      </c>
      <c r="E1016" s="190" t="s">
        <v>29797</v>
      </c>
      <c r="F1016" s="190" t="s">
        <v>29797</v>
      </c>
      <c r="G1016" s="190" t="s">
        <v>29797</v>
      </c>
      <c r="H1016" s="190" t="s">
        <v>31796</v>
      </c>
      <c r="I1016" s="190" t="s">
        <v>31797</v>
      </c>
      <c r="J1016" s="190" t="s">
        <v>31325</v>
      </c>
      <c r="K1016" s="190" t="s">
        <v>5073</v>
      </c>
      <c r="L1016" s="190" t="s">
        <v>1447</v>
      </c>
    </row>
    <row r="1017" spans="1:12" ht="15" x14ac:dyDescent="0.25">
      <c r="A1017" s="191" t="s">
        <v>10120</v>
      </c>
      <c r="B1017" s="192" t="s">
        <v>10121</v>
      </c>
      <c r="C1017" s="192" t="s">
        <v>29797</v>
      </c>
      <c r="D1017" s="192" t="s">
        <v>29797</v>
      </c>
      <c r="E1017" s="192" t="s">
        <v>29797</v>
      </c>
      <c r="F1017" s="192" t="s">
        <v>29797</v>
      </c>
      <c r="G1017" s="192" t="s">
        <v>29797</v>
      </c>
      <c r="H1017" s="192" t="s">
        <v>31421</v>
      </c>
      <c r="I1017" s="192" t="s">
        <v>5073</v>
      </c>
      <c r="J1017" s="192" t="s">
        <v>31325</v>
      </c>
      <c r="K1017" s="192" t="s">
        <v>5073</v>
      </c>
      <c r="L1017" s="192" t="s">
        <v>1447</v>
      </c>
    </row>
    <row r="1018" spans="1:12" ht="15" x14ac:dyDescent="0.25">
      <c r="A1018" s="189" t="s">
        <v>15220</v>
      </c>
      <c r="B1018" s="190" t="s">
        <v>19084</v>
      </c>
      <c r="C1018" s="190" t="s">
        <v>29797</v>
      </c>
      <c r="D1018" s="190" t="s">
        <v>29797</v>
      </c>
      <c r="E1018" s="190" t="s">
        <v>29797</v>
      </c>
      <c r="F1018" s="190" t="s">
        <v>29797</v>
      </c>
      <c r="G1018" s="190" t="s">
        <v>29797</v>
      </c>
      <c r="H1018" s="190" t="s">
        <v>31331</v>
      </c>
      <c r="I1018" s="190" t="s">
        <v>31332</v>
      </c>
      <c r="J1018" s="190" t="s">
        <v>29821</v>
      </c>
      <c r="K1018" s="190" t="s">
        <v>5062</v>
      </c>
      <c r="L1018" s="190" t="s">
        <v>1447</v>
      </c>
    </row>
    <row r="1019" spans="1:12" ht="15" x14ac:dyDescent="0.25">
      <c r="A1019" s="191" t="s">
        <v>8225</v>
      </c>
      <c r="B1019" s="192" t="s">
        <v>4504</v>
      </c>
      <c r="C1019" s="192" t="s">
        <v>29797</v>
      </c>
      <c r="D1019" s="192" t="s">
        <v>29797</v>
      </c>
      <c r="E1019" s="192" t="s">
        <v>29797</v>
      </c>
      <c r="F1019" s="192" t="s">
        <v>29797</v>
      </c>
      <c r="G1019" s="192" t="s">
        <v>29797</v>
      </c>
      <c r="H1019" s="192" t="s">
        <v>31798</v>
      </c>
      <c r="I1019" s="192" t="s">
        <v>5078</v>
      </c>
      <c r="J1019" s="192" t="s">
        <v>29826</v>
      </c>
      <c r="K1019" s="192" t="s">
        <v>5078</v>
      </c>
      <c r="L1019" s="192" t="s">
        <v>1447</v>
      </c>
    </row>
    <row r="1020" spans="1:12" ht="15" x14ac:dyDescent="0.25">
      <c r="A1020" s="189" t="s">
        <v>10122</v>
      </c>
      <c r="B1020" s="190" t="s">
        <v>10123</v>
      </c>
      <c r="C1020" s="190" t="s">
        <v>29797</v>
      </c>
      <c r="D1020" s="190" t="s">
        <v>29797</v>
      </c>
      <c r="E1020" s="190" t="s">
        <v>29797</v>
      </c>
      <c r="F1020" s="190" t="s">
        <v>29797</v>
      </c>
      <c r="G1020" s="190" t="s">
        <v>29797</v>
      </c>
      <c r="H1020" s="190" t="s">
        <v>31799</v>
      </c>
      <c r="I1020" s="190" t="s">
        <v>31748</v>
      </c>
      <c r="J1020" s="190" t="s">
        <v>30051</v>
      </c>
      <c r="K1020" s="190" t="s">
        <v>10124</v>
      </c>
      <c r="L1020" s="190" t="s">
        <v>1447</v>
      </c>
    </row>
    <row r="1021" spans="1:12" ht="15" x14ac:dyDescent="0.25">
      <c r="A1021" s="191" t="s">
        <v>15221</v>
      </c>
      <c r="B1021" s="192" t="s">
        <v>19085</v>
      </c>
      <c r="C1021" s="192" t="s">
        <v>29797</v>
      </c>
      <c r="D1021" s="192" t="s">
        <v>29797</v>
      </c>
      <c r="E1021" s="192" t="s">
        <v>29797</v>
      </c>
      <c r="F1021" s="192" t="s">
        <v>29797</v>
      </c>
      <c r="G1021" s="192" t="s">
        <v>29797</v>
      </c>
      <c r="H1021" s="192" t="s">
        <v>31800</v>
      </c>
      <c r="I1021" s="192" t="s">
        <v>31801</v>
      </c>
      <c r="J1021" s="192" t="s">
        <v>31420</v>
      </c>
      <c r="K1021" s="192" t="s">
        <v>8076</v>
      </c>
      <c r="L1021" s="192" t="s">
        <v>1447</v>
      </c>
    </row>
    <row r="1022" spans="1:12" ht="15" x14ac:dyDescent="0.25">
      <c r="A1022" s="189" t="s">
        <v>23276</v>
      </c>
      <c r="B1022" s="190" t="s">
        <v>4505</v>
      </c>
      <c r="C1022" s="190" t="s">
        <v>29797</v>
      </c>
      <c r="D1022" s="190" t="s">
        <v>29797</v>
      </c>
      <c r="E1022" s="190" t="s">
        <v>29797</v>
      </c>
      <c r="F1022" s="190" t="s">
        <v>29797</v>
      </c>
      <c r="G1022" s="190" t="s">
        <v>29797</v>
      </c>
      <c r="H1022" s="190" t="s">
        <v>29797</v>
      </c>
      <c r="I1022" s="190" t="s">
        <v>29797</v>
      </c>
      <c r="J1022" s="190" t="s">
        <v>29797</v>
      </c>
      <c r="K1022" s="190" t="s">
        <v>29797</v>
      </c>
      <c r="L1022" s="190" t="s">
        <v>1438</v>
      </c>
    </row>
    <row r="1023" spans="1:12" ht="15" x14ac:dyDescent="0.25">
      <c r="A1023" s="191" t="s">
        <v>23277</v>
      </c>
      <c r="B1023" s="192" t="s">
        <v>23278</v>
      </c>
      <c r="C1023" s="192" t="s">
        <v>29797</v>
      </c>
      <c r="D1023" s="192" t="s">
        <v>29797</v>
      </c>
      <c r="E1023" s="192" t="s">
        <v>29797</v>
      </c>
      <c r="F1023" s="192" t="s">
        <v>29797</v>
      </c>
      <c r="G1023" s="192" t="s">
        <v>29797</v>
      </c>
      <c r="H1023" s="192" t="s">
        <v>31802</v>
      </c>
      <c r="I1023" s="192" t="s">
        <v>31803</v>
      </c>
      <c r="J1023" s="192" t="s">
        <v>29821</v>
      </c>
      <c r="K1023" s="192" t="s">
        <v>5062</v>
      </c>
      <c r="L1023" s="192" t="s">
        <v>1447</v>
      </c>
    </row>
    <row r="1024" spans="1:12" ht="15" x14ac:dyDescent="0.25">
      <c r="A1024" s="189" t="s">
        <v>23279</v>
      </c>
      <c r="B1024" s="190" t="s">
        <v>19086</v>
      </c>
      <c r="C1024" s="190" t="s">
        <v>29797</v>
      </c>
      <c r="D1024" s="190" t="s">
        <v>29797</v>
      </c>
      <c r="E1024" s="190" t="s">
        <v>29797</v>
      </c>
      <c r="F1024" s="190" t="s">
        <v>29797</v>
      </c>
      <c r="G1024" s="190" t="s">
        <v>29797</v>
      </c>
      <c r="H1024" s="190" t="s">
        <v>29797</v>
      </c>
      <c r="I1024" s="190" t="s">
        <v>29797</v>
      </c>
      <c r="J1024" s="190" t="s">
        <v>29797</v>
      </c>
      <c r="K1024" s="190" t="s">
        <v>29797</v>
      </c>
      <c r="L1024" s="190" t="s">
        <v>2704</v>
      </c>
    </row>
    <row r="1025" spans="1:12" ht="15" x14ac:dyDescent="0.25">
      <c r="A1025" s="191" t="s">
        <v>8226</v>
      </c>
      <c r="B1025" s="192" t="s">
        <v>4506</v>
      </c>
      <c r="C1025" s="192" t="s">
        <v>29797</v>
      </c>
      <c r="D1025" s="192" t="s">
        <v>29797</v>
      </c>
      <c r="E1025" s="192" t="s">
        <v>29797</v>
      </c>
      <c r="F1025" s="192" t="s">
        <v>29797</v>
      </c>
      <c r="G1025" s="192" t="s">
        <v>29797</v>
      </c>
      <c r="H1025" s="192" t="s">
        <v>31804</v>
      </c>
      <c r="I1025" s="192" t="s">
        <v>31731</v>
      </c>
      <c r="J1025" s="192" t="s">
        <v>29835</v>
      </c>
      <c r="K1025" s="192" t="s">
        <v>9955</v>
      </c>
      <c r="L1025" s="192" t="s">
        <v>1447</v>
      </c>
    </row>
    <row r="1026" spans="1:12" ht="15" x14ac:dyDescent="0.25">
      <c r="A1026" s="189" t="s">
        <v>8227</v>
      </c>
      <c r="B1026" s="190" t="s">
        <v>4507</v>
      </c>
      <c r="C1026" s="190" t="s">
        <v>29797</v>
      </c>
      <c r="D1026" s="190" t="s">
        <v>29797</v>
      </c>
      <c r="E1026" s="190" t="s">
        <v>29797</v>
      </c>
      <c r="F1026" s="190" t="s">
        <v>29797</v>
      </c>
      <c r="G1026" s="190" t="s">
        <v>29797</v>
      </c>
      <c r="H1026" s="190" t="s">
        <v>31331</v>
      </c>
      <c r="I1026" s="190" t="s">
        <v>31332</v>
      </c>
      <c r="J1026" s="190" t="s">
        <v>29821</v>
      </c>
      <c r="K1026" s="190" t="s">
        <v>5062</v>
      </c>
      <c r="L1026" s="190" t="s">
        <v>1447</v>
      </c>
    </row>
    <row r="1027" spans="1:12" ht="15" x14ac:dyDescent="0.25">
      <c r="A1027" s="191" t="s">
        <v>15222</v>
      </c>
      <c r="B1027" s="192" t="s">
        <v>19087</v>
      </c>
      <c r="C1027" s="192" t="s">
        <v>29797</v>
      </c>
      <c r="D1027" s="192" t="s">
        <v>29797</v>
      </c>
      <c r="E1027" s="192" t="s">
        <v>29797</v>
      </c>
      <c r="F1027" s="192" t="s">
        <v>29797</v>
      </c>
      <c r="G1027" s="192" t="s">
        <v>29797</v>
      </c>
      <c r="H1027" s="192" t="s">
        <v>31805</v>
      </c>
      <c r="I1027" s="192" t="s">
        <v>5073</v>
      </c>
      <c r="J1027" s="192" t="s">
        <v>31325</v>
      </c>
      <c r="K1027" s="192" t="s">
        <v>5073</v>
      </c>
      <c r="L1027" s="192" t="s">
        <v>1447</v>
      </c>
    </row>
    <row r="1028" spans="1:12" ht="15" x14ac:dyDescent="0.25">
      <c r="A1028" s="189" t="s">
        <v>15223</v>
      </c>
      <c r="B1028" s="190" t="s">
        <v>19088</v>
      </c>
      <c r="C1028" s="190" t="s">
        <v>29797</v>
      </c>
      <c r="D1028" s="190" t="s">
        <v>29797</v>
      </c>
      <c r="E1028" s="190" t="s">
        <v>29797</v>
      </c>
      <c r="F1028" s="190" t="s">
        <v>29797</v>
      </c>
      <c r="G1028" s="190" t="s">
        <v>29797</v>
      </c>
      <c r="H1028" s="190" t="s">
        <v>29797</v>
      </c>
      <c r="I1028" s="190" t="s">
        <v>29797</v>
      </c>
      <c r="J1028" s="190" t="s">
        <v>29797</v>
      </c>
      <c r="K1028" s="190" t="s">
        <v>29797</v>
      </c>
      <c r="L1028" s="190" t="s">
        <v>29797</v>
      </c>
    </row>
    <row r="1029" spans="1:12" ht="15" x14ac:dyDescent="0.25">
      <c r="A1029" s="191" t="s">
        <v>8228</v>
      </c>
      <c r="B1029" s="192" t="s">
        <v>4508</v>
      </c>
      <c r="C1029" s="192" t="s">
        <v>29797</v>
      </c>
      <c r="D1029" s="192" t="s">
        <v>29797</v>
      </c>
      <c r="E1029" s="192" t="s">
        <v>29797</v>
      </c>
      <c r="F1029" s="192" t="s">
        <v>29797</v>
      </c>
      <c r="G1029" s="192" t="s">
        <v>29797</v>
      </c>
      <c r="H1029" s="192" t="s">
        <v>31806</v>
      </c>
      <c r="I1029" s="192" t="s">
        <v>10125</v>
      </c>
      <c r="J1029" s="192" t="s">
        <v>29987</v>
      </c>
      <c r="K1029" s="192" t="s">
        <v>10126</v>
      </c>
      <c r="L1029" s="192" t="s">
        <v>1447</v>
      </c>
    </row>
    <row r="1030" spans="1:12" ht="15" x14ac:dyDescent="0.25">
      <c r="A1030" s="189" t="s">
        <v>15224</v>
      </c>
      <c r="B1030" s="190" t="s">
        <v>23280</v>
      </c>
      <c r="C1030" s="190" t="s">
        <v>29797</v>
      </c>
      <c r="D1030" s="190" t="s">
        <v>29797</v>
      </c>
      <c r="E1030" s="190" t="s">
        <v>29797</v>
      </c>
      <c r="F1030" s="190" t="s">
        <v>29797</v>
      </c>
      <c r="G1030" s="190" t="s">
        <v>29797</v>
      </c>
      <c r="H1030" s="190" t="s">
        <v>29797</v>
      </c>
      <c r="I1030" s="190" t="s">
        <v>29797</v>
      </c>
      <c r="J1030" s="190" t="s">
        <v>29797</v>
      </c>
      <c r="K1030" s="190" t="s">
        <v>29797</v>
      </c>
      <c r="L1030" s="190" t="s">
        <v>1447</v>
      </c>
    </row>
    <row r="1031" spans="1:12" ht="15" x14ac:dyDescent="0.25">
      <c r="A1031" s="191" t="s">
        <v>23281</v>
      </c>
      <c r="B1031" s="192" t="s">
        <v>23282</v>
      </c>
      <c r="C1031" s="192" t="s">
        <v>29797</v>
      </c>
      <c r="D1031" s="192" t="s">
        <v>29797</v>
      </c>
      <c r="E1031" s="192" t="s">
        <v>29928</v>
      </c>
      <c r="F1031" s="192" t="s">
        <v>29797</v>
      </c>
      <c r="G1031" s="192" t="s">
        <v>29797</v>
      </c>
      <c r="H1031" s="192" t="s">
        <v>31482</v>
      </c>
      <c r="I1031" s="192" t="s">
        <v>31483</v>
      </c>
      <c r="J1031" s="192" t="s">
        <v>29821</v>
      </c>
      <c r="K1031" s="192" t="s">
        <v>5062</v>
      </c>
      <c r="L1031" s="192" t="s">
        <v>1447</v>
      </c>
    </row>
    <row r="1032" spans="1:12" ht="15" x14ac:dyDescent="0.25">
      <c r="A1032" s="189" t="s">
        <v>8229</v>
      </c>
      <c r="B1032" s="190" t="s">
        <v>4509</v>
      </c>
      <c r="C1032" s="190" t="s">
        <v>29797</v>
      </c>
      <c r="D1032" s="190" t="s">
        <v>29797</v>
      </c>
      <c r="E1032" s="190" t="s">
        <v>29797</v>
      </c>
      <c r="F1032" s="190" t="s">
        <v>29797</v>
      </c>
      <c r="G1032" s="190" t="s">
        <v>29797</v>
      </c>
      <c r="H1032" s="190" t="s">
        <v>31354</v>
      </c>
      <c r="I1032" s="190" t="s">
        <v>30165</v>
      </c>
      <c r="J1032" s="190" t="s">
        <v>29821</v>
      </c>
      <c r="K1032" s="190" t="s">
        <v>5062</v>
      </c>
      <c r="L1032" s="190" t="s">
        <v>1447</v>
      </c>
    </row>
    <row r="1033" spans="1:12" ht="15" x14ac:dyDescent="0.25">
      <c r="A1033" s="191" t="s">
        <v>8230</v>
      </c>
      <c r="B1033" s="192" t="s">
        <v>4510</v>
      </c>
      <c r="C1033" s="192" t="s">
        <v>29797</v>
      </c>
      <c r="D1033" s="192" t="s">
        <v>29797</v>
      </c>
      <c r="E1033" s="192" t="s">
        <v>29797</v>
      </c>
      <c r="F1033" s="192" t="s">
        <v>29797</v>
      </c>
      <c r="G1033" s="192" t="s">
        <v>29797</v>
      </c>
      <c r="H1033" s="192" t="s">
        <v>31445</v>
      </c>
      <c r="I1033" s="192" t="s">
        <v>31446</v>
      </c>
      <c r="J1033" s="192" t="s">
        <v>31325</v>
      </c>
      <c r="K1033" s="192" t="s">
        <v>5073</v>
      </c>
      <c r="L1033" s="192" t="s">
        <v>1447</v>
      </c>
    </row>
    <row r="1034" spans="1:12" ht="15" x14ac:dyDescent="0.25">
      <c r="A1034" s="189" t="s">
        <v>10127</v>
      </c>
      <c r="B1034" s="190" t="s">
        <v>10128</v>
      </c>
      <c r="C1034" s="190" t="s">
        <v>29797</v>
      </c>
      <c r="D1034" s="190" t="s">
        <v>29797</v>
      </c>
      <c r="E1034" s="190" t="s">
        <v>29797</v>
      </c>
      <c r="F1034" s="190" t="s">
        <v>29797</v>
      </c>
      <c r="G1034" s="190" t="s">
        <v>29797</v>
      </c>
      <c r="H1034" s="190" t="s">
        <v>31613</v>
      </c>
      <c r="I1034" s="190" t="s">
        <v>6528</v>
      </c>
      <c r="J1034" s="190" t="s">
        <v>31325</v>
      </c>
      <c r="K1034" s="190" t="s">
        <v>5073</v>
      </c>
      <c r="L1034" s="190" t="s">
        <v>1447</v>
      </c>
    </row>
    <row r="1035" spans="1:12" ht="15" x14ac:dyDescent="0.25">
      <c r="A1035" s="191" t="s">
        <v>23283</v>
      </c>
      <c r="B1035" s="192" t="s">
        <v>23284</v>
      </c>
      <c r="C1035" s="192" t="s">
        <v>29929</v>
      </c>
      <c r="D1035" s="192" t="s">
        <v>29930</v>
      </c>
      <c r="E1035" s="192" t="s">
        <v>5062</v>
      </c>
      <c r="F1035" s="192" t="s">
        <v>29804</v>
      </c>
      <c r="G1035" s="192" t="s">
        <v>29931</v>
      </c>
      <c r="H1035" s="192" t="s">
        <v>31607</v>
      </c>
      <c r="I1035" s="192" t="s">
        <v>31608</v>
      </c>
      <c r="J1035" s="192" t="s">
        <v>29821</v>
      </c>
      <c r="K1035" s="192" t="s">
        <v>5062</v>
      </c>
      <c r="L1035" s="192" t="s">
        <v>1447</v>
      </c>
    </row>
    <row r="1036" spans="1:12" ht="15" x14ac:dyDescent="0.25">
      <c r="A1036" s="189" t="s">
        <v>8231</v>
      </c>
      <c r="B1036" s="190" t="s">
        <v>4511</v>
      </c>
      <c r="C1036" s="190" t="s">
        <v>29797</v>
      </c>
      <c r="D1036" s="190" t="s">
        <v>29797</v>
      </c>
      <c r="E1036" s="190" t="s">
        <v>29797</v>
      </c>
      <c r="F1036" s="190" t="s">
        <v>29797</v>
      </c>
      <c r="G1036" s="190" t="s">
        <v>29797</v>
      </c>
      <c r="H1036" s="190" t="s">
        <v>31807</v>
      </c>
      <c r="I1036" s="190" t="s">
        <v>31808</v>
      </c>
      <c r="J1036" s="190" t="s">
        <v>29835</v>
      </c>
      <c r="K1036" s="190" t="s">
        <v>9955</v>
      </c>
      <c r="L1036" s="190" t="s">
        <v>1447</v>
      </c>
    </row>
    <row r="1037" spans="1:12" ht="15" x14ac:dyDescent="0.25">
      <c r="A1037" s="191" t="s">
        <v>23285</v>
      </c>
      <c r="B1037" s="192" t="s">
        <v>23286</v>
      </c>
      <c r="C1037" s="192" t="s">
        <v>29797</v>
      </c>
      <c r="D1037" s="192" t="s">
        <v>29797</v>
      </c>
      <c r="E1037" s="192" t="s">
        <v>29797</v>
      </c>
      <c r="F1037" s="192" t="s">
        <v>29797</v>
      </c>
      <c r="G1037" s="192" t="s">
        <v>29797</v>
      </c>
      <c r="H1037" s="192" t="s">
        <v>31740</v>
      </c>
      <c r="I1037" s="192" t="s">
        <v>5073</v>
      </c>
      <c r="J1037" s="192" t="s">
        <v>31325</v>
      </c>
      <c r="K1037" s="192" t="s">
        <v>5073</v>
      </c>
      <c r="L1037" s="192" t="s">
        <v>1447</v>
      </c>
    </row>
    <row r="1038" spans="1:12" ht="15" x14ac:dyDescent="0.25">
      <c r="A1038" s="189" t="s">
        <v>8232</v>
      </c>
      <c r="B1038" s="190" t="s">
        <v>4512</v>
      </c>
      <c r="C1038" s="190" t="s">
        <v>29797</v>
      </c>
      <c r="D1038" s="190" t="s">
        <v>29797</v>
      </c>
      <c r="E1038" s="190" t="s">
        <v>29797</v>
      </c>
      <c r="F1038" s="190" t="s">
        <v>29797</v>
      </c>
      <c r="G1038" s="190" t="s">
        <v>29797</v>
      </c>
      <c r="H1038" s="190" t="s">
        <v>31809</v>
      </c>
      <c r="I1038" s="190" t="s">
        <v>5073</v>
      </c>
      <c r="J1038" s="190" t="s">
        <v>31325</v>
      </c>
      <c r="K1038" s="190" t="s">
        <v>5073</v>
      </c>
      <c r="L1038" s="190" t="s">
        <v>1447</v>
      </c>
    </row>
    <row r="1039" spans="1:12" ht="15" x14ac:dyDescent="0.25">
      <c r="A1039" s="191" t="s">
        <v>15225</v>
      </c>
      <c r="B1039" s="192" t="s">
        <v>19089</v>
      </c>
      <c r="C1039" s="192" t="s">
        <v>29797</v>
      </c>
      <c r="D1039" s="192" t="s">
        <v>29797</v>
      </c>
      <c r="E1039" s="192" t="s">
        <v>29797</v>
      </c>
      <c r="F1039" s="192" t="s">
        <v>29797</v>
      </c>
      <c r="G1039" s="192" t="s">
        <v>29797</v>
      </c>
      <c r="H1039" s="192" t="s">
        <v>29797</v>
      </c>
      <c r="I1039" s="192" t="s">
        <v>29797</v>
      </c>
      <c r="J1039" s="192" t="s">
        <v>29797</v>
      </c>
      <c r="K1039" s="192" t="s">
        <v>29797</v>
      </c>
      <c r="L1039" s="192" t="s">
        <v>29797</v>
      </c>
    </row>
    <row r="1040" spans="1:12" ht="15" x14ac:dyDescent="0.25">
      <c r="A1040" s="189" t="s">
        <v>23287</v>
      </c>
      <c r="B1040" s="190" t="s">
        <v>23288</v>
      </c>
      <c r="C1040" s="190" t="s">
        <v>29797</v>
      </c>
      <c r="D1040" s="190" t="s">
        <v>29797</v>
      </c>
      <c r="E1040" s="190" t="s">
        <v>29932</v>
      </c>
      <c r="F1040" s="190" t="s">
        <v>29797</v>
      </c>
      <c r="G1040" s="190" t="s">
        <v>29797</v>
      </c>
      <c r="H1040" s="190" t="s">
        <v>31592</v>
      </c>
      <c r="I1040" s="190" t="s">
        <v>31593</v>
      </c>
      <c r="J1040" s="190" t="s">
        <v>29821</v>
      </c>
      <c r="K1040" s="190" t="s">
        <v>5062</v>
      </c>
      <c r="L1040" s="190" t="s">
        <v>1447</v>
      </c>
    </row>
    <row r="1041" spans="1:12" ht="15" x14ac:dyDescent="0.25">
      <c r="A1041" s="191" t="s">
        <v>8233</v>
      </c>
      <c r="B1041" s="192" t="s">
        <v>4513</v>
      </c>
      <c r="C1041" s="192" t="s">
        <v>29797</v>
      </c>
      <c r="D1041" s="192" t="s">
        <v>29797</v>
      </c>
      <c r="E1041" s="192" t="s">
        <v>29797</v>
      </c>
      <c r="F1041" s="192" t="s">
        <v>29797</v>
      </c>
      <c r="G1041" s="192" t="s">
        <v>29797</v>
      </c>
      <c r="H1041" s="192" t="s">
        <v>31409</v>
      </c>
      <c r="I1041" s="192" t="s">
        <v>5062</v>
      </c>
      <c r="J1041" s="192" t="s">
        <v>29821</v>
      </c>
      <c r="K1041" s="192" t="s">
        <v>5062</v>
      </c>
      <c r="L1041" s="192" t="s">
        <v>1447</v>
      </c>
    </row>
    <row r="1042" spans="1:12" ht="15" x14ac:dyDescent="0.25">
      <c r="A1042" s="189" t="s">
        <v>10129</v>
      </c>
      <c r="B1042" s="190" t="s">
        <v>10130</v>
      </c>
      <c r="C1042" s="190" t="s">
        <v>29797</v>
      </c>
      <c r="D1042" s="190" t="s">
        <v>29797</v>
      </c>
      <c r="E1042" s="190" t="s">
        <v>29797</v>
      </c>
      <c r="F1042" s="190" t="s">
        <v>29797</v>
      </c>
      <c r="G1042" s="190" t="s">
        <v>29797</v>
      </c>
      <c r="H1042" s="190" t="s">
        <v>31560</v>
      </c>
      <c r="I1042" s="190" t="s">
        <v>5073</v>
      </c>
      <c r="J1042" s="190" t="s">
        <v>31325</v>
      </c>
      <c r="K1042" s="190" t="s">
        <v>5073</v>
      </c>
      <c r="L1042" s="190" t="s">
        <v>1447</v>
      </c>
    </row>
    <row r="1043" spans="1:12" ht="15" x14ac:dyDescent="0.25">
      <c r="A1043" s="191" t="s">
        <v>10131</v>
      </c>
      <c r="B1043" s="192" t="s">
        <v>10132</v>
      </c>
      <c r="C1043" s="192" t="s">
        <v>29797</v>
      </c>
      <c r="D1043" s="192" t="s">
        <v>29797</v>
      </c>
      <c r="E1043" s="192" t="s">
        <v>29797</v>
      </c>
      <c r="F1043" s="192" t="s">
        <v>29797</v>
      </c>
      <c r="G1043" s="192" t="s">
        <v>29797</v>
      </c>
      <c r="H1043" s="192" t="s">
        <v>29797</v>
      </c>
      <c r="I1043" s="192" t="s">
        <v>29797</v>
      </c>
      <c r="J1043" s="192" t="s">
        <v>29826</v>
      </c>
      <c r="K1043" s="192" t="s">
        <v>5078</v>
      </c>
      <c r="L1043" s="192" t="s">
        <v>1447</v>
      </c>
    </row>
    <row r="1044" spans="1:12" ht="15" x14ac:dyDescent="0.25">
      <c r="A1044" s="189" t="s">
        <v>15226</v>
      </c>
      <c r="B1044" s="190" t="s">
        <v>19090</v>
      </c>
      <c r="C1044" s="190" t="s">
        <v>29797</v>
      </c>
      <c r="D1044" s="190" t="s">
        <v>29797</v>
      </c>
      <c r="E1044" s="190" t="s">
        <v>29797</v>
      </c>
      <c r="F1044" s="190" t="s">
        <v>29797</v>
      </c>
      <c r="G1044" s="190" t="s">
        <v>29797</v>
      </c>
      <c r="H1044" s="190" t="s">
        <v>31375</v>
      </c>
      <c r="I1044" s="190" t="s">
        <v>5078</v>
      </c>
      <c r="J1044" s="190" t="s">
        <v>29826</v>
      </c>
      <c r="K1044" s="190" t="s">
        <v>5078</v>
      </c>
      <c r="L1044" s="190" t="s">
        <v>1447</v>
      </c>
    </row>
    <row r="1045" spans="1:12" ht="15" x14ac:dyDescent="0.25">
      <c r="A1045" s="191" t="s">
        <v>23289</v>
      </c>
      <c r="B1045" s="192" t="s">
        <v>19091</v>
      </c>
      <c r="C1045" s="192" t="s">
        <v>29797</v>
      </c>
      <c r="D1045" s="192" t="s">
        <v>29797</v>
      </c>
      <c r="E1045" s="192" t="s">
        <v>29797</v>
      </c>
      <c r="F1045" s="192" t="s">
        <v>29797</v>
      </c>
      <c r="G1045" s="192" t="s">
        <v>29797</v>
      </c>
      <c r="H1045" s="192" t="s">
        <v>29797</v>
      </c>
      <c r="I1045" s="192" t="s">
        <v>29797</v>
      </c>
      <c r="J1045" s="192" t="s">
        <v>29797</v>
      </c>
      <c r="K1045" s="192" t="s">
        <v>29797</v>
      </c>
      <c r="L1045" s="192" t="s">
        <v>1462</v>
      </c>
    </row>
    <row r="1046" spans="1:12" ht="15" x14ac:dyDescent="0.25">
      <c r="A1046" s="189" t="s">
        <v>15227</v>
      </c>
      <c r="B1046" s="190" t="s">
        <v>19092</v>
      </c>
      <c r="C1046" s="190" t="s">
        <v>29797</v>
      </c>
      <c r="D1046" s="190" t="s">
        <v>29797</v>
      </c>
      <c r="E1046" s="190" t="s">
        <v>29797</v>
      </c>
      <c r="F1046" s="190" t="s">
        <v>29797</v>
      </c>
      <c r="G1046" s="190" t="s">
        <v>29797</v>
      </c>
      <c r="H1046" s="190" t="s">
        <v>29797</v>
      </c>
      <c r="I1046" s="190" t="s">
        <v>29797</v>
      </c>
      <c r="J1046" s="190" t="s">
        <v>29797</v>
      </c>
      <c r="K1046" s="190" t="s">
        <v>29797</v>
      </c>
      <c r="L1046" s="190" t="s">
        <v>1447</v>
      </c>
    </row>
    <row r="1047" spans="1:12" ht="15" x14ac:dyDescent="0.25">
      <c r="A1047" s="191" t="s">
        <v>15228</v>
      </c>
      <c r="B1047" s="192" t="s">
        <v>19093</v>
      </c>
      <c r="C1047" s="192" t="s">
        <v>29797</v>
      </c>
      <c r="D1047" s="192" t="s">
        <v>29797</v>
      </c>
      <c r="E1047" s="192" t="s">
        <v>29797</v>
      </c>
      <c r="F1047" s="192" t="s">
        <v>29797</v>
      </c>
      <c r="G1047" s="192" t="s">
        <v>29797</v>
      </c>
      <c r="H1047" s="192" t="s">
        <v>31807</v>
      </c>
      <c r="I1047" s="192" t="s">
        <v>31808</v>
      </c>
      <c r="J1047" s="192" t="s">
        <v>29835</v>
      </c>
      <c r="K1047" s="192" t="s">
        <v>9955</v>
      </c>
      <c r="L1047" s="192" t="s">
        <v>1447</v>
      </c>
    </row>
    <row r="1048" spans="1:12" ht="15" x14ac:dyDescent="0.25">
      <c r="A1048" s="189" t="s">
        <v>8234</v>
      </c>
      <c r="B1048" s="190" t="s">
        <v>4514</v>
      </c>
      <c r="C1048" s="190" t="s">
        <v>29797</v>
      </c>
      <c r="D1048" s="190" t="s">
        <v>29797</v>
      </c>
      <c r="E1048" s="190" t="s">
        <v>29797</v>
      </c>
      <c r="F1048" s="190" t="s">
        <v>29797</v>
      </c>
      <c r="G1048" s="190" t="s">
        <v>29797</v>
      </c>
      <c r="H1048" s="190" t="s">
        <v>31496</v>
      </c>
      <c r="I1048" s="190" t="s">
        <v>31497</v>
      </c>
      <c r="J1048" s="190" t="s">
        <v>29821</v>
      </c>
      <c r="K1048" s="190" t="s">
        <v>5062</v>
      </c>
      <c r="L1048" s="190" t="s">
        <v>1447</v>
      </c>
    </row>
    <row r="1049" spans="1:12" ht="15" x14ac:dyDescent="0.25">
      <c r="A1049" s="191" t="s">
        <v>8235</v>
      </c>
      <c r="B1049" s="192" t="s">
        <v>4515</v>
      </c>
      <c r="C1049" s="192" t="s">
        <v>29797</v>
      </c>
      <c r="D1049" s="192" t="s">
        <v>29797</v>
      </c>
      <c r="E1049" s="192" t="s">
        <v>29797</v>
      </c>
      <c r="F1049" s="192" t="s">
        <v>29797</v>
      </c>
      <c r="G1049" s="192" t="s">
        <v>29797</v>
      </c>
      <c r="H1049" s="192" t="s">
        <v>29797</v>
      </c>
      <c r="I1049" s="192" t="s">
        <v>29797</v>
      </c>
      <c r="J1049" s="192" t="s">
        <v>29797</v>
      </c>
      <c r="K1049" s="192" t="s">
        <v>29797</v>
      </c>
      <c r="L1049" s="192" t="s">
        <v>29797</v>
      </c>
    </row>
    <row r="1050" spans="1:12" ht="15" x14ac:dyDescent="0.25">
      <c r="A1050" s="189" t="s">
        <v>15229</v>
      </c>
      <c r="B1050" s="190" t="s">
        <v>19094</v>
      </c>
      <c r="C1050" s="190" t="s">
        <v>29797</v>
      </c>
      <c r="D1050" s="190" t="s">
        <v>29797</v>
      </c>
      <c r="E1050" s="190" t="s">
        <v>29797</v>
      </c>
      <c r="F1050" s="190" t="s">
        <v>29797</v>
      </c>
      <c r="G1050" s="190" t="s">
        <v>29797</v>
      </c>
      <c r="H1050" s="190" t="s">
        <v>31810</v>
      </c>
      <c r="I1050" s="190" t="s">
        <v>31811</v>
      </c>
      <c r="J1050" s="190" t="s">
        <v>31325</v>
      </c>
      <c r="K1050" s="190" t="s">
        <v>5073</v>
      </c>
      <c r="L1050" s="190" t="s">
        <v>1447</v>
      </c>
    </row>
    <row r="1051" spans="1:12" ht="15" x14ac:dyDescent="0.25">
      <c r="A1051" s="191" t="s">
        <v>10133</v>
      </c>
      <c r="B1051" s="192" t="s">
        <v>10134</v>
      </c>
      <c r="C1051" s="192" t="s">
        <v>29797</v>
      </c>
      <c r="D1051" s="192" t="s">
        <v>29797</v>
      </c>
      <c r="E1051" s="192" t="s">
        <v>29797</v>
      </c>
      <c r="F1051" s="192" t="s">
        <v>29797</v>
      </c>
      <c r="G1051" s="192" t="s">
        <v>29797</v>
      </c>
      <c r="H1051" s="192" t="s">
        <v>31560</v>
      </c>
      <c r="I1051" s="192" t="s">
        <v>5073</v>
      </c>
      <c r="J1051" s="192" t="s">
        <v>31325</v>
      </c>
      <c r="K1051" s="192" t="s">
        <v>5073</v>
      </c>
      <c r="L1051" s="192" t="s">
        <v>1447</v>
      </c>
    </row>
    <row r="1052" spans="1:12" ht="15" x14ac:dyDescent="0.25">
      <c r="A1052" s="189" t="s">
        <v>8236</v>
      </c>
      <c r="B1052" s="190" t="s">
        <v>4516</v>
      </c>
      <c r="C1052" s="190" t="s">
        <v>29797</v>
      </c>
      <c r="D1052" s="190" t="s">
        <v>29797</v>
      </c>
      <c r="E1052" s="190" t="s">
        <v>29797</v>
      </c>
      <c r="F1052" s="190" t="s">
        <v>29797</v>
      </c>
      <c r="G1052" s="190" t="s">
        <v>29797</v>
      </c>
      <c r="H1052" s="190" t="s">
        <v>31432</v>
      </c>
      <c r="I1052" s="190" t="s">
        <v>31433</v>
      </c>
      <c r="J1052" s="190" t="s">
        <v>29821</v>
      </c>
      <c r="K1052" s="190" t="s">
        <v>5062</v>
      </c>
      <c r="L1052" s="190" t="s">
        <v>1447</v>
      </c>
    </row>
    <row r="1053" spans="1:12" ht="15" x14ac:dyDescent="0.25">
      <c r="A1053" s="191" t="s">
        <v>23290</v>
      </c>
      <c r="B1053" s="192" t="s">
        <v>23291</v>
      </c>
      <c r="C1053" s="192" t="s">
        <v>29797</v>
      </c>
      <c r="D1053" s="192" t="s">
        <v>29797</v>
      </c>
      <c r="E1053" s="192" t="s">
        <v>29797</v>
      </c>
      <c r="F1053" s="192" t="s">
        <v>29797</v>
      </c>
      <c r="G1053" s="192" t="s">
        <v>29797</v>
      </c>
      <c r="H1053" s="192" t="s">
        <v>31812</v>
      </c>
      <c r="I1053" s="192" t="s">
        <v>31716</v>
      </c>
      <c r="J1053" s="192" t="s">
        <v>31325</v>
      </c>
      <c r="K1053" s="192" t="s">
        <v>5073</v>
      </c>
      <c r="L1053" s="192" t="s">
        <v>1447</v>
      </c>
    </row>
    <row r="1054" spans="1:12" ht="15" x14ac:dyDescent="0.25">
      <c r="A1054" s="189" t="s">
        <v>23292</v>
      </c>
      <c r="B1054" s="190" t="s">
        <v>23293</v>
      </c>
      <c r="C1054" s="190" t="s">
        <v>29797</v>
      </c>
      <c r="D1054" s="190" t="s">
        <v>29797</v>
      </c>
      <c r="E1054" s="190" t="s">
        <v>29797</v>
      </c>
      <c r="F1054" s="190" t="s">
        <v>29797</v>
      </c>
      <c r="G1054" s="190" t="s">
        <v>29797</v>
      </c>
      <c r="H1054" s="190" t="s">
        <v>31813</v>
      </c>
      <c r="I1054" s="190" t="s">
        <v>31814</v>
      </c>
      <c r="J1054" s="190" t="s">
        <v>31325</v>
      </c>
      <c r="K1054" s="190" t="s">
        <v>5073</v>
      </c>
      <c r="L1054" s="190" t="s">
        <v>1447</v>
      </c>
    </row>
    <row r="1055" spans="1:12" ht="15" x14ac:dyDescent="0.25">
      <c r="A1055" s="191" t="s">
        <v>8237</v>
      </c>
      <c r="B1055" s="192" t="s">
        <v>4517</v>
      </c>
      <c r="C1055" s="192" t="s">
        <v>29797</v>
      </c>
      <c r="D1055" s="192" t="s">
        <v>29797</v>
      </c>
      <c r="E1055" s="192" t="s">
        <v>29797</v>
      </c>
      <c r="F1055" s="192" t="s">
        <v>29797</v>
      </c>
      <c r="G1055" s="192" t="s">
        <v>29797</v>
      </c>
      <c r="H1055" s="192" t="s">
        <v>31340</v>
      </c>
      <c r="I1055" s="192" t="s">
        <v>1380</v>
      </c>
      <c r="J1055" s="192" t="s">
        <v>29821</v>
      </c>
      <c r="K1055" s="192" t="s">
        <v>5062</v>
      </c>
      <c r="L1055" s="192" t="s">
        <v>1447</v>
      </c>
    </row>
    <row r="1056" spans="1:12" ht="15" x14ac:dyDescent="0.25">
      <c r="A1056" s="189" t="s">
        <v>15230</v>
      </c>
      <c r="B1056" s="190" t="s">
        <v>19095</v>
      </c>
      <c r="C1056" s="190" t="s">
        <v>29797</v>
      </c>
      <c r="D1056" s="190" t="s">
        <v>29797</v>
      </c>
      <c r="E1056" s="190" t="s">
        <v>29797</v>
      </c>
      <c r="F1056" s="190" t="s">
        <v>29797</v>
      </c>
      <c r="G1056" s="190" t="s">
        <v>29797</v>
      </c>
      <c r="H1056" s="190" t="s">
        <v>31406</v>
      </c>
      <c r="I1056" s="190" t="s">
        <v>5073</v>
      </c>
      <c r="J1056" s="190" t="s">
        <v>31325</v>
      </c>
      <c r="K1056" s="190" t="s">
        <v>5073</v>
      </c>
      <c r="L1056" s="190" t="s">
        <v>1447</v>
      </c>
    </row>
    <row r="1057" spans="1:12" ht="15" x14ac:dyDescent="0.25">
      <c r="A1057" s="191" t="s">
        <v>15231</v>
      </c>
      <c r="B1057" s="192" t="s">
        <v>19096</v>
      </c>
      <c r="C1057" s="192" t="s">
        <v>29797</v>
      </c>
      <c r="D1057" s="192" t="s">
        <v>29797</v>
      </c>
      <c r="E1057" s="192" t="s">
        <v>29797</v>
      </c>
      <c r="F1057" s="192" t="s">
        <v>29797</v>
      </c>
      <c r="G1057" s="192" t="s">
        <v>29797</v>
      </c>
      <c r="H1057" s="192" t="s">
        <v>31815</v>
      </c>
      <c r="I1057" s="192" t="s">
        <v>31816</v>
      </c>
      <c r="J1057" s="192" t="s">
        <v>29941</v>
      </c>
      <c r="K1057" s="192" t="s">
        <v>7892</v>
      </c>
      <c r="L1057" s="192" t="s">
        <v>1447</v>
      </c>
    </row>
    <row r="1058" spans="1:12" ht="15" x14ac:dyDescent="0.25">
      <c r="A1058" s="189" t="s">
        <v>8238</v>
      </c>
      <c r="B1058" s="190" t="s">
        <v>4518</v>
      </c>
      <c r="C1058" s="190" t="s">
        <v>29797</v>
      </c>
      <c r="D1058" s="190" t="s">
        <v>29797</v>
      </c>
      <c r="E1058" s="190" t="s">
        <v>29797</v>
      </c>
      <c r="F1058" s="190" t="s">
        <v>29797</v>
      </c>
      <c r="G1058" s="190" t="s">
        <v>29797</v>
      </c>
      <c r="H1058" s="190" t="s">
        <v>31375</v>
      </c>
      <c r="I1058" s="190" t="s">
        <v>5078</v>
      </c>
      <c r="J1058" s="190" t="s">
        <v>29826</v>
      </c>
      <c r="K1058" s="190" t="s">
        <v>5078</v>
      </c>
      <c r="L1058" s="190" t="s">
        <v>1447</v>
      </c>
    </row>
    <row r="1059" spans="1:12" ht="15" x14ac:dyDescent="0.25">
      <c r="A1059" s="191" t="s">
        <v>15232</v>
      </c>
      <c r="B1059" s="192" t="s">
        <v>19097</v>
      </c>
      <c r="C1059" s="192" t="s">
        <v>29812</v>
      </c>
      <c r="D1059" s="192" t="s">
        <v>29813</v>
      </c>
      <c r="E1059" s="192" t="s">
        <v>29933</v>
      </c>
      <c r="F1059" s="192" t="s">
        <v>29804</v>
      </c>
      <c r="G1059" s="192" t="s">
        <v>29934</v>
      </c>
      <c r="H1059" s="192" t="s">
        <v>31817</v>
      </c>
      <c r="I1059" s="192" t="s">
        <v>5078</v>
      </c>
      <c r="J1059" s="192" t="s">
        <v>29826</v>
      </c>
      <c r="K1059" s="192" t="s">
        <v>5078</v>
      </c>
      <c r="L1059" s="192" t="s">
        <v>1447</v>
      </c>
    </row>
    <row r="1060" spans="1:12" ht="15" x14ac:dyDescent="0.25">
      <c r="A1060" s="189" t="s">
        <v>15233</v>
      </c>
      <c r="B1060" s="190" t="s">
        <v>19098</v>
      </c>
      <c r="C1060" s="190" t="s">
        <v>29797</v>
      </c>
      <c r="D1060" s="190" t="s">
        <v>29797</v>
      </c>
      <c r="E1060" s="190" t="s">
        <v>29797</v>
      </c>
      <c r="F1060" s="190" t="s">
        <v>29797</v>
      </c>
      <c r="G1060" s="190" t="s">
        <v>29797</v>
      </c>
      <c r="H1060" s="190" t="s">
        <v>29797</v>
      </c>
      <c r="I1060" s="190" t="s">
        <v>29797</v>
      </c>
      <c r="J1060" s="190" t="s">
        <v>29797</v>
      </c>
      <c r="K1060" s="190" t="s">
        <v>29797</v>
      </c>
      <c r="L1060" s="190" t="s">
        <v>1447</v>
      </c>
    </row>
    <row r="1061" spans="1:12" ht="15" x14ac:dyDescent="0.25">
      <c r="A1061" s="191" t="s">
        <v>10135</v>
      </c>
      <c r="B1061" s="192" t="s">
        <v>10136</v>
      </c>
      <c r="C1061" s="192" t="s">
        <v>29812</v>
      </c>
      <c r="D1061" s="192" t="s">
        <v>29797</v>
      </c>
      <c r="E1061" s="192" t="s">
        <v>29935</v>
      </c>
      <c r="F1061" s="192" t="s">
        <v>29797</v>
      </c>
      <c r="G1061" s="192" t="s">
        <v>29797</v>
      </c>
      <c r="H1061" s="192" t="s">
        <v>31502</v>
      </c>
      <c r="I1061" s="192" t="s">
        <v>5073</v>
      </c>
      <c r="J1061" s="192" t="s">
        <v>31325</v>
      </c>
      <c r="K1061" s="192" t="s">
        <v>5073</v>
      </c>
      <c r="L1061" s="192" t="s">
        <v>1447</v>
      </c>
    </row>
    <row r="1062" spans="1:12" ht="15" x14ac:dyDescent="0.25">
      <c r="A1062" s="189" t="s">
        <v>15234</v>
      </c>
      <c r="B1062" s="190" t="s">
        <v>19099</v>
      </c>
      <c r="C1062" s="190" t="s">
        <v>29797</v>
      </c>
      <c r="D1062" s="190" t="s">
        <v>29797</v>
      </c>
      <c r="E1062" s="190" t="s">
        <v>29797</v>
      </c>
      <c r="F1062" s="190" t="s">
        <v>29797</v>
      </c>
      <c r="G1062" s="190" t="s">
        <v>29797</v>
      </c>
      <c r="H1062" s="190" t="s">
        <v>31818</v>
      </c>
      <c r="I1062" s="190" t="s">
        <v>5073</v>
      </c>
      <c r="J1062" s="190" t="s">
        <v>31325</v>
      </c>
      <c r="K1062" s="190" t="s">
        <v>5073</v>
      </c>
      <c r="L1062" s="190" t="s">
        <v>1447</v>
      </c>
    </row>
    <row r="1063" spans="1:12" ht="15" x14ac:dyDescent="0.25">
      <c r="A1063" s="191" t="s">
        <v>8239</v>
      </c>
      <c r="B1063" s="192" t="s">
        <v>4519</v>
      </c>
      <c r="C1063" s="192" t="s">
        <v>29797</v>
      </c>
      <c r="D1063" s="192" t="s">
        <v>29797</v>
      </c>
      <c r="E1063" s="192" t="s">
        <v>29797</v>
      </c>
      <c r="F1063" s="192" t="s">
        <v>29797</v>
      </c>
      <c r="G1063" s="192" t="s">
        <v>29797</v>
      </c>
      <c r="H1063" s="192" t="s">
        <v>31376</v>
      </c>
      <c r="I1063" s="192" t="s">
        <v>5062</v>
      </c>
      <c r="J1063" s="192" t="s">
        <v>29821</v>
      </c>
      <c r="K1063" s="192" t="s">
        <v>5062</v>
      </c>
      <c r="L1063" s="192" t="s">
        <v>1447</v>
      </c>
    </row>
    <row r="1064" spans="1:12" ht="15" x14ac:dyDescent="0.25">
      <c r="A1064" s="189" t="s">
        <v>8240</v>
      </c>
      <c r="B1064" s="190" t="s">
        <v>4520</v>
      </c>
      <c r="C1064" s="190" t="s">
        <v>29797</v>
      </c>
      <c r="D1064" s="190" t="s">
        <v>29797</v>
      </c>
      <c r="E1064" s="190" t="s">
        <v>29797</v>
      </c>
      <c r="F1064" s="190" t="s">
        <v>29797</v>
      </c>
      <c r="G1064" s="190" t="s">
        <v>29797</v>
      </c>
      <c r="H1064" s="190" t="s">
        <v>29797</v>
      </c>
      <c r="I1064" s="190" t="s">
        <v>29797</v>
      </c>
      <c r="J1064" s="190" t="s">
        <v>29797</v>
      </c>
      <c r="K1064" s="190" t="s">
        <v>29797</v>
      </c>
      <c r="L1064" s="190" t="s">
        <v>29797</v>
      </c>
    </row>
    <row r="1065" spans="1:12" ht="15" x14ac:dyDescent="0.25">
      <c r="A1065" s="191" t="s">
        <v>8241</v>
      </c>
      <c r="B1065" s="192" t="s">
        <v>4521</v>
      </c>
      <c r="C1065" s="192" t="s">
        <v>29806</v>
      </c>
      <c r="D1065" s="192" t="s">
        <v>29797</v>
      </c>
      <c r="E1065" s="192" t="s">
        <v>29936</v>
      </c>
      <c r="F1065" s="192" t="s">
        <v>29797</v>
      </c>
      <c r="G1065" s="192" t="s">
        <v>29797</v>
      </c>
      <c r="H1065" s="192" t="s">
        <v>31819</v>
      </c>
      <c r="I1065" s="192" t="s">
        <v>31820</v>
      </c>
      <c r="J1065" s="192" t="s">
        <v>29826</v>
      </c>
      <c r="K1065" s="192" t="s">
        <v>5078</v>
      </c>
      <c r="L1065" s="192" t="s">
        <v>1447</v>
      </c>
    </row>
    <row r="1066" spans="1:12" ht="15" x14ac:dyDescent="0.25">
      <c r="A1066" s="189" t="s">
        <v>23294</v>
      </c>
      <c r="B1066" s="190" t="s">
        <v>19100</v>
      </c>
      <c r="C1066" s="190" t="s">
        <v>29797</v>
      </c>
      <c r="D1066" s="190" t="s">
        <v>29797</v>
      </c>
      <c r="E1066" s="190" t="s">
        <v>29797</v>
      </c>
      <c r="F1066" s="190" t="s">
        <v>29797</v>
      </c>
      <c r="G1066" s="190" t="s">
        <v>29797</v>
      </c>
      <c r="H1066" s="190" t="s">
        <v>29797</v>
      </c>
      <c r="I1066" s="190" t="s">
        <v>29797</v>
      </c>
      <c r="J1066" s="190" t="s">
        <v>29797</v>
      </c>
      <c r="K1066" s="190" t="s">
        <v>29797</v>
      </c>
      <c r="L1066" s="190" t="s">
        <v>2704</v>
      </c>
    </row>
    <row r="1067" spans="1:12" ht="15" x14ac:dyDescent="0.25">
      <c r="A1067" s="191" t="s">
        <v>10137</v>
      </c>
      <c r="B1067" s="192" t="s">
        <v>10138</v>
      </c>
      <c r="C1067" s="192" t="s">
        <v>29797</v>
      </c>
      <c r="D1067" s="192" t="s">
        <v>29797</v>
      </c>
      <c r="E1067" s="192" t="s">
        <v>29797</v>
      </c>
      <c r="F1067" s="192" t="s">
        <v>29797</v>
      </c>
      <c r="G1067" s="192" t="s">
        <v>29797</v>
      </c>
      <c r="H1067" s="192" t="s">
        <v>31560</v>
      </c>
      <c r="I1067" s="192" t="s">
        <v>5073</v>
      </c>
      <c r="J1067" s="192" t="s">
        <v>31325</v>
      </c>
      <c r="K1067" s="192" t="s">
        <v>5073</v>
      </c>
      <c r="L1067" s="192" t="s">
        <v>1447</v>
      </c>
    </row>
    <row r="1068" spans="1:12" ht="15" x14ac:dyDescent="0.25">
      <c r="A1068" s="189" t="s">
        <v>23295</v>
      </c>
      <c r="B1068" s="190" t="s">
        <v>19101</v>
      </c>
      <c r="C1068" s="190" t="s">
        <v>29797</v>
      </c>
      <c r="D1068" s="190" t="s">
        <v>29797</v>
      </c>
      <c r="E1068" s="190" t="s">
        <v>29797</v>
      </c>
      <c r="F1068" s="190" t="s">
        <v>29797</v>
      </c>
      <c r="G1068" s="190" t="s">
        <v>29797</v>
      </c>
      <c r="H1068" s="190" t="s">
        <v>29797</v>
      </c>
      <c r="I1068" s="190" t="s">
        <v>29797</v>
      </c>
      <c r="J1068" s="190" t="s">
        <v>29797</v>
      </c>
      <c r="K1068" s="190" t="s">
        <v>29797</v>
      </c>
      <c r="L1068" s="190" t="s">
        <v>1463</v>
      </c>
    </row>
    <row r="1069" spans="1:12" ht="15" x14ac:dyDescent="0.25">
      <c r="A1069" s="191" t="s">
        <v>10139</v>
      </c>
      <c r="B1069" s="192" t="s">
        <v>10140</v>
      </c>
      <c r="C1069" s="192" t="s">
        <v>29828</v>
      </c>
      <c r="D1069" s="192" t="s">
        <v>29797</v>
      </c>
      <c r="E1069" s="192" t="s">
        <v>29937</v>
      </c>
      <c r="F1069" s="192" t="s">
        <v>29797</v>
      </c>
      <c r="G1069" s="192" t="s">
        <v>29797</v>
      </c>
      <c r="H1069" s="192" t="s">
        <v>31331</v>
      </c>
      <c r="I1069" s="192" t="s">
        <v>31332</v>
      </c>
      <c r="J1069" s="192" t="s">
        <v>29821</v>
      </c>
      <c r="K1069" s="192" t="s">
        <v>5062</v>
      </c>
      <c r="L1069" s="192" t="s">
        <v>1447</v>
      </c>
    </row>
    <row r="1070" spans="1:12" ht="15" x14ac:dyDescent="0.25">
      <c r="A1070" s="189" t="s">
        <v>10141</v>
      </c>
      <c r="B1070" s="190" t="s">
        <v>10142</v>
      </c>
      <c r="C1070" s="190" t="s">
        <v>29797</v>
      </c>
      <c r="D1070" s="190" t="s">
        <v>29797</v>
      </c>
      <c r="E1070" s="190" t="s">
        <v>29797</v>
      </c>
      <c r="F1070" s="190" t="s">
        <v>29797</v>
      </c>
      <c r="G1070" s="190" t="s">
        <v>29797</v>
      </c>
      <c r="H1070" s="190" t="s">
        <v>31411</v>
      </c>
      <c r="I1070" s="190" t="s">
        <v>31412</v>
      </c>
      <c r="J1070" s="190" t="s">
        <v>29878</v>
      </c>
      <c r="K1070" s="190" t="s">
        <v>10143</v>
      </c>
      <c r="L1070" s="190" t="s">
        <v>1447</v>
      </c>
    </row>
    <row r="1071" spans="1:12" ht="15" x14ac:dyDescent="0.25">
      <c r="A1071" s="191" t="s">
        <v>10144</v>
      </c>
      <c r="B1071" s="192" t="s">
        <v>10145</v>
      </c>
      <c r="C1071" s="192" t="s">
        <v>29797</v>
      </c>
      <c r="D1071" s="192" t="s">
        <v>29797</v>
      </c>
      <c r="E1071" s="192" t="s">
        <v>29797</v>
      </c>
      <c r="F1071" s="192" t="s">
        <v>29797</v>
      </c>
      <c r="G1071" s="192" t="s">
        <v>29797</v>
      </c>
      <c r="H1071" s="192" t="s">
        <v>29797</v>
      </c>
      <c r="I1071" s="192" t="s">
        <v>29797</v>
      </c>
      <c r="J1071" s="192" t="s">
        <v>29797</v>
      </c>
      <c r="K1071" s="192" t="s">
        <v>29797</v>
      </c>
      <c r="L1071" s="192" t="s">
        <v>29797</v>
      </c>
    </row>
    <row r="1072" spans="1:12" ht="15" x14ac:dyDescent="0.25">
      <c r="A1072" s="189" t="s">
        <v>10146</v>
      </c>
      <c r="B1072" s="190" t="s">
        <v>10147</v>
      </c>
      <c r="C1072" s="190" t="s">
        <v>29797</v>
      </c>
      <c r="D1072" s="190" t="s">
        <v>29797</v>
      </c>
      <c r="E1072" s="190" t="s">
        <v>29797</v>
      </c>
      <c r="F1072" s="190" t="s">
        <v>29797</v>
      </c>
      <c r="G1072" s="190" t="s">
        <v>29797</v>
      </c>
      <c r="H1072" s="190" t="s">
        <v>31560</v>
      </c>
      <c r="I1072" s="190" t="s">
        <v>5073</v>
      </c>
      <c r="J1072" s="190" t="s">
        <v>31325</v>
      </c>
      <c r="K1072" s="190" t="s">
        <v>5073</v>
      </c>
      <c r="L1072" s="190" t="s">
        <v>1447</v>
      </c>
    </row>
    <row r="1073" spans="1:12" ht="15" x14ac:dyDescent="0.25">
      <c r="A1073" s="191" t="s">
        <v>23296</v>
      </c>
      <c r="B1073" s="192" t="s">
        <v>23297</v>
      </c>
      <c r="C1073" s="192" t="s">
        <v>29797</v>
      </c>
      <c r="D1073" s="192" t="s">
        <v>29797</v>
      </c>
      <c r="E1073" s="192" t="s">
        <v>29797</v>
      </c>
      <c r="F1073" s="192" t="s">
        <v>29797</v>
      </c>
      <c r="G1073" s="192" t="s">
        <v>29797</v>
      </c>
      <c r="H1073" s="192" t="s">
        <v>31502</v>
      </c>
      <c r="I1073" s="192" t="s">
        <v>5073</v>
      </c>
      <c r="J1073" s="192" t="s">
        <v>31325</v>
      </c>
      <c r="K1073" s="192" t="s">
        <v>5073</v>
      </c>
      <c r="L1073" s="192" t="s">
        <v>1447</v>
      </c>
    </row>
    <row r="1074" spans="1:12" ht="15" x14ac:dyDescent="0.25">
      <c r="A1074" s="189" t="s">
        <v>8242</v>
      </c>
      <c r="B1074" s="190" t="s">
        <v>4522</v>
      </c>
      <c r="C1074" s="190" t="s">
        <v>29797</v>
      </c>
      <c r="D1074" s="190" t="s">
        <v>29797</v>
      </c>
      <c r="E1074" s="190" t="s">
        <v>29797</v>
      </c>
      <c r="F1074" s="190" t="s">
        <v>29797</v>
      </c>
      <c r="G1074" s="190" t="s">
        <v>29797</v>
      </c>
      <c r="H1074" s="190" t="s">
        <v>31676</v>
      </c>
      <c r="I1074" s="190" t="s">
        <v>31677</v>
      </c>
      <c r="J1074" s="190" t="s">
        <v>31325</v>
      </c>
      <c r="K1074" s="190" t="s">
        <v>5073</v>
      </c>
      <c r="L1074" s="190" t="s">
        <v>1447</v>
      </c>
    </row>
    <row r="1075" spans="1:12" ht="15" x14ac:dyDescent="0.25">
      <c r="A1075" s="191" t="s">
        <v>8243</v>
      </c>
      <c r="B1075" s="192" t="s">
        <v>4523</v>
      </c>
      <c r="C1075" s="192" t="s">
        <v>29797</v>
      </c>
      <c r="D1075" s="192" t="s">
        <v>29797</v>
      </c>
      <c r="E1075" s="192" t="s">
        <v>29797</v>
      </c>
      <c r="F1075" s="192" t="s">
        <v>29797</v>
      </c>
      <c r="G1075" s="192" t="s">
        <v>29797</v>
      </c>
      <c r="H1075" s="192" t="s">
        <v>31821</v>
      </c>
      <c r="I1075" s="192" t="s">
        <v>31822</v>
      </c>
      <c r="J1075" s="192" t="s">
        <v>30063</v>
      </c>
      <c r="K1075" s="192" t="s">
        <v>10148</v>
      </c>
      <c r="L1075" s="192" t="s">
        <v>1447</v>
      </c>
    </row>
    <row r="1076" spans="1:12" ht="15" x14ac:dyDescent="0.25">
      <c r="A1076" s="189" t="s">
        <v>10149</v>
      </c>
      <c r="B1076" s="190" t="s">
        <v>10150</v>
      </c>
      <c r="C1076" s="190" t="s">
        <v>29797</v>
      </c>
      <c r="D1076" s="190" t="s">
        <v>29797</v>
      </c>
      <c r="E1076" s="190" t="s">
        <v>29797</v>
      </c>
      <c r="F1076" s="190" t="s">
        <v>29797</v>
      </c>
      <c r="G1076" s="190" t="s">
        <v>29797</v>
      </c>
      <c r="H1076" s="190" t="s">
        <v>31823</v>
      </c>
      <c r="I1076" s="190" t="s">
        <v>5078</v>
      </c>
      <c r="J1076" s="190" t="s">
        <v>29826</v>
      </c>
      <c r="K1076" s="190" t="s">
        <v>5078</v>
      </c>
      <c r="L1076" s="190" t="s">
        <v>1447</v>
      </c>
    </row>
    <row r="1077" spans="1:12" ht="15" x14ac:dyDescent="0.25">
      <c r="A1077" s="191" t="s">
        <v>8244</v>
      </c>
      <c r="B1077" s="192" t="s">
        <v>1766</v>
      </c>
      <c r="C1077" s="192" t="s">
        <v>29797</v>
      </c>
      <c r="D1077" s="192" t="s">
        <v>29797</v>
      </c>
      <c r="E1077" s="192" t="s">
        <v>29797</v>
      </c>
      <c r="F1077" s="192" t="s">
        <v>29797</v>
      </c>
      <c r="G1077" s="192" t="s">
        <v>29797</v>
      </c>
      <c r="H1077" s="192" t="s">
        <v>31326</v>
      </c>
      <c r="I1077" s="192" t="s">
        <v>31327</v>
      </c>
      <c r="J1077" s="192" t="s">
        <v>31325</v>
      </c>
      <c r="K1077" s="192" t="s">
        <v>5073</v>
      </c>
      <c r="L1077" s="192" t="s">
        <v>1447</v>
      </c>
    </row>
    <row r="1078" spans="1:12" ht="15" x14ac:dyDescent="0.25">
      <c r="A1078" s="189" t="s">
        <v>8245</v>
      </c>
      <c r="B1078" s="190" t="s">
        <v>1767</v>
      </c>
      <c r="C1078" s="190" t="s">
        <v>29797</v>
      </c>
      <c r="D1078" s="190" t="s">
        <v>29797</v>
      </c>
      <c r="E1078" s="190" t="s">
        <v>29797</v>
      </c>
      <c r="F1078" s="190" t="s">
        <v>29797</v>
      </c>
      <c r="G1078" s="190" t="s">
        <v>29797</v>
      </c>
      <c r="H1078" s="190" t="s">
        <v>31824</v>
      </c>
      <c r="I1078" s="190" t="s">
        <v>31825</v>
      </c>
      <c r="J1078" s="190" t="s">
        <v>31182</v>
      </c>
      <c r="K1078" s="190" t="s">
        <v>5910</v>
      </c>
      <c r="L1078" s="190" t="s">
        <v>1447</v>
      </c>
    </row>
    <row r="1079" spans="1:12" ht="15" x14ac:dyDescent="0.25">
      <c r="A1079" s="191" t="s">
        <v>10151</v>
      </c>
      <c r="B1079" s="192" t="s">
        <v>10152</v>
      </c>
      <c r="C1079" s="192" t="s">
        <v>29797</v>
      </c>
      <c r="D1079" s="192" t="s">
        <v>29797</v>
      </c>
      <c r="E1079" s="192" t="s">
        <v>29797</v>
      </c>
      <c r="F1079" s="192" t="s">
        <v>29797</v>
      </c>
      <c r="G1079" s="192" t="s">
        <v>29797</v>
      </c>
      <c r="H1079" s="192" t="s">
        <v>31404</v>
      </c>
      <c r="I1079" s="192" t="s">
        <v>31405</v>
      </c>
      <c r="J1079" s="192" t="s">
        <v>29826</v>
      </c>
      <c r="K1079" s="192" t="s">
        <v>5078</v>
      </c>
      <c r="L1079" s="192" t="s">
        <v>1447</v>
      </c>
    </row>
    <row r="1080" spans="1:12" ht="15" x14ac:dyDescent="0.25">
      <c r="A1080" s="189" t="s">
        <v>8246</v>
      </c>
      <c r="B1080" s="190" t="s">
        <v>1768</v>
      </c>
      <c r="C1080" s="190" t="s">
        <v>29797</v>
      </c>
      <c r="D1080" s="190" t="s">
        <v>29797</v>
      </c>
      <c r="E1080" s="190" t="s">
        <v>29797</v>
      </c>
      <c r="F1080" s="190" t="s">
        <v>29797</v>
      </c>
      <c r="G1080" s="190" t="s">
        <v>29797</v>
      </c>
      <c r="H1080" s="190" t="s">
        <v>29797</v>
      </c>
      <c r="I1080" s="190" t="s">
        <v>29797</v>
      </c>
      <c r="J1080" s="190" t="s">
        <v>29821</v>
      </c>
      <c r="K1080" s="190" t="s">
        <v>5062</v>
      </c>
      <c r="L1080" s="190" t="s">
        <v>1447</v>
      </c>
    </row>
    <row r="1081" spans="1:12" ht="15" x14ac:dyDescent="0.25">
      <c r="A1081" s="191" t="s">
        <v>23298</v>
      </c>
      <c r="B1081" s="192" t="s">
        <v>19102</v>
      </c>
      <c r="C1081" s="192" t="s">
        <v>29797</v>
      </c>
      <c r="D1081" s="192" t="s">
        <v>29797</v>
      </c>
      <c r="E1081" s="192" t="s">
        <v>29797</v>
      </c>
      <c r="F1081" s="192" t="s">
        <v>29797</v>
      </c>
      <c r="G1081" s="192" t="s">
        <v>29797</v>
      </c>
      <c r="H1081" s="192" t="s">
        <v>29797</v>
      </c>
      <c r="I1081" s="192" t="s">
        <v>29797</v>
      </c>
      <c r="J1081" s="192" t="s">
        <v>29797</v>
      </c>
      <c r="K1081" s="192" t="s">
        <v>29797</v>
      </c>
      <c r="L1081" s="192" t="s">
        <v>1438</v>
      </c>
    </row>
    <row r="1082" spans="1:12" ht="15" x14ac:dyDescent="0.25">
      <c r="A1082" s="189" t="s">
        <v>15235</v>
      </c>
      <c r="B1082" s="190" t="s">
        <v>19103</v>
      </c>
      <c r="C1082" s="190" t="s">
        <v>29797</v>
      </c>
      <c r="D1082" s="190" t="s">
        <v>29797</v>
      </c>
      <c r="E1082" s="190" t="s">
        <v>29797</v>
      </c>
      <c r="F1082" s="190" t="s">
        <v>29797</v>
      </c>
      <c r="G1082" s="190" t="s">
        <v>29797</v>
      </c>
      <c r="H1082" s="190" t="s">
        <v>29797</v>
      </c>
      <c r="I1082" s="190" t="s">
        <v>29797</v>
      </c>
      <c r="J1082" s="190" t="s">
        <v>29797</v>
      </c>
      <c r="K1082" s="190" t="s">
        <v>29797</v>
      </c>
      <c r="L1082" s="190" t="s">
        <v>29797</v>
      </c>
    </row>
    <row r="1083" spans="1:12" ht="15" x14ac:dyDescent="0.25">
      <c r="A1083" s="191" t="s">
        <v>10153</v>
      </c>
      <c r="B1083" s="192" t="s">
        <v>10154</v>
      </c>
      <c r="C1083" s="192" t="s">
        <v>29797</v>
      </c>
      <c r="D1083" s="192" t="s">
        <v>29797</v>
      </c>
      <c r="E1083" s="192" t="s">
        <v>29797</v>
      </c>
      <c r="F1083" s="192" t="s">
        <v>29797</v>
      </c>
      <c r="G1083" s="192" t="s">
        <v>29797</v>
      </c>
      <c r="H1083" s="192" t="s">
        <v>31573</v>
      </c>
      <c r="I1083" s="192" t="s">
        <v>31574</v>
      </c>
      <c r="J1083" s="192" t="s">
        <v>29821</v>
      </c>
      <c r="K1083" s="192" t="s">
        <v>5062</v>
      </c>
      <c r="L1083" s="192" t="s">
        <v>1447</v>
      </c>
    </row>
    <row r="1084" spans="1:12" ht="15" x14ac:dyDescent="0.25">
      <c r="A1084" s="189" t="s">
        <v>8247</v>
      </c>
      <c r="B1084" s="190" t="s">
        <v>1769</v>
      </c>
      <c r="C1084" s="190" t="s">
        <v>29797</v>
      </c>
      <c r="D1084" s="190" t="s">
        <v>29797</v>
      </c>
      <c r="E1084" s="190" t="s">
        <v>29797</v>
      </c>
      <c r="F1084" s="190" t="s">
        <v>29797</v>
      </c>
      <c r="G1084" s="190" t="s">
        <v>29797</v>
      </c>
      <c r="H1084" s="190" t="s">
        <v>31451</v>
      </c>
      <c r="I1084" s="190" t="s">
        <v>1382</v>
      </c>
      <c r="J1084" s="190" t="s">
        <v>29821</v>
      </c>
      <c r="K1084" s="190" t="s">
        <v>5062</v>
      </c>
      <c r="L1084" s="190" t="s">
        <v>1447</v>
      </c>
    </row>
    <row r="1085" spans="1:12" ht="15" x14ac:dyDescent="0.25">
      <c r="A1085" s="191" t="s">
        <v>23299</v>
      </c>
      <c r="B1085" s="192" t="s">
        <v>23300</v>
      </c>
      <c r="C1085" s="192" t="s">
        <v>29797</v>
      </c>
      <c r="D1085" s="192" t="s">
        <v>29797</v>
      </c>
      <c r="E1085" s="192" t="s">
        <v>29797</v>
      </c>
      <c r="F1085" s="192" t="s">
        <v>29797</v>
      </c>
      <c r="G1085" s="192" t="s">
        <v>29797</v>
      </c>
      <c r="H1085" s="192" t="s">
        <v>31460</v>
      </c>
      <c r="I1085" s="192" t="s">
        <v>29942</v>
      </c>
      <c r="J1085" s="192" t="s">
        <v>29821</v>
      </c>
      <c r="K1085" s="192" t="s">
        <v>5062</v>
      </c>
      <c r="L1085" s="192" t="s">
        <v>1447</v>
      </c>
    </row>
    <row r="1086" spans="1:12" ht="15" x14ac:dyDescent="0.25">
      <c r="A1086" s="189" t="s">
        <v>23301</v>
      </c>
      <c r="B1086" s="190" t="s">
        <v>23302</v>
      </c>
      <c r="C1086" s="190" t="s">
        <v>29797</v>
      </c>
      <c r="D1086" s="190" t="s">
        <v>29797</v>
      </c>
      <c r="E1086" s="190" t="s">
        <v>29938</v>
      </c>
      <c r="F1086" s="190" t="s">
        <v>29797</v>
      </c>
      <c r="G1086" s="190" t="s">
        <v>29797</v>
      </c>
      <c r="H1086" s="190" t="s">
        <v>31354</v>
      </c>
      <c r="I1086" s="190" t="s">
        <v>30165</v>
      </c>
      <c r="J1086" s="190" t="s">
        <v>29821</v>
      </c>
      <c r="K1086" s="190" t="s">
        <v>5062</v>
      </c>
      <c r="L1086" s="190" t="s">
        <v>1447</v>
      </c>
    </row>
    <row r="1087" spans="1:12" ht="15" x14ac:dyDescent="0.25">
      <c r="A1087" s="191" t="s">
        <v>15236</v>
      </c>
      <c r="B1087" s="192" t="s">
        <v>19104</v>
      </c>
      <c r="C1087" s="192" t="s">
        <v>29797</v>
      </c>
      <c r="D1087" s="192" t="s">
        <v>29797</v>
      </c>
      <c r="E1087" s="192" t="s">
        <v>29797</v>
      </c>
      <c r="F1087" s="192" t="s">
        <v>29797</v>
      </c>
      <c r="G1087" s="192" t="s">
        <v>29797</v>
      </c>
      <c r="H1087" s="192" t="s">
        <v>31409</v>
      </c>
      <c r="I1087" s="192" t="s">
        <v>5062</v>
      </c>
      <c r="J1087" s="192" t="s">
        <v>29821</v>
      </c>
      <c r="K1087" s="192" t="s">
        <v>5062</v>
      </c>
      <c r="L1087" s="192" t="s">
        <v>1447</v>
      </c>
    </row>
    <row r="1088" spans="1:12" ht="15" x14ac:dyDescent="0.25">
      <c r="A1088" s="189" t="s">
        <v>10155</v>
      </c>
      <c r="B1088" s="190" t="s">
        <v>10156</v>
      </c>
      <c r="C1088" s="190" t="s">
        <v>29797</v>
      </c>
      <c r="D1088" s="190" t="s">
        <v>29797</v>
      </c>
      <c r="E1088" s="190" t="s">
        <v>29797</v>
      </c>
      <c r="F1088" s="190" t="s">
        <v>29797</v>
      </c>
      <c r="G1088" s="190" t="s">
        <v>29797</v>
      </c>
      <c r="H1088" s="190" t="s">
        <v>31376</v>
      </c>
      <c r="I1088" s="190" t="s">
        <v>5062</v>
      </c>
      <c r="J1088" s="190" t="s">
        <v>29821</v>
      </c>
      <c r="K1088" s="190" t="s">
        <v>5062</v>
      </c>
      <c r="L1088" s="190" t="s">
        <v>1447</v>
      </c>
    </row>
    <row r="1089" spans="1:12" ht="15" x14ac:dyDescent="0.25">
      <c r="A1089" s="191" t="s">
        <v>23303</v>
      </c>
      <c r="B1089" s="192" t="s">
        <v>23304</v>
      </c>
      <c r="C1089" s="192" t="s">
        <v>29797</v>
      </c>
      <c r="D1089" s="192" t="s">
        <v>29797</v>
      </c>
      <c r="E1089" s="192" t="s">
        <v>29797</v>
      </c>
      <c r="F1089" s="192" t="s">
        <v>29797</v>
      </c>
      <c r="G1089" s="192" t="s">
        <v>29797</v>
      </c>
      <c r="H1089" s="192" t="s">
        <v>31826</v>
      </c>
      <c r="I1089" s="192" t="s">
        <v>31827</v>
      </c>
      <c r="J1089" s="192" t="s">
        <v>29821</v>
      </c>
      <c r="K1089" s="192" t="s">
        <v>5062</v>
      </c>
      <c r="L1089" s="192" t="s">
        <v>1447</v>
      </c>
    </row>
    <row r="1090" spans="1:12" ht="15" x14ac:dyDescent="0.25">
      <c r="A1090" s="189" t="s">
        <v>15237</v>
      </c>
      <c r="B1090" s="190" t="s">
        <v>19105</v>
      </c>
      <c r="C1090" s="190" t="s">
        <v>29797</v>
      </c>
      <c r="D1090" s="190" t="s">
        <v>29797</v>
      </c>
      <c r="E1090" s="190" t="s">
        <v>29797</v>
      </c>
      <c r="F1090" s="190" t="s">
        <v>29797</v>
      </c>
      <c r="G1090" s="190" t="s">
        <v>29797</v>
      </c>
      <c r="H1090" s="190" t="s">
        <v>31374</v>
      </c>
      <c r="I1090" s="190" t="s">
        <v>30278</v>
      </c>
      <c r="J1090" s="190" t="s">
        <v>29821</v>
      </c>
      <c r="K1090" s="190" t="s">
        <v>5062</v>
      </c>
      <c r="L1090" s="190" t="s">
        <v>1447</v>
      </c>
    </row>
    <row r="1091" spans="1:12" ht="15" x14ac:dyDescent="0.25">
      <c r="A1091" s="191" t="s">
        <v>10157</v>
      </c>
      <c r="B1091" s="192" t="s">
        <v>10158</v>
      </c>
      <c r="C1091" s="192" t="s">
        <v>29797</v>
      </c>
      <c r="D1091" s="192" t="s">
        <v>29797</v>
      </c>
      <c r="E1091" s="192" t="s">
        <v>29797</v>
      </c>
      <c r="F1091" s="192" t="s">
        <v>29797</v>
      </c>
      <c r="G1091" s="192" t="s">
        <v>29797</v>
      </c>
      <c r="H1091" s="192" t="s">
        <v>31560</v>
      </c>
      <c r="I1091" s="192" t="s">
        <v>5073</v>
      </c>
      <c r="J1091" s="192" t="s">
        <v>31325</v>
      </c>
      <c r="K1091" s="192" t="s">
        <v>5073</v>
      </c>
      <c r="L1091" s="192" t="s">
        <v>1447</v>
      </c>
    </row>
    <row r="1092" spans="1:12" ht="15" x14ac:dyDescent="0.25">
      <c r="A1092" s="189" t="s">
        <v>10159</v>
      </c>
      <c r="B1092" s="190" t="s">
        <v>10160</v>
      </c>
      <c r="C1092" s="190" t="s">
        <v>29797</v>
      </c>
      <c r="D1092" s="190" t="s">
        <v>29797</v>
      </c>
      <c r="E1092" s="190" t="s">
        <v>29797</v>
      </c>
      <c r="F1092" s="190" t="s">
        <v>29797</v>
      </c>
      <c r="G1092" s="190" t="s">
        <v>29797</v>
      </c>
      <c r="H1092" s="190" t="s">
        <v>31361</v>
      </c>
      <c r="I1092" s="190" t="s">
        <v>5062</v>
      </c>
      <c r="J1092" s="190" t="s">
        <v>29821</v>
      </c>
      <c r="K1092" s="190" t="s">
        <v>5062</v>
      </c>
      <c r="L1092" s="190" t="s">
        <v>1447</v>
      </c>
    </row>
    <row r="1093" spans="1:12" ht="15" x14ac:dyDescent="0.25">
      <c r="A1093" s="191" t="s">
        <v>23305</v>
      </c>
      <c r="B1093" s="192" t="s">
        <v>23306</v>
      </c>
      <c r="C1093" s="192" t="s">
        <v>29797</v>
      </c>
      <c r="D1093" s="192" t="s">
        <v>29797</v>
      </c>
      <c r="E1093" s="192" t="s">
        <v>29939</v>
      </c>
      <c r="F1093" s="192" t="s">
        <v>29797</v>
      </c>
      <c r="G1093" s="192" t="s">
        <v>29797</v>
      </c>
      <c r="H1093" s="192" t="s">
        <v>31342</v>
      </c>
      <c r="I1093" s="192" t="s">
        <v>31343</v>
      </c>
      <c r="J1093" s="192" t="s">
        <v>29821</v>
      </c>
      <c r="K1093" s="192" t="s">
        <v>5062</v>
      </c>
      <c r="L1093" s="192" t="s">
        <v>1447</v>
      </c>
    </row>
    <row r="1094" spans="1:12" ht="15" x14ac:dyDescent="0.25">
      <c r="A1094" s="189" t="s">
        <v>8248</v>
      </c>
      <c r="B1094" s="190" t="s">
        <v>1770</v>
      </c>
      <c r="C1094" s="190" t="s">
        <v>29812</v>
      </c>
      <c r="D1094" s="190" t="s">
        <v>29824</v>
      </c>
      <c r="E1094" s="190" t="s">
        <v>29940</v>
      </c>
      <c r="F1094" s="190" t="s">
        <v>29804</v>
      </c>
      <c r="G1094" s="190" t="s">
        <v>29941</v>
      </c>
      <c r="H1094" s="190" t="s">
        <v>31421</v>
      </c>
      <c r="I1094" s="190" t="s">
        <v>5073</v>
      </c>
      <c r="J1094" s="190" t="s">
        <v>31325</v>
      </c>
      <c r="K1094" s="190" t="s">
        <v>5073</v>
      </c>
      <c r="L1094" s="190" t="s">
        <v>1447</v>
      </c>
    </row>
    <row r="1095" spans="1:12" ht="15" x14ac:dyDescent="0.25">
      <c r="A1095" s="191" t="s">
        <v>10161</v>
      </c>
      <c r="B1095" s="192" t="s">
        <v>10162</v>
      </c>
      <c r="C1095" s="192" t="s">
        <v>29797</v>
      </c>
      <c r="D1095" s="192" t="s">
        <v>29797</v>
      </c>
      <c r="E1095" s="192" t="s">
        <v>29797</v>
      </c>
      <c r="F1095" s="192" t="s">
        <v>29797</v>
      </c>
      <c r="G1095" s="192" t="s">
        <v>29797</v>
      </c>
      <c r="H1095" s="192" t="s">
        <v>29797</v>
      </c>
      <c r="I1095" s="192" t="s">
        <v>29797</v>
      </c>
      <c r="J1095" s="192" t="s">
        <v>29797</v>
      </c>
      <c r="K1095" s="192" t="s">
        <v>29797</v>
      </c>
      <c r="L1095" s="192" t="s">
        <v>29797</v>
      </c>
    </row>
    <row r="1096" spans="1:12" ht="15" x14ac:dyDescent="0.25">
      <c r="A1096" s="189" t="s">
        <v>15238</v>
      </c>
      <c r="B1096" s="190" t="s">
        <v>23307</v>
      </c>
      <c r="C1096" s="190" t="s">
        <v>29797</v>
      </c>
      <c r="D1096" s="190" t="s">
        <v>29797</v>
      </c>
      <c r="E1096" s="190" t="s">
        <v>29797</v>
      </c>
      <c r="F1096" s="190" t="s">
        <v>29797</v>
      </c>
      <c r="G1096" s="190" t="s">
        <v>29797</v>
      </c>
      <c r="H1096" s="190" t="s">
        <v>31361</v>
      </c>
      <c r="I1096" s="190" t="s">
        <v>5062</v>
      </c>
      <c r="J1096" s="190" t="s">
        <v>29821</v>
      </c>
      <c r="K1096" s="190" t="s">
        <v>5062</v>
      </c>
      <c r="L1096" s="190" t="s">
        <v>1447</v>
      </c>
    </row>
    <row r="1097" spans="1:12" ht="15" x14ac:dyDescent="0.25">
      <c r="A1097" s="191" t="s">
        <v>14434</v>
      </c>
      <c r="B1097" s="192" t="s">
        <v>14435</v>
      </c>
      <c r="C1097" s="192" t="s">
        <v>29797</v>
      </c>
      <c r="D1097" s="192" t="s">
        <v>29797</v>
      </c>
      <c r="E1097" s="192" t="s">
        <v>29797</v>
      </c>
      <c r="F1097" s="192" t="s">
        <v>29797</v>
      </c>
      <c r="G1097" s="192" t="s">
        <v>29797</v>
      </c>
      <c r="H1097" s="192" t="s">
        <v>29797</v>
      </c>
      <c r="I1097" s="192" t="s">
        <v>29797</v>
      </c>
      <c r="J1097" s="192" t="s">
        <v>29797</v>
      </c>
      <c r="K1097" s="192" t="s">
        <v>29797</v>
      </c>
      <c r="L1097" s="192" t="s">
        <v>29797</v>
      </c>
    </row>
    <row r="1098" spans="1:12" ht="15" x14ac:dyDescent="0.25">
      <c r="A1098" s="189" t="s">
        <v>8249</v>
      </c>
      <c r="B1098" s="190" t="s">
        <v>1771</v>
      </c>
      <c r="C1098" s="190" t="s">
        <v>29797</v>
      </c>
      <c r="D1098" s="190" t="s">
        <v>29797</v>
      </c>
      <c r="E1098" s="190" t="s">
        <v>29797</v>
      </c>
      <c r="F1098" s="190" t="s">
        <v>29797</v>
      </c>
      <c r="G1098" s="190" t="s">
        <v>29797</v>
      </c>
      <c r="H1098" s="190" t="s">
        <v>31314</v>
      </c>
      <c r="I1098" s="190" t="s">
        <v>5062</v>
      </c>
      <c r="J1098" s="190" t="s">
        <v>29821</v>
      </c>
      <c r="K1098" s="190" t="s">
        <v>5062</v>
      </c>
      <c r="L1098" s="190" t="s">
        <v>1447</v>
      </c>
    </row>
    <row r="1099" spans="1:12" ht="15" x14ac:dyDescent="0.25">
      <c r="A1099" s="191" t="s">
        <v>10163</v>
      </c>
      <c r="B1099" s="192" t="s">
        <v>10164</v>
      </c>
      <c r="C1099" s="192" t="s">
        <v>29797</v>
      </c>
      <c r="D1099" s="192" t="s">
        <v>29797</v>
      </c>
      <c r="E1099" s="192" t="s">
        <v>29797</v>
      </c>
      <c r="F1099" s="192" t="s">
        <v>29797</v>
      </c>
      <c r="G1099" s="192" t="s">
        <v>29797</v>
      </c>
      <c r="H1099" s="192" t="s">
        <v>31409</v>
      </c>
      <c r="I1099" s="192" t="s">
        <v>5062</v>
      </c>
      <c r="J1099" s="192" t="s">
        <v>29821</v>
      </c>
      <c r="K1099" s="192" t="s">
        <v>5062</v>
      </c>
      <c r="L1099" s="192" t="s">
        <v>1447</v>
      </c>
    </row>
    <row r="1100" spans="1:12" ht="15" x14ac:dyDescent="0.25">
      <c r="A1100" s="189" t="s">
        <v>15239</v>
      </c>
      <c r="B1100" s="190" t="s">
        <v>19106</v>
      </c>
      <c r="C1100" s="190" t="s">
        <v>29797</v>
      </c>
      <c r="D1100" s="190" t="s">
        <v>29797</v>
      </c>
      <c r="E1100" s="190" t="s">
        <v>29797</v>
      </c>
      <c r="F1100" s="190" t="s">
        <v>29797</v>
      </c>
      <c r="G1100" s="190" t="s">
        <v>29797</v>
      </c>
      <c r="H1100" s="190" t="s">
        <v>29797</v>
      </c>
      <c r="I1100" s="190" t="s">
        <v>29797</v>
      </c>
      <c r="J1100" s="190" t="s">
        <v>29797</v>
      </c>
      <c r="K1100" s="190" t="s">
        <v>29797</v>
      </c>
      <c r="L1100" s="190" t="s">
        <v>29797</v>
      </c>
    </row>
    <row r="1101" spans="1:12" ht="15" x14ac:dyDescent="0.25">
      <c r="A1101" s="191" t="s">
        <v>23308</v>
      </c>
      <c r="B1101" s="192" t="s">
        <v>23309</v>
      </c>
      <c r="C1101" s="192" t="s">
        <v>29812</v>
      </c>
      <c r="D1101" s="192" t="s">
        <v>29824</v>
      </c>
      <c r="E1101" s="192" t="s">
        <v>29942</v>
      </c>
      <c r="F1101" s="192" t="s">
        <v>29804</v>
      </c>
      <c r="G1101" s="192" t="s">
        <v>29867</v>
      </c>
      <c r="H1101" s="192" t="s">
        <v>31390</v>
      </c>
      <c r="I1101" s="192" t="s">
        <v>14423</v>
      </c>
      <c r="J1101" s="192" t="s">
        <v>29821</v>
      </c>
      <c r="K1101" s="192" t="s">
        <v>5062</v>
      </c>
      <c r="L1101" s="192" t="s">
        <v>1447</v>
      </c>
    </row>
    <row r="1102" spans="1:12" ht="15" x14ac:dyDescent="0.25">
      <c r="A1102" s="189" t="s">
        <v>10165</v>
      </c>
      <c r="B1102" s="190" t="s">
        <v>10166</v>
      </c>
      <c r="C1102" s="190" t="s">
        <v>29812</v>
      </c>
      <c r="D1102" s="190" t="s">
        <v>29797</v>
      </c>
      <c r="E1102" s="190" t="s">
        <v>29943</v>
      </c>
      <c r="F1102" s="190" t="s">
        <v>29797</v>
      </c>
      <c r="G1102" s="190" t="s">
        <v>29797</v>
      </c>
      <c r="H1102" s="190" t="s">
        <v>31376</v>
      </c>
      <c r="I1102" s="190" t="s">
        <v>5062</v>
      </c>
      <c r="J1102" s="190" t="s">
        <v>29821</v>
      </c>
      <c r="K1102" s="190" t="s">
        <v>5062</v>
      </c>
      <c r="L1102" s="190" t="s">
        <v>1447</v>
      </c>
    </row>
    <row r="1103" spans="1:12" ht="15" x14ac:dyDescent="0.25">
      <c r="A1103" s="191" t="s">
        <v>10167</v>
      </c>
      <c r="B1103" s="192" t="s">
        <v>10168</v>
      </c>
      <c r="C1103" s="192" t="s">
        <v>29797</v>
      </c>
      <c r="D1103" s="192" t="s">
        <v>29797</v>
      </c>
      <c r="E1103" s="192" t="s">
        <v>29797</v>
      </c>
      <c r="F1103" s="192" t="s">
        <v>29797</v>
      </c>
      <c r="G1103" s="192" t="s">
        <v>29797</v>
      </c>
      <c r="H1103" s="192" t="s">
        <v>31537</v>
      </c>
      <c r="I1103" s="192" t="s">
        <v>5894</v>
      </c>
      <c r="J1103" s="192" t="s">
        <v>29821</v>
      </c>
      <c r="K1103" s="192" t="s">
        <v>5062</v>
      </c>
      <c r="L1103" s="192" t="s">
        <v>1447</v>
      </c>
    </row>
    <row r="1104" spans="1:12" ht="15" x14ac:dyDescent="0.25">
      <c r="A1104" s="189" t="s">
        <v>10169</v>
      </c>
      <c r="B1104" s="190" t="s">
        <v>10170</v>
      </c>
      <c r="C1104" s="190" t="s">
        <v>29797</v>
      </c>
      <c r="D1104" s="190" t="s">
        <v>29797</v>
      </c>
      <c r="E1104" s="190" t="s">
        <v>29797</v>
      </c>
      <c r="F1104" s="190" t="s">
        <v>29797</v>
      </c>
      <c r="G1104" s="190" t="s">
        <v>29797</v>
      </c>
      <c r="H1104" s="190" t="s">
        <v>31366</v>
      </c>
      <c r="I1104" s="190" t="s">
        <v>31367</v>
      </c>
      <c r="J1104" s="190" t="s">
        <v>29821</v>
      </c>
      <c r="K1104" s="190" t="s">
        <v>5062</v>
      </c>
      <c r="L1104" s="190" t="s">
        <v>1447</v>
      </c>
    </row>
    <row r="1105" spans="1:12" ht="15" x14ac:dyDescent="0.25">
      <c r="A1105" s="191" t="s">
        <v>15240</v>
      </c>
      <c r="B1105" s="192" t="s">
        <v>23310</v>
      </c>
      <c r="C1105" s="192" t="s">
        <v>29797</v>
      </c>
      <c r="D1105" s="192" t="s">
        <v>29797</v>
      </c>
      <c r="E1105" s="192" t="s">
        <v>29797</v>
      </c>
      <c r="F1105" s="192" t="s">
        <v>29797</v>
      </c>
      <c r="G1105" s="192" t="s">
        <v>29797</v>
      </c>
      <c r="H1105" s="192" t="s">
        <v>31390</v>
      </c>
      <c r="I1105" s="192" t="s">
        <v>14423</v>
      </c>
      <c r="J1105" s="192" t="s">
        <v>29821</v>
      </c>
      <c r="K1105" s="192" t="s">
        <v>5062</v>
      </c>
      <c r="L1105" s="192" t="s">
        <v>1447</v>
      </c>
    </row>
    <row r="1106" spans="1:12" ht="15" x14ac:dyDescent="0.25">
      <c r="A1106" s="189" t="s">
        <v>10171</v>
      </c>
      <c r="B1106" s="190" t="s">
        <v>10172</v>
      </c>
      <c r="C1106" s="190" t="s">
        <v>29797</v>
      </c>
      <c r="D1106" s="190" t="s">
        <v>29797</v>
      </c>
      <c r="E1106" s="190" t="s">
        <v>29797</v>
      </c>
      <c r="F1106" s="190" t="s">
        <v>29797</v>
      </c>
      <c r="G1106" s="190" t="s">
        <v>29797</v>
      </c>
      <c r="H1106" s="190" t="s">
        <v>31455</v>
      </c>
      <c r="I1106" s="190" t="s">
        <v>30567</v>
      </c>
      <c r="J1106" s="190" t="s">
        <v>29821</v>
      </c>
      <c r="K1106" s="190" t="s">
        <v>5062</v>
      </c>
      <c r="L1106" s="190" t="s">
        <v>1447</v>
      </c>
    </row>
    <row r="1107" spans="1:12" ht="15" x14ac:dyDescent="0.25">
      <c r="A1107" s="191" t="s">
        <v>10173</v>
      </c>
      <c r="B1107" s="192" t="s">
        <v>10174</v>
      </c>
      <c r="C1107" s="192" t="s">
        <v>29797</v>
      </c>
      <c r="D1107" s="192" t="s">
        <v>29797</v>
      </c>
      <c r="E1107" s="192" t="s">
        <v>29797</v>
      </c>
      <c r="F1107" s="192" t="s">
        <v>29797</v>
      </c>
      <c r="G1107" s="192" t="s">
        <v>29797</v>
      </c>
      <c r="H1107" s="192" t="s">
        <v>31434</v>
      </c>
      <c r="I1107" s="192" t="s">
        <v>31435</v>
      </c>
      <c r="J1107" s="192" t="s">
        <v>29821</v>
      </c>
      <c r="K1107" s="192" t="s">
        <v>5062</v>
      </c>
      <c r="L1107" s="192" t="s">
        <v>1447</v>
      </c>
    </row>
    <row r="1108" spans="1:12" ht="15" x14ac:dyDescent="0.25">
      <c r="A1108" s="189" t="s">
        <v>23311</v>
      </c>
      <c r="B1108" s="190" t="s">
        <v>23312</v>
      </c>
      <c r="C1108" s="190" t="s">
        <v>29797</v>
      </c>
      <c r="D1108" s="190" t="s">
        <v>29797</v>
      </c>
      <c r="E1108" s="190" t="s">
        <v>29944</v>
      </c>
      <c r="F1108" s="190" t="s">
        <v>29797</v>
      </c>
      <c r="G1108" s="190" t="s">
        <v>29797</v>
      </c>
      <c r="H1108" s="190" t="s">
        <v>31361</v>
      </c>
      <c r="I1108" s="190" t="s">
        <v>5062</v>
      </c>
      <c r="J1108" s="190" t="s">
        <v>29821</v>
      </c>
      <c r="K1108" s="190" t="s">
        <v>5062</v>
      </c>
      <c r="L1108" s="190" t="s">
        <v>1447</v>
      </c>
    </row>
    <row r="1109" spans="1:12" ht="15" x14ac:dyDescent="0.25">
      <c r="A1109" s="191" t="s">
        <v>8250</v>
      </c>
      <c r="B1109" s="192" t="s">
        <v>1772</v>
      </c>
      <c r="C1109" s="192" t="s">
        <v>29797</v>
      </c>
      <c r="D1109" s="192" t="s">
        <v>29797</v>
      </c>
      <c r="E1109" s="192" t="s">
        <v>29797</v>
      </c>
      <c r="F1109" s="192" t="s">
        <v>29797</v>
      </c>
      <c r="G1109" s="192" t="s">
        <v>29797</v>
      </c>
      <c r="H1109" s="192" t="s">
        <v>31828</v>
      </c>
      <c r="I1109" s="192" t="s">
        <v>31829</v>
      </c>
      <c r="J1109" s="192" t="s">
        <v>31325</v>
      </c>
      <c r="K1109" s="192" t="s">
        <v>5073</v>
      </c>
      <c r="L1109" s="192" t="s">
        <v>1447</v>
      </c>
    </row>
    <row r="1110" spans="1:12" ht="15" x14ac:dyDescent="0.25">
      <c r="A1110" s="189" t="s">
        <v>10175</v>
      </c>
      <c r="B1110" s="190" t="s">
        <v>6225</v>
      </c>
      <c r="C1110" s="190" t="s">
        <v>29797</v>
      </c>
      <c r="D1110" s="190" t="s">
        <v>29797</v>
      </c>
      <c r="E1110" s="190" t="s">
        <v>29797</v>
      </c>
      <c r="F1110" s="190" t="s">
        <v>29797</v>
      </c>
      <c r="G1110" s="190" t="s">
        <v>29797</v>
      </c>
      <c r="H1110" s="190" t="s">
        <v>31341</v>
      </c>
      <c r="I1110" s="190" t="s">
        <v>6226</v>
      </c>
      <c r="J1110" s="190" t="s">
        <v>31325</v>
      </c>
      <c r="K1110" s="190" t="s">
        <v>5073</v>
      </c>
      <c r="L1110" s="190" t="s">
        <v>1447</v>
      </c>
    </row>
    <row r="1111" spans="1:12" ht="15" x14ac:dyDescent="0.25">
      <c r="A1111" s="191" t="s">
        <v>6227</v>
      </c>
      <c r="B1111" s="192" t="s">
        <v>6228</v>
      </c>
      <c r="C1111" s="192" t="s">
        <v>29797</v>
      </c>
      <c r="D1111" s="192" t="s">
        <v>29797</v>
      </c>
      <c r="E1111" s="192" t="s">
        <v>29797</v>
      </c>
      <c r="F1111" s="192" t="s">
        <v>29797</v>
      </c>
      <c r="G1111" s="192" t="s">
        <v>29797</v>
      </c>
      <c r="H1111" s="192" t="s">
        <v>31702</v>
      </c>
      <c r="I1111" s="192" t="s">
        <v>5073</v>
      </c>
      <c r="J1111" s="192" t="s">
        <v>31325</v>
      </c>
      <c r="K1111" s="192" t="s">
        <v>5073</v>
      </c>
      <c r="L1111" s="192" t="s">
        <v>1447</v>
      </c>
    </row>
    <row r="1112" spans="1:12" ht="15" x14ac:dyDescent="0.25">
      <c r="A1112" s="189" t="s">
        <v>23313</v>
      </c>
      <c r="B1112" s="190" t="s">
        <v>23314</v>
      </c>
      <c r="C1112" s="190" t="s">
        <v>29812</v>
      </c>
      <c r="D1112" s="190" t="s">
        <v>29812</v>
      </c>
      <c r="E1112" s="190" t="s">
        <v>29945</v>
      </c>
      <c r="F1112" s="190" t="s">
        <v>29797</v>
      </c>
      <c r="G1112" s="190" t="s">
        <v>29797</v>
      </c>
      <c r="H1112" s="190" t="s">
        <v>31436</v>
      </c>
      <c r="I1112" s="190" t="s">
        <v>5062</v>
      </c>
      <c r="J1112" s="190" t="s">
        <v>29821</v>
      </c>
      <c r="K1112" s="190" t="s">
        <v>5062</v>
      </c>
      <c r="L1112" s="190" t="s">
        <v>1447</v>
      </c>
    </row>
    <row r="1113" spans="1:12" ht="15" x14ac:dyDescent="0.25">
      <c r="A1113" s="191" t="s">
        <v>23315</v>
      </c>
      <c r="B1113" s="192" t="s">
        <v>23316</v>
      </c>
      <c r="C1113" s="192" t="s">
        <v>29797</v>
      </c>
      <c r="D1113" s="192" t="s">
        <v>29797</v>
      </c>
      <c r="E1113" s="192" t="s">
        <v>29946</v>
      </c>
      <c r="F1113" s="192" t="s">
        <v>29797</v>
      </c>
      <c r="G1113" s="192" t="s">
        <v>29797</v>
      </c>
      <c r="H1113" s="192" t="s">
        <v>31830</v>
      </c>
      <c r="I1113" s="192" t="s">
        <v>31831</v>
      </c>
      <c r="J1113" s="192" t="s">
        <v>29821</v>
      </c>
      <c r="K1113" s="192" t="s">
        <v>5062</v>
      </c>
      <c r="L1113" s="192" t="s">
        <v>1447</v>
      </c>
    </row>
    <row r="1114" spans="1:12" ht="15" x14ac:dyDescent="0.25">
      <c r="A1114" s="189" t="s">
        <v>6229</v>
      </c>
      <c r="B1114" s="190" t="s">
        <v>6230</v>
      </c>
      <c r="C1114" s="190" t="s">
        <v>29797</v>
      </c>
      <c r="D1114" s="190" t="s">
        <v>29797</v>
      </c>
      <c r="E1114" s="190" t="s">
        <v>29797</v>
      </c>
      <c r="F1114" s="190" t="s">
        <v>29797</v>
      </c>
      <c r="G1114" s="190" t="s">
        <v>29797</v>
      </c>
      <c r="H1114" s="190" t="s">
        <v>31546</v>
      </c>
      <c r="I1114" s="190" t="s">
        <v>31547</v>
      </c>
      <c r="J1114" s="190" t="s">
        <v>29821</v>
      </c>
      <c r="K1114" s="190" t="s">
        <v>5062</v>
      </c>
      <c r="L1114" s="190" t="s">
        <v>1447</v>
      </c>
    </row>
    <row r="1115" spans="1:12" ht="15" x14ac:dyDescent="0.25">
      <c r="A1115" s="191" t="s">
        <v>6231</v>
      </c>
      <c r="B1115" s="192" t="s">
        <v>6232</v>
      </c>
      <c r="C1115" s="192" t="s">
        <v>29797</v>
      </c>
      <c r="D1115" s="192" t="s">
        <v>29797</v>
      </c>
      <c r="E1115" s="192" t="s">
        <v>29797</v>
      </c>
      <c r="F1115" s="192" t="s">
        <v>29797</v>
      </c>
      <c r="G1115" s="192" t="s">
        <v>29797</v>
      </c>
      <c r="H1115" s="192" t="s">
        <v>31546</v>
      </c>
      <c r="I1115" s="192" t="s">
        <v>31547</v>
      </c>
      <c r="J1115" s="192" t="s">
        <v>29821</v>
      </c>
      <c r="K1115" s="192" t="s">
        <v>5062</v>
      </c>
      <c r="L1115" s="192" t="s">
        <v>1447</v>
      </c>
    </row>
    <row r="1116" spans="1:12" ht="15" x14ac:dyDescent="0.25">
      <c r="A1116" s="189" t="s">
        <v>6233</v>
      </c>
      <c r="B1116" s="190" t="s">
        <v>6234</v>
      </c>
      <c r="C1116" s="190" t="s">
        <v>29797</v>
      </c>
      <c r="D1116" s="190" t="s">
        <v>29797</v>
      </c>
      <c r="E1116" s="190" t="s">
        <v>29797</v>
      </c>
      <c r="F1116" s="190" t="s">
        <v>29797</v>
      </c>
      <c r="G1116" s="190" t="s">
        <v>29797</v>
      </c>
      <c r="H1116" s="190" t="s">
        <v>31810</v>
      </c>
      <c r="I1116" s="190" t="s">
        <v>31811</v>
      </c>
      <c r="J1116" s="190" t="s">
        <v>31325</v>
      </c>
      <c r="K1116" s="190" t="s">
        <v>5073</v>
      </c>
      <c r="L1116" s="190" t="s">
        <v>1447</v>
      </c>
    </row>
    <row r="1117" spans="1:12" ht="15" x14ac:dyDescent="0.25">
      <c r="A1117" s="191" t="s">
        <v>23317</v>
      </c>
      <c r="B1117" s="192" t="s">
        <v>23318</v>
      </c>
      <c r="C1117" s="192" t="s">
        <v>29797</v>
      </c>
      <c r="D1117" s="192" t="s">
        <v>29797</v>
      </c>
      <c r="E1117" s="192" t="s">
        <v>29947</v>
      </c>
      <c r="F1117" s="192" t="s">
        <v>29797</v>
      </c>
      <c r="G1117" s="192" t="s">
        <v>29797</v>
      </c>
      <c r="H1117" s="192" t="s">
        <v>31832</v>
      </c>
      <c r="I1117" s="192" t="s">
        <v>5073</v>
      </c>
      <c r="J1117" s="192" t="s">
        <v>31325</v>
      </c>
      <c r="K1117" s="192" t="s">
        <v>5073</v>
      </c>
      <c r="L1117" s="192" t="s">
        <v>1447</v>
      </c>
    </row>
    <row r="1118" spans="1:12" ht="15" x14ac:dyDescent="0.25">
      <c r="A1118" s="189" t="s">
        <v>23319</v>
      </c>
      <c r="B1118" s="190" t="s">
        <v>23320</v>
      </c>
      <c r="C1118" s="190" t="s">
        <v>29797</v>
      </c>
      <c r="D1118" s="190" t="s">
        <v>29797</v>
      </c>
      <c r="E1118" s="190" t="s">
        <v>29948</v>
      </c>
      <c r="F1118" s="190" t="s">
        <v>29797</v>
      </c>
      <c r="G1118" s="190" t="s">
        <v>29797</v>
      </c>
      <c r="H1118" s="190" t="s">
        <v>31560</v>
      </c>
      <c r="I1118" s="190" t="s">
        <v>5073</v>
      </c>
      <c r="J1118" s="190" t="s">
        <v>31325</v>
      </c>
      <c r="K1118" s="190" t="s">
        <v>5073</v>
      </c>
      <c r="L1118" s="190" t="s">
        <v>1447</v>
      </c>
    </row>
    <row r="1119" spans="1:12" ht="15" x14ac:dyDescent="0.25">
      <c r="A1119" s="191" t="s">
        <v>15241</v>
      </c>
      <c r="B1119" s="192" t="s">
        <v>23321</v>
      </c>
      <c r="C1119" s="192" t="s">
        <v>29797</v>
      </c>
      <c r="D1119" s="192" t="s">
        <v>29797</v>
      </c>
      <c r="E1119" s="192" t="s">
        <v>29797</v>
      </c>
      <c r="F1119" s="192" t="s">
        <v>29797</v>
      </c>
      <c r="G1119" s="192" t="s">
        <v>29797</v>
      </c>
      <c r="H1119" s="192" t="s">
        <v>31439</v>
      </c>
      <c r="I1119" s="192" t="s">
        <v>1389</v>
      </c>
      <c r="J1119" s="192" t="s">
        <v>29821</v>
      </c>
      <c r="K1119" s="192" t="s">
        <v>5062</v>
      </c>
      <c r="L1119" s="192" t="s">
        <v>1447</v>
      </c>
    </row>
    <row r="1120" spans="1:12" ht="15" x14ac:dyDescent="0.25">
      <c r="A1120" s="189" t="s">
        <v>23322</v>
      </c>
      <c r="B1120" s="190" t="s">
        <v>23323</v>
      </c>
      <c r="C1120" s="190" t="s">
        <v>29797</v>
      </c>
      <c r="D1120" s="190" t="s">
        <v>29797</v>
      </c>
      <c r="E1120" s="190" t="s">
        <v>29949</v>
      </c>
      <c r="F1120" s="190" t="s">
        <v>29797</v>
      </c>
      <c r="G1120" s="190" t="s">
        <v>29797</v>
      </c>
      <c r="H1120" s="190" t="s">
        <v>31592</v>
      </c>
      <c r="I1120" s="190" t="s">
        <v>31593</v>
      </c>
      <c r="J1120" s="190" t="s">
        <v>29821</v>
      </c>
      <c r="K1120" s="190" t="s">
        <v>5062</v>
      </c>
      <c r="L1120" s="190" t="s">
        <v>1447</v>
      </c>
    </row>
    <row r="1121" spans="1:12" ht="15" x14ac:dyDescent="0.25">
      <c r="A1121" s="191" t="s">
        <v>23324</v>
      </c>
      <c r="B1121" s="192" t="s">
        <v>23325</v>
      </c>
      <c r="C1121" s="192" t="s">
        <v>29797</v>
      </c>
      <c r="D1121" s="192" t="s">
        <v>29797</v>
      </c>
      <c r="E1121" s="192" t="s">
        <v>29950</v>
      </c>
      <c r="F1121" s="192" t="s">
        <v>29797</v>
      </c>
      <c r="G1121" s="192" t="s">
        <v>29797</v>
      </c>
      <c r="H1121" s="192" t="s">
        <v>31346</v>
      </c>
      <c r="I1121" s="192" t="s">
        <v>14442</v>
      </c>
      <c r="J1121" s="192" t="s">
        <v>29821</v>
      </c>
      <c r="K1121" s="192" t="s">
        <v>5062</v>
      </c>
      <c r="L1121" s="192" t="s">
        <v>1447</v>
      </c>
    </row>
    <row r="1122" spans="1:12" ht="15" x14ac:dyDescent="0.25">
      <c r="A1122" s="189" t="s">
        <v>23326</v>
      </c>
      <c r="B1122" s="190" t="s">
        <v>23327</v>
      </c>
      <c r="C1122" s="190" t="s">
        <v>29797</v>
      </c>
      <c r="D1122" s="190" t="s">
        <v>29797</v>
      </c>
      <c r="E1122" s="190" t="s">
        <v>29797</v>
      </c>
      <c r="F1122" s="190" t="s">
        <v>29797</v>
      </c>
      <c r="G1122" s="190" t="s">
        <v>29797</v>
      </c>
      <c r="H1122" s="190" t="s">
        <v>29797</v>
      </c>
      <c r="I1122" s="190" t="s">
        <v>29797</v>
      </c>
      <c r="J1122" s="190" t="s">
        <v>29797</v>
      </c>
      <c r="K1122" s="190" t="s">
        <v>29797</v>
      </c>
      <c r="L1122" s="190" t="s">
        <v>29797</v>
      </c>
    </row>
    <row r="1123" spans="1:12" ht="15" x14ac:dyDescent="0.25">
      <c r="A1123" s="191" t="s">
        <v>15242</v>
      </c>
      <c r="B1123" s="192" t="s">
        <v>19107</v>
      </c>
      <c r="C1123" s="192" t="s">
        <v>29797</v>
      </c>
      <c r="D1123" s="192" t="s">
        <v>29797</v>
      </c>
      <c r="E1123" s="192" t="s">
        <v>29797</v>
      </c>
      <c r="F1123" s="192" t="s">
        <v>29797</v>
      </c>
      <c r="G1123" s="192" t="s">
        <v>29797</v>
      </c>
      <c r="H1123" s="192" t="s">
        <v>31314</v>
      </c>
      <c r="I1123" s="192" t="s">
        <v>5062</v>
      </c>
      <c r="J1123" s="192" t="s">
        <v>29821</v>
      </c>
      <c r="K1123" s="192" t="s">
        <v>5062</v>
      </c>
      <c r="L1123" s="192" t="s">
        <v>1447</v>
      </c>
    </row>
    <row r="1124" spans="1:12" ht="15" x14ac:dyDescent="0.25">
      <c r="A1124" s="189" t="s">
        <v>6235</v>
      </c>
      <c r="B1124" s="190" t="s">
        <v>6236</v>
      </c>
      <c r="C1124" s="190" t="s">
        <v>29797</v>
      </c>
      <c r="D1124" s="190" t="s">
        <v>29797</v>
      </c>
      <c r="E1124" s="190" t="s">
        <v>29797</v>
      </c>
      <c r="F1124" s="190" t="s">
        <v>29797</v>
      </c>
      <c r="G1124" s="190" t="s">
        <v>29797</v>
      </c>
      <c r="H1124" s="190" t="s">
        <v>31511</v>
      </c>
      <c r="I1124" s="190" t="s">
        <v>31512</v>
      </c>
      <c r="J1124" s="190" t="s">
        <v>29821</v>
      </c>
      <c r="K1124" s="190" t="s">
        <v>5062</v>
      </c>
      <c r="L1124" s="190" t="s">
        <v>1447</v>
      </c>
    </row>
    <row r="1125" spans="1:12" ht="15" x14ac:dyDescent="0.25">
      <c r="A1125" s="191" t="s">
        <v>15243</v>
      </c>
      <c r="B1125" s="192" t="s">
        <v>23328</v>
      </c>
      <c r="C1125" s="192" t="s">
        <v>29812</v>
      </c>
      <c r="D1125" s="192" t="s">
        <v>29824</v>
      </c>
      <c r="E1125" s="192" t="s">
        <v>29951</v>
      </c>
      <c r="F1125" s="192" t="s">
        <v>29804</v>
      </c>
      <c r="G1125" s="192" t="s">
        <v>29811</v>
      </c>
      <c r="H1125" s="192" t="s">
        <v>31436</v>
      </c>
      <c r="I1125" s="192" t="s">
        <v>5062</v>
      </c>
      <c r="J1125" s="192" t="s">
        <v>29821</v>
      </c>
      <c r="K1125" s="192" t="s">
        <v>5062</v>
      </c>
      <c r="L1125" s="192" t="s">
        <v>1447</v>
      </c>
    </row>
    <row r="1126" spans="1:12" ht="15" x14ac:dyDescent="0.25">
      <c r="A1126" s="189" t="s">
        <v>15244</v>
      </c>
      <c r="B1126" s="190" t="s">
        <v>23329</v>
      </c>
      <c r="C1126" s="190" t="s">
        <v>29797</v>
      </c>
      <c r="D1126" s="190" t="s">
        <v>29797</v>
      </c>
      <c r="E1126" s="190" t="s">
        <v>29797</v>
      </c>
      <c r="F1126" s="190" t="s">
        <v>29797</v>
      </c>
      <c r="G1126" s="190" t="s">
        <v>29797</v>
      </c>
      <c r="H1126" s="190" t="s">
        <v>31460</v>
      </c>
      <c r="I1126" s="190" t="s">
        <v>29942</v>
      </c>
      <c r="J1126" s="190" t="s">
        <v>29821</v>
      </c>
      <c r="K1126" s="190" t="s">
        <v>5062</v>
      </c>
      <c r="L1126" s="190" t="s">
        <v>1447</v>
      </c>
    </row>
    <row r="1127" spans="1:12" ht="15" x14ac:dyDescent="0.25">
      <c r="A1127" s="191" t="s">
        <v>15245</v>
      </c>
      <c r="B1127" s="192" t="s">
        <v>19108</v>
      </c>
      <c r="C1127" s="192" t="s">
        <v>29797</v>
      </c>
      <c r="D1127" s="192" t="s">
        <v>29797</v>
      </c>
      <c r="E1127" s="192" t="s">
        <v>29797</v>
      </c>
      <c r="F1127" s="192" t="s">
        <v>29797</v>
      </c>
      <c r="G1127" s="192" t="s">
        <v>29797</v>
      </c>
      <c r="H1127" s="192" t="s">
        <v>29797</v>
      </c>
      <c r="I1127" s="192" t="s">
        <v>29797</v>
      </c>
      <c r="J1127" s="192" t="s">
        <v>29797</v>
      </c>
      <c r="K1127" s="192" t="s">
        <v>29797</v>
      </c>
      <c r="L1127" s="192" t="s">
        <v>29797</v>
      </c>
    </row>
    <row r="1128" spans="1:12" ht="15" x14ac:dyDescent="0.25">
      <c r="A1128" s="189" t="s">
        <v>15246</v>
      </c>
      <c r="B1128" s="190" t="s">
        <v>19109</v>
      </c>
      <c r="C1128" s="190" t="s">
        <v>29797</v>
      </c>
      <c r="D1128" s="190" t="s">
        <v>29797</v>
      </c>
      <c r="E1128" s="190" t="s">
        <v>29797</v>
      </c>
      <c r="F1128" s="190" t="s">
        <v>29797</v>
      </c>
      <c r="G1128" s="190" t="s">
        <v>29797</v>
      </c>
      <c r="H1128" s="190" t="s">
        <v>31307</v>
      </c>
      <c r="I1128" s="190" t="s">
        <v>5062</v>
      </c>
      <c r="J1128" s="190" t="s">
        <v>29821</v>
      </c>
      <c r="K1128" s="190" t="s">
        <v>5062</v>
      </c>
      <c r="L1128" s="190" t="s">
        <v>1447</v>
      </c>
    </row>
    <row r="1129" spans="1:12" ht="15" x14ac:dyDescent="0.25">
      <c r="A1129" s="191" t="s">
        <v>15247</v>
      </c>
      <c r="B1129" s="192" t="s">
        <v>19110</v>
      </c>
      <c r="C1129" s="192" t="s">
        <v>29797</v>
      </c>
      <c r="D1129" s="192" t="s">
        <v>29797</v>
      </c>
      <c r="E1129" s="192" t="s">
        <v>29797</v>
      </c>
      <c r="F1129" s="192" t="s">
        <v>29797</v>
      </c>
      <c r="G1129" s="192" t="s">
        <v>29797</v>
      </c>
      <c r="H1129" s="192" t="s">
        <v>31833</v>
      </c>
      <c r="I1129" s="192" t="s">
        <v>31834</v>
      </c>
      <c r="J1129" s="192" t="s">
        <v>29821</v>
      </c>
      <c r="K1129" s="192" t="s">
        <v>5062</v>
      </c>
      <c r="L1129" s="192" t="s">
        <v>1447</v>
      </c>
    </row>
    <row r="1130" spans="1:12" ht="15" x14ac:dyDescent="0.25">
      <c r="A1130" s="189" t="s">
        <v>6237</v>
      </c>
      <c r="B1130" s="190" t="s">
        <v>6238</v>
      </c>
      <c r="C1130" s="190" t="s">
        <v>29797</v>
      </c>
      <c r="D1130" s="190" t="s">
        <v>29797</v>
      </c>
      <c r="E1130" s="190" t="s">
        <v>29797</v>
      </c>
      <c r="F1130" s="190" t="s">
        <v>29797</v>
      </c>
      <c r="G1130" s="190" t="s">
        <v>29797</v>
      </c>
      <c r="H1130" s="190" t="s">
        <v>31329</v>
      </c>
      <c r="I1130" s="190" t="s">
        <v>31330</v>
      </c>
      <c r="J1130" s="190" t="s">
        <v>31325</v>
      </c>
      <c r="K1130" s="190" t="s">
        <v>5073</v>
      </c>
      <c r="L1130" s="190" t="s">
        <v>1447</v>
      </c>
    </row>
    <row r="1131" spans="1:12" ht="15" x14ac:dyDescent="0.25">
      <c r="A1131" s="191" t="s">
        <v>8251</v>
      </c>
      <c r="B1131" s="192" t="s">
        <v>1773</v>
      </c>
      <c r="C1131" s="192" t="s">
        <v>29797</v>
      </c>
      <c r="D1131" s="192" t="s">
        <v>29797</v>
      </c>
      <c r="E1131" s="192" t="s">
        <v>29797</v>
      </c>
      <c r="F1131" s="192" t="s">
        <v>29797</v>
      </c>
      <c r="G1131" s="192" t="s">
        <v>29797</v>
      </c>
      <c r="H1131" s="192" t="s">
        <v>29797</v>
      </c>
      <c r="I1131" s="192" t="s">
        <v>29797</v>
      </c>
      <c r="J1131" s="192" t="s">
        <v>29797</v>
      </c>
      <c r="K1131" s="192" t="s">
        <v>29797</v>
      </c>
      <c r="L1131" s="192" t="s">
        <v>29797</v>
      </c>
    </row>
    <row r="1132" spans="1:12" ht="15" x14ac:dyDescent="0.25">
      <c r="A1132" s="189" t="s">
        <v>6239</v>
      </c>
      <c r="B1132" s="190" t="s">
        <v>6240</v>
      </c>
      <c r="C1132" s="190" t="s">
        <v>29797</v>
      </c>
      <c r="D1132" s="190" t="s">
        <v>29797</v>
      </c>
      <c r="E1132" s="190" t="s">
        <v>29797</v>
      </c>
      <c r="F1132" s="190" t="s">
        <v>29797</v>
      </c>
      <c r="G1132" s="190" t="s">
        <v>29797</v>
      </c>
      <c r="H1132" s="190" t="s">
        <v>31402</v>
      </c>
      <c r="I1132" s="190" t="s">
        <v>31403</v>
      </c>
      <c r="J1132" s="190" t="s">
        <v>29821</v>
      </c>
      <c r="K1132" s="190" t="s">
        <v>5062</v>
      </c>
      <c r="L1132" s="190" t="s">
        <v>1447</v>
      </c>
    </row>
    <row r="1133" spans="1:12" ht="15" x14ac:dyDescent="0.25">
      <c r="A1133" s="191" t="s">
        <v>15248</v>
      </c>
      <c r="B1133" s="192" t="s">
        <v>19111</v>
      </c>
      <c r="C1133" s="192" t="s">
        <v>29797</v>
      </c>
      <c r="D1133" s="192" t="s">
        <v>29797</v>
      </c>
      <c r="E1133" s="192" t="s">
        <v>29797</v>
      </c>
      <c r="F1133" s="192" t="s">
        <v>29797</v>
      </c>
      <c r="G1133" s="192" t="s">
        <v>29797</v>
      </c>
      <c r="H1133" s="192" t="s">
        <v>29797</v>
      </c>
      <c r="I1133" s="192" t="s">
        <v>29797</v>
      </c>
      <c r="J1133" s="192" t="s">
        <v>29797</v>
      </c>
      <c r="K1133" s="192" t="s">
        <v>29797</v>
      </c>
      <c r="L1133" s="192" t="s">
        <v>29797</v>
      </c>
    </row>
    <row r="1134" spans="1:12" ht="15" x14ac:dyDescent="0.25">
      <c r="A1134" s="189" t="s">
        <v>15249</v>
      </c>
      <c r="B1134" s="190" t="s">
        <v>19112</v>
      </c>
      <c r="C1134" s="190" t="s">
        <v>29797</v>
      </c>
      <c r="D1134" s="190" t="s">
        <v>29797</v>
      </c>
      <c r="E1134" s="190" t="s">
        <v>29797</v>
      </c>
      <c r="F1134" s="190" t="s">
        <v>29797</v>
      </c>
      <c r="G1134" s="190" t="s">
        <v>29797</v>
      </c>
      <c r="H1134" s="190" t="s">
        <v>31376</v>
      </c>
      <c r="I1134" s="190" t="s">
        <v>5062</v>
      </c>
      <c r="J1134" s="190" t="s">
        <v>29821</v>
      </c>
      <c r="K1134" s="190" t="s">
        <v>5062</v>
      </c>
      <c r="L1134" s="190" t="s">
        <v>1447</v>
      </c>
    </row>
    <row r="1135" spans="1:12" ht="15" x14ac:dyDescent="0.25">
      <c r="A1135" s="191" t="s">
        <v>23330</v>
      </c>
      <c r="B1135" s="192" t="s">
        <v>23331</v>
      </c>
      <c r="C1135" s="192" t="s">
        <v>29797</v>
      </c>
      <c r="D1135" s="192" t="s">
        <v>29797</v>
      </c>
      <c r="E1135" s="192" t="s">
        <v>29797</v>
      </c>
      <c r="F1135" s="192" t="s">
        <v>29797</v>
      </c>
      <c r="G1135" s="192" t="s">
        <v>29797</v>
      </c>
      <c r="H1135" s="192" t="s">
        <v>29797</v>
      </c>
      <c r="I1135" s="192" t="s">
        <v>29797</v>
      </c>
      <c r="J1135" s="192" t="s">
        <v>29797</v>
      </c>
      <c r="K1135" s="192" t="s">
        <v>29797</v>
      </c>
      <c r="L1135" s="192" t="s">
        <v>1447</v>
      </c>
    </row>
    <row r="1136" spans="1:12" ht="15" x14ac:dyDescent="0.25">
      <c r="A1136" s="189" t="s">
        <v>23332</v>
      </c>
      <c r="B1136" s="190" t="s">
        <v>19113</v>
      </c>
      <c r="C1136" s="190" t="s">
        <v>29797</v>
      </c>
      <c r="D1136" s="190" t="s">
        <v>29797</v>
      </c>
      <c r="E1136" s="190" t="s">
        <v>29797</v>
      </c>
      <c r="F1136" s="190" t="s">
        <v>29797</v>
      </c>
      <c r="G1136" s="190" t="s">
        <v>29797</v>
      </c>
      <c r="H1136" s="190" t="s">
        <v>29797</v>
      </c>
      <c r="I1136" s="190" t="s">
        <v>29797</v>
      </c>
      <c r="J1136" s="190" t="s">
        <v>29797</v>
      </c>
      <c r="K1136" s="190" t="s">
        <v>29797</v>
      </c>
      <c r="L1136" s="190" t="s">
        <v>1438</v>
      </c>
    </row>
    <row r="1137" spans="1:12" ht="15" x14ac:dyDescent="0.25">
      <c r="A1137" s="191" t="s">
        <v>8252</v>
      </c>
      <c r="B1137" s="192" t="s">
        <v>1774</v>
      </c>
      <c r="C1137" s="192" t="s">
        <v>29797</v>
      </c>
      <c r="D1137" s="192" t="s">
        <v>29797</v>
      </c>
      <c r="E1137" s="192" t="s">
        <v>29797</v>
      </c>
      <c r="F1137" s="192" t="s">
        <v>29797</v>
      </c>
      <c r="G1137" s="192" t="s">
        <v>29797</v>
      </c>
      <c r="H1137" s="192" t="s">
        <v>29797</v>
      </c>
      <c r="I1137" s="192" t="s">
        <v>29797</v>
      </c>
      <c r="J1137" s="192" t="s">
        <v>29797</v>
      </c>
      <c r="K1137" s="192" t="s">
        <v>29797</v>
      </c>
      <c r="L1137" s="192" t="s">
        <v>29797</v>
      </c>
    </row>
    <row r="1138" spans="1:12" ht="15" x14ac:dyDescent="0.25">
      <c r="A1138" s="189" t="s">
        <v>15250</v>
      </c>
      <c r="B1138" s="190" t="s">
        <v>19114</v>
      </c>
      <c r="C1138" s="190" t="s">
        <v>29797</v>
      </c>
      <c r="D1138" s="190" t="s">
        <v>29797</v>
      </c>
      <c r="E1138" s="190" t="s">
        <v>29797</v>
      </c>
      <c r="F1138" s="190" t="s">
        <v>29797</v>
      </c>
      <c r="G1138" s="190" t="s">
        <v>29797</v>
      </c>
      <c r="H1138" s="190" t="s">
        <v>31835</v>
      </c>
      <c r="I1138" s="190" t="s">
        <v>31731</v>
      </c>
      <c r="J1138" s="190" t="s">
        <v>29835</v>
      </c>
      <c r="K1138" s="190" t="s">
        <v>9955</v>
      </c>
      <c r="L1138" s="190" t="s">
        <v>1447</v>
      </c>
    </row>
    <row r="1139" spans="1:12" ht="15" x14ac:dyDescent="0.25">
      <c r="A1139" s="191" t="s">
        <v>23333</v>
      </c>
      <c r="B1139" s="192" t="s">
        <v>23334</v>
      </c>
      <c r="C1139" s="192" t="s">
        <v>29797</v>
      </c>
      <c r="D1139" s="192" t="s">
        <v>29797</v>
      </c>
      <c r="E1139" s="192" t="s">
        <v>29952</v>
      </c>
      <c r="F1139" s="192" t="s">
        <v>29797</v>
      </c>
      <c r="G1139" s="192" t="s">
        <v>29797</v>
      </c>
      <c r="H1139" s="192" t="s">
        <v>31702</v>
      </c>
      <c r="I1139" s="192" t="s">
        <v>5073</v>
      </c>
      <c r="J1139" s="192" t="s">
        <v>31325</v>
      </c>
      <c r="K1139" s="192" t="s">
        <v>5073</v>
      </c>
      <c r="L1139" s="192" t="s">
        <v>1447</v>
      </c>
    </row>
    <row r="1140" spans="1:12" ht="15" x14ac:dyDescent="0.25">
      <c r="A1140" s="189" t="s">
        <v>8253</v>
      </c>
      <c r="B1140" s="190" t="s">
        <v>1775</v>
      </c>
      <c r="C1140" s="190" t="s">
        <v>29812</v>
      </c>
      <c r="D1140" s="190" t="s">
        <v>29813</v>
      </c>
      <c r="E1140" s="190" t="s">
        <v>29953</v>
      </c>
      <c r="F1140" s="190" t="s">
        <v>29804</v>
      </c>
      <c r="G1140" s="190" t="s">
        <v>29914</v>
      </c>
      <c r="H1140" s="190" t="s">
        <v>31836</v>
      </c>
      <c r="I1140" s="190" t="s">
        <v>31837</v>
      </c>
      <c r="J1140" s="190" t="s">
        <v>30006</v>
      </c>
      <c r="K1140" s="190" t="s">
        <v>4718</v>
      </c>
      <c r="L1140" s="190" t="s">
        <v>1447</v>
      </c>
    </row>
    <row r="1141" spans="1:12" ht="15" x14ac:dyDescent="0.25">
      <c r="A1141" s="191" t="s">
        <v>23335</v>
      </c>
      <c r="B1141" s="192" t="s">
        <v>23336</v>
      </c>
      <c r="C1141" s="192" t="s">
        <v>29797</v>
      </c>
      <c r="D1141" s="192" t="s">
        <v>29797</v>
      </c>
      <c r="E1141" s="192" t="s">
        <v>29797</v>
      </c>
      <c r="F1141" s="192" t="s">
        <v>29797</v>
      </c>
      <c r="G1141" s="192" t="s">
        <v>29797</v>
      </c>
      <c r="H1141" s="192" t="s">
        <v>31345</v>
      </c>
      <c r="I1141" s="192" t="s">
        <v>5073</v>
      </c>
      <c r="J1141" s="192" t="s">
        <v>31325</v>
      </c>
      <c r="K1141" s="192" t="s">
        <v>5073</v>
      </c>
      <c r="L1141" s="192" t="s">
        <v>1447</v>
      </c>
    </row>
    <row r="1142" spans="1:12" ht="15" x14ac:dyDescent="0.25">
      <c r="A1142" s="189" t="s">
        <v>6241</v>
      </c>
      <c r="B1142" s="190" t="s">
        <v>6242</v>
      </c>
      <c r="C1142" s="190" t="s">
        <v>29797</v>
      </c>
      <c r="D1142" s="190" t="s">
        <v>29797</v>
      </c>
      <c r="E1142" s="190" t="s">
        <v>29797</v>
      </c>
      <c r="F1142" s="190" t="s">
        <v>29797</v>
      </c>
      <c r="G1142" s="190" t="s">
        <v>29797</v>
      </c>
      <c r="H1142" s="190" t="s">
        <v>31838</v>
      </c>
      <c r="I1142" s="190" t="s">
        <v>5078</v>
      </c>
      <c r="J1142" s="190" t="s">
        <v>29826</v>
      </c>
      <c r="K1142" s="190" t="s">
        <v>5078</v>
      </c>
      <c r="L1142" s="190" t="s">
        <v>1447</v>
      </c>
    </row>
    <row r="1143" spans="1:12" ht="15" x14ac:dyDescent="0.25">
      <c r="A1143" s="191" t="s">
        <v>6243</v>
      </c>
      <c r="B1143" s="192" t="s">
        <v>6244</v>
      </c>
      <c r="C1143" s="192" t="s">
        <v>29797</v>
      </c>
      <c r="D1143" s="192" t="s">
        <v>29797</v>
      </c>
      <c r="E1143" s="192" t="s">
        <v>29797</v>
      </c>
      <c r="F1143" s="192" t="s">
        <v>29797</v>
      </c>
      <c r="G1143" s="192" t="s">
        <v>29797</v>
      </c>
      <c r="H1143" s="192" t="s">
        <v>31839</v>
      </c>
      <c r="I1143" s="192" t="s">
        <v>31840</v>
      </c>
      <c r="J1143" s="192" t="s">
        <v>31182</v>
      </c>
      <c r="K1143" s="192" t="s">
        <v>5910</v>
      </c>
      <c r="L1143" s="192" t="s">
        <v>1447</v>
      </c>
    </row>
    <row r="1144" spans="1:12" ht="15" x14ac:dyDescent="0.25">
      <c r="A1144" s="189" t="s">
        <v>6245</v>
      </c>
      <c r="B1144" s="190" t="s">
        <v>6246</v>
      </c>
      <c r="C1144" s="190" t="s">
        <v>29797</v>
      </c>
      <c r="D1144" s="190" t="s">
        <v>29797</v>
      </c>
      <c r="E1144" s="190" t="s">
        <v>29797</v>
      </c>
      <c r="F1144" s="190" t="s">
        <v>29797</v>
      </c>
      <c r="G1144" s="190" t="s">
        <v>29797</v>
      </c>
      <c r="H1144" s="190" t="s">
        <v>31841</v>
      </c>
      <c r="I1144" s="190" t="s">
        <v>31842</v>
      </c>
      <c r="J1144" s="190" t="s">
        <v>30408</v>
      </c>
      <c r="K1144" s="190" t="s">
        <v>6247</v>
      </c>
      <c r="L1144" s="190" t="s">
        <v>1447</v>
      </c>
    </row>
    <row r="1145" spans="1:12" ht="15" x14ac:dyDescent="0.25">
      <c r="A1145" s="191" t="s">
        <v>8254</v>
      </c>
      <c r="B1145" s="192" t="s">
        <v>1776</v>
      </c>
      <c r="C1145" s="192" t="s">
        <v>29797</v>
      </c>
      <c r="D1145" s="192" t="s">
        <v>29797</v>
      </c>
      <c r="E1145" s="192" t="s">
        <v>29797</v>
      </c>
      <c r="F1145" s="192" t="s">
        <v>29797</v>
      </c>
      <c r="G1145" s="192" t="s">
        <v>29797</v>
      </c>
      <c r="H1145" s="192" t="s">
        <v>29797</v>
      </c>
      <c r="I1145" s="192" t="s">
        <v>29797</v>
      </c>
      <c r="J1145" s="192" t="s">
        <v>29797</v>
      </c>
      <c r="K1145" s="192" t="s">
        <v>29797</v>
      </c>
      <c r="L1145" s="192" t="s">
        <v>2704</v>
      </c>
    </row>
    <row r="1146" spans="1:12" ht="15" x14ac:dyDescent="0.25">
      <c r="A1146" s="189" t="s">
        <v>8255</v>
      </c>
      <c r="B1146" s="190" t="s">
        <v>1776</v>
      </c>
      <c r="C1146" s="190" t="s">
        <v>29797</v>
      </c>
      <c r="D1146" s="190" t="s">
        <v>29797</v>
      </c>
      <c r="E1146" s="190" t="s">
        <v>29797</v>
      </c>
      <c r="F1146" s="190" t="s">
        <v>29797</v>
      </c>
      <c r="G1146" s="190" t="s">
        <v>29797</v>
      </c>
      <c r="H1146" s="190" t="s">
        <v>29797</v>
      </c>
      <c r="I1146" s="190" t="s">
        <v>29797</v>
      </c>
      <c r="J1146" s="190" t="s">
        <v>29797</v>
      </c>
      <c r="K1146" s="190" t="s">
        <v>29797</v>
      </c>
      <c r="L1146" s="190" t="s">
        <v>29797</v>
      </c>
    </row>
    <row r="1147" spans="1:12" ht="15" x14ac:dyDescent="0.25">
      <c r="A1147" s="191" t="s">
        <v>23337</v>
      </c>
      <c r="B1147" s="192" t="s">
        <v>23338</v>
      </c>
      <c r="C1147" s="192" t="s">
        <v>29797</v>
      </c>
      <c r="D1147" s="192" t="s">
        <v>29797</v>
      </c>
      <c r="E1147" s="192" t="s">
        <v>29797</v>
      </c>
      <c r="F1147" s="192" t="s">
        <v>29797</v>
      </c>
      <c r="G1147" s="192" t="s">
        <v>29797</v>
      </c>
      <c r="H1147" s="192" t="s">
        <v>29797</v>
      </c>
      <c r="I1147" s="192" t="s">
        <v>29797</v>
      </c>
      <c r="J1147" s="192" t="s">
        <v>29797</v>
      </c>
      <c r="K1147" s="192" t="s">
        <v>29797</v>
      </c>
      <c r="L1147" s="192" t="s">
        <v>1438</v>
      </c>
    </row>
    <row r="1148" spans="1:12" ht="15" x14ac:dyDescent="0.25">
      <c r="A1148" s="189" t="s">
        <v>15251</v>
      </c>
      <c r="B1148" s="190" t="s">
        <v>19115</v>
      </c>
      <c r="C1148" s="190" t="s">
        <v>29797</v>
      </c>
      <c r="D1148" s="190" t="s">
        <v>29797</v>
      </c>
      <c r="E1148" s="190" t="s">
        <v>29797</v>
      </c>
      <c r="F1148" s="190" t="s">
        <v>29797</v>
      </c>
      <c r="G1148" s="190" t="s">
        <v>29797</v>
      </c>
      <c r="H1148" s="190" t="s">
        <v>31807</v>
      </c>
      <c r="I1148" s="190" t="s">
        <v>31808</v>
      </c>
      <c r="J1148" s="190" t="s">
        <v>29835</v>
      </c>
      <c r="K1148" s="190" t="s">
        <v>9955</v>
      </c>
      <c r="L1148" s="190" t="s">
        <v>1447</v>
      </c>
    </row>
    <row r="1149" spans="1:12" ht="15" x14ac:dyDescent="0.25">
      <c r="A1149" s="191" t="s">
        <v>15252</v>
      </c>
      <c r="B1149" s="192" t="s">
        <v>19116</v>
      </c>
      <c r="C1149" s="192" t="s">
        <v>29797</v>
      </c>
      <c r="D1149" s="192" t="s">
        <v>29797</v>
      </c>
      <c r="E1149" s="192" t="s">
        <v>29797</v>
      </c>
      <c r="F1149" s="192" t="s">
        <v>29797</v>
      </c>
      <c r="G1149" s="192" t="s">
        <v>29797</v>
      </c>
      <c r="H1149" s="192" t="s">
        <v>29797</v>
      </c>
      <c r="I1149" s="192" t="s">
        <v>29797</v>
      </c>
      <c r="J1149" s="192" t="s">
        <v>29797</v>
      </c>
      <c r="K1149" s="192" t="s">
        <v>29797</v>
      </c>
      <c r="L1149" s="192" t="s">
        <v>29797</v>
      </c>
    </row>
    <row r="1150" spans="1:12" ht="15" x14ac:dyDescent="0.25">
      <c r="A1150" s="189" t="s">
        <v>6248</v>
      </c>
      <c r="B1150" s="190" t="s">
        <v>6249</v>
      </c>
      <c r="C1150" s="190" t="s">
        <v>29797</v>
      </c>
      <c r="D1150" s="190" t="s">
        <v>29797</v>
      </c>
      <c r="E1150" s="190" t="s">
        <v>29797</v>
      </c>
      <c r="F1150" s="190" t="s">
        <v>29797</v>
      </c>
      <c r="G1150" s="190" t="s">
        <v>29797</v>
      </c>
      <c r="H1150" s="190" t="s">
        <v>29797</v>
      </c>
      <c r="I1150" s="190" t="s">
        <v>29797</v>
      </c>
      <c r="J1150" s="190" t="s">
        <v>29821</v>
      </c>
      <c r="K1150" s="190" t="s">
        <v>5062</v>
      </c>
      <c r="L1150" s="190" t="s">
        <v>1447</v>
      </c>
    </row>
    <row r="1151" spans="1:12" ht="15" x14ac:dyDescent="0.25">
      <c r="A1151" s="191" t="s">
        <v>23339</v>
      </c>
      <c r="B1151" s="192" t="s">
        <v>1777</v>
      </c>
      <c r="C1151" s="192" t="s">
        <v>29797</v>
      </c>
      <c r="D1151" s="192" t="s">
        <v>29797</v>
      </c>
      <c r="E1151" s="192" t="s">
        <v>29797</v>
      </c>
      <c r="F1151" s="192" t="s">
        <v>29797</v>
      </c>
      <c r="G1151" s="192" t="s">
        <v>29797</v>
      </c>
      <c r="H1151" s="192" t="s">
        <v>29797</v>
      </c>
      <c r="I1151" s="192" t="s">
        <v>29797</v>
      </c>
      <c r="J1151" s="192" t="s">
        <v>29797</v>
      </c>
      <c r="K1151" s="192" t="s">
        <v>29797</v>
      </c>
      <c r="L1151" s="192" t="s">
        <v>1446</v>
      </c>
    </row>
    <row r="1152" spans="1:12" ht="15" x14ac:dyDescent="0.25">
      <c r="A1152" s="189" t="s">
        <v>15253</v>
      </c>
      <c r="B1152" s="190" t="s">
        <v>23340</v>
      </c>
      <c r="C1152" s="190" t="s">
        <v>29797</v>
      </c>
      <c r="D1152" s="190" t="s">
        <v>29797</v>
      </c>
      <c r="E1152" s="190" t="s">
        <v>29797</v>
      </c>
      <c r="F1152" s="190" t="s">
        <v>29797</v>
      </c>
      <c r="G1152" s="190" t="s">
        <v>29797</v>
      </c>
      <c r="H1152" s="190" t="s">
        <v>29797</v>
      </c>
      <c r="I1152" s="190" t="s">
        <v>29797</v>
      </c>
      <c r="J1152" s="190" t="s">
        <v>29797</v>
      </c>
      <c r="K1152" s="190" t="s">
        <v>29797</v>
      </c>
      <c r="L1152" s="190" t="s">
        <v>1447</v>
      </c>
    </row>
    <row r="1153" spans="1:12" ht="15" x14ac:dyDescent="0.25">
      <c r="A1153" s="191" t="s">
        <v>23341</v>
      </c>
      <c r="B1153" s="192" t="s">
        <v>23342</v>
      </c>
      <c r="C1153" s="192" t="s">
        <v>29797</v>
      </c>
      <c r="D1153" s="192" t="s">
        <v>29797</v>
      </c>
      <c r="E1153" s="192" t="s">
        <v>29797</v>
      </c>
      <c r="F1153" s="192" t="s">
        <v>29797</v>
      </c>
      <c r="G1153" s="192" t="s">
        <v>29797</v>
      </c>
      <c r="H1153" s="192" t="s">
        <v>31843</v>
      </c>
      <c r="I1153" s="192" t="s">
        <v>22721</v>
      </c>
      <c r="J1153" s="192" t="s">
        <v>29987</v>
      </c>
      <c r="K1153" s="192" t="s">
        <v>10126</v>
      </c>
      <c r="L1153" s="192" t="s">
        <v>1447</v>
      </c>
    </row>
    <row r="1154" spans="1:12" ht="15" x14ac:dyDescent="0.25">
      <c r="A1154" s="189" t="s">
        <v>23343</v>
      </c>
      <c r="B1154" s="190" t="s">
        <v>1778</v>
      </c>
      <c r="C1154" s="190" t="s">
        <v>29797</v>
      </c>
      <c r="D1154" s="190" t="s">
        <v>29797</v>
      </c>
      <c r="E1154" s="190" t="s">
        <v>29797</v>
      </c>
      <c r="F1154" s="190" t="s">
        <v>29797</v>
      </c>
      <c r="G1154" s="190" t="s">
        <v>29797</v>
      </c>
      <c r="H1154" s="190" t="s">
        <v>29797</v>
      </c>
      <c r="I1154" s="190" t="s">
        <v>29797</v>
      </c>
      <c r="J1154" s="190" t="s">
        <v>29797</v>
      </c>
      <c r="K1154" s="190" t="s">
        <v>29797</v>
      </c>
      <c r="L1154" s="190" t="s">
        <v>1442</v>
      </c>
    </row>
    <row r="1155" spans="1:12" ht="15" x14ac:dyDescent="0.25">
      <c r="A1155" s="191" t="s">
        <v>23344</v>
      </c>
      <c r="B1155" s="192" t="s">
        <v>1778</v>
      </c>
      <c r="C1155" s="192" t="s">
        <v>29797</v>
      </c>
      <c r="D1155" s="192" t="s">
        <v>29797</v>
      </c>
      <c r="E1155" s="192" t="s">
        <v>29797</v>
      </c>
      <c r="F1155" s="192" t="s">
        <v>29797</v>
      </c>
      <c r="G1155" s="192" t="s">
        <v>29797</v>
      </c>
      <c r="H1155" s="192" t="s">
        <v>29797</v>
      </c>
      <c r="I1155" s="192" t="s">
        <v>29797</v>
      </c>
      <c r="J1155" s="192" t="s">
        <v>29797</v>
      </c>
      <c r="K1155" s="192" t="s">
        <v>29797</v>
      </c>
      <c r="L1155" s="192" t="s">
        <v>29797</v>
      </c>
    </row>
    <row r="1156" spans="1:12" ht="15" x14ac:dyDescent="0.25">
      <c r="A1156" s="189" t="s">
        <v>8256</v>
      </c>
      <c r="B1156" s="190" t="s">
        <v>1779</v>
      </c>
      <c r="C1156" s="190" t="s">
        <v>29797</v>
      </c>
      <c r="D1156" s="190" t="s">
        <v>29797</v>
      </c>
      <c r="E1156" s="190" t="s">
        <v>29797</v>
      </c>
      <c r="F1156" s="190" t="s">
        <v>29797</v>
      </c>
      <c r="G1156" s="190" t="s">
        <v>29797</v>
      </c>
      <c r="H1156" s="190" t="s">
        <v>29797</v>
      </c>
      <c r="I1156" s="190" t="s">
        <v>29797</v>
      </c>
      <c r="J1156" s="190" t="s">
        <v>29797</v>
      </c>
      <c r="K1156" s="190" t="s">
        <v>29797</v>
      </c>
      <c r="L1156" s="190" t="s">
        <v>1440</v>
      </c>
    </row>
    <row r="1157" spans="1:12" ht="15" x14ac:dyDescent="0.25">
      <c r="A1157" s="191" t="s">
        <v>6250</v>
      </c>
      <c r="B1157" s="192" t="s">
        <v>6251</v>
      </c>
      <c r="C1157" s="192" t="s">
        <v>29812</v>
      </c>
      <c r="D1157" s="192" t="s">
        <v>29797</v>
      </c>
      <c r="E1157" s="192" t="s">
        <v>29954</v>
      </c>
      <c r="F1157" s="192" t="s">
        <v>29797</v>
      </c>
      <c r="G1157" s="192" t="s">
        <v>29797</v>
      </c>
      <c r="H1157" s="192" t="s">
        <v>31307</v>
      </c>
      <c r="I1157" s="192" t="s">
        <v>5062</v>
      </c>
      <c r="J1157" s="192" t="s">
        <v>29821</v>
      </c>
      <c r="K1157" s="192" t="s">
        <v>5062</v>
      </c>
      <c r="L1157" s="192" t="s">
        <v>1447</v>
      </c>
    </row>
    <row r="1158" spans="1:12" ht="15" x14ac:dyDescent="0.25">
      <c r="A1158" s="189" t="s">
        <v>23345</v>
      </c>
      <c r="B1158" s="190" t="s">
        <v>19117</v>
      </c>
      <c r="C1158" s="190" t="s">
        <v>29797</v>
      </c>
      <c r="D1158" s="190" t="s">
        <v>29797</v>
      </c>
      <c r="E1158" s="190" t="s">
        <v>29797</v>
      </c>
      <c r="F1158" s="190" t="s">
        <v>29797</v>
      </c>
      <c r="G1158" s="190" t="s">
        <v>29797</v>
      </c>
      <c r="H1158" s="190" t="s">
        <v>29797</v>
      </c>
      <c r="I1158" s="190" t="s">
        <v>29797</v>
      </c>
      <c r="J1158" s="190" t="s">
        <v>29797</v>
      </c>
      <c r="K1158" s="190" t="s">
        <v>29797</v>
      </c>
      <c r="L1158" s="190" t="s">
        <v>1468</v>
      </c>
    </row>
    <row r="1159" spans="1:12" ht="15" x14ac:dyDescent="0.25">
      <c r="A1159" s="191" t="s">
        <v>15254</v>
      </c>
      <c r="B1159" s="192" t="s">
        <v>19118</v>
      </c>
      <c r="C1159" s="192" t="s">
        <v>29797</v>
      </c>
      <c r="D1159" s="192" t="s">
        <v>29797</v>
      </c>
      <c r="E1159" s="192" t="s">
        <v>29797</v>
      </c>
      <c r="F1159" s="192" t="s">
        <v>29797</v>
      </c>
      <c r="G1159" s="192" t="s">
        <v>29797</v>
      </c>
      <c r="H1159" s="192" t="s">
        <v>31844</v>
      </c>
      <c r="I1159" s="192" t="s">
        <v>31845</v>
      </c>
      <c r="J1159" s="192" t="s">
        <v>29835</v>
      </c>
      <c r="K1159" s="192" t="s">
        <v>9955</v>
      </c>
      <c r="L1159" s="192" t="s">
        <v>1447</v>
      </c>
    </row>
    <row r="1160" spans="1:12" ht="15" x14ac:dyDescent="0.25">
      <c r="A1160" s="189" t="s">
        <v>6252</v>
      </c>
      <c r="B1160" s="190" t="s">
        <v>6253</v>
      </c>
      <c r="C1160" s="190" t="s">
        <v>29812</v>
      </c>
      <c r="D1160" s="190" t="s">
        <v>29824</v>
      </c>
      <c r="E1160" s="190" t="s">
        <v>29955</v>
      </c>
      <c r="F1160" s="190" t="s">
        <v>29804</v>
      </c>
      <c r="G1160" s="190" t="s">
        <v>29805</v>
      </c>
      <c r="H1160" s="190" t="s">
        <v>31597</v>
      </c>
      <c r="I1160" s="190" t="s">
        <v>30124</v>
      </c>
      <c r="J1160" s="190" t="s">
        <v>29821</v>
      </c>
      <c r="K1160" s="190" t="s">
        <v>5062</v>
      </c>
      <c r="L1160" s="190" t="s">
        <v>1447</v>
      </c>
    </row>
    <row r="1161" spans="1:12" ht="15" x14ac:dyDescent="0.25">
      <c r="A1161" s="191" t="s">
        <v>6254</v>
      </c>
      <c r="B1161" s="192" t="s">
        <v>6255</v>
      </c>
      <c r="C1161" s="192" t="s">
        <v>29797</v>
      </c>
      <c r="D1161" s="192" t="s">
        <v>29797</v>
      </c>
      <c r="E1161" s="192" t="s">
        <v>29797</v>
      </c>
      <c r="F1161" s="192" t="s">
        <v>29797</v>
      </c>
      <c r="G1161" s="192" t="s">
        <v>29797</v>
      </c>
      <c r="H1161" s="192" t="s">
        <v>31342</v>
      </c>
      <c r="I1161" s="192" t="s">
        <v>31343</v>
      </c>
      <c r="J1161" s="192" t="s">
        <v>29821</v>
      </c>
      <c r="K1161" s="192" t="s">
        <v>5062</v>
      </c>
      <c r="L1161" s="192" t="s">
        <v>1447</v>
      </c>
    </row>
    <row r="1162" spans="1:12" ht="15" x14ac:dyDescent="0.25">
      <c r="A1162" s="189" t="s">
        <v>6256</v>
      </c>
      <c r="B1162" s="190" t="s">
        <v>6257</v>
      </c>
      <c r="C1162" s="190" t="s">
        <v>29797</v>
      </c>
      <c r="D1162" s="190" t="s">
        <v>29797</v>
      </c>
      <c r="E1162" s="190" t="s">
        <v>29797</v>
      </c>
      <c r="F1162" s="190" t="s">
        <v>29797</v>
      </c>
      <c r="G1162" s="190" t="s">
        <v>29797</v>
      </c>
      <c r="H1162" s="190" t="s">
        <v>31790</v>
      </c>
      <c r="I1162" s="190" t="s">
        <v>31791</v>
      </c>
      <c r="J1162" s="190" t="s">
        <v>31325</v>
      </c>
      <c r="K1162" s="190" t="s">
        <v>5073</v>
      </c>
      <c r="L1162" s="190" t="s">
        <v>1447</v>
      </c>
    </row>
    <row r="1163" spans="1:12" ht="15" x14ac:dyDescent="0.25">
      <c r="A1163" s="191" t="s">
        <v>15255</v>
      </c>
      <c r="B1163" s="192" t="s">
        <v>23346</v>
      </c>
      <c r="C1163" s="192" t="s">
        <v>29797</v>
      </c>
      <c r="D1163" s="192" t="s">
        <v>29797</v>
      </c>
      <c r="E1163" s="192" t="s">
        <v>29797</v>
      </c>
      <c r="F1163" s="192" t="s">
        <v>29797</v>
      </c>
      <c r="G1163" s="192" t="s">
        <v>29797</v>
      </c>
      <c r="H1163" s="192" t="s">
        <v>29797</v>
      </c>
      <c r="I1163" s="192" t="s">
        <v>29797</v>
      </c>
      <c r="J1163" s="192" t="s">
        <v>29797</v>
      </c>
      <c r="K1163" s="192" t="s">
        <v>29797</v>
      </c>
      <c r="L1163" s="192" t="s">
        <v>1447</v>
      </c>
    </row>
    <row r="1164" spans="1:12" ht="15" x14ac:dyDescent="0.25">
      <c r="A1164" s="189" t="s">
        <v>23347</v>
      </c>
      <c r="B1164" s="190" t="s">
        <v>1780</v>
      </c>
      <c r="C1164" s="190" t="s">
        <v>29797</v>
      </c>
      <c r="D1164" s="190" t="s">
        <v>29797</v>
      </c>
      <c r="E1164" s="190" t="s">
        <v>29797</v>
      </c>
      <c r="F1164" s="190" t="s">
        <v>29797</v>
      </c>
      <c r="G1164" s="190" t="s">
        <v>29797</v>
      </c>
      <c r="H1164" s="190" t="s">
        <v>29797</v>
      </c>
      <c r="I1164" s="190" t="s">
        <v>29797</v>
      </c>
      <c r="J1164" s="190" t="s">
        <v>29797</v>
      </c>
      <c r="K1164" s="190" t="s">
        <v>29797</v>
      </c>
      <c r="L1164" s="190" t="s">
        <v>1441</v>
      </c>
    </row>
    <row r="1165" spans="1:12" ht="15" x14ac:dyDescent="0.25">
      <c r="A1165" s="191" t="s">
        <v>23348</v>
      </c>
      <c r="B1165" s="192" t="s">
        <v>23349</v>
      </c>
      <c r="C1165" s="192" t="s">
        <v>29797</v>
      </c>
      <c r="D1165" s="192" t="s">
        <v>29797</v>
      </c>
      <c r="E1165" s="192" t="s">
        <v>29797</v>
      </c>
      <c r="F1165" s="192" t="s">
        <v>29797</v>
      </c>
      <c r="G1165" s="192" t="s">
        <v>29797</v>
      </c>
      <c r="H1165" s="192" t="s">
        <v>29797</v>
      </c>
      <c r="I1165" s="192" t="s">
        <v>29797</v>
      </c>
      <c r="J1165" s="192" t="s">
        <v>29797</v>
      </c>
      <c r="K1165" s="192" t="s">
        <v>29797</v>
      </c>
      <c r="L1165" s="192" t="s">
        <v>29797</v>
      </c>
    </row>
    <row r="1166" spans="1:12" ht="15" x14ac:dyDescent="0.25">
      <c r="A1166" s="189" t="s">
        <v>23350</v>
      </c>
      <c r="B1166" s="190" t="s">
        <v>23349</v>
      </c>
      <c r="C1166" s="190" t="s">
        <v>29797</v>
      </c>
      <c r="D1166" s="190" t="s">
        <v>29797</v>
      </c>
      <c r="E1166" s="190" t="s">
        <v>29797</v>
      </c>
      <c r="F1166" s="190" t="s">
        <v>29797</v>
      </c>
      <c r="G1166" s="190" t="s">
        <v>29797</v>
      </c>
      <c r="H1166" s="190" t="s">
        <v>31846</v>
      </c>
      <c r="I1166" s="190" t="s">
        <v>31847</v>
      </c>
      <c r="J1166" s="190" t="s">
        <v>30058</v>
      </c>
      <c r="K1166" s="190" t="s">
        <v>10396</v>
      </c>
      <c r="L1166" s="190" t="s">
        <v>1447</v>
      </c>
    </row>
    <row r="1167" spans="1:12" ht="15" x14ac:dyDescent="0.25">
      <c r="A1167" s="191" t="s">
        <v>23351</v>
      </c>
      <c r="B1167" s="192" t="s">
        <v>23352</v>
      </c>
      <c r="C1167" s="192" t="s">
        <v>29797</v>
      </c>
      <c r="D1167" s="192" t="s">
        <v>29797</v>
      </c>
      <c r="E1167" s="192" t="s">
        <v>29797</v>
      </c>
      <c r="F1167" s="192" t="s">
        <v>29797</v>
      </c>
      <c r="G1167" s="192" t="s">
        <v>29797</v>
      </c>
      <c r="H1167" s="192" t="s">
        <v>31572</v>
      </c>
      <c r="I1167" s="192" t="s">
        <v>29990</v>
      </c>
      <c r="J1167" s="192" t="s">
        <v>29821</v>
      </c>
      <c r="K1167" s="192" t="s">
        <v>5062</v>
      </c>
      <c r="L1167" s="192" t="s">
        <v>1447</v>
      </c>
    </row>
    <row r="1168" spans="1:12" ht="15" x14ac:dyDescent="0.25">
      <c r="A1168" s="189" t="s">
        <v>8257</v>
      </c>
      <c r="B1168" s="190" t="s">
        <v>1781</v>
      </c>
      <c r="C1168" s="190" t="s">
        <v>29797</v>
      </c>
      <c r="D1168" s="190" t="s">
        <v>29797</v>
      </c>
      <c r="E1168" s="190" t="s">
        <v>29797</v>
      </c>
      <c r="F1168" s="190" t="s">
        <v>29797</v>
      </c>
      <c r="G1168" s="190" t="s">
        <v>29797</v>
      </c>
      <c r="H1168" s="190" t="s">
        <v>31376</v>
      </c>
      <c r="I1168" s="190" t="s">
        <v>5062</v>
      </c>
      <c r="J1168" s="190" t="s">
        <v>29821</v>
      </c>
      <c r="K1168" s="190" t="s">
        <v>5062</v>
      </c>
      <c r="L1168" s="190" t="s">
        <v>1447</v>
      </c>
    </row>
    <row r="1169" spans="1:12" ht="15" x14ac:dyDescent="0.25">
      <c r="A1169" s="191" t="s">
        <v>6258</v>
      </c>
      <c r="B1169" s="192" t="s">
        <v>6259</v>
      </c>
      <c r="C1169" s="192" t="s">
        <v>29797</v>
      </c>
      <c r="D1169" s="192" t="s">
        <v>29797</v>
      </c>
      <c r="E1169" s="192" t="s">
        <v>29797</v>
      </c>
      <c r="F1169" s="192" t="s">
        <v>29797</v>
      </c>
      <c r="G1169" s="192" t="s">
        <v>29797</v>
      </c>
      <c r="H1169" s="192" t="s">
        <v>31432</v>
      </c>
      <c r="I1169" s="192" t="s">
        <v>31433</v>
      </c>
      <c r="J1169" s="192" t="s">
        <v>29821</v>
      </c>
      <c r="K1169" s="192" t="s">
        <v>5062</v>
      </c>
      <c r="L1169" s="192" t="s">
        <v>1447</v>
      </c>
    </row>
    <row r="1170" spans="1:12" ht="15" x14ac:dyDescent="0.25">
      <c r="A1170" s="189" t="s">
        <v>8258</v>
      </c>
      <c r="B1170" s="190" t="s">
        <v>1782</v>
      </c>
      <c r="C1170" s="190" t="s">
        <v>29797</v>
      </c>
      <c r="D1170" s="190" t="s">
        <v>29797</v>
      </c>
      <c r="E1170" s="190" t="s">
        <v>29797</v>
      </c>
      <c r="F1170" s="190" t="s">
        <v>29797</v>
      </c>
      <c r="G1170" s="190" t="s">
        <v>29797</v>
      </c>
      <c r="H1170" s="190" t="s">
        <v>31765</v>
      </c>
      <c r="I1170" s="190" t="s">
        <v>5073</v>
      </c>
      <c r="J1170" s="190" t="s">
        <v>31325</v>
      </c>
      <c r="K1170" s="190" t="s">
        <v>5073</v>
      </c>
      <c r="L1170" s="190" t="s">
        <v>1447</v>
      </c>
    </row>
    <row r="1171" spans="1:12" ht="15" x14ac:dyDescent="0.25">
      <c r="A1171" s="191" t="s">
        <v>23353</v>
      </c>
      <c r="B1171" s="192" t="s">
        <v>23354</v>
      </c>
      <c r="C1171" s="192" t="s">
        <v>29797</v>
      </c>
      <c r="D1171" s="192" t="s">
        <v>29797</v>
      </c>
      <c r="E1171" s="192" t="s">
        <v>29797</v>
      </c>
      <c r="F1171" s="192" t="s">
        <v>29797</v>
      </c>
      <c r="G1171" s="192" t="s">
        <v>29797</v>
      </c>
      <c r="H1171" s="192" t="s">
        <v>31390</v>
      </c>
      <c r="I1171" s="192" t="s">
        <v>14423</v>
      </c>
      <c r="J1171" s="192" t="s">
        <v>29821</v>
      </c>
      <c r="K1171" s="192" t="s">
        <v>5062</v>
      </c>
      <c r="L1171" s="192" t="s">
        <v>1447</v>
      </c>
    </row>
    <row r="1172" spans="1:12" ht="15" x14ac:dyDescent="0.25">
      <c r="A1172" s="189" t="s">
        <v>15256</v>
      </c>
      <c r="B1172" s="190" t="s">
        <v>19119</v>
      </c>
      <c r="C1172" s="190" t="s">
        <v>29797</v>
      </c>
      <c r="D1172" s="190" t="s">
        <v>29797</v>
      </c>
      <c r="E1172" s="190" t="s">
        <v>29797</v>
      </c>
      <c r="F1172" s="190" t="s">
        <v>29797</v>
      </c>
      <c r="G1172" s="190" t="s">
        <v>29797</v>
      </c>
      <c r="H1172" s="190" t="s">
        <v>31559</v>
      </c>
      <c r="I1172" s="190" t="s">
        <v>31100</v>
      </c>
      <c r="J1172" s="190" t="s">
        <v>31325</v>
      </c>
      <c r="K1172" s="190" t="s">
        <v>5073</v>
      </c>
      <c r="L1172" s="190" t="s">
        <v>1447</v>
      </c>
    </row>
    <row r="1173" spans="1:12" ht="15" x14ac:dyDescent="0.25">
      <c r="A1173" s="191" t="s">
        <v>15257</v>
      </c>
      <c r="B1173" s="192" t="s">
        <v>19120</v>
      </c>
      <c r="C1173" s="192" t="s">
        <v>29797</v>
      </c>
      <c r="D1173" s="192" t="s">
        <v>29797</v>
      </c>
      <c r="E1173" s="192" t="s">
        <v>29797</v>
      </c>
      <c r="F1173" s="192" t="s">
        <v>29797</v>
      </c>
      <c r="G1173" s="192" t="s">
        <v>29797</v>
      </c>
      <c r="H1173" s="192" t="s">
        <v>31314</v>
      </c>
      <c r="I1173" s="192" t="s">
        <v>5062</v>
      </c>
      <c r="J1173" s="192" t="s">
        <v>29821</v>
      </c>
      <c r="K1173" s="192" t="s">
        <v>5062</v>
      </c>
      <c r="L1173" s="192" t="s">
        <v>1447</v>
      </c>
    </row>
    <row r="1174" spans="1:12" ht="15" x14ac:dyDescent="0.25">
      <c r="A1174" s="189" t="s">
        <v>15258</v>
      </c>
      <c r="B1174" s="190" t="s">
        <v>19121</v>
      </c>
      <c r="C1174" s="190" t="s">
        <v>29797</v>
      </c>
      <c r="D1174" s="190" t="s">
        <v>29797</v>
      </c>
      <c r="E1174" s="190" t="s">
        <v>29797</v>
      </c>
      <c r="F1174" s="190" t="s">
        <v>29797</v>
      </c>
      <c r="G1174" s="190" t="s">
        <v>29797</v>
      </c>
      <c r="H1174" s="190" t="s">
        <v>31321</v>
      </c>
      <c r="I1174" s="190" t="s">
        <v>31322</v>
      </c>
      <c r="J1174" s="190" t="s">
        <v>29826</v>
      </c>
      <c r="K1174" s="190" t="s">
        <v>5078</v>
      </c>
      <c r="L1174" s="190" t="s">
        <v>1447</v>
      </c>
    </row>
    <row r="1175" spans="1:12" ht="15" x14ac:dyDescent="0.25">
      <c r="A1175" s="191" t="s">
        <v>8259</v>
      </c>
      <c r="B1175" s="192" t="s">
        <v>1783</v>
      </c>
      <c r="C1175" s="192" t="s">
        <v>29797</v>
      </c>
      <c r="D1175" s="192" t="s">
        <v>29797</v>
      </c>
      <c r="E1175" s="192" t="s">
        <v>29797</v>
      </c>
      <c r="F1175" s="192" t="s">
        <v>29797</v>
      </c>
      <c r="G1175" s="192" t="s">
        <v>29797</v>
      </c>
      <c r="H1175" s="192" t="s">
        <v>31848</v>
      </c>
      <c r="I1175" s="192" t="s">
        <v>5910</v>
      </c>
      <c r="J1175" s="192" t="s">
        <v>31182</v>
      </c>
      <c r="K1175" s="192" t="s">
        <v>5910</v>
      </c>
      <c r="L1175" s="192" t="s">
        <v>1447</v>
      </c>
    </row>
    <row r="1176" spans="1:12" ht="15" x14ac:dyDescent="0.25">
      <c r="A1176" s="189" t="s">
        <v>23355</v>
      </c>
      <c r="B1176" s="190" t="s">
        <v>1784</v>
      </c>
      <c r="C1176" s="190" t="s">
        <v>29797</v>
      </c>
      <c r="D1176" s="190" t="s">
        <v>29797</v>
      </c>
      <c r="E1176" s="190" t="s">
        <v>29797</v>
      </c>
      <c r="F1176" s="190" t="s">
        <v>29797</v>
      </c>
      <c r="G1176" s="190" t="s">
        <v>29797</v>
      </c>
      <c r="H1176" s="190" t="s">
        <v>29797</v>
      </c>
      <c r="I1176" s="190" t="s">
        <v>29797</v>
      </c>
      <c r="J1176" s="190" t="s">
        <v>29797</v>
      </c>
      <c r="K1176" s="190" t="s">
        <v>29797</v>
      </c>
      <c r="L1176" s="190" t="s">
        <v>1438</v>
      </c>
    </row>
    <row r="1177" spans="1:12" ht="15" x14ac:dyDescent="0.25">
      <c r="A1177" s="191" t="s">
        <v>23356</v>
      </c>
      <c r="B1177" s="192" t="s">
        <v>1785</v>
      </c>
      <c r="C1177" s="192" t="s">
        <v>29797</v>
      </c>
      <c r="D1177" s="192" t="s">
        <v>29797</v>
      </c>
      <c r="E1177" s="192" t="s">
        <v>29797</v>
      </c>
      <c r="F1177" s="192" t="s">
        <v>29797</v>
      </c>
      <c r="G1177" s="192" t="s">
        <v>29797</v>
      </c>
      <c r="H1177" s="192" t="s">
        <v>29797</v>
      </c>
      <c r="I1177" s="192" t="s">
        <v>29797</v>
      </c>
      <c r="J1177" s="192" t="s">
        <v>29797</v>
      </c>
      <c r="K1177" s="192" t="s">
        <v>29797</v>
      </c>
      <c r="L1177" s="192" t="s">
        <v>1468</v>
      </c>
    </row>
    <row r="1178" spans="1:12" ht="15" x14ac:dyDescent="0.25">
      <c r="A1178" s="189" t="s">
        <v>6260</v>
      </c>
      <c r="B1178" s="190" t="s">
        <v>1786</v>
      </c>
      <c r="C1178" s="190" t="s">
        <v>29797</v>
      </c>
      <c r="D1178" s="190" t="s">
        <v>29797</v>
      </c>
      <c r="E1178" s="190" t="s">
        <v>29797</v>
      </c>
      <c r="F1178" s="190" t="s">
        <v>29797</v>
      </c>
      <c r="G1178" s="190" t="s">
        <v>29797</v>
      </c>
      <c r="H1178" s="190" t="s">
        <v>31400</v>
      </c>
      <c r="I1178" s="190" t="s">
        <v>31401</v>
      </c>
      <c r="J1178" s="190" t="s">
        <v>29821</v>
      </c>
      <c r="K1178" s="190" t="s">
        <v>5062</v>
      </c>
      <c r="L1178" s="190" t="s">
        <v>1447</v>
      </c>
    </row>
    <row r="1179" spans="1:12" ht="15" x14ac:dyDescent="0.25">
      <c r="A1179" s="191" t="s">
        <v>15259</v>
      </c>
      <c r="B1179" s="192" t="s">
        <v>19122</v>
      </c>
      <c r="C1179" s="192" t="s">
        <v>29797</v>
      </c>
      <c r="D1179" s="192" t="s">
        <v>29797</v>
      </c>
      <c r="E1179" s="192" t="s">
        <v>29797</v>
      </c>
      <c r="F1179" s="192" t="s">
        <v>29797</v>
      </c>
      <c r="G1179" s="192" t="s">
        <v>29797</v>
      </c>
      <c r="H1179" s="192" t="s">
        <v>31342</v>
      </c>
      <c r="I1179" s="192" t="s">
        <v>31343</v>
      </c>
      <c r="J1179" s="192" t="s">
        <v>29821</v>
      </c>
      <c r="K1179" s="192" t="s">
        <v>5062</v>
      </c>
      <c r="L1179" s="192" t="s">
        <v>1447</v>
      </c>
    </row>
    <row r="1180" spans="1:12" ht="15" x14ac:dyDescent="0.25">
      <c r="A1180" s="189" t="s">
        <v>8260</v>
      </c>
      <c r="B1180" s="190" t="s">
        <v>1787</v>
      </c>
      <c r="C1180" s="190" t="s">
        <v>29797</v>
      </c>
      <c r="D1180" s="190" t="s">
        <v>29797</v>
      </c>
      <c r="E1180" s="190" t="s">
        <v>29797</v>
      </c>
      <c r="F1180" s="190" t="s">
        <v>29797</v>
      </c>
      <c r="G1180" s="190" t="s">
        <v>29797</v>
      </c>
      <c r="H1180" s="190" t="s">
        <v>31402</v>
      </c>
      <c r="I1180" s="190" t="s">
        <v>31403</v>
      </c>
      <c r="J1180" s="190" t="s">
        <v>29821</v>
      </c>
      <c r="K1180" s="190" t="s">
        <v>5062</v>
      </c>
      <c r="L1180" s="190" t="s">
        <v>1447</v>
      </c>
    </row>
    <row r="1181" spans="1:12" ht="15" x14ac:dyDescent="0.25">
      <c r="A1181" s="191" t="s">
        <v>15260</v>
      </c>
      <c r="B1181" s="192" t="s">
        <v>23357</v>
      </c>
      <c r="C1181" s="192" t="s">
        <v>29797</v>
      </c>
      <c r="D1181" s="192" t="s">
        <v>29797</v>
      </c>
      <c r="E1181" s="192" t="s">
        <v>29797</v>
      </c>
      <c r="F1181" s="192" t="s">
        <v>29797</v>
      </c>
      <c r="G1181" s="192" t="s">
        <v>29797</v>
      </c>
      <c r="H1181" s="192" t="s">
        <v>31310</v>
      </c>
      <c r="I1181" s="192" t="s">
        <v>31311</v>
      </c>
      <c r="J1181" s="192" t="s">
        <v>29821</v>
      </c>
      <c r="K1181" s="192" t="s">
        <v>5062</v>
      </c>
      <c r="L1181" s="192" t="s">
        <v>1447</v>
      </c>
    </row>
    <row r="1182" spans="1:12" ht="15" x14ac:dyDescent="0.25">
      <c r="A1182" s="189" t="s">
        <v>8261</v>
      </c>
      <c r="B1182" s="190" t="s">
        <v>1788</v>
      </c>
      <c r="C1182" s="190" t="s">
        <v>29797</v>
      </c>
      <c r="D1182" s="190" t="s">
        <v>29797</v>
      </c>
      <c r="E1182" s="190" t="s">
        <v>29797</v>
      </c>
      <c r="F1182" s="190" t="s">
        <v>29797</v>
      </c>
      <c r="G1182" s="190" t="s">
        <v>29797</v>
      </c>
      <c r="H1182" s="190" t="s">
        <v>31765</v>
      </c>
      <c r="I1182" s="190" t="s">
        <v>5073</v>
      </c>
      <c r="J1182" s="190" t="s">
        <v>31325</v>
      </c>
      <c r="K1182" s="190" t="s">
        <v>5073</v>
      </c>
      <c r="L1182" s="190" t="s">
        <v>1447</v>
      </c>
    </row>
    <row r="1183" spans="1:12" ht="15" x14ac:dyDescent="0.25">
      <c r="A1183" s="191" t="s">
        <v>23358</v>
      </c>
      <c r="B1183" s="192" t="s">
        <v>23359</v>
      </c>
      <c r="C1183" s="192" t="s">
        <v>29797</v>
      </c>
      <c r="D1183" s="192" t="s">
        <v>29797</v>
      </c>
      <c r="E1183" s="192" t="s">
        <v>29797</v>
      </c>
      <c r="F1183" s="192" t="s">
        <v>29797</v>
      </c>
      <c r="G1183" s="192" t="s">
        <v>29797</v>
      </c>
      <c r="H1183" s="192" t="s">
        <v>31366</v>
      </c>
      <c r="I1183" s="192" t="s">
        <v>31367</v>
      </c>
      <c r="J1183" s="192" t="s">
        <v>29821</v>
      </c>
      <c r="K1183" s="192" t="s">
        <v>5062</v>
      </c>
      <c r="L1183" s="192" t="s">
        <v>1447</v>
      </c>
    </row>
    <row r="1184" spans="1:12" ht="15" x14ac:dyDescent="0.25">
      <c r="A1184" s="189" t="s">
        <v>8262</v>
      </c>
      <c r="B1184" s="190" t="s">
        <v>1789</v>
      </c>
      <c r="C1184" s="190" t="s">
        <v>29797</v>
      </c>
      <c r="D1184" s="190" t="s">
        <v>29797</v>
      </c>
      <c r="E1184" s="190" t="s">
        <v>29797</v>
      </c>
      <c r="F1184" s="190" t="s">
        <v>29797</v>
      </c>
      <c r="G1184" s="190" t="s">
        <v>29797</v>
      </c>
      <c r="H1184" s="190" t="s">
        <v>31849</v>
      </c>
      <c r="I1184" s="190" t="s">
        <v>31850</v>
      </c>
      <c r="J1184" s="190" t="s">
        <v>29821</v>
      </c>
      <c r="K1184" s="190" t="s">
        <v>5062</v>
      </c>
      <c r="L1184" s="190" t="s">
        <v>1447</v>
      </c>
    </row>
    <row r="1185" spans="1:12" ht="15" x14ac:dyDescent="0.25">
      <c r="A1185" s="191" t="s">
        <v>23360</v>
      </c>
      <c r="B1185" s="192" t="s">
        <v>23361</v>
      </c>
      <c r="C1185" s="192" t="s">
        <v>29797</v>
      </c>
      <c r="D1185" s="192" t="s">
        <v>29797</v>
      </c>
      <c r="E1185" s="192" t="s">
        <v>29797</v>
      </c>
      <c r="F1185" s="192" t="s">
        <v>29797</v>
      </c>
      <c r="G1185" s="192" t="s">
        <v>29797</v>
      </c>
      <c r="H1185" s="192" t="s">
        <v>31575</v>
      </c>
      <c r="I1185" s="192" t="s">
        <v>1413</v>
      </c>
      <c r="J1185" s="192" t="s">
        <v>29821</v>
      </c>
      <c r="K1185" s="192" t="s">
        <v>5062</v>
      </c>
      <c r="L1185" s="192" t="s">
        <v>1447</v>
      </c>
    </row>
    <row r="1186" spans="1:12" ht="15" x14ac:dyDescent="0.25">
      <c r="A1186" s="189" t="s">
        <v>15261</v>
      </c>
      <c r="B1186" s="190" t="s">
        <v>23362</v>
      </c>
      <c r="C1186" s="190" t="s">
        <v>29797</v>
      </c>
      <c r="D1186" s="190" t="s">
        <v>29797</v>
      </c>
      <c r="E1186" s="190" t="s">
        <v>29797</v>
      </c>
      <c r="F1186" s="190" t="s">
        <v>29797</v>
      </c>
      <c r="G1186" s="190" t="s">
        <v>29797</v>
      </c>
      <c r="H1186" s="190" t="s">
        <v>31307</v>
      </c>
      <c r="I1186" s="190" t="s">
        <v>5062</v>
      </c>
      <c r="J1186" s="190" t="s">
        <v>29821</v>
      </c>
      <c r="K1186" s="190" t="s">
        <v>5062</v>
      </c>
      <c r="L1186" s="190" t="s">
        <v>1447</v>
      </c>
    </row>
    <row r="1187" spans="1:12" ht="15" x14ac:dyDescent="0.25">
      <c r="A1187" s="191" t="s">
        <v>6261</v>
      </c>
      <c r="B1187" s="192" t="s">
        <v>6262</v>
      </c>
      <c r="C1187" s="192" t="s">
        <v>29797</v>
      </c>
      <c r="D1187" s="192" t="s">
        <v>29797</v>
      </c>
      <c r="E1187" s="192" t="s">
        <v>29797</v>
      </c>
      <c r="F1187" s="192" t="s">
        <v>29797</v>
      </c>
      <c r="G1187" s="192" t="s">
        <v>29797</v>
      </c>
      <c r="H1187" s="192" t="s">
        <v>31340</v>
      </c>
      <c r="I1187" s="192" t="s">
        <v>1380</v>
      </c>
      <c r="J1187" s="192" t="s">
        <v>29821</v>
      </c>
      <c r="K1187" s="192" t="s">
        <v>5062</v>
      </c>
      <c r="L1187" s="192" t="s">
        <v>1447</v>
      </c>
    </row>
    <row r="1188" spans="1:12" ht="15" x14ac:dyDescent="0.25">
      <c r="A1188" s="189" t="s">
        <v>15262</v>
      </c>
      <c r="B1188" s="190" t="s">
        <v>19123</v>
      </c>
      <c r="C1188" s="190" t="s">
        <v>29797</v>
      </c>
      <c r="D1188" s="190" t="s">
        <v>29797</v>
      </c>
      <c r="E1188" s="190" t="s">
        <v>29797</v>
      </c>
      <c r="F1188" s="190" t="s">
        <v>29797</v>
      </c>
      <c r="G1188" s="190" t="s">
        <v>29797</v>
      </c>
      <c r="H1188" s="190" t="s">
        <v>31331</v>
      </c>
      <c r="I1188" s="190" t="s">
        <v>31332</v>
      </c>
      <c r="J1188" s="190" t="s">
        <v>29821</v>
      </c>
      <c r="K1188" s="190" t="s">
        <v>5062</v>
      </c>
      <c r="L1188" s="190" t="s">
        <v>1447</v>
      </c>
    </row>
    <row r="1189" spans="1:12" ht="15" x14ac:dyDescent="0.25">
      <c r="A1189" s="191" t="s">
        <v>15263</v>
      </c>
      <c r="B1189" s="192" t="s">
        <v>19124</v>
      </c>
      <c r="C1189" s="192" t="s">
        <v>29812</v>
      </c>
      <c r="D1189" s="192" t="s">
        <v>29824</v>
      </c>
      <c r="E1189" s="192" t="s">
        <v>29956</v>
      </c>
      <c r="F1189" s="192" t="s">
        <v>29804</v>
      </c>
      <c r="G1189" s="192" t="s">
        <v>29957</v>
      </c>
      <c r="H1189" s="192" t="s">
        <v>31502</v>
      </c>
      <c r="I1189" s="192" t="s">
        <v>5073</v>
      </c>
      <c r="J1189" s="192" t="s">
        <v>31325</v>
      </c>
      <c r="K1189" s="192" t="s">
        <v>5073</v>
      </c>
      <c r="L1189" s="192" t="s">
        <v>1447</v>
      </c>
    </row>
    <row r="1190" spans="1:12" ht="15" x14ac:dyDescent="0.25">
      <c r="A1190" s="189" t="s">
        <v>15264</v>
      </c>
      <c r="B1190" s="190" t="s">
        <v>19125</v>
      </c>
      <c r="C1190" s="190" t="s">
        <v>29797</v>
      </c>
      <c r="D1190" s="190" t="s">
        <v>29797</v>
      </c>
      <c r="E1190" s="190" t="s">
        <v>29797</v>
      </c>
      <c r="F1190" s="190" t="s">
        <v>29797</v>
      </c>
      <c r="G1190" s="190" t="s">
        <v>29797</v>
      </c>
      <c r="H1190" s="190" t="s">
        <v>31361</v>
      </c>
      <c r="I1190" s="190" t="s">
        <v>5062</v>
      </c>
      <c r="J1190" s="190" t="s">
        <v>29821</v>
      </c>
      <c r="K1190" s="190" t="s">
        <v>5062</v>
      </c>
      <c r="L1190" s="190" t="s">
        <v>1447</v>
      </c>
    </row>
    <row r="1191" spans="1:12" ht="15" x14ac:dyDescent="0.25">
      <c r="A1191" s="191" t="s">
        <v>6263</v>
      </c>
      <c r="B1191" s="192" t="s">
        <v>6264</v>
      </c>
      <c r="C1191" s="192" t="s">
        <v>29797</v>
      </c>
      <c r="D1191" s="192" t="s">
        <v>29797</v>
      </c>
      <c r="E1191" s="192" t="s">
        <v>29797</v>
      </c>
      <c r="F1191" s="192" t="s">
        <v>29797</v>
      </c>
      <c r="G1191" s="192" t="s">
        <v>29797</v>
      </c>
      <c r="H1191" s="192" t="s">
        <v>31496</v>
      </c>
      <c r="I1191" s="192" t="s">
        <v>31497</v>
      </c>
      <c r="J1191" s="192" t="s">
        <v>29821</v>
      </c>
      <c r="K1191" s="192" t="s">
        <v>5062</v>
      </c>
      <c r="L1191" s="192" t="s">
        <v>1447</v>
      </c>
    </row>
    <row r="1192" spans="1:12" ht="15" x14ac:dyDescent="0.25">
      <c r="A1192" s="189" t="s">
        <v>23363</v>
      </c>
      <c r="B1192" s="190" t="s">
        <v>23364</v>
      </c>
      <c r="C1192" s="190" t="s">
        <v>29797</v>
      </c>
      <c r="D1192" s="190" t="s">
        <v>29797</v>
      </c>
      <c r="E1192" s="190" t="s">
        <v>29797</v>
      </c>
      <c r="F1192" s="190" t="s">
        <v>29797</v>
      </c>
      <c r="G1192" s="190" t="s">
        <v>29797</v>
      </c>
      <c r="H1192" s="190" t="s">
        <v>29797</v>
      </c>
      <c r="I1192" s="190" t="s">
        <v>29797</v>
      </c>
      <c r="J1192" s="190" t="s">
        <v>29797</v>
      </c>
      <c r="K1192" s="190" t="s">
        <v>29797</v>
      </c>
      <c r="L1192" s="190" t="s">
        <v>2704</v>
      </c>
    </row>
    <row r="1193" spans="1:12" ht="15" x14ac:dyDescent="0.25">
      <c r="A1193" s="191" t="s">
        <v>8263</v>
      </c>
      <c r="B1193" s="192" t="s">
        <v>1790</v>
      </c>
      <c r="C1193" s="192" t="s">
        <v>29797</v>
      </c>
      <c r="D1193" s="192" t="s">
        <v>29797</v>
      </c>
      <c r="E1193" s="192" t="s">
        <v>29797</v>
      </c>
      <c r="F1193" s="192" t="s">
        <v>29797</v>
      </c>
      <c r="G1193" s="192" t="s">
        <v>29797</v>
      </c>
      <c r="H1193" s="192" t="s">
        <v>31460</v>
      </c>
      <c r="I1193" s="192" t="s">
        <v>29942</v>
      </c>
      <c r="J1193" s="192" t="s">
        <v>29821</v>
      </c>
      <c r="K1193" s="192" t="s">
        <v>5062</v>
      </c>
      <c r="L1193" s="192" t="s">
        <v>1447</v>
      </c>
    </row>
    <row r="1194" spans="1:12" ht="15" x14ac:dyDescent="0.25">
      <c r="A1194" s="189" t="s">
        <v>8264</v>
      </c>
      <c r="B1194" s="190" t="s">
        <v>1791</v>
      </c>
      <c r="C1194" s="190" t="s">
        <v>29797</v>
      </c>
      <c r="D1194" s="190" t="s">
        <v>29797</v>
      </c>
      <c r="E1194" s="190" t="s">
        <v>29797</v>
      </c>
      <c r="F1194" s="190" t="s">
        <v>29797</v>
      </c>
      <c r="G1194" s="190" t="s">
        <v>29797</v>
      </c>
      <c r="H1194" s="190" t="s">
        <v>31851</v>
      </c>
      <c r="I1194" s="190" t="s">
        <v>31852</v>
      </c>
      <c r="J1194" s="190" t="s">
        <v>29838</v>
      </c>
      <c r="K1194" s="190" t="s">
        <v>1416</v>
      </c>
      <c r="L1194" s="190" t="s">
        <v>1447</v>
      </c>
    </row>
    <row r="1195" spans="1:12" ht="15" x14ac:dyDescent="0.25">
      <c r="A1195" s="191" t="s">
        <v>15265</v>
      </c>
      <c r="B1195" s="192" t="s">
        <v>19126</v>
      </c>
      <c r="C1195" s="192" t="s">
        <v>29797</v>
      </c>
      <c r="D1195" s="192" t="s">
        <v>29797</v>
      </c>
      <c r="E1195" s="192" t="s">
        <v>29797</v>
      </c>
      <c r="F1195" s="192" t="s">
        <v>29797</v>
      </c>
      <c r="G1195" s="192" t="s">
        <v>29797</v>
      </c>
      <c r="H1195" s="192" t="s">
        <v>31853</v>
      </c>
      <c r="I1195" s="192" t="s">
        <v>5073</v>
      </c>
      <c r="J1195" s="192" t="s">
        <v>31325</v>
      </c>
      <c r="K1195" s="192" t="s">
        <v>5073</v>
      </c>
      <c r="L1195" s="192" t="s">
        <v>1447</v>
      </c>
    </row>
    <row r="1196" spans="1:12" ht="15" x14ac:dyDescent="0.25">
      <c r="A1196" s="189" t="s">
        <v>6265</v>
      </c>
      <c r="B1196" s="190" t="s">
        <v>6266</v>
      </c>
      <c r="C1196" s="190" t="s">
        <v>29797</v>
      </c>
      <c r="D1196" s="190" t="s">
        <v>29797</v>
      </c>
      <c r="E1196" s="190" t="s">
        <v>29797</v>
      </c>
      <c r="F1196" s="190" t="s">
        <v>29797</v>
      </c>
      <c r="G1196" s="190" t="s">
        <v>29797</v>
      </c>
      <c r="H1196" s="190" t="s">
        <v>31605</v>
      </c>
      <c r="I1196" s="190" t="s">
        <v>31606</v>
      </c>
      <c r="J1196" s="190" t="s">
        <v>29821</v>
      </c>
      <c r="K1196" s="190" t="s">
        <v>5062</v>
      </c>
      <c r="L1196" s="190" t="s">
        <v>1447</v>
      </c>
    </row>
    <row r="1197" spans="1:12" ht="15" x14ac:dyDescent="0.25">
      <c r="A1197" s="191" t="s">
        <v>8265</v>
      </c>
      <c r="B1197" s="192" t="s">
        <v>1792</v>
      </c>
      <c r="C1197" s="192" t="s">
        <v>29797</v>
      </c>
      <c r="D1197" s="192" t="s">
        <v>29797</v>
      </c>
      <c r="E1197" s="192" t="s">
        <v>29797</v>
      </c>
      <c r="F1197" s="192" t="s">
        <v>29797</v>
      </c>
      <c r="G1197" s="192" t="s">
        <v>29797</v>
      </c>
      <c r="H1197" s="192" t="s">
        <v>29797</v>
      </c>
      <c r="I1197" s="192" t="s">
        <v>29797</v>
      </c>
      <c r="J1197" s="192" t="s">
        <v>29821</v>
      </c>
      <c r="K1197" s="192" t="s">
        <v>5062</v>
      </c>
      <c r="L1197" s="192" t="s">
        <v>1447</v>
      </c>
    </row>
    <row r="1198" spans="1:12" ht="15" x14ac:dyDescent="0.25">
      <c r="A1198" s="189" t="s">
        <v>15266</v>
      </c>
      <c r="B1198" s="190" t="s">
        <v>19127</v>
      </c>
      <c r="C1198" s="190" t="s">
        <v>29797</v>
      </c>
      <c r="D1198" s="190" t="s">
        <v>29797</v>
      </c>
      <c r="E1198" s="190" t="s">
        <v>29797</v>
      </c>
      <c r="F1198" s="190" t="s">
        <v>29797</v>
      </c>
      <c r="G1198" s="190" t="s">
        <v>29797</v>
      </c>
      <c r="H1198" s="190" t="s">
        <v>31854</v>
      </c>
      <c r="I1198" s="190" t="s">
        <v>31855</v>
      </c>
      <c r="J1198" s="190" t="s">
        <v>29821</v>
      </c>
      <c r="K1198" s="190" t="s">
        <v>5062</v>
      </c>
      <c r="L1198" s="190" t="s">
        <v>1447</v>
      </c>
    </row>
    <row r="1199" spans="1:12" ht="15" x14ac:dyDescent="0.25">
      <c r="A1199" s="191" t="s">
        <v>23365</v>
      </c>
      <c r="B1199" s="192" t="s">
        <v>1793</v>
      </c>
      <c r="C1199" s="192" t="s">
        <v>29797</v>
      </c>
      <c r="D1199" s="192" t="s">
        <v>29797</v>
      </c>
      <c r="E1199" s="192" t="s">
        <v>29797</v>
      </c>
      <c r="F1199" s="192" t="s">
        <v>29797</v>
      </c>
      <c r="G1199" s="192" t="s">
        <v>29797</v>
      </c>
      <c r="H1199" s="192" t="s">
        <v>29797</v>
      </c>
      <c r="I1199" s="192" t="s">
        <v>29797</v>
      </c>
      <c r="J1199" s="192" t="s">
        <v>29797</v>
      </c>
      <c r="K1199" s="192" t="s">
        <v>29797</v>
      </c>
      <c r="L1199" s="192" t="s">
        <v>2704</v>
      </c>
    </row>
    <row r="1200" spans="1:12" ht="15" x14ac:dyDescent="0.25">
      <c r="A1200" s="189" t="s">
        <v>8266</v>
      </c>
      <c r="B1200" s="190" t="s">
        <v>1794</v>
      </c>
      <c r="C1200" s="190" t="s">
        <v>29797</v>
      </c>
      <c r="D1200" s="190" t="s">
        <v>29797</v>
      </c>
      <c r="E1200" s="190" t="s">
        <v>29797</v>
      </c>
      <c r="F1200" s="190" t="s">
        <v>29797</v>
      </c>
      <c r="G1200" s="190" t="s">
        <v>29797</v>
      </c>
      <c r="H1200" s="190" t="s">
        <v>29797</v>
      </c>
      <c r="I1200" s="190" t="s">
        <v>29797</v>
      </c>
      <c r="J1200" s="190" t="s">
        <v>30187</v>
      </c>
      <c r="K1200" s="190" t="s">
        <v>6089</v>
      </c>
      <c r="L1200" s="190" t="s">
        <v>1447</v>
      </c>
    </row>
    <row r="1201" spans="1:12" ht="15" x14ac:dyDescent="0.25">
      <c r="A1201" s="191" t="s">
        <v>15267</v>
      </c>
      <c r="B1201" s="192" t="s">
        <v>23366</v>
      </c>
      <c r="C1201" s="192" t="s">
        <v>29797</v>
      </c>
      <c r="D1201" s="192" t="s">
        <v>29797</v>
      </c>
      <c r="E1201" s="192" t="s">
        <v>29797</v>
      </c>
      <c r="F1201" s="192" t="s">
        <v>29797</v>
      </c>
      <c r="G1201" s="192" t="s">
        <v>29797</v>
      </c>
      <c r="H1201" s="192" t="s">
        <v>31307</v>
      </c>
      <c r="I1201" s="192" t="s">
        <v>5062</v>
      </c>
      <c r="J1201" s="192" t="s">
        <v>29821</v>
      </c>
      <c r="K1201" s="192" t="s">
        <v>5062</v>
      </c>
      <c r="L1201" s="192" t="s">
        <v>1447</v>
      </c>
    </row>
    <row r="1202" spans="1:12" ht="15" x14ac:dyDescent="0.25">
      <c r="A1202" s="189" t="s">
        <v>15268</v>
      </c>
      <c r="B1202" s="190" t="s">
        <v>19128</v>
      </c>
      <c r="C1202" s="190" t="s">
        <v>29797</v>
      </c>
      <c r="D1202" s="190" t="s">
        <v>29797</v>
      </c>
      <c r="E1202" s="190" t="s">
        <v>29797</v>
      </c>
      <c r="F1202" s="190" t="s">
        <v>29797</v>
      </c>
      <c r="G1202" s="190" t="s">
        <v>29797</v>
      </c>
      <c r="H1202" s="190" t="s">
        <v>31361</v>
      </c>
      <c r="I1202" s="190" t="s">
        <v>5062</v>
      </c>
      <c r="J1202" s="190" t="s">
        <v>29821</v>
      </c>
      <c r="K1202" s="190" t="s">
        <v>5062</v>
      </c>
      <c r="L1202" s="190" t="s">
        <v>1447</v>
      </c>
    </row>
    <row r="1203" spans="1:12" ht="15" x14ac:dyDescent="0.25">
      <c r="A1203" s="191" t="s">
        <v>6267</v>
      </c>
      <c r="B1203" s="192" t="s">
        <v>6268</v>
      </c>
      <c r="C1203" s="192" t="s">
        <v>29797</v>
      </c>
      <c r="D1203" s="192" t="s">
        <v>29797</v>
      </c>
      <c r="E1203" s="192" t="s">
        <v>29797</v>
      </c>
      <c r="F1203" s="192" t="s">
        <v>29797</v>
      </c>
      <c r="G1203" s="192" t="s">
        <v>29797</v>
      </c>
      <c r="H1203" s="192" t="s">
        <v>29797</v>
      </c>
      <c r="I1203" s="192" t="s">
        <v>29797</v>
      </c>
      <c r="J1203" s="192" t="s">
        <v>29821</v>
      </c>
      <c r="K1203" s="192" t="s">
        <v>5062</v>
      </c>
      <c r="L1203" s="192" t="s">
        <v>1447</v>
      </c>
    </row>
    <row r="1204" spans="1:12" ht="15" x14ac:dyDescent="0.25">
      <c r="A1204" s="189" t="s">
        <v>6269</v>
      </c>
      <c r="B1204" s="190" t="s">
        <v>6270</v>
      </c>
      <c r="C1204" s="190" t="s">
        <v>29797</v>
      </c>
      <c r="D1204" s="190" t="s">
        <v>29797</v>
      </c>
      <c r="E1204" s="190" t="s">
        <v>29797</v>
      </c>
      <c r="F1204" s="190" t="s">
        <v>29797</v>
      </c>
      <c r="G1204" s="190" t="s">
        <v>29797</v>
      </c>
      <c r="H1204" s="190" t="s">
        <v>29797</v>
      </c>
      <c r="I1204" s="190" t="s">
        <v>29797</v>
      </c>
      <c r="J1204" s="190" t="s">
        <v>29821</v>
      </c>
      <c r="K1204" s="190" t="s">
        <v>5062</v>
      </c>
      <c r="L1204" s="190" t="s">
        <v>1447</v>
      </c>
    </row>
    <row r="1205" spans="1:12" ht="15" x14ac:dyDescent="0.25">
      <c r="A1205" s="191" t="s">
        <v>6271</v>
      </c>
      <c r="B1205" s="192" t="s">
        <v>6272</v>
      </c>
      <c r="C1205" s="192" t="s">
        <v>29806</v>
      </c>
      <c r="D1205" s="192" t="s">
        <v>29816</v>
      </c>
      <c r="E1205" s="192" t="s">
        <v>29958</v>
      </c>
      <c r="F1205" s="192" t="s">
        <v>29959</v>
      </c>
      <c r="G1205" s="192" t="s">
        <v>29797</v>
      </c>
      <c r="H1205" s="192" t="s">
        <v>31484</v>
      </c>
      <c r="I1205" s="192" t="s">
        <v>31485</v>
      </c>
      <c r="J1205" s="192" t="s">
        <v>29821</v>
      </c>
      <c r="K1205" s="192" t="s">
        <v>5062</v>
      </c>
      <c r="L1205" s="192" t="s">
        <v>1447</v>
      </c>
    </row>
    <row r="1206" spans="1:12" ht="15" x14ac:dyDescent="0.25">
      <c r="A1206" s="189" t="s">
        <v>15269</v>
      </c>
      <c r="B1206" s="190" t="s">
        <v>19129</v>
      </c>
      <c r="C1206" s="190" t="s">
        <v>29797</v>
      </c>
      <c r="D1206" s="190" t="s">
        <v>29797</v>
      </c>
      <c r="E1206" s="190" t="s">
        <v>29797</v>
      </c>
      <c r="F1206" s="190" t="s">
        <v>29797</v>
      </c>
      <c r="G1206" s="190" t="s">
        <v>29797</v>
      </c>
      <c r="H1206" s="190" t="s">
        <v>31307</v>
      </c>
      <c r="I1206" s="190" t="s">
        <v>5062</v>
      </c>
      <c r="J1206" s="190" t="s">
        <v>29821</v>
      </c>
      <c r="K1206" s="190" t="s">
        <v>5062</v>
      </c>
      <c r="L1206" s="190" t="s">
        <v>1447</v>
      </c>
    </row>
    <row r="1207" spans="1:12" ht="15" x14ac:dyDescent="0.25">
      <c r="A1207" s="191" t="s">
        <v>23367</v>
      </c>
      <c r="B1207" s="192" t="s">
        <v>23368</v>
      </c>
      <c r="C1207" s="192" t="s">
        <v>29797</v>
      </c>
      <c r="D1207" s="192" t="s">
        <v>29797</v>
      </c>
      <c r="E1207" s="192" t="s">
        <v>29797</v>
      </c>
      <c r="F1207" s="192" t="s">
        <v>29797</v>
      </c>
      <c r="G1207" s="192" t="s">
        <v>29797</v>
      </c>
      <c r="H1207" s="192" t="s">
        <v>29797</v>
      </c>
      <c r="I1207" s="192" t="s">
        <v>29797</v>
      </c>
      <c r="J1207" s="192" t="s">
        <v>29797</v>
      </c>
      <c r="K1207" s="192" t="s">
        <v>29797</v>
      </c>
      <c r="L1207" s="192" t="s">
        <v>2704</v>
      </c>
    </row>
    <row r="1208" spans="1:12" ht="15" x14ac:dyDescent="0.25">
      <c r="A1208" s="189" t="s">
        <v>23369</v>
      </c>
      <c r="B1208" s="190" t="s">
        <v>19130</v>
      </c>
      <c r="C1208" s="190" t="s">
        <v>29797</v>
      </c>
      <c r="D1208" s="190" t="s">
        <v>29797</v>
      </c>
      <c r="E1208" s="190" t="s">
        <v>29797</v>
      </c>
      <c r="F1208" s="190" t="s">
        <v>29797</v>
      </c>
      <c r="G1208" s="190" t="s">
        <v>29797</v>
      </c>
      <c r="H1208" s="190" t="s">
        <v>29797</v>
      </c>
      <c r="I1208" s="190" t="s">
        <v>29797</v>
      </c>
      <c r="J1208" s="190" t="s">
        <v>29797</v>
      </c>
      <c r="K1208" s="190" t="s">
        <v>29797</v>
      </c>
      <c r="L1208" s="190" t="s">
        <v>2704</v>
      </c>
    </row>
    <row r="1209" spans="1:12" ht="15" x14ac:dyDescent="0.25">
      <c r="A1209" s="191" t="s">
        <v>15270</v>
      </c>
      <c r="B1209" s="192" t="s">
        <v>19131</v>
      </c>
      <c r="C1209" s="192" t="s">
        <v>29797</v>
      </c>
      <c r="D1209" s="192" t="s">
        <v>29797</v>
      </c>
      <c r="E1209" s="192" t="s">
        <v>29797</v>
      </c>
      <c r="F1209" s="192" t="s">
        <v>29797</v>
      </c>
      <c r="G1209" s="192" t="s">
        <v>29797</v>
      </c>
      <c r="H1209" s="192" t="s">
        <v>31366</v>
      </c>
      <c r="I1209" s="192" t="s">
        <v>31367</v>
      </c>
      <c r="J1209" s="192" t="s">
        <v>29821</v>
      </c>
      <c r="K1209" s="192" t="s">
        <v>5062</v>
      </c>
      <c r="L1209" s="192" t="s">
        <v>1447</v>
      </c>
    </row>
    <row r="1210" spans="1:12" ht="15" x14ac:dyDescent="0.25">
      <c r="A1210" s="189" t="s">
        <v>15271</v>
      </c>
      <c r="B1210" s="190" t="s">
        <v>19132</v>
      </c>
      <c r="C1210" s="190" t="s">
        <v>29797</v>
      </c>
      <c r="D1210" s="190" t="s">
        <v>29797</v>
      </c>
      <c r="E1210" s="190" t="s">
        <v>29960</v>
      </c>
      <c r="F1210" s="190" t="s">
        <v>29797</v>
      </c>
      <c r="G1210" s="190" t="s">
        <v>29797</v>
      </c>
      <c r="H1210" s="190" t="s">
        <v>31374</v>
      </c>
      <c r="I1210" s="190" t="s">
        <v>30278</v>
      </c>
      <c r="J1210" s="190" t="s">
        <v>29821</v>
      </c>
      <c r="K1210" s="190" t="s">
        <v>5062</v>
      </c>
      <c r="L1210" s="190" t="s">
        <v>1447</v>
      </c>
    </row>
    <row r="1211" spans="1:12" ht="15" x14ac:dyDescent="0.25">
      <c r="A1211" s="191" t="s">
        <v>15272</v>
      </c>
      <c r="B1211" s="192" t="s">
        <v>19133</v>
      </c>
      <c r="C1211" s="192" t="s">
        <v>29797</v>
      </c>
      <c r="D1211" s="192" t="s">
        <v>29797</v>
      </c>
      <c r="E1211" s="192" t="s">
        <v>29797</v>
      </c>
      <c r="F1211" s="192" t="s">
        <v>29797</v>
      </c>
      <c r="G1211" s="192" t="s">
        <v>29797</v>
      </c>
      <c r="H1211" s="192" t="s">
        <v>31856</v>
      </c>
      <c r="I1211" s="192" t="s">
        <v>31857</v>
      </c>
      <c r="J1211" s="192" t="s">
        <v>31858</v>
      </c>
      <c r="K1211" s="192" t="s">
        <v>10391</v>
      </c>
      <c r="L1211" s="192" t="s">
        <v>1447</v>
      </c>
    </row>
    <row r="1212" spans="1:12" ht="15" x14ac:dyDescent="0.25">
      <c r="A1212" s="189" t="s">
        <v>23370</v>
      </c>
      <c r="B1212" s="190" t="s">
        <v>19134</v>
      </c>
      <c r="C1212" s="190" t="s">
        <v>29797</v>
      </c>
      <c r="D1212" s="190" t="s">
        <v>29797</v>
      </c>
      <c r="E1212" s="190" t="s">
        <v>29797</v>
      </c>
      <c r="F1212" s="190" t="s">
        <v>29797</v>
      </c>
      <c r="G1212" s="190" t="s">
        <v>29797</v>
      </c>
      <c r="H1212" s="190" t="s">
        <v>29797</v>
      </c>
      <c r="I1212" s="190" t="s">
        <v>29797</v>
      </c>
      <c r="J1212" s="190" t="s">
        <v>29797</v>
      </c>
      <c r="K1212" s="190" t="s">
        <v>29797</v>
      </c>
      <c r="L1212" s="190" t="s">
        <v>1438</v>
      </c>
    </row>
    <row r="1213" spans="1:12" ht="15" x14ac:dyDescent="0.25">
      <c r="A1213" s="191" t="s">
        <v>15273</v>
      </c>
      <c r="B1213" s="192" t="s">
        <v>19135</v>
      </c>
      <c r="C1213" s="192" t="s">
        <v>29797</v>
      </c>
      <c r="D1213" s="192" t="s">
        <v>29797</v>
      </c>
      <c r="E1213" s="192" t="s">
        <v>29797</v>
      </c>
      <c r="F1213" s="192" t="s">
        <v>29797</v>
      </c>
      <c r="G1213" s="192" t="s">
        <v>29797</v>
      </c>
      <c r="H1213" s="192" t="s">
        <v>31859</v>
      </c>
      <c r="I1213" s="192" t="s">
        <v>31860</v>
      </c>
      <c r="J1213" s="192" t="s">
        <v>30339</v>
      </c>
      <c r="K1213" s="192" t="s">
        <v>10089</v>
      </c>
      <c r="L1213" s="192" t="s">
        <v>1447</v>
      </c>
    </row>
    <row r="1214" spans="1:12" ht="15" x14ac:dyDescent="0.25">
      <c r="A1214" s="189" t="s">
        <v>6273</v>
      </c>
      <c r="B1214" s="190" t="s">
        <v>6274</v>
      </c>
      <c r="C1214" s="190" t="s">
        <v>29797</v>
      </c>
      <c r="D1214" s="190" t="s">
        <v>29797</v>
      </c>
      <c r="E1214" s="190" t="s">
        <v>29797</v>
      </c>
      <c r="F1214" s="190" t="s">
        <v>29797</v>
      </c>
      <c r="G1214" s="190" t="s">
        <v>29797</v>
      </c>
      <c r="H1214" s="190" t="s">
        <v>29797</v>
      </c>
      <c r="I1214" s="190" t="s">
        <v>29797</v>
      </c>
      <c r="J1214" s="190" t="s">
        <v>31325</v>
      </c>
      <c r="K1214" s="190" t="s">
        <v>5073</v>
      </c>
      <c r="L1214" s="190" t="s">
        <v>1447</v>
      </c>
    </row>
    <row r="1215" spans="1:12" ht="15" x14ac:dyDescent="0.25">
      <c r="A1215" s="191" t="s">
        <v>23371</v>
      </c>
      <c r="B1215" s="192" t="s">
        <v>23372</v>
      </c>
      <c r="C1215" s="192" t="s">
        <v>29797</v>
      </c>
      <c r="D1215" s="192" t="s">
        <v>29797</v>
      </c>
      <c r="E1215" s="192" t="s">
        <v>29797</v>
      </c>
      <c r="F1215" s="192" t="s">
        <v>29797</v>
      </c>
      <c r="G1215" s="192" t="s">
        <v>29797</v>
      </c>
      <c r="H1215" s="192" t="s">
        <v>29797</v>
      </c>
      <c r="I1215" s="192" t="s">
        <v>29797</v>
      </c>
      <c r="J1215" s="192" t="s">
        <v>31347</v>
      </c>
      <c r="K1215" s="192" t="s">
        <v>31348</v>
      </c>
      <c r="L1215" s="192" t="s">
        <v>1457</v>
      </c>
    </row>
    <row r="1216" spans="1:12" ht="15" x14ac:dyDescent="0.25">
      <c r="A1216" s="189" t="s">
        <v>6275</v>
      </c>
      <c r="B1216" s="190" t="s">
        <v>6276</v>
      </c>
      <c r="C1216" s="190" t="s">
        <v>29797</v>
      </c>
      <c r="D1216" s="190" t="s">
        <v>29797</v>
      </c>
      <c r="E1216" s="190" t="s">
        <v>29797</v>
      </c>
      <c r="F1216" s="190" t="s">
        <v>29797</v>
      </c>
      <c r="G1216" s="190" t="s">
        <v>29797</v>
      </c>
      <c r="H1216" s="190" t="s">
        <v>29797</v>
      </c>
      <c r="I1216" s="190" t="s">
        <v>29797</v>
      </c>
      <c r="J1216" s="190" t="s">
        <v>29821</v>
      </c>
      <c r="K1216" s="190" t="s">
        <v>5062</v>
      </c>
      <c r="L1216" s="190" t="s">
        <v>1447</v>
      </c>
    </row>
    <row r="1217" spans="1:12" ht="15" x14ac:dyDescent="0.25">
      <c r="A1217" s="191" t="s">
        <v>6277</v>
      </c>
      <c r="B1217" s="192" t="s">
        <v>6278</v>
      </c>
      <c r="C1217" s="192" t="s">
        <v>29797</v>
      </c>
      <c r="D1217" s="192" t="s">
        <v>29797</v>
      </c>
      <c r="E1217" s="192" t="s">
        <v>29797</v>
      </c>
      <c r="F1217" s="192" t="s">
        <v>29797</v>
      </c>
      <c r="G1217" s="192" t="s">
        <v>29797</v>
      </c>
      <c r="H1217" s="192" t="s">
        <v>31331</v>
      </c>
      <c r="I1217" s="192" t="s">
        <v>31332</v>
      </c>
      <c r="J1217" s="192" t="s">
        <v>29821</v>
      </c>
      <c r="K1217" s="192" t="s">
        <v>5062</v>
      </c>
      <c r="L1217" s="192" t="s">
        <v>1447</v>
      </c>
    </row>
    <row r="1218" spans="1:12" ht="15" x14ac:dyDescent="0.25">
      <c r="A1218" s="189" t="s">
        <v>23373</v>
      </c>
      <c r="B1218" s="190" t="s">
        <v>1795</v>
      </c>
      <c r="C1218" s="190" t="s">
        <v>29797</v>
      </c>
      <c r="D1218" s="190" t="s">
        <v>29797</v>
      </c>
      <c r="E1218" s="190" t="s">
        <v>29797</v>
      </c>
      <c r="F1218" s="190" t="s">
        <v>29797</v>
      </c>
      <c r="G1218" s="190" t="s">
        <v>29797</v>
      </c>
      <c r="H1218" s="190" t="s">
        <v>29797</v>
      </c>
      <c r="I1218" s="190" t="s">
        <v>29797</v>
      </c>
      <c r="J1218" s="190" t="s">
        <v>29797</v>
      </c>
      <c r="K1218" s="190" t="s">
        <v>29797</v>
      </c>
      <c r="L1218" s="190" t="s">
        <v>1438</v>
      </c>
    </row>
    <row r="1219" spans="1:12" ht="15" x14ac:dyDescent="0.25">
      <c r="A1219" s="191" t="s">
        <v>23374</v>
      </c>
      <c r="B1219" s="192" t="s">
        <v>19136</v>
      </c>
      <c r="C1219" s="192" t="s">
        <v>29797</v>
      </c>
      <c r="D1219" s="192" t="s">
        <v>29797</v>
      </c>
      <c r="E1219" s="192" t="s">
        <v>29797</v>
      </c>
      <c r="F1219" s="192" t="s">
        <v>29797</v>
      </c>
      <c r="G1219" s="192" t="s">
        <v>29797</v>
      </c>
      <c r="H1219" s="192" t="s">
        <v>29797</v>
      </c>
      <c r="I1219" s="192" t="s">
        <v>29797</v>
      </c>
      <c r="J1219" s="192" t="s">
        <v>29797</v>
      </c>
      <c r="K1219" s="192" t="s">
        <v>29797</v>
      </c>
      <c r="L1219" s="192" t="s">
        <v>1438</v>
      </c>
    </row>
    <row r="1220" spans="1:12" ht="15" x14ac:dyDescent="0.25">
      <c r="A1220" s="189" t="s">
        <v>23375</v>
      </c>
      <c r="B1220" s="190" t="s">
        <v>23376</v>
      </c>
      <c r="C1220" s="190" t="s">
        <v>29797</v>
      </c>
      <c r="D1220" s="190" t="s">
        <v>29797</v>
      </c>
      <c r="E1220" s="190" t="s">
        <v>29797</v>
      </c>
      <c r="F1220" s="190" t="s">
        <v>29797</v>
      </c>
      <c r="G1220" s="190" t="s">
        <v>29797</v>
      </c>
      <c r="H1220" s="190" t="s">
        <v>31613</v>
      </c>
      <c r="I1220" s="190" t="s">
        <v>6528</v>
      </c>
      <c r="J1220" s="190" t="s">
        <v>31325</v>
      </c>
      <c r="K1220" s="190" t="s">
        <v>5073</v>
      </c>
      <c r="L1220" s="190" t="s">
        <v>1447</v>
      </c>
    </row>
    <row r="1221" spans="1:12" ht="15" x14ac:dyDescent="0.25">
      <c r="A1221" s="191" t="s">
        <v>23377</v>
      </c>
      <c r="B1221" s="192" t="s">
        <v>1796</v>
      </c>
      <c r="C1221" s="192" t="s">
        <v>29797</v>
      </c>
      <c r="D1221" s="192" t="s">
        <v>29797</v>
      </c>
      <c r="E1221" s="192" t="s">
        <v>29797</v>
      </c>
      <c r="F1221" s="192" t="s">
        <v>29797</v>
      </c>
      <c r="G1221" s="192" t="s">
        <v>29797</v>
      </c>
      <c r="H1221" s="192" t="s">
        <v>29797</v>
      </c>
      <c r="I1221" s="192" t="s">
        <v>29797</v>
      </c>
      <c r="J1221" s="192" t="s">
        <v>29797</v>
      </c>
      <c r="K1221" s="192" t="s">
        <v>29797</v>
      </c>
      <c r="L1221" s="192" t="s">
        <v>1438</v>
      </c>
    </row>
    <row r="1222" spans="1:12" ht="15" x14ac:dyDescent="0.25">
      <c r="A1222" s="189" t="s">
        <v>23378</v>
      </c>
      <c r="B1222" s="190" t="s">
        <v>1797</v>
      </c>
      <c r="C1222" s="190" t="s">
        <v>29797</v>
      </c>
      <c r="D1222" s="190" t="s">
        <v>29797</v>
      </c>
      <c r="E1222" s="190" t="s">
        <v>29797</v>
      </c>
      <c r="F1222" s="190" t="s">
        <v>29797</v>
      </c>
      <c r="G1222" s="190" t="s">
        <v>29797</v>
      </c>
      <c r="H1222" s="190" t="s">
        <v>29797</v>
      </c>
      <c r="I1222" s="190" t="s">
        <v>29797</v>
      </c>
      <c r="J1222" s="190" t="s">
        <v>29797</v>
      </c>
      <c r="K1222" s="190" t="s">
        <v>29797</v>
      </c>
      <c r="L1222" s="190" t="s">
        <v>1438</v>
      </c>
    </row>
    <row r="1223" spans="1:12" ht="15" x14ac:dyDescent="0.25">
      <c r="A1223" s="191" t="s">
        <v>6279</v>
      </c>
      <c r="B1223" s="192" t="s">
        <v>6280</v>
      </c>
      <c r="C1223" s="192" t="s">
        <v>29799</v>
      </c>
      <c r="D1223" s="192" t="s">
        <v>29797</v>
      </c>
      <c r="E1223" s="192" t="s">
        <v>29961</v>
      </c>
      <c r="F1223" s="192" t="s">
        <v>29797</v>
      </c>
      <c r="G1223" s="192" t="s">
        <v>29797</v>
      </c>
      <c r="H1223" s="192" t="s">
        <v>31651</v>
      </c>
      <c r="I1223" s="192" t="s">
        <v>5078</v>
      </c>
      <c r="J1223" s="192" t="s">
        <v>29826</v>
      </c>
      <c r="K1223" s="192" t="s">
        <v>5078</v>
      </c>
      <c r="L1223" s="192" t="s">
        <v>1447</v>
      </c>
    </row>
    <row r="1224" spans="1:12" ht="15" x14ac:dyDescent="0.25">
      <c r="A1224" s="189" t="s">
        <v>23379</v>
      </c>
      <c r="B1224" s="190" t="s">
        <v>23380</v>
      </c>
      <c r="C1224" s="190" t="s">
        <v>29797</v>
      </c>
      <c r="D1224" s="190" t="s">
        <v>29797</v>
      </c>
      <c r="E1224" s="190" t="s">
        <v>29797</v>
      </c>
      <c r="F1224" s="190" t="s">
        <v>29797</v>
      </c>
      <c r="G1224" s="190" t="s">
        <v>29797</v>
      </c>
      <c r="H1224" s="190" t="s">
        <v>31861</v>
      </c>
      <c r="I1224" s="190" t="s">
        <v>31862</v>
      </c>
      <c r="J1224" s="190" t="s">
        <v>31325</v>
      </c>
      <c r="K1224" s="190" t="s">
        <v>5073</v>
      </c>
      <c r="L1224" s="190" t="s">
        <v>1447</v>
      </c>
    </row>
    <row r="1225" spans="1:12" ht="15" x14ac:dyDescent="0.25">
      <c r="A1225" s="191" t="s">
        <v>23381</v>
      </c>
      <c r="B1225" s="192" t="s">
        <v>23382</v>
      </c>
      <c r="C1225" s="192" t="s">
        <v>29797</v>
      </c>
      <c r="D1225" s="192" t="s">
        <v>29797</v>
      </c>
      <c r="E1225" s="192" t="s">
        <v>29962</v>
      </c>
      <c r="F1225" s="192" t="s">
        <v>29797</v>
      </c>
      <c r="G1225" s="192" t="s">
        <v>29797</v>
      </c>
      <c r="H1225" s="192" t="s">
        <v>31863</v>
      </c>
      <c r="I1225" s="192" t="s">
        <v>31864</v>
      </c>
      <c r="J1225" s="192" t="s">
        <v>31325</v>
      </c>
      <c r="K1225" s="192" t="s">
        <v>5073</v>
      </c>
      <c r="L1225" s="192" t="s">
        <v>1447</v>
      </c>
    </row>
    <row r="1226" spans="1:12" ht="15" x14ac:dyDescent="0.25">
      <c r="A1226" s="189" t="s">
        <v>6281</v>
      </c>
      <c r="B1226" s="190" t="s">
        <v>6282</v>
      </c>
      <c r="C1226" s="190" t="s">
        <v>29797</v>
      </c>
      <c r="D1226" s="190" t="s">
        <v>29797</v>
      </c>
      <c r="E1226" s="190" t="s">
        <v>29797</v>
      </c>
      <c r="F1226" s="190" t="s">
        <v>29797</v>
      </c>
      <c r="G1226" s="190" t="s">
        <v>29797</v>
      </c>
      <c r="H1226" s="190" t="s">
        <v>31337</v>
      </c>
      <c r="I1226" s="190" t="s">
        <v>31338</v>
      </c>
      <c r="J1226" s="190" t="s">
        <v>29821</v>
      </c>
      <c r="K1226" s="190" t="s">
        <v>5062</v>
      </c>
      <c r="L1226" s="190" t="s">
        <v>1447</v>
      </c>
    </row>
    <row r="1227" spans="1:12" ht="15" x14ac:dyDescent="0.25">
      <c r="A1227" s="191" t="s">
        <v>15274</v>
      </c>
      <c r="B1227" s="192" t="s">
        <v>19137</v>
      </c>
      <c r="C1227" s="192" t="s">
        <v>29797</v>
      </c>
      <c r="D1227" s="192" t="s">
        <v>29797</v>
      </c>
      <c r="E1227" s="192" t="s">
        <v>29797</v>
      </c>
      <c r="F1227" s="192" t="s">
        <v>29797</v>
      </c>
      <c r="G1227" s="192" t="s">
        <v>29797</v>
      </c>
      <c r="H1227" s="192" t="s">
        <v>31395</v>
      </c>
      <c r="I1227" s="192" t="s">
        <v>31396</v>
      </c>
      <c r="J1227" s="192" t="s">
        <v>29821</v>
      </c>
      <c r="K1227" s="192" t="s">
        <v>5062</v>
      </c>
      <c r="L1227" s="192" t="s">
        <v>1447</v>
      </c>
    </row>
    <row r="1228" spans="1:12" ht="15" x14ac:dyDescent="0.25">
      <c r="A1228" s="189" t="s">
        <v>15275</v>
      </c>
      <c r="B1228" s="190" t="s">
        <v>19138</v>
      </c>
      <c r="C1228" s="190" t="s">
        <v>29797</v>
      </c>
      <c r="D1228" s="190" t="s">
        <v>29797</v>
      </c>
      <c r="E1228" s="190" t="s">
        <v>29797</v>
      </c>
      <c r="F1228" s="190" t="s">
        <v>29797</v>
      </c>
      <c r="G1228" s="190" t="s">
        <v>29797</v>
      </c>
      <c r="H1228" s="190" t="s">
        <v>31694</v>
      </c>
      <c r="I1228" s="190" t="s">
        <v>5078</v>
      </c>
      <c r="J1228" s="190" t="s">
        <v>29826</v>
      </c>
      <c r="K1228" s="190" t="s">
        <v>5078</v>
      </c>
      <c r="L1228" s="190" t="s">
        <v>1447</v>
      </c>
    </row>
    <row r="1229" spans="1:12" ht="15" x14ac:dyDescent="0.25">
      <c r="A1229" s="191" t="s">
        <v>23383</v>
      </c>
      <c r="B1229" s="192" t="s">
        <v>1798</v>
      </c>
      <c r="C1229" s="192" t="s">
        <v>29797</v>
      </c>
      <c r="D1229" s="192" t="s">
        <v>29797</v>
      </c>
      <c r="E1229" s="192" t="s">
        <v>29797</v>
      </c>
      <c r="F1229" s="192" t="s">
        <v>29797</v>
      </c>
      <c r="G1229" s="192" t="s">
        <v>29797</v>
      </c>
      <c r="H1229" s="192" t="s">
        <v>29797</v>
      </c>
      <c r="I1229" s="192" t="s">
        <v>29797</v>
      </c>
      <c r="J1229" s="192" t="s">
        <v>29797</v>
      </c>
      <c r="K1229" s="192" t="s">
        <v>29797</v>
      </c>
      <c r="L1229" s="192" t="s">
        <v>1441</v>
      </c>
    </row>
    <row r="1230" spans="1:12" ht="15" x14ac:dyDescent="0.25">
      <c r="A1230" s="189" t="s">
        <v>23384</v>
      </c>
      <c r="B1230" s="190" t="s">
        <v>1799</v>
      </c>
      <c r="C1230" s="190" t="s">
        <v>29797</v>
      </c>
      <c r="D1230" s="190" t="s">
        <v>29797</v>
      </c>
      <c r="E1230" s="190" t="s">
        <v>29797</v>
      </c>
      <c r="F1230" s="190" t="s">
        <v>29797</v>
      </c>
      <c r="G1230" s="190" t="s">
        <v>29797</v>
      </c>
      <c r="H1230" s="190" t="s">
        <v>29797</v>
      </c>
      <c r="I1230" s="190" t="s">
        <v>29797</v>
      </c>
      <c r="J1230" s="190" t="s">
        <v>29797</v>
      </c>
      <c r="K1230" s="190" t="s">
        <v>29797</v>
      </c>
      <c r="L1230" s="190" t="s">
        <v>1441</v>
      </c>
    </row>
    <row r="1231" spans="1:12" ht="15" x14ac:dyDescent="0.25">
      <c r="A1231" s="191" t="s">
        <v>15276</v>
      </c>
      <c r="B1231" s="192" t="s">
        <v>19139</v>
      </c>
      <c r="C1231" s="192" t="s">
        <v>29797</v>
      </c>
      <c r="D1231" s="192" t="s">
        <v>29797</v>
      </c>
      <c r="E1231" s="192" t="s">
        <v>29797</v>
      </c>
      <c r="F1231" s="192" t="s">
        <v>29797</v>
      </c>
      <c r="G1231" s="192" t="s">
        <v>29797</v>
      </c>
      <c r="H1231" s="192" t="s">
        <v>31376</v>
      </c>
      <c r="I1231" s="192" t="s">
        <v>5062</v>
      </c>
      <c r="J1231" s="192" t="s">
        <v>29821</v>
      </c>
      <c r="K1231" s="192" t="s">
        <v>5062</v>
      </c>
      <c r="L1231" s="192" t="s">
        <v>1447</v>
      </c>
    </row>
    <row r="1232" spans="1:12" ht="15" x14ac:dyDescent="0.25">
      <c r="A1232" s="189" t="s">
        <v>6283</v>
      </c>
      <c r="B1232" s="190" t="s">
        <v>6284</v>
      </c>
      <c r="C1232" s="190" t="s">
        <v>29797</v>
      </c>
      <c r="D1232" s="190" t="s">
        <v>29797</v>
      </c>
      <c r="E1232" s="190" t="s">
        <v>29797</v>
      </c>
      <c r="F1232" s="190" t="s">
        <v>29797</v>
      </c>
      <c r="G1232" s="190" t="s">
        <v>29797</v>
      </c>
      <c r="H1232" s="190" t="s">
        <v>31865</v>
      </c>
      <c r="I1232" s="190" t="s">
        <v>31866</v>
      </c>
      <c r="J1232" s="190" t="s">
        <v>29821</v>
      </c>
      <c r="K1232" s="190" t="s">
        <v>5062</v>
      </c>
      <c r="L1232" s="190" t="s">
        <v>1447</v>
      </c>
    </row>
    <row r="1233" spans="1:12" ht="15" x14ac:dyDescent="0.25">
      <c r="A1233" s="191" t="s">
        <v>8267</v>
      </c>
      <c r="B1233" s="192" t="s">
        <v>1800</v>
      </c>
      <c r="C1233" s="192" t="s">
        <v>29797</v>
      </c>
      <c r="D1233" s="192" t="s">
        <v>29797</v>
      </c>
      <c r="E1233" s="192" t="s">
        <v>29797</v>
      </c>
      <c r="F1233" s="192" t="s">
        <v>29797</v>
      </c>
      <c r="G1233" s="192" t="s">
        <v>29797</v>
      </c>
      <c r="H1233" s="192" t="s">
        <v>31867</v>
      </c>
      <c r="I1233" s="192" t="s">
        <v>30455</v>
      </c>
      <c r="J1233" s="192" t="s">
        <v>29870</v>
      </c>
      <c r="K1233" s="192" t="s">
        <v>8069</v>
      </c>
      <c r="L1233" s="192" t="s">
        <v>1447</v>
      </c>
    </row>
    <row r="1234" spans="1:12" ht="15" x14ac:dyDescent="0.25">
      <c r="A1234" s="189" t="s">
        <v>6285</v>
      </c>
      <c r="B1234" s="190" t="s">
        <v>6286</v>
      </c>
      <c r="C1234" s="190" t="s">
        <v>29797</v>
      </c>
      <c r="D1234" s="190" t="s">
        <v>29797</v>
      </c>
      <c r="E1234" s="190" t="s">
        <v>29797</v>
      </c>
      <c r="F1234" s="190" t="s">
        <v>29797</v>
      </c>
      <c r="G1234" s="190" t="s">
        <v>29797</v>
      </c>
      <c r="H1234" s="190" t="s">
        <v>31681</v>
      </c>
      <c r="I1234" s="190" t="s">
        <v>5078</v>
      </c>
      <c r="J1234" s="190" t="s">
        <v>29826</v>
      </c>
      <c r="K1234" s="190" t="s">
        <v>5078</v>
      </c>
      <c r="L1234" s="190" t="s">
        <v>1447</v>
      </c>
    </row>
    <row r="1235" spans="1:12" ht="15" x14ac:dyDescent="0.25">
      <c r="A1235" s="191" t="s">
        <v>6287</v>
      </c>
      <c r="B1235" s="192" t="s">
        <v>6288</v>
      </c>
      <c r="C1235" s="192" t="s">
        <v>29797</v>
      </c>
      <c r="D1235" s="192" t="s">
        <v>29797</v>
      </c>
      <c r="E1235" s="192" t="s">
        <v>29797</v>
      </c>
      <c r="F1235" s="192" t="s">
        <v>29797</v>
      </c>
      <c r="G1235" s="192" t="s">
        <v>29797</v>
      </c>
      <c r="H1235" s="192" t="s">
        <v>29797</v>
      </c>
      <c r="I1235" s="192" t="s">
        <v>29797</v>
      </c>
      <c r="J1235" s="192" t="s">
        <v>30931</v>
      </c>
      <c r="K1235" s="192" t="s">
        <v>6040</v>
      </c>
      <c r="L1235" s="192" t="s">
        <v>1447</v>
      </c>
    </row>
    <row r="1236" spans="1:12" ht="15" x14ac:dyDescent="0.25">
      <c r="A1236" s="189" t="s">
        <v>8268</v>
      </c>
      <c r="B1236" s="190" t="s">
        <v>1801</v>
      </c>
      <c r="C1236" s="190" t="s">
        <v>29797</v>
      </c>
      <c r="D1236" s="190" t="s">
        <v>29797</v>
      </c>
      <c r="E1236" s="190" t="s">
        <v>29797</v>
      </c>
      <c r="F1236" s="190" t="s">
        <v>29797</v>
      </c>
      <c r="G1236" s="190" t="s">
        <v>29797</v>
      </c>
      <c r="H1236" s="190" t="s">
        <v>29797</v>
      </c>
      <c r="I1236" s="190" t="s">
        <v>29797</v>
      </c>
      <c r="J1236" s="190" t="s">
        <v>29797</v>
      </c>
      <c r="K1236" s="190" t="s">
        <v>29797</v>
      </c>
      <c r="L1236" s="190" t="s">
        <v>29797</v>
      </c>
    </row>
    <row r="1237" spans="1:12" ht="15" x14ac:dyDescent="0.25">
      <c r="A1237" s="191" t="s">
        <v>23385</v>
      </c>
      <c r="B1237" s="192" t="s">
        <v>1801</v>
      </c>
      <c r="C1237" s="192" t="s">
        <v>29797</v>
      </c>
      <c r="D1237" s="192" t="s">
        <v>29797</v>
      </c>
      <c r="E1237" s="192" t="s">
        <v>29797</v>
      </c>
      <c r="F1237" s="192" t="s">
        <v>29797</v>
      </c>
      <c r="G1237" s="192" t="s">
        <v>29797</v>
      </c>
      <c r="H1237" s="192" t="s">
        <v>31436</v>
      </c>
      <c r="I1237" s="192" t="s">
        <v>5062</v>
      </c>
      <c r="J1237" s="192" t="s">
        <v>29821</v>
      </c>
      <c r="K1237" s="192" t="s">
        <v>5062</v>
      </c>
      <c r="L1237" s="192" t="s">
        <v>1447</v>
      </c>
    </row>
    <row r="1238" spans="1:12" ht="15" x14ac:dyDescent="0.25">
      <c r="A1238" s="189" t="s">
        <v>15277</v>
      </c>
      <c r="B1238" s="190" t="s">
        <v>23386</v>
      </c>
      <c r="C1238" s="190" t="s">
        <v>29797</v>
      </c>
      <c r="D1238" s="190" t="s">
        <v>29797</v>
      </c>
      <c r="E1238" s="190" t="s">
        <v>29797</v>
      </c>
      <c r="F1238" s="190" t="s">
        <v>29797</v>
      </c>
      <c r="G1238" s="190" t="s">
        <v>29797</v>
      </c>
      <c r="H1238" s="190" t="s">
        <v>31868</v>
      </c>
      <c r="I1238" s="190" t="s">
        <v>31869</v>
      </c>
      <c r="J1238" s="190" t="s">
        <v>29979</v>
      </c>
      <c r="K1238" s="190" t="s">
        <v>6308</v>
      </c>
      <c r="L1238" s="190" t="s">
        <v>1447</v>
      </c>
    </row>
    <row r="1239" spans="1:12" ht="15" x14ac:dyDescent="0.25">
      <c r="A1239" s="191" t="s">
        <v>8269</v>
      </c>
      <c r="B1239" s="192" t="s">
        <v>1802</v>
      </c>
      <c r="C1239" s="192" t="s">
        <v>29797</v>
      </c>
      <c r="D1239" s="192" t="s">
        <v>29797</v>
      </c>
      <c r="E1239" s="192" t="s">
        <v>29797</v>
      </c>
      <c r="F1239" s="192" t="s">
        <v>29797</v>
      </c>
      <c r="G1239" s="192" t="s">
        <v>29797</v>
      </c>
      <c r="H1239" s="192" t="s">
        <v>31868</v>
      </c>
      <c r="I1239" s="192" t="s">
        <v>31869</v>
      </c>
      <c r="J1239" s="192" t="s">
        <v>29979</v>
      </c>
      <c r="K1239" s="192" t="s">
        <v>6308</v>
      </c>
      <c r="L1239" s="192" t="s">
        <v>1447</v>
      </c>
    </row>
    <row r="1240" spans="1:12" ht="15" x14ac:dyDescent="0.25">
      <c r="A1240" s="189" t="s">
        <v>8270</v>
      </c>
      <c r="B1240" s="190" t="s">
        <v>19140</v>
      </c>
      <c r="C1240" s="190" t="s">
        <v>29797</v>
      </c>
      <c r="D1240" s="190" t="s">
        <v>29797</v>
      </c>
      <c r="E1240" s="190" t="s">
        <v>29797</v>
      </c>
      <c r="F1240" s="190" t="s">
        <v>29797</v>
      </c>
      <c r="G1240" s="190" t="s">
        <v>29797</v>
      </c>
      <c r="H1240" s="190" t="s">
        <v>31765</v>
      </c>
      <c r="I1240" s="190" t="s">
        <v>5073</v>
      </c>
      <c r="J1240" s="190" t="s">
        <v>31325</v>
      </c>
      <c r="K1240" s="190" t="s">
        <v>5073</v>
      </c>
      <c r="L1240" s="190" t="s">
        <v>1447</v>
      </c>
    </row>
    <row r="1241" spans="1:12" ht="15" x14ac:dyDescent="0.25">
      <c r="A1241" s="191" t="s">
        <v>8271</v>
      </c>
      <c r="B1241" s="192" t="s">
        <v>1803</v>
      </c>
      <c r="C1241" s="192" t="s">
        <v>29797</v>
      </c>
      <c r="D1241" s="192" t="s">
        <v>29797</v>
      </c>
      <c r="E1241" s="192" t="s">
        <v>29797</v>
      </c>
      <c r="F1241" s="192" t="s">
        <v>29797</v>
      </c>
      <c r="G1241" s="192" t="s">
        <v>29797</v>
      </c>
      <c r="H1241" s="192" t="s">
        <v>31434</v>
      </c>
      <c r="I1241" s="192" t="s">
        <v>31435</v>
      </c>
      <c r="J1241" s="192" t="s">
        <v>29821</v>
      </c>
      <c r="K1241" s="192" t="s">
        <v>5062</v>
      </c>
      <c r="L1241" s="192" t="s">
        <v>1447</v>
      </c>
    </row>
    <row r="1242" spans="1:12" ht="15" x14ac:dyDescent="0.25">
      <c r="A1242" s="189" t="s">
        <v>8272</v>
      </c>
      <c r="B1242" s="190" t="s">
        <v>19141</v>
      </c>
      <c r="C1242" s="190" t="s">
        <v>29797</v>
      </c>
      <c r="D1242" s="190" t="s">
        <v>29797</v>
      </c>
      <c r="E1242" s="190" t="s">
        <v>29797</v>
      </c>
      <c r="F1242" s="190" t="s">
        <v>29797</v>
      </c>
      <c r="G1242" s="190" t="s">
        <v>29797</v>
      </c>
      <c r="H1242" s="190" t="s">
        <v>29797</v>
      </c>
      <c r="I1242" s="190" t="s">
        <v>29797</v>
      </c>
      <c r="J1242" s="190" t="s">
        <v>29797</v>
      </c>
      <c r="K1242" s="190" t="s">
        <v>29797</v>
      </c>
      <c r="L1242" s="190" t="s">
        <v>1447</v>
      </c>
    </row>
    <row r="1243" spans="1:12" ht="15" x14ac:dyDescent="0.25">
      <c r="A1243" s="191" t="s">
        <v>23387</v>
      </c>
      <c r="B1243" s="192" t="s">
        <v>23388</v>
      </c>
      <c r="C1243" s="192" t="s">
        <v>29797</v>
      </c>
      <c r="D1243" s="192" t="s">
        <v>29797</v>
      </c>
      <c r="E1243" s="192" t="s">
        <v>29797</v>
      </c>
      <c r="F1243" s="192" t="s">
        <v>29797</v>
      </c>
      <c r="G1243" s="192" t="s">
        <v>29797</v>
      </c>
      <c r="H1243" s="192" t="s">
        <v>31409</v>
      </c>
      <c r="I1243" s="192" t="s">
        <v>5062</v>
      </c>
      <c r="J1243" s="192" t="s">
        <v>29821</v>
      </c>
      <c r="K1243" s="192" t="s">
        <v>5062</v>
      </c>
      <c r="L1243" s="192" t="s">
        <v>1447</v>
      </c>
    </row>
    <row r="1244" spans="1:12" ht="15" x14ac:dyDescent="0.25">
      <c r="A1244" s="189" t="s">
        <v>6289</v>
      </c>
      <c r="B1244" s="190" t="s">
        <v>6290</v>
      </c>
      <c r="C1244" s="190" t="s">
        <v>29797</v>
      </c>
      <c r="D1244" s="190" t="s">
        <v>29797</v>
      </c>
      <c r="E1244" s="190" t="s">
        <v>29797</v>
      </c>
      <c r="F1244" s="190" t="s">
        <v>29797</v>
      </c>
      <c r="G1244" s="190" t="s">
        <v>29797</v>
      </c>
      <c r="H1244" s="190" t="s">
        <v>29797</v>
      </c>
      <c r="I1244" s="190" t="s">
        <v>29797</v>
      </c>
      <c r="J1244" s="190" t="s">
        <v>31325</v>
      </c>
      <c r="K1244" s="190" t="s">
        <v>5073</v>
      </c>
      <c r="L1244" s="190" t="s">
        <v>1447</v>
      </c>
    </row>
    <row r="1245" spans="1:12" ht="15" x14ac:dyDescent="0.25">
      <c r="A1245" s="191" t="s">
        <v>15278</v>
      </c>
      <c r="B1245" s="192" t="s">
        <v>19142</v>
      </c>
      <c r="C1245" s="192" t="s">
        <v>29797</v>
      </c>
      <c r="D1245" s="192" t="s">
        <v>29797</v>
      </c>
      <c r="E1245" s="192" t="s">
        <v>29963</v>
      </c>
      <c r="F1245" s="192" t="s">
        <v>29797</v>
      </c>
      <c r="G1245" s="192" t="s">
        <v>29797</v>
      </c>
      <c r="H1245" s="192" t="s">
        <v>31870</v>
      </c>
      <c r="I1245" s="192" t="s">
        <v>31871</v>
      </c>
      <c r="J1245" s="192" t="s">
        <v>29815</v>
      </c>
      <c r="K1245" s="192" t="s">
        <v>7431</v>
      </c>
      <c r="L1245" s="192" t="s">
        <v>1447</v>
      </c>
    </row>
    <row r="1246" spans="1:12" ht="15" x14ac:dyDescent="0.25">
      <c r="A1246" s="189" t="s">
        <v>23389</v>
      </c>
      <c r="B1246" s="190" t="s">
        <v>1804</v>
      </c>
      <c r="C1246" s="190" t="s">
        <v>29797</v>
      </c>
      <c r="D1246" s="190" t="s">
        <v>29797</v>
      </c>
      <c r="E1246" s="190" t="s">
        <v>29797</v>
      </c>
      <c r="F1246" s="190" t="s">
        <v>29797</v>
      </c>
      <c r="G1246" s="190" t="s">
        <v>29797</v>
      </c>
      <c r="H1246" s="190" t="s">
        <v>29797</v>
      </c>
      <c r="I1246" s="190" t="s">
        <v>29797</v>
      </c>
      <c r="J1246" s="190" t="s">
        <v>29797</v>
      </c>
      <c r="K1246" s="190" t="s">
        <v>29797</v>
      </c>
      <c r="L1246" s="190" t="s">
        <v>1441</v>
      </c>
    </row>
    <row r="1247" spans="1:12" ht="15" x14ac:dyDescent="0.25">
      <c r="A1247" s="191" t="s">
        <v>23390</v>
      </c>
      <c r="B1247" s="192" t="s">
        <v>1805</v>
      </c>
      <c r="C1247" s="192" t="s">
        <v>29797</v>
      </c>
      <c r="D1247" s="192" t="s">
        <v>29797</v>
      </c>
      <c r="E1247" s="192" t="s">
        <v>29797</v>
      </c>
      <c r="F1247" s="192" t="s">
        <v>29797</v>
      </c>
      <c r="G1247" s="192" t="s">
        <v>29797</v>
      </c>
      <c r="H1247" s="192" t="s">
        <v>29797</v>
      </c>
      <c r="I1247" s="192" t="s">
        <v>29797</v>
      </c>
      <c r="J1247" s="192" t="s">
        <v>29797</v>
      </c>
      <c r="K1247" s="192" t="s">
        <v>29797</v>
      </c>
      <c r="L1247" s="192" t="s">
        <v>1441</v>
      </c>
    </row>
    <row r="1248" spans="1:12" ht="15" x14ac:dyDescent="0.25">
      <c r="A1248" s="189" t="s">
        <v>23391</v>
      </c>
      <c r="B1248" s="190" t="s">
        <v>1806</v>
      </c>
      <c r="C1248" s="190" t="s">
        <v>29797</v>
      </c>
      <c r="D1248" s="190" t="s">
        <v>29797</v>
      </c>
      <c r="E1248" s="190" t="s">
        <v>29797</v>
      </c>
      <c r="F1248" s="190" t="s">
        <v>29797</v>
      </c>
      <c r="G1248" s="190" t="s">
        <v>29797</v>
      </c>
      <c r="H1248" s="190" t="s">
        <v>29797</v>
      </c>
      <c r="I1248" s="190" t="s">
        <v>29797</v>
      </c>
      <c r="J1248" s="190" t="s">
        <v>29797</v>
      </c>
      <c r="K1248" s="190" t="s">
        <v>29797</v>
      </c>
      <c r="L1248" s="190" t="s">
        <v>1466</v>
      </c>
    </row>
    <row r="1249" spans="1:12" ht="15" x14ac:dyDescent="0.25">
      <c r="A1249" s="191" t="s">
        <v>6291</v>
      </c>
      <c r="B1249" s="192" t="s">
        <v>6292</v>
      </c>
      <c r="C1249" s="192" t="s">
        <v>29797</v>
      </c>
      <c r="D1249" s="192" t="s">
        <v>29797</v>
      </c>
      <c r="E1249" s="192" t="s">
        <v>29797</v>
      </c>
      <c r="F1249" s="192" t="s">
        <v>29797</v>
      </c>
      <c r="G1249" s="192" t="s">
        <v>29797</v>
      </c>
      <c r="H1249" s="192" t="s">
        <v>31482</v>
      </c>
      <c r="I1249" s="192" t="s">
        <v>31483</v>
      </c>
      <c r="J1249" s="192" t="s">
        <v>29821</v>
      </c>
      <c r="K1249" s="192" t="s">
        <v>5062</v>
      </c>
      <c r="L1249" s="192" t="s">
        <v>1447</v>
      </c>
    </row>
    <row r="1250" spans="1:12" ht="15" x14ac:dyDescent="0.25">
      <c r="A1250" s="189" t="s">
        <v>23392</v>
      </c>
      <c r="B1250" s="190" t="s">
        <v>19143</v>
      </c>
      <c r="C1250" s="190" t="s">
        <v>29797</v>
      </c>
      <c r="D1250" s="190" t="s">
        <v>29797</v>
      </c>
      <c r="E1250" s="190" t="s">
        <v>29797</v>
      </c>
      <c r="F1250" s="190" t="s">
        <v>29797</v>
      </c>
      <c r="G1250" s="190" t="s">
        <v>29797</v>
      </c>
      <c r="H1250" s="190" t="s">
        <v>29797</v>
      </c>
      <c r="I1250" s="190" t="s">
        <v>29797</v>
      </c>
      <c r="J1250" s="190" t="s">
        <v>29797</v>
      </c>
      <c r="K1250" s="190" t="s">
        <v>29797</v>
      </c>
      <c r="L1250" s="190" t="s">
        <v>1441</v>
      </c>
    </row>
    <row r="1251" spans="1:12" ht="15" x14ac:dyDescent="0.25">
      <c r="A1251" s="191" t="s">
        <v>23393</v>
      </c>
      <c r="B1251" s="192" t="s">
        <v>1807</v>
      </c>
      <c r="C1251" s="192" t="s">
        <v>29797</v>
      </c>
      <c r="D1251" s="192" t="s">
        <v>29797</v>
      </c>
      <c r="E1251" s="192" t="s">
        <v>29797</v>
      </c>
      <c r="F1251" s="192" t="s">
        <v>29797</v>
      </c>
      <c r="G1251" s="192" t="s">
        <v>29797</v>
      </c>
      <c r="H1251" s="192" t="s">
        <v>29797</v>
      </c>
      <c r="I1251" s="192" t="s">
        <v>29797</v>
      </c>
      <c r="J1251" s="192" t="s">
        <v>29797</v>
      </c>
      <c r="K1251" s="192" t="s">
        <v>29797</v>
      </c>
      <c r="L1251" s="192" t="s">
        <v>1446</v>
      </c>
    </row>
    <row r="1252" spans="1:12" ht="15" x14ac:dyDescent="0.25">
      <c r="A1252" s="189" t="s">
        <v>15279</v>
      </c>
      <c r="B1252" s="190" t="s">
        <v>19144</v>
      </c>
      <c r="C1252" s="190" t="s">
        <v>29797</v>
      </c>
      <c r="D1252" s="190" t="s">
        <v>29797</v>
      </c>
      <c r="E1252" s="190" t="s">
        <v>29797</v>
      </c>
      <c r="F1252" s="190" t="s">
        <v>29797</v>
      </c>
      <c r="G1252" s="190" t="s">
        <v>29797</v>
      </c>
      <c r="H1252" s="190" t="s">
        <v>31872</v>
      </c>
      <c r="I1252" s="190" t="s">
        <v>5078</v>
      </c>
      <c r="J1252" s="190" t="s">
        <v>29826</v>
      </c>
      <c r="K1252" s="190" t="s">
        <v>5078</v>
      </c>
      <c r="L1252" s="190" t="s">
        <v>1447</v>
      </c>
    </row>
    <row r="1253" spans="1:12" ht="15" x14ac:dyDescent="0.25">
      <c r="A1253" s="191" t="s">
        <v>23394</v>
      </c>
      <c r="B1253" s="192" t="s">
        <v>19145</v>
      </c>
      <c r="C1253" s="192" t="s">
        <v>29797</v>
      </c>
      <c r="D1253" s="192" t="s">
        <v>29797</v>
      </c>
      <c r="E1253" s="192" t="s">
        <v>29797</v>
      </c>
      <c r="F1253" s="192" t="s">
        <v>29797</v>
      </c>
      <c r="G1253" s="192" t="s">
        <v>29797</v>
      </c>
      <c r="H1253" s="192" t="s">
        <v>29797</v>
      </c>
      <c r="I1253" s="192" t="s">
        <v>29797</v>
      </c>
      <c r="J1253" s="192" t="s">
        <v>29797</v>
      </c>
      <c r="K1253" s="192" t="s">
        <v>29797</v>
      </c>
      <c r="L1253" s="192" t="s">
        <v>1441</v>
      </c>
    </row>
    <row r="1254" spans="1:12" ht="15" x14ac:dyDescent="0.25">
      <c r="A1254" s="189" t="s">
        <v>23395</v>
      </c>
      <c r="B1254" s="190" t="s">
        <v>1808</v>
      </c>
      <c r="C1254" s="190" t="s">
        <v>29797</v>
      </c>
      <c r="D1254" s="190" t="s">
        <v>29797</v>
      </c>
      <c r="E1254" s="190" t="s">
        <v>29797</v>
      </c>
      <c r="F1254" s="190" t="s">
        <v>29797</v>
      </c>
      <c r="G1254" s="190" t="s">
        <v>29797</v>
      </c>
      <c r="H1254" s="190" t="s">
        <v>29797</v>
      </c>
      <c r="I1254" s="190" t="s">
        <v>29797</v>
      </c>
      <c r="J1254" s="190" t="s">
        <v>29797</v>
      </c>
      <c r="K1254" s="190" t="s">
        <v>29797</v>
      </c>
      <c r="L1254" s="190" t="s">
        <v>1441</v>
      </c>
    </row>
    <row r="1255" spans="1:12" ht="15" x14ac:dyDescent="0.25">
      <c r="A1255" s="191" t="s">
        <v>23396</v>
      </c>
      <c r="B1255" s="192" t="s">
        <v>19146</v>
      </c>
      <c r="C1255" s="192" t="s">
        <v>29797</v>
      </c>
      <c r="D1255" s="192" t="s">
        <v>29797</v>
      </c>
      <c r="E1255" s="192" t="s">
        <v>29797</v>
      </c>
      <c r="F1255" s="192" t="s">
        <v>29797</v>
      </c>
      <c r="G1255" s="192" t="s">
        <v>29797</v>
      </c>
      <c r="H1255" s="192" t="s">
        <v>29797</v>
      </c>
      <c r="I1255" s="192" t="s">
        <v>29797</v>
      </c>
      <c r="J1255" s="192" t="s">
        <v>29797</v>
      </c>
      <c r="K1255" s="192" t="s">
        <v>29797</v>
      </c>
      <c r="L1255" s="192" t="s">
        <v>1438</v>
      </c>
    </row>
    <row r="1256" spans="1:12" ht="15" x14ac:dyDescent="0.25">
      <c r="A1256" s="189" t="s">
        <v>6293</v>
      </c>
      <c r="B1256" s="190" t="s">
        <v>6294</v>
      </c>
      <c r="C1256" s="190" t="s">
        <v>29797</v>
      </c>
      <c r="D1256" s="190" t="s">
        <v>29797</v>
      </c>
      <c r="E1256" s="190" t="s">
        <v>29797</v>
      </c>
      <c r="F1256" s="190" t="s">
        <v>29797</v>
      </c>
      <c r="G1256" s="190" t="s">
        <v>29797</v>
      </c>
      <c r="H1256" s="190" t="s">
        <v>31873</v>
      </c>
      <c r="I1256" s="190" t="s">
        <v>6295</v>
      </c>
      <c r="J1256" s="190" t="s">
        <v>30187</v>
      </c>
      <c r="K1256" s="190" t="s">
        <v>6089</v>
      </c>
      <c r="L1256" s="190" t="s">
        <v>1447</v>
      </c>
    </row>
    <row r="1257" spans="1:12" ht="15" x14ac:dyDescent="0.25">
      <c r="A1257" s="191" t="s">
        <v>23397</v>
      </c>
      <c r="B1257" s="192" t="s">
        <v>23398</v>
      </c>
      <c r="C1257" s="192" t="s">
        <v>29797</v>
      </c>
      <c r="D1257" s="192" t="s">
        <v>29797</v>
      </c>
      <c r="E1257" s="192" t="s">
        <v>29964</v>
      </c>
      <c r="F1257" s="192" t="s">
        <v>29797</v>
      </c>
      <c r="G1257" s="192" t="s">
        <v>29797</v>
      </c>
      <c r="H1257" s="192" t="s">
        <v>31874</v>
      </c>
      <c r="I1257" s="192" t="s">
        <v>5073</v>
      </c>
      <c r="J1257" s="192" t="s">
        <v>31325</v>
      </c>
      <c r="K1257" s="192" t="s">
        <v>5073</v>
      </c>
      <c r="L1257" s="192" t="s">
        <v>1447</v>
      </c>
    </row>
    <row r="1258" spans="1:12" ht="15" x14ac:dyDescent="0.25">
      <c r="A1258" s="189" t="s">
        <v>6296</v>
      </c>
      <c r="B1258" s="190" t="s">
        <v>6297</v>
      </c>
      <c r="C1258" s="190" t="s">
        <v>29797</v>
      </c>
      <c r="D1258" s="190" t="s">
        <v>29797</v>
      </c>
      <c r="E1258" s="190" t="s">
        <v>29797</v>
      </c>
      <c r="F1258" s="190" t="s">
        <v>29797</v>
      </c>
      <c r="G1258" s="190" t="s">
        <v>29797</v>
      </c>
      <c r="H1258" s="190" t="s">
        <v>31875</v>
      </c>
      <c r="I1258" s="190" t="s">
        <v>30312</v>
      </c>
      <c r="J1258" s="190" t="s">
        <v>30021</v>
      </c>
      <c r="K1258" s="190" t="s">
        <v>12016</v>
      </c>
      <c r="L1258" s="190" t="s">
        <v>1447</v>
      </c>
    </row>
    <row r="1259" spans="1:12" ht="15" x14ac:dyDescent="0.25">
      <c r="A1259" s="191" t="s">
        <v>8273</v>
      </c>
      <c r="B1259" s="192" t="s">
        <v>1809</v>
      </c>
      <c r="C1259" s="192" t="s">
        <v>29797</v>
      </c>
      <c r="D1259" s="192" t="s">
        <v>29797</v>
      </c>
      <c r="E1259" s="192" t="s">
        <v>29797</v>
      </c>
      <c r="F1259" s="192" t="s">
        <v>29797</v>
      </c>
      <c r="G1259" s="192" t="s">
        <v>29797</v>
      </c>
      <c r="H1259" s="192" t="s">
        <v>29797</v>
      </c>
      <c r="I1259" s="192" t="s">
        <v>29797</v>
      </c>
      <c r="J1259" s="192" t="s">
        <v>29797</v>
      </c>
      <c r="K1259" s="192" t="s">
        <v>29797</v>
      </c>
      <c r="L1259" s="192" t="s">
        <v>1440</v>
      </c>
    </row>
    <row r="1260" spans="1:12" ht="15" x14ac:dyDescent="0.25">
      <c r="A1260" s="189" t="s">
        <v>15280</v>
      </c>
      <c r="B1260" s="190" t="s">
        <v>23399</v>
      </c>
      <c r="C1260" s="190" t="s">
        <v>29797</v>
      </c>
      <c r="D1260" s="190" t="s">
        <v>29797</v>
      </c>
      <c r="E1260" s="190" t="s">
        <v>29797</v>
      </c>
      <c r="F1260" s="190" t="s">
        <v>29797</v>
      </c>
      <c r="G1260" s="190" t="s">
        <v>29797</v>
      </c>
      <c r="H1260" s="190" t="s">
        <v>31451</v>
      </c>
      <c r="I1260" s="190" t="s">
        <v>1382</v>
      </c>
      <c r="J1260" s="190" t="s">
        <v>29821</v>
      </c>
      <c r="K1260" s="190" t="s">
        <v>5062</v>
      </c>
      <c r="L1260" s="190" t="s">
        <v>1447</v>
      </c>
    </row>
    <row r="1261" spans="1:12" ht="15" x14ac:dyDescent="0.25">
      <c r="A1261" s="191" t="s">
        <v>8274</v>
      </c>
      <c r="B1261" s="192" t="s">
        <v>1810</v>
      </c>
      <c r="C1261" s="192" t="s">
        <v>29797</v>
      </c>
      <c r="D1261" s="192" t="s">
        <v>29797</v>
      </c>
      <c r="E1261" s="192" t="s">
        <v>29797</v>
      </c>
      <c r="F1261" s="192" t="s">
        <v>29797</v>
      </c>
      <c r="G1261" s="192" t="s">
        <v>29797</v>
      </c>
      <c r="H1261" s="192" t="s">
        <v>31569</v>
      </c>
      <c r="I1261" s="192" t="s">
        <v>31570</v>
      </c>
      <c r="J1261" s="192" t="s">
        <v>29821</v>
      </c>
      <c r="K1261" s="192" t="s">
        <v>5062</v>
      </c>
      <c r="L1261" s="192" t="s">
        <v>1447</v>
      </c>
    </row>
    <row r="1262" spans="1:12" ht="15" x14ac:dyDescent="0.25">
      <c r="A1262" s="189" t="s">
        <v>23400</v>
      </c>
      <c r="B1262" s="190" t="s">
        <v>23401</v>
      </c>
      <c r="C1262" s="190" t="s">
        <v>29797</v>
      </c>
      <c r="D1262" s="190" t="s">
        <v>29797</v>
      </c>
      <c r="E1262" s="190" t="s">
        <v>29797</v>
      </c>
      <c r="F1262" s="190" t="s">
        <v>29797</v>
      </c>
      <c r="G1262" s="190" t="s">
        <v>29797</v>
      </c>
      <c r="H1262" s="190" t="s">
        <v>31476</v>
      </c>
      <c r="I1262" s="190" t="s">
        <v>31477</v>
      </c>
      <c r="J1262" s="190" t="s">
        <v>29821</v>
      </c>
      <c r="K1262" s="190" t="s">
        <v>5062</v>
      </c>
      <c r="L1262" s="190" t="s">
        <v>1447</v>
      </c>
    </row>
    <row r="1263" spans="1:12" ht="15" x14ac:dyDescent="0.25">
      <c r="A1263" s="191" t="s">
        <v>6298</v>
      </c>
      <c r="B1263" s="192" t="s">
        <v>6299</v>
      </c>
      <c r="C1263" s="192" t="s">
        <v>29797</v>
      </c>
      <c r="D1263" s="192" t="s">
        <v>29797</v>
      </c>
      <c r="E1263" s="192" t="s">
        <v>29797</v>
      </c>
      <c r="F1263" s="192" t="s">
        <v>29797</v>
      </c>
      <c r="G1263" s="192" t="s">
        <v>29797</v>
      </c>
      <c r="H1263" s="192" t="s">
        <v>31374</v>
      </c>
      <c r="I1263" s="192" t="s">
        <v>30278</v>
      </c>
      <c r="J1263" s="192" t="s">
        <v>29821</v>
      </c>
      <c r="K1263" s="192" t="s">
        <v>5062</v>
      </c>
      <c r="L1263" s="192" t="s">
        <v>1447</v>
      </c>
    </row>
    <row r="1264" spans="1:12" ht="15" x14ac:dyDescent="0.25">
      <c r="A1264" s="189" t="s">
        <v>23402</v>
      </c>
      <c r="B1264" s="190" t="s">
        <v>23403</v>
      </c>
      <c r="C1264" s="190" t="s">
        <v>29797</v>
      </c>
      <c r="D1264" s="190" t="s">
        <v>29797</v>
      </c>
      <c r="E1264" s="190" t="s">
        <v>29797</v>
      </c>
      <c r="F1264" s="190" t="s">
        <v>29797</v>
      </c>
      <c r="G1264" s="190" t="s">
        <v>29797</v>
      </c>
      <c r="H1264" s="190" t="s">
        <v>31482</v>
      </c>
      <c r="I1264" s="190" t="s">
        <v>31483</v>
      </c>
      <c r="J1264" s="190" t="s">
        <v>29821</v>
      </c>
      <c r="K1264" s="190" t="s">
        <v>5062</v>
      </c>
      <c r="L1264" s="190" t="s">
        <v>1447</v>
      </c>
    </row>
    <row r="1265" spans="1:12" ht="15" x14ac:dyDescent="0.25">
      <c r="A1265" s="191" t="s">
        <v>23404</v>
      </c>
      <c r="B1265" s="192" t="s">
        <v>23405</v>
      </c>
      <c r="C1265" s="192" t="s">
        <v>29797</v>
      </c>
      <c r="D1265" s="192" t="s">
        <v>29797</v>
      </c>
      <c r="E1265" s="192" t="s">
        <v>29797</v>
      </c>
      <c r="F1265" s="192" t="s">
        <v>29797</v>
      </c>
      <c r="G1265" s="192" t="s">
        <v>29797</v>
      </c>
      <c r="H1265" s="192" t="s">
        <v>31409</v>
      </c>
      <c r="I1265" s="192" t="s">
        <v>5062</v>
      </c>
      <c r="J1265" s="192" t="s">
        <v>29821</v>
      </c>
      <c r="K1265" s="192" t="s">
        <v>5062</v>
      </c>
      <c r="L1265" s="192" t="s">
        <v>1447</v>
      </c>
    </row>
    <row r="1266" spans="1:12" ht="15" x14ac:dyDescent="0.25">
      <c r="A1266" s="189" t="s">
        <v>6300</v>
      </c>
      <c r="B1266" s="190" t="s">
        <v>6301</v>
      </c>
      <c r="C1266" s="190" t="s">
        <v>29797</v>
      </c>
      <c r="D1266" s="190" t="s">
        <v>29797</v>
      </c>
      <c r="E1266" s="190" t="s">
        <v>29797</v>
      </c>
      <c r="F1266" s="190" t="s">
        <v>29797</v>
      </c>
      <c r="G1266" s="190" t="s">
        <v>29797</v>
      </c>
      <c r="H1266" s="190" t="s">
        <v>31876</v>
      </c>
      <c r="I1266" s="190" t="s">
        <v>31877</v>
      </c>
      <c r="J1266" s="190" t="s">
        <v>31325</v>
      </c>
      <c r="K1266" s="190" t="s">
        <v>5073</v>
      </c>
      <c r="L1266" s="190" t="s">
        <v>1447</v>
      </c>
    </row>
    <row r="1267" spans="1:12" ht="15" x14ac:dyDescent="0.25">
      <c r="A1267" s="191" t="s">
        <v>23406</v>
      </c>
      <c r="B1267" s="192" t="s">
        <v>1811</v>
      </c>
      <c r="C1267" s="192" t="s">
        <v>29797</v>
      </c>
      <c r="D1267" s="192" t="s">
        <v>29797</v>
      </c>
      <c r="E1267" s="192" t="s">
        <v>29797</v>
      </c>
      <c r="F1267" s="192" t="s">
        <v>29797</v>
      </c>
      <c r="G1267" s="192" t="s">
        <v>29797</v>
      </c>
      <c r="H1267" s="192" t="s">
        <v>29797</v>
      </c>
      <c r="I1267" s="192" t="s">
        <v>29797</v>
      </c>
      <c r="J1267" s="192" t="s">
        <v>29797</v>
      </c>
      <c r="K1267" s="192" t="s">
        <v>29797</v>
      </c>
      <c r="L1267" s="192" t="s">
        <v>1442</v>
      </c>
    </row>
    <row r="1268" spans="1:12" ht="15" x14ac:dyDescent="0.25">
      <c r="A1268" s="189" t="s">
        <v>8275</v>
      </c>
      <c r="B1268" s="190" t="s">
        <v>1812</v>
      </c>
      <c r="C1268" s="190" t="s">
        <v>29797</v>
      </c>
      <c r="D1268" s="190" t="s">
        <v>29797</v>
      </c>
      <c r="E1268" s="190" t="s">
        <v>29797</v>
      </c>
      <c r="F1268" s="190" t="s">
        <v>29797</v>
      </c>
      <c r="G1268" s="190" t="s">
        <v>29797</v>
      </c>
      <c r="H1268" s="190" t="s">
        <v>31307</v>
      </c>
      <c r="I1268" s="190" t="s">
        <v>5062</v>
      </c>
      <c r="J1268" s="190" t="s">
        <v>29821</v>
      </c>
      <c r="K1268" s="190" t="s">
        <v>5062</v>
      </c>
      <c r="L1268" s="190" t="s">
        <v>1447</v>
      </c>
    </row>
    <row r="1269" spans="1:12" ht="15" x14ac:dyDescent="0.25">
      <c r="A1269" s="191" t="s">
        <v>23407</v>
      </c>
      <c r="B1269" s="192" t="s">
        <v>23408</v>
      </c>
      <c r="C1269" s="192" t="s">
        <v>29797</v>
      </c>
      <c r="D1269" s="192" t="s">
        <v>29797</v>
      </c>
      <c r="E1269" s="192" t="s">
        <v>29797</v>
      </c>
      <c r="F1269" s="192" t="s">
        <v>29797</v>
      </c>
      <c r="G1269" s="192" t="s">
        <v>29797</v>
      </c>
      <c r="H1269" s="192" t="s">
        <v>31460</v>
      </c>
      <c r="I1269" s="192" t="s">
        <v>29942</v>
      </c>
      <c r="J1269" s="192" t="s">
        <v>29821</v>
      </c>
      <c r="K1269" s="192" t="s">
        <v>5062</v>
      </c>
      <c r="L1269" s="192" t="s">
        <v>1447</v>
      </c>
    </row>
    <row r="1270" spans="1:12" ht="15" x14ac:dyDescent="0.25">
      <c r="A1270" s="189" t="s">
        <v>23409</v>
      </c>
      <c r="B1270" s="190" t="s">
        <v>23410</v>
      </c>
      <c r="C1270" s="190" t="s">
        <v>29797</v>
      </c>
      <c r="D1270" s="190" t="s">
        <v>29797</v>
      </c>
      <c r="E1270" s="190" t="s">
        <v>29797</v>
      </c>
      <c r="F1270" s="190" t="s">
        <v>29797</v>
      </c>
      <c r="G1270" s="190" t="s">
        <v>29797</v>
      </c>
      <c r="H1270" s="190" t="s">
        <v>31695</v>
      </c>
      <c r="I1270" s="190" t="s">
        <v>31696</v>
      </c>
      <c r="J1270" s="190" t="s">
        <v>29821</v>
      </c>
      <c r="K1270" s="190" t="s">
        <v>5062</v>
      </c>
      <c r="L1270" s="190" t="s">
        <v>1447</v>
      </c>
    </row>
    <row r="1271" spans="1:12" ht="15" x14ac:dyDescent="0.25">
      <c r="A1271" s="191" t="s">
        <v>23411</v>
      </c>
      <c r="B1271" s="192" t="s">
        <v>23412</v>
      </c>
      <c r="C1271" s="192" t="s">
        <v>29797</v>
      </c>
      <c r="D1271" s="192" t="s">
        <v>29797</v>
      </c>
      <c r="E1271" s="192" t="s">
        <v>29797</v>
      </c>
      <c r="F1271" s="192" t="s">
        <v>29797</v>
      </c>
      <c r="G1271" s="192" t="s">
        <v>29797</v>
      </c>
      <c r="H1271" s="192" t="s">
        <v>31460</v>
      </c>
      <c r="I1271" s="192" t="s">
        <v>29942</v>
      </c>
      <c r="J1271" s="192" t="s">
        <v>29821</v>
      </c>
      <c r="K1271" s="192" t="s">
        <v>5062</v>
      </c>
      <c r="L1271" s="192" t="s">
        <v>1447</v>
      </c>
    </row>
    <row r="1272" spans="1:12" ht="15" x14ac:dyDescent="0.25">
      <c r="A1272" s="189" t="s">
        <v>8276</v>
      </c>
      <c r="B1272" s="190" t="s">
        <v>1813</v>
      </c>
      <c r="C1272" s="190" t="s">
        <v>29797</v>
      </c>
      <c r="D1272" s="190" t="s">
        <v>29797</v>
      </c>
      <c r="E1272" s="190" t="s">
        <v>29797</v>
      </c>
      <c r="F1272" s="190" t="s">
        <v>29797</v>
      </c>
      <c r="G1272" s="190" t="s">
        <v>29797</v>
      </c>
      <c r="H1272" s="190" t="s">
        <v>29797</v>
      </c>
      <c r="I1272" s="190" t="s">
        <v>29797</v>
      </c>
      <c r="J1272" s="190" t="s">
        <v>29821</v>
      </c>
      <c r="K1272" s="190" t="s">
        <v>5062</v>
      </c>
      <c r="L1272" s="190" t="s">
        <v>1447</v>
      </c>
    </row>
    <row r="1273" spans="1:12" ht="15" x14ac:dyDescent="0.25">
      <c r="A1273" s="191" t="s">
        <v>8277</v>
      </c>
      <c r="B1273" s="192" t="s">
        <v>1814</v>
      </c>
      <c r="C1273" s="192" t="s">
        <v>29797</v>
      </c>
      <c r="D1273" s="192" t="s">
        <v>29797</v>
      </c>
      <c r="E1273" s="192" t="s">
        <v>29797</v>
      </c>
      <c r="F1273" s="192" t="s">
        <v>29797</v>
      </c>
      <c r="G1273" s="192" t="s">
        <v>29797</v>
      </c>
      <c r="H1273" s="192" t="s">
        <v>29797</v>
      </c>
      <c r="I1273" s="192" t="s">
        <v>29797</v>
      </c>
      <c r="J1273" s="192" t="s">
        <v>29797</v>
      </c>
      <c r="K1273" s="192" t="s">
        <v>29797</v>
      </c>
      <c r="L1273" s="192" t="s">
        <v>29797</v>
      </c>
    </row>
    <row r="1274" spans="1:12" ht="15" x14ac:dyDescent="0.25">
      <c r="A1274" s="189" t="s">
        <v>23413</v>
      </c>
      <c r="B1274" s="190" t="s">
        <v>23414</v>
      </c>
      <c r="C1274" s="190" t="s">
        <v>29812</v>
      </c>
      <c r="D1274" s="190" t="s">
        <v>29824</v>
      </c>
      <c r="E1274" s="190" t="s">
        <v>29965</v>
      </c>
      <c r="F1274" s="190" t="s">
        <v>29804</v>
      </c>
      <c r="G1274" s="190" t="s">
        <v>29849</v>
      </c>
      <c r="H1274" s="190" t="s">
        <v>31342</v>
      </c>
      <c r="I1274" s="190" t="s">
        <v>31343</v>
      </c>
      <c r="J1274" s="190" t="s">
        <v>29821</v>
      </c>
      <c r="K1274" s="190" t="s">
        <v>5062</v>
      </c>
      <c r="L1274" s="190" t="s">
        <v>1447</v>
      </c>
    </row>
    <row r="1275" spans="1:12" ht="15" x14ac:dyDescent="0.25">
      <c r="A1275" s="191" t="s">
        <v>23415</v>
      </c>
      <c r="B1275" s="192" t="s">
        <v>23416</v>
      </c>
      <c r="C1275" s="192" t="s">
        <v>29797</v>
      </c>
      <c r="D1275" s="192" t="s">
        <v>29797</v>
      </c>
      <c r="E1275" s="192" t="s">
        <v>29797</v>
      </c>
      <c r="F1275" s="192" t="s">
        <v>29797</v>
      </c>
      <c r="G1275" s="192" t="s">
        <v>29797</v>
      </c>
      <c r="H1275" s="192" t="s">
        <v>31354</v>
      </c>
      <c r="I1275" s="192" t="s">
        <v>30165</v>
      </c>
      <c r="J1275" s="192" t="s">
        <v>29821</v>
      </c>
      <c r="K1275" s="192" t="s">
        <v>5062</v>
      </c>
      <c r="L1275" s="192" t="s">
        <v>1447</v>
      </c>
    </row>
    <row r="1276" spans="1:12" ht="15" x14ac:dyDescent="0.25">
      <c r="A1276" s="189" t="s">
        <v>15281</v>
      </c>
      <c r="B1276" s="190" t="s">
        <v>23417</v>
      </c>
      <c r="C1276" s="190" t="s">
        <v>29797</v>
      </c>
      <c r="D1276" s="190" t="s">
        <v>29797</v>
      </c>
      <c r="E1276" s="190" t="s">
        <v>29797</v>
      </c>
      <c r="F1276" s="190" t="s">
        <v>29797</v>
      </c>
      <c r="G1276" s="190" t="s">
        <v>29797</v>
      </c>
      <c r="H1276" s="190" t="s">
        <v>31694</v>
      </c>
      <c r="I1276" s="190" t="s">
        <v>5078</v>
      </c>
      <c r="J1276" s="190" t="s">
        <v>29826</v>
      </c>
      <c r="K1276" s="190" t="s">
        <v>5078</v>
      </c>
      <c r="L1276" s="190" t="s">
        <v>1447</v>
      </c>
    </row>
    <row r="1277" spans="1:12" ht="15" x14ac:dyDescent="0.25">
      <c r="A1277" s="191" t="s">
        <v>23418</v>
      </c>
      <c r="B1277" s="192" t="s">
        <v>1815</v>
      </c>
      <c r="C1277" s="192" t="s">
        <v>29797</v>
      </c>
      <c r="D1277" s="192" t="s">
        <v>29797</v>
      </c>
      <c r="E1277" s="192" t="s">
        <v>29797</v>
      </c>
      <c r="F1277" s="192" t="s">
        <v>29797</v>
      </c>
      <c r="G1277" s="192" t="s">
        <v>29797</v>
      </c>
      <c r="H1277" s="192" t="s">
        <v>29797</v>
      </c>
      <c r="I1277" s="192" t="s">
        <v>29797</v>
      </c>
      <c r="J1277" s="192" t="s">
        <v>29797</v>
      </c>
      <c r="K1277" s="192" t="s">
        <v>29797</v>
      </c>
      <c r="L1277" s="192" t="s">
        <v>2704</v>
      </c>
    </row>
    <row r="1278" spans="1:12" ht="15" x14ac:dyDescent="0.25">
      <c r="A1278" s="189" t="s">
        <v>15282</v>
      </c>
      <c r="B1278" s="190" t="s">
        <v>19147</v>
      </c>
      <c r="C1278" s="190" t="s">
        <v>29797</v>
      </c>
      <c r="D1278" s="190" t="s">
        <v>29797</v>
      </c>
      <c r="E1278" s="190" t="s">
        <v>29797</v>
      </c>
      <c r="F1278" s="190" t="s">
        <v>29797</v>
      </c>
      <c r="G1278" s="190" t="s">
        <v>29797</v>
      </c>
      <c r="H1278" s="190" t="s">
        <v>29797</v>
      </c>
      <c r="I1278" s="190" t="s">
        <v>29797</v>
      </c>
      <c r="J1278" s="190" t="s">
        <v>29821</v>
      </c>
      <c r="K1278" s="190" t="s">
        <v>5062</v>
      </c>
      <c r="L1278" s="190" t="s">
        <v>1447</v>
      </c>
    </row>
    <row r="1279" spans="1:12" ht="15" x14ac:dyDescent="0.25">
      <c r="A1279" s="191" t="s">
        <v>23419</v>
      </c>
      <c r="B1279" s="192" t="s">
        <v>23420</v>
      </c>
      <c r="C1279" s="192" t="s">
        <v>29797</v>
      </c>
      <c r="D1279" s="192" t="s">
        <v>29797</v>
      </c>
      <c r="E1279" s="192" t="s">
        <v>29797</v>
      </c>
      <c r="F1279" s="192" t="s">
        <v>29797</v>
      </c>
      <c r="G1279" s="192" t="s">
        <v>29797</v>
      </c>
      <c r="H1279" s="192" t="s">
        <v>29797</v>
      </c>
      <c r="I1279" s="192" t="s">
        <v>29797</v>
      </c>
      <c r="J1279" s="192" t="s">
        <v>29797</v>
      </c>
      <c r="K1279" s="192" t="s">
        <v>29797</v>
      </c>
      <c r="L1279" s="192" t="s">
        <v>1447</v>
      </c>
    </row>
    <row r="1280" spans="1:12" ht="15" x14ac:dyDescent="0.25">
      <c r="A1280" s="189" t="s">
        <v>6302</v>
      </c>
      <c r="B1280" s="190" t="s">
        <v>6303</v>
      </c>
      <c r="C1280" s="190" t="s">
        <v>29797</v>
      </c>
      <c r="D1280" s="190" t="s">
        <v>29797</v>
      </c>
      <c r="E1280" s="190" t="s">
        <v>29797</v>
      </c>
      <c r="F1280" s="190" t="s">
        <v>29797</v>
      </c>
      <c r="G1280" s="190" t="s">
        <v>29797</v>
      </c>
      <c r="H1280" s="190" t="s">
        <v>29797</v>
      </c>
      <c r="I1280" s="190" t="s">
        <v>29797</v>
      </c>
      <c r="J1280" s="190" t="s">
        <v>29821</v>
      </c>
      <c r="K1280" s="190" t="s">
        <v>5062</v>
      </c>
      <c r="L1280" s="190" t="s">
        <v>1447</v>
      </c>
    </row>
    <row r="1281" spans="1:12" ht="15" x14ac:dyDescent="0.25">
      <c r="A1281" s="191" t="s">
        <v>23421</v>
      </c>
      <c r="B1281" s="192" t="s">
        <v>19148</v>
      </c>
      <c r="C1281" s="192" t="s">
        <v>29797</v>
      </c>
      <c r="D1281" s="192" t="s">
        <v>29797</v>
      </c>
      <c r="E1281" s="192" t="s">
        <v>29797</v>
      </c>
      <c r="F1281" s="192" t="s">
        <v>29797</v>
      </c>
      <c r="G1281" s="192" t="s">
        <v>29797</v>
      </c>
      <c r="H1281" s="192" t="s">
        <v>29797</v>
      </c>
      <c r="I1281" s="192" t="s">
        <v>29797</v>
      </c>
      <c r="J1281" s="192" t="s">
        <v>29797</v>
      </c>
      <c r="K1281" s="192" t="s">
        <v>29797</v>
      </c>
      <c r="L1281" s="192" t="s">
        <v>1439</v>
      </c>
    </row>
    <row r="1282" spans="1:12" ht="15" x14ac:dyDescent="0.25">
      <c r="A1282" s="189" t="s">
        <v>8278</v>
      </c>
      <c r="B1282" s="190" t="s">
        <v>1816</v>
      </c>
      <c r="C1282" s="190" t="s">
        <v>29812</v>
      </c>
      <c r="D1282" s="190" t="s">
        <v>29813</v>
      </c>
      <c r="E1282" s="190" t="s">
        <v>29966</v>
      </c>
      <c r="F1282" s="190" t="s">
        <v>29804</v>
      </c>
      <c r="G1282" s="190" t="s">
        <v>29845</v>
      </c>
      <c r="H1282" s="190" t="s">
        <v>31519</v>
      </c>
      <c r="I1282" s="190" t="s">
        <v>31520</v>
      </c>
      <c r="J1282" s="190" t="s">
        <v>29821</v>
      </c>
      <c r="K1282" s="190" t="s">
        <v>5062</v>
      </c>
      <c r="L1282" s="190" t="s">
        <v>1447</v>
      </c>
    </row>
    <row r="1283" spans="1:12" ht="15" x14ac:dyDescent="0.25">
      <c r="A1283" s="191" t="s">
        <v>8279</v>
      </c>
      <c r="B1283" s="192" t="s">
        <v>1817</v>
      </c>
      <c r="C1283" s="192" t="s">
        <v>29797</v>
      </c>
      <c r="D1283" s="192" t="s">
        <v>29797</v>
      </c>
      <c r="E1283" s="192" t="s">
        <v>29797</v>
      </c>
      <c r="F1283" s="192" t="s">
        <v>29797</v>
      </c>
      <c r="G1283" s="192" t="s">
        <v>29797</v>
      </c>
      <c r="H1283" s="192" t="s">
        <v>31810</v>
      </c>
      <c r="I1283" s="192" t="s">
        <v>31811</v>
      </c>
      <c r="J1283" s="192" t="s">
        <v>31325</v>
      </c>
      <c r="K1283" s="192" t="s">
        <v>5073</v>
      </c>
      <c r="L1283" s="192" t="s">
        <v>1447</v>
      </c>
    </row>
    <row r="1284" spans="1:12" ht="15" x14ac:dyDescent="0.25">
      <c r="A1284" s="189" t="s">
        <v>23422</v>
      </c>
      <c r="B1284" s="190" t="s">
        <v>1818</v>
      </c>
      <c r="C1284" s="190" t="s">
        <v>29797</v>
      </c>
      <c r="D1284" s="190" t="s">
        <v>29797</v>
      </c>
      <c r="E1284" s="190" t="s">
        <v>29797</v>
      </c>
      <c r="F1284" s="190" t="s">
        <v>29797</v>
      </c>
      <c r="G1284" s="190" t="s">
        <v>29797</v>
      </c>
      <c r="H1284" s="190" t="s">
        <v>29797</v>
      </c>
      <c r="I1284" s="190" t="s">
        <v>29797</v>
      </c>
      <c r="J1284" s="190" t="s">
        <v>29797</v>
      </c>
      <c r="K1284" s="190" t="s">
        <v>29797</v>
      </c>
      <c r="L1284" s="190" t="s">
        <v>1438</v>
      </c>
    </row>
    <row r="1285" spans="1:12" ht="15" x14ac:dyDescent="0.25">
      <c r="A1285" s="191" t="s">
        <v>23423</v>
      </c>
      <c r="B1285" s="192" t="s">
        <v>1819</v>
      </c>
      <c r="C1285" s="192" t="s">
        <v>29797</v>
      </c>
      <c r="D1285" s="192" t="s">
        <v>29797</v>
      </c>
      <c r="E1285" s="192" t="s">
        <v>29797</v>
      </c>
      <c r="F1285" s="192" t="s">
        <v>29797</v>
      </c>
      <c r="G1285" s="192" t="s">
        <v>29797</v>
      </c>
      <c r="H1285" s="192" t="s">
        <v>29797</v>
      </c>
      <c r="I1285" s="192" t="s">
        <v>29797</v>
      </c>
      <c r="J1285" s="192" t="s">
        <v>29797</v>
      </c>
      <c r="K1285" s="192" t="s">
        <v>29797</v>
      </c>
      <c r="L1285" s="192" t="s">
        <v>1466</v>
      </c>
    </row>
    <row r="1286" spans="1:12" ht="15" x14ac:dyDescent="0.25">
      <c r="A1286" s="189" t="s">
        <v>23424</v>
      </c>
      <c r="B1286" s="190" t="s">
        <v>19149</v>
      </c>
      <c r="C1286" s="190" t="s">
        <v>29797</v>
      </c>
      <c r="D1286" s="190" t="s">
        <v>29797</v>
      </c>
      <c r="E1286" s="190" t="s">
        <v>29797</v>
      </c>
      <c r="F1286" s="190" t="s">
        <v>29797</v>
      </c>
      <c r="G1286" s="190" t="s">
        <v>29797</v>
      </c>
      <c r="H1286" s="190" t="s">
        <v>29797</v>
      </c>
      <c r="I1286" s="190" t="s">
        <v>29797</v>
      </c>
      <c r="J1286" s="190" t="s">
        <v>29797</v>
      </c>
      <c r="K1286" s="190" t="s">
        <v>29797</v>
      </c>
      <c r="L1286" s="190" t="s">
        <v>1438</v>
      </c>
    </row>
    <row r="1287" spans="1:12" ht="15" x14ac:dyDescent="0.25">
      <c r="A1287" s="191" t="s">
        <v>8280</v>
      </c>
      <c r="B1287" s="192" t="s">
        <v>1820</v>
      </c>
      <c r="C1287" s="192" t="s">
        <v>29797</v>
      </c>
      <c r="D1287" s="192" t="s">
        <v>29797</v>
      </c>
      <c r="E1287" s="192" t="s">
        <v>29797</v>
      </c>
      <c r="F1287" s="192" t="s">
        <v>29797</v>
      </c>
      <c r="G1287" s="192" t="s">
        <v>29797</v>
      </c>
      <c r="H1287" s="192" t="s">
        <v>31740</v>
      </c>
      <c r="I1287" s="192" t="s">
        <v>5073</v>
      </c>
      <c r="J1287" s="192" t="s">
        <v>31325</v>
      </c>
      <c r="K1287" s="192" t="s">
        <v>5073</v>
      </c>
      <c r="L1287" s="192" t="s">
        <v>1447</v>
      </c>
    </row>
    <row r="1288" spans="1:12" ht="15" x14ac:dyDescent="0.25">
      <c r="A1288" s="189" t="s">
        <v>15283</v>
      </c>
      <c r="B1288" s="190" t="s">
        <v>19150</v>
      </c>
      <c r="C1288" s="190" t="s">
        <v>29812</v>
      </c>
      <c r="D1288" s="190" t="s">
        <v>29824</v>
      </c>
      <c r="E1288" s="190" t="s">
        <v>29967</v>
      </c>
      <c r="F1288" s="190" t="s">
        <v>29804</v>
      </c>
      <c r="G1288" s="190" t="s">
        <v>29968</v>
      </c>
      <c r="H1288" s="190" t="s">
        <v>31434</v>
      </c>
      <c r="I1288" s="190" t="s">
        <v>31435</v>
      </c>
      <c r="J1288" s="190" t="s">
        <v>29821</v>
      </c>
      <c r="K1288" s="190" t="s">
        <v>5062</v>
      </c>
      <c r="L1288" s="190" t="s">
        <v>1447</v>
      </c>
    </row>
    <row r="1289" spans="1:12" ht="15" x14ac:dyDescent="0.25">
      <c r="A1289" s="191" t="s">
        <v>23425</v>
      </c>
      <c r="B1289" s="192" t="s">
        <v>23426</v>
      </c>
      <c r="C1289" s="192" t="s">
        <v>29797</v>
      </c>
      <c r="D1289" s="192" t="s">
        <v>29797</v>
      </c>
      <c r="E1289" s="192" t="s">
        <v>29797</v>
      </c>
      <c r="F1289" s="192" t="s">
        <v>29797</v>
      </c>
      <c r="G1289" s="192" t="s">
        <v>29797</v>
      </c>
      <c r="H1289" s="192" t="s">
        <v>29797</v>
      </c>
      <c r="I1289" s="192" t="s">
        <v>29797</v>
      </c>
      <c r="J1289" s="192" t="s">
        <v>29797</v>
      </c>
      <c r="K1289" s="192" t="s">
        <v>29797</v>
      </c>
      <c r="L1289" s="192" t="s">
        <v>29797</v>
      </c>
    </row>
    <row r="1290" spans="1:12" ht="15" x14ac:dyDescent="0.25">
      <c r="A1290" s="189" t="s">
        <v>8281</v>
      </c>
      <c r="B1290" s="190" t="s">
        <v>1821</v>
      </c>
      <c r="C1290" s="190" t="s">
        <v>29797</v>
      </c>
      <c r="D1290" s="190" t="s">
        <v>29797</v>
      </c>
      <c r="E1290" s="190" t="s">
        <v>29797</v>
      </c>
      <c r="F1290" s="190" t="s">
        <v>29797</v>
      </c>
      <c r="G1290" s="190" t="s">
        <v>29797</v>
      </c>
      <c r="H1290" s="190" t="s">
        <v>31802</v>
      </c>
      <c r="I1290" s="190" t="s">
        <v>31803</v>
      </c>
      <c r="J1290" s="190" t="s">
        <v>29821</v>
      </c>
      <c r="K1290" s="190" t="s">
        <v>5062</v>
      </c>
      <c r="L1290" s="190" t="s">
        <v>1447</v>
      </c>
    </row>
    <row r="1291" spans="1:12" ht="15" x14ac:dyDescent="0.25">
      <c r="A1291" s="191" t="s">
        <v>15284</v>
      </c>
      <c r="B1291" s="192" t="s">
        <v>19151</v>
      </c>
      <c r="C1291" s="192" t="s">
        <v>29797</v>
      </c>
      <c r="D1291" s="192" t="s">
        <v>29797</v>
      </c>
      <c r="E1291" s="192" t="s">
        <v>29797</v>
      </c>
      <c r="F1291" s="192" t="s">
        <v>29797</v>
      </c>
      <c r="G1291" s="192" t="s">
        <v>29797</v>
      </c>
      <c r="H1291" s="192" t="s">
        <v>31390</v>
      </c>
      <c r="I1291" s="192" t="s">
        <v>14423</v>
      </c>
      <c r="J1291" s="192" t="s">
        <v>29821</v>
      </c>
      <c r="K1291" s="192" t="s">
        <v>5062</v>
      </c>
      <c r="L1291" s="192" t="s">
        <v>1447</v>
      </c>
    </row>
    <row r="1292" spans="1:12" ht="15" x14ac:dyDescent="0.25">
      <c r="A1292" s="189" t="s">
        <v>8282</v>
      </c>
      <c r="B1292" s="190" t="s">
        <v>1822</v>
      </c>
      <c r="C1292" s="190" t="s">
        <v>29797</v>
      </c>
      <c r="D1292" s="190" t="s">
        <v>29797</v>
      </c>
      <c r="E1292" s="190" t="s">
        <v>29797</v>
      </c>
      <c r="F1292" s="190" t="s">
        <v>29797</v>
      </c>
      <c r="G1292" s="190" t="s">
        <v>29797</v>
      </c>
      <c r="H1292" s="190" t="s">
        <v>31390</v>
      </c>
      <c r="I1292" s="190" t="s">
        <v>14423</v>
      </c>
      <c r="J1292" s="190" t="s">
        <v>29821</v>
      </c>
      <c r="K1292" s="190" t="s">
        <v>5062</v>
      </c>
      <c r="L1292" s="190" t="s">
        <v>1447</v>
      </c>
    </row>
    <row r="1293" spans="1:12" ht="15" x14ac:dyDescent="0.25">
      <c r="A1293" s="191" t="s">
        <v>8283</v>
      </c>
      <c r="B1293" s="192" t="s">
        <v>1823</v>
      </c>
      <c r="C1293" s="192" t="s">
        <v>29797</v>
      </c>
      <c r="D1293" s="192" t="s">
        <v>29797</v>
      </c>
      <c r="E1293" s="192" t="s">
        <v>29797</v>
      </c>
      <c r="F1293" s="192" t="s">
        <v>29797</v>
      </c>
      <c r="G1293" s="192" t="s">
        <v>29797</v>
      </c>
      <c r="H1293" s="192" t="s">
        <v>29797</v>
      </c>
      <c r="I1293" s="192" t="s">
        <v>29797</v>
      </c>
      <c r="J1293" s="192" t="s">
        <v>29821</v>
      </c>
      <c r="K1293" s="192" t="s">
        <v>5062</v>
      </c>
      <c r="L1293" s="192" t="s">
        <v>1447</v>
      </c>
    </row>
    <row r="1294" spans="1:12" ht="15" x14ac:dyDescent="0.25">
      <c r="A1294" s="189" t="s">
        <v>15285</v>
      </c>
      <c r="B1294" s="190" t="s">
        <v>19152</v>
      </c>
      <c r="C1294" s="190" t="s">
        <v>29797</v>
      </c>
      <c r="D1294" s="190" t="s">
        <v>29797</v>
      </c>
      <c r="E1294" s="190" t="s">
        <v>29797</v>
      </c>
      <c r="F1294" s="190" t="s">
        <v>29797</v>
      </c>
      <c r="G1294" s="190" t="s">
        <v>29797</v>
      </c>
      <c r="H1294" s="190" t="s">
        <v>31878</v>
      </c>
      <c r="I1294" s="190" t="s">
        <v>31879</v>
      </c>
      <c r="J1294" s="190" t="s">
        <v>29821</v>
      </c>
      <c r="K1294" s="190" t="s">
        <v>5062</v>
      </c>
      <c r="L1294" s="190" t="s">
        <v>1447</v>
      </c>
    </row>
    <row r="1295" spans="1:12" ht="15" x14ac:dyDescent="0.25">
      <c r="A1295" s="191" t="s">
        <v>6304</v>
      </c>
      <c r="B1295" s="192" t="s">
        <v>6305</v>
      </c>
      <c r="C1295" s="192" t="s">
        <v>29797</v>
      </c>
      <c r="D1295" s="192" t="s">
        <v>29797</v>
      </c>
      <c r="E1295" s="192" t="s">
        <v>29797</v>
      </c>
      <c r="F1295" s="192" t="s">
        <v>29797</v>
      </c>
      <c r="G1295" s="192" t="s">
        <v>29797</v>
      </c>
      <c r="H1295" s="192" t="s">
        <v>31402</v>
      </c>
      <c r="I1295" s="192" t="s">
        <v>31403</v>
      </c>
      <c r="J1295" s="192" t="s">
        <v>29821</v>
      </c>
      <c r="K1295" s="192" t="s">
        <v>5062</v>
      </c>
      <c r="L1295" s="192" t="s">
        <v>1447</v>
      </c>
    </row>
    <row r="1296" spans="1:12" ht="15" x14ac:dyDescent="0.25">
      <c r="A1296" s="189" t="s">
        <v>8284</v>
      </c>
      <c r="B1296" s="190" t="s">
        <v>1824</v>
      </c>
      <c r="C1296" s="190" t="s">
        <v>29797</v>
      </c>
      <c r="D1296" s="190" t="s">
        <v>29797</v>
      </c>
      <c r="E1296" s="190" t="s">
        <v>29797</v>
      </c>
      <c r="F1296" s="190" t="s">
        <v>29797</v>
      </c>
      <c r="G1296" s="190" t="s">
        <v>29797</v>
      </c>
      <c r="H1296" s="190" t="s">
        <v>31880</v>
      </c>
      <c r="I1296" s="190" t="s">
        <v>5073</v>
      </c>
      <c r="J1296" s="190" t="s">
        <v>31325</v>
      </c>
      <c r="K1296" s="190" t="s">
        <v>5073</v>
      </c>
      <c r="L1296" s="190" t="s">
        <v>1447</v>
      </c>
    </row>
    <row r="1297" spans="1:12" ht="15" x14ac:dyDescent="0.25">
      <c r="A1297" s="191" t="s">
        <v>8285</v>
      </c>
      <c r="B1297" s="192" t="s">
        <v>1825</v>
      </c>
      <c r="C1297" s="192" t="s">
        <v>29797</v>
      </c>
      <c r="D1297" s="192" t="s">
        <v>29797</v>
      </c>
      <c r="E1297" s="192" t="s">
        <v>29797</v>
      </c>
      <c r="F1297" s="192" t="s">
        <v>29797</v>
      </c>
      <c r="G1297" s="192" t="s">
        <v>29797</v>
      </c>
      <c r="H1297" s="192" t="s">
        <v>29797</v>
      </c>
      <c r="I1297" s="192" t="s">
        <v>29797</v>
      </c>
      <c r="J1297" s="192" t="s">
        <v>29797</v>
      </c>
      <c r="K1297" s="192" t="s">
        <v>29797</v>
      </c>
      <c r="L1297" s="192" t="s">
        <v>29797</v>
      </c>
    </row>
    <row r="1298" spans="1:12" ht="15" x14ac:dyDescent="0.25">
      <c r="A1298" s="189" t="s">
        <v>23427</v>
      </c>
      <c r="B1298" s="190" t="s">
        <v>23428</v>
      </c>
      <c r="C1298" s="190" t="s">
        <v>29797</v>
      </c>
      <c r="D1298" s="190" t="s">
        <v>29797</v>
      </c>
      <c r="E1298" s="190" t="s">
        <v>29797</v>
      </c>
      <c r="F1298" s="190" t="s">
        <v>29797</v>
      </c>
      <c r="G1298" s="190" t="s">
        <v>29797</v>
      </c>
      <c r="H1298" s="190" t="s">
        <v>31310</v>
      </c>
      <c r="I1298" s="190" t="s">
        <v>31311</v>
      </c>
      <c r="J1298" s="190" t="s">
        <v>29821</v>
      </c>
      <c r="K1298" s="190" t="s">
        <v>5062</v>
      </c>
      <c r="L1298" s="190" t="s">
        <v>1447</v>
      </c>
    </row>
    <row r="1299" spans="1:12" ht="15" x14ac:dyDescent="0.25">
      <c r="A1299" s="191" t="s">
        <v>15286</v>
      </c>
      <c r="B1299" s="192" t="s">
        <v>23429</v>
      </c>
      <c r="C1299" s="192" t="s">
        <v>29797</v>
      </c>
      <c r="D1299" s="192" t="s">
        <v>29797</v>
      </c>
      <c r="E1299" s="192" t="s">
        <v>29797</v>
      </c>
      <c r="F1299" s="192" t="s">
        <v>29797</v>
      </c>
      <c r="G1299" s="192" t="s">
        <v>29797</v>
      </c>
      <c r="H1299" s="192" t="s">
        <v>31310</v>
      </c>
      <c r="I1299" s="192" t="s">
        <v>31311</v>
      </c>
      <c r="J1299" s="192" t="s">
        <v>29821</v>
      </c>
      <c r="K1299" s="192" t="s">
        <v>5062</v>
      </c>
      <c r="L1299" s="192" t="s">
        <v>1447</v>
      </c>
    </row>
    <row r="1300" spans="1:12" ht="15" x14ac:dyDescent="0.25">
      <c r="A1300" s="189" t="s">
        <v>15287</v>
      </c>
      <c r="B1300" s="190" t="s">
        <v>23429</v>
      </c>
      <c r="C1300" s="190" t="s">
        <v>29797</v>
      </c>
      <c r="D1300" s="190" t="s">
        <v>29797</v>
      </c>
      <c r="E1300" s="190" t="s">
        <v>29797</v>
      </c>
      <c r="F1300" s="190" t="s">
        <v>29797</v>
      </c>
      <c r="G1300" s="190" t="s">
        <v>29797</v>
      </c>
      <c r="H1300" s="190" t="s">
        <v>31310</v>
      </c>
      <c r="I1300" s="190" t="s">
        <v>31311</v>
      </c>
      <c r="J1300" s="190" t="s">
        <v>29821</v>
      </c>
      <c r="K1300" s="190" t="s">
        <v>5062</v>
      </c>
      <c r="L1300" s="190" t="s">
        <v>1447</v>
      </c>
    </row>
    <row r="1301" spans="1:12" ht="15" x14ac:dyDescent="0.25">
      <c r="A1301" s="191" t="s">
        <v>15288</v>
      </c>
      <c r="B1301" s="192" t="s">
        <v>23430</v>
      </c>
      <c r="C1301" s="192" t="s">
        <v>29797</v>
      </c>
      <c r="D1301" s="192" t="s">
        <v>29797</v>
      </c>
      <c r="E1301" s="192" t="s">
        <v>29797</v>
      </c>
      <c r="F1301" s="192" t="s">
        <v>29797</v>
      </c>
      <c r="G1301" s="192" t="s">
        <v>29797</v>
      </c>
      <c r="H1301" s="192" t="s">
        <v>29797</v>
      </c>
      <c r="I1301" s="192" t="s">
        <v>29797</v>
      </c>
      <c r="J1301" s="192" t="s">
        <v>29797</v>
      </c>
      <c r="K1301" s="192" t="s">
        <v>29797</v>
      </c>
      <c r="L1301" s="192" t="s">
        <v>1447</v>
      </c>
    </row>
    <row r="1302" spans="1:12" ht="15" x14ac:dyDescent="0.25">
      <c r="A1302" s="189" t="s">
        <v>8286</v>
      </c>
      <c r="B1302" s="190" t="s">
        <v>1826</v>
      </c>
      <c r="C1302" s="190" t="s">
        <v>29797</v>
      </c>
      <c r="D1302" s="190" t="s">
        <v>29797</v>
      </c>
      <c r="E1302" s="190" t="s">
        <v>29797</v>
      </c>
      <c r="F1302" s="190" t="s">
        <v>29797</v>
      </c>
      <c r="G1302" s="190" t="s">
        <v>29797</v>
      </c>
      <c r="H1302" s="190" t="s">
        <v>31404</v>
      </c>
      <c r="I1302" s="190" t="s">
        <v>31405</v>
      </c>
      <c r="J1302" s="190" t="s">
        <v>29826</v>
      </c>
      <c r="K1302" s="190" t="s">
        <v>5078</v>
      </c>
      <c r="L1302" s="190" t="s">
        <v>1447</v>
      </c>
    </row>
    <row r="1303" spans="1:12" ht="15" x14ac:dyDescent="0.25">
      <c r="A1303" s="191" t="s">
        <v>23431</v>
      </c>
      <c r="B1303" s="192" t="s">
        <v>23432</v>
      </c>
      <c r="C1303" s="192" t="s">
        <v>29797</v>
      </c>
      <c r="D1303" s="192" t="s">
        <v>29797</v>
      </c>
      <c r="E1303" s="192" t="s">
        <v>29797</v>
      </c>
      <c r="F1303" s="192" t="s">
        <v>29797</v>
      </c>
      <c r="G1303" s="192" t="s">
        <v>29797</v>
      </c>
      <c r="H1303" s="192" t="s">
        <v>31881</v>
      </c>
      <c r="I1303" s="192" t="s">
        <v>5078</v>
      </c>
      <c r="J1303" s="192" t="s">
        <v>29826</v>
      </c>
      <c r="K1303" s="192" t="s">
        <v>5078</v>
      </c>
      <c r="L1303" s="192" t="s">
        <v>1447</v>
      </c>
    </row>
    <row r="1304" spans="1:12" ht="15" x14ac:dyDescent="0.25">
      <c r="A1304" s="189" t="s">
        <v>8287</v>
      </c>
      <c r="B1304" s="190" t="s">
        <v>1827</v>
      </c>
      <c r="C1304" s="190" t="s">
        <v>29797</v>
      </c>
      <c r="D1304" s="190" t="s">
        <v>29797</v>
      </c>
      <c r="E1304" s="190" t="s">
        <v>29797</v>
      </c>
      <c r="F1304" s="190" t="s">
        <v>29797</v>
      </c>
      <c r="G1304" s="190" t="s">
        <v>29797</v>
      </c>
      <c r="H1304" s="190" t="s">
        <v>31882</v>
      </c>
      <c r="I1304" s="190" t="s">
        <v>7466</v>
      </c>
      <c r="J1304" s="190" t="s">
        <v>29875</v>
      </c>
      <c r="K1304" s="190" t="s">
        <v>7466</v>
      </c>
      <c r="L1304" s="190" t="s">
        <v>1447</v>
      </c>
    </row>
    <row r="1305" spans="1:12" ht="15" x14ac:dyDescent="0.25">
      <c r="A1305" s="191" t="s">
        <v>8288</v>
      </c>
      <c r="B1305" s="192" t="s">
        <v>1828</v>
      </c>
      <c r="C1305" s="192" t="s">
        <v>29797</v>
      </c>
      <c r="D1305" s="192" t="s">
        <v>29797</v>
      </c>
      <c r="E1305" s="192" t="s">
        <v>29797</v>
      </c>
      <c r="F1305" s="192" t="s">
        <v>29797</v>
      </c>
      <c r="G1305" s="192" t="s">
        <v>29797</v>
      </c>
      <c r="H1305" s="192" t="s">
        <v>29797</v>
      </c>
      <c r="I1305" s="192" t="s">
        <v>29797</v>
      </c>
      <c r="J1305" s="192" t="s">
        <v>29797</v>
      </c>
      <c r="K1305" s="192" t="s">
        <v>29797</v>
      </c>
      <c r="L1305" s="192" t="s">
        <v>29797</v>
      </c>
    </row>
    <row r="1306" spans="1:12" ht="15" x14ac:dyDescent="0.25">
      <c r="A1306" s="189" t="s">
        <v>8289</v>
      </c>
      <c r="B1306" s="190" t="s">
        <v>1829</v>
      </c>
      <c r="C1306" s="190" t="s">
        <v>29797</v>
      </c>
      <c r="D1306" s="190" t="s">
        <v>29797</v>
      </c>
      <c r="E1306" s="190" t="s">
        <v>29797</v>
      </c>
      <c r="F1306" s="190" t="s">
        <v>29797</v>
      </c>
      <c r="G1306" s="190" t="s">
        <v>29797</v>
      </c>
      <c r="H1306" s="190" t="s">
        <v>29797</v>
      </c>
      <c r="I1306" s="190" t="s">
        <v>29797</v>
      </c>
      <c r="J1306" s="190" t="s">
        <v>29797</v>
      </c>
      <c r="K1306" s="190" t="s">
        <v>29797</v>
      </c>
      <c r="L1306" s="190" t="s">
        <v>29797</v>
      </c>
    </row>
    <row r="1307" spans="1:12" ht="15" x14ac:dyDescent="0.25">
      <c r="A1307" s="191" t="s">
        <v>6306</v>
      </c>
      <c r="B1307" s="192" t="s">
        <v>6307</v>
      </c>
      <c r="C1307" s="192" t="s">
        <v>29806</v>
      </c>
      <c r="D1307" s="192" t="s">
        <v>29797</v>
      </c>
      <c r="E1307" s="192" t="s">
        <v>29969</v>
      </c>
      <c r="F1307" s="192" t="s">
        <v>29797</v>
      </c>
      <c r="G1307" s="192" t="s">
        <v>29797</v>
      </c>
      <c r="H1307" s="192" t="s">
        <v>31521</v>
      </c>
      <c r="I1307" s="192" t="s">
        <v>30455</v>
      </c>
      <c r="J1307" s="192" t="s">
        <v>29870</v>
      </c>
      <c r="K1307" s="192" t="s">
        <v>8069</v>
      </c>
      <c r="L1307" s="192" t="s">
        <v>1447</v>
      </c>
    </row>
    <row r="1308" spans="1:12" ht="15" x14ac:dyDescent="0.25">
      <c r="A1308" s="189" t="s">
        <v>23433</v>
      </c>
      <c r="B1308" s="190" t="s">
        <v>1830</v>
      </c>
      <c r="C1308" s="190" t="s">
        <v>29797</v>
      </c>
      <c r="D1308" s="190" t="s">
        <v>29797</v>
      </c>
      <c r="E1308" s="190" t="s">
        <v>29797</v>
      </c>
      <c r="F1308" s="190" t="s">
        <v>29797</v>
      </c>
      <c r="G1308" s="190" t="s">
        <v>29797</v>
      </c>
      <c r="H1308" s="190" t="s">
        <v>29797</v>
      </c>
      <c r="I1308" s="190" t="s">
        <v>29797</v>
      </c>
      <c r="J1308" s="190" t="s">
        <v>29797</v>
      </c>
      <c r="K1308" s="190" t="s">
        <v>29797</v>
      </c>
      <c r="L1308" s="190" t="s">
        <v>1467</v>
      </c>
    </row>
    <row r="1309" spans="1:12" ht="15" x14ac:dyDescent="0.25">
      <c r="A1309" s="191" t="s">
        <v>23434</v>
      </c>
      <c r="B1309" s="192" t="s">
        <v>1831</v>
      </c>
      <c r="C1309" s="192" t="s">
        <v>29797</v>
      </c>
      <c r="D1309" s="192" t="s">
        <v>29797</v>
      </c>
      <c r="E1309" s="192" t="s">
        <v>29797</v>
      </c>
      <c r="F1309" s="192" t="s">
        <v>29797</v>
      </c>
      <c r="G1309" s="192" t="s">
        <v>29797</v>
      </c>
      <c r="H1309" s="192" t="s">
        <v>29797</v>
      </c>
      <c r="I1309" s="192" t="s">
        <v>29797</v>
      </c>
      <c r="J1309" s="192" t="s">
        <v>29797</v>
      </c>
      <c r="K1309" s="192" t="s">
        <v>29797</v>
      </c>
      <c r="L1309" s="192" t="s">
        <v>1441</v>
      </c>
    </row>
    <row r="1310" spans="1:12" ht="15" x14ac:dyDescent="0.25">
      <c r="A1310" s="189" t="s">
        <v>8290</v>
      </c>
      <c r="B1310" s="190" t="s">
        <v>1832</v>
      </c>
      <c r="C1310" s="190" t="s">
        <v>29797</v>
      </c>
      <c r="D1310" s="190" t="s">
        <v>29797</v>
      </c>
      <c r="E1310" s="190" t="s">
        <v>29797</v>
      </c>
      <c r="F1310" s="190" t="s">
        <v>29797</v>
      </c>
      <c r="G1310" s="190" t="s">
        <v>29797</v>
      </c>
      <c r="H1310" s="190" t="s">
        <v>31883</v>
      </c>
      <c r="I1310" s="190" t="s">
        <v>5078</v>
      </c>
      <c r="J1310" s="190" t="s">
        <v>29826</v>
      </c>
      <c r="K1310" s="190" t="s">
        <v>5078</v>
      </c>
      <c r="L1310" s="190" t="s">
        <v>1447</v>
      </c>
    </row>
    <row r="1311" spans="1:12" ht="15" x14ac:dyDescent="0.25">
      <c r="A1311" s="191" t="s">
        <v>23435</v>
      </c>
      <c r="B1311" s="192" t="s">
        <v>19153</v>
      </c>
      <c r="C1311" s="192" t="s">
        <v>29797</v>
      </c>
      <c r="D1311" s="192" t="s">
        <v>29797</v>
      </c>
      <c r="E1311" s="192" t="s">
        <v>29797</v>
      </c>
      <c r="F1311" s="192" t="s">
        <v>29797</v>
      </c>
      <c r="G1311" s="192" t="s">
        <v>29797</v>
      </c>
      <c r="H1311" s="192" t="s">
        <v>29797</v>
      </c>
      <c r="I1311" s="192" t="s">
        <v>29797</v>
      </c>
      <c r="J1311" s="192" t="s">
        <v>29797</v>
      </c>
      <c r="K1311" s="192" t="s">
        <v>29797</v>
      </c>
      <c r="L1311" s="192" t="s">
        <v>2704</v>
      </c>
    </row>
    <row r="1312" spans="1:12" ht="15" x14ac:dyDescent="0.25">
      <c r="A1312" s="189" t="s">
        <v>23436</v>
      </c>
      <c r="B1312" s="190" t="s">
        <v>19154</v>
      </c>
      <c r="C1312" s="190" t="s">
        <v>29797</v>
      </c>
      <c r="D1312" s="190" t="s">
        <v>29797</v>
      </c>
      <c r="E1312" s="190" t="s">
        <v>29797</v>
      </c>
      <c r="F1312" s="190" t="s">
        <v>29797</v>
      </c>
      <c r="G1312" s="190" t="s">
        <v>29797</v>
      </c>
      <c r="H1312" s="190" t="s">
        <v>29797</v>
      </c>
      <c r="I1312" s="190" t="s">
        <v>29797</v>
      </c>
      <c r="J1312" s="190" t="s">
        <v>29797</v>
      </c>
      <c r="K1312" s="190" t="s">
        <v>29797</v>
      </c>
      <c r="L1312" s="190" t="s">
        <v>1465</v>
      </c>
    </row>
    <row r="1313" spans="1:12" ht="15" x14ac:dyDescent="0.25">
      <c r="A1313" s="191" t="s">
        <v>23437</v>
      </c>
      <c r="B1313" s="192" t="s">
        <v>23438</v>
      </c>
      <c r="C1313" s="192" t="s">
        <v>29797</v>
      </c>
      <c r="D1313" s="192" t="s">
        <v>29797</v>
      </c>
      <c r="E1313" s="192" t="s">
        <v>29797</v>
      </c>
      <c r="F1313" s="192" t="s">
        <v>29797</v>
      </c>
      <c r="G1313" s="192" t="s">
        <v>29797</v>
      </c>
      <c r="H1313" s="192" t="s">
        <v>29797</v>
      </c>
      <c r="I1313" s="192" t="s">
        <v>29797</v>
      </c>
      <c r="J1313" s="192" t="s">
        <v>29797</v>
      </c>
      <c r="K1313" s="192" t="s">
        <v>29797</v>
      </c>
      <c r="L1313" s="192" t="s">
        <v>29797</v>
      </c>
    </row>
    <row r="1314" spans="1:12" ht="15" x14ac:dyDescent="0.25">
      <c r="A1314" s="189" t="s">
        <v>8292</v>
      </c>
      <c r="B1314" s="190" t="s">
        <v>1833</v>
      </c>
      <c r="C1314" s="190" t="s">
        <v>29797</v>
      </c>
      <c r="D1314" s="190" t="s">
        <v>29797</v>
      </c>
      <c r="E1314" s="190" t="s">
        <v>29797</v>
      </c>
      <c r="F1314" s="190" t="s">
        <v>29797</v>
      </c>
      <c r="G1314" s="190" t="s">
        <v>29797</v>
      </c>
      <c r="H1314" s="190" t="s">
        <v>31560</v>
      </c>
      <c r="I1314" s="190" t="s">
        <v>5073</v>
      </c>
      <c r="J1314" s="190" t="s">
        <v>31325</v>
      </c>
      <c r="K1314" s="190" t="s">
        <v>5073</v>
      </c>
      <c r="L1314" s="190" t="s">
        <v>1447</v>
      </c>
    </row>
    <row r="1315" spans="1:12" ht="15" x14ac:dyDescent="0.25">
      <c r="A1315" s="191" t="s">
        <v>8293</v>
      </c>
      <c r="B1315" s="192" t="s">
        <v>1834</v>
      </c>
      <c r="C1315" s="192" t="s">
        <v>29797</v>
      </c>
      <c r="D1315" s="192" t="s">
        <v>29797</v>
      </c>
      <c r="E1315" s="192" t="s">
        <v>29797</v>
      </c>
      <c r="F1315" s="192" t="s">
        <v>29797</v>
      </c>
      <c r="G1315" s="192" t="s">
        <v>29797</v>
      </c>
      <c r="H1315" s="192" t="s">
        <v>31375</v>
      </c>
      <c r="I1315" s="192" t="s">
        <v>5078</v>
      </c>
      <c r="J1315" s="192" t="s">
        <v>29826</v>
      </c>
      <c r="K1315" s="192" t="s">
        <v>5078</v>
      </c>
      <c r="L1315" s="192" t="s">
        <v>1447</v>
      </c>
    </row>
    <row r="1316" spans="1:12" ht="15" x14ac:dyDescent="0.25">
      <c r="A1316" s="189" t="s">
        <v>8294</v>
      </c>
      <c r="B1316" s="190" t="s">
        <v>1835</v>
      </c>
      <c r="C1316" s="190" t="s">
        <v>29797</v>
      </c>
      <c r="D1316" s="190" t="s">
        <v>29797</v>
      </c>
      <c r="E1316" s="190" t="s">
        <v>29797</v>
      </c>
      <c r="F1316" s="190" t="s">
        <v>29797</v>
      </c>
      <c r="G1316" s="190" t="s">
        <v>29797</v>
      </c>
      <c r="H1316" s="190" t="s">
        <v>31884</v>
      </c>
      <c r="I1316" s="190" t="s">
        <v>31885</v>
      </c>
      <c r="J1316" s="190" t="s">
        <v>31325</v>
      </c>
      <c r="K1316" s="190" t="s">
        <v>5073</v>
      </c>
      <c r="L1316" s="190" t="s">
        <v>1447</v>
      </c>
    </row>
    <row r="1317" spans="1:12" ht="15" x14ac:dyDescent="0.25">
      <c r="A1317" s="191" t="s">
        <v>23439</v>
      </c>
      <c r="B1317" s="192" t="s">
        <v>23440</v>
      </c>
      <c r="C1317" s="192" t="s">
        <v>29797</v>
      </c>
      <c r="D1317" s="192" t="s">
        <v>29797</v>
      </c>
      <c r="E1317" s="192" t="s">
        <v>29797</v>
      </c>
      <c r="F1317" s="192" t="s">
        <v>29797</v>
      </c>
      <c r="G1317" s="192" t="s">
        <v>29797</v>
      </c>
      <c r="H1317" s="192" t="s">
        <v>31310</v>
      </c>
      <c r="I1317" s="192" t="s">
        <v>31311</v>
      </c>
      <c r="J1317" s="192" t="s">
        <v>29821</v>
      </c>
      <c r="K1317" s="192" t="s">
        <v>5062</v>
      </c>
      <c r="L1317" s="192" t="s">
        <v>1447</v>
      </c>
    </row>
    <row r="1318" spans="1:12" ht="15" x14ac:dyDescent="0.25">
      <c r="A1318" s="189" t="s">
        <v>23441</v>
      </c>
      <c r="B1318" s="190" t="s">
        <v>23442</v>
      </c>
      <c r="C1318" s="190" t="s">
        <v>29797</v>
      </c>
      <c r="D1318" s="190" t="s">
        <v>29797</v>
      </c>
      <c r="E1318" s="190" t="s">
        <v>29797</v>
      </c>
      <c r="F1318" s="190" t="s">
        <v>29797</v>
      </c>
      <c r="G1318" s="190" t="s">
        <v>29797</v>
      </c>
      <c r="H1318" s="190" t="s">
        <v>31361</v>
      </c>
      <c r="I1318" s="190" t="s">
        <v>5062</v>
      </c>
      <c r="J1318" s="190" t="s">
        <v>29821</v>
      </c>
      <c r="K1318" s="190" t="s">
        <v>5062</v>
      </c>
      <c r="L1318" s="190" t="s">
        <v>1447</v>
      </c>
    </row>
    <row r="1319" spans="1:12" ht="15" x14ac:dyDescent="0.25">
      <c r="A1319" s="191" t="s">
        <v>8295</v>
      </c>
      <c r="B1319" s="192" t="s">
        <v>1836</v>
      </c>
      <c r="C1319" s="192" t="s">
        <v>29797</v>
      </c>
      <c r="D1319" s="192" t="s">
        <v>29797</v>
      </c>
      <c r="E1319" s="192" t="s">
        <v>29797</v>
      </c>
      <c r="F1319" s="192" t="s">
        <v>29797</v>
      </c>
      <c r="G1319" s="192" t="s">
        <v>29797</v>
      </c>
      <c r="H1319" s="192" t="s">
        <v>31590</v>
      </c>
      <c r="I1319" s="192" t="s">
        <v>31591</v>
      </c>
      <c r="J1319" s="192" t="s">
        <v>31325</v>
      </c>
      <c r="K1319" s="192" t="s">
        <v>5073</v>
      </c>
      <c r="L1319" s="192" t="s">
        <v>1447</v>
      </c>
    </row>
    <row r="1320" spans="1:12" ht="15" x14ac:dyDescent="0.25">
      <c r="A1320" s="189" t="s">
        <v>8296</v>
      </c>
      <c r="B1320" s="190" t="s">
        <v>1837</v>
      </c>
      <c r="C1320" s="190" t="s">
        <v>29797</v>
      </c>
      <c r="D1320" s="190" t="s">
        <v>29797</v>
      </c>
      <c r="E1320" s="190" t="s">
        <v>29797</v>
      </c>
      <c r="F1320" s="190" t="s">
        <v>29797</v>
      </c>
      <c r="G1320" s="190" t="s">
        <v>29797</v>
      </c>
      <c r="H1320" s="190" t="s">
        <v>31307</v>
      </c>
      <c r="I1320" s="190" t="s">
        <v>5062</v>
      </c>
      <c r="J1320" s="190" t="s">
        <v>29821</v>
      </c>
      <c r="K1320" s="190" t="s">
        <v>5062</v>
      </c>
      <c r="L1320" s="190" t="s">
        <v>1447</v>
      </c>
    </row>
    <row r="1321" spans="1:12" ht="15" x14ac:dyDescent="0.25">
      <c r="A1321" s="191" t="s">
        <v>23443</v>
      </c>
      <c r="B1321" s="192" t="s">
        <v>23444</v>
      </c>
      <c r="C1321" s="192" t="s">
        <v>29797</v>
      </c>
      <c r="D1321" s="192" t="s">
        <v>29797</v>
      </c>
      <c r="E1321" s="192" t="s">
        <v>29797</v>
      </c>
      <c r="F1321" s="192" t="s">
        <v>29797</v>
      </c>
      <c r="G1321" s="192" t="s">
        <v>29797</v>
      </c>
      <c r="H1321" s="192" t="s">
        <v>31371</v>
      </c>
      <c r="I1321" s="192" t="s">
        <v>5062</v>
      </c>
      <c r="J1321" s="192" t="s">
        <v>29821</v>
      </c>
      <c r="K1321" s="192" t="s">
        <v>5062</v>
      </c>
      <c r="L1321" s="192" t="s">
        <v>1447</v>
      </c>
    </row>
    <row r="1322" spans="1:12" ht="15" x14ac:dyDescent="0.25">
      <c r="A1322" s="189" t="s">
        <v>15289</v>
      </c>
      <c r="B1322" s="190" t="s">
        <v>23445</v>
      </c>
      <c r="C1322" s="190" t="s">
        <v>29797</v>
      </c>
      <c r="D1322" s="190" t="s">
        <v>29797</v>
      </c>
      <c r="E1322" s="190" t="s">
        <v>29797</v>
      </c>
      <c r="F1322" s="190" t="s">
        <v>29797</v>
      </c>
      <c r="G1322" s="190" t="s">
        <v>29797</v>
      </c>
      <c r="H1322" s="190" t="s">
        <v>29797</v>
      </c>
      <c r="I1322" s="190" t="s">
        <v>29797</v>
      </c>
      <c r="J1322" s="190" t="s">
        <v>29797</v>
      </c>
      <c r="K1322" s="190" t="s">
        <v>29797</v>
      </c>
      <c r="L1322" s="190" t="s">
        <v>1447</v>
      </c>
    </row>
    <row r="1323" spans="1:12" ht="15" x14ac:dyDescent="0.25">
      <c r="A1323" s="191" t="s">
        <v>15290</v>
      </c>
      <c r="B1323" s="192" t="s">
        <v>23446</v>
      </c>
      <c r="C1323" s="192" t="s">
        <v>29797</v>
      </c>
      <c r="D1323" s="192" t="s">
        <v>29797</v>
      </c>
      <c r="E1323" s="192" t="s">
        <v>29797</v>
      </c>
      <c r="F1323" s="192" t="s">
        <v>29797</v>
      </c>
      <c r="G1323" s="192" t="s">
        <v>29797</v>
      </c>
      <c r="H1323" s="192" t="s">
        <v>31374</v>
      </c>
      <c r="I1323" s="192" t="s">
        <v>30278</v>
      </c>
      <c r="J1323" s="192" t="s">
        <v>29821</v>
      </c>
      <c r="K1323" s="192" t="s">
        <v>5062</v>
      </c>
      <c r="L1323" s="192" t="s">
        <v>1447</v>
      </c>
    </row>
    <row r="1324" spans="1:12" ht="15" x14ac:dyDescent="0.25">
      <c r="A1324" s="189" t="s">
        <v>15291</v>
      </c>
      <c r="B1324" s="190" t="s">
        <v>19155</v>
      </c>
      <c r="C1324" s="190" t="s">
        <v>29797</v>
      </c>
      <c r="D1324" s="190" t="s">
        <v>29797</v>
      </c>
      <c r="E1324" s="190" t="s">
        <v>29797</v>
      </c>
      <c r="F1324" s="190" t="s">
        <v>29797</v>
      </c>
      <c r="G1324" s="190" t="s">
        <v>29797</v>
      </c>
      <c r="H1324" s="190" t="s">
        <v>29797</v>
      </c>
      <c r="I1324" s="190" t="s">
        <v>29797</v>
      </c>
      <c r="J1324" s="190" t="s">
        <v>29797</v>
      </c>
      <c r="K1324" s="190" t="s">
        <v>29797</v>
      </c>
      <c r="L1324" s="190" t="s">
        <v>29797</v>
      </c>
    </row>
    <row r="1325" spans="1:12" ht="15" x14ac:dyDescent="0.25">
      <c r="A1325" s="191" t="s">
        <v>23447</v>
      </c>
      <c r="B1325" s="192" t="s">
        <v>23448</v>
      </c>
      <c r="C1325" s="192" t="s">
        <v>29797</v>
      </c>
      <c r="D1325" s="192" t="s">
        <v>29797</v>
      </c>
      <c r="E1325" s="192" t="s">
        <v>29797</v>
      </c>
      <c r="F1325" s="192" t="s">
        <v>29797</v>
      </c>
      <c r="G1325" s="192" t="s">
        <v>29797</v>
      </c>
      <c r="H1325" s="192" t="s">
        <v>29797</v>
      </c>
      <c r="I1325" s="192" t="s">
        <v>29797</v>
      </c>
      <c r="J1325" s="192" t="s">
        <v>29797</v>
      </c>
      <c r="K1325" s="192" t="s">
        <v>29797</v>
      </c>
      <c r="L1325" s="192" t="s">
        <v>29797</v>
      </c>
    </row>
    <row r="1326" spans="1:12" ht="15" x14ac:dyDescent="0.25">
      <c r="A1326" s="189" t="s">
        <v>23449</v>
      </c>
      <c r="B1326" s="190" t="s">
        <v>23450</v>
      </c>
      <c r="C1326" s="190" t="s">
        <v>29797</v>
      </c>
      <c r="D1326" s="190" t="s">
        <v>29797</v>
      </c>
      <c r="E1326" s="190" t="s">
        <v>29797</v>
      </c>
      <c r="F1326" s="190" t="s">
        <v>29797</v>
      </c>
      <c r="G1326" s="190" t="s">
        <v>29797</v>
      </c>
      <c r="H1326" s="190" t="s">
        <v>29797</v>
      </c>
      <c r="I1326" s="190" t="s">
        <v>29797</v>
      </c>
      <c r="J1326" s="190" t="s">
        <v>29797</v>
      </c>
      <c r="K1326" s="190" t="s">
        <v>29797</v>
      </c>
      <c r="L1326" s="190" t="s">
        <v>29797</v>
      </c>
    </row>
    <row r="1327" spans="1:12" ht="15" x14ac:dyDescent="0.25">
      <c r="A1327" s="191" t="s">
        <v>8297</v>
      </c>
      <c r="B1327" s="192" t="s">
        <v>1838</v>
      </c>
      <c r="C1327" s="192" t="s">
        <v>29797</v>
      </c>
      <c r="D1327" s="192" t="s">
        <v>29797</v>
      </c>
      <c r="E1327" s="192" t="s">
        <v>29797</v>
      </c>
      <c r="F1327" s="192" t="s">
        <v>29797</v>
      </c>
      <c r="G1327" s="192" t="s">
        <v>29797</v>
      </c>
      <c r="H1327" s="192" t="s">
        <v>31886</v>
      </c>
      <c r="I1327" s="192" t="s">
        <v>6089</v>
      </c>
      <c r="J1327" s="192" t="s">
        <v>30187</v>
      </c>
      <c r="K1327" s="192" t="s">
        <v>6089</v>
      </c>
      <c r="L1327" s="192" t="s">
        <v>1447</v>
      </c>
    </row>
    <row r="1328" spans="1:12" ht="15" x14ac:dyDescent="0.25">
      <c r="A1328" s="189" t="s">
        <v>23451</v>
      </c>
      <c r="B1328" s="190" t="s">
        <v>23452</v>
      </c>
      <c r="C1328" s="190" t="s">
        <v>29797</v>
      </c>
      <c r="D1328" s="190" t="s">
        <v>29797</v>
      </c>
      <c r="E1328" s="190" t="s">
        <v>29797</v>
      </c>
      <c r="F1328" s="190" t="s">
        <v>29797</v>
      </c>
      <c r="G1328" s="190" t="s">
        <v>29797</v>
      </c>
      <c r="H1328" s="190" t="s">
        <v>31887</v>
      </c>
      <c r="I1328" s="190" t="s">
        <v>31888</v>
      </c>
      <c r="J1328" s="190" t="s">
        <v>29821</v>
      </c>
      <c r="K1328" s="190" t="s">
        <v>5062</v>
      </c>
      <c r="L1328" s="190" t="s">
        <v>1447</v>
      </c>
    </row>
    <row r="1329" spans="1:12" ht="15" x14ac:dyDescent="0.25">
      <c r="A1329" s="191" t="s">
        <v>8298</v>
      </c>
      <c r="B1329" s="192" t="s">
        <v>1839</v>
      </c>
      <c r="C1329" s="192" t="s">
        <v>29812</v>
      </c>
      <c r="D1329" s="192" t="s">
        <v>29824</v>
      </c>
      <c r="E1329" s="192" t="s">
        <v>29970</v>
      </c>
      <c r="F1329" s="192" t="s">
        <v>29804</v>
      </c>
      <c r="G1329" s="192" t="s">
        <v>29818</v>
      </c>
      <c r="H1329" s="192" t="s">
        <v>31670</v>
      </c>
      <c r="I1329" s="192" t="s">
        <v>31671</v>
      </c>
      <c r="J1329" s="192" t="s">
        <v>29870</v>
      </c>
      <c r="K1329" s="192" t="s">
        <v>8069</v>
      </c>
      <c r="L1329" s="192" t="s">
        <v>1447</v>
      </c>
    </row>
    <row r="1330" spans="1:12" ht="15" x14ac:dyDescent="0.25">
      <c r="A1330" s="189" t="s">
        <v>8299</v>
      </c>
      <c r="B1330" s="190" t="s">
        <v>1840</v>
      </c>
      <c r="C1330" s="190" t="s">
        <v>29797</v>
      </c>
      <c r="D1330" s="190" t="s">
        <v>29797</v>
      </c>
      <c r="E1330" s="190" t="s">
        <v>29797</v>
      </c>
      <c r="F1330" s="190" t="s">
        <v>29797</v>
      </c>
      <c r="G1330" s="190" t="s">
        <v>29797</v>
      </c>
      <c r="H1330" s="190" t="s">
        <v>31689</v>
      </c>
      <c r="I1330" s="190" t="s">
        <v>10472</v>
      </c>
      <c r="J1330" s="190" t="s">
        <v>29821</v>
      </c>
      <c r="K1330" s="190" t="s">
        <v>5062</v>
      </c>
      <c r="L1330" s="190" t="s">
        <v>1447</v>
      </c>
    </row>
    <row r="1331" spans="1:12" ht="15" x14ac:dyDescent="0.25">
      <c r="A1331" s="191" t="s">
        <v>23453</v>
      </c>
      <c r="B1331" s="192" t="s">
        <v>23454</v>
      </c>
      <c r="C1331" s="192" t="s">
        <v>29797</v>
      </c>
      <c r="D1331" s="192" t="s">
        <v>29797</v>
      </c>
      <c r="E1331" s="192" t="s">
        <v>29797</v>
      </c>
      <c r="F1331" s="192" t="s">
        <v>29797</v>
      </c>
      <c r="G1331" s="192" t="s">
        <v>29797</v>
      </c>
      <c r="H1331" s="192" t="s">
        <v>31310</v>
      </c>
      <c r="I1331" s="192" t="s">
        <v>31311</v>
      </c>
      <c r="J1331" s="192" t="s">
        <v>29821</v>
      </c>
      <c r="K1331" s="192" t="s">
        <v>5062</v>
      </c>
      <c r="L1331" s="192" t="s">
        <v>1447</v>
      </c>
    </row>
    <row r="1332" spans="1:12" ht="15" x14ac:dyDescent="0.25">
      <c r="A1332" s="189" t="s">
        <v>8300</v>
      </c>
      <c r="B1332" s="190" t="s">
        <v>1841</v>
      </c>
      <c r="C1332" s="190" t="s">
        <v>29797</v>
      </c>
      <c r="D1332" s="190" t="s">
        <v>29797</v>
      </c>
      <c r="E1332" s="190" t="s">
        <v>29797</v>
      </c>
      <c r="F1332" s="190" t="s">
        <v>29797</v>
      </c>
      <c r="G1332" s="190" t="s">
        <v>29797</v>
      </c>
      <c r="H1332" s="190" t="s">
        <v>29797</v>
      </c>
      <c r="I1332" s="190" t="s">
        <v>29797</v>
      </c>
      <c r="J1332" s="190" t="s">
        <v>29870</v>
      </c>
      <c r="K1332" s="190" t="s">
        <v>8069</v>
      </c>
      <c r="L1332" s="190" t="s">
        <v>1447</v>
      </c>
    </row>
    <row r="1333" spans="1:12" ht="15" x14ac:dyDescent="0.25">
      <c r="A1333" s="191" t="s">
        <v>8301</v>
      </c>
      <c r="B1333" s="192" t="s">
        <v>1842</v>
      </c>
      <c r="C1333" s="192" t="s">
        <v>29812</v>
      </c>
      <c r="D1333" s="192" t="s">
        <v>29797</v>
      </c>
      <c r="E1333" s="192" t="s">
        <v>29971</v>
      </c>
      <c r="F1333" s="192" t="s">
        <v>29797</v>
      </c>
      <c r="G1333" s="192" t="s">
        <v>29797</v>
      </c>
      <c r="H1333" s="192" t="s">
        <v>31584</v>
      </c>
      <c r="I1333" s="192" t="s">
        <v>6488</v>
      </c>
      <c r="J1333" s="192" t="s">
        <v>29821</v>
      </c>
      <c r="K1333" s="192" t="s">
        <v>5062</v>
      </c>
      <c r="L1333" s="192" t="s">
        <v>1447</v>
      </c>
    </row>
    <row r="1334" spans="1:12" ht="15" x14ac:dyDescent="0.25">
      <c r="A1334" s="189" t="s">
        <v>8302</v>
      </c>
      <c r="B1334" s="190" t="s">
        <v>1843</v>
      </c>
      <c r="C1334" s="190" t="s">
        <v>29797</v>
      </c>
      <c r="D1334" s="190" t="s">
        <v>29797</v>
      </c>
      <c r="E1334" s="190" t="s">
        <v>29797</v>
      </c>
      <c r="F1334" s="190" t="s">
        <v>29797</v>
      </c>
      <c r="G1334" s="190" t="s">
        <v>29797</v>
      </c>
      <c r="H1334" s="190" t="s">
        <v>29797</v>
      </c>
      <c r="I1334" s="190" t="s">
        <v>29797</v>
      </c>
      <c r="J1334" s="190" t="s">
        <v>29821</v>
      </c>
      <c r="K1334" s="190" t="s">
        <v>5062</v>
      </c>
      <c r="L1334" s="190" t="s">
        <v>1447</v>
      </c>
    </row>
    <row r="1335" spans="1:12" ht="15" x14ac:dyDescent="0.25">
      <c r="A1335" s="191" t="s">
        <v>8303</v>
      </c>
      <c r="B1335" s="192" t="s">
        <v>1844</v>
      </c>
      <c r="C1335" s="192" t="s">
        <v>29797</v>
      </c>
      <c r="D1335" s="192" t="s">
        <v>29797</v>
      </c>
      <c r="E1335" s="192" t="s">
        <v>29797</v>
      </c>
      <c r="F1335" s="192" t="s">
        <v>29797</v>
      </c>
      <c r="G1335" s="192" t="s">
        <v>29797</v>
      </c>
      <c r="H1335" s="192" t="s">
        <v>29797</v>
      </c>
      <c r="I1335" s="192" t="s">
        <v>29797</v>
      </c>
      <c r="J1335" s="192" t="s">
        <v>29821</v>
      </c>
      <c r="K1335" s="192" t="s">
        <v>5062</v>
      </c>
      <c r="L1335" s="192" t="s">
        <v>1447</v>
      </c>
    </row>
    <row r="1336" spans="1:12" ht="15" x14ac:dyDescent="0.25">
      <c r="A1336" s="189" t="s">
        <v>15292</v>
      </c>
      <c r="B1336" s="190" t="s">
        <v>19156</v>
      </c>
      <c r="C1336" s="190" t="s">
        <v>29797</v>
      </c>
      <c r="D1336" s="190" t="s">
        <v>29797</v>
      </c>
      <c r="E1336" s="190" t="s">
        <v>29797</v>
      </c>
      <c r="F1336" s="190" t="s">
        <v>29797</v>
      </c>
      <c r="G1336" s="190" t="s">
        <v>29797</v>
      </c>
      <c r="H1336" s="190" t="s">
        <v>29797</v>
      </c>
      <c r="I1336" s="190" t="s">
        <v>29797</v>
      </c>
      <c r="J1336" s="190" t="s">
        <v>29797</v>
      </c>
      <c r="K1336" s="190" t="s">
        <v>29797</v>
      </c>
      <c r="L1336" s="190" t="s">
        <v>29797</v>
      </c>
    </row>
    <row r="1337" spans="1:12" ht="15" x14ac:dyDescent="0.25">
      <c r="A1337" s="191" t="s">
        <v>8304</v>
      </c>
      <c r="B1337" s="192" t="s">
        <v>1845</v>
      </c>
      <c r="C1337" s="192" t="s">
        <v>29797</v>
      </c>
      <c r="D1337" s="192" t="s">
        <v>29797</v>
      </c>
      <c r="E1337" s="192" t="s">
        <v>29797</v>
      </c>
      <c r="F1337" s="192" t="s">
        <v>29797</v>
      </c>
      <c r="G1337" s="192" t="s">
        <v>29797</v>
      </c>
      <c r="H1337" s="192" t="s">
        <v>31573</v>
      </c>
      <c r="I1337" s="192" t="s">
        <v>31574</v>
      </c>
      <c r="J1337" s="192" t="s">
        <v>29821</v>
      </c>
      <c r="K1337" s="192" t="s">
        <v>5062</v>
      </c>
      <c r="L1337" s="192" t="s">
        <v>1447</v>
      </c>
    </row>
    <row r="1338" spans="1:12" ht="15" x14ac:dyDescent="0.25">
      <c r="A1338" s="189" t="s">
        <v>8305</v>
      </c>
      <c r="B1338" s="190" t="s">
        <v>1846</v>
      </c>
      <c r="C1338" s="190" t="s">
        <v>29797</v>
      </c>
      <c r="D1338" s="190" t="s">
        <v>29797</v>
      </c>
      <c r="E1338" s="190" t="s">
        <v>29797</v>
      </c>
      <c r="F1338" s="190" t="s">
        <v>29797</v>
      </c>
      <c r="G1338" s="190" t="s">
        <v>29797</v>
      </c>
      <c r="H1338" s="190" t="s">
        <v>29797</v>
      </c>
      <c r="I1338" s="190" t="s">
        <v>29797</v>
      </c>
      <c r="J1338" s="190" t="s">
        <v>29821</v>
      </c>
      <c r="K1338" s="190" t="s">
        <v>5062</v>
      </c>
      <c r="L1338" s="190" t="s">
        <v>1447</v>
      </c>
    </row>
    <row r="1339" spans="1:12" ht="15" x14ac:dyDescent="0.25">
      <c r="A1339" s="191" t="s">
        <v>8306</v>
      </c>
      <c r="B1339" s="192" t="s">
        <v>1847</v>
      </c>
      <c r="C1339" s="192" t="s">
        <v>29797</v>
      </c>
      <c r="D1339" s="192" t="s">
        <v>29797</v>
      </c>
      <c r="E1339" s="192" t="s">
        <v>29797</v>
      </c>
      <c r="F1339" s="192" t="s">
        <v>29797</v>
      </c>
      <c r="G1339" s="192" t="s">
        <v>29797</v>
      </c>
      <c r="H1339" s="192" t="s">
        <v>31889</v>
      </c>
      <c r="I1339" s="192" t="s">
        <v>10325</v>
      </c>
      <c r="J1339" s="192" t="s">
        <v>31325</v>
      </c>
      <c r="K1339" s="192" t="s">
        <v>5073</v>
      </c>
      <c r="L1339" s="192" t="s">
        <v>1447</v>
      </c>
    </row>
    <row r="1340" spans="1:12" ht="15" x14ac:dyDescent="0.25">
      <c r="A1340" s="189" t="s">
        <v>15293</v>
      </c>
      <c r="B1340" s="190" t="s">
        <v>19157</v>
      </c>
      <c r="C1340" s="190" t="s">
        <v>29797</v>
      </c>
      <c r="D1340" s="190" t="s">
        <v>29797</v>
      </c>
      <c r="E1340" s="190" t="s">
        <v>29797</v>
      </c>
      <c r="F1340" s="190" t="s">
        <v>29797</v>
      </c>
      <c r="G1340" s="190" t="s">
        <v>29797</v>
      </c>
      <c r="H1340" s="190" t="s">
        <v>29797</v>
      </c>
      <c r="I1340" s="190" t="s">
        <v>29797</v>
      </c>
      <c r="J1340" s="190" t="s">
        <v>29797</v>
      </c>
      <c r="K1340" s="190" t="s">
        <v>29797</v>
      </c>
      <c r="L1340" s="190" t="s">
        <v>29797</v>
      </c>
    </row>
    <row r="1341" spans="1:12" ht="15" x14ac:dyDescent="0.25">
      <c r="A1341" s="191" t="s">
        <v>23455</v>
      </c>
      <c r="B1341" s="192" t="s">
        <v>23456</v>
      </c>
      <c r="C1341" s="192" t="s">
        <v>29797</v>
      </c>
      <c r="D1341" s="192" t="s">
        <v>29797</v>
      </c>
      <c r="E1341" s="192" t="s">
        <v>29797</v>
      </c>
      <c r="F1341" s="192" t="s">
        <v>29797</v>
      </c>
      <c r="G1341" s="192" t="s">
        <v>29797</v>
      </c>
      <c r="H1341" s="192" t="s">
        <v>31833</v>
      </c>
      <c r="I1341" s="192" t="s">
        <v>31834</v>
      </c>
      <c r="J1341" s="192" t="s">
        <v>29821</v>
      </c>
      <c r="K1341" s="192" t="s">
        <v>5062</v>
      </c>
      <c r="L1341" s="192" t="s">
        <v>1447</v>
      </c>
    </row>
    <row r="1342" spans="1:12" ht="15" x14ac:dyDescent="0.25">
      <c r="A1342" s="189" t="s">
        <v>15294</v>
      </c>
      <c r="B1342" s="190" t="s">
        <v>19158</v>
      </c>
      <c r="C1342" s="190" t="s">
        <v>29797</v>
      </c>
      <c r="D1342" s="190" t="s">
        <v>29797</v>
      </c>
      <c r="E1342" s="190" t="s">
        <v>29797</v>
      </c>
      <c r="F1342" s="190" t="s">
        <v>29797</v>
      </c>
      <c r="G1342" s="190" t="s">
        <v>29797</v>
      </c>
      <c r="H1342" s="190" t="s">
        <v>29797</v>
      </c>
      <c r="I1342" s="190" t="s">
        <v>29797</v>
      </c>
      <c r="J1342" s="190" t="s">
        <v>29797</v>
      </c>
      <c r="K1342" s="190" t="s">
        <v>29797</v>
      </c>
      <c r="L1342" s="190" t="s">
        <v>29797</v>
      </c>
    </row>
    <row r="1343" spans="1:12" ht="15" x14ac:dyDescent="0.25">
      <c r="A1343" s="191" t="s">
        <v>6309</v>
      </c>
      <c r="B1343" s="192" t="s">
        <v>6310</v>
      </c>
      <c r="C1343" s="192" t="s">
        <v>29797</v>
      </c>
      <c r="D1343" s="192" t="s">
        <v>29797</v>
      </c>
      <c r="E1343" s="192" t="s">
        <v>29797</v>
      </c>
      <c r="F1343" s="192" t="s">
        <v>29797</v>
      </c>
      <c r="G1343" s="192" t="s">
        <v>29797</v>
      </c>
      <c r="H1343" s="192" t="s">
        <v>31445</v>
      </c>
      <c r="I1343" s="192" t="s">
        <v>31446</v>
      </c>
      <c r="J1343" s="192" t="s">
        <v>31325</v>
      </c>
      <c r="K1343" s="192" t="s">
        <v>5073</v>
      </c>
      <c r="L1343" s="192" t="s">
        <v>1447</v>
      </c>
    </row>
    <row r="1344" spans="1:12" ht="15" x14ac:dyDescent="0.25">
      <c r="A1344" s="189" t="s">
        <v>8307</v>
      </c>
      <c r="B1344" s="190" t="s">
        <v>1848</v>
      </c>
      <c r="C1344" s="190" t="s">
        <v>29797</v>
      </c>
      <c r="D1344" s="190" t="s">
        <v>29797</v>
      </c>
      <c r="E1344" s="190" t="s">
        <v>29797</v>
      </c>
      <c r="F1344" s="190" t="s">
        <v>29797</v>
      </c>
      <c r="G1344" s="190" t="s">
        <v>29797</v>
      </c>
      <c r="H1344" s="190" t="s">
        <v>29797</v>
      </c>
      <c r="I1344" s="190" t="s">
        <v>29797</v>
      </c>
      <c r="J1344" s="190" t="s">
        <v>29797</v>
      </c>
      <c r="K1344" s="190" t="s">
        <v>29797</v>
      </c>
      <c r="L1344" s="190" t="s">
        <v>1440</v>
      </c>
    </row>
    <row r="1345" spans="1:12" ht="15" x14ac:dyDescent="0.25">
      <c r="A1345" s="191" t="s">
        <v>23457</v>
      </c>
      <c r="B1345" s="192" t="s">
        <v>19159</v>
      </c>
      <c r="C1345" s="192" t="s">
        <v>29797</v>
      </c>
      <c r="D1345" s="192" t="s">
        <v>29797</v>
      </c>
      <c r="E1345" s="192" t="s">
        <v>29797</v>
      </c>
      <c r="F1345" s="192" t="s">
        <v>29797</v>
      </c>
      <c r="G1345" s="192" t="s">
        <v>29797</v>
      </c>
      <c r="H1345" s="192" t="s">
        <v>29797</v>
      </c>
      <c r="I1345" s="192" t="s">
        <v>29797</v>
      </c>
      <c r="J1345" s="192" t="s">
        <v>29797</v>
      </c>
      <c r="K1345" s="192" t="s">
        <v>29797</v>
      </c>
      <c r="L1345" s="192" t="s">
        <v>1468</v>
      </c>
    </row>
    <row r="1346" spans="1:12" ht="15" x14ac:dyDescent="0.25">
      <c r="A1346" s="189" t="s">
        <v>15295</v>
      </c>
      <c r="B1346" s="190" t="s">
        <v>23458</v>
      </c>
      <c r="C1346" s="190" t="s">
        <v>29797</v>
      </c>
      <c r="D1346" s="190" t="s">
        <v>29797</v>
      </c>
      <c r="E1346" s="190" t="s">
        <v>29797</v>
      </c>
      <c r="F1346" s="190" t="s">
        <v>29797</v>
      </c>
      <c r="G1346" s="190" t="s">
        <v>29797</v>
      </c>
      <c r="H1346" s="190" t="s">
        <v>31466</v>
      </c>
      <c r="I1346" s="190" t="s">
        <v>31467</v>
      </c>
      <c r="J1346" s="190" t="s">
        <v>29821</v>
      </c>
      <c r="K1346" s="190" t="s">
        <v>5062</v>
      </c>
      <c r="L1346" s="190" t="s">
        <v>1447</v>
      </c>
    </row>
    <row r="1347" spans="1:12" ht="15" x14ac:dyDescent="0.25">
      <c r="A1347" s="191" t="s">
        <v>8308</v>
      </c>
      <c r="B1347" s="192" t="s">
        <v>1849</v>
      </c>
      <c r="C1347" s="192" t="s">
        <v>29797</v>
      </c>
      <c r="D1347" s="192" t="s">
        <v>29797</v>
      </c>
      <c r="E1347" s="192" t="s">
        <v>29797</v>
      </c>
      <c r="F1347" s="192" t="s">
        <v>29797</v>
      </c>
      <c r="G1347" s="192" t="s">
        <v>29797</v>
      </c>
      <c r="H1347" s="192" t="s">
        <v>31537</v>
      </c>
      <c r="I1347" s="192" t="s">
        <v>5894</v>
      </c>
      <c r="J1347" s="192" t="s">
        <v>29821</v>
      </c>
      <c r="K1347" s="192" t="s">
        <v>5062</v>
      </c>
      <c r="L1347" s="192" t="s">
        <v>1447</v>
      </c>
    </row>
    <row r="1348" spans="1:12" ht="15" x14ac:dyDescent="0.25">
      <c r="A1348" s="189" t="s">
        <v>8309</v>
      </c>
      <c r="B1348" s="190" t="s">
        <v>1850</v>
      </c>
      <c r="C1348" s="190" t="s">
        <v>29797</v>
      </c>
      <c r="D1348" s="190" t="s">
        <v>29797</v>
      </c>
      <c r="E1348" s="190" t="s">
        <v>29797</v>
      </c>
      <c r="F1348" s="190" t="s">
        <v>29797</v>
      </c>
      <c r="G1348" s="190" t="s">
        <v>29797</v>
      </c>
      <c r="H1348" s="190" t="s">
        <v>31511</v>
      </c>
      <c r="I1348" s="190" t="s">
        <v>31512</v>
      </c>
      <c r="J1348" s="190" t="s">
        <v>29821</v>
      </c>
      <c r="K1348" s="190" t="s">
        <v>5062</v>
      </c>
      <c r="L1348" s="190" t="s">
        <v>1447</v>
      </c>
    </row>
    <row r="1349" spans="1:12" ht="15" x14ac:dyDescent="0.25">
      <c r="A1349" s="191" t="s">
        <v>15296</v>
      </c>
      <c r="B1349" s="192" t="s">
        <v>19160</v>
      </c>
      <c r="C1349" s="192" t="s">
        <v>29797</v>
      </c>
      <c r="D1349" s="192" t="s">
        <v>29797</v>
      </c>
      <c r="E1349" s="192" t="s">
        <v>29797</v>
      </c>
      <c r="F1349" s="192" t="s">
        <v>29797</v>
      </c>
      <c r="G1349" s="192" t="s">
        <v>29797</v>
      </c>
      <c r="H1349" s="192" t="s">
        <v>29797</v>
      </c>
      <c r="I1349" s="192" t="s">
        <v>29797</v>
      </c>
      <c r="J1349" s="192" t="s">
        <v>29797</v>
      </c>
      <c r="K1349" s="192" t="s">
        <v>29797</v>
      </c>
      <c r="L1349" s="192" t="s">
        <v>29797</v>
      </c>
    </row>
    <row r="1350" spans="1:12" ht="15" x14ac:dyDescent="0.25">
      <c r="A1350" s="189" t="s">
        <v>15297</v>
      </c>
      <c r="B1350" s="190" t="s">
        <v>19161</v>
      </c>
      <c r="C1350" s="190" t="s">
        <v>29797</v>
      </c>
      <c r="D1350" s="190" t="s">
        <v>29797</v>
      </c>
      <c r="E1350" s="190" t="s">
        <v>29797</v>
      </c>
      <c r="F1350" s="190" t="s">
        <v>29797</v>
      </c>
      <c r="G1350" s="190" t="s">
        <v>29797</v>
      </c>
      <c r="H1350" s="190" t="s">
        <v>29797</v>
      </c>
      <c r="I1350" s="190" t="s">
        <v>29797</v>
      </c>
      <c r="J1350" s="190" t="s">
        <v>29797</v>
      </c>
      <c r="K1350" s="190" t="s">
        <v>29797</v>
      </c>
      <c r="L1350" s="190" t="s">
        <v>29797</v>
      </c>
    </row>
    <row r="1351" spans="1:12" ht="15" x14ac:dyDescent="0.25">
      <c r="A1351" s="191" t="s">
        <v>6311</v>
      </c>
      <c r="B1351" s="192" t="s">
        <v>6312</v>
      </c>
      <c r="C1351" s="192" t="s">
        <v>29797</v>
      </c>
      <c r="D1351" s="192" t="s">
        <v>29797</v>
      </c>
      <c r="E1351" s="192" t="s">
        <v>29797</v>
      </c>
      <c r="F1351" s="192" t="s">
        <v>29797</v>
      </c>
      <c r="G1351" s="192" t="s">
        <v>29797</v>
      </c>
      <c r="H1351" s="192" t="s">
        <v>31537</v>
      </c>
      <c r="I1351" s="192" t="s">
        <v>5894</v>
      </c>
      <c r="J1351" s="192" t="s">
        <v>29821</v>
      </c>
      <c r="K1351" s="192" t="s">
        <v>5062</v>
      </c>
      <c r="L1351" s="192" t="s">
        <v>1447</v>
      </c>
    </row>
    <row r="1352" spans="1:12" ht="15" x14ac:dyDescent="0.25">
      <c r="A1352" s="189" t="s">
        <v>15298</v>
      </c>
      <c r="B1352" s="190" t="s">
        <v>19162</v>
      </c>
      <c r="C1352" s="190" t="s">
        <v>29797</v>
      </c>
      <c r="D1352" s="190" t="s">
        <v>29797</v>
      </c>
      <c r="E1352" s="190" t="s">
        <v>29797</v>
      </c>
      <c r="F1352" s="190" t="s">
        <v>29797</v>
      </c>
      <c r="G1352" s="190" t="s">
        <v>29797</v>
      </c>
      <c r="H1352" s="190" t="s">
        <v>29797</v>
      </c>
      <c r="I1352" s="190" t="s">
        <v>29797</v>
      </c>
      <c r="J1352" s="190" t="s">
        <v>29797</v>
      </c>
      <c r="K1352" s="190" t="s">
        <v>29797</v>
      </c>
      <c r="L1352" s="190" t="s">
        <v>29797</v>
      </c>
    </row>
    <row r="1353" spans="1:12" ht="15" x14ac:dyDescent="0.25">
      <c r="A1353" s="191" t="s">
        <v>23459</v>
      </c>
      <c r="B1353" s="192" t="s">
        <v>23460</v>
      </c>
      <c r="C1353" s="192" t="s">
        <v>29797</v>
      </c>
      <c r="D1353" s="192" t="s">
        <v>29797</v>
      </c>
      <c r="E1353" s="192" t="s">
        <v>29797</v>
      </c>
      <c r="F1353" s="192" t="s">
        <v>29797</v>
      </c>
      <c r="G1353" s="192" t="s">
        <v>29797</v>
      </c>
      <c r="H1353" s="192" t="s">
        <v>31310</v>
      </c>
      <c r="I1353" s="192" t="s">
        <v>31311</v>
      </c>
      <c r="J1353" s="192" t="s">
        <v>29821</v>
      </c>
      <c r="K1353" s="192" t="s">
        <v>5062</v>
      </c>
      <c r="L1353" s="192" t="s">
        <v>1447</v>
      </c>
    </row>
    <row r="1354" spans="1:12" ht="15" x14ac:dyDescent="0.25">
      <c r="A1354" s="189" t="s">
        <v>15299</v>
      </c>
      <c r="B1354" s="190" t="s">
        <v>19163</v>
      </c>
      <c r="C1354" s="190" t="s">
        <v>29797</v>
      </c>
      <c r="D1354" s="190" t="s">
        <v>29797</v>
      </c>
      <c r="E1354" s="190" t="s">
        <v>29797</v>
      </c>
      <c r="F1354" s="190" t="s">
        <v>29797</v>
      </c>
      <c r="G1354" s="190" t="s">
        <v>29797</v>
      </c>
      <c r="H1354" s="190" t="s">
        <v>29797</v>
      </c>
      <c r="I1354" s="190" t="s">
        <v>29797</v>
      </c>
      <c r="J1354" s="190" t="s">
        <v>29797</v>
      </c>
      <c r="K1354" s="190" t="s">
        <v>29797</v>
      </c>
      <c r="L1354" s="190" t="s">
        <v>29797</v>
      </c>
    </row>
    <row r="1355" spans="1:12" ht="15" x14ac:dyDescent="0.25">
      <c r="A1355" s="191" t="s">
        <v>8310</v>
      </c>
      <c r="B1355" s="192" t="s">
        <v>1851</v>
      </c>
      <c r="C1355" s="192" t="s">
        <v>29797</v>
      </c>
      <c r="D1355" s="192" t="s">
        <v>29797</v>
      </c>
      <c r="E1355" s="192" t="s">
        <v>29797</v>
      </c>
      <c r="F1355" s="192" t="s">
        <v>29797</v>
      </c>
      <c r="G1355" s="192" t="s">
        <v>29797</v>
      </c>
      <c r="H1355" s="192" t="s">
        <v>29797</v>
      </c>
      <c r="I1355" s="192" t="s">
        <v>29797</v>
      </c>
      <c r="J1355" s="192" t="s">
        <v>29821</v>
      </c>
      <c r="K1355" s="192" t="s">
        <v>5062</v>
      </c>
      <c r="L1355" s="192" t="s">
        <v>1447</v>
      </c>
    </row>
    <row r="1356" spans="1:12" ht="15" x14ac:dyDescent="0.25">
      <c r="A1356" s="189" t="s">
        <v>8311</v>
      </c>
      <c r="B1356" s="190" t="s">
        <v>1852</v>
      </c>
      <c r="C1356" s="190" t="s">
        <v>29797</v>
      </c>
      <c r="D1356" s="190" t="s">
        <v>29797</v>
      </c>
      <c r="E1356" s="190" t="s">
        <v>29797</v>
      </c>
      <c r="F1356" s="190" t="s">
        <v>29797</v>
      </c>
      <c r="G1356" s="190" t="s">
        <v>29797</v>
      </c>
      <c r="H1356" s="190" t="s">
        <v>29797</v>
      </c>
      <c r="I1356" s="190" t="s">
        <v>29797</v>
      </c>
      <c r="J1356" s="190" t="s">
        <v>29821</v>
      </c>
      <c r="K1356" s="190" t="s">
        <v>5062</v>
      </c>
      <c r="L1356" s="190" t="s">
        <v>1447</v>
      </c>
    </row>
    <row r="1357" spans="1:12" ht="15" x14ac:dyDescent="0.25">
      <c r="A1357" s="191" t="s">
        <v>8312</v>
      </c>
      <c r="B1357" s="192" t="s">
        <v>1853</v>
      </c>
      <c r="C1357" s="192" t="s">
        <v>29797</v>
      </c>
      <c r="D1357" s="192" t="s">
        <v>29797</v>
      </c>
      <c r="E1357" s="192" t="s">
        <v>29797</v>
      </c>
      <c r="F1357" s="192" t="s">
        <v>29797</v>
      </c>
      <c r="G1357" s="192" t="s">
        <v>29797</v>
      </c>
      <c r="H1357" s="192" t="s">
        <v>29797</v>
      </c>
      <c r="I1357" s="192" t="s">
        <v>29797</v>
      </c>
      <c r="J1357" s="192" t="s">
        <v>29797</v>
      </c>
      <c r="K1357" s="192" t="s">
        <v>29797</v>
      </c>
      <c r="L1357" s="192" t="s">
        <v>29797</v>
      </c>
    </row>
    <row r="1358" spans="1:12" ht="15" x14ac:dyDescent="0.25">
      <c r="A1358" s="189" t="s">
        <v>6313</v>
      </c>
      <c r="B1358" s="190" t="s">
        <v>6314</v>
      </c>
      <c r="C1358" s="190" t="s">
        <v>29797</v>
      </c>
      <c r="D1358" s="190" t="s">
        <v>29797</v>
      </c>
      <c r="E1358" s="190" t="s">
        <v>29797</v>
      </c>
      <c r="F1358" s="190" t="s">
        <v>29797</v>
      </c>
      <c r="G1358" s="190" t="s">
        <v>29797</v>
      </c>
      <c r="H1358" s="190" t="s">
        <v>31409</v>
      </c>
      <c r="I1358" s="190" t="s">
        <v>5062</v>
      </c>
      <c r="J1358" s="190" t="s">
        <v>29821</v>
      </c>
      <c r="K1358" s="190" t="s">
        <v>5062</v>
      </c>
      <c r="L1358" s="190" t="s">
        <v>1447</v>
      </c>
    </row>
    <row r="1359" spans="1:12" ht="15" x14ac:dyDescent="0.25">
      <c r="A1359" s="191" t="s">
        <v>15300</v>
      </c>
      <c r="B1359" s="192" t="s">
        <v>19164</v>
      </c>
      <c r="C1359" s="192" t="s">
        <v>29797</v>
      </c>
      <c r="D1359" s="192" t="s">
        <v>29797</v>
      </c>
      <c r="E1359" s="192" t="s">
        <v>29797</v>
      </c>
      <c r="F1359" s="192" t="s">
        <v>29797</v>
      </c>
      <c r="G1359" s="192" t="s">
        <v>29797</v>
      </c>
      <c r="H1359" s="192" t="s">
        <v>31890</v>
      </c>
      <c r="I1359" s="192" t="s">
        <v>5078</v>
      </c>
      <c r="J1359" s="192" t="s">
        <v>29826</v>
      </c>
      <c r="K1359" s="192" t="s">
        <v>5078</v>
      </c>
      <c r="L1359" s="192" t="s">
        <v>1447</v>
      </c>
    </row>
    <row r="1360" spans="1:12" ht="15" x14ac:dyDescent="0.25">
      <c r="A1360" s="189" t="s">
        <v>8313</v>
      </c>
      <c r="B1360" s="190" t="s">
        <v>1854</v>
      </c>
      <c r="C1360" s="190" t="s">
        <v>29797</v>
      </c>
      <c r="D1360" s="190" t="s">
        <v>29797</v>
      </c>
      <c r="E1360" s="190" t="s">
        <v>29797</v>
      </c>
      <c r="F1360" s="190" t="s">
        <v>29797</v>
      </c>
      <c r="G1360" s="190" t="s">
        <v>29797</v>
      </c>
      <c r="H1360" s="190" t="s">
        <v>29797</v>
      </c>
      <c r="I1360" s="190" t="s">
        <v>29797</v>
      </c>
      <c r="J1360" s="190" t="s">
        <v>29797</v>
      </c>
      <c r="K1360" s="190" t="s">
        <v>29797</v>
      </c>
      <c r="L1360" s="190" t="s">
        <v>1440</v>
      </c>
    </row>
    <row r="1361" spans="1:12" ht="15" x14ac:dyDescent="0.25">
      <c r="A1361" s="191" t="s">
        <v>15301</v>
      </c>
      <c r="B1361" s="192" t="s">
        <v>19165</v>
      </c>
      <c r="C1361" s="192" t="s">
        <v>29797</v>
      </c>
      <c r="D1361" s="192" t="s">
        <v>29797</v>
      </c>
      <c r="E1361" s="192" t="s">
        <v>29797</v>
      </c>
      <c r="F1361" s="192" t="s">
        <v>29797</v>
      </c>
      <c r="G1361" s="192" t="s">
        <v>29797</v>
      </c>
      <c r="H1361" s="192" t="s">
        <v>31312</v>
      </c>
      <c r="I1361" s="192" t="s">
        <v>31313</v>
      </c>
      <c r="J1361" s="192" t="s">
        <v>29821</v>
      </c>
      <c r="K1361" s="192" t="s">
        <v>5062</v>
      </c>
      <c r="L1361" s="192" t="s">
        <v>1447</v>
      </c>
    </row>
    <row r="1362" spans="1:12" ht="15" x14ac:dyDescent="0.25">
      <c r="A1362" s="189" t="s">
        <v>8314</v>
      </c>
      <c r="B1362" s="190" t="s">
        <v>1855</v>
      </c>
      <c r="C1362" s="190" t="s">
        <v>29797</v>
      </c>
      <c r="D1362" s="190" t="s">
        <v>29797</v>
      </c>
      <c r="E1362" s="190" t="s">
        <v>29797</v>
      </c>
      <c r="F1362" s="190" t="s">
        <v>29797</v>
      </c>
      <c r="G1362" s="190" t="s">
        <v>29797</v>
      </c>
      <c r="H1362" s="190" t="s">
        <v>29797</v>
      </c>
      <c r="I1362" s="190" t="s">
        <v>29797</v>
      </c>
      <c r="J1362" s="190" t="s">
        <v>29821</v>
      </c>
      <c r="K1362" s="190" t="s">
        <v>5062</v>
      </c>
      <c r="L1362" s="190" t="s">
        <v>1447</v>
      </c>
    </row>
    <row r="1363" spans="1:12" ht="15" x14ac:dyDescent="0.25">
      <c r="A1363" s="191" t="s">
        <v>6315</v>
      </c>
      <c r="B1363" s="192" t="s">
        <v>6316</v>
      </c>
      <c r="C1363" s="192" t="s">
        <v>29797</v>
      </c>
      <c r="D1363" s="192" t="s">
        <v>29797</v>
      </c>
      <c r="E1363" s="192" t="s">
        <v>29797</v>
      </c>
      <c r="F1363" s="192" t="s">
        <v>29797</v>
      </c>
      <c r="G1363" s="192" t="s">
        <v>29797</v>
      </c>
      <c r="H1363" s="192" t="s">
        <v>31546</v>
      </c>
      <c r="I1363" s="192" t="s">
        <v>31547</v>
      </c>
      <c r="J1363" s="192" t="s">
        <v>29821</v>
      </c>
      <c r="K1363" s="192" t="s">
        <v>5062</v>
      </c>
      <c r="L1363" s="192" t="s">
        <v>1447</v>
      </c>
    </row>
    <row r="1364" spans="1:12" ht="15" x14ac:dyDescent="0.25">
      <c r="A1364" s="189" t="s">
        <v>15302</v>
      </c>
      <c r="B1364" s="190" t="s">
        <v>19166</v>
      </c>
      <c r="C1364" s="190" t="s">
        <v>29797</v>
      </c>
      <c r="D1364" s="190" t="s">
        <v>29797</v>
      </c>
      <c r="E1364" s="190" t="s">
        <v>29797</v>
      </c>
      <c r="F1364" s="190" t="s">
        <v>29797</v>
      </c>
      <c r="G1364" s="190" t="s">
        <v>29797</v>
      </c>
      <c r="H1364" s="190" t="s">
        <v>31818</v>
      </c>
      <c r="I1364" s="190" t="s">
        <v>5073</v>
      </c>
      <c r="J1364" s="190" t="s">
        <v>31325</v>
      </c>
      <c r="K1364" s="190" t="s">
        <v>5073</v>
      </c>
      <c r="L1364" s="190" t="s">
        <v>1447</v>
      </c>
    </row>
    <row r="1365" spans="1:12" ht="15" x14ac:dyDescent="0.25">
      <c r="A1365" s="191" t="s">
        <v>8315</v>
      </c>
      <c r="B1365" s="192" t="s">
        <v>1856</v>
      </c>
      <c r="C1365" s="192" t="s">
        <v>29797</v>
      </c>
      <c r="D1365" s="192" t="s">
        <v>29797</v>
      </c>
      <c r="E1365" s="192" t="s">
        <v>29797</v>
      </c>
      <c r="F1365" s="192" t="s">
        <v>29797</v>
      </c>
      <c r="G1365" s="192" t="s">
        <v>29797</v>
      </c>
      <c r="H1365" s="192" t="s">
        <v>29797</v>
      </c>
      <c r="I1365" s="192" t="s">
        <v>29797</v>
      </c>
      <c r="J1365" s="192" t="s">
        <v>29797</v>
      </c>
      <c r="K1365" s="192" t="s">
        <v>29797</v>
      </c>
      <c r="L1365" s="192" t="s">
        <v>29797</v>
      </c>
    </row>
    <row r="1366" spans="1:12" ht="15" x14ac:dyDescent="0.25">
      <c r="A1366" s="189" t="s">
        <v>15303</v>
      </c>
      <c r="B1366" s="190" t="s">
        <v>1856</v>
      </c>
      <c r="C1366" s="190" t="s">
        <v>29797</v>
      </c>
      <c r="D1366" s="190" t="s">
        <v>29797</v>
      </c>
      <c r="E1366" s="190" t="s">
        <v>29797</v>
      </c>
      <c r="F1366" s="190" t="s">
        <v>29797</v>
      </c>
      <c r="G1366" s="190" t="s">
        <v>29797</v>
      </c>
      <c r="H1366" s="190" t="s">
        <v>29797</v>
      </c>
      <c r="I1366" s="190" t="s">
        <v>29797</v>
      </c>
      <c r="J1366" s="190" t="s">
        <v>29797</v>
      </c>
      <c r="K1366" s="190" t="s">
        <v>29797</v>
      </c>
      <c r="L1366" s="190" t="s">
        <v>29797</v>
      </c>
    </row>
    <row r="1367" spans="1:12" ht="15" x14ac:dyDescent="0.25">
      <c r="A1367" s="191" t="s">
        <v>8316</v>
      </c>
      <c r="B1367" s="192" t="s">
        <v>1857</v>
      </c>
      <c r="C1367" s="192" t="s">
        <v>29797</v>
      </c>
      <c r="D1367" s="192" t="s">
        <v>29797</v>
      </c>
      <c r="E1367" s="192" t="s">
        <v>29797</v>
      </c>
      <c r="F1367" s="192" t="s">
        <v>29797</v>
      </c>
      <c r="G1367" s="192" t="s">
        <v>29797</v>
      </c>
      <c r="H1367" s="192" t="s">
        <v>31376</v>
      </c>
      <c r="I1367" s="192" t="s">
        <v>5062</v>
      </c>
      <c r="J1367" s="192" t="s">
        <v>29821</v>
      </c>
      <c r="K1367" s="192" t="s">
        <v>5062</v>
      </c>
      <c r="L1367" s="192" t="s">
        <v>1447</v>
      </c>
    </row>
    <row r="1368" spans="1:12" ht="15" x14ac:dyDescent="0.25">
      <c r="A1368" s="189" t="s">
        <v>15304</v>
      </c>
      <c r="B1368" s="190" t="s">
        <v>19167</v>
      </c>
      <c r="C1368" s="190" t="s">
        <v>29797</v>
      </c>
      <c r="D1368" s="190" t="s">
        <v>29797</v>
      </c>
      <c r="E1368" s="190" t="s">
        <v>29797</v>
      </c>
      <c r="F1368" s="190" t="s">
        <v>29797</v>
      </c>
      <c r="G1368" s="190" t="s">
        <v>29797</v>
      </c>
      <c r="H1368" s="190" t="s">
        <v>29797</v>
      </c>
      <c r="I1368" s="190" t="s">
        <v>29797</v>
      </c>
      <c r="J1368" s="190" t="s">
        <v>29797</v>
      </c>
      <c r="K1368" s="190" t="s">
        <v>29797</v>
      </c>
      <c r="L1368" s="190" t="s">
        <v>29797</v>
      </c>
    </row>
    <row r="1369" spans="1:12" ht="15" x14ac:dyDescent="0.25">
      <c r="A1369" s="191" t="s">
        <v>8317</v>
      </c>
      <c r="B1369" s="192" t="s">
        <v>1858</v>
      </c>
      <c r="C1369" s="192" t="s">
        <v>29797</v>
      </c>
      <c r="D1369" s="192" t="s">
        <v>29797</v>
      </c>
      <c r="E1369" s="192" t="s">
        <v>29797</v>
      </c>
      <c r="F1369" s="192" t="s">
        <v>29797</v>
      </c>
      <c r="G1369" s="192" t="s">
        <v>29797</v>
      </c>
      <c r="H1369" s="192" t="s">
        <v>31550</v>
      </c>
      <c r="I1369" s="192" t="s">
        <v>31551</v>
      </c>
      <c r="J1369" s="192" t="s">
        <v>29821</v>
      </c>
      <c r="K1369" s="192" t="s">
        <v>5062</v>
      </c>
      <c r="L1369" s="192" t="s">
        <v>1447</v>
      </c>
    </row>
    <row r="1370" spans="1:12" ht="15" x14ac:dyDescent="0.25">
      <c r="A1370" s="189" t="s">
        <v>8318</v>
      </c>
      <c r="B1370" s="190" t="s">
        <v>1859</v>
      </c>
      <c r="C1370" s="190" t="s">
        <v>29797</v>
      </c>
      <c r="D1370" s="190" t="s">
        <v>29797</v>
      </c>
      <c r="E1370" s="190" t="s">
        <v>29797</v>
      </c>
      <c r="F1370" s="190" t="s">
        <v>29797</v>
      </c>
      <c r="G1370" s="190" t="s">
        <v>29797</v>
      </c>
      <c r="H1370" s="190" t="s">
        <v>31349</v>
      </c>
      <c r="I1370" s="190" t="s">
        <v>5073</v>
      </c>
      <c r="J1370" s="190" t="s">
        <v>31325</v>
      </c>
      <c r="K1370" s="190" t="s">
        <v>5073</v>
      </c>
      <c r="L1370" s="190" t="s">
        <v>1447</v>
      </c>
    </row>
    <row r="1371" spans="1:12" ht="15" x14ac:dyDescent="0.25">
      <c r="A1371" s="191" t="s">
        <v>23461</v>
      </c>
      <c r="B1371" s="192" t="s">
        <v>19168</v>
      </c>
      <c r="C1371" s="192" t="s">
        <v>29797</v>
      </c>
      <c r="D1371" s="192" t="s">
        <v>29797</v>
      </c>
      <c r="E1371" s="192" t="s">
        <v>29797</v>
      </c>
      <c r="F1371" s="192" t="s">
        <v>29797</v>
      </c>
      <c r="G1371" s="192" t="s">
        <v>29797</v>
      </c>
      <c r="H1371" s="192" t="s">
        <v>29797</v>
      </c>
      <c r="I1371" s="192" t="s">
        <v>29797</v>
      </c>
      <c r="J1371" s="192" t="s">
        <v>29797</v>
      </c>
      <c r="K1371" s="192" t="s">
        <v>29797</v>
      </c>
      <c r="L1371" s="192" t="s">
        <v>1468</v>
      </c>
    </row>
    <row r="1372" spans="1:12" ht="15" x14ac:dyDescent="0.25">
      <c r="A1372" s="189" t="s">
        <v>8319</v>
      </c>
      <c r="B1372" s="190" t="s">
        <v>1860</v>
      </c>
      <c r="C1372" s="190" t="s">
        <v>29797</v>
      </c>
      <c r="D1372" s="190" t="s">
        <v>29797</v>
      </c>
      <c r="E1372" s="190" t="s">
        <v>29797</v>
      </c>
      <c r="F1372" s="190" t="s">
        <v>29797</v>
      </c>
      <c r="G1372" s="190" t="s">
        <v>29797</v>
      </c>
      <c r="H1372" s="190" t="s">
        <v>31511</v>
      </c>
      <c r="I1372" s="190" t="s">
        <v>31512</v>
      </c>
      <c r="J1372" s="190" t="s">
        <v>29821</v>
      </c>
      <c r="K1372" s="190" t="s">
        <v>5062</v>
      </c>
      <c r="L1372" s="190" t="s">
        <v>1447</v>
      </c>
    </row>
    <row r="1373" spans="1:12" ht="15" x14ac:dyDescent="0.25">
      <c r="A1373" s="191" t="s">
        <v>23462</v>
      </c>
      <c r="B1373" s="192" t="s">
        <v>1861</v>
      </c>
      <c r="C1373" s="192" t="s">
        <v>29797</v>
      </c>
      <c r="D1373" s="192" t="s">
        <v>29797</v>
      </c>
      <c r="E1373" s="192" t="s">
        <v>29797</v>
      </c>
      <c r="F1373" s="192" t="s">
        <v>29797</v>
      </c>
      <c r="G1373" s="192" t="s">
        <v>29797</v>
      </c>
      <c r="H1373" s="192" t="s">
        <v>29797</v>
      </c>
      <c r="I1373" s="192" t="s">
        <v>29797</v>
      </c>
      <c r="J1373" s="192" t="s">
        <v>29797</v>
      </c>
      <c r="K1373" s="192" t="s">
        <v>29797</v>
      </c>
      <c r="L1373" s="192" t="s">
        <v>1469</v>
      </c>
    </row>
    <row r="1374" spans="1:12" ht="15" x14ac:dyDescent="0.25">
      <c r="A1374" s="189" t="s">
        <v>15305</v>
      </c>
      <c r="B1374" s="190" t="s">
        <v>19169</v>
      </c>
      <c r="C1374" s="190" t="s">
        <v>29797</v>
      </c>
      <c r="D1374" s="190" t="s">
        <v>29797</v>
      </c>
      <c r="E1374" s="190" t="s">
        <v>29797</v>
      </c>
      <c r="F1374" s="190" t="s">
        <v>29797</v>
      </c>
      <c r="G1374" s="190" t="s">
        <v>29797</v>
      </c>
      <c r="H1374" s="190" t="s">
        <v>31409</v>
      </c>
      <c r="I1374" s="190" t="s">
        <v>5062</v>
      </c>
      <c r="J1374" s="190" t="s">
        <v>29821</v>
      </c>
      <c r="K1374" s="190" t="s">
        <v>5062</v>
      </c>
      <c r="L1374" s="190" t="s">
        <v>1447</v>
      </c>
    </row>
    <row r="1375" spans="1:12" ht="15" x14ac:dyDescent="0.25">
      <c r="A1375" s="191" t="s">
        <v>23463</v>
      </c>
      <c r="B1375" s="192" t="s">
        <v>23464</v>
      </c>
      <c r="C1375" s="192" t="s">
        <v>29797</v>
      </c>
      <c r="D1375" s="192" t="s">
        <v>29797</v>
      </c>
      <c r="E1375" s="192" t="s">
        <v>29797</v>
      </c>
      <c r="F1375" s="192" t="s">
        <v>29797</v>
      </c>
      <c r="G1375" s="192" t="s">
        <v>29797</v>
      </c>
      <c r="H1375" s="192" t="s">
        <v>31546</v>
      </c>
      <c r="I1375" s="192" t="s">
        <v>31547</v>
      </c>
      <c r="J1375" s="192" t="s">
        <v>29821</v>
      </c>
      <c r="K1375" s="192" t="s">
        <v>5062</v>
      </c>
      <c r="L1375" s="192" t="s">
        <v>1447</v>
      </c>
    </row>
    <row r="1376" spans="1:12" ht="15" x14ac:dyDescent="0.25">
      <c r="A1376" s="189" t="s">
        <v>15306</v>
      </c>
      <c r="B1376" s="190" t="s">
        <v>19170</v>
      </c>
      <c r="C1376" s="190" t="s">
        <v>29797</v>
      </c>
      <c r="D1376" s="190" t="s">
        <v>29797</v>
      </c>
      <c r="E1376" s="190" t="s">
        <v>29797</v>
      </c>
      <c r="F1376" s="190" t="s">
        <v>29797</v>
      </c>
      <c r="G1376" s="190" t="s">
        <v>29797</v>
      </c>
      <c r="H1376" s="190" t="s">
        <v>29797</v>
      </c>
      <c r="I1376" s="190" t="s">
        <v>29797</v>
      </c>
      <c r="J1376" s="190" t="s">
        <v>29797</v>
      </c>
      <c r="K1376" s="190" t="s">
        <v>29797</v>
      </c>
      <c r="L1376" s="190" t="s">
        <v>29797</v>
      </c>
    </row>
    <row r="1377" spans="1:12" ht="15" x14ac:dyDescent="0.25">
      <c r="A1377" s="191" t="s">
        <v>15307</v>
      </c>
      <c r="B1377" s="192" t="s">
        <v>19171</v>
      </c>
      <c r="C1377" s="192" t="s">
        <v>29797</v>
      </c>
      <c r="D1377" s="192" t="s">
        <v>29797</v>
      </c>
      <c r="E1377" s="192" t="s">
        <v>29797</v>
      </c>
      <c r="F1377" s="192" t="s">
        <v>29797</v>
      </c>
      <c r="G1377" s="192" t="s">
        <v>29797</v>
      </c>
      <c r="H1377" s="192" t="s">
        <v>31891</v>
      </c>
      <c r="I1377" s="192" t="s">
        <v>31892</v>
      </c>
      <c r="J1377" s="192" t="s">
        <v>31325</v>
      </c>
      <c r="K1377" s="192" t="s">
        <v>5073</v>
      </c>
      <c r="L1377" s="192" t="s">
        <v>1447</v>
      </c>
    </row>
    <row r="1378" spans="1:12" ht="15" x14ac:dyDescent="0.25">
      <c r="A1378" s="189" t="s">
        <v>23465</v>
      </c>
      <c r="B1378" s="190" t="s">
        <v>23466</v>
      </c>
      <c r="C1378" s="190" t="s">
        <v>29797</v>
      </c>
      <c r="D1378" s="190" t="s">
        <v>29797</v>
      </c>
      <c r="E1378" s="190" t="s">
        <v>29797</v>
      </c>
      <c r="F1378" s="190" t="s">
        <v>29797</v>
      </c>
      <c r="G1378" s="190" t="s">
        <v>29797</v>
      </c>
      <c r="H1378" s="190" t="s">
        <v>31454</v>
      </c>
      <c r="I1378" s="190" t="s">
        <v>1384</v>
      </c>
      <c r="J1378" s="190" t="s">
        <v>29821</v>
      </c>
      <c r="K1378" s="190" t="s">
        <v>5062</v>
      </c>
      <c r="L1378" s="190" t="s">
        <v>1447</v>
      </c>
    </row>
    <row r="1379" spans="1:12" ht="15" x14ac:dyDescent="0.25">
      <c r="A1379" s="191" t="s">
        <v>8320</v>
      </c>
      <c r="B1379" s="192" t="s">
        <v>1862</v>
      </c>
      <c r="C1379" s="192" t="s">
        <v>29797</v>
      </c>
      <c r="D1379" s="192" t="s">
        <v>29797</v>
      </c>
      <c r="E1379" s="192" t="s">
        <v>29797</v>
      </c>
      <c r="F1379" s="192" t="s">
        <v>29797</v>
      </c>
      <c r="G1379" s="192" t="s">
        <v>29797</v>
      </c>
      <c r="H1379" s="192" t="s">
        <v>31893</v>
      </c>
      <c r="I1379" s="192" t="s">
        <v>31894</v>
      </c>
      <c r="J1379" s="192" t="s">
        <v>31325</v>
      </c>
      <c r="K1379" s="192" t="s">
        <v>5073</v>
      </c>
      <c r="L1379" s="192" t="s">
        <v>1447</v>
      </c>
    </row>
    <row r="1380" spans="1:12" ht="15" x14ac:dyDescent="0.25">
      <c r="A1380" s="189" t="s">
        <v>8321</v>
      </c>
      <c r="B1380" s="190" t="s">
        <v>1863</v>
      </c>
      <c r="C1380" s="190" t="s">
        <v>29797</v>
      </c>
      <c r="D1380" s="190" t="s">
        <v>29797</v>
      </c>
      <c r="E1380" s="190" t="s">
        <v>29797</v>
      </c>
      <c r="F1380" s="190" t="s">
        <v>29797</v>
      </c>
      <c r="G1380" s="190" t="s">
        <v>29797</v>
      </c>
      <c r="H1380" s="190" t="s">
        <v>29797</v>
      </c>
      <c r="I1380" s="190" t="s">
        <v>29797</v>
      </c>
      <c r="J1380" s="190" t="s">
        <v>31325</v>
      </c>
      <c r="K1380" s="190" t="s">
        <v>5073</v>
      </c>
      <c r="L1380" s="190" t="s">
        <v>1447</v>
      </c>
    </row>
    <row r="1381" spans="1:12" ht="15" x14ac:dyDescent="0.25">
      <c r="A1381" s="191" t="s">
        <v>8322</v>
      </c>
      <c r="B1381" s="192" t="s">
        <v>1864</v>
      </c>
      <c r="C1381" s="192" t="s">
        <v>29797</v>
      </c>
      <c r="D1381" s="192" t="s">
        <v>29797</v>
      </c>
      <c r="E1381" s="192" t="s">
        <v>29797</v>
      </c>
      <c r="F1381" s="192" t="s">
        <v>29797</v>
      </c>
      <c r="G1381" s="192" t="s">
        <v>29797</v>
      </c>
      <c r="H1381" s="192" t="s">
        <v>31588</v>
      </c>
      <c r="I1381" s="192" t="s">
        <v>30455</v>
      </c>
      <c r="J1381" s="192" t="s">
        <v>29870</v>
      </c>
      <c r="K1381" s="192" t="s">
        <v>8069</v>
      </c>
      <c r="L1381" s="192" t="s">
        <v>1447</v>
      </c>
    </row>
    <row r="1382" spans="1:12" ht="15" x14ac:dyDescent="0.25">
      <c r="A1382" s="189" t="s">
        <v>8323</v>
      </c>
      <c r="B1382" s="190" t="s">
        <v>1865</v>
      </c>
      <c r="C1382" s="190" t="s">
        <v>29797</v>
      </c>
      <c r="D1382" s="190" t="s">
        <v>29797</v>
      </c>
      <c r="E1382" s="190" t="s">
        <v>29797</v>
      </c>
      <c r="F1382" s="190" t="s">
        <v>29797</v>
      </c>
      <c r="G1382" s="190" t="s">
        <v>29797</v>
      </c>
      <c r="H1382" s="190" t="s">
        <v>31371</v>
      </c>
      <c r="I1382" s="190" t="s">
        <v>5062</v>
      </c>
      <c r="J1382" s="190" t="s">
        <v>29821</v>
      </c>
      <c r="K1382" s="190" t="s">
        <v>5062</v>
      </c>
      <c r="L1382" s="190" t="s">
        <v>1447</v>
      </c>
    </row>
    <row r="1383" spans="1:12" ht="15" x14ac:dyDescent="0.25">
      <c r="A1383" s="191" t="s">
        <v>23467</v>
      </c>
      <c r="B1383" s="192" t="s">
        <v>23468</v>
      </c>
      <c r="C1383" s="192" t="s">
        <v>29797</v>
      </c>
      <c r="D1383" s="192" t="s">
        <v>29797</v>
      </c>
      <c r="E1383" s="192" t="s">
        <v>29972</v>
      </c>
      <c r="F1383" s="192" t="s">
        <v>29797</v>
      </c>
      <c r="G1383" s="192" t="s">
        <v>29797</v>
      </c>
      <c r="H1383" s="192" t="s">
        <v>31567</v>
      </c>
      <c r="I1383" s="192" t="s">
        <v>31568</v>
      </c>
      <c r="J1383" s="192" t="s">
        <v>29821</v>
      </c>
      <c r="K1383" s="192" t="s">
        <v>5062</v>
      </c>
      <c r="L1383" s="192" t="s">
        <v>1447</v>
      </c>
    </row>
    <row r="1384" spans="1:12" ht="15" x14ac:dyDescent="0.25">
      <c r="A1384" s="189" t="s">
        <v>8324</v>
      </c>
      <c r="B1384" s="190" t="s">
        <v>1866</v>
      </c>
      <c r="C1384" s="190" t="s">
        <v>29797</v>
      </c>
      <c r="D1384" s="190" t="s">
        <v>29797</v>
      </c>
      <c r="E1384" s="190" t="s">
        <v>29797</v>
      </c>
      <c r="F1384" s="190" t="s">
        <v>29797</v>
      </c>
      <c r="G1384" s="190" t="s">
        <v>29797</v>
      </c>
      <c r="H1384" s="190" t="s">
        <v>31560</v>
      </c>
      <c r="I1384" s="190" t="s">
        <v>5073</v>
      </c>
      <c r="J1384" s="190" t="s">
        <v>31325</v>
      </c>
      <c r="K1384" s="190" t="s">
        <v>5073</v>
      </c>
      <c r="L1384" s="190" t="s">
        <v>1447</v>
      </c>
    </row>
    <row r="1385" spans="1:12" ht="15" x14ac:dyDescent="0.25">
      <c r="A1385" s="191" t="s">
        <v>8325</v>
      </c>
      <c r="B1385" s="192" t="s">
        <v>1867</v>
      </c>
      <c r="C1385" s="192" t="s">
        <v>29797</v>
      </c>
      <c r="D1385" s="192" t="s">
        <v>29797</v>
      </c>
      <c r="E1385" s="192" t="s">
        <v>29797</v>
      </c>
      <c r="F1385" s="192" t="s">
        <v>29797</v>
      </c>
      <c r="G1385" s="192" t="s">
        <v>29797</v>
      </c>
      <c r="H1385" s="192" t="s">
        <v>31310</v>
      </c>
      <c r="I1385" s="192" t="s">
        <v>31311</v>
      </c>
      <c r="J1385" s="192" t="s">
        <v>29821</v>
      </c>
      <c r="K1385" s="192" t="s">
        <v>5062</v>
      </c>
      <c r="L1385" s="192" t="s">
        <v>1447</v>
      </c>
    </row>
    <row r="1386" spans="1:12" ht="15" x14ac:dyDescent="0.25">
      <c r="A1386" s="189" t="s">
        <v>8326</v>
      </c>
      <c r="B1386" s="190" t="s">
        <v>1868</v>
      </c>
      <c r="C1386" s="190" t="s">
        <v>29797</v>
      </c>
      <c r="D1386" s="190" t="s">
        <v>29797</v>
      </c>
      <c r="E1386" s="190" t="s">
        <v>29797</v>
      </c>
      <c r="F1386" s="190" t="s">
        <v>29797</v>
      </c>
      <c r="G1386" s="190" t="s">
        <v>29797</v>
      </c>
      <c r="H1386" s="190" t="s">
        <v>29797</v>
      </c>
      <c r="I1386" s="190" t="s">
        <v>29797</v>
      </c>
      <c r="J1386" s="190" t="s">
        <v>29821</v>
      </c>
      <c r="K1386" s="190" t="s">
        <v>5062</v>
      </c>
      <c r="L1386" s="190" t="s">
        <v>1447</v>
      </c>
    </row>
    <row r="1387" spans="1:12" ht="15" x14ac:dyDescent="0.25">
      <c r="A1387" s="191" t="s">
        <v>8327</v>
      </c>
      <c r="B1387" s="192" t="s">
        <v>1869</v>
      </c>
      <c r="C1387" s="192" t="s">
        <v>29797</v>
      </c>
      <c r="D1387" s="192" t="s">
        <v>29797</v>
      </c>
      <c r="E1387" s="192" t="s">
        <v>29797</v>
      </c>
      <c r="F1387" s="192" t="s">
        <v>29797</v>
      </c>
      <c r="G1387" s="192" t="s">
        <v>29797</v>
      </c>
      <c r="H1387" s="192" t="s">
        <v>31460</v>
      </c>
      <c r="I1387" s="192" t="s">
        <v>29942</v>
      </c>
      <c r="J1387" s="192" t="s">
        <v>29821</v>
      </c>
      <c r="K1387" s="192" t="s">
        <v>5062</v>
      </c>
      <c r="L1387" s="192" t="s">
        <v>1447</v>
      </c>
    </row>
    <row r="1388" spans="1:12" ht="15" x14ac:dyDescent="0.25">
      <c r="A1388" s="189" t="s">
        <v>8328</v>
      </c>
      <c r="B1388" s="190" t="s">
        <v>1870</v>
      </c>
      <c r="C1388" s="190" t="s">
        <v>29812</v>
      </c>
      <c r="D1388" s="190" t="s">
        <v>29824</v>
      </c>
      <c r="E1388" s="190" t="s">
        <v>29973</v>
      </c>
      <c r="F1388" s="190" t="s">
        <v>29804</v>
      </c>
      <c r="G1388" s="190" t="s">
        <v>29974</v>
      </c>
      <c r="H1388" s="190" t="s">
        <v>31895</v>
      </c>
      <c r="I1388" s="190" t="s">
        <v>31896</v>
      </c>
      <c r="J1388" s="190" t="s">
        <v>29821</v>
      </c>
      <c r="K1388" s="190" t="s">
        <v>5062</v>
      </c>
      <c r="L1388" s="190" t="s">
        <v>1447</v>
      </c>
    </row>
    <row r="1389" spans="1:12" ht="15" x14ac:dyDescent="0.25">
      <c r="A1389" s="191" t="s">
        <v>6317</v>
      </c>
      <c r="B1389" s="192" t="s">
        <v>6318</v>
      </c>
      <c r="C1389" s="192" t="s">
        <v>29797</v>
      </c>
      <c r="D1389" s="192" t="s">
        <v>29797</v>
      </c>
      <c r="E1389" s="192" t="s">
        <v>29797</v>
      </c>
      <c r="F1389" s="192" t="s">
        <v>29797</v>
      </c>
      <c r="G1389" s="192" t="s">
        <v>29797</v>
      </c>
      <c r="H1389" s="192" t="s">
        <v>31546</v>
      </c>
      <c r="I1389" s="192" t="s">
        <v>31547</v>
      </c>
      <c r="J1389" s="192" t="s">
        <v>29821</v>
      </c>
      <c r="K1389" s="192" t="s">
        <v>5062</v>
      </c>
      <c r="L1389" s="192" t="s">
        <v>1447</v>
      </c>
    </row>
    <row r="1390" spans="1:12" ht="15" x14ac:dyDescent="0.25">
      <c r="A1390" s="189" t="s">
        <v>8329</v>
      </c>
      <c r="B1390" s="190" t="s">
        <v>1871</v>
      </c>
      <c r="C1390" s="190" t="s">
        <v>29797</v>
      </c>
      <c r="D1390" s="190" t="s">
        <v>29797</v>
      </c>
      <c r="E1390" s="190" t="s">
        <v>29797</v>
      </c>
      <c r="F1390" s="190" t="s">
        <v>29797</v>
      </c>
      <c r="G1390" s="190" t="s">
        <v>29797</v>
      </c>
      <c r="H1390" s="190" t="s">
        <v>31496</v>
      </c>
      <c r="I1390" s="190" t="s">
        <v>31497</v>
      </c>
      <c r="J1390" s="190" t="s">
        <v>29821</v>
      </c>
      <c r="K1390" s="190" t="s">
        <v>5062</v>
      </c>
      <c r="L1390" s="190" t="s">
        <v>1447</v>
      </c>
    </row>
    <row r="1391" spans="1:12" ht="15" x14ac:dyDescent="0.25">
      <c r="A1391" s="191" t="s">
        <v>23469</v>
      </c>
      <c r="B1391" s="192" t="s">
        <v>19172</v>
      </c>
      <c r="C1391" s="192" t="s">
        <v>29797</v>
      </c>
      <c r="D1391" s="192" t="s">
        <v>29797</v>
      </c>
      <c r="E1391" s="192" t="s">
        <v>29797</v>
      </c>
      <c r="F1391" s="192" t="s">
        <v>29797</v>
      </c>
      <c r="G1391" s="192" t="s">
        <v>29797</v>
      </c>
      <c r="H1391" s="192" t="s">
        <v>29797</v>
      </c>
      <c r="I1391" s="192" t="s">
        <v>29797</v>
      </c>
      <c r="J1391" s="192" t="s">
        <v>29797</v>
      </c>
      <c r="K1391" s="192" t="s">
        <v>29797</v>
      </c>
      <c r="L1391" s="192" t="s">
        <v>1463</v>
      </c>
    </row>
    <row r="1392" spans="1:12" ht="15" x14ac:dyDescent="0.25">
      <c r="A1392" s="189" t="s">
        <v>23470</v>
      </c>
      <c r="B1392" s="190" t="s">
        <v>1872</v>
      </c>
      <c r="C1392" s="190" t="s">
        <v>29797</v>
      </c>
      <c r="D1392" s="190" t="s">
        <v>29797</v>
      </c>
      <c r="E1392" s="190" t="s">
        <v>29797</v>
      </c>
      <c r="F1392" s="190" t="s">
        <v>29797</v>
      </c>
      <c r="G1392" s="190" t="s">
        <v>29797</v>
      </c>
      <c r="H1392" s="190" t="s">
        <v>29797</v>
      </c>
      <c r="I1392" s="190" t="s">
        <v>29797</v>
      </c>
      <c r="J1392" s="190" t="s">
        <v>29797</v>
      </c>
      <c r="K1392" s="190" t="s">
        <v>29797</v>
      </c>
      <c r="L1392" s="190" t="s">
        <v>1441</v>
      </c>
    </row>
    <row r="1393" spans="1:12" ht="15" x14ac:dyDescent="0.25">
      <c r="A1393" s="191" t="s">
        <v>6319</v>
      </c>
      <c r="B1393" s="192" t="s">
        <v>6320</v>
      </c>
      <c r="C1393" s="192" t="s">
        <v>29797</v>
      </c>
      <c r="D1393" s="192" t="s">
        <v>29797</v>
      </c>
      <c r="E1393" s="192" t="s">
        <v>29797</v>
      </c>
      <c r="F1393" s="192" t="s">
        <v>29797</v>
      </c>
      <c r="G1393" s="192" t="s">
        <v>29797</v>
      </c>
      <c r="H1393" s="192" t="s">
        <v>31777</v>
      </c>
      <c r="I1393" s="192" t="s">
        <v>31778</v>
      </c>
      <c r="J1393" s="192" t="s">
        <v>29821</v>
      </c>
      <c r="K1393" s="192" t="s">
        <v>5062</v>
      </c>
      <c r="L1393" s="192" t="s">
        <v>1447</v>
      </c>
    </row>
    <row r="1394" spans="1:12" ht="15" x14ac:dyDescent="0.25">
      <c r="A1394" s="189" t="s">
        <v>15308</v>
      </c>
      <c r="B1394" s="190" t="s">
        <v>19173</v>
      </c>
      <c r="C1394" s="190" t="s">
        <v>29857</v>
      </c>
      <c r="D1394" s="190" t="s">
        <v>29819</v>
      </c>
      <c r="E1394" s="190" t="s">
        <v>29975</v>
      </c>
      <c r="F1394" s="190" t="s">
        <v>29804</v>
      </c>
      <c r="G1394" s="190" t="s">
        <v>29838</v>
      </c>
      <c r="H1394" s="190" t="s">
        <v>31376</v>
      </c>
      <c r="I1394" s="190" t="s">
        <v>5062</v>
      </c>
      <c r="J1394" s="190" t="s">
        <v>29821</v>
      </c>
      <c r="K1394" s="190" t="s">
        <v>5062</v>
      </c>
      <c r="L1394" s="190" t="s">
        <v>1447</v>
      </c>
    </row>
    <row r="1395" spans="1:12" ht="15" x14ac:dyDescent="0.25">
      <c r="A1395" s="191" t="s">
        <v>8291</v>
      </c>
      <c r="B1395" s="192" t="s">
        <v>23471</v>
      </c>
      <c r="C1395" s="192" t="s">
        <v>29797</v>
      </c>
      <c r="D1395" s="192" t="s">
        <v>29797</v>
      </c>
      <c r="E1395" s="192" t="s">
        <v>29797</v>
      </c>
      <c r="F1395" s="192" t="s">
        <v>29797</v>
      </c>
      <c r="G1395" s="192" t="s">
        <v>29797</v>
      </c>
      <c r="H1395" s="192" t="s">
        <v>31897</v>
      </c>
      <c r="I1395" s="192" t="s">
        <v>31898</v>
      </c>
      <c r="J1395" s="192" t="s">
        <v>29979</v>
      </c>
      <c r="K1395" s="192" t="s">
        <v>6308</v>
      </c>
      <c r="L1395" s="192" t="s">
        <v>1447</v>
      </c>
    </row>
    <row r="1396" spans="1:12" ht="15" x14ac:dyDescent="0.25">
      <c r="A1396" s="189" t="s">
        <v>8331</v>
      </c>
      <c r="B1396" s="190" t="s">
        <v>1873</v>
      </c>
      <c r="C1396" s="190" t="s">
        <v>29797</v>
      </c>
      <c r="D1396" s="190" t="s">
        <v>29797</v>
      </c>
      <c r="E1396" s="190" t="s">
        <v>29797</v>
      </c>
      <c r="F1396" s="190" t="s">
        <v>29797</v>
      </c>
      <c r="G1396" s="190" t="s">
        <v>29797</v>
      </c>
      <c r="H1396" s="190" t="s">
        <v>31315</v>
      </c>
      <c r="I1396" s="190" t="s">
        <v>5078</v>
      </c>
      <c r="J1396" s="190" t="s">
        <v>29826</v>
      </c>
      <c r="K1396" s="190" t="s">
        <v>5078</v>
      </c>
      <c r="L1396" s="190" t="s">
        <v>1447</v>
      </c>
    </row>
    <row r="1397" spans="1:12" ht="15" x14ac:dyDescent="0.25">
      <c r="A1397" s="191" t="s">
        <v>8332</v>
      </c>
      <c r="B1397" s="192" t="s">
        <v>23472</v>
      </c>
      <c r="C1397" s="192" t="s">
        <v>29797</v>
      </c>
      <c r="D1397" s="192" t="s">
        <v>29797</v>
      </c>
      <c r="E1397" s="192" t="s">
        <v>29797</v>
      </c>
      <c r="F1397" s="192" t="s">
        <v>29797</v>
      </c>
      <c r="G1397" s="192" t="s">
        <v>29797</v>
      </c>
      <c r="H1397" s="192" t="s">
        <v>31899</v>
      </c>
      <c r="I1397" s="192" t="s">
        <v>5078</v>
      </c>
      <c r="J1397" s="192" t="s">
        <v>29826</v>
      </c>
      <c r="K1397" s="192" t="s">
        <v>5078</v>
      </c>
      <c r="L1397" s="192" t="s">
        <v>1447</v>
      </c>
    </row>
    <row r="1398" spans="1:12" ht="15" x14ac:dyDescent="0.25">
      <c r="A1398" s="189" t="s">
        <v>8333</v>
      </c>
      <c r="B1398" s="190" t="s">
        <v>1874</v>
      </c>
      <c r="C1398" s="190" t="s">
        <v>29797</v>
      </c>
      <c r="D1398" s="190" t="s">
        <v>29797</v>
      </c>
      <c r="E1398" s="190" t="s">
        <v>29797</v>
      </c>
      <c r="F1398" s="190" t="s">
        <v>29797</v>
      </c>
      <c r="G1398" s="190" t="s">
        <v>29797</v>
      </c>
      <c r="H1398" s="190" t="s">
        <v>29797</v>
      </c>
      <c r="I1398" s="190" t="s">
        <v>29797</v>
      </c>
      <c r="J1398" s="190" t="s">
        <v>29826</v>
      </c>
      <c r="K1398" s="190" t="s">
        <v>5078</v>
      </c>
      <c r="L1398" s="190" t="s">
        <v>1447</v>
      </c>
    </row>
    <row r="1399" spans="1:12" ht="15" x14ac:dyDescent="0.25">
      <c r="A1399" s="191" t="s">
        <v>8330</v>
      </c>
      <c r="B1399" s="192" t="s">
        <v>23473</v>
      </c>
      <c r="C1399" s="192" t="s">
        <v>29812</v>
      </c>
      <c r="D1399" s="192" t="s">
        <v>29824</v>
      </c>
      <c r="E1399" s="192" t="s">
        <v>29976</v>
      </c>
      <c r="F1399" s="192" t="s">
        <v>29804</v>
      </c>
      <c r="G1399" s="192" t="s">
        <v>29977</v>
      </c>
      <c r="H1399" s="192" t="s">
        <v>31331</v>
      </c>
      <c r="I1399" s="192" t="s">
        <v>31332</v>
      </c>
      <c r="J1399" s="192" t="s">
        <v>29821</v>
      </c>
      <c r="K1399" s="192" t="s">
        <v>5062</v>
      </c>
      <c r="L1399" s="192" t="s">
        <v>1447</v>
      </c>
    </row>
    <row r="1400" spans="1:12" ht="15" x14ac:dyDescent="0.25">
      <c r="A1400" s="189" t="s">
        <v>8334</v>
      </c>
      <c r="B1400" s="190" t="s">
        <v>19174</v>
      </c>
      <c r="C1400" s="190" t="s">
        <v>29812</v>
      </c>
      <c r="D1400" s="190" t="s">
        <v>29824</v>
      </c>
      <c r="E1400" s="190" t="s">
        <v>29978</v>
      </c>
      <c r="F1400" s="190" t="s">
        <v>29804</v>
      </c>
      <c r="G1400" s="190" t="s">
        <v>29979</v>
      </c>
      <c r="H1400" s="190" t="s">
        <v>31331</v>
      </c>
      <c r="I1400" s="190" t="s">
        <v>31332</v>
      </c>
      <c r="J1400" s="190" t="s">
        <v>29821</v>
      </c>
      <c r="K1400" s="190" t="s">
        <v>5062</v>
      </c>
      <c r="L1400" s="190" t="s">
        <v>1447</v>
      </c>
    </row>
    <row r="1401" spans="1:12" ht="15" x14ac:dyDescent="0.25">
      <c r="A1401" s="191" t="s">
        <v>23474</v>
      </c>
      <c r="B1401" s="192" t="s">
        <v>1875</v>
      </c>
      <c r="C1401" s="192" t="s">
        <v>29797</v>
      </c>
      <c r="D1401" s="192" t="s">
        <v>29797</v>
      </c>
      <c r="E1401" s="192" t="s">
        <v>29797</v>
      </c>
      <c r="F1401" s="192" t="s">
        <v>29797</v>
      </c>
      <c r="G1401" s="192" t="s">
        <v>29797</v>
      </c>
      <c r="H1401" s="192" t="s">
        <v>29797</v>
      </c>
      <c r="I1401" s="192" t="s">
        <v>29797</v>
      </c>
      <c r="J1401" s="192" t="s">
        <v>29797</v>
      </c>
      <c r="K1401" s="192" t="s">
        <v>29797</v>
      </c>
      <c r="L1401" s="192" t="s">
        <v>1439</v>
      </c>
    </row>
    <row r="1402" spans="1:12" ht="15" x14ac:dyDescent="0.25">
      <c r="A1402" s="189" t="s">
        <v>14436</v>
      </c>
      <c r="B1402" s="190" t="s">
        <v>14437</v>
      </c>
      <c r="C1402" s="190" t="s">
        <v>29797</v>
      </c>
      <c r="D1402" s="190" t="s">
        <v>29797</v>
      </c>
      <c r="E1402" s="190" t="s">
        <v>29797</v>
      </c>
      <c r="F1402" s="190" t="s">
        <v>29797</v>
      </c>
      <c r="G1402" s="190" t="s">
        <v>29797</v>
      </c>
      <c r="H1402" s="190" t="s">
        <v>29797</v>
      </c>
      <c r="I1402" s="190" t="s">
        <v>29797</v>
      </c>
      <c r="J1402" s="190" t="s">
        <v>29826</v>
      </c>
      <c r="K1402" s="190" t="s">
        <v>5078</v>
      </c>
      <c r="L1402" s="190" t="s">
        <v>1447</v>
      </c>
    </row>
    <row r="1403" spans="1:12" ht="15" x14ac:dyDescent="0.25">
      <c r="A1403" s="191" t="s">
        <v>8335</v>
      </c>
      <c r="B1403" s="192" t="s">
        <v>1876</v>
      </c>
      <c r="C1403" s="192" t="s">
        <v>29797</v>
      </c>
      <c r="D1403" s="192" t="s">
        <v>29797</v>
      </c>
      <c r="E1403" s="192" t="s">
        <v>29797</v>
      </c>
      <c r="F1403" s="192" t="s">
        <v>29797</v>
      </c>
      <c r="G1403" s="192" t="s">
        <v>29797</v>
      </c>
      <c r="H1403" s="192" t="s">
        <v>31651</v>
      </c>
      <c r="I1403" s="192" t="s">
        <v>5078</v>
      </c>
      <c r="J1403" s="192" t="s">
        <v>29826</v>
      </c>
      <c r="K1403" s="192" t="s">
        <v>5078</v>
      </c>
      <c r="L1403" s="192" t="s">
        <v>1447</v>
      </c>
    </row>
    <row r="1404" spans="1:12" ht="15" x14ac:dyDescent="0.25">
      <c r="A1404" s="189" t="s">
        <v>23475</v>
      </c>
      <c r="B1404" s="190" t="s">
        <v>23476</v>
      </c>
      <c r="C1404" s="190" t="s">
        <v>29797</v>
      </c>
      <c r="D1404" s="190" t="s">
        <v>29797</v>
      </c>
      <c r="E1404" s="190" t="s">
        <v>29980</v>
      </c>
      <c r="F1404" s="190" t="s">
        <v>29797</v>
      </c>
      <c r="G1404" s="190" t="s">
        <v>29797</v>
      </c>
      <c r="H1404" s="190" t="s">
        <v>31897</v>
      </c>
      <c r="I1404" s="190" t="s">
        <v>31898</v>
      </c>
      <c r="J1404" s="190" t="s">
        <v>29979</v>
      </c>
      <c r="K1404" s="190" t="s">
        <v>6308</v>
      </c>
      <c r="L1404" s="190" t="s">
        <v>1447</v>
      </c>
    </row>
    <row r="1405" spans="1:12" ht="15" x14ac:dyDescent="0.25">
      <c r="A1405" s="191" t="s">
        <v>6321</v>
      </c>
      <c r="B1405" s="192" t="s">
        <v>6322</v>
      </c>
      <c r="C1405" s="192" t="s">
        <v>29812</v>
      </c>
      <c r="D1405" s="192" t="s">
        <v>29797</v>
      </c>
      <c r="E1405" s="192" t="s">
        <v>29981</v>
      </c>
      <c r="F1405" s="192" t="s">
        <v>29797</v>
      </c>
      <c r="G1405" s="192" t="s">
        <v>29797</v>
      </c>
      <c r="H1405" s="192" t="s">
        <v>31900</v>
      </c>
      <c r="I1405" s="192" t="s">
        <v>31901</v>
      </c>
      <c r="J1405" s="192" t="s">
        <v>29826</v>
      </c>
      <c r="K1405" s="192" t="s">
        <v>5078</v>
      </c>
      <c r="L1405" s="192" t="s">
        <v>1447</v>
      </c>
    </row>
    <row r="1406" spans="1:12" ht="15" x14ac:dyDescent="0.25">
      <c r="A1406" s="189" t="s">
        <v>15309</v>
      </c>
      <c r="B1406" s="190" t="s">
        <v>19175</v>
      </c>
      <c r="C1406" s="190" t="s">
        <v>29797</v>
      </c>
      <c r="D1406" s="190" t="s">
        <v>29797</v>
      </c>
      <c r="E1406" s="190" t="s">
        <v>29797</v>
      </c>
      <c r="F1406" s="190" t="s">
        <v>29797</v>
      </c>
      <c r="G1406" s="190" t="s">
        <v>29797</v>
      </c>
      <c r="H1406" s="190" t="s">
        <v>31349</v>
      </c>
      <c r="I1406" s="190" t="s">
        <v>5073</v>
      </c>
      <c r="J1406" s="190" t="s">
        <v>31325</v>
      </c>
      <c r="K1406" s="190" t="s">
        <v>5073</v>
      </c>
      <c r="L1406" s="190" t="s">
        <v>1447</v>
      </c>
    </row>
    <row r="1407" spans="1:12" ht="15" x14ac:dyDescent="0.25">
      <c r="A1407" s="191" t="s">
        <v>6323</v>
      </c>
      <c r="B1407" s="192" t="s">
        <v>6324</v>
      </c>
      <c r="C1407" s="192" t="s">
        <v>29797</v>
      </c>
      <c r="D1407" s="192" t="s">
        <v>29797</v>
      </c>
      <c r="E1407" s="192" t="s">
        <v>29797</v>
      </c>
      <c r="F1407" s="192" t="s">
        <v>29797</v>
      </c>
      <c r="G1407" s="192" t="s">
        <v>29797</v>
      </c>
      <c r="H1407" s="192" t="s">
        <v>31326</v>
      </c>
      <c r="I1407" s="192" t="s">
        <v>31327</v>
      </c>
      <c r="J1407" s="192" t="s">
        <v>31325</v>
      </c>
      <c r="K1407" s="192" t="s">
        <v>5073</v>
      </c>
      <c r="L1407" s="192" t="s">
        <v>1447</v>
      </c>
    </row>
    <row r="1408" spans="1:12" ht="15" x14ac:dyDescent="0.25">
      <c r="A1408" s="189" t="s">
        <v>8336</v>
      </c>
      <c r="B1408" s="190" t="s">
        <v>1877</v>
      </c>
      <c r="C1408" s="190" t="s">
        <v>29797</v>
      </c>
      <c r="D1408" s="190" t="s">
        <v>29797</v>
      </c>
      <c r="E1408" s="190" t="s">
        <v>29797</v>
      </c>
      <c r="F1408" s="190" t="s">
        <v>29797</v>
      </c>
      <c r="G1408" s="190" t="s">
        <v>29797</v>
      </c>
      <c r="H1408" s="190" t="s">
        <v>31560</v>
      </c>
      <c r="I1408" s="190" t="s">
        <v>5073</v>
      </c>
      <c r="J1408" s="190" t="s">
        <v>31325</v>
      </c>
      <c r="K1408" s="190" t="s">
        <v>5073</v>
      </c>
      <c r="L1408" s="190" t="s">
        <v>1447</v>
      </c>
    </row>
    <row r="1409" spans="1:12" ht="15" x14ac:dyDescent="0.25">
      <c r="A1409" s="191" t="s">
        <v>15310</v>
      </c>
      <c r="B1409" s="192" t="s">
        <v>19176</v>
      </c>
      <c r="C1409" s="192" t="s">
        <v>29797</v>
      </c>
      <c r="D1409" s="192" t="s">
        <v>29797</v>
      </c>
      <c r="E1409" s="192" t="s">
        <v>29797</v>
      </c>
      <c r="F1409" s="192" t="s">
        <v>29797</v>
      </c>
      <c r="G1409" s="192" t="s">
        <v>29797</v>
      </c>
      <c r="H1409" s="192" t="s">
        <v>31374</v>
      </c>
      <c r="I1409" s="192" t="s">
        <v>30278</v>
      </c>
      <c r="J1409" s="192" t="s">
        <v>29821</v>
      </c>
      <c r="K1409" s="192" t="s">
        <v>5062</v>
      </c>
      <c r="L1409" s="192" t="s">
        <v>1447</v>
      </c>
    </row>
    <row r="1410" spans="1:12" ht="15" x14ac:dyDescent="0.25">
      <c r="A1410" s="189" t="s">
        <v>23477</v>
      </c>
      <c r="B1410" s="190" t="s">
        <v>1878</v>
      </c>
      <c r="C1410" s="190" t="s">
        <v>29797</v>
      </c>
      <c r="D1410" s="190" t="s">
        <v>29797</v>
      </c>
      <c r="E1410" s="190" t="s">
        <v>29797</v>
      </c>
      <c r="F1410" s="190" t="s">
        <v>29797</v>
      </c>
      <c r="G1410" s="190" t="s">
        <v>29797</v>
      </c>
      <c r="H1410" s="190" t="s">
        <v>29797</v>
      </c>
      <c r="I1410" s="190" t="s">
        <v>29797</v>
      </c>
      <c r="J1410" s="190" t="s">
        <v>29797</v>
      </c>
      <c r="K1410" s="190" t="s">
        <v>29797</v>
      </c>
      <c r="L1410" s="190" t="s">
        <v>1438</v>
      </c>
    </row>
    <row r="1411" spans="1:12" ht="15" x14ac:dyDescent="0.25">
      <c r="A1411" s="191" t="s">
        <v>6325</v>
      </c>
      <c r="B1411" s="192" t="s">
        <v>6326</v>
      </c>
      <c r="C1411" s="192" t="s">
        <v>29797</v>
      </c>
      <c r="D1411" s="192" t="s">
        <v>29797</v>
      </c>
      <c r="E1411" s="192" t="s">
        <v>29797</v>
      </c>
      <c r="F1411" s="192" t="s">
        <v>29797</v>
      </c>
      <c r="G1411" s="192" t="s">
        <v>29797</v>
      </c>
      <c r="H1411" s="192" t="s">
        <v>31902</v>
      </c>
      <c r="I1411" s="192" t="s">
        <v>31903</v>
      </c>
      <c r="J1411" s="192" t="s">
        <v>31904</v>
      </c>
      <c r="K1411" s="192" t="s">
        <v>6327</v>
      </c>
      <c r="L1411" s="192" t="s">
        <v>1447</v>
      </c>
    </row>
    <row r="1412" spans="1:12" ht="15" x14ac:dyDescent="0.25">
      <c r="A1412" s="189" t="s">
        <v>15311</v>
      </c>
      <c r="B1412" s="190" t="s">
        <v>19177</v>
      </c>
      <c r="C1412" s="190" t="s">
        <v>29797</v>
      </c>
      <c r="D1412" s="190" t="s">
        <v>29797</v>
      </c>
      <c r="E1412" s="190" t="s">
        <v>29797</v>
      </c>
      <c r="F1412" s="190" t="s">
        <v>29797</v>
      </c>
      <c r="G1412" s="190" t="s">
        <v>29797</v>
      </c>
      <c r="H1412" s="190" t="s">
        <v>31905</v>
      </c>
      <c r="I1412" s="190" t="s">
        <v>31906</v>
      </c>
      <c r="J1412" s="190" t="s">
        <v>31325</v>
      </c>
      <c r="K1412" s="190" t="s">
        <v>5073</v>
      </c>
      <c r="L1412" s="190" t="s">
        <v>1447</v>
      </c>
    </row>
    <row r="1413" spans="1:12" ht="15" x14ac:dyDescent="0.25">
      <c r="A1413" s="191" t="s">
        <v>8337</v>
      </c>
      <c r="B1413" s="192" t="s">
        <v>1879</v>
      </c>
      <c r="C1413" s="192" t="s">
        <v>29797</v>
      </c>
      <c r="D1413" s="192" t="s">
        <v>29797</v>
      </c>
      <c r="E1413" s="192" t="s">
        <v>29797</v>
      </c>
      <c r="F1413" s="192" t="s">
        <v>29797</v>
      </c>
      <c r="G1413" s="192" t="s">
        <v>29797</v>
      </c>
      <c r="H1413" s="192" t="s">
        <v>31460</v>
      </c>
      <c r="I1413" s="192" t="s">
        <v>29942</v>
      </c>
      <c r="J1413" s="192" t="s">
        <v>29821</v>
      </c>
      <c r="K1413" s="192" t="s">
        <v>5062</v>
      </c>
      <c r="L1413" s="192" t="s">
        <v>1447</v>
      </c>
    </row>
    <row r="1414" spans="1:12" ht="15" x14ac:dyDescent="0.25">
      <c r="A1414" s="189" t="s">
        <v>15312</v>
      </c>
      <c r="B1414" s="190" t="s">
        <v>19178</v>
      </c>
      <c r="C1414" s="190" t="s">
        <v>29797</v>
      </c>
      <c r="D1414" s="190" t="s">
        <v>29797</v>
      </c>
      <c r="E1414" s="190" t="s">
        <v>29797</v>
      </c>
      <c r="F1414" s="190" t="s">
        <v>29797</v>
      </c>
      <c r="G1414" s="190" t="s">
        <v>29797</v>
      </c>
      <c r="H1414" s="190" t="s">
        <v>31559</v>
      </c>
      <c r="I1414" s="190" t="s">
        <v>31100</v>
      </c>
      <c r="J1414" s="190" t="s">
        <v>31325</v>
      </c>
      <c r="K1414" s="190" t="s">
        <v>5073</v>
      </c>
      <c r="L1414" s="190" t="s">
        <v>1447</v>
      </c>
    </row>
    <row r="1415" spans="1:12" ht="15" x14ac:dyDescent="0.25">
      <c r="A1415" s="191" t="s">
        <v>15313</v>
      </c>
      <c r="B1415" s="192" t="s">
        <v>23478</v>
      </c>
      <c r="C1415" s="192" t="s">
        <v>29797</v>
      </c>
      <c r="D1415" s="192" t="s">
        <v>29797</v>
      </c>
      <c r="E1415" s="192" t="s">
        <v>29797</v>
      </c>
      <c r="F1415" s="192" t="s">
        <v>29797</v>
      </c>
      <c r="G1415" s="192" t="s">
        <v>29797</v>
      </c>
      <c r="H1415" s="192" t="s">
        <v>31400</v>
      </c>
      <c r="I1415" s="192" t="s">
        <v>31401</v>
      </c>
      <c r="J1415" s="192" t="s">
        <v>29821</v>
      </c>
      <c r="K1415" s="192" t="s">
        <v>5062</v>
      </c>
      <c r="L1415" s="192" t="s">
        <v>1447</v>
      </c>
    </row>
    <row r="1416" spans="1:12" ht="15" x14ac:dyDescent="0.25">
      <c r="A1416" s="189" t="s">
        <v>15314</v>
      </c>
      <c r="B1416" s="190" t="s">
        <v>19179</v>
      </c>
      <c r="C1416" s="190" t="s">
        <v>29812</v>
      </c>
      <c r="D1416" s="190" t="s">
        <v>29824</v>
      </c>
      <c r="E1416" s="190" t="s">
        <v>29982</v>
      </c>
      <c r="F1416" s="190" t="s">
        <v>29804</v>
      </c>
      <c r="G1416" s="190" t="s">
        <v>29821</v>
      </c>
      <c r="H1416" s="190" t="s">
        <v>31434</v>
      </c>
      <c r="I1416" s="190" t="s">
        <v>31435</v>
      </c>
      <c r="J1416" s="190" t="s">
        <v>29821</v>
      </c>
      <c r="K1416" s="190" t="s">
        <v>5062</v>
      </c>
      <c r="L1416" s="190" t="s">
        <v>1447</v>
      </c>
    </row>
    <row r="1417" spans="1:12" ht="15" x14ac:dyDescent="0.25">
      <c r="A1417" s="191" t="s">
        <v>15315</v>
      </c>
      <c r="B1417" s="192" t="s">
        <v>19180</v>
      </c>
      <c r="C1417" s="192" t="s">
        <v>29797</v>
      </c>
      <c r="D1417" s="192" t="s">
        <v>29797</v>
      </c>
      <c r="E1417" s="192" t="s">
        <v>29797</v>
      </c>
      <c r="F1417" s="192" t="s">
        <v>29797</v>
      </c>
      <c r="G1417" s="192" t="s">
        <v>29797</v>
      </c>
      <c r="H1417" s="192" t="s">
        <v>29797</v>
      </c>
      <c r="I1417" s="192" t="s">
        <v>29797</v>
      </c>
      <c r="J1417" s="192" t="s">
        <v>29797</v>
      </c>
      <c r="K1417" s="192" t="s">
        <v>29797</v>
      </c>
      <c r="L1417" s="192" t="s">
        <v>29797</v>
      </c>
    </row>
    <row r="1418" spans="1:12" ht="15" x14ac:dyDescent="0.25">
      <c r="A1418" s="189" t="s">
        <v>23479</v>
      </c>
      <c r="B1418" s="190" t="s">
        <v>23480</v>
      </c>
      <c r="C1418" s="190" t="s">
        <v>29797</v>
      </c>
      <c r="D1418" s="190" t="s">
        <v>29797</v>
      </c>
      <c r="E1418" s="190" t="s">
        <v>29797</v>
      </c>
      <c r="F1418" s="190" t="s">
        <v>29797</v>
      </c>
      <c r="G1418" s="190" t="s">
        <v>29797</v>
      </c>
      <c r="H1418" s="190" t="s">
        <v>31907</v>
      </c>
      <c r="I1418" s="190" t="s">
        <v>31908</v>
      </c>
      <c r="J1418" s="190" t="s">
        <v>29847</v>
      </c>
      <c r="K1418" s="190" t="s">
        <v>6220</v>
      </c>
      <c r="L1418" s="190" t="s">
        <v>1447</v>
      </c>
    </row>
    <row r="1419" spans="1:12" ht="15" x14ac:dyDescent="0.25">
      <c r="A1419" s="191" t="s">
        <v>6328</v>
      </c>
      <c r="B1419" s="192" t="s">
        <v>6329</v>
      </c>
      <c r="C1419" s="192" t="s">
        <v>29797</v>
      </c>
      <c r="D1419" s="192" t="s">
        <v>29797</v>
      </c>
      <c r="E1419" s="192" t="s">
        <v>29797</v>
      </c>
      <c r="F1419" s="192" t="s">
        <v>29797</v>
      </c>
      <c r="G1419" s="192" t="s">
        <v>29797</v>
      </c>
      <c r="H1419" s="192" t="s">
        <v>31402</v>
      </c>
      <c r="I1419" s="192" t="s">
        <v>31403</v>
      </c>
      <c r="J1419" s="192" t="s">
        <v>29821</v>
      </c>
      <c r="K1419" s="192" t="s">
        <v>5062</v>
      </c>
      <c r="L1419" s="192" t="s">
        <v>1447</v>
      </c>
    </row>
    <row r="1420" spans="1:12" ht="15" x14ac:dyDescent="0.25">
      <c r="A1420" s="189" t="s">
        <v>8338</v>
      </c>
      <c r="B1420" s="190" t="s">
        <v>1880</v>
      </c>
      <c r="C1420" s="190" t="s">
        <v>29797</v>
      </c>
      <c r="D1420" s="190" t="s">
        <v>29797</v>
      </c>
      <c r="E1420" s="190" t="s">
        <v>29797</v>
      </c>
      <c r="F1420" s="190" t="s">
        <v>29797</v>
      </c>
      <c r="G1420" s="190" t="s">
        <v>29797</v>
      </c>
      <c r="H1420" s="190" t="s">
        <v>31909</v>
      </c>
      <c r="I1420" s="190" t="s">
        <v>30025</v>
      </c>
      <c r="J1420" s="190" t="s">
        <v>30017</v>
      </c>
      <c r="K1420" s="190" t="s">
        <v>12007</v>
      </c>
      <c r="L1420" s="190" t="s">
        <v>1447</v>
      </c>
    </row>
    <row r="1421" spans="1:12" ht="15" x14ac:dyDescent="0.25">
      <c r="A1421" s="191" t="s">
        <v>8339</v>
      </c>
      <c r="B1421" s="192" t="s">
        <v>1881</v>
      </c>
      <c r="C1421" s="192" t="s">
        <v>29797</v>
      </c>
      <c r="D1421" s="192" t="s">
        <v>29797</v>
      </c>
      <c r="E1421" s="192" t="s">
        <v>29797</v>
      </c>
      <c r="F1421" s="192" t="s">
        <v>29797</v>
      </c>
      <c r="G1421" s="192" t="s">
        <v>29797</v>
      </c>
      <c r="H1421" s="192" t="s">
        <v>31373</v>
      </c>
      <c r="I1421" s="192" t="s">
        <v>10125</v>
      </c>
      <c r="J1421" s="192" t="s">
        <v>29987</v>
      </c>
      <c r="K1421" s="192" t="s">
        <v>10126</v>
      </c>
      <c r="L1421" s="192" t="s">
        <v>1447</v>
      </c>
    </row>
    <row r="1422" spans="1:12" ht="15" x14ac:dyDescent="0.25">
      <c r="A1422" s="189" t="s">
        <v>15316</v>
      </c>
      <c r="B1422" s="190" t="s">
        <v>19181</v>
      </c>
      <c r="C1422" s="190" t="s">
        <v>29797</v>
      </c>
      <c r="D1422" s="190" t="s">
        <v>29797</v>
      </c>
      <c r="E1422" s="190" t="s">
        <v>29797</v>
      </c>
      <c r="F1422" s="190" t="s">
        <v>29797</v>
      </c>
      <c r="G1422" s="190" t="s">
        <v>29797</v>
      </c>
      <c r="H1422" s="190" t="s">
        <v>31341</v>
      </c>
      <c r="I1422" s="190" t="s">
        <v>6226</v>
      </c>
      <c r="J1422" s="190" t="s">
        <v>31325</v>
      </c>
      <c r="K1422" s="190" t="s">
        <v>5073</v>
      </c>
      <c r="L1422" s="190" t="s">
        <v>1447</v>
      </c>
    </row>
    <row r="1423" spans="1:12" ht="15" x14ac:dyDescent="0.25">
      <c r="A1423" s="191" t="s">
        <v>15317</v>
      </c>
      <c r="B1423" s="192" t="s">
        <v>23481</v>
      </c>
      <c r="C1423" s="192" t="s">
        <v>29797</v>
      </c>
      <c r="D1423" s="192" t="s">
        <v>29797</v>
      </c>
      <c r="E1423" s="192" t="s">
        <v>29797</v>
      </c>
      <c r="F1423" s="192" t="s">
        <v>29797</v>
      </c>
      <c r="G1423" s="192" t="s">
        <v>29797</v>
      </c>
      <c r="H1423" s="192" t="s">
        <v>31910</v>
      </c>
      <c r="I1423" s="192" t="s">
        <v>31911</v>
      </c>
      <c r="J1423" s="192" t="s">
        <v>31325</v>
      </c>
      <c r="K1423" s="192" t="s">
        <v>5073</v>
      </c>
      <c r="L1423" s="192" t="s">
        <v>1447</v>
      </c>
    </row>
    <row r="1424" spans="1:12" ht="15" x14ac:dyDescent="0.25">
      <c r="A1424" s="189" t="s">
        <v>15318</v>
      </c>
      <c r="B1424" s="190" t="s">
        <v>19182</v>
      </c>
      <c r="C1424" s="190" t="s">
        <v>29797</v>
      </c>
      <c r="D1424" s="190" t="s">
        <v>29797</v>
      </c>
      <c r="E1424" s="190" t="s">
        <v>29797</v>
      </c>
      <c r="F1424" s="190" t="s">
        <v>29797</v>
      </c>
      <c r="G1424" s="190" t="s">
        <v>29797</v>
      </c>
      <c r="H1424" s="190" t="s">
        <v>31912</v>
      </c>
      <c r="I1424" s="190" t="s">
        <v>22721</v>
      </c>
      <c r="J1424" s="190" t="s">
        <v>29987</v>
      </c>
      <c r="K1424" s="190" t="s">
        <v>10126</v>
      </c>
      <c r="L1424" s="190" t="s">
        <v>1447</v>
      </c>
    </row>
    <row r="1425" spans="1:12" ht="15" x14ac:dyDescent="0.25">
      <c r="A1425" s="191" t="s">
        <v>15319</v>
      </c>
      <c r="B1425" s="192" t="s">
        <v>19183</v>
      </c>
      <c r="C1425" s="192" t="s">
        <v>29797</v>
      </c>
      <c r="D1425" s="192" t="s">
        <v>29797</v>
      </c>
      <c r="E1425" s="192" t="s">
        <v>29797</v>
      </c>
      <c r="F1425" s="192" t="s">
        <v>29797</v>
      </c>
      <c r="G1425" s="192" t="s">
        <v>29797</v>
      </c>
      <c r="H1425" s="192" t="s">
        <v>31913</v>
      </c>
      <c r="I1425" s="192" t="s">
        <v>9190</v>
      </c>
      <c r="J1425" s="192" t="s">
        <v>30441</v>
      </c>
      <c r="K1425" s="192" t="s">
        <v>9190</v>
      </c>
      <c r="L1425" s="192" t="s">
        <v>1447</v>
      </c>
    </row>
    <row r="1426" spans="1:12" ht="15" x14ac:dyDescent="0.25">
      <c r="A1426" s="189" t="s">
        <v>15320</v>
      </c>
      <c r="B1426" s="190" t="s">
        <v>19184</v>
      </c>
      <c r="C1426" s="190" t="s">
        <v>29797</v>
      </c>
      <c r="D1426" s="190" t="s">
        <v>29797</v>
      </c>
      <c r="E1426" s="190" t="s">
        <v>29797</v>
      </c>
      <c r="F1426" s="190" t="s">
        <v>29797</v>
      </c>
      <c r="G1426" s="190" t="s">
        <v>29797</v>
      </c>
      <c r="H1426" s="190" t="s">
        <v>31914</v>
      </c>
      <c r="I1426" s="190" t="s">
        <v>10125</v>
      </c>
      <c r="J1426" s="190" t="s">
        <v>29987</v>
      </c>
      <c r="K1426" s="190" t="s">
        <v>10126</v>
      </c>
      <c r="L1426" s="190" t="s">
        <v>1447</v>
      </c>
    </row>
    <row r="1427" spans="1:12" ht="15" x14ac:dyDescent="0.25">
      <c r="A1427" s="191" t="s">
        <v>8340</v>
      </c>
      <c r="B1427" s="192" t="s">
        <v>1882</v>
      </c>
      <c r="C1427" s="192" t="s">
        <v>29797</v>
      </c>
      <c r="D1427" s="192" t="s">
        <v>29797</v>
      </c>
      <c r="E1427" s="192" t="s">
        <v>29797</v>
      </c>
      <c r="F1427" s="192" t="s">
        <v>29797</v>
      </c>
      <c r="G1427" s="192" t="s">
        <v>29797</v>
      </c>
      <c r="H1427" s="192" t="s">
        <v>31915</v>
      </c>
      <c r="I1427" s="192" t="s">
        <v>31916</v>
      </c>
      <c r="J1427" s="192" t="s">
        <v>29987</v>
      </c>
      <c r="K1427" s="192" t="s">
        <v>10126</v>
      </c>
      <c r="L1427" s="192" t="s">
        <v>1447</v>
      </c>
    </row>
    <row r="1428" spans="1:12" ht="15" x14ac:dyDescent="0.25">
      <c r="A1428" s="189" t="s">
        <v>8341</v>
      </c>
      <c r="B1428" s="190" t="s">
        <v>1883</v>
      </c>
      <c r="C1428" s="190" t="s">
        <v>29797</v>
      </c>
      <c r="D1428" s="190" t="s">
        <v>29797</v>
      </c>
      <c r="E1428" s="190" t="s">
        <v>29797</v>
      </c>
      <c r="F1428" s="190" t="s">
        <v>29797</v>
      </c>
      <c r="G1428" s="190" t="s">
        <v>29797</v>
      </c>
      <c r="H1428" s="190" t="s">
        <v>29797</v>
      </c>
      <c r="I1428" s="190" t="s">
        <v>29797</v>
      </c>
      <c r="J1428" s="190" t="s">
        <v>29797</v>
      </c>
      <c r="K1428" s="190" t="s">
        <v>29797</v>
      </c>
      <c r="L1428" s="190" t="s">
        <v>29797</v>
      </c>
    </row>
    <row r="1429" spans="1:12" ht="15" x14ac:dyDescent="0.25">
      <c r="A1429" s="191" t="s">
        <v>23482</v>
      </c>
      <c r="B1429" s="192" t="s">
        <v>19185</v>
      </c>
      <c r="C1429" s="192" t="s">
        <v>29797</v>
      </c>
      <c r="D1429" s="192" t="s">
        <v>29797</v>
      </c>
      <c r="E1429" s="192" t="s">
        <v>29797</v>
      </c>
      <c r="F1429" s="192" t="s">
        <v>29797</v>
      </c>
      <c r="G1429" s="192" t="s">
        <v>29797</v>
      </c>
      <c r="H1429" s="192" t="s">
        <v>29797</v>
      </c>
      <c r="I1429" s="192" t="s">
        <v>29797</v>
      </c>
      <c r="J1429" s="192" t="s">
        <v>29797</v>
      </c>
      <c r="K1429" s="192" t="s">
        <v>29797</v>
      </c>
      <c r="L1429" s="192" t="s">
        <v>1467</v>
      </c>
    </row>
    <row r="1430" spans="1:12" ht="15" x14ac:dyDescent="0.25">
      <c r="A1430" s="189" t="s">
        <v>8342</v>
      </c>
      <c r="B1430" s="190" t="s">
        <v>1884</v>
      </c>
      <c r="C1430" s="190" t="s">
        <v>29797</v>
      </c>
      <c r="D1430" s="190" t="s">
        <v>29797</v>
      </c>
      <c r="E1430" s="190" t="s">
        <v>29797</v>
      </c>
      <c r="F1430" s="190" t="s">
        <v>29797</v>
      </c>
      <c r="G1430" s="190" t="s">
        <v>29797</v>
      </c>
      <c r="H1430" s="190" t="s">
        <v>31917</v>
      </c>
      <c r="I1430" s="190" t="s">
        <v>7892</v>
      </c>
      <c r="J1430" s="190" t="s">
        <v>29941</v>
      </c>
      <c r="K1430" s="190" t="s">
        <v>7892</v>
      </c>
      <c r="L1430" s="190" t="s">
        <v>1447</v>
      </c>
    </row>
    <row r="1431" spans="1:12" ht="15" x14ac:dyDescent="0.25">
      <c r="A1431" s="191" t="s">
        <v>6330</v>
      </c>
      <c r="B1431" s="192" t="s">
        <v>6331</v>
      </c>
      <c r="C1431" s="192" t="s">
        <v>29797</v>
      </c>
      <c r="D1431" s="192" t="s">
        <v>29797</v>
      </c>
      <c r="E1431" s="192" t="s">
        <v>29797</v>
      </c>
      <c r="F1431" s="192" t="s">
        <v>29797</v>
      </c>
      <c r="G1431" s="192" t="s">
        <v>29797</v>
      </c>
      <c r="H1431" s="192" t="s">
        <v>31623</v>
      </c>
      <c r="I1431" s="192" t="s">
        <v>31624</v>
      </c>
      <c r="J1431" s="192" t="s">
        <v>29821</v>
      </c>
      <c r="K1431" s="192" t="s">
        <v>5062</v>
      </c>
      <c r="L1431" s="192" t="s">
        <v>1447</v>
      </c>
    </row>
    <row r="1432" spans="1:12" ht="15" x14ac:dyDescent="0.25">
      <c r="A1432" s="189" t="s">
        <v>6332</v>
      </c>
      <c r="B1432" s="190" t="s">
        <v>6333</v>
      </c>
      <c r="C1432" s="190" t="s">
        <v>29797</v>
      </c>
      <c r="D1432" s="190" t="s">
        <v>29797</v>
      </c>
      <c r="E1432" s="190" t="s">
        <v>29797</v>
      </c>
      <c r="F1432" s="190" t="s">
        <v>29797</v>
      </c>
      <c r="G1432" s="190" t="s">
        <v>29797</v>
      </c>
      <c r="H1432" s="190" t="s">
        <v>31402</v>
      </c>
      <c r="I1432" s="190" t="s">
        <v>31403</v>
      </c>
      <c r="J1432" s="190" t="s">
        <v>29821</v>
      </c>
      <c r="K1432" s="190" t="s">
        <v>5062</v>
      </c>
      <c r="L1432" s="190" t="s">
        <v>1447</v>
      </c>
    </row>
    <row r="1433" spans="1:12" ht="15" x14ac:dyDescent="0.25">
      <c r="A1433" s="191" t="s">
        <v>8343</v>
      </c>
      <c r="B1433" s="192" t="s">
        <v>1885</v>
      </c>
      <c r="C1433" s="192" t="s">
        <v>29797</v>
      </c>
      <c r="D1433" s="192" t="s">
        <v>29797</v>
      </c>
      <c r="E1433" s="192" t="s">
        <v>29797</v>
      </c>
      <c r="F1433" s="192" t="s">
        <v>29797</v>
      </c>
      <c r="G1433" s="192" t="s">
        <v>29797</v>
      </c>
      <c r="H1433" s="192" t="s">
        <v>29797</v>
      </c>
      <c r="I1433" s="192" t="s">
        <v>29797</v>
      </c>
      <c r="J1433" s="192" t="s">
        <v>29797</v>
      </c>
      <c r="K1433" s="192" t="s">
        <v>29797</v>
      </c>
      <c r="L1433" s="192" t="s">
        <v>29797</v>
      </c>
    </row>
    <row r="1434" spans="1:12" ht="15" x14ac:dyDescent="0.25">
      <c r="A1434" s="189" t="s">
        <v>8344</v>
      </c>
      <c r="B1434" s="190" t="s">
        <v>1886</v>
      </c>
      <c r="C1434" s="190" t="s">
        <v>29797</v>
      </c>
      <c r="D1434" s="190" t="s">
        <v>29797</v>
      </c>
      <c r="E1434" s="190" t="s">
        <v>29797</v>
      </c>
      <c r="F1434" s="190" t="s">
        <v>29797</v>
      </c>
      <c r="G1434" s="190" t="s">
        <v>29797</v>
      </c>
      <c r="H1434" s="190" t="s">
        <v>31890</v>
      </c>
      <c r="I1434" s="190" t="s">
        <v>5078</v>
      </c>
      <c r="J1434" s="190" t="s">
        <v>29826</v>
      </c>
      <c r="K1434" s="190" t="s">
        <v>5078</v>
      </c>
      <c r="L1434" s="190" t="s">
        <v>1447</v>
      </c>
    </row>
    <row r="1435" spans="1:12" ht="15" x14ac:dyDescent="0.25">
      <c r="A1435" s="191" t="s">
        <v>6334</v>
      </c>
      <c r="B1435" s="192" t="s">
        <v>6335</v>
      </c>
      <c r="C1435" s="192" t="s">
        <v>29797</v>
      </c>
      <c r="D1435" s="192" t="s">
        <v>29797</v>
      </c>
      <c r="E1435" s="192" t="s">
        <v>29797</v>
      </c>
      <c r="F1435" s="192" t="s">
        <v>29797</v>
      </c>
      <c r="G1435" s="192" t="s">
        <v>29797</v>
      </c>
      <c r="H1435" s="192" t="s">
        <v>31374</v>
      </c>
      <c r="I1435" s="192" t="s">
        <v>30278</v>
      </c>
      <c r="J1435" s="192" t="s">
        <v>29821</v>
      </c>
      <c r="K1435" s="192" t="s">
        <v>5062</v>
      </c>
      <c r="L1435" s="192" t="s">
        <v>1447</v>
      </c>
    </row>
    <row r="1436" spans="1:12" ht="15" x14ac:dyDescent="0.25">
      <c r="A1436" s="189" t="s">
        <v>8345</v>
      </c>
      <c r="B1436" s="190" t="s">
        <v>1887</v>
      </c>
      <c r="C1436" s="190" t="s">
        <v>29797</v>
      </c>
      <c r="D1436" s="190" t="s">
        <v>29797</v>
      </c>
      <c r="E1436" s="190" t="s">
        <v>29797</v>
      </c>
      <c r="F1436" s="190" t="s">
        <v>29797</v>
      </c>
      <c r="G1436" s="190" t="s">
        <v>29797</v>
      </c>
      <c r="H1436" s="190" t="s">
        <v>31596</v>
      </c>
      <c r="I1436" s="190" t="s">
        <v>6503</v>
      </c>
      <c r="J1436" s="190" t="s">
        <v>31325</v>
      </c>
      <c r="K1436" s="190" t="s">
        <v>5073</v>
      </c>
      <c r="L1436" s="190" t="s">
        <v>1447</v>
      </c>
    </row>
    <row r="1437" spans="1:12" ht="15" x14ac:dyDescent="0.25">
      <c r="A1437" s="191" t="s">
        <v>8346</v>
      </c>
      <c r="B1437" s="192" t="s">
        <v>1888</v>
      </c>
      <c r="C1437" s="192" t="s">
        <v>29797</v>
      </c>
      <c r="D1437" s="192" t="s">
        <v>29797</v>
      </c>
      <c r="E1437" s="192" t="s">
        <v>29797</v>
      </c>
      <c r="F1437" s="192" t="s">
        <v>29797</v>
      </c>
      <c r="G1437" s="192" t="s">
        <v>29797</v>
      </c>
      <c r="H1437" s="192" t="s">
        <v>29797</v>
      </c>
      <c r="I1437" s="192" t="s">
        <v>29797</v>
      </c>
      <c r="J1437" s="192" t="s">
        <v>29821</v>
      </c>
      <c r="K1437" s="192" t="s">
        <v>5062</v>
      </c>
      <c r="L1437" s="192" t="s">
        <v>1447</v>
      </c>
    </row>
    <row r="1438" spans="1:12" ht="15" x14ac:dyDescent="0.25">
      <c r="A1438" s="189" t="s">
        <v>15321</v>
      </c>
      <c r="B1438" s="190" t="s">
        <v>19186</v>
      </c>
      <c r="C1438" s="190" t="s">
        <v>29797</v>
      </c>
      <c r="D1438" s="190" t="s">
        <v>29797</v>
      </c>
      <c r="E1438" s="190" t="s">
        <v>29797</v>
      </c>
      <c r="F1438" s="190" t="s">
        <v>29797</v>
      </c>
      <c r="G1438" s="190" t="s">
        <v>29797</v>
      </c>
      <c r="H1438" s="190" t="s">
        <v>31918</v>
      </c>
      <c r="I1438" s="190" t="s">
        <v>7477</v>
      </c>
      <c r="J1438" s="190" t="s">
        <v>31325</v>
      </c>
      <c r="K1438" s="190" t="s">
        <v>5073</v>
      </c>
      <c r="L1438" s="190" t="s">
        <v>1447</v>
      </c>
    </row>
    <row r="1439" spans="1:12" ht="15" x14ac:dyDescent="0.25">
      <c r="A1439" s="191" t="s">
        <v>8347</v>
      </c>
      <c r="B1439" s="192" t="s">
        <v>1889</v>
      </c>
      <c r="C1439" s="192" t="s">
        <v>29797</v>
      </c>
      <c r="D1439" s="192" t="s">
        <v>29797</v>
      </c>
      <c r="E1439" s="192" t="s">
        <v>29797</v>
      </c>
      <c r="F1439" s="192" t="s">
        <v>29797</v>
      </c>
      <c r="G1439" s="192" t="s">
        <v>29797</v>
      </c>
      <c r="H1439" s="192" t="s">
        <v>31919</v>
      </c>
      <c r="I1439" s="192" t="s">
        <v>31920</v>
      </c>
      <c r="J1439" s="192" t="s">
        <v>31325</v>
      </c>
      <c r="K1439" s="192" t="s">
        <v>5073</v>
      </c>
      <c r="L1439" s="192" t="s">
        <v>1447</v>
      </c>
    </row>
    <row r="1440" spans="1:12" ht="15" x14ac:dyDescent="0.25">
      <c r="A1440" s="189" t="s">
        <v>23483</v>
      </c>
      <c r="B1440" s="190" t="s">
        <v>19187</v>
      </c>
      <c r="C1440" s="190" t="s">
        <v>29797</v>
      </c>
      <c r="D1440" s="190" t="s">
        <v>29797</v>
      </c>
      <c r="E1440" s="190" t="s">
        <v>29797</v>
      </c>
      <c r="F1440" s="190" t="s">
        <v>29797</v>
      </c>
      <c r="G1440" s="190" t="s">
        <v>29797</v>
      </c>
      <c r="H1440" s="190" t="s">
        <v>29797</v>
      </c>
      <c r="I1440" s="190" t="s">
        <v>29797</v>
      </c>
      <c r="J1440" s="190" t="s">
        <v>29797</v>
      </c>
      <c r="K1440" s="190" t="s">
        <v>29797</v>
      </c>
      <c r="L1440" s="190" t="s">
        <v>1441</v>
      </c>
    </row>
    <row r="1441" spans="1:12" ht="15" x14ac:dyDescent="0.25">
      <c r="A1441" s="191" t="s">
        <v>23484</v>
      </c>
      <c r="B1441" s="192" t="s">
        <v>23485</v>
      </c>
      <c r="C1441" s="192" t="s">
        <v>29797</v>
      </c>
      <c r="D1441" s="192" t="s">
        <v>29797</v>
      </c>
      <c r="E1441" s="192" t="s">
        <v>29797</v>
      </c>
      <c r="F1441" s="192" t="s">
        <v>29797</v>
      </c>
      <c r="G1441" s="192" t="s">
        <v>29797</v>
      </c>
      <c r="H1441" s="192" t="s">
        <v>29797</v>
      </c>
      <c r="I1441" s="192" t="s">
        <v>29797</v>
      </c>
      <c r="J1441" s="192" t="s">
        <v>29797</v>
      </c>
      <c r="K1441" s="192" t="s">
        <v>29797</v>
      </c>
      <c r="L1441" s="192" t="s">
        <v>29797</v>
      </c>
    </row>
    <row r="1442" spans="1:12" ht="15" x14ac:dyDescent="0.25">
      <c r="A1442" s="189" t="s">
        <v>15322</v>
      </c>
      <c r="B1442" s="190" t="s">
        <v>23486</v>
      </c>
      <c r="C1442" s="190" t="s">
        <v>29924</v>
      </c>
      <c r="D1442" s="190" t="s">
        <v>29983</v>
      </c>
      <c r="E1442" s="190" t="s">
        <v>29984</v>
      </c>
      <c r="F1442" s="190" t="s">
        <v>29804</v>
      </c>
      <c r="G1442" s="190" t="s">
        <v>29985</v>
      </c>
      <c r="H1442" s="190" t="s">
        <v>31374</v>
      </c>
      <c r="I1442" s="190" t="s">
        <v>30278</v>
      </c>
      <c r="J1442" s="190" t="s">
        <v>29821</v>
      </c>
      <c r="K1442" s="190" t="s">
        <v>5062</v>
      </c>
      <c r="L1442" s="190" t="s">
        <v>1447</v>
      </c>
    </row>
    <row r="1443" spans="1:12" ht="15" x14ac:dyDescent="0.25">
      <c r="A1443" s="191" t="s">
        <v>15323</v>
      </c>
      <c r="B1443" s="192" t="s">
        <v>19188</v>
      </c>
      <c r="C1443" s="192" t="s">
        <v>29797</v>
      </c>
      <c r="D1443" s="192" t="s">
        <v>29797</v>
      </c>
      <c r="E1443" s="192" t="s">
        <v>29797</v>
      </c>
      <c r="F1443" s="192" t="s">
        <v>29797</v>
      </c>
      <c r="G1443" s="192" t="s">
        <v>29797</v>
      </c>
      <c r="H1443" s="192" t="s">
        <v>31314</v>
      </c>
      <c r="I1443" s="192" t="s">
        <v>5062</v>
      </c>
      <c r="J1443" s="192" t="s">
        <v>29821</v>
      </c>
      <c r="K1443" s="192" t="s">
        <v>5062</v>
      </c>
      <c r="L1443" s="192" t="s">
        <v>1447</v>
      </c>
    </row>
    <row r="1444" spans="1:12" ht="15" x14ac:dyDescent="0.25">
      <c r="A1444" s="189" t="s">
        <v>15324</v>
      </c>
      <c r="B1444" s="190" t="s">
        <v>19189</v>
      </c>
      <c r="C1444" s="190" t="s">
        <v>29797</v>
      </c>
      <c r="D1444" s="190" t="s">
        <v>29797</v>
      </c>
      <c r="E1444" s="190" t="s">
        <v>29797</v>
      </c>
      <c r="F1444" s="190" t="s">
        <v>29797</v>
      </c>
      <c r="G1444" s="190" t="s">
        <v>29797</v>
      </c>
      <c r="H1444" s="190" t="s">
        <v>31314</v>
      </c>
      <c r="I1444" s="190" t="s">
        <v>5062</v>
      </c>
      <c r="J1444" s="190" t="s">
        <v>29821</v>
      </c>
      <c r="K1444" s="190" t="s">
        <v>5062</v>
      </c>
      <c r="L1444" s="190" t="s">
        <v>1447</v>
      </c>
    </row>
    <row r="1445" spans="1:12" ht="15" x14ac:dyDescent="0.25">
      <c r="A1445" s="191" t="s">
        <v>6336</v>
      </c>
      <c r="B1445" s="192" t="s">
        <v>6337</v>
      </c>
      <c r="C1445" s="192" t="s">
        <v>29797</v>
      </c>
      <c r="D1445" s="192" t="s">
        <v>29797</v>
      </c>
      <c r="E1445" s="192" t="s">
        <v>29797</v>
      </c>
      <c r="F1445" s="192" t="s">
        <v>29797</v>
      </c>
      <c r="G1445" s="192" t="s">
        <v>29797</v>
      </c>
      <c r="H1445" s="192" t="s">
        <v>31314</v>
      </c>
      <c r="I1445" s="192" t="s">
        <v>5062</v>
      </c>
      <c r="J1445" s="192" t="s">
        <v>29821</v>
      </c>
      <c r="K1445" s="192" t="s">
        <v>5062</v>
      </c>
      <c r="L1445" s="192" t="s">
        <v>1447</v>
      </c>
    </row>
    <row r="1446" spans="1:12" ht="15" x14ac:dyDescent="0.25">
      <c r="A1446" s="189" t="s">
        <v>8348</v>
      </c>
      <c r="B1446" s="190" t="s">
        <v>1890</v>
      </c>
      <c r="C1446" s="190" t="s">
        <v>29797</v>
      </c>
      <c r="D1446" s="190" t="s">
        <v>29797</v>
      </c>
      <c r="E1446" s="190" t="s">
        <v>29797</v>
      </c>
      <c r="F1446" s="190" t="s">
        <v>29797</v>
      </c>
      <c r="G1446" s="190" t="s">
        <v>29797</v>
      </c>
      <c r="H1446" s="190" t="s">
        <v>31409</v>
      </c>
      <c r="I1446" s="190" t="s">
        <v>5062</v>
      </c>
      <c r="J1446" s="190" t="s">
        <v>29821</v>
      </c>
      <c r="K1446" s="190" t="s">
        <v>5062</v>
      </c>
      <c r="L1446" s="190" t="s">
        <v>1447</v>
      </c>
    </row>
    <row r="1447" spans="1:12" ht="15" x14ac:dyDescent="0.25">
      <c r="A1447" s="191" t="s">
        <v>15325</v>
      </c>
      <c r="B1447" s="192" t="s">
        <v>19190</v>
      </c>
      <c r="C1447" s="192" t="s">
        <v>29797</v>
      </c>
      <c r="D1447" s="192" t="s">
        <v>29797</v>
      </c>
      <c r="E1447" s="192" t="s">
        <v>29797</v>
      </c>
      <c r="F1447" s="192" t="s">
        <v>29797</v>
      </c>
      <c r="G1447" s="192" t="s">
        <v>29797</v>
      </c>
      <c r="H1447" s="192" t="s">
        <v>31333</v>
      </c>
      <c r="I1447" s="192" t="s">
        <v>5073</v>
      </c>
      <c r="J1447" s="192" t="s">
        <v>31325</v>
      </c>
      <c r="K1447" s="192" t="s">
        <v>5073</v>
      </c>
      <c r="L1447" s="192" t="s">
        <v>1447</v>
      </c>
    </row>
    <row r="1448" spans="1:12" ht="15" x14ac:dyDescent="0.25">
      <c r="A1448" s="189" t="s">
        <v>23487</v>
      </c>
      <c r="B1448" s="190" t="s">
        <v>23488</v>
      </c>
      <c r="C1448" s="190" t="s">
        <v>29797</v>
      </c>
      <c r="D1448" s="190" t="s">
        <v>29797</v>
      </c>
      <c r="E1448" s="190" t="s">
        <v>29797</v>
      </c>
      <c r="F1448" s="190" t="s">
        <v>29797</v>
      </c>
      <c r="G1448" s="190" t="s">
        <v>29797</v>
      </c>
      <c r="H1448" s="190" t="s">
        <v>31765</v>
      </c>
      <c r="I1448" s="190" t="s">
        <v>5073</v>
      </c>
      <c r="J1448" s="190" t="s">
        <v>31325</v>
      </c>
      <c r="K1448" s="190" t="s">
        <v>5073</v>
      </c>
      <c r="L1448" s="190" t="s">
        <v>1447</v>
      </c>
    </row>
    <row r="1449" spans="1:12" ht="15" x14ac:dyDescent="0.25">
      <c r="A1449" s="191" t="s">
        <v>15326</v>
      </c>
      <c r="B1449" s="192" t="s">
        <v>19191</v>
      </c>
      <c r="C1449" s="192" t="s">
        <v>29797</v>
      </c>
      <c r="D1449" s="192" t="s">
        <v>29797</v>
      </c>
      <c r="E1449" s="192" t="s">
        <v>29797</v>
      </c>
      <c r="F1449" s="192" t="s">
        <v>29797</v>
      </c>
      <c r="G1449" s="192" t="s">
        <v>29797</v>
      </c>
      <c r="H1449" s="192" t="s">
        <v>31880</v>
      </c>
      <c r="I1449" s="192" t="s">
        <v>5073</v>
      </c>
      <c r="J1449" s="192" t="s">
        <v>31325</v>
      </c>
      <c r="K1449" s="192" t="s">
        <v>5073</v>
      </c>
      <c r="L1449" s="192" t="s">
        <v>1447</v>
      </c>
    </row>
    <row r="1450" spans="1:12" ht="15" x14ac:dyDescent="0.25">
      <c r="A1450" s="189" t="s">
        <v>23489</v>
      </c>
      <c r="B1450" s="190" t="s">
        <v>23490</v>
      </c>
      <c r="C1450" s="190" t="s">
        <v>29797</v>
      </c>
      <c r="D1450" s="190" t="s">
        <v>29797</v>
      </c>
      <c r="E1450" s="190" t="s">
        <v>29797</v>
      </c>
      <c r="F1450" s="190" t="s">
        <v>29797</v>
      </c>
      <c r="G1450" s="190" t="s">
        <v>29797</v>
      </c>
      <c r="H1450" s="190" t="s">
        <v>29797</v>
      </c>
      <c r="I1450" s="190" t="s">
        <v>29797</v>
      </c>
      <c r="J1450" s="190" t="s">
        <v>29797</v>
      </c>
      <c r="K1450" s="190" t="s">
        <v>29797</v>
      </c>
      <c r="L1450" s="190" t="s">
        <v>29797</v>
      </c>
    </row>
    <row r="1451" spans="1:12" ht="15" x14ac:dyDescent="0.25">
      <c r="A1451" s="191" t="s">
        <v>6338</v>
      </c>
      <c r="B1451" s="192" t="s">
        <v>6339</v>
      </c>
      <c r="C1451" s="192" t="s">
        <v>29797</v>
      </c>
      <c r="D1451" s="192" t="s">
        <v>29797</v>
      </c>
      <c r="E1451" s="192" t="s">
        <v>29797</v>
      </c>
      <c r="F1451" s="192" t="s">
        <v>29797</v>
      </c>
      <c r="G1451" s="192" t="s">
        <v>29797</v>
      </c>
      <c r="H1451" s="192" t="s">
        <v>31667</v>
      </c>
      <c r="I1451" s="192" t="s">
        <v>5073</v>
      </c>
      <c r="J1451" s="192" t="s">
        <v>31325</v>
      </c>
      <c r="K1451" s="192" t="s">
        <v>5073</v>
      </c>
      <c r="L1451" s="192" t="s">
        <v>1447</v>
      </c>
    </row>
    <row r="1452" spans="1:12" ht="15" x14ac:dyDescent="0.25">
      <c r="A1452" s="189" t="s">
        <v>8349</v>
      </c>
      <c r="B1452" s="190" t="s">
        <v>1891</v>
      </c>
      <c r="C1452" s="190" t="s">
        <v>29812</v>
      </c>
      <c r="D1452" s="190" t="s">
        <v>29824</v>
      </c>
      <c r="E1452" s="190" t="s">
        <v>29986</v>
      </c>
      <c r="F1452" s="190" t="s">
        <v>29804</v>
      </c>
      <c r="G1452" s="190" t="s">
        <v>29987</v>
      </c>
      <c r="H1452" s="190" t="s">
        <v>31372</v>
      </c>
      <c r="I1452" s="190" t="s">
        <v>5062</v>
      </c>
      <c r="J1452" s="190" t="s">
        <v>29821</v>
      </c>
      <c r="K1452" s="190" t="s">
        <v>5062</v>
      </c>
      <c r="L1452" s="190" t="s">
        <v>1447</v>
      </c>
    </row>
    <row r="1453" spans="1:12" ht="15" x14ac:dyDescent="0.25">
      <c r="A1453" s="191" t="s">
        <v>15327</v>
      </c>
      <c r="B1453" s="192" t="s">
        <v>19192</v>
      </c>
      <c r="C1453" s="192" t="s">
        <v>29797</v>
      </c>
      <c r="D1453" s="192" t="s">
        <v>29797</v>
      </c>
      <c r="E1453" s="192" t="s">
        <v>29797</v>
      </c>
      <c r="F1453" s="192" t="s">
        <v>29797</v>
      </c>
      <c r="G1453" s="192" t="s">
        <v>29797</v>
      </c>
      <c r="H1453" s="192" t="s">
        <v>31493</v>
      </c>
      <c r="I1453" s="192" t="s">
        <v>1387</v>
      </c>
      <c r="J1453" s="192" t="s">
        <v>31325</v>
      </c>
      <c r="K1453" s="192" t="s">
        <v>5073</v>
      </c>
      <c r="L1453" s="192" t="s">
        <v>1447</v>
      </c>
    </row>
    <row r="1454" spans="1:12" ht="15" x14ac:dyDescent="0.25">
      <c r="A1454" s="189" t="s">
        <v>8350</v>
      </c>
      <c r="B1454" s="190" t="s">
        <v>1892</v>
      </c>
      <c r="C1454" s="190" t="s">
        <v>29797</v>
      </c>
      <c r="D1454" s="190" t="s">
        <v>29797</v>
      </c>
      <c r="E1454" s="190" t="s">
        <v>29797</v>
      </c>
      <c r="F1454" s="190" t="s">
        <v>29797</v>
      </c>
      <c r="G1454" s="190" t="s">
        <v>29797</v>
      </c>
      <c r="H1454" s="190" t="s">
        <v>31921</v>
      </c>
      <c r="I1454" s="190" t="s">
        <v>10089</v>
      </c>
      <c r="J1454" s="190" t="s">
        <v>31904</v>
      </c>
      <c r="K1454" s="190" t="s">
        <v>6327</v>
      </c>
      <c r="L1454" s="190" t="s">
        <v>1447</v>
      </c>
    </row>
    <row r="1455" spans="1:12" ht="15" x14ac:dyDescent="0.25">
      <c r="A1455" s="191" t="s">
        <v>6340</v>
      </c>
      <c r="B1455" s="192" t="s">
        <v>6341</v>
      </c>
      <c r="C1455" s="192" t="s">
        <v>29797</v>
      </c>
      <c r="D1455" s="192" t="s">
        <v>29797</v>
      </c>
      <c r="E1455" s="192" t="s">
        <v>29797</v>
      </c>
      <c r="F1455" s="192" t="s">
        <v>29797</v>
      </c>
      <c r="G1455" s="192" t="s">
        <v>29797</v>
      </c>
      <c r="H1455" s="192" t="s">
        <v>31361</v>
      </c>
      <c r="I1455" s="192" t="s">
        <v>5062</v>
      </c>
      <c r="J1455" s="192" t="s">
        <v>29821</v>
      </c>
      <c r="K1455" s="192" t="s">
        <v>5062</v>
      </c>
      <c r="L1455" s="192" t="s">
        <v>1447</v>
      </c>
    </row>
    <row r="1456" spans="1:12" ht="15" x14ac:dyDescent="0.25">
      <c r="A1456" s="189" t="s">
        <v>8351</v>
      </c>
      <c r="B1456" s="190" t="s">
        <v>1893</v>
      </c>
      <c r="C1456" s="190" t="s">
        <v>29797</v>
      </c>
      <c r="D1456" s="190" t="s">
        <v>29797</v>
      </c>
      <c r="E1456" s="190" t="s">
        <v>29797</v>
      </c>
      <c r="F1456" s="190" t="s">
        <v>29797</v>
      </c>
      <c r="G1456" s="190" t="s">
        <v>29797</v>
      </c>
      <c r="H1456" s="190" t="s">
        <v>31452</v>
      </c>
      <c r="I1456" s="190" t="s">
        <v>31453</v>
      </c>
      <c r="J1456" s="190" t="s">
        <v>29821</v>
      </c>
      <c r="K1456" s="190" t="s">
        <v>5062</v>
      </c>
      <c r="L1456" s="190" t="s">
        <v>1447</v>
      </c>
    </row>
    <row r="1457" spans="1:12" ht="15" x14ac:dyDescent="0.25">
      <c r="A1457" s="191" t="s">
        <v>23491</v>
      </c>
      <c r="B1457" s="192" t="s">
        <v>1894</v>
      </c>
      <c r="C1457" s="192" t="s">
        <v>29797</v>
      </c>
      <c r="D1457" s="192" t="s">
        <v>29797</v>
      </c>
      <c r="E1457" s="192" t="s">
        <v>29797</v>
      </c>
      <c r="F1457" s="192" t="s">
        <v>29797</v>
      </c>
      <c r="G1457" s="192" t="s">
        <v>29797</v>
      </c>
      <c r="H1457" s="192" t="s">
        <v>29797</v>
      </c>
      <c r="I1457" s="192" t="s">
        <v>29797</v>
      </c>
      <c r="J1457" s="192" t="s">
        <v>29797</v>
      </c>
      <c r="K1457" s="192" t="s">
        <v>29797</v>
      </c>
      <c r="L1457" s="192" t="s">
        <v>1441</v>
      </c>
    </row>
    <row r="1458" spans="1:12" ht="15" x14ac:dyDescent="0.25">
      <c r="A1458" s="189" t="s">
        <v>8352</v>
      </c>
      <c r="B1458" s="190" t="s">
        <v>1895</v>
      </c>
      <c r="C1458" s="190" t="s">
        <v>29797</v>
      </c>
      <c r="D1458" s="190" t="s">
        <v>29797</v>
      </c>
      <c r="E1458" s="190" t="s">
        <v>29797</v>
      </c>
      <c r="F1458" s="190" t="s">
        <v>29797</v>
      </c>
      <c r="G1458" s="190" t="s">
        <v>29797</v>
      </c>
      <c r="H1458" s="190" t="s">
        <v>31922</v>
      </c>
      <c r="I1458" s="190" t="s">
        <v>31923</v>
      </c>
      <c r="J1458" s="190" t="s">
        <v>31325</v>
      </c>
      <c r="K1458" s="190" t="s">
        <v>5073</v>
      </c>
      <c r="L1458" s="190" t="s">
        <v>1447</v>
      </c>
    </row>
    <row r="1459" spans="1:12" ht="15" x14ac:dyDescent="0.25">
      <c r="A1459" s="191" t="s">
        <v>8353</v>
      </c>
      <c r="B1459" s="192" t="s">
        <v>1896</v>
      </c>
      <c r="C1459" s="192" t="s">
        <v>29797</v>
      </c>
      <c r="D1459" s="192" t="s">
        <v>29797</v>
      </c>
      <c r="E1459" s="192" t="s">
        <v>29797</v>
      </c>
      <c r="F1459" s="192" t="s">
        <v>29797</v>
      </c>
      <c r="G1459" s="192" t="s">
        <v>29797</v>
      </c>
      <c r="H1459" s="192" t="s">
        <v>31361</v>
      </c>
      <c r="I1459" s="192" t="s">
        <v>5062</v>
      </c>
      <c r="J1459" s="192" t="s">
        <v>29821</v>
      </c>
      <c r="K1459" s="192" t="s">
        <v>5062</v>
      </c>
      <c r="L1459" s="192" t="s">
        <v>1447</v>
      </c>
    </row>
    <row r="1460" spans="1:12" ht="15" x14ac:dyDescent="0.25">
      <c r="A1460" s="189" t="s">
        <v>23492</v>
      </c>
      <c r="B1460" s="190" t="s">
        <v>1897</v>
      </c>
      <c r="C1460" s="190" t="s">
        <v>29797</v>
      </c>
      <c r="D1460" s="190" t="s">
        <v>29797</v>
      </c>
      <c r="E1460" s="190" t="s">
        <v>29797</v>
      </c>
      <c r="F1460" s="190" t="s">
        <v>29797</v>
      </c>
      <c r="G1460" s="190" t="s">
        <v>29797</v>
      </c>
      <c r="H1460" s="190" t="s">
        <v>29797</v>
      </c>
      <c r="I1460" s="190" t="s">
        <v>29797</v>
      </c>
      <c r="J1460" s="190" t="s">
        <v>29797</v>
      </c>
      <c r="K1460" s="190" t="s">
        <v>29797</v>
      </c>
      <c r="L1460" s="190" t="s">
        <v>1438</v>
      </c>
    </row>
    <row r="1461" spans="1:12" ht="15" x14ac:dyDescent="0.25">
      <c r="A1461" s="191" t="s">
        <v>8354</v>
      </c>
      <c r="B1461" s="192" t="s">
        <v>1898</v>
      </c>
      <c r="C1461" s="192" t="s">
        <v>29797</v>
      </c>
      <c r="D1461" s="192" t="s">
        <v>29797</v>
      </c>
      <c r="E1461" s="192" t="s">
        <v>29797</v>
      </c>
      <c r="F1461" s="192" t="s">
        <v>29797</v>
      </c>
      <c r="G1461" s="192" t="s">
        <v>29797</v>
      </c>
      <c r="H1461" s="192" t="s">
        <v>29797</v>
      </c>
      <c r="I1461" s="192" t="s">
        <v>29797</v>
      </c>
      <c r="J1461" s="192" t="s">
        <v>29821</v>
      </c>
      <c r="K1461" s="192" t="s">
        <v>5062</v>
      </c>
      <c r="L1461" s="192" t="s">
        <v>1447</v>
      </c>
    </row>
    <row r="1462" spans="1:12" ht="15" x14ac:dyDescent="0.25">
      <c r="A1462" s="189" t="s">
        <v>15328</v>
      </c>
      <c r="B1462" s="190" t="s">
        <v>19193</v>
      </c>
      <c r="C1462" s="190" t="s">
        <v>29797</v>
      </c>
      <c r="D1462" s="190" t="s">
        <v>29797</v>
      </c>
      <c r="E1462" s="190" t="s">
        <v>29797</v>
      </c>
      <c r="F1462" s="190" t="s">
        <v>29797</v>
      </c>
      <c r="G1462" s="190" t="s">
        <v>29797</v>
      </c>
      <c r="H1462" s="190" t="s">
        <v>29797</v>
      </c>
      <c r="I1462" s="190" t="s">
        <v>29797</v>
      </c>
      <c r="J1462" s="190" t="s">
        <v>29797</v>
      </c>
      <c r="K1462" s="190" t="s">
        <v>29797</v>
      </c>
      <c r="L1462" s="190" t="s">
        <v>29797</v>
      </c>
    </row>
    <row r="1463" spans="1:12" ht="15" x14ac:dyDescent="0.25">
      <c r="A1463" s="191" t="s">
        <v>23493</v>
      </c>
      <c r="B1463" s="192" t="s">
        <v>1899</v>
      </c>
      <c r="C1463" s="192" t="s">
        <v>29797</v>
      </c>
      <c r="D1463" s="192" t="s">
        <v>29797</v>
      </c>
      <c r="E1463" s="192" t="s">
        <v>29797</v>
      </c>
      <c r="F1463" s="192" t="s">
        <v>29797</v>
      </c>
      <c r="G1463" s="192" t="s">
        <v>29797</v>
      </c>
      <c r="H1463" s="192" t="s">
        <v>29797</v>
      </c>
      <c r="I1463" s="192" t="s">
        <v>29797</v>
      </c>
      <c r="J1463" s="192" t="s">
        <v>29797</v>
      </c>
      <c r="K1463" s="192" t="s">
        <v>29797</v>
      </c>
      <c r="L1463" s="192" t="s">
        <v>1441</v>
      </c>
    </row>
    <row r="1464" spans="1:12" ht="15" x14ac:dyDescent="0.25">
      <c r="A1464" s="189" t="s">
        <v>15329</v>
      </c>
      <c r="B1464" s="190" t="s">
        <v>19194</v>
      </c>
      <c r="C1464" s="190" t="s">
        <v>29797</v>
      </c>
      <c r="D1464" s="190" t="s">
        <v>29797</v>
      </c>
      <c r="E1464" s="190" t="s">
        <v>29797</v>
      </c>
      <c r="F1464" s="190" t="s">
        <v>29797</v>
      </c>
      <c r="G1464" s="190" t="s">
        <v>29797</v>
      </c>
      <c r="H1464" s="190" t="s">
        <v>29797</v>
      </c>
      <c r="I1464" s="190" t="s">
        <v>29797</v>
      </c>
      <c r="J1464" s="190" t="s">
        <v>29797</v>
      </c>
      <c r="K1464" s="190" t="s">
        <v>29797</v>
      </c>
      <c r="L1464" s="190" t="s">
        <v>29797</v>
      </c>
    </row>
    <row r="1465" spans="1:12" ht="15" x14ac:dyDescent="0.25">
      <c r="A1465" s="191" t="s">
        <v>15330</v>
      </c>
      <c r="B1465" s="192" t="s">
        <v>19195</v>
      </c>
      <c r="C1465" s="192" t="s">
        <v>29797</v>
      </c>
      <c r="D1465" s="192" t="s">
        <v>29797</v>
      </c>
      <c r="E1465" s="192" t="s">
        <v>29797</v>
      </c>
      <c r="F1465" s="192" t="s">
        <v>29797</v>
      </c>
      <c r="G1465" s="192" t="s">
        <v>29797</v>
      </c>
      <c r="H1465" s="192" t="s">
        <v>29797</v>
      </c>
      <c r="I1465" s="192" t="s">
        <v>29797</v>
      </c>
      <c r="J1465" s="192" t="s">
        <v>29797</v>
      </c>
      <c r="K1465" s="192" t="s">
        <v>29797</v>
      </c>
      <c r="L1465" s="192" t="s">
        <v>29797</v>
      </c>
    </row>
    <row r="1466" spans="1:12" ht="15" x14ac:dyDescent="0.25">
      <c r="A1466" s="189" t="s">
        <v>10300</v>
      </c>
      <c r="B1466" s="190" t="s">
        <v>10301</v>
      </c>
      <c r="C1466" s="190" t="s">
        <v>29797</v>
      </c>
      <c r="D1466" s="190" t="s">
        <v>29797</v>
      </c>
      <c r="E1466" s="190" t="s">
        <v>29797</v>
      </c>
      <c r="F1466" s="190" t="s">
        <v>29797</v>
      </c>
      <c r="G1466" s="190" t="s">
        <v>29797</v>
      </c>
      <c r="H1466" s="190" t="s">
        <v>31402</v>
      </c>
      <c r="I1466" s="190" t="s">
        <v>31403</v>
      </c>
      <c r="J1466" s="190" t="s">
        <v>29821</v>
      </c>
      <c r="K1466" s="190" t="s">
        <v>5062</v>
      </c>
      <c r="L1466" s="190" t="s">
        <v>1447</v>
      </c>
    </row>
    <row r="1467" spans="1:12" ht="15" x14ac:dyDescent="0.25">
      <c r="A1467" s="191" t="s">
        <v>15331</v>
      </c>
      <c r="B1467" s="192" t="s">
        <v>19196</v>
      </c>
      <c r="C1467" s="192" t="s">
        <v>29797</v>
      </c>
      <c r="D1467" s="192" t="s">
        <v>29797</v>
      </c>
      <c r="E1467" s="192" t="s">
        <v>29797</v>
      </c>
      <c r="F1467" s="192" t="s">
        <v>29797</v>
      </c>
      <c r="G1467" s="192" t="s">
        <v>29797</v>
      </c>
      <c r="H1467" s="192" t="s">
        <v>29797</v>
      </c>
      <c r="I1467" s="192" t="s">
        <v>29797</v>
      </c>
      <c r="J1467" s="192" t="s">
        <v>29797</v>
      </c>
      <c r="K1467" s="192" t="s">
        <v>29797</v>
      </c>
      <c r="L1467" s="192" t="s">
        <v>29797</v>
      </c>
    </row>
    <row r="1468" spans="1:12" ht="15" x14ac:dyDescent="0.25">
      <c r="A1468" s="189" t="s">
        <v>15332</v>
      </c>
      <c r="B1468" s="190" t="s">
        <v>23494</v>
      </c>
      <c r="C1468" s="190" t="s">
        <v>29797</v>
      </c>
      <c r="D1468" s="190" t="s">
        <v>29797</v>
      </c>
      <c r="E1468" s="190" t="s">
        <v>29797</v>
      </c>
      <c r="F1468" s="190" t="s">
        <v>29797</v>
      </c>
      <c r="G1468" s="190" t="s">
        <v>29797</v>
      </c>
      <c r="H1468" s="190" t="s">
        <v>31310</v>
      </c>
      <c r="I1468" s="190" t="s">
        <v>31311</v>
      </c>
      <c r="J1468" s="190" t="s">
        <v>29821</v>
      </c>
      <c r="K1468" s="190" t="s">
        <v>5062</v>
      </c>
      <c r="L1468" s="190" t="s">
        <v>1447</v>
      </c>
    </row>
    <row r="1469" spans="1:12" ht="15" x14ac:dyDescent="0.25">
      <c r="A1469" s="191" t="s">
        <v>23495</v>
      </c>
      <c r="B1469" s="192" t="s">
        <v>23496</v>
      </c>
      <c r="C1469" s="192" t="s">
        <v>29797</v>
      </c>
      <c r="D1469" s="192" t="s">
        <v>29797</v>
      </c>
      <c r="E1469" s="192" t="s">
        <v>29797</v>
      </c>
      <c r="F1469" s="192" t="s">
        <v>29797</v>
      </c>
      <c r="G1469" s="192" t="s">
        <v>29797</v>
      </c>
      <c r="H1469" s="192" t="s">
        <v>31409</v>
      </c>
      <c r="I1469" s="192" t="s">
        <v>5062</v>
      </c>
      <c r="J1469" s="192" t="s">
        <v>29821</v>
      </c>
      <c r="K1469" s="192" t="s">
        <v>5062</v>
      </c>
      <c r="L1469" s="192" t="s">
        <v>1447</v>
      </c>
    </row>
    <row r="1470" spans="1:12" ht="15" x14ac:dyDescent="0.25">
      <c r="A1470" s="189" t="s">
        <v>15333</v>
      </c>
      <c r="B1470" s="190" t="s">
        <v>23497</v>
      </c>
      <c r="C1470" s="190" t="s">
        <v>29797</v>
      </c>
      <c r="D1470" s="190" t="s">
        <v>29797</v>
      </c>
      <c r="E1470" s="190" t="s">
        <v>29797</v>
      </c>
      <c r="F1470" s="190" t="s">
        <v>29797</v>
      </c>
      <c r="G1470" s="190" t="s">
        <v>29797</v>
      </c>
      <c r="H1470" s="190" t="s">
        <v>31924</v>
      </c>
      <c r="I1470" s="190" t="s">
        <v>5073</v>
      </c>
      <c r="J1470" s="190" t="s">
        <v>31325</v>
      </c>
      <c r="K1470" s="190" t="s">
        <v>5073</v>
      </c>
      <c r="L1470" s="190" t="s">
        <v>1447</v>
      </c>
    </row>
    <row r="1471" spans="1:12" ht="15" x14ac:dyDescent="0.25">
      <c r="A1471" s="191" t="s">
        <v>8355</v>
      </c>
      <c r="B1471" s="192" t="s">
        <v>1900</v>
      </c>
      <c r="C1471" s="192" t="s">
        <v>29797</v>
      </c>
      <c r="D1471" s="192" t="s">
        <v>29797</v>
      </c>
      <c r="E1471" s="192" t="s">
        <v>29797</v>
      </c>
      <c r="F1471" s="192" t="s">
        <v>29797</v>
      </c>
      <c r="G1471" s="192" t="s">
        <v>29797</v>
      </c>
      <c r="H1471" s="192" t="s">
        <v>31390</v>
      </c>
      <c r="I1471" s="192" t="s">
        <v>14423</v>
      </c>
      <c r="J1471" s="192" t="s">
        <v>29821</v>
      </c>
      <c r="K1471" s="192" t="s">
        <v>5062</v>
      </c>
      <c r="L1471" s="192" t="s">
        <v>1447</v>
      </c>
    </row>
    <row r="1472" spans="1:12" ht="15" x14ac:dyDescent="0.25">
      <c r="A1472" s="189" t="s">
        <v>23498</v>
      </c>
      <c r="B1472" s="190" t="s">
        <v>23499</v>
      </c>
      <c r="C1472" s="190" t="s">
        <v>29797</v>
      </c>
      <c r="D1472" s="190" t="s">
        <v>29797</v>
      </c>
      <c r="E1472" s="190" t="s">
        <v>29797</v>
      </c>
      <c r="F1472" s="190" t="s">
        <v>29797</v>
      </c>
      <c r="G1472" s="190" t="s">
        <v>29797</v>
      </c>
      <c r="H1472" s="190" t="s">
        <v>31925</v>
      </c>
      <c r="I1472" s="190" t="s">
        <v>6136</v>
      </c>
      <c r="J1472" s="190" t="s">
        <v>29821</v>
      </c>
      <c r="K1472" s="190" t="s">
        <v>5062</v>
      </c>
      <c r="L1472" s="190" t="s">
        <v>1447</v>
      </c>
    </row>
    <row r="1473" spans="1:12" ht="15" x14ac:dyDescent="0.25">
      <c r="A1473" s="191" t="s">
        <v>8356</v>
      </c>
      <c r="B1473" s="192" t="s">
        <v>1901</v>
      </c>
      <c r="C1473" s="192" t="s">
        <v>29797</v>
      </c>
      <c r="D1473" s="192" t="s">
        <v>29797</v>
      </c>
      <c r="E1473" s="192" t="s">
        <v>29797</v>
      </c>
      <c r="F1473" s="192" t="s">
        <v>29797</v>
      </c>
      <c r="G1473" s="192" t="s">
        <v>29797</v>
      </c>
      <c r="H1473" s="192" t="s">
        <v>31588</v>
      </c>
      <c r="I1473" s="192" t="s">
        <v>30455</v>
      </c>
      <c r="J1473" s="192" t="s">
        <v>29870</v>
      </c>
      <c r="K1473" s="192" t="s">
        <v>8069</v>
      </c>
      <c r="L1473" s="192" t="s">
        <v>1447</v>
      </c>
    </row>
    <row r="1474" spans="1:12" ht="15" x14ac:dyDescent="0.25">
      <c r="A1474" s="189" t="s">
        <v>23500</v>
      </c>
      <c r="B1474" s="190" t="s">
        <v>23501</v>
      </c>
      <c r="C1474" s="190" t="s">
        <v>29797</v>
      </c>
      <c r="D1474" s="190" t="s">
        <v>29797</v>
      </c>
      <c r="E1474" s="190" t="s">
        <v>29797</v>
      </c>
      <c r="F1474" s="190" t="s">
        <v>29797</v>
      </c>
      <c r="G1474" s="190" t="s">
        <v>29797</v>
      </c>
      <c r="H1474" s="190" t="s">
        <v>29797</v>
      </c>
      <c r="I1474" s="190" t="s">
        <v>29797</v>
      </c>
      <c r="J1474" s="190" t="s">
        <v>29797</v>
      </c>
      <c r="K1474" s="190" t="s">
        <v>29797</v>
      </c>
      <c r="L1474" s="190" t="s">
        <v>29797</v>
      </c>
    </row>
    <row r="1475" spans="1:12" ht="15" x14ac:dyDescent="0.25">
      <c r="A1475" s="191" t="s">
        <v>23502</v>
      </c>
      <c r="B1475" s="192" t="s">
        <v>1902</v>
      </c>
      <c r="C1475" s="192" t="s">
        <v>29797</v>
      </c>
      <c r="D1475" s="192" t="s">
        <v>29797</v>
      </c>
      <c r="E1475" s="192" t="s">
        <v>29797</v>
      </c>
      <c r="F1475" s="192" t="s">
        <v>29797</v>
      </c>
      <c r="G1475" s="192" t="s">
        <v>29797</v>
      </c>
      <c r="H1475" s="192" t="s">
        <v>29797</v>
      </c>
      <c r="I1475" s="192" t="s">
        <v>29797</v>
      </c>
      <c r="J1475" s="192" t="s">
        <v>29797</v>
      </c>
      <c r="K1475" s="192" t="s">
        <v>29797</v>
      </c>
      <c r="L1475" s="192" t="s">
        <v>2704</v>
      </c>
    </row>
    <row r="1476" spans="1:12" ht="15" x14ac:dyDescent="0.25">
      <c r="A1476" s="189" t="s">
        <v>15334</v>
      </c>
      <c r="B1476" s="190" t="s">
        <v>19197</v>
      </c>
      <c r="C1476" s="190" t="s">
        <v>29812</v>
      </c>
      <c r="D1476" s="190" t="s">
        <v>29824</v>
      </c>
      <c r="E1476" s="190" t="s">
        <v>29988</v>
      </c>
      <c r="F1476" s="190" t="s">
        <v>29804</v>
      </c>
      <c r="G1476" s="190" t="s">
        <v>29989</v>
      </c>
      <c r="H1476" s="190" t="s">
        <v>31592</v>
      </c>
      <c r="I1476" s="190" t="s">
        <v>31593</v>
      </c>
      <c r="J1476" s="190" t="s">
        <v>29821</v>
      </c>
      <c r="K1476" s="190" t="s">
        <v>5062</v>
      </c>
      <c r="L1476" s="190" t="s">
        <v>1447</v>
      </c>
    </row>
    <row r="1477" spans="1:12" ht="15" x14ac:dyDescent="0.25">
      <c r="A1477" s="191" t="s">
        <v>8357</v>
      </c>
      <c r="B1477" s="192" t="s">
        <v>1903</v>
      </c>
      <c r="C1477" s="192" t="s">
        <v>29797</v>
      </c>
      <c r="D1477" s="192" t="s">
        <v>29797</v>
      </c>
      <c r="E1477" s="192" t="s">
        <v>29797</v>
      </c>
      <c r="F1477" s="192" t="s">
        <v>29797</v>
      </c>
      <c r="G1477" s="192" t="s">
        <v>29797</v>
      </c>
      <c r="H1477" s="192" t="s">
        <v>31926</v>
      </c>
      <c r="I1477" s="192" t="s">
        <v>10302</v>
      </c>
      <c r="J1477" s="192" t="s">
        <v>29995</v>
      </c>
      <c r="K1477" s="192" t="s">
        <v>10302</v>
      </c>
      <c r="L1477" s="192" t="s">
        <v>1447</v>
      </c>
    </row>
    <row r="1478" spans="1:12" ht="15" x14ac:dyDescent="0.25">
      <c r="A1478" s="189" t="s">
        <v>15335</v>
      </c>
      <c r="B1478" s="190" t="s">
        <v>19198</v>
      </c>
      <c r="C1478" s="190" t="s">
        <v>29797</v>
      </c>
      <c r="D1478" s="190" t="s">
        <v>29797</v>
      </c>
      <c r="E1478" s="190" t="s">
        <v>29797</v>
      </c>
      <c r="F1478" s="190" t="s">
        <v>29797</v>
      </c>
      <c r="G1478" s="190" t="s">
        <v>29797</v>
      </c>
      <c r="H1478" s="190" t="s">
        <v>29797</v>
      </c>
      <c r="I1478" s="190" t="s">
        <v>29797</v>
      </c>
      <c r="J1478" s="190" t="s">
        <v>29797</v>
      </c>
      <c r="K1478" s="190" t="s">
        <v>29797</v>
      </c>
      <c r="L1478" s="190" t="s">
        <v>29797</v>
      </c>
    </row>
    <row r="1479" spans="1:12" ht="15" x14ac:dyDescent="0.25">
      <c r="A1479" s="191" t="s">
        <v>8358</v>
      </c>
      <c r="B1479" s="192" t="s">
        <v>1904</v>
      </c>
      <c r="C1479" s="192" t="s">
        <v>29797</v>
      </c>
      <c r="D1479" s="192" t="s">
        <v>29797</v>
      </c>
      <c r="E1479" s="192" t="s">
        <v>29797</v>
      </c>
      <c r="F1479" s="192" t="s">
        <v>29797</v>
      </c>
      <c r="G1479" s="192" t="s">
        <v>29797</v>
      </c>
      <c r="H1479" s="192" t="s">
        <v>31818</v>
      </c>
      <c r="I1479" s="192" t="s">
        <v>5073</v>
      </c>
      <c r="J1479" s="192" t="s">
        <v>31325</v>
      </c>
      <c r="K1479" s="192" t="s">
        <v>5073</v>
      </c>
      <c r="L1479" s="192" t="s">
        <v>1447</v>
      </c>
    </row>
    <row r="1480" spans="1:12" ht="15" x14ac:dyDescent="0.25">
      <c r="A1480" s="189" t="s">
        <v>8359</v>
      </c>
      <c r="B1480" s="190" t="s">
        <v>1905</v>
      </c>
      <c r="C1480" s="190" t="s">
        <v>29797</v>
      </c>
      <c r="D1480" s="190" t="s">
        <v>29797</v>
      </c>
      <c r="E1480" s="190" t="s">
        <v>29797</v>
      </c>
      <c r="F1480" s="190" t="s">
        <v>29797</v>
      </c>
      <c r="G1480" s="190" t="s">
        <v>29797</v>
      </c>
      <c r="H1480" s="190" t="s">
        <v>31927</v>
      </c>
      <c r="I1480" s="190" t="s">
        <v>31814</v>
      </c>
      <c r="J1480" s="190" t="s">
        <v>31325</v>
      </c>
      <c r="K1480" s="190" t="s">
        <v>5073</v>
      </c>
      <c r="L1480" s="190" t="s">
        <v>1447</v>
      </c>
    </row>
    <row r="1481" spans="1:12" ht="15" x14ac:dyDescent="0.25">
      <c r="A1481" s="191" t="s">
        <v>10303</v>
      </c>
      <c r="B1481" s="192" t="s">
        <v>10304</v>
      </c>
      <c r="C1481" s="192" t="s">
        <v>29797</v>
      </c>
      <c r="D1481" s="192" t="s">
        <v>29797</v>
      </c>
      <c r="E1481" s="192" t="s">
        <v>29797</v>
      </c>
      <c r="F1481" s="192" t="s">
        <v>29797</v>
      </c>
      <c r="G1481" s="192" t="s">
        <v>29797</v>
      </c>
      <c r="H1481" s="192" t="s">
        <v>31402</v>
      </c>
      <c r="I1481" s="192" t="s">
        <v>31403</v>
      </c>
      <c r="J1481" s="192" t="s">
        <v>29821</v>
      </c>
      <c r="K1481" s="192" t="s">
        <v>5062</v>
      </c>
      <c r="L1481" s="192" t="s">
        <v>1447</v>
      </c>
    </row>
    <row r="1482" spans="1:12" ht="15" x14ac:dyDescent="0.25">
      <c r="A1482" s="189" t="s">
        <v>10305</v>
      </c>
      <c r="B1482" s="190" t="s">
        <v>10306</v>
      </c>
      <c r="C1482" s="190" t="s">
        <v>29797</v>
      </c>
      <c r="D1482" s="190" t="s">
        <v>29797</v>
      </c>
      <c r="E1482" s="190" t="s">
        <v>29797</v>
      </c>
      <c r="F1482" s="190" t="s">
        <v>29797</v>
      </c>
      <c r="G1482" s="190" t="s">
        <v>29797</v>
      </c>
      <c r="H1482" s="190" t="s">
        <v>31402</v>
      </c>
      <c r="I1482" s="190" t="s">
        <v>31403</v>
      </c>
      <c r="J1482" s="190" t="s">
        <v>29821</v>
      </c>
      <c r="K1482" s="190" t="s">
        <v>5062</v>
      </c>
      <c r="L1482" s="190" t="s">
        <v>1447</v>
      </c>
    </row>
    <row r="1483" spans="1:12" ht="15" x14ac:dyDescent="0.25">
      <c r="A1483" s="191" t="s">
        <v>8360</v>
      </c>
      <c r="B1483" s="192" t="s">
        <v>1906</v>
      </c>
      <c r="C1483" s="192" t="s">
        <v>29797</v>
      </c>
      <c r="D1483" s="192" t="s">
        <v>29797</v>
      </c>
      <c r="E1483" s="192" t="s">
        <v>29797</v>
      </c>
      <c r="F1483" s="192" t="s">
        <v>29797</v>
      </c>
      <c r="G1483" s="192" t="s">
        <v>29797</v>
      </c>
      <c r="H1483" s="192" t="s">
        <v>31434</v>
      </c>
      <c r="I1483" s="192" t="s">
        <v>31435</v>
      </c>
      <c r="J1483" s="192" t="s">
        <v>29821</v>
      </c>
      <c r="K1483" s="192" t="s">
        <v>5062</v>
      </c>
      <c r="L1483" s="192" t="s">
        <v>1447</v>
      </c>
    </row>
    <row r="1484" spans="1:12" ht="15" x14ac:dyDescent="0.25">
      <c r="A1484" s="189" t="s">
        <v>8361</v>
      </c>
      <c r="B1484" s="190" t="s">
        <v>1907</v>
      </c>
      <c r="C1484" s="190" t="s">
        <v>29797</v>
      </c>
      <c r="D1484" s="190" t="s">
        <v>29797</v>
      </c>
      <c r="E1484" s="190" t="s">
        <v>29797</v>
      </c>
      <c r="F1484" s="190" t="s">
        <v>29797</v>
      </c>
      <c r="G1484" s="190" t="s">
        <v>29797</v>
      </c>
      <c r="H1484" s="190" t="s">
        <v>31588</v>
      </c>
      <c r="I1484" s="190" t="s">
        <v>30455</v>
      </c>
      <c r="J1484" s="190" t="s">
        <v>29870</v>
      </c>
      <c r="K1484" s="190" t="s">
        <v>8069</v>
      </c>
      <c r="L1484" s="190" t="s">
        <v>1447</v>
      </c>
    </row>
    <row r="1485" spans="1:12" ht="15" x14ac:dyDescent="0.25">
      <c r="A1485" s="191" t="s">
        <v>15336</v>
      </c>
      <c r="B1485" s="192" t="s">
        <v>19199</v>
      </c>
      <c r="C1485" s="192" t="s">
        <v>29797</v>
      </c>
      <c r="D1485" s="192" t="s">
        <v>29797</v>
      </c>
      <c r="E1485" s="192" t="s">
        <v>29797</v>
      </c>
      <c r="F1485" s="192" t="s">
        <v>29797</v>
      </c>
      <c r="G1485" s="192" t="s">
        <v>29797</v>
      </c>
      <c r="H1485" s="192" t="s">
        <v>29797</v>
      </c>
      <c r="I1485" s="192" t="s">
        <v>29797</v>
      </c>
      <c r="J1485" s="192" t="s">
        <v>29797</v>
      </c>
      <c r="K1485" s="192" t="s">
        <v>29797</v>
      </c>
      <c r="L1485" s="192" t="s">
        <v>29797</v>
      </c>
    </row>
    <row r="1486" spans="1:12" ht="15" x14ac:dyDescent="0.25">
      <c r="A1486" s="189" t="s">
        <v>23503</v>
      </c>
      <c r="B1486" s="190" t="s">
        <v>19200</v>
      </c>
      <c r="C1486" s="190" t="s">
        <v>29797</v>
      </c>
      <c r="D1486" s="190" t="s">
        <v>29797</v>
      </c>
      <c r="E1486" s="190" t="s">
        <v>29797</v>
      </c>
      <c r="F1486" s="190" t="s">
        <v>29797</v>
      </c>
      <c r="G1486" s="190" t="s">
        <v>29797</v>
      </c>
      <c r="H1486" s="190" t="s">
        <v>29797</v>
      </c>
      <c r="I1486" s="190" t="s">
        <v>29797</v>
      </c>
      <c r="J1486" s="190" t="s">
        <v>29797</v>
      </c>
      <c r="K1486" s="190" t="s">
        <v>29797</v>
      </c>
      <c r="L1486" s="190" t="s">
        <v>1446</v>
      </c>
    </row>
    <row r="1487" spans="1:12" ht="15" x14ac:dyDescent="0.25">
      <c r="A1487" s="191" t="s">
        <v>8362</v>
      </c>
      <c r="B1487" s="192" t="s">
        <v>1908</v>
      </c>
      <c r="C1487" s="192" t="s">
        <v>29797</v>
      </c>
      <c r="D1487" s="192" t="s">
        <v>29797</v>
      </c>
      <c r="E1487" s="192" t="s">
        <v>29797</v>
      </c>
      <c r="F1487" s="192" t="s">
        <v>29797</v>
      </c>
      <c r="G1487" s="192" t="s">
        <v>29797</v>
      </c>
      <c r="H1487" s="192" t="s">
        <v>31928</v>
      </c>
      <c r="I1487" s="192" t="s">
        <v>31929</v>
      </c>
      <c r="J1487" s="192" t="s">
        <v>29826</v>
      </c>
      <c r="K1487" s="192" t="s">
        <v>5078</v>
      </c>
      <c r="L1487" s="192" t="s">
        <v>1447</v>
      </c>
    </row>
    <row r="1488" spans="1:12" ht="15" x14ac:dyDescent="0.25">
      <c r="A1488" s="189" t="s">
        <v>15337</v>
      </c>
      <c r="B1488" s="190" t="s">
        <v>19201</v>
      </c>
      <c r="C1488" s="190" t="s">
        <v>29797</v>
      </c>
      <c r="D1488" s="190" t="s">
        <v>29797</v>
      </c>
      <c r="E1488" s="190" t="s">
        <v>29797</v>
      </c>
      <c r="F1488" s="190" t="s">
        <v>29797</v>
      </c>
      <c r="G1488" s="190" t="s">
        <v>29797</v>
      </c>
      <c r="H1488" s="190" t="s">
        <v>31930</v>
      </c>
      <c r="I1488" s="190" t="s">
        <v>31532</v>
      </c>
      <c r="J1488" s="190" t="s">
        <v>29826</v>
      </c>
      <c r="K1488" s="190" t="s">
        <v>5078</v>
      </c>
      <c r="L1488" s="190" t="s">
        <v>1447</v>
      </c>
    </row>
    <row r="1489" spans="1:12" ht="15" x14ac:dyDescent="0.25">
      <c r="A1489" s="191" t="s">
        <v>8363</v>
      </c>
      <c r="B1489" s="192" t="s">
        <v>1909</v>
      </c>
      <c r="C1489" s="192" t="s">
        <v>29797</v>
      </c>
      <c r="D1489" s="192" t="s">
        <v>29797</v>
      </c>
      <c r="E1489" s="192" t="s">
        <v>29797</v>
      </c>
      <c r="F1489" s="192" t="s">
        <v>29797</v>
      </c>
      <c r="G1489" s="192" t="s">
        <v>29797</v>
      </c>
      <c r="H1489" s="192" t="s">
        <v>29797</v>
      </c>
      <c r="I1489" s="192" t="s">
        <v>29797</v>
      </c>
      <c r="J1489" s="192" t="s">
        <v>29821</v>
      </c>
      <c r="K1489" s="192" t="s">
        <v>5062</v>
      </c>
      <c r="L1489" s="192" t="s">
        <v>1447</v>
      </c>
    </row>
    <row r="1490" spans="1:12" ht="15" x14ac:dyDescent="0.25">
      <c r="A1490" s="189" t="s">
        <v>15338</v>
      </c>
      <c r="B1490" s="190" t="s">
        <v>19202</v>
      </c>
      <c r="C1490" s="190" t="s">
        <v>29797</v>
      </c>
      <c r="D1490" s="190" t="s">
        <v>29797</v>
      </c>
      <c r="E1490" s="190" t="s">
        <v>29797</v>
      </c>
      <c r="F1490" s="190" t="s">
        <v>29797</v>
      </c>
      <c r="G1490" s="190" t="s">
        <v>29797</v>
      </c>
      <c r="H1490" s="190" t="s">
        <v>31452</v>
      </c>
      <c r="I1490" s="190" t="s">
        <v>31453</v>
      </c>
      <c r="J1490" s="190" t="s">
        <v>29821</v>
      </c>
      <c r="K1490" s="190" t="s">
        <v>5062</v>
      </c>
      <c r="L1490" s="190" t="s">
        <v>1447</v>
      </c>
    </row>
    <row r="1491" spans="1:12" ht="15" x14ac:dyDescent="0.25">
      <c r="A1491" s="191" t="s">
        <v>15339</v>
      </c>
      <c r="B1491" s="192" t="s">
        <v>19203</v>
      </c>
      <c r="C1491" s="192" t="s">
        <v>29797</v>
      </c>
      <c r="D1491" s="192" t="s">
        <v>29797</v>
      </c>
      <c r="E1491" s="192" t="s">
        <v>29797</v>
      </c>
      <c r="F1491" s="192" t="s">
        <v>29797</v>
      </c>
      <c r="G1491" s="192" t="s">
        <v>29797</v>
      </c>
      <c r="H1491" s="192" t="s">
        <v>29797</v>
      </c>
      <c r="I1491" s="192" t="s">
        <v>29797</v>
      </c>
      <c r="J1491" s="192" t="s">
        <v>29797</v>
      </c>
      <c r="K1491" s="192" t="s">
        <v>29797</v>
      </c>
      <c r="L1491" s="192" t="s">
        <v>29797</v>
      </c>
    </row>
    <row r="1492" spans="1:12" ht="15" x14ac:dyDescent="0.25">
      <c r="A1492" s="189" t="s">
        <v>8364</v>
      </c>
      <c r="B1492" s="190" t="s">
        <v>1910</v>
      </c>
      <c r="C1492" s="190" t="s">
        <v>29797</v>
      </c>
      <c r="D1492" s="190" t="s">
        <v>29797</v>
      </c>
      <c r="E1492" s="190" t="s">
        <v>29797</v>
      </c>
      <c r="F1492" s="190" t="s">
        <v>29797</v>
      </c>
      <c r="G1492" s="190" t="s">
        <v>29797</v>
      </c>
      <c r="H1492" s="190" t="s">
        <v>31931</v>
      </c>
      <c r="I1492" s="190" t="s">
        <v>5078</v>
      </c>
      <c r="J1492" s="190" t="s">
        <v>29826</v>
      </c>
      <c r="K1492" s="190" t="s">
        <v>5078</v>
      </c>
      <c r="L1492" s="190" t="s">
        <v>1447</v>
      </c>
    </row>
    <row r="1493" spans="1:12" ht="15" x14ac:dyDescent="0.25">
      <c r="A1493" s="191" t="s">
        <v>8365</v>
      </c>
      <c r="B1493" s="192" t="s">
        <v>1911</v>
      </c>
      <c r="C1493" s="192" t="s">
        <v>29797</v>
      </c>
      <c r="D1493" s="192" t="s">
        <v>29797</v>
      </c>
      <c r="E1493" s="192" t="s">
        <v>29797</v>
      </c>
      <c r="F1493" s="192" t="s">
        <v>29797</v>
      </c>
      <c r="G1493" s="192" t="s">
        <v>29797</v>
      </c>
      <c r="H1493" s="192" t="s">
        <v>29797</v>
      </c>
      <c r="I1493" s="192" t="s">
        <v>29797</v>
      </c>
      <c r="J1493" s="192" t="s">
        <v>29797</v>
      </c>
      <c r="K1493" s="192" t="s">
        <v>29797</v>
      </c>
      <c r="L1493" s="192" t="s">
        <v>29797</v>
      </c>
    </row>
    <row r="1494" spans="1:12" ht="15" x14ac:dyDescent="0.25">
      <c r="A1494" s="189" t="s">
        <v>15340</v>
      </c>
      <c r="B1494" s="190" t="s">
        <v>19204</v>
      </c>
      <c r="C1494" s="190" t="s">
        <v>29797</v>
      </c>
      <c r="D1494" s="190" t="s">
        <v>29797</v>
      </c>
      <c r="E1494" s="190" t="s">
        <v>29797</v>
      </c>
      <c r="F1494" s="190" t="s">
        <v>29797</v>
      </c>
      <c r="G1494" s="190" t="s">
        <v>29797</v>
      </c>
      <c r="H1494" s="190" t="s">
        <v>29797</v>
      </c>
      <c r="I1494" s="190" t="s">
        <v>29797</v>
      </c>
      <c r="J1494" s="190" t="s">
        <v>29797</v>
      </c>
      <c r="K1494" s="190" t="s">
        <v>29797</v>
      </c>
      <c r="L1494" s="190" t="s">
        <v>29797</v>
      </c>
    </row>
    <row r="1495" spans="1:12" ht="15" x14ac:dyDescent="0.25">
      <c r="A1495" s="191" t="s">
        <v>23504</v>
      </c>
      <c r="B1495" s="192" t="s">
        <v>23505</v>
      </c>
      <c r="C1495" s="192" t="s">
        <v>29812</v>
      </c>
      <c r="D1495" s="192" t="s">
        <v>29824</v>
      </c>
      <c r="E1495" s="192" t="s">
        <v>29990</v>
      </c>
      <c r="F1495" s="192" t="s">
        <v>29804</v>
      </c>
      <c r="G1495" s="192" t="s">
        <v>29863</v>
      </c>
      <c r="H1495" s="192" t="s">
        <v>31461</v>
      </c>
      <c r="I1495" s="192" t="s">
        <v>1385</v>
      </c>
      <c r="J1495" s="192" t="s">
        <v>29821</v>
      </c>
      <c r="K1495" s="192" t="s">
        <v>5062</v>
      </c>
      <c r="L1495" s="192" t="s">
        <v>1447</v>
      </c>
    </row>
    <row r="1496" spans="1:12" ht="15" x14ac:dyDescent="0.25">
      <c r="A1496" s="189" t="s">
        <v>23506</v>
      </c>
      <c r="B1496" s="190" t="s">
        <v>23507</v>
      </c>
      <c r="C1496" s="190" t="s">
        <v>29797</v>
      </c>
      <c r="D1496" s="190" t="s">
        <v>29797</v>
      </c>
      <c r="E1496" s="190" t="s">
        <v>29797</v>
      </c>
      <c r="F1496" s="190" t="s">
        <v>29797</v>
      </c>
      <c r="G1496" s="190" t="s">
        <v>29797</v>
      </c>
      <c r="H1496" s="190" t="s">
        <v>31455</v>
      </c>
      <c r="I1496" s="190" t="s">
        <v>30567</v>
      </c>
      <c r="J1496" s="190" t="s">
        <v>29821</v>
      </c>
      <c r="K1496" s="190" t="s">
        <v>5062</v>
      </c>
      <c r="L1496" s="190" t="s">
        <v>1447</v>
      </c>
    </row>
    <row r="1497" spans="1:12" ht="15" x14ac:dyDescent="0.25">
      <c r="A1497" s="191" t="s">
        <v>10307</v>
      </c>
      <c r="B1497" s="192" t="s">
        <v>10308</v>
      </c>
      <c r="C1497" s="192" t="s">
        <v>29797</v>
      </c>
      <c r="D1497" s="192" t="s">
        <v>29797</v>
      </c>
      <c r="E1497" s="192" t="s">
        <v>29797</v>
      </c>
      <c r="F1497" s="192" t="s">
        <v>29797</v>
      </c>
      <c r="G1497" s="192" t="s">
        <v>29797</v>
      </c>
      <c r="H1497" s="192" t="s">
        <v>31592</v>
      </c>
      <c r="I1497" s="192" t="s">
        <v>31593</v>
      </c>
      <c r="J1497" s="192" t="s">
        <v>29821</v>
      </c>
      <c r="K1497" s="192" t="s">
        <v>5062</v>
      </c>
      <c r="L1497" s="192" t="s">
        <v>1447</v>
      </c>
    </row>
    <row r="1498" spans="1:12" ht="15" x14ac:dyDescent="0.25">
      <c r="A1498" s="189" t="s">
        <v>8366</v>
      </c>
      <c r="B1498" s="190" t="s">
        <v>1912</v>
      </c>
      <c r="C1498" s="190" t="s">
        <v>29797</v>
      </c>
      <c r="D1498" s="190" t="s">
        <v>29797</v>
      </c>
      <c r="E1498" s="190" t="s">
        <v>29797</v>
      </c>
      <c r="F1498" s="190" t="s">
        <v>29797</v>
      </c>
      <c r="G1498" s="190" t="s">
        <v>29797</v>
      </c>
      <c r="H1498" s="190" t="s">
        <v>29797</v>
      </c>
      <c r="I1498" s="190" t="s">
        <v>29797</v>
      </c>
      <c r="J1498" s="190" t="s">
        <v>29797</v>
      </c>
      <c r="K1498" s="190" t="s">
        <v>29797</v>
      </c>
      <c r="L1498" s="190" t="s">
        <v>29797</v>
      </c>
    </row>
    <row r="1499" spans="1:12" ht="15" x14ac:dyDescent="0.25">
      <c r="A1499" s="191" t="s">
        <v>15341</v>
      </c>
      <c r="B1499" s="192" t="s">
        <v>19205</v>
      </c>
      <c r="C1499" s="192" t="s">
        <v>29797</v>
      </c>
      <c r="D1499" s="192" t="s">
        <v>29797</v>
      </c>
      <c r="E1499" s="192" t="s">
        <v>29797</v>
      </c>
      <c r="F1499" s="192" t="s">
        <v>29797</v>
      </c>
      <c r="G1499" s="192" t="s">
        <v>29797</v>
      </c>
      <c r="H1499" s="192" t="s">
        <v>31432</v>
      </c>
      <c r="I1499" s="192" t="s">
        <v>31433</v>
      </c>
      <c r="J1499" s="192" t="s">
        <v>29821</v>
      </c>
      <c r="K1499" s="192" t="s">
        <v>5062</v>
      </c>
      <c r="L1499" s="192" t="s">
        <v>1447</v>
      </c>
    </row>
    <row r="1500" spans="1:12" ht="15" x14ac:dyDescent="0.25">
      <c r="A1500" s="189" t="s">
        <v>8367</v>
      </c>
      <c r="B1500" s="190" t="s">
        <v>1913</v>
      </c>
      <c r="C1500" s="190" t="s">
        <v>29797</v>
      </c>
      <c r="D1500" s="190" t="s">
        <v>29797</v>
      </c>
      <c r="E1500" s="190" t="s">
        <v>29797</v>
      </c>
      <c r="F1500" s="190" t="s">
        <v>29797</v>
      </c>
      <c r="G1500" s="190" t="s">
        <v>29797</v>
      </c>
      <c r="H1500" s="190" t="s">
        <v>29797</v>
      </c>
      <c r="I1500" s="190" t="s">
        <v>29797</v>
      </c>
      <c r="J1500" s="190" t="s">
        <v>29797</v>
      </c>
      <c r="K1500" s="190" t="s">
        <v>29797</v>
      </c>
      <c r="L1500" s="190" t="s">
        <v>1440</v>
      </c>
    </row>
    <row r="1501" spans="1:12" ht="15" x14ac:dyDescent="0.25">
      <c r="A1501" s="191" t="s">
        <v>23508</v>
      </c>
      <c r="B1501" s="192" t="s">
        <v>23509</v>
      </c>
      <c r="C1501" s="192" t="s">
        <v>29797</v>
      </c>
      <c r="D1501" s="192" t="s">
        <v>29797</v>
      </c>
      <c r="E1501" s="192" t="s">
        <v>29991</v>
      </c>
      <c r="F1501" s="192" t="s">
        <v>29797</v>
      </c>
      <c r="G1501" s="192" t="s">
        <v>29797</v>
      </c>
      <c r="H1501" s="192" t="s">
        <v>31390</v>
      </c>
      <c r="I1501" s="192" t="s">
        <v>14423</v>
      </c>
      <c r="J1501" s="192" t="s">
        <v>29821</v>
      </c>
      <c r="K1501" s="192" t="s">
        <v>5062</v>
      </c>
      <c r="L1501" s="192" t="s">
        <v>1447</v>
      </c>
    </row>
    <row r="1502" spans="1:12" ht="15" x14ac:dyDescent="0.25">
      <c r="A1502" s="189" t="s">
        <v>23510</v>
      </c>
      <c r="B1502" s="190" t="s">
        <v>23511</v>
      </c>
      <c r="C1502" s="190" t="s">
        <v>29797</v>
      </c>
      <c r="D1502" s="190" t="s">
        <v>29797</v>
      </c>
      <c r="E1502" s="190" t="s">
        <v>29797</v>
      </c>
      <c r="F1502" s="190" t="s">
        <v>29797</v>
      </c>
      <c r="G1502" s="190" t="s">
        <v>29797</v>
      </c>
      <c r="H1502" s="190" t="s">
        <v>31390</v>
      </c>
      <c r="I1502" s="190" t="s">
        <v>14423</v>
      </c>
      <c r="J1502" s="190" t="s">
        <v>29821</v>
      </c>
      <c r="K1502" s="190" t="s">
        <v>5062</v>
      </c>
      <c r="L1502" s="190" t="s">
        <v>1447</v>
      </c>
    </row>
    <row r="1503" spans="1:12" ht="15" x14ac:dyDescent="0.25">
      <c r="A1503" s="191" t="s">
        <v>10309</v>
      </c>
      <c r="B1503" s="192" t="s">
        <v>10310</v>
      </c>
      <c r="C1503" s="192" t="s">
        <v>29797</v>
      </c>
      <c r="D1503" s="192" t="s">
        <v>29797</v>
      </c>
      <c r="E1503" s="192" t="s">
        <v>29797</v>
      </c>
      <c r="F1503" s="192" t="s">
        <v>29797</v>
      </c>
      <c r="G1503" s="192" t="s">
        <v>29797</v>
      </c>
      <c r="H1503" s="192" t="s">
        <v>29797</v>
      </c>
      <c r="I1503" s="192" t="s">
        <v>29797</v>
      </c>
      <c r="J1503" s="192" t="s">
        <v>31325</v>
      </c>
      <c r="K1503" s="192" t="s">
        <v>5073</v>
      </c>
      <c r="L1503" s="192" t="s">
        <v>1447</v>
      </c>
    </row>
    <row r="1504" spans="1:12" ht="15" x14ac:dyDescent="0.25">
      <c r="A1504" s="189" t="s">
        <v>10311</v>
      </c>
      <c r="B1504" s="190" t="s">
        <v>10312</v>
      </c>
      <c r="C1504" s="190" t="s">
        <v>29797</v>
      </c>
      <c r="D1504" s="190" t="s">
        <v>29797</v>
      </c>
      <c r="E1504" s="190" t="s">
        <v>29797</v>
      </c>
      <c r="F1504" s="190" t="s">
        <v>29797</v>
      </c>
      <c r="G1504" s="190" t="s">
        <v>29797</v>
      </c>
      <c r="H1504" s="190" t="s">
        <v>29797</v>
      </c>
      <c r="I1504" s="190" t="s">
        <v>29797</v>
      </c>
      <c r="J1504" s="190" t="s">
        <v>29821</v>
      </c>
      <c r="K1504" s="190" t="s">
        <v>5062</v>
      </c>
      <c r="L1504" s="190" t="s">
        <v>1447</v>
      </c>
    </row>
    <row r="1505" spans="1:12" ht="15" x14ac:dyDescent="0.25">
      <c r="A1505" s="191" t="s">
        <v>23512</v>
      </c>
      <c r="B1505" s="192" t="s">
        <v>23513</v>
      </c>
      <c r="C1505" s="192" t="s">
        <v>29797</v>
      </c>
      <c r="D1505" s="192" t="s">
        <v>29797</v>
      </c>
      <c r="E1505" s="192" t="s">
        <v>29992</v>
      </c>
      <c r="F1505" s="192" t="s">
        <v>29797</v>
      </c>
      <c r="G1505" s="192" t="s">
        <v>29797</v>
      </c>
      <c r="H1505" s="192" t="s">
        <v>31439</v>
      </c>
      <c r="I1505" s="192" t="s">
        <v>1389</v>
      </c>
      <c r="J1505" s="192" t="s">
        <v>29821</v>
      </c>
      <c r="K1505" s="192" t="s">
        <v>5062</v>
      </c>
      <c r="L1505" s="192" t="s">
        <v>1447</v>
      </c>
    </row>
    <row r="1506" spans="1:12" ht="15" x14ac:dyDescent="0.25">
      <c r="A1506" s="189" t="s">
        <v>15342</v>
      </c>
      <c r="B1506" s="190" t="s">
        <v>19206</v>
      </c>
      <c r="C1506" s="190" t="s">
        <v>29797</v>
      </c>
      <c r="D1506" s="190" t="s">
        <v>29797</v>
      </c>
      <c r="E1506" s="190" t="s">
        <v>29797</v>
      </c>
      <c r="F1506" s="190" t="s">
        <v>29797</v>
      </c>
      <c r="G1506" s="190" t="s">
        <v>29797</v>
      </c>
      <c r="H1506" s="190" t="s">
        <v>29797</v>
      </c>
      <c r="I1506" s="190" t="s">
        <v>29797</v>
      </c>
      <c r="J1506" s="190" t="s">
        <v>29797</v>
      </c>
      <c r="K1506" s="190" t="s">
        <v>29797</v>
      </c>
      <c r="L1506" s="190" t="s">
        <v>29797</v>
      </c>
    </row>
    <row r="1507" spans="1:12" ht="15" x14ac:dyDescent="0.25">
      <c r="A1507" s="191" t="s">
        <v>23514</v>
      </c>
      <c r="B1507" s="192" t="s">
        <v>1914</v>
      </c>
      <c r="C1507" s="192" t="s">
        <v>29797</v>
      </c>
      <c r="D1507" s="192" t="s">
        <v>29797</v>
      </c>
      <c r="E1507" s="192" t="s">
        <v>29797</v>
      </c>
      <c r="F1507" s="192" t="s">
        <v>29797</v>
      </c>
      <c r="G1507" s="192" t="s">
        <v>29797</v>
      </c>
      <c r="H1507" s="192" t="s">
        <v>29797</v>
      </c>
      <c r="I1507" s="192" t="s">
        <v>29797</v>
      </c>
      <c r="J1507" s="192" t="s">
        <v>29797</v>
      </c>
      <c r="K1507" s="192" t="s">
        <v>29797</v>
      </c>
      <c r="L1507" s="192" t="s">
        <v>1438</v>
      </c>
    </row>
    <row r="1508" spans="1:12" ht="15" x14ac:dyDescent="0.25">
      <c r="A1508" s="189" t="s">
        <v>23515</v>
      </c>
      <c r="B1508" s="190" t="s">
        <v>23516</v>
      </c>
      <c r="C1508" s="190" t="s">
        <v>29797</v>
      </c>
      <c r="D1508" s="190" t="s">
        <v>29797</v>
      </c>
      <c r="E1508" s="190" t="s">
        <v>29797</v>
      </c>
      <c r="F1508" s="190" t="s">
        <v>29797</v>
      </c>
      <c r="G1508" s="190" t="s">
        <v>29797</v>
      </c>
      <c r="H1508" s="190" t="s">
        <v>31366</v>
      </c>
      <c r="I1508" s="190" t="s">
        <v>31367</v>
      </c>
      <c r="J1508" s="190" t="s">
        <v>29821</v>
      </c>
      <c r="K1508" s="190" t="s">
        <v>5062</v>
      </c>
      <c r="L1508" s="190" t="s">
        <v>1447</v>
      </c>
    </row>
    <row r="1509" spans="1:12" ht="15" x14ac:dyDescent="0.25">
      <c r="A1509" s="191" t="s">
        <v>8368</v>
      </c>
      <c r="B1509" s="192" t="s">
        <v>1915</v>
      </c>
      <c r="C1509" s="192" t="s">
        <v>29797</v>
      </c>
      <c r="D1509" s="192" t="s">
        <v>29797</v>
      </c>
      <c r="E1509" s="192" t="s">
        <v>29797</v>
      </c>
      <c r="F1509" s="192" t="s">
        <v>29797</v>
      </c>
      <c r="G1509" s="192" t="s">
        <v>29797</v>
      </c>
      <c r="H1509" s="192" t="s">
        <v>31361</v>
      </c>
      <c r="I1509" s="192" t="s">
        <v>5062</v>
      </c>
      <c r="J1509" s="192" t="s">
        <v>29821</v>
      </c>
      <c r="K1509" s="192" t="s">
        <v>5062</v>
      </c>
      <c r="L1509" s="192" t="s">
        <v>1447</v>
      </c>
    </row>
    <row r="1510" spans="1:12" ht="15" x14ac:dyDescent="0.25">
      <c r="A1510" s="189" t="s">
        <v>10313</v>
      </c>
      <c r="B1510" s="190" t="s">
        <v>10314</v>
      </c>
      <c r="C1510" s="190" t="s">
        <v>29797</v>
      </c>
      <c r="D1510" s="190" t="s">
        <v>29797</v>
      </c>
      <c r="E1510" s="190" t="s">
        <v>29797</v>
      </c>
      <c r="F1510" s="190" t="s">
        <v>29797</v>
      </c>
      <c r="G1510" s="190" t="s">
        <v>29797</v>
      </c>
      <c r="H1510" s="190" t="s">
        <v>31932</v>
      </c>
      <c r="I1510" s="190" t="s">
        <v>31933</v>
      </c>
      <c r="J1510" s="190" t="s">
        <v>29821</v>
      </c>
      <c r="K1510" s="190" t="s">
        <v>5062</v>
      </c>
      <c r="L1510" s="190" t="s">
        <v>1447</v>
      </c>
    </row>
    <row r="1511" spans="1:12" ht="15" x14ac:dyDescent="0.25">
      <c r="A1511" s="191" t="s">
        <v>15343</v>
      </c>
      <c r="B1511" s="192" t="s">
        <v>19207</v>
      </c>
      <c r="C1511" s="192" t="s">
        <v>29797</v>
      </c>
      <c r="D1511" s="192" t="s">
        <v>29797</v>
      </c>
      <c r="E1511" s="192" t="s">
        <v>29797</v>
      </c>
      <c r="F1511" s="192" t="s">
        <v>29797</v>
      </c>
      <c r="G1511" s="192" t="s">
        <v>29797</v>
      </c>
      <c r="H1511" s="192" t="s">
        <v>31409</v>
      </c>
      <c r="I1511" s="192" t="s">
        <v>5062</v>
      </c>
      <c r="J1511" s="192" t="s">
        <v>29821</v>
      </c>
      <c r="K1511" s="192" t="s">
        <v>5062</v>
      </c>
      <c r="L1511" s="192" t="s">
        <v>1447</v>
      </c>
    </row>
    <row r="1512" spans="1:12" ht="15" x14ac:dyDescent="0.25">
      <c r="A1512" s="189" t="s">
        <v>15344</v>
      </c>
      <c r="B1512" s="190" t="s">
        <v>19208</v>
      </c>
      <c r="C1512" s="190" t="s">
        <v>29812</v>
      </c>
      <c r="D1512" s="190" t="s">
        <v>29824</v>
      </c>
      <c r="E1512" s="190" t="s">
        <v>6089</v>
      </c>
      <c r="F1512" s="190" t="s">
        <v>29804</v>
      </c>
      <c r="G1512" s="190" t="s">
        <v>29993</v>
      </c>
      <c r="H1512" s="190" t="s">
        <v>31934</v>
      </c>
      <c r="I1512" s="190" t="s">
        <v>5073</v>
      </c>
      <c r="J1512" s="190" t="s">
        <v>31325</v>
      </c>
      <c r="K1512" s="190" t="s">
        <v>5073</v>
      </c>
      <c r="L1512" s="190" t="s">
        <v>1447</v>
      </c>
    </row>
    <row r="1513" spans="1:12" ht="15" x14ac:dyDescent="0.25">
      <c r="A1513" s="191" t="s">
        <v>15345</v>
      </c>
      <c r="B1513" s="192" t="s">
        <v>19209</v>
      </c>
      <c r="C1513" s="192" t="s">
        <v>29797</v>
      </c>
      <c r="D1513" s="192" t="s">
        <v>29797</v>
      </c>
      <c r="E1513" s="192" t="s">
        <v>29797</v>
      </c>
      <c r="F1513" s="192" t="s">
        <v>29797</v>
      </c>
      <c r="G1513" s="192" t="s">
        <v>29797</v>
      </c>
      <c r="H1513" s="192" t="s">
        <v>31307</v>
      </c>
      <c r="I1513" s="192" t="s">
        <v>5062</v>
      </c>
      <c r="J1513" s="192" t="s">
        <v>29821</v>
      </c>
      <c r="K1513" s="192" t="s">
        <v>5062</v>
      </c>
      <c r="L1513" s="192" t="s">
        <v>1447</v>
      </c>
    </row>
    <row r="1514" spans="1:12" ht="15" x14ac:dyDescent="0.25">
      <c r="A1514" s="189" t="s">
        <v>23517</v>
      </c>
      <c r="B1514" s="190" t="s">
        <v>23518</v>
      </c>
      <c r="C1514" s="190" t="s">
        <v>29797</v>
      </c>
      <c r="D1514" s="190" t="s">
        <v>29797</v>
      </c>
      <c r="E1514" s="190" t="s">
        <v>29797</v>
      </c>
      <c r="F1514" s="190" t="s">
        <v>29797</v>
      </c>
      <c r="G1514" s="190" t="s">
        <v>29797</v>
      </c>
      <c r="H1514" s="190" t="s">
        <v>31310</v>
      </c>
      <c r="I1514" s="190" t="s">
        <v>31311</v>
      </c>
      <c r="J1514" s="190" t="s">
        <v>29821</v>
      </c>
      <c r="K1514" s="190" t="s">
        <v>5062</v>
      </c>
      <c r="L1514" s="190" t="s">
        <v>1447</v>
      </c>
    </row>
    <row r="1515" spans="1:12" ht="15" x14ac:dyDescent="0.25">
      <c r="A1515" s="191" t="s">
        <v>8369</v>
      </c>
      <c r="B1515" s="192" t="s">
        <v>1916</v>
      </c>
      <c r="C1515" s="192" t="s">
        <v>29797</v>
      </c>
      <c r="D1515" s="192" t="s">
        <v>29797</v>
      </c>
      <c r="E1515" s="192" t="s">
        <v>29797</v>
      </c>
      <c r="F1515" s="192" t="s">
        <v>29797</v>
      </c>
      <c r="G1515" s="192" t="s">
        <v>29797</v>
      </c>
      <c r="H1515" s="192" t="s">
        <v>31354</v>
      </c>
      <c r="I1515" s="192" t="s">
        <v>30165</v>
      </c>
      <c r="J1515" s="192" t="s">
        <v>29821</v>
      </c>
      <c r="K1515" s="192" t="s">
        <v>5062</v>
      </c>
      <c r="L1515" s="192" t="s">
        <v>1447</v>
      </c>
    </row>
    <row r="1516" spans="1:12" ht="15" x14ac:dyDescent="0.25">
      <c r="A1516" s="189" t="s">
        <v>10315</v>
      </c>
      <c r="B1516" s="190" t="s">
        <v>10316</v>
      </c>
      <c r="C1516" s="190" t="s">
        <v>29797</v>
      </c>
      <c r="D1516" s="190" t="s">
        <v>29797</v>
      </c>
      <c r="E1516" s="190" t="s">
        <v>29797</v>
      </c>
      <c r="F1516" s="190" t="s">
        <v>29797</v>
      </c>
      <c r="G1516" s="190" t="s">
        <v>29797</v>
      </c>
      <c r="H1516" s="190" t="s">
        <v>31432</v>
      </c>
      <c r="I1516" s="190" t="s">
        <v>31433</v>
      </c>
      <c r="J1516" s="190" t="s">
        <v>29821</v>
      </c>
      <c r="K1516" s="190" t="s">
        <v>5062</v>
      </c>
      <c r="L1516" s="190" t="s">
        <v>1447</v>
      </c>
    </row>
    <row r="1517" spans="1:12" ht="15" x14ac:dyDescent="0.25">
      <c r="A1517" s="191" t="s">
        <v>10317</v>
      </c>
      <c r="B1517" s="192" t="s">
        <v>10318</v>
      </c>
      <c r="C1517" s="192" t="s">
        <v>29797</v>
      </c>
      <c r="D1517" s="192" t="s">
        <v>29797</v>
      </c>
      <c r="E1517" s="192" t="s">
        <v>29797</v>
      </c>
      <c r="F1517" s="192" t="s">
        <v>29797</v>
      </c>
      <c r="G1517" s="192" t="s">
        <v>29797</v>
      </c>
      <c r="H1517" s="192" t="s">
        <v>31380</v>
      </c>
      <c r="I1517" s="192" t="s">
        <v>31381</v>
      </c>
      <c r="J1517" s="192" t="s">
        <v>29821</v>
      </c>
      <c r="K1517" s="192" t="s">
        <v>5062</v>
      </c>
      <c r="L1517" s="192" t="s">
        <v>1447</v>
      </c>
    </row>
    <row r="1518" spans="1:12" ht="15" x14ac:dyDescent="0.25">
      <c r="A1518" s="189" t="s">
        <v>8370</v>
      </c>
      <c r="B1518" s="190" t="s">
        <v>1917</v>
      </c>
      <c r="C1518" s="190" t="s">
        <v>29797</v>
      </c>
      <c r="D1518" s="190" t="s">
        <v>29797</v>
      </c>
      <c r="E1518" s="190" t="s">
        <v>29797</v>
      </c>
      <c r="F1518" s="190" t="s">
        <v>29797</v>
      </c>
      <c r="G1518" s="190" t="s">
        <v>29797</v>
      </c>
      <c r="H1518" s="190" t="s">
        <v>29797</v>
      </c>
      <c r="I1518" s="190" t="s">
        <v>29797</v>
      </c>
      <c r="J1518" s="190" t="s">
        <v>29821</v>
      </c>
      <c r="K1518" s="190" t="s">
        <v>5062</v>
      </c>
      <c r="L1518" s="190" t="s">
        <v>1447</v>
      </c>
    </row>
    <row r="1519" spans="1:12" ht="15" x14ac:dyDescent="0.25">
      <c r="A1519" s="191" t="s">
        <v>8371</v>
      </c>
      <c r="B1519" s="192" t="s">
        <v>1918</v>
      </c>
      <c r="C1519" s="192" t="s">
        <v>29797</v>
      </c>
      <c r="D1519" s="192" t="s">
        <v>29797</v>
      </c>
      <c r="E1519" s="192" t="s">
        <v>29797</v>
      </c>
      <c r="F1519" s="192" t="s">
        <v>29797</v>
      </c>
      <c r="G1519" s="192" t="s">
        <v>29797</v>
      </c>
      <c r="H1519" s="192" t="s">
        <v>31380</v>
      </c>
      <c r="I1519" s="192" t="s">
        <v>31381</v>
      </c>
      <c r="J1519" s="192" t="s">
        <v>29821</v>
      </c>
      <c r="K1519" s="192" t="s">
        <v>5062</v>
      </c>
      <c r="L1519" s="192" t="s">
        <v>1447</v>
      </c>
    </row>
    <row r="1520" spans="1:12" ht="15" x14ac:dyDescent="0.25">
      <c r="A1520" s="189" t="s">
        <v>23519</v>
      </c>
      <c r="B1520" s="190" t="s">
        <v>19210</v>
      </c>
      <c r="C1520" s="190" t="s">
        <v>29797</v>
      </c>
      <c r="D1520" s="190" t="s">
        <v>29797</v>
      </c>
      <c r="E1520" s="190" t="s">
        <v>29797</v>
      </c>
      <c r="F1520" s="190" t="s">
        <v>29797</v>
      </c>
      <c r="G1520" s="190" t="s">
        <v>29797</v>
      </c>
      <c r="H1520" s="190" t="s">
        <v>29797</v>
      </c>
      <c r="I1520" s="190" t="s">
        <v>29797</v>
      </c>
      <c r="J1520" s="190" t="s">
        <v>29797</v>
      </c>
      <c r="K1520" s="190" t="s">
        <v>29797</v>
      </c>
      <c r="L1520" s="190" t="s">
        <v>1441</v>
      </c>
    </row>
    <row r="1521" spans="1:12" ht="15" x14ac:dyDescent="0.25">
      <c r="A1521" s="191" t="s">
        <v>23520</v>
      </c>
      <c r="B1521" s="192" t="s">
        <v>1919</v>
      </c>
      <c r="C1521" s="192" t="s">
        <v>29797</v>
      </c>
      <c r="D1521" s="192" t="s">
        <v>29797</v>
      </c>
      <c r="E1521" s="192" t="s">
        <v>29797</v>
      </c>
      <c r="F1521" s="192" t="s">
        <v>29797</v>
      </c>
      <c r="G1521" s="192" t="s">
        <v>29797</v>
      </c>
      <c r="H1521" s="192" t="s">
        <v>29797</v>
      </c>
      <c r="I1521" s="192" t="s">
        <v>29797</v>
      </c>
      <c r="J1521" s="192" t="s">
        <v>29797</v>
      </c>
      <c r="K1521" s="192" t="s">
        <v>29797</v>
      </c>
      <c r="L1521" s="192" t="s">
        <v>1444</v>
      </c>
    </row>
    <row r="1522" spans="1:12" ht="15" x14ac:dyDescent="0.25">
      <c r="A1522" s="189" t="s">
        <v>23521</v>
      </c>
      <c r="B1522" s="190" t="s">
        <v>1920</v>
      </c>
      <c r="C1522" s="190" t="s">
        <v>29797</v>
      </c>
      <c r="D1522" s="190" t="s">
        <v>29797</v>
      </c>
      <c r="E1522" s="190" t="s">
        <v>29797</v>
      </c>
      <c r="F1522" s="190" t="s">
        <v>29797</v>
      </c>
      <c r="G1522" s="190" t="s">
        <v>29797</v>
      </c>
      <c r="H1522" s="190" t="s">
        <v>29797</v>
      </c>
      <c r="I1522" s="190" t="s">
        <v>29797</v>
      </c>
      <c r="J1522" s="190" t="s">
        <v>29797</v>
      </c>
      <c r="K1522" s="190" t="s">
        <v>29797</v>
      </c>
      <c r="L1522" s="190" t="s">
        <v>1465</v>
      </c>
    </row>
    <row r="1523" spans="1:12" ht="15" x14ac:dyDescent="0.25">
      <c r="A1523" s="191" t="s">
        <v>23522</v>
      </c>
      <c r="B1523" s="192" t="s">
        <v>23523</v>
      </c>
      <c r="C1523" s="192" t="s">
        <v>29797</v>
      </c>
      <c r="D1523" s="192" t="s">
        <v>29797</v>
      </c>
      <c r="E1523" s="192" t="s">
        <v>29797</v>
      </c>
      <c r="F1523" s="192" t="s">
        <v>29797</v>
      </c>
      <c r="G1523" s="192" t="s">
        <v>29797</v>
      </c>
      <c r="H1523" s="192" t="s">
        <v>29797</v>
      </c>
      <c r="I1523" s="192" t="s">
        <v>29797</v>
      </c>
      <c r="J1523" s="192" t="s">
        <v>29797</v>
      </c>
      <c r="K1523" s="192" t="s">
        <v>29797</v>
      </c>
      <c r="L1523" s="192" t="s">
        <v>29797</v>
      </c>
    </row>
    <row r="1524" spans="1:12" ht="15" x14ac:dyDescent="0.25">
      <c r="A1524" s="189" t="s">
        <v>8372</v>
      </c>
      <c r="B1524" s="190" t="s">
        <v>1921</v>
      </c>
      <c r="C1524" s="190" t="s">
        <v>29797</v>
      </c>
      <c r="D1524" s="190" t="s">
        <v>29797</v>
      </c>
      <c r="E1524" s="190" t="s">
        <v>29797</v>
      </c>
      <c r="F1524" s="190" t="s">
        <v>29797</v>
      </c>
      <c r="G1524" s="190" t="s">
        <v>29797</v>
      </c>
      <c r="H1524" s="190" t="s">
        <v>31505</v>
      </c>
      <c r="I1524" s="190" t="s">
        <v>31506</v>
      </c>
      <c r="J1524" s="190" t="s">
        <v>29821</v>
      </c>
      <c r="K1524" s="190" t="s">
        <v>5062</v>
      </c>
      <c r="L1524" s="190" t="s">
        <v>1447</v>
      </c>
    </row>
    <row r="1525" spans="1:12" ht="15" x14ac:dyDescent="0.25">
      <c r="A1525" s="191" t="s">
        <v>8373</v>
      </c>
      <c r="B1525" s="192" t="s">
        <v>1922</v>
      </c>
      <c r="C1525" s="192" t="s">
        <v>29797</v>
      </c>
      <c r="D1525" s="192" t="s">
        <v>29797</v>
      </c>
      <c r="E1525" s="192" t="s">
        <v>29797</v>
      </c>
      <c r="F1525" s="192" t="s">
        <v>29797</v>
      </c>
      <c r="G1525" s="192" t="s">
        <v>29797</v>
      </c>
      <c r="H1525" s="192" t="s">
        <v>29797</v>
      </c>
      <c r="I1525" s="192" t="s">
        <v>29797</v>
      </c>
      <c r="J1525" s="192" t="s">
        <v>29821</v>
      </c>
      <c r="K1525" s="192" t="s">
        <v>5062</v>
      </c>
      <c r="L1525" s="192" t="s">
        <v>1447</v>
      </c>
    </row>
    <row r="1526" spans="1:12" ht="15" x14ac:dyDescent="0.25">
      <c r="A1526" s="189" t="s">
        <v>10319</v>
      </c>
      <c r="B1526" s="190" t="s">
        <v>10320</v>
      </c>
      <c r="C1526" s="190" t="s">
        <v>29812</v>
      </c>
      <c r="D1526" s="190" t="s">
        <v>29824</v>
      </c>
      <c r="E1526" s="190" t="s">
        <v>29994</v>
      </c>
      <c r="F1526" s="190" t="s">
        <v>29804</v>
      </c>
      <c r="G1526" s="190" t="s">
        <v>29995</v>
      </c>
      <c r="H1526" s="190" t="s">
        <v>31455</v>
      </c>
      <c r="I1526" s="190" t="s">
        <v>30567</v>
      </c>
      <c r="J1526" s="190" t="s">
        <v>29821</v>
      </c>
      <c r="K1526" s="190" t="s">
        <v>5062</v>
      </c>
      <c r="L1526" s="190" t="s">
        <v>1447</v>
      </c>
    </row>
    <row r="1527" spans="1:12" ht="15" x14ac:dyDescent="0.25">
      <c r="A1527" s="191" t="s">
        <v>8374</v>
      </c>
      <c r="B1527" s="192" t="s">
        <v>1923</v>
      </c>
      <c r="C1527" s="192" t="s">
        <v>29797</v>
      </c>
      <c r="D1527" s="192" t="s">
        <v>29797</v>
      </c>
      <c r="E1527" s="192" t="s">
        <v>29797</v>
      </c>
      <c r="F1527" s="192" t="s">
        <v>29797</v>
      </c>
      <c r="G1527" s="192" t="s">
        <v>29797</v>
      </c>
      <c r="H1527" s="192" t="s">
        <v>31476</v>
      </c>
      <c r="I1527" s="192" t="s">
        <v>31477</v>
      </c>
      <c r="J1527" s="192" t="s">
        <v>29821</v>
      </c>
      <c r="K1527" s="192" t="s">
        <v>5062</v>
      </c>
      <c r="L1527" s="192" t="s">
        <v>1447</v>
      </c>
    </row>
    <row r="1528" spans="1:12" ht="15" x14ac:dyDescent="0.25">
      <c r="A1528" s="189" t="s">
        <v>23524</v>
      </c>
      <c r="B1528" s="190" t="s">
        <v>19211</v>
      </c>
      <c r="C1528" s="190" t="s">
        <v>29797</v>
      </c>
      <c r="D1528" s="190" t="s">
        <v>29797</v>
      </c>
      <c r="E1528" s="190" t="s">
        <v>29797</v>
      </c>
      <c r="F1528" s="190" t="s">
        <v>29797</v>
      </c>
      <c r="G1528" s="190" t="s">
        <v>29797</v>
      </c>
      <c r="H1528" s="190" t="s">
        <v>29797</v>
      </c>
      <c r="I1528" s="190" t="s">
        <v>29797</v>
      </c>
      <c r="J1528" s="190" t="s">
        <v>29797</v>
      </c>
      <c r="K1528" s="190" t="s">
        <v>29797</v>
      </c>
      <c r="L1528" s="190" t="s">
        <v>1438</v>
      </c>
    </row>
    <row r="1529" spans="1:12" ht="15" x14ac:dyDescent="0.25">
      <c r="A1529" s="191" t="s">
        <v>8375</v>
      </c>
      <c r="B1529" s="192" t="s">
        <v>1924</v>
      </c>
      <c r="C1529" s="192" t="s">
        <v>29797</v>
      </c>
      <c r="D1529" s="192" t="s">
        <v>29797</v>
      </c>
      <c r="E1529" s="192" t="s">
        <v>29797</v>
      </c>
      <c r="F1529" s="192" t="s">
        <v>29797</v>
      </c>
      <c r="G1529" s="192" t="s">
        <v>29797</v>
      </c>
      <c r="H1529" s="192" t="s">
        <v>31374</v>
      </c>
      <c r="I1529" s="192" t="s">
        <v>30278</v>
      </c>
      <c r="J1529" s="192" t="s">
        <v>29821</v>
      </c>
      <c r="K1529" s="192" t="s">
        <v>5062</v>
      </c>
      <c r="L1529" s="192" t="s">
        <v>1447</v>
      </c>
    </row>
    <row r="1530" spans="1:12" ht="15" x14ac:dyDescent="0.25">
      <c r="A1530" s="189" t="s">
        <v>23525</v>
      </c>
      <c r="B1530" s="190" t="s">
        <v>23526</v>
      </c>
      <c r="C1530" s="190" t="s">
        <v>29797</v>
      </c>
      <c r="D1530" s="190" t="s">
        <v>29797</v>
      </c>
      <c r="E1530" s="190" t="s">
        <v>29797</v>
      </c>
      <c r="F1530" s="190" t="s">
        <v>29797</v>
      </c>
      <c r="G1530" s="190" t="s">
        <v>29797</v>
      </c>
      <c r="H1530" s="190" t="s">
        <v>31361</v>
      </c>
      <c r="I1530" s="190" t="s">
        <v>5062</v>
      </c>
      <c r="J1530" s="190" t="s">
        <v>29821</v>
      </c>
      <c r="K1530" s="190" t="s">
        <v>5062</v>
      </c>
      <c r="L1530" s="190" t="s">
        <v>1447</v>
      </c>
    </row>
    <row r="1531" spans="1:12" ht="15" x14ac:dyDescent="0.25">
      <c r="A1531" s="191" t="s">
        <v>8376</v>
      </c>
      <c r="B1531" s="192" t="s">
        <v>19212</v>
      </c>
      <c r="C1531" s="192" t="s">
        <v>29797</v>
      </c>
      <c r="D1531" s="192" t="s">
        <v>29797</v>
      </c>
      <c r="E1531" s="192" t="s">
        <v>29797</v>
      </c>
      <c r="F1531" s="192" t="s">
        <v>29797</v>
      </c>
      <c r="G1531" s="192" t="s">
        <v>29797</v>
      </c>
      <c r="H1531" s="192" t="s">
        <v>31316</v>
      </c>
      <c r="I1531" s="192" t="s">
        <v>1383</v>
      </c>
      <c r="J1531" s="192" t="s">
        <v>29821</v>
      </c>
      <c r="K1531" s="192" t="s">
        <v>5062</v>
      </c>
      <c r="L1531" s="192" t="s">
        <v>1447</v>
      </c>
    </row>
    <row r="1532" spans="1:12" ht="15" x14ac:dyDescent="0.25">
      <c r="A1532" s="189" t="s">
        <v>8377</v>
      </c>
      <c r="B1532" s="190" t="s">
        <v>1925</v>
      </c>
      <c r="C1532" s="190" t="s">
        <v>29797</v>
      </c>
      <c r="D1532" s="190" t="s">
        <v>29797</v>
      </c>
      <c r="E1532" s="190" t="s">
        <v>29797</v>
      </c>
      <c r="F1532" s="190" t="s">
        <v>29797</v>
      </c>
      <c r="G1532" s="190" t="s">
        <v>29797</v>
      </c>
      <c r="H1532" s="190" t="s">
        <v>31496</v>
      </c>
      <c r="I1532" s="190" t="s">
        <v>31497</v>
      </c>
      <c r="J1532" s="190" t="s">
        <v>29821</v>
      </c>
      <c r="K1532" s="190" t="s">
        <v>5062</v>
      </c>
      <c r="L1532" s="190" t="s">
        <v>1447</v>
      </c>
    </row>
    <row r="1533" spans="1:12" ht="15" x14ac:dyDescent="0.25">
      <c r="A1533" s="191" t="s">
        <v>8378</v>
      </c>
      <c r="B1533" s="192" t="s">
        <v>1926</v>
      </c>
      <c r="C1533" s="192" t="s">
        <v>29797</v>
      </c>
      <c r="D1533" s="192" t="s">
        <v>29797</v>
      </c>
      <c r="E1533" s="192" t="s">
        <v>29797</v>
      </c>
      <c r="F1533" s="192" t="s">
        <v>29797</v>
      </c>
      <c r="G1533" s="192" t="s">
        <v>29797</v>
      </c>
      <c r="H1533" s="192" t="s">
        <v>29797</v>
      </c>
      <c r="I1533" s="192" t="s">
        <v>29797</v>
      </c>
      <c r="J1533" s="192" t="s">
        <v>29797</v>
      </c>
      <c r="K1533" s="192" t="s">
        <v>29797</v>
      </c>
      <c r="L1533" s="192" t="s">
        <v>29797</v>
      </c>
    </row>
    <row r="1534" spans="1:12" ht="15" x14ac:dyDescent="0.25">
      <c r="A1534" s="189" t="s">
        <v>8379</v>
      </c>
      <c r="B1534" s="190" t="s">
        <v>1927</v>
      </c>
      <c r="C1534" s="190" t="s">
        <v>29797</v>
      </c>
      <c r="D1534" s="190" t="s">
        <v>29797</v>
      </c>
      <c r="E1534" s="190" t="s">
        <v>29797</v>
      </c>
      <c r="F1534" s="190" t="s">
        <v>29797</v>
      </c>
      <c r="G1534" s="190" t="s">
        <v>29797</v>
      </c>
      <c r="H1534" s="190" t="s">
        <v>31361</v>
      </c>
      <c r="I1534" s="190" t="s">
        <v>5062</v>
      </c>
      <c r="J1534" s="190" t="s">
        <v>29821</v>
      </c>
      <c r="K1534" s="190" t="s">
        <v>5062</v>
      </c>
      <c r="L1534" s="190" t="s">
        <v>1447</v>
      </c>
    </row>
    <row r="1535" spans="1:12" ht="15" x14ac:dyDescent="0.25">
      <c r="A1535" s="191" t="s">
        <v>8380</v>
      </c>
      <c r="B1535" s="192" t="s">
        <v>1928</v>
      </c>
      <c r="C1535" s="192" t="s">
        <v>29797</v>
      </c>
      <c r="D1535" s="192" t="s">
        <v>29797</v>
      </c>
      <c r="E1535" s="192" t="s">
        <v>29797</v>
      </c>
      <c r="F1535" s="192" t="s">
        <v>29797</v>
      </c>
      <c r="G1535" s="192" t="s">
        <v>29797</v>
      </c>
      <c r="H1535" s="192" t="s">
        <v>29797</v>
      </c>
      <c r="I1535" s="192" t="s">
        <v>29797</v>
      </c>
      <c r="J1535" s="192" t="s">
        <v>29821</v>
      </c>
      <c r="K1535" s="192" t="s">
        <v>5062</v>
      </c>
      <c r="L1535" s="192" t="s">
        <v>1447</v>
      </c>
    </row>
    <row r="1536" spans="1:12" ht="15" x14ac:dyDescent="0.25">
      <c r="A1536" s="189" t="s">
        <v>8381</v>
      </c>
      <c r="B1536" s="190" t="s">
        <v>1929</v>
      </c>
      <c r="C1536" s="190" t="s">
        <v>29797</v>
      </c>
      <c r="D1536" s="190" t="s">
        <v>29797</v>
      </c>
      <c r="E1536" s="190" t="s">
        <v>29797</v>
      </c>
      <c r="F1536" s="190" t="s">
        <v>29797</v>
      </c>
      <c r="G1536" s="190" t="s">
        <v>29797</v>
      </c>
      <c r="H1536" s="190" t="s">
        <v>31376</v>
      </c>
      <c r="I1536" s="190" t="s">
        <v>5062</v>
      </c>
      <c r="J1536" s="190" t="s">
        <v>29821</v>
      </c>
      <c r="K1536" s="190" t="s">
        <v>5062</v>
      </c>
      <c r="L1536" s="190" t="s">
        <v>1447</v>
      </c>
    </row>
    <row r="1537" spans="1:12" ht="15" x14ac:dyDescent="0.25">
      <c r="A1537" s="191" t="s">
        <v>23527</v>
      </c>
      <c r="B1537" s="192" t="s">
        <v>23528</v>
      </c>
      <c r="C1537" s="192" t="s">
        <v>29797</v>
      </c>
      <c r="D1537" s="192" t="s">
        <v>29797</v>
      </c>
      <c r="E1537" s="192" t="s">
        <v>29797</v>
      </c>
      <c r="F1537" s="192" t="s">
        <v>29797</v>
      </c>
      <c r="G1537" s="192" t="s">
        <v>29797</v>
      </c>
      <c r="H1537" s="192" t="s">
        <v>31577</v>
      </c>
      <c r="I1537" s="192" t="s">
        <v>1392</v>
      </c>
      <c r="J1537" s="192" t="s">
        <v>29821</v>
      </c>
      <c r="K1537" s="192" t="s">
        <v>5062</v>
      </c>
      <c r="L1537" s="192" t="s">
        <v>1447</v>
      </c>
    </row>
    <row r="1538" spans="1:12" ht="15" x14ac:dyDescent="0.25">
      <c r="A1538" s="189" t="s">
        <v>15346</v>
      </c>
      <c r="B1538" s="190" t="s">
        <v>19213</v>
      </c>
      <c r="C1538" s="190" t="s">
        <v>29797</v>
      </c>
      <c r="D1538" s="190" t="s">
        <v>29797</v>
      </c>
      <c r="E1538" s="190" t="s">
        <v>29797</v>
      </c>
      <c r="F1538" s="190" t="s">
        <v>29797</v>
      </c>
      <c r="G1538" s="190" t="s">
        <v>29797</v>
      </c>
      <c r="H1538" s="190" t="s">
        <v>29797</v>
      </c>
      <c r="I1538" s="190" t="s">
        <v>29797</v>
      </c>
      <c r="J1538" s="190" t="s">
        <v>29797</v>
      </c>
      <c r="K1538" s="190" t="s">
        <v>29797</v>
      </c>
      <c r="L1538" s="190" t="s">
        <v>29797</v>
      </c>
    </row>
    <row r="1539" spans="1:12" ht="15" x14ac:dyDescent="0.25">
      <c r="A1539" s="191" t="s">
        <v>8382</v>
      </c>
      <c r="B1539" s="192" t="s">
        <v>1930</v>
      </c>
      <c r="C1539" s="192" t="s">
        <v>29797</v>
      </c>
      <c r="D1539" s="192" t="s">
        <v>29797</v>
      </c>
      <c r="E1539" s="192" t="s">
        <v>29797</v>
      </c>
      <c r="F1539" s="192" t="s">
        <v>29797</v>
      </c>
      <c r="G1539" s="192" t="s">
        <v>29797</v>
      </c>
      <c r="H1539" s="192" t="s">
        <v>31466</v>
      </c>
      <c r="I1539" s="192" t="s">
        <v>31467</v>
      </c>
      <c r="J1539" s="192" t="s">
        <v>29821</v>
      </c>
      <c r="K1539" s="192" t="s">
        <v>5062</v>
      </c>
      <c r="L1539" s="192" t="s">
        <v>1447</v>
      </c>
    </row>
    <row r="1540" spans="1:12" ht="15" x14ac:dyDescent="0.25">
      <c r="A1540" s="189" t="s">
        <v>15347</v>
      </c>
      <c r="B1540" s="190" t="s">
        <v>19214</v>
      </c>
      <c r="C1540" s="190" t="s">
        <v>29812</v>
      </c>
      <c r="D1540" s="190" t="s">
        <v>29813</v>
      </c>
      <c r="E1540" s="190" t="s">
        <v>29996</v>
      </c>
      <c r="F1540" s="190" t="s">
        <v>29804</v>
      </c>
      <c r="G1540" s="190" t="s">
        <v>29811</v>
      </c>
      <c r="H1540" s="190" t="s">
        <v>31333</v>
      </c>
      <c r="I1540" s="190" t="s">
        <v>5073</v>
      </c>
      <c r="J1540" s="190" t="s">
        <v>31325</v>
      </c>
      <c r="K1540" s="190" t="s">
        <v>5073</v>
      </c>
      <c r="L1540" s="190" t="s">
        <v>1447</v>
      </c>
    </row>
    <row r="1541" spans="1:12" ht="15" x14ac:dyDescent="0.25">
      <c r="A1541" s="191" t="s">
        <v>8383</v>
      </c>
      <c r="B1541" s="192" t="s">
        <v>1931</v>
      </c>
      <c r="C1541" s="192" t="s">
        <v>29797</v>
      </c>
      <c r="D1541" s="192" t="s">
        <v>29797</v>
      </c>
      <c r="E1541" s="192" t="s">
        <v>29797</v>
      </c>
      <c r="F1541" s="192" t="s">
        <v>29797</v>
      </c>
      <c r="G1541" s="192" t="s">
        <v>29797</v>
      </c>
      <c r="H1541" s="192" t="s">
        <v>31588</v>
      </c>
      <c r="I1541" s="192" t="s">
        <v>30455</v>
      </c>
      <c r="J1541" s="192" t="s">
        <v>29870</v>
      </c>
      <c r="K1541" s="192" t="s">
        <v>8069</v>
      </c>
      <c r="L1541" s="192" t="s">
        <v>1447</v>
      </c>
    </row>
    <row r="1542" spans="1:12" ht="15" x14ac:dyDescent="0.25">
      <c r="A1542" s="189" t="s">
        <v>8384</v>
      </c>
      <c r="B1542" s="190" t="s">
        <v>1932</v>
      </c>
      <c r="C1542" s="190" t="s">
        <v>29797</v>
      </c>
      <c r="D1542" s="190" t="s">
        <v>29797</v>
      </c>
      <c r="E1542" s="190" t="s">
        <v>29797</v>
      </c>
      <c r="F1542" s="190" t="s">
        <v>29797</v>
      </c>
      <c r="G1542" s="190" t="s">
        <v>29797</v>
      </c>
      <c r="H1542" s="190" t="s">
        <v>31863</v>
      </c>
      <c r="I1542" s="190" t="s">
        <v>31864</v>
      </c>
      <c r="J1542" s="190" t="s">
        <v>31325</v>
      </c>
      <c r="K1542" s="190" t="s">
        <v>5073</v>
      </c>
      <c r="L1542" s="190" t="s">
        <v>1447</v>
      </c>
    </row>
    <row r="1543" spans="1:12" ht="15" x14ac:dyDescent="0.25">
      <c r="A1543" s="191" t="s">
        <v>15348</v>
      </c>
      <c r="B1543" s="192" t="s">
        <v>19215</v>
      </c>
      <c r="C1543" s="192" t="s">
        <v>29812</v>
      </c>
      <c r="D1543" s="192" t="s">
        <v>29824</v>
      </c>
      <c r="E1543" s="192" t="s">
        <v>29997</v>
      </c>
      <c r="F1543" s="192" t="s">
        <v>29804</v>
      </c>
      <c r="G1543" s="192" t="s">
        <v>29998</v>
      </c>
      <c r="H1543" s="192" t="s">
        <v>31573</v>
      </c>
      <c r="I1543" s="192" t="s">
        <v>31574</v>
      </c>
      <c r="J1543" s="192" t="s">
        <v>29821</v>
      </c>
      <c r="K1543" s="192" t="s">
        <v>5062</v>
      </c>
      <c r="L1543" s="192" t="s">
        <v>1447</v>
      </c>
    </row>
    <row r="1544" spans="1:12" ht="15" x14ac:dyDescent="0.25">
      <c r="A1544" s="189" t="s">
        <v>10321</v>
      </c>
      <c r="B1544" s="190" t="s">
        <v>10322</v>
      </c>
      <c r="C1544" s="190" t="s">
        <v>29812</v>
      </c>
      <c r="D1544" s="190" t="s">
        <v>29824</v>
      </c>
      <c r="E1544" s="190" t="s">
        <v>29999</v>
      </c>
      <c r="F1544" s="190" t="s">
        <v>29804</v>
      </c>
      <c r="G1544" s="190" t="s">
        <v>29805</v>
      </c>
      <c r="H1544" s="190" t="s">
        <v>29797</v>
      </c>
      <c r="I1544" s="190" t="s">
        <v>29797</v>
      </c>
      <c r="J1544" s="190" t="s">
        <v>29797</v>
      </c>
      <c r="K1544" s="190" t="s">
        <v>29797</v>
      </c>
      <c r="L1544" s="190" t="s">
        <v>29797</v>
      </c>
    </row>
    <row r="1545" spans="1:12" ht="15" x14ac:dyDescent="0.25">
      <c r="A1545" s="191" t="s">
        <v>8385</v>
      </c>
      <c r="B1545" s="192" t="s">
        <v>1933</v>
      </c>
      <c r="C1545" s="192" t="s">
        <v>29797</v>
      </c>
      <c r="D1545" s="192" t="s">
        <v>29797</v>
      </c>
      <c r="E1545" s="192" t="s">
        <v>29797</v>
      </c>
      <c r="F1545" s="192" t="s">
        <v>29797</v>
      </c>
      <c r="G1545" s="192" t="s">
        <v>29797</v>
      </c>
      <c r="H1545" s="192" t="s">
        <v>29797</v>
      </c>
      <c r="I1545" s="192" t="s">
        <v>29797</v>
      </c>
      <c r="J1545" s="192" t="s">
        <v>29797</v>
      </c>
      <c r="K1545" s="192" t="s">
        <v>29797</v>
      </c>
      <c r="L1545" s="192" t="s">
        <v>29797</v>
      </c>
    </row>
    <row r="1546" spans="1:12" ht="15" x14ac:dyDescent="0.25">
      <c r="A1546" s="189" t="s">
        <v>15349</v>
      </c>
      <c r="B1546" s="190" t="s">
        <v>23529</v>
      </c>
      <c r="C1546" s="190" t="s">
        <v>29797</v>
      </c>
      <c r="D1546" s="190" t="s">
        <v>29797</v>
      </c>
      <c r="E1546" s="190" t="s">
        <v>29797</v>
      </c>
      <c r="F1546" s="190" t="s">
        <v>29797</v>
      </c>
      <c r="G1546" s="190" t="s">
        <v>29797</v>
      </c>
      <c r="H1546" s="190" t="s">
        <v>31587</v>
      </c>
      <c r="I1546" s="190" t="s">
        <v>9633</v>
      </c>
      <c r="J1546" s="190" t="s">
        <v>29821</v>
      </c>
      <c r="K1546" s="190" t="s">
        <v>5062</v>
      </c>
      <c r="L1546" s="190" t="s">
        <v>1447</v>
      </c>
    </row>
    <row r="1547" spans="1:12" ht="15" x14ac:dyDescent="0.25">
      <c r="A1547" s="191" t="s">
        <v>23530</v>
      </c>
      <c r="B1547" s="192" t="s">
        <v>23531</v>
      </c>
      <c r="C1547" s="192" t="s">
        <v>29812</v>
      </c>
      <c r="D1547" s="192" t="s">
        <v>29824</v>
      </c>
      <c r="E1547" s="192" t="s">
        <v>30000</v>
      </c>
      <c r="F1547" s="192" t="s">
        <v>29804</v>
      </c>
      <c r="G1547" s="192" t="s">
        <v>29974</v>
      </c>
      <c r="H1547" s="192" t="s">
        <v>31434</v>
      </c>
      <c r="I1547" s="192" t="s">
        <v>31435</v>
      </c>
      <c r="J1547" s="192" t="s">
        <v>29821</v>
      </c>
      <c r="K1547" s="192" t="s">
        <v>5062</v>
      </c>
      <c r="L1547" s="192" t="s">
        <v>1447</v>
      </c>
    </row>
    <row r="1548" spans="1:12" ht="15" x14ac:dyDescent="0.25">
      <c r="A1548" s="189" t="s">
        <v>15350</v>
      </c>
      <c r="B1548" s="190" t="s">
        <v>19216</v>
      </c>
      <c r="C1548" s="190" t="s">
        <v>29797</v>
      </c>
      <c r="D1548" s="190" t="s">
        <v>29797</v>
      </c>
      <c r="E1548" s="190" t="s">
        <v>29797</v>
      </c>
      <c r="F1548" s="190" t="s">
        <v>29797</v>
      </c>
      <c r="G1548" s="190" t="s">
        <v>29797</v>
      </c>
      <c r="H1548" s="190" t="s">
        <v>29797</v>
      </c>
      <c r="I1548" s="190" t="s">
        <v>29797</v>
      </c>
      <c r="J1548" s="190" t="s">
        <v>29797</v>
      </c>
      <c r="K1548" s="190" t="s">
        <v>29797</v>
      </c>
      <c r="L1548" s="190" t="s">
        <v>29797</v>
      </c>
    </row>
    <row r="1549" spans="1:12" ht="15" x14ac:dyDescent="0.25">
      <c r="A1549" s="191" t="s">
        <v>15351</v>
      </c>
      <c r="B1549" s="192" t="s">
        <v>19217</v>
      </c>
      <c r="C1549" s="192" t="s">
        <v>29797</v>
      </c>
      <c r="D1549" s="192" t="s">
        <v>29797</v>
      </c>
      <c r="E1549" s="192" t="s">
        <v>29797</v>
      </c>
      <c r="F1549" s="192" t="s">
        <v>29797</v>
      </c>
      <c r="G1549" s="192" t="s">
        <v>29797</v>
      </c>
      <c r="H1549" s="192" t="s">
        <v>31376</v>
      </c>
      <c r="I1549" s="192" t="s">
        <v>5062</v>
      </c>
      <c r="J1549" s="192" t="s">
        <v>29821</v>
      </c>
      <c r="K1549" s="192" t="s">
        <v>5062</v>
      </c>
      <c r="L1549" s="192" t="s">
        <v>1447</v>
      </c>
    </row>
    <row r="1550" spans="1:12" ht="15" x14ac:dyDescent="0.25">
      <c r="A1550" s="189" t="s">
        <v>8386</v>
      </c>
      <c r="B1550" s="190" t="s">
        <v>1934</v>
      </c>
      <c r="C1550" s="190" t="s">
        <v>29797</v>
      </c>
      <c r="D1550" s="190" t="s">
        <v>29797</v>
      </c>
      <c r="E1550" s="190" t="s">
        <v>29797</v>
      </c>
      <c r="F1550" s="190" t="s">
        <v>29797</v>
      </c>
      <c r="G1550" s="190" t="s">
        <v>29797</v>
      </c>
      <c r="H1550" s="190" t="s">
        <v>29797</v>
      </c>
      <c r="I1550" s="190" t="s">
        <v>29797</v>
      </c>
      <c r="J1550" s="190" t="s">
        <v>29821</v>
      </c>
      <c r="K1550" s="190" t="s">
        <v>5062</v>
      </c>
      <c r="L1550" s="190" t="s">
        <v>1447</v>
      </c>
    </row>
    <row r="1551" spans="1:12" ht="15" x14ac:dyDescent="0.25">
      <c r="A1551" s="191" t="s">
        <v>10323</v>
      </c>
      <c r="B1551" s="192" t="s">
        <v>10324</v>
      </c>
      <c r="C1551" s="192" t="s">
        <v>29797</v>
      </c>
      <c r="D1551" s="192" t="s">
        <v>29797</v>
      </c>
      <c r="E1551" s="192" t="s">
        <v>29797</v>
      </c>
      <c r="F1551" s="192" t="s">
        <v>29797</v>
      </c>
      <c r="G1551" s="192" t="s">
        <v>29797</v>
      </c>
      <c r="H1551" s="192" t="s">
        <v>31386</v>
      </c>
      <c r="I1551" s="192" t="s">
        <v>10325</v>
      </c>
      <c r="J1551" s="192" t="s">
        <v>31325</v>
      </c>
      <c r="K1551" s="192" t="s">
        <v>5073</v>
      </c>
      <c r="L1551" s="192" t="s">
        <v>1447</v>
      </c>
    </row>
    <row r="1552" spans="1:12" ht="15" x14ac:dyDescent="0.25">
      <c r="A1552" s="189" t="s">
        <v>10326</v>
      </c>
      <c r="B1552" s="190" t="s">
        <v>10327</v>
      </c>
      <c r="C1552" s="190" t="s">
        <v>29797</v>
      </c>
      <c r="D1552" s="190" t="s">
        <v>29797</v>
      </c>
      <c r="E1552" s="190" t="s">
        <v>29797</v>
      </c>
      <c r="F1552" s="190" t="s">
        <v>29797</v>
      </c>
      <c r="G1552" s="190" t="s">
        <v>29797</v>
      </c>
      <c r="H1552" s="190" t="s">
        <v>31935</v>
      </c>
      <c r="I1552" s="190" t="s">
        <v>31936</v>
      </c>
      <c r="J1552" s="190" t="s">
        <v>30187</v>
      </c>
      <c r="K1552" s="190" t="s">
        <v>6089</v>
      </c>
      <c r="L1552" s="190" t="s">
        <v>1447</v>
      </c>
    </row>
    <row r="1553" spans="1:12" ht="15" x14ac:dyDescent="0.25">
      <c r="A1553" s="191" t="s">
        <v>10328</v>
      </c>
      <c r="B1553" s="192" t="s">
        <v>10329</v>
      </c>
      <c r="C1553" s="192" t="s">
        <v>29797</v>
      </c>
      <c r="D1553" s="192" t="s">
        <v>29797</v>
      </c>
      <c r="E1553" s="192" t="s">
        <v>29797</v>
      </c>
      <c r="F1553" s="192" t="s">
        <v>29797</v>
      </c>
      <c r="G1553" s="192" t="s">
        <v>29797</v>
      </c>
      <c r="H1553" s="192" t="s">
        <v>31937</v>
      </c>
      <c r="I1553" s="192" t="s">
        <v>31938</v>
      </c>
      <c r="J1553" s="192" t="s">
        <v>31325</v>
      </c>
      <c r="K1553" s="192" t="s">
        <v>5073</v>
      </c>
      <c r="L1553" s="192" t="s">
        <v>1447</v>
      </c>
    </row>
    <row r="1554" spans="1:12" ht="15" x14ac:dyDescent="0.25">
      <c r="A1554" s="189" t="s">
        <v>15352</v>
      </c>
      <c r="B1554" s="190" t="s">
        <v>19218</v>
      </c>
      <c r="C1554" s="190" t="s">
        <v>29797</v>
      </c>
      <c r="D1554" s="190" t="s">
        <v>29797</v>
      </c>
      <c r="E1554" s="190" t="s">
        <v>29797</v>
      </c>
      <c r="F1554" s="190" t="s">
        <v>29797</v>
      </c>
      <c r="G1554" s="190" t="s">
        <v>29797</v>
      </c>
      <c r="H1554" s="190" t="s">
        <v>31939</v>
      </c>
      <c r="I1554" s="190" t="s">
        <v>12007</v>
      </c>
      <c r="J1554" s="190" t="s">
        <v>30017</v>
      </c>
      <c r="K1554" s="190" t="s">
        <v>12007</v>
      </c>
      <c r="L1554" s="190" t="s">
        <v>1447</v>
      </c>
    </row>
    <row r="1555" spans="1:12" ht="15" x14ac:dyDescent="0.25">
      <c r="A1555" s="191" t="s">
        <v>8387</v>
      </c>
      <c r="B1555" s="192" t="s">
        <v>1935</v>
      </c>
      <c r="C1555" s="192" t="s">
        <v>29797</v>
      </c>
      <c r="D1555" s="192" t="s">
        <v>29797</v>
      </c>
      <c r="E1555" s="192" t="s">
        <v>29797</v>
      </c>
      <c r="F1555" s="192" t="s">
        <v>29797</v>
      </c>
      <c r="G1555" s="192" t="s">
        <v>29797</v>
      </c>
      <c r="H1555" s="192" t="s">
        <v>31613</v>
      </c>
      <c r="I1555" s="192" t="s">
        <v>6528</v>
      </c>
      <c r="J1555" s="192" t="s">
        <v>31325</v>
      </c>
      <c r="K1555" s="192" t="s">
        <v>5073</v>
      </c>
      <c r="L1555" s="192" t="s">
        <v>1447</v>
      </c>
    </row>
    <row r="1556" spans="1:12" ht="15" x14ac:dyDescent="0.25">
      <c r="A1556" s="189" t="s">
        <v>15353</v>
      </c>
      <c r="B1556" s="190" t="s">
        <v>19219</v>
      </c>
      <c r="C1556" s="190" t="s">
        <v>29797</v>
      </c>
      <c r="D1556" s="190" t="s">
        <v>29797</v>
      </c>
      <c r="E1556" s="190" t="s">
        <v>29797</v>
      </c>
      <c r="F1556" s="190" t="s">
        <v>29797</v>
      </c>
      <c r="G1556" s="190" t="s">
        <v>29797</v>
      </c>
      <c r="H1556" s="190" t="s">
        <v>29797</v>
      </c>
      <c r="I1556" s="190" t="s">
        <v>29797</v>
      </c>
      <c r="J1556" s="190" t="s">
        <v>29797</v>
      </c>
      <c r="K1556" s="190" t="s">
        <v>29797</v>
      </c>
      <c r="L1556" s="190" t="s">
        <v>29797</v>
      </c>
    </row>
    <row r="1557" spans="1:12" ht="15" x14ac:dyDescent="0.25">
      <c r="A1557" s="191" t="s">
        <v>8388</v>
      </c>
      <c r="B1557" s="192" t="s">
        <v>1936</v>
      </c>
      <c r="C1557" s="192" t="s">
        <v>29797</v>
      </c>
      <c r="D1557" s="192" t="s">
        <v>29797</v>
      </c>
      <c r="E1557" s="192" t="s">
        <v>29797</v>
      </c>
      <c r="F1557" s="192" t="s">
        <v>29797</v>
      </c>
      <c r="G1557" s="192" t="s">
        <v>29797</v>
      </c>
      <c r="H1557" s="192" t="s">
        <v>31502</v>
      </c>
      <c r="I1557" s="192" t="s">
        <v>5073</v>
      </c>
      <c r="J1557" s="192" t="s">
        <v>31325</v>
      </c>
      <c r="K1557" s="192" t="s">
        <v>5073</v>
      </c>
      <c r="L1557" s="192" t="s">
        <v>1447</v>
      </c>
    </row>
    <row r="1558" spans="1:12" ht="15" x14ac:dyDescent="0.25">
      <c r="A1558" s="189" t="s">
        <v>23532</v>
      </c>
      <c r="B1558" s="190" t="s">
        <v>23533</v>
      </c>
      <c r="C1558" s="190" t="s">
        <v>29797</v>
      </c>
      <c r="D1558" s="190" t="s">
        <v>29797</v>
      </c>
      <c r="E1558" s="190" t="s">
        <v>29797</v>
      </c>
      <c r="F1558" s="190" t="s">
        <v>29797</v>
      </c>
      <c r="G1558" s="190" t="s">
        <v>29797</v>
      </c>
      <c r="H1558" s="190" t="s">
        <v>31482</v>
      </c>
      <c r="I1558" s="190" t="s">
        <v>31483</v>
      </c>
      <c r="J1558" s="190" t="s">
        <v>29821</v>
      </c>
      <c r="K1558" s="190" t="s">
        <v>5062</v>
      </c>
      <c r="L1558" s="190" t="s">
        <v>1447</v>
      </c>
    </row>
    <row r="1559" spans="1:12" ht="15" x14ac:dyDescent="0.25">
      <c r="A1559" s="191" t="s">
        <v>23534</v>
      </c>
      <c r="B1559" s="192" t="s">
        <v>19220</v>
      </c>
      <c r="C1559" s="192" t="s">
        <v>29797</v>
      </c>
      <c r="D1559" s="192" t="s">
        <v>29797</v>
      </c>
      <c r="E1559" s="192" t="s">
        <v>29797</v>
      </c>
      <c r="F1559" s="192" t="s">
        <v>29797</v>
      </c>
      <c r="G1559" s="192" t="s">
        <v>29797</v>
      </c>
      <c r="H1559" s="192" t="s">
        <v>29797</v>
      </c>
      <c r="I1559" s="192" t="s">
        <v>29797</v>
      </c>
      <c r="J1559" s="192" t="s">
        <v>29797</v>
      </c>
      <c r="K1559" s="192" t="s">
        <v>29797</v>
      </c>
      <c r="L1559" s="192" t="s">
        <v>1439</v>
      </c>
    </row>
    <row r="1560" spans="1:12" ht="15" x14ac:dyDescent="0.25">
      <c r="A1560" s="189" t="s">
        <v>8389</v>
      </c>
      <c r="B1560" s="190" t="s">
        <v>1937</v>
      </c>
      <c r="C1560" s="190" t="s">
        <v>29797</v>
      </c>
      <c r="D1560" s="190" t="s">
        <v>29797</v>
      </c>
      <c r="E1560" s="190" t="s">
        <v>29797</v>
      </c>
      <c r="F1560" s="190" t="s">
        <v>29797</v>
      </c>
      <c r="G1560" s="190" t="s">
        <v>29797</v>
      </c>
      <c r="H1560" s="190" t="s">
        <v>29797</v>
      </c>
      <c r="I1560" s="190" t="s">
        <v>29797</v>
      </c>
      <c r="J1560" s="190" t="s">
        <v>29797</v>
      </c>
      <c r="K1560" s="190" t="s">
        <v>29797</v>
      </c>
      <c r="L1560" s="190" t="s">
        <v>1447</v>
      </c>
    </row>
    <row r="1561" spans="1:12" ht="15" x14ac:dyDescent="0.25">
      <c r="A1561" s="191" t="s">
        <v>23535</v>
      </c>
      <c r="B1561" s="192" t="s">
        <v>19221</v>
      </c>
      <c r="C1561" s="192" t="s">
        <v>29797</v>
      </c>
      <c r="D1561" s="192" t="s">
        <v>29797</v>
      </c>
      <c r="E1561" s="192" t="s">
        <v>29797</v>
      </c>
      <c r="F1561" s="192" t="s">
        <v>29797</v>
      </c>
      <c r="G1561" s="192" t="s">
        <v>29797</v>
      </c>
      <c r="H1561" s="192" t="s">
        <v>29797</v>
      </c>
      <c r="I1561" s="192" t="s">
        <v>29797</v>
      </c>
      <c r="J1561" s="192" t="s">
        <v>29797</v>
      </c>
      <c r="K1561" s="192" t="s">
        <v>29797</v>
      </c>
      <c r="L1561" s="192" t="s">
        <v>1446</v>
      </c>
    </row>
    <row r="1562" spans="1:12" ht="15" x14ac:dyDescent="0.25">
      <c r="A1562" s="189" t="s">
        <v>23536</v>
      </c>
      <c r="B1562" s="190" t="s">
        <v>23537</v>
      </c>
      <c r="C1562" s="190" t="s">
        <v>29797</v>
      </c>
      <c r="D1562" s="190" t="s">
        <v>29797</v>
      </c>
      <c r="E1562" s="190" t="s">
        <v>29797</v>
      </c>
      <c r="F1562" s="190" t="s">
        <v>29797</v>
      </c>
      <c r="G1562" s="190" t="s">
        <v>29797</v>
      </c>
      <c r="H1562" s="190" t="s">
        <v>31436</v>
      </c>
      <c r="I1562" s="190" t="s">
        <v>5062</v>
      </c>
      <c r="J1562" s="190" t="s">
        <v>29821</v>
      </c>
      <c r="K1562" s="190" t="s">
        <v>5062</v>
      </c>
      <c r="L1562" s="190" t="s">
        <v>1447</v>
      </c>
    </row>
    <row r="1563" spans="1:12" ht="15" x14ac:dyDescent="0.25">
      <c r="A1563" s="191" t="s">
        <v>10330</v>
      </c>
      <c r="B1563" s="192" t="s">
        <v>10331</v>
      </c>
      <c r="C1563" s="192" t="s">
        <v>29797</v>
      </c>
      <c r="D1563" s="192" t="s">
        <v>29797</v>
      </c>
      <c r="E1563" s="192" t="s">
        <v>29797</v>
      </c>
      <c r="F1563" s="192" t="s">
        <v>29797</v>
      </c>
      <c r="G1563" s="192" t="s">
        <v>29797</v>
      </c>
      <c r="H1563" s="192" t="s">
        <v>31740</v>
      </c>
      <c r="I1563" s="192" t="s">
        <v>5073</v>
      </c>
      <c r="J1563" s="192" t="s">
        <v>31325</v>
      </c>
      <c r="K1563" s="192" t="s">
        <v>5073</v>
      </c>
      <c r="L1563" s="192" t="s">
        <v>1447</v>
      </c>
    </row>
    <row r="1564" spans="1:12" ht="15" x14ac:dyDescent="0.25">
      <c r="A1564" s="189" t="s">
        <v>8390</v>
      </c>
      <c r="B1564" s="190" t="s">
        <v>1938</v>
      </c>
      <c r="C1564" s="190" t="s">
        <v>29797</v>
      </c>
      <c r="D1564" s="190" t="s">
        <v>29797</v>
      </c>
      <c r="E1564" s="190" t="s">
        <v>29797</v>
      </c>
      <c r="F1564" s="190" t="s">
        <v>29797</v>
      </c>
      <c r="G1564" s="190" t="s">
        <v>29797</v>
      </c>
      <c r="H1564" s="190" t="s">
        <v>31678</v>
      </c>
      <c r="I1564" s="190" t="s">
        <v>31679</v>
      </c>
      <c r="J1564" s="190" t="s">
        <v>31325</v>
      </c>
      <c r="K1564" s="190" t="s">
        <v>5073</v>
      </c>
      <c r="L1564" s="190" t="s">
        <v>1447</v>
      </c>
    </row>
    <row r="1565" spans="1:12" ht="15" x14ac:dyDescent="0.25">
      <c r="A1565" s="191" t="s">
        <v>15354</v>
      </c>
      <c r="B1565" s="192" t="s">
        <v>19222</v>
      </c>
      <c r="C1565" s="192" t="s">
        <v>29797</v>
      </c>
      <c r="D1565" s="192" t="s">
        <v>29797</v>
      </c>
      <c r="E1565" s="192" t="s">
        <v>29797</v>
      </c>
      <c r="F1565" s="192" t="s">
        <v>29797</v>
      </c>
      <c r="G1565" s="192" t="s">
        <v>29797</v>
      </c>
      <c r="H1565" s="192" t="s">
        <v>31940</v>
      </c>
      <c r="I1565" s="192" t="s">
        <v>31941</v>
      </c>
      <c r="J1565" s="192" t="s">
        <v>31942</v>
      </c>
      <c r="K1565" s="192" t="s">
        <v>4575</v>
      </c>
      <c r="L1565" s="192" t="s">
        <v>1447</v>
      </c>
    </row>
    <row r="1566" spans="1:12" ht="15" x14ac:dyDescent="0.25">
      <c r="A1566" s="189" t="s">
        <v>23538</v>
      </c>
      <c r="B1566" s="190" t="s">
        <v>19223</v>
      </c>
      <c r="C1566" s="190" t="s">
        <v>29797</v>
      </c>
      <c r="D1566" s="190" t="s">
        <v>29797</v>
      </c>
      <c r="E1566" s="190" t="s">
        <v>29797</v>
      </c>
      <c r="F1566" s="190" t="s">
        <v>29797</v>
      </c>
      <c r="G1566" s="190" t="s">
        <v>29797</v>
      </c>
      <c r="H1566" s="190" t="s">
        <v>29797</v>
      </c>
      <c r="I1566" s="190" t="s">
        <v>29797</v>
      </c>
      <c r="J1566" s="190" t="s">
        <v>29797</v>
      </c>
      <c r="K1566" s="190" t="s">
        <v>29797</v>
      </c>
      <c r="L1566" s="190" t="s">
        <v>1469</v>
      </c>
    </row>
    <row r="1567" spans="1:12" ht="15" x14ac:dyDescent="0.25">
      <c r="A1567" s="191" t="s">
        <v>15355</v>
      </c>
      <c r="B1567" s="192" t="s">
        <v>19224</v>
      </c>
      <c r="C1567" s="192" t="s">
        <v>29797</v>
      </c>
      <c r="D1567" s="192" t="s">
        <v>29797</v>
      </c>
      <c r="E1567" s="192" t="s">
        <v>29797</v>
      </c>
      <c r="F1567" s="192" t="s">
        <v>29797</v>
      </c>
      <c r="G1567" s="192" t="s">
        <v>29797</v>
      </c>
      <c r="H1567" s="192" t="s">
        <v>31314</v>
      </c>
      <c r="I1567" s="192" t="s">
        <v>5062</v>
      </c>
      <c r="J1567" s="192" t="s">
        <v>29821</v>
      </c>
      <c r="K1567" s="192" t="s">
        <v>5062</v>
      </c>
      <c r="L1567" s="192" t="s">
        <v>1447</v>
      </c>
    </row>
    <row r="1568" spans="1:12" ht="15" x14ac:dyDescent="0.25">
      <c r="A1568" s="189" t="s">
        <v>15356</v>
      </c>
      <c r="B1568" s="190" t="s">
        <v>19225</v>
      </c>
      <c r="C1568" s="190" t="s">
        <v>29797</v>
      </c>
      <c r="D1568" s="190" t="s">
        <v>29797</v>
      </c>
      <c r="E1568" s="190" t="s">
        <v>29797</v>
      </c>
      <c r="F1568" s="190" t="s">
        <v>29797</v>
      </c>
      <c r="G1568" s="190" t="s">
        <v>29797</v>
      </c>
      <c r="H1568" s="190" t="s">
        <v>29797</v>
      </c>
      <c r="I1568" s="190" t="s">
        <v>29797</v>
      </c>
      <c r="J1568" s="190" t="s">
        <v>29797</v>
      </c>
      <c r="K1568" s="190" t="s">
        <v>29797</v>
      </c>
      <c r="L1568" s="190" t="s">
        <v>29797</v>
      </c>
    </row>
    <row r="1569" spans="1:12" ht="15" x14ac:dyDescent="0.25">
      <c r="A1569" s="191" t="s">
        <v>8391</v>
      </c>
      <c r="B1569" s="192" t="s">
        <v>1939</v>
      </c>
      <c r="C1569" s="192" t="s">
        <v>29797</v>
      </c>
      <c r="D1569" s="192" t="s">
        <v>29797</v>
      </c>
      <c r="E1569" s="192" t="s">
        <v>29797</v>
      </c>
      <c r="F1569" s="192" t="s">
        <v>29797</v>
      </c>
      <c r="G1569" s="192" t="s">
        <v>29797</v>
      </c>
      <c r="H1569" s="192" t="s">
        <v>31943</v>
      </c>
      <c r="I1569" s="192" t="s">
        <v>6032</v>
      </c>
      <c r="J1569" s="192" t="s">
        <v>30060</v>
      </c>
      <c r="K1569" s="192" t="s">
        <v>6032</v>
      </c>
      <c r="L1569" s="192" t="s">
        <v>1447</v>
      </c>
    </row>
    <row r="1570" spans="1:12" ht="15" x14ac:dyDescent="0.25">
      <c r="A1570" s="189" t="s">
        <v>8392</v>
      </c>
      <c r="B1570" s="190" t="s">
        <v>1940</v>
      </c>
      <c r="C1570" s="190" t="s">
        <v>29797</v>
      </c>
      <c r="D1570" s="190" t="s">
        <v>29797</v>
      </c>
      <c r="E1570" s="190" t="s">
        <v>29797</v>
      </c>
      <c r="F1570" s="190" t="s">
        <v>29797</v>
      </c>
      <c r="G1570" s="190" t="s">
        <v>29797</v>
      </c>
      <c r="H1570" s="190" t="s">
        <v>31468</v>
      </c>
      <c r="I1570" s="190" t="s">
        <v>31469</v>
      </c>
      <c r="J1570" s="190" t="s">
        <v>29821</v>
      </c>
      <c r="K1570" s="190" t="s">
        <v>5062</v>
      </c>
      <c r="L1570" s="190" t="s">
        <v>1447</v>
      </c>
    </row>
    <row r="1571" spans="1:12" ht="15" x14ac:dyDescent="0.25">
      <c r="A1571" s="191" t="s">
        <v>23539</v>
      </c>
      <c r="B1571" s="192" t="s">
        <v>23540</v>
      </c>
      <c r="C1571" s="192" t="s">
        <v>29797</v>
      </c>
      <c r="D1571" s="192" t="s">
        <v>29797</v>
      </c>
      <c r="E1571" s="192" t="s">
        <v>29797</v>
      </c>
      <c r="F1571" s="192" t="s">
        <v>29797</v>
      </c>
      <c r="G1571" s="192" t="s">
        <v>29797</v>
      </c>
      <c r="H1571" s="192" t="s">
        <v>29797</v>
      </c>
      <c r="I1571" s="192" t="s">
        <v>29797</v>
      </c>
      <c r="J1571" s="192" t="s">
        <v>29797</v>
      </c>
      <c r="K1571" s="192" t="s">
        <v>29797</v>
      </c>
      <c r="L1571" s="192" t="s">
        <v>29797</v>
      </c>
    </row>
    <row r="1572" spans="1:12" ht="15" x14ac:dyDescent="0.25">
      <c r="A1572" s="189" t="s">
        <v>8393</v>
      </c>
      <c r="B1572" s="190" t="s">
        <v>1941</v>
      </c>
      <c r="C1572" s="190" t="s">
        <v>29797</v>
      </c>
      <c r="D1572" s="190" t="s">
        <v>29797</v>
      </c>
      <c r="E1572" s="190" t="s">
        <v>29797</v>
      </c>
      <c r="F1572" s="190" t="s">
        <v>29797</v>
      </c>
      <c r="G1572" s="190" t="s">
        <v>29797</v>
      </c>
      <c r="H1572" s="190" t="s">
        <v>29797</v>
      </c>
      <c r="I1572" s="190" t="s">
        <v>29797</v>
      </c>
      <c r="J1572" s="190" t="s">
        <v>29821</v>
      </c>
      <c r="K1572" s="190" t="s">
        <v>5062</v>
      </c>
      <c r="L1572" s="190" t="s">
        <v>1447</v>
      </c>
    </row>
    <row r="1573" spans="1:12" ht="15" x14ac:dyDescent="0.25">
      <c r="A1573" s="191" t="s">
        <v>23541</v>
      </c>
      <c r="B1573" s="192" t="s">
        <v>23542</v>
      </c>
      <c r="C1573" s="192" t="s">
        <v>29797</v>
      </c>
      <c r="D1573" s="192" t="s">
        <v>29797</v>
      </c>
      <c r="E1573" s="192" t="s">
        <v>29797</v>
      </c>
      <c r="F1573" s="192" t="s">
        <v>29797</v>
      </c>
      <c r="G1573" s="192" t="s">
        <v>29797</v>
      </c>
      <c r="H1573" s="192" t="s">
        <v>31397</v>
      </c>
      <c r="I1573" s="192" t="s">
        <v>31398</v>
      </c>
      <c r="J1573" s="192" t="s">
        <v>29821</v>
      </c>
      <c r="K1573" s="192" t="s">
        <v>5062</v>
      </c>
      <c r="L1573" s="192" t="s">
        <v>1447</v>
      </c>
    </row>
    <row r="1574" spans="1:12" ht="15" x14ac:dyDescent="0.25">
      <c r="A1574" s="189" t="s">
        <v>8394</v>
      </c>
      <c r="B1574" s="190" t="s">
        <v>1942</v>
      </c>
      <c r="C1574" s="190" t="s">
        <v>29797</v>
      </c>
      <c r="D1574" s="190" t="s">
        <v>29797</v>
      </c>
      <c r="E1574" s="190" t="s">
        <v>29797</v>
      </c>
      <c r="F1574" s="190" t="s">
        <v>29797</v>
      </c>
      <c r="G1574" s="190" t="s">
        <v>29797</v>
      </c>
      <c r="H1574" s="190" t="s">
        <v>31722</v>
      </c>
      <c r="I1574" s="190" t="s">
        <v>31723</v>
      </c>
      <c r="J1574" s="190" t="s">
        <v>29821</v>
      </c>
      <c r="K1574" s="190" t="s">
        <v>5062</v>
      </c>
      <c r="L1574" s="190" t="s">
        <v>1447</v>
      </c>
    </row>
    <row r="1575" spans="1:12" ht="15" x14ac:dyDescent="0.25">
      <c r="A1575" s="191" t="s">
        <v>15357</v>
      </c>
      <c r="B1575" s="192" t="s">
        <v>19226</v>
      </c>
      <c r="C1575" s="192" t="s">
        <v>29797</v>
      </c>
      <c r="D1575" s="192" t="s">
        <v>29797</v>
      </c>
      <c r="E1575" s="192" t="s">
        <v>29797</v>
      </c>
      <c r="F1575" s="192" t="s">
        <v>29797</v>
      </c>
      <c r="G1575" s="192" t="s">
        <v>29797</v>
      </c>
      <c r="H1575" s="192" t="s">
        <v>31333</v>
      </c>
      <c r="I1575" s="192" t="s">
        <v>5073</v>
      </c>
      <c r="J1575" s="192" t="s">
        <v>31325</v>
      </c>
      <c r="K1575" s="192" t="s">
        <v>5073</v>
      </c>
      <c r="L1575" s="192" t="s">
        <v>1447</v>
      </c>
    </row>
    <row r="1576" spans="1:12" ht="15" x14ac:dyDescent="0.25">
      <c r="A1576" s="189" t="s">
        <v>10332</v>
      </c>
      <c r="B1576" s="190" t="s">
        <v>10333</v>
      </c>
      <c r="C1576" s="190" t="s">
        <v>29797</v>
      </c>
      <c r="D1576" s="190" t="s">
        <v>29797</v>
      </c>
      <c r="E1576" s="190" t="s">
        <v>29797</v>
      </c>
      <c r="F1576" s="190" t="s">
        <v>29797</v>
      </c>
      <c r="G1576" s="190" t="s">
        <v>29797</v>
      </c>
      <c r="H1576" s="190" t="s">
        <v>31944</v>
      </c>
      <c r="I1576" s="190" t="s">
        <v>31945</v>
      </c>
      <c r="J1576" s="190" t="s">
        <v>31325</v>
      </c>
      <c r="K1576" s="190" t="s">
        <v>5073</v>
      </c>
      <c r="L1576" s="190" t="s">
        <v>1447</v>
      </c>
    </row>
    <row r="1577" spans="1:12" ht="15" x14ac:dyDescent="0.25">
      <c r="A1577" s="191" t="s">
        <v>23543</v>
      </c>
      <c r="B1577" s="192" t="s">
        <v>1943</v>
      </c>
      <c r="C1577" s="192" t="s">
        <v>29797</v>
      </c>
      <c r="D1577" s="192" t="s">
        <v>29797</v>
      </c>
      <c r="E1577" s="192" t="s">
        <v>29797</v>
      </c>
      <c r="F1577" s="192" t="s">
        <v>29797</v>
      </c>
      <c r="G1577" s="192" t="s">
        <v>29797</v>
      </c>
      <c r="H1577" s="192" t="s">
        <v>29797</v>
      </c>
      <c r="I1577" s="192" t="s">
        <v>29797</v>
      </c>
      <c r="J1577" s="192" t="s">
        <v>29797</v>
      </c>
      <c r="K1577" s="192" t="s">
        <v>29797</v>
      </c>
      <c r="L1577" s="192" t="s">
        <v>1469</v>
      </c>
    </row>
    <row r="1578" spans="1:12" ht="15" x14ac:dyDescent="0.25">
      <c r="A1578" s="189" t="s">
        <v>23544</v>
      </c>
      <c r="B1578" s="190" t="s">
        <v>23545</v>
      </c>
      <c r="C1578" s="190" t="s">
        <v>29797</v>
      </c>
      <c r="D1578" s="190" t="s">
        <v>29797</v>
      </c>
      <c r="E1578" s="190" t="s">
        <v>30001</v>
      </c>
      <c r="F1578" s="190" t="s">
        <v>29797</v>
      </c>
      <c r="G1578" s="190" t="s">
        <v>29797</v>
      </c>
      <c r="H1578" s="190" t="s">
        <v>31946</v>
      </c>
      <c r="I1578" s="190" t="s">
        <v>10390</v>
      </c>
      <c r="J1578" s="190" t="s">
        <v>31947</v>
      </c>
      <c r="K1578" s="190" t="s">
        <v>10390</v>
      </c>
      <c r="L1578" s="190" t="s">
        <v>1447</v>
      </c>
    </row>
    <row r="1579" spans="1:12" ht="15" x14ac:dyDescent="0.25">
      <c r="A1579" s="191" t="s">
        <v>10334</v>
      </c>
      <c r="B1579" s="192" t="s">
        <v>10335</v>
      </c>
      <c r="C1579" s="192" t="s">
        <v>29797</v>
      </c>
      <c r="D1579" s="192" t="s">
        <v>29797</v>
      </c>
      <c r="E1579" s="192" t="s">
        <v>29797</v>
      </c>
      <c r="F1579" s="192" t="s">
        <v>29797</v>
      </c>
      <c r="G1579" s="192" t="s">
        <v>29797</v>
      </c>
      <c r="H1579" s="192" t="s">
        <v>31592</v>
      </c>
      <c r="I1579" s="192" t="s">
        <v>31593</v>
      </c>
      <c r="J1579" s="192" t="s">
        <v>29821</v>
      </c>
      <c r="K1579" s="192" t="s">
        <v>5062</v>
      </c>
      <c r="L1579" s="192" t="s">
        <v>1447</v>
      </c>
    </row>
    <row r="1580" spans="1:12" ht="15" x14ac:dyDescent="0.25">
      <c r="A1580" s="189" t="s">
        <v>15358</v>
      </c>
      <c r="B1580" s="190" t="s">
        <v>19227</v>
      </c>
      <c r="C1580" s="190" t="s">
        <v>29801</v>
      </c>
      <c r="D1580" s="190" t="s">
        <v>30002</v>
      </c>
      <c r="E1580" s="190" t="s">
        <v>29797</v>
      </c>
      <c r="F1580" s="190" t="s">
        <v>29804</v>
      </c>
      <c r="G1580" s="190" t="s">
        <v>29977</v>
      </c>
      <c r="H1580" s="190" t="s">
        <v>31948</v>
      </c>
      <c r="I1580" s="190" t="s">
        <v>31949</v>
      </c>
      <c r="J1580" s="190" t="s">
        <v>29979</v>
      </c>
      <c r="K1580" s="190" t="s">
        <v>6308</v>
      </c>
      <c r="L1580" s="190" t="s">
        <v>1447</v>
      </c>
    </row>
    <row r="1581" spans="1:12" ht="15" x14ac:dyDescent="0.25">
      <c r="A1581" s="191" t="s">
        <v>10336</v>
      </c>
      <c r="B1581" s="192" t="s">
        <v>23546</v>
      </c>
      <c r="C1581" s="192" t="s">
        <v>29797</v>
      </c>
      <c r="D1581" s="192" t="s">
        <v>29797</v>
      </c>
      <c r="E1581" s="192" t="s">
        <v>29797</v>
      </c>
      <c r="F1581" s="192" t="s">
        <v>29797</v>
      </c>
      <c r="G1581" s="192" t="s">
        <v>29797</v>
      </c>
      <c r="H1581" s="192" t="s">
        <v>31390</v>
      </c>
      <c r="I1581" s="192" t="s">
        <v>14423</v>
      </c>
      <c r="J1581" s="192" t="s">
        <v>29821</v>
      </c>
      <c r="K1581" s="192" t="s">
        <v>5062</v>
      </c>
      <c r="L1581" s="192" t="s">
        <v>1447</v>
      </c>
    </row>
    <row r="1582" spans="1:12" ht="15" x14ac:dyDescent="0.25">
      <c r="A1582" s="189" t="s">
        <v>10337</v>
      </c>
      <c r="B1582" s="190" t="s">
        <v>10338</v>
      </c>
      <c r="C1582" s="190" t="s">
        <v>29797</v>
      </c>
      <c r="D1582" s="190" t="s">
        <v>29797</v>
      </c>
      <c r="E1582" s="190" t="s">
        <v>29797</v>
      </c>
      <c r="F1582" s="190" t="s">
        <v>29797</v>
      </c>
      <c r="G1582" s="190" t="s">
        <v>29797</v>
      </c>
      <c r="H1582" s="190" t="s">
        <v>31592</v>
      </c>
      <c r="I1582" s="190" t="s">
        <v>31593</v>
      </c>
      <c r="J1582" s="190" t="s">
        <v>29821</v>
      </c>
      <c r="K1582" s="190" t="s">
        <v>5062</v>
      </c>
      <c r="L1582" s="190" t="s">
        <v>1447</v>
      </c>
    </row>
    <row r="1583" spans="1:12" ht="15" x14ac:dyDescent="0.25">
      <c r="A1583" s="191" t="s">
        <v>15359</v>
      </c>
      <c r="B1583" s="192" t="s">
        <v>23547</v>
      </c>
      <c r="C1583" s="192" t="s">
        <v>29797</v>
      </c>
      <c r="D1583" s="192" t="s">
        <v>29797</v>
      </c>
      <c r="E1583" s="192" t="s">
        <v>29797</v>
      </c>
      <c r="F1583" s="192" t="s">
        <v>29797</v>
      </c>
      <c r="G1583" s="192" t="s">
        <v>29797</v>
      </c>
      <c r="H1583" s="192" t="s">
        <v>31460</v>
      </c>
      <c r="I1583" s="192" t="s">
        <v>29942</v>
      </c>
      <c r="J1583" s="192" t="s">
        <v>29821</v>
      </c>
      <c r="K1583" s="192" t="s">
        <v>5062</v>
      </c>
      <c r="L1583" s="192" t="s">
        <v>1447</v>
      </c>
    </row>
    <row r="1584" spans="1:12" ht="15" x14ac:dyDescent="0.25">
      <c r="A1584" s="189" t="s">
        <v>10339</v>
      </c>
      <c r="B1584" s="190" t="s">
        <v>10340</v>
      </c>
      <c r="C1584" s="190" t="s">
        <v>29812</v>
      </c>
      <c r="D1584" s="190" t="s">
        <v>29797</v>
      </c>
      <c r="E1584" s="190" t="s">
        <v>30003</v>
      </c>
      <c r="F1584" s="190" t="s">
        <v>29797</v>
      </c>
      <c r="G1584" s="190" t="s">
        <v>29797</v>
      </c>
      <c r="H1584" s="190" t="s">
        <v>31950</v>
      </c>
      <c r="I1584" s="190" t="s">
        <v>5078</v>
      </c>
      <c r="J1584" s="190" t="s">
        <v>29826</v>
      </c>
      <c r="K1584" s="190" t="s">
        <v>5078</v>
      </c>
      <c r="L1584" s="190" t="s">
        <v>1447</v>
      </c>
    </row>
    <row r="1585" spans="1:12" ht="15" x14ac:dyDescent="0.25">
      <c r="A1585" s="191" t="s">
        <v>23548</v>
      </c>
      <c r="B1585" s="192" t="s">
        <v>19228</v>
      </c>
      <c r="C1585" s="192" t="s">
        <v>29797</v>
      </c>
      <c r="D1585" s="192" t="s">
        <v>29797</v>
      </c>
      <c r="E1585" s="192" t="s">
        <v>29797</v>
      </c>
      <c r="F1585" s="192" t="s">
        <v>29797</v>
      </c>
      <c r="G1585" s="192" t="s">
        <v>29797</v>
      </c>
      <c r="H1585" s="192" t="s">
        <v>29797</v>
      </c>
      <c r="I1585" s="192" t="s">
        <v>29797</v>
      </c>
      <c r="J1585" s="192" t="s">
        <v>29797</v>
      </c>
      <c r="K1585" s="192" t="s">
        <v>29797</v>
      </c>
      <c r="L1585" s="192" t="s">
        <v>1446</v>
      </c>
    </row>
    <row r="1586" spans="1:12" ht="15" x14ac:dyDescent="0.25">
      <c r="A1586" s="189" t="s">
        <v>23549</v>
      </c>
      <c r="B1586" s="190" t="s">
        <v>23550</v>
      </c>
      <c r="C1586" s="190" t="s">
        <v>29797</v>
      </c>
      <c r="D1586" s="190" t="s">
        <v>29797</v>
      </c>
      <c r="E1586" s="190" t="s">
        <v>29797</v>
      </c>
      <c r="F1586" s="190" t="s">
        <v>29797</v>
      </c>
      <c r="G1586" s="190" t="s">
        <v>29797</v>
      </c>
      <c r="H1586" s="190" t="s">
        <v>29797</v>
      </c>
      <c r="I1586" s="190" t="s">
        <v>29797</v>
      </c>
      <c r="J1586" s="190" t="s">
        <v>31347</v>
      </c>
      <c r="K1586" s="190" t="s">
        <v>31348</v>
      </c>
      <c r="L1586" s="190" t="s">
        <v>1593</v>
      </c>
    </row>
    <row r="1587" spans="1:12" ht="15" x14ac:dyDescent="0.25">
      <c r="A1587" s="191" t="s">
        <v>8395</v>
      </c>
      <c r="B1587" s="192" t="s">
        <v>1944</v>
      </c>
      <c r="C1587" s="192" t="s">
        <v>29797</v>
      </c>
      <c r="D1587" s="192" t="s">
        <v>29797</v>
      </c>
      <c r="E1587" s="192" t="s">
        <v>29797</v>
      </c>
      <c r="F1587" s="192" t="s">
        <v>29797</v>
      </c>
      <c r="G1587" s="192" t="s">
        <v>29797</v>
      </c>
      <c r="H1587" s="192" t="s">
        <v>31951</v>
      </c>
      <c r="I1587" s="192" t="s">
        <v>31952</v>
      </c>
      <c r="J1587" s="192" t="s">
        <v>30441</v>
      </c>
      <c r="K1587" s="192" t="s">
        <v>9190</v>
      </c>
      <c r="L1587" s="192" t="s">
        <v>1447</v>
      </c>
    </row>
    <row r="1588" spans="1:12" ht="15" x14ac:dyDescent="0.25">
      <c r="A1588" s="189" t="s">
        <v>23551</v>
      </c>
      <c r="B1588" s="190" t="s">
        <v>23552</v>
      </c>
      <c r="C1588" s="190" t="s">
        <v>29812</v>
      </c>
      <c r="D1588" s="190" t="s">
        <v>29824</v>
      </c>
      <c r="E1588" s="190" t="s">
        <v>30004</v>
      </c>
      <c r="F1588" s="190" t="s">
        <v>29804</v>
      </c>
      <c r="G1588" s="190" t="s">
        <v>30005</v>
      </c>
      <c r="H1588" s="190" t="s">
        <v>31317</v>
      </c>
      <c r="I1588" s="190" t="s">
        <v>31318</v>
      </c>
      <c r="J1588" s="190" t="s">
        <v>29870</v>
      </c>
      <c r="K1588" s="190" t="s">
        <v>8069</v>
      </c>
      <c r="L1588" s="190" t="s">
        <v>1447</v>
      </c>
    </row>
    <row r="1589" spans="1:12" ht="15" x14ac:dyDescent="0.25">
      <c r="A1589" s="191" t="s">
        <v>15360</v>
      </c>
      <c r="B1589" s="192" t="s">
        <v>19229</v>
      </c>
      <c r="C1589" s="192" t="s">
        <v>29797</v>
      </c>
      <c r="D1589" s="192" t="s">
        <v>29797</v>
      </c>
      <c r="E1589" s="192" t="s">
        <v>29797</v>
      </c>
      <c r="F1589" s="192" t="s">
        <v>29797</v>
      </c>
      <c r="G1589" s="192" t="s">
        <v>29797</v>
      </c>
      <c r="H1589" s="192" t="s">
        <v>31376</v>
      </c>
      <c r="I1589" s="192" t="s">
        <v>5062</v>
      </c>
      <c r="J1589" s="192" t="s">
        <v>29821</v>
      </c>
      <c r="K1589" s="192" t="s">
        <v>5062</v>
      </c>
      <c r="L1589" s="192" t="s">
        <v>1447</v>
      </c>
    </row>
    <row r="1590" spans="1:12" ht="15" x14ac:dyDescent="0.25">
      <c r="A1590" s="189" t="s">
        <v>23553</v>
      </c>
      <c r="B1590" s="190" t="s">
        <v>19230</v>
      </c>
      <c r="C1590" s="190" t="s">
        <v>29797</v>
      </c>
      <c r="D1590" s="190" t="s">
        <v>29797</v>
      </c>
      <c r="E1590" s="190" t="s">
        <v>29797</v>
      </c>
      <c r="F1590" s="190" t="s">
        <v>29797</v>
      </c>
      <c r="G1590" s="190" t="s">
        <v>29797</v>
      </c>
      <c r="H1590" s="190" t="s">
        <v>29797</v>
      </c>
      <c r="I1590" s="190" t="s">
        <v>29797</v>
      </c>
      <c r="J1590" s="190" t="s">
        <v>29797</v>
      </c>
      <c r="K1590" s="190" t="s">
        <v>29797</v>
      </c>
      <c r="L1590" s="190" t="s">
        <v>1465</v>
      </c>
    </row>
    <row r="1591" spans="1:12" ht="15" x14ac:dyDescent="0.25">
      <c r="A1591" s="191" t="s">
        <v>23554</v>
      </c>
      <c r="B1591" s="192" t="s">
        <v>1945</v>
      </c>
      <c r="C1591" s="192" t="s">
        <v>29797</v>
      </c>
      <c r="D1591" s="192" t="s">
        <v>29797</v>
      </c>
      <c r="E1591" s="192" t="s">
        <v>29797</v>
      </c>
      <c r="F1591" s="192" t="s">
        <v>29797</v>
      </c>
      <c r="G1591" s="192" t="s">
        <v>29797</v>
      </c>
      <c r="H1591" s="192" t="s">
        <v>29797</v>
      </c>
      <c r="I1591" s="192" t="s">
        <v>29797</v>
      </c>
      <c r="J1591" s="192" t="s">
        <v>29797</v>
      </c>
      <c r="K1591" s="192" t="s">
        <v>29797</v>
      </c>
      <c r="L1591" s="192" t="s">
        <v>1439</v>
      </c>
    </row>
    <row r="1592" spans="1:12" ht="15" x14ac:dyDescent="0.25">
      <c r="A1592" s="189" t="s">
        <v>23555</v>
      </c>
      <c r="B1592" s="190" t="s">
        <v>1946</v>
      </c>
      <c r="C1592" s="190" t="s">
        <v>29797</v>
      </c>
      <c r="D1592" s="190" t="s">
        <v>29797</v>
      </c>
      <c r="E1592" s="190" t="s">
        <v>29797</v>
      </c>
      <c r="F1592" s="190" t="s">
        <v>29797</v>
      </c>
      <c r="G1592" s="190" t="s">
        <v>29797</v>
      </c>
      <c r="H1592" s="190" t="s">
        <v>29797</v>
      </c>
      <c r="I1592" s="190" t="s">
        <v>29797</v>
      </c>
      <c r="J1592" s="190" t="s">
        <v>29797</v>
      </c>
      <c r="K1592" s="190" t="s">
        <v>29797</v>
      </c>
      <c r="L1592" s="190" t="s">
        <v>1469</v>
      </c>
    </row>
    <row r="1593" spans="1:12" ht="15" x14ac:dyDescent="0.25">
      <c r="A1593" s="191" t="s">
        <v>8396</v>
      </c>
      <c r="B1593" s="192" t="s">
        <v>1947</v>
      </c>
      <c r="C1593" s="192" t="s">
        <v>29797</v>
      </c>
      <c r="D1593" s="192" t="s">
        <v>29797</v>
      </c>
      <c r="E1593" s="192" t="s">
        <v>29797</v>
      </c>
      <c r="F1593" s="192" t="s">
        <v>29797</v>
      </c>
      <c r="G1593" s="192" t="s">
        <v>29797</v>
      </c>
      <c r="H1593" s="192" t="s">
        <v>31449</v>
      </c>
      <c r="I1593" s="192" t="s">
        <v>31450</v>
      </c>
      <c r="J1593" s="192" t="s">
        <v>29821</v>
      </c>
      <c r="K1593" s="192" t="s">
        <v>5062</v>
      </c>
      <c r="L1593" s="192" t="s">
        <v>1447</v>
      </c>
    </row>
    <row r="1594" spans="1:12" ht="15" x14ac:dyDescent="0.25">
      <c r="A1594" s="189" t="s">
        <v>8397</v>
      </c>
      <c r="B1594" s="190" t="s">
        <v>1948</v>
      </c>
      <c r="C1594" s="190" t="s">
        <v>29797</v>
      </c>
      <c r="D1594" s="190" t="s">
        <v>29797</v>
      </c>
      <c r="E1594" s="190" t="s">
        <v>29797</v>
      </c>
      <c r="F1594" s="190" t="s">
        <v>29797</v>
      </c>
      <c r="G1594" s="190" t="s">
        <v>29797</v>
      </c>
      <c r="H1594" s="190" t="s">
        <v>31432</v>
      </c>
      <c r="I1594" s="190" t="s">
        <v>31433</v>
      </c>
      <c r="J1594" s="190" t="s">
        <v>29821</v>
      </c>
      <c r="K1594" s="190" t="s">
        <v>5062</v>
      </c>
      <c r="L1594" s="190" t="s">
        <v>1447</v>
      </c>
    </row>
    <row r="1595" spans="1:12" ht="15" x14ac:dyDescent="0.25">
      <c r="A1595" s="191" t="s">
        <v>8398</v>
      </c>
      <c r="B1595" s="192" t="s">
        <v>1949</v>
      </c>
      <c r="C1595" s="192" t="s">
        <v>29797</v>
      </c>
      <c r="D1595" s="192" t="s">
        <v>29797</v>
      </c>
      <c r="E1595" s="192" t="s">
        <v>29797</v>
      </c>
      <c r="F1595" s="192" t="s">
        <v>29797</v>
      </c>
      <c r="G1595" s="192" t="s">
        <v>29797</v>
      </c>
      <c r="H1595" s="192" t="s">
        <v>31380</v>
      </c>
      <c r="I1595" s="192" t="s">
        <v>31381</v>
      </c>
      <c r="J1595" s="192" t="s">
        <v>29821</v>
      </c>
      <c r="K1595" s="192" t="s">
        <v>5062</v>
      </c>
      <c r="L1595" s="192" t="s">
        <v>1447</v>
      </c>
    </row>
    <row r="1596" spans="1:12" ht="15" x14ac:dyDescent="0.25">
      <c r="A1596" s="189" t="s">
        <v>8399</v>
      </c>
      <c r="B1596" s="190" t="s">
        <v>1950</v>
      </c>
      <c r="C1596" s="190" t="s">
        <v>29797</v>
      </c>
      <c r="D1596" s="190" t="s">
        <v>29797</v>
      </c>
      <c r="E1596" s="190" t="s">
        <v>29797</v>
      </c>
      <c r="F1596" s="190" t="s">
        <v>29797</v>
      </c>
      <c r="G1596" s="190" t="s">
        <v>29797</v>
      </c>
      <c r="H1596" s="190" t="s">
        <v>31953</v>
      </c>
      <c r="I1596" s="190" t="s">
        <v>10341</v>
      </c>
      <c r="J1596" s="190" t="s">
        <v>29821</v>
      </c>
      <c r="K1596" s="190" t="s">
        <v>5062</v>
      </c>
      <c r="L1596" s="190" t="s">
        <v>1447</v>
      </c>
    </row>
    <row r="1597" spans="1:12" ht="15" x14ac:dyDescent="0.25">
      <c r="A1597" s="191" t="s">
        <v>10342</v>
      </c>
      <c r="B1597" s="192" t="s">
        <v>10343</v>
      </c>
      <c r="C1597" s="192" t="s">
        <v>29797</v>
      </c>
      <c r="D1597" s="192" t="s">
        <v>29797</v>
      </c>
      <c r="E1597" s="192" t="s">
        <v>29797</v>
      </c>
      <c r="F1597" s="192" t="s">
        <v>29797</v>
      </c>
      <c r="G1597" s="192" t="s">
        <v>29797</v>
      </c>
      <c r="H1597" s="192" t="s">
        <v>31361</v>
      </c>
      <c r="I1597" s="192" t="s">
        <v>5062</v>
      </c>
      <c r="J1597" s="192" t="s">
        <v>29821</v>
      </c>
      <c r="K1597" s="192" t="s">
        <v>5062</v>
      </c>
      <c r="L1597" s="192" t="s">
        <v>1447</v>
      </c>
    </row>
    <row r="1598" spans="1:12" ht="15" x14ac:dyDescent="0.25">
      <c r="A1598" s="189" t="s">
        <v>8400</v>
      </c>
      <c r="B1598" s="190" t="s">
        <v>1951</v>
      </c>
      <c r="C1598" s="190" t="s">
        <v>29797</v>
      </c>
      <c r="D1598" s="190" t="s">
        <v>29797</v>
      </c>
      <c r="E1598" s="190" t="s">
        <v>29797</v>
      </c>
      <c r="F1598" s="190" t="s">
        <v>29797</v>
      </c>
      <c r="G1598" s="190" t="s">
        <v>29797</v>
      </c>
      <c r="H1598" s="190" t="s">
        <v>31588</v>
      </c>
      <c r="I1598" s="190" t="s">
        <v>30455</v>
      </c>
      <c r="J1598" s="190" t="s">
        <v>29870</v>
      </c>
      <c r="K1598" s="190" t="s">
        <v>8069</v>
      </c>
      <c r="L1598" s="190" t="s">
        <v>1447</v>
      </c>
    </row>
    <row r="1599" spans="1:12" ht="15" x14ac:dyDescent="0.25">
      <c r="A1599" s="191" t="s">
        <v>8401</v>
      </c>
      <c r="B1599" s="192" t="s">
        <v>1952</v>
      </c>
      <c r="C1599" s="192" t="s">
        <v>29797</v>
      </c>
      <c r="D1599" s="192" t="s">
        <v>29797</v>
      </c>
      <c r="E1599" s="192" t="s">
        <v>29797</v>
      </c>
      <c r="F1599" s="192" t="s">
        <v>29797</v>
      </c>
      <c r="G1599" s="192" t="s">
        <v>29797</v>
      </c>
      <c r="H1599" s="192" t="s">
        <v>31592</v>
      </c>
      <c r="I1599" s="192" t="s">
        <v>31593</v>
      </c>
      <c r="J1599" s="192" t="s">
        <v>29821</v>
      </c>
      <c r="K1599" s="192" t="s">
        <v>5062</v>
      </c>
      <c r="L1599" s="192" t="s">
        <v>1447</v>
      </c>
    </row>
    <row r="1600" spans="1:12" ht="15" x14ac:dyDescent="0.25">
      <c r="A1600" s="189" t="s">
        <v>10344</v>
      </c>
      <c r="B1600" s="190" t="s">
        <v>10345</v>
      </c>
      <c r="C1600" s="190" t="s">
        <v>29797</v>
      </c>
      <c r="D1600" s="190" t="s">
        <v>29797</v>
      </c>
      <c r="E1600" s="190" t="s">
        <v>29797</v>
      </c>
      <c r="F1600" s="190" t="s">
        <v>29797</v>
      </c>
      <c r="G1600" s="190" t="s">
        <v>29797</v>
      </c>
      <c r="H1600" s="190" t="s">
        <v>31954</v>
      </c>
      <c r="I1600" s="190" t="s">
        <v>31955</v>
      </c>
      <c r="J1600" s="190" t="s">
        <v>29835</v>
      </c>
      <c r="K1600" s="190" t="s">
        <v>9955</v>
      </c>
      <c r="L1600" s="190" t="s">
        <v>1447</v>
      </c>
    </row>
    <row r="1601" spans="1:12" ht="15" x14ac:dyDescent="0.25">
      <c r="A1601" s="191" t="s">
        <v>8402</v>
      </c>
      <c r="B1601" s="192" t="s">
        <v>1953</v>
      </c>
      <c r="C1601" s="192" t="s">
        <v>29797</v>
      </c>
      <c r="D1601" s="192" t="s">
        <v>29797</v>
      </c>
      <c r="E1601" s="192" t="s">
        <v>29797</v>
      </c>
      <c r="F1601" s="192" t="s">
        <v>29797</v>
      </c>
      <c r="G1601" s="192" t="s">
        <v>29797</v>
      </c>
      <c r="H1601" s="192" t="s">
        <v>31954</v>
      </c>
      <c r="I1601" s="192" t="s">
        <v>31955</v>
      </c>
      <c r="J1601" s="192" t="s">
        <v>29835</v>
      </c>
      <c r="K1601" s="192" t="s">
        <v>9955</v>
      </c>
      <c r="L1601" s="192" t="s">
        <v>1447</v>
      </c>
    </row>
    <row r="1602" spans="1:12" ht="15" x14ac:dyDescent="0.25">
      <c r="A1602" s="189" t="s">
        <v>15361</v>
      </c>
      <c r="B1602" s="190" t="s">
        <v>23556</v>
      </c>
      <c r="C1602" s="190" t="s">
        <v>29797</v>
      </c>
      <c r="D1602" s="190" t="s">
        <v>29797</v>
      </c>
      <c r="E1602" s="190" t="s">
        <v>29797</v>
      </c>
      <c r="F1602" s="190" t="s">
        <v>29797</v>
      </c>
      <c r="G1602" s="190" t="s">
        <v>29797</v>
      </c>
      <c r="H1602" s="190" t="s">
        <v>31400</v>
      </c>
      <c r="I1602" s="190" t="s">
        <v>31401</v>
      </c>
      <c r="J1602" s="190" t="s">
        <v>29821</v>
      </c>
      <c r="K1602" s="190" t="s">
        <v>5062</v>
      </c>
      <c r="L1602" s="190" t="s">
        <v>1447</v>
      </c>
    </row>
    <row r="1603" spans="1:12" ht="15" x14ac:dyDescent="0.25">
      <c r="A1603" s="191" t="s">
        <v>8403</v>
      </c>
      <c r="B1603" s="192" t="s">
        <v>1954</v>
      </c>
      <c r="C1603" s="192" t="s">
        <v>29797</v>
      </c>
      <c r="D1603" s="192" t="s">
        <v>29797</v>
      </c>
      <c r="E1603" s="192" t="s">
        <v>29797</v>
      </c>
      <c r="F1603" s="192" t="s">
        <v>29797</v>
      </c>
      <c r="G1603" s="192" t="s">
        <v>29797</v>
      </c>
      <c r="H1603" s="192" t="s">
        <v>31596</v>
      </c>
      <c r="I1603" s="192" t="s">
        <v>6503</v>
      </c>
      <c r="J1603" s="192" t="s">
        <v>31325</v>
      </c>
      <c r="K1603" s="192" t="s">
        <v>5073</v>
      </c>
      <c r="L1603" s="192" t="s">
        <v>1447</v>
      </c>
    </row>
    <row r="1604" spans="1:12" ht="15" x14ac:dyDescent="0.25">
      <c r="A1604" s="189" t="s">
        <v>15362</v>
      </c>
      <c r="B1604" s="190" t="s">
        <v>19231</v>
      </c>
      <c r="C1604" s="190" t="s">
        <v>29797</v>
      </c>
      <c r="D1604" s="190" t="s">
        <v>29797</v>
      </c>
      <c r="E1604" s="190" t="s">
        <v>29797</v>
      </c>
      <c r="F1604" s="190" t="s">
        <v>29797</v>
      </c>
      <c r="G1604" s="190" t="s">
        <v>29797</v>
      </c>
      <c r="H1604" s="190" t="s">
        <v>29797</v>
      </c>
      <c r="I1604" s="190" t="s">
        <v>29797</v>
      </c>
      <c r="J1604" s="190" t="s">
        <v>31347</v>
      </c>
      <c r="K1604" s="190" t="s">
        <v>31348</v>
      </c>
      <c r="L1604" s="190" t="s">
        <v>1438</v>
      </c>
    </row>
    <row r="1605" spans="1:12" ht="15" x14ac:dyDescent="0.25">
      <c r="A1605" s="191" t="s">
        <v>23557</v>
      </c>
      <c r="B1605" s="192" t="s">
        <v>23558</v>
      </c>
      <c r="C1605" s="192" t="s">
        <v>29797</v>
      </c>
      <c r="D1605" s="192" t="s">
        <v>29797</v>
      </c>
      <c r="E1605" s="192" t="s">
        <v>29797</v>
      </c>
      <c r="F1605" s="192" t="s">
        <v>29797</v>
      </c>
      <c r="G1605" s="192" t="s">
        <v>29797</v>
      </c>
      <c r="H1605" s="192" t="s">
        <v>31346</v>
      </c>
      <c r="I1605" s="192" t="s">
        <v>14442</v>
      </c>
      <c r="J1605" s="192" t="s">
        <v>29821</v>
      </c>
      <c r="K1605" s="192" t="s">
        <v>5062</v>
      </c>
      <c r="L1605" s="192" t="s">
        <v>1447</v>
      </c>
    </row>
    <row r="1606" spans="1:12" ht="15" x14ac:dyDescent="0.25">
      <c r="A1606" s="189" t="s">
        <v>15363</v>
      </c>
      <c r="B1606" s="190" t="s">
        <v>19232</v>
      </c>
      <c r="C1606" s="190" t="s">
        <v>29797</v>
      </c>
      <c r="D1606" s="190" t="s">
        <v>29797</v>
      </c>
      <c r="E1606" s="190" t="s">
        <v>29797</v>
      </c>
      <c r="F1606" s="190" t="s">
        <v>29797</v>
      </c>
      <c r="G1606" s="190" t="s">
        <v>29797</v>
      </c>
      <c r="H1606" s="190" t="s">
        <v>29797</v>
      </c>
      <c r="I1606" s="190" t="s">
        <v>29797</v>
      </c>
      <c r="J1606" s="190" t="s">
        <v>29797</v>
      </c>
      <c r="K1606" s="190" t="s">
        <v>29797</v>
      </c>
      <c r="L1606" s="190" t="s">
        <v>29797</v>
      </c>
    </row>
    <row r="1607" spans="1:12" ht="15" x14ac:dyDescent="0.25">
      <c r="A1607" s="191" t="s">
        <v>8404</v>
      </c>
      <c r="B1607" s="192" t="s">
        <v>1955</v>
      </c>
      <c r="C1607" s="192" t="s">
        <v>29797</v>
      </c>
      <c r="D1607" s="192" t="s">
        <v>29797</v>
      </c>
      <c r="E1607" s="192" t="s">
        <v>29797</v>
      </c>
      <c r="F1607" s="192" t="s">
        <v>29797</v>
      </c>
      <c r="G1607" s="192" t="s">
        <v>29797</v>
      </c>
      <c r="H1607" s="192" t="s">
        <v>31519</v>
      </c>
      <c r="I1607" s="192" t="s">
        <v>31520</v>
      </c>
      <c r="J1607" s="192" t="s">
        <v>29821</v>
      </c>
      <c r="K1607" s="192" t="s">
        <v>5062</v>
      </c>
      <c r="L1607" s="192" t="s">
        <v>1447</v>
      </c>
    </row>
    <row r="1608" spans="1:12" ht="15" x14ac:dyDescent="0.25">
      <c r="A1608" s="189" t="s">
        <v>23559</v>
      </c>
      <c r="B1608" s="190" t="s">
        <v>19233</v>
      </c>
      <c r="C1608" s="190" t="s">
        <v>29797</v>
      </c>
      <c r="D1608" s="190" t="s">
        <v>29797</v>
      </c>
      <c r="E1608" s="190" t="s">
        <v>29797</v>
      </c>
      <c r="F1608" s="190" t="s">
        <v>29797</v>
      </c>
      <c r="G1608" s="190" t="s">
        <v>29797</v>
      </c>
      <c r="H1608" s="190" t="s">
        <v>29797</v>
      </c>
      <c r="I1608" s="190" t="s">
        <v>29797</v>
      </c>
      <c r="J1608" s="190" t="s">
        <v>29797</v>
      </c>
      <c r="K1608" s="190" t="s">
        <v>29797</v>
      </c>
      <c r="L1608" s="190" t="s">
        <v>1438</v>
      </c>
    </row>
    <row r="1609" spans="1:12" ht="15" x14ac:dyDescent="0.25">
      <c r="A1609" s="191" t="s">
        <v>8405</v>
      </c>
      <c r="B1609" s="192" t="s">
        <v>1956</v>
      </c>
      <c r="C1609" s="192" t="s">
        <v>29797</v>
      </c>
      <c r="D1609" s="192" t="s">
        <v>29797</v>
      </c>
      <c r="E1609" s="192" t="s">
        <v>29797</v>
      </c>
      <c r="F1609" s="192" t="s">
        <v>29797</v>
      </c>
      <c r="G1609" s="192" t="s">
        <v>29797</v>
      </c>
      <c r="H1609" s="192" t="s">
        <v>29797</v>
      </c>
      <c r="I1609" s="192" t="s">
        <v>29797</v>
      </c>
      <c r="J1609" s="192" t="s">
        <v>31325</v>
      </c>
      <c r="K1609" s="192" t="s">
        <v>5073</v>
      </c>
      <c r="L1609" s="192" t="s">
        <v>1447</v>
      </c>
    </row>
    <row r="1610" spans="1:12" ht="15" x14ac:dyDescent="0.25">
      <c r="A1610" s="189" t="s">
        <v>23560</v>
      </c>
      <c r="B1610" s="190" t="s">
        <v>1957</v>
      </c>
      <c r="C1610" s="190" t="s">
        <v>29797</v>
      </c>
      <c r="D1610" s="190" t="s">
        <v>29797</v>
      </c>
      <c r="E1610" s="190" t="s">
        <v>29797</v>
      </c>
      <c r="F1610" s="190" t="s">
        <v>29797</v>
      </c>
      <c r="G1610" s="190" t="s">
        <v>29797</v>
      </c>
      <c r="H1610" s="190" t="s">
        <v>29797</v>
      </c>
      <c r="I1610" s="190" t="s">
        <v>29797</v>
      </c>
      <c r="J1610" s="190" t="s">
        <v>29797</v>
      </c>
      <c r="K1610" s="190" t="s">
        <v>29797</v>
      </c>
      <c r="L1610" s="190" t="s">
        <v>1468</v>
      </c>
    </row>
    <row r="1611" spans="1:12" ht="15" x14ac:dyDescent="0.25">
      <c r="A1611" s="191" t="s">
        <v>23561</v>
      </c>
      <c r="B1611" s="192" t="s">
        <v>1958</v>
      </c>
      <c r="C1611" s="192" t="s">
        <v>29797</v>
      </c>
      <c r="D1611" s="192" t="s">
        <v>29797</v>
      </c>
      <c r="E1611" s="192" t="s">
        <v>29797</v>
      </c>
      <c r="F1611" s="192" t="s">
        <v>29797</v>
      </c>
      <c r="G1611" s="192" t="s">
        <v>29797</v>
      </c>
      <c r="H1611" s="192" t="s">
        <v>29797</v>
      </c>
      <c r="I1611" s="192" t="s">
        <v>29797</v>
      </c>
      <c r="J1611" s="192" t="s">
        <v>29797</v>
      </c>
      <c r="K1611" s="192" t="s">
        <v>29797</v>
      </c>
      <c r="L1611" s="192" t="s">
        <v>1469</v>
      </c>
    </row>
    <row r="1612" spans="1:12" ht="15" x14ac:dyDescent="0.25">
      <c r="A1612" s="189" t="s">
        <v>15364</v>
      </c>
      <c r="B1612" s="190" t="s">
        <v>19234</v>
      </c>
      <c r="C1612" s="190" t="s">
        <v>29797</v>
      </c>
      <c r="D1612" s="190" t="s">
        <v>29797</v>
      </c>
      <c r="E1612" s="190" t="s">
        <v>29797</v>
      </c>
      <c r="F1612" s="190" t="s">
        <v>29797</v>
      </c>
      <c r="G1612" s="190" t="s">
        <v>29797</v>
      </c>
      <c r="H1612" s="190" t="s">
        <v>31956</v>
      </c>
      <c r="I1612" s="190" t="s">
        <v>12007</v>
      </c>
      <c r="J1612" s="190" t="s">
        <v>30017</v>
      </c>
      <c r="K1612" s="190" t="s">
        <v>12007</v>
      </c>
      <c r="L1612" s="190" t="s">
        <v>1447</v>
      </c>
    </row>
    <row r="1613" spans="1:12" ht="15" x14ac:dyDescent="0.25">
      <c r="A1613" s="191" t="s">
        <v>23562</v>
      </c>
      <c r="B1613" s="192" t="s">
        <v>1959</v>
      </c>
      <c r="C1613" s="192" t="s">
        <v>29797</v>
      </c>
      <c r="D1613" s="192" t="s">
        <v>29797</v>
      </c>
      <c r="E1613" s="192" t="s">
        <v>29797</v>
      </c>
      <c r="F1613" s="192" t="s">
        <v>29797</v>
      </c>
      <c r="G1613" s="192" t="s">
        <v>29797</v>
      </c>
      <c r="H1613" s="192" t="s">
        <v>29797</v>
      </c>
      <c r="I1613" s="192" t="s">
        <v>29797</v>
      </c>
      <c r="J1613" s="192" t="s">
        <v>29797</v>
      </c>
      <c r="K1613" s="192" t="s">
        <v>29797</v>
      </c>
      <c r="L1613" s="192" t="s">
        <v>1468</v>
      </c>
    </row>
    <row r="1614" spans="1:12" ht="15" x14ac:dyDescent="0.25">
      <c r="A1614" s="189" t="s">
        <v>23563</v>
      </c>
      <c r="B1614" s="190" t="s">
        <v>23564</v>
      </c>
      <c r="C1614" s="190" t="s">
        <v>29797</v>
      </c>
      <c r="D1614" s="190" t="s">
        <v>29797</v>
      </c>
      <c r="E1614" s="190" t="s">
        <v>29797</v>
      </c>
      <c r="F1614" s="190" t="s">
        <v>29797</v>
      </c>
      <c r="G1614" s="190" t="s">
        <v>29797</v>
      </c>
      <c r="H1614" s="190" t="s">
        <v>31314</v>
      </c>
      <c r="I1614" s="190" t="s">
        <v>5062</v>
      </c>
      <c r="J1614" s="190" t="s">
        <v>29821</v>
      </c>
      <c r="K1614" s="190" t="s">
        <v>5062</v>
      </c>
      <c r="L1614" s="190" t="s">
        <v>1447</v>
      </c>
    </row>
    <row r="1615" spans="1:12" ht="15" x14ac:dyDescent="0.25">
      <c r="A1615" s="191" t="s">
        <v>8406</v>
      </c>
      <c r="B1615" s="192" t="s">
        <v>1960</v>
      </c>
      <c r="C1615" s="192" t="s">
        <v>29797</v>
      </c>
      <c r="D1615" s="192" t="s">
        <v>29797</v>
      </c>
      <c r="E1615" s="192" t="s">
        <v>29797</v>
      </c>
      <c r="F1615" s="192" t="s">
        <v>29797</v>
      </c>
      <c r="G1615" s="192" t="s">
        <v>29797</v>
      </c>
      <c r="H1615" s="192" t="s">
        <v>31957</v>
      </c>
      <c r="I1615" s="192" t="s">
        <v>31958</v>
      </c>
      <c r="J1615" s="192" t="s">
        <v>29826</v>
      </c>
      <c r="K1615" s="192" t="s">
        <v>5078</v>
      </c>
      <c r="L1615" s="192" t="s">
        <v>1447</v>
      </c>
    </row>
    <row r="1616" spans="1:12" ht="15" x14ac:dyDescent="0.25">
      <c r="A1616" s="189" t="s">
        <v>15365</v>
      </c>
      <c r="B1616" s="190" t="s">
        <v>19235</v>
      </c>
      <c r="C1616" s="190" t="s">
        <v>29797</v>
      </c>
      <c r="D1616" s="190" t="s">
        <v>29797</v>
      </c>
      <c r="E1616" s="190" t="s">
        <v>29797</v>
      </c>
      <c r="F1616" s="190" t="s">
        <v>29797</v>
      </c>
      <c r="G1616" s="190" t="s">
        <v>29797</v>
      </c>
      <c r="H1616" s="190" t="s">
        <v>31838</v>
      </c>
      <c r="I1616" s="190" t="s">
        <v>5078</v>
      </c>
      <c r="J1616" s="190" t="s">
        <v>29826</v>
      </c>
      <c r="K1616" s="190" t="s">
        <v>5078</v>
      </c>
      <c r="L1616" s="190" t="s">
        <v>1447</v>
      </c>
    </row>
    <row r="1617" spans="1:12" ht="15" x14ac:dyDescent="0.25">
      <c r="A1617" s="191" t="s">
        <v>8407</v>
      </c>
      <c r="B1617" s="192" t="s">
        <v>1961</v>
      </c>
      <c r="C1617" s="192" t="s">
        <v>29797</v>
      </c>
      <c r="D1617" s="192" t="s">
        <v>29797</v>
      </c>
      <c r="E1617" s="192" t="s">
        <v>29797</v>
      </c>
      <c r="F1617" s="192" t="s">
        <v>29797</v>
      </c>
      <c r="G1617" s="192" t="s">
        <v>29797</v>
      </c>
      <c r="H1617" s="192" t="s">
        <v>29797</v>
      </c>
      <c r="I1617" s="192" t="s">
        <v>29797</v>
      </c>
      <c r="J1617" s="192" t="s">
        <v>29797</v>
      </c>
      <c r="K1617" s="192" t="s">
        <v>29797</v>
      </c>
      <c r="L1617" s="192" t="s">
        <v>29797</v>
      </c>
    </row>
    <row r="1618" spans="1:12" ht="15" x14ac:dyDescent="0.25">
      <c r="A1618" s="189" t="s">
        <v>23565</v>
      </c>
      <c r="B1618" s="190" t="s">
        <v>23566</v>
      </c>
      <c r="C1618" s="190" t="s">
        <v>29797</v>
      </c>
      <c r="D1618" s="190" t="s">
        <v>29797</v>
      </c>
      <c r="E1618" s="190" t="s">
        <v>29797</v>
      </c>
      <c r="F1618" s="190" t="s">
        <v>29797</v>
      </c>
      <c r="G1618" s="190" t="s">
        <v>29797</v>
      </c>
      <c r="H1618" s="190" t="s">
        <v>29797</v>
      </c>
      <c r="I1618" s="190" t="s">
        <v>29797</v>
      </c>
      <c r="J1618" s="190" t="s">
        <v>29821</v>
      </c>
      <c r="K1618" s="190" t="s">
        <v>5062</v>
      </c>
      <c r="L1618" s="190" t="s">
        <v>1447</v>
      </c>
    </row>
    <row r="1619" spans="1:12" ht="15" x14ac:dyDescent="0.25">
      <c r="A1619" s="191" t="s">
        <v>15366</v>
      </c>
      <c r="B1619" s="192" t="s">
        <v>19236</v>
      </c>
      <c r="C1619" s="192" t="s">
        <v>29797</v>
      </c>
      <c r="D1619" s="192" t="s">
        <v>29797</v>
      </c>
      <c r="E1619" s="192" t="s">
        <v>29797</v>
      </c>
      <c r="F1619" s="192" t="s">
        <v>29797</v>
      </c>
      <c r="G1619" s="192" t="s">
        <v>29797</v>
      </c>
      <c r="H1619" s="192" t="s">
        <v>31452</v>
      </c>
      <c r="I1619" s="192" t="s">
        <v>31453</v>
      </c>
      <c r="J1619" s="192" t="s">
        <v>29821</v>
      </c>
      <c r="K1619" s="192" t="s">
        <v>5062</v>
      </c>
      <c r="L1619" s="192" t="s">
        <v>1447</v>
      </c>
    </row>
    <row r="1620" spans="1:12" ht="15" x14ac:dyDescent="0.25">
      <c r="A1620" s="189" t="s">
        <v>8408</v>
      </c>
      <c r="B1620" s="190" t="s">
        <v>1962</v>
      </c>
      <c r="C1620" s="190" t="s">
        <v>29797</v>
      </c>
      <c r="D1620" s="190" t="s">
        <v>29797</v>
      </c>
      <c r="E1620" s="190" t="s">
        <v>29797</v>
      </c>
      <c r="F1620" s="190" t="s">
        <v>29797</v>
      </c>
      <c r="G1620" s="190" t="s">
        <v>29797</v>
      </c>
      <c r="H1620" s="190" t="s">
        <v>31588</v>
      </c>
      <c r="I1620" s="190" t="s">
        <v>30455</v>
      </c>
      <c r="J1620" s="190" t="s">
        <v>29870</v>
      </c>
      <c r="K1620" s="190" t="s">
        <v>8069</v>
      </c>
      <c r="L1620" s="190" t="s">
        <v>1447</v>
      </c>
    </row>
    <row r="1621" spans="1:12" ht="15" x14ac:dyDescent="0.25">
      <c r="A1621" s="191" t="s">
        <v>10346</v>
      </c>
      <c r="B1621" s="192" t="s">
        <v>10347</v>
      </c>
      <c r="C1621" s="192" t="s">
        <v>29797</v>
      </c>
      <c r="D1621" s="192" t="s">
        <v>29797</v>
      </c>
      <c r="E1621" s="192" t="s">
        <v>29797</v>
      </c>
      <c r="F1621" s="192" t="s">
        <v>29797</v>
      </c>
      <c r="G1621" s="192" t="s">
        <v>29797</v>
      </c>
      <c r="H1621" s="192" t="s">
        <v>31484</v>
      </c>
      <c r="I1621" s="192" t="s">
        <v>31485</v>
      </c>
      <c r="J1621" s="192" t="s">
        <v>29821</v>
      </c>
      <c r="K1621" s="192" t="s">
        <v>5062</v>
      </c>
      <c r="L1621" s="192" t="s">
        <v>1447</v>
      </c>
    </row>
    <row r="1622" spans="1:12" ht="15" x14ac:dyDescent="0.25">
      <c r="A1622" s="189" t="s">
        <v>23567</v>
      </c>
      <c r="B1622" s="190" t="s">
        <v>19237</v>
      </c>
      <c r="C1622" s="190" t="s">
        <v>29797</v>
      </c>
      <c r="D1622" s="190" t="s">
        <v>29797</v>
      </c>
      <c r="E1622" s="190" t="s">
        <v>29797</v>
      </c>
      <c r="F1622" s="190" t="s">
        <v>29797</v>
      </c>
      <c r="G1622" s="190" t="s">
        <v>29797</v>
      </c>
      <c r="H1622" s="190" t="s">
        <v>29797</v>
      </c>
      <c r="I1622" s="190" t="s">
        <v>29797</v>
      </c>
      <c r="J1622" s="190" t="s">
        <v>29797</v>
      </c>
      <c r="K1622" s="190" t="s">
        <v>29797</v>
      </c>
      <c r="L1622" s="190" t="s">
        <v>1468</v>
      </c>
    </row>
    <row r="1623" spans="1:12" ht="15" x14ac:dyDescent="0.25">
      <c r="A1623" s="191" t="s">
        <v>23568</v>
      </c>
      <c r="B1623" s="192" t="s">
        <v>23569</v>
      </c>
      <c r="C1623" s="192" t="s">
        <v>29812</v>
      </c>
      <c r="D1623" s="192" t="s">
        <v>29824</v>
      </c>
      <c r="E1623" s="192" t="s">
        <v>29797</v>
      </c>
      <c r="F1623" s="192" t="s">
        <v>29804</v>
      </c>
      <c r="G1623" s="192" t="s">
        <v>30006</v>
      </c>
      <c r="H1623" s="192" t="s">
        <v>31592</v>
      </c>
      <c r="I1623" s="192" t="s">
        <v>31593</v>
      </c>
      <c r="J1623" s="192" t="s">
        <v>29821</v>
      </c>
      <c r="K1623" s="192" t="s">
        <v>5062</v>
      </c>
      <c r="L1623" s="192" t="s">
        <v>1447</v>
      </c>
    </row>
    <row r="1624" spans="1:12" ht="15" x14ac:dyDescent="0.25">
      <c r="A1624" s="189" t="s">
        <v>23570</v>
      </c>
      <c r="B1624" s="190" t="s">
        <v>23571</v>
      </c>
      <c r="C1624" s="190" t="s">
        <v>29797</v>
      </c>
      <c r="D1624" s="190" t="s">
        <v>29797</v>
      </c>
      <c r="E1624" s="190" t="s">
        <v>29797</v>
      </c>
      <c r="F1624" s="190" t="s">
        <v>29797</v>
      </c>
      <c r="G1624" s="190" t="s">
        <v>29797</v>
      </c>
      <c r="H1624" s="190" t="s">
        <v>31331</v>
      </c>
      <c r="I1624" s="190" t="s">
        <v>31332</v>
      </c>
      <c r="J1624" s="190" t="s">
        <v>29821</v>
      </c>
      <c r="K1624" s="190" t="s">
        <v>5062</v>
      </c>
      <c r="L1624" s="190" t="s">
        <v>1447</v>
      </c>
    </row>
    <row r="1625" spans="1:12" ht="15" x14ac:dyDescent="0.25">
      <c r="A1625" s="191" t="s">
        <v>15367</v>
      </c>
      <c r="B1625" s="192" t="s">
        <v>19238</v>
      </c>
      <c r="C1625" s="192" t="s">
        <v>29797</v>
      </c>
      <c r="D1625" s="192" t="s">
        <v>29797</v>
      </c>
      <c r="E1625" s="192" t="s">
        <v>29797</v>
      </c>
      <c r="F1625" s="192" t="s">
        <v>29797</v>
      </c>
      <c r="G1625" s="192" t="s">
        <v>29797</v>
      </c>
      <c r="H1625" s="192" t="s">
        <v>31451</v>
      </c>
      <c r="I1625" s="192" t="s">
        <v>1382</v>
      </c>
      <c r="J1625" s="192" t="s">
        <v>29821</v>
      </c>
      <c r="K1625" s="192" t="s">
        <v>5062</v>
      </c>
      <c r="L1625" s="192" t="s">
        <v>1447</v>
      </c>
    </row>
    <row r="1626" spans="1:12" ht="15" x14ac:dyDescent="0.25">
      <c r="A1626" s="189" t="s">
        <v>15368</v>
      </c>
      <c r="B1626" s="190" t="s">
        <v>19239</v>
      </c>
      <c r="C1626" s="190" t="s">
        <v>29797</v>
      </c>
      <c r="D1626" s="190" t="s">
        <v>29797</v>
      </c>
      <c r="E1626" s="190" t="s">
        <v>29797</v>
      </c>
      <c r="F1626" s="190" t="s">
        <v>29797</v>
      </c>
      <c r="G1626" s="190" t="s">
        <v>29797</v>
      </c>
      <c r="H1626" s="190" t="s">
        <v>29797</v>
      </c>
      <c r="I1626" s="190" t="s">
        <v>29797</v>
      </c>
      <c r="J1626" s="190" t="s">
        <v>29797</v>
      </c>
      <c r="K1626" s="190" t="s">
        <v>29797</v>
      </c>
      <c r="L1626" s="190" t="s">
        <v>29797</v>
      </c>
    </row>
    <row r="1627" spans="1:12" ht="15" x14ac:dyDescent="0.25">
      <c r="A1627" s="191" t="s">
        <v>8409</v>
      </c>
      <c r="B1627" s="192" t="s">
        <v>1963</v>
      </c>
      <c r="C1627" s="192" t="s">
        <v>29797</v>
      </c>
      <c r="D1627" s="192" t="s">
        <v>29797</v>
      </c>
      <c r="E1627" s="192" t="s">
        <v>29797</v>
      </c>
      <c r="F1627" s="192" t="s">
        <v>29797</v>
      </c>
      <c r="G1627" s="192" t="s">
        <v>29797</v>
      </c>
      <c r="H1627" s="192" t="s">
        <v>31409</v>
      </c>
      <c r="I1627" s="192" t="s">
        <v>5062</v>
      </c>
      <c r="J1627" s="192" t="s">
        <v>29821</v>
      </c>
      <c r="K1627" s="192" t="s">
        <v>5062</v>
      </c>
      <c r="L1627" s="192" t="s">
        <v>1447</v>
      </c>
    </row>
    <row r="1628" spans="1:12" ht="15" x14ac:dyDescent="0.25">
      <c r="A1628" s="189" t="s">
        <v>8410</v>
      </c>
      <c r="B1628" s="190" t="s">
        <v>1964</v>
      </c>
      <c r="C1628" s="190" t="s">
        <v>29797</v>
      </c>
      <c r="D1628" s="190" t="s">
        <v>29797</v>
      </c>
      <c r="E1628" s="190" t="s">
        <v>29797</v>
      </c>
      <c r="F1628" s="190" t="s">
        <v>29797</v>
      </c>
      <c r="G1628" s="190" t="s">
        <v>29797</v>
      </c>
      <c r="H1628" s="190" t="s">
        <v>29797</v>
      </c>
      <c r="I1628" s="190" t="s">
        <v>29797</v>
      </c>
      <c r="J1628" s="190" t="s">
        <v>29797</v>
      </c>
      <c r="K1628" s="190" t="s">
        <v>29797</v>
      </c>
      <c r="L1628" s="190" t="s">
        <v>29797</v>
      </c>
    </row>
    <row r="1629" spans="1:12" ht="15" x14ac:dyDescent="0.25">
      <c r="A1629" s="191" t="s">
        <v>15369</v>
      </c>
      <c r="B1629" s="192" t="s">
        <v>19240</v>
      </c>
      <c r="C1629" s="192" t="s">
        <v>29797</v>
      </c>
      <c r="D1629" s="192" t="s">
        <v>29797</v>
      </c>
      <c r="E1629" s="192" t="s">
        <v>29797</v>
      </c>
      <c r="F1629" s="192" t="s">
        <v>29797</v>
      </c>
      <c r="G1629" s="192" t="s">
        <v>29797</v>
      </c>
      <c r="H1629" s="192" t="s">
        <v>29797</v>
      </c>
      <c r="I1629" s="192" t="s">
        <v>29797</v>
      </c>
      <c r="J1629" s="192" t="s">
        <v>29797</v>
      </c>
      <c r="K1629" s="192" t="s">
        <v>29797</v>
      </c>
      <c r="L1629" s="192" t="s">
        <v>29797</v>
      </c>
    </row>
    <row r="1630" spans="1:12" ht="15" x14ac:dyDescent="0.25">
      <c r="A1630" s="189" t="s">
        <v>8411</v>
      </c>
      <c r="B1630" s="190" t="s">
        <v>1965</v>
      </c>
      <c r="C1630" s="190" t="s">
        <v>29797</v>
      </c>
      <c r="D1630" s="190" t="s">
        <v>29797</v>
      </c>
      <c r="E1630" s="190" t="s">
        <v>29797</v>
      </c>
      <c r="F1630" s="190" t="s">
        <v>29797</v>
      </c>
      <c r="G1630" s="190" t="s">
        <v>29797</v>
      </c>
      <c r="H1630" s="190" t="s">
        <v>31959</v>
      </c>
      <c r="I1630" s="190" t="s">
        <v>31960</v>
      </c>
      <c r="J1630" s="190" t="s">
        <v>29875</v>
      </c>
      <c r="K1630" s="190" t="s">
        <v>7466</v>
      </c>
      <c r="L1630" s="190" t="s">
        <v>1447</v>
      </c>
    </row>
    <row r="1631" spans="1:12" ht="15" x14ac:dyDescent="0.25">
      <c r="A1631" s="191" t="s">
        <v>15370</v>
      </c>
      <c r="B1631" s="192" t="s">
        <v>19241</v>
      </c>
      <c r="C1631" s="192" t="s">
        <v>29797</v>
      </c>
      <c r="D1631" s="192" t="s">
        <v>29797</v>
      </c>
      <c r="E1631" s="192" t="s">
        <v>29797</v>
      </c>
      <c r="F1631" s="192" t="s">
        <v>29797</v>
      </c>
      <c r="G1631" s="192" t="s">
        <v>29797</v>
      </c>
      <c r="H1631" s="192" t="s">
        <v>29797</v>
      </c>
      <c r="I1631" s="192" t="s">
        <v>29797</v>
      </c>
      <c r="J1631" s="192" t="s">
        <v>29797</v>
      </c>
      <c r="K1631" s="192" t="s">
        <v>29797</v>
      </c>
      <c r="L1631" s="192" t="s">
        <v>1447</v>
      </c>
    </row>
    <row r="1632" spans="1:12" ht="15" x14ac:dyDescent="0.25">
      <c r="A1632" s="189" t="s">
        <v>8412</v>
      </c>
      <c r="B1632" s="190" t="s">
        <v>1966</v>
      </c>
      <c r="C1632" s="190" t="s">
        <v>29797</v>
      </c>
      <c r="D1632" s="190" t="s">
        <v>29797</v>
      </c>
      <c r="E1632" s="190" t="s">
        <v>29797</v>
      </c>
      <c r="F1632" s="190" t="s">
        <v>29797</v>
      </c>
      <c r="G1632" s="190" t="s">
        <v>29797</v>
      </c>
      <c r="H1632" s="190" t="s">
        <v>31439</v>
      </c>
      <c r="I1632" s="190" t="s">
        <v>1389</v>
      </c>
      <c r="J1632" s="190" t="s">
        <v>29821</v>
      </c>
      <c r="K1632" s="190" t="s">
        <v>5062</v>
      </c>
      <c r="L1632" s="190" t="s">
        <v>1447</v>
      </c>
    </row>
    <row r="1633" spans="1:12" ht="15" x14ac:dyDescent="0.25">
      <c r="A1633" s="191" t="s">
        <v>23572</v>
      </c>
      <c r="B1633" s="192" t="s">
        <v>23573</v>
      </c>
      <c r="C1633" s="192" t="s">
        <v>29797</v>
      </c>
      <c r="D1633" s="192" t="s">
        <v>29797</v>
      </c>
      <c r="E1633" s="192" t="s">
        <v>29797</v>
      </c>
      <c r="F1633" s="192" t="s">
        <v>29797</v>
      </c>
      <c r="G1633" s="192" t="s">
        <v>29797</v>
      </c>
      <c r="H1633" s="192" t="s">
        <v>29797</v>
      </c>
      <c r="I1633" s="192" t="s">
        <v>29797</v>
      </c>
      <c r="J1633" s="192" t="s">
        <v>29797</v>
      </c>
      <c r="K1633" s="192" t="s">
        <v>29797</v>
      </c>
      <c r="L1633" s="192" t="s">
        <v>29797</v>
      </c>
    </row>
    <row r="1634" spans="1:12" ht="15" x14ac:dyDescent="0.25">
      <c r="A1634" s="189" t="s">
        <v>23574</v>
      </c>
      <c r="B1634" s="190" t="s">
        <v>19242</v>
      </c>
      <c r="C1634" s="190" t="s">
        <v>29797</v>
      </c>
      <c r="D1634" s="190" t="s">
        <v>29797</v>
      </c>
      <c r="E1634" s="190" t="s">
        <v>29797</v>
      </c>
      <c r="F1634" s="190" t="s">
        <v>29797</v>
      </c>
      <c r="G1634" s="190" t="s">
        <v>29797</v>
      </c>
      <c r="H1634" s="190" t="s">
        <v>29797</v>
      </c>
      <c r="I1634" s="190" t="s">
        <v>29797</v>
      </c>
      <c r="J1634" s="190" t="s">
        <v>29797</v>
      </c>
      <c r="K1634" s="190" t="s">
        <v>29797</v>
      </c>
      <c r="L1634" s="190" t="s">
        <v>1469</v>
      </c>
    </row>
    <row r="1635" spans="1:12" ht="15" x14ac:dyDescent="0.25">
      <c r="A1635" s="191" t="s">
        <v>23575</v>
      </c>
      <c r="B1635" s="192" t="s">
        <v>23576</v>
      </c>
      <c r="C1635" s="192" t="s">
        <v>29797</v>
      </c>
      <c r="D1635" s="192" t="s">
        <v>29797</v>
      </c>
      <c r="E1635" s="192" t="s">
        <v>29797</v>
      </c>
      <c r="F1635" s="192" t="s">
        <v>29797</v>
      </c>
      <c r="G1635" s="192" t="s">
        <v>29797</v>
      </c>
      <c r="H1635" s="192" t="s">
        <v>31366</v>
      </c>
      <c r="I1635" s="192" t="s">
        <v>31367</v>
      </c>
      <c r="J1635" s="192" t="s">
        <v>29821</v>
      </c>
      <c r="K1635" s="192" t="s">
        <v>5062</v>
      </c>
      <c r="L1635" s="192" t="s">
        <v>1447</v>
      </c>
    </row>
    <row r="1636" spans="1:12" ht="15" x14ac:dyDescent="0.25">
      <c r="A1636" s="189" t="s">
        <v>15371</v>
      </c>
      <c r="B1636" s="190" t="s">
        <v>19243</v>
      </c>
      <c r="C1636" s="190" t="s">
        <v>29797</v>
      </c>
      <c r="D1636" s="190" t="s">
        <v>29797</v>
      </c>
      <c r="E1636" s="190" t="s">
        <v>29797</v>
      </c>
      <c r="F1636" s="190" t="s">
        <v>29797</v>
      </c>
      <c r="G1636" s="190" t="s">
        <v>29797</v>
      </c>
      <c r="H1636" s="190" t="s">
        <v>31961</v>
      </c>
      <c r="I1636" s="190" t="s">
        <v>31962</v>
      </c>
      <c r="J1636" s="190" t="s">
        <v>29987</v>
      </c>
      <c r="K1636" s="190" t="s">
        <v>10126</v>
      </c>
      <c r="L1636" s="190" t="s">
        <v>1447</v>
      </c>
    </row>
    <row r="1637" spans="1:12" ht="15" x14ac:dyDescent="0.25">
      <c r="A1637" s="191" t="s">
        <v>23577</v>
      </c>
      <c r="B1637" s="192" t="s">
        <v>23578</v>
      </c>
      <c r="C1637" s="192" t="s">
        <v>29797</v>
      </c>
      <c r="D1637" s="192" t="s">
        <v>29797</v>
      </c>
      <c r="E1637" s="192" t="s">
        <v>29797</v>
      </c>
      <c r="F1637" s="192" t="s">
        <v>29797</v>
      </c>
      <c r="G1637" s="192" t="s">
        <v>29797</v>
      </c>
      <c r="H1637" s="192" t="s">
        <v>31573</v>
      </c>
      <c r="I1637" s="192" t="s">
        <v>31574</v>
      </c>
      <c r="J1637" s="192" t="s">
        <v>29821</v>
      </c>
      <c r="K1637" s="192" t="s">
        <v>5062</v>
      </c>
      <c r="L1637" s="192" t="s">
        <v>1447</v>
      </c>
    </row>
    <row r="1638" spans="1:12" ht="15" x14ac:dyDescent="0.25">
      <c r="A1638" s="189" t="s">
        <v>8413</v>
      </c>
      <c r="B1638" s="190" t="s">
        <v>1967</v>
      </c>
      <c r="C1638" s="190" t="s">
        <v>29797</v>
      </c>
      <c r="D1638" s="190" t="s">
        <v>29797</v>
      </c>
      <c r="E1638" s="190" t="s">
        <v>29797</v>
      </c>
      <c r="F1638" s="190" t="s">
        <v>29797</v>
      </c>
      <c r="G1638" s="190" t="s">
        <v>29797</v>
      </c>
      <c r="H1638" s="190" t="s">
        <v>31422</v>
      </c>
      <c r="I1638" s="190" t="s">
        <v>31423</v>
      </c>
      <c r="J1638" s="190" t="s">
        <v>29821</v>
      </c>
      <c r="K1638" s="190" t="s">
        <v>5062</v>
      </c>
      <c r="L1638" s="190" t="s">
        <v>1447</v>
      </c>
    </row>
    <row r="1639" spans="1:12" ht="15" x14ac:dyDescent="0.25">
      <c r="A1639" s="191" t="s">
        <v>8414</v>
      </c>
      <c r="B1639" s="192" t="s">
        <v>1968</v>
      </c>
      <c r="C1639" s="192" t="s">
        <v>29797</v>
      </c>
      <c r="D1639" s="192" t="s">
        <v>29797</v>
      </c>
      <c r="E1639" s="192" t="s">
        <v>29797</v>
      </c>
      <c r="F1639" s="192" t="s">
        <v>29797</v>
      </c>
      <c r="G1639" s="192" t="s">
        <v>29797</v>
      </c>
      <c r="H1639" s="192" t="s">
        <v>31588</v>
      </c>
      <c r="I1639" s="192" t="s">
        <v>30455</v>
      </c>
      <c r="J1639" s="192" t="s">
        <v>29870</v>
      </c>
      <c r="K1639" s="192" t="s">
        <v>8069</v>
      </c>
      <c r="L1639" s="192" t="s">
        <v>1447</v>
      </c>
    </row>
    <row r="1640" spans="1:12" ht="15" x14ac:dyDescent="0.25">
      <c r="A1640" s="189" t="s">
        <v>8415</v>
      </c>
      <c r="B1640" s="190" t="s">
        <v>1969</v>
      </c>
      <c r="C1640" s="190" t="s">
        <v>29797</v>
      </c>
      <c r="D1640" s="190" t="s">
        <v>29797</v>
      </c>
      <c r="E1640" s="190" t="s">
        <v>29797</v>
      </c>
      <c r="F1640" s="190" t="s">
        <v>29797</v>
      </c>
      <c r="G1640" s="190" t="s">
        <v>29797</v>
      </c>
      <c r="H1640" s="190" t="s">
        <v>31588</v>
      </c>
      <c r="I1640" s="190" t="s">
        <v>30455</v>
      </c>
      <c r="J1640" s="190" t="s">
        <v>29870</v>
      </c>
      <c r="K1640" s="190" t="s">
        <v>8069</v>
      </c>
      <c r="L1640" s="190" t="s">
        <v>1447</v>
      </c>
    </row>
    <row r="1641" spans="1:12" ht="15" x14ac:dyDescent="0.25">
      <c r="A1641" s="191" t="s">
        <v>15372</v>
      </c>
      <c r="B1641" s="192" t="s">
        <v>19244</v>
      </c>
      <c r="C1641" s="192" t="s">
        <v>29797</v>
      </c>
      <c r="D1641" s="192" t="s">
        <v>29797</v>
      </c>
      <c r="E1641" s="192" t="s">
        <v>29797</v>
      </c>
      <c r="F1641" s="192" t="s">
        <v>29797</v>
      </c>
      <c r="G1641" s="192" t="s">
        <v>29797</v>
      </c>
      <c r="H1641" s="192" t="s">
        <v>29797</v>
      </c>
      <c r="I1641" s="192" t="s">
        <v>29797</v>
      </c>
      <c r="J1641" s="192" t="s">
        <v>29797</v>
      </c>
      <c r="K1641" s="192" t="s">
        <v>29797</v>
      </c>
      <c r="L1641" s="192" t="s">
        <v>29797</v>
      </c>
    </row>
    <row r="1642" spans="1:12" ht="15" x14ac:dyDescent="0.25">
      <c r="A1642" s="189" t="s">
        <v>8416</v>
      </c>
      <c r="B1642" s="190" t="s">
        <v>1970</v>
      </c>
      <c r="C1642" s="190" t="s">
        <v>29797</v>
      </c>
      <c r="D1642" s="190" t="s">
        <v>29797</v>
      </c>
      <c r="E1642" s="190" t="s">
        <v>29797</v>
      </c>
      <c r="F1642" s="190" t="s">
        <v>29797</v>
      </c>
      <c r="G1642" s="190" t="s">
        <v>29797</v>
      </c>
      <c r="H1642" s="190" t="s">
        <v>31963</v>
      </c>
      <c r="I1642" s="190" t="s">
        <v>31532</v>
      </c>
      <c r="J1642" s="190" t="s">
        <v>29826</v>
      </c>
      <c r="K1642" s="190" t="s">
        <v>5078</v>
      </c>
      <c r="L1642" s="190" t="s">
        <v>1447</v>
      </c>
    </row>
    <row r="1643" spans="1:12" ht="15" x14ac:dyDescent="0.25">
      <c r="A1643" s="191" t="s">
        <v>10348</v>
      </c>
      <c r="B1643" s="192" t="s">
        <v>10349</v>
      </c>
      <c r="C1643" s="192" t="s">
        <v>29812</v>
      </c>
      <c r="D1643" s="192" t="s">
        <v>29797</v>
      </c>
      <c r="E1643" s="192" t="s">
        <v>30007</v>
      </c>
      <c r="F1643" s="192" t="s">
        <v>29797</v>
      </c>
      <c r="G1643" s="192" t="s">
        <v>29797</v>
      </c>
      <c r="H1643" s="192" t="s">
        <v>31777</v>
      </c>
      <c r="I1643" s="192" t="s">
        <v>31778</v>
      </c>
      <c r="J1643" s="192" t="s">
        <v>29821</v>
      </c>
      <c r="K1643" s="192" t="s">
        <v>5062</v>
      </c>
      <c r="L1643" s="192" t="s">
        <v>1447</v>
      </c>
    </row>
    <row r="1644" spans="1:12" ht="15" x14ac:dyDescent="0.25">
      <c r="A1644" s="189" t="s">
        <v>15373</v>
      </c>
      <c r="B1644" s="190" t="s">
        <v>23579</v>
      </c>
      <c r="C1644" s="190" t="s">
        <v>29797</v>
      </c>
      <c r="D1644" s="190" t="s">
        <v>29797</v>
      </c>
      <c r="E1644" s="190" t="s">
        <v>30008</v>
      </c>
      <c r="F1644" s="190" t="s">
        <v>29797</v>
      </c>
      <c r="G1644" s="190" t="s">
        <v>29797</v>
      </c>
      <c r="H1644" s="190" t="s">
        <v>31342</v>
      </c>
      <c r="I1644" s="190" t="s">
        <v>31343</v>
      </c>
      <c r="J1644" s="190" t="s">
        <v>29821</v>
      </c>
      <c r="K1644" s="190" t="s">
        <v>5062</v>
      </c>
      <c r="L1644" s="190" t="s">
        <v>1447</v>
      </c>
    </row>
    <row r="1645" spans="1:12" ht="15" x14ac:dyDescent="0.25">
      <c r="A1645" s="191" t="s">
        <v>15374</v>
      </c>
      <c r="B1645" s="192" t="s">
        <v>19245</v>
      </c>
      <c r="C1645" s="192" t="s">
        <v>29797</v>
      </c>
      <c r="D1645" s="192" t="s">
        <v>29797</v>
      </c>
      <c r="E1645" s="192" t="s">
        <v>29797</v>
      </c>
      <c r="F1645" s="192" t="s">
        <v>29797</v>
      </c>
      <c r="G1645" s="192" t="s">
        <v>29797</v>
      </c>
      <c r="H1645" s="192" t="s">
        <v>29797</v>
      </c>
      <c r="I1645" s="192" t="s">
        <v>29797</v>
      </c>
      <c r="J1645" s="192" t="s">
        <v>29797</v>
      </c>
      <c r="K1645" s="192" t="s">
        <v>29797</v>
      </c>
      <c r="L1645" s="192" t="s">
        <v>29797</v>
      </c>
    </row>
    <row r="1646" spans="1:12" ht="15" x14ac:dyDescent="0.25">
      <c r="A1646" s="189" t="s">
        <v>23580</v>
      </c>
      <c r="B1646" s="190" t="s">
        <v>23581</v>
      </c>
      <c r="C1646" s="190" t="s">
        <v>29797</v>
      </c>
      <c r="D1646" s="190" t="s">
        <v>29797</v>
      </c>
      <c r="E1646" s="190" t="s">
        <v>30008</v>
      </c>
      <c r="F1646" s="190" t="s">
        <v>29797</v>
      </c>
      <c r="G1646" s="190" t="s">
        <v>29797</v>
      </c>
      <c r="H1646" s="190" t="s">
        <v>31342</v>
      </c>
      <c r="I1646" s="190" t="s">
        <v>31343</v>
      </c>
      <c r="J1646" s="190" t="s">
        <v>29821</v>
      </c>
      <c r="K1646" s="190" t="s">
        <v>5062</v>
      </c>
      <c r="L1646" s="190" t="s">
        <v>1447</v>
      </c>
    </row>
    <row r="1647" spans="1:12" ht="15" x14ac:dyDescent="0.25">
      <c r="A1647" s="191" t="s">
        <v>15375</v>
      </c>
      <c r="B1647" s="192" t="s">
        <v>19246</v>
      </c>
      <c r="C1647" s="192" t="s">
        <v>29797</v>
      </c>
      <c r="D1647" s="192" t="s">
        <v>29797</v>
      </c>
      <c r="E1647" s="192" t="s">
        <v>29797</v>
      </c>
      <c r="F1647" s="192" t="s">
        <v>29797</v>
      </c>
      <c r="G1647" s="192" t="s">
        <v>29797</v>
      </c>
      <c r="H1647" s="192" t="s">
        <v>31310</v>
      </c>
      <c r="I1647" s="192" t="s">
        <v>31311</v>
      </c>
      <c r="J1647" s="192" t="s">
        <v>29821</v>
      </c>
      <c r="K1647" s="192" t="s">
        <v>5062</v>
      </c>
      <c r="L1647" s="192" t="s">
        <v>1447</v>
      </c>
    </row>
    <row r="1648" spans="1:12" ht="15" x14ac:dyDescent="0.25">
      <c r="A1648" s="189" t="s">
        <v>15376</v>
      </c>
      <c r="B1648" s="190" t="s">
        <v>19247</v>
      </c>
      <c r="C1648" s="190" t="s">
        <v>29797</v>
      </c>
      <c r="D1648" s="190" t="s">
        <v>29797</v>
      </c>
      <c r="E1648" s="190" t="s">
        <v>29797</v>
      </c>
      <c r="F1648" s="190" t="s">
        <v>29797</v>
      </c>
      <c r="G1648" s="190" t="s">
        <v>29797</v>
      </c>
      <c r="H1648" s="190" t="s">
        <v>29797</v>
      </c>
      <c r="I1648" s="190" t="s">
        <v>29797</v>
      </c>
      <c r="J1648" s="190" t="s">
        <v>29797</v>
      </c>
      <c r="K1648" s="190" t="s">
        <v>29797</v>
      </c>
      <c r="L1648" s="190" t="s">
        <v>29797</v>
      </c>
    </row>
    <row r="1649" spans="1:12" ht="15" x14ac:dyDescent="0.25">
      <c r="A1649" s="191" t="s">
        <v>23582</v>
      </c>
      <c r="B1649" s="192" t="s">
        <v>23583</v>
      </c>
      <c r="C1649" s="192" t="s">
        <v>29797</v>
      </c>
      <c r="D1649" s="192" t="s">
        <v>29797</v>
      </c>
      <c r="E1649" s="192" t="s">
        <v>29797</v>
      </c>
      <c r="F1649" s="192" t="s">
        <v>29797</v>
      </c>
      <c r="G1649" s="192" t="s">
        <v>29797</v>
      </c>
      <c r="H1649" s="192" t="s">
        <v>31482</v>
      </c>
      <c r="I1649" s="192" t="s">
        <v>31483</v>
      </c>
      <c r="J1649" s="192" t="s">
        <v>29821</v>
      </c>
      <c r="K1649" s="192" t="s">
        <v>5062</v>
      </c>
      <c r="L1649" s="192" t="s">
        <v>1447</v>
      </c>
    </row>
    <row r="1650" spans="1:12" ht="15" x14ac:dyDescent="0.25">
      <c r="A1650" s="189" t="s">
        <v>23584</v>
      </c>
      <c r="B1650" s="190" t="s">
        <v>23585</v>
      </c>
      <c r="C1650" s="190" t="s">
        <v>29797</v>
      </c>
      <c r="D1650" s="190" t="s">
        <v>29797</v>
      </c>
      <c r="E1650" s="190" t="s">
        <v>29797</v>
      </c>
      <c r="F1650" s="190" t="s">
        <v>29797</v>
      </c>
      <c r="G1650" s="190" t="s">
        <v>29797</v>
      </c>
      <c r="H1650" s="190" t="s">
        <v>31482</v>
      </c>
      <c r="I1650" s="190" t="s">
        <v>31483</v>
      </c>
      <c r="J1650" s="190" t="s">
        <v>29821</v>
      </c>
      <c r="K1650" s="190" t="s">
        <v>5062</v>
      </c>
      <c r="L1650" s="190" t="s">
        <v>1447</v>
      </c>
    </row>
    <row r="1651" spans="1:12" ht="15" x14ac:dyDescent="0.25">
      <c r="A1651" s="191" t="s">
        <v>15377</v>
      </c>
      <c r="B1651" s="192" t="s">
        <v>19248</v>
      </c>
      <c r="C1651" s="192" t="s">
        <v>29797</v>
      </c>
      <c r="D1651" s="192" t="s">
        <v>29797</v>
      </c>
      <c r="E1651" s="192" t="s">
        <v>29797</v>
      </c>
      <c r="F1651" s="192" t="s">
        <v>29797</v>
      </c>
      <c r="G1651" s="192" t="s">
        <v>29797</v>
      </c>
      <c r="H1651" s="192" t="s">
        <v>29797</v>
      </c>
      <c r="I1651" s="192" t="s">
        <v>29797</v>
      </c>
      <c r="J1651" s="192" t="s">
        <v>29797</v>
      </c>
      <c r="K1651" s="192" t="s">
        <v>29797</v>
      </c>
      <c r="L1651" s="192" t="s">
        <v>29797</v>
      </c>
    </row>
    <row r="1652" spans="1:12" ht="15" x14ac:dyDescent="0.25">
      <c r="A1652" s="189" t="s">
        <v>23586</v>
      </c>
      <c r="B1652" s="190" t="s">
        <v>23587</v>
      </c>
      <c r="C1652" s="190" t="s">
        <v>29797</v>
      </c>
      <c r="D1652" s="190" t="s">
        <v>29797</v>
      </c>
      <c r="E1652" s="190" t="s">
        <v>29797</v>
      </c>
      <c r="F1652" s="190" t="s">
        <v>29797</v>
      </c>
      <c r="G1652" s="190" t="s">
        <v>29797</v>
      </c>
      <c r="H1652" s="190" t="s">
        <v>29797</v>
      </c>
      <c r="I1652" s="190" t="s">
        <v>29797</v>
      </c>
      <c r="J1652" s="190" t="s">
        <v>29797</v>
      </c>
      <c r="K1652" s="190" t="s">
        <v>29797</v>
      </c>
      <c r="L1652" s="190" t="s">
        <v>29797</v>
      </c>
    </row>
    <row r="1653" spans="1:12" ht="15" x14ac:dyDescent="0.25">
      <c r="A1653" s="191" t="s">
        <v>15378</v>
      </c>
      <c r="B1653" s="192" t="s">
        <v>19249</v>
      </c>
      <c r="C1653" s="192" t="s">
        <v>29812</v>
      </c>
      <c r="D1653" s="192" t="s">
        <v>29824</v>
      </c>
      <c r="E1653" s="192" t="s">
        <v>30009</v>
      </c>
      <c r="F1653" s="192" t="s">
        <v>29804</v>
      </c>
      <c r="G1653" s="192" t="s">
        <v>29811</v>
      </c>
      <c r="H1653" s="192" t="s">
        <v>31964</v>
      </c>
      <c r="I1653" s="192" t="s">
        <v>31965</v>
      </c>
      <c r="J1653" s="192" t="s">
        <v>29870</v>
      </c>
      <c r="K1653" s="192" t="s">
        <v>8069</v>
      </c>
      <c r="L1653" s="192" t="s">
        <v>1447</v>
      </c>
    </row>
    <row r="1654" spans="1:12" ht="15" x14ac:dyDescent="0.25">
      <c r="A1654" s="189" t="s">
        <v>10350</v>
      </c>
      <c r="B1654" s="190" t="s">
        <v>10351</v>
      </c>
      <c r="C1654" s="190" t="s">
        <v>29797</v>
      </c>
      <c r="D1654" s="190" t="s">
        <v>29797</v>
      </c>
      <c r="E1654" s="190" t="s">
        <v>29797</v>
      </c>
      <c r="F1654" s="190" t="s">
        <v>29797</v>
      </c>
      <c r="G1654" s="190" t="s">
        <v>29797</v>
      </c>
      <c r="H1654" s="190" t="s">
        <v>31361</v>
      </c>
      <c r="I1654" s="190" t="s">
        <v>5062</v>
      </c>
      <c r="J1654" s="190" t="s">
        <v>29821</v>
      </c>
      <c r="K1654" s="190" t="s">
        <v>5062</v>
      </c>
      <c r="L1654" s="190" t="s">
        <v>1447</v>
      </c>
    </row>
    <row r="1655" spans="1:12" ht="15" x14ac:dyDescent="0.25">
      <c r="A1655" s="191" t="s">
        <v>8417</v>
      </c>
      <c r="B1655" s="192" t="s">
        <v>1971</v>
      </c>
      <c r="C1655" s="192" t="s">
        <v>29797</v>
      </c>
      <c r="D1655" s="192" t="s">
        <v>29797</v>
      </c>
      <c r="E1655" s="192" t="s">
        <v>29797</v>
      </c>
      <c r="F1655" s="192" t="s">
        <v>29797</v>
      </c>
      <c r="G1655" s="192" t="s">
        <v>29797</v>
      </c>
      <c r="H1655" s="192" t="s">
        <v>29797</v>
      </c>
      <c r="I1655" s="192" t="s">
        <v>29797</v>
      </c>
      <c r="J1655" s="192" t="s">
        <v>29870</v>
      </c>
      <c r="K1655" s="192" t="s">
        <v>8069</v>
      </c>
      <c r="L1655" s="192" t="s">
        <v>1447</v>
      </c>
    </row>
    <row r="1656" spans="1:12" ht="15" x14ac:dyDescent="0.25">
      <c r="A1656" s="189" t="s">
        <v>15379</v>
      </c>
      <c r="B1656" s="190" t="s">
        <v>19250</v>
      </c>
      <c r="C1656" s="190" t="s">
        <v>29797</v>
      </c>
      <c r="D1656" s="190" t="s">
        <v>29797</v>
      </c>
      <c r="E1656" s="190" t="s">
        <v>29797</v>
      </c>
      <c r="F1656" s="190" t="s">
        <v>29797</v>
      </c>
      <c r="G1656" s="190" t="s">
        <v>29797</v>
      </c>
      <c r="H1656" s="190" t="s">
        <v>31376</v>
      </c>
      <c r="I1656" s="190" t="s">
        <v>5062</v>
      </c>
      <c r="J1656" s="190" t="s">
        <v>29821</v>
      </c>
      <c r="K1656" s="190" t="s">
        <v>5062</v>
      </c>
      <c r="L1656" s="190" t="s">
        <v>1447</v>
      </c>
    </row>
    <row r="1657" spans="1:12" ht="15" x14ac:dyDescent="0.25">
      <c r="A1657" s="191" t="s">
        <v>8418</v>
      </c>
      <c r="B1657" s="192" t="s">
        <v>1972</v>
      </c>
      <c r="C1657" s="192" t="s">
        <v>29797</v>
      </c>
      <c r="D1657" s="192" t="s">
        <v>29797</v>
      </c>
      <c r="E1657" s="192" t="s">
        <v>29797</v>
      </c>
      <c r="F1657" s="192" t="s">
        <v>29797</v>
      </c>
      <c r="G1657" s="192" t="s">
        <v>29797</v>
      </c>
      <c r="H1657" s="192" t="s">
        <v>31588</v>
      </c>
      <c r="I1657" s="192" t="s">
        <v>30455</v>
      </c>
      <c r="J1657" s="192" t="s">
        <v>29870</v>
      </c>
      <c r="K1657" s="192" t="s">
        <v>8069</v>
      </c>
      <c r="L1657" s="192" t="s">
        <v>1447</v>
      </c>
    </row>
    <row r="1658" spans="1:12" ht="15" x14ac:dyDescent="0.25">
      <c r="A1658" s="189" t="s">
        <v>10352</v>
      </c>
      <c r="B1658" s="190" t="s">
        <v>10353</v>
      </c>
      <c r="C1658" s="190" t="s">
        <v>29797</v>
      </c>
      <c r="D1658" s="190" t="s">
        <v>29797</v>
      </c>
      <c r="E1658" s="190" t="s">
        <v>29797</v>
      </c>
      <c r="F1658" s="190" t="s">
        <v>29797</v>
      </c>
      <c r="G1658" s="190" t="s">
        <v>29797</v>
      </c>
      <c r="H1658" s="190" t="s">
        <v>31966</v>
      </c>
      <c r="I1658" s="190" t="s">
        <v>31967</v>
      </c>
      <c r="J1658" s="190" t="s">
        <v>29870</v>
      </c>
      <c r="K1658" s="190" t="s">
        <v>8069</v>
      </c>
      <c r="L1658" s="190" t="s">
        <v>1447</v>
      </c>
    </row>
    <row r="1659" spans="1:12" ht="15" x14ac:dyDescent="0.25">
      <c r="A1659" s="191" t="s">
        <v>15380</v>
      </c>
      <c r="B1659" s="192" t="s">
        <v>19251</v>
      </c>
      <c r="C1659" s="192" t="s">
        <v>29797</v>
      </c>
      <c r="D1659" s="192" t="s">
        <v>29797</v>
      </c>
      <c r="E1659" s="192" t="s">
        <v>29797</v>
      </c>
      <c r="F1659" s="192" t="s">
        <v>29797</v>
      </c>
      <c r="G1659" s="192" t="s">
        <v>29797</v>
      </c>
      <c r="H1659" s="192" t="s">
        <v>29797</v>
      </c>
      <c r="I1659" s="192" t="s">
        <v>29797</v>
      </c>
      <c r="J1659" s="192" t="s">
        <v>29797</v>
      </c>
      <c r="K1659" s="192" t="s">
        <v>29797</v>
      </c>
      <c r="L1659" s="192" t="s">
        <v>29797</v>
      </c>
    </row>
    <row r="1660" spans="1:12" ht="15" x14ac:dyDescent="0.25">
      <c r="A1660" s="189" t="s">
        <v>15381</v>
      </c>
      <c r="B1660" s="190" t="s">
        <v>19252</v>
      </c>
      <c r="C1660" s="190" t="s">
        <v>29797</v>
      </c>
      <c r="D1660" s="190" t="s">
        <v>29797</v>
      </c>
      <c r="E1660" s="190" t="s">
        <v>29797</v>
      </c>
      <c r="F1660" s="190" t="s">
        <v>29797</v>
      </c>
      <c r="G1660" s="190" t="s">
        <v>29797</v>
      </c>
      <c r="H1660" s="190" t="s">
        <v>29797</v>
      </c>
      <c r="I1660" s="190" t="s">
        <v>29797</v>
      </c>
      <c r="J1660" s="190" t="s">
        <v>29797</v>
      </c>
      <c r="K1660" s="190" t="s">
        <v>29797</v>
      </c>
      <c r="L1660" s="190" t="s">
        <v>29797</v>
      </c>
    </row>
    <row r="1661" spans="1:12" ht="15" x14ac:dyDescent="0.25">
      <c r="A1661" s="191" t="s">
        <v>15382</v>
      </c>
      <c r="B1661" s="192" t="s">
        <v>23588</v>
      </c>
      <c r="C1661" s="192" t="s">
        <v>29797</v>
      </c>
      <c r="D1661" s="192" t="s">
        <v>29797</v>
      </c>
      <c r="E1661" s="192" t="s">
        <v>29797</v>
      </c>
      <c r="F1661" s="192" t="s">
        <v>29797</v>
      </c>
      <c r="G1661" s="192" t="s">
        <v>29797</v>
      </c>
      <c r="H1661" s="192" t="s">
        <v>31968</v>
      </c>
      <c r="I1661" s="192" t="s">
        <v>31969</v>
      </c>
      <c r="J1661" s="192" t="s">
        <v>30285</v>
      </c>
      <c r="K1661" s="192" t="s">
        <v>10553</v>
      </c>
      <c r="L1661" s="192" t="s">
        <v>1447</v>
      </c>
    </row>
    <row r="1662" spans="1:12" ht="15" x14ac:dyDescent="0.25">
      <c r="A1662" s="189" t="s">
        <v>23589</v>
      </c>
      <c r="B1662" s="190" t="s">
        <v>1973</v>
      </c>
      <c r="C1662" s="190" t="s">
        <v>29797</v>
      </c>
      <c r="D1662" s="190" t="s">
        <v>29797</v>
      </c>
      <c r="E1662" s="190" t="s">
        <v>29797</v>
      </c>
      <c r="F1662" s="190" t="s">
        <v>29797</v>
      </c>
      <c r="G1662" s="190" t="s">
        <v>29797</v>
      </c>
      <c r="H1662" s="190" t="s">
        <v>29797</v>
      </c>
      <c r="I1662" s="190" t="s">
        <v>29797</v>
      </c>
      <c r="J1662" s="190" t="s">
        <v>29797</v>
      </c>
      <c r="K1662" s="190" t="s">
        <v>29797</v>
      </c>
      <c r="L1662" s="190" t="s">
        <v>2704</v>
      </c>
    </row>
    <row r="1663" spans="1:12" ht="15" x14ac:dyDescent="0.25">
      <c r="A1663" s="191" t="s">
        <v>8419</v>
      </c>
      <c r="B1663" s="192" t="s">
        <v>1974</v>
      </c>
      <c r="C1663" s="192" t="s">
        <v>29812</v>
      </c>
      <c r="D1663" s="192" t="s">
        <v>29824</v>
      </c>
      <c r="E1663" s="192" t="s">
        <v>30010</v>
      </c>
      <c r="F1663" s="192" t="s">
        <v>29804</v>
      </c>
      <c r="G1663" s="192" t="s">
        <v>30011</v>
      </c>
      <c r="H1663" s="192" t="s">
        <v>31889</v>
      </c>
      <c r="I1663" s="192" t="s">
        <v>10325</v>
      </c>
      <c r="J1663" s="192" t="s">
        <v>31325</v>
      </c>
      <c r="K1663" s="192" t="s">
        <v>5073</v>
      </c>
      <c r="L1663" s="192" t="s">
        <v>1447</v>
      </c>
    </row>
    <row r="1664" spans="1:12" ht="15" x14ac:dyDescent="0.25">
      <c r="A1664" s="189" t="s">
        <v>15383</v>
      </c>
      <c r="B1664" s="190" t="s">
        <v>19253</v>
      </c>
      <c r="C1664" s="190" t="s">
        <v>29797</v>
      </c>
      <c r="D1664" s="190" t="s">
        <v>29797</v>
      </c>
      <c r="E1664" s="190" t="s">
        <v>29797</v>
      </c>
      <c r="F1664" s="190" t="s">
        <v>29797</v>
      </c>
      <c r="G1664" s="190" t="s">
        <v>29797</v>
      </c>
      <c r="H1664" s="190" t="s">
        <v>31310</v>
      </c>
      <c r="I1664" s="190" t="s">
        <v>31311</v>
      </c>
      <c r="J1664" s="190" t="s">
        <v>29821</v>
      </c>
      <c r="K1664" s="190" t="s">
        <v>5062</v>
      </c>
      <c r="L1664" s="190" t="s">
        <v>1447</v>
      </c>
    </row>
    <row r="1665" spans="1:12" ht="15" x14ac:dyDescent="0.25">
      <c r="A1665" s="191" t="s">
        <v>23590</v>
      </c>
      <c r="B1665" s="192" t="s">
        <v>1975</v>
      </c>
      <c r="C1665" s="192" t="s">
        <v>29797</v>
      </c>
      <c r="D1665" s="192" t="s">
        <v>29797</v>
      </c>
      <c r="E1665" s="192" t="s">
        <v>29797</v>
      </c>
      <c r="F1665" s="192" t="s">
        <v>29797</v>
      </c>
      <c r="G1665" s="192" t="s">
        <v>29797</v>
      </c>
      <c r="H1665" s="192" t="s">
        <v>29797</v>
      </c>
      <c r="I1665" s="192" t="s">
        <v>29797</v>
      </c>
      <c r="J1665" s="192" t="s">
        <v>29797</v>
      </c>
      <c r="K1665" s="192" t="s">
        <v>29797</v>
      </c>
      <c r="L1665" s="192" t="s">
        <v>1438</v>
      </c>
    </row>
    <row r="1666" spans="1:12" ht="15" x14ac:dyDescent="0.25">
      <c r="A1666" s="189" t="s">
        <v>23591</v>
      </c>
      <c r="B1666" s="190" t="s">
        <v>1976</v>
      </c>
      <c r="C1666" s="190" t="s">
        <v>29797</v>
      </c>
      <c r="D1666" s="190" t="s">
        <v>29797</v>
      </c>
      <c r="E1666" s="190" t="s">
        <v>29797</v>
      </c>
      <c r="F1666" s="190" t="s">
        <v>29797</v>
      </c>
      <c r="G1666" s="190" t="s">
        <v>29797</v>
      </c>
      <c r="H1666" s="190" t="s">
        <v>29797</v>
      </c>
      <c r="I1666" s="190" t="s">
        <v>29797</v>
      </c>
      <c r="J1666" s="190" t="s">
        <v>29797</v>
      </c>
      <c r="K1666" s="190" t="s">
        <v>29797</v>
      </c>
      <c r="L1666" s="190" t="s">
        <v>1438</v>
      </c>
    </row>
    <row r="1667" spans="1:12" ht="15" x14ac:dyDescent="0.25">
      <c r="A1667" s="191" t="s">
        <v>23592</v>
      </c>
      <c r="B1667" s="192" t="s">
        <v>1977</v>
      </c>
      <c r="C1667" s="192" t="s">
        <v>29797</v>
      </c>
      <c r="D1667" s="192" t="s">
        <v>29797</v>
      </c>
      <c r="E1667" s="192" t="s">
        <v>29797</v>
      </c>
      <c r="F1667" s="192" t="s">
        <v>29797</v>
      </c>
      <c r="G1667" s="192" t="s">
        <v>29797</v>
      </c>
      <c r="H1667" s="192" t="s">
        <v>29797</v>
      </c>
      <c r="I1667" s="192" t="s">
        <v>29797</v>
      </c>
      <c r="J1667" s="192" t="s">
        <v>29797</v>
      </c>
      <c r="K1667" s="192" t="s">
        <v>29797</v>
      </c>
      <c r="L1667" s="192" t="s">
        <v>1467</v>
      </c>
    </row>
    <row r="1668" spans="1:12" ht="15" x14ac:dyDescent="0.25">
      <c r="A1668" s="189" t="s">
        <v>23593</v>
      </c>
      <c r="B1668" s="190" t="s">
        <v>1978</v>
      </c>
      <c r="C1668" s="190" t="s">
        <v>29797</v>
      </c>
      <c r="D1668" s="190" t="s">
        <v>29797</v>
      </c>
      <c r="E1668" s="190" t="s">
        <v>29797</v>
      </c>
      <c r="F1668" s="190" t="s">
        <v>29797</v>
      </c>
      <c r="G1668" s="190" t="s">
        <v>29797</v>
      </c>
      <c r="H1668" s="190" t="s">
        <v>29797</v>
      </c>
      <c r="I1668" s="190" t="s">
        <v>29797</v>
      </c>
      <c r="J1668" s="190" t="s">
        <v>29797</v>
      </c>
      <c r="K1668" s="190" t="s">
        <v>29797</v>
      </c>
      <c r="L1668" s="190" t="s">
        <v>1441</v>
      </c>
    </row>
    <row r="1669" spans="1:12" ht="15" x14ac:dyDescent="0.25">
      <c r="A1669" s="191" t="s">
        <v>8420</v>
      </c>
      <c r="B1669" s="192" t="s">
        <v>1979</v>
      </c>
      <c r="C1669" s="192" t="s">
        <v>29797</v>
      </c>
      <c r="D1669" s="192" t="s">
        <v>29797</v>
      </c>
      <c r="E1669" s="192" t="s">
        <v>29797</v>
      </c>
      <c r="F1669" s="192" t="s">
        <v>29797</v>
      </c>
      <c r="G1669" s="192" t="s">
        <v>29797</v>
      </c>
      <c r="H1669" s="192" t="s">
        <v>31366</v>
      </c>
      <c r="I1669" s="192" t="s">
        <v>31367</v>
      </c>
      <c r="J1669" s="192" t="s">
        <v>29821</v>
      </c>
      <c r="K1669" s="192" t="s">
        <v>5062</v>
      </c>
      <c r="L1669" s="192" t="s">
        <v>1447</v>
      </c>
    </row>
    <row r="1670" spans="1:12" ht="15" x14ac:dyDescent="0.25">
      <c r="A1670" s="189" t="s">
        <v>8421</v>
      </c>
      <c r="B1670" s="190" t="s">
        <v>1980</v>
      </c>
      <c r="C1670" s="190" t="s">
        <v>29797</v>
      </c>
      <c r="D1670" s="190" t="s">
        <v>29797</v>
      </c>
      <c r="E1670" s="190" t="s">
        <v>29797</v>
      </c>
      <c r="F1670" s="190" t="s">
        <v>29797</v>
      </c>
      <c r="G1670" s="190" t="s">
        <v>29797</v>
      </c>
      <c r="H1670" s="190" t="s">
        <v>31665</v>
      </c>
      <c r="I1670" s="190" t="s">
        <v>31666</v>
      </c>
      <c r="J1670" s="190" t="s">
        <v>31325</v>
      </c>
      <c r="K1670" s="190" t="s">
        <v>5073</v>
      </c>
      <c r="L1670" s="190" t="s">
        <v>1447</v>
      </c>
    </row>
    <row r="1671" spans="1:12" ht="15" x14ac:dyDescent="0.25">
      <c r="A1671" s="191" t="s">
        <v>8422</v>
      </c>
      <c r="B1671" s="192" t="s">
        <v>1981</v>
      </c>
      <c r="C1671" s="192" t="s">
        <v>29797</v>
      </c>
      <c r="D1671" s="192" t="s">
        <v>29797</v>
      </c>
      <c r="E1671" s="192" t="s">
        <v>29797</v>
      </c>
      <c r="F1671" s="192" t="s">
        <v>29797</v>
      </c>
      <c r="G1671" s="192" t="s">
        <v>29797</v>
      </c>
      <c r="H1671" s="192" t="s">
        <v>31407</v>
      </c>
      <c r="I1671" s="192" t="s">
        <v>31408</v>
      </c>
      <c r="J1671" s="192" t="s">
        <v>29821</v>
      </c>
      <c r="K1671" s="192" t="s">
        <v>5062</v>
      </c>
      <c r="L1671" s="192" t="s">
        <v>1447</v>
      </c>
    </row>
    <row r="1672" spans="1:12" ht="15" x14ac:dyDescent="0.25">
      <c r="A1672" s="189" t="s">
        <v>8423</v>
      </c>
      <c r="B1672" s="190" t="s">
        <v>1982</v>
      </c>
      <c r="C1672" s="190" t="s">
        <v>29797</v>
      </c>
      <c r="D1672" s="190" t="s">
        <v>29797</v>
      </c>
      <c r="E1672" s="190" t="s">
        <v>29797</v>
      </c>
      <c r="F1672" s="190" t="s">
        <v>29797</v>
      </c>
      <c r="G1672" s="190" t="s">
        <v>29797</v>
      </c>
      <c r="H1672" s="190" t="s">
        <v>29797</v>
      </c>
      <c r="I1672" s="190" t="s">
        <v>29797</v>
      </c>
      <c r="J1672" s="190" t="s">
        <v>29821</v>
      </c>
      <c r="K1672" s="190" t="s">
        <v>5062</v>
      </c>
      <c r="L1672" s="190" t="s">
        <v>1447</v>
      </c>
    </row>
    <row r="1673" spans="1:12" ht="15" x14ac:dyDescent="0.25">
      <c r="A1673" s="191" t="s">
        <v>8424</v>
      </c>
      <c r="B1673" s="192" t="s">
        <v>1983</v>
      </c>
      <c r="C1673" s="192" t="s">
        <v>29797</v>
      </c>
      <c r="D1673" s="192" t="s">
        <v>29797</v>
      </c>
      <c r="E1673" s="192" t="s">
        <v>29797</v>
      </c>
      <c r="F1673" s="192" t="s">
        <v>29797</v>
      </c>
      <c r="G1673" s="192" t="s">
        <v>29797</v>
      </c>
      <c r="H1673" s="192" t="s">
        <v>31605</v>
      </c>
      <c r="I1673" s="192" t="s">
        <v>31606</v>
      </c>
      <c r="J1673" s="192" t="s">
        <v>29821</v>
      </c>
      <c r="K1673" s="192" t="s">
        <v>5062</v>
      </c>
      <c r="L1673" s="192" t="s">
        <v>1447</v>
      </c>
    </row>
    <row r="1674" spans="1:12" ht="15" x14ac:dyDescent="0.25">
      <c r="A1674" s="189" t="s">
        <v>8425</v>
      </c>
      <c r="B1674" s="190" t="s">
        <v>1984</v>
      </c>
      <c r="C1674" s="190" t="s">
        <v>29797</v>
      </c>
      <c r="D1674" s="190" t="s">
        <v>29797</v>
      </c>
      <c r="E1674" s="190" t="s">
        <v>29797</v>
      </c>
      <c r="F1674" s="190" t="s">
        <v>29797</v>
      </c>
      <c r="G1674" s="190" t="s">
        <v>29797</v>
      </c>
      <c r="H1674" s="190" t="s">
        <v>29797</v>
      </c>
      <c r="I1674" s="190" t="s">
        <v>29797</v>
      </c>
      <c r="J1674" s="190" t="s">
        <v>29821</v>
      </c>
      <c r="K1674" s="190" t="s">
        <v>5062</v>
      </c>
      <c r="L1674" s="190" t="s">
        <v>1447</v>
      </c>
    </row>
    <row r="1675" spans="1:12" ht="15" x14ac:dyDescent="0.25">
      <c r="A1675" s="191" t="s">
        <v>15384</v>
      </c>
      <c r="B1675" s="192" t="s">
        <v>23594</v>
      </c>
      <c r="C1675" s="192" t="s">
        <v>29797</v>
      </c>
      <c r="D1675" s="192" t="s">
        <v>29797</v>
      </c>
      <c r="E1675" s="192" t="s">
        <v>29797</v>
      </c>
      <c r="F1675" s="192" t="s">
        <v>29797</v>
      </c>
      <c r="G1675" s="192" t="s">
        <v>29797</v>
      </c>
      <c r="H1675" s="192" t="s">
        <v>31607</v>
      </c>
      <c r="I1675" s="192" t="s">
        <v>31608</v>
      </c>
      <c r="J1675" s="192" t="s">
        <v>29821</v>
      </c>
      <c r="K1675" s="192" t="s">
        <v>5062</v>
      </c>
      <c r="L1675" s="192" t="s">
        <v>1447</v>
      </c>
    </row>
    <row r="1676" spans="1:12" ht="15" x14ac:dyDescent="0.25">
      <c r="A1676" s="189" t="s">
        <v>23595</v>
      </c>
      <c r="B1676" s="190" t="s">
        <v>23596</v>
      </c>
      <c r="C1676" s="190" t="s">
        <v>29797</v>
      </c>
      <c r="D1676" s="190" t="s">
        <v>29797</v>
      </c>
      <c r="E1676" s="190" t="s">
        <v>29797</v>
      </c>
      <c r="F1676" s="190" t="s">
        <v>29797</v>
      </c>
      <c r="G1676" s="190" t="s">
        <v>29797</v>
      </c>
      <c r="H1676" s="190" t="s">
        <v>31550</v>
      </c>
      <c r="I1676" s="190" t="s">
        <v>31551</v>
      </c>
      <c r="J1676" s="190" t="s">
        <v>29821</v>
      </c>
      <c r="K1676" s="190" t="s">
        <v>5062</v>
      </c>
      <c r="L1676" s="190" t="s">
        <v>1447</v>
      </c>
    </row>
    <row r="1677" spans="1:12" ht="15" x14ac:dyDescent="0.25">
      <c r="A1677" s="191" t="s">
        <v>23597</v>
      </c>
      <c r="B1677" s="192" t="s">
        <v>23598</v>
      </c>
      <c r="C1677" s="192" t="s">
        <v>29797</v>
      </c>
      <c r="D1677" s="192" t="s">
        <v>29797</v>
      </c>
      <c r="E1677" s="192" t="s">
        <v>29797</v>
      </c>
      <c r="F1677" s="192" t="s">
        <v>29797</v>
      </c>
      <c r="G1677" s="192" t="s">
        <v>29797</v>
      </c>
      <c r="H1677" s="192" t="s">
        <v>31312</v>
      </c>
      <c r="I1677" s="192" t="s">
        <v>31313</v>
      </c>
      <c r="J1677" s="192" t="s">
        <v>29821</v>
      </c>
      <c r="K1677" s="192" t="s">
        <v>5062</v>
      </c>
      <c r="L1677" s="192" t="s">
        <v>1447</v>
      </c>
    </row>
    <row r="1678" spans="1:12" ht="15" x14ac:dyDescent="0.25">
      <c r="A1678" s="189" t="s">
        <v>23599</v>
      </c>
      <c r="B1678" s="190" t="s">
        <v>23600</v>
      </c>
      <c r="C1678" s="190" t="s">
        <v>29797</v>
      </c>
      <c r="D1678" s="190" t="s">
        <v>29797</v>
      </c>
      <c r="E1678" s="190" t="s">
        <v>29797</v>
      </c>
      <c r="F1678" s="190" t="s">
        <v>29797</v>
      </c>
      <c r="G1678" s="190" t="s">
        <v>29797</v>
      </c>
      <c r="H1678" s="190" t="s">
        <v>29797</v>
      </c>
      <c r="I1678" s="190" t="s">
        <v>29797</v>
      </c>
      <c r="J1678" s="190" t="s">
        <v>29797</v>
      </c>
      <c r="K1678" s="190" t="s">
        <v>29797</v>
      </c>
      <c r="L1678" s="190" t="s">
        <v>29797</v>
      </c>
    </row>
    <row r="1679" spans="1:12" ht="15" x14ac:dyDescent="0.25">
      <c r="A1679" s="191" t="s">
        <v>8426</v>
      </c>
      <c r="B1679" s="192" t="s">
        <v>1985</v>
      </c>
      <c r="C1679" s="192" t="s">
        <v>29797</v>
      </c>
      <c r="D1679" s="192" t="s">
        <v>29797</v>
      </c>
      <c r="E1679" s="192" t="s">
        <v>29797</v>
      </c>
      <c r="F1679" s="192" t="s">
        <v>29797</v>
      </c>
      <c r="G1679" s="192" t="s">
        <v>29797</v>
      </c>
      <c r="H1679" s="192" t="s">
        <v>31588</v>
      </c>
      <c r="I1679" s="192" t="s">
        <v>30455</v>
      </c>
      <c r="J1679" s="192" t="s">
        <v>29870</v>
      </c>
      <c r="K1679" s="192" t="s">
        <v>8069</v>
      </c>
      <c r="L1679" s="192" t="s">
        <v>1447</v>
      </c>
    </row>
    <row r="1680" spans="1:12" ht="15" x14ac:dyDescent="0.25">
      <c r="A1680" s="189" t="s">
        <v>15386</v>
      </c>
      <c r="B1680" s="190" t="s">
        <v>19254</v>
      </c>
      <c r="C1680" s="190" t="s">
        <v>29797</v>
      </c>
      <c r="D1680" s="190" t="s">
        <v>29797</v>
      </c>
      <c r="E1680" s="190" t="s">
        <v>29797</v>
      </c>
      <c r="F1680" s="190" t="s">
        <v>29797</v>
      </c>
      <c r="G1680" s="190" t="s">
        <v>29797</v>
      </c>
      <c r="H1680" s="190" t="s">
        <v>31350</v>
      </c>
      <c r="I1680" s="190" t="s">
        <v>5073</v>
      </c>
      <c r="J1680" s="190" t="s">
        <v>31325</v>
      </c>
      <c r="K1680" s="190" t="s">
        <v>5073</v>
      </c>
      <c r="L1680" s="190" t="s">
        <v>1447</v>
      </c>
    </row>
    <row r="1681" spans="1:12" ht="15" x14ac:dyDescent="0.25">
      <c r="A1681" s="191" t="s">
        <v>23601</v>
      </c>
      <c r="B1681" s="192" t="s">
        <v>19255</v>
      </c>
      <c r="C1681" s="192" t="s">
        <v>29797</v>
      </c>
      <c r="D1681" s="192" t="s">
        <v>29797</v>
      </c>
      <c r="E1681" s="192" t="s">
        <v>29797</v>
      </c>
      <c r="F1681" s="192" t="s">
        <v>29797</v>
      </c>
      <c r="G1681" s="192" t="s">
        <v>29797</v>
      </c>
      <c r="H1681" s="192" t="s">
        <v>29797</v>
      </c>
      <c r="I1681" s="192" t="s">
        <v>29797</v>
      </c>
      <c r="J1681" s="192" t="s">
        <v>29797</v>
      </c>
      <c r="K1681" s="192" t="s">
        <v>29797</v>
      </c>
      <c r="L1681" s="192" t="s">
        <v>1446</v>
      </c>
    </row>
    <row r="1682" spans="1:12" ht="15" x14ac:dyDescent="0.25">
      <c r="A1682" s="189" t="s">
        <v>23602</v>
      </c>
      <c r="B1682" s="190" t="s">
        <v>19256</v>
      </c>
      <c r="C1682" s="190" t="s">
        <v>29797</v>
      </c>
      <c r="D1682" s="190" t="s">
        <v>29797</v>
      </c>
      <c r="E1682" s="190" t="s">
        <v>29797</v>
      </c>
      <c r="F1682" s="190" t="s">
        <v>29797</v>
      </c>
      <c r="G1682" s="190" t="s">
        <v>29797</v>
      </c>
      <c r="H1682" s="190" t="s">
        <v>29797</v>
      </c>
      <c r="I1682" s="190" t="s">
        <v>29797</v>
      </c>
      <c r="J1682" s="190" t="s">
        <v>29797</v>
      </c>
      <c r="K1682" s="190" t="s">
        <v>29797</v>
      </c>
      <c r="L1682" s="190" t="s">
        <v>29797</v>
      </c>
    </row>
    <row r="1683" spans="1:12" ht="15" x14ac:dyDescent="0.25">
      <c r="A1683" s="191" t="s">
        <v>10354</v>
      </c>
      <c r="B1683" s="192" t="s">
        <v>10355</v>
      </c>
      <c r="C1683" s="192" t="s">
        <v>29797</v>
      </c>
      <c r="D1683" s="192" t="s">
        <v>29797</v>
      </c>
      <c r="E1683" s="192" t="s">
        <v>29797</v>
      </c>
      <c r="F1683" s="192" t="s">
        <v>29797</v>
      </c>
      <c r="G1683" s="192" t="s">
        <v>29797</v>
      </c>
      <c r="H1683" s="192" t="s">
        <v>29797</v>
      </c>
      <c r="I1683" s="192" t="s">
        <v>29797</v>
      </c>
      <c r="J1683" s="192" t="s">
        <v>29821</v>
      </c>
      <c r="K1683" s="192" t="s">
        <v>5062</v>
      </c>
      <c r="L1683" s="192" t="s">
        <v>1447</v>
      </c>
    </row>
    <row r="1684" spans="1:12" ht="15" x14ac:dyDescent="0.25">
      <c r="A1684" s="189" t="s">
        <v>8427</v>
      </c>
      <c r="B1684" s="190" t="s">
        <v>1986</v>
      </c>
      <c r="C1684" s="190" t="s">
        <v>29797</v>
      </c>
      <c r="D1684" s="190" t="s">
        <v>29797</v>
      </c>
      <c r="E1684" s="190" t="s">
        <v>29797</v>
      </c>
      <c r="F1684" s="190" t="s">
        <v>29797</v>
      </c>
      <c r="G1684" s="190" t="s">
        <v>29797</v>
      </c>
      <c r="H1684" s="190" t="s">
        <v>31970</v>
      </c>
      <c r="I1684" s="190" t="s">
        <v>31971</v>
      </c>
      <c r="J1684" s="190" t="s">
        <v>31325</v>
      </c>
      <c r="K1684" s="190" t="s">
        <v>5073</v>
      </c>
      <c r="L1684" s="190" t="s">
        <v>1447</v>
      </c>
    </row>
    <row r="1685" spans="1:12" ht="15" x14ac:dyDescent="0.25">
      <c r="A1685" s="191" t="s">
        <v>23603</v>
      </c>
      <c r="B1685" s="192" t="s">
        <v>1987</v>
      </c>
      <c r="C1685" s="192" t="s">
        <v>29797</v>
      </c>
      <c r="D1685" s="192" t="s">
        <v>29797</v>
      </c>
      <c r="E1685" s="192" t="s">
        <v>29797</v>
      </c>
      <c r="F1685" s="192" t="s">
        <v>29797</v>
      </c>
      <c r="G1685" s="192" t="s">
        <v>29797</v>
      </c>
      <c r="H1685" s="192" t="s">
        <v>29797</v>
      </c>
      <c r="I1685" s="192" t="s">
        <v>29797</v>
      </c>
      <c r="J1685" s="192" t="s">
        <v>29797</v>
      </c>
      <c r="K1685" s="192" t="s">
        <v>29797</v>
      </c>
      <c r="L1685" s="192" t="s">
        <v>1469</v>
      </c>
    </row>
    <row r="1686" spans="1:12" ht="15" x14ac:dyDescent="0.25">
      <c r="A1686" s="189" t="s">
        <v>10356</v>
      </c>
      <c r="B1686" s="190" t="s">
        <v>10357</v>
      </c>
      <c r="C1686" s="190" t="s">
        <v>29797</v>
      </c>
      <c r="D1686" s="190" t="s">
        <v>29797</v>
      </c>
      <c r="E1686" s="190" t="s">
        <v>29797</v>
      </c>
      <c r="F1686" s="190" t="s">
        <v>29797</v>
      </c>
      <c r="G1686" s="190" t="s">
        <v>29797</v>
      </c>
      <c r="H1686" s="190" t="s">
        <v>31972</v>
      </c>
      <c r="I1686" s="190" t="s">
        <v>31973</v>
      </c>
      <c r="J1686" s="190" t="s">
        <v>29826</v>
      </c>
      <c r="K1686" s="190" t="s">
        <v>5078</v>
      </c>
      <c r="L1686" s="190" t="s">
        <v>1447</v>
      </c>
    </row>
    <row r="1687" spans="1:12" ht="15" x14ac:dyDescent="0.25">
      <c r="A1687" s="191" t="s">
        <v>15387</v>
      </c>
      <c r="B1687" s="192" t="s">
        <v>19257</v>
      </c>
      <c r="C1687" s="192" t="s">
        <v>29812</v>
      </c>
      <c r="D1687" s="192" t="s">
        <v>29824</v>
      </c>
      <c r="E1687" s="192" t="s">
        <v>30012</v>
      </c>
      <c r="F1687" s="192" t="s">
        <v>29804</v>
      </c>
      <c r="G1687" s="192" t="s">
        <v>29941</v>
      </c>
      <c r="H1687" s="192" t="s">
        <v>31592</v>
      </c>
      <c r="I1687" s="192" t="s">
        <v>31593</v>
      </c>
      <c r="J1687" s="192" t="s">
        <v>29821</v>
      </c>
      <c r="K1687" s="192" t="s">
        <v>5062</v>
      </c>
      <c r="L1687" s="192" t="s">
        <v>1447</v>
      </c>
    </row>
    <row r="1688" spans="1:12" ht="15" x14ac:dyDescent="0.25">
      <c r="A1688" s="189" t="s">
        <v>8428</v>
      </c>
      <c r="B1688" s="190" t="s">
        <v>1988</v>
      </c>
      <c r="C1688" s="190" t="s">
        <v>29797</v>
      </c>
      <c r="D1688" s="190" t="s">
        <v>29797</v>
      </c>
      <c r="E1688" s="190" t="s">
        <v>29797</v>
      </c>
      <c r="F1688" s="190" t="s">
        <v>29797</v>
      </c>
      <c r="G1688" s="190" t="s">
        <v>29797</v>
      </c>
      <c r="H1688" s="190" t="s">
        <v>31974</v>
      </c>
      <c r="I1688" s="190" t="s">
        <v>31975</v>
      </c>
      <c r="J1688" s="190" t="s">
        <v>31325</v>
      </c>
      <c r="K1688" s="190" t="s">
        <v>5073</v>
      </c>
      <c r="L1688" s="190" t="s">
        <v>1447</v>
      </c>
    </row>
    <row r="1689" spans="1:12" ht="15" x14ac:dyDescent="0.25">
      <c r="A1689" s="191" t="s">
        <v>15388</v>
      </c>
      <c r="B1689" s="192" t="s">
        <v>19258</v>
      </c>
      <c r="C1689" s="192" t="s">
        <v>29797</v>
      </c>
      <c r="D1689" s="192" t="s">
        <v>29797</v>
      </c>
      <c r="E1689" s="192" t="s">
        <v>29797</v>
      </c>
      <c r="F1689" s="192" t="s">
        <v>29797</v>
      </c>
      <c r="G1689" s="192" t="s">
        <v>29797</v>
      </c>
      <c r="H1689" s="192" t="s">
        <v>31835</v>
      </c>
      <c r="I1689" s="192" t="s">
        <v>31731</v>
      </c>
      <c r="J1689" s="192" t="s">
        <v>29835</v>
      </c>
      <c r="K1689" s="192" t="s">
        <v>9955</v>
      </c>
      <c r="L1689" s="192" t="s">
        <v>1447</v>
      </c>
    </row>
    <row r="1690" spans="1:12" ht="15" x14ac:dyDescent="0.25">
      <c r="A1690" s="189" t="s">
        <v>23604</v>
      </c>
      <c r="B1690" s="190" t="s">
        <v>1989</v>
      </c>
      <c r="C1690" s="190" t="s">
        <v>29797</v>
      </c>
      <c r="D1690" s="190" t="s">
        <v>29797</v>
      </c>
      <c r="E1690" s="190" t="s">
        <v>29797</v>
      </c>
      <c r="F1690" s="190" t="s">
        <v>29797</v>
      </c>
      <c r="G1690" s="190" t="s">
        <v>29797</v>
      </c>
      <c r="H1690" s="190" t="s">
        <v>29797</v>
      </c>
      <c r="I1690" s="190" t="s">
        <v>29797</v>
      </c>
      <c r="J1690" s="190" t="s">
        <v>29797</v>
      </c>
      <c r="K1690" s="190" t="s">
        <v>29797</v>
      </c>
      <c r="L1690" s="190" t="s">
        <v>1468</v>
      </c>
    </row>
    <row r="1691" spans="1:12" ht="15" x14ac:dyDescent="0.25">
      <c r="A1691" s="191" t="s">
        <v>8429</v>
      </c>
      <c r="B1691" s="192" t="s">
        <v>1990</v>
      </c>
      <c r="C1691" s="192" t="s">
        <v>29797</v>
      </c>
      <c r="D1691" s="192" t="s">
        <v>29797</v>
      </c>
      <c r="E1691" s="192" t="s">
        <v>29797</v>
      </c>
      <c r="F1691" s="192" t="s">
        <v>29797</v>
      </c>
      <c r="G1691" s="192" t="s">
        <v>29797</v>
      </c>
      <c r="H1691" s="192" t="s">
        <v>31588</v>
      </c>
      <c r="I1691" s="192" t="s">
        <v>30455</v>
      </c>
      <c r="J1691" s="192" t="s">
        <v>29870</v>
      </c>
      <c r="K1691" s="192" t="s">
        <v>8069</v>
      </c>
      <c r="L1691" s="192" t="s">
        <v>1447</v>
      </c>
    </row>
    <row r="1692" spans="1:12" ht="15" x14ac:dyDescent="0.25">
      <c r="A1692" s="189" t="s">
        <v>8430</v>
      </c>
      <c r="B1692" s="190" t="s">
        <v>1991</v>
      </c>
      <c r="C1692" s="190" t="s">
        <v>29797</v>
      </c>
      <c r="D1692" s="190" t="s">
        <v>29797</v>
      </c>
      <c r="E1692" s="190" t="s">
        <v>29797</v>
      </c>
      <c r="F1692" s="190" t="s">
        <v>29797</v>
      </c>
      <c r="G1692" s="190" t="s">
        <v>29797</v>
      </c>
      <c r="H1692" s="190" t="s">
        <v>31588</v>
      </c>
      <c r="I1692" s="190" t="s">
        <v>30455</v>
      </c>
      <c r="J1692" s="190" t="s">
        <v>29870</v>
      </c>
      <c r="K1692" s="190" t="s">
        <v>8069</v>
      </c>
      <c r="L1692" s="190" t="s">
        <v>1447</v>
      </c>
    </row>
    <row r="1693" spans="1:12" ht="15" x14ac:dyDescent="0.25">
      <c r="A1693" s="191" t="s">
        <v>23605</v>
      </c>
      <c r="B1693" s="192" t="s">
        <v>19259</v>
      </c>
      <c r="C1693" s="192" t="s">
        <v>29797</v>
      </c>
      <c r="D1693" s="192" t="s">
        <v>29797</v>
      </c>
      <c r="E1693" s="192" t="s">
        <v>29797</v>
      </c>
      <c r="F1693" s="192" t="s">
        <v>29797</v>
      </c>
      <c r="G1693" s="192" t="s">
        <v>29797</v>
      </c>
      <c r="H1693" s="192" t="s">
        <v>29797</v>
      </c>
      <c r="I1693" s="192" t="s">
        <v>29797</v>
      </c>
      <c r="J1693" s="192" t="s">
        <v>29797</v>
      </c>
      <c r="K1693" s="192" t="s">
        <v>29797</v>
      </c>
      <c r="L1693" s="192" t="s">
        <v>29797</v>
      </c>
    </row>
    <row r="1694" spans="1:12" ht="15" x14ac:dyDescent="0.25">
      <c r="A1694" s="189" t="s">
        <v>8431</v>
      </c>
      <c r="B1694" s="190" t="s">
        <v>1992</v>
      </c>
      <c r="C1694" s="190" t="s">
        <v>29812</v>
      </c>
      <c r="D1694" s="190" t="s">
        <v>29813</v>
      </c>
      <c r="E1694" s="190" t="s">
        <v>30013</v>
      </c>
      <c r="F1694" s="190" t="s">
        <v>29804</v>
      </c>
      <c r="G1694" s="190" t="s">
        <v>29968</v>
      </c>
      <c r="H1694" s="190" t="s">
        <v>31976</v>
      </c>
      <c r="I1694" s="190" t="s">
        <v>6089</v>
      </c>
      <c r="J1694" s="190" t="s">
        <v>30187</v>
      </c>
      <c r="K1694" s="190" t="s">
        <v>6089</v>
      </c>
      <c r="L1694" s="190" t="s">
        <v>1447</v>
      </c>
    </row>
    <row r="1695" spans="1:12" ht="15" x14ac:dyDescent="0.25">
      <c r="A1695" s="191" t="s">
        <v>23606</v>
      </c>
      <c r="B1695" s="192" t="s">
        <v>23607</v>
      </c>
      <c r="C1695" s="192" t="s">
        <v>29797</v>
      </c>
      <c r="D1695" s="192" t="s">
        <v>29797</v>
      </c>
      <c r="E1695" s="192" t="s">
        <v>30014</v>
      </c>
      <c r="F1695" s="192" t="s">
        <v>29797</v>
      </c>
      <c r="G1695" s="192" t="s">
        <v>29797</v>
      </c>
      <c r="H1695" s="192" t="s">
        <v>31818</v>
      </c>
      <c r="I1695" s="192" t="s">
        <v>5073</v>
      </c>
      <c r="J1695" s="192" t="s">
        <v>31325</v>
      </c>
      <c r="K1695" s="192" t="s">
        <v>5073</v>
      </c>
      <c r="L1695" s="192" t="s">
        <v>1447</v>
      </c>
    </row>
    <row r="1696" spans="1:12" ht="15" x14ac:dyDescent="0.25">
      <c r="A1696" s="189" t="s">
        <v>23608</v>
      </c>
      <c r="B1696" s="190" t="s">
        <v>19260</v>
      </c>
      <c r="C1696" s="190" t="s">
        <v>29797</v>
      </c>
      <c r="D1696" s="190" t="s">
        <v>29797</v>
      </c>
      <c r="E1696" s="190" t="s">
        <v>29797</v>
      </c>
      <c r="F1696" s="190" t="s">
        <v>29797</v>
      </c>
      <c r="G1696" s="190" t="s">
        <v>29797</v>
      </c>
      <c r="H1696" s="190" t="s">
        <v>29797</v>
      </c>
      <c r="I1696" s="190" t="s">
        <v>29797</v>
      </c>
      <c r="J1696" s="190" t="s">
        <v>29797</v>
      </c>
      <c r="K1696" s="190" t="s">
        <v>29797</v>
      </c>
      <c r="L1696" s="190" t="s">
        <v>1469</v>
      </c>
    </row>
    <row r="1697" spans="1:12" ht="15" x14ac:dyDescent="0.25">
      <c r="A1697" s="191" t="s">
        <v>8432</v>
      </c>
      <c r="B1697" s="192" t="s">
        <v>1993</v>
      </c>
      <c r="C1697" s="192" t="s">
        <v>29797</v>
      </c>
      <c r="D1697" s="192" t="s">
        <v>29797</v>
      </c>
      <c r="E1697" s="192" t="s">
        <v>29797</v>
      </c>
      <c r="F1697" s="192" t="s">
        <v>29797</v>
      </c>
      <c r="G1697" s="192" t="s">
        <v>29797</v>
      </c>
      <c r="H1697" s="192" t="s">
        <v>31977</v>
      </c>
      <c r="I1697" s="192" t="s">
        <v>10358</v>
      </c>
      <c r="J1697" s="192" t="s">
        <v>29821</v>
      </c>
      <c r="K1697" s="192" t="s">
        <v>5062</v>
      </c>
      <c r="L1697" s="192" t="s">
        <v>1447</v>
      </c>
    </row>
    <row r="1698" spans="1:12" ht="15" x14ac:dyDescent="0.25">
      <c r="A1698" s="189" t="s">
        <v>8433</v>
      </c>
      <c r="B1698" s="190" t="s">
        <v>1994</v>
      </c>
      <c r="C1698" s="190" t="s">
        <v>29812</v>
      </c>
      <c r="D1698" s="190" t="s">
        <v>29813</v>
      </c>
      <c r="E1698" s="190" t="s">
        <v>30015</v>
      </c>
      <c r="F1698" s="190" t="s">
        <v>29804</v>
      </c>
      <c r="G1698" s="190" t="s">
        <v>29818</v>
      </c>
      <c r="H1698" s="190" t="s">
        <v>31978</v>
      </c>
      <c r="I1698" s="190" t="s">
        <v>31979</v>
      </c>
      <c r="J1698" s="190" t="s">
        <v>29826</v>
      </c>
      <c r="K1698" s="190" t="s">
        <v>5078</v>
      </c>
      <c r="L1698" s="190" t="s">
        <v>1447</v>
      </c>
    </row>
    <row r="1699" spans="1:12" ht="15" x14ac:dyDescent="0.25">
      <c r="A1699" s="191" t="s">
        <v>15389</v>
      </c>
      <c r="B1699" s="192" t="s">
        <v>19261</v>
      </c>
      <c r="C1699" s="192" t="s">
        <v>29797</v>
      </c>
      <c r="D1699" s="192" t="s">
        <v>29797</v>
      </c>
      <c r="E1699" s="192" t="s">
        <v>29797</v>
      </c>
      <c r="F1699" s="192" t="s">
        <v>29797</v>
      </c>
      <c r="G1699" s="192" t="s">
        <v>29797</v>
      </c>
      <c r="H1699" s="192" t="s">
        <v>29797</v>
      </c>
      <c r="I1699" s="192" t="s">
        <v>29797</v>
      </c>
      <c r="J1699" s="192" t="s">
        <v>29797</v>
      </c>
      <c r="K1699" s="192" t="s">
        <v>29797</v>
      </c>
      <c r="L1699" s="192" t="s">
        <v>29797</v>
      </c>
    </row>
    <row r="1700" spans="1:12" ht="15" x14ac:dyDescent="0.25">
      <c r="A1700" s="189" t="s">
        <v>15390</v>
      </c>
      <c r="B1700" s="190" t="s">
        <v>23609</v>
      </c>
      <c r="C1700" s="190" t="s">
        <v>29797</v>
      </c>
      <c r="D1700" s="190" t="s">
        <v>29797</v>
      </c>
      <c r="E1700" s="190" t="s">
        <v>29797</v>
      </c>
      <c r="F1700" s="190" t="s">
        <v>29797</v>
      </c>
      <c r="G1700" s="190" t="s">
        <v>29797</v>
      </c>
      <c r="H1700" s="190" t="s">
        <v>31410</v>
      </c>
      <c r="I1700" s="190" t="s">
        <v>1381</v>
      </c>
      <c r="J1700" s="190" t="s">
        <v>29821</v>
      </c>
      <c r="K1700" s="190" t="s">
        <v>5062</v>
      </c>
      <c r="L1700" s="190" t="s">
        <v>1447</v>
      </c>
    </row>
    <row r="1701" spans="1:12" ht="15" x14ac:dyDescent="0.25">
      <c r="A1701" s="191" t="s">
        <v>15391</v>
      </c>
      <c r="B1701" s="192" t="s">
        <v>19262</v>
      </c>
      <c r="C1701" s="192" t="s">
        <v>29812</v>
      </c>
      <c r="D1701" s="192" t="s">
        <v>29824</v>
      </c>
      <c r="E1701" s="192" t="s">
        <v>30016</v>
      </c>
      <c r="F1701" s="192" t="s">
        <v>29804</v>
      </c>
      <c r="G1701" s="192" t="s">
        <v>30017</v>
      </c>
      <c r="H1701" s="192" t="s">
        <v>31434</v>
      </c>
      <c r="I1701" s="192" t="s">
        <v>31435</v>
      </c>
      <c r="J1701" s="192" t="s">
        <v>29821</v>
      </c>
      <c r="K1701" s="192" t="s">
        <v>5062</v>
      </c>
      <c r="L1701" s="192" t="s">
        <v>1447</v>
      </c>
    </row>
    <row r="1702" spans="1:12" ht="15" x14ac:dyDescent="0.25">
      <c r="A1702" s="189" t="s">
        <v>10359</v>
      </c>
      <c r="B1702" s="190" t="s">
        <v>10360</v>
      </c>
      <c r="C1702" s="190" t="s">
        <v>29797</v>
      </c>
      <c r="D1702" s="190" t="s">
        <v>29797</v>
      </c>
      <c r="E1702" s="190" t="s">
        <v>29797</v>
      </c>
      <c r="F1702" s="190" t="s">
        <v>29797</v>
      </c>
      <c r="G1702" s="190" t="s">
        <v>29797</v>
      </c>
      <c r="H1702" s="190" t="s">
        <v>31409</v>
      </c>
      <c r="I1702" s="190" t="s">
        <v>5062</v>
      </c>
      <c r="J1702" s="190" t="s">
        <v>29821</v>
      </c>
      <c r="K1702" s="190" t="s">
        <v>5062</v>
      </c>
      <c r="L1702" s="190" t="s">
        <v>1447</v>
      </c>
    </row>
    <row r="1703" spans="1:12" ht="15" x14ac:dyDescent="0.25">
      <c r="A1703" s="191" t="s">
        <v>15392</v>
      </c>
      <c r="B1703" s="192" t="s">
        <v>19263</v>
      </c>
      <c r="C1703" s="192" t="s">
        <v>29797</v>
      </c>
      <c r="D1703" s="192" t="s">
        <v>29797</v>
      </c>
      <c r="E1703" s="192" t="s">
        <v>29797</v>
      </c>
      <c r="F1703" s="192" t="s">
        <v>29797</v>
      </c>
      <c r="G1703" s="192" t="s">
        <v>29797</v>
      </c>
      <c r="H1703" s="192" t="s">
        <v>29797</v>
      </c>
      <c r="I1703" s="192" t="s">
        <v>29797</v>
      </c>
      <c r="J1703" s="192" t="s">
        <v>31347</v>
      </c>
      <c r="K1703" s="192" t="s">
        <v>31348</v>
      </c>
      <c r="L1703" s="192" t="s">
        <v>1440</v>
      </c>
    </row>
    <row r="1704" spans="1:12" ht="15" x14ac:dyDescent="0.25">
      <c r="A1704" s="189" t="s">
        <v>23610</v>
      </c>
      <c r="B1704" s="190" t="s">
        <v>23611</v>
      </c>
      <c r="C1704" s="190" t="s">
        <v>29812</v>
      </c>
      <c r="D1704" s="190" t="s">
        <v>29824</v>
      </c>
      <c r="E1704" s="190" t="s">
        <v>30018</v>
      </c>
      <c r="F1704" s="190" t="s">
        <v>29804</v>
      </c>
      <c r="G1704" s="190" t="s">
        <v>29870</v>
      </c>
      <c r="H1704" s="190" t="s">
        <v>31434</v>
      </c>
      <c r="I1704" s="190" t="s">
        <v>31435</v>
      </c>
      <c r="J1704" s="190" t="s">
        <v>29821</v>
      </c>
      <c r="K1704" s="190" t="s">
        <v>5062</v>
      </c>
      <c r="L1704" s="190" t="s">
        <v>1447</v>
      </c>
    </row>
    <row r="1705" spans="1:12" ht="15" x14ac:dyDescent="0.25">
      <c r="A1705" s="191" t="s">
        <v>15393</v>
      </c>
      <c r="B1705" s="192" t="s">
        <v>19264</v>
      </c>
      <c r="C1705" s="192" t="s">
        <v>29797</v>
      </c>
      <c r="D1705" s="192" t="s">
        <v>29797</v>
      </c>
      <c r="E1705" s="192" t="s">
        <v>29797</v>
      </c>
      <c r="F1705" s="192" t="s">
        <v>29797</v>
      </c>
      <c r="G1705" s="192" t="s">
        <v>29797</v>
      </c>
      <c r="H1705" s="192" t="s">
        <v>31402</v>
      </c>
      <c r="I1705" s="192" t="s">
        <v>31403</v>
      </c>
      <c r="J1705" s="192" t="s">
        <v>29821</v>
      </c>
      <c r="K1705" s="192" t="s">
        <v>5062</v>
      </c>
      <c r="L1705" s="192" t="s">
        <v>1447</v>
      </c>
    </row>
    <row r="1706" spans="1:12" ht="15" x14ac:dyDescent="0.25">
      <c r="A1706" s="189" t="s">
        <v>8434</v>
      </c>
      <c r="B1706" s="190" t="s">
        <v>1995</v>
      </c>
      <c r="C1706" s="190" t="s">
        <v>29797</v>
      </c>
      <c r="D1706" s="190" t="s">
        <v>29797</v>
      </c>
      <c r="E1706" s="190" t="s">
        <v>29797</v>
      </c>
      <c r="F1706" s="190" t="s">
        <v>29797</v>
      </c>
      <c r="G1706" s="190" t="s">
        <v>29797</v>
      </c>
      <c r="H1706" s="190" t="s">
        <v>31422</v>
      </c>
      <c r="I1706" s="190" t="s">
        <v>31423</v>
      </c>
      <c r="J1706" s="190" t="s">
        <v>29821</v>
      </c>
      <c r="K1706" s="190" t="s">
        <v>5062</v>
      </c>
      <c r="L1706" s="190" t="s">
        <v>1447</v>
      </c>
    </row>
    <row r="1707" spans="1:12" ht="15" x14ac:dyDescent="0.25">
      <c r="A1707" s="191" t="s">
        <v>8435</v>
      </c>
      <c r="B1707" s="192" t="s">
        <v>1996</v>
      </c>
      <c r="C1707" s="192" t="s">
        <v>29797</v>
      </c>
      <c r="D1707" s="192" t="s">
        <v>29797</v>
      </c>
      <c r="E1707" s="192" t="s">
        <v>29797</v>
      </c>
      <c r="F1707" s="192" t="s">
        <v>29797</v>
      </c>
      <c r="G1707" s="192" t="s">
        <v>29797</v>
      </c>
      <c r="H1707" s="192" t="s">
        <v>31980</v>
      </c>
      <c r="I1707" s="192" t="s">
        <v>31981</v>
      </c>
      <c r="J1707" s="192" t="s">
        <v>29979</v>
      </c>
      <c r="K1707" s="192" t="s">
        <v>6308</v>
      </c>
      <c r="L1707" s="192" t="s">
        <v>1447</v>
      </c>
    </row>
    <row r="1708" spans="1:12" ht="15" x14ac:dyDescent="0.25">
      <c r="A1708" s="189" t="s">
        <v>23612</v>
      </c>
      <c r="B1708" s="190" t="s">
        <v>19265</v>
      </c>
      <c r="C1708" s="190" t="s">
        <v>29797</v>
      </c>
      <c r="D1708" s="190" t="s">
        <v>29797</v>
      </c>
      <c r="E1708" s="190" t="s">
        <v>29797</v>
      </c>
      <c r="F1708" s="190" t="s">
        <v>29797</v>
      </c>
      <c r="G1708" s="190" t="s">
        <v>29797</v>
      </c>
      <c r="H1708" s="190" t="s">
        <v>29797</v>
      </c>
      <c r="I1708" s="190" t="s">
        <v>29797</v>
      </c>
      <c r="J1708" s="190" t="s">
        <v>29797</v>
      </c>
      <c r="K1708" s="190" t="s">
        <v>29797</v>
      </c>
      <c r="L1708" s="190" t="s">
        <v>1438</v>
      </c>
    </row>
    <row r="1709" spans="1:12" ht="15" x14ac:dyDescent="0.25">
      <c r="A1709" s="191" t="s">
        <v>8436</v>
      </c>
      <c r="B1709" s="192" t="s">
        <v>1997</v>
      </c>
      <c r="C1709" s="192" t="s">
        <v>29797</v>
      </c>
      <c r="D1709" s="192" t="s">
        <v>29797</v>
      </c>
      <c r="E1709" s="192" t="s">
        <v>29797</v>
      </c>
      <c r="F1709" s="192" t="s">
        <v>29797</v>
      </c>
      <c r="G1709" s="192" t="s">
        <v>29797</v>
      </c>
      <c r="H1709" s="192" t="s">
        <v>31667</v>
      </c>
      <c r="I1709" s="192" t="s">
        <v>5073</v>
      </c>
      <c r="J1709" s="192" t="s">
        <v>31325</v>
      </c>
      <c r="K1709" s="192" t="s">
        <v>5073</v>
      </c>
      <c r="L1709" s="192" t="s">
        <v>1447</v>
      </c>
    </row>
    <row r="1710" spans="1:12" ht="15" x14ac:dyDescent="0.25">
      <c r="A1710" s="189" t="s">
        <v>15394</v>
      </c>
      <c r="B1710" s="190" t="s">
        <v>19266</v>
      </c>
      <c r="C1710" s="190" t="s">
        <v>29797</v>
      </c>
      <c r="D1710" s="190" t="s">
        <v>29797</v>
      </c>
      <c r="E1710" s="190" t="s">
        <v>29797</v>
      </c>
      <c r="F1710" s="190" t="s">
        <v>29797</v>
      </c>
      <c r="G1710" s="190" t="s">
        <v>29797</v>
      </c>
      <c r="H1710" s="190" t="s">
        <v>29797</v>
      </c>
      <c r="I1710" s="190" t="s">
        <v>29797</v>
      </c>
      <c r="J1710" s="190" t="s">
        <v>29797</v>
      </c>
      <c r="K1710" s="190" t="s">
        <v>29797</v>
      </c>
      <c r="L1710" s="190" t="s">
        <v>29797</v>
      </c>
    </row>
    <row r="1711" spans="1:12" ht="15" x14ac:dyDescent="0.25">
      <c r="A1711" s="191" t="s">
        <v>23613</v>
      </c>
      <c r="B1711" s="192" t="s">
        <v>23614</v>
      </c>
      <c r="C1711" s="192" t="s">
        <v>29797</v>
      </c>
      <c r="D1711" s="192" t="s">
        <v>29797</v>
      </c>
      <c r="E1711" s="192" t="s">
        <v>29797</v>
      </c>
      <c r="F1711" s="192" t="s">
        <v>29797</v>
      </c>
      <c r="G1711" s="192" t="s">
        <v>29797</v>
      </c>
      <c r="H1711" s="192" t="s">
        <v>29797</v>
      </c>
      <c r="I1711" s="192" t="s">
        <v>29797</v>
      </c>
      <c r="J1711" s="192" t="s">
        <v>29797</v>
      </c>
      <c r="K1711" s="192" t="s">
        <v>29797</v>
      </c>
      <c r="L1711" s="192" t="s">
        <v>29797</v>
      </c>
    </row>
    <row r="1712" spans="1:12" ht="15" x14ac:dyDescent="0.25">
      <c r="A1712" s="189" t="s">
        <v>15395</v>
      </c>
      <c r="B1712" s="190" t="s">
        <v>19267</v>
      </c>
      <c r="C1712" s="190" t="s">
        <v>29797</v>
      </c>
      <c r="D1712" s="190" t="s">
        <v>29797</v>
      </c>
      <c r="E1712" s="190" t="s">
        <v>29797</v>
      </c>
      <c r="F1712" s="190" t="s">
        <v>29797</v>
      </c>
      <c r="G1712" s="190" t="s">
        <v>29797</v>
      </c>
      <c r="H1712" s="190" t="s">
        <v>29797</v>
      </c>
      <c r="I1712" s="190" t="s">
        <v>29797</v>
      </c>
      <c r="J1712" s="190" t="s">
        <v>29797</v>
      </c>
      <c r="K1712" s="190" t="s">
        <v>29797</v>
      </c>
      <c r="L1712" s="190" t="s">
        <v>29797</v>
      </c>
    </row>
    <row r="1713" spans="1:12" ht="15" x14ac:dyDescent="0.25">
      <c r="A1713" s="191" t="s">
        <v>8437</v>
      </c>
      <c r="B1713" s="192" t="s">
        <v>1998</v>
      </c>
      <c r="C1713" s="192" t="s">
        <v>29797</v>
      </c>
      <c r="D1713" s="192" t="s">
        <v>29797</v>
      </c>
      <c r="E1713" s="192" t="s">
        <v>29797</v>
      </c>
      <c r="F1713" s="192" t="s">
        <v>29797</v>
      </c>
      <c r="G1713" s="192" t="s">
        <v>29797</v>
      </c>
      <c r="H1713" s="192" t="s">
        <v>31982</v>
      </c>
      <c r="I1713" s="192" t="s">
        <v>5078</v>
      </c>
      <c r="J1713" s="192" t="s">
        <v>29826</v>
      </c>
      <c r="K1713" s="192" t="s">
        <v>5078</v>
      </c>
      <c r="L1713" s="192" t="s">
        <v>1447</v>
      </c>
    </row>
    <row r="1714" spans="1:12" ht="15" x14ac:dyDescent="0.25">
      <c r="A1714" s="189" t="s">
        <v>8438</v>
      </c>
      <c r="B1714" s="190" t="s">
        <v>1999</v>
      </c>
      <c r="C1714" s="190" t="s">
        <v>29797</v>
      </c>
      <c r="D1714" s="190" t="s">
        <v>29797</v>
      </c>
      <c r="E1714" s="190" t="s">
        <v>29797</v>
      </c>
      <c r="F1714" s="190" t="s">
        <v>29797</v>
      </c>
      <c r="G1714" s="190" t="s">
        <v>29797</v>
      </c>
      <c r="H1714" s="190" t="s">
        <v>29797</v>
      </c>
      <c r="I1714" s="190" t="s">
        <v>29797</v>
      </c>
      <c r="J1714" s="190" t="s">
        <v>29797</v>
      </c>
      <c r="K1714" s="190" t="s">
        <v>29797</v>
      </c>
      <c r="L1714" s="190" t="s">
        <v>1595</v>
      </c>
    </row>
    <row r="1715" spans="1:12" ht="15" x14ac:dyDescent="0.25">
      <c r="A1715" s="191" t="s">
        <v>10361</v>
      </c>
      <c r="B1715" s="192" t="s">
        <v>10362</v>
      </c>
      <c r="C1715" s="192" t="s">
        <v>29797</v>
      </c>
      <c r="D1715" s="192" t="s">
        <v>29797</v>
      </c>
      <c r="E1715" s="192" t="s">
        <v>29797</v>
      </c>
      <c r="F1715" s="192" t="s">
        <v>29797</v>
      </c>
      <c r="G1715" s="192" t="s">
        <v>29797</v>
      </c>
      <c r="H1715" s="192" t="s">
        <v>31749</v>
      </c>
      <c r="I1715" s="192" t="s">
        <v>31527</v>
      </c>
      <c r="J1715" s="192" t="s">
        <v>31528</v>
      </c>
      <c r="K1715" s="192" t="s">
        <v>10363</v>
      </c>
      <c r="L1715" s="192" t="s">
        <v>1447</v>
      </c>
    </row>
    <row r="1716" spans="1:12" ht="15" x14ac:dyDescent="0.25">
      <c r="A1716" s="189" t="s">
        <v>15396</v>
      </c>
      <c r="B1716" s="190" t="s">
        <v>19268</v>
      </c>
      <c r="C1716" s="190" t="s">
        <v>29797</v>
      </c>
      <c r="D1716" s="190" t="s">
        <v>29797</v>
      </c>
      <c r="E1716" s="190" t="s">
        <v>29797</v>
      </c>
      <c r="F1716" s="190" t="s">
        <v>29797</v>
      </c>
      <c r="G1716" s="190" t="s">
        <v>29797</v>
      </c>
      <c r="H1716" s="190" t="s">
        <v>31983</v>
      </c>
      <c r="I1716" s="190" t="s">
        <v>31984</v>
      </c>
      <c r="J1716" s="190" t="s">
        <v>29870</v>
      </c>
      <c r="K1716" s="190" t="s">
        <v>8069</v>
      </c>
      <c r="L1716" s="190" t="s">
        <v>1447</v>
      </c>
    </row>
    <row r="1717" spans="1:12" ht="15" x14ac:dyDescent="0.25">
      <c r="A1717" s="191" t="s">
        <v>8439</v>
      </c>
      <c r="B1717" s="192" t="s">
        <v>2000</v>
      </c>
      <c r="C1717" s="192" t="s">
        <v>29797</v>
      </c>
      <c r="D1717" s="192" t="s">
        <v>29797</v>
      </c>
      <c r="E1717" s="192" t="s">
        <v>29797</v>
      </c>
      <c r="F1717" s="192" t="s">
        <v>29797</v>
      </c>
      <c r="G1717" s="192" t="s">
        <v>29797</v>
      </c>
      <c r="H1717" s="192" t="s">
        <v>31985</v>
      </c>
      <c r="I1717" s="192" t="s">
        <v>31986</v>
      </c>
      <c r="J1717" s="192" t="s">
        <v>31325</v>
      </c>
      <c r="K1717" s="192" t="s">
        <v>5073</v>
      </c>
      <c r="L1717" s="192" t="s">
        <v>1447</v>
      </c>
    </row>
    <row r="1718" spans="1:12" ht="15" x14ac:dyDescent="0.25">
      <c r="A1718" s="189" t="s">
        <v>15397</v>
      </c>
      <c r="B1718" s="190" t="s">
        <v>19269</v>
      </c>
      <c r="C1718" s="190" t="s">
        <v>29797</v>
      </c>
      <c r="D1718" s="190" t="s">
        <v>29797</v>
      </c>
      <c r="E1718" s="190" t="s">
        <v>29797</v>
      </c>
      <c r="F1718" s="190" t="s">
        <v>29797</v>
      </c>
      <c r="G1718" s="190" t="s">
        <v>29797</v>
      </c>
      <c r="H1718" s="190" t="s">
        <v>31987</v>
      </c>
      <c r="I1718" s="190" t="s">
        <v>31988</v>
      </c>
      <c r="J1718" s="190" t="s">
        <v>30104</v>
      </c>
      <c r="K1718" s="190" t="s">
        <v>11371</v>
      </c>
      <c r="L1718" s="190" t="s">
        <v>1447</v>
      </c>
    </row>
    <row r="1719" spans="1:12" ht="15" x14ac:dyDescent="0.25">
      <c r="A1719" s="191" t="s">
        <v>23615</v>
      </c>
      <c r="B1719" s="192" t="s">
        <v>23616</v>
      </c>
      <c r="C1719" s="192" t="s">
        <v>29797</v>
      </c>
      <c r="D1719" s="192" t="s">
        <v>29797</v>
      </c>
      <c r="E1719" s="192" t="s">
        <v>29797</v>
      </c>
      <c r="F1719" s="192" t="s">
        <v>29797</v>
      </c>
      <c r="G1719" s="192" t="s">
        <v>29797</v>
      </c>
      <c r="H1719" s="192" t="s">
        <v>31582</v>
      </c>
      <c r="I1719" s="192" t="s">
        <v>6485</v>
      </c>
      <c r="J1719" s="192" t="s">
        <v>29821</v>
      </c>
      <c r="K1719" s="192" t="s">
        <v>5062</v>
      </c>
      <c r="L1719" s="192" t="s">
        <v>1447</v>
      </c>
    </row>
    <row r="1720" spans="1:12" ht="15" x14ac:dyDescent="0.25">
      <c r="A1720" s="189" t="s">
        <v>10364</v>
      </c>
      <c r="B1720" s="190" t="s">
        <v>10365</v>
      </c>
      <c r="C1720" s="190" t="s">
        <v>29797</v>
      </c>
      <c r="D1720" s="190" t="s">
        <v>29797</v>
      </c>
      <c r="E1720" s="190" t="s">
        <v>29797</v>
      </c>
      <c r="F1720" s="190" t="s">
        <v>29797</v>
      </c>
      <c r="G1720" s="190" t="s">
        <v>29797</v>
      </c>
      <c r="H1720" s="190" t="s">
        <v>31989</v>
      </c>
      <c r="I1720" s="190" t="s">
        <v>10366</v>
      </c>
      <c r="J1720" s="190" t="s">
        <v>29826</v>
      </c>
      <c r="K1720" s="190" t="s">
        <v>5078</v>
      </c>
      <c r="L1720" s="190" t="s">
        <v>1447</v>
      </c>
    </row>
    <row r="1721" spans="1:12" ht="15" x14ac:dyDescent="0.25">
      <c r="A1721" s="191" t="s">
        <v>23617</v>
      </c>
      <c r="B1721" s="192" t="s">
        <v>23618</v>
      </c>
      <c r="C1721" s="192" t="s">
        <v>29797</v>
      </c>
      <c r="D1721" s="192" t="s">
        <v>29797</v>
      </c>
      <c r="E1721" s="192" t="s">
        <v>29797</v>
      </c>
      <c r="F1721" s="192" t="s">
        <v>29797</v>
      </c>
      <c r="G1721" s="192" t="s">
        <v>29797</v>
      </c>
      <c r="H1721" s="192" t="s">
        <v>29797</v>
      </c>
      <c r="I1721" s="192" t="s">
        <v>29797</v>
      </c>
      <c r="J1721" s="192" t="s">
        <v>29797</v>
      </c>
      <c r="K1721" s="192" t="s">
        <v>29797</v>
      </c>
      <c r="L1721" s="192" t="s">
        <v>2704</v>
      </c>
    </row>
    <row r="1722" spans="1:12" ht="15" x14ac:dyDescent="0.25">
      <c r="A1722" s="189" t="s">
        <v>10367</v>
      </c>
      <c r="B1722" s="190" t="s">
        <v>10368</v>
      </c>
      <c r="C1722" s="190" t="s">
        <v>29797</v>
      </c>
      <c r="D1722" s="190" t="s">
        <v>29797</v>
      </c>
      <c r="E1722" s="190" t="s">
        <v>29797</v>
      </c>
      <c r="F1722" s="190" t="s">
        <v>29797</v>
      </c>
      <c r="G1722" s="190" t="s">
        <v>29797</v>
      </c>
      <c r="H1722" s="190" t="s">
        <v>31376</v>
      </c>
      <c r="I1722" s="190" t="s">
        <v>5062</v>
      </c>
      <c r="J1722" s="190" t="s">
        <v>29821</v>
      </c>
      <c r="K1722" s="190" t="s">
        <v>5062</v>
      </c>
      <c r="L1722" s="190" t="s">
        <v>1447</v>
      </c>
    </row>
    <row r="1723" spans="1:12" ht="15" x14ac:dyDescent="0.25">
      <c r="A1723" s="191" t="s">
        <v>8440</v>
      </c>
      <c r="B1723" s="192" t="s">
        <v>2001</v>
      </c>
      <c r="C1723" s="192" t="s">
        <v>29797</v>
      </c>
      <c r="D1723" s="192" t="s">
        <v>29797</v>
      </c>
      <c r="E1723" s="192" t="s">
        <v>29797</v>
      </c>
      <c r="F1723" s="192" t="s">
        <v>29797</v>
      </c>
      <c r="G1723" s="192" t="s">
        <v>29797</v>
      </c>
      <c r="H1723" s="192" t="s">
        <v>31374</v>
      </c>
      <c r="I1723" s="192" t="s">
        <v>30278</v>
      </c>
      <c r="J1723" s="192" t="s">
        <v>29821</v>
      </c>
      <c r="K1723" s="192" t="s">
        <v>5062</v>
      </c>
      <c r="L1723" s="192" t="s">
        <v>1447</v>
      </c>
    </row>
    <row r="1724" spans="1:12" ht="15" x14ac:dyDescent="0.25">
      <c r="A1724" s="189" t="s">
        <v>23619</v>
      </c>
      <c r="B1724" s="190" t="s">
        <v>23620</v>
      </c>
      <c r="C1724" s="190" t="s">
        <v>29797</v>
      </c>
      <c r="D1724" s="190" t="s">
        <v>29797</v>
      </c>
      <c r="E1724" s="190" t="s">
        <v>29797</v>
      </c>
      <c r="F1724" s="190" t="s">
        <v>29797</v>
      </c>
      <c r="G1724" s="190" t="s">
        <v>29797</v>
      </c>
      <c r="H1724" s="190" t="s">
        <v>31314</v>
      </c>
      <c r="I1724" s="190" t="s">
        <v>5062</v>
      </c>
      <c r="J1724" s="190" t="s">
        <v>29821</v>
      </c>
      <c r="K1724" s="190" t="s">
        <v>5062</v>
      </c>
      <c r="L1724" s="190" t="s">
        <v>1447</v>
      </c>
    </row>
    <row r="1725" spans="1:12" ht="15" x14ac:dyDescent="0.25">
      <c r="A1725" s="191" t="s">
        <v>23621</v>
      </c>
      <c r="B1725" s="192" t="s">
        <v>19270</v>
      </c>
      <c r="C1725" s="192" t="s">
        <v>29797</v>
      </c>
      <c r="D1725" s="192" t="s">
        <v>29797</v>
      </c>
      <c r="E1725" s="192" t="s">
        <v>29797</v>
      </c>
      <c r="F1725" s="192" t="s">
        <v>29797</v>
      </c>
      <c r="G1725" s="192" t="s">
        <v>29797</v>
      </c>
      <c r="H1725" s="192" t="s">
        <v>29797</v>
      </c>
      <c r="I1725" s="192" t="s">
        <v>29797</v>
      </c>
      <c r="J1725" s="192" t="s">
        <v>29797</v>
      </c>
      <c r="K1725" s="192" t="s">
        <v>29797</v>
      </c>
      <c r="L1725" s="192" t="s">
        <v>1441</v>
      </c>
    </row>
    <row r="1726" spans="1:12" ht="15" x14ac:dyDescent="0.25">
      <c r="A1726" s="189" t="s">
        <v>8441</v>
      </c>
      <c r="B1726" s="190" t="s">
        <v>2002</v>
      </c>
      <c r="C1726" s="190" t="s">
        <v>29812</v>
      </c>
      <c r="D1726" s="190" t="s">
        <v>29813</v>
      </c>
      <c r="E1726" s="190" t="s">
        <v>30019</v>
      </c>
      <c r="F1726" s="190" t="s">
        <v>29797</v>
      </c>
      <c r="G1726" s="190" t="s">
        <v>29797</v>
      </c>
      <c r="H1726" s="190" t="s">
        <v>31312</v>
      </c>
      <c r="I1726" s="190" t="s">
        <v>31313</v>
      </c>
      <c r="J1726" s="190" t="s">
        <v>29821</v>
      </c>
      <c r="K1726" s="190" t="s">
        <v>5062</v>
      </c>
      <c r="L1726" s="190" t="s">
        <v>1447</v>
      </c>
    </row>
    <row r="1727" spans="1:12" ht="15" x14ac:dyDescent="0.25">
      <c r="A1727" s="191" t="s">
        <v>15398</v>
      </c>
      <c r="B1727" s="192" t="s">
        <v>23622</v>
      </c>
      <c r="C1727" s="192" t="s">
        <v>29797</v>
      </c>
      <c r="D1727" s="192" t="s">
        <v>29797</v>
      </c>
      <c r="E1727" s="192" t="s">
        <v>29797</v>
      </c>
      <c r="F1727" s="192" t="s">
        <v>29797</v>
      </c>
      <c r="G1727" s="192" t="s">
        <v>29797</v>
      </c>
      <c r="H1727" s="192" t="s">
        <v>31651</v>
      </c>
      <c r="I1727" s="192" t="s">
        <v>5078</v>
      </c>
      <c r="J1727" s="192" t="s">
        <v>29826</v>
      </c>
      <c r="K1727" s="192" t="s">
        <v>5078</v>
      </c>
      <c r="L1727" s="192" t="s">
        <v>1447</v>
      </c>
    </row>
    <row r="1728" spans="1:12" ht="15" x14ac:dyDescent="0.25">
      <c r="A1728" s="189" t="s">
        <v>15399</v>
      </c>
      <c r="B1728" s="190" t="s">
        <v>19271</v>
      </c>
      <c r="C1728" s="190" t="s">
        <v>29797</v>
      </c>
      <c r="D1728" s="190" t="s">
        <v>29797</v>
      </c>
      <c r="E1728" s="190" t="s">
        <v>29797</v>
      </c>
      <c r="F1728" s="190" t="s">
        <v>29797</v>
      </c>
      <c r="G1728" s="190" t="s">
        <v>29797</v>
      </c>
      <c r="H1728" s="190" t="s">
        <v>31331</v>
      </c>
      <c r="I1728" s="190" t="s">
        <v>31332</v>
      </c>
      <c r="J1728" s="190" t="s">
        <v>29821</v>
      </c>
      <c r="K1728" s="190" t="s">
        <v>5062</v>
      </c>
      <c r="L1728" s="190" t="s">
        <v>1447</v>
      </c>
    </row>
    <row r="1729" spans="1:12" ht="15" x14ac:dyDescent="0.25">
      <c r="A1729" s="191" t="s">
        <v>15400</v>
      </c>
      <c r="B1729" s="192" t="s">
        <v>19272</v>
      </c>
      <c r="C1729" s="192" t="s">
        <v>29797</v>
      </c>
      <c r="D1729" s="192" t="s">
        <v>29797</v>
      </c>
      <c r="E1729" s="192" t="s">
        <v>29797</v>
      </c>
      <c r="F1729" s="192" t="s">
        <v>29797</v>
      </c>
      <c r="G1729" s="192" t="s">
        <v>29797</v>
      </c>
      <c r="H1729" s="192" t="s">
        <v>31990</v>
      </c>
      <c r="I1729" s="192" t="s">
        <v>31991</v>
      </c>
      <c r="J1729" s="192" t="s">
        <v>29826</v>
      </c>
      <c r="K1729" s="192" t="s">
        <v>5078</v>
      </c>
      <c r="L1729" s="192" t="s">
        <v>1447</v>
      </c>
    </row>
    <row r="1730" spans="1:12" ht="15" x14ac:dyDescent="0.25">
      <c r="A1730" s="189" t="s">
        <v>23623</v>
      </c>
      <c r="B1730" s="190" t="s">
        <v>19273</v>
      </c>
      <c r="C1730" s="190" t="s">
        <v>29797</v>
      </c>
      <c r="D1730" s="190" t="s">
        <v>29797</v>
      </c>
      <c r="E1730" s="190" t="s">
        <v>29797</v>
      </c>
      <c r="F1730" s="190" t="s">
        <v>29797</v>
      </c>
      <c r="G1730" s="190" t="s">
        <v>29797</v>
      </c>
      <c r="H1730" s="190" t="s">
        <v>29797</v>
      </c>
      <c r="I1730" s="190" t="s">
        <v>29797</v>
      </c>
      <c r="J1730" s="190" t="s">
        <v>29797</v>
      </c>
      <c r="K1730" s="190" t="s">
        <v>29797</v>
      </c>
      <c r="L1730" s="190" t="s">
        <v>2704</v>
      </c>
    </row>
    <row r="1731" spans="1:12" ht="15" x14ac:dyDescent="0.25">
      <c r="A1731" s="191" t="s">
        <v>23624</v>
      </c>
      <c r="B1731" s="192" t="s">
        <v>19274</v>
      </c>
      <c r="C1731" s="192" t="s">
        <v>29797</v>
      </c>
      <c r="D1731" s="192" t="s">
        <v>29797</v>
      </c>
      <c r="E1731" s="192" t="s">
        <v>29797</v>
      </c>
      <c r="F1731" s="192" t="s">
        <v>29797</v>
      </c>
      <c r="G1731" s="192" t="s">
        <v>29797</v>
      </c>
      <c r="H1731" s="192" t="s">
        <v>29797</v>
      </c>
      <c r="I1731" s="192" t="s">
        <v>29797</v>
      </c>
      <c r="J1731" s="192" t="s">
        <v>29797</v>
      </c>
      <c r="K1731" s="192" t="s">
        <v>29797</v>
      </c>
      <c r="L1731" s="192" t="s">
        <v>1442</v>
      </c>
    </row>
    <row r="1732" spans="1:12" ht="15" x14ac:dyDescent="0.25">
      <c r="A1732" s="189" t="s">
        <v>23625</v>
      </c>
      <c r="B1732" s="190" t="s">
        <v>23626</v>
      </c>
      <c r="C1732" s="190" t="s">
        <v>29797</v>
      </c>
      <c r="D1732" s="190" t="s">
        <v>29797</v>
      </c>
      <c r="E1732" s="190" t="s">
        <v>29797</v>
      </c>
      <c r="F1732" s="190" t="s">
        <v>29797</v>
      </c>
      <c r="G1732" s="190" t="s">
        <v>29797</v>
      </c>
      <c r="H1732" s="190" t="s">
        <v>31465</v>
      </c>
      <c r="I1732" s="190" t="s">
        <v>1386</v>
      </c>
      <c r="J1732" s="190" t="s">
        <v>29821</v>
      </c>
      <c r="K1732" s="190" t="s">
        <v>5062</v>
      </c>
      <c r="L1732" s="190" t="s">
        <v>1447</v>
      </c>
    </row>
    <row r="1733" spans="1:12" ht="15" x14ac:dyDescent="0.25">
      <c r="A1733" s="191" t="s">
        <v>8442</v>
      </c>
      <c r="B1733" s="192" t="s">
        <v>2003</v>
      </c>
      <c r="C1733" s="192" t="s">
        <v>29812</v>
      </c>
      <c r="D1733" s="192" t="s">
        <v>29824</v>
      </c>
      <c r="E1733" s="192" t="s">
        <v>30020</v>
      </c>
      <c r="F1733" s="192" t="s">
        <v>29804</v>
      </c>
      <c r="G1733" s="192" t="s">
        <v>30021</v>
      </c>
      <c r="H1733" s="192" t="s">
        <v>31486</v>
      </c>
      <c r="I1733" s="192" t="s">
        <v>31487</v>
      </c>
      <c r="J1733" s="192" t="s">
        <v>29821</v>
      </c>
      <c r="K1733" s="192" t="s">
        <v>5062</v>
      </c>
      <c r="L1733" s="192" t="s">
        <v>1447</v>
      </c>
    </row>
    <row r="1734" spans="1:12" ht="15" x14ac:dyDescent="0.25">
      <c r="A1734" s="189" t="s">
        <v>23627</v>
      </c>
      <c r="B1734" s="190" t="s">
        <v>23628</v>
      </c>
      <c r="C1734" s="190" t="s">
        <v>29797</v>
      </c>
      <c r="D1734" s="190" t="s">
        <v>29797</v>
      </c>
      <c r="E1734" s="190" t="s">
        <v>29797</v>
      </c>
      <c r="F1734" s="190" t="s">
        <v>29797</v>
      </c>
      <c r="G1734" s="190" t="s">
        <v>29797</v>
      </c>
      <c r="H1734" s="190" t="s">
        <v>29797</v>
      </c>
      <c r="I1734" s="190" t="s">
        <v>29797</v>
      </c>
      <c r="J1734" s="190" t="s">
        <v>29797</v>
      </c>
      <c r="K1734" s="190" t="s">
        <v>29797</v>
      </c>
      <c r="L1734" s="190" t="s">
        <v>29797</v>
      </c>
    </row>
    <row r="1735" spans="1:12" ht="15" x14ac:dyDescent="0.25">
      <c r="A1735" s="191" t="s">
        <v>23629</v>
      </c>
      <c r="B1735" s="192" t="s">
        <v>23630</v>
      </c>
      <c r="C1735" s="192" t="s">
        <v>29797</v>
      </c>
      <c r="D1735" s="192" t="s">
        <v>29797</v>
      </c>
      <c r="E1735" s="192" t="s">
        <v>29797</v>
      </c>
      <c r="F1735" s="192" t="s">
        <v>29797</v>
      </c>
      <c r="G1735" s="192" t="s">
        <v>29797</v>
      </c>
      <c r="H1735" s="192" t="s">
        <v>31371</v>
      </c>
      <c r="I1735" s="192" t="s">
        <v>5062</v>
      </c>
      <c r="J1735" s="192" t="s">
        <v>29821</v>
      </c>
      <c r="K1735" s="192" t="s">
        <v>5062</v>
      </c>
      <c r="L1735" s="192" t="s">
        <v>1447</v>
      </c>
    </row>
    <row r="1736" spans="1:12" ht="15" x14ac:dyDescent="0.25">
      <c r="A1736" s="189" t="s">
        <v>15401</v>
      </c>
      <c r="B1736" s="190" t="s">
        <v>19275</v>
      </c>
      <c r="C1736" s="190" t="s">
        <v>29797</v>
      </c>
      <c r="D1736" s="190" t="s">
        <v>29797</v>
      </c>
      <c r="E1736" s="190" t="s">
        <v>29797</v>
      </c>
      <c r="F1736" s="190" t="s">
        <v>29797</v>
      </c>
      <c r="G1736" s="190" t="s">
        <v>29797</v>
      </c>
      <c r="H1736" s="190" t="s">
        <v>31390</v>
      </c>
      <c r="I1736" s="190" t="s">
        <v>14423</v>
      </c>
      <c r="J1736" s="190" t="s">
        <v>29821</v>
      </c>
      <c r="K1736" s="190" t="s">
        <v>5062</v>
      </c>
      <c r="L1736" s="190" t="s">
        <v>1447</v>
      </c>
    </row>
    <row r="1737" spans="1:12" ht="15" x14ac:dyDescent="0.25">
      <c r="A1737" s="191" t="s">
        <v>23631</v>
      </c>
      <c r="B1737" s="192" t="s">
        <v>23632</v>
      </c>
      <c r="C1737" s="192" t="s">
        <v>29797</v>
      </c>
      <c r="D1737" s="192" t="s">
        <v>29797</v>
      </c>
      <c r="E1737" s="192" t="s">
        <v>30022</v>
      </c>
      <c r="F1737" s="192" t="s">
        <v>29797</v>
      </c>
      <c r="G1737" s="192" t="s">
        <v>29797</v>
      </c>
      <c r="H1737" s="192" t="s">
        <v>31596</v>
      </c>
      <c r="I1737" s="192" t="s">
        <v>6503</v>
      </c>
      <c r="J1737" s="192" t="s">
        <v>31325</v>
      </c>
      <c r="K1737" s="192" t="s">
        <v>5073</v>
      </c>
      <c r="L1737" s="192" t="s">
        <v>1447</v>
      </c>
    </row>
    <row r="1738" spans="1:12" ht="15" x14ac:dyDescent="0.25">
      <c r="A1738" s="189" t="s">
        <v>15402</v>
      </c>
      <c r="B1738" s="190" t="s">
        <v>19276</v>
      </c>
      <c r="C1738" s="190" t="s">
        <v>29797</v>
      </c>
      <c r="D1738" s="190" t="s">
        <v>29797</v>
      </c>
      <c r="E1738" s="190" t="s">
        <v>29797</v>
      </c>
      <c r="F1738" s="190" t="s">
        <v>29797</v>
      </c>
      <c r="G1738" s="190" t="s">
        <v>29797</v>
      </c>
      <c r="H1738" s="190" t="s">
        <v>31992</v>
      </c>
      <c r="I1738" s="190" t="s">
        <v>11560</v>
      </c>
      <c r="J1738" s="190" t="s">
        <v>29968</v>
      </c>
      <c r="K1738" s="190" t="s">
        <v>11560</v>
      </c>
      <c r="L1738" s="190" t="s">
        <v>1447</v>
      </c>
    </row>
    <row r="1739" spans="1:12" ht="15" x14ac:dyDescent="0.25">
      <c r="A1739" s="191" t="s">
        <v>15403</v>
      </c>
      <c r="B1739" s="192" t="s">
        <v>19277</v>
      </c>
      <c r="C1739" s="192" t="s">
        <v>29797</v>
      </c>
      <c r="D1739" s="192" t="s">
        <v>29797</v>
      </c>
      <c r="E1739" s="192" t="s">
        <v>29797</v>
      </c>
      <c r="F1739" s="192" t="s">
        <v>29797</v>
      </c>
      <c r="G1739" s="192" t="s">
        <v>29797</v>
      </c>
      <c r="H1739" s="192" t="s">
        <v>31342</v>
      </c>
      <c r="I1739" s="192" t="s">
        <v>31343</v>
      </c>
      <c r="J1739" s="192" t="s">
        <v>29821</v>
      </c>
      <c r="K1739" s="192" t="s">
        <v>5062</v>
      </c>
      <c r="L1739" s="192" t="s">
        <v>1447</v>
      </c>
    </row>
    <row r="1740" spans="1:12" ht="15" x14ac:dyDescent="0.25">
      <c r="A1740" s="189" t="s">
        <v>8443</v>
      </c>
      <c r="B1740" s="190" t="s">
        <v>2004</v>
      </c>
      <c r="C1740" s="190" t="s">
        <v>29797</v>
      </c>
      <c r="D1740" s="190" t="s">
        <v>29797</v>
      </c>
      <c r="E1740" s="190" t="s">
        <v>29797</v>
      </c>
      <c r="F1740" s="190" t="s">
        <v>29797</v>
      </c>
      <c r="G1740" s="190" t="s">
        <v>29797</v>
      </c>
      <c r="H1740" s="190" t="s">
        <v>31331</v>
      </c>
      <c r="I1740" s="190" t="s">
        <v>31332</v>
      </c>
      <c r="J1740" s="190" t="s">
        <v>29821</v>
      </c>
      <c r="K1740" s="190" t="s">
        <v>5062</v>
      </c>
      <c r="L1740" s="190" t="s">
        <v>1447</v>
      </c>
    </row>
    <row r="1741" spans="1:12" ht="15" x14ac:dyDescent="0.25">
      <c r="A1741" s="191" t="s">
        <v>15404</v>
      </c>
      <c r="B1741" s="192" t="s">
        <v>19278</v>
      </c>
      <c r="C1741" s="192" t="s">
        <v>29797</v>
      </c>
      <c r="D1741" s="192" t="s">
        <v>29797</v>
      </c>
      <c r="E1741" s="192" t="s">
        <v>29797</v>
      </c>
      <c r="F1741" s="192" t="s">
        <v>29797</v>
      </c>
      <c r="G1741" s="192" t="s">
        <v>29797</v>
      </c>
      <c r="H1741" s="192" t="s">
        <v>31993</v>
      </c>
      <c r="I1741" s="192" t="s">
        <v>5078</v>
      </c>
      <c r="J1741" s="192" t="s">
        <v>29826</v>
      </c>
      <c r="K1741" s="192" t="s">
        <v>5078</v>
      </c>
      <c r="L1741" s="192" t="s">
        <v>1447</v>
      </c>
    </row>
    <row r="1742" spans="1:12" ht="15" x14ac:dyDescent="0.25">
      <c r="A1742" s="189" t="s">
        <v>8444</v>
      </c>
      <c r="B1742" s="190" t="s">
        <v>2005</v>
      </c>
      <c r="C1742" s="190" t="s">
        <v>29797</v>
      </c>
      <c r="D1742" s="190" t="s">
        <v>29797</v>
      </c>
      <c r="E1742" s="190" t="s">
        <v>29797</v>
      </c>
      <c r="F1742" s="190" t="s">
        <v>29797</v>
      </c>
      <c r="G1742" s="190" t="s">
        <v>29797</v>
      </c>
      <c r="H1742" s="190" t="s">
        <v>29797</v>
      </c>
      <c r="I1742" s="190" t="s">
        <v>29797</v>
      </c>
      <c r="J1742" s="190" t="s">
        <v>29797</v>
      </c>
      <c r="K1742" s="190" t="s">
        <v>29797</v>
      </c>
      <c r="L1742" s="190" t="s">
        <v>33516</v>
      </c>
    </row>
    <row r="1743" spans="1:12" ht="15" x14ac:dyDescent="0.25">
      <c r="A1743" s="191" t="s">
        <v>23633</v>
      </c>
      <c r="B1743" s="192" t="s">
        <v>23634</v>
      </c>
      <c r="C1743" s="192" t="s">
        <v>29797</v>
      </c>
      <c r="D1743" s="192" t="s">
        <v>29797</v>
      </c>
      <c r="E1743" s="192" t="s">
        <v>29797</v>
      </c>
      <c r="F1743" s="192" t="s">
        <v>29797</v>
      </c>
      <c r="G1743" s="192" t="s">
        <v>29797</v>
      </c>
      <c r="H1743" s="192" t="s">
        <v>29797</v>
      </c>
      <c r="I1743" s="192" t="s">
        <v>29797</v>
      </c>
      <c r="J1743" s="192" t="s">
        <v>29797</v>
      </c>
      <c r="K1743" s="192" t="s">
        <v>29797</v>
      </c>
      <c r="L1743" s="192" t="s">
        <v>1441</v>
      </c>
    </row>
    <row r="1744" spans="1:12" ht="15" x14ac:dyDescent="0.25">
      <c r="A1744" s="189" t="s">
        <v>23635</v>
      </c>
      <c r="B1744" s="190" t="s">
        <v>2006</v>
      </c>
      <c r="C1744" s="190" t="s">
        <v>29797</v>
      </c>
      <c r="D1744" s="190" t="s">
        <v>29797</v>
      </c>
      <c r="E1744" s="190" t="s">
        <v>29797</v>
      </c>
      <c r="F1744" s="190" t="s">
        <v>29797</v>
      </c>
      <c r="G1744" s="190" t="s">
        <v>29797</v>
      </c>
      <c r="H1744" s="190" t="s">
        <v>29797</v>
      </c>
      <c r="I1744" s="190" t="s">
        <v>29797</v>
      </c>
      <c r="J1744" s="190" t="s">
        <v>29797</v>
      </c>
      <c r="K1744" s="190" t="s">
        <v>29797</v>
      </c>
      <c r="L1744" s="190" t="s">
        <v>1441</v>
      </c>
    </row>
    <row r="1745" spans="1:12" ht="15" x14ac:dyDescent="0.25">
      <c r="A1745" s="191" t="s">
        <v>15405</v>
      </c>
      <c r="B1745" s="192" t="s">
        <v>19279</v>
      </c>
      <c r="C1745" s="192" t="s">
        <v>29812</v>
      </c>
      <c r="D1745" s="192" t="s">
        <v>29824</v>
      </c>
      <c r="E1745" s="192" t="s">
        <v>30023</v>
      </c>
      <c r="F1745" s="192" t="s">
        <v>29804</v>
      </c>
      <c r="G1745" s="192" t="s">
        <v>29849</v>
      </c>
      <c r="H1745" s="192" t="s">
        <v>31994</v>
      </c>
      <c r="I1745" s="192" t="s">
        <v>22722</v>
      </c>
      <c r="J1745" s="192" t="s">
        <v>31325</v>
      </c>
      <c r="K1745" s="192" t="s">
        <v>5073</v>
      </c>
      <c r="L1745" s="192" t="s">
        <v>1447</v>
      </c>
    </row>
    <row r="1746" spans="1:12" ht="15" x14ac:dyDescent="0.25">
      <c r="A1746" s="189" t="s">
        <v>23636</v>
      </c>
      <c r="B1746" s="190" t="s">
        <v>2007</v>
      </c>
      <c r="C1746" s="190" t="s">
        <v>29797</v>
      </c>
      <c r="D1746" s="190" t="s">
        <v>29797</v>
      </c>
      <c r="E1746" s="190" t="s">
        <v>29797</v>
      </c>
      <c r="F1746" s="190" t="s">
        <v>29797</v>
      </c>
      <c r="G1746" s="190" t="s">
        <v>29797</v>
      </c>
      <c r="H1746" s="190" t="s">
        <v>29797</v>
      </c>
      <c r="I1746" s="190" t="s">
        <v>29797</v>
      </c>
      <c r="J1746" s="190" t="s">
        <v>29797</v>
      </c>
      <c r="K1746" s="190" t="s">
        <v>29797</v>
      </c>
      <c r="L1746" s="190" t="s">
        <v>1446</v>
      </c>
    </row>
    <row r="1747" spans="1:12" ht="15" x14ac:dyDescent="0.25">
      <c r="A1747" s="191" t="s">
        <v>23637</v>
      </c>
      <c r="B1747" s="192" t="s">
        <v>2008</v>
      </c>
      <c r="C1747" s="192" t="s">
        <v>29797</v>
      </c>
      <c r="D1747" s="192" t="s">
        <v>29797</v>
      </c>
      <c r="E1747" s="192" t="s">
        <v>29797</v>
      </c>
      <c r="F1747" s="192" t="s">
        <v>29797</v>
      </c>
      <c r="G1747" s="192" t="s">
        <v>29797</v>
      </c>
      <c r="H1747" s="192" t="s">
        <v>29797</v>
      </c>
      <c r="I1747" s="192" t="s">
        <v>29797</v>
      </c>
      <c r="J1747" s="192" t="s">
        <v>29797</v>
      </c>
      <c r="K1747" s="192" t="s">
        <v>29797</v>
      </c>
      <c r="L1747" s="192" t="s">
        <v>1469</v>
      </c>
    </row>
    <row r="1748" spans="1:12" ht="15" x14ac:dyDescent="0.25">
      <c r="A1748" s="189" t="s">
        <v>15406</v>
      </c>
      <c r="B1748" s="190" t="s">
        <v>19280</v>
      </c>
      <c r="C1748" s="190" t="s">
        <v>29797</v>
      </c>
      <c r="D1748" s="190" t="s">
        <v>29797</v>
      </c>
      <c r="E1748" s="190" t="s">
        <v>29797</v>
      </c>
      <c r="F1748" s="190" t="s">
        <v>29797</v>
      </c>
      <c r="G1748" s="190" t="s">
        <v>29797</v>
      </c>
      <c r="H1748" s="190" t="s">
        <v>31577</v>
      </c>
      <c r="I1748" s="190" t="s">
        <v>1392</v>
      </c>
      <c r="J1748" s="190" t="s">
        <v>29821</v>
      </c>
      <c r="K1748" s="190" t="s">
        <v>5062</v>
      </c>
      <c r="L1748" s="190" t="s">
        <v>1447</v>
      </c>
    </row>
    <row r="1749" spans="1:12" ht="15" x14ac:dyDescent="0.25">
      <c r="A1749" s="191" t="s">
        <v>10369</v>
      </c>
      <c r="B1749" s="192" t="s">
        <v>10370</v>
      </c>
      <c r="C1749" s="192" t="s">
        <v>29797</v>
      </c>
      <c r="D1749" s="192" t="s">
        <v>29797</v>
      </c>
      <c r="E1749" s="192" t="s">
        <v>29797</v>
      </c>
      <c r="F1749" s="192" t="s">
        <v>29797</v>
      </c>
      <c r="G1749" s="192" t="s">
        <v>29797</v>
      </c>
      <c r="H1749" s="192" t="s">
        <v>29797</v>
      </c>
      <c r="I1749" s="192" t="s">
        <v>29797</v>
      </c>
      <c r="J1749" s="192" t="s">
        <v>29821</v>
      </c>
      <c r="K1749" s="192" t="s">
        <v>5062</v>
      </c>
      <c r="L1749" s="192" t="s">
        <v>1447</v>
      </c>
    </row>
    <row r="1750" spans="1:12" ht="15" x14ac:dyDescent="0.25">
      <c r="A1750" s="189" t="s">
        <v>23638</v>
      </c>
      <c r="B1750" s="190" t="s">
        <v>23639</v>
      </c>
      <c r="C1750" s="190" t="s">
        <v>29797</v>
      </c>
      <c r="D1750" s="190" t="s">
        <v>29797</v>
      </c>
      <c r="E1750" s="190" t="s">
        <v>29797</v>
      </c>
      <c r="F1750" s="190" t="s">
        <v>29797</v>
      </c>
      <c r="G1750" s="190" t="s">
        <v>29797</v>
      </c>
      <c r="H1750" s="190" t="s">
        <v>29797</v>
      </c>
      <c r="I1750" s="190" t="s">
        <v>29797</v>
      </c>
      <c r="J1750" s="190" t="s">
        <v>29797</v>
      </c>
      <c r="K1750" s="190" t="s">
        <v>29797</v>
      </c>
      <c r="L1750" s="190" t="s">
        <v>29797</v>
      </c>
    </row>
    <row r="1751" spans="1:12" ht="15" x14ac:dyDescent="0.25">
      <c r="A1751" s="191" t="s">
        <v>8445</v>
      </c>
      <c r="B1751" s="192" t="s">
        <v>2009</v>
      </c>
      <c r="C1751" s="192" t="s">
        <v>29797</v>
      </c>
      <c r="D1751" s="192" t="s">
        <v>29797</v>
      </c>
      <c r="E1751" s="192" t="s">
        <v>29797</v>
      </c>
      <c r="F1751" s="192" t="s">
        <v>29797</v>
      </c>
      <c r="G1751" s="192" t="s">
        <v>29797</v>
      </c>
      <c r="H1751" s="192" t="s">
        <v>29797</v>
      </c>
      <c r="I1751" s="192" t="s">
        <v>29797</v>
      </c>
      <c r="J1751" s="192" t="s">
        <v>29821</v>
      </c>
      <c r="K1751" s="192" t="s">
        <v>5062</v>
      </c>
      <c r="L1751" s="192" t="s">
        <v>1447</v>
      </c>
    </row>
    <row r="1752" spans="1:12" ht="15" x14ac:dyDescent="0.25">
      <c r="A1752" s="189" t="s">
        <v>23640</v>
      </c>
      <c r="B1752" s="190" t="s">
        <v>23641</v>
      </c>
      <c r="C1752" s="190" t="s">
        <v>29797</v>
      </c>
      <c r="D1752" s="190" t="s">
        <v>29797</v>
      </c>
      <c r="E1752" s="190" t="s">
        <v>29797</v>
      </c>
      <c r="F1752" s="190" t="s">
        <v>29797</v>
      </c>
      <c r="G1752" s="190" t="s">
        <v>29797</v>
      </c>
      <c r="H1752" s="190" t="s">
        <v>29797</v>
      </c>
      <c r="I1752" s="190" t="s">
        <v>29797</v>
      </c>
      <c r="J1752" s="190" t="s">
        <v>29797</v>
      </c>
      <c r="K1752" s="190" t="s">
        <v>29797</v>
      </c>
      <c r="L1752" s="190" t="s">
        <v>29797</v>
      </c>
    </row>
    <row r="1753" spans="1:12" ht="15" x14ac:dyDescent="0.25">
      <c r="A1753" s="191" t="s">
        <v>8446</v>
      </c>
      <c r="B1753" s="192" t="s">
        <v>2010</v>
      </c>
      <c r="C1753" s="192" t="s">
        <v>29797</v>
      </c>
      <c r="D1753" s="192" t="s">
        <v>29797</v>
      </c>
      <c r="E1753" s="192" t="s">
        <v>29797</v>
      </c>
      <c r="F1753" s="192" t="s">
        <v>29797</v>
      </c>
      <c r="G1753" s="192" t="s">
        <v>29797</v>
      </c>
      <c r="H1753" s="192" t="s">
        <v>29797</v>
      </c>
      <c r="I1753" s="192" t="s">
        <v>29797</v>
      </c>
      <c r="J1753" s="192" t="s">
        <v>29797</v>
      </c>
      <c r="K1753" s="192" t="s">
        <v>29797</v>
      </c>
      <c r="L1753" s="192" t="s">
        <v>1447</v>
      </c>
    </row>
    <row r="1754" spans="1:12" ht="15" x14ac:dyDescent="0.25">
      <c r="A1754" s="189" t="s">
        <v>8447</v>
      </c>
      <c r="B1754" s="190" t="s">
        <v>2011</v>
      </c>
      <c r="C1754" s="190" t="s">
        <v>30024</v>
      </c>
      <c r="D1754" s="190" t="s">
        <v>30025</v>
      </c>
      <c r="E1754" s="190" t="s">
        <v>30026</v>
      </c>
      <c r="F1754" s="190" t="s">
        <v>29804</v>
      </c>
      <c r="G1754" s="190" t="s">
        <v>29826</v>
      </c>
      <c r="H1754" s="190" t="s">
        <v>31409</v>
      </c>
      <c r="I1754" s="190" t="s">
        <v>5062</v>
      </c>
      <c r="J1754" s="190" t="s">
        <v>29821</v>
      </c>
      <c r="K1754" s="190" t="s">
        <v>5062</v>
      </c>
      <c r="L1754" s="190" t="s">
        <v>1447</v>
      </c>
    </row>
    <row r="1755" spans="1:12" ht="15" x14ac:dyDescent="0.25">
      <c r="A1755" s="191" t="s">
        <v>15407</v>
      </c>
      <c r="B1755" s="192" t="s">
        <v>19281</v>
      </c>
      <c r="C1755" s="192" t="s">
        <v>29797</v>
      </c>
      <c r="D1755" s="192" t="s">
        <v>29797</v>
      </c>
      <c r="E1755" s="192" t="s">
        <v>29797</v>
      </c>
      <c r="F1755" s="192" t="s">
        <v>29797</v>
      </c>
      <c r="G1755" s="192" t="s">
        <v>29797</v>
      </c>
      <c r="H1755" s="192" t="s">
        <v>31342</v>
      </c>
      <c r="I1755" s="192" t="s">
        <v>31343</v>
      </c>
      <c r="J1755" s="192" t="s">
        <v>29821</v>
      </c>
      <c r="K1755" s="192" t="s">
        <v>5062</v>
      </c>
      <c r="L1755" s="192" t="s">
        <v>1447</v>
      </c>
    </row>
    <row r="1756" spans="1:12" ht="15" x14ac:dyDescent="0.25">
      <c r="A1756" s="189" t="s">
        <v>23642</v>
      </c>
      <c r="B1756" s="190" t="s">
        <v>23643</v>
      </c>
      <c r="C1756" s="190" t="s">
        <v>29812</v>
      </c>
      <c r="D1756" s="190" t="s">
        <v>29824</v>
      </c>
      <c r="E1756" s="190" t="s">
        <v>29797</v>
      </c>
      <c r="F1756" s="190" t="s">
        <v>29804</v>
      </c>
      <c r="G1756" s="190" t="s">
        <v>30027</v>
      </c>
      <c r="H1756" s="190" t="s">
        <v>31434</v>
      </c>
      <c r="I1756" s="190" t="s">
        <v>31435</v>
      </c>
      <c r="J1756" s="190" t="s">
        <v>29821</v>
      </c>
      <c r="K1756" s="190" t="s">
        <v>5062</v>
      </c>
      <c r="L1756" s="190" t="s">
        <v>1447</v>
      </c>
    </row>
    <row r="1757" spans="1:12" ht="15" x14ac:dyDescent="0.25">
      <c r="A1757" s="191" t="s">
        <v>23644</v>
      </c>
      <c r="B1757" s="192" t="s">
        <v>19282</v>
      </c>
      <c r="C1757" s="192" t="s">
        <v>29797</v>
      </c>
      <c r="D1757" s="192" t="s">
        <v>29797</v>
      </c>
      <c r="E1757" s="192" t="s">
        <v>29797</v>
      </c>
      <c r="F1757" s="192" t="s">
        <v>29797</v>
      </c>
      <c r="G1757" s="192" t="s">
        <v>29797</v>
      </c>
      <c r="H1757" s="192" t="s">
        <v>29797</v>
      </c>
      <c r="I1757" s="192" t="s">
        <v>29797</v>
      </c>
      <c r="J1757" s="192" t="s">
        <v>29797</v>
      </c>
      <c r="K1757" s="192" t="s">
        <v>29797</v>
      </c>
      <c r="L1757" s="192" t="s">
        <v>1438</v>
      </c>
    </row>
    <row r="1758" spans="1:12" ht="15" x14ac:dyDescent="0.25">
      <c r="A1758" s="189" t="s">
        <v>23645</v>
      </c>
      <c r="B1758" s="190" t="s">
        <v>23646</v>
      </c>
      <c r="C1758" s="190" t="s">
        <v>29812</v>
      </c>
      <c r="D1758" s="190" t="s">
        <v>29824</v>
      </c>
      <c r="E1758" s="190" t="s">
        <v>30028</v>
      </c>
      <c r="F1758" s="190" t="s">
        <v>29804</v>
      </c>
      <c r="G1758" s="190" t="s">
        <v>29921</v>
      </c>
      <c r="H1758" s="190" t="s">
        <v>31480</v>
      </c>
      <c r="I1758" s="190" t="s">
        <v>31481</v>
      </c>
      <c r="J1758" s="190" t="s">
        <v>29821</v>
      </c>
      <c r="K1758" s="190" t="s">
        <v>5062</v>
      </c>
      <c r="L1758" s="190" t="s">
        <v>1447</v>
      </c>
    </row>
    <row r="1759" spans="1:12" ht="15" x14ac:dyDescent="0.25">
      <c r="A1759" s="191" t="s">
        <v>15408</v>
      </c>
      <c r="B1759" s="192" t="s">
        <v>19283</v>
      </c>
      <c r="C1759" s="192" t="s">
        <v>29797</v>
      </c>
      <c r="D1759" s="192" t="s">
        <v>29797</v>
      </c>
      <c r="E1759" s="192" t="s">
        <v>29797</v>
      </c>
      <c r="F1759" s="192" t="s">
        <v>29797</v>
      </c>
      <c r="G1759" s="192" t="s">
        <v>29797</v>
      </c>
      <c r="H1759" s="192" t="s">
        <v>31402</v>
      </c>
      <c r="I1759" s="192" t="s">
        <v>31403</v>
      </c>
      <c r="J1759" s="192" t="s">
        <v>29821</v>
      </c>
      <c r="K1759" s="192" t="s">
        <v>5062</v>
      </c>
      <c r="L1759" s="192" t="s">
        <v>1447</v>
      </c>
    </row>
    <row r="1760" spans="1:12" ht="15" x14ac:dyDescent="0.25">
      <c r="A1760" s="189" t="s">
        <v>15409</v>
      </c>
      <c r="B1760" s="190" t="s">
        <v>19284</v>
      </c>
      <c r="C1760" s="190" t="s">
        <v>29797</v>
      </c>
      <c r="D1760" s="190" t="s">
        <v>29797</v>
      </c>
      <c r="E1760" s="190" t="s">
        <v>29797</v>
      </c>
      <c r="F1760" s="190" t="s">
        <v>29797</v>
      </c>
      <c r="G1760" s="190" t="s">
        <v>29797</v>
      </c>
      <c r="H1760" s="190" t="s">
        <v>29797</v>
      </c>
      <c r="I1760" s="190" t="s">
        <v>29797</v>
      </c>
      <c r="J1760" s="190" t="s">
        <v>29797</v>
      </c>
      <c r="K1760" s="190" t="s">
        <v>29797</v>
      </c>
      <c r="L1760" s="190" t="s">
        <v>29797</v>
      </c>
    </row>
    <row r="1761" spans="1:12" ht="15" x14ac:dyDescent="0.25">
      <c r="A1761" s="191" t="s">
        <v>15410</v>
      </c>
      <c r="B1761" s="192" t="s">
        <v>19285</v>
      </c>
      <c r="C1761" s="192" t="s">
        <v>29797</v>
      </c>
      <c r="D1761" s="192" t="s">
        <v>29797</v>
      </c>
      <c r="E1761" s="192" t="s">
        <v>29797</v>
      </c>
      <c r="F1761" s="192" t="s">
        <v>29797</v>
      </c>
      <c r="G1761" s="192" t="s">
        <v>29797</v>
      </c>
      <c r="H1761" s="192" t="s">
        <v>31995</v>
      </c>
      <c r="I1761" s="192" t="s">
        <v>31996</v>
      </c>
      <c r="J1761" s="192" t="s">
        <v>29826</v>
      </c>
      <c r="K1761" s="192" t="s">
        <v>5078</v>
      </c>
      <c r="L1761" s="192" t="s">
        <v>1447</v>
      </c>
    </row>
    <row r="1762" spans="1:12" ht="15" x14ac:dyDescent="0.25">
      <c r="A1762" s="189" t="s">
        <v>8448</v>
      </c>
      <c r="B1762" s="190" t="s">
        <v>2012</v>
      </c>
      <c r="C1762" s="190" t="s">
        <v>29797</v>
      </c>
      <c r="D1762" s="190" t="s">
        <v>29797</v>
      </c>
      <c r="E1762" s="190" t="s">
        <v>29797</v>
      </c>
      <c r="F1762" s="190" t="s">
        <v>29797</v>
      </c>
      <c r="G1762" s="190" t="s">
        <v>29797</v>
      </c>
      <c r="H1762" s="190" t="s">
        <v>31895</v>
      </c>
      <c r="I1762" s="190" t="s">
        <v>31896</v>
      </c>
      <c r="J1762" s="190" t="s">
        <v>29821</v>
      </c>
      <c r="K1762" s="190" t="s">
        <v>5062</v>
      </c>
      <c r="L1762" s="190" t="s">
        <v>1447</v>
      </c>
    </row>
    <row r="1763" spans="1:12" ht="15" x14ac:dyDescent="0.25">
      <c r="A1763" s="191" t="s">
        <v>23647</v>
      </c>
      <c r="B1763" s="192" t="s">
        <v>23648</v>
      </c>
      <c r="C1763" s="192" t="s">
        <v>29797</v>
      </c>
      <c r="D1763" s="192" t="s">
        <v>29797</v>
      </c>
      <c r="E1763" s="192" t="s">
        <v>29797</v>
      </c>
      <c r="F1763" s="192" t="s">
        <v>29797</v>
      </c>
      <c r="G1763" s="192" t="s">
        <v>29797</v>
      </c>
      <c r="H1763" s="192" t="s">
        <v>31342</v>
      </c>
      <c r="I1763" s="192" t="s">
        <v>31343</v>
      </c>
      <c r="J1763" s="192" t="s">
        <v>29821</v>
      </c>
      <c r="K1763" s="192" t="s">
        <v>5062</v>
      </c>
      <c r="L1763" s="192" t="s">
        <v>1447</v>
      </c>
    </row>
    <row r="1764" spans="1:12" ht="15" x14ac:dyDescent="0.25">
      <c r="A1764" s="189" t="s">
        <v>23649</v>
      </c>
      <c r="B1764" s="190" t="s">
        <v>23650</v>
      </c>
      <c r="C1764" s="190" t="s">
        <v>29797</v>
      </c>
      <c r="D1764" s="190" t="s">
        <v>29797</v>
      </c>
      <c r="E1764" s="190" t="s">
        <v>29797</v>
      </c>
      <c r="F1764" s="190" t="s">
        <v>29797</v>
      </c>
      <c r="G1764" s="190" t="s">
        <v>29797</v>
      </c>
      <c r="H1764" s="190" t="s">
        <v>31380</v>
      </c>
      <c r="I1764" s="190" t="s">
        <v>31381</v>
      </c>
      <c r="J1764" s="190" t="s">
        <v>29821</v>
      </c>
      <c r="K1764" s="190" t="s">
        <v>5062</v>
      </c>
      <c r="L1764" s="190" t="s">
        <v>1447</v>
      </c>
    </row>
    <row r="1765" spans="1:12" ht="15" x14ac:dyDescent="0.25">
      <c r="A1765" s="191" t="s">
        <v>8449</v>
      </c>
      <c r="B1765" s="192" t="s">
        <v>2013</v>
      </c>
      <c r="C1765" s="192" t="s">
        <v>29797</v>
      </c>
      <c r="D1765" s="192" t="s">
        <v>29797</v>
      </c>
      <c r="E1765" s="192" t="s">
        <v>29797</v>
      </c>
      <c r="F1765" s="192" t="s">
        <v>29797</v>
      </c>
      <c r="G1765" s="192" t="s">
        <v>29797</v>
      </c>
      <c r="H1765" s="192" t="s">
        <v>29797</v>
      </c>
      <c r="I1765" s="192" t="s">
        <v>29797</v>
      </c>
      <c r="J1765" s="192" t="s">
        <v>29821</v>
      </c>
      <c r="K1765" s="192" t="s">
        <v>5062</v>
      </c>
      <c r="L1765" s="192" t="s">
        <v>1447</v>
      </c>
    </row>
    <row r="1766" spans="1:12" ht="15" x14ac:dyDescent="0.25">
      <c r="A1766" s="189" t="s">
        <v>8450</v>
      </c>
      <c r="B1766" s="190" t="s">
        <v>2014</v>
      </c>
      <c r="C1766" s="190" t="s">
        <v>29797</v>
      </c>
      <c r="D1766" s="190" t="s">
        <v>29797</v>
      </c>
      <c r="E1766" s="190" t="s">
        <v>29797</v>
      </c>
      <c r="F1766" s="190" t="s">
        <v>29797</v>
      </c>
      <c r="G1766" s="190" t="s">
        <v>29797</v>
      </c>
      <c r="H1766" s="190" t="s">
        <v>31621</v>
      </c>
      <c r="I1766" s="190" t="s">
        <v>31622</v>
      </c>
      <c r="J1766" s="190" t="s">
        <v>30441</v>
      </c>
      <c r="K1766" s="190" t="s">
        <v>9190</v>
      </c>
      <c r="L1766" s="190" t="s">
        <v>1447</v>
      </c>
    </row>
    <row r="1767" spans="1:12" ht="15" x14ac:dyDescent="0.25">
      <c r="A1767" s="191" t="s">
        <v>8451</v>
      </c>
      <c r="B1767" s="192" t="s">
        <v>2015</v>
      </c>
      <c r="C1767" s="192" t="s">
        <v>29797</v>
      </c>
      <c r="D1767" s="192" t="s">
        <v>29797</v>
      </c>
      <c r="E1767" s="192" t="s">
        <v>29797</v>
      </c>
      <c r="F1767" s="192" t="s">
        <v>29797</v>
      </c>
      <c r="G1767" s="192" t="s">
        <v>29797</v>
      </c>
      <c r="H1767" s="192" t="s">
        <v>29797</v>
      </c>
      <c r="I1767" s="192" t="s">
        <v>29797</v>
      </c>
      <c r="J1767" s="192" t="s">
        <v>29797</v>
      </c>
      <c r="K1767" s="192" t="s">
        <v>29797</v>
      </c>
      <c r="L1767" s="192" t="s">
        <v>29797</v>
      </c>
    </row>
    <row r="1768" spans="1:12" ht="15" x14ac:dyDescent="0.25">
      <c r="A1768" s="189" t="s">
        <v>15411</v>
      </c>
      <c r="B1768" s="190" t="s">
        <v>23651</v>
      </c>
      <c r="C1768" s="190" t="s">
        <v>29797</v>
      </c>
      <c r="D1768" s="190" t="s">
        <v>29797</v>
      </c>
      <c r="E1768" s="190" t="s">
        <v>29797</v>
      </c>
      <c r="F1768" s="190" t="s">
        <v>29797</v>
      </c>
      <c r="G1768" s="190" t="s">
        <v>29797</v>
      </c>
      <c r="H1768" s="190" t="s">
        <v>29797</v>
      </c>
      <c r="I1768" s="190" t="s">
        <v>29797</v>
      </c>
      <c r="J1768" s="190" t="s">
        <v>29797</v>
      </c>
      <c r="K1768" s="190" t="s">
        <v>29797</v>
      </c>
      <c r="L1768" s="190" t="s">
        <v>1447</v>
      </c>
    </row>
    <row r="1769" spans="1:12" ht="15" x14ac:dyDescent="0.25">
      <c r="A1769" s="191" t="s">
        <v>15412</v>
      </c>
      <c r="B1769" s="192" t="s">
        <v>19286</v>
      </c>
      <c r="C1769" s="192" t="s">
        <v>29797</v>
      </c>
      <c r="D1769" s="192" t="s">
        <v>29797</v>
      </c>
      <c r="E1769" s="192" t="s">
        <v>29797</v>
      </c>
      <c r="F1769" s="192" t="s">
        <v>29797</v>
      </c>
      <c r="G1769" s="192" t="s">
        <v>29797</v>
      </c>
      <c r="H1769" s="192" t="s">
        <v>31380</v>
      </c>
      <c r="I1769" s="192" t="s">
        <v>31381</v>
      </c>
      <c r="J1769" s="192" t="s">
        <v>29821</v>
      </c>
      <c r="K1769" s="192" t="s">
        <v>5062</v>
      </c>
      <c r="L1769" s="192" t="s">
        <v>1447</v>
      </c>
    </row>
    <row r="1770" spans="1:12" ht="15" x14ac:dyDescent="0.25">
      <c r="A1770" s="189" t="s">
        <v>15413</v>
      </c>
      <c r="B1770" s="190" t="s">
        <v>19287</v>
      </c>
      <c r="C1770" s="190" t="s">
        <v>29797</v>
      </c>
      <c r="D1770" s="190" t="s">
        <v>29797</v>
      </c>
      <c r="E1770" s="190" t="s">
        <v>29797</v>
      </c>
      <c r="F1770" s="190" t="s">
        <v>29797</v>
      </c>
      <c r="G1770" s="190" t="s">
        <v>29797</v>
      </c>
      <c r="H1770" s="190" t="s">
        <v>31380</v>
      </c>
      <c r="I1770" s="190" t="s">
        <v>31381</v>
      </c>
      <c r="J1770" s="190" t="s">
        <v>29821</v>
      </c>
      <c r="K1770" s="190" t="s">
        <v>5062</v>
      </c>
      <c r="L1770" s="190" t="s">
        <v>1447</v>
      </c>
    </row>
    <row r="1771" spans="1:12" ht="15" x14ac:dyDescent="0.25">
      <c r="A1771" s="191" t="s">
        <v>15414</v>
      </c>
      <c r="B1771" s="192" t="s">
        <v>19288</v>
      </c>
      <c r="C1771" s="192" t="s">
        <v>29797</v>
      </c>
      <c r="D1771" s="192" t="s">
        <v>29797</v>
      </c>
      <c r="E1771" s="192" t="s">
        <v>29797</v>
      </c>
      <c r="F1771" s="192" t="s">
        <v>29797</v>
      </c>
      <c r="G1771" s="192" t="s">
        <v>29797</v>
      </c>
      <c r="H1771" s="192" t="s">
        <v>29797</v>
      </c>
      <c r="I1771" s="192" t="s">
        <v>29797</v>
      </c>
      <c r="J1771" s="192" t="s">
        <v>29797</v>
      </c>
      <c r="K1771" s="192" t="s">
        <v>29797</v>
      </c>
      <c r="L1771" s="192" t="s">
        <v>29797</v>
      </c>
    </row>
    <row r="1772" spans="1:12" ht="15" x14ac:dyDescent="0.25">
      <c r="A1772" s="189" t="s">
        <v>15415</v>
      </c>
      <c r="B1772" s="190" t="s">
        <v>19289</v>
      </c>
      <c r="C1772" s="190" t="s">
        <v>29797</v>
      </c>
      <c r="D1772" s="190" t="s">
        <v>29797</v>
      </c>
      <c r="E1772" s="190" t="s">
        <v>29797</v>
      </c>
      <c r="F1772" s="190" t="s">
        <v>29797</v>
      </c>
      <c r="G1772" s="190" t="s">
        <v>29797</v>
      </c>
      <c r="H1772" s="190" t="s">
        <v>31997</v>
      </c>
      <c r="I1772" s="190" t="s">
        <v>5073</v>
      </c>
      <c r="J1772" s="190" t="s">
        <v>31325</v>
      </c>
      <c r="K1772" s="190" t="s">
        <v>5073</v>
      </c>
      <c r="L1772" s="190" t="s">
        <v>1447</v>
      </c>
    </row>
    <row r="1773" spans="1:12" ht="15" x14ac:dyDescent="0.25">
      <c r="A1773" s="191" t="s">
        <v>23652</v>
      </c>
      <c r="B1773" s="192" t="s">
        <v>23653</v>
      </c>
      <c r="C1773" s="192" t="s">
        <v>29797</v>
      </c>
      <c r="D1773" s="192" t="s">
        <v>29797</v>
      </c>
      <c r="E1773" s="192" t="s">
        <v>29797</v>
      </c>
      <c r="F1773" s="192" t="s">
        <v>29797</v>
      </c>
      <c r="G1773" s="192" t="s">
        <v>29797</v>
      </c>
      <c r="H1773" s="192" t="s">
        <v>29797</v>
      </c>
      <c r="I1773" s="192" t="s">
        <v>29797</v>
      </c>
      <c r="J1773" s="192" t="s">
        <v>29797</v>
      </c>
      <c r="K1773" s="192" t="s">
        <v>29797</v>
      </c>
      <c r="L1773" s="192" t="s">
        <v>29797</v>
      </c>
    </row>
    <row r="1774" spans="1:12" ht="15" x14ac:dyDescent="0.25">
      <c r="A1774" s="189" t="s">
        <v>10371</v>
      </c>
      <c r="B1774" s="190" t="s">
        <v>10372</v>
      </c>
      <c r="C1774" s="190" t="s">
        <v>29797</v>
      </c>
      <c r="D1774" s="190" t="s">
        <v>29797</v>
      </c>
      <c r="E1774" s="190" t="s">
        <v>29797</v>
      </c>
      <c r="F1774" s="190" t="s">
        <v>29797</v>
      </c>
      <c r="G1774" s="190" t="s">
        <v>29797</v>
      </c>
      <c r="H1774" s="190" t="s">
        <v>31998</v>
      </c>
      <c r="I1774" s="190" t="s">
        <v>31999</v>
      </c>
      <c r="J1774" s="190" t="s">
        <v>29821</v>
      </c>
      <c r="K1774" s="190" t="s">
        <v>5062</v>
      </c>
      <c r="L1774" s="190" t="s">
        <v>1447</v>
      </c>
    </row>
    <row r="1775" spans="1:12" ht="15" x14ac:dyDescent="0.25">
      <c r="A1775" s="191" t="s">
        <v>23654</v>
      </c>
      <c r="B1775" s="192" t="s">
        <v>23655</v>
      </c>
      <c r="C1775" s="192" t="s">
        <v>29797</v>
      </c>
      <c r="D1775" s="192" t="s">
        <v>29797</v>
      </c>
      <c r="E1775" s="192" t="s">
        <v>29797</v>
      </c>
      <c r="F1775" s="192" t="s">
        <v>29797</v>
      </c>
      <c r="G1775" s="192" t="s">
        <v>29797</v>
      </c>
      <c r="H1775" s="192" t="s">
        <v>29797</v>
      </c>
      <c r="I1775" s="192" t="s">
        <v>29797</v>
      </c>
      <c r="J1775" s="192" t="s">
        <v>29797</v>
      </c>
      <c r="K1775" s="192" t="s">
        <v>29797</v>
      </c>
      <c r="L1775" s="192" t="s">
        <v>29797</v>
      </c>
    </row>
    <row r="1776" spans="1:12" ht="15" x14ac:dyDescent="0.25">
      <c r="A1776" s="189" t="s">
        <v>15416</v>
      </c>
      <c r="B1776" s="190" t="s">
        <v>19290</v>
      </c>
      <c r="C1776" s="190" t="s">
        <v>29797</v>
      </c>
      <c r="D1776" s="190" t="s">
        <v>29797</v>
      </c>
      <c r="E1776" s="190" t="s">
        <v>29797</v>
      </c>
      <c r="F1776" s="190" t="s">
        <v>29797</v>
      </c>
      <c r="G1776" s="190" t="s">
        <v>29797</v>
      </c>
      <c r="H1776" s="190" t="s">
        <v>31409</v>
      </c>
      <c r="I1776" s="190" t="s">
        <v>5062</v>
      </c>
      <c r="J1776" s="190" t="s">
        <v>29821</v>
      </c>
      <c r="K1776" s="190" t="s">
        <v>5062</v>
      </c>
      <c r="L1776" s="190" t="s">
        <v>1447</v>
      </c>
    </row>
    <row r="1777" spans="1:12" ht="15" x14ac:dyDescent="0.25">
      <c r="A1777" s="191" t="s">
        <v>10373</v>
      </c>
      <c r="B1777" s="192" t="s">
        <v>10374</v>
      </c>
      <c r="C1777" s="192" t="s">
        <v>29797</v>
      </c>
      <c r="D1777" s="192" t="s">
        <v>29797</v>
      </c>
      <c r="E1777" s="192" t="s">
        <v>29797</v>
      </c>
      <c r="F1777" s="192" t="s">
        <v>29797</v>
      </c>
      <c r="G1777" s="192" t="s">
        <v>29797</v>
      </c>
      <c r="H1777" s="192" t="s">
        <v>31577</v>
      </c>
      <c r="I1777" s="192" t="s">
        <v>1392</v>
      </c>
      <c r="J1777" s="192" t="s">
        <v>29821</v>
      </c>
      <c r="K1777" s="192" t="s">
        <v>5062</v>
      </c>
      <c r="L1777" s="192" t="s">
        <v>1447</v>
      </c>
    </row>
    <row r="1778" spans="1:12" ht="15" x14ac:dyDescent="0.25">
      <c r="A1778" s="189" t="s">
        <v>10375</v>
      </c>
      <c r="B1778" s="190" t="s">
        <v>10376</v>
      </c>
      <c r="C1778" s="190" t="s">
        <v>29797</v>
      </c>
      <c r="D1778" s="190" t="s">
        <v>29797</v>
      </c>
      <c r="E1778" s="190" t="s">
        <v>29797</v>
      </c>
      <c r="F1778" s="190" t="s">
        <v>29797</v>
      </c>
      <c r="G1778" s="190" t="s">
        <v>29797</v>
      </c>
      <c r="H1778" s="190" t="s">
        <v>29797</v>
      </c>
      <c r="I1778" s="190" t="s">
        <v>29797</v>
      </c>
      <c r="J1778" s="190" t="s">
        <v>29821</v>
      </c>
      <c r="K1778" s="190" t="s">
        <v>5062</v>
      </c>
      <c r="L1778" s="190" t="s">
        <v>1447</v>
      </c>
    </row>
    <row r="1779" spans="1:12" ht="15" x14ac:dyDescent="0.25">
      <c r="A1779" s="191" t="s">
        <v>15417</v>
      </c>
      <c r="B1779" s="192" t="s">
        <v>19291</v>
      </c>
      <c r="C1779" s="192" t="s">
        <v>29797</v>
      </c>
      <c r="D1779" s="192" t="s">
        <v>29797</v>
      </c>
      <c r="E1779" s="192" t="s">
        <v>29797</v>
      </c>
      <c r="F1779" s="192" t="s">
        <v>29797</v>
      </c>
      <c r="G1779" s="192" t="s">
        <v>29797</v>
      </c>
      <c r="H1779" s="192" t="s">
        <v>29797</v>
      </c>
      <c r="I1779" s="192" t="s">
        <v>29797</v>
      </c>
      <c r="J1779" s="192" t="s">
        <v>29797</v>
      </c>
      <c r="K1779" s="192" t="s">
        <v>29797</v>
      </c>
      <c r="L1779" s="192" t="s">
        <v>29797</v>
      </c>
    </row>
    <row r="1780" spans="1:12" ht="15" x14ac:dyDescent="0.25">
      <c r="A1780" s="189" t="s">
        <v>8452</v>
      </c>
      <c r="B1780" s="190" t="s">
        <v>2016</v>
      </c>
      <c r="C1780" s="190" t="s">
        <v>29801</v>
      </c>
      <c r="D1780" s="190" t="s">
        <v>29797</v>
      </c>
      <c r="E1780" s="190" t="s">
        <v>30029</v>
      </c>
      <c r="F1780" s="190" t="s">
        <v>29797</v>
      </c>
      <c r="G1780" s="190" t="s">
        <v>29797</v>
      </c>
      <c r="H1780" s="190" t="s">
        <v>32000</v>
      </c>
      <c r="I1780" s="190" t="s">
        <v>32001</v>
      </c>
      <c r="J1780" s="190" t="s">
        <v>31420</v>
      </c>
      <c r="K1780" s="190" t="s">
        <v>8076</v>
      </c>
      <c r="L1780" s="190" t="s">
        <v>1447</v>
      </c>
    </row>
    <row r="1781" spans="1:12" ht="15" x14ac:dyDescent="0.25">
      <c r="A1781" s="191" t="s">
        <v>23656</v>
      </c>
      <c r="B1781" s="192" t="s">
        <v>2017</v>
      </c>
      <c r="C1781" s="192" t="s">
        <v>29797</v>
      </c>
      <c r="D1781" s="192" t="s">
        <v>29797</v>
      </c>
      <c r="E1781" s="192" t="s">
        <v>29797</v>
      </c>
      <c r="F1781" s="192" t="s">
        <v>29797</v>
      </c>
      <c r="G1781" s="192" t="s">
        <v>29797</v>
      </c>
      <c r="H1781" s="192" t="s">
        <v>29797</v>
      </c>
      <c r="I1781" s="192" t="s">
        <v>29797</v>
      </c>
      <c r="J1781" s="192" t="s">
        <v>29797</v>
      </c>
      <c r="K1781" s="192" t="s">
        <v>29797</v>
      </c>
      <c r="L1781" s="192" t="s">
        <v>33517</v>
      </c>
    </row>
    <row r="1782" spans="1:12" ht="15" x14ac:dyDescent="0.25">
      <c r="A1782" s="189" t="s">
        <v>23657</v>
      </c>
      <c r="B1782" s="190" t="s">
        <v>23658</v>
      </c>
      <c r="C1782" s="190" t="s">
        <v>29797</v>
      </c>
      <c r="D1782" s="190" t="s">
        <v>29797</v>
      </c>
      <c r="E1782" s="190" t="s">
        <v>29797</v>
      </c>
      <c r="F1782" s="190" t="s">
        <v>29797</v>
      </c>
      <c r="G1782" s="190" t="s">
        <v>29797</v>
      </c>
      <c r="H1782" s="190" t="s">
        <v>29797</v>
      </c>
      <c r="I1782" s="190" t="s">
        <v>29797</v>
      </c>
      <c r="J1782" s="190" t="s">
        <v>29797</v>
      </c>
      <c r="K1782" s="190" t="s">
        <v>29797</v>
      </c>
      <c r="L1782" s="190" t="s">
        <v>1444</v>
      </c>
    </row>
    <row r="1783" spans="1:12" ht="15" x14ac:dyDescent="0.25">
      <c r="A1783" s="191" t="s">
        <v>15418</v>
      </c>
      <c r="B1783" s="192" t="s">
        <v>19292</v>
      </c>
      <c r="C1783" s="192" t="s">
        <v>29797</v>
      </c>
      <c r="D1783" s="192" t="s">
        <v>29797</v>
      </c>
      <c r="E1783" s="192" t="s">
        <v>29797</v>
      </c>
      <c r="F1783" s="192" t="s">
        <v>29797</v>
      </c>
      <c r="G1783" s="192" t="s">
        <v>29797</v>
      </c>
      <c r="H1783" s="192" t="s">
        <v>29797</v>
      </c>
      <c r="I1783" s="192" t="s">
        <v>29797</v>
      </c>
      <c r="J1783" s="192" t="s">
        <v>29797</v>
      </c>
      <c r="K1783" s="192" t="s">
        <v>29797</v>
      </c>
      <c r="L1783" s="192" t="s">
        <v>33516</v>
      </c>
    </row>
    <row r="1784" spans="1:12" ht="15" x14ac:dyDescent="0.25">
      <c r="A1784" s="189" t="s">
        <v>15419</v>
      </c>
      <c r="B1784" s="190" t="s">
        <v>19293</v>
      </c>
      <c r="C1784" s="190" t="s">
        <v>29797</v>
      </c>
      <c r="D1784" s="190" t="s">
        <v>29797</v>
      </c>
      <c r="E1784" s="190" t="s">
        <v>29797</v>
      </c>
      <c r="F1784" s="190" t="s">
        <v>29797</v>
      </c>
      <c r="G1784" s="190" t="s">
        <v>29797</v>
      </c>
      <c r="H1784" s="190" t="s">
        <v>29797</v>
      </c>
      <c r="I1784" s="190" t="s">
        <v>29797</v>
      </c>
      <c r="J1784" s="190" t="s">
        <v>29797</v>
      </c>
      <c r="K1784" s="190" t="s">
        <v>29797</v>
      </c>
      <c r="L1784" s="190" t="s">
        <v>29797</v>
      </c>
    </row>
    <row r="1785" spans="1:12" ht="15" x14ac:dyDescent="0.25">
      <c r="A1785" s="191" t="s">
        <v>15420</v>
      </c>
      <c r="B1785" s="192" t="s">
        <v>19294</v>
      </c>
      <c r="C1785" s="192" t="s">
        <v>29797</v>
      </c>
      <c r="D1785" s="192" t="s">
        <v>29797</v>
      </c>
      <c r="E1785" s="192" t="s">
        <v>29797</v>
      </c>
      <c r="F1785" s="192" t="s">
        <v>29797</v>
      </c>
      <c r="G1785" s="192" t="s">
        <v>29797</v>
      </c>
      <c r="H1785" s="192" t="s">
        <v>31694</v>
      </c>
      <c r="I1785" s="192" t="s">
        <v>5078</v>
      </c>
      <c r="J1785" s="192" t="s">
        <v>29826</v>
      </c>
      <c r="K1785" s="192" t="s">
        <v>5078</v>
      </c>
      <c r="L1785" s="192" t="s">
        <v>1447</v>
      </c>
    </row>
    <row r="1786" spans="1:12" ht="15" x14ac:dyDescent="0.25">
      <c r="A1786" s="189" t="s">
        <v>23659</v>
      </c>
      <c r="B1786" s="190" t="s">
        <v>23660</v>
      </c>
      <c r="C1786" s="190" t="s">
        <v>29797</v>
      </c>
      <c r="D1786" s="190" t="s">
        <v>29797</v>
      </c>
      <c r="E1786" s="190" t="s">
        <v>29797</v>
      </c>
      <c r="F1786" s="190" t="s">
        <v>29797</v>
      </c>
      <c r="G1786" s="190" t="s">
        <v>29797</v>
      </c>
      <c r="H1786" s="190" t="s">
        <v>31307</v>
      </c>
      <c r="I1786" s="190" t="s">
        <v>5062</v>
      </c>
      <c r="J1786" s="190" t="s">
        <v>29821</v>
      </c>
      <c r="K1786" s="190" t="s">
        <v>5062</v>
      </c>
      <c r="L1786" s="190" t="s">
        <v>1447</v>
      </c>
    </row>
    <row r="1787" spans="1:12" ht="15" x14ac:dyDescent="0.25">
      <c r="A1787" s="191" t="s">
        <v>8453</v>
      </c>
      <c r="B1787" s="192" t="s">
        <v>2018</v>
      </c>
      <c r="C1787" s="192" t="s">
        <v>29797</v>
      </c>
      <c r="D1787" s="192" t="s">
        <v>29797</v>
      </c>
      <c r="E1787" s="192" t="s">
        <v>29797</v>
      </c>
      <c r="F1787" s="192" t="s">
        <v>29797</v>
      </c>
      <c r="G1787" s="192" t="s">
        <v>29797</v>
      </c>
      <c r="H1787" s="192" t="s">
        <v>31361</v>
      </c>
      <c r="I1787" s="192" t="s">
        <v>5062</v>
      </c>
      <c r="J1787" s="192" t="s">
        <v>29821</v>
      </c>
      <c r="K1787" s="192" t="s">
        <v>5062</v>
      </c>
      <c r="L1787" s="192" t="s">
        <v>1447</v>
      </c>
    </row>
    <row r="1788" spans="1:12" ht="15" x14ac:dyDescent="0.25">
      <c r="A1788" s="189" t="s">
        <v>15421</v>
      </c>
      <c r="B1788" s="190" t="s">
        <v>23661</v>
      </c>
      <c r="C1788" s="190" t="s">
        <v>29797</v>
      </c>
      <c r="D1788" s="190" t="s">
        <v>29797</v>
      </c>
      <c r="E1788" s="190" t="s">
        <v>29797</v>
      </c>
      <c r="F1788" s="190" t="s">
        <v>29797</v>
      </c>
      <c r="G1788" s="190" t="s">
        <v>29797</v>
      </c>
      <c r="H1788" s="190" t="s">
        <v>31307</v>
      </c>
      <c r="I1788" s="190" t="s">
        <v>5062</v>
      </c>
      <c r="J1788" s="190" t="s">
        <v>29821</v>
      </c>
      <c r="K1788" s="190" t="s">
        <v>5062</v>
      </c>
      <c r="L1788" s="190" t="s">
        <v>1447</v>
      </c>
    </row>
    <row r="1789" spans="1:12" ht="15" x14ac:dyDescent="0.25">
      <c r="A1789" s="191" t="s">
        <v>15422</v>
      </c>
      <c r="B1789" s="192" t="s">
        <v>19295</v>
      </c>
      <c r="C1789" s="192" t="s">
        <v>29797</v>
      </c>
      <c r="D1789" s="192" t="s">
        <v>29797</v>
      </c>
      <c r="E1789" s="192" t="s">
        <v>29797</v>
      </c>
      <c r="F1789" s="192" t="s">
        <v>29797</v>
      </c>
      <c r="G1789" s="192" t="s">
        <v>29797</v>
      </c>
      <c r="H1789" s="192" t="s">
        <v>31409</v>
      </c>
      <c r="I1789" s="192" t="s">
        <v>5062</v>
      </c>
      <c r="J1789" s="192" t="s">
        <v>29821</v>
      </c>
      <c r="K1789" s="192" t="s">
        <v>5062</v>
      </c>
      <c r="L1789" s="192" t="s">
        <v>1447</v>
      </c>
    </row>
    <row r="1790" spans="1:12" ht="15" x14ac:dyDescent="0.25">
      <c r="A1790" s="189" t="s">
        <v>10377</v>
      </c>
      <c r="B1790" s="190" t="s">
        <v>10378</v>
      </c>
      <c r="C1790" s="190" t="s">
        <v>29797</v>
      </c>
      <c r="D1790" s="190" t="s">
        <v>29797</v>
      </c>
      <c r="E1790" s="190" t="s">
        <v>29797</v>
      </c>
      <c r="F1790" s="190" t="s">
        <v>29797</v>
      </c>
      <c r="G1790" s="190" t="s">
        <v>29797</v>
      </c>
      <c r="H1790" s="190" t="s">
        <v>31376</v>
      </c>
      <c r="I1790" s="190" t="s">
        <v>5062</v>
      </c>
      <c r="J1790" s="190" t="s">
        <v>29821</v>
      </c>
      <c r="K1790" s="190" t="s">
        <v>5062</v>
      </c>
      <c r="L1790" s="190" t="s">
        <v>1447</v>
      </c>
    </row>
    <row r="1791" spans="1:12" ht="15" x14ac:dyDescent="0.25">
      <c r="A1791" s="191" t="s">
        <v>15423</v>
      </c>
      <c r="B1791" s="192" t="s">
        <v>19296</v>
      </c>
      <c r="C1791" s="192" t="s">
        <v>29797</v>
      </c>
      <c r="D1791" s="192" t="s">
        <v>29797</v>
      </c>
      <c r="E1791" s="192" t="s">
        <v>29797</v>
      </c>
      <c r="F1791" s="192" t="s">
        <v>29797</v>
      </c>
      <c r="G1791" s="192" t="s">
        <v>29797</v>
      </c>
      <c r="H1791" s="192" t="s">
        <v>31451</v>
      </c>
      <c r="I1791" s="192" t="s">
        <v>1382</v>
      </c>
      <c r="J1791" s="192" t="s">
        <v>29821</v>
      </c>
      <c r="K1791" s="192" t="s">
        <v>5062</v>
      </c>
      <c r="L1791" s="192" t="s">
        <v>1447</v>
      </c>
    </row>
    <row r="1792" spans="1:12" ht="15" x14ac:dyDescent="0.25">
      <c r="A1792" s="189" t="s">
        <v>8454</v>
      </c>
      <c r="B1792" s="190" t="s">
        <v>2019</v>
      </c>
      <c r="C1792" s="190" t="s">
        <v>29797</v>
      </c>
      <c r="D1792" s="190" t="s">
        <v>29797</v>
      </c>
      <c r="E1792" s="190" t="s">
        <v>29797</v>
      </c>
      <c r="F1792" s="190" t="s">
        <v>29797</v>
      </c>
      <c r="G1792" s="190" t="s">
        <v>29797</v>
      </c>
      <c r="H1792" s="190" t="s">
        <v>31573</v>
      </c>
      <c r="I1792" s="190" t="s">
        <v>31574</v>
      </c>
      <c r="J1792" s="190" t="s">
        <v>29821</v>
      </c>
      <c r="K1792" s="190" t="s">
        <v>5062</v>
      </c>
      <c r="L1792" s="190" t="s">
        <v>1447</v>
      </c>
    </row>
    <row r="1793" spans="1:12" ht="15" x14ac:dyDescent="0.25">
      <c r="A1793" s="191" t="s">
        <v>15424</v>
      </c>
      <c r="B1793" s="192" t="s">
        <v>19297</v>
      </c>
      <c r="C1793" s="192" t="s">
        <v>29797</v>
      </c>
      <c r="D1793" s="192" t="s">
        <v>29797</v>
      </c>
      <c r="E1793" s="192" t="s">
        <v>29797</v>
      </c>
      <c r="F1793" s="192" t="s">
        <v>29797</v>
      </c>
      <c r="G1793" s="192" t="s">
        <v>29797</v>
      </c>
      <c r="H1793" s="192" t="s">
        <v>29797</v>
      </c>
      <c r="I1793" s="192" t="s">
        <v>29797</v>
      </c>
      <c r="J1793" s="192" t="s">
        <v>29797</v>
      </c>
      <c r="K1793" s="192" t="s">
        <v>29797</v>
      </c>
      <c r="L1793" s="192" t="s">
        <v>1440</v>
      </c>
    </row>
    <row r="1794" spans="1:12" ht="15" x14ac:dyDescent="0.25">
      <c r="A1794" s="189" t="s">
        <v>23662</v>
      </c>
      <c r="B1794" s="190" t="s">
        <v>23663</v>
      </c>
      <c r="C1794" s="190" t="s">
        <v>29797</v>
      </c>
      <c r="D1794" s="190" t="s">
        <v>29797</v>
      </c>
      <c r="E1794" s="190" t="s">
        <v>29797</v>
      </c>
      <c r="F1794" s="190" t="s">
        <v>29797</v>
      </c>
      <c r="G1794" s="190" t="s">
        <v>29797</v>
      </c>
      <c r="H1794" s="190" t="s">
        <v>29797</v>
      </c>
      <c r="I1794" s="190" t="s">
        <v>29797</v>
      </c>
      <c r="J1794" s="190" t="s">
        <v>29797</v>
      </c>
      <c r="K1794" s="190" t="s">
        <v>29797</v>
      </c>
      <c r="L1794" s="190" t="s">
        <v>1441</v>
      </c>
    </row>
    <row r="1795" spans="1:12" ht="15" x14ac:dyDescent="0.25">
      <c r="A1795" s="191" t="s">
        <v>10379</v>
      </c>
      <c r="B1795" s="192" t="s">
        <v>10380</v>
      </c>
      <c r="C1795" s="192" t="s">
        <v>29797</v>
      </c>
      <c r="D1795" s="192" t="s">
        <v>29797</v>
      </c>
      <c r="E1795" s="192" t="s">
        <v>29797</v>
      </c>
      <c r="F1795" s="192" t="s">
        <v>29797</v>
      </c>
      <c r="G1795" s="192" t="s">
        <v>29797</v>
      </c>
      <c r="H1795" s="192" t="s">
        <v>32002</v>
      </c>
      <c r="I1795" s="192" t="s">
        <v>32003</v>
      </c>
      <c r="J1795" s="192" t="s">
        <v>31325</v>
      </c>
      <c r="K1795" s="192" t="s">
        <v>5073</v>
      </c>
      <c r="L1795" s="192" t="s">
        <v>1447</v>
      </c>
    </row>
    <row r="1796" spans="1:12" ht="15" x14ac:dyDescent="0.25">
      <c r="A1796" s="189" t="s">
        <v>10381</v>
      </c>
      <c r="B1796" s="190" t="s">
        <v>10382</v>
      </c>
      <c r="C1796" s="190" t="s">
        <v>29797</v>
      </c>
      <c r="D1796" s="190" t="s">
        <v>29797</v>
      </c>
      <c r="E1796" s="190" t="s">
        <v>29797</v>
      </c>
      <c r="F1796" s="190" t="s">
        <v>29797</v>
      </c>
      <c r="G1796" s="190" t="s">
        <v>29797</v>
      </c>
      <c r="H1796" s="190" t="s">
        <v>31832</v>
      </c>
      <c r="I1796" s="190" t="s">
        <v>5073</v>
      </c>
      <c r="J1796" s="190" t="s">
        <v>31325</v>
      </c>
      <c r="K1796" s="190" t="s">
        <v>5073</v>
      </c>
      <c r="L1796" s="190" t="s">
        <v>1447</v>
      </c>
    </row>
    <row r="1797" spans="1:12" ht="15" x14ac:dyDescent="0.25">
      <c r="A1797" s="191" t="s">
        <v>10383</v>
      </c>
      <c r="B1797" s="192" t="s">
        <v>10384</v>
      </c>
      <c r="C1797" s="192" t="s">
        <v>29797</v>
      </c>
      <c r="D1797" s="192" t="s">
        <v>29797</v>
      </c>
      <c r="E1797" s="192" t="s">
        <v>29797</v>
      </c>
      <c r="F1797" s="192" t="s">
        <v>29797</v>
      </c>
      <c r="G1797" s="192" t="s">
        <v>29797</v>
      </c>
      <c r="H1797" s="192" t="s">
        <v>32004</v>
      </c>
      <c r="I1797" s="192" t="s">
        <v>32005</v>
      </c>
      <c r="J1797" s="192" t="s">
        <v>30976</v>
      </c>
      <c r="K1797" s="192" t="s">
        <v>10385</v>
      </c>
      <c r="L1797" s="192" t="s">
        <v>1447</v>
      </c>
    </row>
    <row r="1798" spans="1:12" ht="15" x14ac:dyDescent="0.25">
      <c r="A1798" s="189" t="s">
        <v>15425</v>
      </c>
      <c r="B1798" s="190" t="s">
        <v>23664</v>
      </c>
      <c r="C1798" s="190" t="s">
        <v>29797</v>
      </c>
      <c r="D1798" s="190" t="s">
        <v>29797</v>
      </c>
      <c r="E1798" s="190" t="s">
        <v>29797</v>
      </c>
      <c r="F1798" s="190" t="s">
        <v>29797</v>
      </c>
      <c r="G1798" s="190" t="s">
        <v>29797</v>
      </c>
      <c r="H1798" s="190" t="s">
        <v>32006</v>
      </c>
      <c r="I1798" s="190" t="s">
        <v>32007</v>
      </c>
      <c r="J1798" s="190" t="s">
        <v>31182</v>
      </c>
      <c r="K1798" s="190" t="s">
        <v>5910</v>
      </c>
      <c r="L1798" s="190" t="s">
        <v>1447</v>
      </c>
    </row>
    <row r="1799" spans="1:12" ht="15" x14ac:dyDescent="0.25">
      <c r="A1799" s="191" t="s">
        <v>15426</v>
      </c>
      <c r="B1799" s="192" t="s">
        <v>23665</v>
      </c>
      <c r="C1799" s="192" t="s">
        <v>29797</v>
      </c>
      <c r="D1799" s="192" t="s">
        <v>29797</v>
      </c>
      <c r="E1799" s="192" t="s">
        <v>29797</v>
      </c>
      <c r="F1799" s="192" t="s">
        <v>29797</v>
      </c>
      <c r="G1799" s="192" t="s">
        <v>29797</v>
      </c>
      <c r="H1799" s="192" t="s">
        <v>32008</v>
      </c>
      <c r="I1799" s="192" t="s">
        <v>32009</v>
      </c>
      <c r="J1799" s="192" t="s">
        <v>30060</v>
      </c>
      <c r="K1799" s="192" t="s">
        <v>6032</v>
      </c>
      <c r="L1799" s="192" t="s">
        <v>1447</v>
      </c>
    </row>
    <row r="1800" spans="1:12" ht="15" x14ac:dyDescent="0.25">
      <c r="A1800" s="189" t="s">
        <v>8455</v>
      </c>
      <c r="B1800" s="190" t="s">
        <v>2020</v>
      </c>
      <c r="C1800" s="190" t="s">
        <v>29797</v>
      </c>
      <c r="D1800" s="190" t="s">
        <v>29797</v>
      </c>
      <c r="E1800" s="190" t="s">
        <v>29797</v>
      </c>
      <c r="F1800" s="190" t="s">
        <v>29797</v>
      </c>
      <c r="G1800" s="190" t="s">
        <v>29797</v>
      </c>
      <c r="H1800" s="190" t="s">
        <v>32010</v>
      </c>
      <c r="I1800" s="190" t="s">
        <v>31527</v>
      </c>
      <c r="J1800" s="190" t="s">
        <v>31528</v>
      </c>
      <c r="K1800" s="190" t="s">
        <v>10363</v>
      </c>
      <c r="L1800" s="190" t="s">
        <v>1447</v>
      </c>
    </row>
    <row r="1801" spans="1:12" ht="15" x14ac:dyDescent="0.25">
      <c r="A1801" s="191" t="s">
        <v>15427</v>
      </c>
      <c r="B1801" s="192" t="s">
        <v>23666</v>
      </c>
      <c r="C1801" s="192" t="s">
        <v>29797</v>
      </c>
      <c r="D1801" s="192" t="s">
        <v>29797</v>
      </c>
      <c r="E1801" s="192" t="s">
        <v>29797</v>
      </c>
      <c r="F1801" s="192" t="s">
        <v>29797</v>
      </c>
      <c r="G1801" s="192" t="s">
        <v>29797</v>
      </c>
      <c r="H1801" s="192" t="s">
        <v>32011</v>
      </c>
      <c r="I1801" s="192" t="s">
        <v>32012</v>
      </c>
      <c r="J1801" s="192" t="s">
        <v>29872</v>
      </c>
      <c r="K1801" s="192" t="s">
        <v>12802</v>
      </c>
      <c r="L1801" s="192" t="s">
        <v>1447</v>
      </c>
    </row>
    <row r="1802" spans="1:12" ht="15" x14ac:dyDescent="0.25">
      <c r="A1802" s="189" t="s">
        <v>10386</v>
      </c>
      <c r="B1802" s="190" t="s">
        <v>10387</v>
      </c>
      <c r="C1802" s="190" t="s">
        <v>29797</v>
      </c>
      <c r="D1802" s="190" t="s">
        <v>29797</v>
      </c>
      <c r="E1802" s="190" t="s">
        <v>29797</v>
      </c>
      <c r="F1802" s="190" t="s">
        <v>29797</v>
      </c>
      <c r="G1802" s="190" t="s">
        <v>29797</v>
      </c>
      <c r="H1802" s="190" t="s">
        <v>32013</v>
      </c>
      <c r="I1802" s="190" t="s">
        <v>32014</v>
      </c>
      <c r="J1802" s="190" t="s">
        <v>31528</v>
      </c>
      <c r="K1802" s="190" t="s">
        <v>10363</v>
      </c>
      <c r="L1802" s="190" t="s">
        <v>1447</v>
      </c>
    </row>
    <row r="1803" spans="1:12" ht="15" x14ac:dyDescent="0.25">
      <c r="A1803" s="191" t="s">
        <v>10388</v>
      </c>
      <c r="B1803" s="192" t="s">
        <v>10389</v>
      </c>
      <c r="C1803" s="192" t="s">
        <v>29797</v>
      </c>
      <c r="D1803" s="192" t="s">
        <v>29797</v>
      </c>
      <c r="E1803" s="192" t="s">
        <v>29797</v>
      </c>
      <c r="F1803" s="192" t="s">
        <v>29797</v>
      </c>
      <c r="G1803" s="192" t="s">
        <v>29797</v>
      </c>
      <c r="H1803" s="192" t="s">
        <v>32015</v>
      </c>
      <c r="I1803" s="192" t="s">
        <v>32016</v>
      </c>
      <c r="J1803" s="192" t="s">
        <v>31947</v>
      </c>
      <c r="K1803" s="192" t="s">
        <v>10390</v>
      </c>
      <c r="L1803" s="192" t="s">
        <v>1447</v>
      </c>
    </row>
    <row r="1804" spans="1:12" ht="15" x14ac:dyDescent="0.25">
      <c r="A1804" s="189" t="s">
        <v>8456</v>
      </c>
      <c r="B1804" s="190" t="s">
        <v>2021</v>
      </c>
      <c r="C1804" s="190" t="s">
        <v>29797</v>
      </c>
      <c r="D1804" s="190" t="s">
        <v>29797</v>
      </c>
      <c r="E1804" s="190" t="s">
        <v>29797</v>
      </c>
      <c r="F1804" s="190" t="s">
        <v>29797</v>
      </c>
      <c r="G1804" s="190" t="s">
        <v>29797</v>
      </c>
      <c r="H1804" s="190" t="s">
        <v>32017</v>
      </c>
      <c r="I1804" s="190" t="s">
        <v>32018</v>
      </c>
      <c r="J1804" s="190" t="s">
        <v>30051</v>
      </c>
      <c r="K1804" s="190" t="s">
        <v>10124</v>
      </c>
      <c r="L1804" s="190" t="s">
        <v>1447</v>
      </c>
    </row>
    <row r="1805" spans="1:12" ht="15" x14ac:dyDescent="0.25">
      <c r="A1805" s="191" t="s">
        <v>8457</v>
      </c>
      <c r="B1805" s="192" t="s">
        <v>2022</v>
      </c>
      <c r="C1805" s="192" t="s">
        <v>29797</v>
      </c>
      <c r="D1805" s="192" t="s">
        <v>29797</v>
      </c>
      <c r="E1805" s="192" t="s">
        <v>29797</v>
      </c>
      <c r="F1805" s="192" t="s">
        <v>29797</v>
      </c>
      <c r="G1805" s="192" t="s">
        <v>29797</v>
      </c>
      <c r="H1805" s="192" t="s">
        <v>32019</v>
      </c>
      <c r="I1805" s="192" t="s">
        <v>32020</v>
      </c>
      <c r="J1805" s="192" t="s">
        <v>31528</v>
      </c>
      <c r="K1805" s="192" t="s">
        <v>10363</v>
      </c>
      <c r="L1805" s="192" t="s">
        <v>1447</v>
      </c>
    </row>
    <row r="1806" spans="1:12" ht="15" x14ac:dyDescent="0.25">
      <c r="A1806" s="189" t="s">
        <v>15428</v>
      </c>
      <c r="B1806" s="190" t="s">
        <v>19298</v>
      </c>
      <c r="C1806" s="190" t="s">
        <v>29797</v>
      </c>
      <c r="D1806" s="190" t="s">
        <v>29797</v>
      </c>
      <c r="E1806" s="190" t="s">
        <v>29797</v>
      </c>
      <c r="F1806" s="190" t="s">
        <v>29797</v>
      </c>
      <c r="G1806" s="190" t="s">
        <v>29797</v>
      </c>
      <c r="H1806" s="190" t="s">
        <v>31458</v>
      </c>
      <c r="I1806" s="190" t="s">
        <v>31459</v>
      </c>
      <c r="J1806" s="190" t="s">
        <v>29821</v>
      </c>
      <c r="K1806" s="190" t="s">
        <v>5062</v>
      </c>
      <c r="L1806" s="190" t="s">
        <v>1447</v>
      </c>
    </row>
    <row r="1807" spans="1:12" ht="15" x14ac:dyDescent="0.25">
      <c r="A1807" s="191" t="s">
        <v>8458</v>
      </c>
      <c r="B1807" s="192" t="s">
        <v>2023</v>
      </c>
      <c r="C1807" s="192" t="s">
        <v>29797</v>
      </c>
      <c r="D1807" s="192" t="s">
        <v>29797</v>
      </c>
      <c r="E1807" s="192" t="s">
        <v>29797</v>
      </c>
      <c r="F1807" s="192" t="s">
        <v>29797</v>
      </c>
      <c r="G1807" s="192" t="s">
        <v>29797</v>
      </c>
      <c r="H1807" s="192" t="s">
        <v>32021</v>
      </c>
      <c r="I1807" s="192" t="s">
        <v>32022</v>
      </c>
      <c r="J1807" s="192" t="s">
        <v>31858</v>
      </c>
      <c r="K1807" s="192" t="s">
        <v>10391</v>
      </c>
      <c r="L1807" s="192" t="s">
        <v>1447</v>
      </c>
    </row>
    <row r="1808" spans="1:12" ht="15" x14ac:dyDescent="0.25">
      <c r="A1808" s="189" t="s">
        <v>10392</v>
      </c>
      <c r="B1808" s="190" t="s">
        <v>10393</v>
      </c>
      <c r="C1808" s="190" t="s">
        <v>29797</v>
      </c>
      <c r="D1808" s="190" t="s">
        <v>29797</v>
      </c>
      <c r="E1808" s="190" t="s">
        <v>29797</v>
      </c>
      <c r="F1808" s="190" t="s">
        <v>29797</v>
      </c>
      <c r="G1808" s="190" t="s">
        <v>29797</v>
      </c>
      <c r="H1808" s="190" t="s">
        <v>32023</v>
      </c>
      <c r="I1808" s="190" t="s">
        <v>32024</v>
      </c>
      <c r="J1808" s="190" t="s">
        <v>31947</v>
      </c>
      <c r="K1808" s="190" t="s">
        <v>10390</v>
      </c>
      <c r="L1808" s="190" t="s">
        <v>1447</v>
      </c>
    </row>
    <row r="1809" spans="1:12" ht="15" x14ac:dyDescent="0.25">
      <c r="A1809" s="191" t="s">
        <v>10394</v>
      </c>
      <c r="B1809" s="192" t="s">
        <v>10395</v>
      </c>
      <c r="C1809" s="192" t="s">
        <v>29797</v>
      </c>
      <c r="D1809" s="192" t="s">
        <v>29797</v>
      </c>
      <c r="E1809" s="192" t="s">
        <v>29797</v>
      </c>
      <c r="F1809" s="192" t="s">
        <v>29797</v>
      </c>
      <c r="G1809" s="192" t="s">
        <v>29797</v>
      </c>
      <c r="H1809" s="192" t="s">
        <v>32025</v>
      </c>
      <c r="I1809" s="192" t="s">
        <v>32026</v>
      </c>
      <c r="J1809" s="192" t="s">
        <v>30058</v>
      </c>
      <c r="K1809" s="192" t="s">
        <v>10396</v>
      </c>
      <c r="L1809" s="192" t="s">
        <v>1447</v>
      </c>
    </row>
    <row r="1810" spans="1:12" ht="15" x14ac:dyDescent="0.25">
      <c r="A1810" s="189" t="s">
        <v>15429</v>
      </c>
      <c r="B1810" s="190" t="s">
        <v>19299</v>
      </c>
      <c r="C1810" s="190" t="s">
        <v>29797</v>
      </c>
      <c r="D1810" s="190" t="s">
        <v>29797</v>
      </c>
      <c r="E1810" s="190" t="s">
        <v>29797</v>
      </c>
      <c r="F1810" s="190" t="s">
        <v>29797</v>
      </c>
      <c r="G1810" s="190" t="s">
        <v>29797</v>
      </c>
      <c r="H1810" s="190" t="s">
        <v>31807</v>
      </c>
      <c r="I1810" s="190" t="s">
        <v>31808</v>
      </c>
      <c r="J1810" s="190" t="s">
        <v>29835</v>
      </c>
      <c r="K1810" s="190" t="s">
        <v>9955</v>
      </c>
      <c r="L1810" s="190" t="s">
        <v>1447</v>
      </c>
    </row>
    <row r="1811" spans="1:12" ht="15" x14ac:dyDescent="0.25">
      <c r="A1811" s="191" t="s">
        <v>15430</v>
      </c>
      <c r="B1811" s="192" t="s">
        <v>19300</v>
      </c>
      <c r="C1811" s="192" t="s">
        <v>29797</v>
      </c>
      <c r="D1811" s="192" t="s">
        <v>29797</v>
      </c>
      <c r="E1811" s="192" t="s">
        <v>29797</v>
      </c>
      <c r="F1811" s="192" t="s">
        <v>29797</v>
      </c>
      <c r="G1811" s="192" t="s">
        <v>29797</v>
      </c>
      <c r="H1811" s="192" t="s">
        <v>32027</v>
      </c>
      <c r="I1811" s="192" t="s">
        <v>32028</v>
      </c>
      <c r="J1811" s="192" t="s">
        <v>29870</v>
      </c>
      <c r="K1811" s="192" t="s">
        <v>8069</v>
      </c>
      <c r="L1811" s="192" t="s">
        <v>1447</v>
      </c>
    </row>
    <row r="1812" spans="1:12" ht="15" x14ac:dyDescent="0.25">
      <c r="A1812" s="189" t="s">
        <v>8459</v>
      </c>
      <c r="B1812" s="190" t="s">
        <v>2024</v>
      </c>
      <c r="C1812" s="190" t="s">
        <v>29797</v>
      </c>
      <c r="D1812" s="190" t="s">
        <v>29797</v>
      </c>
      <c r="E1812" s="190" t="s">
        <v>29797</v>
      </c>
      <c r="F1812" s="190" t="s">
        <v>29797</v>
      </c>
      <c r="G1812" s="190" t="s">
        <v>29797</v>
      </c>
      <c r="H1812" s="190" t="s">
        <v>31823</v>
      </c>
      <c r="I1812" s="190" t="s">
        <v>5078</v>
      </c>
      <c r="J1812" s="190" t="s">
        <v>29826</v>
      </c>
      <c r="K1812" s="190" t="s">
        <v>5078</v>
      </c>
      <c r="L1812" s="190" t="s">
        <v>1447</v>
      </c>
    </row>
    <row r="1813" spans="1:12" ht="15" x14ac:dyDescent="0.25">
      <c r="A1813" s="191" t="s">
        <v>23667</v>
      </c>
      <c r="B1813" s="192" t="s">
        <v>23668</v>
      </c>
      <c r="C1813" s="192" t="s">
        <v>29797</v>
      </c>
      <c r="D1813" s="192" t="s">
        <v>29797</v>
      </c>
      <c r="E1813" s="192" t="s">
        <v>29797</v>
      </c>
      <c r="F1813" s="192" t="s">
        <v>29797</v>
      </c>
      <c r="G1813" s="192" t="s">
        <v>29797</v>
      </c>
      <c r="H1813" s="192" t="s">
        <v>32029</v>
      </c>
      <c r="I1813" s="192" t="s">
        <v>32030</v>
      </c>
      <c r="J1813" s="192" t="s">
        <v>31420</v>
      </c>
      <c r="K1813" s="192" t="s">
        <v>8076</v>
      </c>
      <c r="L1813" s="192" t="s">
        <v>1447</v>
      </c>
    </row>
    <row r="1814" spans="1:12" ht="15" x14ac:dyDescent="0.25">
      <c r="A1814" s="189" t="s">
        <v>23669</v>
      </c>
      <c r="B1814" s="190" t="s">
        <v>2025</v>
      </c>
      <c r="C1814" s="190" t="s">
        <v>29797</v>
      </c>
      <c r="D1814" s="190" t="s">
        <v>29797</v>
      </c>
      <c r="E1814" s="190" t="s">
        <v>29797</v>
      </c>
      <c r="F1814" s="190" t="s">
        <v>29797</v>
      </c>
      <c r="G1814" s="190" t="s">
        <v>29797</v>
      </c>
      <c r="H1814" s="190" t="s">
        <v>29797</v>
      </c>
      <c r="I1814" s="190" t="s">
        <v>29797</v>
      </c>
      <c r="J1814" s="190" t="s">
        <v>29797</v>
      </c>
      <c r="K1814" s="190" t="s">
        <v>29797</v>
      </c>
      <c r="L1814" s="190" t="s">
        <v>1438</v>
      </c>
    </row>
    <row r="1815" spans="1:12" ht="15" x14ac:dyDescent="0.25">
      <c r="A1815" s="191" t="s">
        <v>15431</v>
      </c>
      <c r="B1815" s="192" t="s">
        <v>19301</v>
      </c>
      <c r="C1815" s="192" t="s">
        <v>29797</v>
      </c>
      <c r="D1815" s="192" t="s">
        <v>29797</v>
      </c>
      <c r="E1815" s="192" t="s">
        <v>29797</v>
      </c>
      <c r="F1815" s="192" t="s">
        <v>29797</v>
      </c>
      <c r="G1815" s="192" t="s">
        <v>29797</v>
      </c>
      <c r="H1815" s="192" t="s">
        <v>31390</v>
      </c>
      <c r="I1815" s="192" t="s">
        <v>14423</v>
      </c>
      <c r="J1815" s="192" t="s">
        <v>29821</v>
      </c>
      <c r="K1815" s="192" t="s">
        <v>5062</v>
      </c>
      <c r="L1815" s="192" t="s">
        <v>1447</v>
      </c>
    </row>
    <row r="1816" spans="1:12" ht="15" x14ac:dyDescent="0.25">
      <c r="A1816" s="189" t="s">
        <v>15432</v>
      </c>
      <c r="B1816" s="190" t="s">
        <v>19302</v>
      </c>
      <c r="C1816" s="190" t="s">
        <v>29797</v>
      </c>
      <c r="D1816" s="190" t="s">
        <v>29797</v>
      </c>
      <c r="E1816" s="190" t="s">
        <v>29797</v>
      </c>
      <c r="F1816" s="190" t="s">
        <v>29797</v>
      </c>
      <c r="G1816" s="190" t="s">
        <v>29797</v>
      </c>
      <c r="H1816" s="190" t="s">
        <v>31316</v>
      </c>
      <c r="I1816" s="190" t="s">
        <v>1383</v>
      </c>
      <c r="J1816" s="190" t="s">
        <v>29821</v>
      </c>
      <c r="K1816" s="190" t="s">
        <v>5062</v>
      </c>
      <c r="L1816" s="190" t="s">
        <v>1447</v>
      </c>
    </row>
    <row r="1817" spans="1:12" ht="15" x14ac:dyDescent="0.25">
      <c r="A1817" s="191" t="s">
        <v>15433</v>
      </c>
      <c r="B1817" s="192" t="s">
        <v>19303</v>
      </c>
      <c r="C1817" s="192" t="s">
        <v>29797</v>
      </c>
      <c r="D1817" s="192" t="s">
        <v>29797</v>
      </c>
      <c r="E1817" s="192" t="s">
        <v>29797</v>
      </c>
      <c r="F1817" s="192" t="s">
        <v>29797</v>
      </c>
      <c r="G1817" s="192" t="s">
        <v>29797</v>
      </c>
      <c r="H1817" s="192" t="s">
        <v>29797</v>
      </c>
      <c r="I1817" s="192" t="s">
        <v>29797</v>
      </c>
      <c r="J1817" s="192" t="s">
        <v>29797</v>
      </c>
      <c r="K1817" s="192" t="s">
        <v>29797</v>
      </c>
      <c r="L1817" s="192" t="s">
        <v>29797</v>
      </c>
    </row>
    <row r="1818" spans="1:12" ht="15" x14ac:dyDescent="0.25">
      <c r="A1818" s="189" t="s">
        <v>15434</v>
      </c>
      <c r="B1818" s="190" t="s">
        <v>23670</v>
      </c>
      <c r="C1818" s="190" t="s">
        <v>29797</v>
      </c>
      <c r="D1818" s="190" t="s">
        <v>29797</v>
      </c>
      <c r="E1818" s="190" t="s">
        <v>29797</v>
      </c>
      <c r="F1818" s="190" t="s">
        <v>29797</v>
      </c>
      <c r="G1818" s="190" t="s">
        <v>29797</v>
      </c>
      <c r="H1818" s="190" t="s">
        <v>31390</v>
      </c>
      <c r="I1818" s="190" t="s">
        <v>14423</v>
      </c>
      <c r="J1818" s="190" t="s">
        <v>29821</v>
      </c>
      <c r="K1818" s="190" t="s">
        <v>5062</v>
      </c>
      <c r="L1818" s="190" t="s">
        <v>1447</v>
      </c>
    </row>
    <row r="1819" spans="1:12" ht="15" x14ac:dyDescent="0.25">
      <c r="A1819" s="191" t="s">
        <v>15435</v>
      </c>
      <c r="B1819" s="192" t="s">
        <v>19304</v>
      </c>
      <c r="C1819" s="192" t="s">
        <v>29797</v>
      </c>
      <c r="D1819" s="192" t="s">
        <v>29797</v>
      </c>
      <c r="E1819" s="192" t="s">
        <v>29797</v>
      </c>
      <c r="F1819" s="192" t="s">
        <v>29797</v>
      </c>
      <c r="G1819" s="192" t="s">
        <v>29797</v>
      </c>
      <c r="H1819" s="192" t="s">
        <v>31434</v>
      </c>
      <c r="I1819" s="192" t="s">
        <v>31435</v>
      </c>
      <c r="J1819" s="192" t="s">
        <v>29821</v>
      </c>
      <c r="K1819" s="192" t="s">
        <v>5062</v>
      </c>
      <c r="L1819" s="192" t="s">
        <v>1447</v>
      </c>
    </row>
    <row r="1820" spans="1:12" ht="15" x14ac:dyDescent="0.25">
      <c r="A1820" s="189" t="s">
        <v>15436</v>
      </c>
      <c r="B1820" s="190" t="s">
        <v>19305</v>
      </c>
      <c r="C1820" s="190" t="s">
        <v>29797</v>
      </c>
      <c r="D1820" s="190" t="s">
        <v>29797</v>
      </c>
      <c r="E1820" s="190" t="s">
        <v>29797</v>
      </c>
      <c r="F1820" s="190" t="s">
        <v>29797</v>
      </c>
      <c r="G1820" s="190" t="s">
        <v>29797</v>
      </c>
      <c r="H1820" s="190" t="s">
        <v>29797</v>
      </c>
      <c r="I1820" s="190" t="s">
        <v>29797</v>
      </c>
      <c r="J1820" s="190" t="s">
        <v>29797</v>
      </c>
      <c r="K1820" s="190" t="s">
        <v>29797</v>
      </c>
      <c r="L1820" s="190" t="s">
        <v>29797</v>
      </c>
    </row>
    <row r="1821" spans="1:12" ht="15" x14ac:dyDescent="0.25">
      <c r="A1821" s="191" t="s">
        <v>8460</v>
      </c>
      <c r="B1821" s="192" t="s">
        <v>2026</v>
      </c>
      <c r="C1821" s="192" t="s">
        <v>29828</v>
      </c>
      <c r="D1821" s="192" t="s">
        <v>30030</v>
      </c>
      <c r="E1821" s="192" t="s">
        <v>30031</v>
      </c>
      <c r="F1821" s="192" t="s">
        <v>29804</v>
      </c>
      <c r="G1821" s="192" t="s">
        <v>29863</v>
      </c>
      <c r="H1821" s="192" t="s">
        <v>31445</v>
      </c>
      <c r="I1821" s="192" t="s">
        <v>31446</v>
      </c>
      <c r="J1821" s="192" t="s">
        <v>31325</v>
      </c>
      <c r="K1821" s="192" t="s">
        <v>5073</v>
      </c>
      <c r="L1821" s="192" t="s">
        <v>1447</v>
      </c>
    </row>
    <row r="1822" spans="1:12" ht="15" x14ac:dyDescent="0.25">
      <c r="A1822" s="189" t="s">
        <v>15437</v>
      </c>
      <c r="B1822" s="190" t="s">
        <v>19306</v>
      </c>
      <c r="C1822" s="190" t="s">
        <v>29797</v>
      </c>
      <c r="D1822" s="190" t="s">
        <v>29797</v>
      </c>
      <c r="E1822" s="190" t="s">
        <v>29797</v>
      </c>
      <c r="F1822" s="190" t="s">
        <v>29797</v>
      </c>
      <c r="G1822" s="190" t="s">
        <v>29797</v>
      </c>
      <c r="H1822" s="190" t="s">
        <v>32031</v>
      </c>
      <c r="I1822" s="190" t="s">
        <v>32032</v>
      </c>
      <c r="J1822" s="190" t="s">
        <v>31325</v>
      </c>
      <c r="K1822" s="190" t="s">
        <v>5073</v>
      </c>
      <c r="L1822" s="190" t="s">
        <v>1447</v>
      </c>
    </row>
    <row r="1823" spans="1:12" ht="15" x14ac:dyDescent="0.25">
      <c r="A1823" s="191" t="s">
        <v>23671</v>
      </c>
      <c r="B1823" s="192" t="s">
        <v>19307</v>
      </c>
      <c r="C1823" s="192" t="s">
        <v>29797</v>
      </c>
      <c r="D1823" s="192" t="s">
        <v>29797</v>
      </c>
      <c r="E1823" s="192" t="s">
        <v>29797</v>
      </c>
      <c r="F1823" s="192" t="s">
        <v>29797</v>
      </c>
      <c r="G1823" s="192" t="s">
        <v>29797</v>
      </c>
      <c r="H1823" s="192" t="s">
        <v>29797</v>
      </c>
      <c r="I1823" s="192" t="s">
        <v>29797</v>
      </c>
      <c r="J1823" s="192" t="s">
        <v>29797</v>
      </c>
      <c r="K1823" s="192" t="s">
        <v>29797</v>
      </c>
      <c r="L1823" s="192" t="s">
        <v>1469</v>
      </c>
    </row>
    <row r="1824" spans="1:12" ht="15" x14ac:dyDescent="0.25">
      <c r="A1824" s="189" t="s">
        <v>23672</v>
      </c>
      <c r="B1824" s="190" t="s">
        <v>23673</v>
      </c>
      <c r="C1824" s="190" t="s">
        <v>29797</v>
      </c>
      <c r="D1824" s="190" t="s">
        <v>29797</v>
      </c>
      <c r="E1824" s="190" t="s">
        <v>30032</v>
      </c>
      <c r="F1824" s="190" t="s">
        <v>29797</v>
      </c>
      <c r="G1824" s="190" t="s">
        <v>29797</v>
      </c>
      <c r="H1824" s="190" t="s">
        <v>31400</v>
      </c>
      <c r="I1824" s="190" t="s">
        <v>31401</v>
      </c>
      <c r="J1824" s="190" t="s">
        <v>29821</v>
      </c>
      <c r="K1824" s="190" t="s">
        <v>5062</v>
      </c>
      <c r="L1824" s="190" t="s">
        <v>1447</v>
      </c>
    </row>
    <row r="1825" spans="1:12" ht="15" x14ac:dyDescent="0.25">
      <c r="A1825" s="191" t="s">
        <v>15438</v>
      </c>
      <c r="B1825" s="192" t="s">
        <v>19308</v>
      </c>
      <c r="C1825" s="192" t="s">
        <v>29797</v>
      </c>
      <c r="D1825" s="192" t="s">
        <v>29797</v>
      </c>
      <c r="E1825" s="192" t="s">
        <v>29797</v>
      </c>
      <c r="F1825" s="192" t="s">
        <v>29797</v>
      </c>
      <c r="G1825" s="192" t="s">
        <v>29797</v>
      </c>
      <c r="H1825" s="192" t="s">
        <v>31400</v>
      </c>
      <c r="I1825" s="192" t="s">
        <v>31401</v>
      </c>
      <c r="J1825" s="192" t="s">
        <v>29821</v>
      </c>
      <c r="K1825" s="192" t="s">
        <v>5062</v>
      </c>
      <c r="L1825" s="192" t="s">
        <v>1447</v>
      </c>
    </row>
    <row r="1826" spans="1:12" ht="15" x14ac:dyDescent="0.25">
      <c r="A1826" s="189" t="s">
        <v>15439</v>
      </c>
      <c r="B1826" s="190" t="s">
        <v>19309</v>
      </c>
      <c r="C1826" s="190" t="s">
        <v>29806</v>
      </c>
      <c r="D1826" s="190" t="s">
        <v>29816</v>
      </c>
      <c r="E1826" s="190" t="s">
        <v>30033</v>
      </c>
      <c r="F1826" s="190" t="s">
        <v>29804</v>
      </c>
      <c r="G1826" s="190" t="s">
        <v>30034</v>
      </c>
      <c r="H1826" s="190" t="s">
        <v>31314</v>
      </c>
      <c r="I1826" s="190" t="s">
        <v>5062</v>
      </c>
      <c r="J1826" s="190" t="s">
        <v>29821</v>
      </c>
      <c r="K1826" s="190" t="s">
        <v>5062</v>
      </c>
      <c r="L1826" s="190" t="s">
        <v>1447</v>
      </c>
    </row>
    <row r="1827" spans="1:12" ht="15" x14ac:dyDescent="0.25">
      <c r="A1827" s="191" t="s">
        <v>8461</v>
      </c>
      <c r="B1827" s="192" t="s">
        <v>2027</v>
      </c>
      <c r="C1827" s="192" t="s">
        <v>29797</v>
      </c>
      <c r="D1827" s="192" t="s">
        <v>29797</v>
      </c>
      <c r="E1827" s="192" t="s">
        <v>29797</v>
      </c>
      <c r="F1827" s="192" t="s">
        <v>29797</v>
      </c>
      <c r="G1827" s="192" t="s">
        <v>29797</v>
      </c>
      <c r="H1827" s="192" t="s">
        <v>31395</v>
      </c>
      <c r="I1827" s="192" t="s">
        <v>31396</v>
      </c>
      <c r="J1827" s="192" t="s">
        <v>29821</v>
      </c>
      <c r="K1827" s="192" t="s">
        <v>5062</v>
      </c>
      <c r="L1827" s="192" t="s">
        <v>1447</v>
      </c>
    </row>
    <row r="1828" spans="1:12" ht="15" x14ac:dyDescent="0.25">
      <c r="A1828" s="189" t="s">
        <v>23674</v>
      </c>
      <c r="B1828" s="190" t="s">
        <v>23675</v>
      </c>
      <c r="C1828" s="190" t="s">
        <v>29797</v>
      </c>
      <c r="D1828" s="190" t="s">
        <v>29797</v>
      </c>
      <c r="E1828" s="190" t="s">
        <v>29797</v>
      </c>
      <c r="F1828" s="190" t="s">
        <v>29797</v>
      </c>
      <c r="G1828" s="190" t="s">
        <v>29797</v>
      </c>
      <c r="H1828" s="190" t="s">
        <v>31830</v>
      </c>
      <c r="I1828" s="190" t="s">
        <v>31831</v>
      </c>
      <c r="J1828" s="190" t="s">
        <v>29821</v>
      </c>
      <c r="K1828" s="190" t="s">
        <v>5062</v>
      </c>
      <c r="L1828" s="190" t="s">
        <v>1447</v>
      </c>
    </row>
    <row r="1829" spans="1:12" ht="15" x14ac:dyDescent="0.25">
      <c r="A1829" s="191" t="s">
        <v>15440</v>
      </c>
      <c r="B1829" s="192" t="s">
        <v>19310</v>
      </c>
      <c r="C1829" s="192" t="s">
        <v>29797</v>
      </c>
      <c r="D1829" s="192" t="s">
        <v>29797</v>
      </c>
      <c r="E1829" s="192" t="s">
        <v>29797</v>
      </c>
      <c r="F1829" s="192" t="s">
        <v>29797</v>
      </c>
      <c r="G1829" s="192" t="s">
        <v>29797</v>
      </c>
      <c r="H1829" s="192" t="s">
        <v>29797</v>
      </c>
      <c r="I1829" s="192" t="s">
        <v>29797</v>
      </c>
      <c r="J1829" s="192" t="s">
        <v>29797</v>
      </c>
      <c r="K1829" s="192" t="s">
        <v>29797</v>
      </c>
      <c r="L1829" s="192" t="s">
        <v>29797</v>
      </c>
    </row>
    <row r="1830" spans="1:12" ht="15" x14ac:dyDescent="0.25">
      <c r="A1830" s="189" t="s">
        <v>8462</v>
      </c>
      <c r="B1830" s="190" t="s">
        <v>2028</v>
      </c>
      <c r="C1830" s="190" t="s">
        <v>29797</v>
      </c>
      <c r="D1830" s="190" t="s">
        <v>29797</v>
      </c>
      <c r="E1830" s="190" t="s">
        <v>29797</v>
      </c>
      <c r="F1830" s="190" t="s">
        <v>29797</v>
      </c>
      <c r="G1830" s="190" t="s">
        <v>29797</v>
      </c>
      <c r="H1830" s="190" t="s">
        <v>32033</v>
      </c>
      <c r="I1830" s="190" t="s">
        <v>32034</v>
      </c>
      <c r="J1830" s="190" t="s">
        <v>29987</v>
      </c>
      <c r="K1830" s="190" t="s">
        <v>10126</v>
      </c>
      <c r="L1830" s="190" t="s">
        <v>1447</v>
      </c>
    </row>
    <row r="1831" spans="1:12" ht="15" x14ac:dyDescent="0.25">
      <c r="A1831" s="191" t="s">
        <v>10397</v>
      </c>
      <c r="B1831" s="192" t="s">
        <v>10398</v>
      </c>
      <c r="C1831" s="192" t="s">
        <v>29797</v>
      </c>
      <c r="D1831" s="192" t="s">
        <v>29797</v>
      </c>
      <c r="E1831" s="192" t="s">
        <v>29797</v>
      </c>
      <c r="F1831" s="192" t="s">
        <v>29797</v>
      </c>
      <c r="G1831" s="192" t="s">
        <v>29797</v>
      </c>
      <c r="H1831" s="192" t="s">
        <v>29797</v>
      </c>
      <c r="I1831" s="192" t="s">
        <v>29797</v>
      </c>
      <c r="J1831" s="192" t="s">
        <v>29821</v>
      </c>
      <c r="K1831" s="192" t="s">
        <v>5062</v>
      </c>
      <c r="L1831" s="192" t="s">
        <v>1447</v>
      </c>
    </row>
    <row r="1832" spans="1:12" ht="15" x14ac:dyDescent="0.25">
      <c r="A1832" s="189" t="s">
        <v>23676</v>
      </c>
      <c r="B1832" s="190" t="s">
        <v>23677</v>
      </c>
      <c r="C1832" s="190" t="s">
        <v>29797</v>
      </c>
      <c r="D1832" s="190" t="s">
        <v>29797</v>
      </c>
      <c r="E1832" s="190" t="s">
        <v>30035</v>
      </c>
      <c r="F1832" s="190" t="s">
        <v>29797</v>
      </c>
      <c r="G1832" s="190" t="s">
        <v>29797</v>
      </c>
      <c r="H1832" s="190" t="s">
        <v>31421</v>
      </c>
      <c r="I1832" s="190" t="s">
        <v>5073</v>
      </c>
      <c r="J1832" s="190" t="s">
        <v>31325</v>
      </c>
      <c r="K1832" s="190" t="s">
        <v>5073</v>
      </c>
      <c r="L1832" s="190" t="s">
        <v>1447</v>
      </c>
    </row>
    <row r="1833" spans="1:12" ht="15" x14ac:dyDescent="0.25">
      <c r="A1833" s="191" t="s">
        <v>15441</v>
      </c>
      <c r="B1833" s="192" t="s">
        <v>19311</v>
      </c>
      <c r="C1833" s="192" t="s">
        <v>29797</v>
      </c>
      <c r="D1833" s="192" t="s">
        <v>29797</v>
      </c>
      <c r="E1833" s="192" t="s">
        <v>29797</v>
      </c>
      <c r="F1833" s="192" t="s">
        <v>29797</v>
      </c>
      <c r="G1833" s="192" t="s">
        <v>29797</v>
      </c>
      <c r="H1833" s="192" t="s">
        <v>29797</v>
      </c>
      <c r="I1833" s="192" t="s">
        <v>29797</v>
      </c>
      <c r="J1833" s="192" t="s">
        <v>29797</v>
      </c>
      <c r="K1833" s="192" t="s">
        <v>29797</v>
      </c>
      <c r="L1833" s="192" t="s">
        <v>29797</v>
      </c>
    </row>
    <row r="1834" spans="1:12" ht="15" x14ac:dyDescent="0.25">
      <c r="A1834" s="189" t="s">
        <v>15442</v>
      </c>
      <c r="B1834" s="190" t="s">
        <v>19312</v>
      </c>
      <c r="C1834" s="190" t="s">
        <v>29797</v>
      </c>
      <c r="D1834" s="190" t="s">
        <v>29797</v>
      </c>
      <c r="E1834" s="190" t="s">
        <v>29797</v>
      </c>
      <c r="F1834" s="190" t="s">
        <v>29797</v>
      </c>
      <c r="G1834" s="190" t="s">
        <v>29797</v>
      </c>
      <c r="H1834" s="190" t="s">
        <v>29797</v>
      </c>
      <c r="I1834" s="190" t="s">
        <v>29797</v>
      </c>
      <c r="J1834" s="190" t="s">
        <v>29797</v>
      </c>
      <c r="K1834" s="190" t="s">
        <v>29797</v>
      </c>
      <c r="L1834" s="190" t="s">
        <v>29797</v>
      </c>
    </row>
    <row r="1835" spans="1:12" ht="15" x14ac:dyDescent="0.25">
      <c r="A1835" s="191" t="s">
        <v>15443</v>
      </c>
      <c r="B1835" s="192" t="s">
        <v>19313</v>
      </c>
      <c r="C1835" s="192" t="s">
        <v>29797</v>
      </c>
      <c r="D1835" s="192" t="s">
        <v>29797</v>
      </c>
      <c r="E1835" s="192" t="s">
        <v>30036</v>
      </c>
      <c r="F1835" s="192" t="s">
        <v>29797</v>
      </c>
      <c r="G1835" s="192" t="s">
        <v>29797</v>
      </c>
      <c r="H1835" s="192" t="s">
        <v>31740</v>
      </c>
      <c r="I1835" s="192" t="s">
        <v>5073</v>
      </c>
      <c r="J1835" s="192" t="s">
        <v>31325</v>
      </c>
      <c r="K1835" s="192" t="s">
        <v>5073</v>
      </c>
      <c r="L1835" s="192" t="s">
        <v>1447</v>
      </c>
    </row>
    <row r="1836" spans="1:12" ht="15" x14ac:dyDescent="0.25">
      <c r="A1836" s="189" t="s">
        <v>8463</v>
      </c>
      <c r="B1836" s="190" t="s">
        <v>2029</v>
      </c>
      <c r="C1836" s="190" t="s">
        <v>29797</v>
      </c>
      <c r="D1836" s="190" t="s">
        <v>29797</v>
      </c>
      <c r="E1836" s="190" t="s">
        <v>29797</v>
      </c>
      <c r="F1836" s="190" t="s">
        <v>29797</v>
      </c>
      <c r="G1836" s="190" t="s">
        <v>29797</v>
      </c>
      <c r="H1836" s="190" t="s">
        <v>29797</v>
      </c>
      <c r="I1836" s="190" t="s">
        <v>29797</v>
      </c>
      <c r="J1836" s="190" t="s">
        <v>31325</v>
      </c>
      <c r="K1836" s="190" t="s">
        <v>5073</v>
      </c>
      <c r="L1836" s="190" t="s">
        <v>1447</v>
      </c>
    </row>
    <row r="1837" spans="1:12" ht="15" x14ac:dyDescent="0.25">
      <c r="A1837" s="191" t="s">
        <v>8464</v>
      </c>
      <c r="B1837" s="192" t="s">
        <v>2030</v>
      </c>
      <c r="C1837" s="192" t="s">
        <v>29797</v>
      </c>
      <c r="D1837" s="192" t="s">
        <v>29797</v>
      </c>
      <c r="E1837" s="192" t="s">
        <v>29797</v>
      </c>
      <c r="F1837" s="192" t="s">
        <v>29797</v>
      </c>
      <c r="G1837" s="192" t="s">
        <v>29797</v>
      </c>
      <c r="H1837" s="192" t="s">
        <v>29797</v>
      </c>
      <c r="I1837" s="192" t="s">
        <v>29797</v>
      </c>
      <c r="J1837" s="192" t="s">
        <v>29797</v>
      </c>
      <c r="K1837" s="192" t="s">
        <v>29797</v>
      </c>
      <c r="L1837" s="192" t="s">
        <v>1440</v>
      </c>
    </row>
    <row r="1838" spans="1:12" ht="15" x14ac:dyDescent="0.25">
      <c r="A1838" s="189" t="s">
        <v>10399</v>
      </c>
      <c r="B1838" s="190" t="s">
        <v>10400</v>
      </c>
      <c r="C1838" s="190" t="s">
        <v>29797</v>
      </c>
      <c r="D1838" s="190" t="s">
        <v>29797</v>
      </c>
      <c r="E1838" s="190" t="s">
        <v>29797</v>
      </c>
      <c r="F1838" s="190" t="s">
        <v>29797</v>
      </c>
      <c r="G1838" s="190" t="s">
        <v>29797</v>
      </c>
      <c r="H1838" s="190" t="s">
        <v>31505</v>
      </c>
      <c r="I1838" s="190" t="s">
        <v>31506</v>
      </c>
      <c r="J1838" s="190" t="s">
        <v>29821</v>
      </c>
      <c r="K1838" s="190" t="s">
        <v>5062</v>
      </c>
      <c r="L1838" s="190" t="s">
        <v>1447</v>
      </c>
    </row>
    <row r="1839" spans="1:12" ht="15" x14ac:dyDescent="0.25">
      <c r="A1839" s="191" t="s">
        <v>10401</v>
      </c>
      <c r="B1839" s="192" t="s">
        <v>10402</v>
      </c>
      <c r="C1839" s="192" t="s">
        <v>29797</v>
      </c>
      <c r="D1839" s="192" t="s">
        <v>29797</v>
      </c>
      <c r="E1839" s="192" t="s">
        <v>29797</v>
      </c>
      <c r="F1839" s="192" t="s">
        <v>29797</v>
      </c>
      <c r="G1839" s="192" t="s">
        <v>29797</v>
      </c>
      <c r="H1839" s="192" t="s">
        <v>31400</v>
      </c>
      <c r="I1839" s="192" t="s">
        <v>31401</v>
      </c>
      <c r="J1839" s="192" t="s">
        <v>29821</v>
      </c>
      <c r="K1839" s="192" t="s">
        <v>5062</v>
      </c>
      <c r="L1839" s="192" t="s">
        <v>1447</v>
      </c>
    </row>
    <row r="1840" spans="1:12" ht="15" x14ac:dyDescent="0.25">
      <c r="A1840" s="189" t="s">
        <v>8465</v>
      </c>
      <c r="B1840" s="190" t="s">
        <v>2031</v>
      </c>
      <c r="C1840" s="190" t="s">
        <v>29797</v>
      </c>
      <c r="D1840" s="190" t="s">
        <v>29797</v>
      </c>
      <c r="E1840" s="190" t="s">
        <v>29797</v>
      </c>
      <c r="F1840" s="190" t="s">
        <v>29797</v>
      </c>
      <c r="G1840" s="190" t="s">
        <v>29797</v>
      </c>
      <c r="H1840" s="190" t="s">
        <v>31340</v>
      </c>
      <c r="I1840" s="190" t="s">
        <v>1380</v>
      </c>
      <c r="J1840" s="190" t="s">
        <v>29821</v>
      </c>
      <c r="K1840" s="190" t="s">
        <v>5062</v>
      </c>
      <c r="L1840" s="190" t="s">
        <v>1447</v>
      </c>
    </row>
    <row r="1841" spans="1:12" ht="15" x14ac:dyDescent="0.25">
      <c r="A1841" s="191" t="s">
        <v>8466</v>
      </c>
      <c r="B1841" s="192" t="s">
        <v>2032</v>
      </c>
      <c r="C1841" s="192" t="s">
        <v>29812</v>
      </c>
      <c r="D1841" s="192" t="s">
        <v>29824</v>
      </c>
      <c r="E1841" s="192" t="s">
        <v>30037</v>
      </c>
      <c r="F1841" s="192" t="s">
        <v>29804</v>
      </c>
      <c r="G1841" s="192" t="s">
        <v>29995</v>
      </c>
      <c r="H1841" s="192" t="s">
        <v>31434</v>
      </c>
      <c r="I1841" s="192" t="s">
        <v>31435</v>
      </c>
      <c r="J1841" s="192" t="s">
        <v>29821</v>
      </c>
      <c r="K1841" s="192" t="s">
        <v>5062</v>
      </c>
      <c r="L1841" s="192" t="s">
        <v>1447</v>
      </c>
    </row>
    <row r="1842" spans="1:12" ht="15" x14ac:dyDescent="0.25">
      <c r="A1842" s="189" t="s">
        <v>10403</v>
      </c>
      <c r="B1842" s="190" t="s">
        <v>10404</v>
      </c>
      <c r="C1842" s="190" t="s">
        <v>29797</v>
      </c>
      <c r="D1842" s="190" t="s">
        <v>29797</v>
      </c>
      <c r="E1842" s="190" t="s">
        <v>29797</v>
      </c>
      <c r="F1842" s="190" t="s">
        <v>29797</v>
      </c>
      <c r="G1842" s="190" t="s">
        <v>29797</v>
      </c>
      <c r="H1842" s="190" t="s">
        <v>31354</v>
      </c>
      <c r="I1842" s="190" t="s">
        <v>30165</v>
      </c>
      <c r="J1842" s="190" t="s">
        <v>29821</v>
      </c>
      <c r="K1842" s="190" t="s">
        <v>5062</v>
      </c>
      <c r="L1842" s="190" t="s">
        <v>1447</v>
      </c>
    </row>
    <row r="1843" spans="1:12" ht="15" x14ac:dyDescent="0.25">
      <c r="A1843" s="191" t="s">
        <v>10405</v>
      </c>
      <c r="B1843" s="192" t="s">
        <v>10406</v>
      </c>
      <c r="C1843" s="192" t="s">
        <v>29797</v>
      </c>
      <c r="D1843" s="192" t="s">
        <v>29797</v>
      </c>
      <c r="E1843" s="192" t="s">
        <v>29797</v>
      </c>
      <c r="F1843" s="192" t="s">
        <v>29797</v>
      </c>
      <c r="G1843" s="192" t="s">
        <v>29797</v>
      </c>
      <c r="H1843" s="192" t="s">
        <v>31546</v>
      </c>
      <c r="I1843" s="192" t="s">
        <v>31547</v>
      </c>
      <c r="J1843" s="192" t="s">
        <v>29821</v>
      </c>
      <c r="K1843" s="192" t="s">
        <v>5062</v>
      </c>
      <c r="L1843" s="192" t="s">
        <v>1447</v>
      </c>
    </row>
    <row r="1844" spans="1:12" ht="15" x14ac:dyDescent="0.25">
      <c r="A1844" s="189" t="s">
        <v>10407</v>
      </c>
      <c r="B1844" s="190" t="s">
        <v>10408</v>
      </c>
      <c r="C1844" s="190" t="s">
        <v>29812</v>
      </c>
      <c r="D1844" s="190" t="s">
        <v>29797</v>
      </c>
      <c r="E1844" s="190" t="s">
        <v>30038</v>
      </c>
      <c r="F1844" s="190" t="s">
        <v>29797</v>
      </c>
      <c r="G1844" s="190" t="s">
        <v>29797</v>
      </c>
      <c r="H1844" s="190" t="s">
        <v>31818</v>
      </c>
      <c r="I1844" s="190" t="s">
        <v>5073</v>
      </c>
      <c r="J1844" s="190" t="s">
        <v>31325</v>
      </c>
      <c r="K1844" s="190" t="s">
        <v>5073</v>
      </c>
      <c r="L1844" s="190" t="s">
        <v>1447</v>
      </c>
    </row>
    <row r="1845" spans="1:12" ht="15" x14ac:dyDescent="0.25">
      <c r="A1845" s="191" t="s">
        <v>8467</v>
      </c>
      <c r="B1845" s="192" t="s">
        <v>19314</v>
      </c>
      <c r="C1845" s="192" t="s">
        <v>29797</v>
      </c>
      <c r="D1845" s="192" t="s">
        <v>29797</v>
      </c>
      <c r="E1845" s="192" t="s">
        <v>29797</v>
      </c>
      <c r="F1845" s="192" t="s">
        <v>29797</v>
      </c>
      <c r="G1845" s="192" t="s">
        <v>29797</v>
      </c>
      <c r="H1845" s="192" t="s">
        <v>32035</v>
      </c>
      <c r="I1845" s="192" t="s">
        <v>31864</v>
      </c>
      <c r="J1845" s="192" t="s">
        <v>31325</v>
      </c>
      <c r="K1845" s="192" t="s">
        <v>5073</v>
      </c>
      <c r="L1845" s="192" t="s">
        <v>1447</v>
      </c>
    </row>
    <row r="1846" spans="1:12" ht="15" x14ac:dyDescent="0.25">
      <c r="A1846" s="189" t="s">
        <v>23678</v>
      </c>
      <c r="B1846" s="190" t="s">
        <v>23679</v>
      </c>
      <c r="C1846" s="190" t="s">
        <v>29797</v>
      </c>
      <c r="D1846" s="190" t="s">
        <v>29797</v>
      </c>
      <c r="E1846" s="190" t="s">
        <v>29797</v>
      </c>
      <c r="F1846" s="190" t="s">
        <v>29797</v>
      </c>
      <c r="G1846" s="190" t="s">
        <v>29797</v>
      </c>
      <c r="H1846" s="190" t="s">
        <v>29797</v>
      </c>
      <c r="I1846" s="190" t="s">
        <v>29797</v>
      </c>
      <c r="J1846" s="190" t="s">
        <v>29797</v>
      </c>
      <c r="K1846" s="190" t="s">
        <v>29797</v>
      </c>
      <c r="L1846" s="190" t="s">
        <v>29797</v>
      </c>
    </row>
    <row r="1847" spans="1:12" ht="15" x14ac:dyDescent="0.25">
      <c r="A1847" s="191" t="s">
        <v>23680</v>
      </c>
      <c r="B1847" s="192" t="s">
        <v>23681</v>
      </c>
      <c r="C1847" s="192" t="s">
        <v>29797</v>
      </c>
      <c r="D1847" s="192" t="s">
        <v>29797</v>
      </c>
      <c r="E1847" s="192" t="s">
        <v>29797</v>
      </c>
      <c r="F1847" s="192" t="s">
        <v>29797</v>
      </c>
      <c r="G1847" s="192" t="s">
        <v>29797</v>
      </c>
      <c r="H1847" s="192" t="s">
        <v>29797</v>
      </c>
      <c r="I1847" s="192" t="s">
        <v>29797</v>
      </c>
      <c r="J1847" s="192" t="s">
        <v>29797</v>
      </c>
      <c r="K1847" s="192" t="s">
        <v>29797</v>
      </c>
      <c r="L1847" s="192" t="s">
        <v>29797</v>
      </c>
    </row>
    <row r="1848" spans="1:12" ht="15" x14ac:dyDescent="0.25">
      <c r="A1848" s="189" t="s">
        <v>15444</v>
      </c>
      <c r="B1848" s="190" t="s">
        <v>19315</v>
      </c>
      <c r="C1848" s="190" t="s">
        <v>29797</v>
      </c>
      <c r="D1848" s="190" t="s">
        <v>29797</v>
      </c>
      <c r="E1848" s="190" t="s">
        <v>29797</v>
      </c>
      <c r="F1848" s="190" t="s">
        <v>29797</v>
      </c>
      <c r="G1848" s="190" t="s">
        <v>29797</v>
      </c>
      <c r="H1848" s="190" t="s">
        <v>31390</v>
      </c>
      <c r="I1848" s="190" t="s">
        <v>14423</v>
      </c>
      <c r="J1848" s="190" t="s">
        <v>29821</v>
      </c>
      <c r="K1848" s="190" t="s">
        <v>5062</v>
      </c>
      <c r="L1848" s="190" t="s">
        <v>1447</v>
      </c>
    </row>
    <row r="1849" spans="1:12" ht="15" x14ac:dyDescent="0.25">
      <c r="A1849" s="191" t="s">
        <v>15445</v>
      </c>
      <c r="B1849" s="192" t="s">
        <v>19316</v>
      </c>
      <c r="C1849" s="192" t="s">
        <v>29929</v>
      </c>
      <c r="D1849" s="192" t="s">
        <v>29930</v>
      </c>
      <c r="E1849" s="192" t="s">
        <v>5062</v>
      </c>
      <c r="F1849" s="192" t="s">
        <v>29804</v>
      </c>
      <c r="G1849" s="192" t="s">
        <v>29931</v>
      </c>
      <c r="H1849" s="192" t="s">
        <v>31607</v>
      </c>
      <c r="I1849" s="192" t="s">
        <v>31608</v>
      </c>
      <c r="J1849" s="192" t="s">
        <v>29821</v>
      </c>
      <c r="K1849" s="192" t="s">
        <v>5062</v>
      </c>
      <c r="L1849" s="192" t="s">
        <v>1447</v>
      </c>
    </row>
    <row r="1850" spans="1:12" ht="15" x14ac:dyDescent="0.25">
      <c r="A1850" s="189" t="s">
        <v>15446</v>
      </c>
      <c r="B1850" s="190" t="s">
        <v>19317</v>
      </c>
      <c r="C1850" s="190" t="s">
        <v>29797</v>
      </c>
      <c r="D1850" s="190" t="s">
        <v>29797</v>
      </c>
      <c r="E1850" s="190" t="s">
        <v>29797</v>
      </c>
      <c r="F1850" s="190" t="s">
        <v>29797</v>
      </c>
      <c r="G1850" s="190" t="s">
        <v>29797</v>
      </c>
      <c r="H1850" s="190" t="s">
        <v>29797</v>
      </c>
      <c r="I1850" s="190" t="s">
        <v>29797</v>
      </c>
      <c r="J1850" s="190" t="s">
        <v>29797</v>
      </c>
      <c r="K1850" s="190" t="s">
        <v>29797</v>
      </c>
      <c r="L1850" s="190" t="s">
        <v>29797</v>
      </c>
    </row>
    <row r="1851" spans="1:12" ht="15" x14ac:dyDescent="0.25">
      <c r="A1851" s="191" t="s">
        <v>8468</v>
      </c>
      <c r="B1851" s="192" t="s">
        <v>2033</v>
      </c>
      <c r="C1851" s="192" t="s">
        <v>29797</v>
      </c>
      <c r="D1851" s="192" t="s">
        <v>29797</v>
      </c>
      <c r="E1851" s="192" t="s">
        <v>29797</v>
      </c>
      <c r="F1851" s="192" t="s">
        <v>29797</v>
      </c>
      <c r="G1851" s="192" t="s">
        <v>29797</v>
      </c>
      <c r="H1851" s="192" t="s">
        <v>29797</v>
      </c>
      <c r="I1851" s="192" t="s">
        <v>29797</v>
      </c>
      <c r="J1851" s="192" t="s">
        <v>29797</v>
      </c>
      <c r="K1851" s="192" t="s">
        <v>29797</v>
      </c>
      <c r="L1851" s="192" t="s">
        <v>29797</v>
      </c>
    </row>
    <row r="1852" spans="1:12" ht="15" x14ac:dyDescent="0.25">
      <c r="A1852" s="189" t="s">
        <v>15447</v>
      </c>
      <c r="B1852" s="190" t="s">
        <v>19318</v>
      </c>
      <c r="C1852" s="190" t="s">
        <v>29797</v>
      </c>
      <c r="D1852" s="190" t="s">
        <v>29797</v>
      </c>
      <c r="E1852" s="190" t="s">
        <v>29797</v>
      </c>
      <c r="F1852" s="190" t="s">
        <v>29797</v>
      </c>
      <c r="G1852" s="190" t="s">
        <v>29797</v>
      </c>
      <c r="H1852" s="190" t="s">
        <v>29797</v>
      </c>
      <c r="I1852" s="190" t="s">
        <v>29797</v>
      </c>
      <c r="J1852" s="190" t="s">
        <v>29797</v>
      </c>
      <c r="K1852" s="190" t="s">
        <v>29797</v>
      </c>
      <c r="L1852" s="190" t="s">
        <v>29797</v>
      </c>
    </row>
    <row r="1853" spans="1:12" ht="15" x14ac:dyDescent="0.25">
      <c r="A1853" s="191" t="s">
        <v>23682</v>
      </c>
      <c r="B1853" s="192" t="s">
        <v>23683</v>
      </c>
      <c r="C1853" s="192" t="s">
        <v>29797</v>
      </c>
      <c r="D1853" s="192" t="s">
        <v>29797</v>
      </c>
      <c r="E1853" s="192" t="s">
        <v>29797</v>
      </c>
      <c r="F1853" s="192" t="s">
        <v>29797</v>
      </c>
      <c r="G1853" s="192" t="s">
        <v>29797</v>
      </c>
      <c r="H1853" s="192" t="s">
        <v>32036</v>
      </c>
      <c r="I1853" s="192" t="s">
        <v>1407</v>
      </c>
      <c r="J1853" s="192" t="s">
        <v>29821</v>
      </c>
      <c r="K1853" s="192" t="s">
        <v>5062</v>
      </c>
      <c r="L1853" s="192" t="s">
        <v>1447</v>
      </c>
    </row>
    <row r="1854" spans="1:12" ht="15" x14ac:dyDescent="0.25">
      <c r="A1854" s="189" t="s">
        <v>10409</v>
      </c>
      <c r="B1854" s="190" t="s">
        <v>10410</v>
      </c>
      <c r="C1854" s="190" t="s">
        <v>29797</v>
      </c>
      <c r="D1854" s="190" t="s">
        <v>29797</v>
      </c>
      <c r="E1854" s="190" t="s">
        <v>29797</v>
      </c>
      <c r="F1854" s="190" t="s">
        <v>29797</v>
      </c>
      <c r="G1854" s="190" t="s">
        <v>29797</v>
      </c>
      <c r="H1854" s="190" t="s">
        <v>31314</v>
      </c>
      <c r="I1854" s="190" t="s">
        <v>5062</v>
      </c>
      <c r="J1854" s="190" t="s">
        <v>29821</v>
      </c>
      <c r="K1854" s="190" t="s">
        <v>5062</v>
      </c>
      <c r="L1854" s="190" t="s">
        <v>1447</v>
      </c>
    </row>
    <row r="1855" spans="1:12" ht="15" x14ac:dyDescent="0.25">
      <c r="A1855" s="191" t="s">
        <v>8469</v>
      </c>
      <c r="B1855" s="192" t="s">
        <v>2034</v>
      </c>
      <c r="C1855" s="192" t="s">
        <v>29797</v>
      </c>
      <c r="D1855" s="192" t="s">
        <v>29797</v>
      </c>
      <c r="E1855" s="192" t="s">
        <v>29797</v>
      </c>
      <c r="F1855" s="192" t="s">
        <v>29797</v>
      </c>
      <c r="G1855" s="192" t="s">
        <v>29797</v>
      </c>
      <c r="H1855" s="192" t="s">
        <v>31376</v>
      </c>
      <c r="I1855" s="192" t="s">
        <v>5062</v>
      </c>
      <c r="J1855" s="192" t="s">
        <v>29821</v>
      </c>
      <c r="K1855" s="192" t="s">
        <v>5062</v>
      </c>
      <c r="L1855" s="192" t="s">
        <v>1447</v>
      </c>
    </row>
    <row r="1856" spans="1:12" ht="15" x14ac:dyDescent="0.25">
      <c r="A1856" s="189" t="s">
        <v>23684</v>
      </c>
      <c r="B1856" s="190" t="s">
        <v>23685</v>
      </c>
      <c r="C1856" s="190" t="s">
        <v>29797</v>
      </c>
      <c r="D1856" s="190" t="s">
        <v>29797</v>
      </c>
      <c r="E1856" s="190" t="s">
        <v>29797</v>
      </c>
      <c r="F1856" s="190" t="s">
        <v>29797</v>
      </c>
      <c r="G1856" s="190" t="s">
        <v>29797</v>
      </c>
      <c r="H1856" s="190" t="s">
        <v>31361</v>
      </c>
      <c r="I1856" s="190" t="s">
        <v>5062</v>
      </c>
      <c r="J1856" s="190" t="s">
        <v>29821</v>
      </c>
      <c r="K1856" s="190" t="s">
        <v>5062</v>
      </c>
      <c r="L1856" s="190" t="s">
        <v>1447</v>
      </c>
    </row>
    <row r="1857" spans="1:12" ht="15" x14ac:dyDescent="0.25">
      <c r="A1857" s="191" t="s">
        <v>8470</v>
      </c>
      <c r="B1857" s="192" t="s">
        <v>2035</v>
      </c>
      <c r="C1857" s="192" t="s">
        <v>29797</v>
      </c>
      <c r="D1857" s="192" t="s">
        <v>29797</v>
      </c>
      <c r="E1857" s="192" t="s">
        <v>29797</v>
      </c>
      <c r="F1857" s="192" t="s">
        <v>29797</v>
      </c>
      <c r="G1857" s="192" t="s">
        <v>29797</v>
      </c>
      <c r="H1857" s="192" t="s">
        <v>31353</v>
      </c>
      <c r="I1857" s="192" t="s">
        <v>5073</v>
      </c>
      <c r="J1857" s="192" t="s">
        <v>31325</v>
      </c>
      <c r="K1857" s="192" t="s">
        <v>5073</v>
      </c>
      <c r="L1857" s="192" t="s">
        <v>1447</v>
      </c>
    </row>
    <row r="1858" spans="1:12" ht="15" x14ac:dyDescent="0.25">
      <c r="A1858" s="189" t="s">
        <v>15448</v>
      </c>
      <c r="B1858" s="190" t="s">
        <v>19319</v>
      </c>
      <c r="C1858" s="190" t="s">
        <v>29797</v>
      </c>
      <c r="D1858" s="190" t="s">
        <v>29797</v>
      </c>
      <c r="E1858" s="190" t="s">
        <v>29797</v>
      </c>
      <c r="F1858" s="190" t="s">
        <v>29797</v>
      </c>
      <c r="G1858" s="190" t="s">
        <v>29797</v>
      </c>
      <c r="H1858" s="190" t="s">
        <v>31486</v>
      </c>
      <c r="I1858" s="190" t="s">
        <v>31487</v>
      </c>
      <c r="J1858" s="190" t="s">
        <v>29821</v>
      </c>
      <c r="K1858" s="190" t="s">
        <v>5062</v>
      </c>
      <c r="L1858" s="190" t="s">
        <v>1447</v>
      </c>
    </row>
    <row r="1859" spans="1:12" ht="15" x14ac:dyDescent="0.25">
      <c r="A1859" s="191" t="s">
        <v>8471</v>
      </c>
      <c r="B1859" s="192" t="s">
        <v>2036</v>
      </c>
      <c r="C1859" s="192" t="s">
        <v>29797</v>
      </c>
      <c r="D1859" s="192" t="s">
        <v>29797</v>
      </c>
      <c r="E1859" s="192" t="s">
        <v>29797</v>
      </c>
      <c r="F1859" s="192" t="s">
        <v>29797</v>
      </c>
      <c r="G1859" s="192" t="s">
        <v>29797</v>
      </c>
      <c r="H1859" s="192" t="s">
        <v>32037</v>
      </c>
      <c r="I1859" s="192" t="s">
        <v>5910</v>
      </c>
      <c r="J1859" s="192" t="s">
        <v>31182</v>
      </c>
      <c r="K1859" s="192" t="s">
        <v>5910</v>
      </c>
      <c r="L1859" s="192" t="s">
        <v>1447</v>
      </c>
    </row>
    <row r="1860" spans="1:12" ht="15" x14ac:dyDescent="0.25">
      <c r="A1860" s="189" t="s">
        <v>23686</v>
      </c>
      <c r="B1860" s="190" t="s">
        <v>23687</v>
      </c>
      <c r="C1860" s="190" t="s">
        <v>29797</v>
      </c>
      <c r="D1860" s="190" t="s">
        <v>29797</v>
      </c>
      <c r="E1860" s="190" t="s">
        <v>29797</v>
      </c>
      <c r="F1860" s="190" t="s">
        <v>29797</v>
      </c>
      <c r="G1860" s="190" t="s">
        <v>29797</v>
      </c>
      <c r="H1860" s="190" t="s">
        <v>31350</v>
      </c>
      <c r="I1860" s="190" t="s">
        <v>5073</v>
      </c>
      <c r="J1860" s="190" t="s">
        <v>31325</v>
      </c>
      <c r="K1860" s="190" t="s">
        <v>5073</v>
      </c>
      <c r="L1860" s="190" t="s">
        <v>1447</v>
      </c>
    </row>
    <row r="1861" spans="1:12" ht="15" x14ac:dyDescent="0.25">
      <c r="A1861" s="191" t="s">
        <v>8472</v>
      </c>
      <c r="B1861" s="192" t="s">
        <v>2037</v>
      </c>
      <c r="C1861" s="192" t="s">
        <v>29797</v>
      </c>
      <c r="D1861" s="192" t="s">
        <v>29797</v>
      </c>
      <c r="E1861" s="192" t="s">
        <v>29797</v>
      </c>
      <c r="F1861" s="192" t="s">
        <v>29797</v>
      </c>
      <c r="G1861" s="192" t="s">
        <v>29797</v>
      </c>
      <c r="H1861" s="192" t="s">
        <v>29797</v>
      </c>
      <c r="I1861" s="192" t="s">
        <v>29797</v>
      </c>
      <c r="J1861" s="192" t="s">
        <v>29821</v>
      </c>
      <c r="K1861" s="192" t="s">
        <v>5062</v>
      </c>
      <c r="L1861" s="192" t="s">
        <v>1447</v>
      </c>
    </row>
    <row r="1862" spans="1:12" ht="15" x14ac:dyDescent="0.25">
      <c r="A1862" s="189" t="s">
        <v>8473</v>
      </c>
      <c r="B1862" s="190" t="s">
        <v>2038</v>
      </c>
      <c r="C1862" s="190" t="s">
        <v>29797</v>
      </c>
      <c r="D1862" s="190" t="s">
        <v>29797</v>
      </c>
      <c r="E1862" s="190" t="s">
        <v>29797</v>
      </c>
      <c r="F1862" s="190" t="s">
        <v>29797</v>
      </c>
      <c r="G1862" s="190" t="s">
        <v>29797</v>
      </c>
      <c r="H1862" s="190" t="s">
        <v>31374</v>
      </c>
      <c r="I1862" s="190" t="s">
        <v>30278</v>
      </c>
      <c r="J1862" s="190" t="s">
        <v>29821</v>
      </c>
      <c r="K1862" s="190" t="s">
        <v>5062</v>
      </c>
      <c r="L1862" s="190" t="s">
        <v>1447</v>
      </c>
    </row>
    <row r="1863" spans="1:12" ht="15" x14ac:dyDescent="0.25">
      <c r="A1863" s="191" t="s">
        <v>8474</v>
      </c>
      <c r="B1863" s="192" t="s">
        <v>2039</v>
      </c>
      <c r="C1863" s="192" t="s">
        <v>29797</v>
      </c>
      <c r="D1863" s="192" t="s">
        <v>29797</v>
      </c>
      <c r="E1863" s="192" t="s">
        <v>29797</v>
      </c>
      <c r="F1863" s="192" t="s">
        <v>29797</v>
      </c>
      <c r="G1863" s="192" t="s">
        <v>29797</v>
      </c>
      <c r="H1863" s="192" t="s">
        <v>31588</v>
      </c>
      <c r="I1863" s="192" t="s">
        <v>30455</v>
      </c>
      <c r="J1863" s="192" t="s">
        <v>29870</v>
      </c>
      <c r="K1863" s="192" t="s">
        <v>8069</v>
      </c>
      <c r="L1863" s="192" t="s">
        <v>1447</v>
      </c>
    </row>
    <row r="1864" spans="1:12" ht="15" x14ac:dyDescent="0.25">
      <c r="A1864" s="189" t="s">
        <v>23688</v>
      </c>
      <c r="B1864" s="190" t="s">
        <v>23689</v>
      </c>
      <c r="C1864" s="190" t="s">
        <v>29797</v>
      </c>
      <c r="D1864" s="190" t="s">
        <v>29797</v>
      </c>
      <c r="E1864" s="190" t="s">
        <v>29797</v>
      </c>
      <c r="F1864" s="190" t="s">
        <v>29797</v>
      </c>
      <c r="G1864" s="190" t="s">
        <v>29797</v>
      </c>
      <c r="H1864" s="190" t="s">
        <v>29797</v>
      </c>
      <c r="I1864" s="190" t="s">
        <v>29797</v>
      </c>
      <c r="J1864" s="190" t="s">
        <v>29797</v>
      </c>
      <c r="K1864" s="190" t="s">
        <v>29797</v>
      </c>
      <c r="L1864" s="190" t="s">
        <v>1441</v>
      </c>
    </row>
    <row r="1865" spans="1:12" ht="15" x14ac:dyDescent="0.25">
      <c r="A1865" s="191" t="s">
        <v>10411</v>
      </c>
      <c r="B1865" s="192" t="s">
        <v>10412</v>
      </c>
      <c r="C1865" s="192" t="s">
        <v>29797</v>
      </c>
      <c r="D1865" s="192" t="s">
        <v>29797</v>
      </c>
      <c r="E1865" s="192" t="s">
        <v>29797</v>
      </c>
      <c r="F1865" s="192" t="s">
        <v>29797</v>
      </c>
      <c r="G1865" s="192" t="s">
        <v>29797</v>
      </c>
      <c r="H1865" s="192" t="s">
        <v>31584</v>
      </c>
      <c r="I1865" s="192" t="s">
        <v>6488</v>
      </c>
      <c r="J1865" s="192" t="s">
        <v>29821</v>
      </c>
      <c r="K1865" s="192" t="s">
        <v>5062</v>
      </c>
      <c r="L1865" s="192" t="s">
        <v>1447</v>
      </c>
    </row>
    <row r="1866" spans="1:12" ht="15" x14ac:dyDescent="0.25">
      <c r="A1866" s="189" t="s">
        <v>23690</v>
      </c>
      <c r="B1866" s="190" t="s">
        <v>19320</v>
      </c>
      <c r="C1866" s="190" t="s">
        <v>29797</v>
      </c>
      <c r="D1866" s="190" t="s">
        <v>29797</v>
      </c>
      <c r="E1866" s="190" t="s">
        <v>29797</v>
      </c>
      <c r="F1866" s="190" t="s">
        <v>29797</v>
      </c>
      <c r="G1866" s="190" t="s">
        <v>29797</v>
      </c>
      <c r="H1866" s="190" t="s">
        <v>29797</v>
      </c>
      <c r="I1866" s="190" t="s">
        <v>29797</v>
      </c>
      <c r="J1866" s="190" t="s">
        <v>29797</v>
      </c>
      <c r="K1866" s="190" t="s">
        <v>29797</v>
      </c>
      <c r="L1866" s="190" t="s">
        <v>1438</v>
      </c>
    </row>
    <row r="1867" spans="1:12" ht="15" x14ac:dyDescent="0.25">
      <c r="A1867" s="191" t="s">
        <v>23691</v>
      </c>
      <c r="B1867" s="192" t="s">
        <v>23692</v>
      </c>
      <c r="C1867" s="192" t="s">
        <v>29797</v>
      </c>
      <c r="D1867" s="192" t="s">
        <v>29797</v>
      </c>
      <c r="E1867" s="192" t="s">
        <v>29797</v>
      </c>
      <c r="F1867" s="192" t="s">
        <v>29797</v>
      </c>
      <c r="G1867" s="192" t="s">
        <v>29797</v>
      </c>
      <c r="H1867" s="192" t="s">
        <v>31307</v>
      </c>
      <c r="I1867" s="192" t="s">
        <v>5062</v>
      </c>
      <c r="J1867" s="192" t="s">
        <v>29821</v>
      </c>
      <c r="K1867" s="192" t="s">
        <v>5062</v>
      </c>
      <c r="L1867" s="192" t="s">
        <v>1447</v>
      </c>
    </row>
    <row r="1868" spans="1:12" ht="15" x14ac:dyDescent="0.25">
      <c r="A1868" s="189" t="s">
        <v>23693</v>
      </c>
      <c r="B1868" s="190" t="s">
        <v>23694</v>
      </c>
      <c r="C1868" s="190" t="s">
        <v>29797</v>
      </c>
      <c r="D1868" s="190" t="s">
        <v>29797</v>
      </c>
      <c r="E1868" s="190" t="s">
        <v>29797</v>
      </c>
      <c r="F1868" s="190" t="s">
        <v>29797</v>
      </c>
      <c r="G1868" s="190" t="s">
        <v>29797</v>
      </c>
      <c r="H1868" s="190" t="s">
        <v>31390</v>
      </c>
      <c r="I1868" s="190" t="s">
        <v>14423</v>
      </c>
      <c r="J1868" s="190" t="s">
        <v>29821</v>
      </c>
      <c r="K1868" s="190" t="s">
        <v>5062</v>
      </c>
      <c r="L1868" s="190" t="s">
        <v>1447</v>
      </c>
    </row>
    <row r="1869" spans="1:12" ht="15" x14ac:dyDescent="0.25">
      <c r="A1869" s="191" t="s">
        <v>8475</v>
      </c>
      <c r="B1869" s="192" t="s">
        <v>2040</v>
      </c>
      <c r="C1869" s="192" t="s">
        <v>29797</v>
      </c>
      <c r="D1869" s="192" t="s">
        <v>29797</v>
      </c>
      <c r="E1869" s="192" t="s">
        <v>29797</v>
      </c>
      <c r="F1869" s="192" t="s">
        <v>29797</v>
      </c>
      <c r="G1869" s="192" t="s">
        <v>29797</v>
      </c>
      <c r="H1869" s="192" t="s">
        <v>31361</v>
      </c>
      <c r="I1869" s="192" t="s">
        <v>5062</v>
      </c>
      <c r="J1869" s="192" t="s">
        <v>29821</v>
      </c>
      <c r="K1869" s="192" t="s">
        <v>5062</v>
      </c>
      <c r="L1869" s="192" t="s">
        <v>1447</v>
      </c>
    </row>
    <row r="1870" spans="1:12" ht="15" x14ac:dyDescent="0.25">
      <c r="A1870" s="189" t="s">
        <v>8476</v>
      </c>
      <c r="B1870" s="190" t="s">
        <v>2041</v>
      </c>
      <c r="C1870" s="190" t="s">
        <v>29797</v>
      </c>
      <c r="D1870" s="190" t="s">
        <v>29797</v>
      </c>
      <c r="E1870" s="190" t="s">
        <v>29797</v>
      </c>
      <c r="F1870" s="190" t="s">
        <v>29797</v>
      </c>
      <c r="G1870" s="190" t="s">
        <v>29797</v>
      </c>
      <c r="H1870" s="190" t="s">
        <v>31549</v>
      </c>
      <c r="I1870" s="190" t="s">
        <v>5073</v>
      </c>
      <c r="J1870" s="190" t="s">
        <v>31325</v>
      </c>
      <c r="K1870" s="190" t="s">
        <v>5073</v>
      </c>
      <c r="L1870" s="190" t="s">
        <v>1447</v>
      </c>
    </row>
    <row r="1871" spans="1:12" ht="15" x14ac:dyDescent="0.25">
      <c r="A1871" s="191" t="s">
        <v>23695</v>
      </c>
      <c r="B1871" s="192" t="s">
        <v>23696</v>
      </c>
      <c r="C1871" s="192" t="s">
        <v>29812</v>
      </c>
      <c r="D1871" s="192" t="s">
        <v>29824</v>
      </c>
      <c r="E1871" s="192" t="s">
        <v>30039</v>
      </c>
      <c r="F1871" s="192" t="s">
        <v>29804</v>
      </c>
      <c r="G1871" s="192" t="s">
        <v>29979</v>
      </c>
      <c r="H1871" s="192" t="s">
        <v>31434</v>
      </c>
      <c r="I1871" s="192" t="s">
        <v>31435</v>
      </c>
      <c r="J1871" s="192" t="s">
        <v>29821</v>
      </c>
      <c r="K1871" s="192" t="s">
        <v>5062</v>
      </c>
      <c r="L1871" s="192" t="s">
        <v>1447</v>
      </c>
    </row>
    <row r="1872" spans="1:12" ht="15" x14ac:dyDescent="0.25">
      <c r="A1872" s="189" t="s">
        <v>8477</v>
      </c>
      <c r="B1872" s="190" t="s">
        <v>2042</v>
      </c>
      <c r="C1872" s="190" t="s">
        <v>29797</v>
      </c>
      <c r="D1872" s="190" t="s">
        <v>29797</v>
      </c>
      <c r="E1872" s="190" t="s">
        <v>29797</v>
      </c>
      <c r="F1872" s="190" t="s">
        <v>29797</v>
      </c>
      <c r="G1872" s="190" t="s">
        <v>29797</v>
      </c>
      <c r="H1872" s="190" t="s">
        <v>31519</v>
      </c>
      <c r="I1872" s="190" t="s">
        <v>31520</v>
      </c>
      <c r="J1872" s="190" t="s">
        <v>29821</v>
      </c>
      <c r="K1872" s="190" t="s">
        <v>5062</v>
      </c>
      <c r="L1872" s="190" t="s">
        <v>1447</v>
      </c>
    </row>
    <row r="1873" spans="1:12" ht="15" x14ac:dyDescent="0.25">
      <c r="A1873" s="191" t="s">
        <v>10413</v>
      </c>
      <c r="B1873" s="192" t="s">
        <v>10414</v>
      </c>
      <c r="C1873" s="192" t="s">
        <v>29797</v>
      </c>
      <c r="D1873" s="192" t="s">
        <v>29797</v>
      </c>
      <c r="E1873" s="192" t="s">
        <v>29797</v>
      </c>
      <c r="F1873" s="192" t="s">
        <v>29797</v>
      </c>
      <c r="G1873" s="192" t="s">
        <v>29797</v>
      </c>
      <c r="H1873" s="192" t="s">
        <v>31702</v>
      </c>
      <c r="I1873" s="192" t="s">
        <v>5073</v>
      </c>
      <c r="J1873" s="192" t="s">
        <v>31325</v>
      </c>
      <c r="K1873" s="192" t="s">
        <v>5073</v>
      </c>
      <c r="L1873" s="192" t="s">
        <v>1447</v>
      </c>
    </row>
    <row r="1874" spans="1:12" ht="15" x14ac:dyDescent="0.25">
      <c r="A1874" s="189" t="s">
        <v>8478</v>
      </c>
      <c r="B1874" s="190" t="s">
        <v>2043</v>
      </c>
      <c r="C1874" s="190" t="s">
        <v>29797</v>
      </c>
      <c r="D1874" s="190" t="s">
        <v>29797</v>
      </c>
      <c r="E1874" s="190" t="s">
        <v>29797</v>
      </c>
      <c r="F1874" s="190" t="s">
        <v>29797</v>
      </c>
      <c r="G1874" s="190" t="s">
        <v>29797</v>
      </c>
      <c r="H1874" s="190" t="s">
        <v>29797</v>
      </c>
      <c r="I1874" s="190" t="s">
        <v>29797</v>
      </c>
      <c r="J1874" s="190" t="s">
        <v>29797</v>
      </c>
      <c r="K1874" s="190" t="s">
        <v>29797</v>
      </c>
      <c r="L1874" s="190" t="s">
        <v>1440</v>
      </c>
    </row>
    <row r="1875" spans="1:12" ht="15" x14ac:dyDescent="0.25">
      <c r="A1875" s="191" t="s">
        <v>8479</v>
      </c>
      <c r="B1875" s="192" t="s">
        <v>2044</v>
      </c>
      <c r="C1875" s="192" t="s">
        <v>29797</v>
      </c>
      <c r="D1875" s="192" t="s">
        <v>29797</v>
      </c>
      <c r="E1875" s="192" t="s">
        <v>29797</v>
      </c>
      <c r="F1875" s="192" t="s">
        <v>29797</v>
      </c>
      <c r="G1875" s="192" t="s">
        <v>29797</v>
      </c>
      <c r="H1875" s="192" t="s">
        <v>29797</v>
      </c>
      <c r="I1875" s="192" t="s">
        <v>29797</v>
      </c>
      <c r="J1875" s="192" t="s">
        <v>29797</v>
      </c>
      <c r="K1875" s="192" t="s">
        <v>29797</v>
      </c>
      <c r="L1875" s="192" t="s">
        <v>1440</v>
      </c>
    </row>
    <row r="1876" spans="1:12" ht="15" x14ac:dyDescent="0.25">
      <c r="A1876" s="189" t="s">
        <v>8480</v>
      </c>
      <c r="B1876" s="190" t="s">
        <v>2045</v>
      </c>
      <c r="C1876" s="190" t="s">
        <v>29812</v>
      </c>
      <c r="D1876" s="190" t="s">
        <v>29797</v>
      </c>
      <c r="E1876" s="190" t="s">
        <v>30040</v>
      </c>
      <c r="F1876" s="190" t="s">
        <v>29797</v>
      </c>
      <c r="G1876" s="190" t="s">
        <v>29797</v>
      </c>
      <c r="H1876" s="190" t="s">
        <v>31312</v>
      </c>
      <c r="I1876" s="190" t="s">
        <v>31313</v>
      </c>
      <c r="J1876" s="190" t="s">
        <v>29821</v>
      </c>
      <c r="K1876" s="190" t="s">
        <v>5062</v>
      </c>
      <c r="L1876" s="190" t="s">
        <v>1447</v>
      </c>
    </row>
    <row r="1877" spans="1:12" ht="15" x14ac:dyDescent="0.25">
      <c r="A1877" s="191" t="s">
        <v>15449</v>
      </c>
      <c r="B1877" s="192" t="s">
        <v>19321</v>
      </c>
      <c r="C1877" s="192" t="s">
        <v>29797</v>
      </c>
      <c r="D1877" s="192" t="s">
        <v>29797</v>
      </c>
      <c r="E1877" s="192" t="s">
        <v>29797</v>
      </c>
      <c r="F1877" s="192" t="s">
        <v>29797</v>
      </c>
      <c r="G1877" s="192" t="s">
        <v>29797</v>
      </c>
      <c r="H1877" s="192" t="s">
        <v>29797</v>
      </c>
      <c r="I1877" s="192" t="s">
        <v>29797</v>
      </c>
      <c r="J1877" s="192" t="s">
        <v>29797</v>
      </c>
      <c r="K1877" s="192" t="s">
        <v>29797</v>
      </c>
      <c r="L1877" s="192" t="s">
        <v>29797</v>
      </c>
    </row>
    <row r="1878" spans="1:12" ht="15" x14ac:dyDescent="0.25">
      <c r="A1878" s="189" t="s">
        <v>15450</v>
      </c>
      <c r="B1878" s="190" t="s">
        <v>19322</v>
      </c>
      <c r="C1878" s="190" t="s">
        <v>29797</v>
      </c>
      <c r="D1878" s="190" t="s">
        <v>29797</v>
      </c>
      <c r="E1878" s="190" t="s">
        <v>29797</v>
      </c>
      <c r="F1878" s="190" t="s">
        <v>29797</v>
      </c>
      <c r="G1878" s="190" t="s">
        <v>29797</v>
      </c>
      <c r="H1878" s="190" t="s">
        <v>32038</v>
      </c>
      <c r="I1878" s="190" t="s">
        <v>32039</v>
      </c>
      <c r="J1878" s="190" t="s">
        <v>29835</v>
      </c>
      <c r="K1878" s="190" t="s">
        <v>9955</v>
      </c>
      <c r="L1878" s="190" t="s">
        <v>1447</v>
      </c>
    </row>
    <row r="1879" spans="1:12" ht="15" x14ac:dyDescent="0.25">
      <c r="A1879" s="191" t="s">
        <v>23697</v>
      </c>
      <c r="B1879" s="192" t="s">
        <v>23698</v>
      </c>
      <c r="C1879" s="192" t="s">
        <v>29797</v>
      </c>
      <c r="D1879" s="192" t="s">
        <v>29797</v>
      </c>
      <c r="E1879" s="192" t="s">
        <v>29797</v>
      </c>
      <c r="F1879" s="192" t="s">
        <v>29797</v>
      </c>
      <c r="G1879" s="192" t="s">
        <v>29797</v>
      </c>
      <c r="H1879" s="192" t="s">
        <v>29797</v>
      </c>
      <c r="I1879" s="192" t="s">
        <v>29797</v>
      </c>
      <c r="J1879" s="192" t="s">
        <v>29797</v>
      </c>
      <c r="K1879" s="192" t="s">
        <v>29797</v>
      </c>
      <c r="L1879" s="192" t="s">
        <v>2704</v>
      </c>
    </row>
    <row r="1880" spans="1:12" ht="15" x14ac:dyDescent="0.25">
      <c r="A1880" s="189" t="s">
        <v>10415</v>
      </c>
      <c r="B1880" s="190" t="s">
        <v>10416</v>
      </c>
      <c r="C1880" s="190" t="s">
        <v>29797</v>
      </c>
      <c r="D1880" s="190" t="s">
        <v>29797</v>
      </c>
      <c r="E1880" s="190" t="s">
        <v>29797</v>
      </c>
      <c r="F1880" s="190" t="s">
        <v>29797</v>
      </c>
      <c r="G1880" s="190" t="s">
        <v>29797</v>
      </c>
      <c r="H1880" s="190" t="s">
        <v>32040</v>
      </c>
      <c r="I1880" s="190" t="s">
        <v>32041</v>
      </c>
      <c r="J1880" s="190" t="s">
        <v>29826</v>
      </c>
      <c r="K1880" s="190" t="s">
        <v>5078</v>
      </c>
      <c r="L1880" s="190" t="s">
        <v>1447</v>
      </c>
    </row>
    <row r="1881" spans="1:12" ht="15" x14ac:dyDescent="0.25">
      <c r="A1881" s="191" t="s">
        <v>8481</v>
      </c>
      <c r="B1881" s="192" t="s">
        <v>2046</v>
      </c>
      <c r="C1881" s="192" t="s">
        <v>29797</v>
      </c>
      <c r="D1881" s="192" t="s">
        <v>29797</v>
      </c>
      <c r="E1881" s="192" t="s">
        <v>29797</v>
      </c>
      <c r="F1881" s="192" t="s">
        <v>29797</v>
      </c>
      <c r="G1881" s="192" t="s">
        <v>29797</v>
      </c>
      <c r="H1881" s="192" t="s">
        <v>31805</v>
      </c>
      <c r="I1881" s="192" t="s">
        <v>5073</v>
      </c>
      <c r="J1881" s="192" t="s">
        <v>31325</v>
      </c>
      <c r="K1881" s="192" t="s">
        <v>5073</v>
      </c>
      <c r="L1881" s="192" t="s">
        <v>1447</v>
      </c>
    </row>
    <row r="1882" spans="1:12" ht="15" x14ac:dyDescent="0.25">
      <c r="A1882" s="189" t="s">
        <v>10417</v>
      </c>
      <c r="B1882" s="190" t="s">
        <v>10418</v>
      </c>
      <c r="C1882" s="190" t="s">
        <v>29797</v>
      </c>
      <c r="D1882" s="190" t="s">
        <v>29797</v>
      </c>
      <c r="E1882" s="190" t="s">
        <v>29797</v>
      </c>
      <c r="F1882" s="190" t="s">
        <v>29797</v>
      </c>
      <c r="G1882" s="190" t="s">
        <v>29797</v>
      </c>
      <c r="H1882" s="190" t="s">
        <v>31818</v>
      </c>
      <c r="I1882" s="190" t="s">
        <v>5073</v>
      </c>
      <c r="J1882" s="190" t="s">
        <v>31325</v>
      </c>
      <c r="K1882" s="190" t="s">
        <v>5073</v>
      </c>
      <c r="L1882" s="190" t="s">
        <v>1447</v>
      </c>
    </row>
    <row r="1883" spans="1:12" ht="15" x14ac:dyDescent="0.25">
      <c r="A1883" s="191" t="s">
        <v>15451</v>
      </c>
      <c r="B1883" s="192" t="s">
        <v>19323</v>
      </c>
      <c r="C1883" s="192" t="s">
        <v>29812</v>
      </c>
      <c r="D1883" s="192" t="s">
        <v>29824</v>
      </c>
      <c r="E1883" s="192" t="s">
        <v>30041</v>
      </c>
      <c r="F1883" s="192" t="s">
        <v>29804</v>
      </c>
      <c r="G1883" s="192" t="s">
        <v>30042</v>
      </c>
      <c r="H1883" s="192" t="s">
        <v>31482</v>
      </c>
      <c r="I1883" s="192" t="s">
        <v>31483</v>
      </c>
      <c r="J1883" s="192" t="s">
        <v>29821</v>
      </c>
      <c r="K1883" s="192" t="s">
        <v>5062</v>
      </c>
      <c r="L1883" s="192" t="s">
        <v>1447</v>
      </c>
    </row>
    <row r="1884" spans="1:12" ht="15" x14ac:dyDescent="0.25">
      <c r="A1884" s="189" t="s">
        <v>15452</v>
      </c>
      <c r="B1884" s="190" t="s">
        <v>19324</v>
      </c>
      <c r="C1884" s="190" t="s">
        <v>29797</v>
      </c>
      <c r="D1884" s="190" t="s">
        <v>29797</v>
      </c>
      <c r="E1884" s="190" t="s">
        <v>29797</v>
      </c>
      <c r="F1884" s="190" t="s">
        <v>29797</v>
      </c>
      <c r="G1884" s="190" t="s">
        <v>29797</v>
      </c>
      <c r="H1884" s="190" t="s">
        <v>29797</v>
      </c>
      <c r="I1884" s="190" t="s">
        <v>29797</v>
      </c>
      <c r="J1884" s="190" t="s">
        <v>29797</v>
      </c>
      <c r="K1884" s="190" t="s">
        <v>29797</v>
      </c>
      <c r="L1884" s="190" t="s">
        <v>1447</v>
      </c>
    </row>
    <row r="1885" spans="1:12" ht="15" x14ac:dyDescent="0.25">
      <c r="A1885" s="191" t="s">
        <v>8482</v>
      </c>
      <c r="B1885" s="192" t="s">
        <v>2047</v>
      </c>
      <c r="C1885" s="192" t="s">
        <v>29797</v>
      </c>
      <c r="D1885" s="192" t="s">
        <v>29797</v>
      </c>
      <c r="E1885" s="192" t="s">
        <v>29797</v>
      </c>
      <c r="F1885" s="192" t="s">
        <v>29797</v>
      </c>
      <c r="G1885" s="192" t="s">
        <v>29797</v>
      </c>
      <c r="H1885" s="192" t="s">
        <v>31588</v>
      </c>
      <c r="I1885" s="192" t="s">
        <v>30455</v>
      </c>
      <c r="J1885" s="192" t="s">
        <v>29870</v>
      </c>
      <c r="K1885" s="192" t="s">
        <v>8069</v>
      </c>
      <c r="L1885" s="192" t="s">
        <v>1447</v>
      </c>
    </row>
    <row r="1886" spans="1:12" ht="15" x14ac:dyDescent="0.25">
      <c r="A1886" s="189" t="s">
        <v>8483</v>
      </c>
      <c r="B1886" s="190" t="s">
        <v>2047</v>
      </c>
      <c r="C1886" s="190" t="s">
        <v>29797</v>
      </c>
      <c r="D1886" s="190" t="s">
        <v>29797</v>
      </c>
      <c r="E1886" s="190" t="s">
        <v>29797</v>
      </c>
      <c r="F1886" s="190" t="s">
        <v>29797</v>
      </c>
      <c r="G1886" s="190" t="s">
        <v>29797</v>
      </c>
      <c r="H1886" s="190" t="s">
        <v>31588</v>
      </c>
      <c r="I1886" s="190" t="s">
        <v>30455</v>
      </c>
      <c r="J1886" s="190" t="s">
        <v>29870</v>
      </c>
      <c r="K1886" s="190" t="s">
        <v>8069</v>
      </c>
      <c r="L1886" s="190" t="s">
        <v>1447</v>
      </c>
    </row>
    <row r="1887" spans="1:12" ht="15" x14ac:dyDescent="0.25">
      <c r="A1887" s="191" t="s">
        <v>15453</v>
      </c>
      <c r="B1887" s="192" t="s">
        <v>19325</v>
      </c>
      <c r="C1887" s="192" t="s">
        <v>29812</v>
      </c>
      <c r="D1887" s="192" t="s">
        <v>29824</v>
      </c>
      <c r="E1887" s="192" t="s">
        <v>30043</v>
      </c>
      <c r="F1887" s="192" t="s">
        <v>29804</v>
      </c>
      <c r="G1887" s="192" t="s">
        <v>30044</v>
      </c>
      <c r="H1887" s="192" t="s">
        <v>31549</v>
      </c>
      <c r="I1887" s="192" t="s">
        <v>5073</v>
      </c>
      <c r="J1887" s="192" t="s">
        <v>31325</v>
      </c>
      <c r="K1887" s="192" t="s">
        <v>5073</v>
      </c>
      <c r="L1887" s="192" t="s">
        <v>1447</v>
      </c>
    </row>
    <row r="1888" spans="1:12" ht="15" x14ac:dyDescent="0.25">
      <c r="A1888" s="189" t="s">
        <v>15454</v>
      </c>
      <c r="B1888" s="190" t="s">
        <v>19326</v>
      </c>
      <c r="C1888" s="190" t="s">
        <v>29797</v>
      </c>
      <c r="D1888" s="190" t="s">
        <v>29797</v>
      </c>
      <c r="E1888" s="190" t="s">
        <v>29797</v>
      </c>
      <c r="F1888" s="190" t="s">
        <v>29797</v>
      </c>
      <c r="G1888" s="190" t="s">
        <v>29797</v>
      </c>
      <c r="H1888" s="190" t="s">
        <v>31331</v>
      </c>
      <c r="I1888" s="190" t="s">
        <v>31332</v>
      </c>
      <c r="J1888" s="190" t="s">
        <v>29821</v>
      </c>
      <c r="K1888" s="190" t="s">
        <v>5062</v>
      </c>
      <c r="L1888" s="190" t="s">
        <v>1447</v>
      </c>
    </row>
    <row r="1889" spans="1:12" ht="15" x14ac:dyDescent="0.25">
      <c r="A1889" s="191" t="s">
        <v>8484</v>
      </c>
      <c r="B1889" s="192" t="s">
        <v>2048</v>
      </c>
      <c r="C1889" s="192" t="s">
        <v>29797</v>
      </c>
      <c r="D1889" s="192" t="s">
        <v>29797</v>
      </c>
      <c r="E1889" s="192" t="s">
        <v>29797</v>
      </c>
      <c r="F1889" s="192" t="s">
        <v>29797</v>
      </c>
      <c r="G1889" s="192" t="s">
        <v>29797</v>
      </c>
      <c r="H1889" s="192" t="s">
        <v>29797</v>
      </c>
      <c r="I1889" s="192" t="s">
        <v>29797</v>
      </c>
      <c r="J1889" s="192" t="s">
        <v>29821</v>
      </c>
      <c r="K1889" s="192" t="s">
        <v>5062</v>
      </c>
      <c r="L1889" s="192" t="s">
        <v>1447</v>
      </c>
    </row>
    <row r="1890" spans="1:12" ht="15" x14ac:dyDescent="0.25">
      <c r="A1890" s="189" t="s">
        <v>8485</v>
      </c>
      <c r="B1890" s="190" t="s">
        <v>19327</v>
      </c>
      <c r="C1890" s="190" t="s">
        <v>29797</v>
      </c>
      <c r="D1890" s="190" t="s">
        <v>29797</v>
      </c>
      <c r="E1890" s="190" t="s">
        <v>29797</v>
      </c>
      <c r="F1890" s="190" t="s">
        <v>29797</v>
      </c>
      <c r="G1890" s="190" t="s">
        <v>29797</v>
      </c>
      <c r="H1890" s="190" t="s">
        <v>31390</v>
      </c>
      <c r="I1890" s="190" t="s">
        <v>14423</v>
      </c>
      <c r="J1890" s="190" t="s">
        <v>29821</v>
      </c>
      <c r="K1890" s="190" t="s">
        <v>5062</v>
      </c>
      <c r="L1890" s="190" t="s">
        <v>1447</v>
      </c>
    </row>
    <row r="1891" spans="1:12" ht="15" x14ac:dyDescent="0.25">
      <c r="A1891" s="191" t="s">
        <v>8486</v>
      </c>
      <c r="B1891" s="192" t="s">
        <v>2049</v>
      </c>
      <c r="C1891" s="192" t="s">
        <v>29797</v>
      </c>
      <c r="D1891" s="192" t="s">
        <v>29797</v>
      </c>
      <c r="E1891" s="192" t="s">
        <v>29797</v>
      </c>
      <c r="F1891" s="192" t="s">
        <v>29797</v>
      </c>
      <c r="G1891" s="192" t="s">
        <v>29797</v>
      </c>
      <c r="H1891" s="192" t="s">
        <v>29797</v>
      </c>
      <c r="I1891" s="192" t="s">
        <v>29797</v>
      </c>
      <c r="J1891" s="192" t="s">
        <v>29797</v>
      </c>
      <c r="K1891" s="192" t="s">
        <v>29797</v>
      </c>
      <c r="L1891" s="192" t="s">
        <v>29797</v>
      </c>
    </row>
    <row r="1892" spans="1:12" ht="15" x14ac:dyDescent="0.25">
      <c r="A1892" s="189" t="s">
        <v>15455</v>
      </c>
      <c r="B1892" s="190" t="s">
        <v>19328</v>
      </c>
      <c r="C1892" s="190" t="s">
        <v>29797</v>
      </c>
      <c r="D1892" s="190" t="s">
        <v>29797</v>
      </c>
      <c r="E1892" s="190" t="s">
        <v>29797</v>
      </c>
      <c r="F1892" s="190" t="s">
        <v>29797</v>
      </c>
      <c r="G1892" s="190" t="s">
        <v>29797</v>
      </c>
      <c r="H1892" s="190" t="s">
        <v>31340</v>
      </c>
      <c r="I1892" s="190" t="s">
        <v>1380</v>
      </c>
      <c r="J1892" s="190" t="s">
        <v>29821</v>
      </c>
      <c r="K1892" s="190" t="s">
        <v>5062</v>
      </c>
      <c r="L1892" s="190" t="s">
        <v>1447</v>
      </c>
    </row>
    <row r="1893" spans="1:12" ht="15" x14ac:dyDescent="0.25">
      <c r="A1893" s="191" t="s">
        <v>15456</v>
      </c>
      <c r="B1893" s="192" t="s">
        <v>23699</v>
      </c>
      <c r="C1893" s="192" t="s">
        <v>29797</v>
      </c>
      <c r="D1893" s="192" t="s">
        <v>29797</v>
      </c>
      <c r="E1893" s="192" t="s">
        <v>29797</v>
      </c>
      <c r="F1893" s="192" t="s">
        <v>29797</v>
      </c>
      <c r="G1893" s="192" t="s">
        <v>29797</v>
      </c>
      <c r="H1893" s="192" t="s">
        <v>31810</v>
      </c>
      <c r="I1893" s="192" t="s">
        <v>31811</v>
      </c>
      <c r="J1893" s="192" t="s">
        <v>31325</v>
      </c>
      <c r="K1893" s="192" t="s">
        <v>5073</v>
      </c>
      <c r="L1893" s="192" t="s">
        <v>1447</v>
      </c>
    </row>
    <row r="1894" spans="1:12" ht="15" x14ac:dyDescent="0.25">
      <c r="A1894" s="189" t="s">
        <v>8487</v>
      </c>
      <c r="B1894" s="190" t="s">
        <v>2050</v>
      </c>
      <c r="C1894" s="190" t="s">
        <v>29797</v>
      </c>
      <c r="D1894" s="190" t="s">
        <v>29797</v>
      </c>
      <c r="E1894" s="190" t="s">
        <v>29797</v>
      </c>
      <c r="F1894" s="190" t="s">
        <v>29797</v>
      </c>
      <c r="G1894" s="190" t="s">
        <v>29797</v>
      </c>
      <c r="H1894" s="190" t="s">
        <v>31597</v>
      </c>
      <c r="I1894" s="190" t="s">
        <v>30124</v>
      </c>
      <c r="J1894" s="190" t="s">
        <v>29821</v>
      </c>
      <c r="K1894" s="190" t="s">
        <v>5062</v>
      </c>
      <c r="L1894" s="190" t="s">
        <v>1447</v>
      </c>
    </row>
    <row r="1895" spans="1:12" ht="15" x14ac:dyDescent="0.25">
      <c r="A1895" s="191" t="s">
        <v>8488</v>
      </c>
      <c r="B1895" s="192" t="s">
        <v>2051</v>
      </c>
      <c r="C1895" s="192" t="s">
        <v>29812</v>
      </c>
      <c r="D1895" s="192" t="s">
        <v>29824</v>
      </c>
      <c r="E1895" s="192" t="s">
        <v>30045</v>
      </c>
      <c r="F1895" s="192" t="s">
        <v>29804</v>
      </c>
      <c r="G1895" s="192" t="s">
        <v>29845</v>
      </c>
      <c r="H1895" s="192" t="s">
        <v>32042</v>
      </c>
      <c r="I1895" s="192" t="s">
        <v>32043</v>
      </c>
      <c r="J1895" s="192" t="s">
        <v>29821</v>
      </c>
      <c r="K1895" s="192" t="s">
        <v>5062</v>
      </c>
      <c r="L1895" s="192" t="s">
        <v>1447</v>
      </c>
    </row>
    <row r="1896" spans="1:12" ht="15" x14ac:dyDescent="0.25">
      <c r="A1896" s="189" t="s">
        <v>15457</v>
      </c>
      <c r="B1896" s="190" t="s">
        <v>19329</v>
      </c>
      <c r="C1896" s="190" t="s">
        <v>29797</v>
      </c>
      <c r="D1896" s="190" t="s">
        <v>29797</v>
      </c>
      <c r="E1896" s="190" t="s">
        <v>29797</v>
      </c>
      <c r="F1896" s="190" t="s">
        <v>29797</v>
      </c>
      <c r="G1896" s="190" t="s">
        <v>29797</v>
      </c>
      <c r="H1896" s="190" t="s">
        <v>31326</v>
      </c>
      <c r="I1896" s="190" t="s">
        <v>31327</v>
      </c>
      <c r="J1896" s="190" t="s">
        <v>31325</v>
      </c>
      <c r="K1896" s="190" t="s">
        <v>5073</v>
      </c>
      <c r="L1896" s="190" t="s">
        <v>1447</v>
      </c>
    </row>
    <row r="1897" spans="1:12" ht="15" x14ac:dyDescent="0.25">
      <c r="A1897" s="191" t="s">
        <v>15458</v>
      </c>
      <c r="B1897" s="192" t="s">
        <v>19330</v>
      </c>
      <c r="C1897" s="192" t="s">
        <v>29797</v>
      </c>
      <c r="D1897" s="192" t="s">
        <v>29797</v>
      </c>
      <c r="E1897" s="192" t="s">
        <v>29797</v>
      </c>
      <c r="F1897" s="192" t="s">
        <v>29797</v>
      </c>
      <c r="G1897" s="192" t="s">
        <v>29797</v>
      </c>
      <c r="H1897" s="192" t="s">
        <v>31417</v>
      </c>
      <c r="I1897" s="192" t="s">
        <v>5073</v>
      </c>
      <c r="J1897" s="192" t="s">
        <v>31325</v>
      </c>
      <c r="K1897" s="192" t="s">
        <v>5073</v>
      </c>
      <c r="L1897" s="192" t="s">
        <v>1447</v>
      </c>
    </row>
    <row r="1898" spans="1:12" ht="15" x14ac:dyDescent="0.25">
      <c r="A1898" s="189" t="s">
        <v>8489</v>
      </c>
      <c r="B1898" s="190" t="s">
        <v>2052</v>
      </c>
      <c r="C1898" s="190" t="s">
        <v>29797</v>
      </c>
      <c r="D1898" s="190" t="s">
        <v>29797</v>
      </c>
      <c r="E1898" s="190" t="s">
        <v>29797</v>
      </c>
      <c r="F1898" s="190" t="s">
        <v>29797</v>
      </c>
      <c r="G1898" s="190" t="s">
        <v>29797</v>
      </c>
      <c r="H1898" s="190" t="s">
        <v>31314</v>
      </c>
      <c r="I1898" s="190" t="s">
        <v>5062</v>
      </c>
      <c r="J1898" s="190" t="s">
        <v>29821</v>
      </c>
      <c r="K1898" s="190" t="s">
        <v>5062</v>
      </c>
      <c r="L1898" s="190" t="s">
        <v>1447</v>
      </c>
    </row>
    <row r="1899" spans="1:12" ht="15" x14ac:dyDescent="0.25">
      <c r="A1899" s="191" t="s">
        <v>8490</v>
      </c>
      <c r="B1899" s="192" t="s">
        <v>2053</v>
      </c>
      <c r="C1899" s="192" t="s">
        <v>29797</v>
      </c>
      <c r="D1899" s="192" t="s">
        <v>29797</v>
      </c>
      <c r="E1899" s="192" t="s">
        <v>29797</v>
      </c>
      <c r="F1899" s="192" t="s">
        <v>29797</v>
      </c>
      <c r="G1899" s="192" t="s">
        <v>29797</v>
      </c>
      <c r="H1899" s="192" t="s">
        <v>29797</v>
      </c>
      <c r="I1899" s="192" t="s">
        <v>29797</v>
      </c>
      <c r="J1899" s="192" t="s">
        <v>29797</v>
      </c>
      <c r="K1899" s="192" t="s">
        <v>29797</v>
      </c>
      <c r="L1899" s="192" t="s">
        <v>29797</v>
      </c>
    </row>
    <row r="1900" spans="1:12" ht="15" x14ac:dyDescent="0.25">
      <c r="A1900" s="189" t="s">
        <v>8491</v>
      </c>
      <c r="B1900" s="190" t="s">
        <v>2054</v>
      </c>
      <c r="C1900" s="190" t="s">
        <v>29797</v>
      </c>
      <c r="D1900" s="190" t="s">
        <v>29797</v>
      </c>
      <c r="E1900" s="190" t="s">
        <v>29797</v>
      </c>
      <c r="F1900" s="190" t="s">
        <v>29797</v>
      </c>
      <c r="G1900" s="190" t="s">
        <v>29797</v>
      </c>
      <c r="H1900" s="190" t="s">
        <v>31546</v>
      </c>
      <c r="I1900" s="190" t="s">
        <v>31547</v>
      </c>
      <c r="J1900" s="190" t="s">
        <v>29821</v>
      </c>
      <c r="K1900" s="190" t="s">
        <v>5062</v>
      </c>
      <c r="L1900" s="190" t="s">
        <v>1447</v>
      </c>
    </row>
    <row r="1901" spans="1:12" ht="15" x14ac:dyDescent="0.25">
      <c r="A1901" s="191" t="s">
        <v>15459</v>
      </c>
      <c r="B1901" s="192" t="s">
        <v>19331</v>
      </c>
      <c r="C1901" s="192" t="s">
        <v>29797</v>
      </c>
      <c r="D1901" s="192" t="s">
        <v>29797</v>
      </c>
      <c r="E1901" s="192" t="s">
        <v>29797</v>
      </c>
      <c r="F1901" s="192" t="s">
        <v>29797</v>
      </c>
      <c r="G1901" s="192" t="s">
        <v>29797</v>
      </c>
      <c r="H1901" s="192" t="s">
        <v>31310</v>
      </c>
      <c r="I1901" s="192" t="s">
        <v>31311</v>
      </c>
      <c r="J1901" s="192" t="s">
        <v>29821</v>
      </c>
      <c r="K1901" s="192" t="s">
        <v>5062</v>
      </c>
      <c r="L1901" s="192" t="s">
        <v>1447</v>
      </c>
    </row>
    <row r="1902" spans="1:12" ht="15" x14ac:dyDescent="0.25">
      <c r="A1902" s="189" t="s">
        <v>23700</v>
      </c>
      <c r="B1902" s="190" t="s">
        <v>23701</v>
      </c>
      <c r="C1902" s="190" t="s">
        <v>29812</v>
      </c>
      <c r="D1902" s="190" t="s">
        <v>29824</v>
      </c>
      <c r="E1902" s="190" t="s">
        <v>29797</v>
      </c>
      <c r="F1902" s="190" t="s">
        <v>29804</v>
      </c>
      <c r="G1902" s="190" t="s">
        <v>29821</v>
      </c>
      <c r="H1902" s="190" t="s">
        <v>31374</v>
      </c>
      <c r="I1902" s="190" t="s">
        <v>30278</v>
      </c>
      <c r="J1902" s="190" t="s">
        <v>29821</v>
      </c>
      <c r="K1902" s="190" t="s">
        <v>5062</v>
      </c>
      <c r="L1902" s="190" t="s">
        <v>1447</v>
      </c>
    </row>
    <row r="1903" spans="1:12" ht="15" x14ac:dyDescent="0.25">
      <c r="A1903" s="191" t="s">
        <v>15460</v>
      </c>
      <c r="B1903" s="192" t="s">
        <v>19332</v>
      </c>
      <c r="C1903" s="192" t="s">
        <v>29797</v>
      </c>
      <c r="D1903" s="192" t="s">
        <v>29797</v>
      </c>
      <c r="E1903" s="192" t="s">
        <v>29797</v>
      </c>
      <c r="F1903" s="192" t="s">
        <v>29797</v>
      </c>
      <c r="G1903" s="192" t="s">
        <v>29797</v>
      </c>
      <c r="H1903" s="192" t="s">
        <v>31577</v>
      </c>
      <c r="I1903" s="192" t="s">
        <v>1392</v>
      </c>
      <c r="J1903" s="192" t="s">
        <v>29821</v>
      </c>
      <c r="K1903" s="192" t="s">
        <v>5062</v>
      </c>
      <c r="L1903" s="192" t="s">
        <v>1447</v>
      </c>
    </row>
    <row r="1904" spans="1:12" ht="15" x14ac:dyDescent="0.25">
      <c r="A1904" s="189" t="s">
        <v>15461</v>
      </c>
      <c r="B1904" s="190" t="s">
        <v>19333</v>
      </c>
      <c r="C1904" s="190" t="s">
        <v>29797</v>
      </c>
      <c r="D1904" s="190" t="s">
        <v>29797</v>
      </c>
      <c r="E1904" s="190" t="s">
        <v>29797</v>
      </c>
      <c r="F1904" s="190" t="s">
        <v>29797</v>
      </c>
      <c r="G1904" s="190" t="s">
        <v>29797</v>
      </c>
      <c r="H1904" s="190" t="s">
        <v>29797</v>
      </c>
      <c r="I1904" s="190" t="s">
        <v>29797</v>
      </c>
      <c r="J1904" s="190" t="s">
        <v>29797</v>
      </c>
      <c r="K1904" s="190" t="s">
        <v>29797</v>
      </c>
      <c r="L1904" s="190" t="s">
        <v>29797</v>
      </c>
    </row>
    <row r="1905" spans="1:12" ht="15" x14ac:dyDescent="0.25">
      <c r="A1905" s="191" t="s">
        <v>8492</v>
      </c>
      <c r="B1905" s="192" t="s">
        <v>2055</v>
      </c>
      <c r="C1905" s="192" t="s">
        <v>29797</v>
      </c>
      <c r="D1905" s="192" t="s">
        <v>29797</v>
      </c>
      <c r="E1905" s="192" t="s">
        <v>29797</v>
      </c>
      <c r="F1905" s="192" t="s">
        <v>29797</v>
      </c>
      <c r="G1905" s="192" t="s">
        <v>29797</v>
      </c>
      <c r="H1905" s="192" t="s">
        <v>31567</v>
      </c>
      <c r="I1905" s="192" t="s">
        <v>31568</v>
      </c>
      <c r="J1905" s="192" t="s">
        <v>29821</v>
      </c>
      <c r="K1905" s="192" t="s">
        <v>5062</v>
      </c>
      <c r="L1905" s="192" t="s">
        <v>1447</v>
      </c>
    </row>
    <row r="1906" spans="1:12" ht="15" x14ac:dyDescent="0.25">
      <c r="A1906" s="189" t="s">
        <v>8493</v>
      </c>
      <c r="B1906" s="190" t="s">
        <v>2056</v>
      </c>
      <c r="C1906" s="190" t="s">
        <v>29797</v>
      </c>
      <c r="D1906" s="190" t="s">
        <v>29797</v>
      </c>
      <c r="E1906" s="190" t="s">
        <v>29797</v>
      </c>
      <c r="F1906" s="190" t="s">
        <v>29797</v>
      </c>
      <c r="G1906" s="190" t="s">
        <v>29797</v>
      </c>
      <c r="H1906" s="190" t="s">
        <v>31340</v>
      </c>
      <c r="I1906" s="190" t="s">
        <v>1380</v>
      </c>
      <c r="J1906" s="190" t="s">
        <v>29821</v>
      </c>
      <c r="K1906" s="190" t="s">
        <v>5062</v>
      </c>
      <c r="L1906" s="190" t="s">
        <v>1447</v>
      </c>
    </row>
    <row r="1907" spans="1:12" ht="15" x14ac:dyDescent="0.25">
      <c r="A1907" s="191" t="s">
        <v>8494</v>
      </c>
      <c r="B1907" s="192" t="s">
        <v>23702</v>
      </c>
      <c r="C1907" s="192" t="s">
        <v>29797</v>
      </c>
      <c r="D1907" s="192" t="s">
        <v>29797</v>
      </c>
      <c r="E1907" s="192" t="s">
        <v>29797</v>
      </c>
      <c r="F1907" s="192" t="s">
        <v>29797</v>
      </c>
      <c r="G1907" s="192" t="s">
        <v>29797</v>
      </c>
      <c r="H1907" s="192" t="s">
        <v>31707</v>
      </c>
      <c r="I1907" s="192" t="s">
        <v>31708</v>
      </c>
      <c r="J1907" s="192" t="s">
        <v>29821</v>
      </c>
      <c r="K1907" s="192" t="s">
        <v>5062</v>
      </c>
      <c r="L1907" s="192" t="s">
        <v>1447</v>
      </c>
    </row>
    <row r="1908" spans="1:12" ht="15" x14ac:dyDescent="0.25">
      <c r="A1908" s="189" t="s">
        <v>15462</v>
      </c>
      <c r="B1908" s="190" t="s">
        <v>19334</v>
      </c>
      <c r="C1908" s="190" t="s">
        <v>29797</v>
      </c>
      <c r="D1908" s="190" t="s">
        <v>29797</v>
      </c>
      <c r="E1908" s="190" t="s">
        <v>29797</v>
      </c>
      <c r="F1908" s="190" t="s">
        <v>29797</v>
      </c>
      <c r="G1908" s="190" t="s">
        <v>29797</v>
      </c>
      <c r="H1908" s="190" t="s">
        <v>31454</v>
      </c>
      <c r="I1908" s="190" t="s">
        <v>1384</v>
      </c>
      <c r="J1908" s="190" t="s">
        <v>29821</v>
      </c>
      <c r="K1908" s="190" t="s">
        <v>5062</v>
      </c>
      <c r="L1908" s="190" t="s">
        <v>1447</v>
      </c>
    </row>
    <row r="1909" spans="1:12" ht="15" x14ac:dyDescent="0.25">
      <c r="A1909" s="191" t="s">
        <v>23703</v>
      </c>
      <c r="B1909" s="192" t="s">
        <v>23704</v>
      </c>
      <c r="C1909" s="192" t="s">
        <v>29797</v>
      </c>
      <c r="D1909" s="192" t="s">
        <v>29797</v>
      </c>
      <c r="E1909" s="192" t="s">
        <v>29797</v>
      </c>
      <c r="F1909" s="192" t="s">
        <v>29797</v>
      </c>
      <c r="G1909" s="192" t="s">
        <v>29797</v>
      </c>
      <c r="H1909" s="192" t="s">
        <v>32044</v>
      </c>
      <c r="I1909" s="192" t="s">
        <v>1402</v>
      </c>
      <c r="J1909" s="192" t="s">
        <v>29821</v>
      </c>
      <c r="K1909" s="192" t="s">
        <v>5062</v>
      </c>
      <c r="L1909" s="192" t="s">
        <v>1447</v>
      </c>
    </row>
    <row r="1910" spans="1:12" ht="15" x14ac:dyDescent="0.25">
      <c r="A1910" s="189" t="s">
        <v>15463</v>
      </c>
      <c r="B1910" s="190" t="s">
        <v>19335</v>
      </c>
      <c r="C1910" s="190" t="s">
        <v>29797</v>
      </c>
      <c r="D1910" s="190" t="s">
        <v>29797</v>
      </c>
      <c r="E1910" s="190" t="s">
        <v>29797</v>
      </c>
      <c r="F1910" s="190" t="s">
        <v>29797</v>
      </c>
      <c r="G1910" s="190" t="s">
        <v>29797</v>
      </c>
      <c r="H1910" s="190" t="s">
        <v>29797</v>
      </c>
      <c r="I1910" s="190" t="s">
        <v>29797</v>
      </c>
      <c r="J1910" s="190" t="s">
        <v>29797</v>
      </c>
      <c r="K1910" s="190" t="s">
        <v>29797</v>
      </c>
      <c r="L1910" s="190" t="s">
        <v>29797</v>
      </c>
    </row>
    <row r="1911" spans="1:12" ht="15" x14ac:dyDescent="0.25">
      <c r="A1911" s="191" t="s">
        <v>15464</v>
      </c>
      <c r="B1911" s="192" t="s">
        <v>19336</v>
      </c>
      <c r="C1911" s="192" t="s">
        <v>29797</v>
      </c>
      <c r="D1911" s="192" t="s">
        <v>29797</v>
      </c>
      <c r="E1911" s="192" t="s">
        <v>29797</v>
      </c>
      <c r="F1911" s="192" t="s">
        <v>29797</v>
      </c>
      <c r="G1911" s="192" t="s">
        <v>29797</v>
      </c>
      <c r="H1911" s="192" t="s">
        <v>29797</v>
      </c>
      <c r="I1911" s="192" t="s">
        <v>29797</v>
      </c>
      <c r="J1911" s="192" t="s">
        <v>29797</v>
      </c>
      <c r="K1911" s="192" t="s">
        <v>29797</v>
      </c>
      <c r="L1911" s="192" t="s">
        <v>29797</v>
      </c>
    </row>
    <row r="1912" spans="1:12" ht="15" x14ac:dyDescent="0.25">
      <c r="A1912" s="189" t="s">
        <v>23705</v>
      </c>
      <c r="B1912" s="190" t="s">
        <v>23706</v>
      </c>
      <c r="C1912" s="190" t="s">
        <v>29797</v>
      </c>
      <c r="D1912" s="190" t="s">
        <v>29797</v>
      </c>
      <c r="E1912" s="190" t="s">
        <v>29797</v>
      </c>
      <c r="F1912" s="190" t="s">
        <v>29797</v>
      </c>
      <c r="G1912" s="190" t="s">
        <v>29797</v>
      </c>
      <c r="H1912" s="190" t="s">
        <v>29797</v>
      </c>
      <c r="I1912" s="190" t="s">
        <v>29797</v>
      </c>
      <c r="J1912" s="190" t="s">
        <v>29797</v>
      </c>
      <c r="K1912" s="190" t="s">
        <v>29797</v>
      </c>
      <c r="L1912" s="190" t="s">
        <v>29797</v>
      </c>
    </row>
    <row r="1913" spans="1:12" ht="15" x14ac:dyDescent="0.25">
      <c r="A1913" s="191" t="s">
        <v>15465</v>
      </c>
      <c r="B1913" s="192" t="s">
        <v>19337</v>
      </c>
      <c r="C1913" s="192" t="s">
        <v>29797</v>
      </c>
      <c r="D1913" s="192" t="s">
        <v>29797</v>
      </c>
      <c r="E1913" s="192" t="s">
        <v>29797</v>
      </c>
      <c r="F1913" s="192" t="s">
        <v>29797</v>
      </c>
      <c r="G1913" s="192" t="s">
        <v>29797</v>
      </c>
      <c r="H1913" s="192" t="s">
        <v>31484</v>
      </c>
      <c r="I1913" s="192" t="s">
        <v>31485</v>
      </c>
      <c r="J1913" s="192" t="s">
        <v>29821</v>
      </c>
      <c r="K1913" s="192" t="s">
        <v>5062</v>
      </c>
      <c r="L1913" s="192" t="s">
        <v>1447</v>
      </c>
    </row>
    <row r="1914" spans="1:12" ht="15" x14ac:dyDescent="0.25">
      <c r="A1914" s="189" t="s">
        <v>15466</v>
      </c>
      <c r="B1914" s="190" t="s">
        <v>19338</v>
      </c>
      <c r="C1914" s="190" t="s">
        <v>29797</v>
      </c>
      <c r="D1914" s="190" t="s">
        <v>29797</v>
      </c>
      <c r="E1914" s="190" t="s">
        <v>29797</v>
      </c>
      <c r="F1914" s="190" t="s">
        <v>29797</v>
      </c>
      <c r="G1914" s="190" t="s">
        <v>29797</v>
      </c>
      <c r="H1914" s="190" t="s">
        <v>29797</v>
      </c>
      <c r="I1914" s="190" t="s">
        <v>29797</v>
      </c>
      <c r="J1914" s="190" t="s">
        <v>29797</v>
      </c>
      <c r="K1914" s="190" t="s">
        <v>29797</v>
      </c>
      <c r="L1914" s="190" t="s">
        <v>1447</v>
      </c>
    </row>
    <row r="1915" spans="1:12" ht="15" x14ac:dyDescent="0.25">
      <c r="A1915" s="191" t="s">
        <v>8495</v>
      </c>
      <c r="B1915" s="192" t="s">
        <v>2057</v>
      </c>
      <c r="C1915" s="192" t="s">
        <v>29797</v>
      </c>
      <c r="D1915" s="192" t="s">
        <v>29797</v>
      </c>
      <c r="E1915" s="192" t="s">
        <v>29797</v>
      </c>
      <c r="F1915" s="192" t="s">
        <v>29797</v>
      </c>
      <c r="G1915" s="192" t="s">
        <v>29797</v>
      </c>
      <c r="H1915" s="192" t="s">
        <v>31432</v>
      </c>
      <c r="I1915" s="192" t="s">
        <v>31433</v>
      </c>
      <c r="J1915" s="192" t="s">
        <v>29821</v>
      </c>
      <c r="K1915" s="192" t="s">
        <v>5062</v>
      </c>
      <c r="L1915" s="192" t="s">
        <v>1447</v>
      </c>
    </row>
    <row r="1916" spans="1:12" ht="15" x14ac:dyDescent="0.25">
      <c r="A1916" s="189" t="s">
        <v>8496</v>
      </c>
      <c r="B1916" s="190" t="s">
        <v>2058</v>
      </c>
      <c r="C1916" s="190" t="s">
        <v>29797</v>
      </c>
      <c r="D1916" s="190" t="s">
        <v>29797</v>
      </c>
      <c r="E1916" s="190" t="s">
        <v>29797</v>
      </c>
      <c r="F1916" s="190" t="s">
        <v>29797</v>
      </c>
      <c r="G1916" s="190" t="s">
        <v>29797</v>
      </c>
      <c r="H1916" s="190" t="s">
        <v>29797</v>
      </c>
      <c r="I1916" s="190" t="s">
        <v>29797</v>
      </c>
      <c r="J1916" s="190" t="s">
        <v>29821</v>
      </c>
      <c r="K1916" s="190" t="s">
        <v>5062</v>
      </c>
      <c r="L1916" s="190" t="s">
        <v>1447</v>
      </c>
    </row>
    <row r="1917" spans="1:12" ht="15" x14ac:dyDescent="0.25">
      <c r="A1917" s="191" t="s">
        <v>8497</v>
      </c>
      <c r="B1917" s="192" t="s">
        <v>2059</v>
      </c>
      <c r="C1917" s="192" t="s">
        <v>29797</v>
      </c>
      <c r="D1917" s="192" t="s">
        <v>29797</v>
      </c>
      <c r="E1917" s="192" t="s">
        <v>29797</v>
      </c>
      <c r="F1917" s="192" t="s">
        <v>29797</v>
      </c>
      <c r="G1917" s="192" t="s">
        <v>29797</v>
      </c>
      <c r="H1917" s="192" t="s">
        <v>32045</v>
      </c>
      <c r="I1917" s="192" t="s">
        <v>31716</v>
      </c>
      <c r="J1917" s="192" t="s">
        <v>31325</v>
      </c>
      <c r="K1917" s="192" t="s">
        <v>5073</v>
      </c>
      <c r="L1917" s="192" t="s">
        <v>1447</v>
      </c>
    </row>
    <row r="1918" spans="1:12" ht="15" x14ac:dyDescent="0.25">
      <c r="A1918" s="189" t="s">
        <v>6903</v>
      </c>
      <c r="B1918" s="190" t="s">
        <v>23707</v>
      </c>
      <c r="C1918" s="190" t="s">
        <v>29797</v>
      </c>
      <c r="D1918" s="190" t="s">
        <v>29797</v>
      </c>
      <c r="E1918" s="190" t="s">
        <v>29797</v>
      </c>
      <c r="F1918" s="190" t="s">
        <v>29797</v>
      </c>
      <c r="G1918" s="190" t="s">
        <v>29797</v>
      </c>
      <c r="H1918" s="190" t="s">
        <v>31603</v>
      </c>
      <c r="I1918" s="190" t="s">
        <v>31604</v>
      </c>
      <c r="J1918" s="190" t="s">
        <v>29821</v>
      </c>
      <c r="K1918" s="190" t="s">
        <v>5062</v>
      </c>
      <c r="L1918" s="190" t="s">
        <v>1447</v>
      </c>
    </row>
    <row r="1919" spans="1:12" ht="15" x14ac:dyDescent="0.25">
      <c r="A1919" s="191" t="s">
        <v>8498</v>
      </c>
      <c r="B1919" s="192" t="s">
        <v>2060</v>
      </c>
      <c r="C1919" s="192" t="s">
        <v>29797</v>
      </c>
      <c r="D1919" s="192" t="s">
        <v>29797</v>
      </c>
      <c r="E1919" s="192" t="s">
        <v>29797</v>
      </c>
      <c r="F1919" s="192" t="s">
        <v>29797</v>
      </c>
      <c r="G1919" s="192" t="s">
        <v>29797</v>
      </c>
      <c r="H1919" s="192" t="s">
        <v>29797</v>
      </c>
      <c r="I1919" s="192" t="s">
        <v>29797</v>
      </c>
      <c r="J1919" s="192" t="s">
        <v>29797</v>
      </c>
      <c r="K1919" s="192" t="s">
        <v>29797</v>
      </c>
      <c r="L1919" s="192" t="s">
        <v>29797</v>
      </c>
    </row>
    <row r="1920" spans="1:12" ht="15" x14ac:dyDescent="0.25">
      <c r="A1920" s="189" t="s">
        <v>8499</v>
      </c>
      <c r="B1920" s="190" t="s">
        <v>2061</v>
      </c>
      <c r="C1920" s="190" t="s">
        <v>29797</v>
      </c>
      <c r="D1920" s="190" t="s">
        <v>29797</v>
      </c>
      <c r="E1920" s="190" t="s">
        <v>29797</v>
      </c>
      <c r="F1920" s="190" t="s">
        <v>29797</v>
      </c>
      <c r="G1920" s="190" t="s">
        <v>29797</v>
      </c>
      <c r="H1920" s="190" t="s">
        <v>31592</v>
      </c>
      <c r="I1920" s="190" t="s">
        <v>31593</v>
      </c>
      <c r="J1920" s="190" t="s">
        <v>29821</v>
      </c>
      <c r="K1920" s="190" t="s">
        <v>5062</v>
      </c>
      <c r="L1920" s="190" t="s">
        <v>1447</v>
      </c>
    </row>
    <row r="1921" spans="1:12" ht="15" x14ac:dyDescent="0.25">
      <c r="A1921" s="191" t="s">
        <v>10419</v>
      </c>
      <c r="B1921" s="192" t="s">
        <v>10420</v>
      </c>
      <c r="C1921" s="192" t="s">
        <v>29797</v>
      </c>
      <c r="D1921" s="192" t="s">
        <v>29797</v>
      </c>
      <c r="E1921" s="192" t="s">
        <v>29797</v>
      </c>
      <c r="F1921" s="192" t="s">
        <v>29797</v>
      </c>
      <c r="G1921" s="192" t="s">
        <v>29797</v>
      </c>
      <c r="H1921" s="192" t="s">
        <v>31766</v>
      </c>
      <c r="I1921" s="192" t="s">
        <v>31767</v>
      </c>
      <c r="J1921" s="192" t="s">
        <v>31325</v>
      </c>
      <c r="K1921" s="192" t="s">
        <v>5073</v>
      </c>
      <c r="L1921" s="192" t="s">
        <v>1447</v>
      </c>
    </row>
    <row r="1922" spans="1:12" ht="15" x14ac:dyDescent="0.25">
      <c r="A1922" s="189" t="s">
        <v>15467</v>
      </c>
      <c r="B1922" s="190" t="s">
        <v>19339</v>
      </c>
      <c r="C1922" s="190" t="s">
        <v>29797</v>
      </c>
      <c r="D1922" s="190" t="s">
        <v>29797</v>
      </c>
      <c r="E1922" s="190" t="s">
        <v>29797</v>
      </c>
      <c r="F1922" s="190" t="s">
        <v>29797</v>
      </c>
      <c r="G1922" s="190" t="s">
        <v>29797</v>
      </c>
      <c r="H1922" s="190" t="s">
        <v>29797</v>
      </c>
      <c r="I1922" s="190" t="s">
        <v>29797</v>
      </c>
      <c r="J1922" s="190" t="s">
        <v>29797</v>
      </c>
      <c r="K1922" s="190" t="s">
        <v>29797</v>
      </c>
      <c r="L1922" s="190" t="s">
        <v>29797</v>
      </c>
    </row>
    <row r="1923" spans="1:12" ht="15" x14ac:dyDescent="0.25">
      <c r="A1923" s="191" t="s">
        <v>8500</v>
      </c>
      <c r="B1923" s="192" t="s">
        <v>2062</v>
      </c>
      <c r="C1923" s="192" t="s">
        <v>29797</v>
      </c>
      <c r="D1923" s="192" t="s">
        <v>29797</v>
      </c>
      <c r="E1923" s="192" t="s">
        <v>29797</v>
      </c>
      <c r="F1923" s="192" t="s">
        <v>29797</v>
      </c>
      <c r="G1923" s="192" t="s">
        <v>29797</v>
      </c>
      <c r="H1923" s="192" t="s">
        <v>31546</v>
      </c>
      <c r="I1923" s="192" t="s">
        <v>31547</v>
      </c>
      <c r="J1923" s="192" t="s">
        <v>29821</v>
      </c>
      <c r="K1923" s="192" t="s">
        <v>5062</v>
      </c>
      <c r="L1923" s="192" t="s">
        <v>1447</v>
      </c>
    </row>
    <row r="1924" spans="1:12" ht="15" x14ac:dyDescent="0.25">
      <c r="A1924" s="189" t="s">
        <v>10421</v>
      </c>
      <c r="B1924" s="190" t="s">
        <v>10422</v>
      </c>
      <c r="C1924" s="190" t="s">
        <v>29797</v>
      </c>
      <c r="D1924" s="190" t="s">
        <v>29797</v>
      </c>
      <c r="E1924" s="190" t="s">
        <v>29797</v>
      </c>
      <c r="F1924" s="190" t="s">
        <v>29797</v>
      </c>
      <c r="G1924" s="190" t="s">
        <v>29797</v>
      </c>
      <c r="H1924" s="190" t="s">
        <v>31867</v>
      </c>
      <c r="I1924" s="190" t="s">
        <v>30455</v>
      </c>
      <c r="J1924" s="190" t="s">
        <v>29870</v>
      </c>
      <c r="K1924" s="190" t="s">
        <v>8069</v>
      </c>
      <c r="L1924" s="190" t="s">
        <v>1447</v>
      </c>
    </row>
    <row r="1925" spans="1:12" ht="15" x14ac:dyDescent="0.25">
      <c r="A1925" s="191" t="s">
        <v>8501</v>
      </c>
      <c r="B1925" s="192" t="s">
        <v>2063</v>
      </c>
      <c r="C1925" s="192" t="s">
        <v>29797</v>
      </c>
      <c r="D1925" s="192" t="s">
        <v>29797</v>
      </c>
      <c r="E1925" s="192" t="s">
        <v>29797</v>
      </c>
      <c r="F1925" s="192" t="s">
        <v>29797</v>
      </c>
      <c r="G1925" s="192" t="s">
        <v>29797</v>
      </c>
      <c r="H1925" s="192" t="s">
        <v>31374</v>
      </c>
      <c r="I1925" s="192" t="s">
        <v>30278</v>
      </c>
      <c r="J1925" s="192" t="s">
        <v>29821</v>
      </c>
      <c r="K1925" s="192" t="s">
        <v>5062</v>
      </c>
      <c r="L1925" s="192" t="s">
        <v>1447</v>
      </c>
    </row>
    <row r="1926" spans="1:12" ht="15" x14ac:dyDescent="0.25">
      <c r="A1926" s="189" t="s">
        <v>8502</v>
      </c>
      <c r="B1926" s="190" t="s">
        <v>2064</v>
      </c>
      <c r="C1926" s="190" t="s">
        <v>29797</v>
      </c>
      <c r="D1926" s="190" t="s">
        <v>29797</v>
      </c>
      <c r="E1926" s="190" t="s">
        <v>29797</v>
      </c>
      <c r="F1926" s="190" t="s">
        <v>29797</v>
      </c>
      <c r="G1926" s="190" t="s">
        <v>29797</v>
      </c>
      <c r="H1926" s="190" t="s">
        <v>29797</v>
      </c>
      <c r="I1926" s="190" t="s">
        <v>29797</v>
      </c>
      <c r="J1926" s="190" t="s">
        <v>29821</v>
      </c>
      <c r="K1926" s="190" t="s">
        <v>5062</v>
      </c>
      <c r="L1926" s="190" t="s">
        <v>1447</v>
      </c>
    </row>
    <row r="1927" spans="1:12" ht="15" x14ac:dyDescent="0.25">
      <c r="A1927" s="191" t="s">
        <v>10423</v>
      </c>
      <c r="B1927" s="192" t="s">
        <v>10424</v>
      </c>
      <c r="C1927" s="192" t="s">
        <v>29797</v>
      </c>
      <c r="D1927" s="192" t="s">
        <v>29797</v>
      </c>
      <c r="E1927" s="192" t="s">
        <v>29797</v>
      </c>
      <c r="F1927" s="192" t="s">
        <v>29797</v>
      </c>
      <c r="G1927" s="192" t="s">
        <v>29797</v>
      </c>
      <c r="H1927" s="192" t="s">
        <v>29797</v>
      </c>
      <c r="I1927" s="192" t="s">
        <v>29797</v>
      </c>
      <c r="J1927" s="192" t="s">
        <v>29821</v>
      </c>
      <c r="K1927" s="192" t="s">
        <v>5062</v>
      </c>
      <c r="L1927" s="192" t="s">
        <v>1447</v>
      </c>
    </row>
    <row r="1928" spans="1:12" ht="15" x14ac:dyDescent="0.25">
      <c r="A1928" s="189" t="s">
        <v>8503</v>
      </c>
      <c r="B1928" s="190" t="s">
        <v>2065</v>
      </c>
      <c r="C1928" s="190" t="s">
        <v>29797</v>
      </c>
      <c r="D1928" s="190" t="s">
        <v>29797</v>
      </c>
      <c r="E1928" s="190" t="s">
        <v>29797</v>
      </c>
      <c r="F1928" s="190" t="s">
        <v>29797</v>
      </c>
      <c r="G1928" s="190" t="s">
        <v>29797</v>
      </c>
      <c r="H1928" s="190" t="s">
        <v>31707</v>
      </c>
      <c r="I1928" s="190" t="s">
        <v>31708</v>
      </c>
      <c r="J1928" s="190" t="s">
        <v>29821</v>
      </c>
      <c r="K1928" s="190" t="s">
        <v>5062</v>
      </c>
      <c r="L1928" s="190" t="s">
        <v>1447</v>
      </c>
    </row>
    <row r="1929" spans="1:12" ht="15" x14ac:dyDescent="0.25">
      <c r="A1929" s="191" t="s">
        <v>8504</v>
      </c>
      <c r="B1929" s="192" t="s">
        <v>2066</v>
      </c>
      <c r="C1929" s="192" t="s">
        <v>29797</v>
      </c>
      <c r="D1929" s="192" t="s">
        <v>29797</v>
      </c>
      <c r="E1929" s="192" t="s">
        <v>29797</v>
      </c>
      <c r="F1929" s="192" t="s">
        <v>29797</v>
      </c>
      <c r="G1929" s="192" t="s">
        <v>29797</v>
      </c>
      <c r="H1929" s="192" t="s">
        <v>29797</v>
      </c>
      <c r="I1929" s="192" t="s">
        <v>29797</v>
      </c>
      <c r="J1929" s="192" t="s">
        <v>29797</v>
      </c>
      <c r="K1929" s="192" t="s">
        <v>29797</v>
      </c>
      <c r="L1929" s="192" t="s">
        <v>29797</v>
      </c>
    </row>
    <row r="1930" spans="1:12" ht="15" x14ac:dyDescent="0.25">
      <c r="A1930" s="189" t="s">
        <v>8505</v>
      </c>
      <c r="B1930" s="190" t="s">
        <v>2067</v>
      </c>
      <c r="C1930" s="190" t="s">
        <v>29797</v>
      </c>
      <c r="D1930" s="190" t="s">
        <v>29797</v>
      </c>
      <c r="E1930" s="190" t="s">
        <v>29797</v>
      </c>
      <c r="F1930" s="190" t="s">
        <v>29797</v>
      </c>
      <c r="G1930" s="190" t="s">
        <v>29797</v>
      </c>
      <c r="H1930" s="190" t="s">
        <v>31390</v>
      </c>
      <c r="I1930" s="190" t="s">
        <v>14423</v>
      </c>
      <c r="J1930" s="190" t="s">
        <v>29821</v>
      </c>
      <c r="K1930" s="190" t="s">
        <v>5062</v>
      </c>
      <c r="L1930" s="190" t="s">
        <v>1447</v>
      </c>
    </row>
    <row r="1931" spans="1:12" ht="15" x14ac:dyDescent="0.25">
      <c r="A1931" s="191" t="s">
        <v>23708</v>
      </c>
      <c r="B1931" s="192" t="s">
        <v>2068</v>
      </c>
      <c r="C1931" s="192" t="s">
        <v>29797</v>
      </c>
      <c r="D1931" s="192" t="s">
        <v>29797</v>
      </c>
      <c r="E1931" s="192" t="s">
        <v>29797</v>
      </c>
      <c r="F1931" s="192" t="s">
        <v>29797</v>
      </c>
      <c r="G1931" s="192" t="s">
        <v>29797</v>
      </c>
      <c r="H1931" s="192" t="s">
        <v>29797</v>
      </c>
      <c r="I1931" s="192" t="s">
        <v>29797</v>
      </c>
      <c r="J1931" s="192" t="s">
        <v>29797</v>
      </c>
      <c r="K1931" s="192" t="s">
        <v>29797</v>
      </c>
      <c r="L1931" s="192" t="s">
        <v>2704</v>
      </c>
    </row>
    <row r="1932" spans="1:12" ht="15" x14ac:dyDescent="0.25">
      <c r="A1932" s="189" t="s">
        <v>8506</v>
      </c>
      <c r="B1932" s="190" t="s">
        <v>2069</v>
      </c>
      <c r="C1932" s="190" t="s">
        <v>29797</v>
      </c>
      <c r="D1932" s="190" t="s">
        <v>29797</v>
      </c>
      <c r="E1932" s="190" t="s">
        <v>29797</v>
      </c>
      <c r="F1932" s="190" t="s">
        <v>29797</v>
      </c>
      <c r="G1932" s="190" t="s">
        <v>29797</v>
      </c>
      <c r="H1932" s="190" t="s">
        <v>29797</v>
      </c>
      <c r="I1932" s="190" t="s">
        <v>29797</v>
      </c>
      <c r="J1932" s="190" t="s">
        <v>29797</v>
      </c>
      <c r="K1932" s="190" t="s">
        <v>29797</v>
      </c>
      <c r="L1932" s="190" t="s">
        <v>29797</v>
      </c>
    </row>
    <row r="1933" spans="1:12" ht="15" x14ac:dyDescent="0.25">
      <c r="A1933" s="191" t="s">
        <v>15468</v>
      </c>
      <c r="B1933" s="192" t="s">
        <v>19340</v>
      </c>
      <c r="C1933" s="192" t="s">
        <v>29797</v>
      </c>
      <c r="D1933" s="192" t="s">
        <v>29797</v>
      </c>
      <c r="E1933" s="192" t="s">
        <v>29797</v>
      </c>
      <c r="F1933" s="192" t="s">
        <v>29797</v>
      </c>
      <c r="G1933" s="192" t="s">
        <v>29797</v>
      </c>
      <c r="H1933" s="192" t="s">
        <v>29797</v>
      </c>
      <c r="I1933" s="192" t="s">
        <v>29797</v>
      </c>
      <c r="J1933" s="192" t="s">
        <v>29797</v>
      </c>
      <c r="K1933" s="192" t="s">
        <v>29797</v>
      </c>
      <c r="L1933" s="192" t="s">
        <v>29797</v>
      </c>
    </row>
    <row r="1934" spans="1:12" ht="15" x14ac:dyDescent="0.25">
      <c r="A1934" s="189" t="s">
        <v>8507</v>
      </c>
      <c r="B1934" s="190" t="s">
        <v>2070</v>
      </c>
      <c r="C1934" s="190" t="s">
        <v>29797</v>
      </c>
      <c r="D1934" s="190" t="s">
        <v>29797</v>
      </c>
      <c r="E1934" s="190" t="s">
        <v>29797</v>
      </c>
      <c r="F1934" s="190" t="s">
        <v>29797</v>
      </c>
      <c r="G1934" s="190" t="s">
        <v>29797</v>
      </c>
      <c r="H1934" s="190" t="s">
        <v>32046</v>
      </c>
      <c r="I1934" s="190" t="s">
        <v>32047</v>
      </c>
      <c r="J1934" s="190" t="s">
        <v>29821</v>
      </c>
      <c r="K1934" s="190" t="s">
        <v>5062</v>
      </c>
      <c r="L1934" s="190" t="s">
        <v>1447</v>
      </c>
    </row>
    <row r="1935" spans="1:12" ht="15" x14ac:dyDescent="0.25">
      <c r="A1935" s="191" t="s">
        <v>15469</v>
      </c>
      <c r="B1935" s="192" t="s">
        <v>19341</v>
      </c>
      <c r="C1935" s="192" t="s">
        <v>29797</v>
      </c>
      <c r="D1935" s="192" t="s">
        <v>29797</v>
      </c>
      <c r="E1935" s="192" t="s">
        <v>29797</v>
      </c>
      <c r="F1935" s="192" t="s">
        <v>29797</v>
      </c>
      <c r="G1935" s="192" t="s">
        <v>29797</v>
      </c>
      <c r="H1935" s="192" t="s">
        <v>31953</v>
      </c>
      <c r="I1935" s="192" t="s">
        <v>10341</v>
      </c>
      <c r="J1935" s="192" t="s">
        <v>29821</v>
      </c>
      <c r="K1935" s="192" t="s">
        <v>5062</v>
      </c>
      <c r="L1935" s="192" t="s">
        <v>1447</v>
      </c>
    </row>
    <row r="1936" spans="1:12" ht="15" x14ac:dyDescent="0.25">
      <c r="A1936" s="189" t="s">
        <v>10425</v>
      </c>
      <c r="B1936" s="190" t="s">
        <v>10426</v>
      </c>
      <c r="C1936" s="190" t="s">
        <v>29797</v>
      </c>
      <c r="D1936" s="190" t="s">
        <v>29797</v>
      </c>
      <c r="E1936" s="190" t="s">
        <v>29797</v>
      </c>
      <c r="F1936" s="190" t="s">
        <v>29797</v>
      </c>
      <c r="G1936" s="190" t="s">
        <v>29797</v>
      </c>
      <c r="H1936" s="190" t="s">
        <v>31321</v>
      </c>
      <c r="I1936" s="190" t="s">
        <v>31322</v>
      </c>
      <c r="J1936" s="190" t="s">
        <v>29826</v>
      </c>
      <c r="K1936" s="190" t="s">
        <v>5078</v>
      </c>
      <c r="L1936" s="190" t="s">
        <v>1447</v>
      </c>
    </row>
    <row r="1937" spans="1:12" ht="15" x14ac:dyDescent="0.25">
      <c r="A1937" s="191" t="s">
        <v>23709</v>
      </c>
      <c r="B1937" s="192" t="s">
        <v>23710</v>
      </c>
      <c r="C1937" s="192" t="s">
        <v>29797</v>
      </c>
      <c r="D1937" s="192" t="s">
        <v>29797</v>
      </c>
      <c r="E1937" s="192" t="s">
        <v>29797</v>
      </c>
      <c r="F1937" s="192" t="s">
        <v>29797</v>
      </c>
      <c r="G1937" s="192" t="s">
        <v>29797</v>
      </c>
      <c r="H1937" s="192" t="s">
        <v>29797</v>
      </c>
      <c r="I1937" s="192" t="s">
        <v>29797</v>
      </c>
      <c r="J1937" s="192" t="s">
        <v>29797</v>
      </c>
      <c r="K1937" s="192" t="s">
        <v>29797</v>
      </c>
      <c r="L1937" s="192" t="s">
        <v>29797</v>
      </c>
    </row>
    <row r="1938" spans="1:12" ht="15" x14ac:dyDescent="0.25">
      <c r="A1938" s="189" t="s">
        <v>15470</v>
      </c>
      <c r="B1938" s="190" t="s">
        <v>19342</v>
      </c>
      <c r="C1938" s="190" t="s">
        <v>29797</v>
      </c>
      <c r="D1938" s="190" t="s">
        <v>29797</v>
      </c>
      <c r="E1938" s="190" t="s">
        <v>29797</v>
      </c>
      <c r="F1938" s="190" t="s">
        <v>29797</v>
      </c>
      <c r="G1938" s="190" t="s">
        <v>29797</v>
      </c>
      <c r="H1938" s="190" t="s">
        <v>29797</v>
      </c>
      <c r="I1938" s="190" t="s">
        <v>29797</v>
      </c>
      <c r="J1938" s="190" t="s">
        <v>29797</v>
      </c>
      <c r="K1938" s="190" t="s">
        <v>29797</v>
      </c>
      <c r="L1938" s="190" t="s">
        <v>29797</v>
      </c>
    </row>
    <row r="1939" spans="1:12" ht="15" x14ac:dyDescent="0.25">
      <c r="A1939" s="191" t="s">
        <v>15471</v>
      </c>
      <c r="B1939" s="192" t="s">
        <v>19343</v>
      </c>
      <c r="C1939" s="192" t="s">
        <v>29797</v>
      </c>
      <c r="D1939" s="192" t="s">
        <v>29797</v>
      </c>
      <c r="E1939" s="192" t="s">
        <v>29797</v>
      </c>
      <c r="F1939" s="192" t="s">
        <v>29797</v>
      </c>
      <c r="G1939" s="192" t="s">
        <v>29797</v>
      </c>
      <c r="H1939" s="192" t="s">
        <v>29797</v>
      </c>
      <c r="I1939" s="192" t="s">
        <v>29797</v>
      </c>
      <c r="J1939" s="192" t="s">
        <v>29797</v>
      </c>
      <c r="K1939" s="192" t="s">
        <v>29797</v>
      </c>
      <c r="L1939" s="192" t="s">
        <v>29797</v>
      </c>
    </row>
    <row r="1940" spans="1:12" ht="15" x14ac:dyDescent="0.25">
      <c r="A1940" s="189" t="s">
        <v>8508</v>
      </c>
      <c r="B1940" s="190" t="s">
        <v>2071</v>
      </c>
      <c r="C1940" s="190" t="s">
        <v>29797</v>
      </c>
      <c r="D1940" s="190" t="s">
        <v>29797</v>
      </c>
      <c r="E1940" s="190" t="s">
        <v>29797</v>
      </c>
      <c r="F1940" s="190" t="s">
        <v>29797</v>
      </c>
      <c r="G1940" s="190" t="s">
        <v>29797</v>
      </c>
      <c r="H1940" s="190" t="s">
        <v>32048</v>
      </c>
      <c r="I1940" s="190" t="s">
        <v>32049</v>
      </c>
      <c r="J1940" s="190" t="s">
        <v>31325</v>
      </c>
      <c r="K1940" s="190" t="s">
        <v>5073</v>
      </c>
      <c r="L1940" s="190" t="s">
        <v>1447</v>
      </c>
    </row>
    <row r="1941" spans="1:12" ht="15" x14ac:dyDescent="0.25">
      <c r="A1941" s="191" t="s">
        <v>15472</v>
      </c>
      <c r="B1941" s="192" t="s">
        <v>19344</v>
      </c>
      <c r="C1941" s="192" t="s">
        <v>29812</v>
      </c>
      <c r="D1941" s="192" t="s">
        <v>29824</v>
      </c>
      <c r="E1941" s="192" t="s">
        <v>30046</v>
      </c>
      <c r="F1941" s="192" t="s">
        <v>29804</v>
      </c>
      <c r="G1941" s="192" t="s">
        <v>29849</v>
      </c>
      <c r="H1941" s="192" t="s">
        <v>32050</v>
      </c>
      <c r="I1941" s="192" t="s">
        <v>30455</v>
      </c>
      <c r="J1941" s="192" t="s">
        <v>29870</v>
      </c>
      <c r="K1941" s="192" t="s">
        <v>8069</v>
      </c>
      <c r="L1941" s="192" t="s">
        <v>1447</v>
      </c>
    </row>
    <row r="1942" spans="1:12" ht="15" x14ac:dyDescent="0.25">
      <c r="A1942" s="189" t="s">
        <v>8509</v>
      </c>
      <c r="B1942" s="190" t="s">
        <v>2072</v>
      </c>
      <c r="C1942" s="190" t="s">
        <v>29797</v>
      </c>
      <c r="D1942" s="190" t="s">
        <v>29797</v>
      </c>
      <c r="E1942" s="190" t="s">
        <v>29797</v>
      </c>
      <c r="F1942" s="190" t="s">
        <v>29797</v>
      </c>
      <c r="G1942" s="190" t="s">
        <v>29797</v>
      </c>
      <c r="H1942" s="190" t="s">
        <v>31402</v>
      </c>
      <c r="I1942" s="190" t="s">
        <v>31403</v>
      </c>
      <c r="J1942" s="190" t="s">
        <v>29821</v>
      </c>
      <c r="K1942" s="190" t="s">
        <v>5062</v>
      </c>
      <c r="L1942" s="190" t="s">
        <v>1447</v>
      </c>
    </row>
    <row r="1943" spans="1:12" ht="15" x14ac:dyDescent="0.25">
      <c r="A1943" s="191" t="s">
        <v>8510</v>
      </c>
      <c r="B1943" s="192" t="s">
        <v>2073</v>
      </c>
      <c r="C1943" s="192" t="s">
        <v>29797</v>
      </c>
      <c r="D1943" s="192" t="s">
        <v>29797</v>
      </c>
      <c r="E1943" s="192" t="s">
        <v>29797</v>
      </c>
      <c r="F1943" s="192" t="s">
        <v>29797</v>
      </c>
      <c r="G1943" s="192" t="s">
        <v>29797</v>
      </c>
      <c r="H1943" s="192" t="s">
        <v>31511</v>
      </c>
      <c r="I1943" s="192" t="s">
        <v>31512</v>
      </c>
      <c r="J1943" s="192" t="s">
        <v>29821</v>
      </c>
      <c r="K1943" s="192" t="s">
        <v>5062</v>
      </c>
      <c r="L1943" s="192" t="s">
        <v>1447</v>
      </c>
    </row>
    <row r="1944" spans="1:12" ht="15" x14ac:dyDescent="0.25">
      <c r="A1944" s="189" t="s">
        <v>8511</v>
      </c>
      <c r="B1944" s="190" t="s">
        <v>2074</v>
      </c>
      <c r="C1944" s="190" t="s">
        <v>29797</v>
      </c>
      <c r="D1944" s="190" t="s">
        <v>29797</v>
      </c>
      <c r="E1944" s="190" t="s">
        <v>29797</v>
      </c>
      <c r="F1944" s="190" t="s">
        <v>29797</v>
      </c>
      <c r="G1944" s="190" t="s">
        <v>29797</v>
      </c>
      <c r="H1944" s="190" t="s">
        <v>31390</v>
      </c>
      <c r="I1944" s="190" t="s">
        <v>14423</v>
      </c>
      <c r="J1944" s="190" t="s">
        <v>29821</v>
      </c>
      <c r="K1944" s="190" t="s">
        <v>5062</v>
      </c>
      <c r="L1944" s="190" t="s">
        <v>1447</v>
      </c>
    </row>
    <row r="1945" spans="1:12" ht="15" x14ac:dyDescent="0.25">
      <c r="A1945" s="191" t="s">
        <v>23711</v>
      </c>
      <c r="B1945" s="192" t="s">
        <v>2075</v>
      </c>
      <c r="C1945" s="192" t="s">
        <v>29797</v>
      </c>
      <c r="D1945" s="192" t="s">
        <v>29797</v>
      </c>
      <c r="E1945" s="192" t="s">
        <v>29797</v>
      </c>
      <c r="F1945" s="192" t="s">
        <v>29797</v>
      </c>
      <c r="G1945" s="192" t="s">
        <v>29797</v>
      </c>
      <c r="H1945" s="192" t="s">
        <v>29797</v>
      </c>
      <c r="I1945" s="192" t="s">
        <v>29797</v>
      </c>
      <c r="J1945" s="192" t="s">
        <v>29797</v>
      </c>
      <c r="K1945" s="192" t="s">
        <v>29797</v>
      </c>
      <c r="L1945" s="192" t="s">
        <v>2704</v>
      </c>
    </row>
    <row r="1946" spans="1:12" ht="15" x14ac:dyDescent="0.25">
      <c r="A1946" s="189" t="s">
        <v>23712</v>
      </c>
      <c r="B1946" s="190" t="s">
        <v>19345</v>
      </c>
      <c r="C1946" s="190" t="s">
        <v>29797</v>
      </c>
      <c r="D1946" s="190" t="s">
        <v>29797</v>
      </c>
      <c r="E1946" s="190" t="s">
        <v>29797</v>
      </c>
      <c r="F1946" s="190" t="s">
        <v>29797</v>
      </c>
      <c r="G1946" s="190" t="s">
        <v>29797</v>
      </c>
      <c r="H1946" s="190" t="s">
        <v>29797</v>
      </c>
      <c r="I1946" s="190" t="s">
        <v>29797</v>
      </c>
      <c r="J1946" s="190" t="s">
        <v>29797</v>
      </c>
      <c r="K1946" s="190" t="s">
        <v>29797</v>
      </c>
      <c r="L1946" s="190" t="s">
        <v>1438</v>
      </c>
    </row>
    <row r="1947" spans="1:12" ht="15" x14ac:dyDescent="0.25">
      <c r="A1947" s="191" t="s">
        <v>23713</v>
      </c>
      <c r="B1947" s="192" t="s">
        <v>19346</v>
      </c>
      <c r="C1947" s="192" t="s">
        <v>29797</v>
      </c>
      <c r="D1947" s="192" t="s">
        <v>29797</v>
      </c>
      <c r="E1947" s="192" t="s">
        <v>29797</v>
      </c>
      <c r="F1947" s="192" t="s">
        <v>29797</v>
      </c>
      <c r="G1947" s="192" t="s">
        <v>29797</v>
      </c>
      <c r="H1947" s="192" t="s">
        <v>29797</v>
      </c>
      <c r="I1947" s="192" t="s">
        <v>29797</v>
      </c>
      <c r="J1947" s="192" t="s">
        <v>29797</v>
      </c>
      <c r="K1947" s="192" t="s">
        <v>29797</v>
      </c>
      <c r="L1947" s="192" t="s">
        <v>1438</v>
      </c>
    </row>
    <row r="1948" spans="1:12" ht="15" x14ac:dyDescent="0.25">
      <c r="A1948" s="189" t="s">
        <v>10427</v>
      </c>
      <c r="B1948" s="190" t="s">
        <v>10428</v>
      </c>
      <c r="C1948" s="190" t="s">
        <v>29797</v>
      </c>
      <c r="D1948" s="190" t="s">
        <v>29797</v>
      </c>
      <c r="E1948" s="190" t="s">
        <v>29797</v>
      </c>
      <c r="F1948" s="190" t="s">
        <v>29797</v>
      </c>
      <c r="G1948" s="190" t="s">
        <v>29797</v>
      </c>
      <c r="H1948" s="190" t="s">
        <v>29797</v>
      </c>
      <c r="I1948" s="190" t="s">
        <v>29797</v>
      </c>
      <c r="J1948" s="190" t="s">
        <v>29797</v>
      </c>
      <c r="K1948" s="190" t="s">
        <v>29797</v>
      </c>
      <c r="L1948" s="190" t="s">
        <v>1438</v>
      </c>
    </row>
    <row r="1949" spans="1:12" ht="15" x14ac:dyDescent="0.25">
      <c r="A1949" s="191" t="s">
        <v>23714</v>
      </c>
      <c r="B1949" s="192" t="s">
        <v>2076</v>
      </c>
      <c r="C1949" s="192" t="s">
        <v>29797</v>
      </c>
      <c r="D1949" s="192" t="s">
        <v>29797</v>
      </c>
      <c r="E1949" s="192" t="s">
        <v>29797</v>
      </c>
      <c r="F1949" s="192" t="s">
        <v>29797</v>
      </c>
      <c r="G1949" s="192" t="s">
        <v>29797</v>
      </c>
      <c r="H1949" s="192" t="s">
        <v>29797</v>
      </c>
      <c r="I1949" s="192" t="s">
        <v>29797</v>
      </c>
      <c r="J1949" s="192" t="s">
        <v>29797</v>
      </c>
      <c r="K1949" s="192" t="s">
        <v>29797</v>
      </c>
      <c r="L1949" s="192" t="s">
        <v>1438</v>
      </c>
    </row>
    <row r="1950" spans="1:12" ht="15" x14ac:dyDescent="0.25">
      <c r="A1950" s="189" t="s">
        <v>10429</v>
      </c>
      <c r="B1950" s="190" t="s">
        <v>10430</v>
      </c>
      <c r="C1950" s="190" t="s">
        <v>29797</v>
      </c>
      <c r="D1950" s="190" t="s">
        <v>29797</v>
      </c>
      <c r="E1950" s="190" t="s">
        <v>29797</v>
      </c>
      <c r="F1950" s="190" t="s">
        <v>29797</v>
      </c>
      <c r="G1950" s="190" t="s">
        <v>29797</v>
      </c>
      <c r="H1950" s="190" t="s">
        <v>31402</v>
      </c>
      <c r="I1950" s="190" t="s">
        <v>31403</v>
      </c>
      <c r="J1950" s="190" t="s">
        <v>29821</v>
      </c>
      <c r="K1950" s="190" t="s">
        <v>5062</v>
      </c>
      <c r="L1950" s="190" t="s">
        <v>1447</v>
      </c>
    </row>
    <row r="1951" spans="1:12" ht="15" x14ac:dyDescent="0.25">
      <c r="A1951" s="191" t="s">
        <v>8512</v>
      </c>
      <c r="B1951" s="192" t="s">
        <v>2077</v>
      </c>
      <c r="C1951" s="192" t="s">
        <v>29797</v>
      </c>
      <c r="D1951" s="192" t="s">
        <v>29797</v>
      </c>
      <c r="E1951" s="192" t="s">
        <v>29797</v>
      </c>
      <c r="F1951" s="192" t="s">
        <v>29797</v>
      </c>
      <c r="G1951" s="192" t="s">
        <v>29797</v>
      </c>
      <c r="H1951" s="192" t="s">
        <v>31560</v>
      </c>
      <c r="I1951" s="192" t="s">
        <v>5073</v>
      </c>
      <c r="J1951" s="192" t="s">
        <v>31325</v>
      </c>
      <c r="K1951" s="192" t="s">
        <v>5073</v>
      </c>
      <c r="L1951" s="192" t="s">
        <v>1447</v>
      </c>
    </row>
    <row r="1952" spans="1:12" ht="15" x14ac:dyDescent="0.25">
      <c r="A1952" s="189" t="s">
        <v>8513</v>
      </c>
      <c r="B1952" s="190" t="s">
        <v>2078</v>
      </c>
      <c r="C1952" s="190" t="s">
        <v>29797</v>
      </c>
      <c r="D1952" s="190" t="s">
        <v>29797</v>
      </c>
      <c r="E1952" s="190" t="s">
        <v>29797</v>
      </c>
      <c r="F1952" s="190" t="s">
        <v>29797</v>
      </c>
      <c r="G1952" s="190" t="s">
        <v>29797</v>
      </c>
      <c r="H1952" s="190" t="s">
        <v>29797</v>
      </c>
      <c r="I1952" s="190" t="s">
        <v>29797</v>
      </c>
      <c r="J1952" s="190" t="s">
        <v>31347</v>
      </c>
      <c r="K1952" s="190" t="s">
        <v>31348</v>
      </c>
      <c r="L1952" s="190" t="s">
        <v>14171</v>
      </c>
    </row>
    <row r="1953" spans="1:12" ht="15" x14ac:dyDescent="0.25">
      <c r="A1953" s="191" t="s">
        <v>10431</v>
      </c>
      <c r="B1953" s="192" t="s">
        <v>10432</v>
      </c>
      <c r="C1953" s="192" t="s">
        <v>29797</v>
      </c>
      <c r="D1953" s="192" t="s">
        <v>29797</v>
      </c>
      <c r="E1953" s="192" t="s">
        <v>29797</v>
      </c>
      <c r="F1953" s="192" t="s">
        <v>29797</v>
      </c>
      <c r="G1953" s="192" t="s">
        <v>29797</v>
      </c>
      <c r="H1953" s="192" t="s">
        <v>31375</v>
      </c>
      <c r="I1953" s="192" t="s">
        <v>5078</v>
      </c>
      <c r="J1953" s="192" t="s">
        <v>29826</v>
      </c>
      <c r="K1953" s="192" t="s">
        <v>5078</v>
      </c>
      <c r="L1953" s="192" t="s">
        <v>1447</v>
      </c>
    </row>
    <row r="1954" spans="1:12" ht="15" x14ac:dyDescent="0.25">
      <c r="A1954" s="189" t="s">
        <v>23715</v>
      </c>
      <c r="B1954" s="190" t="s">
        <v>2079</v>
      </c>
      <c r="C1954" s="190" t="s">
        <v>29797</v>
      </c>
      <c r="D1954" s="190" t="s">
        <v>29797</v>
      </c>
      <c r="E1954" s="190" t="s">
        <v>29797</v>
      </c>
      <c r="F1954" s="190" t="s">
        <v>29797</v>
      </c>
      <c r="G1954" s="190" t="s">
        <v>29797</v>
      </c>
      <c r="H1954" s="190" t="s">
        <v>29797</v>
      </c>
      <c r="I1954" s="190" t="s">
        <v>29797</v>
      </c>
      <c r="J1954" s="190" t="s">
        <v>29797</v>
      </c>
      <c r="K1954" s="190" t="s">
        <v>29797</v>
      </c>
      <c r="L1954" s="190" t="s">
        <v>1438</v>
      </c>
    </row>
    <row r="1955" spans="1:12" ht="15" x14ac:dyDescent="0.25">
      <c r="A1955" s="191" t="s">
        <v>8514</v>
      </c>
      <c r="B1955" s="192" t="s">
        <v>2080</v>
      </c>
      <c r="C1955" s="192" t="s">
        <v>29797</v>
      </c>
      <c r="D1955" s="192" t="s">
        <v>29797</v>
      </c>
      <c r="E1955" s="192" t="s">
        <v>29797</v>
      </c>
      <c r="F1955" s="192" t="s">
        <v>29797</v>
      </c>
      <c r="G1955" s="192" t="s">
        <v>29797</v>
      </c>
      <c r="H1955" s="192" t="s">
        <v>31376</v>
      </c>
      <c r="I1955" s="192" t="s">
        <v>5062</v>
      </c>
      <c r="J1955" s="192" t="s">
        <v>29821</v>
      </c>
      <c r="K1955" s="192" t="s">
        <v>5062</v>
      </c>
      <c r="L1955" s="192" t="s">
        <v>1447</v>
      </c>
    </row>
    <row r="1956" spans="1:12" ht="15" x14ac:dyDescent="0.25">
      <c r="A1956" s="189" t="s">
        <v>10433</v>
      </c>
      <c r="B1956" s="190" t="s">
        <v>10434</v>
      </c>
      <c r="C1956" s="190" t="s">
        <v>29797</v>
      </c>
      <c r="D1956" s="190" t="s">
        <v>29797</v>
      </c>
      <c r="E1956" s="190" t="s">
        <v>29797</v>
      </c>
      <c r="F1956" s="190" t="s">
        <v>29797</v>
      </c>
      <c r="G1956" s="190" t="s">
        <v>29797</v>
      </c>
      <c r="H1956" s="190" t="s">
        <v>31340</v>
      </c>
      <c r="I1956" s="190" t="s">
        <v>1380</v>
      </c>
      <c r="J1956" s="190" t="s">
        <v>29821</v>
      </c>
      <c r="K1956" s="190" t="s">
        <v>5062</v>
      </c>
      <c r="L1956" s="190" t="s">
        <v>1447</v>
      </c>
    </row>
    <row r="1957" spans="1:12" ht="15" x14ac:dyDescent="0.25">
      <c r="A1957" s="191" t="s">
        <v>15473</v>
      </c>
      <c r="B1957" s="192" t="s">
        <v>19347</v>
      </c>
      <c r="C1957" s="192" t="s">
        <v>29797</v>
      </c>
      <c r="D1957" s="192" t="s">
        <v>29797</v>
      </c>
      <c r="E1957" s="192" t="s">
        <v>30047</v>
      </c>
      <c r="F1957" s="192" t="s">
        <v>29797</v>
      </c>
      <c r="G1957" s="192" t="s">
        <v>29797</v>
      </c>
      <c r="H1957" s="192" t="s">
        <v>31680</v>
      </c>
      <c r="I1957" s="192" t="s">
        <v>5078</v>
      </c>
      <c r="J1957" s="192" t="s">
        <v>29826</v>
      </c>
      <c r="K1957" s="192" t="s">
        <v>5078</v>
      </c>
      <c r="L1957" s="192" t="s">
        <v>1447</v>
      </c>
    </row>
    <row r="1958" spans="1:12" ht="15" x14ac:dyDescent="0.25">
      <c r="A1958" s="189" t="s">
        <v>23716</v>
      </c>
      <c r="B1958" s="190" t="s">
        <v>23717</v>
      </c>
      <c r="C1958" s="190" t="s">
        <v>29797</v>
      </c>
      <c r="D1958" s="190" t="s">
        <v>29797</v>
      </c>
      <c r="E1958" s="190" t="s">
        <v>30048</v>
      </c>
      <c r="F1958" s="190" t="s">
        <v>29797</v>
      </c>
      <c r="G1958" s="190" t="s">
        <v>29797</v>
      </c>
      <c r="H1958" s="190" t="s">
        <v>31354</v>
      </c>
      <c r="I1958" s="190" t="s">
        <v>30165</v>
      </c>
      <c r="J1958" s="190" t="s">
        <v>29821</v>
      </c>
      <c r="K1958" s="190" t="s">
        <v>5062</v>
      </c>
      <c r="L1958" s="190" t="s">
        <v>1447</v>
      </c>
    </row>
    <row r="1959" spans="1:12" ht="15" x14ac:dyDescent="0.25">
      <c r="A1959" s="191" t="s">
        <v>8515</v>
      </c>
      <c r="B1959" s="192" t="s">
        <v>2081</v>
      </c>
      <c r="C1959" s="192" t="s">
        <v>29797</v>
      </c>
      <c r="D1959" s="192" t="s">
        <v>29797</v>
      </c>
      <c r="E1959" s="192" t="s">
        <v>29797</v>
      </c>
      <c r="F1959" s="192" t="s">
        <v>29797</v>
      </c>
      <c r="G1959" s="192" t="s">
        <v>29797</v>
      </c>
      <c r="H1959" s="192" t="s">
        <v>31395</v>
      </c>
      <c r="I1959" s="192" t="s">
        <v>31396</v>
      </c>
      <c r="J1959" s="192" t="s">
        <v>29821</v>
      </c>
      <c r="K1959" s="192" t="s">
        <v>5062</v>
      </c>
      <c r="L1959" s="192" t="s">
        <v>1447</v>
      </c>
    </row>
    <row r="1960" spans="1:12" ht="15" x14ac:dyDescent="0.25">
      <c r="A1960" s="189" t="s">
        <v>10435</v>
      </c>
      <c r="B1960" s="190" t="s">
        <v>10436</v>
      </c>
      <c r="C1960" s="190" t="s">
        <v>29797</v>
      </c>
      <c r="D1960" s="190" t="s">
        <v>29797</v>
      </c>
      <c r="E1960" s="190" t="s">
        <v>29797</v>
      </c>
      <c r="F1960" s="190" t="s">
        <v>29797</v>
      </c>
      <c r="G1960" s="190" t="s">
        <v>29797</v>
      </c>
      <c r="H1960" s="190" t="s">
        <v>31592</v>
      </c>
      <c r="I1960" s="190" t="s">
        <v>31593</v>
      </c>
      <c r="J1960" s="190" t="s">
        <v>29821</v>
      </c>
      <c r="K1960" s="190" t="s">
        <v>5062</v>
      </c>
      <c r="L1960" s="190" t="s">
        <v>1447</v>
      </c>
    </row>
    <row r="1961" spans="1:12" ht="15" x14ac:dyDescent="0.25">
      <c r="A1961" s="191" t="s">
        <v>8516</v>
      </c>
      <c r="B1961" s="192" t="s">
        <v>2082</v>
      </c>
      <c r="C1961" s="192" t="s">
        <v>29797</v>
      </c>
      <c r="D1961" s="192" t="s">
        <v>29797</v>
      </c>
      <c r="E1961" s="192" t="s">
        <v>29797</v>
      </c>
      <c r="F1961" s="192" t="s">
        <v>29797</v>
      </c>
      <c r="G1961" s="192" t="s">
        <v>29797</v>
      </c>
      <c r="H1961" s="192" t="s">
        <v>31402</v>
      </c>
      <c r="I1961" s="192" t="s">
        <v>31403</v>
      </c>
      <c r="J1961" s="192" t="s">
        <v>29821</v>
      </c>
      <c r="K1961" s="192" t="s">
        <v>5062</v>
      </c>
      <c r="L1961" s="192" t="s">
        <v>1447</v>
      </c>
    </row>
    <row r="1962" spans="1:12" ht="15" x14ac:dyDescent="0.25">
      <c r="A1962" s="189" t="s">
        <v>14438</v>
      </c>
      <c r="B1962" s="190" t="s">
        <v>14439</v>
      </c>
      <c r="C1962" s="190" t="s">
        <v>29797</v>
      </c>
      <c r="D1962" s="190" t="s">
        <v>29797</v>
      </c>
      <c r="E1962" s="190" t="s">
        <v>29797</v>
      </c>
      <c r="F1962" s="190" t="s">
        <v>29797</v>
      </c>
      <c r="G1962" s="190" t="s">
        <v>29797</v>
      </c>
      <c r="H1962" s="190" t="s">
        <v>31937</v>
      </c>
      <c r="I1962" s="190" t="s">
        <v>31938</v>
      </c>
      <c r="J1962" s="190" t="s">
        <v>31325</v>
      </c>
      <c r="K1962" s="190" t="s">
        <v>5073</v>
      </c>
      <c r="L1962" s="190" t="s">
        <v>1447</v>
      </c>
    </row>
    <row r="1963" spans="1:12" ht="15" x14ac:dyDescent="0.25">
      <c r="A1963" s="191" t="s">
        <v>15474</v>
      </c>
      <c r="B1963" s="192" t="s">
        <v>19348</v>
      </c>
      <c r="C1963" s="192" t="s">
        <v>29797</v>
      </c>
      <c r="D1963" s="192" t="s">
        <v>29797</v>
      </c>
      <c r="E1963" s="192" t="s">
        <v>29797</v>
      </c>
      <c r="F1963" s="192" t="s">
        <v>29797</v>
      </c>
      <c r="G1963" s="192" t="s">
        <v>29797</v>
      </c>
      <c r="H1963" s="192" t="s">
        <v>29797</v>
      </c>
      <c r="I1963" s="192" t="s">
        <v>29797</v>
      </c>
      <c r="J1963" s="192" t="s">
        <v>29797</v>
      </c>
      <c r="K1963" s="192" t="s">
        <v>29797</v>
      </c>
      <c r="L1963" s="192" t="s">
        <v>1440</v>
      </c>
    </row>
    <row r="1964" spans="1:12" ht="15" x14ac:dyDescent="0.25">
      <c r="A1964" s="189" t="s">
        <v>8517</v>
      </c>
      <c r="B1964" s="190" t="s">
        <v>2083</v>
      </c>
      <c r="C1964" s="190" t="s">
        <v>29797</v>
      </c>
      <c r="D1964" s="190" t="s">
        <v>29797</v>
      </c>
      <c r="E1964" s="190" t="s">
        <v>29797</v>
      </c>
      <c r="F1964" s="190" t="s">
        <v>29797</v>
      </c>
      <c r="G1964" s="190" t="s">
        <v>29797</v>
      </c>
      <c r="H1964" s="190" t="s">
        <v>32051</v>
      </c>
      <c r="I1964" s="190" t="s">
        <v>32052</v>
      </c>
      <c r="J1964" s="190" t="s">
        <v>29870</v>
      </c>
      <c r="K1964" s="190" t="s">
        <v>8069</v>
      </c>
      <c r="L1964" s="190" t="s">
        <v>1447</v>
      </c>
    </row>
    <row r="1965" spans="1:12" ht="15" x14ac:dyDescent="0.25">
      <c r="A1965" s="191" t="s">
        <v>23718</v>
      </c>
      <c r="B1965" s="192" t="s">
        <v>2084</v>
      </c>
      <c r="C1965" s="192" t="s">
        <v>29797</v>
      </c>
      <c r="D1965" s="192" t="s">
        <v>29797</v>
      </c>
      <c r="E1965" s="192" t="s">
        <v>29797</v>
      </c>
      <c r="F1965" s="192" t="s">
        <v>29797</v>
      </c>
      <c r="G1965" s="192" t="s">
        <v>29797</v>
      </c>
      <c r="H1965" s="192" t="s">
        <v>29797</v>
      </c>
      <c r="I1965" s="192" t="s">
        <v>29797</v>
      </c>
      <c r="J1965" s="192" t="s">
        <v>29797</v>
      </c>
      <c r="K1965" s="192" t="s">
        <v>29797</v>
      </c>
      <c r="L1965" s="192" t="s">
        <v>2704</v>
      </c>
    </row>
    <row r="1966" spans="1:12" ht="15" x14ac:dyDescent="0.25">
      <c r="A1966" s="189" t="s">
        <v>15475</v>
      </c>
      <c r="B1966" s="190" t="s">
        <v>19349</v>
      </c>
      <c r="C1966" s="190" t="s">
        <v>29797</v>
      </c>
      <c r="D1966" s="190" t="s">
        <v>29797</v>
      </c>
      <c r="E1966" s="190" t="s">
        <v>29797</v>
      </c>
      <c r="F1966" s="190" t="s">
        <v>29797</v>
      </c>
      <c r="G1966" s="190" t="s">
        <v>29797</v>
      </c>
      <c r="H1966" s="190" t="s">
        <v>29797</v>
      </c>
      <c r="I1966" s="190" t="s">
        <v>29797</v>
      </c>
      <c r="J1966" s="190" t="s">
        <v>29797</v>
      </c>
      <c r="K1966" s="190" t="s">
        <v>29797</v>
      </c>
      <c r="L1966" s="190" t="s">
        <v>29797</v>
      </c>
    </row>
    <row r="1967" spans="1:12" ht="15" x14ac:dyDescent="0.25">
      <c r="A1967" s="191" t="s">
        <v>23719</v>
      </c>
      <c r="B1967" s="192" t="s">
        <v>2085</v>
      </c>
      <c r="C1967" s="192" t="s">
        <v>29797</v>
      </c>
      <c r="D1967" s="192" t="s">
        <v>29797</v>
      </c>
      <c r="E1967" s="192" t="s">
        <v>29797</v>
      </c>
      <c r="F1967" s="192" t="s">
        <v>29797</v>
      </c>
      <c r="G1967" s="192" t="s">
        <v>29797</v>
      </c>
      <c r="H1967" s="192" t="s">
        <v>29797</v>
      </c>
      <c r="I1967" s="192" t="s">
        <v>29797</v>
      </c>
      <c r="J1967" s="192" t="s">
        <v>29797</v>
      </c>
      <c r="K1967" s="192" t="s">
        <v>29797</v>
      </c>
      <c r="L1967" s="192" t="s">
        <v>1438</v>
      </c>
    </row>
    <row r="1968" spans="1:12" ht="15" x14ac:dyDescent="0.25">
      <c r="A1968" s="189" t="s">
        <v>23720</v>
      </c>
      <c r="B1968" s="190" t="s">
        <v>19350</v>
      </c>
      <c r="C1968" s="190" t="s">
        <v>29797</v>
      </c>
      <c r="D1968" s="190" t="s">
        <v>29797</v>
      </c>
      <c r="E1968" s="190" t="s">
        <v>29797</v>
      </c>
      <c r="F1968" s="190" t="s">
        <v>29797</v>
      </c>
      <c r="G1968" s="190" t="s">
        <v>29797</v>
      </c>
      <c r="H1968" s="190" t="s">
        <v>29797</v>
      </c>
      <c r="I1968" s="190" t="s">
        <v>29797</v>
      </c>
      <c r="J1968" s="190" t="s">
        <v>29797</v>
      </c>
      <c r="K1968" s="190" t="s">
        <v>29797</v>
      </c>
      <c r="L1968" s="190" t="s">
        <v>2704</v>
      </c>
    </row>
    <row r="1969" spans="1:12" ht="15" x14ac:dyDescent="0.25">
      <c r="A1969" s="191" t="s">
        <v>8518</v>
      </c>
      <c r="B1969" s="192" t="s">
        <v>2086</v>
      </c>
      <c r="C1969" s="192" t="s">
        <v>29797</v>
      </c>
      <c r="D1969" s="192" t="s">
        <v>29797</v>
      </c>
      <c r="E1969" s="192" t="s">
        <v>29797</v>
      </c>
      <c r="F1969" s="192" t="s">
        <v>29797</v>
      </c>
      <c r="G1969" s="192" t="s">
        <v>29797</v>
      </c>
      <c r="H1969" s="192" t="s">
        <v>31380</v>
      </c>
      <c r="I1969" s="192" t="s">
        <v>31381</v>
      </c>
      <c r="J1969" s="192" t="s">
        <v>29821</v>
      </c>
      <c r="K1969" s="192" t="s">
        <v>5062</v>
      </c>
      <c r="L1969" s="192" t="s">
        <v>1447</v>
      </c>
    </row>
    <row r="1970" spans="1:12" ht="15" x14ac:dyDescent="0.25">
      <c r="A1970" s="189" t="s">
        <v>15476</v>
      </c>
      <c r="B1970" s="190" t="s">
        <v>19351</v>
      </c>
      <c r="C1970" s="190" t="s">
        <v>29812</v>
      </c>
      <c r="D1970" s="190" t="s">
        <v>29824</v>
      </c>
      <c r="E1970" s="190" t="s">
        <v>30049</v>
      </c>
      <c r="F1970" s="190" t="s">
        <v>29804</v>
      </c>
      <c r="G1970" s="190" t="s">
        <v>30005</v>
      </c>
      <c r="H1970" s="190" t="s">
        <v>32053</v>
      </c>
      <c r="I1970" s="190" t="s">
        <v>32054</v>
      </c>
      <c r="J1970" s="190" t="s">
        <v>30408</v>
      </c>
      <c r="K1970" s="190" t="s">
        <v>6247</v>
      </c>
      <c r="L1970" s="190" t="s">
        <v>1447</v>
      </c>
    </row>
    <row r="1971" spans="1:12" ht="15" x14ac:dyDescent="0.25">
      <c r="A1971" s="191" t="s">
        <v>8519</v>
      </c>
      <c r="B1971" s="192" t="s">
        <v>2087</v>
      </c>
      <c r="C1971" s="192" t="s">
        <v>29797</v>
      </c>
      <c r="D1971" s="192" t="s">
        <v>29797</v>
      </c>
      <c r="E1971" s="192" t="s">
        <v>29797</v>
      </c>
      <c r="F1971" s="192" t="s">
        <v>29797</v>
      </c>
      <c r="G1971" s="192" t="s">
        <v>29797</v>
      </c>
      <c r="H1971" s="192" t="s">
        <v>31880</v>
      </c>
      <c r="I1971" s="192" t="s">
        <v>5073</v>
      </c>
      <c r="J1971" s="192" t="s">
        <v>31325</v>
      </c>
      <c r="K1971" s="192" t="s">
        <v>5073</v>
      </c>
      <c r="L1971" s="192" t="s">
        <v>1447</v>
      </c>
    </row>
    <row r="1972" spans="1:12" ht="15" x14ac:dyDescent="0.25">
      <c r="A1972" s="189" t="s">
        <v>23721</v>
      </c>
      <c r="B1972" s="190" t="s">
        <v>23722</v>
      </c>
      <c r="C1972" s="190" t="s">
        <v>29797</v>
      </c>
      <c r="D1972" s="190" t="s">
        <v>29797</v>
      </c>
      <c r="E1972" s="190" t="s">
        <v>29797</v>
      </c>
      <c r="F1972" s="190" t="s">
        <v>29797</v>
      </c>
      <c r="G1972" s="190" t="s">
        <v>29797</v>
      </c>
      <c r="H1972" s="190" t="s">
        <v>29797</v>
      </c>
      <c r="I1972" s="190" t="s">
        <v>29797</v>
      </c>
      <c r="J1972" s="190" t="s">
        <v>29797</v>
      </c>
      <c r="K1972" s="190" t="s">
        <v>29797</v>
      </c>
      <c r="L1972" s="190" t="s">
        <v>29797</v>
      </c>
    </row>
    <row r="1973" spans="1:12" ht="15" x14ac:dyDescent="0.25">
      <c r="A1973" s="191" t="s">
        <v>23723</v>
      </c>
      <c r="B1973" s="192" t="s">
        <v>19352</v>
      </c>
      <c r="C1973" s="192" t="s">
        <v>29797</v>
      </c>
      <c r="D1973" s="192" t="s">
        <v>29797</v>
      </c>
      <c r="E1973" s="192" t="s">
        <v>29797</v>
      </c>
      <c r="F1973" s="192" t="s">
        <v>29797</v>
      </c>
      <c r="G1973" s="192" t="s">
        <v>29797</v>
      </c>
      <c r="H1973" s="192" t="s">
        <v>29797</v>
      </c>
      <c r="I1973" s="192" t="s">
        <v>29797</v>
      </c>
      <c r="J1973" s="192" t="s">
        <v>29797</v>
      </c>
      <c r="K1973" s="192" t="s">
        <v>29797</v>
      </c>
      <c r="L1973" s="192" t="s">
        <v>1468</v>
      </c>
    </row>
    <row r="1974" spans="1:12" ht="15" x14ac:dyDescent="0.25">
      <c r="A1974" s="189" t="s">
        <v>15477</v>
      </c>
      <c r="B1974" s="190" t="s">
        <v>19353</v>
      </c>
      <c r="C1974" s="190" t="s">
        <v>29797</v>
      </c>
      <c r="D1974" s="190" t="s">
        <v>29797</v>
      </c>
      <c r="E1974" s="190" t="s">
        <v>29797</v>
      </c>
      <c r="F1974" s="190" t="s">
        <v>29797</v>
      </c>
      <c r="G1974" s="190" t="s">
        <v>29797</v>
      </c>
      <c r="H1974" s="190" t="s">
        <v>31642</v>
      </c>
      <c r="I1974" s="190" t="s">
        <v>10125</v>
      </c>
      <c r="J1974" s="190" t="s">
        <v>29987</v>
      </c>
      <c r="K1974" s="190" t="s">
        <v>10126</v>
      </c>
      <c r="L1974" s="190" t="s">
        <v>1447</v>
      </c>
    </row>
    <row r="1975" spans="1:12" ht="15" x14ac:dyDescent="0.25">
      <c r="A1975" s="191" t="s">
        <v>8520</v>
      </c>
      <c r="B1975" s="192" t="s">
        <v>2088</v>
      </c>
      <c r="C1975" s="192" t="s">
        <v>29797</v>
      </c>
      <c r="D1975" s="192" t="s">
        <v>29797</v>
      </c>
      <c r="E1975" s="192" t="s">
        <v>29797</v>
      </c>
      <c r="F1975" s="192" t="s">
        <v>29797</v>
      </c>
      <c r="G1975" s="192" t="s">
        <v>29797</v>
      </c>
      <c r="H1975" s="192" t="s">
        <v>32055</v>
      </c>
      <c r="I1975" s="192" t="s">
        <v>32056</v>
      </c>
      <c r="J1975" s="192" t="s">
        <v>31325</v>
      </c>
      <c r="K1975" s="192" t="s">
        <v>5073</v>
      </c>
      <c r="L1975" s="192" t="s">
        <v>1447</v>
      </c>
    </row>
    <row r="1976" spans="1:12" ht="15" x14ac:dyDescent="0.25">
      <c r="A1976" s="189" t="s">
        <v>8521</v>
      </c>
      <c r="B1976" s="190" t="s">
        <v>2089</v>
      </c>
      <c r="C1976" s="190" t="s">
        <v>29797</v>
      </c>
      <c r="D1976" s="190" t="s">
        <v>29797</v>
      </c>
      <c r="E1976" s="190" t="s">
        <v>29797</v>
      </c>
      <c r="F1976" s="190" t="s">
        <v>29797</v>
      </c>
      <c r="G1976" s="190" t="s">
        <v>29797</v>
      </c>
      <c r="H1976" s="190" t="s">
        <v>32057</v>
      </c>
      <c r="I1976" s="190" t="s">
        <v>31095</v>
      </c>
      <c r="J1976" s="190" t="s">
        <v>29821</v>
      </c>
      <c r="K1976" s="190" t="s">
        <v>5062</v>
      </c>
      <c r="L1976" s="190" t="s">
        <v>1447</v>
      </c>
    </row>
    <row r="1977" spans="1:12" ht="15" x14ac:dyDescent="0.25">
      <c r="A1977" s="191" t="s">
        <v>15478</v>
      </c>
      <c r="B1977" s="192" t="s">
        <v>19354</v>
      </c>
      <c r="C1977" s="192" t="s">
        <v>29812</v>
      </c>
      <c r="D1977" s="192" t="s">
        <v>29824</v>
      </c>
      <c r="E1977" s="192" t="s">
        <v>30050</v>
      </c>
      <c r="F1977" s="192" t="s">
        <v>29804</v>
      </c>
      <c r="G1977" s="192" t="s">
        <v>30051</v>
      </c>
      <c r="H1977" s="192" t="s">
        <v>31376</v>
      </c>
      <c r="I1977" s="192" t="s">
        <v>5062</v>
      </c>
      <c r="J1977" s="192" t="s">
        <v>29821</v>
      </c>
      <c r="K1977" s="192" t="s">
        <v>5062</v>
      </c>
      <c r="L1977" s="192" t="s">
        <v>1447</v>
      </c>
    </row>
    <row r="1978" spans="1:12" ht="15" x14ac:dyDescent="0.25">
      <c r="A1978" s="189" t="s">
        <v>15479</v>
      </c>
      <c r="B1978" s="190" t="s">
        <v>19355</v>
      </c>
      <c r="C1978" s="190" t="s">
        <v>29797</v>
      </c>
      <c r="D1978" s="190" t="s">
        <v>29797</v>
      </c>
      <c r="E1978" s="190" t="s">
        <v>29797</v>
      </c>
      <c r="F1978" s="190" t="s">
        <v>29797</v>
      </c>
      <c r="G1978" s="190" t="s">
        <v>29797</v>
      </c>
      <c r="H1978" s="190" t="s">
        <v>31307</v>
      </c>
      <c r="I1978" s="190" t="s">
        <v>5062</v>
      </c>
      <c r="J1978" s="190" t="s">
        <v>29821</v>
      </c>
      <c r="K1978" s="190" t="s">
        <v>5062</v>
      </c>
      <c r="L1978" s="190" t="s">
        <v>1447</v>
      </c>
    </row>
    <row r="1979" spans="1:12" ht="15" x14ac:dyDescent="0.25">
      <c r="A1979" s="191" t="s">
        <v>8522</v>
      </c>
      <c r="B1979" s="192" t="s">
        <v>2090</v>
      </c>
      <c r="C1979" s="192" t="s">
        <v>29797</v>
      </c>
      <c r="D1979" s="192" t="s">
        <v>29797</v>
      </c>
      <c r="E1979" s="192" t="s">
        <v>29797</v>
      </c>
      <c r="F1979" s="192" t="s">
        <v>29797</v>
      </c>
      <c r="G1979" s="192" t="s">
        <v>29797</v>
      </c>
      <c r="H1979" s="192" t="s">
        <v>31592</v>
      </c>
      <c r="I1979" s="192" t="s">
        <v>31593</v>
      </c>
      <c r="J1979" s="192" t="s">
        <v>29821</v>
      </c>
      <c r="K1979" s="192" t="s">
        <v>5062</v>
      </c>
      <c r="L1979" s="192" t="s">
        <v>1447</v>
      </c>
    </row>
    <row r="1980" spans="1:12" ht="15" x14ac:dyDescent="0.25">
      <c r="A1980" s="189" t="s">
        <v>15480</v>
      </c>
      <c r="B1980" s="190" t="s">
        <v>19356</v>
      </c>
      <c r="C1980" s="190" t="s">
        <v>29797</v>
      </c>
      <c r="D1980" s="190" t="s">
        <v>29797</v>
      </c>
      <c r="E1980" s="190" t="s">
        <v>29797</v>
      </c>
      <c r="F1980" s="190" t="s">
        <v>29797</v>
      </c>
      <c r="G1980" s="190" t="s">
        <v>29797</v>
      </c>
      <c r="H1980" s="190" t="s">
        <v>29797</v>
      </c>
      <c r="I1980" s="190" t="s">
        <v>29797</v>
      </c>
      <c r="J1980" s="190" t="s">
        <v>29797</v>
      </c>
      <c r="K1980" s="190" t="s">
        <v>29797</v>
      </c>
      <c r="L1980" s="190" t="s">
        <v>29797</v>
      </c>
    </row>
    <row r="1981" spans="1:12" ht="15" x14ac:dyDescent="0.25">
      <c r="A1981" s="191" t="s">
        <v>23724</v>
      </c>
      <c r="B1981" s="192" t="s">
        <v>2091</v>
      </c>
      <c r="C1981" s="192" t="s">
        <v>29797</v>
      </c>
      <c r="D1981" s="192" t="s">
        <v>29797</v>
      </c>
      <c r="E1981" s="192" t="s">
        <v>29797</v>
      </c>
      <c r="F1981" s="192" t="s">
        <v>29797</v>
      </c>
      <c r="G1981" s="192" t="s">
        <v>29797</v>
      </c>
      <c r="H1981" s="192" t="s">
        <v>29797</v>
      </c>
      <c r="I1981" s="192" t="s">
        <v>29797</v>
      </c>
      <c r="J1981" s="192" t="s">
        <v>29797</v>
      </c>
      <c r="K1981" s="192" t="s">
        <v>29797</v>
      </c>
      <c r="L1981" s="192" t="s">
        <v>1441</v>
      </c>
    </row>
    <row r="1982" spans="1:12" ht="15" x14ac:dyDescent="0.25">
      <c r="A1982" s="189" t="s">
        <v>15481</v>
      </c>
      <c r="B1982" s="190" t="s">
        <v>19357</v>
      </c>
      <c r="C1982" s="190" t="s">
        <v>29797</v>
      </c>
      <c r="D1982" s="190" t="s">
        <v>29797</v>
      </c>
      <c r="E1982" s="190" t="s">
        <v>29797</v>
      </c>
      <c r="F1982" s="190" t="s">
        <v>29797</v>
      </c>
      <c r="G1982" s="190" t="s">
        <v>29797</v>
      </c>
      <c r="H1982" s="190" t="s">
        <v>29797</v>
      </c>
      <c r="I1982" s="190" t="s">
        <v>29797</v>
      </c>
      <c r="J1982" s="190" t="s">
        <v>29797</v>
      </c>
      <c r="K1982" s="190" t="s">
        <v>29797</v>
      </c>
      <c r="L1982" s="190" t="s">
        <v>29797</v>
      </c>
    </row>
    <row r="1983" spans="1:12" ht="15" x14ac:dyDescent="0.25">
      <c r="A1983" s="191" t="s">
        <v>8523</v>
      </c>
      <c r="B1983" s="192" t="s">
        <v>2092</v>
      </c>
      <c r="C1983" s="192" t="s">
        <v>29812</v>
      </c>
      <c r="D1983" s="192" t="s">
        <v>29824</v>
      </c>
      <c r="E1983" s="192" t="s">
        <v>30052</v>
      </c>
      <c r="F1983" s="192" t="s">
        <v>29804</v>
      </c>
      <c r="G1983" s="192" t="s">
        <v>29998</v>
      </c>
      <c r="H1983" s="192" t="s">
        <v>31334</v>
      </c>
      <c r="I1983" s="192" t="s">
        <v>31335</v>
      </c>
      <c r="J1983" s="192" t="s">
        <v>29821</v>
      </c>
      <c r="K1983" s="192" t="s">
        <v>5062</v>
      </c>
      <c r="L1983" s="192" t="s">
        <v>1447</v>
      </c>
    </row>
    <row r="1984" spans="1:12" ht="15" x14ac:dyDescent="0.25">
      <c r="A1984" s="189" t="s">
        <v>8524</v>
      </c>
      <c r="B1984" s="190" t="s">
        <v>2093</v>
      </c>
      <c r="C1984" s="190" t="s">
        <v>29797</v>
      </c>
      <c r="D1984" s="190" t="s">
        <v>29797</v>
      </c>
      <c r="E1984" s="190" t="s">
        <v>29797</v>
      </c>
      <c r="F1984" s="190" t="s">
        <v>29797</v>
      </c>
      <c r="G1984" s="190" t="s">
        <v>29797</v>
      </c>
      <c r="H1984" s="190" t="s">
        <v>31380</v>
      </c>
      <c r="I1984" s="190" t="s">
        <v>31381</v>
      </c>
      <c r="J1984" s="190" t="s">
        <v>29821</v>
      </c>
      <c r="K1984" s="190" t="s">
        <v>5062</v>
      </c>
      <c r="L1984" s="190" t="s">
        <v>1447</v>
      </c>
    </row>
    <row r="1985" spans="1:12" ht="15" x14ac:dyDescent="0.25">
      <c r="A1985" s="191" t="s">
        <v>23725</v>
      </c>
      <c r="B1985" s="192" t="s">
        <v>19358</v>
      </c>
      <c r="C1985" s="192" t="s">
        <v>29797</v>
      </c>
      <c r="D1985" s="192" t="s">
        <v>29797</v>
      </c>
      <c r="E1985" s="192" t="s">
        <v>29797</v>
      </c>
      <c r="F1985" s="192" t="s">
        <v>29797</v>
      </c>
      <c r="G1985" s="192" t="s">
        <v>29797</v>
      </c>
      <c r="H1985" s="192" t="s">
        <v>29797</v>
      </c>
      <c r="I1985" s="192" t="s">
        <v>29797</v>
      </c>
      <c r="J1985" s="192" t="s">
        <v>29797</v>
      </c>
      <c r="K1985" s="192" t="s">
        <v>29797</v>
      </c>
      <c r="L1985" s="192" t="s">
        <v>1441</v>
      </c>
    </row>
    <row r="1986" spans="1:12" ht="15" x14ac:dyDescent="0.25">
      <c r="A1986" s="189" t="s">
        <v>8525</v>
      </c>
      <c r="B1986" s="190" t="s">
        <v>2094</v>
      </c>
      <c r="C1986" s="190" t="s">
        <v>29797</v>
      </c>
      <c r="D1986" s="190" t="s">
        <v>29797</v>
      </c>
      <c r="E1986" s="190" t="s">
        <v>29797</v>
      </c>
      <c r="F1986" s="190" t="s">
        <v>29797</v>
      </c>
      <c r="G1986" s="190" t="s">
        <v>29797</v>
      </c>
      <c r="H1986" s="190" t="s">
        <v>29797</v>
      </c>
      <c r="I1986" s="190" t="s">
        <v>29797</v>
      </c>
      <c r="J1986" s="190" t="s">
        <v>31347</v>
      </c>
      <c r="K1986" s="190" t="s">
        <v>31348</v>
      </c>
      <c r="L1986" s="190" t="s">
        <v>2704</v>
      </c>
    </row>
    <row r="1987" spans="1:12" ht="15" x14ac:dyDescent="0.25">
      <c r="A1987" s="191" t="s">
        <v>15482</v>
      </c>
      <c r="B1987" s="192" t="s">
        <v>19359</v>
      </c>
      <c r="C1987" s="192" t="s">
        <v>29797</v>
      </c>
      <c r="D1987" s="192" t="s">
        <v>29797</v>
      </c>
      <c r="E1987" s="192" t="s">
        <v>29797</v>
      </c>
      <c r="F1987" s="192" t="s">
        <v>29797</v>
      </c>
      <c r="G1987" s="192" t="s">
        <v>29797</v>
      </c>
      <c r="H1987" s="192" t="s">
        <v>29797</v>
      </c>
      <c r="I1987" s="192" t="s">
        <v>29797</v>
      </c>
      <c r="J1987" s="192" t="s">
        <v>29797</v>
      </c>
      <c r="K1987" s="192" t="s">
        <v>29797</v>
      </c>
      <c r="L1987" s="192" t="s">
        <v>1447</v>
      </c>
    </row>
    <row r="1988" spans="1:12" ht="15" x14ac:dyDescent="0.25">
      <c r="A1988" s="189" t="s">
        <v>23726</v>
      </c>
      <c r="B1988" s="190" t="s">
        <v>2095</v>
      </c>
      <c r="C1988" s="190" t="s">
        <v>29797</v>
      </c>
      <c r="D1988" s="190" t="s">
        <v>29797</v>
      </c>
      <c r="E1988" s="190" t="s">
        <v>29797</v>
      </c>
      <c r="F1988" s="190" t="s">
        <v>29797</v>
      </c>
      <c r="G1988" s="190" t="s">
        <v>29797</v>
      </c>
      <c r="H1988" s="190" t="s">
        <v>29797</v>
      </c>
      <c r="I1988" s="190" t="s">
        <v>29797</v>
      </c>
      <c r="J1988" s="190" t="s">
        <v>29797</v>
      </c>
      <c r="K1988" s="190" t="s">
        <v>29797</v>
      </c>
      <c r="L1988" s="190" t="s">
        <v>1446</v>
      </c>
    </row>
    <row r="1989" spans="1:12" ht="15" x14ac:dyDescent="0.25">
      <c r="A1989" s="191" t="s">
        <v>15483</v>
      </c>
      <c r="B1989" s="192" t="s">
        <v>19360</v>
      </c>
      <c r="C1989" s="192" t="s">
        <v>29797</v>
      </c>
      <c r="D1989" s="192" t="s">
        <v>29797</v>
      </c>
      <c r="E1989" s="192" t="s">
        <v>29797</v>
      </c>
      <c r="F1989" s="192" t="s">
        <v>29797</v>
      </c>
      <c r="G1989" s="192" t="s">
        <v>29797</v>
      </c>
      <c r="H1989" s="192" t="s">
        <v>29797</v>
      </c>
      <c r="I1989" s="192" t="s">
        <v>29797</v>
      </c>
      <c r="J1989" s="192" t="s">
        <v>29797</v>
      </c>
      <c r="K1989" s="192" t="s">
        <v>29797</v>
      </c>
      <c r="L1989" s="192" t="s">
        <v>29797</v>
      </c>
    </row>
    <row r="1990" spans="1:12" ht="15" x14ac:dyDescent="0.25">
      <c r="A1990" s="189" t="s">
        <v>15484</v>
      </c>
      <c r="B1990" s="190" t="s">
        <v>19361</v>
      </c>
      <c r="C1990" s="190" t="s">
        <v>29797</v>
      </c>
      <c r="D1990" s="190" t="s">
        <v>29797</v>
      </c>
      <c r="E1990" s="190" t="s">
        <v>29797</v>
      </c>
      <c r="F1990" s="190" t="s">
        <v>29797</v>
      </c>
      <c r="G1990" s="190" t="s">
        <v>29797</v>
      </c>
      <c r="H1990" s="190" t="s">
        <v>31434</v>
      </c>
      <c r="I1990" s="190" t="s">
        <v>31435</v>
      </c>
      <c r="J1990" s="190" t="s">
        <v>29821</v>
      </c>
      <c r="K1990" s="190" t="s">
        <v>5062</v>
      </c>
      <c r="L1990" s="190" t="s">
        <v>1447</v>
      </c>
    </row>
    <row r="1991" spans="1:12" ht="15" x14ac:dyDescent="0.25">
      <c r="A1991" s="191" t="s">
        <v>10437</v>
      </c>
      <c r="B1991" s="192" t="s">
        <v>10438</v>
      </c>
      <c r="C1991" s="192" t="s">
        <v>29797</v>
      </c>
      <c r="D1991" s="192" t="s">
        <v>29797</v>
      </c>
      <c r="E1991" s="192" t="s">
        <v>29797</v>
      </c>
      <c r="F1991" s="192" t="s">
        <v>29797</v>
      </c>
      <c r="G1991" s="192" t="s">
        <v>29797</v>
      </c>
      <c r="H1991" s="192" t="s">
        <v>31409</v>
      </c>
      <c r="I1991" s="192" t="s">
        <v>5062</v>
      </c>
      <c r="J1991" s="192" t="s">
        <v>29821</v>
      </c>
      <c r="K1991" s="192" t="s">
        <v>5062</v>
      </c>
      <c r="L1991" s="192" t="s">
        <v>1447</v>
      </c>
    </row>
    <row r="1992" spans="1:12" ht="15" x14ac:dyDescent="0.25">
      <c r="A1992" s="189" t="s">
        <v>8526</v>
      </c>
      <c r="B1992" s="190" t="s">
        <v>2096</v>
      </c>
      <c r="C1992" s="190" t="s">
        <v>29797</v>
      </c>
      <c r="D1992" s="190" t="s">
        <v>29797</v>
      </c>
      <c r="E1992" s="190" t="s">
        <v>29797</v>
      </c>
      <c r="F1992" s="190" t="s">
        <v>29797</v>
      </c>
      <c r="G1992" s="190" t="s">
        <v>29797</v>
      </c>
      <c r="H1992" s="190" t="s">
        <v>31395</v>
      </c>
      <c r="I1992" s="190" t="s">
        <v>31396</v>
      </c>
      <c r="J1992" s="190" t="s">
        <v>29821</v>
      </c>
      <c r="K1992" s="190" t="s">
        <v>5062</v>
      </c>
      <c r="L1992" s="190" t="s">
        <v>1447</v>
      </c>
    </row>
    <row r="1993" spans="1:12" ht="15" x14ac:dyDescent="0.25">
      <c r="A1993" s="191" t="s">
        <v>8527</v>
      </c>
      <c r="B1993" s="192" t="s">
        <v>2097</v>
      </c>
      <c r="C1993" s="192" t="s">
        <v>29797</v>
      </c>
      <c r="D1993" s="192" t="s">
        <v>29797</v>
      </c>
      <c r="E1993" s="192" t="s">
        <v>29797</v>
      </c>
      <c r="F1993" s="192" t="s">
        <v>29797</v>
      </c>
      <c r="G1993" s="192" t="s">
        <v>29797</v>
      </c>
      <c r="H1993" s="192" t="s">
        <v>31342</v>
      </c>
      <c r="I1993" s="192" t="s">
        <v>31343</v>
      </c>
      <c r="J1993" s="192" t="s">
        <v>29821</v>
      </c>
      <c r="K1993" s="192" t="s">
        <v>5062</v>
      </c>
      <c r="L1993" s="192" t="s">
        <v>1447</v>
      </c>
    </row>
    <row r="1994" spans="1:12" ht="15" x14ac:dyDescent="0.25">
      <c r="A1994" s="189" t="s">
        <v>15485</v>
      </c>
      <c r="B1994" s="190" t="s">
        <v>23727</v>
      </c>
      <c r="C1994" s="190" t="s">
        <v>29797</v>
      </c>
      <c r="D1994" s="190" t="s">
        <v>29797</v>
      </c>
      <c r="E1994" s="190" t="s">
        <v>29797</v>
      </c>
      <c r="F1994" s="190" t="s">
        <v>29797</v>
      </c>
      <c r="G1994" s="190" t="s">
        <v>29797</v>
      </c>
      <c r="H1994" s="190" t="s">
        <v>29797</v>
      </c>
      <c r="I1994" s="190" t="s">
        <v>29797</v>
      </c>
      <c r="J1994" s="190" t="s">
        <v>29797</v>
      </c>
      <c r="K1994" s="190" t="s">
        <v>29797</v>
      </c>
      <c r="L1994" s="190" t="s">
        <v>1447</v>
      </c>
    </row>
    <row r="1995" spans="1:12" ht="15" x14ac:dyDescent="0.25">
      <c r="A1995" s="191" t="s">
        <v>23728</v>
      </c>
      <c r="B1995" s="192" t="s">
        <v>19362</v>
      </c>
      <c r="C1995" s="192" t="s">
        <v>29797</v>
      </c>
      <c r="D1995" s="192" t="s">
        <v>29797</v>
      </c>
      <c r="E1995" s="192" t="s">
        <v>30053</v>
      </c>
      <c r="F1995" s="192" t="s">
        <v>29797</v>
      </c>
      <c r="G1995" s="192" t="s">
        <v>29797</v>
      </c>
      <c r="H1995" s="192" t="s">
        <v>31371</v>
      </c>
      <c r="I1995" s="192" t="s">
        <v>5062</v>
      </c>
      <c r="J1995" s="192" t="s">
        <v>29821</v>
      </c>
      <c r="K1995" s="192" t="s">
        <v>5062</v>
      </c>
      <c r="L1995" s="192" t="s">
        <v>1447</v>
      </c>
    </row>
    <row r="1996" spans="1:12" ht="15" x14ac:dyDescent="0.25">
      <c r="A1996" s="189" t="s">
        <v>15486</v>
      </c>
      <c r="B1996" s="190" t="s">
        <v>19363</v>
      </c>
      <c r="C1996" s="190" t="s">
        <v>29797</v>
      </c>
      <c r="D1996" s="190" t="s">
        <v>29797</v>
      </c>
      <c r="E1996" s="190" t="s">
        <v>29797</v>
      </c>
      <c r="F1996" s="190" t="s">
        <v>29797</v>
      </c>
      <c r="G1996" s="190" t="s">
        <v>29797</v>
      </c>
      <c r="H1996" s="190" t="s">
        <v>31482</v>
      </c>
      <c r="I1996" s="190" t="s">
        <v>31483</v>
      </c>
      <c r="J1996" s="190" t="s">
        <v>29821</v>
      </c>
      <c r="K1996" s="190" t="s">
        <v>5062</v>
      </c>
      <c r="L1996" s="190" t="s">
        <v>1447</v>
      </c>
    </row>
    <row r="1997" spans="1:12" ht="15" x14ac:dyDescent="0.25">
      <c r="A1997" s="191" t="s">
        <v>10439</v>
      </c>
      <c r="B1997" s="192" t="s">
        <v>10440</v>
      </c>
      <c r="C1997" s="192" t="s">
        <v>29797</v>
      </c>
      <c r="D1997" s="192" t="s">
        <v>29797</v>
      </c>
      <c r="E1997" s="192" t="s">
        <v>29797</v>
      </c>
      <c r="F1997" s="192" t="s">
        <v>29797</v>
      </c>
      <c r="G1997" s="192" t="s">
        <v>29797</v>
      </c>
      <c r="H1997" s="192" t="s">
        <v>31410</v>
      </c>
      <c r="I1997" s="192" t="s">
        <v>1381</v>
      </c>
      <c r="J1997" s="192" t="s">
        <v>29821</v>
      </c>
      <c r="K1997" s="192" t="s">
        <v>5062</v>
      </c>
      <c r="L1997" s="192" t="s">
        <v>1447</v>
      </c>
    </row>
    <row r="1998" spans="1:12" ht="15" x14ac:dyDescent="0.25">
      <c r="A1998" s="189" t="s">
        <v>23729</v>
      </c>
      <c r="B1998" s="190" t="s">
        <v>19364</v>
      </c>
      <c r="C1998" s="190" t="s">
        <v>29797</v>
      </c>
      <c r="D1998" s="190" t="s">
        <v>29797</v>
      </c>
      <c r="E1998" s="190" t="s">
        <v>29797</v>
      </c>
      <c r="F1998" s="190" t="s">
        <v>29797</v>
      </c>
      <c r="G1998" s="190" t="s">
        <v>29797</v>
      </c>
      <c r="H1998" s="190" t="s">
        <v>29797</v>
      </c>
      <c r="I1998" s="190" t="s">
        <v>29797</v>
      </c>
      <c r="J1998" s="190" t="s">
        <v>29797</v>
      </c>
      <c r="K1998" s="190" t="s">
        <v>29797</v>
      </c>
      <c r="L1998" s="190" t="s">
        <v>1446</v>
      </c>
    </row>
    <row r="1999" spans="1:12" ht="15" x14ac:dyDescent="0.25">
      <c r="A1999" s="191" t="s">
        <v>15487</v>
      </c>
      <c r="B1999" s="192" t="s">
        <v>19365</v>
      </c>
      <c r="C1999" s="192" t="s">
        <v>29797</v>
      </c>
      <c r="D1999" s="192" t="s">
        <v>29797</v>
      </c>
      <c r="E1999" s="192" t="s">
        <v>29797</v>
      </c>
      <c r="F1999" s="192" t="s">
        <v>29797</v>
      </c>
      <c r="G1999" s="192" t="s">
        <v>29797</v>
      </c>
      <c r="H1999" s="192" t="s">
        <v>31809</v>
      </c>
      <c r="I1999" s="192" t="s">
        <v>5073</v>
      </c>
      <c r="J1999" s="192" t="s">
        <v>31325</v>
      </c>
      <c r="K1999" s="192" t="s">
        <v>5073</v>
      </c>
      <c r="L1999" s="192" t="s">
        <v>1447</v>
      </c>
    </row>
    <row r="2000" spans="1:12" ht="15" x14ac:dyDescent="0.25">
      <c r="A2000" s="189" t="s">
        <v>15488</v>
      </c>
      <c r="B2000" s="190" t="s">
        <v>23730</v>
      </c>
      <c r="C2000" s="190" t="s">
        <v>29797</v>
      </c>
      <c r="D2000" s="190" t="s">
        <v>29797</v>
      </c>
      <c r="E2000" s="190" t="s">
        <v>29797</v>
      </c>
      <c r="F2000" s="190" t="s">
        <v>29797</v>
      </c>
      <c r="G2000" s="190" t="s">
        <v>29797</v>
      </c>
      <c r="H2000" s="190" t="s">
        <v>32058</v>
      </c>
      <c r="I2000" s="190" t="s">
        <v>32059</v>
      </c>
      <c r="J2000" s="190" t="s">
        <v>31420</v>
      </c>
      <c r="K2000" s="190" t="s">
        <v>8076</v>
      </c>
      <c r="L2000" s="190" t="s">
        <v>1447</v>
      </c>
    </row>
    <row r="2001" spans="1:12" ht="15" x14ac:dyDescent="0.25">
      <c r="A2001" s="191" t="s">
        <v>23731</v>
      </c>
      <c r="B2001" s="192" t="s">
        <v>2098</v>
      </c>
      <c r="C2001" s="192" t="s">
        <v>29797</v>
      </c>
      <c r="D2001" s="192" t="s">
        <v>29797</v>
      </c>
      <c r="E2001" s="192" t="s">
        <v>29797</v>
      </c>
      <c r="F2001" s="192" t="s">
        <v>29797</v>
      </c>
      <c r="G2001" s="192" t="s">
        <v>29797</v>
      </c>
      <c r="H2001" s="192" t="s">
        <v>29797</v>
      </c>
      <c r="I2001" s="192" t="s">
        <v>29797</v>
      </c>
      <c r="J2001" s="192" t="s">
        <v>29797</v>
      </c>
      <c r="K2001" s="192" t="s">
        <v>29797</v>
      </c>
      <c r="L2001" s="192" t="s">
        <v>1483</v>
      </c>
    </row>
    <row r="2002" spans="1:12" ht="15" x14ac:dyDescent="0.25">
      <c r="A2002" s="189" t="s">
        <v>23732</v>
      </c>
      <c r="B2002" s="190" t="s">
        <v>2099</v>
      </c>
      <c r="C2002" s="190" t="s">
        <v>29797</v>
      </c>
      <c r="D2002" s="190" t="s">
        <v>29797</v>
      </c>
      <c r="E2002" s="190" t="s">
        <v>29797</v>
      </c>
      <c r="F2002" s="190" t="s">
        <v>29797</v>
      </c>
      <c r="G2002" s="190" t="s">
        <v>29797</v>
      </c>
      <c r="H2002" s="190" t="s">
        <v>29797</v>
      </c>
      <c r="I2002" s="190" t="s">
        <v>29797</v>
      </c>
      <c r="J2002" s="190" t="s">
        <v>29797</v>
      </c>
      <c r="K2002" s="190" t="s">
        <v>29797</v>
      </c>
      <c r="L2002" s="190" t="s">
        <v>1446</v>
      </c>
    </row>
    <row r="2003" spans="1:12" ht="15" x14ac:dyDescent="0.25">
      <c r="A2003" s="191" t="s">
        <v>23733</v>
      </c>
      <c r="B2003" s="192" t="s">
        <v>23734</v>
      </c>
      <c r="C2003" s="192" t="s">
        <v>29797</v>
      </c>
      <c r="D2003" s="192" t="s">
        <v>29797</v>
      </c>
      <c r="E2003" s="192" t="s">
        <v>30054</v>
      </c>
      <c r="F2003" s="192" t="s">
        <v>29797</v>
      </c>
      <c r="G2003" s="192" t="s">
        <v>29797</v>
      </c>
      <c r="H2003" s="192" t="s">
        <v>31432</v>
      </c>
      <c r="I2003" s="192" t="s">
        <v>31433</v>
      </c>
      <c r="J2003" s="192" t="s">
        <v>29821</v>
      </c>
      <c r="K2003" s="192" t="s">
        <v>5062</v>
      </c>
      <c r="L2003" s="192" t="s">
        <v>1447</v>
      </c>
    </row>
    <row r="2004" spans="1:12" ht="15" x14ac:dyDescent="0.25">
      <c r="A2004" s="189" t="s">
        <v>8528</v>
      </c>
      <c r="B2004" s="190" t="s">
        <v>2100</v>
      </c>
      <c r="C2004" s="190" t="s">
        <v>29797</v>
      </c>
      <c r="D2004" s="190" t="s">
        <v>29797</v>
      </c>
      <c r="E2004" s="190" t="s">
        <v>29797</v>
      </c>
      <c r="F2004" s="190" t="s">
        <v>29797</v>
      </c>
      <c r="G2004" s="190" t="s">
        <v>29797</v>
      </c>
      <c r="H2004" s="190" t="s">
        <v>32060</v>
      </c>
      <c r="I2004" s="190" t="s">
        <v>10441</v>
      </c>
      <c r="J2004" s="190" t="s">
        <v>29987</v>
      </c>
      <c r="K2004" s="190" t="s">
        <v>10126</v>
      </c>
      <c r="L2004" s="190" t="s">
        <v>1447</v>
      </c>
    </row>
    <row r="2005" spans="1:12" ht="15" x14ac:dyDescent="0.25">
      <c r="A2005" s="191" t="s">
        <v>23735</v>
      </c>
      <c r="B2005" s="192" t="s">
        <v>19366</v>
      </c>
      <c r="C2005" s="192" t="s">
        <v>29797</v>
      </c>
      <c r="D2005" s="192" t="s">
        <v>29797</v>
      </c>
      <c r="E2005" s="192" t="s">
        <v>29797</v>
      </c>
      <c r="F2005" s="192" t="s">
        <v>29797</v>
      </c>
      <c r="G2005" s="192" t="s">
        <v>29797</v>
      </c>
      <c r="H2005" s="192" t="s">
        <v>29797</v>
      </c>
      <c r="I2005" s="192" t="s">
        <v>29797</v>
      </c>
      <c r="J2005" s="192" t="s">
        <v>29797</v>
      </c>
      <c r="K2005" s="192" t="s">
        <v>29797</v>
      </c>
      <c r="L2005" s="192" t="s">
        <v>1439</v>
      </c>
    </row>
    <row r="2006" spans="1:12" ht="15" x14ac:dyDescent="0.25">
      <c r="A2006" s="189" t="s">
        <v>10442</v>
      </c>
      <c r="B2006" s="190" t="s">
        <v>10443</v>
      </c>
      <c r="C2006" s="190" t="s">
        <v>29797</v>
      </c>
      <c r="D2006" s="190" t="s">
        <v>29797</v>
      </c>
      <c r="E2006" s="190" t="s">
        <v>29797</v>
      </c>
      <c r="F2006" s="190" t="s">
        <v>29797</v>
      </c>
      <c r="G2006" s="190" t="s">
        <v>29797</v>
      </c>
      <c r="H2006" s="190" t="s">
        <v>31592</v>
      </c>
      <c r="I2006" s="190" t="s">
        <v>31593</v>
      </c>
      <c r="J2006" s="190" t="s">
        <v>29821</v>
      </c>
      <c r="K2006" s="190" t="s">
        <v>5062</v>
      </c>
      <c r="L2006" s="190" t="s">
        <v>1447</v>
      </c>
    </row>
    <row r="2007" spans="1:12" ht="15" x14ac:dyDescent="0.25">
      <c r="A2007" s="191" t="s">
        <v>23736</v>
      </c>
      <c r="B2007" s="192" t="s">
        <v>19367</v>
      </c>
      <c r="C2007" s="192" t="s">
        <v>29797</v>
      </c>
      <c r="D2007" s="192" t="s">
        <v>29797</v>
      </c>
      <c r="E2007" s="192" t="s">
        <v>29797</v>
      </c>
      <c r="F2007" s="192" t="s">
        <v>29797</v>
      </c>
      <c r="G2007" s="192" t="s">
        <v>29797</v>
      </c>
      <c r="H2007" s="192" t="s">
        <v>29797</v>
      </c>
      <c r="I2007" s="192" t="s">
        <v>29797</v>
      </c>
      <c r="J2007" s="192" t="s">
        <v>29797</v>
      </c>
      <c r="K2007" s="192" t="s">
        <v>29797</v>
      </c>
      <c r="L2007" s="192" t="s">
        <v>2704</v>
      </c>
    </row>
    <row r="2008" spans="1:12" ht="15" x14ac:dyDescent="0.25">
      <c r="A2008" s="189" t="s">
        <v>8529</v>
      </c>
      <c r="B2008" s="190" t="s">
        <v>2101</v>
      </c>
      <c r="C2008" s="190" t="s">
        <v>29797</v>
      </c>
      <c r="D2008" s="190" t="s">
        <v>29797</v>
      </c>
      <c r="E2008" s="190" t="s">
        <v>29797</v>
      </c>
      <c r="F2008" s="190" t="s">
        <v>29797</v>
      </c>
      <c r="G2008" s="190" t="s">
        <v>29797</v>
      </c>
      <c r="H2008" s="190" t="s">
        <v>29797</v>
      </c>
      <c r="I2008" s="190" t="s">
        <v>29797</v>
      </c>
      <c r="J2008" s="190" t="s">
        <v>29797</v>
      </c>
      <c r="K2008" s="190" t="s">
        <v>29797</v>
      </c>
      <c r="L2008" s="190" t="s">
        <v>29797</v>
      </c>
    </row>
    <row r="2009" spans="1:12" ht="15" x14ac:dyDescent="0.25">
      <c r="A2009" s="191" t="s">
        <v>15489</v>
      </c>
      <c r="B2009" s="192" t="s">
        <v>19368</v>
      </c>
      <c r="C2009" s="192" t="s">
        <v>29797</v>
      </c>
      <c r="D2009" s="192" t="s">
        <v>29797</v>
      </c>
      <c r="E2009" s="192" t="s">
        <v>29797</v>
      </c>
      <c r="F2009" s="192" t="s">
        <v>29797</v>
      </c>
      <c r="G2009" s="192" t="s">
        <v>29797</v>
      </c>
      <c r="H2009" s="192" t="s">
        <v>31560</v>
      </c>
      <c r="I2009" s="192" t="s">
        <v>5073</v>
      </c>
      <c r="J2009" s="192" t="s">
        <v>31325</v>
      </c>
      <c r="K2009" s="192" t="s">
        <v>5073</v>
      </c>
      <c r="L2009" s="192" t="s">
        <v>1447</v>
      </c>
    </row>
    <row r="2010" spans="1:12" ht="15" x14ac:dyDescent="0.25">
      <c r="A2010" s="189" t="s">
        <v>23737</v>
      </c>
      <c r="B2010" s="190" t="s">
        <v>23738</v>
      </c>
      <c r="C2010" s="190" t="s">
        <v>29797</v>
      </c>
      <c r="D2010" s="190" t="s">
        <v>29797</v>
      </c>
      <c r="E2010" s="190" t="s">
        <v>29797</v>
      </c>
      <c r="F2010" s="190" t="s">
        <v>29797</v>
      </c>
      <c r="G2010" s="190" t="s">
        <v>29797</v>
      </c>
      <c r="H2010" s="190" t="s">
        <v>31409</v>
      </c>
      <c r="I2010" s="190" t="s">
        <v>5062</v>
      </c>
      <c r="J2010" s="190" t="s">
        <v>29821</v>
      </c>
      <c r="K2010" s="190" t="s">
        <v>5062</v>
      </c>
      <c r="L2010" s="190" t="s">
        <v>1447</v>
      </c>
    </row>
    <row r="2011" spans="1:12" ht="15" x14ac:dyDescent="0.25">
      <c r="A2011" s="191" t="s">
        <v>8530</v>
      </c>
      <c r="B2011" s="192" t="s">
        <v>2102</v>
      </c>
      <c r="C2011" s="192" t="s">
        <v>29797</v>
      </c>
      <c r="D2011" s="192" t="s">
        <v>29797</v>
      </c>
      <c r="E2011" s="192" t="s">
        <v>29797</v>
      </c>
      <c r="F2011" s="192" t="s">
        <v>29797</v>
      </c>
      <c r="G2011" s="192" t="s">
        <v>29797</v>
      </c>
      <c r="H2011" s="192" t="s">
        <v>31312</v>
      </c>
      <c r="I2011" s="192" t="s">
        <v>31313</v>
      </c>
      <c r="J2011" s="192" t="s">
        <v>29821</v>
      </c>
      <c r="K2011" s="192" t="s">
        <v>5062</v>
      </c>
      <c r="L2011" s="192" t="s">
        <v>1447</v>
      </c>
    </row>
    <row r="2012" spans="1:12" ht="15" x14ac:dyDescent="0.25">
      <c r="A2012" s="189" t="s">
        <v>8531</v>
      </c>
      <c r="B2012" s="190" t="s">
        <v>2103</v>
      </c>
      <c r="C2012" s="190" t="s">
        <v>29812</v>
      </c>
      <c r="D2012" s="190" t="s">
        <v>29813</v>
      </c>
      <c r="E2012" s="190" t="s">
        <v>30055</v>
      </c>
      <c r="F2012" s="190" t="s">
        <v>29804</v>
      </c>
      <c r="G2012" s="190" t="s">
        <v>30056</v>
      </c>
      <c r="H2012" s="190" t="s">
        <v>31652</v>
      </c>
      <c r="I2012" s="190" t="s">
        <v>31653</v>
      </c>
      <c r="J2012" s="190" t="s">
        <v>31325</v>
      </c>
      <c r="K2012" s="190" t="s">
        <v>5073</v>
      </c>
      <c r="L2012" s="190" t="s">
        <v>1447</v>
      </c>
    </row>
    <row r="2013" spans="1:12" ht="15" x14ac:dyDescent="0.25">
      <c r="A2013" s="191" t="s">
        <v>15490</v>
      </c>
      <c r="B2013" s="192" t="s">
        <v>19369</v>
      </c>
      <c r="C2013" s="192" t="s">
        <v>29797</v>
      </c>
      <c r="D2013" s="192" t="s">
        <v>29797</v>
      </c>
      <c r="E2013" s="192" t="s">
        <v>29797</v>
      </c>
      <c r="F2013" s="192" t="s">
        <v>29797</v>
      </c>
      <c r="G2013" s="192" t="s">
        <v>29797</v>
      </c>
      <c r="H2013" s="192" t="s">
        <v>29797</v>
      </c>
      <c r="I2013" s="192" t="s">
        <v>29797</v>
      </c>
      <c r="J2013" s="192" t="s">
        <v>29797</v>
      </c>
      <c r="K2013" s="192" t="s">
        <v>29797</v>
      </c>
      <c r="L2013" s="192" t="s">
        <v>29797</v>
      </c>
    </row>
    <row r="2014" spans="1:12" ht="15" x14ac:dyDescent="0.25">
      <c r="A2014" s="189" t="s">
        <v>8532</v>
      </c>
      <c r="B2014" s="190" t="s">
        <v>2104</v>
      </c>
      <c r="C2014" s="190" t="s">
        <v>29797</v>
      </c>
      <c r="D2014" s="190" t="s">
        <v>29797</v>
      </c>
      <c r="E2014" s="190" t="s">
        <v>29797</v>
      </c>
      <c r="F2014" s="190" t="s">
        <v>29797</v>
      </c>
      <c r="G2014" s="190" t="s">
        <v>29797</v>
      </c>
      <c r="H2014" s="190" t="s">
        <v>31460</v>
      </c>
      <c r="I2014" s="190" t="s">
        <v>29942</v>
      </c>
      <c r="J2014" s="190" t="s">
        <v>29821</v>
      </c>
      <c r="K2014" s="190" t="s">
        <v>5062</v>
      </c>
      <c r="L2014" s="190" t="s">
        <v>1447</v>
      </c>
    </row>
    <row r="2015" spans="1:12" ht="15" x14ac:dyDescent="0.25">
      <c r="A2015" s="191" t="s">
        <v>10444</v>
      </c>
      <c r="B2015" s="192" t="s">
        <v>10445</v>
      </c>
      <c r="C2015" s="192" t="s">
        <v>29797</v>
      </c>
      <c r="D2015" s="192" t="s">
        <v>29797</v>
      </c>
      <c r="E2015" s="192" t="s">
        <v>29797</v>
      </c>
      <c r="F2015" s="192" t="s">
        <v>29797</v>
      </c>
      <c r="G2015" s="192" t="s">
        <v>29797</v>
      </c>
      <c r="H2015" s="192" t="s">
        <v>31498</v>
      </c>
      <c r="I2015" s="192" t="s">
        <v>31499</v>
      </c>
      <c r="J2015" s="192" t="s">
        <v>31325</v>
      </c>
      <c r="K2015" s="192" t="s">
        <v>5073</v>
      </c>
      <c r="L2015" s="192" t="s">
        <v>1447</v>
      </c>
    </row>
    <row r="2016" spans="1:12" ht="15" x14ac:dyDescent="0.25">
      <c r="A2016" s="189" t="s">
        <v>15491</v>
      </c>
      <c r="B2016" s="190" t="s">
        <v>19370</v>
      </c>
      <c r="C2016" s="190" t="s">
        <v>29797</v>
      </c>
      <c r="D2016" s="190" t="s">
        <v>29797</v>
      </c>
      <c r="E2016" s="190" t="s">
        <v>29797</v>
      </c>
      <c r="F2016" s="190" t="s">
        <v>29797</v>
      </c>
      <c r="G2016" s="190" t="s">
        <v>29797</v>
      </c>
      <c r="H2016" s="190" t="s">
        <v>29797</v>
      </c>
      <c r="I2016" s="190" t="s">
        <v>29797</v>
      </c>
      <c r="J2016" s="190" t="s">
        <v>29797</v>
      </c>
      <c r="K2016" s="190" t="s">
        <v>29797</v>
      </c>
      <c r="L2016" s="190" t="s">
        <v>29797</v>
      </c>
    </row>
    <row r="2017" spans="1:12" ht="15" x14ac:dyDescent="0.25">
      <c r="A2017" s="191" t="s">
        <v>15492</v>
      </c>
      <c r="B2017" s="192" t="s">
        <v>23739</v>
      </c>
      <c r="C2017" s="192" t="s">
        <v>29797</v>
      </c>
      <c r="D2017" s="192" t="s">
        <v>29797</v>
      </c>
      <c r="E2017" s="192" t="s">
        <v>29797</v>
      </c>
      <c r="F2017" s="192" t="s">
        <v>29797</v>
      </c>
      <c r="G2017" s="192" t="s">
        <v>29797</v>
      </c>
      <c r="H2017" s="192" t="s">
        <v>31310</v>
      </c>
      <c r="I2017" s="192" t="s">
        <v>31311</v>
      </c>
      <c r="J2017" s="192" t="s">
        <v>29821</v>
      </c>
      <c r="K2017" s="192" t="s">
        <v>5062</v>
      </c>
      <c r="L2017" s="192" t="s">
        <v>1447</v>
      </c>
    </row>
    <row r="2018" spans="1:12" ht="15" x14ac:dyDescent="0.25">
      <c r="A2018" s="189" t="s">
        <v>23740</v>
      </c>
      <c r="B2018" s="190" t="s">
        <v>23741</v>
      </c>
      <c r="C2018" s="190" t="s">
        <v>29797</v>
      </c>
      <c r="D2018" s="190" t="s">
        <v>29797</v>
      </c>
      <c r="E2018" s="190" t="s">
        <v>29797</v>
      </c>
      <c r="F2018" s="190" t="s">
        <v>29797</v>
      </c>
      <c r="G2018" s="190" t="s">
        <v>29797</v>
      </c>
      <c r="H2018" s="190" t="s">
        <v>31833</v>
      </c>
      <c r="I2018" s="190" t="s">
        <v>31834</v>
      </c>
      <c r="J2018" s="190" t="s">
        <v>29821</v>
      </c>
      <c r="K2018" s="190" t="s">
        <v>5062</v>
      </c>
      <c r="L2018" s="190" t="s">
        <v>1447</v>
      </c>
    </row>
    <row r="2019" spans="1:12" ht="15" x14ac:dyDescent="0.25">
      <c r="A2019" s="191" t="s">
        <v>8533</v>
      </c>
      <c r="B2019" s="192" t="s">
        <v>2105</v>
      </c>
      <c r="C2019" s="192" t="s">
        <v>29797</v>
      </c>
      <c r="D2019" s="192" t="s">
        <v>29797</v>
      </c>
      <c r="E2019" s="192" t="s">
        <v>29797</v>
      </c>
      <c r="F2019" s="192" t="s">
        <v>29797</v>
      </c>
      <c r="G2019" s="192" t="s">
        <v>29797</v>
      </c>
      <c r="H2019" s="192" t="s">
        <v>29797</v>
      </c>
      <c r="I2019" s="192" t="s">
        <v>29797</v>
      </c>
      <c r="J2019" s="192" t="s">
        <v>31325</v>
      </c>
      <c r="K2019" s="192" t="s">
        <v>5073</v>
      </c>
      <c r="L2019" s="192" t="s">
        <v>1447</v>
      </c>
    </row>
    <row r="2020" spans="1:12" ht="15" x14ac:dyDescent="0.25">
      <c r="A2020" s="189" t="s">
        <v>15493</v>
      </c>
      <c r="B2020" s="190" t="s">
        <v>19371</v>
      </c>
      <c r="C2020" s="190" t="s">
        <v>29797</v>
      </c>
      <c r="D2020" s="190" t="s">
        <v>29797</v>
      </c>
      <c r="E2020" s="190" t="s">
        <v>29797</v>
      </c>
      <c r="F2020" s="190" t="s">
        <v>29797</v>
      </c>
      <c r="G2020" s="190" t="s">
        <v>29797</v>
      </c>
      <c r="H2020" s="190" t="s">
        <v>29797</v>
      </c>
      <c r="I2020" s="190" t="s">
        <v>29797</v>
      </c>
      <c r="J2020" s="190" t="s">
        <v>29797</v>
      </c>
      <c r="K2020" s="190" t="s">
        <v>29797</v>
      </c>
      <c r="L2020" s="190" t="s">
        <v>29797</v>
      </c>
    </row>
    <row r="2021" spans="1:12" ht="15" x14ac:dyDescent="0.25">
      <c r="A2021" s="191" t="s">
        <v>15494</v>
      </c>
      <c r="B2021" s="192" t="s">
        <v>19372</v>
      </c>
      <c r="C2021" s="192" t="s">
        <v>29812</v>
      </c>
      <c r="D2021" s="192" t="s">
        <v>29824</v>
      </c>
      <c r="E2021" s="192" t="s">
        <v>30057</v>
      </c>
      <c r="F2021" s="192" t="s">
        <v>29804</v>
      </c>
      <c r="G2021" s="192" t="s">
        <v>30058</v>
      </c>
      <c r="H2021" s="192" t="s">
        <v>31460</v>
      </c>
      <c r="I2021" s="192" t="s">
        <v>29942</v>
      </c>
      <c r="J2021" s="192" t="s">
        <v>29821</v>
      </c>
      <c r="K2021" s="192" t="s">
        <v>5062</v>
      </c>
      <c r="L2021" s="192" t="s">
        <v>1447</v>
      </c>
    </row>
    <row r="2022" spans="1:12" ht="15" x14ac:dyDescent="0.25">
      <c r="A2022" s="189" t="s">
        <v>15495</v>
      </c>
      <c r="B2022" s="190" t="s">
        <v>19373</v>
      </c>
      <c r="C2022" s="190" t="s">
        <v>29797</v>
      </c>
      <c r="D2022" s="190" t="s">
        <v>29797</v>
      </c>
      <c r="E2022" s="190" t="s">
        <v>29797</v>
      </c>
      <c r="F2022" s="190" t="s">
        <v>29797</v>
      </c>
      <c r="G2022" s="190" t="s">
        <v>29797</v>
      </c>
      <c r="H2022" s="190" t="s">
        <v>29797</v>
      </c>
      <c r="I2022" s="190" t="s">
        <v>29797</v>
      </c>
      <c r="J2022" s="190" t="s">
        <v>29797</v>
      </c>
      <c r="K2022" s="190" t="s">
        <v>29797</v>
      </c>
      <c r="L2022" s="190" t="s">
        <v>29797</v>
      </c>
    </row>
    <row r="2023" spans="1:12" ht="15" x14ac:dyDescent="0.25">
      <c r="A2023" s="191" t="s">
        <v>15496</v>
      </c>
      <c r="B2023" s="192" t="s">
        <v>23742</v>
      </c>
      <c r="C2023" s="192" t="s">
        <v>29797</v>
      </c>
      <c r="D2023" s="192" t="s">
        <v>29797</v>
      </c>
      <c r="E2023" s="192" t="s">
        <v>29797</v>
      </c>
      <c r="F2023" s="192" t="s">
        <v>29797</v>
      </c>
      <c r="G2023" s="192" t="s">
        <v>29797</v>
      </c>
      <c r="H2023" s="192" t="s">
        <v>31439</v>
      </c>
      <c r="I2023" s="192" t="s">
        <v>1389</v>
      </c>
      <c r="J2023" s="192" t="s">
        <v>29821</v>
      </c>
      <c r="K2023" s="192" t="s">
        <v>5062</v>
      </c>
      <c r="L2023" s="192" t="s">
        <v>1447</v>
      </c>
    </row>
    <row r="2024" spans="1:12" ht="15" x14ac:dyDescent="0.25">
      <c r="A2024" s="189" t="s">
        <v>8534</v>
      </c>
      <c r="B2024" s="190" t="s">
        <v>2106</v>
      </c>
      <c r="C2024" s="190" t="s">
        <v>29797</v>
      </c>
      <c r="D2024" s="190" t="s">
        <v>29797</v>
      </c>
      <c r="E2024" s="190" t="s">
        <v>29797</v>
      </c>
      <c r="F2024" s="190" t="s">
        <v>29797</v>
      </c>
      <c r="G2024" s="190" t="s">
        <v>29797</v>
      </c>
      <c r="H2024" s="190" t="s">
        <v>31689</v>
      </c>
      <c r="I2024" s="190" t="s">
        <v>10472</v>
      </c>
      <c r="J2024" s="190" t="s">
        <v>29821</v>
      </c>
      <c r="K2024" s="190" t="s">
        <v>5062</v>
      </c>
      <c r="L2024" s="190" t="s">
        <v>1447</v>
      </c>
    </row>
    <row r="2025" spans="1:12" ht="15" x14ac:dyDescent="0.25">
      <c r="A2025" s="191" t="s">
        <v>8535</v>
      </c>
      <c r="B2025" s="192" t="s">
        <v>2107</v>
      </c>
      <c r="C2025" s="192" t="s">
        <v>29797</v>
      </c>
      <c r="D2025" s="192" t="s">
        <v>29797</v>
      </c>
      <c r="E2025" s="192" t="s">
        <v>29797</v>
      </c>
      <c r="F2025" s="192" t="s">
        <v>29797</v>
      </c>
      <c r="G2025" s="192" t="s">
        <v>29797</v>
      </c>
      <c r="H2025" s="192" t="s">
        <v>31833</v>
      </c>
      <c r="I2025" s="192" t="s">
        <v>31834</v>
      </c>
      <c r="J2025" s="192" t="s">
        <v>29821</v>
      </c>
      <c r="K2025" s="192" t="s">
        <v>5062</v>
      </c>
      <c r="L2025" s="192" t="s">
        <v>1447</v>
      </c>
    </row>
    <row r="2026" spans="1:12" ht="15" x14ac:dyDescent="0.25">
      <c r="A2026" s="189" t="s">
        <v>8536</v>
      </c>
      <c r="B2026" s="190" t="s">
        <v>2108</v>
      </c>
      <c r="C2026" s="190" t="s">
        <v>29929</v>
      </c>
      <c r="D2026" s="190" t="s">
        <v>29930</v>
      </c>
      <c r="E2026" s="190" t="s">
        <v>30059</v>
      </c>
      <c r="F2026" s="190" t="s">
        <v>29804</v>
      </c>
      <c r="G2026" s="190" t="s">
        <v>30060</v>
      </c>
      <c r="H2026" s="190" t="s">
        <v>32046</v>
      </c>
      <c r="I2026" s="190" t="s">
        <v>32047</v>
      </c>
      <c r="J2026" s="190" t="s">
        <v>29821</v>
      </c>
      <c r="K2026" s="190" t="s">
        <v>5062</v>
      </c>
      <c r="L2026" s="190" t="s">
        <v>1447</v>
      </c>
    </row>
    <row r="2027" spans="1:12" ht="15" x14ac:dyDescent="0.25">
      <c r="A2027" s="191" t="s">
        <v>15497</v>
      </c>
      <c r="B2027" s="192" t="s">
        <v>19374</v>
      </c>
      <c r="C2027" s="192" t="s">
        <v>29797</v>
      </c>
      <c r="D2027" s="192" t="s">
        <v>29797</v>
      </c>
      <c r="E2027" s="192" t="s">
        <v>29797</v>
      </c>
      <c r="F2027" s="192" t="s">
        <v>29797</v>
      </c>
      <c r="G2027" s="192" t="s">
        <v>29797</v>
      </c>
      <c r="H2027" s="192" t="s">
        <v>29797</v>
      </c>
      <c r="I2027" s="192" t="s">
        <v>29797</v>
      </c>
      <c r="J2027" s="192" t="s">
        <v>29797</v>
      </c>
      <c r="K2027" s="192" t="s">
        <v>29797</v>
      </c>
      <c r="L2027" s="192" t="s">
        <v>29797</v>
      </c>
    </row>
    <row r="2028" spans="1:12" ht="15" x14ac:dyDescent="0.25">
      <c r="A2028" s="189" t="s">
        <v>15498</v>
      </c>
      <c r="B2028" s="190" t="s">
        <v>19375</v>
      </c>
      <c r="C2028" s="190" t="s">
        <v>29797</v>
      </c>
      <c r="D2028" s="190" t="s">
        <v>29797</v>
      </c>
      <c r="E2028" s="190" t="s">
        <v>29797</v>
      </c>
      <c r="F2028" s="190" t="s">
        <v>29797</v>
      </c>
      <c r="G2028" s="190" t="s">
        <v>29797</v>
      </c>
      <c r="H2028" s="190" t="s">
        <v>29797</v>
      </c>
      <c r="I2028" s="190" t="s">
        <v>29797</v>
      </c>
      <c r="J2028" s="190" t="s">
        <v>29797</v>
      </c>
      <c r="K2028" s="190" t="s">
        <v>29797</v>
      </c>
      <c r="L2028" s="190" t="s">
        <v>29797</v>
      </c>
    </row>
    <row r="2029" spans="1:12" ht="15" x14ac:dyDescent="0.25">
      <c r="A2029" s="191" t="s">
        <v>8537</v>
      </c>
      <c r="B2029" s="192" t="s">
        <v>2109</v>
      </c>
      <c r="C2029" s="192" t="s">
        <v>29797</v>
      </c>
      <c r="D2029" s="192" t="s">
        <v>29797</v>
      </c>
      <c r="E2029" s="192" t="s">
        <v>29797</v>
      </c>
      <c r="F2029" s="192" t="s">
        <v>29797</v>
      </c>
      <c r="G2029" s="192" t="s">
        <v>29797</v>
      </c>
      <c r="H2029" s="192" t="s">
        <v>31402</v>
      </c>
      <c r="I2029" s="192" t="s">
        <v>31403</v>
      </c>
      <c r="J2029" s="192" t="s">
        <v>29821</v>
      </c>
      <c r="K2029" s="192" t="s">
        <v>5062</v>
      </c>
      <c r="L2029" s="192" t="s">
        <v>1447</v>
      </c>
    </row>
    <row r="2030" spans="1:12" ht="15" x14ac:dyDescent="0.25">
      <c r="A2030" s="189" t="s">
        <v>15499</v>
      </c>
      <c r="B2030" s="190" t="s">
        <v>23743</v>
      </c>
      <c r="C2030" s="190" t="s">
        <v>29797</v>
      </c>
      <c r="D2030" s="190" t="s">
        <v>29797</v>
      </c>
      <c r="E2030" s="190" t="s">
        <v>29797</v>
      </c>
      <c r="F2030" s="190" t="s">
        <v>29797</v>
      </c>
      <c r="G2030" s="190" t="s">
        <v>29797</v>
      </c>
      <c r="H2030" s="190" t="s">
        <v>31689</v>
      </c>
      <c r="I2030" s="190" t="s">
        <v>10472</v>
      </c>
      <c r="J2030" s="190" t="s">
        <v>29821</v>
      </c>
      <c r="K2030" s="190" t="s">
        <v>5062</v>
      </c>
      <c r="L2030" s="190" t="s">
        <v>1447</v>
      </c>
    </row>
    <row r="2031" spans="1:12" ht="15" x14ac:dyDescent="0.25">
      <c r="A2031" s="191" t="s">
        <v>15500</v>
      </c>
      <c r="B2031" s="192" t="s">
        <v>19376</v>
      </c>
      <c r="C2031" s="192" t="s">
        <v>29797</v>
      </c>
      <c r="D2031" s="192" t="s">
        <v>29797</v>
      </c>
      <c r="E2031" s="192" t="s">
        <v>29797</v>
      </c>
      <c r="F2031" s="192" t="s">
        <v>29797</v>
      </c>
      <c r="G2031" s="192" t="s">
        <v>29797</v>
      </c>
      <c r="H2031" s="192" t="s">
        <v>31431</v>
      </c>
      <c r="I2031" s="192" t="s">
        <v>5073</v>
      </c>
      <c r="J2031" s="192" t="s">
        <v>31325</v>
      </c>
      <c r="K2031" s="192" t="s">
        <v>5073</v>
      </c>
      <c r="L2031" s="192" t="s">
        <v>1447</v>
      </c>
    </row>
    <row r="2032" spans="1:12" ht="15" x14ac:dyDescent="0.25">
      <c r="A2032" s="189" t="s">
        <v>15501</v>
      </c>
      <c r="B2032" s="190" t="s">
        <v>19377</v>
      </c>
      <c r="C2032" s="190" t="s">
        <v>29797</v>
      </c>
      <c r="D2032" s="190" t="s">
        <v>29797</v>
      </c>
      <c r="E2032" s="190" t="s">
        <v>29797</v>
      </c>
      <c r="F2032" s="190" t="s">
        <v>29797</v>
      </c>
      <c r="G2032" s="190" t="s">
        <v>29797</v>
      </c>
      <c r="H2032" s="190" t="s">
        <v>31310</v>
      </c>
      <c r="I2032" s="190" t="s">
        <v>31311</v>
      </c>
      <c r="J2032" s="190" t="s">
        <v>29821</v>
      </c>
      <c r="K2032" s="190" t="s">
        <v>5062</v>
      </c>
      <c r="L2032" s="190" t="s">
        <v>1447</v>
      </c>
    </row>
    <row r="2033" spans="1:12" ht="15" x14ac:dyDescent="0.25">
      <c r="A2033" s="191" t="s">
        <v>10446</v>
      </c>
      <c r="B2033" s="192" t="s">
        <v>10447</v>
      </c>
      <c r="C2033" s="192" t="s">
        <v>29797</v>
      </c>
      <c r="D2033" s="192" t="s">
        <v>29797</v>
      </c>
      <c r="E2033" s="192" t="s">
        <v>29797</v>
      </c>
      <c r="F2033" s="192" t="s">
        <v>29797</v>
      </c>
      <c r="G2033" s="192" t="s">
        <v>29797</v>
      </c>
      <c r="H2033" s="192" t="s">
        <v>31596</v>
      </c>
      <c r="I2033" s="192" t="s">
        <v>6503</v>
      </c>
      <c r="J2033" s="192" t="s">
        <v>31325</v>
      </c>
      <c r="K2033" s="192" t="s">
        <v>5073</v>
      </c>
      <c r="L2033" s="192" t="s">
        <v>1447</v>
      </c>
    </row>
    <row r="2034" spans="1:12" ht="15" x14ac:dyDescent="0.25">
      <c r="A2034" s="189" t="s">
        <v>15502</v>
      </c>
      <c r="B2034" s="190" t="s">
        <v>23744</v>
      </c>
      <c r="C2034" s="190" t="s">
        <v>29797</v>
      </c>
      <c r="D2034" s="190" t="s">
        <v>29797</v>
      </c>
      <c r="E2034" s="190" t="s">
        <v>29797</v>
      </c>
      <c r="F2034" s="190" t="s">
        <v>29797</v>
      </c>
      <c r="G2034" s="190" t="s">
        <v>29797</v>
      </c>
      <c r="H2034" s="190" t="s">
        <v>31374</v>
      </c>
      <c r="I2034" s="190" t="s">
        <v>30278</v>
      </c>
      <c r="J2034" s="190" t="s">
        <v>29821</v>
      </c>
      <c r="K2034" s="190" t="s">
        <v>5062</v>
      </c>
      <c r="L2034" s="190" t="s">
        <v>1447</v>
      </c>
    </row>
    <row r="2035" spans="1:12" ht="15" x14ac:dyDescent="0.25">
      <c r="A2035" s="191" t="s">
        <v>23745</v>
      </c>
      <c r="B2035" s="192" t="s">
        <v>23746</v>
      </c>
      <c r="C2035" s="192" t="s">
        <v>29797</v>
      </c>
      <c r="D2035" s="192" t="s">
        <v>29797</v>
      </c>
      <c r="E2035" s="192" t="s">
        <v>29797</v>
      </c>
      <c r="F2035" s="192" t="s">
        <v>29797</v>
      </c>
      <c r="G2035" s="192" t="s">
        <v>29797</v>
      </c>
      <c r="H2035" s="192" t="s">
        <v>32061</v>
      </c>
      <c r="I2035" s="192" t="s">
        <v>32062</v>
      </c>
      <c r="J2035" s="192" t="s">
        <v>29821</v>
      </c>
      <c r="K2035" s="192" t="s">
        <v>5062</v>
      </c>
      <c r="L2035" s="192" t="s">
        <v>1447</v>
      </c>
    </row>
    <row r="2036" spans="1:12" ht="15" x14ac:dyDescent="0.25">
      <c r="A2036" s="189" t="s">
        <v>15503</v>
      </c>
      <c r="B2036" s="190" t="s">
        <v>23746</v>
      </c>
      <c r="C2036" s="190" t="s">
        <v>29797</v>
      </c>
      <c r="D2036" s="190" t="s">
        <v>29797</v>
      </c>
      <c r="E2036" s="190" t="s">
        <v>29797</v>
      </c>
      <c r="F2036" s="190" t="s">
        <v>29797</v>
      </c>
      <c r="G2036" s="190" t="s">
        <v>29797</v>
      </c>
      <c r="H2036" s="190" t="s">
        <v>32061</v>
      </c>
      <c r="I2036" s="190" t="s">
        <v>32062</v>
      </c>
      <c r="J2036" s="190" t="s">
        <v>29821</v>
      </c>
      <c r="K2036" s="190" t="s">
        <v>5062</v>
      </c>
      <c r="L2036" s="190" t="s">
        <v>1447</v>
      </c>
    </row>
    <row r="2037" spans="1:12" ht="15" x14ac:dyDescent="0.25">
      <c r="A2037" s="191" t="s">
        <v>23747</v>
      </c>
      <c r="B2037" s="192" t="s">
        <v>23748</v>
      </c>
      <c r="C2037" s="192" t="s">
        <v>29797</v>
      </c>
      <c r="D2037" s="192" t="s">
        <v>29797</v>
      </c>
      <c r="E2037" s="192" t="s">
        <v>29797</v>
      </c>
      <c r="F2037" s="192" t="s">
        <v>29797</v>
      </c>
      <c r="G2037" s="192" t="s">
        <v>29797</v>
      </c>
      <c r="H2037" s="192" t="s">
        <v>31310</v>
      </c>
      <c r="I2037" s="192" t="s">
        <v>31311</v>
      </c>
      <c r="J2037" s="192" t="s">
        <v>29821</v>
      </c>
      <c r="K2037" s="192" t="s">
        <v>5062</v>
      </c>
      <c r="L2037" s="192" t="s">
        <v>1447</v>
      </c>
    </row>
    <row r="2038" spans="1:12" ht="15" x14ac:dyDescent="0.25">
      <c r="A2038" s="189" t="s">
        <v>8538</v>
      </c>
      <c r="B2038" s="190" t="s">
        <v>2110</v>
      </c>
      <c r="C2038" s="190" t="s">
        <v>29797</v>
      </c>
      <c r="D2038" s="190" t="s">
        <v>29797</v>
      </c>
      <c r="E2038" s="190" t="s">
        <v>29797</v>
      </c>
      <c r="F2038" s="190" t="s">
        <v>29797</v>
      </c>
      <c r="G2038" s="190" t="s">
        <v>29797</v>
      </c>
      <c r="H2038" s="190" t="s">
        <v>31854</v>
      </c>
      <c r="I2038" s="190" t="s">
        <v>31855</v>
      </c>
      <c r="J2038" s="190" t="s">
        <v>29821</v>
      </c>
      <c r="K2038" s="190" t="s">
        <v>5062</v>
      </c>
      <c r="L2038" s="190" t="s">
        <v>1447</v>
      </c>
    </row>
    <row r="2039" spans="1:12" ht="15" x14ac:dyDescent="0.25">
      <c r="A2039" s="191" t="s">
        <v>10448</v>
      </c>
      <c r="B2039" s="192" t="s">
        <v>10449</v>
      </c>
      <c r="C2039" s="192" t="s">
        <v>29797</v>
      </c>
      <c r="D2039" s="192" t="s">
        <v>29797</v>
      </c>
      <c r="E2039" s="192" t="s">
        <v>29797</v>
      </c>
      <c r="F2039" s="192" t="s">
        <v>29797</v>
      </c>
      <c r="G2039" s="192" t="s">
        <v>29797</v>
      </c>
      <c r="H2039" s="192" t="s">
        <v>32063</v>
      </c>
      <c r="I2039" s="192" t="s">
        <v>31100</v>
      </c>
      <c r="J2039" s="192" t="s">
        <v>31325</v>
      </c>
      <c r="K2039" s="192" t="s">
        <v>5073</v>
      </c>
      <c r="L2039" s="192" t="s">
        <v>1447</v>
      </c>
    </row>
    <row r="2040" spans="1:12" ht="15" x14ac:dyDescent="0.25">
      <c r="A2040" s="189" t="s">
        <v>15504</v>
      </c>
      <c r="B2040" s="190" t="s">
        <v>19378</v>
      </c>
      <c r="C2040" s="190" t="s">
        <v>29797</v>
      </c>
      <c r="D2040" s="190" t="s">
        <v>29797</v>
      </c>
      <c r="E2040" s="190" t="s">
        <v>29797</v>
      </c>
      <c r="F2040" s="190" t="s">
        <v>29797</v>
      </c>
      <c r="G2040" s="190" t="s">
        <v>29797</v>
      </c>
      <c r="H2040" s="190" t="s">
        <v>31853</v>
      </c>
      <c r="I2040" s="190" t="s">
        <v>5073</v>
      </c>
      <c r="J2040" s="190" t="s">
        <v>31325</v>
      </c>
      <c r="K2040" s="190" t="s">
        <v>5073</v>
      </c>
      <c r="L2040" s="190" t="s">
        <v>1447</v>
      </c>
    </row>
    <row r="2041" spans="1:12" ht="15" x14ac:dyDescent="0.25">
      <c r="A2041" s="191" t="s">
        <v>8539</v>
      </c>
      <c r="B2041" s="192" t="s">
        <v>2111</v>
      </c>
      <c r="C2041" s="192" t="s">
        <v>29797</v>
      </c>
      <c r="D2041" s="192" t="s">
        <v>29797</v>
      </c>
      <c r="E2041" s="192" t="s">
        <v>29797</v>
      </c>
      <c r="F2041" s="192" t="s">
        <v>29797</v>
      </c>
      <c r="G2041" s="192" t="s">
        <v>29797</v>
      </c>
      <c r="H2041" s="192" t="s">
        <v>32064</v>
      </c>
      <c r="I2041" s="192" t="s">
        <v>32065</v>
      </c>
      <c r="J2041" s="192" t="s">
        <v>30021</v>
      </c>
      <c r="K2041" s="192" t="s">
        <v>12016</v>
      </c>
      <c r="L2041" s="192" t="s">
        <v>1447</v>
      </c>
    </row>
    <row r="2042" spans="1:12" ht="15" x14ac:dyDescent="0.25">
      <c r="A2042" s="189" t="s">
        <v>23749</v>
      </c>
      <c r="B2042" s="190" t="s">
        <v>23750</v>
      </c>
      <c r="C2042" s="190" t="s">
        <v>29797</v>
      </c>
      <c r="D2042" s="190" t="s">
        <v>29797</v>
      </c>
      <c r="E2042" s="190" t="s">
        <v>29797</v>
      </c>
      <c r="F2042" s="190" t="s">
        <v>29797</v>
      </c>
      <c r="G2042" s="190" t="s">
        <v>29797</v>
      </c>
      <c r="H2042" s="190" t="s">
        <v>29797</v>
      </c>
      <c r="I2042" s="190" t="s">
        <v>29797</v>
      </c>
      <c r="J2042" s="190" t="s">
        <v>29797</v>
      </c>
      <c r="K2042" s="190" t="s">
        <v>29797</v>
      </c>
      <c r="L2042" s="190" t="s">
        <v>1438</v>
      </c>
    </row>
    <row r="2043" spans="1:12" ht="15" x14ac:dyDescent="0.25">
      <c r="A2043" s="191" t="s">
        <v>23751</v>
      </c>
      <c r="B2043" s="192" t="s">
        <v>2112</v>
      </c>
      <c r="C2043" s="192" t="s">
        <v>29797</v>
      </c>
      <c r="D2043" s="192" t="s">
        <v>29797</v>
      </c>
      <c r="E2043" s="192" t="s">
        <v>29797</v>
      </c>
      <c r="F2043" s="192" t="s">
        <v>29797</v>
      </c>
      <c r="G2043" s="192" t="s">
        <v>29797</v>
      </c>
      <c r="H2043" s="192" t="s">
        <v>29797</v>
      </c>
      <c r="I2043" s="192" t="s">
        <v>29797</v>
      </c>
      <c r="J2043" s="192" t="s">
        <v>29797</v>
      </c>
      <c r="K2043" s="192" t="s">
        <v>29797</v>
      </c>
      <c r="L2043" s="192" t="s">
        <v>1439</v>
      </c>
    </row>
    <row r="2044" spans="1:12" ht="15" x14ac:dyDescent="0.25">
      <c r="A2044" s="189" t="s">
        <v>23752</v>
      </c>
      <c r="B2044" s="190" t="s">
        <v>19379</v>
      </c>
      <c r="C2044" s="190" t="s">
        <v>29797</v>
      </c>
      <c r="D2044" s="190" t="s">
        <v>29797</v>
      </c>
      <c r="E2044" s="190" t="s">
        <v>29797</v>
      </c>
      <c r="F2044" s="190" t="s">
        <v>29797</v>
      </c>
      <c r="G2044" s="190" t="s">
        <v>29797</v>
      </c>
      <c r="H2044" s="190" t="s">
        <v>29797</v>
      </c>
      <c r="I2044" s="190" t="s">
        <v>29797</v>
      </c>
      <c r="J2044" s="190" t="s">
        <v>29797</v>
      </c>
      <c r="K2044" s="190" t="s">
        <v>29797</v>
      </c>
      <c r="L2044" s="190" t="s">
        <v>2704</v>
      </c>
    </row>
    <row r="2045" spans="1:12" ht="15" x14ac:dyDescent="0.25">
      <c r="A2045" s="191" t="s">
        <v>10450</v>
      </c>
      <c r="B2045" s="192" t="s">
        <v>10451</v>
      </c>
      <c r="C2045" s="192" t="s">
        <v>29797</v>
      </c>
      <c r="D2045" s="192" t="s">
        <v>29797</v>
      </c>
      <c r="E2045" s="192" t="s">
        <v>29797</v>
      </c>
      <c r="F2045" s="192" t="s">
        <v>29797</v>
      </c>
      <c r="G2045" s="192" t="s">
        <v>29797</v>
      </c>
      <c r="H2045" s="192" t="s">
        <v>31331</v>
      </c>
      <c r="I2045" s="192" t="s">
        <v>31332</v>
      </c>
      <c r="J2045" s="192" t="s">
        <v>29821</v>
      </c>
      <c r="K2045" s="192" t="s">
        <v>5062</v>
      </c>
      <c r="L2045" s="192" t="s">
        <v>1447</v>
      </c>
    </row>
    <row r="2046" spans="1:12" ht="15" x14ac:dyDescent="0.25">
      <c r="A2046" s="189" t="s">
        <v>10452</v>
      </c>
      <c r="B2046" s="190" t="s">
        <v>10453</v>
      </c>
      <c r="C2046" s="190" t="s">
        <v>29797</v>
      </c>
      <c r="D2046" s="190" t="s">
        <v>29797</v>
      </c>
      <c r="E2046" s="190" t="s">
        <v>29797</v>
      </c>
      <c r="F2046" s="190" t="s">
        <v>29797</v>
      </c>
      <c r="G2046" s="190" t="s">
        <v>29797</v>
      </c>
      <c r="H2046" s="190" t="s">
        <v>31402</v>
      </c>
      <c r="I2046" s="190" t="s">
        <v>31403</v>
      </c>
      <c r="J2046" s="190" t="s">
        <v>29821</v>
      </c>
      <c r="K2046" s="190" t="s">
        <v>5062</v>
      </c>
      <c r="L2046" s="190" t="s">
        <v>1447</v>
      </c>
    </row>
    <row r="2047" spans="1:12" ht="15" x14ac:dyDescent="0.25">
      <c r="A2047" s="191" t="s">
        <v>15505</v>
      </c>
      <c r="B2047" s="192" t="s">
        <v>19380</v>
      </c>
      <c r="C2047" s="192" t="s">
        <v>29797</v>
      </c>
      <c r="D2047" s="192" t="s">
        <v>29797</v>
      </c>
      <c r="E2047" s="192" t="s">
        <v>29797</v>
      </c>
      <c r="F2047" s="192" t="s">
        <v>29797</v>
      </c>
      <c r="G2047" s="192" t="s">
        <v>29797</v>
      </c>
      <c r="H2047" s="192" t="s">
        <v>31409</v>
      </c>
      <c r="I2047" s="192" t="s">
        <v>5062</v>
      </c>
      <c r="J2047" s="192" t="s">
        <v>29821</v>
      </c>
      <c r="K2047" s="192" t="s">
        <v>5062</v>
      </c>
      <c r="L2047" s="192" t="s">
        <v>1447</v>
      </c>
    </row>
    <row r="2048" spans="1:12" ht="15" x14ac:dyDescent="0.25">
      <c r="A2048" s="189" t="s">
        <v>8540</v>
      </c>
      <c r="B2048" s="190" t="s">
        <v>2113</v>
      </c>
      <c r="C2048" s="190" t="s">
        <v>29797</v>
      </c>
      <c r="D2048" s="190" t="s">
        <v>29797</v>
      </c>
      <c r="E2048" s="190" t="s">
        <v>29797</v>
      </c>
      <c r="F2048" s="190" t="s">
        <v>29797</v>
      </c>
      <c r="G2048" s="190" t="s">
        <v>29797</v>
      </c>
      <c r="H2048" s="190" t="s">
        <v>32066</v>
      </c>
      <c r="I2048" s="190" t="s">
        <v>32067</v>
      </c>
      <c r="J2048" s="190" t="s">
        <v>29821</v>
      </c>
      <c r="K2048" s="190" t="s">
        <v>5062</v>
      </c>
      <c r="L2048" s="190" t="s">
        <v>1447</v>
      </c>
    </row>
    <row r="2049" spans="1:12" ht="15" x14ac:dyDescent="0.25">
      <c r="A2049" s="191" t="s">
        <v>23753</v>
      </c>
      <c r="B2049" s="192" t="s">
        <v>23754</v>
      </c>
      <c r="C2049" s="192" t="s">
        <v>29797</v>
      </c>
      <c r="D2049" s="192" t="s">
        <v>29797</v>
      </c>
      <c r="E2049" s="192" t="s">
        <v>29797</v>
      </c>
      <c r="F2049" s="192" t="s">
        <v>29797</v>
      </c>
      <c r="G2049" s="192" t="s">
        <v>29797</v>
      </c>
      <c r="H2049" s="192" t="s">
        <v>29797</v>
      </c>
      <c r="I2049" s="192" t="s">
        <v>29797</v>
      </c>
      <c r="J2049" s="192" t="s">
        <v>29797</v>
      </c>
      <c r="K2049" s="192" t="s">
        <v>29797</v>
      </c>
      <c r="L2049" s="192" t="s">
        <v>2704</v>
      </c>
    </row>
    <row r="2050" spans="1:12" ht="15" x14ac:dyDescent="0.25">
      <c r="A2050" s="189" t="s">
        <v>8541</v>
      </c>
      <c r="B2050" s="190" t="s">
        <v>2114</v>
      </c>
      <c r="C2050" s="190" t="s">
        <v>29797</v>
      </c>
      <c r="D2050" s="190" t="s">
        <v>29797</v>
      </c>
      <c r="E2050" s="190" t="s">
        <v>29797</v>
      </c>
      <c r="F2050" s="190" t="s">
        <v>29797</v>
      </c>
      <c r="G2050" s="190" t="s">
        <v>29797</v>
      </c>
      <c r="H2050" s="190" t="s">
        <v>32068</v>
      </c>
      <c r="I2050" s="190" t="s">
        <v>5078</v>
      </c>
      <c r="J2050" s="190" t="s">
        <v>29826</v>
      </c>
      <c r="K2050" s="190" t="s">
        <v>5078</v>
      </c>
      <c r="L2050" s="190" t="s">
        <v>1447</v>
      </c>
    </row>
    <row r="2051" spans="1:12" ht="15" x14ac:dyDescent="0.25">
      <c r="A2051" s="191" t="s">
        <v>23755</v>
      </c>
      <c r="B2051" s="192" t="s">
        <v>23756</v>
      </c>
      <c r="C2051" s="192" t="s">
        <v>29797</v>
      </c>
      <c r="D2051" s="192" t="s">
        <v>29797</v>
      </c>
      <c r="E2051" s="192" t="s">
        <v>29797</v>
      </c>
      <c r="F2051" s="192" t="s">
        <v>29797</v>
      </c>
      <c r="G2051" s="192" t="s">
        <v>29797</v>
      </c>
      <c r="H2051" s="192" t="s">
        <v>31594</v>
      </c>
      <c r="I2051" s="192" t="s">
        <v>31595</v>
      </c>
      <c r="J2051" s="192" t="s">
        <v>31325</v>
      </c>
      <c r="K2051" s="192" t="s">
        <v>5073</v>
      </c>
      <c r="L2051" s="192" t="s">
        <v>1447</v>
      </c>
    </row>
    <row r="2052" spans="1:12" ht="15" x14ac:dyDescent="0.25">
      <c r="A2052" s="189" t="s">
        <v>8542</v>
      </c>
      <c r="B2052" s="190" t="s">
        <v>2115</v>
      </c>
      <c r="C2052" s="190" t="s">
        <v>29797</v>
      </c>
      <c r="D2052" s="190" t="s">
        <v>29797</v>
      </c>
      <c r="E2052" s="190" t="s">
        <v>29797</v>
      </c>
      <c r="F2052" s="190" t="s">
        <v>29797</v>
      </c>
      <c r="G2052" s="190" t="s">
        <v>29797</v>
      </c>
      <c r="H2052" s="190" t="s">
        <v>31588</v>
      </c>
      <c r="I2052" s="190" t="s">
        <v>30455</v>
      </c>
      <c r="J2052" s="190" t="s">
        <v>29870</v>
      </c>
      <c r="K2052" s="190" t="s">
        <v>8069</v>
      </c>
      <c r="L2052" s="190" t="s">
        <v>1447</v>
      </c>
    </row>
    <row r="2053" spans="1:12" ht="15" x14ac:dyDescent="0.25">
      <c r="A2053" s="191" t="s">
        <v>8543</v>
      </c>
      <c r="B2053" s="192" t="s">
        <v>2116</v>
      </c>
      <c r="C2053" s="192" t="s">
        <v>29797</v>
      </c>
      <c r="D2053" s="192" t="s">
        <v>29797</v>
      </c>
      <c r="E2053" s="192" t="s">
        <v>29797</v>
      </c>
      <c r="F2053" s="192" t="s">
        <v>29797</v>
      </c>
      <c r="G2053" s="192" t="s">
        <v>29797</v>
      </c>
      <c r="H2053" s="192" t="s">
        <v>29797</v>
      </c>
      <c r="I2053" s="192" t="s">
        <v>29797</v>
      </c>
      <c r="J2053" s="192" t="s">
        <v>29797</v>
      </c>
      <c r="K2053" s="192" t="s">
        <v>29797</v>
      </c>
      <c r="L2053" s="192" t="s">
        <v>29797</v>
      </c>
    </row>
    <row r="2054" spans="1:12" ht="15" x14ac:dyDescent="0.25">
      <c r="A2054" s="189" t="s">
        <v>15506</v>
      </c>
      <c r="B2054" s="190" t="s">
        <v>19381</v>
      </c>
      <c r="C2054" s="190" t="s">
        <v>29797</v>
      </c>
      <c r="D2054" s="190" t="s">
        <v>29797</v>
      </c>
      <c r="E2054" s="190" t="s">
        <v>29797</v>
      </c>
      <c r="F2054" s="190" t="s">
        <v>29797</v>
      </c>
      <c r="G2054" s="190" t="s">
        <v>29797</v>
      </c>
      <c r="H2054" s="190" t="s">
        <v>29797</v>
      </c>
      <c r="I2054" s="190" t="s">
        <v>29797</v>
      </c>
      <c r="J2054" s="190" t="s">
        <v>29797</v>
      </c>
      <c r="K2054" s="190" t="s">
        <v>29797</v>
      </c>
      <c r="L2054" s="190" t="s">
        <v>29797</v>
      </c>
    </row>
    <row r="2055" spans="1:12" ht="15" x14ac:dyDescent="0.25">
      <c r="A2055" s="191" t="s">
        <v>10454</v>
      </c>
      <c r="B2055" s="192" t="s">
        <v>10455</v>
      </c>
      <c r="C2055" s="192" t="s">
        <v>29797</v>
      </c>
      <c r="D2055" s="192" t="s">
        <v>29797</v>
      </c>
      <c r="E2055" s="192" t="s">
        <v>29797</v>
      </c>
      <c r="F2055" s="192" t="s">
        <v>29797</v>
      </c>
      <c r="G2055" s="192" t="s">
        <v>29797</v>
      </c>
      <c r="H2055" s="192" t="s">
        <v>31366</v>
      </c>
      <c r="I2055" s="192" t="s">
        <v>31367</v>
      </c>
      <c r="J2055" s="192" t="s">
        <v>29821</v>
      </c>
      <c r="K2055" s="192" t="s">
        <v>5062</v>
      </c>
      <c r="L2055" s="192" t="s">
        <v>1447</v>
      </c>
    </row>
    <row r="2056" spans="1:12" ht="15" x14ac:dyDescent="0.25">
      <c r="A2056" s="189" t="s">
        <v>15507</v>
      </c>
      <c r="B2056" s="190" t="s">
        <v>19382</v>
      </c>
      <c r="C2056" s="190" t="s">
        <v>29797</v>
      </c>
      <c r="D2056" s="190" t="s">
        <v>29797</v>
      </c>
      <c r="E2056" s="190" t="s">
        <v>29797</v>
      </c>
      <c r="F2056" s="190" t="s">
        <v>29797</v>
      </c>
      <c r="G2056" s="190" t="s">
        <v>29797</v>
      </c>
      <c r="H2056" s="190" t="s">
        <v>29797</v>
      </c>
      <c r="I2056" s="190" t="s">
        <v>29797</v>
      </c>
      <c r="J2056" s="190" t="s">
        <v>29797</v>
      </c>
      <c r="K2056" s="190" t="s">
        <v>29797</v>
      </c>
      <c r="L2056" s="190" t="s">
        <v>29797</v>
      </c>
    </row>
    <row r="2057" spans="1:12" ht="15" x14ac:dyDescent="0.25">
      <c r="A2057" s="191" t="s">
        <v>15508</v>
      </c>
      <c r="B2057" s="192" t="s">
        <v>19383</v>
      </c>
      <c r="C2057" s="192" t="s">
        <v>29797</v>
      </c>
      <c r="D2057" s="192" t="s">
        <v>29797</v>
      </c>
      <c r="E2057" s="192" t="s">
        <v>29797</v>
      </c>
      <c r="F2057" s="192" t="s">
        <v>29797</v>
      </c>
      <c r="G2057" s="192" t="s">
        <v>29797</v>
      </c>
      <c r="H2057" s="192" t="s">
        <v>29797</v>
      </c>
      <c r="I2057" s="192" t="s">
        <v>29797</v>
      </c>
      <c r="J2057" s="192" t="s">
        <v>29797</v>
      </c>
      <c r="K2057" s="192" t="s">
        <v>29797</v>
      </c>
      <c r="L2057" s="192" t="s">
        <v>29797</v>
      </c>
    </row>
    <row r="2058" spans="1:12" ht="15" x14ac:dyDescent="0.25">
      <c r="A2058" s="189" t="s">
        <v>8544</v>
      </c>
      <c r="B2058" s="190" t="s">
        <v>2117</v>
      </c>
      <c r="C2058" s="190" t="s">
        <v>29797</v>
      </c>
      <c r="D2058" s="190" t="s">
        <v>29797</v>
      </c>
      <c r="E2058" s="190" t="s">
        <v>29797</v>
      </c>
      <c r="F2058" s="190" t="s">
        <v>29797</v>
      </c>
      <c r="G2058" s="190" t="s">
        <v>29797</v>
      </c>
      <c r="H2058" s="190" t="s">
        <v>31588</v>
      </c>
      <c r="I2058" s="190" t="s">
        <v>30455</v>
      </c>
      <c r="J2058" s="190" t="s">
        <v>29870</v>
      </c>
      <c r="K2058" s="190" t="s">
        <v>8069</v>
      </c>
      <c r="L2058" s="190" t="s">
        <v>1447</v>
      </c>
    </row>
    <row r="2059" spans="1:12" ht="15" x14ac:dyDescent="0.25">
      <c r="A2059" s="191" t="s">
        <v>15509</v>
      </c>
      <c r="B2059" s="192" t="s">
        <v>19384</v>
      </c>
      <c r="C2059" s="192" t="s">
        <v>29797</v>
      </c>
      <c r="D2059" s="192" t="s">
        <v>29797</v>
      </c>
      <c r="E2059" s="192" t="s">
        <v>29797</v>
      </c>
      <c r="F2059" s="192" t="s">
        <v>29797</v>
      </c>
      <c r="G2059" s="192" t="s">
        <v>29797</v>
      </c>
      <c r="H2059" s="192" t="s">
        <v>29797</v>
      </c>
      <c r="I2059" s="192" t="s">
        <v>29797</v>
      </c>
      <c r="J2059" s="192" t="s">
        <v>29797</v>
      </c>
      <c r="K2059" s="192" t="s">
        <v>29797</v>
      </c>
      <c r="L2059" s="192" t="s">
        <v>29797</v>
      </c>
    </row>
    <row r="2060" spans="1:12" ht="15" x14ac:dyDescent="0.25">
      <c r="A2060" s="189" t="s">
        <v>15510</v>
      </c>
      <c r="B2060" s="190" t="s">
        <v>19385</v>
      </c>
      <c r="C2060" s="190" t="s">
        <v>29797</v>
      </c>
      <c r="D2060" s="190" t="s">
        <v>29797</v>
      </c>
      <c r="E2060" s="190" t="s">
        <v>29797</v>
      </c>
      <c r="F2060" s="190" t="s">
        <v>29797</v>
      </c>
      <c r="G2060" s="190" t="s">
        <v>29797</v>
      </c>
      <c r="H2060" s="190" t="s">
        <v>29797</v>
      </c>
      <c r="I2060" s="190" t="s">
        <v>29797</v>
      </c>
      <c r="J2060" s="190" t="s">
        <v>29797</v>
      </c>
      <c r="K2060" s="190" t="s">
        <v>29797</v>
      </c>
      <c r="L2060" s="190" t="s">
        <v>29797</v>
      </c>
    </row>
    <row r="2061" spans="1:12" ht="15" x14ac:dyDescent="0.25">
      <c r="A2061" s="191" t="s">
        <v>15511</v>
      </c>
      <c r="B2061" s="192" t="s">
        <v>19386</v>
      </c>
      <c r="C2061" s="192" t="s">
        <v>29797</v>
      </c>
      <c r="D2061" s="192" t="s">
        <v>29797</v>
      </c>
      <c r="E2061" s="192" t="s">
        <v>29797</v>
      </c>
      <c r="F2061" s="192" t="s">
        <v>29797</v>
      </c>
      <c r="G2061" s="192" t="s">
        <v>29797</v>
      </c>
      <c r="H2061" s="192" t="s">
        <v>29797</v>
      </c>
      <c r="I2061" s="192" t="s">
        <v>29797</v>
      </c>
      <c r="J2061" s="192" t="s">
        <v>29797</v>
      </c>
      <c r="K2061" s="192" t="s">
        <v>29797</v>
      </c>
      <c r="L2061" s="192" t="s">
        <v>29797</v>
      </c>
    </row>
    <row r="2062" spans="1:12" ht="15" x14ac:dyDescent="0.25">
      <c r="A2062" s="189" t="s">
        <v>15512</v>
      </c>
      <c r="B2062" s="190" t="s">
        <v>23757</v>
      </c>
      <c r="C2062" s="190" t="s">
        <v>29797</v>
      </c>
      <c r="D2062" s="190" t="s">
        <v>29797</v>
      </c>
      <c r="E2062" s="190" t="s">
        <v>29797</v>
      </c>
      <c r="F2062" s="190" t="s">
        <v>29797</v>
      </c>
      <c r="G2062" s="190" t="s">
        <v>29797</v>
      </c>
      <c r="H2062" s="190" t="s">
        <v>31567</v>
      </c>
      <c r="I2062" s="190" t="s">
        <v>31568</v>
      </c>
      <c r="J2062" s="190" t="s">
        <v>29821</v>
      </c>
      <c r="K2062" s="190" t="s">
        <v>5062</v>
      </c>
      <c r="L2062" s="190" t="s">
        <v>1447</v>
      </c>
    </row>
    <row r="2063" spans="1:12" ht="15" x14ac:dyDescent="0.25">
      <c r="A2063" s="191" t="s">
        <v>10456</v>
      </c>
      <c r="B2063" s="192" t="s">
        <v>10457</v>
      </c>
      <c r="C2063" s="192" t="s">
        <v>29797</v>
      </c>
      <c r="D2063" s="192" t="s">
        <v>29797</v>
      </c>
      <c r="E2063" s="192" t="s">
        <v>29797</v>
      </c>
      <c r="F2063" s="192" t="s">
        <v>29797</v>
      </c>
      <c r="G2063" s="192" t="s">
        <v>29797</v>
      </c>
      <c r="H2063" s="192" t="s">
        <v>29797</v>
      </c>
      <c r="I2063" s="192" t="s">
        <v>29797</v>
      </c>
      <c r="J2063" s="192" t="s">
        <v>31325</v>
      </c>
      <c r="K2063" s="192" t="s">
        <v>5073</v>
      </c>
      <c r="L2063" s="192" t="s">
        <v>1447</v>
      </c>
    </row>
    <row r="2064" spans="1:12" ht="15" x14ac:dyDescent="0.25">
      <c r="A2064" s="189" t="s">
        <v>8545</v>
      </c>
      <c r="B2064" s="190" t="s">
        <v>2118</v>
      </c>
      <c r="C2064" s="190" t="s">
        <v>29797</v>
      </c>
      <c r="D2064" s="190" t="s">
        <v>29797</v>
      </c>
      <c r="E2064" s="190" t="s">
        <v>29797</v>
      </c>
      <c r="F2064" s="190" t="s">
        <v>29797</v>
      </c>
      <c r="G2064" s="190" t="s">
        <v>29797</v>
      </c>
      <c r="H2064" s="190" t="s">
        <v>29797</v>
      </c>
      <c r="I2064" s="190" t="s">
        <v>29797</v>
      </c>
      <c r="J2064" s="190" t="s">
        <v>29797</v>
      </c>
      <c r="K2064" s="190" t="s">
        <v>29797</v>
      </c>
      <c r="L2064" s="190" t="s">
        <v>1456</v>
      </c>
    </row>
    <row r="2065" spans="1:12" ht="15" x14ac:dyDescent="0.25">
      <c r="A2065" s="191" t="s">
        <v>23758</v>
      </c>
      <c r="B2065" s="192" t="s">
        <v>23759</v>
      </c>
      <c r="C2065" s="192" t="s">
        <v>29797</v>
      </c>
      <c r="D2065" s="192" t="s">
        <v>29797</v>
      </c>
      <c r="E2065" s="192" t="s">
        <v>29797</v>
      </c>
      <c r="F2065" s="192" t="s">
        <v>29797</v>
      </c>
      <c r="G2065" s="192" t="s">
        <v>29797</v>
      </c>
      <c r="H2065" s="192" t="s">
        <v>31366</v>
      </c>
      <c r="I2065" s="192" t="s">
        <v>31367</v>
      </c>
      <c r="J2065" s="192" t="s">
        <v>29821</v>
      </c>
      <c r="K2065" s="192" t="s">
        <v>5062</v>
      </c>
      <c r="L2065" s="192" t="s">
        <v>1447</v>
      </c>
    </row>
    <row r="2066" spans="1:12" ht="15" x14ac:dyDescent="0.25">
      <c r="A2066" s="189" t="s">
        <v>8546</v>
      </c>
      <c r="B2066" s="190" t="s">
        <v>2119</v>
      </c>
      <c r="C2066" s="190" t="s">
        <v>29797</v>
      </c>
      <c r="D2066" s="190" t="s">
        <v>29797</v>
      </c>
      <c r="E2066" s="190" t="s">
        <v>29797</v>
      </c>
      <c r="F2066" s="190" t="s">
        <v>29797</v>
      </c>
      <c r="G2066" s="190" t="s">
        <v>29797</v>
      </c>
      <c r="H2066" s="190" t="s">
        <v>31605</v>
      </c>
      <c r="I2066" s="190" t="s">
        <v>31606</v>
      </c>
      <c r="J2066" s="190" t="s">
        <v>29821</v>
      </c>
      <c r="K2066" s="190" t="s">
        <v>5062</v>
      </c>
      <c r="L2066" s="190" t="s">
        <v>1447</v>
      </c>
    </row>
    <row r="2067" spans="1:12" ht="15" x14ac:dyDescent="0.25">
      <c r="A2067" s="191" t="s">
        <v>8547</v>
      </c>
      <c r="B2067" s="192" t="s">
        <v>2120</v>
      </c>
      <c r="C2067" s="192" t="s">
        <v>29797</v>
      </c>
      <c r="D2067" s="192" t="s">
        <v>29797</v>
      </c>
      <c r="E2067" s="192" t="s">
        <v>29797</v>
      </c>
      <c r="F2067" s="192" t="s">
        <v>29797</v>
      </c>
      <c r="G2067" s="192" t="s">
        <v>29797</v>
      </c>
      <c r="H2067" s="192" t="s">
        <v>32069</v>
      </c>
      <c r="I2067" s="192" t="s">
        <v>5910</v>
      </c>
      <c r="J2067" s="192" t="s">
        <v>31182</v>
      </c>
      <c r="K2067" s="192" t="s">
        <v>5910</v>
      </c>
      <c r="L2067" s="192" t="s">
        <v>1447</v>
      </c>
    </row>
    <row r="2068" spans="1:12" ht="15" x14ac:dyDescent="0.25">
      <c r="A2068" s="189" t="s">
        <v>15513</v>
      </c>
      <c r="B2068" s="190" t="s">
        <v>19387</v>
      </c>
      <c r="C2068" s="190" t="s">
        <v>29797</v>
      </c>
      <c r="D2068" s="190" t="s">
        <v>29797</v>
      </c>
      <c r="E2068" s="190" t="s">
        <v>29797</v>
      </c>
      <c r="F2068" s="190" t="s">
        <v>29797</v>
      </c>
      <c r="G2068" s="190" t="s">
        <v>29797</v>
      </c>
      <c r="H2068" s="190" t="s">
        <v>29797</v>
      </c>
      <c r="I2068" s="190" t="s">
        <v>29797</v>
      </c>
      <c r="J2068" s="190" t="s">
        <v>29797</v>
      </c>
      <c r="K2068" s="190" t="s">
        <v>29797</v>
      </c>
      <c r="L2068" s="190" t="s">
        <v>29797</v>
      </c>
    </row>
    <row r="2069" spans="1:12" ht="15" x14ac:dyDescent="0.25">
      <c r="A2069" s="191" t="s">
        <v>23760</v>
      </c>
      <c r="B2069" s="192" t="s">
        <v>23761</v>
      </c>
      <c r="C2069" s="192" t="s">
        <v>29797</v>
      </c>
      <c r="D2069" s="192" t="s">
        <v>29797</v>
      </c>
      <c r="E2069" s="192" t="s">
        <v>29797</v>
      </c>
      <c r="F2069" s="192" t="s">
        <v>29797</v>
      </c>
      <c r="G2069" s="192" t="s">
        <v>29797</v>
      </c>
      <c r="H2069" s="192" t="s">
        <v>29797</v>
      </c>
      <c r="I2069" s="192" t="s">
        <v>29797</v>
      </c>
      <c r="J2069" s="192" t="s">
        <v>29797</v>
      </c>
      <c r="K2069" s="192" t="s">
        <v>29797</v>
      </c>
      <c r="L2069" s="192" t="s">
        <v>29797</v>
      </c>
    </row>
    <row r="2070" spans="1:12" ht="15" x14ac:dyDescent="0.25">
      <c r="A2070" s="189" t="s">
        <v>8548</v>
      </c>
      <c r="B2070" s="190" t="s">
        <v>2121</v>
      </c>
      <c r="C2070" s="190" t="s">
        <v>29797</v>
      </c>
      <c r="D2070" s="190" t="s">
        <v>29797</v>
      </c>
      <c r="E2070" s="190" t="s">
        <v>29797</v>
      </c>
      <c r="F2070" s="190" t="s">
        <v>29797</v>
      </c>
      <c r="G2070" s="190" t="s">
        <v>29797</v>
      </c>
      <c r="H2070" s="190" t="s">
        <v>31876</v>
      </c>
      <c r="I2070" s="190" t="s">
        <v>31877</v>
      </c>
      <c r="J2070" s="190" t="s">
        <v>31325</v>
      </c>
      <c r="K2070" s="190" t="s">
        <v>5073</v>
      </c>
      <c r="L2070" s="190" t="s">
        <v>1447</v>
      </c>
    </row>
    <row r="2071" spans="1:12" ht="15" x14ac:dyDescent="0.25">
      <c r="A2071" s="191" t="s">
        <v>15514</v>
      </c>
      <c r="B2071" s="192" t="s">
        <v>19388</v>
      </c>
      <c r="C2071" s="192" t="s">
        <v>29797</v>
      </c>
      <c r="D2071" s="192" t="s">
        <v>29797</v>
      </c>
      <c r="E2071" s="192" t="s">
        <v>29797</v>
      </c>
      <c r="F2071" s="192" t="s">
        <v>29797</v>
      </c>
      <c r="G2071" s="192" t="s">
        <v>29797</v>
      </c>
      <c r="H2071" s="192" t="s">
        <v>29797</v>
      </c>
      <c r="I2071" s="192" t="s">
        <v>29797</v>
      </c>
      <c r="J2071" s="192" t="s">
        <v>29797</v>
      </c>
      <c r="K2071" s="192" t="s">
        <v>29797</v>
      </c>
      <c r="L2071" s="192" t="s">
        <v>29797</v>
      </c>
    </row>
    <row r="2072" spans="1:12" ht="15" x14ac:dyDescent="0.25">
      <c r="A2072" s="189" t="s">
        <v>23762</v>
      </c>
      <c r="B2072" s="190" t="s">
        <v>23763</v>
      </c>
      <c r="C2072" s="190" t="s">
        <v>29797</v>
      </c>
      <c r="D2072" s="190" t="s">
        <v>29797</v>
      </c>
      <c r="E2072" s="190" t="s">
        <v>29797</v>
      </c>
      <c r="F2072" s="190" t="s">
        <v>29797</v>
      </c>
      <c r="G2072" s="190" t="s">
        <v>29797</v>
      </c>
      <c r="H2072" s="190" t="s">
        <v>31312</v>
      </c>
      <c r="I2072" s="190" t="s">
        <v>31313</v>
      </c>
      <c r="J2072" s="190" t="s">
        <v>29821</v>
      </c>
      <c r="K2072" s="190" t="s">
        <v>5062</v>
      </c>
      <c r="L2072" s="190" t="s">
        <v>1447</v>
      </c>
    </row>
    <row r="2073" spans="1:12" ht="15" x14ac:dyDescent="0.25">
      <c r="A2073" s="191" t="s">
        <v>8549</v>
      </c>
      <c r="B2073" s="192" t="s">
        <v>2122</v>
      </c>
      <c r="C2073" s="192" t="s">
        <v>29797</v>
      </c>
      <c r="D2073" s="192" t="s">
        <v>29797</v>
      </c>
      <c r="E2073" s="192" t="s">
        <v>29797</v>
      </c>
      <c r="F2073" s="192" t="s">
        <v>29797</v>
      </c>
      <c r="G2073" s="192" t="s">
        <v>29797</v>
      </c>
      <c r="H2073" s="192" t="s">
        <v>32070</v>
      </c>
      <c r="I2073" s="192" t="s">
        <v>32071</v>
      </c>
      <c r="J2073" s="192" t="s">
        <v>30058</v>
      </c>
      <c r="K2073" s="192" t="s">
        <v>10396</v>
      </c>
      <c r="L2073" s="192" t="s">
        <v>1447</v>
      </c>
    </row>
    <row r="2074" spans="1:12" ht="15" x14ac:dyDescent="0.25">
      <c r="A2074" s="189" t="s">
        <v>23764</v>
      </c>
      <c r="B2074" s="190" t="s">
        <v>23765</v>
      </c>
      <c r="C2074" s="190" t="s">
        <v>29797</v>
      </c>
      <c r="D2074" s="190" t="s">
        <v>29797</v>
      </c>
      <c r="E2074" s="190" t="s">
        <v>29797</v>
      </c>
      <c r="F2074" s="190" t="s">
        <v>29797</v>
      </c>
      <c r="G2074" s="190" t="s">
        <v>29797</v>
      </c>
      <c r="H2074" s="190" t="s">
        <v>31346</v>
      </c>
      <c r="I2074" s="190" t="s">
        <v>14442</v>
      </c>
      <c r="J2074" s="190" t="s">
        <v>29821</v>
      </c>
      <c r="K2074" s="190" t="s">
        <v>5062</v>
      </c>
      <c r="L2074" s="190" t="s">
        <v>1447</v>
      </c>
    </row>
    <row r="2075" spans="1:12" ht="15" x14ac:dyDescent="0.25">
      <c r="A2075" s="191" t="s">
        <v>23766</v>
      </c>
      <c r="B2075" s="192" t="s">
        <v>2123</v>
      </c>
      <c r="C2075" s="192" t="s">
        <v>29797</v>
      </c>
      <c r="D2075" s="192" t="s">
        <v>29797</v>
      </c>
      <c r="E2075" s="192" t="s">
        <v>29797</v>
      </c>
      <c r="F2075" s="192" t="s">
        <v>29797</v>
      </c>
      <c r="G2075" s="192" t="s">
        <v>29797</v>
      </c>
      <c r="H2075" s="192" t="s">
        <v>29797</v>
      </c>
      <c r="I2075" s="192" t="s">
        <v>29797</v>
      </c>
      <c r="J2075" s="192" t="s">
        <v>29797</v>
      </c>
      <c r="K2075" s="192" t="s">
        <v>29797</v>
      </c>
      <c r="L2075" s="192" t="s">
        <v>1465</v>
      </c>
    </row>
    <row r="2076" spans="1:12" ht="15" x14ac:dyDescent="0.25">
      <c r="A2076" s="189" t="s">
        <v>23767</v>
      </c>
      <c r="B2076" s="190" t="s">
        <v>23768</v>
      </c>
      <c r="C2076" s="190" t="s">
        <v>29797</v>
      </c>
      <c r="D2076" s="190" t="s">
        <v>29797</v>
      </c>
      <c r="E2076" s="190" t="s">
        <v>29797</v>
      </c>
      <c r="F2076" s="190" t="s">
        <v>29797</v>
      </c>
      <c r="G2076" s="190" t="s">
        <v>29797</v>
      </c>
      <c r="H2076" s="190" t="s">
        <v>32072</v>
      </c>
      <c r="I2076" s="190" t="s">
        <v>32073</v>
      </c>
      <c r="J2076" s="190" t="s">
        <v>31325</v>
      </c>
      <c r="K2076" s="190" t="s">
        <v>5073</v>
      </c>
      <c r="L2076" s="190" t="s">
        <v>1447</v>
      </c>
    </row>
    <row r="2077" spans="1:12" ht="15" x14ac:dyDescent="0.25">
      <c r="A2077" s="191" t="s">
        <v>23769</v>
      </c>
      <c r="B2077" s="192" t="s">
        <v>23770</v>
      </c>
      <c r="C2077" s="192" t="s">
        <v>29797</v>
      </c>
      <c r="D2077" s="192" t="s">
        <v>29797</v>
      </c>
      <c r="E2077" s="192" t="s">
        <v>29797</v>
      </c>
      <c r="F2077" s="192" t="s">
        <v>29797</v>
      </c>
      <c r="G2077" s="192" t="s">
        <v>29797</v>
      </c>
      <c r="H2077" s="192" t="s">
        <v>32072</v>
      </c>
      <c r="I2077" s="192" t="s">
        <v>32073</v>
      </c>
      <c r="J2077" s="192" t="s">
        <v>31325</v>
      </c>
      <c r="K2077" s="192" t="s">
        <v>5073</v>
      </c>
      <c r="L2077" s="192" t="s">
        <v>1447</v>
      </c>
    </row>
    <row r="2078" spans="1:12" ht="15" x14ac:dyDescent="0.25">
      <c r="A2078" s="189" t="s">
        <v>14440</v>
      </c>
      <c r="B2078" s="190" t="s">
        <v>14441</v>
      </c>
      <c r="C2078" s="190" t="s">
        <v>29797</v>
      </c>
      <c r="D2078" s="190" t="s">
        <v>29797</v>
      </c>
      <c r="E2078" s="190" t="s">
        <v>29797</v>
      </c>
      <c r="F2078" s="190" t="s">
        <v>29797</v>
      </c>
      <c r="G2078" s="190" t="s">
        <v>29797</v>
      </c>
      <c r="H2078" s="190" t="s">
        <v>29797</v>
      </c>
      <c r="I2078" s="190" t="s">
        <v>29797</v>
      </c>
      <c r="J2078" s="190" t="s">
        <v>29821</v>
      </c>
      <c r="K2078" s="190" t="s">
        <v>5062</v>
      </c>
      <c r="L2078" s="190" t="s">
        <v>1447</v>
      </c>
    </row>
    <row r="2079" spans="1:12" ht="15" x14ac:dyDescent="0.25">
      <c r="A2079" s="191" t="s">
        <v>23771</v>
      </c>
      <c r="B2079" s="192" t="s">
        <v>2124</v>
      </c>
      <c r="C2079" s="192" t="s">
        <v>29797</v>
      </c>
      <c r="D2079" s="192" t="s">
        <v>29797</v>
      </c>
      <c r="E2079" s="192" t="s">
        <v>29797</v>
      </c>
      <c r="F2079" s="192" t="s">
        <v>29797</v>
      </c>
      <c r="G2079" s="192" t="s">
        <v>29797</v>
      </c>
      <c r="H2079" s="192" t="s">
        <v>29797</v>
      </c>
      <c r="I2079" s="192" t="s">
        <v>29797</v>
      </c>
      <c r="J2079" s="192" t="s">
        <v>29797</v>
      </c>
      <c r="K2079" s="192" t="s">
        <v>29797</v>
      </c>
      <c r="L2079" s="192" t="s">
        <v>2704</v>
      </c>
    </row>
    <row r="2080" spans="1:12" ht="15" x14ac:dyDescent="0.25">
      <c r="A2080" s="189" t="s">
        <v>8550</v>
      </c>
      <c r="B2080" s="190" t="s">
        <v>2125</v>
      </c>
      <c r="C2080" s="190" t="s">
        <v>29797</v>
      </c>
      <c r="D2080" s="190" t="s">
        <v>29797</v>
      </c>
      <c r="E2080" s="190" t="s">
        <v>29797</v>
      </c>
      <c r="F2080" s="190" t="s">
        <v>29797</v>
      </c>
      <c r="G2080" s="190" t="s">
        <v>29797</v>
      </c>
      <c r="H2080" s="190" t="s">
        <v>29797</v>
      </c>
      <c r="I2080" s="190" t="s">
        <v>29797</v>
      </c>
      <c r="J2080" s="190" t="s">
        <v>29797</v>
      </c>
      <c r="K2080" s="190" t="s">
        <v>29797</v>
      </c>
      <c r="L2080" s="190" t="s">
        <v>29797</v>
      </c>
    </row>
    <row r="2081" spans="1:12" ht="15" x14ac:dyDescent="0.25">
      <c r="A2081" s="191" t="s">
        <v>8551</v>
      </c>
      <c r="B2081" s="192" t="s">
        <v>2126</v>
      </c>
      <c r="C2081" s="192" t="s">
        <v>29797</v>
      </c>
      <c r="D2081" s="192" t="s">
        <v>29797</v>
      </c>
      <c r="E2081" s="192" t="s">
        <v>29797</v>
      </c>
      <c r="F2081" s="192" t="s">
        <v>29797</v>
      </c>
      <c r="G2081" s="192" t="s">
        <v>29797</v>
      </c>
      <c r="H2081" s="192" t="s">
        <v>29797</v>
      </c>
      <c r="I2081" s="192" t="s">
        <v>29797</v>
      </c>
      <c r="J2081" s="192" t="s">
        <v>29797</v>
      </c>
      <c r="K2081" s="192" t="s">
        <v>29797</v>
      </c>
      <c r="L2081" s="192" t="s">
        <v>29797</v>
      </c>
    </row>
    <row r="2082" spans="1:12" ht="15" x14ac:dyDescent="0.25">
      <c r="A2082" s="189" t="s">
        <v>8552</v>
      </c>
      <c r="B2082" s="190" t="s">
        <v>2127</v>
      </c>
      <c r="C2082" s="190" t="s">
        <v>29797</v>
      </c>
      <c r="D2082" s="190" t="s">
        <v>29797</v>
      </c>
      <c r="E2082" s="190" t="s">
        <v>29797</v>
      </c>
      <c r="F2082" s="190" t="s">
        <v>29797</v>
      </c>
      <c r="G2082" s="190" t="s">
        <v>29797</v>
      </c>
      <c r="H2082" s="190" t="s">
        <v>29797</v>
      </c>
      <c r="I2082" s="190" t="s">
        <v>29797</v>
      </c>
      <c r="J2082" s="190" t="s">
        <v>29797</v>
      </c>
      <c r="K2082" s="190" t="s">
        <v>29797</v>
      </c>
      <c r="L2082" s="190" t="s">
        <v>29797</v>
      </c>
    </row>
    <row r="2083" spans="1:12" ht="15" x14ac:dyDescent="0.25">
      <c r="A2083" s="191" t="s">
        <v>8553</v>
      </c>
      <c r="B2083" s="192" t="s">
        <v>2128</v>
      </c>
      <c r="C2083" s="192" t="s">
        <v>29797</v>
      </c>
      <c r="D2083" s="192" t="s">
        <v>29797</v>
      </c>
      <c r="E2083" s="192" t="s">
        <v>29797</v>
      </c>
      <c r="F2083" s="192" t="s">
        <v>29797</v>
      </c>
      <c r="G2083" s="192" t="s">
        <v>29797</v>
      </c>
      <c r="H2083" s="192" t="s">
        <v>31546</v>
      </c>
      <c r="I2083" s="192" t="s">
        <v>31547</v>
      </c>
      <c r="J2083" s="192" t="s">
        <v>29821</v>
      </c>
      <c r="K2083" s="192" t="s">
        <v>5062</v>
      </c>
      <c r="L2083" s="192" t="s">
        <v>1447</v>
      </c>
    </row>
    <row r="2084" spans="1:12" ht="15" x14ac:dyDescent="0.25">
      <c r="A2084" s="189" t="s">
        <v>23772</v>
      </c>
      <c r="B2084" s="190" t="s">
        <v>23773</v>
      </c>
      <c r="C2084" s="190" t="s">
        <v>29797</v>
      </c>
      <c r="D2084" s="190" t="s">
        <v>29797</v>
      </c>
      <c r="E2084" s="190" t="s">
        <v>29797</v>
      </c>
      <c r="F2084" s="190" t="s">
        <v>29797</v>
      </c>
      <c r="G2084" s="190" t="s">
        <v>29797</v>
      </c>
      <c r="H2084" s="190" t="s">
        <v>31513</v>
      </c>
      <c r="I2084" s="190" t="s">
        <v>31514</v>
      </c>
      <c r="J2084" s="190" t="s">
        <v>29821</v>
      </c>
      <c r="K2084" s="190" t="s">
        <v>5062</v>
      </c>
      <c r="L2084" s="190" t="s">
        <v>1447</v>
      </c>
    </row>
    <row r="2085" spans="1:12" ht="15" x14ac:dyDescent="0.25">
      <c r="A2085" s="191" t="s">
        <v>23774</v>
      </c>
      <c r="B2085" s="192" t="s">
        <v>23775</v>
      </c>
      <c r="C2085" s="192" t="s">
        <v>29797</v>
      </c>
      <c r="D2085" s="192" t="s">
        <v>29797</v>
      </c>
      <c r="E2085" s="192" t="s">
        <v>29797</v>
      </c>
      <c r="F2085" s="192" t="s">
        <v>29797</v>
      </c>
      <c r="G2085" s="192" t="s">
        <v>29797</v>
      </c>
      <c r="H2085" s="192" t="s">
        <v>29797</v>
      </c>
      <c r="I2085" s="192" t="s">
        <v>29797</v>
      </c>
      <c r="J2085" s="192" t="s">
        <v>29797</v>
      </c>
      <c r="K2085" s="192" t="s">
        <v>29797</v>
      </c>
      <c r="L2085" s="192" t="s">
        <v>29797</v>
      </c>
    </row>
    <row r="2086" spans="1:12" ht="15" x14ac:dyDescent="0.25">
      <c r="A2086" s="189" t="s">
        <v>15516</v>
      </c>
      <c r="B2086" s="190" t="s">
        <v>19389</v>
      </c>
      <c r="C2086" s="190" t="s">
        <v>29797</v>
      </c>
      <c r="D2086" s="190" t="s">
        <v>29797</v>
      </c>
      <c r="E2086" s="190" t="s">
        <v>29797</v>
      </c>
      <c r="F2086" s="190" t="s">
        <v>29797</v>
      </c>
      <c r="G2086" s="190" t="s">
        <v>29797</v>
      </c>
      <c r="H2086" s="190" t="s">
        <v>29797</v>
      </c>
      <c r="I2086" s="190" t="s">
        <v>29797</v>
      </c>
      <c r="J2086" s="190" t="s">
        <v>29797</v>
      </c>
      <c r="K2086" s="190" t="s">
        <v>29797</v>
      </c>
      <c r="L2086" s="190" t="s">
        <v>29797</v>
      </c>
    </row>
    <row r="2087" spans="1:12" ht="15" x14ac:dyDescent="0.25">
      <c r="A2087" s="191" t="s">
        <v>23776</v>
      </c>
      <c r="B2087" s="192" t="s">
        <v>23777</v>
      </c>
      <c r="C2087" s="192" t="s">
        <v>29797</v>
      </c>
      <c r="D2087" s="192" t="s">
        <v>29797</v>
      </c>
      <c r="E2087" s="192" t="s">
        <v>29797</v>
      </c>
      <c r="F2087" s="192" t="s">
        <v>29797</v>
      </c>
      <c r="G2087" s="192" t="s">
        <v>29797</v>
      </c>
      <c r="H2087" s="192" t="s">
        <v>31432</v>
      </c>
      <c r="I2087" s="192" t="s">
        <v>31433</v>
      </c>
      <c r="J2087" s="192" t="s">
        <v>29821</v>
      </c>
      <c r="K2087" s="192" t="s">
        <v>5062</v>
      </c>
      <c r="L2087" s="192" t="s">
        <v>1447</v>
      </c>
    </row>
    <row r="2088" spans="1:12" ht="15" x14ac:dyDescent="0.25">
      <c r="A2088" s="189" t="s">
        <v>8554</v>
      </c>
      <c r="B2088" s="190" t="s">
        <v>2129</v>
      </c>
      <c r="C2088" s="190" t="s">
        <v>29797</v>
      </c>
      <c r="D2088" s="190" t="s">
        <v>29797</v>
      </c>
      <c r="E2088" s="190" t="s">
        <v>29797</v>
      </c>
      <c r="F2088" s="190" t="s">
        <v>29797</v>
      </c>
      <c r="G2088" s="190" t="s">
        <v>29797</v>
      </c>
      <c r="H2088" s="190" t="s">
        <v>31374</v>
      </c>
      <c r="I2088" s="190" t="s">
        <v>30278</v>
      </c>
      <c r="J2088" s="190" t="s">
        <v>29821</v>
      </c>
      <c r="K2088" s="190" t="s">
        <v>5062</v>
      </c>
      <c r="L2088" s="190" t="s">
        <v>1447</v>
      </c>
    </row>
    <row r="2089" spans="1:12" ht="15" x14ac:dyDescent="0.25">
      <c r="A2089" s="191" t="s">
        <v>15517</v>
      </c>
      <c r="B2089" s="192" t="s">
        <v>19390</v>
      </c>
      <c r="C2089" s="192" t="s">
        <v>29797</v>
      </c>
      <c r="D2089" s="192" t="s">
        <v>29797</v>
      </c>
      <c r="E2089" s="192" t="s">
        <v>29797</v>
      </c>
      <c r="F2089" s="192" t="s">
        <v>29797</v>
      </c>
      <c r="G2089" s="192" t="s">
        <v>29797</v>
      </c>
      <c r="H2089" s="192" t="s">
        <v>29797</v>
      </c>
      <c r="I2089" s="192" t="s">
        <v>29797</v>
      </c>
      <c r="J2089" s="192" t="s">
        <v>29797</v>
      </c>
      <c r="K2089" s="192" t="s">
        <v>29797</v>
      </c>
      <c r="L2089" s="192" t="s">
        <v>29797</v>
      </c>
    </row>
    <row r="2090" spans="1:12" ht="15" x14ac:dyDescent="0.25">
      <c r="A2090" s="189" t="s">
        <v>8555</v>
      </c>
      <c r="B2090" s="190" t="s">
        <v>2130</v>
      </c>
      <c r="C2090" s="190" t="s">
        <v>29797</v>
      </c>
      <c r="D2090" s="190" t="s">
        <v>29797</v>
      </c>
      <c r="E2090" s="190" t="s">
        <v>29797</v>
      </c>
      <c r="F2090" s="190" t="s">
        <v>29797</v>
      </c>
      <c r="G2090" s="190" t="s">
        <v>29797</v>
      </c>
      <c r="H2090" s="190" t="s">
        <v>31826</v>
      </c>
      <c r="I2090" s="190" t="s">
        <v>31827</v>
      </c>
      <c r="J2090" s="190" t="s">
        <v>29821</v>
      </c>
      <c r="K2090" s="190" t="s">
        <v>5062</v>
      </c>
      <c r="L2090" s="190" t="s">
        <v>1447</v>
      </c>
    </row>
    <row r="2091" spans="1:12" ht="15" x14ac:dyDescent="0.25">
      <c r="A2091" s="191" t="s">
        <v>15518</v>
      </c>
      <c r="B2091" s="192" t="s">
        <v>19391</v>
      </c>
      <c r="C2091" s="192" t="s">
        <v>29797</v>
      </c>
      <c r="D2091" s="192" t="s">
        <v>29797</v>
      </c>
      <c r="E2091" s="192" t="s">
        <v>29797</v>
      </c>
      <c r="F2091" s="192" t="s">
        <v>29797</v>
      </c>
      <c r="G2091" s="192" t="s">
        <v>29797</v>
      </c>
      <c r="H2091" s="192" t="s">
        <v>31380</v>
      </c>
      <c r="I2091" s="192" t="s">
        <v>31381</v>
      </c>
      <c r="J2091" s="192" t="s">
        <v>29821</v>
      </c>
      <c r="K2091" s="192" t="s">
        <v>5062</v>
      </c>
      <c r="L2091" s="192" t="s">
        <v>1447</v>
      </c>
    </row>
    <row r="2092" spans="1:12" ht="15" x14ac:dyDescent="0.25">
      <c r="A2092" s="189" t="s">
        <v>23778</v>
      </c>
      <c r="B2092" s="190" t="s">
        <v>2131</v>
      </c>
      <c r="C2092" s="190" t="s">
        <v>29797</v>
      </c>
      <c r="D2092" s="190" t="s">
        <v>29797</v>
      </c>
      <c r="E2092" s="190" t="s">
        <v>29797</v>
      </c>
      <c r="F2092" s="190" t="s">
        <v>29797</v>
      </c>
      <c r="G2092" s="190" t="s">
        <v>29797</v>
      </c>
      <c r="H2092" s="190" t="s">
        <v>29797</v>
      </c>
      <c r="I2092" s="190" t="s">
        <v>29797</v>
      </c>
      <c r="J2092" s="190" t="s">
        <v>29797</v>
      </c>
      <c r="K2092" s="190" t="s">
        <v>29797</v>
      </c>
      <c r="L2092" s="190" t="s">
        <v>2704</v>
      </c>
    </row>
    <row r="2093" spans="1:12" ht="15" x14ac:dyDescent="0.25">
      <c r="A2093" s="191" t="s">
        <v>23779</v>
      </c>
      <c r="B2093" s="192" t="s">
        <v>2132</v>
      </c>
      <c r="C2093" s="192" t="s">
        <v>29797</v>
      </c>
      <c r="D2093" s="192" t="s">
        <v>29797</v>
      </c>
      <c r="E2093" s="192" t="s">
        <v>29797</v>
      </c>
      <c r="F2093" s="192" t="s">
        <v>29797</v>
      </c>
      <c r="G2093" s="192" t="s">
        <v>29797</v>
      </c>
      <c r="H2093" s="192" t="s">
        <v>29797</v>
      </c>
      <c r="I2093" s="192" t="s">
        <v>29797</v>
      </c>
      <c r="J2093" s="192" t="s">
        <v>29797</v>
      </c>
      <c r="K2093" s="192" t="s">
        <v>29797</v>
      </c>
      <c r="L2093" s="192" t="s">
        <v>2704</v>
      </c>
    </row>
    <row r="2094" spans="1:12" ht="15" x14ac:dyDescent="0.25">
      <c r="A2094" s="189" t="s">
        <v>15519</v>
      </c>
      <c r="B2094" s="190" t="s">
        <v>19392</v>
      </c>
      <c r="C2094" s="190" t="s">
        <v>29797</v>
      </c>
      <c r="D2094" s="190" t="s">
        <v>29797</v>
      </c>
      <c r="E2094" s="190" t="s">
        <v>29797</v>
      </c>
      <c r="F2094" s="190" t="s">
        <v>29797</v>
      </c>
      <c r="G2094" s="190" t="s">
        <v>29797</v>
      </c>
      <c r="H2094" s="190" t="s">
        <v>29797</v>
      </c>
      <c r="I2094" s="190" t="s">
        <v>29797</v>
      </c>
      <c r="J2094" s="190" t="s">
        <v>29797</v>
      </c>
      <c r="K2094" s="190" t="s">
        <v>29797</v>
      </c>
      <c r="L2094" s="190" t="s">
        <v>1440</v>
      </c>
    </row>
    <row r="2095" spans="1:12" ht="15" x14ac:dyDescent="0.25">
      <c r="A2095" s="191" t="s">
        <v>10458</v>
      </c>
      <c r="B2095" s="192" t="s">
        <v>10459</v>
      </c>
      <c r="C2095" s="192" t="s">
        <v>29797</v>
      </c>
      <c r="D2095" s="192" t="s">
        <v>29797</v>
      </c>
      <c r="E2095" s="192" t="s">
        <v>29797</v>
      </c>
      <c r="F2095" s="192" t="s">
        <v>29797</v>
      </c>
      <c r="G2095" s="192" t="s">
        <v>29797</v>
      </c>
      <c r="H2095" s="192" t="s">
        <v>31376</v>
      </c>
      <c r="I2095" s="192" t="s">
        <v>5062</v>
      </c>
      <c r="J2095" s="192" t="s">
        <v>29821</v>
      </c>
      <c r="K2095" s="192" t="s">
        <v>5062</v>
      </c>
      <c r="L2095" s="192" t="s">
        <v>1447</v>
      </c>
    </row>
    <row r="2096" spans="1:12" ht="15" x14ac:dyDescent="0.25">
      <c r="A2096" s="189" t="s">
        <v>23780</v>
      </c>
      <c r="B2096" s="190" t="s">
        <v>19393</v>
      </c>
      <c r="C2096" s="190" t="s">
        <v>29797</v>
      </c>
      <c r="D2096" s="190" t="s">
        <v>29797</v>
      </c>
      <c r="E2096" s="190" t="s">
        <v>29797</v>
      </c>
      <c r="F2096" s="190" t="s">
        <v>29797</v>
      </c>
      <c r="G2096" s="190" t="s">
        <v>29797</v>
      </c>
      <c r="H2096" s="190" t="s">
        <v>29797</v>
      </c>
      <c r="I2096" s="190" t="s">
        <v>29797</v>
      </c>
      <c r="J2096" s="190" t="s">
        <v>29797</v>
      </c>
      <c r="K2096" s="190" t="s">
        <v>29797</v>
      </c>
      <c r="L2096" s="190" t="s">
        <v>1468</v>
      </c>
    </row>
    <row r="2097" spans="1:12" ht="15" x14ac:dyDescent="0.25">
      <c r="A2097" s="191" t="s">
        <v>23781</v>
      </c>
      <c r="B2097" s="192" t="s">
        <v>23782</v>
      </c>
      <c r="C2097" s="192" t="s">
        <v>29797</v>
      </c>
      <c r="D2097" s="192" t="s">
        <v>29797</v>
      </c>
      <c r="E2097" s="192" t="s">
        <v>29797</v>
      </c>
      <c r="F2097" s="192" t="s">
        <v>29797</v>
      </c>
      <c r="G2097" s="192" t="s">
        <v>29797</v>
      </c>
      <c r="H2097" s="192" t="s">
        <v>31310</v>
      </c>
      <c r="I2097" s="192" t="s">
        <v>31311</v>
      </c>
      <c r="J2097" s="192" t="s">
        <v>29821</v>
      </c>
      <c r="K2097" s="192" t="s">
        <v>5062</v>
      </c>
      <c r="L2097" s="192" t="s">
        <v>1447</v>
      </c>
    </row>
    <row r="2098" spans="1:12" ht="15" x14ac:dyDescent="0.25">
      <c r="A2098" s="189" t="s">
        <v>23783</v>
      </c>
      <c r="B2098" s="190" t="s">
        <v>23784</v>
      </c>
      <c r="C2098" s="190" t="s">
        <v>29797</v>
      </c>
      <c r="D2098" s="190" t="s">
        <v>29797</v>
      </c>
      <c r="E2098" s="190" t="s">
        <v>29797</v>
      </c>
      <c r="F2098" s="190" t="s">
        <v>29797</v>
      </c>
      <c r="G2098" s="190" t="s">
        <v>29797</v>
      </c>
      <c r="H2098" s="190" t="s">
        <v>32046</v>
      </c>
      <c r="I2098" s="190" t="s">
        <v>32047</v>
      </c>
      <c r="J2098" s="190" t="s">
        <v>29821</v>
      </c>
      <c r="K2098" s="190" t="s">
        <v>5062</v>
      </c>
      <c r="L2098" s="190" t="s">
        <v>1447</v>
      </c>
    </row>
    <row r="2099" spans="1:12" ht="15" x14ac:dyDescent="0.25">
      <c r="A2099" s="191" t="s">
        <v>10460</v>
      </c>
      <c r="B2099" s="192" t="s">
        <v>10461</v>
      </c>
      <c r="C2099" s="192" t="s">
        <v>29797</v>
      </c>
      <c r="D2099" s="192" t="s">
        <v>29797</v>
      </c>
      <c r="E2099" s="192" t="s">
        <v>29797</v>
      </c>
      <c r="F2099" s="192" t="s">
        <v>29797</v>
      </c>
      <c r="G2099" s="192" t="s">
        <v>29797</v>
      </c>
      <c r="H2099" s="192" t="s">
        <v>32074</v>
      </c>
      <c r="I2099" s="192" t="s">
        <v>32075</v>
      </c>
      <c r="J2099" s="192" t="s">
        <v>29979</v>
      </c>
      <c r="K2099" s="192" t="s">
        <v>6308</v>
      </c>
      <c r="L2099" s="192" t="s">
        <v>1447</v>
      </c>
    </row>
    <row r="2100" spans="1:12" ht="15" x14ac:dyDescent="0.25">
      <c r="A2100" s="189" t="s">
        <v>23785</v>
      </c>
      <c r="B2100" s="190" t="s">
        <v>2133</v>
      </c>
      <c r="C2100" s="190" t="s">
        <v>29797</v>
      </c>
      <c r="D2100" s="190" t="s">
        <v>29797</v>
      </c>
      <c r="E2100" s="190" t="s">
        <v>29797</v>
      </c>
      <c r="F2100" s="190" t="s">
        <v>29797</v>
      </c>
      <c r="G2100" s="190" t="s">
        <v>29797</v>
      </c>
      <c r="H2100" s="190" t="s">
        <v>29797</v>
      </c>
      <c r="I2100" s="190" t="s">
        <v>29797</v>
      </c>
      <c r="J2100" s="190" t="s">
        <v>29797</v>
      </c>
      <c r="K2100" s="190" t="s">
        <v>29797</v>
      </c>
      <c r="L2100" s="190" t="s">
        <v>2704</v>
      </c>
    </row>
    <row r="2101" spans="1:12" ht="15" x14ac:dyDescent="0.25">
      <c r="A2101" s="191" t="s">
        <v>23786</v>
      </c>
      <c r="B2101" s="192" t="s">
        <v>19394</v>
      </c>
      <c r="C2101" s="192" t="s">
        <v>29797</v>
      </c>
      <c r="D2101" s="192" t="s">
        <v>29797</v>
      </c>
      <c r="E2101" s="192" t="s">
        <v>29797</v>
      </c>
      <c r="F2101" s="192" t="s">
        <v>29797</v>
      </c>
      <c r="G2101" s="192" t="s">
        <v>29797</v>
      </c>
      <c r="H2101" s="192" t="s">
        <v>29797</v>
      </c>
      <c r="I2101" s="192" t="s">
        <v>29797</v>
      </c>
      <c r="J2101" s="192" t="s">
        <v>29797</v>
      </c>
      <c r="K2101" s="192" t="s">
        <v>29797</v>
      </c>
      <c r="L2101" s="192" t="s">
        <v>1468</v>
      </c>
    </row>
    <row r="2102" spans="1:12" ht="15" x14ac:dyDescent="0.25">
      <c r="A2102" s="189" t="s">
        <v>15520</v>
      </c>
      <c r="B2102" s="190" t="s">
        <v>19395</v>
      </c>
      <c r="C2102" s="190" t="s">
        <v>29797</v>
      </c>
      <c r="D2102" s="190" t="s">
        <v>29797</v>
      </c>
      <c r="E2102" s="190" t="s">
        <v>29797</v>
      </c>
      <c r="F2102" s="190" t="s">
        <v>29797</v>
      </c>
      <c r="G2102" s="190" t="s">
        <v>29797</v>
      </c>
      <c r="H2102" s="190" t="s">
        <v>31436</v>
      </c>
      <c r="I2102" s="190" t="s">
        <v>5062</v>
      </c>
      <c r="J2102" s="190" t="s">
        <v>29821</v>
      </c>
      <c r="K2102" s="190" t="s">
        <v>5062</v>
      </c>
      <c r="L2102" s="190" t="s">
        <v>1447</v>
      </c>
    </row>
    <row r="2103" spans="1:12" ht="15" x14ac:dyDescent="0.25">
      <c r="A2103" s="191" t="s">
        <v>15521</v>
      </c>
      <c r="B2103" s="192" t="s">
        <v>19396</v>
      </c>
      <c r="C2103" s="192" t="s">
        <v>29797</v>
      </c>
      <c r="D2103" s="192" t="s">
        <v>29797</v>
      </c>
      <c r="E2103" s="192" t="s">
        <v>29797</v>
      </c>
      <c r="F2103" s="192" t="s">
        <v>29797</v>
      </c>
      <c r="G2103" s="192" t="s">
        <v>29797</v>
      </c>
      <c r="H2103" s="192" t="s">
        <v>29797</v>
      </c>
      <c r="I2103" s="192" t="s">
        <v>29797</v>
      </c>
      <c r="J2103" s="192" t="s">
        <v>29797</v>
      </c>
      <c r="K2103" s="192" t="s">
        <v>29797</v>
      </c>
      <c r="L2103" s="192" t="s">
        <v>1440</v>
      </c>
    </row>
    <row r="2104" spans="1:12" ht="15" x14ac:dyDescent="0.25">
      <c r="A2104" s="189" t="s">
        <v>23787</v>
      </c>
      <c r="B2104" s="190" t="s">
        <v>23788</v>
      </c>
      <c r="C2104" s="190" t="s">
        <v>29797</v>
      </c>
      <c r="D2104" s="190" t="s">
        <v>29797</v>
      </c>
      <c r="E2104" s="190" t="s">
        <v>29797</v>
      </c>
      <c r="F2104" s="190" t="s">
        <v>29797</v>
      </c>
      <c r="G2104" s="190" t="s">
        <v>29797</v>
      </c>
      <c r="H2104" s="190" t="s">
        <v>32076</v>
      </c>
      <c r="I2104" s="190" t="s">
        <v>32077</v>
      </c>
      <c r="J2104" s="190" t="s">
        <v>30187</v>
      </c>
      <c r="K2104" s="190" t="s">
        <v>6089</v>
      </c>
      <c r="L2104" s="190" t="s">
        <v>1447</v>
      </c>
    </row>
    <row r="2105" spans="1:12" ht="15" x14ac:dyDescent="0.25">
      <c r="A2105" s="191" t="s">
        <v>15522</v>
      </c>
      <c r="B2105" s="192" t="s">
        <v>19397</v>
      </c>
      <c r="C2105" s="192" t="s">
        <v>29797</v>
      </c>
      <c r="D2105" s="192" t="s">
        <v>29797</v>
      </c>
      <c r="E2105" s="192" t="s">
        <v>29797</v>
      </c>
      <c r="F2105" s="192" t="s">
        <v>29797</v>
      </c>
      <c r="G2105" s="192" t="s">
        <v>29797</v>
      </c>
      <c r="H2105" s="192" t="s">
        <v>29797</v>
      </c>
      <c r="I2105" s="192" t="s">
        <v>29797</v>
      </c>
      <c r="J2105" s="192" t="s">
        <v>29797</v>
      </c>
      <c r="K2105" s="192" t="s">
        <v>29797</v>
      </c>
      <c r="L2105" s="192" t="s">
        <v>29797</v>
      </c>
    </row>
    <row r="2106" spans="1:12" ht="15" x14ac:dyDescent="0.25">
      <c r="A2106" s="189" t="s">
        <v>23789</v>
      </c>
      <c r="B2106" s="190" t="s">
        <v>2134</v>
      </c>
      <c r="C2106" s="190" t="s">
        <v>29797</v>
      </c>
      <c r="D2106" s="190" t="s">
        <v>29797</v>
      </c>
      <c r="E2106" s="190" t="s">
        <v>29797</v>
      </c>
      <c r="F2106" s="190" t="s">
        <v>29797</v>
      </c>
      <c r="G2106" s="190" t="s">
        <v>29797</v>
      </c>
      <c r="H2106" s="190" t="s">
        <v>29797</v>
      </c>
      <c r="I2106" s="190" t="s">
        <v>29797</v>
      </c>
      <c r="J2106" s="190" t="s">
        <v>29797</v>
      </c>
      <c r="K2106" s="190" t="s">
        <v>29797</v>
      </c>
      <c r="L2106" s="190" t="s">
        <v>1441</v>
      </c>
    </row>
    <row r="2107" spans="1:12" ht="15" x14ac:dyDescent="0.25">
      <c r="A2107" s="191" t="s">
        <v>8556</v>
      </c>
      <c r="B2107" s="192" t="s">
        <v>2135</v>
      </c>
      <c r="C2107" s="192" t="s">
        <v>29797</v>
      </c>
      <c r="D2107" s="192" t="s">
        <v>29797</v>
      </c>
      <c r="E2107" s="192" t="s">
        <v>29797</v>
      </c>
      <c r="F2107" s="192" t="s">
        <v>29797</v>
      </c>
      <c r="G2107" s="192" t="s">
        <v>29797</v>
      </c>
      <c r="H2107" s="192" t="s">
        <v>31345</v>
      </c>
      <c r="I2107" s="192" t="s">
        <v>5073</v>
      </c>
      <c r="J2107" s="192" t="s">
        <v>31325</v>
      </c>
      <c r="K2107" s="192" t="s">
        <v>5073</v>
      </c>
      <c r="L2107" s="192" t="s">
        <v>1447</v>
      </c>
    </row>
    <row r="2108" spans="1:12" ht="15" x14ac:dyDescent="0.25">
      <c r="A2108" s="189" t="s">
        <v>10462</v>
      </c>
      <c r="B2108" s="190" t="s">
        <v>10463</v>
      </c>
      <c r="C2108" s="190" t="s">
        <v>29797</v>
      </c>
      <c r="D2108" s="190" t="s">
        <v>29797</v>
      </c>
      <c r="E2108" s="190" t="s">
        <v>29797</v>
      </c>
      <c r="F2108" s="190" t="s">
        <v>29797</v>
      </c>
      <c r="G2108" s="190" t="s">
        <v>29797</v>
      </c>
      <c r="H2108" s="190" t="s">
        <v>29797</v>
      </c>
      <c r="I2108" s="190" t="s">
        <v>29797</v>
      </c>
      <c r="J2108" s="190" t="s">
        <v>29797</v>
      </c>
      <c r="K2108" s="190" t="s">
        <v>29797</v>
      </c>
      <c r="L2108" s="190" t="s">
        <v>29797</v>
      </c>
    </row>
    <row r="2109" spans="1:12" ht="15" x14ac:dyDescent="0.25">
      <c r="A2109" s="191" t="s">
        <v>15523</v>
      </c>
      <c r="B2109" s="192" t="s">
        <v>19398</v>
      </c>
      <c r="C2109" s="192" t="s">
        <v>29797</v>
      </c>
      <c r="D2109" s="192" t="s">
        <v>29797</v>
      </c>
      <c r="E2109" s="192" t="s">
        <v>29797</v>
      </c>
      <c r="F2109" s="192" t="s">
        <v>29797</v>
      </c>
      <c r="G2109" s="192" t="s">
        <v>29797</v>
      </c>
      <c r="H2109" s="192" t="s">
        <v>31597</v>
      </c>
      <c r="I2109" s="192" t="s">
        <v>30124</v>
      </c>
      <c r="J2109" s="192" t="s">
        <v>29821</v>
      </c>
      <c r="K2109" s="192" t="s">
        <v>5062</v>
      </c>
      <c r="L2109" s="192" t="s">
        <v>1447</v>
      </c>
    </row>
    <row r="2110" spans="1:12" ht="15" x14ac:dyDescent="0.25">
      <c r="A2110" s="189" t="s">
        <v>15524</v>
      </c>
      <c r="B2110" s="190" t="s">
        <v>19399</v>
      </c>
      <c r="C2110" s="190" t="s">
        <v>29797</v>
      </c>
      <c r="D2110" s="190" t="s">
        <v>29797</v>
      </c>
      <c r="E2110" s="190" t="s">
        <v>29797</v>
      </c>
      <c r="F2110" s="190" t="s">
        <v>29797</v>
      </c>
      <c r="G2110" s="190" t="s">
        <v>29797</v>
      </c>
      <c r="H2110" s="190" t="s">
        <v>31312</v>
      </c>
      <c r="I2110" s="190" t="s">
        <v>31313</v>
      </c>
      <c r="J2110" s="190" t="s">
        <v>29821</v>
      </c>
      <c r="K2110" s="190" t="s">
        <v>5062</v>
      </c>
      <c r="L2110" s="190" t="s">
        <v>1447</v>
      </c>
    </row>
    <row r="2111" spans="1:12" ht="15" x14ac:dyDescent="0.25">
      <c r="A2111" s="191" t="s">
        <v>15525</v>
      </c>
      <c r="B2111" s="192" t="s">
        <v>19400</v>
      </c>
      <c r="C2111" s="192" t="s">
        <v>29797</v>
      </c>
      <c r="D2111" s="192" t="s">
        <v>29797</v>
      </c>
      <c r="E2111" s="192" t="s">
        <v>29797</v>
      </c>
      <c r="F2111" s="192" t="s">
        <v>29797</v>
      </c>
      <c r="G2111" s="192" t="s">
        <v>29797</v>
      </c>
      <c r="H2111" s="192" t="s">
        <v>29797</v>
      </c>
      <c r="I2111" s="192" t="s">
        <v>29797</v>
      </c>
      <c r="J2111" s="192" t="s">
        <v>29797</v>
      </c>
      <c r="K2111" s="192" t="s">
        <v>29797</v>
      </c>
      <c r="L2111" s="192" t="s">
        <v>29797</v>
      </c>
    </row>
    <row r="2112" spans="1:12" ht="15" x14ac:dyDescent="0.25">
      <c r="A2112" s="189" t="s">
        <v>10464</v>
      </c>
      <c r="B2112" s="190" t="s">
        <v>10465</v>
      </c>
      <c r="C2112" s="190" t="s">
        <v>29812</v>
      </c>
      <c r="D2112" s="190" t="s">
        <v>29797</v>
      </c>
      <c r="E2112" s="190" t="s">
        <v>30061</v>
      </c>
      <c r="F2112" s="190" t="s">
        <v>29797</v>
      </c>
      <c r="G2112" s="190" t="s">
        <v>29797</v>
      </c>
      <c r="H2112" s="190" t="s">
        <v>31409</v>
      </c>
      <c r="I2112" s="190" t="s">
        <v>5062</v>
      </c>
      <c r="J2112" s="190" t="s">
        <v>29821</v>
      </c>
      <c r="K2112" s="190" t="s">
        <v>5062</v>
      </c>
      <c r="L2112" s="190" t="s">
        <v>1447</v>
      </c>
    </row>
    <row r="2113" spans="1:12" ht="15" x14ac:dyDescent="0.25">
      <c r="A2113" s="191" t="s">
        <v>15526</v>
      </c>
      <c r="B2113" s="192" t="s">
        <v>19401</v>
      </c>
      <c r="C2113" s="192" t="s">
        <v>29797</v>
      </c>
      <c r="D2113" s="192" t="s">
        <v>29797</v>
      </c>
      <c r="E2113" s="192" t="s">
        <v>29797</v>
      </c>
      <c r="F2113" s="192" t="s">
        <v>29797</v>
      </c>
      <c r="G2113" s="192" t="s">
        <v>29797</v>
      </c>
      <c r="H2113" s="192" t="s">
        <v>29797</v>
      </c>
      <c r="I2113" s="192" t="s">
        <v>29797</v>
      </c>
      <c r="J2113" s="192" t="s">
        <v>29797</v>
      </c>
      <c r="K2113" s="192" t="s">
        <v>29797</v>
      </c>
      <c r="L2113" s="192" t="s">
        <v>29797</v>
      </c>
    </row>
    <row r="2114" spans="1:12" ht="15" x14ac:dyDescent="0.25">
      <c r="A2114" s="189" t="s">
        <v>15527</v>
      </c>
      <c r="B2114" s="190" t="s">
        <v>19402</v>
      </c>
      <c r="C2114" s="190" t="s">
        <v>29797</v>
      </c>
      <c r="D2114" s="190" t="s">
        <v>29797</v>
      </c>
      <c r="E2114" s="190" t="s">
        <v>29797</v>
      </c>
      <c r="F2114" s="190" t="s">
        <v>29797</v>
      </c>
      <c r="G2114" s="190" t="s">
        <v>29797</v>
      </c>
      <c r="H2114" s="190" t="s">
        <v>31371</v>
      </c>
      <c r="I2114" s="190" t="s">
        <v>5062</v>
      </c>
      <c r="J2114" s="190" t="s">
        <v>29821</v>
      </c>
      <c r="K2114" s="190" t="s">
        <v>5062</v>
      </c>
      <c r="L2114" s="190" t="s">
        <v>1447</v>
      </c>
    </row>
    <row r="2115" spans="1:12" ht="15" x14ac:dyDescent="0.25">
      <c r="A2115" s="191" t="s">
        <v>15528</v>
      </c>
      <c r="B2115" s="192" t="s">
        <v>19403</v>
      </c>
      <c r="C2115" s="192" t="s">
        <v>29797</v>
      </c>
      <c r="D2115" s="192" t="s">
        <v>29797</v>
      </c>
      <c r="E2115" s="192" t="s">
        <v>29797</v>
      </c>
      <c r="F2115" s="192" t="s">
        <v>29797</v>
      </c>
      <c r="G2115" s="192" t="s">
        <v>29797</v>
      </c>
      <c r="H2115" s="192" t="s">
        <v>29797</v>
      </c>
      <c r="I2115" s="192" t="s">
        <v>29797</v>
      </c>
      <c r="J2115" s="192" t="s">
        <v>29797</v>
      </c>
      <c r="K2115" s="192" t="s">
        <v>29797</v>
      </c>
      <c r="L2115" s="192" t="s">
        <v>29797</v>
      </c>
    </row>
    <row r="2116" spans="1:12" ht="15" x14ac:dyDescent="0.25">
      <c r="A2116" s="189" t="s">
        <v>23790</v>
      </c>
      <c r="B2116" s="190" t="s">
        <v>23791</v>
      </c>
      <c r="C2116" s="190" t="s">
        <v>29797</v>
      </c>
      <c r="D2116" s="190" t="s">
        <v>29797</v>
      </c>
      <c r="E2116" s="190" t="s">
        <v>29797</v>
      </c>
      <c r="F2116" s="190" t="s">
        <v>29797</v>
      </c>
      <c r="G2116" s="190" t="s">
        <v>29797</v>
      </c>
      <c r="H2116" s="190" t="s">
        <v>31312</v>
      </c>
      <c r="I2116" s="190" t="s">
        <v>31313</v>
      </c>
      <c r="J2116" s="190" t="s">
        <v>29821</v>
      </c>
      <c r="K2116" s="190" t="s">
        <v>5062</v>
      </c>
      <c r="L2116" s="190" t="s">
        <v>1447</v>
      </c>
    </row>
    <row r="2117" spans="1:12" ht="15" x14ac:dyDescent="0.25">
      <c r="A2117" s="191" t="s">
        <v>23792</v>
      </c>
      <c r="B2117" s="192" t="s">
        <v>23793</v>
      </c>
      <c r="C2117" s="192" t="s">
        <v>29797</v>
      </c>
      <c r="D2117" s="192" t="s">
        <v>29797</v>
      </c>
      <c r="E2117" s="192" t="s">
        <v>29797</v>
      </c>
      <c r="F2117" s="192" t="s">
        <v>29797</v>
      </c>
      <c r="G2117" s="192" t="s">
        <v>29797</v>
      </c>
      <c r="H2117" s="192" t="s">
        <v>31436</v>
      </c>
      <c r="I2117" s="192" t="s">
        <v>5062</v>
      </c>
      <c r="J2117" s="192" t="s">
        <v>29821</v>
      </c>
      <c r="K2117" s="192" t="s">
        <v>5062</v>
      </c>
      <c r="L2117" s="192" t="s">
        <v>1447</v>
      </c>
    </row>
    <row r="2118" spans="1:12" ht="15" x14ac:dyDescent="0.25">
      <c r="A2118" s="189" t="s">
        <v>23794</v>
      </c>
      <c r="B2118" s="190" t="s">
        <v>2136</v>
      </c>
      <c r="C2118" s="190" t="s">
        <v>29797</v>
      </c>
      <c r="D2118" s="190" t="s">
        <v>29797</v>
      </c>
      <c r="E2118" s="190" t="s">
        <v>29797</v>
      </c>
      <c r="F2118" s="190" t="s">
        <v>29797</v>
      </c>
      <c r="G2118" s="190" t="s">
        <v>29797</v>
      </c>
      <c r="H2118" s="190" t="s">
        <v>29797</v>
      </c>
      <c r="I2118" s="190" t="s">
        <v>29797</v>
      </c>
      <c r="J2118" s="190" t="s">
        <v>29797</v>
      </c>
      <c r="K2118" s="190" t="s">
        <v>29797</v>
      </c>
      <c r="L2118" s="190" t="s">
        <v>1441</v>
      </c>
    </row>
    <row r="2119" spans="1:12" ht="15" x14ac:dyDescent="0.25">
      <c r="A2119" s="191" t="s">
        <v>10466</v>
      </c>
      <c r="B2119" s="192" t="s">
        <v>10467</v>
      </c>
      <c r="C2119" s="192" t="s">
        <v>29797</v>
      </c>
      <c r="D2119" s="192" t="s">
        <v>29797</v>
      </c>
      <c r="E2119" s="192" t="s">
        <v>29797</v>
      </c>
      <c r="F2119" s="192" t="s">
        <v>29797</v>
      </c>
      <c r="G2119" s="192" t="s">
        <v>29797</v>
      </c>
      <c r="H2119" s="192" t="s">
        <v>31652</v>
      </c>
      <c r="I2119" s="192" t="s">
        <v>31653</v>
      </c>
      <c r="J2119" s="192" t="s">
        <v>31325</v>
      </c>
      <c r="K2119" s="192" t="s">
        <v>5073</v>
      </c>
      <c r="L2119" s="192" t="s">
        <v>1447</v>
      </c>
    </row>
    <row r="2120" spans="1:12" ht="15" x14ac:dyDescent="0.25">
      <c r="A2120" s="189" t="s">
        <v>23795</v>
      </c>
      <c r="B2120" s="190" t="s">
        <v>23796</v>
      </c>
      <c r="C2120" s="190" t="s">
        <v>29797</v>
      </c>
      <c r="D2120" s="190" t="s">
        <v>29797</v>
      </c>
      <c r="E2120" s="190" t="s">
        <v>29797</v>
      </c>
      <c r="F2120" s="190" t="s">
        <v>29797</v>
      </c>
      <c r="G2120" s="190" t="s">
        <v>29797</v>
      </c>
      <c r="H2120" s="190" t="s">
        <v>31361</v>
      </c>
      <c r="I2120" s="190" t="s">
        <v>5062</v>
      </c>
      <c r="J2120" s="190" t="s">
        <v>29821</v>
      </c>
      <c r="K2120" s="190" t="s">
        <v>5062</v>
      </c>
      <c r="L2120" s="190" t="s">
        <v>1447</v>
      </c>
    </row>
    <row r="2121" spans="1:12" ht="15" x14ac:dyDescent="0.25">
      <c r="A2121" s="191" t="s">
        <v>8557</v>
      </c>
      <c r="B2121" s="192" t="s">
        <v>2137</v>
      </c>
      <c r="C2121" s="192" t="s">
        <v>29812</v>
      </c>
      <c r="D2121" s="192" t="s">
        <v>29813</v>
      </c>
      <c r="E2121" s="192" t="s">
        <v>30062</v>
      </c>
      <c r="F2121" s="192" t="s">
        <v>29804</v>
      </c>
      <c r="G2121" s="192" t="s">
        <v>30063</v>
      </c>
      <c r="H2121" s="192" t="s">
        <v>31773</v>
      </c>
      <c r="I2121" s="192" t="s">
        <v>31100</v>
      </c>
      <c r="J2121" s="192" t="s">
        <v>31325</v>
      </c>
      <c r="K2121" s="192" t="s">
        <v>5073</v>
      </c>
      <c r="L2121" s="192" t="s">
        <v>1447</v>
      </c>
    </row>
    <row r="2122" spans="1:12" ht="15" x14ac:dyDescent="0.25">
      <c r="A2122" s="189" t="s">
        <v>8558</v>
      </c>
      <c r="B2122" s="190" t="s">
        <v>2138</v>
      </c>
      <c r="C2122" s="190" t="s">
        <v>29797</v>
      </c>
      <c r="D2122" s="190" t="s">
        <v>29797</v>
      </c>
      <c r="E2122" s="190" t="s">
        <v>29797</v>
      </c>
      <c r="F2122" s="190" t="s">
        <v>29797</v>
      </c>
      <c r="G2122" s="190" t="s">
        <v>29797</v>
      </c>
      <c r="H2122" s="190" t="s">
        <v>29797</v>
      </c>
      <c r="I2122" s="190" t="s">
        <v>29797</v>
      </c>
      <c r="J2122" s="190" t="s">
        <v>29797</v>
      </c>
      <c r="K2122" s="190" t="s">
        <v>29797</v>
      </c>
      <c r="L2122" s="190" t="s">
        <v>29797</v>
      </c>
    </row>
    <row r="2123" spans="1:12" ht="15" x14ac:dyDescent="0.25">
      <c r="A2123" s="191" t="s">
        <v>8559</v>
      </c>
      <c r="B2123" s="192" t="s">
        <v>2139</v>
      </c>
      <c r="C2123" s="192" t="s">
        <v>29797</v>
      </c>
      <c r="D2123" s="192" t="s">
        <v>29797</v>
      </c>
      <c r="E2123" s="192" t="s">
        <v>29797</v>
      </c>
      <c r="F2123" s="192" t="s">
        <v>29797</v>
      </c>
      <c r="G2123" s="192" t="s">
        <v>29797</v>
      </c>
      <c r="H2123" s="192" t="s">
        <v>29797</v>
      </c>
      <c r="I2123" s="192" t="s">
        <v>29797</v>
      </c>
      <c r="J2123" s="192" t="s">
        <v>29797</v>
      </c>
      <c r="K2123" s="192" t="s">
        <v>29797</v>
      </c>
      <c r="L2123" s="192" t="s">
        <v>1447</v>
      </c>
    </row>
    <row r="2124" spans="1:12" ht="15" x14ac:dyDescent="0.25">
      <c r="A2124" s="189" t="s">
        <v>8560</v>
      </c>
      <c r="B2124" s="190" t="s">
        <v>2140</v>
      </c>
      <c r="C2124" s="190" t="s">
        <v>29797</v>
      </c>
      <c r="D2124" s="190" t="s">
        <v>29797</v>
      </c>
      <c r="E2124" s="190" t="s">
        <v>29797</v>
      </c>
      <c r="F2124" s="190" t="s">
        <v>29797</v>
      </c>
      <c r="G2124" s="190" t="s">
        <v>29797</v>
      </c>
      <c r="H2124" s="190" t="s">
        <v>29797</v>
      </c>
      <c r="I2124" s="190" t="s">
        <v>29797</v>
      </c>
      <c r="J2124" s="190" t="s">
        <v>29797</v>
      </c>
      <c r="K2124" s="190" t="s">
        <v>29797</v>
      </c>
      <c r="L2124" s="190" t="s">
        <v>29797</v>
      </c>
    </row>
    <row r="2125" spans="1:12" ht="15" x14ac:dyDescent="0.25">
      <c r="A2125" s="191" t="s">
        <v>15529</v>
      </c>
      <c r="B2125" s="192" t="s">
        <v>19404</v>
      </c>
      <c r="C2125" s="192" t="s">
        <v>29797</v>
      </c>
      <c r="D2125" s="192" t="s">
        <v>29797</v>
      </c>
      <c r="E2125" s="192" t="s">
        <v>29797</v>
      </c>
      <c r="F2125" s="192" t="s">
        <v>29797</v>
      </c>
      <c r="G2125" s="192" t="s">
        <v>29797</v>
      </c>
      <c r="H2125" s="192" t="s">
        <v>31361</v>
      </c>
      <c r="I2125" s="192" t="s">
        <v>5062</v>
      </c>
      <c r="J2125" s="192" t="s">
        <v>29821</v>
      </c>
      <c r="K2125" s="192" t="s">
        <v>5062</v>
      </c>
      <c r="L2125" s="192" t="s">
        <v>1447</v>
      </c>
    </row>
    <row r="2126" spans="1:12" ht="15" x14ac:dyDescent="0.25">
      <c r="A2126" s="189" t="s">
        <v>15530</v>
      </c>
      <c r="B2126" s="190" t="s">
        <v>19405</v>
      </c>
      <c r="C2126" s="190" t="s">
        <v>29797</v>
      </c>
      <c r="D2126" s="190" t="s">
        <v>29797</v>
      </c>
      <c r="E2126" s="190" t="s">
        <v>29797</v>
      </c>
      <c r="F2126" s="190" t="s">
        <v>29797</v>
      </c>
      <c r="G2126" s="190" t="s">
        <v>29797</v>
      </c>
      <c r="H2126" s="190" t="s">
        <v>29797</v>
      </c>
      <c r="I2126" s="190" t="s">
        <v>29797</v>
      </c>
      <c r="J2126" s="190" t="s">
        <v>29797</v>
      </c>
      <c r="K2126" s="190" t="s">
        <v>29797</v>
      </c>
      <c r="L2126" s="190" t="s">
        <v>29797</v>
      </c>
    </row>
    <row r="2127" spans="1:12" ht="15" x14ac:dyDescent="0.25">
      <c r="A2127" s="191" t="s">
        <v>8561</v>
      </c>
      <c r="B2127" s="192" t="s">
        <v>2141</v>
      </c>
      <c r="C2127" s="192" t="s">
        <v>29797</v>
      </c>
      <c r="D2127" s="192" t="s">
        <v>29797</v>
      </c>
      <c r="E2127" s="192" t="s">
        <v>29797</v>
      </c>
      <c r="F2127" s="192" t="s">
        <v>29797</v>
      </c>
      <c r="G2127" s="192" t="s">
        <v>29797</v>
      </c>
      <c r="H2127" s="192" t="s">
        <v>31537</v>
      </c>
      <c r="I2127" s="192" t="s">
        <v>5894</v>
      </c>
      <c r="J2127" s="192" t="s">
        <v>29821</v>
      </c>
      <c r="K2127" s="192" t="s">
        <v>5062</v>
      </c>
      <c r="L2127" s="192" t="s">
        <v>1447</v>
      </c>
    </row>
    <row r="2128" spans="1:12" ht="15" x14ac:dyDescent="0.25">
      <c r="A2128" s="189" t="s">
        <v>15531</v>
      </c>
      <c r="B2128" s="190" t="s">
        <v>19406</v>
      </c>
      <c r="C2128" s="190" t="s">
        <v>29797</v>
      </c>
      <c r="D2128" s="190" t="s">
        <v>29797</v>
      </c>
      <c r="E2128" s="190" t="s">
        <v>29797</v>
      </c>
      <c r="F2128" s="190" t="s">
        <v>29797</v>
      </c>
      <c r="G2128" s="190" t="s">
        <v>29797</v>
      </c>
      <c r="H2128" s="190" t="s">
        <v>31434</v>
      </c>
      <c r="I2128" s="190" t="s">
        <v>31435</v>
      </c>
      <c r="J2128" s="190" t="s">
        <v>29821</v>
      </c>
      <c r="K2128" s="190" t="s">
        <v>5062</v>
      </c>
      <c r="L2128" s="190" t="s">
        <v>1447</v>
      </c>
    </row>
    <row r="2129" spans="1:12" ht="15" x14ac:dyDescent="0.25">
      <c r="A2129" s="191" t="s">
        <v>15532</v>
      </c>
      <c r="B2129" s="192" t="s">
        <v>19407</v>
      </c>
      <c r="C2129" s="192" t="s">
        <v>29812</v>
      </c>
      <c r="D2129" s="192" t="s">
        <v>29824</v>
      </c>
      <c r="E2129" s="192" t="s">
        <v>30064</v>
      </c>
      <c r="F2129" s="192" t="s">
        <v>29804</v>
      </c>
      <c r="G2129" s="192" t="s">
        <v>29872</v>
      </c>
      <c r="H2129" s="192" t="s">
        <v>31434</v>
      </c>
      <c r="I2129" s="192" t="s">
        <v>31435</v>
      </c>
      <c r="J2129" s="192" t="s">
        <v>29821</v>
      </c>
      <c r="K2129" s="192" t="s">
        <v>5062</v>
      </c>
      <c r="L2129" s="192" t="s">
        <v>1447</v>
      </c>
    </row>
    <row r="2130" spans="1:12" ht="15" x14ac:dyDescent="0.25">
      <c r="A2130" s="189" t="s">
        <v>8562</v>
      </c>
      <c r="B2130" s="190" t="s">
        <v>2142</v>
      </c>
      <c r="C2130" s="190" t="s">
        <v>29797</v>
      </c>
      <c r="D2130" s="190" t="s">
        <v>29797</v>
      </c>
      <c r="E2130" s="190" t="s">
        <v>29797</v>
      </c>
      <c r="F2130" s="190" t="s">
        <v>29797</v>
      </c>
      <c r="G2130" s="190" t="s">
        <v>29797</v>
      </c>
      <c r="H2130" s="190" t="s">
        <v>31533</v>
      </c>
      <c r="I2130" s="190" t="s">
        <v>31534</v>
      </c>
      <c r="J2130" s="190" t="s">
        <v>30408</v>
      </c>
      <c r="K2130" s="190" t="s">
        <v>6247</v>
      </c>
      <c r="L2130" s="190" t="s">
        <v>1447</v>
      </c>
    </row>
    <row r="2131" spans="1:12" ht="15" x14ac:dyDescent="0.25">
      <c r="A2131" s="191" t="s">
        <v>8563</v>
      </c>
      <c r="B2131" s="192" t="s">
        <v>2143</v>
      </c>
      <c r="C2131" s="192" t="s">
        <v>29812</v>
      </c>
      <c r="D2131" s="192" t="s">
        <v>29797</v>
      </c>
      <c r="E2131" s="192" t="s">
        <v>30065</v>
      </c>
      <c r="F2131" s="192" t="s">
        <v>29797</v>
      </c>
      <c r="G2131" s="192" t="s">
        <v>29797</v>
      </c>
      <c r="H2131" s="192" t="s">
        <v>31832</v>
      </c>
      <c r="I2131" s="192" t="s">
        <v>5073</v>
      </c>
      <c r="J2131" s="192" t="s">
        <v>31325</v>
      </c>
      <c r="K2131" s="192" t="s">
        <v>5073</v>
      </c>
      <c r="L2131" s="192" t="s">
        <v>1447</v>
      </c>
    </row>
    <row r="2132" spans="1:12" ht="15" x14ac:dyDescent="0.25">
      <c r="A2132" s="189" t="s">
        <v>8564</v>
      </c>
      <c r="B2132" s="190" t="s">
        <v>2144</v>
      </c>
      <c r="C2132" s="190" t="s">
        <v>29797</v>
      </c>
      <c r="D2132" s="190" t="s">
        <v>29797</v>
      </c>
      <c r="E2132" s="190" t="s">
        <v>29797</v>
      </c>
      <c r="F2132" s="190" t="s">
        <v>29797</v>
      </c>
      <c r="G2132" s="190" t="s">
        <v>29797</v>
      </c>
      <c r="H2132" s="190" t="s">
        <v>32078</v>
      </c>
      <c r="I2132" s="190" t="s">
        <v>32079</v>
      </c>
      <c r="J2132" s="190" t="s">
        <v>29826</v>
      </c>
      <c r="K2132" s="190" t="s">
        <v>5078</v>
      </c>
      <c r="L2132" s="190" t="s">
        <v>1447</v>
      </c>
    </row>
    <row r="2133" spans="1:12" ht="15" x14ac:dyDescent="0.25">
      <c r="A2133" s="191" t="s">
        <v>10468</v>
      </c>
      <c r="B2133" s="192" t="s">
        <v>10469</v>
      </c>
      <c r="C2133" s="192" t="s">
        <v>29797</v>
      </c>
      <c r="D2133" s="192" t="s">
        <v>29797</v>
      </c>
      <c r="E2133" s="192" t="s">
        <v>29797</v>
      </c>
      <c r="F2133" s="192" t="s">
        <v>29797</v>
      </c>
      <c r="G2133" s="192" t="s">
        <v>29797</v>
      </c>
      <c r="H2133" s="192" t="s">
        <v>31312</v>
      </c>
      <c r="I2133" s="192" t="s">
        <v>31313</v>
      </c>
      <c r="J2133" s="192" t="s">
        <v>29821</v>
      </c>
      <c r="K2133" s="192" t="s">
        <v>5062</v>
      </c>
      <c r="L2133" s="192" t="s">
        <v>1447</v>
      </c>
    </row>
    <row r="2134" spans="1:12" ht="15" x14ac:dyDescent="0.25">
      <c r="A2134" s="189" t="s">
        <v>23797</v>
      </c>
      <c r="B2134" s="190" t="s">
        <v>23798</v>
      </c>
      <c r="C2134" s="190" t="s">
        <v>29797</v>
      </c>
      <c r="D2134" s="190" t="s">
        <v>29797</v>
      </c>
      <c r="E2134" s="190" t="s">
        <v>29797</v>
      </c>
      <c r="F2134" s="190" t="s">
        <v>29797</v>
      </c>
      <c r="G2134" s="190" t="s">
        <v>29797</v>
      </c>
      <c r="H2134" s="190" t="s">
        <v>31436</v>
      </c>
      <c r="I2134" s="190" t="s">
        <v>5062</v>
      </c>
      <c r="J2134" s="190" t="s">
        <v>29821</v>
      </c>
      <c r="K2134" s="190" t="s">
        <v>5062</v>
      </c>
      <c r="L2134" s="190" t="s">
        <v>1447</v>
      </c>
    </row>
    <row r="2135" spans="1:12" ht="15" x14ac:dyDescent="0.25">
      <c r="A2135" s="191" t="s">
        <v>23799</v>
      </c>
      <c r="B2135" s="192" t="s">
        <v>23800</v>
      </c>
      <c r="C2135" s="192" t="s">
        <v>29812</v>
      </c>
      <c r="D2135" s="192" t="s">
        <v>29824</v>
      </c>
      <c r="E2135" s="192" t="s">
        <v>30066</v>
      </c>
      <c r="F2135" s="192" t="s">
        <v>29804</v>
      </c>
      <c r="G2135" s="192" t="s">
        <v>29934</v>
      </c>
      <c r="H2135" s="192" t="s">
        <v>31337</v>
      </c>
      <c r="I2135" s="192" t="s">
        <v>31338</v>
      </c>
      <c r="J2135" s="192" t="s">
        <v>29821</v>
      </c>
      <c r="K2135" s="192" t="s">
        <v>5062</v>
      </c>
      <c r="L2135" s="192" t="s">
        <v>1447</v>
      </c>
    </row>
    <row r="2136" spans="1:12" ht="15" x14ac:dyDescent="0.25">
      <c r="A2136" s="189" t="s">
        <v>8565</v>
      </c>
      <c r="B2136" s="190" t="s">
        <v>2145</v>
      </c>
      <c r="C2136" s="190" t="s">
        <v>29797</v>
      </c>
      <c r="D2136" s="190" t="s">
        <v>29797</v>
      </c>
      <c r="E2136" s="190" t="s">
        <v>29797</v>
      </c>
      <c r="F2136" s="190" t="s">
        <v>29797</v>
      </c>
      <c r="G2136" s="190" t="s">
        <v>29797</v>
      </c>
      <c r="H2136" s="190" t="s">
        <v>31588</v>
      </c>
      <c r="I2136" s="190" t="s">
        <v>30455</v>
      </c>
      <c r="J2136" s="190" t="s">
        <v>29870</v>
      </c>
      <c r="K2136" s="190" t="s">
        <v>8069</v>
      </c>
      <c r="L2136" s="190" t="s">
        <v>1447</v>
      </c>
    </row>
    <row r="2137" spans="1:12" ht="15" x14ac:dyDescent="0.25">
      <c r="A2137" s="191" t="s">
        <v>23801</v>
      </c>
      <c r="B2137" s="192" t="s">
        <v>23802</v>
      </c>
      <c r="C2137" s="192" t="s">
        <v>29797</v>
      </c>
      <c r="D2137" s="192" t="s">
        <v>29797</v>
      </c>
      <c r="E2137" s="192" t="s">
        <v>29797</v>
      </c>
      <c r="F2137" s="192" t="s">
        <v>29797</v>
      </c>
      <c r="G2137" s="192" t="s">
        <v>29797</v>
      </c>
      <c r="H2137" s="192" t="s">
        <v>31366</v>
      </c>
      <c r="I2137" s="192" t="s">
        <v>31367</v>
      </c>
      <c r="J2137" s="192" t="s">
        <v>29821</v>
      </c>
      <c r="K2137" s="192" t="s">
        <v>5062</v>
      </c>
      <c r="L2137" s="192" t="s">
        <v>1447</v>
      </c>
    </row>
    <row r="2138" spans="1:12" ht="15" x14ac:dyDescent="0.25">
      <c r="A2138" s="189" t="s">
        <v>23803</v>
      </c>
      <c r="B2138" s="190" t="s">
        <v>23804</v>
      </c>
      <c r="C2138" s="190" t="s">
        <v>29797</v>
      </c>
      <c r="D2138" s="190" t="s">
        <v>29797</v>
      </c>
      <c r="E2138" s="190" t="s">
        <v>29797</v>
      </c>
      <c r="F2138" s="190" t="s">
        <v>29797</v>
      </c>
      <c r="G2138" s="190" t="s">
        <v>29797</v>
      </c>
      <c r="H2138" s="190" t="s">
        <v>31366</v>
      </c>
      <c r="I2138" s="190" t="s">
        <v>31367</v>
      </c>
      <c r="J2138" s="190" t="s">
        <v>29821</v>
      </c>
      <c r="K2138" s="190" t="s">
        <v>5062</v>
      </c>
      <c r="L2138" s="190" t="s">
        <v>1447</v>
      </c>
    </row>
    <row r="2139" spans="1:12" ht="15" x14ac:dyDescent="0.25">
      <c r="A2139" s="191" t="s">
        <v>8566</v>
      </c>
      <c r="B2139" s="192" t="s">
        <v>19408</v>
      </c>
      <c r="C2139" s="192" t="s">
        <v>29797</v>
      </c>
      <c r="D2139" s="192" t="s">
        <v>29797</v>
      </c>
      <c r="E2139" s="192" t="s">
        <v>29797</v>
      </c>
      <c r="F2139" s="192" t="s">
        <v>29797</v>
      </c>
      <c r="G2139" s="192" t="s">
        <v>29797</v>
      </c>
      <c r="H2139" s="192" t="s">
        <v>31361</v>
      </c>
      <c r="I2139" s="192" t="s">
        <v>5062</v>
      </c>
      <c r="J2139" s="192" t="s">
        <v>29821</v>
      </c>
      <c r="K2139" s="192" t="s">
        <v>5062</v>
      </c>
      <c r="L2139" s="192" t="s">
        <v>1447</v>
      </c>
    </row>
    <row r="2140" spans="1:12" ht="15" x14ac:dyDescent="0.25">
      <c r="A2140" s="189" t="s">
        <v>15533</v>
      </c>
      <c r="B2140" s="190" t="s">
        <v>19409</v>
      </c>
      <c r="C2140" s="190" t="s">
        <v>29812</v>
      </c>
      <c r="D2140" s="190" t="s">
        <v>29824</v>
      </c>
      <c r="E2140" s="190" t="s">
        <v>30067</v>
      </c>
      <c r="F2140" s="190" t="s">
        <v>29804</v>
      </c>
      <c r="G2140" s="190" t="s">
        <v>29863</v>
      </c>
      <c r="H2140" s="190" t="s">
        <v>31513</v>
      </c>
      <c r="I2140" s="190" t="s">
        <v>31514</v>
      </c>
      <c r="J2140" s="190" t="s">
        <v>29821</v>
      </c>
      <c r="K2140" s="190" t="s">
        <v>5062</v>
      </c>
      <c r="L2140" s="190" t="s">
        <v>1447</v>
      </c>
    </row>
    <row r="2141" spans="1:12" ht="15" x14ac:dyDescent="0.25">
      <c r="A2141" s="191" t="s">
        <v>8567</v>
      </c>
      <c r="B2141" s="192" t="s">
        <v>2146</v>
      </c>
      <c r="C2141" s="192" t="s">
        <v>29797</v>
      </c>
      <c r="D2141" s="192" t="s">
        <v>29797</v>
      </c>
      <c r="E2141" s="192" t="s">
        <v>29797</v>
      </c>
      <c r="F2141" s="192" t="s">
        <v>29797</v>
      </c>
      <c r="G2141" s="192" t="s">
        <v>29797</v>
      </c>
      <c r="H2141" s="192" t="s">
        <v>29797</v>
      </c>
      <c r="I2141" s="192" t="s">
        <v>29797</v>
      </c>
      <c r="J2141" s="192" t="s">
        <v>29797</v>
      </c>
      <c r="K2141" s="192" t="s">
        <v>29797</v>
      </c>
      <c r="L2141" s="192" t="s">
        <v>29797</v>
      </c>
    </row>
    <row r="2142" spans="1:12" ht="15" x14ac:dyDescent="0.25">
      <c r="A2142" s="189" t="s">
        <v>8568</v>
      </c>
      <c r="B2142" s="190" t="s">
        <v>2147</v>
      </c>
      <c r="C2142" s="190" t="s">
        <v>29797</v>
      </c>
      <c r="D2142" s="190" t="s">
        <v>29797</v>
      </c>
      <c r="E2142" s="190" t="s">
        <v>29797</v>
      </c>
      <c r="F2142" s="190" t="s">
        <v>29797</v>
      </c>
      <c r="G2142" s="190" t="s">
        <v>29797</v>
      </c>
      <c r="H2142" s="190" t="s">
        <v>32080</v>
      </c>
      <c r="I2142" s="190" t="s">
        <v>32081</v>
      </c>
      <c r="J2142" s="190" t="s">
        <v>31947</v>
      </c>
      <c r="K2142" s="190" t="s">
        <v>10390</v>
      </c>
      <c r="L2142" s="190" t="s">
        <v>1447</v>
      </c>
    </row>
    <row r="2143" spans="1:12" ht="15" x14ac:dyDescent="0.25">
      <c r="A2143" s="191" t="s">
        <v>23805</v>
      </c>
      <c r="B2143" s="192" t="s">
        <v>2148</v>
      </c>
      <c r="C2143" s="192" t="s">
        <v>29797</v>
      </c>
      <c r="D2143" s="192" t="s">
        <v>29797</v>
      </c>
      <c r="E2143" s="192" t="s">
        <v>29797</v>
      </c>
      <c r="F2143" s="192" t="s">
        <v>29797</v>
      </c>
      <c r="G2143" s="192" t="s">
        <v>29797</v>
      </c>
      <c r="H2143" s="192" t="s">
        <v>29797</v>
      </c>
      <c r="I2143" s="192" t="s">
        <v>29797</v>
      </c>
      <c r="J2143" s="192" t="s">
        <v>29797</v>
      </c>
      <c r="K2143" s="192" t="s">
        <v>29797</v>
      </c>
      <c r="L2143" s="192" t="s">
        <v>1438</v>
      </c>
    </row>
    <row r="2144" spans="1:12" ht="15" x14ac:dyDescent="0.25">
      <c r="A2144" s="189" t="s">
        <v>8569</v>
      </c>
      <c r="B2144" s="190" t="s">
        <v>23806</v>
      </c>
      <c r="C2144" s="190" t="s">
        <v>29797</v>
      </c>
      <c r="D2144" s="190" t="s">
        <v>29797</v>
      </c>
      <c r="E2144" s="190" t="s">
        <v>29797</v>
      </c>
      <c r="F2144" s="190" t="s">
        <v>29797</v>
      </c>
      <c r="G2144" s="190" t="s">
        <v>29797</v>
      </c>
      <c r="H2144" s="190" t="s">
        <v>32082</v>
      </c>
      <c r="I2144" s="190" t="s">
        <v>5078</v>
      </c>
      <c r="J2144" s="190" t="s">
        <v>29826</v>
      </c>
      <c r="K2144" s="190" t="s">
        <v>5078</v>
      </c>
      <c r="L2144" s="190" t="s">
        <v>1447</v>
      </c>
    </row>
    <row r="2145" spans="1:12" ht="15" x14ac:dyDescent="0.25">
      <c r="A2145" s="191" t="s">
        <v>8570</v>
      </c>
      <c r="B2145" s="192" t="s">
        <v>2149</v>
      </c>
      <c r="C2145" s="192" t="s">
        <v>29797</v>
      </c>
      <c r="D2145" s="192" t="s">
        <v>29797</v>
      </c>
      <c r="E2145" s="192" t="s">
        <v>29797</v>
      </c>
      <c r="F2145" s="192" t="s">
        <v>29797</v>
      </c>
      <c r="G2145" s="192" t="s">
        <v>29797</v>
      </c>
      <c r="H2145" s="192" t="s">
        <v>32083</v>
      </c>
      <c r="I2145" s="192" t="s">
        <v>32084</v>
      </c>
      <c r="J2145" s="192" t="s">
        <v>29826</v>
      </c>
      <c r="K2145" s="192" t="s">
        <v>5078</v>
      </c>
      <c r="L2145" s="192" t="s">
        <v>1447</v>
      </c>
    </row>
    <row r="2146" spans="1:12" ht="15" x14ac:dyDescent="0.25">
      <c r="A2146" s="189" t="s">
        <v>23807</v>
      </c>
      <c r="B2146" s="190" t="s">
        <v>23808</v>
      </c>
      <c r="C2146" s="190" t="s">
        <v>29797</v>
      </c>
      <c r="D2146" s="190" t="s">
        <v>29797</v>
      </c>
      <c r="E2146" s="190" t="s">
        <v>29797</v>
      </c>
      <c r="F2146" s="190" t="s">
        <v>29797</v>
      </c>
      <c r="G2146" s="190" t="s">
        <v>29797</v>
      </c>
      <c r="H2146" s="190" t="s">
        <v>31346</v>
      </c>
      <c r="I2146" s="190" t="s">
        <v>14442</v>
      </c>
      <c r="J2146" s="190" t="s">
        <v>29821</v>
      </c>
      <c r="K2146" s="190" t="s">
        <v>5062</v>
      </c>
      <c r="L2146" s="190" t="s">
        <v>1447</v>
      </c>
    </row>
    <row r="2147" spans="1:12" ht="15" x14ac:dyDescent="0.25">
      <c r="A2147" s="191" t="s">
        <v>15534</v>
      </c>
      <c r="B2147" s="192" t="s">
        <v>19410</v>
      </c>
      <c r="C2147" s="192" t="s">
        <v>29797</v>
      </c>
      <c r="D2147" s="192" t="s">
        <v>29797</v>
      </c>
      <c r="E2147" s="192" t="s">
        <v>29797</v>
      </c>
      <c r="F2147" s="192" t="s">
        <v>29797</v>
      </c>
      <c r="G2147" s="192" t="s">
        <v>29797</v>
      </c>
      <c r="H2147" s="192" t="s">
        <v>31312</v>
      </c>
      <c r="I2147" s="192" t="s">
        <v>31313</v>
      </c>
      <c r="J2147" s="192" t="s">
        <v>29821</v>
      </c>
      <c r="K2147" s="192" t="s">
        <v>5062</v>
      </c>
      <c r="L2147" s="192" t="s">
        <v>1447</v>
      </c>
    </row>
    <row r="2148" spans="1:12" ht="15" x14ac:dyDescent="0.25">
      <c r="A2148" s="189" t="s">
        <v>23809</v>
      </c>
      <c r="B2148" s="190" t="s">
        <v>23810</v>
      </c>
      <c r="C2148" s="190" t="s">
        <v>29797</v>
      </c>
      <c r="D2148" s="190" t="s">
        <v>29797</v>
      </c>
      <c r="E2148" s="190" t="s">
        <v>29797</v>
      </c>
      <c r="F2148" s="190" t="s">
        <v>29797</v>
      </c>
      <c r="G2148" s="190" t="s">
        <v>29797</v>
      </c>
      <c r="H2148" s="190" t="s">
        <v>29797</v>
      </c>
      <c r="I2148" s="190" t="s">
        <v>29797</v>
      </c>
      <c r="J2148" s="190" t="s">
        <v>29797</v>
      </c>
      <c r="K2148" s="190" t="s">
        <v>29797</v>
      </c>
      <c r="L2148" s="190" t="s">
        <v>29797</v>
      </c>
    </row>
    <row r="2149" spans="1:12" ht="15" x14ac:dyDescent="0.25">
      <c r="A2149" s="191" t="s">
        <v>8571</v>
      </c>
      <c r="B2149" s="192" t="s">
        <v>2150</v>
      </c>
      <c r="C2149" s="192" t="s">
        <v>29797</v>
      </c>
      <c r="D2149" s="192" t="s">
        <v>29797</v>
      </c>
      <c r="E2149" s="192" t="s">
        <v>29797</v>
      </c>
      <c r="F2149" s="192" t="s">
        <v>29797</v>
      </c>
      <c r="G2149" s="192" t="s">
        <v>29797</v>
      </c>
      <c r="H2149" s="192" t="s">
        <v>29797</v>
      </c>
      <c r="I2149" s="192" t="s">
        <v>29797</v>
      </c>
      <c r="J2149" s="192" t="s">
        <v>29821</v>
      </c>
      <c r="K2149" s="192" t="s">
        <v>5062</v>
      </c>
      <c r="L2149" s="192" t="s">
        <v>1447</v>
      </c>
    </row>
    <row r="2150" spans="1:12" ht="15" x14ac:dyDescent="0.25">
      <c r="A2150" s="189" t="s">
        <v>15535</v>
      </c>
      <c r="B2150" s="190" t="s">
        <v>19411</v>
      </c>
      <c r="C2150" s="190" t="s">
        <v>29812</v>
      </c>
      <c r="D2150" s="190" t="s">
        <v>29813</v>
      </c>
      <c r="E2150" s="190" t="s">
        <v>30068</v>
      </c>
      <c r="F2150" s="190" t="s">
        <v>29804</v>
      </c>
      <c r="G2150" s="190" t="s">
        <v>29875</v>
      </c>
      <c r="H2150" s="190" t="s">
        <v>31890</v>
      </c>
      <c r="I2150" s="190" t="s">
        <v>5078</v>
      </c>
      <c r="J2150" s="190" t="s">
        <v>29826</v>
      </c>
      <c r="K2150" s="190" t="s">
        <v>5078</v>
      </c>
      <c r="L2150" s="190" t="s">
        <v>1447</v>
      </c>
    </row>
    <row r="2151" spans="1:12" ht="15" x14ac:dyDescent="0.25">
      <c r="A2151" s="191" t="s">
        <v>15536</v>
      </c>
      <c r="B2151" s="192" t="s">
        <v>19412</v>
      </c>
      <c r="C2151" s="192" t="s">
        <v>29797</v>
      </c>
      <c r="D2151" s="192" t="s">
        <v>29797</v>
      </c>
      <c r="E2151" s="192" t="s">
        <v>29797</v>
      </c>
      <c r="F2151" s="192" t="s">
        <v>29797</v>
      </c>
      <c r="G2151" s="192" t="s">
        <v>29797</v>
      </c>
      <c r="H2151" s="192" t="s">
        <v>31989</v>
      </c>
      <c r="I2151" s="192" t="s">
        <v>10366</v>
      </c>
      <c r="J2151" s="192" t="s">
        <v>29826</v>
      </c>
      <c r="K2151" s="192" t="s">
        <v>5078</v>
      </c>
      <c r="L2151" s="192" t="s">
        <v>1447</v>
      </c>
    </row>
    <row r="2152" spans="1:12" ht="15" x14ac:dyDescent="0.25">
      <c r="A2152" s="189" t="s">
        <v>8572</v>
      </c>
      <c r="B2152" s="190" t="s">
        <v>2151</v>
      </c>
      <c r="C2152" s="190" t="s">
        <v>29797</v>
      </c>
      <c r="D2152" s="190" t="s">
        <v>29797</v>
      </c>
      <c r="E2152" s="190" t="s">
        <v>29797</v>
      </c>
      <c r="F2152" s="190" t="s">
        <v>29797</v>
      </c>
      <c r="G2152" s="190" t="s">
        <v>29797</v>
      </c>
      <c r="H2152" s="190" t="s">
        <v>32085</v>
      </c>
      <c r="I2152" s="190" t="s">
        <v>6032</v>
      </c>
      <c r="J2152" s="190" t="s">
        <v>30060</v>
      </c>
      <c r="K2152" s="190" t="s">
        <v>6032</v>
      </c>
      <c r="L2152" s="190" t="s">
        <v>1447</v>
      </c>
    </row>
    <row r="2153" spans="1:12" ht="15" x14ac:dyDescent="0.25">
      <c r="A2153" s="191" t="s">
        <v>15537</v>
      </c>
      <c r="B2153" s="192" t="s">
        <v>23811</v>
      </c>
      <c r="C2153" s="192" t="s">
        <v>29797</v>
      </c>
      <c r="D2153" s="192" t="s">
        <v>29797</v>
      </c>
      <c r="E2153" s="192" t="s">
        <v>29797</v>
      </c>
      <c r="F2153" s="192" t="s">
        <v>29797</v>
      </c>
      <c r="G2153" s="192" t="s">
        <v>29797</v>
      </c>
      <c r="H2153" s="192" t="s">
        <v>31722</v>
      </c>
      <c r="I2153" s="192" t="s">
        <v>31723</v>
      </c>
      <c r="J2153" s="192" t="s">
        <v>29821</v>
      </c>
      <c r="K2153" s="192" t="s">
        <v>5062</v>
      </c>
      <c r="L2153" s="192" t="s">
        <v>1447</v>
      </c>
    </row>
    <row r="2154" spans="1:12" ht="15" x14ac:dyDescent="0.25">
      <c r="A2154" s="189" t="s">
        <v>23812</v>
      </c>
      <c r="B2154" s="190" t="s">
        <v>2152</v>
      </c>
      <c r="C2154" s="190" t="s">
        <v>29797</v>
      </c>
      <c r="D2154" s="190" t="s">
        <v>29797</v>
      </c>
      <c r="E2154" s="190" t="s">
        <v>29797</v>
      </c>
      <c r="F2154" s="190" t="s">
        <v>29797</v>
      </c>
      <c r="G2154" s="190" t="s">
        <v>29797</v>
      </c>
      <c r="H2154" s="190" t="s">
        <v>29797</v>
      </c>
      <c r="I2154" s="190" t="s">
        <v>29797</v>
      </c>
      <c r="J2154" s="190" t="s">
        <v>29797</v>
      </c>
      <c r="K2154" s="190" t="s">
        <v>29797</v>
      </c>
      <c r="L2154" s="190" t="s">
        <v>1438</v>
      </c>
    </row>
    <row r="2155" spans="1:12" ht="15" x14ac:dyDescent="0.25">
      <c r="A2155" s="191" t="s">
        <v>15538</v>
      </c>
      <c r="B2155" s="192" t="s">
        <v>19413</v>
      </c>
      <c r="C2155" s="192" t="s">
        <v>29797</v>
      </c>
      <c r="D2155" s="192" t="s">
        <v>29797</v>
      </c>
      <c r="E2155" s="192" t="s">
        <v>29797</v>
      </c>
      <c r="F2155" s="192" t="s">
        <v>29797</v>
      </c>
      <c r="G2155" s="192" t="s">
        <v>29797</v>
      </c>
      <c r="H2155" s="192" t="s">
        <v>31371</v>
      </c>
      <c r="I2155" s="192" t="s">
        <v>5062</v>
      </c>
      <c r="J2155" s="192" t="s">
        <v>29821</v>
      </c>
      <c r="K2155" s="192" t="s">
        <v>5062</v>
      </c>
      <c r="L2155" s="192" t="s">
        <v>1447</v>
      </c>
    </row>
    <row r="2156" spans="1:12" ht="15" x14ac:dyDescent="0.25">
      <c r="A2156" s="189" t="s">
        <v>23813</v>
      </c>
      <c r="B2156" s="190" t="s">
        <v>23814</v>
      </c>
      <c r="C2156" s="190" t="s">
        <v>29797</v>
      </c>
      <c r="D2156" s="190" t="s">
        <v>29797</v>
      </c>
      <c r="E2156" s="190" t="s">
        <v>29797</v>
      </c>
      <c r="F2156" s="190" t="s">
        <v>29797</v>
      </c>
      <c r="G2156" s="190" t="s">
        <v>29797</v>
      </c>
      <c r="H2156" s="190" t="s">
        <v>29797</v>
      </c>
      <c r="I2156" s="190" t="s">
        <v>29797</v>
      </c>
      <c r="J2156" s="190" t="s">
        <v>31858</v>
      </c>
      <c r="K2156" s="190" t="s">
        <v>10391</v>
      </c>
      <c r="L2156" s="190" t="s">
        <v>1447</v>
      </c>
    </row>
    <row r="2157" spans="1:12" ht="15" x14ac:dyDescent="0.25">
      <c r="A2157" s="191" t="s">
        <v>15539</v>
      </c>
      <c r="B2157" s="192" t="s">
        <v>23815</v>
      </c>
      <c r="C2157" s="192" t="s">
        <v>29797</v>
      </c>
      <c r="D2157" s="192" t="s">
        <v>29797</v>
      </c>
      <c r="E2157" s="192" t="s">
        <v>29797</v>
      </c>
      <c r="F2157" s="192" t="s">
        <v>29797</v>
      </c>
      <c r="G2157" s="192" t="s">
        <v>29797</v>
      </c>
      <c r="H2157" s="192" t="s">
        <v>29797</v>
      </c>
      <c r="I2157" s="192" t="s">
        <v>29797</v>
      </c>
      <c r="J2157" s="192" t="s">
        <v>29797</v>
      </c>
      <c r="K2157" s="192" t="s">
        <v>29797</v>
      </c>
      <c r="L2157" s="192" t="s">
        <v>1447</v>
      </c>
    </row>
    <row r="2158" spans="1:12" ht="15" x14ac:dyDescent="0.25">
      <c r="A2158" s="189" t="s">
        <v>23816</v>
      </c>
      <c r="B2158" s="190" t="s">
        <v>23817</v>
      </c>
      <c r="C2158" s="190" t="s">
        <v>29797</v>
      </c>
      <c r="D2158" s="190" t="s">
        <v>29797</v>
      </c>
      <c r="E2158" s="190" t="s">
        <v>29797</v>
      </c>
      <c r="F2158" s="190" t="s">
        <v>29797</v>
      </c>
      <c r="G2158" s="190" t="s">
        <v>29797</v>
      </c>
      <c r="H2158" s="190" t="s">
        <v>31843</v>
      </c>
      <c r="I2158" s="190" t="s">
        <v>22721</v>
      </c>
      <c r="J2158" s="190" t="s">
        <v>29987</v>
      </c>
      <c r="K2158" s="190" t="s">
        <v>10126</v>
      </c>
      <c r="L2158" s="190" t="s">
        <v>1447</v>
      </c>
    </row>
    <row r="2159" spans="1:12" ht="15" x14ac:dyDescent="0.25">
      <c r="A2159" s="191" t="s">
        <v>10470</v>
      </c>
      <c r="B2159" s="192" t="s">
        <v>10471</v>
      </c>
      <c r="C2159" s="192" t="s">
        <v>29797</v>
      </c>
      <c r="D2159" s="192" t="s">
        <v>29797</v>
      </c>
      <c r="E2159" s="192" t="s">
        <v>29797</v>
      </c>
      <c r="F2159" s="192" t="s">
        <v>29797</v>
      </c>
      <c r="G2159" s="192" t="s">
        <v>29797</v>
      </c>
      <c r="H2159" s="192" t="s">
        <v>31689</v>
      </c>
      <c r="I2159" s="192" t="s">
        <v>10472</v>
      </c>
      <c r="J2159" s="192" t="s">
        <v>29821</v>
      </c>
      <c r="K2159" s="192" t="s">
        <v>5062</v>
      </c>
      <c r="L2159" s="192" t="s">
        <v>1447</v>
      </c>
    </row>
    <row r="2160" spans="1:12" ht="15" x14ac:dyDescent="0.25">
      <c r="A2160" s="189" t="s">
        <v>8573</v>
      </c>
      <c r="B2160" s="190" t="s">
        <v>2153</v>
      </c>
      <c r="C2160" s="190" t="s">
        <v>29797</v>
      </c>
      <c r="D2160" s="190" t="s">
        <v>29797</v>
      </c>
      <c r="E2160" s="190" t="s">
        <v>29797</v>
      </c>
      <c r="F2160" s="190" t="s">
        <v>29797</v>
      </c>
      <c r="G2160" s="190" t="s">
        <v>29797</v>
      </c>
      <c r="H2160" s="190" t="s">
        <v>31402</v>
      </c>
      <c r="I2160" s="190" t="s">
        <v>31403</v>
      </c>
      <c r="J2160" s="190" t="s">
        <v>29821</v>
      </c>
      <c r="K2160" s="190" t="s">
        <v>5062</v>
      </c>
      <c r="L2160" s="190" t="s">
        <v>1447</v>
      </c>
    </row>
    <row r="2161" spans="1:12" ht="15" x14ac:dyDescent="0.25">
      <c r="A2161" s="191" t="s">
        <v>15540</v>
      </c>
      <c r="B2161" s="192" t="s">
        <v>19414</v>
      </c>
      <c r="C2161" s="192" t="s">
        <v>29797</v>
      </c>
      <c r="D2161" s="192" t="s">
        <v>29797</v>
      </c>
      <c r="E2161" s="192" t="s">
        <v>29797</v>
      </c>
      <c r="F2161" s="192" t="s">
        <v>29797</v>
      </c>
      <c r="G2161" s="192" t="s">
        <v>29797</v>
      </c>
      <c r="H2161" s="192" t="s">
        <v>31409</v>
      </c>
      <c r="I2161" s="192" t="s">
        <v>5062</v>
      </c>
      <c r="J2161" s="192" t="s">
        <v>29821</v>
      </c>
      <c r="K2161" s="192" t="s">
        <v>5062</v>
      </c>
      <c r="L2161" s="192" t="s">
        <v>1447</v>
      </c>
    </row>
    <row r="2162" spans="1:12" ht="15" x14ac:dyDescent="0.25">
      <c r="A2162" s="189" t="s">
        <v>23818</v>
      </c>
      <c r="B2162" s="190" t="s">
        <v>23819</v>
      </c>
      <c r="C2162" s="190" t="s">
        <v>29797</v>
      </c>
      <c r="D2162" s="190" t="s">
        <v>29797</v>
      </c>
      <c r="E2162" s="190" t="s">
        <v>29797</v>
      </c>
      <c r="F2162" s="190" t="s">
        <v>29797</v>
      </c>
      <c r="G2162" s="190" t="s">
        <v>29797</v>
      </c>
      <c r="H2162" s="190" t="s">
        <v>32086</v>
      </c>
      <c r="I2162" s="190" t="s">
        <v>30455</v>
      </c>
      <c r="J2162" s="190" t="s">
        <v>29870</v>
      </c>
      <c r="K2162" s="190" t="s">
        <v>8069</v>
      </c>
      <c r="L2162" s="190" t="s">
        <v>1447</v>
      </c>
    </row>
    <row r="2163" spans="1:12" ht="15" x14ac:dyDescent="0.25">
      <c r="A2163" s="191" t="s">
        <v>23820</v>
      </c>
      <c r="B2163" s="192" t="s">
        <v>2154</v>
      </c>
      <c r="C2163" s="192" t="s">
        <v>29797</v>
      </c>
      <c r="D2163" s="192" t="s">
        <v>29797</v>
      </c>
      <c r="E2163" s="192" t="s">
        <v>29797</v>
      </c>
      <c r="F2163" s="192" t="s">
        <v>29797</v>
      </c>
      <c r="G2163" s="192" t="s">
        <v>29797</v>
      </c>
      <c r="H2163" s="192" t="s">
        <v>29797</v>
      </c>
      <c r="I2163" s="192" t="s">
        <v>29797</v>
      </c>
      <c r="J2163" s="192" t="s">
        <v>29797</v>
      </c>
      <c r="K2163" s="192" t="s">
        <v>29797</v>
      </c>
      <c r="L2163" s="192" t="s">
        <v>1441</v>
      </c>
    </row>
    <row r="2164" spans="1:12" ht="15" x14ac:dyDescent="0.25">
      <c r="A2164" s="189" t="s">
        <v>8574</v>
      </c>
      <c r="B2164" s="190" t="s">
        <v>2155</v>
      </c>
      <c r="C2164" s="190" t="s">
        <v>29801</v>
      </c>
      <c r="D2164" s="190" t="s">
        <v>29797</v>
      </c>
      <c r="E2164" s="190" t="s">
        <v>30069</v>
      </c>
      <c r="F2164" s="190" t="s">
        <v>29797</v>
      </c>
      <c r="G2164" s="190" t="s">
        <v>29797</v>
      </c>
      <c r="H2164" s="190" t="s">
        <v>32048</v>
      </c>
      <c r="I2164" s="190" t="s">
        <v>32049</v>
      </c>
      <c r="J2164" s="190" t="s">
        <v>31325</v>
      </c>
      <c r="K2164" s="190" t="s">
        <v>5073</v>
      </c>
      <c r="L2164" s="190" t="s">
        <v>1447</v>
      </c>
    </row>
    <row r="2165" spans="1:12" ht="15" x14ac:dyDescent="0.25">
      <c r="A2165" s="191" t="s">
        <v>8575</v>
      </c>
      <c r="B2165" s="192" t="s">
        <v>2156</v>
      </c>
      <c r="C2165" s="192" t="s">
        <v>29797</v>
      </c>
      <c r="D2165" s="192" t="s">
        <v>29797</v>
      </c>
      <c r="E2165" s="192" t="s">
        <v>29797</v>
      </c>
      <c r="F2165" s="192" t="s">
        <v>29797</v>
      </c>
      <c r="G2165" s="192" t="s">
        <v>29797</v>
      </c>
      <c r="H2165" s="192" t="s">
        <v>32087</v>
      </c>
      <c r="I2165" s="192" t="s">
        <v>32088</v>
      </c>
      <c r="J2165" s="192" t="s">
        <v>31325</v>
      </c>
      <c r="K2165" s="192" t="s">
        <v>5073</v>
      </c>
      <c r="L2165" s="192" t="s">
        <v>1447</v>
      </c>
    </row>
    <row r="2166" spans="1:12" ht="15" x14ac:dyDescent="0.25">
      <c r="A2166" s="189" t="s">
        <v>15541</v>
      </c>
      <c r="B2166" s="190" t="s">
        <v>19415</v>
      </c>
      <c r="C2166" s="190" t="s">
        <v>29797</v>
      </c>
      <c r="D2166" s="190" t="s">
        <v>29797</v>
      </c>
      <c r="E2166" s="190" t="s">
        <v>29797</v>
      </c>
      <c r="F2166" s="190" t="s">
        <v>29797</v>
      </c>
      <c r="G2166" s="190" t="s">
        <v>29797</v>
      </c>
      <c r="H2166" s="190" t="s">
        <v>31953</v>
      </c>
      <c r="I2166" s="190" t="s">
        <v>10341</v>
      </c>
      <c r="J2166" s="190" t="s">
        <v>29821</v>
      </c>
      <c r="K2166" s="190" t="s">
        <v>5062</v>
      </c>
      <c r="L2166" s="190" t="s">
        <v>1447</v>
      </c>
    </row>
    <row r="2167" spans="1:12" ht="15" x14ac:dyDescent="0.25">
      <c r="A2167" s="191" t="s">
        <v>15542</v>
      </c>
      <c r="B2167" s="192" t="s">
        <v>23821</v>
      </c>
      <c r="C2167" s="192" t="s">
        <v>29797</v>
      </c>
      <c r="D2167" s="192" t="s">
        <v>29797</v>
      </c>
      <c r="E2167" s="192" t="s">
        <v>29797</v>
      </c>
      <c r="F2167" s="192" t="s">
        <v>29797</v>
      </c>
      <c r="G2167" s="192" t="s">
        <v>29797</v>
      </c>
      <c r="H2167" s="192" t="s">
        <v>31832</v>
      </c>
      <c r="I2167" s="192" t="s">
        <v>5073</v>
      </c>
      <c r="J2167" s="192" t="s">
        <v>31325</v>
      </c>
      <c r="K2167" s="192" t="s">
        <v>5073</v>
      </c>
      <c r="L2167" s="192" t="s">
        <v>1447</v>
      </c>
    </row>
    <row r="2168" spans="1:12" ht="15" x14ac:dyDescent="0.25">
      <c r="A2168" s="189" t="s">
        <v>10473</v>
      </c>
      <c r="B2168" s="190" t="s">
        <v>10474</v>
      </c>
      <c r="C2168" s="190" t="s">
        <v>29797</v>
      </c>
      <c r="D2168" s="190" t="s">
        <v>29797</v>
      </c>
      <c r="E2168" s="190" t="s">
        <v>29797</v>
      </c>
      <c r="F2168" s="190" t="s">
        <v>29797</v>
      </c>
      <c r="G2168" s="190" t="s">
        <v>29797</v>
      </c>
      <c r="H2168" s="190" t="s">
        <v>31549</v>
      </c>
      <c r="I2168" s="190" t="s">
        <v>5073</v>
      </c>
      <c r="J2168" s="190" t="s">
        <v>31325</v>
      </c>
      <c r="K2168" s="190" t="s">
        <v>5073</v>
      </c>
      <c r="L2168" s="190" t="s">
        <v>1447</v>
      </c>
    </row>
    <row r="2169" spans="1:12" ht="15" x14ac:dyDescent="0.25">
      <c r="A2169" s="191" t="s">
        <v>10475</v>
      </c>
      <c r="B2169" s="192" t="s">
        <v>10476</v>
      </c>
      <c r="C2169" s="192" t="s">
        <v>29797</v>
      </c>
      <c r="D2169" s="192" t="s">
        <v>29797</v>
      </c>
      <c r="E2169" s="192" t="s">
        <v>29797</v>
      </c>
      <c r="F2169" s="192" t="s">
        <v>29797</v>
      </c>
      <c r="G2169" s="192" t="s">
        <v>29797</v>
      </c>
      <c r="H2169" s="192" t="s">
        <v>31549</v>
      </c>
      <c r="I2169" s="192" t="s">
        <v>5073</v>
      </c>
      <c r="J2169" s="192" t="s">
        <v>31325</v>
      </c>
      <c r="K2169" s="192" t="s">
        <v>5073</v>
      </c>
      <c r="L2169" s="192" t="s">
        <v>1447</v>
      </c>
    </row>
    <row r="2170" spans="1:12" ht="15" x14ac:dyDescent="0.25">
      <c r="A2170" s="189" t="s">
        <v>10477</v>
      </c>
      <c r="B2170" s="190" t="s">
        <v>10478</v>
      </c>
      <c r="C2170" s="190" t="s">
        <v>29797</v>
      </c>
      <c r="D2170" s="190" t="s">
        <v>29797</v>
      </c>
      <c r="E2170" s="190" t="s">
        <v>29797</v>
      </c>
      <c r="F2170" s="190" t="s">
        <v>29797</v>
      </c>
      <c r="G2170" s="190" t="s">
        <v>29797</v>
      </c>
      <c r="H2170" s="190" t="s">
        <v>29797</v>
      </c>
      <c r="I2170" s="190" t="s">
        <v>29797</v>
      </c>
      <c r="J2170" s="190" t="s">
        <v>29821</v>
      </c>
      <c r="K2170" s="190" t="s">
        <v>5062</v>
      </c>
      <c r="L2170" s="190" t="s">
        <v>1447</v>
      </c>
    </row>
    <row r="2171" spans="1:12" ht="15" x14ac:dyDescent="0.25">
      <c r="A2171" s="191" t="s">
        <v>10479</v>
      </c>
      <c r="B2171" s="192" t="s">
        <v>10480</v>
      </c>
      <c r="C2171" s="192" t="s">
        <v>29797</v>
      </c>
      <c r="D2171" s="192" t="s">
        <v>29797</v>
      </c>
      <c r="E2171" s="192" t="s">
        <v>29797</v>
      </c>
      <c r="F2171" s="192" t="s">
        <v>29797</v>
      </c>
      <c r="G2171" s="192" t="s">
        <v>29797</v>
      </c>
      <c r="H2171" s="192" t="s">
        <v>29797</v>
      </c>
      <c r="I2171" s="192" t="s">
        <v>29797</v>
      </c>
      <c r="J2171" s="192" t="s">
        <v>31325</v>
      </c>
      <c r="K2171" s="192" t="s">
        <v>5073</v>
      </c>
      <c r="L2171" s="192" t="s">
        <v>1447</v>
      </c>
    </row>
    <row r="2172" spans="1:12" ht="15" x14ac:dyDescent="0.25">
      <c r="A2172" s="189" t="s">
        <v>10481</v>
      </c>
      <c r="B2172" s="190" t="s">
        <v>10482</v>
      </c>
      <c r="C2172" s="190" t="s">
        <v>29797</v>
      </c>
      <c r="D2172" s="190" t="s">
        <v>29797</v>
      </c>
      <c r="E2172" s="190" t="s">
        <v>29797</v>
      </c>
      <c r="F2172" s="190" t="s">
        <v>29797</v>
      </c>
      <c r="G2172" s="190" t="s">
        <v>29797</v>
      </c>
      <c r="H2172" s="190" t="s">
        <v>29797</v>
      </c>
      <c r="I2172" s="190" t="s">
        <v>29797</v>
      </c>
      <c r="J2172" s="190" t="s">
        <v>31325</v>
      </c>
      <c r="K2172" s="190" t="s">
        <v>5073</v>
      </c>
      <c r="L2172" s="190" t="s">
        <v>1447</v>
      </c>
    </row>
    <row r="2173" spans="1:12" ht="15" x14ac:dyDescent="0.25">
      <c r="A2173" s="191" t="s">
        <v>8576</v>
      </c>
      <c r="B2173" s="192" t="s">
        <v>19416</v>
      </c>
      <c r="C2173" s="192" t="s">
        <v>29797</v>
      </c>
      <c r="D2173" s="192" t="s">
        <v>29797</v>
      </c>
      <c r="E2173" s="192" t="s">
        <v>29797</v>
      </c>
      <c r="F2173" s="192" t="s">
        <v>29797</v>
      </c>
      <c r="G2173" s="192" t="s">
        <v>29797</v>
      </c>
      <c r="H2173" s="192" t="s">
        <v>31560</v>
      </c>
      <c r="I2173" s="192" t="s">
        <v>5073</v>
      </c>
      <c r="J2173" s="192" t="s">
        <v>31325</v>
      </c>
      <c r="K2173" s="192" t="s">
        <v>5073</v>
      </c>
      <c r="L2173" s="192" t="s">
        <v>1447</v>
      </c>
    </row>
    <row r="2174" spans="1:12" ht="15" x14ac:dyDescent="0.25">
      <c r="A2174" s="189" t="s">
        <v>8577</v>
      </c>
      <c r="B2174" s="190" t="s">
        <v>2157</v>
      </c>
      <c r="C2174" s="190" t="s">
        <v>29797</v>
      </c>
      <c r="D2174" s="190" t="s">
        <v>29797</v>
      </c>
      <c r="E2174" s="190" t="s">
        <v>29797</v>
      </c>
      <c r="F2174" s="190" t="s">
        <v>29797</v>
      </c>
      <c r="G2174" s="190" t="s">
        <v>29797</v>
      </c>
      <c r="H2174" s="190" t="s">
        <v>29797</v>
      </c>
      <c r="I2174" s="190" t="s">
        <v>29797</v>
      </c>
      <c r="J2174" s="190" t="s">
        <v>31325</v>
      </c>
      <c r="K2174" s="190" t="s">
        <v>5073</v>
      </c>
      <c r="L2174" s="190" t="s">
        <v>1447</v>
      </c>
    </row>
    <row r="2175" spans="1:12" ht="15" x14ac:dyDescent="0.25">
      <c r="A2175" s="191" t="s">
        <v>8578</v>
      </c>
      <c r="B2175" s="192" t="s">
        <v>2158</v>
      </c>
      <c r="C2175" s="192" t="s">
        <v>29797</v>
      </c>
      <c r="D2175" s="192" t="s">
        <v>29797</v>
      </c>
      <c r="E2175" s="192" t="s">
        <v>29797</v>
      </c>
      <c r="F2175" s="192" t="s">
        <v>29797</v>
      </c>
      <c r="G2175" s="192" t="s">
        <v>29797</v>
      </c>
      <c r="H2175" s="192" t="s">
        <v>31798</v>
      </c>
      <c r="I2175" s="192" t="s">
        <v>5078</v>
      </c>
      <c r="J2175" s="192" t="s">
        <v>29826</v>
      </c>
      <c r="K2175" s="192" t="s">
        <v>5078</v>
      </c>
      <c r="L2175" s="192" t="s">
        <v>1447</v>
      </c>
    </row>
    <row r="2176" spans="1:12" ht="15" x14ac:dyDescent="0.25">
      <c r="A2176" s="189" t="s">
        <v>10483</v>
      </c>
      <c r="B2176" s="190" t="s">
        <v>10484</v>
      </c>
      <c r="C2176" s="190" t="s">
        <v>29797</v>
      </c>
      <c r="D2176" s="190" t="s">
        <v>29797</v>
      </c>
      <c r="E2176" s="190" t="s">
        <v>29797</v>
      </c>
      <c r="F2176" s="190" t="s">
        <v>29797</v>
      </c>
      <c r="G2176" s="190" t="s">
        <v>29797</v>
      </c>
      <c r="H2176" s="190" t="s">
        <v>32089</v>
      </c>
      <c r="I2176" s="190" t="s">
        <v>32090</v>
      </c>
      <c r="J2176" s="190" t="s">
        <v>29870</v>
      </c>
      <c r="K2176" s="190" t="s">
        <v>8069</v>
      </c>
      <c r="L2176" s="190" t="s">
        <v>1447</v>
      </c>
    </row>
    <row r="2177" spans="1:12" ht="15" x14ac:dyDescent="0.25">
      <c r="A2177" s="191" t="s">
        <v>10485</v>
      </c>
      <c r="B2177" s="192" t="s">
        <v>10486</v>
      </c>
      <c r="C2177" s="192" t="s">
        <v>29797</v>
      </c>
      <c r="D2177" s="192" t="s">
        <v>29797</v>
      </c>
      <c r="E2177" s="192" t="s">
        <v>29797</v>
      </c>
      <c r="F2177" s="192" t="s">
        <v>29797</v>
      </c>
      <c r="G2177" s="192" t="s">
        <v>29797</v>
      </c>
      <c r="H2177" s="192" t="s">
        <v>32091</v>
      </c>
      <c r="I2177" s="192" t="s">
        <v>32092</v>
      </c>
      <c r="J2177" s="192" t="s">
        <v>29870</v>
      </c>
      <c r="K2177" s="192" t="s">
        <v>8069</v>
      </c>
      <c r="L2177" s="192" t="s">
        <v>1447</v>
      </c>
    </row>
    <row r="2178" spans="1:12" ht="15" x14ac:dyDescent="0.25">
      <c r="A2178" s="189" t="s">
        <v>15543</v>
      </c>
      <c r="B2178" s="190" t="s">
        <v>19417</v>
      </c>
      <c r="C2178" s="190" t="s">
        <v>29797</v>
      </c>
      <c r="D2178" s="190" t="s">
        <v>29797</v>
      </c>
      <c r="E2178" s="190" t="s">
        <v>29797</v>
      </c>
      <c r="F2178" s="190" t="s">
        <v>29797</v>
      </c>
      <c r="G2178" s="190" t="s">
        <v>29797</v>
      </c>
      <c r="H2178" s="190" t="s">
        <v>31977</v>
      </c>
      <c r="I2178" s="190" t="s">
        <v>10358</v>
      </c>
      <c r="J2178" s="190" t="s">
        <v>29821</v>
      </c>
      <c r="K2178" s="190" t="s">
        <v>5062</v>
      </c>
      <c r="L2178" s="190" t="s">
        <v>1447</v>
      </c>
    </row>
    <row r="2179" spans="1:12" ht="15" x14ac:dyDescent="0.25">
      <c r="A2179" s="191" t="s">
        <v>8579</v>
      </c>
      <c r="B2179" s="192" t="s">
        <v>2159</v>
      </c>
      <c r="C2179" s="192" t="s">
        <v>29797</v>
      </c>
      <c r="D2179" s="192" t="s">
        <v>29797</v>
      </c>
      <c r="E2179" s="192" t="s">
        <v>29797</v>
      </c>
      <c r="F2179" s="192" t="s">
        <v>29797</v>
      </c>
      <c r="G2179" s="192" t="s">
        <v>29797</v>
      </c>
      <c r="H2179" s="192" t="s">
        <v>31977</v>
      </c>
      <c r="I2179" s="192" t="s">
        <v>10358</v>
      </c>
      <c r="J2179" s="192" t="s">
        <v>29821</v>
      </c>
      <c r="K2179" s="192" t="s">
        <v>5062</v>
      </c>
      <c r="L2179" s="192" t="s">
        <v>1447</v>
      </c>
    </row>
    <row r="2180" spans="1:12" ht="15" x14ac:dyDescent="0.25">
      <c r="A2180" s="189" t="s">
        <v>10487</v>
      </c>
      <c r="B2180" s="190" t="s">
        <v>10488</v>
      </c>
      <c r="C2180" s="190" t="s">
        <v>29797</v>
      </c>
      <c r="D2180" s="190" t="s">
        <v>29797</v>
      </c>
      <c r="E2180" s="190" t="s">
        <v>29797</v>
      </c>
      <c r="F2180" s="190" t="s">
        <v>29797</v>
      </c>
      <c r="G2180" s="190" t="s">
        <v>29797</v>
      </c>
      <c r="H2180" s="190" t="s">
        <v>31317</v>
      </c>
      <c r="I2180" s="190" t="s">
        <v>31318</v>
      </c>
      <c r="J2180" s="190" t="s">
        <v>29870</v>
      </c>
      <c r="K2180" s="190" t="s">
        <v>8069</v>
      </c>
      <c r="L2180" s="190" t="s">
        <v>1447</v>
      </c>
    </row>
    <row r="2181" spans="1:12" ht="15" x14ac:dyDescent="0.25">
      <c r="A2181" s="191" t="s">
        <v>10489</v>
      </c>
      <c r="B2181" s="192" t="s">
        <v>10490</v>
      </c>
      <c r="C2181" s="192" t="s">
        <v>29797</v>
      </c>
      <c r="D2181" s="192" t="s">
        <v>29797</v>
      </c>
      <c r="E2181" s="192" t="s">
        <v>29797</v>
      </c>
      <c r="F2181" s="192" t="s">
        <v>29797</v>
      </c>
      <c r="G2181" s="192" t="s">
        <v>29797</v>
      </c>
      <c r="H2181" s="192" t="s">
        <v>31507</v>
      </c>
      <c r="I2181" s="192" t="s">
        <v>1388</v>
      </c>
      <c r="J2181" s="192" t="s">
        <v>29821</v>
      </c>
      <c r="K2181" s="192" t="s">
        <v>5062</v>
      </c>
      <c r="L2181" s="192" t="s">
        <v>1447</v>
      </c>
    </row>
    <row r="2182" spans="1:12" ht="15" x14ac:dyDescent="0.25">
      <c r="A2182" s="189" t="s">
        <v>10491</v>
      </c>
      <c r="B2182" s="190" t="s">
        <v>10492</v>
      </c>
      <c r="C2182" s="190" t="s">
        <v>29797</v>
      </c>
      <c r="D2182" s="190" t="s">
        <v>29797</v>
      </c>
      <c r="E2182" s="190" t="s">
        <v>29797</v>
      </c>
      <c r="F2182" s="190" t="s">
        <v>29797</v>
      </c>
      <c r="G2182" s="190" t="s">
        <v>29797</v>
      </c>
      <c r="H2182" s="190" t="s">
        <v>31337</v>
      </c>
      <c r="I2182" s="190" t="s">
        <v>31338</v>
      </c>
      <c r="J2182" s="190" t="s">
        <v>29821</v>
      </c>
      <c r="K2182" s="190" t="s">
        <v>5062</v>
      </c>
      <c r="L2182" s="190" t="s">
        <v>1447</v>
      </c>
    </row>
    <row r="2183" spans="1:12" ht="15" x14ac:dyDescent="0.25">
      <c r="A2183" s="191" t="s">
        <v>15544</v>
      </c>
      <c r="B2183" s="192" t="s">
        <v>19418</v>
      </c>
      <c r="C2183" s="192" t="s">
        <v>29812</v>
      </c>
      <c r="D2183" s="192" t="s">
        <v>29824</v>
      </c>
      <c r="E2183" s="192" t="s">
        <v>30070</v>
      </c>
      <c r="F2183" s="192" t="s">
        <v>29804</v>
      </c>
      <c r="G2183" s="192" t="s">
        <v>29870</v>
      </c>
      <c r="H2183" s="192" t="s">
        <v>31436</v>
      </c>
      <c r="I2183" s="192" t="s">
        <v>5062</v>
      </c>
      <c r="J2183" s="192" t="s">
        <v>29821</v>
      </c>
      <c r="K2183" s="192" t="s">
        <v>5062</v>
      </c>
      <c r="L2183" s="192" t="s">
        <v>1447</v>
      </c>
    </row>
    <row r="2184" spans="1:12" ht="15" x14ac:dyDescent="0.25">
      <c r="A2184" s="189" t="s">
        <v>10493</v>
      </c>
      <c r="B2184" s="190" t="s">
        <v>10494</v>
      </c>
      <c r="C2184" s="190" t="s">
        <v>29797</v>
      </c>
      <c r="D2184" s="190" t="s">
        <v>29797</v>
      </c>
      <c r="E2184" s="190" t="s">
        <v>29797</v>
      </c>
      <c r="F2184" s="190" t="s">
        <v>29797</v>
      </c>
      <c r="G2184" s="190" t="s">
        <v>29797</v>
      </c>
      <c r="H2184" s="190" t="s">
        <v>32091</v>
      </c>
      <c r="I2184" s="190" t="s">
        <v>32092</v>
      </c>
      <c r="J2184" s="190" t="s">
        <v>29870</v>
      </c>
      <c r="K2184" s="190" t="s">
        <v>8069</v>
      </c>
      <c r="L2184" s="190" t="s">
        <v>1447</v>
      </c>
    </row>
    <row r="2185" spans="1:12" ht="15" x14ac:dyDescent="0.25">
      <c r="A2185" s="191" t="s">
        <v>10495</v>
      </c>
      <c r="B2185" s="192" t="s">
        <v>10496</v>
      </c>
      <c r="C2185" s="192" t="s">
        <v>29812</v>
      </c>
      <c r="D2185" s="192" t="s">
        <v>29824</v>
      </c>
      <c r="E2185" s="192" t="s">
        <v>5062</v>
      </c>
      <c r="F2185" s="192" t="s">
        <v>29804</v>
      </c>
      <c r="G2185" s="192" t="s">
        <v>29821</v>
      </c>
      <c r="H2185" s="192" t="s">
        <v>32093</v>
      </c>
      <c r="I2185" s="192" t="s">
        <v>10497</v>
      </c>
      <c r="J2185" s="192" t="s">
        <v>29821</v>
      </c>
      <c r="K2185" s="192" t="s">
        <v>5062</v>
      </c>
      <c r="L2185" s="192" t="s">
        <v>1447</v>
      </c>
    </row>
    <row r="2186" spans="1:12" ht="15" x14ac:dyDescent="0.25">
      <c r="A2186" s="189" t="s">
        <v>23822</v>
      </c>
      <c r="B2186" s="190" t="s">
        <v>23823</v>
      </c>
      <c r="C2186" s="190" t="s">
        <v>29797</v>
      </c>
      <c r="D2186" s="190" t="s">
        <v>29797</v>
      </c>
      <c r="E2186" s="190" t="s">
        <v>29797</v>
      </c>
      <c r="F2186" s="190" t="s">
        <v>29797</v>
      </c>
      <c r="G2186" s="190" t="s">
        <v>29797</v>
      </c>
      <c r="H2186" s="190" t="s">
        <v>32094</v>
      </c>
      <c r="I2186" s="190" t="s">
        <v>31166</v>
      </c>
      <c r="J2186" s="190" t="s">
        <v>29870</v>
      </c>
      <c r="K2186" s="190" t="s">
        <v>8069</v>
      </c>
      <c r="L2186" s="190" t="s">
        <v>1447</v>
      </c>
    </row>
    <row r="2187" spans="1:12" ht="15" x14ac:dyDescent="0.25">
      <c r="A2187" s="191" t="s">
        <v>10498</v>
      </c>
      <c r="B2187" s="192" t="s">
        <v>10499</v>
      </c>
      <c r="C2187" s="192" t="s">
        <v>29797</v>
      </c>
      <c r="D2187" s="192" t="s">
        <v>29797</v>
      </c>
      <c r="E2187" s="192" t="s">
        <v>29797</v>
      </c>
      <c r="F2187" s="192" t="s">
        <v>29797</v>
      </c>
      <c r="G2187" s="192" t="s">
        <v>29797</v>
      </c>
      <c r="H2187" s="192" t="s">
        <v>31354</v>
      </c>
      <c r="I2187" s="192" t="s">
        <v>30165</v>
      </c>
      <c r="J2187" s="192" t="s">
        <v>29821</v>
      </c>
      <c r="K2187" s="192" t="s">
        <v>5062</v>
      </c>
      <c r="L2187" s="192" t="s">
        <v>1447</v>
      </c>
    </row>
    <row r="2188" spans="1:12" ht="15" x14ac:dyDescent="0.25">
      <c r="A2188" s="189" t="s">
        <v>10500</v>
      </c>
      <c r="B2188" s="190" t="s">
        <v>10501</v>
      </c>
      <c r="C2188" s="190" t="s">
        <v>29801</v>
      </c>
      <c r="D2188" s="190" t="s">
        <v>30071</v>
      </c>
      <c r="E2188" s="190" t="s">
        <v>30072</v>
      </c>
      <c r="F2188" s="190" t="s">
        <v>29959</v>
      </c>
      <c r="G2188" s="190" t="s">
        <v>29797</v>
      </c>
      <c r="H2188" s="190" t="s">
        <v>31476</v>
      </c>
      <c r="I2188" s="190" t="s">
        <v>31477</v>
      </c>
      <c r="J2188" s="190" t="s">
        <v>29821</v>
      </c>
      <c r="K2188" s="190" t="s">
        <v>5062</v>
      </c>
      <c r="L2188" s="190" t="s">
        <v>1447</v>
      </c>
    </row>
    <row r="2189" spans="1:12" ht="15" x14ac:dyDescent="0.25">
      <c r="A2189" s="191" t="s">
        <v>23824</v>
      </c>
      <c r="B2189" s="192" t="s">
        <v>23825</v>
      </c>
      <c r="C2189" s="192" t="s">
        <v>29797</v>
      </c>
      <c r="D2189" s="192" t="s">
        <v>29797</v>
      </c>
      <c r="E2189" s="192" t="s">
        <v>29797</v>
      </c>
      <c r="F2189" s="192" t="s">
        <v>29797</v>
      </c>
      <c r="G2189" s="192" t="s">
        <v>29797</v>
      </c>
      <c r="H2189" s="192" t="s">
        <v>31546</v>
      </c>
      <c r="I2189" s="192" t="s">
        <v>31547</v>
      </c>
      <c r="J2189" s="192" t="s">
        <v>29821</v>
      </c>
      <c r="K2189" s="192" t="s">
        <v>5062</v>
      </c>
      <c r="L2189" s="192" t="s">
        <v>1447</v>
      </c>
    </row>
    <row r="2190" spans="1:12" ht="15" x14ac:dyDescent="0.25">
      <c r="A2190" s="189" t="s">
        <v>23826</v>
      </c>
      <c r="B2190" s="190" t="s">
        <v>23827</v>
      </c>
      <c r="C2190" s="190" t="s">
        <v>29797</v>
      </c>
      <c r="D2190" s="190" t="s">
        <v>29797</v>
      </c>
      <c r="E2190" s="190" t="s">
        <v>29797</v>
      </c>
      <c r="F2190" s="190" t="s">
        <v>29797</v>
      </c>
      <c r="G2190" s="190" t="s">
        <v>29797</v>
      </c>
      <c r="H2190" s="190" t="s">
        <v>31402</v>
      </c>
      <c r="I2190" s="190" t="s">
        <v>31403</v>
      </c>
      <c r="J2190" s="190" t="s">
        <v>29821</v>
      </c>
      <c r="K2190" s="190" t="s">
        <v>5062</v>
      </c>
      <c r="L2190" s="190" t="s">
        <v>1447</v>
      </c>
    </row>
    <row r="2191" spans="1:12" ht="15" x14ac:dyDescent="0.25">
      <c r="A2191" s="191" t="s">
        <v>8580</v>
      </c>
      <c r="B2191" s="192" t="s">
        <v>2160</v>
      </c>
      <c r="C2191" s="192" t="s">
        <v>29797</v>
      </c>
      <c r="D2191" s="192" t="s">
        <v>29797</v>
      </c>
      <c r="E2191" s="192" t="s">
        <v>29797</v>
      </c>
      <c r="F2191" s="192" t="s">
        <v>29797</v>
      </c>
      <c r="G2191" s="192" t="s">
        <v>29797</v>
      </c>
      <c r="H2191" s="192" t="s">
        <v>29797</v>
      </c>
      <c r="I2191" s="192" t="s">
        <v>29797</v>
      </c>
      <c r="J2191" s="192" t="s">
        <v>29797</v>
      </c>
      <c r="K2191" s="192" t="s">
        <v>29797</v>
      </c>
      <c r="L2191" s="192" t="s">
        <v>29797</v>
      </c>
    </row>
    <row r="2192" spans="1:12" ht="15" x14ac:dyDescent="0.25">
      <c r="A2192" s="189" t="s">
        <v>8581</v>
      </c>
      <c r="B2192" s="190" t="s">
        <v>2161</v>
      </c>
      <c r="C2192" s="190" t="s">
        <v>29797</v>
      </c>
      <c r="D2192" s="190" t="s">
        <v>29797</v>
      </c>
      <c r="E2192" s="190" t="s">
        <v>29797</v>
      </c>
      <c r="F2192" s="190" t="s">
        <v>29797</v>
      </c>
      <c r="G2192" s="190" t="s">
        <v>29797</v>
      </c>
      <c r="H2192" s="190" t="s">
        <v>29797</v>
      </c>
      <c r="I2192" s="190" t="s">
        <v>29797</v>
      </c>
      <c r="J2192" s="190" t="s">
        <v>29821</v>
      </c>
      <c r="K2192" s="190" t="s">
        <v>5062</v>
      </c>
      <c r="L2192" s="190" t="s">
        <v>1447</v>
      </c>
    </row>
    <row r="2193" spans="1:12" ht="15" x14ac:dyDescent="0.25">
      <c r="A2193" s="191" t="s">
        <v>15545</v>
      </c>
      <c r="B2193" s="192" t="s">
        <v>19419</v>
      </c>
      <c r="C2193" s="192" t="s">
        <v>29797</v>
      </c>
      <c r="D2193" s="192" t="s">
        <v>29797</v>
      </c>
      <c r="E2193" s="192" t="s">
        <v>29797</v>
      </c>
      <c r="F2193" s="192" t="s">
        <v>29797</v>
      </c>
      <c r="G2193" s="192" t="s">
        <v>29797</v>
      </c>
      <c r="H2193" s="192" t="s">
        <v>29797</v>
      </c>
      <c r="I2193" s="192" t="s">
        <v>29797</v>
      </c>
      <c r="J2193" s="192" t="s">
        <v>29797</v>
      </c>
      <c r="K2193" s="192" t="s">
        <v>29797</v>
      </c>
      <c r="L2193" s="192" t="s">
        <v>29797</v>
      </c>
    </row>
    <row r="2194" spans="1:12" ht="15" x14ac:dyDescent="0.25">
      <c r="A2194" s="189" t="s">
        <v>23828</v>
      </c>
      <c r="B2194" s="190" t="s">
        <v>23829</v>
      </c>
      <c r="C2194" s="190" t="s">
        <v>29797</v>
      </c>
      <c r="D2194" s="190" t="s">
        <v>29797</v>
      </c>
      <c r="E2194" s="190" t="s">
        <v>29797</v>
      </c>
      <c r="F2194" s="190" t="s">
        <v>29797</v>
      </c>
      <c r="G2194" s="190" t="s">
        <v>29797</v>
      </c>
      <c r="H2194" s="190" t="s">
        <v>32095</v>
      </c>
      <c r="I2194" s="190" t="s">
        <v>32096</v>
      </c>
      <c r="J2194" s="190" t="s">
        <v>31325</v>
      </c>
      <c r="K2194" s="190" t="s">
        <v>5073</v>
      </c>
      <c r="L2194" s="190" t="s">
        <v>1447</v>
      </c>
    </row>
    <row r="2195" spans="1:12" ht="15" x14ac:dyDescent="0.25">
      <c r="A2195" s="191" t="s">
        <v>23830</v>
      </c>
      <c r="B2195" s="192" t="s">
        <v>23831</v>
      </c>
      <c r="C2195" s="192" t="s">
        <v>29797</v>
      </c>
      <c r="D2195" s="192" t="s">
        <v>29797</v>
      </c>
      <c r="E2195" s="192" t="s">
        <v>29797</v>
      </c>
      <c r="F2195" s="192" t="s">
        <v>29797</v>
      </c>
      <c r="G2195" s="192" t="s">
        <v>29797</v>
      </c>
      <c r="H2195" s="192" t="s">
        <v>31724</v>
      </c>
      <c r="I2195" s="192" t="s">
        <v>5073</v>
      </c>
      <c r="J2195" s="192" t="s">
        <v>31325</v>
      </c>
      <c r="K2195" s="192" t="s">
        <v>5073</v>
      </c>
      <c r="L2195" s="192" t="s">
        <v>1447</v>
      </c>
    </row>
    <row r="2196" spans="1:12" ht="15" x14ac:dyDescent="0.25">
      <c r="A2196" s="189" t="s">
        <v>23832</v>
      </c>
      <c r="B2196" s="190" t="s">
        <v>23833</v>
      </c>
      <c r="C2196" s="190" t="s">
        <v>29797</v>
      </c>
      <c r="D2196" s="190" t="s">
        <v>29797</v>
      </c>
      <c r="E2196" s="190" t="s">
        <v>29797</v>
      </c>
      <c r="F2196" s="190" t="s">
        <v>29797</v>
      </c>
      <c r="G2196" s="190" t="s">
        <v>29797</v>
      </c>
      <c r="H2196" s="190" t="s">
        <v>31374</v>
      </c>
      <c r="I2196" s="190" t="s">
        <v>30278</v>
      </c>
      <c r="J2196" s="190" t="s">
        <v>29821</v>
      </c>
      <c r="K2196" s="190" t="s">
        <v>5062</v>
      </c>
      <c r="L2196" s="190" t="s">
        <v>1447</v>
      </c>
    </row>
    <row r="2197" spans="1:12" ht="15" x14ac:dyDescent="0.25">
      <c r="A2197" s="191" t="s">
        <v>8582</v>
      </c>
      <c r="B2197" s="192" t="s">
        <v>2162</v>
      </c>
      <c r="C2197" s="192" t="s">
        <v>29797</v>
      </c>
      <c r="D2197" s="192" t="s">
        <v>29797</v>
      </c>
      <c r="E2197" s="192" t="s">
        <v>29797</v>
      </c>
      <c r="F2197" s="192" t="s">
        <v>29797</v>
      </c>
      <c r="G2197" s="192" t="s">
        <v>29797</v>
      </c>
      <c r="H2197" s="192" t="s">
        <v>29797</v>
      </c>
      <c r="I2197" s="192" t="s">
        <v>29797</v>
      </c>
      <c r="J2197" s="192" t="s">
        <v>29797</v>
      </c>
      <c r="K2197" s="192" t="s">
        <v>29797</v>
      </c>
      <c r="L2197" s="192" t="s">
        <v>29797</v>
      </c>
    </row>
    <row r="2198" spans="1:12" ht="15" x14ac:dyDescent="0.25">
      <c r="A2198" s="189" t="s">
        <v>15546</v>
      </c>
      <c r="B2198" s="190" t="s">
        <v>19420</v>
      </c>
      <c r="C2198" s="190" t="s">
        <v>29797</v>
      </c>
      <c r="D2198" s="190" t="s">
        <v>29797</v>
      </c>
      <c r="E2198" s="190" t="s">
        <v>29797</v>
      </c>
      <c r="F2198" s="190" t="s">
        <v>29797</v>
      </c>
      <c r="G2198" s="190" t="s">
        <v>29797</v>
      </c>
      <c r="H2198" s="190" t="s">
        <v>32097</v>
      </c>
      <c r="I2198" s="190" t="s">
        <v>32098</v>
      </c>
      <c r="J2198" s="190" t="s">
        <v>31947</v>
      </c>
      <c r="K2198" s="190" t="s">
        <v>10390</v>
      </c>
      <c r="L2198" s="190" t="s">
        <v>1447</v>
      </c>
    </row>
    <row r="2199" spans="1:12" ht="15" x14ac:dyDescent="0.25">
      <c r="A2199" s="191" t="s">
        <v>10502</v>
      </c>
      <c r="B2199" s="192" t="s">
        <v>10503</v>
      </c>
      <c r="C2199" s="192" t="s">
        <v>29797</v>
      </c>
      <c r="D2199" s="192" t="s">
        <v>29797</v>
      </c>
      <c r="E2199" s="192" t="s">
        <v>29797</v>
      </c>
      <c r="F2199" s="192" t="s">
        <v>29797</v>
      </c>
      <c r="G2199" s="192" t="s">
        <v>29797</v>
      </c>
      <c r="H2199" s="192" t="s">
        <v>31337</v>
      </c>
      <c r="I2199" s="192" t="s">
        <v>31338</v>
      </c>
      <c r="J2199" s="192" t="s">
        <v>29821</v>
      </c>
      <c r="K2199" s="192" t="s">
        <v>5062</v>
      </c>
      <c r="L2199" s="192" t="s">
        <v>1447</v>
      </c>
    </row>
    <row r="2200" spans="1:12" ht="15" x14ac:dyDescent="0.25">
      <c r="A2200" s="189" t="s">
        <v>10504</v>
      </c>
      <c r="B2200" s="190" t="s">
        <v>13451</v>
      </c>
      <c r="C2200" s="190" t="s">
        <v>29797</v>
      </c>
      <c r="D2200" s="190" t="s">
        <v>29797</v>
      </c>
      <c r="E2200" s="190" t="s">
        <v>29797</v>
      </c>
      <c r="F2200" s="190" t="s">
        <v>29797</v>
      </c>
      <c r="G2200" s="190" t="s">
        <v>29797</v>
      </c>
      <c r="H2200" s="190" t="s">
        <v>32099</v>
      </c>
      <c r="I2200" s="190" t="s">
        <v>32100</v>
      </c>
      <c r="J2200" s="190" t="s">
        <v>29821</v>
      </c>
      <c r="K2200" s="190" t="s">
        <v>5062</v>
      </c>
      <c r="L2200" s="190" t="s">
        <v>1447</v>
      </c>
    </row>
    <row r="2201" spans="1:12" ht="15" x14ac:dyDescent="0.25">
      <c r="A2201" s="191" t="s">
        <v>15547</v>
      </c>
      <c r="B2201" s="192" t="s">
        <v>19421</v>
      </c>
      <c r="C2201" s="192" t="s">
        <v>29797</v>
      </c>
      <c r="D2201" s="192" t="s">
        <v>29797</v>
      </c>
      <c r="E2201" s="192" t="s">
        <v>29797</v>
      </c>
      <c r="F2201" s="192" t="s">
        <v>29797</v>
      </c>
      <c r="G2201" s="192" t="s">
        <v>29797</v>
      </c>
      <c r="H2201" s="192" t="s">
        <v>31402</v>
      </c>
      <c r="I2201" s="192" t="s">
        <v>31403</v>
      </c>
      <c r="J2201" s="192" t="s">
        <v>29821</v>
      </c>
      <c r="K2201" s="192" t="s">
        <v>5062</v>
      </c>
      <c r="L2201" s="192" t="s">
        <v>1447</v>
      </c>
    </row>
    <row r="2202" spans="1:12" ht="15" x14ac:dyDescent="0.25">
      <c r="A2202" s="189" t="s">
        <v>23834</v>
      </c>
      <c r="B2202" s="190" t="s">
        <v>23835</v>
      </c>
      <c r="C2202" s="190" t="s">
        <v>29797</v>
      </c>
      <c r="D2202" s="190" t="s">
        <v>29797</v>
      </c>
      <c r="E2202" s="190" t="s">
        <v>29797</v>
      </c>
      <c r="F2202" s="190" t="s">
        <v>29797</v>
      </c>
      <c r="G2202" s="190" t="s">
        <v>29797</v>
      </c>
      <c r="H2202" s="190" t="s">
        <v>29797</v>
      </c>
      <c r="I2202" s="190" t="s">
        <v>29797</v>
      </c>
      <c r="J2202" s="190" t="s">
        <v>29797</v>
      </c>
      <c r="K2202" s="190" t="s">
        <v>29797</v>
      </c>
      <c r="L2202" s="190" t="s">
        <v>29797</v>
      </c>
    </row>
    <row r="2203" spans="1:12" ht="15" x14ac:dyDescent="0.25">
      <c r="A2203" s="191" t="s">
        <v>8583</v>
      </c>
      <c r="B2203" s="192" t="s">
        <v>2163</v>
      </c>
      <c r="C2203" s="192" t="s">
        <v>29797</v>
      </c>
      <c r="D2203" s="192" t="s">
        <v>29797</v>
      </c>
      <c r="E2203" s="192" t="s">
        <v>29797</v>
      </c>
      <c r="F2203" s="192" t="s">
        <v>29797</v>
      </c>
      <c r="G2203" s="192" t="s">
        <v>29797</v>
      </c>
      <c r="H2203" s="192" t="s">
        <v>29797</v>
      </c>
      <c r="I2203" s="192" t="s">
        <v>29797</v>
      </c>
      <c r="J2203" s="192" t="s">
        <v>29797</v>
      </c>
      <c r="K2203" s="192" t="s">
        <v>29797</v>
      </c>
      <c r="L2203" s="192" t="s">
        <v>29797</v>
      </c>
    </row>
    <row r="2204" spans="1:12" ht="15" x14ac:dyDescent="0.25">
      <c r="A2204" s="189" t="s">
        <v>8584</v>
      </c>
      <c r="B2204" s="190" t="s">
        <v>2164</v>
      </c>
      <c r="C2204" s="190" t="s">
        <v>29797</v>
      </c>
      <c r="D2204" s="190" t="s">
        <v>29797</v>
      </c>
      <c r="E2204" s="190" t="s">
        <v>29797</v>
      </c>
      <c r="F2204" s="190" t="s">
        <v>29797</v>
      </c>
      <c r="G2204" s="190" t="s">
        <v>29797</v>
      </c>
      <c r="H2204" s="190" t="s">
        <v>31571</v>
      </c>
      <c r="I2204" s="190" t="s">
        <v>1391</v>
      </c>
      <c r="J2204" s="190" t="s">
        <v>29821</v>
      </c>
      <c r="K2204" s="190" t="s">
        <v>5062</v>
      </c>
      <c r="L2204" s="190" t="s">
        <v>1447</v>
      </c>
    </row>
    <row r="2205" spans="1:12" ht="15" x14ac:dyDescent="0.25">
      <c r="A2205" s="191" t="s">
        <v>8585</v>
      </c>
      <c r="B2205" s="192" t="s">
        <v>2165</v>
      </c>
      <c r="C2205" s="192" t="s">
        <v>29797</v>
      </c>
      <c r="D2205" s="192" t="s">
        <v>29797</v>
      </c>
      <c r="E2205" s="192" t="s">
        <v>29797</v>
      </c>
      <c r="F2205" s="192" t="s">
        <v>29797</v>
      </c>
      <c r="G2205" s="192" t="s">
        <v>29797</v>
      </c>
      <c r="H2205" s="192" t="s">
        <v>29797</v>
      </c>
      <c r="I2205" s="192" t="s">
        <v>29797</v>
      </c>
      <c r="J2205" s="192" t="s">
        <v>29797</v>
      </c>
      <c r="K2205" s="192" t="s">
        <v>29797</v>
      </c>
      <c r="L2205" s="192" t="s">
        <v>1447</v>
      </c>
    </row>
    <row r="2206" spans="1:12" ht="15" x14ac:dyDescent="0.25">
      <c r="A2206" s="189" t="s">
        <v>8586</v>
      </c>
      <c r="B2206" s="190" t="s">
        <v>2166</v>
      </c>
      <c r="C2206" s="190" t="s">
        <v>29812</v>
      </c>
      <c r="D2206" s="190" t="s">
        <v>29824</v>
      </c>
      <c r="E2206" s="190" t="s">
        <v>30073</v>
      </c>
      <c r="F2206" s="190" t="s">
        <v>29804</v>
      </c>
      <c r="G2206" s="190" t="s">
        <v>29987</v>
      </c>
      <c r="H2206" s="190" t="s">
        <v>31361</v>
      </c>
      <c r="I2206" s="190" t="s">
        <v>5062</v>
      </c>
      <c r="J2206" s="190" t="s">
        <v>29821</v>
      </c>
      <c r="K2206" s="190" t="s">
        <v>5062</v>
      </c>
      <c r="L2206" s="190" t="s">
        <v>1447</v>
      </c>
    </row>
    <row r="2207" spans="1:12" ht="15" x14ac:dyDescent="0.25">
      <c r="A2207" s="191" t="s">
        <v>15548</v>
      </c>
      <c r="B2207" s="192" t="s">
        <v>19422</v>
      </c>
      <c r="C2207" s="192" t="s">
        <v>29797</v>
      </c>
      <c r="D2207" s="192" t="s">
        <v>29797</v>
      </c>
      <c r="E2207" s="192" t="s">
        <v>29797</v>
      </c>
      <c r="F2207" s="192" t="s">
        <v>29797</v>
      </c>
      <c r="G2207" s="192" t="s">
        <v>29797</v>
      </c>
      <c r="H2207" s="192" t="s">
        <v>29797</v>
      </c>
      <c r="I2207" s="192" t="s">
        <v>29797</v>
      </c>
      <c r="J2207" s="192" t="s">
        <v>29797</v>
      </c>
      <c r="K2207" s="192" t="s">
        <v>29797</v>
      </c>
      <c r="L2207" s="192" t="s">
        <v>29797</v>
      </c>
    </row>
    <row r="2208" spans="1:12" ht="15" x14ac:dyDescent="0.25">
      <c r="A2208" s="189" t="s">
        <v>23836</v>
      </c>
      <c r="B2208" s="190" t="s">
        <v>23837</v>
      </c>
      <c r="C2208" s="190" t="s">
        <v>29797</v>
      </c>
      <c r="D2208" s="190" t="s">
        <v>29797</v>
      </c>
      <c r="E2208" s="190" t="s">
        <v>29797</v>
      </c>
      <c r="F2208" s="190" t="s">
        <v>29797</v>
      </c>
      <c r="G2208" s="190" t="s">
        <v>29797</v>
      </c>
      <c r="H2208" s="190" t="s">
        <v>31307</v>
      </c>
      <c r="I2208" s="190" t="s">
        <v>5062</v>
      </c>
      <c r="J2208" s="190" t="s">
        <v>29821</v>
      </c>
      <c r="K2208" s="190" t="s">
        <v>5062</v>
      </c>
      <c r="L2208" s="190" t="s">
        <v>1447</v>
      </c>
    </row>
    <row r="2209" spans="1:12" ht="15" x14ac:dyDescent="0.25">
      <c r="A2209" s="191" t="s">
        <v>8587</v>
      </c>
      <c r="B2209" s="192" t="s">
        <v>2167</v>
      </c>
      <c r="C2209" s="192" t="s">
        <v>29797</v>
      </c>
      <c r="D2209" s="192" t="s">
        <v>29797</v>
      </c>
      <c r="E2209" s="192" t="s">
        <v>29797</v>
      </c>
      <c r="F2209" s="192" t="s">
        <v>29797</v>
      </c>
      <c r="G2209" s="192" t="s">
        <v>29797</v>
      </c>
      <c r="H2209" s="192" t="s">
        <v>31974</v>
      </c>
      <c r="I2209" s="192" t="s">
        <v>31975</v>
      </c>
      <c r="J2209" s="192" t="s">
        <v>31325</v>
      </c>
      <c r="K2209" s="192" t="s">
        <v>5073</v>
      </c>
      <c r="L2209" s="192" t="s">
        <v>1447</v>
      </c>
    </row>
    <row r="2210" spans="1:12" ht="15" x14ac:dyDescent="0.25">
      <c r="A2210" s="189" t="s">
        <v>23838</v>
      </c>
      <c r="B2210" s="190" t="s">
        <v>23839</v>
      </c>
      <c r="C2210" s="190" t="s">
        <v>29812</v>
      </c>
      <c r="D2210" s="190" t="s">
        <v>29824</v>
      </c>
      <c r="E2210" s="190" t="s">
        <v>30074</v>
      </c>
      <c r="F2210" s="190" t="s">
        <v>29804</v>
      </c>
      <c r="G2210" s="190" t="s">
        <v>29847</v>
      </c>
      <c r="H2210" s="190" t="s">
        <v>31374</v>
      </c>
      <c r="I2210" s="190" t="s">
        <v>30278</v>
      </c>
      <c r="J2210" s="190" t="s">
        <v>29821</v>
      </c>
      <c r="K2210" s="190" t="s">
        <v>5062</v>
      </c>
      <c r="L2210" s="190" t="s">
        <v>1447</v>
      </c>
    </row>
    <row r="2211" spans="1:12" ht="15" x14ac:dyDescent="0.25">
      <c r="A2211" s="191" t="s">
        <v>23840</v>
      </c>
      <c r="B2211" s="192" t="s">
        <v>23841</v>
      </c>
      <c r="C2211" s="192" t="s">
        <v>29797</v>
      </c>
      <c r="D2211" s="192" t="s">
        <v>29797</v>
      </c>
      <c r="E2211" s="192" t="s">
        <v>29797</v>
      </c>
      <c r="F2211" s="192" t="s">
        <v>29797</v>
      </c>
      <c r="G2211" s="192" t="s">
        <v>29797</v>
      </c>
      <c r="H2211" s="192" t="s">
        <v>29797</v>
      </c>
      <c r="I2211" s="192" t="s">
        <v>29797</v>
      </c>
      <c r="J2211" s="192" t="s">
        <v>29797</v>
      </c>
      <c r="K2211" s="192" t="s">
        <v>29797</v>
      </c>
      <c r="L2211" s="192" t="s">
        <v>1446</v>
      </c>
    </row>
    <row r="2212" spans="1:12" ht="15" x14ac:dyDescent="0.25">
      <c r="A2212" s="189" t="s">
        <v>15549</v>
      </c>
      <c r="B2212" s="190" t="s">
        <v>23842</v>
      </c>
      <c r="C2212" s="190" t="s">
        <v>29797</v>
      </c>
      <c r="D2212" s="190" t="s">
        <v>29797</v>
      </c>
      <c r="E2212" s="190" t="s">
        <v>29797</v>
      </c>
      <c r="F2212" s="190" t="s">
        <v>29797</v>
      </c>
      <c r="G2212" s="190" t="s">
        <v>29797</v>
      </c>
      <c r="H2212" s="190" t="s">
        <v>31314</v>
      </c>
      <c r="I2212" s="190" t="s">
        <v>5062</v>
      </c>
      <c r="J2212" s="190" t="s">
        <v>29821</v>
      </c>
      <c r="K2212" s="190" t="s">
        <v>5062</v>
      </c>
      <c r="L2212" s="190" t="s">
        <v>1447</v>
      </c>
    </row>
    <row r="2213" spans="1:12" ht="15" x14ac:dyDescent="0.25">
      <c r="A2213" s="191" t="s">
        <v>8588</v>
      </c>
      <c r="B2213" s="192" t="s">
        <v>2168</v>
      </c>
      <c r="C2213" s="192" t="s">
        <v>29797</v>
      </c>
      <c r="D2213" s="192" t="s">
        <v>29797</v>
      </c>
      <c r="E2213" s="192" t="s">
        <v>29797</v>
      </c>
      <c r="F2213" s="192" t="s">
        <v>29797</v>
      </c>
      <c r="G2213" s="192" t="s">
        <v>29797</v>
      </c>
      <c r="H2213" s="192" t="s">
        <v>29797</v>
      </c>
      <c r="I2213" s="192" t="s">
        <v>29797</v>
      </c>
      <c r="J2213" s="192" t="s">
        <v>29821</v>
      </c>
      <c r="K2213" s="192" t="s">
        <v>5062</v>
      </c>
      <c r="L2213" s="192" t="s">
        <v>1447</v>
      </c>
    </row>
    <row r="2214" spans="1:12" ht="15" x14ac:dyDescent="0.25">
      <c r="A2214" s="189" t="s">
        <v>8589</v>
      </c>
      <c r="B2214" s="190" t="s">
        <v>2169</v>
      </c>
      <c r="C2214" s="190" t="s">
        <v>29797</v>
      </c>
      <c r="D2214" s="190" t="s">
        <v>29797</v>
      </c>
      <c r="E2214" s="190" t="s">
        <v>29797</v>
      </c>
      <c r="F2214" s="190" t="s">
        <v>29797</v>
      </c>
      <c r="G2214" s="190" t="s">
        <v>29797</v>
      </c>
      <c r="H2214" s="190" t="s">
        <v>31588</v>
      </c>
      <c r="I2214" s="190" t="s">
        <v>30455</v>
      </c>
      <c r="J2214" s="190" t="s">
        <v>29870</v>
      </c>
      <c r="K2214" s="190" t="s">
        <v>8069</v>
      </c>
      <c r="L2214" s="190" t="s">
        <v>1447</v>
      </c>
    </row>
    <row r="2215" spans="1:12" ht="15" x14ac:dyDescent="0.25">
      <c r="A2215" s="191" t="s">
        <v>8590</v>
      </c>
      <c r="B2215" s="192" t="s">
        <v>2170</v>
      </c>
      <c r="C2215" s="192" t="s">
        <v>29797</v>
      </c>
      <c r="D2215" s="192" t="s">
        <v>29797</v>
      </c>
      <c r="E2215" s="192" t="s">
        <v>29797</v>
      </c>
      <c r="F2215" s="192" t="s">
        <v>29797</v>
      </c>
      <c r="G2215" s="192" t="s">
        <v>29797</v>
      </c>
      <c r="H2215" s="192" t="s">
        <v>32101</v>
      </c>
      <c r="I2215" s="192" t="s">
        <v>31979</v>
      </c>
      <c r="J2215" s="192" t="s">
        <v>29826</v>
      </c>
      <c r="K2215" s="192" t="s">
        <v>5078</v>
      </c>
      <c r="L2215" s="192" t="s">
        <v>1447</v>
      </c>
    </row>
    <row r="2216" spans="1:12" ht="15" x14ac:dyDescent="0.25">
      <c r="A2216" s="189" t="s">
        <v>8591</v>
      </c>
      <c r="B2216" s="190" t="s">
        <v>2171</v>
      </c>
      <c r="C2216" s="190" t="s">
        <v>29797</v>
      </c>
      <c r="D2216" s="190" t="s">
        <v>29797</v>
      </c>
      <c r="E2216" s="190" t="s">
        <v>29797</v>
      </c>
      <c r="F2216" s="190" t="s">
        <v>29797</v>
      </c>
      <c r="G2216" s="190" t="s">
        <v>29797</v>
      </c>
      <c r="H2216" s="190" t="s">
        <v>31542</v>
      </c>
      <c r="I2216" s="190" t="s">
        <v>31543</v>
      </c>
      <c r="J2216" s="190" t="s">
        <v>29821</v>
      </c>
      <c r="K2216" s="190" t="s">
        <v>5062</v>
      </c>
      <c r="L2216" s="190" t="s">
        <v>1447</v>
      </c>
    </row>
    <row r="2217" spans="1:12" ht="15" x14ac:dyDescent="0.25">
      <c r="A2217" s="191" t="s">
        <v>15550</v>
      </c>
      <c r="B2217" s="192" t="s">
        <v>19423</v>
      </c>
      <c r="C2217" s="192" t="s">
        <v>29812</v>
      </c>
      <c r="D2217" s="192" t="s">
        <v>29824</v>
      </c>
      <c r="E2217" s="192" t="s">
        <v>30075</v>
      </c>
      <c r="F2217" s="192" t="s">
        <v>29804</v>
      </c>
      <c r="G2217" s="192" t="s">
        <v>30017</v>
      </c>
      <c r="H2217" s="192" t="s">
        <v>31333</v>
      </c>
      <c r="I2217" s="192" t="s">
        <v>5073</v>
      </c>
      <c r="J2217" s="192" t="s">
        <v>31325</v>
      </c>
      <c r="K2217" s="192" t="s">
        <v>5073</v>
      </c>
      <c r="L2217" s="192" t="s">
        <v>1447</v>
      </c>
    </row>
    <row r="2218" spans="1:12" ht="15" x14ac:dyDescent="0.25">
      <c r="A2218" s="189" t="s">
        <v>15551</v>
      </c>
      <c r="B2218" s="190" t="s">
        <v>19424</v>
      </c>
      <c r="C2218" s="190" t="s">
        <v>29797</v>
      </c>
      <c r="D2218" s="190" t="s">
        <v>29797</v>
      </c>
      <c r="E2218" s="190" t="s">
        <v>29797</v>
      </c>
      <c r="F2218" s="190" t="s">
        <v>29797</v>
      </c>
      <c r="G2218" s="190" t="s">
        <v>29797</v>
      </c>
      <c r="H2218" s="190" t="s">
        <v>29797</v>
      </c>
      <c r="I2218" s="190" t="s">
        <v>29797</v>
      </c>
      <c r="J2218" s="190" t="s">
        <v>29797</v>
      </c>
      <c r="K2218" s="190" t="s">
        <v>29797</v>
      </c>
      <c r="L2218" s="190" t="s">
        <v>29797</v>
      </c>
    </row>
    <row r="2219" spans="1:12" ht="15" x14ac:dyDescent="0.25">
      <c r="A2219" s="191" t="s">
        <v>8592</v>
      </c>
      <c r="B2219" s="192" t="s">
        <v>2172</v>
      </c>
      <c r="C2219" s="192" t="s">
        <v>29797</v>
      </c>
      <c r="D2219" s="192" t="s">
        <v>29797</v>
      </c>
      <c r="E2219" s="192" t="s">
        <v>29797</v>
      </c>
      <c r="F2219" s="192" t="s">
        <v>29797</v>
      </c>
      <c r="G2219" s="192" t="s">
        <v>29797</v>
      </c>
      <c r="H2219" s="192" t="s">
        <v>31598</v>
      </c>
      <c r="I2219" s="192" t="s">
        <v>31599</v>
      </c>
      <c r="J2219" s="192" t="s">
        <v>29821</v>
      </c>
      <c r="K2219" s="192" t="s">
        <v>5062</v>
      </c>
      <c r="L2219" s="192" t="s">
        <v>1447</v>
      </c>
    </row>
    <row r="2220" spans="1:12" ht="15" x14ac:dyDescent="0.25">
      <c r="A2220" s="189" t="s">
        <v>8593</v>
      </c>
      <c r="B2220" s="190" t="s">
        <v>2173</v>
      </c>
      <c r="C2220" s="190" t="s">
        <v>29797</v>
      </c>
      <c r="D2220" s="190" t="s">
        <v>29797</v>
      </c>
      <c r="E2220" s="190" t="s">
        <v>29797</v>
      </c>
      <c r="F2220" s="190" t="s">
        <v>29797</v>
      </c>
      <c r="G2220" s="190" t="s">
        <v>29797</v>
      </c>
      <c r="H2220" s="190" t="s">
        <v>31376</v>
      </c>
      <c r="I2220" s="190" t="s">
        <v>5062</v>
      </c>
      <c r="J2220" s="190" t="s">
        <v>29821</v>
      </c>
      <c r="K2220" s="190" t="s">
        <v>5062</v>
      </c>
      <c r="L2220" s="190" t="s">
        <v>1447</v>
      </c>
    </row>
    <row r="2221" spans="1:12" ht="15" x14ac:dyDescent="0.25">
      <c r="A2221" s="191" t="s">
        <v>8594</v>
      </c>
      <c r="B2221" s="192" t="s">
        <v>2174</v>
      </c>
      <c r="C2221" s="192" t="s">
        <v>29797</v>
      </c>
      <c r="D2221" s="192" t="s">
        <v>29797</v>
      </c>
      <c r="E2221" s="192" t="s">
        <v>29797</v>
      </c>
      <c r="F2221" s="192" t="s">
        <v>29797</v>
      </c>
      <c r="G2221" s="192" t="s">
        <v>29797</v>
      </c>
      <c r="H2221" s="192" t="s">
        <v>31374</v>
      </c>
      <c r="I2221" s="192" t="s">
        <v>30278</v>
      </c>
      <c r="J2221" s="192" t="s">
        <v>29821</v>
      </c>
      <c r="K2221" s="192" t="s">
        <v>5062</v>
      </c>
      <c r="L2221" s="192" t="s">
        <v>1447</v>
      </c>
    </row>
    <row r="2222" spans="1:12" ht="15" x14ac:dyDescent="0.25">
      <c r="A2222" s="189" t="s">
        <v>15552</v>
      </c>
      <c r="B2222" s="190" t="s">
        <v>19425</v>
      </c>
      <c r="C2222" s="190" t="s">
        <v>29797</v>
      </c>
      <c r="D2222" s="190" t="s">
        <v>29797</v>
      </c>
      <c r="E2222" s="190" t="s">
        <v>29797</v>
      </c>
      <c r="F2222" s="190" t="s">
        <v>29797</v>
      </c>
      <c r="G2222" s="190" t="s">
        <v>29797</v>
      </c>
      <c r="H2222" s="190" t="s">
        <v>31549</v>
      </c>
      <c r="I2222" s="190" t="s">
        <v>5073</v>
      </c>
      <c r="J2222" s="190" t="s">
        <v>31325</v>
      </c>
      <c r="K2222" s="190" t="s">
        <v>5073</v>
      </c>
      <c r="L2222" s="190" t="s">
        <v>1447</v>
      </c>
    </row>
    <row r="2223" spans="1:12" ht="15" x14ac:dyDescent="0.25">
      <c r="A2223" s="191" t="s">
        <v>15553</v>
      </c>
      <c r="B2223" s="192" t="s">
        <v>19426</v>
      </c>
      <c r="C2223" s="192" t="s">
        <v>29797</v>
      </c>
      <c r="D2223" s="192" t="s">
        <v>29797</v>
      </c>
      <c r="E2223" s="192" t="s">
        <v>29797</v>
      </c>
      <c r="F2223" s="192" t="s">
        <v>29797</v>
      </c>
      <c r="G2223" s="192" t="s">
        <v>29797</v>
      </c>
      <c r="H2223" s="192" t="s">
        <v>29797</v>
      </c>
      <c r="I2223" s="192" t="s">
        <v>29797</v>
      </c>
      <c r="J2223" s="192" t="s">
        <v>29797</v>
      </c>
      <c r="K2223" s="192" t="s">
        <v>29797</v>
      </c>
      <c r="L2223" s="192" t="s">
        <v>1447</v>
      </c>
    </row>
    <row r="2224" spans="1:12" ht="15" x14ac:dyDescent="0.25">
      <c r="A2224" s="189" t="s">
        <v>8595</v>
      </c>
      <c r="B2224" s="190" t="s">
        <v>2175</v>
      </c>
      <c r="C2224" s="190" t="s">
        <v>29797</v>
      </c>
      <c r="D2224" s="190" t="s">
        <v>29797</v>
      </c>
      <c r="E2224" s="190" t="s">
        <v>29797</v>
      </c>
      <c r="F2224" s="190" t="s">
        <v>29797</v>
      </c>
      <c r="G2224" s="190" t="s">
        <v>29797</v>
      </c>
      <c r="H2224" s="190" t="s">
        <v>29797</v>
      </c>
      <c r="I2224" s="190" t="s">
        <v>29797</v>
      </c>
      <c r="J2224" s="190" t="s">
        <v>29797</v>
      </c>
      <c r="K2224" s="190" t="s">
        <v>29797</v>
      </c>
      <c r="L2224" s="190" t="s">
        <v>29797</v>
      </c>
    </row>
    <row r="2225" spans="1:12" ht="15" x14ac:dyDescent="0.25">
      <c r="A2225" s="191" t="s">
        <v>15554</v>
      </c>
      <c r="B2225" s="192" t="s">
        <v>19427</v>
      </c>
      <c r="C2225" s="192" t="s">
        <v>29797</v>
      </c>
      <c r="D2225" s="192" t="s">
        <v>29797</v>
      </c>
      <c r="E2225" s="192" t="s">
        <v>29797</v>
      </c>
      <c r="F2225" s="192" t="s">
        <v>29797</v>
      </c>
      <c r="G2225" s="192" t="s">
        <v>29797</v>
      </c>
      <c r="H2225" s="192" t="s">
        <v>29797</v>
      </c>
      <c r="I2225" s="192" t="s">
        <v>29797</v>
      </c>
      <c r="J2225" s="192" t="s">
        <v>29797</v>
      </c>
      <c r="K2225" s="192" t="s">
        <v>29797</v>
      </c>
      <c r="L2225" s="192" t="s">
        <v>29797</v>
      </c>
    </row>
    <row r="2226" spans="1:12" ht="15" x14ac:dyDescent="0.25">
      <c r="A2226" s="189" t="s">
        <v>23843</v>
      </c>
      <c r="B2226" s="190" t="s">
        <v>23844</v>
      </c>
      <c r="C2226" s="190" t="s">
        <v>29797</v>
      </c>
      <c r="D2226" s="190" t="s">
        <v>29797</v>
      </c>
      <c r="E2226" s="190" t="s">
        <v>29797</v>
      </c>
      <c r="F2226" s="190" t="s">
        <v>29797</v>
      </c>
      <c r="G2226" s="190" t="s">
        <v>29797</v>
      </c>
      <c r="H2226" s="190" t="s">
        <v>29797</v>
      </c>
      <c r="I2226" s="190" t="s">
        <v>29797</v>
      </c>
      <c r="J2226" s="190" t="s">
        <v>29797</v>
      </c>
      <c r="K2226" s="190" t="s">
        <v>29797</v>
      </c>
      <c r="L2226" s="190" t="s">
        <v>29797</v>
      </c>
    </row>
    <row r="2227" spans="1:12" ht="15" x14ac:dyDescent="0.25">
      <c r="A2227" s="191" t="s">
        <v>8596</v>
      </c>
      <c r="B2227" s="192" t="s">
        <v>2176</v>
      </c>
      <c r="C2227" s="192" t="s">
        <v>29797</v>
      </c>
      <c r="D2227" s="192" t="s">
        <v>29797</v>
      </c>
      <c r="E2227" s="192" t="s">
        <v>29797</v>
      </c>
      <c r="F2227" s="192" t="s">
        <v>29797</v>
      </c>
      <c r="G2227" s="192" t="s">
        <v>29797</v>
      </c>
      <c r="H2227" s="192" t="s">
        <v>31588</v>
      </c>
      <c r="I2227" s="192" t="s">
        <v>30455</v>
      </c>
      <c r="J2227" s="192" t="s">
        <v>29870</v>
      </c>
      <c r="K2227" s="192" t="s">
        <v>8069</v>
      </c>
      <c r="L2227" s="192" t="s">
        <v>1447</v>
      </c>
    </row>
    <row r="2228" spans="1:12" ht="15" x14ac:dyDescent="0.25">
      <c r="A2228" s="189" t="s">
        <v>15555</v>
      </c>
      <c r="B2228" s="190" t="s">
        <v>19428</v>
      </c>
      <c r="C2228" s="190" t="s">
        <v>29797</v>
      </c>
      <c r="D2228" s="190" t="s">
        <v>29797</v>
      </c>
      <c r="E2228" s="190" t="s">
        <v>29797</v>
      </c>
      <c r="F2228" s="190" t="s">
        <v>29797</v>
      </c>
      <c r="G2228" s="190" t="s">
        <v>29797</v>
      </c>
      <c r="H2228" s="190" t="s">
        <v>29797</v>
      </c>
      <c r="I2228" s="190" t="s">
        <v>29797</v>
      </c>
      <c r="J2228" s="190" t="s">
        <v>29797</v>
      </c>
      <c r="K2228" s="190" t="s">
        <v>29797</v>
      </c>
      <c r="L2228" s="190" t="s">
        <v>29797</v>
      </c>
    </row>
    <row r="2229" spans="1:12" ht="15" x14ac:dyDescent="0.25">
      <c r="A2229" s="191" t="s">
        <v>8597</v>
      </c>
      <c r="B2229" s="192" t="s">
        <v>2177</v>
      </c>
      <c r="C2229" s="192" t="s">
        <v>29797</v>
      </c>
      <c r="D2229" s="192" t="s">
        <v>29797</v>
      </c>
      <c r="E2229" s="192" t="s">
        <v>29797</v>
      </c>
      <c r="F2229" s="192" t="s">
        <v>29797</v>
      </c>
      <c r="G2229" s="192" t="s">
        <v>29797</v>
      </c>
      <c r="H2229" s="192" t="s">
        <v>29797</v>
      </c>
      <c r="I2229" s="192" t="s">
        <v>29797</v>
      </c>
      <c r="J2229" s="192" t="s">
        <v>29797</v>
      </c>
      <c r="K2229" s="192" t="s">
        <v>29797</v>
      </c>
      <c r="L2229" s="192" t="s">
        <v>29797</v>
      </c>
    </row>
    <row r="2230" spans="1:12" ht="15" x14ac:dyDescent="0.25">
      <c r="A2230" s="189" t="s">
        <v>8598</v>
      </c>
      <c r="B2230" s="190" t="s">
        <v>2178</v>
      </c>
      <c r="C2230" s="190" t="s">
        <v>29797</v>
      </c>
      <c r="D2230" s="190" t="s">
        <v>29797</v>
      </c>
      <c r="E2230" s="190" t="s">
        <v>29797</v>
      </c>
      <c r="F2230" s="190" t="s">
        <v>29797</v>
      </c>
      <c r="G2230" s="190" t="s">
        <v>29797</v>
      </c>
      <c r="H2230" s="190" t="s">
        <v>31376</v>
      </c>
      <c r="I2230" s="190" t="s">
        <v>5062</v>
      </c>
      <c r="J2230" s="190" t="s">
        <v>29821</v>
      </c>
      <c r="K2230" s="190" t="s">
        <v>5062</v>
      </c>
      <c r="L2230" s="190" t="s">
        <v>1447</v>
      </c>
    </row>
    <row r="2231" spans="1:12" ht="15" x14ac:dyDescent="0.25">
      <c r="A2231" s="191" t="s">
        <v>15556</v>
      </c>
      <c r="B2231" s="192" t="s">
        <v>19429</v>
      </c>
      <c r="C2231" s="192" t="s">
        <v>29812</v>
      </c>
      <c r="D2231" s="192" t="s">
        <v>29824</v>
      </c>
      <c r="E2231" s="192" t="s">
        <v>30076</v>
      </c>
      <c r="F2231" s="192" t="s">
        <v>29804</v>
      </c>
      <c r="G2231" s="192" t="s">
        <v>30058</v>
      </c>
      <c r="H2231" s="192" t="s">
        <v>31371</v>
      </c>
      <c r="I2231" s="192" t="s">
        <v>5062</v>
      </c>
      <c r="J2231" s="192" t="s">
        <v>29821</v>
      </c>
      <c r="K2231" s="192" t="s">
        <v>5062</v>
      </c>
      <c r="L2231" s="192" t="s">
        <v>1447</v>
      </c>
    </row>
    <row r="2232" spans="1:12" ht="15" x14ac:dyDescent="0.25">
      <c r="A2232" s="189" t="s">
        <v>8599</v>
      </c>
      <c r="B2232" s="190" t="s">
        <v>2179</v>
      </c>
      <c r="C2232" s="190" t="s">
        <v>29797</v>
      </c>
      <c r="D2232" s="190" t="s">
        <v>29797</v>
      </c>
      <c r="E2232" s="190" t="s">
        <v>29797</v>
      </c>
      <c r="F2232" s="190" t="s">
        <v>29797</v>
      </c>
      <c r="G2232" s="190" t="s">
        <v>29797</v>
      </c>
      <c r="H2232" s="190" t="s">
        <v>31525</v>
      </c>
      <c r="I2232" s="190" t="s">
        <v>5073</v>
      </c>
      <c r="J2232" s="190" t="s">
        <v>31325</v>
      </c>
      <c r="K2232" s="190" t="s">
        <v>5073</v>
      </c>
      <c r="L2232" s="190" t="s">
        <v>1447</v>
      </c>
    </row>
    <row r="2233" spans="1:12" ht="15" x14ac:dyDescent="0.25">
      <c r="A2233" s="191" t="s">
        <v>13452</v>
      </c>
      <c r="B2233" s="192" t="s">
        <v>13453</v>
      </c>
      <c r="C2233" s="192" t="s">
        <v>29797</v>
      </c>
      <c r="D2233" s="192" t="s">
        <v>29797</v>
      </c>
      <c r="E2233" s="192" t="s">
        <v>29797</v>
      </c>
      <c r="F2233" s="192" t="s">
        <v>29797</v>
      </c>
      <c r="G2233" s="192" t="s">
        <v>29797</v>
      </c>
      <c r="H2233" s="192" t="s">
        <v>31823</v>
      </c>
      <c r="I2233" s="192" t="s">
        <v>5078</v>
      </c>
      <c r="J2233" s="192" t="s">
        <v>29826</v>
      </c>
      <c r="K2233" s="192" t="s">
        <v>5078</v>
      </c>
      <c r="L2233" s="192" t="s">
        <v>1447</v>
      </c>
    </row>
    <row r="2234" spans="1:12" ht="15" x14ac:dyDescent="0.25">
      <c r="A2234" s="189" t="s">
        <v>8600</v>
      </c>
      <c r="B2234" s="190" t="s">
        <v>2180</v>
      </c>
      <c r="C2234" s="190" t="s">
        <v>29797</v>
      </c>
      <c r="D2234" s="190" t="s">
        <v>29797</v>
      </c>
      <c r="E2234" s="190" t="s">
        <v>29797</v>
      </c>
      <c r="F2234" s="190" t="s">
        <v>29797</v>
      </c>
      <c r="G2234" s="190" t="s">
        <v>29797</v>
      </c>
      <c r="H2234" s="190" t="s">
        <v>32102</v>
      </c>
      <c r="I2234" s="190" t="s">
        <v>32103</v>
      </c>
      <c r="J2234" s="190" t="s">
        <v>29826</v>
      </c>
      <c r="K2234" s="190" t="s">
        <v>5078</v>
      </c>
      <c r="L2234" s="190" t="s">
        <v>1447</v>
      </c>
    </row>
    <row r="2235" spans="1:12" ht="15" x14ac:dyDescent="0.25">
      <c r="A2235" s="191" t="s">
        <v>15557</v>
      </c>
      <c r="B2235" s="192" t="s">
        <v>19430</v>
      </c>
      <c r="C2235" s="192" t="s">
        <v>29797</v>
      </c>
      <c r="D2235" s="192" t="s">
        <v>29797</v>
      </c>
      <c r="E2235" s="192" t="s">
        <v>29797</v>
      </c>
      <c r="F2235" s="192" t="s">
        <v>29797</v>
      </c>
      <c r="G2235" s="192" t="s">
        <v>29797</v>
      </c>
      <c r="H2235" s="192" t="s">
        <v>29797</v>
      </c>
      <c r="I2235" s="192" t="s">
        <v>29797</v>
      </c>
      <c r="J2235" s="192" t="s">
        <v>29797</v>
      </c>
      <c r="K2235" s="192" t="s">
        <v>29797</v>
      </c>
      <c r="L2235" s="192" t="s">
        <v>29797</v>
      </c>
    </row>
    <row r="2236" spans="1:12" ht="15" x14ac:dyDescent="0.25">
      <c r="A2236" s="189" t="s">
        <v>13454</v>
      </c>
      <c r="B2236" s="190" t="s">
        <v>13455</v>
      </c>
      <c r="C2236" s="190" t="s">
        <v>29797</v>
      </c>
      <c r="D2236" s="190" t="s">
        <v>29797</v>
      </c>
      <c r="E2236" s="190" t="s">
        <v>29797</v>
      </c>
      <c r="F2236" s="190" t="s">
        <v>29797</v>
      </c>
      <c r="G2236" s="190" t="s">
        <v>29797</v>
      </c>
      <c r="H2236" s="190" t="s">
        <v>31924</v>
      </c>
      <c r="I2236" s="190" t="s">
        <v>5073</v>
      </c>
      <c r="J2236" s="190" t="s">
        <v>31325</v>
      </c>
      <c r="K2236" s="190" t="s">
        <v>5073</v>
      </c>
      <c r="L2236" s="190" t="s">
        <v>1447</v>
      </c>
    </row>
    <row r="2237" spans="1:12" ht="15" x14ac:dyDescent="0.25">
      <c r="A2237" s="191" t="s">
        <v>23845</v>
      </c>
      <c r="B2237" s="192" t="s">
        <v>23846</v>
      </c>
      <c r="C2237" s="192" t="s">
        <v>29797</v>
      </c>
      <c r="D2237" s="192" t="s">
        <v>29797</v>
      </c>
      <c r="E2237" s="192" t="s">
        <v>29797</v>
      </c>
      <c r="F2237" s="192" t="s">
        <v>29797</v>
      </c>
      <c r="G2237" s="192" t="s">
        <v>29797</v>
      </c>
      <c r="H2237" s="192" t="s">
        <v>29797</v>
      </c>
      <c r="I2237" s="192" t="s">
        <v>29797</v>
      </c>
      <c r="J2237" s="192" t="s">
        <v>29797</v>
      </c>
      <c r="K2237" s="192" t="s">
        <v>29797</v>
      </c>
      <c r="L2237" s="192" t="s">
        <v>29797</v>
      </c>
    </row>
    <row r="2238" spans="1:12" ht="15" x14ac:dyDescent="0.25">
      <c r="A2238" s="189" t="s">
        <v>15558</v>
      </c>
      <c r="B2238" s="190" t="s">
        <v>19431</v>
      </c>
      <c r="C2238" s="190" t="s">
        <v>29797</v>
      </c>
      <c r="D2238" s="190" t="s">
        <v>29797</v>
      </c>
      <c r="E2238" s="190" t="s">
        <v>29797</v>
      </c>
      <c r="F2238" s="190" t="s">
        <v>29797</v>
      </c>
      <c r="G2238" s="190" t="s">
        <v>29797</v>
      </c>
      <c r="H2238" s="190" t="s">
        <v>29797</v>
      </c>
      <c r="I2238" s="190" t="s">
        <v>29797</v>
      </c>
      <c r="J2238" s="190" t="s">
        <v>29797</v>
      </c>
      <c r="K2238" s="190" t="s">
        <v>29797</v>
      </c>
      <c r="L2238" s="190" t="s">
        <v>29797</v>
      </c>
    </row>
    <row r="2239" spans="1:12" ht="15" x14ac:dyDescent="0.25">
      <c r="A2239" s="191" t="s">
        <v>23847</v>
      </c>
      <c r="B2239" s="192" t="s">
        <v>23848</v>
      </c>
      <c r="C2239" s="192" t="s">
        <v>29797</v>
      </c>
      <c r="D2239" s="192" t="s">
        <v>29797</v>
      </c>
      <c r="E2239" s="192" t="s">
        <v>30077</v>
      </c>
      <c r="F2239" s="192" t="s">
        <v>29797</v>
      </c>
      <c r="G2239" s="192" t="s">
        <v>29797</v>
      </c>
      <c r="H2239" s="192" t="s">
        <v>31431</v>
      </c>
      <c r="I2239" s="192" t="s">
        <v>5073</v>
      </c>
      <c r="J2239" s="192" t="s">
        <v>31325</v>
      </c>
      <c r="K2239" s="192" t="s">
        <v>5073</v>
      </c>
      <c r="L2239" s="192" t="s">
        <v>1447</v>
      </c>
    </row>
    <row r="2240" spans="1:12" ht="15" x14ac:dyDescent="0.25">
      <c r="A2240" s="189" t="s">
        <v>8601</v>
      </c>
      <c r="B2240" s="190" t="s">
        <v>2181</v>
      </c>
      <c r="C2240" s="190" t="s">
        <v>29797</v>
      </c>
      <c r="D2240" s="190" t="s">
        <v>29797</v>
      </c>
      <c r="E2240" s="190" t="s">
        <v>29797</v>
      </c>
      <c r="F2240" s="190" t="s">
        <v>29797</v>
      </c>
      <c r="G2240" s="190" t="s">
        <v>29797</v>
      </c>
      <c r="H2240" s="190" t="s">
        <v>29797</v>
      </c>
      <c r="I2240" s="190" t="s">
        <v>29797</v>
      </c>
      <c r="J2240" s="190" t="s">
        <v>29821</v>
      </c>
      <c r="K2240" s="190" t="s">
        <v>5062</v>
      </c>
      <c r="L2240" s="190" t="s">
        <v>1447</v>
      </c>
    </row>
    <row r="2241" spans="1:12" ht="15" x14ac:dyDescent="0.25">
      <c r="A2241" s="191" t="s">
        <v>23849</v>
      </c>
      <c r="B2241" s="192" t="s">
        <v>2182</v>
      </c>
      <c r="C2241" s="192" t="s">
        <v>29797</v>
      </c>
      <c r="D2241" s="192" t="s">
        <v>29797</v>
      </c>
      <c r="E2241" s="192" t="s">
        <v>29797</v>
      </c>
      <c r="F2241" s="192" t="s">
        <v>29797</v>
      </c>
      <c r="G2241" s="192" t="s">
        <v>29797</v>
      </c>
      <c r="H2241" s="192" t="s">
        <v>29797</v>
      </c>
      <c r="I2241" s="192" t="s">
        <v>29797</v>
      </c>
      <c r="J2241" s="192" t="s">
        <v>29797</v>
      </c>
      <c r="K2241" s="192" t="s">
        <v>29797</v>
      </c>
      <c r="L2241" s="192" t="s">
        <v>1468</v>
      </c>
    </row>
    <row r="2242" spans="1:12" ht="15" x14ac:dyDescent="0.25">
      <c r="A2242" s="189" t="s">
        <v>10560</v>
      </c>
      <c r="B2242" s="190" t="s">
        <v>10561</v>
      </c>
      <c r="C2242" s="190" t="s">
        <v>29797</v>
      </c>
      <c r="D2242" s="190" t="s">
        <v>29797</v>
      </c>
      <c r="E2242" s="190" t="s">
        <v>29797</v>
      </c>
      <c r="F2242" s="190" t="s">
        <v>29797</v>
      </c>
      <c r="G2242" s="190" t="s">
        <v>29797</v>
      </c>
      <c r="H2242" s="190" t="s">
        <v>31460</v>
      </c>
      <c r="I2242" s="190" t="s">
        <v>29942</v>
      </c>
      <c r="J2242" s="190" t="s">
        <v>29821</v>
      </c>
      <c r="K2242" s="190" t="s">
        <v>5062</v>
      </c>
      <c r="L2242" s="190" t="s">
        <v>1447</v>
      </c>
    </row>
    <row r="2243" spans="1:12" ht="15" x14ac:dyDescent="0.25">
      <c r="A2243" s="191" t="s">
        <v>8602</v>
      </c>
      <c r="B2243" s="192" t="s">
        <v>2183</v>
      </c>
      <c r="C2243" s="192" t="s">
        <v>29797</v>
      </c>
      <c r="D2243" s="192" t="s">
        <v>29797</v>
      </c>
      <c r="E2243" s="192" t="s">
        <v>29797</v>
      </c>
      <c r="F2243" s="192" t="s">
        <v>29797</v>
      </c>
      <c r="G2243" s="192" t="s">
        <v>29797</v>
      </c>
      <c r="H2243" s="192" t="s">
        <v>32104</v>
      </c>
      <c r="I2243" s="192" t="s">
        <v>32105</v>
      </c>
      <c r="J2243" s="192" t="s">
        <v>29821</v>
      </c>
      <c r="K2243" s="192" t="s">
        <v>5062</v>
      </c>
      <c r="L2243" s="192" t="s">
        <v>1447</v>
      </c>
    </row>
    <row r="2244" spans="1:12" ht="15" x14ac:dyDescent="0.25">
      <c r="A2244" s="189" t="s">
        <v>10562</v>
      </c>
      <c r="B2244" s="190" t="s">
        <v>10563</v>
      </c>
      <c r="C2244" s="190" t="s">
        <v>29797</v>
      </c>
      <c r="D2244" s="190" t="s">
        <v>29797</v>
      </c>
      <c r="E2244" s="190" t="s">
        <v>29797</v>
      </c>
      <c r="F2244" s="190" t="s">
        <v>29797</v>
      </c>
      <c r="G2244" s="190" t="s">
        <v>29797</v>
      </c>
      <c r="H2244" s="190" t="s">
        <v>31337</v>
      </c>
      <c r="I2244" s="190" t="s">
        <v>31338</v>
      </c>
      <c r="J2244" s="190" t="s">
        <v>29821</v>
      </c>
      <c r="K2244" s="190" t="s">
        <v>5062</v>
      </c>
      <c r="L2244" s="190" t="s">
        <v>1447</v>
      </c>
    </row>
    <row r="2245" spans="1:12" ht="15" x14ac:dyDescent="0.25">
      <c r="A2245" s="191" t="s">
        <v>8603</v>
      </c>
      <c r="B2245" s="192" t="s">
        <v>2184</v>
      </c>
      <c r="C2245" s="192" t="s">
        <v>29797</v>
      </c>
      <c r="D2245" s="192" t="s">
        <v>29797</v>
      </c>
      <c r="E2245" s="192" t="s">
        <v>29797</v>
      </c>
      <c r="F2245" s="192" t="s">
        <v>29797</v>
      </c>
      <c r="G2245" s="192" t="s">
        <v>29797</v>
      </c>
      <c r="H2245" s="192" t="s">
        <v>32106</v>
      </c>
      <c r="I2245" s="192" t="s">
        <v>32107</v>
      </c>
      <c r="J2245" s="192" t="s">
        <v>29870</v>
      </c>
      <c r="K2245" s="192" t="s">
        <v>8069</v>
      </c>
      <c r="L2245" s="192" t="s">
        <v>1447</v>
      </c>
    </row>
    <row r="2246" spans="1:12" ht="15" x14ac:dyDescent="0.25">
      <c r="A2246" s="189" t="s">
        <v>10564</v>
      </c>
      <c r="B2246" s="190" t="s">
        <v>10565</v>
      </c>
      <c r="C2246" s="190" t="s">
        <v>29797</v>
      </c>
      <c r="D2246" s="190" t="s">
        <v>29797</v>
      </c>
      <c r="E2246" s="190" t="s">
        <v>29797</v>
      </c>
      <c r="F2246" s="190" t="s">
        <v>29797</v>
      </c>
      <c r="G2246" s="190" t="s">
        <v>29797</v>
      </c>
      <c r="H2246" s="190" t="s">
        <v>32108</v>
      </c>
      <c r="I2246" s="190" t="s">
        <v>32109</v>
      </c>
      <c r="J2246" s="190" t="s">
        <v>31325</v>
      </c>
      <c r="K2246" s="190" t="s">
        <v>5073</v>
      </c>
      <c r="L2246" s="190" t="s">
        <v>1447</v>
      </c>
    </row>
    <row r="2247" spans="1:12" ht="15" x14ac:dyDescent="0.25">
      <c r="A2247" s="191" t="s">
        <v>8604</v>
      </c>
      <c r="B2247" s="192" t="s">
        <v>2185</v>
      </c>
      <c r="C2247" s="192" t="s">
        <v>29797</v>
      </c>
      <c r="D2247" s="192" t="s">
        <v>29797</v>
      </c>
      <c r="E2247" s="192" t="s">
        <v>29797</v>
      </c>
      <c r="F2247" s="192" t="s">
        <v>29797</v>
      </c>
      <c r="G2247" s="192" t="s">
        <v>29797</v>
      </c>
      <c r="H2247" s="192" t="s">
        <v>32110</v>
      </c>
      <c r="I2247" s="192" t="s">
        <v>32111</v>
      </c>
      <c r="J2247" s="192" t="s">
        <v>31325</v>
      </c>
      <c r="K2247" s="192" t="s">
        <v>5073</v>
      </c>
      <c r="L2247" s="192" t="s">
        <v>1447</v>
      </c>
    </row>
    <row r="2248" spans="1:12" ht="15" x14ac:dyDescent="0.25">
      <c r="A2248" s="189" t="s">
        <v>15559</v>
      </c>
      <c r="B2248" s="190" t="s">
        <v>19432</v>
      </c>
      <c r="C2248" s="190" t="s">
        <v>29797</v>
      </c>
      <c r="D2248" s="190" t="s">
        <v>29797</v>
      </c>
      <c r="E2248" s="190" t="s">
        <v>29797</v>
      </c>
      <c r="F2248" s="190" t="s">
        <v>29797</v>
      </c>
      <c r="G2248" s="190" t="s">
        <v>29797</v>
      </c>
      <c r="H2248" s="190" t="s">
        <v>32112</v>
      </c>
      <c r="I2248" s="190" t="s">
        <v>5889</v>
      </c>
      <c r="J2248" s="190" t="s">
        <v>29832</v>
      </c>
      <c r="K2248" s="190" t="s">
        <v>5889</v>
      </c>
      <c r="L2248" s="190" t="s">
        <v>1447</v>
      </c>
    </row>
    <row r="2249" spans="1:12" ht="15" x14ac:dyDescent="0.25">
      <c r="A2249" s="191" t="s">
        <v>15560</v>
      </c>
      <c r="B2249" s="192" t="s">
        <v>19433</v>
      </c>
      <c r="C2249" s="192" t="s">
        <v>29797</v>
      </c>
      <c r="D2249" s="192" t="s">
        <v>29797</v>
      </c>
      <c r="E2249" s="192" t="s">
        <v>29797</v>
      </c>
      <c r="F2249" s="192" t="s">
        <v>29797</v>
      </c>
      <c r="G2249" s="192" t="s">
        <v>29797</v>
      </c>
      <c r="H2249" s="192" t="s">
        <v>31777</v>
      </c>
      <c r="I2249" s="192" t="s">
        <v>31778</v>
      </c>
      <c r="J2249" s="192" t="s">
        <v>29821</v>
      </c>
      <c r="K2249" s="192" t="s">
        <v>5062</v>
      </c>
      <c r="L2249" s="192" t="s">
        <v>1447</v>
      </c>
    </row>
    <row r="2250" spans="1:12" ht="15" x14ac:dyDescent="0.25">
      <c r="A2250" s="189" t="s">
        <v>23850</v>
      </c>
      <c r="B2250" s="190" t="s">
        <v>23851</v>
      </c>
      <c r="C2250" s="190" t="s">
        <v>29797</v>
      </c>
      <c r="D2250" s="190" t="s">
        <v>29797</v>
      </c>
      <c r="E2250" s="190" t="s">
        <v>29797</v>
      </c>
      <c r="F2250" s="190" t="s">
        <v>29797</v>
      </c>
      <c r="G2250" s="190" t="s">
        <v>29797</v>
      </c>
      <c r="H2250" s="190" t="s">
        <v>31695</v>
      </c>
      <c r="I2250" s="190" t="s">
        <v>31696</v>
      </c>
      <c r="J2250" s="190" t="s">
        <v>29821</v>
      </c>
      <c r="K2250" s="190" t="s">
        <v>5062</v>
      </c>
      <c r="L2250" s="190" t="s">
        <v>1447</v>
      </c>
    </row>
    <row r="2251" spans="1:12" ht="15" x14ac:dyDescent="0.25">
      <c r="A2251" s="191" t="s">
        <v>8605</v>
      </c>
      <c r="B2251" s="192" t="s">
        <v>2186</v>
      </c>
      <c r="C2251" s="192" t="s">
        <v>29797</v>
      </c>
      <c r="D2251" s="192" t="s">
        <v>29797</v>
      </c>
      <c r="E2251" s="192" t="s">
        <v>29797</v>
      </c>
      <c r="F2251" s="192" t="s">
        <v>29797</v>
      </c>
      <c r="G2251" s="192" t="s">
        <v>29797</v>
      </c>
      <c r="H2251" s="192" t="s">
        <v>31476</v>
      </c>
      <c r="I2251" s="192" t="s">
        <v>31477</v>
      </c>
      <c r="J2251" s="192" t="s">
        <v>29821</v>
      </c>
      <c r="K2251" s="192" t="s">
        <v>5062</v>
      </c>
      <c r="L2251" s="192" t="s">
        <v>1447</v>
      </c>
    </row>
    <row r="2252" spans="1:12" ht="15" x14ac:dyDescent="0.25">
      <c r="A2252" s="189" t="s">
        <v>15561</v>
      </c>
      <c r="B2252" s="190" t="s">
        <v>19434</v>
      </c>
      <c r="C2252" s="190" t="s">
        <v>29797</v>
      </c>
      <c r="D2252" s="190" t="s">
        <v>29797</v>
      </c>
      <c r="E2252" s="190" t="s">
        <v>29797</v>
      </c>
      <c r="F2252" s="190" t="s">
        <v>29797</v>
      </c>
      <c r="G2252" s="190" t="s">
        <v>29797</v>
      </c>
      <c r="H2252" s="190" t="s">
        <v>31314</v>
      </c>
      <c r="I2252" s="190" t="s">
        <v>5062</v>
      </c>
      <c r="J2252" s="190" t="s">
        <v>29821</v>
      </c>
      <c r="K2252" s="190" t="s">
        <v>5062</v>
      </c>
      <c r="L2252" s="190" t="s">
        <v>1447</v>
      </c>
    </row>
    <row r="2253" spans="1:12" ht="15" x14ac:dyDescent="0.25">
      <c r="A2253" s="191" t="s">
        <v>15562</v>
      </c>
      <c r="B2253" s="192" t="s">
        <v>19435</v>
      </c>
      <c r="C2253" s="192" t="s">
        <v>29797</v>
      </c>
      <c r="D2253" s="192" t="s">
        <v>29797</v>
      </c>
      <c r="E2253" s="192" t="s">
        <v>29797</v>
      </c>
      <c r="F2253" s="192" t="s">
        <v>29797</v>
      </c>
      <c r="G2253" s="192" t="s">
        <v>29797</v>
      </c>
      <c r="H2253" s="192" t="s">
        <v>31596</v>
      </c>
      <c r="I2253" s="192" t="s">
        <v>6503</v>
      </c>
      <c r="J2253" s="192" t="s">
        <v>31325</v>
      </c>
      <c r="K2253" s="192" t="s">
        <v>5073</v>
      </c>
      <c r="L2253" s="192" t="s">
        <v>1447</v>
      </c>
    </row>
    <row r="2254" spans="1:12" ht="15" x14ac:dyDescent="0.25">
      <c r="A2254" s="189" t="s">
        <v>8606</v>
      </c>
      <c r="B2254" s="190" t="s">
        <v>2187</v>
      </c>
      <c r="C2254" s="190" t="s">
        <v>29797</v>
      </c>
      <c r="D2254" s="190" t="s">
        <v>29797</v>
      </c>
      <c r="E2254" s="190" t="s">
        <v>29797</v>
      </c>
      <c r="F2254" s="190" t="s">
        <v>29797</v>
      </c>
      <c r="G2254" s="190" t="s">
        <v>29797</v>
      </c>
      <c r="H2254" s="190" t="s">
        <v>31376</v>
      </c>
      <c r="I2254" s="190" t="s">
        <v>5062</v>
      </c>
      <c r="J2254" s="190" t="s">
        <v>29821</v>
      </c>
      <c r="K2254" s="190" t="s">
        <v>5062</v>
      </c>
      <c r="L2254" s="190" t="s">
        <v>1447</v>
      </c>
    </row>
    <row r="2255" spans="1:12" ht="15" x14ac:dyDescent="0.25">
      <c r="A2255" s="191" t="s">
        <v>10566</v>
      </c>
      <c r="B2255" s="192" t="s">
        <v>10567</v>
      </c>
      <c r="C2255" s="192" t="s">
        <v>29797</v>
      </c>
      <c r="D2255" s="192" t="s">
        <v>29797</v>
      </c>
      <c r="E2255" s="192" t="s">
        <v>29797</v>
      </c>
      <c r="F2255" s="192" t="s">
        <v>29797</v>
      </c>
      <c r="G2255" s="192" t="s">
        <v>29797</v>
      </c>
      <c r="H2255" s="192" t="s">
        <v>31349</v>
      </c>
      <c r="I2255" s="192" t="s">
        <v>5073</v>
      </c>
      <c r="J2255" s="192" t="s">
        <v>31325</v>
      </c>
      <c r="K2255" s="192" t="s">
        <v>5073</v>
      </c>
      <c r="L2255" s="192" t="s">
        <v>1447</v>
      </c>
    </row>
    <row r="2256" spans="1:12" ht="15" x14ac:dyDescent="0.25">
      <c r="A2256" s="189" t="s">
        <v>15563</v>
      </c>
      <c r="B2256" s="190" t="s">
        <v>19436</v>
      </c>
      <c r="C2256" s="190" t="s">
        <v>29797</v>
      </c>
      <c r="D2256" s="190" t="s">
        <v>29797</v>
      </c>
      <c r="E2256" s="190" t="s">
        <v>29797</v>
      </c>
      <c r="F2256" s="190" t="s">
        <v>29797</v>
      </c>
      <c r="G2256" s="190" t="s">
        <v>29797</v>
      </c>
      <c r="H2256" s="190" t="s">
        <v>29797</v>
      </c>
      <c r="I2256" s="190" t="s">
        <v>29797</v>
      </c>
      <c r="J2256" s="190" t="s">
        <v>29797</v>
      </c>
      <c r="K2256" s="190" t="s">
        <v>29797</v>
      </c>
      <c r="L2256" s="190" t="s">
        <v>29797</v>
      </c>
    </row>
    <row r="2257" spans="1:12" ht="15" x14ac:dyDescent="0.25">
      <c r="A2257" s="191" t="s">
        <v>15564</v>
      </c>
      <c r="B2257" s="192" t="s">
        <v>19437</v>
      </c>
      <c r="C2257" s="192" t="s">
        <v>29797</v>
      </c>
      <c r="D2257" s="192" t="s">
        <v>29797</v>
      </c>
      <c r="E2257" s="192" t="s">
        <v>29797</v>
      </c>
      <c r="F2257" s="192" t="s">
        <v>29797</v>
      </c>
      <c r="G2257" s="192" t="s">
        <v>29797</v>
      </c>
      <c r="H2257" s="192" t="s">
        <v>29797</v>
      </c>
      <c r="I2257" s="192" t="s">
        <v>29797</v>
      </c>
      <c r="J2257" s="192" t="s">
        <v>29797</v>
      </c>
      <c r="K2257" s="192" t="s">
        <v>29797</v>
      </c>
      <c r="L2257" s="192" t="s">
        <v>29797</v>
      </c>
    </row>
    <row r="2258" spans="1:12" ht="15" x14ac:dyDescent="0.25">
      <c r="A2258" s="189" t="s">
        <v>8607</v>
      </c>
      <c r="B2258" s="190" t="s">
        <v>2188</v>
      </c>
      <c r="C2258" s="190" t="s">
        <v>29797</v>
      </c>
      <c r="D2258" s="190" t="s">
        <v>29797</v>
      </c>
      <c r="E2258" s="190" t="s">
        <v>29797</v>
      </c>
      <c r="F2258" s="190" t="s">
        <v>29797</v>
      </c>
      <c r="G2258" s="190" t="s">
        <v>29797</v>
      </c>
      <c r="H2258" s="190" t="s">
        <v>32113</v>
      </c>
      <c r="I2258" s="190" t="s">
        <v>32114</v>
      </c>
      <c r="J2258" s="190" t="s">
        <v>30441</v>
      </c>
      <c r="K2258" s="190" t="s">
        <v>9190</v>
      </c>
      <c r="L2258" s="190" t="s">
        <v>1447</v>
      </c>
    </row>
    <row r="2259" spans="1:12" ht="15" x14ac:dyDescent="0.25">
      <c r="A2259" s="191" t="s">
        <v>15565</v>
      </c>
      <c r="B2259" s="192" t="s">
        <v>19438</v>
      </c>
      <c r="C2259" s="192" t="s">
        <v>29797</v>
      </c>
      <c r="D2259" s="192" t="s">
        <v>29797</v>
      </c>
      <c r="E2259" s="192" t="s">
        <v>29797</v>
      </c>
      <c r="F2259" s="192" t="s">
        <v>29797</v>
      </c>
      <c r="G2259" s="192" t="s">
        <v>29797</v>
      </c>
      <c r="H2259" s="192" t="s">
        <v>31342</v>
      </c>
      <c r="I2259" s="192" t="s">
        <v>31343</v>
      </c>
      <c r="J2259" s="192" t="s">
        <v>29821</v>
      </c>
      <c r="K2259" s="192" t="s">
        <v>5062</v>
      </c>
      <c r="L2259" s="192" t="s">
        <v>1447</v>
      </c>
    </row>
    <row r="2260" spans="1:12" ht="15" x14ac:dyDescent="0.25">
      <c r="A2260" s="189" t="s">
        <v>8608</v>
      </c>
      <c r="B2260" s="190" t="s">
        <v>2189</v>
      </c>
      <c r="C2260" s="190" t="s">
        <v>29797</v>
      </c>
      <c r="D2260" s="190" t="s">
        <v>29797</v>
      </c>
      <c r="E2260" s="190" t="s">
        <v>29797</v>
      </c>
      <c r="F2260" s="190" t="s">
        <v>29797</v>
      </c>
      <c r="G2260" s="190" t="s">
        <v>29797</v>
      </c>
      <c r="H2260" s="190" t="s">
        <v>31707</v>
      </c>
      <c r="I2260" s="190" t="s">
        <v>31708</v>
      </c>
      <c r="J2260" s="190" t="s">
        <v>29821</v>
      </c>
      <c r="K2260" s="190" t="s">
        <v>5062</v>
      </c>
      <c r="L2260" s="190" t="s">
        <v>1447</v>
      </c>
    </row>
    <row r="2261" spans="1:12" ht="15" x14ac:dyDescent="0.25">
      <c r="A2261" s="191" t="s">
        <v>10568</v>
      </c>
      <c r="B2261" s="192" t="s">
        <v>10569</v>
      </c>
      <c r="C2261" s="192" t="s">
        <v>29797</v>
      </c>
      <c r="D2261" s="192" t="s">
        <v>29797</v>
      </c>
      <c r="E2261" s="192" t="s">
        <v>29797</v>
      </c>
      <c r="F2261" s="192" t="s">
        <v>29797</v>
      </c>
      <c r="G2261" s="192" t="s">
        <v>29797</v>
      </c>
      <c r="H2261" s="192" t="s">
        <v>31346</v>
      </c>
      <c r="I2261" s="192" t="s">
        <v>14442</v>
      </c>
      <c r="J2261" s="192" t="s">
        <v>29821</v>
      </c>
      <c r="K2261" s="192" t="s">
        <v>5062</v>
      </c>
      <c r="L2261" s="192" t="s">
        <v>1447</v>
      </c>
    </row>
    <row r="2262" spans="1:12" ht="15" x14ac:dyDescent="0.25">
      <c r="A2262" s="189" t="s">
        <v>10570</v>
      </c>
      <c r="B2262" s="190" t="s">
        <v>10571</v>
      </c>
      <c r="C2262" s="190" t="s">
        <v>29797</v>
      </c>
      <c r="D2262" s="190" t="s">
        <v>29797</v>
      </c>
      <c r="E2262" s="190" t="s">
        <v>29797</v>
      </c>
      <c r="F2262" s="190" t="s">
        <v>29797</v>
      </c>
      <c r="G2262" s="190" t="s">
        <v>29797</v>
      </c>
      <c r="H2262" s="190" t="s">
        <v>31390</v>
      </c>
      <c r="I2262" s="190" t="s">
        <v>14423</v>
      </c>
      <c r="J2262" s="190" t="s">
        <v>29821</v>
      </c>
      <c r="K2262" s="190" t="s">
        <v>5062</v>
      </c>
      <c r="L2262" s="190" t="s">
        <v>1447</v>
      </c>
    </row>
    <row r="2263" spans="1:12" ht="15" x14ac:dyDescent="0.25">
      <c r="A2263" s="191" t="s">
        <v>10572</v>
      </c>
      <c r="B2263" s="192" t="s">
        <v>10573</v>
      </c>
      <c r="C2263" s="192" t="s">
        <v>29797</v>
      </c>
      <c r="D2263" s="192" t="s">
        <v>29797</v>
      </c>
      <c r="E2263" s="192" t="s">
        <v>29797</v>
      </c>
      <c r="F2263" s="192" t="s">
        <v>29797</v>
      </c>
      <c r="G2263" s="192" t="s">
        <v>29797</v>
      </c>
      <c r="H2263" s="192" t="s">
        <v>31707</v>
      </c>
      <c r="I2263" s="192" t="s">
        <v>31708</v>
      </c>
      <c r="J2263" s="192" t="s">
        <v>29821</v>
      </c>
      <c r="K2263" s="192" t="s">
        <v>5062</v>
      </c>
      <c r="L2263" s="192" t="s">
        <v>1447</v>
      </c>
    </row>
    <row r="2264" spans="1:12" ht="15" x14ac:dyDescent="0.25">
      <c r="A2264" s="189" t="s">
        <v>15566</v>
      </c>
      <c r="B2264" s="190" t="s">
        <v>19439</v>
      </c>
      <c r="C2264" s="190" t="s">
        <v>29797</v>
      </c>
      <c r="D2264" s="190" t="s">
        <v>29797</v>
      </c>
      <c r="E2264" s="190" t="s">
        <v>29797</v>
      </c>
      <c r="F2264" s="190" t="s">
        <v>29797</v>
      </c>
      <c r="G2264" s="190" t="s">
        <v>29797</v>
      </c>
      <c r="H2264" s="190" t="s">
        <v>31434</v>
      </c>
      <c r="I2264" s="190" t="s">
        <v>31435</v>
      </c>
      <c r="J2264" s="190" t="s">
        <v>29821</v>
      </c>
      <c r="K2264" s="190" t="s">
        <v>5062</v>
      </c>
      <c r="L2264" s="190" t="s">
        <v>1447</v>
      </c>
    </row>
    <row r="2265" spans="1:12" ht="15" x14ac:dyDescent="0.25">
      <c r="A2265" s="191" t="s">
        <v>10574</v>
      </c>
      <c r="B2265" s="192" t="s">
        <v>10575</v>
      </c>
      <c r="C2265" s="192" t="s">
        <v>29797</v>
      </c>
      <c r="D2265" s="192" t="s">
        <v>29797</v>
      </c>
      <c r="E2265" s="192" t="s">
        <v>29797</v>
      </c>
      <c r="F2265" s="192" t="s">
        <v>29797</v>
      </c>
      <c r="G2265" s="192" t="s">
        <v>29797</v>
      </c>
      <c r="H2265" s="192" t="s">
        <v>31346</v>
      </c>
      <c r="I2265" s="192" t="s">
        <v>14442</v>
      </c>
      <c r="J2265" s="192" t="s">
        <v>29821</v>
      </c>
      <c r="K2265" s="192" t="s">
        <v>5062</v>
      </c>
      <c r="L2265" s="192" t="s">
        <v>1447</v>
      </c>
    </row>
    <row r="2266" spans="1:12" ht="15" x14ac:dyDescent="0.25">
      <c r="A2266" s="189" t="s">
        <v>8609</v>
      </c>
      <c r="B2266" s="190" t="s">
        <v>2190</v>
      </c>
      <c r="C2266" s="190" t="s">
        <v>29797</v>
      </c>
      <c r="D2266" s="190" t="s">
        <v>29797</v>
      </c>
      <c r="E2266" s="190" t="s">
        <v>29797</v>
      </c>
      <c r="F2266" s="190" t="s">
        <v>29797</v>
      </c>
      <c r="G2266" s="190" t="s">
        <v>29797</v>
      </c>
      <c r="H2266" s="190" t="s">
        <v>31346</v>
      </c>
      <c r="I2266" s="190" t="s">
        <v>14442</v>
      </c>
      <c r="J2266" s="190" t="s">
        <v>29821</v>
      </c>
      <c r="K2266" s="190" t="s">
        <v>5062</v>
      </c>
      <c r="L2266" s="190" t="s">
        <v>1447</v>
      </c>
    </row>
    <row r="2267" spans="1:12" ht="15" x14ac:dyDescent="0.25">
      <c r="A2267" s="191" t="s">
        <v>8610</v>
      </c>
      <c r="B2267" s="192" t="s">
        <v>2191</v>
      </c>
      <c r="C2267" s="192" t="s">
        <v>29797</v>
      </c>
      <c r="D2267" s="192" t="s">
        <v>29797</v>
      </c>
      <c r="E2267" s="192" t="s">
        <v>29797</v>
      </c>
      <c r="F2267" s="192" t="s">
        <v>29797</v>
      </c>
      <c r="G2267" s="192" t="s">
        <v>29797</v>
      </c>
      <c r="H2267" s="192" t="s">
        <v>32115</v>
      </c>
      <c r="I2267" s="192" t="s">
        <v>32116</v>
      </c>
      <c r="J2267" s="192" t="s">
        <v>29826</v>
      </c>
      <c r="K2267" s="192" t="s">
        <v>5078</v>
      </c>
      <c r="L2267" s="192" t="s">
        <v>1447</v>
      </c>
    </row>
    <row r="2268" spans="1:12" ht="15" x14ac:dyDescent="0.25">
      <c r="A2268" s="189" t="s">
        <v>8611</v>
      </c>
      <c r="B2268" s="190" t="s">
        <v>2192</v>
      </c>
      <c r="C2268" s="190" t="s">
        <v>29797</v>
      </c>
      <c r="D2268" s="190" t="s">
        <v>29797</v>
      </c>
      <c r="E2268" s="190" t="s">
        <v>29797</v>
      </c>
      <c r="F2268" s="190" t="s">
        <v>29797</v>
      </c>
      <c r="G2268" s="190" t="s">
        <v>29797</v>
      </c>
      <c r="H2268" s="190" t="s">
        <v>31928</v>
      </c>
      <c r="I2268" s="190" t="s">
        <v>31929</v>
      </c>
      <c r="J2268" s="190" t="s">
        <v>29826</v>
      </c>
      <c r="K2268" s="190" t="s">
        <v>5078</v>
      </c>
      <c r="L2268" s="190" t="s">
        <v>1447</v>
      </c>
    </row>
    <row r="2269" spans="1:12" ht="15" x14ac:dyDescent="0.25">
      <c r="A2269" s="191" t="s">
        <v>23852</v>
      </c>
      <c r="B2269" s="192" t="s">
        <v>2193</v>
      </c>
      <c r="C2269" s="192" t="s">
        <v>29797</v>
      </c>
      <c r="D2269" s="192" t="s">
        <v>29797</v>
      </c>
      <c r="E2269" s="192" t="s">
        <v>29797</v>
      </c>
      <c r="F2269" s="192" t="s">
        <v>29797</v>
      </c>
      <c r="G2269" s="192" t="s">
        <v>29797</v>
      </c>
      <c r="H2269" s="192" t="s">
        <v>29797</v>
      </c>
      <c r="I2269" s="192" t="s">
        <v>29797</v>
      </c>
      <c r="J2269" s="192" t="s">
        <v>29797</v>
      </c>
      <c r="K2269" s="192" t="s">
        <v>29797</v>
      </c>
      <c r="L2269" s="192" t="s">
        <v>1438</v>
      </c>
    </row>
    <row r="2270" spans="1:12" ht="15" x14ac:dyDescent="0.25">
      <c r="A2270" s="189" t="s">
        <v>8612</v>
      </c>
      <c r="B2270" s="190" t="s">
        <v>2194</v>
      </c>
      <c r="C2270" s="190" t="s">
        <v>29797</v>
      </c>
      <c r="D2270" s="190" t="s">
        <v>29797</v>
      </c>
      <c r="E2270" s="190" t="s">
        <v>29797</v>
      </c>
      <c r="F2270" s="190" t="s">
        <v>29797</v>
      </c>
      <c r="G2270" s="190" t="s">
        <v>29797</v>
      </c>
      <c r="H2270" s="190" t="s">
        <v>32117</v>
      </c>
      <c r="I2270" s="190" t="s">
        <v>31771</v>
      </c>
      <c r="J2270" s="190" t="s">
        <v>29826</v>
      </c>
      <c r="K2270" s="190" t="s">
        <v>5078</v>
      </c>
      <c r="L2270" s="190" t="s">
        <v>1447</v>
      </c>
    </row>
    <row r="2271" spans="1:12" ht="15" x14ac:dyDescent="0.25">
      <c r="A2271" s="191" t="s">
        <v>15567</v>
      </c>
      <c r="B2271" s="192" t="s">
        <v>19440</v>
      </c>
      <c r="C2271" s="192" t="s">
        <v>29797</v>
      </c>
      <c r="D2271" s="192" t="s">
        <v>29797</v>
      </c>
      <c r="E2271" s="192" t="s">
        <v>29797</v>
      </c>
      <c r="F2271" s="192" t="s">
        <v>29797</v>
      </c>
      <c r="G2271" s="192" t="s">
        <v>29797</v>
      </c>
      <c r="H2271" s="192" t="s">
        <v>29797</v>
      </c>
      <c r="I2271" s="192" t="s">
        <v>29797</v>
      </c>
      <c r="J2271" s="192" t="s">
        <v>29797</v>
      </c>
      <c r="K2271" s="192" t="s">
        <v>29797</v>
      </c>
      <c r="L2271" s="192" t="s">
        <v>1447</v>
      </c>
    </row>
    <row r="2272" spans="1:12" ht="15" x14ac:dyDescent="0.25">
      <c r="A2272" s="189" t="s">
        <v>15568</v>
      </c>
      <c r="B2272" s="190" t="s">
        <v>19441</v>
      </c>
      <c r="C2272" s="190" t="s">
        <v>29797</v>
      </c>
      <c r="D2272" s="190" t="s">
        <v>29797</v>
      </c>
      <c r="E2272" s="190" t="s">
        <v>29797</v>
      </c>
      <c r="F2272" s="190" t="s">
        <v>29797</v>
      </c>
      <c r="G2272" s="190" t="s">
        <v>29797</v>
      </c>
      <c r="H2272" s="190" t="s">
        <v>31390</v>
      </c>
      <c r="I2272" s="190" t="s">
        <v>14423</v>
      </c>
      <c r="J2272" s="190" t="s">
        <v>29821</v>
      </c>
      <c r="K2272" s="190" t="s">
        <v>5062</v>
      </c>
      <c r="L2272" s="190" t="s">
        <v>1447</v>
      </c>
    </row>
    <row r="2273" spans="1:12" ht="15" x14ac:dyDescent="0.25">
      <c r="A2273" s="191" t="s">
        <v>8613</v>
      </c>
      <c r="B2273" s="192" t="s">
        <v>2195</v>
      </c>
      <c r="C2273" s="192" t="s">
        <v>29797</v>
      </c>
      <c r="D2273" s="192" t="s">
        <v>29797</v>
      </c>
      <c r="E2273" s="192" t="s">
        <v>29797</v>
      </c>
      <c r="F2273" s="192" t="s">
        <v>29797</v>
      </c>
      <c r="G2273" s="192" t="s">
        <v>29797</v>
      </c>
      <c r="H2273" s="192" t="s">
        <v>31550</v>
      </c>
      <c r="I2273" s="192" t="s">
        <v>31551</v>
      </c>
      <c r="J2273" s="192" t="s">
        <v>29821</v>
      </c>
      <c r="K2273" s="192" t="s">
        <v>5062</v>
      </c>
      <c r="L2273" s="192" t="s">
        <v>1447</v>
      </c>
    </row>
    <row r="2274" spans="1:12" ht="15" x14ac:dyDescent="0.25">
      <c r="A2274" s="189" t="s">
        <v>8614</v>
      </c>
      <c r="B2274" s="190" t="s">
        <v>2196</v>
      </c>
      <c r="C2274" s="190" t="s">
        <v>29797</v>
      </c>
      <c r="D2274" s="190" t="s">
        <v>29797</v>
      </c>
      <c r="E2274" s="190" t="s">
        <v>29797</v>
      </c>
      <c r="F2274" s="190" t="s">
        <v>29797</v>
      </c>
      <c r="G2274" s="190" t="s">
        <v>29797</v>
      </c>
      <c r="H2274" s="190" t="s">
        <v>29797</v>
      </c>
      <c r="I2274" s="190" t="s">
        <v>29797</v>
      </c>
      <c r="J2274" s="190" t="s">
        <v>29797</v>
      </c>
      <c r="K2274" s="190" t="s">
        <v>29797</v>
      </c>
      <c r="L2274" s="190" t="s">
        <v>29797</v>
      </c>
    </row>
    <row r="2275" spans="1:12" ht="15" x14ac:dyDescent="0.25">
      <c r="A2275" s="191" t="s">
        <v>8615</v>
      </c>
      <c r="B2275" s="192" t="s">
        <v>2197</v>
      </c>
      <c r="C2275" s="192" t="s">
        <v>29797</v>
      </c>
      <c r="D2275" s="192" t="s">
        <v>29797</v>
      </c>
      <c r="E2275" s="192" t="s">
        <v>29797</v>
      </c>
      <c r="F2275" s="192" t="s">
        <v>29797</v>
      </c>
      <c r="G2275" s="192" t="s">
        <v>29797</v>
      </c>
      <c r="H2275" s="192" t="s">
        <v>29797</v>
      </c>
      <c r="I2275" s="192" t="s">
        <v>29797</v>
      </c>
      <c r="J2275" s="192" t="s">
        <v>29797</v>
      </c>
      <c r="K2275" s="192" t="s">
        <v>29797</v>
      </c>
      <c r="L2275" s="192" t="s">
        <v>29797</v>
      </c>
    </row>
    <row r="2276" spans="1:12" ht="15" x14ac:dyDescent="0.25">
      <c r="A2276" s="189" t="s">
        <v>23853</v>
      </c>
      <c r="B2276" s="190" t="s">
        <v>23854</v>
      </c>
      <c r="C2276" s="190" t="s">
        <v>29797</v>
      </c>
      <c r="D2276" s="190" t="s">
        <v>29797</v>
      </c>
      <c r="E2276" s="190" t="s">
        <v>29797</v>
      </c>
      <c r="F2276" s="190" t="s">
        <v>29797</v>
      </c>
      <c r="G2276" s="190" t="s">
        <v>29797</v>
      </c>
      <c r="H2276" s="190" t="s">
        <v>29797</v>
      </c>
      <c r="I2276" s="190" t="s">
        <v>29797</v>
      </c>
      <c r="J2276" s="190" t="s">
        <v>29797</v>
      </c>
      <c r="K2276" s="190" t="s">
        <v>29797</v>
      </c>
      <c r="L2276" s="190" t="s">
        <v>29797</v>
      </c>
    </row>
    <row r="2277" spans="1:12" ht="15" x14ac:dyDescent="0.25">
      <c r="A2277" s="191" t="s">
        <v>23855</v>
      </c>
      <c r="B2277" s="192" t="s">
        <v>23856</v>
      </c>
      <c r="C2277" s="192" t="s">
        <v>29797</v>
      </c>
      <c r="D2277" s="192" t="s">
        <v>29797</v>
      </c>
      <c r="E2277" s="192" t="s">
        <v>30078</v>
      </c>
      <c r="F2277" s="192" t="s">
        <v>29797</v>
      </c>
      <c r="G2277" s="192" t="s">
        <v>29797</v>
      </c>
      <c r="H2277" s="192" t="s">
        <v>31614</v>
      </c>
      <c r="I2277" s="192" t="s">
        <v>31615</v>
      </c>
      <c r="J2277" s="192" t="s">
        <v>29821</v>
      </c>
      <c r="K2277" s="192" t="s">
        <v>5062</v>
      </c>
      <c r="L2277" s="192" t="s">
        <v>1447</v>
      </c>
    </row>
    <row r="2278" spans="1:12" ht="15" x14ac:dyDescent="0.25">
      <c r="A2278" s="189" t="s">
        <v>8616</v>
      </c>
      <c r="B2278" s="190" t="s">
        <v>2198</v>
      </c>
      <c r="C2278" s="190" t="s">
        <v>29797</v>
      </c>
      <c r="D2278" s="190" t="s">
        <v>29797</v>
      </c>
      <c r="E2278" s="190" t="s">
        <v>29797</v>
      </c>
      <c r="F2278" s="190" t="s">
        <v>29797</v>
      </c>
      <c r="G2278" s="190" t="s">
        <v>29797</v>
      </c>
      <c r="H2278" s="190" t="s">
        <v>31374</v>
      </c>
      <c r="I2278" s="190" t="s">
        <v>30278</v>
      </c>
      <c r="J2278" s="190" t="s">
        <v>29821</v>
      </c>
      <c r="K2278" s="190" t="s">
        <v>5062</v>
      </c>
      <c r="L2278" s="190" t="s">
        <v>1447</v>
      </c>
    </row>
    <row r="2279" spans="1:12" ht="15" x14ac:dyDescent="0.25">
      <c r="A2279" s="191" t="s">
        <v>8617</v>
      </c>
      <c r="B2279" s="192" t="s">
        <v>23857</v>
      </c>
      <c r="C2279" s="192" t="s">
        <v>29797</v>
      </c>
      <c r="D2279" s="192" t="s">
        <v>29797</v>
      </c>
      <c r="E2279" s="192" t="s">
        <v>29797</v>
      </c>
      <c r="F2279" s="192" t="s">
        <v>29797</v>
      </c>
      <c r="G2279" s="192" t="s">
        <v>29797</v>
      </c>
      <c r="H2279" s="192" t="s">
        <v>31395</v>
      </c>
      <c r="I2279" s="192" t="s">
        <v>31396</v>
      </c>
      <c r="J2279" s="192" t="s">
        <v>29821</v>
      </c>
      <c r="K2279" s="192" t="s">
        <v>5062</v>
      </c>
      <c r="L2279" s="192" t="s">
        <v>1447</v>
      </c>
    </row>
    <row r="2280" spans="1:12" ht="15" x14ac:dyDescent="0.25">
      <c r="A2280" s="189" t="s">
        <v>8618</v>
      </c>
      <c r="B2280" s="190" t="s">
        <v>2199</v>
      </c>
      <c r="C2280" s="190" t="s">
        <v>29797</v>
      </c>
      <c r="D2280" s="190" t="s">
        <v>29797</v>
      </c>
      <c r="E2280" s="190" t="s">
        <v>29797</v>
      </c>
      <c r="F2280" s="190" t="s">
        <v>29797</v>
      </c>
      <c r="G2280" s="190" t="s">
        <v>29797</v>
      </c>
      <c r="H2280" s="190" t="s">
        <v>31340</v>
      </c>
      <c r="I2280" s="190" t="s">
        <v>1380</v>
      </c>
      <c r="J2280" s="190" t="s">
        <v>29821</v>
      </c>
      <c r="K2280" s="190" t="s">
        <v>5062</v>
      </c>
      <c r="L2280" s="190" t="s">
        <v>1447</v>
      </c>
    </row>
    <row r="2281" spans="1:12" ht="15" x14ac:dyDescent="0.25">
      <c r="A2281" s="191" t="s">
        <v>8619</v>
      </c>
      <c r="B2281" s="192" t="s">
        <v>2200</v>
      </c>
      <c r="C2281" s="192" t="s">
        <v>29797</v>
      </c>
      <c r="D2281" s="192" t="s">
        <v>29797</v>
      </c>
      <c r="E2281" s="192" t="s">
        <v>29797</v>
      </c>
      <c r="F2281" s="192" t="s">
        <v>29797</v>
      </c>
      <c r="G2281" s="192" t="s">
        <v>29797</v>
      </c>
      <c r="H2281" s="192" t="s">
        <v>32118</v>
      </c>
      <c r="I2281" s="192" t="s">
        <v>1395</v>
      </c>
      <c r="J2281" s="192" t="s">
        <v>29821</v>
      </c>
      <c r="K2281" s="192" t="s">
        <v>5062</v>
      </c>
      <c r="L2281" s="192" t="s">
        <v>1447</v>
      </c>
    </row>
    <row r="2282" spans="1:12" ht="15" x14ac:dyDescent="0.25">
      <c r="A2282" s="189" t="s">
        <v>15569</v>
      </c>
      <c r="B2282" s="190" t="s">
        <v>19442</v>
      </c>
      <c r="C2282" s="190" t="s">
        <v>29797</v>
      </c>
      <c r="D2282" s="190" t="s">
        <v>29797</v>
      </c>
      <c r="E2282" s="190" t="s">
        <v>29797</v>
      </c>
      <c r="F2282" s="190" t="s">
        <v>29797</v>
      </c>
      <c r="G2282" s="190" t="s">
        <v>29797</v>
      </c>
      <c r="H2282" s="190" t="s">
        <v>29797</v>
      </c>
      <c r="I2282" s="190" t="s">
        <v>29797</v>
      </c>
      <c r="J2282" s="190" t="s">
        <v>29797</v>
      </c>
      <c r="K2282" s="190" t="s">
        <v>29797</v>
      </c>
      <c r="L2282" s="190" t="s">
        <v>29797</v>
      </c>
    </row>
    <row r="2283" spans="1:12" ht="15" x14ac:dyDescent="0.25">
      <c r="A2283" s="191" t="s">
        <v>10576</v>
      </c>
      <c r="B2283" s="192" t="s">
        <v>10577</v>
      </c>
      <c r="C2283" s="192" t="s">
        <v>29797</v>
      </c>
      <c r="D2283" s="192" t="s">
        <v>29797</v>
      </c>
      <c r="E2283" s="192" t="s">
        <v>29797</v>
      </c>
      <c r="F2283" s="192" t="s">
        <v>29797</v>
      </c>
      <c r="G2283" s="192" t="s">
        <v>29797</v>
      </c>
      <c r="H2283" s="192" t="s">
        <v>31375</v>
      </c>
      <c r="I2283" s="192" t="s">
        <v>5078</v>
      </c>
      <c r="J2283" s="192" t="s">
        <v>29826</v>
      </c>
      <c r="K2283" s="192" t="s">
        <v>5078</v>
      </c>
      <c r="L2283" s="192" t="s">
        <v>1447</v>
      </c>
    </row>
    <row r="2284" spans="1:12" ht="15" x14ac:dyDescent="0.25">
      <c r="A2284" s="189" t="s">
        <v>10578</v>
      </c>
      <c r="B2284" s="190" t="s">
        <v>10579</v>
      </c>
      <c r="C2284" s="190" t="s">
        <v>29797</v>
      </c>
      <c r="D2284" s="190" t="s">
        <v>29797</v>
      </c>
      <c r="E2284" s="190" t="s">
        <v>29797</v>
      </c>
      <c r="F2284" s="190" t="s">
        <v>29797</v>
      </c>
      <c r="G2284" s="190" t="s">
        <v>29797</v>
      </c>
      <c r="H2284" s="190" t="s">
        <v>31307</v>
      </c>
      <c r="I2284" s="190" t="s">
        <v>5062</v>
      </c>
      <c r="J2284" s="190" t="s">
        <v>29821</v>
      </c>
      <c r="K2284" s="190" t="s">
        <v>5062</v>
      </c>
      <c r="L2284" s="190" t="s">
        <v>1447</v>
      </c>
    </row>
    <row r="2285" spans="1:12" ht="15" x14ac:dyDescent="0.25">
      <c r="A2285" s="191" t="s">
        <v>15570</v>
      </c>
      <c r="B2285" s="192" t="s">
        <v>23858</v>
      </c>
      <c r="C2285" s="192" t="s">
        <v>29797</v>
      </c>
      <c r="D2285" s="192" t="s">
        <v>29797</v>
      </c>
      <c r="E2285" s="192" t="s">
        <v>29797</v>
      </c>
      <c r="F2285" s="192" t="s">
        <v>29797</v>
      </c>
      <c r="G2285" s="192" t="s">
        <v>29797</v>
      </c>
      <c r="H2285" s="192" t="s">
        <v>31310</v>
      </c>
      <c r="I2285" s="192" t="s">
        <v>31311</v>
      </c>
      <c r="J2285" s="192" t="s">
        <v>29821</v>
      </c>
      <c r="K2285" s="192" t="s">
        <v>5062</v>
      </c>
      <c r="L2285" s="192" t="s">
        <v>1447</v>
      </c>
    </row>
    <row r="2286" spans="1:12" ht="15" x14ac:dyDescent="0.25">
      <c r="A2286" s="189" t="s">
        <v>10580</v>
      </c>
      <c r="B2286" s="190" t="s">
        <v>10581</v>
      </c>
      <c r="C2286" s="190" t="s">
        <v>29797</v>
      </c>
      <c r="D2286" s="190" t="s">
        <v>29797</v>
      </c>
      <c r="E2286" s="190" t="s">
        <v>29797</v>
      </c>
      <c r="F2286" s="190" t="s">
        <v>29797</v>
      </c>
      <c r="G2286" s="190" t="s">
        <v>29797</v>
      </c>
      <c r="H2286" s="190" t="s">
        <v>31863</v>
      </c>
      <c r="I2286" s="190" t="s">
        <v>31864</v>
      </c>
      <c r="J2286" s="190" t="s">
        <v>31325</v>
      </c>
      <c r="K2286" s="190" t="s">
        <v>5073</v>
      </c>
      <c r="L2286" s="190" t="s">
        <v>1447</v>
      </c>
    </row>
    <row r="2287" spans="1:12" ht="15" x14ac:dyDescent="0.25">
      <c r="A2287" s="191" t="s">
        <v>10582</v>
      </c>
      <c r="B2287" s="192" t="s">
        <v>10583</v>
      </c>
      <c r="C2287" s="192" t="s">
        <v>29797</v>
      </c>
      <c r="D2287" s="192" t="s">
        <v>29797</v>
      </c>
      <c r="E2287" s="192" t="s">
        <v>29797</v>
      </c>
      <c r="F2287" s="192" t="s">
        <v>29797</v>
      </c>
      <c r="G2287" s="192" t="s">
        <v>29797</v>
      </c>
      <c r="H2287" s="192" t="s">
        <v>31563</v>
      </c>
      <c r="I2287" s="192" t="s">
        <v>31564</v>
      </c>
      <c r="J2287" s="192" t="s">
        <v>29821</v>
      </c>
      <c r="K2287" s="192" t="s">
        <v>5062</v>
      </c>
      <c r="L2287" s="192" t="s">
        <v>1447</v>
      </c>
    </row>
    <row r="2288" spans="1:12" ht="15" x14ac:dyDescent="0.25">
      <c r="A2288" s="189" t="s">
        <v>8620</v>
      </c>
      <c r="B2288" s="190" t="s">
        <v>2201</v>
      </c>
      <c r="C2288" s="190" t="s">
        <v>29797</v>
      </c>
      <c r="D2288" s="190" t="s">
        <v>29797</v>
      </c>
      <c r="E2288" s="190" t="s">
        <v>29797</v>
      </c>
      <c r="F2288" s="190" t="s">
        <v>29797</v>
      </c>
      <c r="G2288" s="190" t="s">
        <v>29797</v>
      </c>
      <c r="H2288" s="190" t="s">
        <v>31452</v>
      </c>
      <c r="I2288" s="190" t="s">
        <v>31453</v>
      </c>
      <c r="J2288" s="190" t="s">
        <v>29821</v>
      </c>
      <c r="K2288" s="190" t="s">
        <v>5062</v>
      </c>
      <c r="L2288" s="190" t="s">
        <v>1447</v>
      </c>
    </row>
    <row r="2289" spans="1:12" ht="15" x14ac:dyDescent="0.25">
      <c r="A2289" s="191" t="s">
        <v>10584</v>
      </c>
      <c r="B2289" s="192" t="s">
        <v>10585</v>
      </c>
      <c r="C2289" s="192" t="s">
        <v>29797</v>
      </c>
      <c r="D2289" s="192" t="s">
        <v>29797</v>
      </c>
      <c r="E2289" s="192" t="s">
        <v>29797</v>
      </c>
      <c r="F2289" s="192" t="s">
        <v>29797</v>
      </c>
      <c r="G2289" s="192" t="s">
        <v>29797</v>
      </c>
      <c r="H2289" s="192" t="s">
        <v>31340</v>
      </c>
      <c r="I2289" s="192" t="s">
        <v>1380</v>
      </c>
      <c r="J2289" s="192" t="s">
        <v>29821</v>
      </c>
      <c r="K2289" s="192" t="s">
        <v>5062</v>
      </c>
      <c r="L2289" s="192" t="s">
        <v>1447</v>
      </c>
    </row>
    <row r="2290" spans="1:12" ht="15" x14ac:dyDescent="0.25">
      <c r="A2290" s="189" t="s">
        <v>10586</v>
      </c>
      <c r="B2290" s="190" t="s">
        <v>10587</v>
      </c>
      <c r="C2290" s="190" t="s">
        <v>29797</v>
      </c>
      <c r="D2290" s="190" t="s">
        <v>29797</v>
      </c>
      <c r="E2290" s="190" t="s">
        <v>29797</v>
      </c>
      <c r="F2290" s="190" t="s">
        <v>29797</v>
      </c>
      <c r="G2290" s="190" t="s">
        <v>29797</v>
      </c>
      <c r="H2290" s="190" t="s">
        <v>31444</v>
      </c>
      <c r="I2290" s="190" t="s">
        <v>10588</v>
      </c>
      <c r="J2290" s="190" t="s">
        <v>31325</v>
      </c>
      <c r="K2290" s="190" t="s">
        <v>5073</v>
      </c>
      <c r="L2290" s="190" t="s">
        <v>1447</v>
      </c>
    </row>
    <row r="2291" spans="1:12" ht="15" x14ac:dyDescent="0.25">
      <c r="A2291" s="191" t="s">
        <v>15571</v>
      </c>
      <c r="B2291" s="192" t="s">
        <v>19443</v>
      </c>
      <c r="C2291" s="192" t="s">
        <v>29797</v>
      </c>
      <c r="D2291" s="192" t="s">
        <v>29797</v>
      </c>
      <c r="E2291" s="192" t="s">
        <v>29797</v>
      </c>
      <c r="F2291" s="192" t="s">
        <v>29797</v>
      </c>
      <c r="G2291" s="192" t="s">
        <v>29797</v>
      </c>
      <c r="H2291" s="192" t="s">
        <v>31436</v>
      </c>
      <c r="I2291" s="192" t="s">
        <v>5062</v>
      </c>
      <c r="J2291" s="192" t="s">
        <v>29821</v>
      </c>
      <c r="K2291" s="192" t="s">
        <v>5062</v>
      </c>
      <c r="L2291" s="192" t="s">
        <v>1447</v>
      </c>
    </row>
    <row r="2292" spans="1:12" ht="15" x14ac:dyDescent="0.25">
      <c r="A2292" s="189" t="s">
        <v>10589</v>
      </c>
      <c r="B2292" s="190" t="s">
        <v>10590</v>
      </c>
      <c r="C2292" s="190" t="s">
        <v>29797</v>
      </c>
      <c r="D2292" s="190" t="s">
        <v>29797</v>
      </c>
      <c r="E2292" s="190" t="s">
        <v>29797</v>
      </c>
      <c r="F2292" s="190" t="s">
        <v>29797</v>
      </c>
      <c r="G2292" s="190" t="s">
        <v>29797</v>
      </c>
      <c r="H2292" s="190" t="s">
        <v>31464</v>
      </c>
      <c r="I2292" s="190" t="s">
        <v>30538</v>
      </c>
      <c r="J2292" s="190" t="s">
        <v>29821</v>
      </c>
      <c r="K2292" s="190" t="s">
        <v>5062</v>
      </c>
      <c r="L2292" s="190" t="s">
        <v>1447</v>
      </c>
    </row>
    <row r="2293" spans="1:12" ht="15" x14ac:dyDescent="0.25">
      <c r="A2293" s="191" t="s">
        <v>10591</v>
      </c>
      <c r="B2293" s="192" t="s">
        <v>10592</v>
      </c>
      <c r="C2293" s="192" t="s">
        <v>29797</v>
      </c>
      <c r="D2293" s="192" t="s">
        <v>29797</v>
      </c>
      <c r="E2293" s="192" t="s">
        <v>29797</v>
      </c>
      <c r="F2293" s="192" t="s">
        <v>29797</v>
      </c>
      <c r="G2293" s="192" t="s">
        <v>29797</v>
      </c>
      <c r="H2293" s="192" t="s">
        <v>31337</v>
      </c>
      <c r="I2293" s="192" t="s">
        <v>31338</v>
      </c>
      <c r="J2293" s="192" t="s">
        <v>29821</v>
      </c>
      <c r="K2293" s="192" t="s">
        <v>5062</v>
      </c>
      <c r="L2293" s="192" t="s">
        <v>1447</v>
      </c>
    </row>
    <row r="2294" spans="1:12" ht="15" x14ac:dyDescent="0.25">
      <c r="A2294" s="189" t="s">
        <v>15572</v>
      </c>
      <c r="B2294" s="190" t="s">
        <v>19444</v>
      </c>
      <c r="C2294" s="190" t="s">
        <v>29797</v>
      </c>
      <c r="D2294" s="190" t="s">
        <v>29797</v>
      </c>
      <c r="E2294" s="190" t="s">
        <v>29797</v>
      </c>
      <c r="F2294" s="190" t="s">
        <v>29797</v>
      </c>
      <c r="G2294" s="190" t="s">
        <v>29797</v>
      </c>
      <c r="H2294" s="190" t="s">
        <v>31319</v>
      </c>
      <c r="I2294" s="190" t="s">
        <v>31320</v>
      </c>
      <c r="J2294" s="190" t="s">
        <v>29821</v>
      </c>
      <c r="K2294" s="190" t="s">
        <v>5062</v>
      </c>
      <c r="L2294" s="190" t="s">
        <v>1447</v>
      </c>
    </row>
    <row r="2295" spans="1:12" ht="15" x14ac:dyDescent="0.25">
      <c r="A2295" s="191" t="s">
        <v>10593</v>
      </c>
      <c r="B2295" s="192" t="s">
        <v>10594</v>
      </c>
      <c r="C2295" s="192" t="s">
        <v>29797</v>
      </c>
      <c r="D2295" s="192" t="s">
        <v>29797</v>
      </c>
      <c r="E2295" s="192" t="s">
        <v>29797</v>
      </c>
      <c r="F2295" s="192" t="s">
        <v>29797</v>
      </c>
      <c r="G2295" s="192" t="s">
        <v>29797</v>
      </c>
      <c r="H2295" s="192" t="s">
        <v>32119</v>
      </c>
      <c r="I2295" s="192" t="s">
        <v>10595</v>
      </c>
      <c r="J2295" s="192" t="s">
        <v>29821</v>
      </c>
      <c r="K2295" s="192" t="s">
        <v>5062</v>
      </c>
      <c r="L2295" s="192" t="s">
        <v>1447</v>
      </c>
    </row>
    <row r="2296" spans="1:12" ht="15" x14ac:dyDescent="0.25">
      <c r="A2296" s="189" t="s">
        <v>8621</v>
      </c>
      <c r="B2296" s="190" t="s">
        <v>2202</v>
      </c>
      <c r="C2296" s="190" t="s">
        <v>29797</v>
      </c>
      <c r="D2296" s="190" t="s">
        <v>29797</v>
      </c>
      <c r="E2296" s="190" t="s">
        <v>29797</v>
      </c>
      <c r="F2296" s="190" t="s">
        <v>29797</v>
      </c>
      <c r="G2296" s="190" t="s">
        <v>29797</v>
      </c>
      <c r="H2296" s="190" t="s">
        <v>31919</v>
      </c>
      <c r="I2296" s="190" t="s">
        <v>31920</v>
      </c>
      <c r="J2296" s="190" t="s">
        <v>31325</v>
      </c>
      <c r="K2296" s="190" t="s">
        <v>5073</v>
      </c>
      <c r="L2296" s="190" t="s">
        <v>1447</v>
      </c>
    </row>
    <row r="2297" spans="1:12" ht="15" x14ac:dyDescent="0.25">
      <c r="A2297" s="191" t="s">
        <v>23859</v>
      </c>
      <c r="B2297" s="192" t="s">
        <v>23860</v>
      </c>
      <c r="C2297" s="192" t="s">
        <v>29797</v>
      </c>
      <c r="D2297" s="192" t="s">
        <v>29797</v>
      </c>
      <c r="E2297" s="192" t="s">
        <v>30079</v>
      </c>
      <c r="F2297" s="192" t="s">
        <v>29797</v>
      </c>
      <c r="G2297" s="192" t="s">
        <v>29797</v>
      </c>
      <c r="H2297" s="192" t="s">
        <v>31500</v>
      </c>
      <c r="I2297" s="192" t="s">
        <v>31501</v>
      </c>
      <c r="J2297" s="192" t="s">
        <v>29821</v>
      </c>
      <c r="K2297" s="192" t="s">
        <v>5062</v>
      </c>
      <c r="L2297" s="192" t="s">
        <v>1447</v>
      </c>
    </row>
    <row r="2298" spans="1:12" ht="15" x14ac:dyDescent="0.25">
      <c r="A2298" s="189" t="s">
        <v>15573</v>
      </c>
      <c r="B2298" s="190" t="s">
        <v>19445</v>
      </c>
      <c r="C2298" s="190" t="s">
        <v>29797</v>
      </c>
      <c r="D2298" s="190" t="s">
        <v>29797</v>
      </c>
      <c r="E2298" s="190" t="s">
        <v>29797</v>
      </c>
      <c r="F2298" s="190" t="s">
        <v>29797</v>
      </c>
      <c r="G2298" s="190" t="s">
        <v>29797</v>
      </c>
      <c r="H2298" s="190" t="s">
        <v>31449</v>
      </c>
      <c r="I2298" s="190" t="s">
        <v>31450</v>
      </c>
      <c r="J2298" s="190" t="s">
        <v>29821</v>
      </c>
      <c r="K2298" s="190" t="s">
        <v>5062</v>
      </c>
      <c r="L2298" s="190" t="s">
        <v>1447</v>
      </c>
    </row>
    <row r="2299" spans="1:12" ht="15" x14ac:dyDescent="0.25">
      <c r="A2299" s="191" t="s">
        <v>10596</v>
      </c>
      <c r="B2299" s="192" t="s">
        <v>10597</v>
      </c>
      <c r="C2299" s="192" t="s">
        <v>29797</v>
      </c>
      <c r="D2299" s="192" t="s">
        <v>29797</v>
      </c>
      <c r="E2299" s="192" t="s">
        <v>29797</v>
      </c>
      <c r="F2299" s="192" t="s">
        <v>29797</v>
      </c>
      <c r="G2299" s="192" t="s">
        <v>29797</v>
      </c>
      <c r="H2299" s="192" t="s">
        <v>32120</v>
      </c>
      <c r="I2299" s="192" t="s">
        <v>10598</v>
      </c>
      <c r="J2299" s="192" t="s">
        <v>31325</v>
      </c>
      <c r="K2299" s="192" t="s">
        <v>5073</v>
      </c>
      <c r="L2299" s="192" t="s">
        <v>1447</v>
      </c>
    </row>
    <row r="2300" spans="1:12" ht="15" x14ac:dyDescent="0.25">
      <c r="A2300" s="189" t="s">
        <v>15574</v>
      </c>
      <c r="B2300" s="190" t="s">
        <v>19446</v>
      </c>
      <c r="C2300" s="190" t="s">
        <v>29797</v>
      </c>
      <c r="D2300" s="190" t="s">
        <v>29797</v>
      </c>
      <c r="E2300" s="190" t="s">
        <v>29797</v>
      </c>
      <c r="F2300" s="190" t="s">
        <v>29797</v>
      </c>
      <c r="G2300" s="190" t="s">
        <v>29797</v>
      </c>
      <c r="H2300" s="190" t="s">
        <v>31567</v>
      </c>
      <c r="I2300" s="190" t="s">
        <v>31568</v>
      </c>
      <c r="J2300" s="190" t="s">
        <v>29821</v>
      </c>
      <c r="K2300" s="190" t="s">
        <v>5062</v>
      </c>
      <c r="L2300" s="190" t="s">
        <v>1447</v>
      </c>
    </row>
    <row r="2301" spans="1:12" ht="15" x14ac:dyDescent="0.25">
      <c r="A2301" s="191" t="s">
        <v>10599</v>
      </c>
      <c r="B2301" s="192" t="s">
        <v>10600</v>
      </c>
      <c r="C2301" s="192" t="s">
        <v>29797</v>
      </c>
      <c r="D2301" s="192" t="s">
        <v>29797</v>
      </c>
      <c r="E2301" s="192" t="s">
        <v>29797</v>
      </c>
      <c r="F2301" s="192" t="s">
        <v>29797</v>
      </c>
      <c r="G2301" s="192" t="s">
        <v>29797</v>
      </c>
      <c r="H2301" s="192" t="s">
        <v>31482</v>
      </c>
      <c r="I2301" s="192" t="s">
        <v>31483</v>
      </c>
      <c r="J2301" s="192" t="s">
        <v>29821</v>
      </c>
      <c r="K2301" s="192" t="s">
        <v>5062</v>
      </c>
      <c r="L2301" s="192" t="s">
        <v>1447</v>
      </c>
    </row>
    <row r="2302" spans="1:12" ht="15" x14ac:dyDescent="0.25">
      <c r="A2302" s="189" t="s">
        <v>15575</v>
      </c>
      <c r="B2302" s="190" t="s">
        <v>23861</v>
      </c>
      <c r="C2302" s="190" t="s">
        <v>29797</v>
      </c>
      <c r="D2302" s="190" t="s">
        <v>29797</v>
      </c>
      <c r="E2302" s="190" t="s">
        <v>29797</v>
      </c>
      <c r="F2302" s="190" t="s">
        <v>29797</v>
      </c>
      <c r="G2302" s="190" t="s">
        <v>29797</v>
      </c>
      <c r="H2302" s="190" t="s">
        <v>31331</v>
      </c>
      <c r="I2302" s="190" t="s">
        <v>31332</v>
      </c>
      <c r="J2302" s="190" t="s">
        <v>29821</v>
      </c>
      <c r="K2302" s="190" t="s">
        <v>5062</v>
      </c>
      <c r="L2302" s="190" t="s">
        <v>1447</v>
      </c>
    </row>
    <row r="2303" spans="1:12" ht="15" x14ac:dyDescent="0.25">
      <c r="A2303" s="191" t="s">
        <v>10601</v>
      </c>
      <c r="B2303" s="192" t="s">
        <v>10602</v>
      </c>
      <c r="C2303" s="192" t="s">
        <v>29797</v>
      </c>
      <c r="D2303" s="192" t="s">
        <v>29797</v>
      </c>
      <c r="E2303" s="192" t="s">
        <v>29797</v>
      </c>
      <c r="F2303" s="192" t="s">
        <v>29797</v>
      </c>
      <c r="G2303" s="192" t="s">
        <v>29797</v>
      </c>
      <c r="H2303" s="192" t="s">
        <v>31331</v>
      </c>
      <c r="I2303" s="192" t="s">
        <v>31332</v>
      </c>
      <c r="J2303" s="192" t="s">
        <v>29821</v>
      </c>
      <c r="K2303" s="192" t="s">
        <v>5062</v>
      </c>
      <c r="L2303" s="192" t="s">
        <v>1447</v>
      </c>
    </row>
    <row r="2304" spans="1:12" ht="15" x14ac:dyDescent="0.25">
      <c r="A2304" s="189" t="s">
        <v>15576</v>
      </c>
      <c r="B2304" s="190" t="s">
        <v>19447</v>
      </c>
      <c r="C2304" s="190" t="s">
        <v>29797</v>
      </c>
      <c r="D2304" s="190" t="s">
        <v>29797</v>
      </c>
      <c r="E2304" s="190" t="s">
        <v>29797</v>
      </c>
      <c r="F2304" s="190" t="s">
        <v>29797</v>
      </c>
      <c r="G2304" s="190" t="s">
        <v>29797</v>
      </c>
      <c r="H2304" s="190" t="s">
        <v>31319</v>
      </c>
      <c r="I2304" s="190" t="s">
        <v>31320</v>
      </c>
      <c r="J2304" s="190" t="s">
        <v>29821</v>
      </c>
      <c r="K2304" s="190" t="s">
        <v>5062</v>
      </c>
      <c r="L2304" s="190" t="s">
        <v>1447</v>
      </c>
    </row>
    <row r="2305" spans="1:12" ht="15" x14ac:dyDescent="0.25">
      <c r="A2305" s="191" t="s">
        <v>10603</v>
      </c>
      <c r="B2305" s="192" t="s">
        <v>10604</v>
      </c>
      <c r="C2305" s="192" t="s">
        <v>29797</v>
      </c>
      <c r="D2305" s="192" t="s">
        <v>29797</v>
      </c>
      <c r="E2305" s="192" t="s">
        <v>29797</v>
      </c>
      <c r="F2305" s="192" t="s">
        <v>29797</v>
      </c>
      <c r="G2305" s="192" t="s">
        <v>29797</v>
      </c>
      <c r="H2305" s="192" t="s">
        <v>31709</v>
      </c>
      <c r="I2305" s="192" t="s">
        <v>1393</v>
      </c>
      <c r="J2305" s="192" t="s">
        <v>29821</v>
      </c>
      <c r="K2305" s="192" t="s">
        <v>5062</v>
      </c>
      <c r="L2305" s="192" t="s">
        <v>1447</v>
      </c>
    </row>
    <row r="2306" spans="1:12" ht="15" x14ac:dyDescent="0.25">
      <c r="A2306" s="189" t="s">
        <v>10605</v>
      </c>
      <c r="B2306" s="190" t="s">
        <v>10606</v>
      </c>
      <c r="C2306" s="190" t="s">
        <v>29797</v>
      </c>
      <c r="D2306" s="190" t="s">
        <v>29797</v>
      </c>
      <c r="E2306" s="190" t="s">
        <v>29797</v>
      </c>
      <c r="F2306" s="190" t="s">
        <v>29797</v>
      </c>
      <c r="G2306" s="190" t="s">
        <v>29797</v>
      </c>
      <c r="H2306" s="190" t="s">
        <v>31484</v>
      </c>
      <c r="I2306" s="190" t="s">
        <v>31485</v>
      </c>
      <c r="J2306" s="190" t="s">
        <v>29821</v>
      </c>
      <c r="K2306" s="190" t="s">
        <v>5062</v>
      </c>
      <c r="L2306" s="190" t="s">
        <v>1447</v>
      </c>
    </row>
    <row r="2307" spans="1:12" ht="15" x14ac:dyDescent="0.25">
      <c r="A2307" s="191" t="s">
        <v>10607</v>
      </c>
      <c r="B2307" s="192" t="s">
        <v>10608</v>
      </c>
      <c r="C2307" s="192" t="s">
        <v>29797</v>
      </c>
      <c r="D2307" s="192" t="s">
        <v>29797</v>
      </c>
      <c r="E2307" s="192" t="s">
        <v>29797</v>
      </c>
      <c r="F2307" s="192" t="s">
        <v>29797</v>
      </c>
      <c r="G2307" s="192" t="s">
        <v>29797</v>
      </c>
      <c r="H2307" s="192" t="s">
        <v>31484</v>
      </c>
      <c r="I2307" s="192" t="s">
        <v>31485</v>
      </c>
      <c r="J2307" s="192" t="s">
        <v>29821</v>
      </c>
      <c r="K2307" s="192" t="s">
        <v>5062</v>
      </c>
      <c r="L2307" s="192" t="s">
        <v>1447</v>
      </c>
    </row>
    <row r="2308" spans="1:12" ht="15" x14ac:dyDescent="0.25">
      <c r="A2308" s="189" t="s">
        <v>10609</v>
      </c>
      <c r="B2308" s="190" t="s">
        <v>10610</v>
      </c>
      <c r="C2308" s="190" t="s">
        <v>29797</v>
      </c>
      <c r="D2308" s="190" t="s">
        <v>29797</v>
      </c>
      <c r="E2308" s="190" t="s">
        <v>29797</v>
      </c>
      <c r="F2308" s="190" t="s">
        <v>29797</v>
      </c>
      <c r="G2308" s="190" t="s">
        <v>29797</v>
      </c>
      <c r="H2308" s="190" t="s">
        <v>31702</v>
      </c>
      <c r="I2308" s="190" t="s">
        <v>5073</v>
      </c>
      <c r="J2308" s="190" t="s">
        <v>31325</v>
      </c>
      <c r="K2308" s="190" t="s">
        <v>5073</v>
      </c>
      <c r="L2308" s="190" t="s">
        <v>1447</v>
      </c>
    </row>
    <row r="2309" spans="1:12" ht="15" x14ac:dyDescent="0.25">
      <c r="A2309" s="191" t="s">
        <v>10611</v>
      </c>
      <c r="B2309" s="192" t="s">
        <v>10612</v>
      </c>
      <c r="C2309" s="192" t="s">
        <v>29797</v>
      </c>
      <c r="D2309" s="192" t="s">
        <v>29797</v>
      </c>
      <c r="E2309" s="192" t="s">
        <v>29797</v>
      </c>
      <c r="F2309" s="192" t="s">
        <v>29797</v>
      </c>
      <c r="G2309" s="192" t="s">
        <v>29797</v>
      </c>
      <c r="H2309" s="192" t="s">
        <v>31390</v>
      </c>
      <c r="I2309" s="192" t="s">
        <v>14423</v>
      </c>
      <c r="J2309" s="192" t="s">
        <v>29821</v>
      </c>
      <c r="K2309" s="192" t="s">
        <v>5062</v>
      </c>
      <c r="L2309" s="192" t="s">
        <v>1447</v>
      </c>
    </row>
    <row r="2310" spans="1:12" ht="15" x14ac:dyDescent="0.25">
      <c r="A2310" s="189" t="s">
        <v>8622</v>
      </c>
      <c r="B2310" s="190" t="s">
        <v>2203</v>
      </c>
      <c r="C2310" s="190" t="s">
        <v>29797</v>
      </c>
      <c r="D2310" s="190" t="s">
        <v>29797</v>
      </c>
      <c r="E2310" s="190" t="s">
        <v>29797</v>
      </c>
      <c r="F2310" s="190" t="s">
        <v>29797</v>
      </c>
      <c r="G2310" s="190" t="s">
        <v>29797</v>
      </c>
      <c r="H2310" s="190" t="s">
        <v>31560</v>
      </c>
      <c r="I2310" s="190" t="s">
        <v>5073</v>
      </c>
      <c r="J2310" s="190" t="s">
        <v>31325</v>
      </c>
      <c r="K2310" s="190" t="s">
        <v>5073</v>
      </c>
      <c r="L2310" s="190" t="s">
        <v>1447</v>
      </c>
    </row>
    <row r="2311" spans="1:12" ht="15" x14ac:dyDescent="0.25">
      <c r="A2311" s="191" t="s">
        <v>15577</v>
      </c>
      <c r="B2311" s="192" t="s">
        <v>10614</v>
      </c>
      <c r="C2311" s="192" t="s">
        <v>29797</v>
      </c>
      <c r="D2311" s="192" t="s">
        <v>29797</v>
      </c>
      <c r="E2311" s="192" t="s">
        <v>29797</v>
      </c>
      <c r="F2311" s="192" t="s">
        <v>29797</v>
      </c>
      <c r="G2311" s="192" t="s">
        <v>29797</v>
      </c>
      <c r="H2311" s="192" t="s">
        <v>31455</v>
      </c>
      <c r="I2311" s="192" t="s">
        <v>30567</v>
      </c>
      <c r="J2311" s="192" t="s">
        <v>29821</v>
      </c>
      <c r="K2311" s="192" t="s">
        <v>5062</v>
      </c>
      <c r="L2311" s="192" t="s">
        <v>1447</v>
      </c>
    </row>
    <row r="2312" spans="1:12" ht="15" x14ac:dyDescent="0.25">
      <c r="A2312" s="189" t="s">
        <v>10613</v>
      </c>
      <c r="B2312" s="190" t="s">
        <v>10614</v>
      </c>
      <c r="C2312" s="190" t="s">
        <v>29797</v>
      </c>
      <c r="D2312" s="190" t="s">
        <v>29797</v>
      </c>
      <c r="E2312" s="190" t="s">
        <v>29797</v>
      </c>
      <c r="F2312" s="190" t="s">
        <v>29797</v>
      </c>
      <c r="G2312" s="190" t="s">
        <v>29797</v>
      </c>
      <c r="H2312" s="190" t="s">
        <v>31455</v>
      </c>
      <c r="I2312" s="190" t="s">
        <v>30567</v>
      </c>
      <c r="J2312" s="190" t="s">
        <v>29821</v>
      </c>
      <c r="K2312" s="190" t="s">
        <v>5062</v>
      </c>
      <c r="L2312" s="190" t="s">
        <v>1447</v>
      </c>
    </row>
    <row r="2313" spans="1:12" ht="15" x14ac:dyDescent="0.25">
      <c r="A2313" s="191" t="s">
        <v>15578</v>
      </c>
      <c r="B2313" s="192" t="s">
        <v>19448</v>
      </c>
      <c r="C2313" s="192" t="s">
        <v>29797</v>
      </c>
      <c r="D2313" s="192" t="s">
        <v>29797</v>
      </c>
      <c r="E2313" s="192" t="s">
        <v>29797</v>
      </c>
      <c r="F2313" s="192" t="s">
        <v>29797</v>
      </c>
      <c r="G2313" s="192" t="s">
        <v>29797</v>
      </c>
      <c r="H2313" s="192" t="s">
        <v>31449</v>
      </c>
      <c r="I2313" s="192" t="s">
        <v>31450</v>
      </c>
      <c r="J2313" s="192" t="s">
        <v>29821</v>
      </c>
      <c r="K2313" s="192" t="s">
        <v>5062</v>
      </c>
      <c r="L2313" s="192" t="s">
        <v>1447</v>
      </c>
    </row>
    <row r="2314" spans="1:12" ht="15" x14ac:dyDescent="0.25">
      <c r="A2314" s="189" t="s">
        <v>10615</v>
      </c>
      <c r="B2314" s="190" t="s">
        <v>10616</v>
      </c>
      <c r="C2314" s="190" t="s">
        <v>29797</v>
      </c>
      <c r="D2314" s="190" t="s">
        <v>29797</v>
      </c>
      <c r="E2314" s="190" t="s">
        <v>29797</v>
      </c>
      <c r="F2314" s="190" t="s">
        <v>29797</v>
      </c>
      <c r="G2314" s="190" t="s">
        <v>29797</v>
      </c>
      <c r="H2314" s="190" t="s">
        <v>31482</v>
      </c>
      <c r="I2314" s="190" t="s">
        <v>31483</v>
      </c>
      <c r="J2314" s="190" t="s">
        <v>29821</v>
      </c>
      <c r="K2314" s="190" t="s">
        <v>5062</v>
      </c>
      <c r="L2314" s="190" t="s">
        <v>1447</v>
      </c>
    </row>
    <row r="2315" spans="1:12" ht="15" x14ac:dyDescent="0.25">
      <c r="A2315" s="191" t="s">
        <v>10617</v>
      </c>
      <c r="B2315" s="192" t="s">
        <v>10618</v>
      </c>
      <c r="C2315" s="192" t="s">
        <v>29797</v>
      </c>
      <c r="D2315" s="192" t="s">
        <v>29797</v>
      </c>
      <c r="E2315" s="192" t="s">
        <v>29797</v>
      </c>
      <c r="F2315" s="192" t="s">
        <v>29797</v>
      </c>
      <c r="G2315" s="192" t="s">
        <v>29797</v>
      </c>
      <c r="H2315" s="192" t="s">
        <v>31451</v>
      </c>
      <c r="I2315" s="192" t="s">
        <v>1382</v>
      </c>
      <c r="J2315" s="192" t="s">
        <v>29821</v>
      </c>
      <c r="K2315" s="192" t="s">
        <v>5062</v>
      </c>
      <c r="L2315" s="192" t="s">
        <v>1447</v>
      </c>
    </row>
    <row r="2316" spans="1:12" ht="15" x14ac:dyDescent="0.25">
      <c r="A2316" s="189" t="s">
        <v>10619</v>
      </c>
      <c r="B2316" s="190" t="s">
        <v>10620</v>
      </c>
      <c r="C2316" s="190" t="s">
        <v>29797</v>
      </c>
      <c r="D2316" s="190" t="s">
        <v>29797</v>
      </c>
      <c r="E2316" s="190" t="s">
        <v>29797</v>
      </c>
      <c r="F2316" s="190" t="s">
        <v>29797</v>
      </c>
      <c r="G2316" s="190" t="s">
        <v>29797</v>
      </c>
      <c r="H2316" s="190" t="s">
        <v>31402</v>
      </c>
      <c r="I2316" s="190" t="s">
        <v>31403</v>
      </c>
      <c r="J2316" s="190" t="s">
        <v>29821</v>
      </c>
      <c r="K2316" s="190" t="s">
        <v>5062</v>
      </c>
      <c r="L2316" s="190" t="s">
        <v>1447</v>
      </c>
    </row>
    <row r="2317" spans="1:12" ht="15" x14ac:dyDescent="0.25">
      <c r="A2317" s="191" t="s">
        <v>8623</v>
      </c>
      <c r="B2317" s="192" t="s">
        <v>2204</v>
      </c>
      <c r="C2317" s="192" t="s">
        <v>29797</v>
      </c>
      <c r="D2317" s="192" t="s">
        <v>29797</v>
      </c>
      <c r="E2317" s="192" t="s">
        <v>29797</v>
      </c>
      <c r="F2317" s="192" t="s">
        <v>29797</v>
      </c>
      <c r="G2317" s="192" t="s">
        <v>29797</v>
      </c>
      <c r="H2317" s="192" t="s">
        <v>31374</v>
      </c>
      <c r="I2317" s="192" t="s">
        <v>30278</v>
      </c>
      <c r="J2317" s="192" t="s">
        <v>29821</v>
      </c>
      <c r="K2317" s="192" t="s">
        <v>5062</v>
      </c>
      <c r="L2317" s="192" t="s">
        <v>1447</v>
      </c>
    </row>
    <row r="2318" spans="1:12" ht="15" x14ac:dyDescent="0.25">
      <c r="A2318" s="189" t="s">
        <v>10621</v>
      </c>
      <c r="B2318" s="190" t="s">
        <v>7418</v>
      </c>
      <c r="C2318" s="190" t="s">
        <v>29797</v>
      </c>
      <c r="D2318" s="190" t="s">
        <v>29797</v>
      </c>
      <c r="E2318" s="190" t="s">
        <v>29797</v>
      </c>
      <c r="F2318" s="190" t="s">
        <v>29797</v>
      </c>
      <c r="G2318" s="190" t="s">
        <v>29797</v>
      </c>
      <c r="H2318" s="190" t="s">
        <v>31342</v>
      </c>
      <c r="I2318" s="190" t="s">
        <v>31343</v>
      </c>
      <c r="J2318" s="190" t="s">
        <v>29821</v>
      </c>
      <c r="K2318" s="190" t="s">
        <v>5062</v>
      </c>
      <c r="L2318" s="190" t="s">
        <v>1447</v>
      </c>
    </row>
    <row r="2319" spans="1:12" ht="15" x14ac:dyDescent="0.25">
      <c r="A2319" s="191" t="s">
        <v>15579</v>
      </c>
      <c r="B2319" s="192" t="s">
        <v>19449</v>
      </c>
      <c r="C2319" s="192" t="s">
        <v>29797</v>
      </c>
      <c r="D2319" s="192" t="s">
        <v>29797</v>
      </c>
      <c r="E2319" s="192" t="s">
        <v>29797</v>
      </c>
      <c r="F2319" s="192" t="s">
        <v>29797</v>
      </c>
      <c r="G2319" s="192" t="s">
        <v>29797</v>
      </c>
      <c r="H2319" s="192" t="s">
        <v>31503</v>
      </c>
      <c r="I2319" s="192" t="s">
        <v>31504</v>
      </c>
      <c r="J2319" s="192" t="s">
        <v>29821</v>
      </c>
      <c r="K2319" s="192" t="s">
        <v>5062</v>
      </c>
      <c r="L2319" s="192" t="s">
        <v>1447</v>
      </c>
    </row>
    <row r="2320" spans="1:12" ht="15" x14ac:dyDescent="0.25">
      <c r="A2320" s="189" t="s">
        <v>8624</v>
      </c>
      <c r="B2320" s="190" t="s">
        <v>2205</v>
      </c>
      <c r="C2320" s="190" t="s">
        <v>29797</v>
      </c>
      <c r="D2320" s="190" t="s">
        <v>29797</v>
      </c>
      <c r="E2320" s="190" t="s">
        <v>29797</v>
      </c>
      <c r="F2320" s="190" t="s">
        <v>29797</v>
      </c>
      <c r="G2320" s="190" t="s">
        <v>29797</v>
      </c>
      <c r="H2320" s="190" t="s">
        <v>31374</v>
      </c>
      <c r="I2320" s="190" t="s">
        <v>30278</v>
      </c>
      <c r="J2320" s="190" t="s">
        <v>29821</v>
      </c>
      <c r="K2320" s="190" t="s">
        <v>5062</v>
      </c>
      <c r="L2320" s="190" t="s">
        <v>1447</v>
      </c>
    </row>
    <row r="2321" spans="1:12" ht="15" x14ac:dyDescent="0.25">
      <c r="A2321" s="191" t="s">
        <v>23862</v>
      </c>
      <c r="B2321" s="192" t="s">
        <v>23863</v>
      </c>
      <c r="C2321" s="192" t="s">
        <v>29797</v>
      </c>
      <c r="D2321" s="192" t="s">
        <v>29797</v>
      </c>
      <c r="E2321" s="192" t="s">
        <v>29797</v>
      </c>
      <c r="F2321" s="192" t="s">
        <v>29797</v>
      </c>
      <c r="G2321" s="192" t="s">
        <v>29797</v>
      </c>
      <c r="H2321" s="192" t="s">
        <v>31314</v>
      </c>
      <c r="I2321" s="192" t="s">
        <v>5062</v>
      </c>
      <c r="J2321" s="192" t="s">
        <v>29821</v>
      </c>
      <c r="K2321" s="192" t="s">
        <v>5062</v>
      </c>
      <c r="L2321" s="192" t="s">
        <v>1447</v>
      </c>
    </row>
    <row r="2322" spans="1:12" ht="15" x14ac:dyDescent="0.25">
      <c r="A2322" s="189" t="s">
        <v>15580</v>
      </c>
      <c r="B2322" s="190" t="s">
        <v>19450</v>
      </c>
      <c r="C2322" s="190" t="s">
        <v>29797</v>
      </c>
      <c r="D2322" s="190" t="s">
        <v>29797</v>
      </c>
      <c r="E2322" s="190" t="s">
        <v>29797</v>
      </c>
      <c r="F2322" s="190" t="s">
        <v>29797</v>
      </c>
      <c r="G2322" s="190" t="s">
        <v>29797</v>
      </c>
      <c r="H2322" s="190" t="s">
        <v>31508</v>
      </c>
      <c r="I2322" s="190" t="s">
        <v>1396</v>
      </c>
      <c r="J2322" s="190" t="s">
        <v>31325</v>
      </c>
      <c r="K2322" s="190" t="s">
        <v>5073</v>
      </c>
      <c r="L2322" s="190" t="s">
        <v>1447</v>
      </c>
    </row>
    <row r="2323" spans="1:12" ht="15" x14ac:dyDescent="0.25">
      <c r="A2323" s="191" t="s">
        <v>8625</v>
      </c>
      <c r="B2323" s="192" t="s">
        <v>2206</v>
      </c>
      <c r="C2323" s="192" t="s">
        <v>29812</v>
      </c>
      <c r="D2323" s="192" t="s">
        <v>29797</v>
      </c>
      <c r="E2323" s="192" t="s">
        <v>30080</v>
      </c>
      <c r="F2323" s="192" t="s">
        <v>29797</v>
      </c>
      <c r="G2323" s="192" t="s">
        <v>29797</v>
      </c>
      <c r="H2323" s="192" t="s">
        <v>31399</v>
      </c>
      <c r="I2323" s="192" t="s">
        <v>5073</v>
      </c>
      <c r="J2323" s="192" t="s">
        <v>31325</v>
      </c>
      <c r="K2323" s="192" t="s">
        <v>5073</v>
      </c>
      <c r="L2323" s="192" t="s">
        <v>1447</v>
      </c>
    </row>
    <row r="2324" spans="1:12" ht="15" x14ac:dyDescent="0.25">
      <c r="A2324" s="189" t="s">
        <v>8626</v>
      </c>
      <c r="B2324" s="190" t="s">
        <v>2207</v>
      </c>
      <c r="C2324" s="190" t="s">
        <v>29797</v>
      </c>
      <c r="D2324" s="190" t="s">
        <v>29797</v>
      </c>
      <c r="E2324" s="190" t="s">
        <v>29797</v>
      </c>
      <c r="F2324" s="190" t="s">
        <v>29797</v>
      </c>
      <c r="G2324" s="190" t="s">
        <v>29797</v>
      </c>
      <c r="H2324" s="190" t="s">
        <v>31329</v>
      </c>
      <c r="I2324" s="190" t="s">
        <v>31330</v>
      </c>
      <c r="J2324" s="190" t="s">
        <v>31325</v>
      </c>
      <c r="K2324" s="190" t="s">
        <v>5073</v>
      </c>
      <c r="L2324" s="190" t="s">
        <v>1447</v>
      </c>
    </row>
    <row r="2325" spans="1:12" ht="15" x14ac:dyDescent="0.25">
      <c r="A2325" s="191" t="s">
        <v>15581</v>
      </c>
      <c r="B2325" s="192" t="s">
        <v>19451</v>
      </c>
      <c r="C2325" s="192" t="s">
        <v>29797</v>
      </c>
      <c r="D2325" s="192" t="s">
        <v>29797</v>
      </c>
      <c r="E2325" s="192" t="s">
        <v>29797</v>
      </c>
      <c r="F2325" s="192" t="s">
        <v>29797</v>
      </c>
      <c r="G2325" s="192" t="s">
        <v>29797</v>
      </c>
      <c r="H2325" s="192" t="s">
        <v>32121</v>
      </c>
      <c r="I2325" s="192" t="s">
        <v>5073</v>
      </c>
      <c r="J2325" s="192" t="s">
        <v>31325</v>
      </c>
      <c r="K2325" s="192" t="s">
        <v>5073</v>
      </c>
      <c r="L2325" s="192" t="s">
        <v>1447</v>
      </c>
    </row>
    <row r="2326" spans="1:12" ht="15" x14ac:dyDescent="0.25">
      <c r="A2326" s="189" t="s">
        <v>15582</v>
      </c>
      <c r="B2326" s="190" t="s">
        <v>19452</v>
      </c>
      <c r="C2326" s="190" t="s">
        <v>29797</v>
      </c>
      <c r="D2326" s="190" t="s">
        <v>29797</v>
      </c>
      <c r="E2326" s="190" t="s">
        <v>29797</v>
      </c>
      <c r="F2326" s="190" t="s">
        <v>29797</v>
      </c>
      <c r="G2326" s="190" t="s">
        <v>29797</v>
      </c>
      <c r="H2326" s="190" t="s">
        <v>31312</v>
      </c>
      <c r="I2326" s="190" t="s">
        <v>31313</v>
      </c>
      <c r="J2326" s="190" t="s">
        <v>29821</v>
      </c>
      <c r="K2326" s="190" t="s">
        <v>5062</v>
      </c>
      <c r="L2326" s="190" t="s">
        <v>1447</v>
      </c>
    </row>
    <row r="2327" spans="1:12" ht="15" x14ac:dyDescent="0.25">
      <c r="A2327" s="191" t="s">
        <v>7419</v>
      </c>
      <c r="B2327" s="192" t="s">
        <v>7420</v>
      </c>
      <c r="C2327" s="192" t="s">
        <v>29797</v>
      </c>
      <c r="D2327" s="192" t="s">
        <v>29797</v>
      </c>
      <c r="E2327" s="192" t="s">
        <v>29797</v>
      </c>
      <c r="F2327" s="192" t="s">
        <v>29797</v>
      </c>
      <c r="G2327" s="192" t="s">
        <v>29797</v>
      </c>
      <c r="H2327" s="192" t="s">
        <v>31314</v>
      </c>
      <c r="I2327" s="192" t="s">
        <v>5062</v>
      </c>
      <c r="J2327" s="192" t="s">
        <v>29821</v>
      </c>
      <c r="K2327" s="192" t="s">
        <v>5062</v>
      </c>
      <c r="L2327" s="192" t="s">
        <v>1447</v>
      </c>
    </row>
    <row r="2328" spans="1:12" ht="15" x14ac:dyDescent="0.25">
      <c r="A2328" s="189" t="s">
        <v>7421</v>
      </c>
      <c r="B2328" s="190" t="s">
        <v>7422</v>
      </c>
      <c r="C2328" s="190" t="s">
        <v>29797</v>
      </c>
      <c r="D2328" s="190" t="s">
        <v>29797</v>
      </c>
      <c r="E2328" s="190" t="s">
        <v>29797</v>
      </c>
      <c r="F2328" s="190" t="s">
        <v>29797</v>
      </c>
      <c r="G2328" s="190" t="s">
        <v>29797</v>
      </c>
      <c r="H2328" s="190" t="s">
        <v>31550</v>
      </c>
      <c r="I2328" s="190" t="s">
        <v>31551</v>
      </c>
      <c r="J2328" s="190" t="s">
        <v>29821</v>
      </c>
      <c r="K2328" s="190" t="s">
        <v>5062</v>
      </c>
      <c r="L2328" s="190" t="s">
        <v>1447</v>
      </c>
    </row>
    <row r="2329" spans="1:12" ht="15" x14ac:dyDescent="0.25">
      <c r="A2329" s="191" t="s">
        <v>8627</v>
      </c>
      <c r="B2329" s="192" t="s">
        <v>2208</v>
      </c>
      <c r="C2329" s="192" t="s">
        <v>29797</v>
      </c>
      <c r="D2329" s="192" t="s">
        <v>29797</v>
      </c>
      <c r="E2329" s="192" t="s">
        <v>29797</v>
      </c>
      <c r="F2329" s="192" t="s">
        <v>29797</v>
      </c>
      <c r="G2329" s="192" t="s">
        <v>29797</v>
      </c>
      <c r="H2329" s="192" t="s">
        <v>31331</v>
      </c>
      <c r="I2329" s="192" t="s">
        <v>31332</v>
      </c>
      <c r="J2329" s="192" t="s">
        <v>29821</v>
      </c>
      <c r="K2329" s="192" t="s">
        <v>5062</v>
      </c>
      <c r="L2329" s="192" t="s">
        <v>1447</v>
      </c>
    </row>
    <row r="2330" spans="1:12" ht="15" x14ac:dyDescent="0.25">
      <c r="A2330" s="189" t="s">
        <v>8628</v>
      </c>
      <c r="B2330" s="190" t="s">
        <v>2209</v>
      </c>
      <c r="C2330" s="190" t="s">
        <v>29797</v>
      </c>
      <c r="D2330" s="190" t="s">
        <v>29797</v>
      </c>
      <c r="E2330" s="190" t="s">
        <v>29797</v>
      </c>
      <c r="F2330" s="190" t="s">
        <v>29797</v>
      </c>
      <c r="G2330" s="190" t="s">
        <v>29797</v>
      </c>
      <c r="H2330" s="190" t="s">
        <v>31573</v>
      </c>
      <c r="I2330" s="190" t="s">
        <v>31574</v>
      </c>
      <c r="J2330" s="190" t="s">
        <v>29821</v>
      </c>
      <c r="K2330" s="190" t="s">
        <v>5062</v>
      </c>
      <c r="L2330" s="190" t="s">
        <v>1447</v>
      </c>
    </row>
    <row r="2331" spans="1:12" ht="15" x14ac:dyDescent="0.25">
      <c r="A2331" s="191" t="s">
        <v>8629</v>
      </c>
      <c r="B2331" s="192" t="s">
        <v>2210</v>
      </c>
      <c r="C2331" s="192" t="s">
        <v>29797</v>
      </c>
      <c r="D2331" s="192" t="s">
        <v>29797</v>
      </c>
      <c r="E2331" s="192" t="s">
        <v>29797</v>
      </c>
      <c r="F2331" s="192" t="s">
        <v>29797</v>
      </c>
      <c r="G2331" s="192" t="s">
        <v>29797</v>
      </c>
      <c r="H2331" s="192" t="s">
        <v>31740</v>
      </c>
      <c r="I2331" s="192" t="s">
        <v>5073</v>
      </c>
      <c r="J2331" s="192" t="s">
        <v>31325</v>
      </c>
      <c r="K2331" s="192" t="s">
        <v>5073</v>
      </c>
      <c r="L2331" s="192" t="s">
        <v>1447</v>
      </c>
    </row>
    <row r="2332" spans="1:12" ht="15" x14ac:dyDescent="0.25">
      <c r="A2332" s="189" t="s">
        <v>23864</v>
      </c>
      <c r="B2332" s="190" t="s">
        <v>23865</v>
      </c>
      <c r="C2332" s="190" t="s">
        <v>29797</v>
      </c>
      <c r="D2332" s="190" t="s">
        <v>29797</v>
      </c>
      <c r="E2332" s="190" t="s">
        <v>29797</v>
      </c>
      <c r="F2332" s="190" t="s">
        <v>29797</v>
      </c>
      <c r="G2332" s="190" t="s">
        <v>29797</v>
      </c>
      <c r="H2332" s="190" t="s">
        <v>29797</v>
      </c>
      <c r="I2332" s="190" t="s">
        <v>29797</v>
      </c>
      <c r="J2332" s="190" t="s">
        <v>29797</v>
      </c>
      <c r="K2332" s="190" t="s">
        <v>29797</v>
      </c>
      <c r="L2332" s="190" t="s">
        <v>29797</v>
      </c>
    </row>
    <row r="2333" spans="1:12" ht="15" x14ac:dyDescent="0.25">
      <c r="A2333" s="191" t="s">
        <v>15583</v>
      </c>
      <c r="B2333" s="192" t="s">
        <v>23866</v>
      </c>
      <c r="C2333" s="192" t="s">
        <v>29797</v>
      </c>
      <c r="D2333" s="192" t="s">
        <v>29797</v>
      </c>
      <c r="E2333" s="192" t="s">
        <v>29797</v>
      </c>
      <c r="F2333" s="192" t="s">
        <v>29797</v>
      </c>
      <c r="G2333" s="192" t="s">
        <v>29797</v>
      </c>
      <c r="H2333" s="192" t="s">
        <v>31550</v>
      </c>
      <c r="I2333" s="192" t="s">
        <v>31551</v>
      </c>
      <c r="J2333" s="192" t="s">
        <v>29821</v>
      </c>
      <c r="K2333" s="192" t="s">
        <v>5062</v>
      </c>
      <c r="L2333" s="192" t="s">
        <v>1447</v>
      </c>
    </row>
    <row r="2334" spans="1:12" ht="15" x14ac:dyDescent="0.25">
      <c r="A2334" s="189" t="s">
        <v>7423</v>
      </c>
      <c r="B2334" s="190" t="s">
        <v>7424</v>
      </c>
      <c r="C2334" s="190" t="s">
        <v>29797</v>
      </c>
      <c r="D2334" s="190" t="s">
        <v>29797</v>
      </c>
      <c r="E2334" s="190" t="s">
        <v>29797</v>
      </c>
      <c r="F2334" s="190" t="s">
        <v>29797</v>
      </c>
      <c r="G2334" s="190" t="s">
        <v>29797</v>
      </c>
      <c r="H2334" s="190" t="s">
        <v>29797</v>
      </c>
      <c r="I2334" s="190" t="s">
        <v>29797</v>
      </c>
      <c r="J2334" s="190" t="s">
        <v>29821</v>
      </c>
      <c r="K2334" s="190" t="s">
        <v>5062</v>
      </c>
      <c r="L2334" s="190" t="s">
        <v>1447</v>
      </c>
    </row>
    <row r="2335" spans="1:12" ht="15" x14ac:dyDescent="0.25">
      <c r="A2335" s="191" t="s">
        <v>7425</v>
      </c>
      <c r="B2335" s="192" t="s">
        <v>7426</v>
      </c>
      <c r="C2335" s="192" t="s">
        <v>29797</v>
      </c>
      <c r="D2335" s="192" t="s">
        <v>29797</v>
      </c>
      <c r="E2335" s="192" t="s">
        <v>29797</v>
      </c>
      <c r="F2335" s="192" t="s">
        <v>29797</v>
      </c>
      <c r="G2335" s="192" t="s">
        <v>29797</v>
      </c>
      <c r="H2335" s="192" t="s">
        <v>31598</v>
      </c>
      <c r="I2335" s="192" t="s">
        <v>31599</v>
      </c>
      <c r="J2335" s="192" t="s">
        <v>29821</v>
      </c>
      <c r="K2335" s="192" t="s">
        <v>5062</v>
      </c>
      <c r="L2335" s="192" t="s">
        <v>1447</v>
      </c>
    </row>
    <row r="2336" spans="1:12" ht="15" x14ac:dyDescent="0.25">
      <c r="A2336" s="189" t="s">
        <v>8630</v>
      </c>
      <c r="B2336" s="190" t="s">
        <v>2211</v>
      </c>
      <c r="C2336" s="190" t="s">
        <v>29797</v>
      </c>
      <c r="D2336" s="190" t="s">
        <v>29797</v>
      </c>
      <c r="E2336" s="190" t="s">
        <v>29797</v>
      </c>
      <c r="F2336" s="190" t="s">
        <v>29797</v>
      </c>
      <c r="G2336" s="190" t="s">
        <v>29797</v>
      </c>
      <c r="H2336" s="190" t="s">
        <v>31460</v>
      </c>
      <c r="I2336" s="190" t="s">
        <v>29942</v>
      </c>
      <c r="J2336" s="190" t="s">
        <v>29821</v>
      </c>
      <c r="K2336" s="190" t="s">
        <v>5062</v>
      </c>
      <c r="L2336" s="190" t="s">
        <v>1447</v>
      </c>
    </row>
    <row r="2337" spans="1:12" ht="15" x14ac:dyDescent="0.25">
      <c r="A2337" s="191" t="s">
        <v>15584</v>
      </c>
      <c r="B2337" s="192" t="s">
        <v>19453</v>
      </c>
      <c r="C2337" s="192" t="s">
        <v>29797</v>
      </c>
      <c r="D2337" s="192" t="s">
        <v>29797</v>
      </c>
      <c r="E2337" s="192" t="s">
        <v>29797</v>
      </c>
      <c r="F2337" s="192" t="s">
        <v>29797</v>
      </c>
      <c r="G2337" s="192" t="s">
        <v>29797</v>
      </c>
      <c r="H2337" s="192" t="s">
        <v>29797</v>
      </c>
      <c r="I2337" s="192" t="s">
        <v>29797</v>
      </c>
      <c r="J2337" s="192" t="s">
        <v>29797</v>
      </c>
      <c r="K2337" s="192" t="s">
        <v>29797</v>
      </c>
      <c r="L2337" s="192" t="s">
        <v>29797</v>
      </c>
    </row>
    <row r="2338" spans="1:12" ht="15" x14ac:dyDescent="0.25">
      <c r="A2338" s="189" t="s">
        <v>8631</v>
      </c>
      <c r="B2338" s="190" t="s">
        <v>2212</v>
      </c>
      <c r="C2338" s="190" t="s">
        <v>29797</v>
      </c>
      <c r="D2338" s="190" t="s">
        <v>29797</v>
      </c>
      <c r="E2338" s="190" t="s">
        <v>29797</v>
      </c>
      <c r="F2338" s="190" t="s">
        <v>29797</v>
      </c>
      <c r="G2338" s="190" t="s">
        <v>29797</v>
      </c>
      <c r="H2338" s="190" t="s">
        <v>29797</v>
      </c>
      <c r="I2338" s="190" t="s">
        <v>29797</v>
      </c>
      <c r="J2338" s="190" t="s">
        <v>29821</v>
      </c>
      <c r="K2338" s="190" t="s">
        <v>5062</v>
      </c>
      <c r="L2338" s="190" t="s">
        <v>1447</v>
      </c>
    </row>
    <row r="2339" spans="1:12" ht="15" x14ac:dyDescent="0.25">
      <c r="A2339" s="191" t="s">
        <v>15585</v>
      </c>
      <c r="B2339" s="192" t="s">
        <v>19454</v>
      </c>
      <c r="C2339" s="192" t="s">
        <v>29797</v>
      </c>
      <c r="D2339" s="192" t="s">
        <v>29797</v>
      </c>
      <c r="E2339" s="192" t="s">
        <v>29797</v>
      </c>
      <c r="F2339" s="192" t="s">
        <v>29797</v>
      </c>
      <c r="G2339" s="192" t="s">
        <v>29797</v>
      </c>
      <c r="H2339" s="192" t="s">
        <v>31316</v>
      </c>
      <c r="I2339" s="192" t="s">
        <v>1383</v>
      </c>
      <c r="J2339" s="192" t="s">
        <v>29821</v>
      </c>
      <c r="K2339" s="192" t="s">
        <v>5062</v>
      </c>
      <c r="L2339" s="192" t="s">
        <v>1447</v>
      </c>
    </row>
    <row r="2340" spans="1:12" ht="15" x14ac:dyDescent="0.25">
      <c r="A2340" s="189" t="s">
        <v>8632</v>
      </c>
      <c r="B2340" s="190" t="s">
        <v>2213</v>
      </c>
      <c r="C2340" s="190" t="s">
        <v>29797</v>
      </c>
      <c r="D2340" s="190" t="s">
        <v>29797</v>
      </c>
      <c r="E2340" s="190" t="s">
        <v>29797</v>
      </c>
      <c r="F2340" s="190" t="s">
        <v>29797</v>
      </c>
      <c r="G2340" s="190" t="s">
        <v>29797</v>
      </c>
      <c r="H2340" s="190" t="s">
        <v>29797</v>
      </c>
      <c r="I2340" s="190" t="s">
        <v>29797</v>
      </c>
      <c r="J2340" s="190" t="s">
        <v>29821</v>
      </c>
      <c r="K2340" s="190" t="s">
        <v>5062</v>
      </c>
      <c r="L2340" s="190" t="s">
        <v>1447</v>
      </c>
    </row>
    <row r="2341" spans="1:12" ht="15" x14ac:dyDescent="0.25">
      <c r="A2341" s="191" t="s">
        <v>8633</v>
      </c>
      <c r="B2341" s="192" t="s">
        <v>2214</v>
      </c>
      <c r="C2341" s="192" t="s">
        <v>29812</v>
      </c>
      <c r="D2341" s="192" t="s">
        <v>29813</v>
      </c>
      <c r="E2341" s="192" t="s">
        <v>30081</v>
      </c>
      <c r="F2341" s="192" t="s">
        <v>29804</v>
      </c>
      <c r="G2341" s="192" t="s">
        <v>29847</v>
      </c>
      <c r="H2341" s="192" t="s">
        <v>31434</v>
      </c>
      <c r="I2341" s="192" t="s">
        <v>31435</v>
      </c>
      <c r="J2341" s="192" t="s">
        <v>29821</v>
      </c>
      <c r="K2341" s="192" t="s">
        <v>5062</v>
      </c>
      <c r="L2341" s="192" t="s">
        <v>1447</v>
      </c>
    </row>
    <row r="2342" spans="1:12" ht="15" x14ac:dyDescent="0.25">
      <c r="A2342" s="189" t="s">
        <v>15586</v>
      </c>
      <c r="B2342" s="190" t="s">
        <v>19455</v>
      </c>
      <c r="C2342" s="190" t="s">
        <v>29797</v>
      </c>
      <c r="D2342" s="190" t="s">
        <v>29797</v>
      </c>
      <c r="E2342" s="190" t="s">
        <v>29797</v>
      </c>
      <c r="F2342" s="190" t="s">
        <v>29797</v>
      </c>
      <c r="G2342" s="190" t="s">
        <v>29797</v>
      </c>
      <c r="H2342" s="190" t="s">
        <v>32122</v>
      </c>
      <c r="I2342" s="190" t="s">
        <v>32123</v>
      </c>
      <c r="J2342" s="190" t="s">
        <v>31325</v>
      </c>
      <c r="K2342" s="190" t="s">
        <v>5073</v>
      </c>
      <c r="L2342" s="190" t="s">
        <v>1447</v>
      </c>
    </row>
    <row r="2343" spans="1:12" ht="15" x14ac:dyDescent="0.25">
      <c r="A2343" s="191" t="s">
        <v>15587</v>
      </c>
      <c r="B2343" s="192" t="s">
        <v>19456</v>
      </c>
      <c r="C2343" s="192" t="s">
        <v>29797</v>
      </c>
      <c r="D2343" s="192" t="s">
        <v>29797</v>
      </c>
      <c r="E2343" s="192" t="s">
        <v>29797</v>
      </c>
      <c r="F2343" s="192" t="s">
        <v>29797</v>
      </c>
      <c r="G2343" s="192" t="s">
        <v>29797</v>
      </c>
      <c r="H2343" s="192" t="s">
        <v>31502</v>
      </c>
      <c r="I2343" s="192" t="s">
        <v>5073</v>
      </c>
      <c r="J2343" s="192" t="s">
        <v>31325</v>
      </c>
      <c r="K2343" s="192" t="s">
        <v>5073</v>
      </c>
      <c r="L2343" s="192" t="s">
        <v>1447</v>
      </c>
    </row>
    <row r="2344" spans="1:12" ht="15" x14ac:dyDescent="0.25">
      <c r="A2344" s="189" t="s">
        <v>23867</v>
      </c>
      <c r="B2344" s="190" t="s">
        <v>23868</v>
      </c>
      <c r="C2344" s="190" t="s">
        <v>29797</v>
      </c>
      <c r="D2344" s="190" t="s">
        <v>29797</v>
      </c>
      <c r="E2344" s="190" t="s">
        <v>29797</v>
      </c>
      <c r="F2344" s="190" t="s">
        <v>29797</v>
      </c>
      <c r="G2344" s="190" t="s">
        <v>29797</v>
      </c>
      <c r="H2344" s="190" t="s">
        <v>31977</v>
      </c>
      <c r="I2344" s="190" t="s">
        <v>10358</v>
      </c>
      <c r="J2344" s="190" t="s">
        <v>29821</v>
      </c>
      <c r="K2344" s="190" t="s">
        <v>5062</v>
      </c>
      <c r="L2344" s="190" t="s">
        <v>1447</v>
      </c>
    </row>
    <row r="2345" spans="1:12" ht="15" x14ac:dyDescent="0.25">
      <c r="A2345" s="191" t="s">
        <v>8634</v>
      </c>
      <c r="B2345" s="192" t="s">
        <v>2215</v>
      </c>
      <c r="C2345" s="192" t="s">
        <v>29797</v>
      </c>
      <c r="D2345" s="192" t="s">
        <v>29797</v>
      </c>
      <c r="E2345" s="192" t="s">
        <v>29797</v>
      </c>
      <c r="F2345" s="192" t="s">
        <v>29797</v>
      </c>
      <c r="G2345" s="192" t="s">
        <v>29797</v>
      </c>
      <c r="H2345" s="192" t="s">
        <v>31432</v>
      </c>
      <c r="I2345" s="192" t="s">
        <v>31433</v>
      </c>
      <c r="J2345" s="192" t="s">
        <v>29821</v>
      </c>
      <c r="K2345" s="192" t="s">
        <v>5062</v>
      </c>
      <c r="L2345" s="192" t="s">
        <v>1447</v>
      </c>
    </row>
    <row r="2346" spans="1:12" ht="15" x14ac:dyDescent="0.25">
      <c r="A2346" s="189" t="s">
        <v>8635</v>
      </c>
      <c r="B2346" s="190" t="s">
        <v>2216</v>
      </c>
      <c r="C2346" s="190" t="s">
        <v>29797</v>
      </c>
      <c r="D2346" s="190" t="s">
        <v>29797</v>
      </c>
      <c r="E2346" s="190" t="s">
        <v>29797</v>
      </c>
      <c r="F2346" s="190" t="s">
        <v>29797</v>
      </c>
      <c r="G2346" s="190" t="s">
        <v>29797</v>
      </c>
      <c r="H2346" s="190" t="s">
        <v>29797</v>
      </c>
      <c r="I2346" s="190" t="s">
        <v>29797</v>
      </c>
      <c r="J2346" s="190" t="s">
        <v>29797</v>
      </c>
      <c r="K2346" s="190" t="s">
        <v>29797</v>
      </c>
      <c r="L2346" s="190" t="s">
        <v>29797</v>
      </c>
    </row>
    <row r="2347" spans="1:12" ht="15" x14ac:dyDescent="0.25">
      <c r="A2347" s="191" t="s">
        <v>15588</v>
      </c>
      <c r="B2347" s="192" t="s">
        <v>19457</v>
      </c>
      <c r="C2347" s="192" t="s">
        <v>29797</v>
      </c>
      <c r="D2347" s="192" t="s">
        <v>29797</v>
      </c>
      <c r="E2347" s="192" t="s">
        <v>29797</v>
      </c>
      <c r="F2347" s="192" t="s">
        <v>29797</v>
      </c>
      <c r="G2347" s="192" t="s">
        <v>29797</v>
      </c>
      <c r="H2347" s="192" t="s">
        <v>29797</v>
      </c>
      <c r="I2347" s="192" t="s">
        <v>29797</v>
      </c>
      <c r="J2347" s="192" t="s">
        <v>29797</v>
      </c>
      <c r="K2347" s="192" t="s">
        <v>29797</v>
      </c>
      <c r="L2347" s="192" t="s">
        <v>29797</v>
      </c>
    </row>
    <row r="2348" spans="1:12" ht="15" x14ac:dyDescent="0.25">
      <c r="A2348" s="189" t="s">
        <v>15589</v>
      </c>
      <c r="B2348" s="190" t="s">
        <v>19458</v>
      </c>
      <c r="C2348" s="190" t="s">
        <v>29797</v>
      </c>
      <c r="D2348" s="190" t="s">
        <v>29797</v>
      </c>
      <c r="E2348" s="190" t="s">
        <v>29797</v>
      </c>
      <c r="F2348" s="190" t="s">
        <v>29797</v>
      </c>
      <c r="G2348" s="190" t="s">
        <v>29797</v>
      </c>
      <c r="H2348" s="190" t="s">
        <v>32124</v>
      </c>
      <c r="I2348" s="190" t="s">
        <v>5078</v>
      </c>
      <c r="J2348" s="190" t="s">
        <v>29826</v>
      </c>
      <c r="K2348" s="190" t="s">
        <v>5078</v>
      </c>
      <c r="L2348" s="190" t="s">
        <v>1447</v>
      </c>
    </row>
    <row r="2349" spans="1:12" ht="15" x14ac:dyDescent="0.25">
      <c r="A2349" s="191" t="s">
        <v>23869</v>
      </c>
      <c r="B2349" s="192" t="s">
        <v>23870</v>
      </c>
      <c r="C2349" s="192" t="s">
        <v>29797</v>
      </c>
      <c r="D2349" s="192" t="s">
        <v>29797</v>
      </c>
      <c r="E2349" s="192" t="s">
        <v>29797</v>
      </c>
      <c r="F2349" s="192" t="s">
        <v>29797</v>
      </c>
      <c r="G2349" s="192" t="s">
        <v>29797</v>
      </c>
      <c r="H2349" s="192" t="s">
        <v>31507</v>
      </c>
      <c r="I2349" s="192" t="s">
        <v>1388</v>
      </c>
      <c r="J2349" s="192" t="s">
        <v>29821</v>
      </c>
      <c r="K2349" s="192" t="s">
        <v>5062</v>
      </c>
      <c r="L2349" s="192" t="s">
        <v>1447</v>
      </c>
    </row>
    <row r="2350" spans="1:12" ht="15" x14ac:dyDescent="0.25">
      <c r="A2350" s="189" t="s">
        <v>8636</v>
      </c>
      <c r="B2350" s="190" t="s">
        <v>2217</v>
      </c>
      <c r="C2350" s="190" t="s">
        <v>29797</v>
      </c>
      <c r="D2350" s="190" t="s">
        <v>29797</v>
      </c>
      <c r="E2350" s="190" t="s">
        <v>29797</v>
      </c>
      <c r="F2350" s="190" t="s">
        <v>29797</v>
      </c>
      <c r="G2350" s="190" t="s">
        <v>29797</v>
      </c>
      <c r="H2350" s="190" t="s">
        <v>31402</v>
      </c>
      <c r="I2350" s="190" t="s">
        <v>31403</v>
      </c>
      <c r="J2350" s="190" t="s">
        <v>29821</v>
      </c>
      <c r="K2350" s="190" t="s">
        <v>5062</v>
      </c>
      <c r="L2350" s="190" t="s">
        <v>1447</v>
      </c>
    </row>
    <row r="2351" spans="1:12" ht="15" x14ac:dyDescent="0.25">
      <c r="A2351" s="191" t="s">
        <v>7427</v>
      </c>
      <c r="B2351" s="192" t="s">
        <v>7428</v>
      </c>
      <c r="C2351" s="192" t="s">
        <v>29797</v>
      </c>
      <c r="D2351" s="192" t="s">
        <v>29797</v>
      </c>
      <c r="E2351" s="192" t="s">
        <v>29797</v>
      </c>
      <c r="F2351" s="192" t="s">
        <v>29797</v>
      </c>
      <c r="G2351" s="192" t="s">
        <v>29797</v>
      </c>
      <c r="H2351" s="192" t="s">
        <v>29797</v>
      </c>
      <c r="I2351" s="192" t="s">
        <v>29797</v>
      </c>
      <c r="J2351" s="192" t="s">
        <v>29821</v>
      </c>
      <c r="K2351" s="192" t="s">
        <v>5062</v>
      </c>
      <c r="L2351" s="192" t="s">
        <v>1447</v>
      </c>
    </row>
    <row r="2352" spans="1:12" ht="15" x14ac:dyDescent="0.25">
      <c r="A2352" s="189" t="s">
        <v>23871</v>
      </c>
      <c r="B2352" s="190" t="s">
        <v>23872</v>
      </c>
      <c r="C2352" s="190" t="s">
        <v>29812</v>
      </c>
      <c r="D2352" s="190" t="s">
        <v>29824</v>
      </c>
      <c r="E2352" s="190" t="s">
        <v>29797</v>
      </c>
      <c r="F2352" s="190" t="s">
        <v>29804</v>
      </c>
      <c r="G2352" s="190" t="s">
        <v>29863</v>
      </c>
      <c r="H2352" s="190" t="s">
        <v>31592</v>
      </c>
      <c r="I2352" s="190" t="s">
        <v>31593</v>
      </c>
      <c r="J2352" s="190" t="s">
        <v>29821</v>
      </c>
      <c r="K2352" s="190" t="s">
        <v>5062</v>
      </c>
      <c r="L2352" s="190" t="s">
        <v>1447</v>
      </c>
    </row>
    <row r="2353" spans="1:12" ht="15" x14ac:dyDescent="0.25">
      <c r="A2353" s="191" t="s">
        <v>15590</v>
      </c>
      <c r="B2353" s="192" t="s">
        <v>23873</v>
      </c>
      <c r="C2353" s="192" t="s">
        <v>29797</v>
      </c>
      <c r="D2353" s="192" t="s">
        <v>29797</v>
      </c>
      <c r="E2353" s="192" t="s">
        <v>29797</v>
      </c>
      <c r="F2353" s="192" t="s">
        <v>29797</v>
      </c>
      <c r="G2353" s="192" t="s">
        <v>29797</v>
      </c>
      <c r="H2353" s="192" t="s">
        <v>29797</v>
      </c>
      <c r="I2353" s="192" t="s">
        <v>29797</v>
      </c>
      <c r="J2353" s="192" t="s">
        <v>29797</v>
      </c>
      <c r="K2353" s="192" t="s">
        <v>29797</v>
      </c>
      <c r="L2353" s="192" t="s">
        <v>1447</v>
      </c>
    </row>
    <row r="2354" spans="1:12" ht="15" x14ac:dyDescent="0.25">
      <c r="A2354" s="189" t="s">
        <v>8637</v>
      </c>
      <c r="B2354" s="190" t="s">
        <v>2218</v>
      </c>
      <c r="C2354" s="190" t="s">
        <v>29797</v>
      </c>
      <c r="D2354" s="190" t="s">
        <v>29797</v>
      </c>
      <c r="E2354" s="190" t="s">
        <v>29797</v>
      </c>
      <c r="F2354" s="190" t="s">
        <v>29797</v>
      </c>
      <c r="G2354" s="190" t="s">
        <v>29797</v>
      </c>
      <c r="H2354" s="190" t="s">
        <v>32125</v>
      </c>
      <c r="I2354" s="190" t="s">
        <v>32126</v>
      </c>
      <c r="J2354" s="190" t="s">
        <v>31325</v>
      </c>
      <c r="K2354" s="190" t="s">
        <v>5073</v>
      </c>
      <c r="L2354" s="190" t="s">
        <v>1447</v>
      </c>
    </row>
    <row r="2355" spans="1:12" ht="15" x14ac:dyDescent="0.25">
      <c r="A2355" s="191" t="s">
        <v>15591</v>
      </c>
      <c r="B2355" s="192" t="s">
        <v>19459</v>
      </c>
      <c r="C2355" s="192" t="s">
        <v>29797</v>
      </c>
      <c r="D2355" s="192" t="s">
        <v>29797</v>
      </c>
      <c r="E2355" s="192" t="s">
        <v>29797</v>
      </c>
      <c r="F2355" s="192" t="s">
        <v>29797</v>
      </c>
      <c r="G2355" s="192" t="s">
        <v>29797</v>
      </c>
      <c r="H2355" s="192" t="s">
        <v>29797</v>
      </c>
      <c r="I2355" s="192" t="s">
        <v>29797</v>
      </c>
      <c r="J2355" s="192" t="s">
        <v>29797</v>
      </c>
      <c r="K2355" s="192" t="s">
        <v>29797</v>
      </c>
      <c r="L2355" s="192" t="s">
        <v>29797</v>
      </c>
    </row>
    <row r="2356" spans="1:12" ht="15" x14ac:dyDescent="0.25">
      <c r="A2356" s="189" t="s">
        <v>7429</v>
      </c>
      <c r="B2356" s="190" t="s">
        <v>7430</v>
      </c>
      <c r="C2356" s="190" t="s">
        <v>29797</v>
      </c>
      <c r="D2356" s="190" t="s">
        <v>29797</v>
      </c>
      <c r="E2356" s="190" t="s">
        <v>29797</v>
      </c>
      <c r="F2356" s="190" t="s">
        <v>29797</v>
      </c>
      <c r="G2356" s="190" t="s">
        <v>29797</v>
      </c>
      <c r="H2356" s="190" t="s">
        <v>29797</v>
      </c>
      <c r="I2356" s="190" t="s">
        <v>29797</v>
      </c>
      <c r="J2356" s="190" t="s">
        <v>31325</v>
      </c>
      <c r="K2356" s="190" t="s">
        <v>5073</v>
      </c>
      <c r="L2356" s="190" t="s">
        <v>1447</v>
      </c>
    </row>
    <row r="2357" spans="1:12" ht="15" x14ac:dyDescent="0.25">
      <c r="A2357" s="191" t="s">
        <v>23874</v>
      </c>
      <c r="B2357" s="192" t="s">
        <v>23875</v>
      </c>
      <c r="C2357" s="192" t="s">
        <v>29797</v>
      </c>
      <c r="D2357" s="192" t="s">
        <v>29797</v>
      </c>
      <c r="E2357" s="192" t="s">
        <v>29797</v>
      </c>
      <c r="F2357" s="192" t="s">
        <v>29797</v>
      </c>
      <c r="G2357" s="192" t="s">
        <v>29797</v>
      </c>
      <c r="H2357" s="192" t="s">
        <v>29797</v>
      </c>
      <c r="I2357" s="192" t="s">
        <v>29797</v>
      </c>
      <c r="J2357" s="192" t="s">
        <v>29797</v>
      </c>
      <c r="K2357" s="192" t="s">
        <v>29797</v>
      </c>
      <c r="L2357" s="192" t="s">
        <v>29797</v>
      </c>
    </row>
    <row r="2358" spans="1:12" ht="15" x14ac:dyDescent="0.25">
      <c r="A2358" s="189" t="s">
        <v>8638</v>
      </c>
      <c r="B2358" s="190" t="s">
        <v>2219</v>
      </c>
      <c r="C2358" s="190" t="s">
        <v>29797</v>
      </c>
      <c r="D2358" s="190" t="s">
        <v>29797</v>
      </c>
      <c r="E2358" s="190" t="s">
        <v>29797</v>
      </c>
      <c r="F2358" s="190" t="s">
        <v>29797</v>
      </c>
      <c r="G2358" s="190" t="s">
        <v>29797</v>
      </c>
      <c r="H2358" s="190" t="s">
        <v>31982</v>
      </c>
      <c r="I2358" s="190" t="s">
        <v>5078</v>
      </c>
      <c r="J2358" s="190" t="s">
        <v>29826</v>
      </c>
      <c r="K2358" s="190" t="s">
        <v>5078</v>
      </c>
      <c r="L2358" s="190" t="s">
        <v>1447</v>
      </c>
    </row>
    <row r="2359" spans="1:12" ht="15" x14ac:dyDescent="0.25">
      <c r="A2359" s="191" t="s">
        <v>8639</v>
      </c>
      <c r="B2359" s="192" t="s">
        <v>2220</v>
      </c>
      <c r="C2359" s="192" t="s">
        <v>29797</v>
      </c>
      <c r="D2359" s="192" t="s">
        <v>29797</v>
      </c>
      <c r="E2359" s="192" t="s">
        <v>29797</v>
      </c>
      <c r="F2359" s="192" t="s">
        <v>29797</v>
      </c>
      <c r="G2359" s="192" t="s">
        <v>29797</v>
      </c>
      <c r="H2359" s="192" t="s">
        <v>32127</v>
      </c>
      <c r="I2359" s="192" t="s">
        <v>31322</v>
      </c>
      <c r="J2359" s="192" t="s">
        <v>29826</v>
      </c>
      <c r="K2359" s="192" t="s">
        <v>5078</v>
      </c>
      <c r="L2359" s="192" t="s">
        <v>1447</v>
      </c>
    </row>
    <row r="2360" spans="1:12" ht="15" x14ac:dyDescent="0.25">
      <c r="A2360" s="189" t="s">
        <v>15592</v>
      </c>
      <c r="B2360" s="190" t="s">
        <v>19460</v>
      </c>
      <c r="C2360" s="190" t="s">
        <v>29797</v>
      </c>
      <c r="D2360" s="190" t="s">
        <v>29797</v>
      </c>
      <c r="E2360" s="190" t="s">
        <v>29797</v>
      </c>
      <c r="F2360" s="190" t="s">
        <v>29797</v>
      </c>
      <c r="G2360" s="190" t="s">
        <v>29797</v>
      </c>
      <c r="H2360" s="190" t="s">
        <v>31725</v>
      </c>
      <c r="I2360" s="190" t="s">
        <v>4908</v>
      </c>
      <c r="J2360" s="190" t="s">
        <v>29821</v>
      </c>
      <c r="K2360" s="190" t="s">
        <v>5062</v>
      </c>
      <c r="L2360" s="190" t="s">
        <v>1447</v>
      </c>
    </row>
    <row r="2361" spans="1:12" ht="15" x14ac:dyDescent="0.25">
      <c r="A2361" s="191" t="s">
        <v>15593</v>
      </c>
      <c r="B2361" s="192" t="s">
        <v>19461</v>
      </c>
      <c r="C2361" s="192" t="s">
        <v>29797</v>
      </c>
      <c r="D2361" s="192" t="s">
        <v>29797</v>
      </c>
      <c r="E2361" s="192" t="s">
        <v>29797</v>
      </c>
      <c r="F2361" s="192" t="s">
        <v>29797</v>
      </c>
      <c r="G2361" s="192" t="s">
        <v>29797</v>
      </c>
      <c r="H2361" s="192" t="s">
        <v>29797</v>
      </c>
      <c r="I2361" s="192" t="s">
        <v>29797</v>
      </c>
      <c r="J2361" s="192" t="s">
        <v>29797</v>
      </c>
      <c r="K2361" s="192" t="s">
        <v>29797</v>
      </c>
      <c r="L2361" s="192" t="s">
        <v>29797</v>
      </c>
    </row>
    <row r="2362" spans="1:12" ht="15" x14ac:dyDescent="0.25">
      <c r="A2362" s="189" t="s">
        <v>15594</v>
      </c>
      <c r="B2362" s="190" t="s">
        <v>19462</v>
      </c>
      <c r="C2362" s="190" t="s">
        <v>29797</v>
      </c>
      <c r="D2362" s="190" t="s">
        <v>29797</v>
      </c>
      <c r="E2362" s="190" t="s">
        <v>29797</v>
      </c>
      <c r="F2362" s="190" t="s">
        <v>29797</v>
      </c>
      <c r="G2362" s="190" t="s">
        <v>29797</v>
      </c>
      <c r="H2362" s="190" t="s">
        <v>29797</v>
      </c>
      <c r="I2362" s="190" t="s">
        <v>29797</v>
      </c>
      <c r="J2362" s="190" t="s">
        <v>29797</v>
      </c>
      <c r="K2362" s="190" t="s">
        <v>29797</v>
      </c>
      <c r="L2362" s="190" t="s">
        <v>1457</v>
      </c>
    </row>
    <row r="2363" spans="1:12" ht="15" x14ac:dyDescent="0.25">
      <c r="A2363" s="191" t="s">
        <v>23876</v>
      </c>
      <c r="B2363" s="192" t="s">
        <v>23877</v>
      </c>
      <c r="C2363" s="192" t="s">
        <v>29797</v>
      </c>
      <c r="D2363" s="192" t="s">
        <v>29797</v>
      </c>
      <c r="E2363" s="192" t="s">
        <v>29797</v>
      </c>
      <c r="F2363" s="192" t="s">
        <v>29797</v>
      </c>
      <c r="G2363" s="192" t="s">
        <v>29797</v>
      </c>
      <c r="H2363" s="192" t="s">
        <v>29797</v>
      </c>
      <c r="I2363" s="192" t="s">
        <v>29797</v>
      </c>
      <c r="J2363" s="192" t="s">
        <v>29797</v>
      </c>
      <c r="K2363" s="192" t="s">
        <v>29797</v>
      </c>
      <c r="L2363" s="192" t="s">
        <v>29797</v>
      </c>
    </row>
    <row r="2364" spans="1:12" ht="15" x14ac:dyDescent="0.25">
      <c r="A2364" s="189" t="s">
        <v>8640</v>
      </c>
      <c r="B2364" s="190" t="s">
        <v>2221</v>
      </c>
      <c r="C2364" s="190" t="s">
        <v>29797</v>
      </c>
      <c r="D2364" s="190" t="s">
        <v>29797</v>
      </c>
      <c r="E2364" s="190" t="s">
        <v>29797</v>
      </c>
      <c r="F2364" s="190" t="s">
        <v>29797</v>
      </c>
      <c r="G2364" s="190" t="s">
        <v>29797</v>
      </c>
      <c r="H2364" s="190" t="s">
        <v>32128</v>
      </c>
      <c r="I2364" s="190" t="s">
        <v>5078</v>
      </c>
      <c r="J2364" s="190" t="s">
        <v>29826</v>
      </c>
      <c r="K2364" s="190" t="s">
        <v>5078</v>
      </c>
      <c r="L2364" s="190" t="s">
        <v>1447</v>
      </c>
    </row>
    <row r="2365" spans="1:12" ht="15" x14ac:dyDescent="0.25">
      <c r="A2365" s="191" t="s">
        <v>8641</v>
      </c>
      <c r="B2365" s="192" t="s">
        <v>2222</v>
      </c>
      <c r="C2365" s="192" t="s">
        <v>29812</v>
      </c>
      <c r="D2365" s="192" t="s">
        <v>29813</v>
      </c>
      <c r="E2365" s="192" t="s">
        <v>30082</v>
      </c>
      <c r="F2365" s="192" t="s">
        <v>29804</v>
      </c>
      <c r="G2365" s="192" t="s">
        <v>30042</v>
      </c>
      <c r="H2365" s="192" t="s">
        <v>32129</v>
      </c>
      <c r="I2365" s="192" t="s">
        <v>6089</v>
      </c>
      <c r="J2365" s="192" t="s">
        <v>30187</v>
      </c>
      <c r="K2365" s="192" t="s">
        <v>6089</v>
      </c>
      <c r="L2365" s="192" t="s">
        <v>1447</v>
      </c>
    </row>
    <row r="2366" spans="1:12" ht="15" x14ac:dyDescent="0.25">
      <c r="A2366" s="189" t="s">
        <v>15595</v>
      </c>
      <c r="B2366" s="190" t="s">
        <v>19463</v>
      </c>
      <c r="C2366" s="190" t="s">
        <v>29797</v>
      </c>
      <c r="D2366" s="190" t="s">
        <v>29797</v>
      </c>
      <c r="E2366" s="190" t="s">
        <v>29797</v>
      </c>
      <c r="F2366" s="190" t="s">
        <v>29797</v>
      </c>
      <c r="G2366" s="190" t="s">
        <v>29797</v>
      </c>
      <c r="H2366" s="190" t="s">
        <v>32130</v>
      </c>
      <c r="I2366" s="190" t="s">
        <v>31534</v>
      </c>
      <c r="J2366" s="190" t="s">
        <v>30408</v>
      </c>
      <c r="K2366" s="190" t="s">
        <v>6247</v>
      </c>
      <c r="L2366" s="190" t="s">
        <v>1447</v>
      </c>
    </row>
    <row r="2367" spans="1:12" ht="15" x14ac:dyDescent="0.25">
      <c r="A2367" s="191" t="s">
        <v>23878</v>
      </c>
      <c r="B2367" s="192" t="s">
        <v>23879</v>
      </c>
      <c r="C2367" s="192" t="s">
        <v>29797</v>
      </c>
      <c r="D2367" s="192" t="s">
        <v>29797</v>
      </c>
      <c r="E2367" s="192" t="s">
        <v>30083</v>
      </c>
      <c r="F2367" s="192" t="s">
        <v>29797</v>
      </c>
      <c r="G2367" s="192" t="s">
        <v>29797</v>
      </c>
      <c r="H2367" s="192" t="s">
        <v>31592</v>
      </c>
      <c r="I2367" s="192" t="s">
        <v>31593</v>
      </c>
      <c r="J2367" s="192" t="s">
        <v>29821</v>
      </c>
      <c r="K2367" s="192" t="s">
        <v>5062</v>
      </c>
      <c r="L2367" s="192" t="s">
        <v>1447</v>
      </c>
    </row>
    <row r="2368" spans="1:12" ht="15" x14ac:dyDescent="0.25">
      <c r="A2368" s="189" t="s">
        <v>8642</v>
      </c>
      <c r="B2368" s="190" t="s">
        <v>2223</v>
      </c>
      <c r="C2368" s="190" t="s">
        <v>29797</v>
      </c>
      <c r="D2368" s="190" t="s">
        <v>29797</v>
      </c>
      <c r="E2368" s="190" t="s">
        <v>29797</v>
      </c>
      <c r="F2368" s="190" t="s">
        <v>29797</v>
      </c>
      <c r="G2368" s="190" t="s">
        <v>29797</v>
      </c>
      <c r="H2368" s="190" t="s">
        <v>31464</v>
      </c>
      <c r="I2368" s="190" t="s">
        <v>30538</v>
      </c>
      <c r="J2368" s="190" t="s">
        <v>29821</v>
      </c>
      <c r="K2368" s="190" t="s">
        <v>5062</v>
      </c>
      <c r="L2368" s="190" t="s">
        <v>1447</v>
      </c>
    </row>
    <row r="2369" spans="1:12" ht="15" x14ac:dyDescent="0.25">
      <c r="A2369" s="191" t="s">
        <v>15596</v>
      </c>
      <c r="B2369" s="192" t="s">
        <v>19464</v>
      </c>
      <c r="C2369" s="192" t="s">
        <v>29797</v>
      </c>
      <c r="D2369" s="192" t="s">
        <v>29797</v>
      </c>
      <c r="E2369" s="192" t="s">
        <v>29797</v>
      </c>
      <c r="F2369" s="192" t="s">
        <v>29797</v>
      </c>
      <c r="G2369" s="192" t="s">
        <v>29797</v>
      </c>
      <c r="H2369" s="192" t="s">
        <v>29797</v>
      </c>
      <c r="I2369" s="192" t="s">
        <v>29797</v>
      </c>
      <c r="J2369" s="192" t="s">
        <v>29797</v>
      </c>
      <c r="K2369" s="192" t="s">
        <v>29797</v>
      </c>
      <c r="L2369" s="192" t="s">
        <v>1447</v>
      </c>
    </row>
    <row r="2370" spans="1:12" ht="15" x14ac:dyDescent="0.25">
      <c r="A2370" s="189" t="s">
        <v>8643</v>
      </c>
      <c r="B2370" s="190" t="s">
        <v>2224</v>
      </c>
      <c r="C2370" s="190" t="s">
        <v>29797</v>
      </c>
      <c r="D2370" s="190" t="s">
        <v>29797</v>
      </c>
      <c r="E2370" s="190" t="s">
        <v>29797</v>
      </c>
      <c r="F2370" s="190" t="s">
        <v>29797</v>
      </c>
      <c r="G2370" s="190" t="s">
        <v>29797</v>
      </c>
      <c r="H2370" s="190" t="s">
        <v>31588</v>
      </c>
      <c r="I2370" s="190" t="s">
        <v>30455</v>
      </c>
      <c r="J2370" s="190" t="s">
        <v>29870</v>
      </c>
      <c r="K2370" s="190" t="s">
        <v>8069</v>
      </c>
      <c r="L2370" s="190" t="s">
        <v>1447</v>
      </c>
    </row>
    <row r="2371" spans="1:12" ht="15" x14ac:dyDescent="0.25">
      <c r="A2371" s="191" t="s">
        <v>15597</v>
      </c>
      <c r="B2371" s="192" t="s">
        <v>23880</v>
      </c>
      <c r="C2371" s="192" t="s">
        <v>29797</v>
      </c>
      <c r="D2371" s="192" t="s">
        <v>29797</v>
      </c>
      <c r="E2371" s="192" t="s">
        <v>29797</v>
      </c>
      <c r="F2371" s="192" t="s">
        <v>29797</v>
      </c>
      <c r="G2371" s="192" t="s">
        <v>29797</v>
      </c>
      <c r="H2371" s="192" t="s">
        <v>29797</v>
      </c>
      <c r="I2371" s="192" t="s">
        <v>29797</v>
      </c>
      <c r="J2371" s="192" t="s">
        <v>29797</v>
      </c>
      <c r="K2371" s="192" t="s">
        <v>29797</v>
      </c>
      <c r="L2371" s="192" t="s">
        <v>29797</v>
      </c>
    </row>
    <row r="2372" spans="1:12" ht="15" x14ac:dyDescent="0.25">
      <c r="A2372" s="189" t="s">
        <v>8644</v>
      </c>
      <c r="B2372" s="190" t="s">
        <v>2225</v>
      </c>
      <c r="C2372" s="190" t="s">
        <v>29797</v>
      </c>
      <c r="D2372" s="190" t="s">
        <v>29797</v>
      </c>
      <c r="E2372" s="190" t="s">
        <v>29797</v>
      </c>
      <c r="F2372" s="190" t="s">
        <v>29797</v>
      </c>
      <c r="G2372" s="190" t="s">
        <v>29797</v>
      </c>
      <c r="H2372" s="190" t="s">
        <v>31372</v>
      </c>
      <c r="I2372" s="190" t="s">
        <v>5062</v>
      </c>
      <c r="J2372" s="190" t="s">
        <v>29821</v>
      </c>
      <c r="K2372" s="190" t="s">
        <v>5062</v>
      </c>
      <c r="L2372" s="190" t="s">
        <v>1447</v>
      </c>
    </row>
    <row r="2373" spans="1:12" ht="15" x14ac:dyDescent="0.25">
      <c r="A2373" s="191" t="s">
        <v>23881</v>
      </c>
      <c r="B2373" s="192" t="s">
        <v>19465</v>
      </c>
      <c r="C2373" s="192" t="s">
        <v>29797</v>
      </c>
      <c r="D2373" s="192" t="s">
        <v>29797</v>
      </c>
      <c r="E2373" s="192" t="s">
        <v>29797</v>
      </c>
      <c r="F2373" s="192" t="s">
        <v>29797</v>
      </c>
      <c r="G2373" s="192" t="s">
        <v>29797</v>
      </c>
      <c r="H2373" s="192" t="s">
        <v>29797</v>
      </c>
      <c r="I2373" s="192" t="s">
        <v>29797</v>
      </c>
      <c r="J2373" s="192" t="s">
        <v>29797</v>
      </c>
      <c r="K2373" s="192" t="s">
        <v>29797</v>
      </c>
      <c r="L2373" s="192" t="s">
        <v>1468</v>
      </c>
    </row>
    <row r="2374" spans="1:12" ht="15" x14ac:dyDescent="0.25">
      <c r="A2374" s="189" t="s">
        <v>15598</v>
      </c>
      <c r="B2374" s="190" t="s">
        <v>19466</v>
      </c>
      <c r="C2374" s="190" t="s">
        <v>29797</v>
      </c>
      <c r="D2374" s="190" t="s">
        <v>29797</v>
      </c>
      <c r="E2374" s="190" t="s">
        <v>29797</v>
      </c>
      <c r="F2374" s="190" t="s">
        <v>29797</v>
      </c>
      <c r="G2374" s="190" t="s">
        <v>29797</v>
      </c>
      <c r="H2374" s="190" t="s">
        <v>31436</v>
      </c>
      <c r="I2374" s="190" t="s">
        <v>5062</v>
      </c>
      <c r="J2374" s="190" t="s">
        <v>29821</v>
      </c>
      <c r="K2374" s="190" t="s">
        <v>5062</v>
      </c>
      <c r="L2374" s="190" t="s">
        <v>1447</v>
      </c>
    </row>
    <row r="2375" spans="1:12" ht="15" x14ac:dyDescent="0.25">
      <c r="A2375" s="191" t="s">
        <v>23882</v>
      </c>
      <c r="B2375" s="192" t="s">
        <v>23883</v>
      </c>
      <c r="C2375" s="192" t="s">
        <v>29797</v>
      </c>
      <c r="D2375" s="192" t="s">
        <v>29797</v>
      </c>
      <c r="E2375" s="192" t="s">
        <v>29797</v>
      </c>
      <c r="F2375" s="192" t="s">
        <v>29797</v>
      </c>
      <c r="G2375" s="192" t="s">
        <v>29797</v>
      </c>
      <c r="H2375" s="192" t="s">
        <v>31925</v>
      </c>
      <c r="I2375" s="192" t="s">
        <v>6136</v>
      </c>
      <c r="J2375" s="192" t="s">
        <v>29821</v>
      </c>
      <c r="K2375" s="192" t="s">
        <v>5062</v>
      </c>
      <c r="L2375" s="192" t="s">
        <v>1447</v>
      </c>
    </row>
    <row r="2376" spans="1:12" ht="15" x14ac:dyDescent="0.25">
      <c r="A2376" s="189" t="s">
        <v>8645</v>
      </c>
      <c r="B2376" s="190" t="s">
        <v>2226</v>
      </c>
      <c r="C2376" s="190" t="s">
        <v>29797</v>
      </c>
      <c r="D2376" s="190" t="s">
        <v>29797</v>
      </c>
      <c r="E2376" s="190" t="s">
        <v>29797</v>
      </c>
      <c r="F2376" s="190" t="s">
        <v>29797</v>
      </c>
      <c r="G2376" s="190" t="s">
        <v>29797</v>
      </c>
      <c r="H2376" s="190" t="s">
        <v>32131</v>
      </c>
      <c r="I2376" s="190" t="s">
        <v>32132</v>
      </c>
      <c r="J2376" s="190" t="s">
        <v>29815</v>
      </c>
      <c r="K2376" s="190" t="s">
        <v>7431</v>
      </c>
      <c r="L2376" s="190" t="s">
        <v>1447</v>
      </c>
    </row>
    <row r="2377" spans="1:12" ht="15" x14ac:dyDescent="0.25">
      <c r="A2377" s="191" t="s">
        <v>23884</v>
      </c>
      <c r="B2377" s="192" t="s">
        <v>23885</v>
      </c>
      <c r="C2377" s="192" t="s">
        <v>29797</v>
      </c>
      <c r="D2377" s="192" t="s">
        <v>29797</v>
      </c>
      <c r="E2377" s="192" t="s">
        <v>30084</v>
      </c>
      <c r="F2377" s="192" t="s">
        <v>29797</v>
      </c>
      <c r="G2377" s="192" t="s">
        <v>29797</v>
      </c>
      <c r="H2377" s="192" t="s">
        <v>32133</v>
      </c>
      <c r="I2377" s="192" t="s">
        <v>31795</v>
      </c>
      <c r="J2377" s="192" t="s">
        <v>29847</v>
      </c>
      <c r="K2377" s="192" t="s">
        <v>6220</v>
      </c>
      <c r="L2377" s="192" t="s">
        <v>1447</v>
      </c>
    </row>
    <row r="2378" spans="1:12" ht="15" x14ac:dyDescent="0.25">
      <c r="A2378" s="189" t="s">
        <v>15599</v>
      </c>
      <c r="B2378" s="190" t="s">
        <v>19467</v>
      </c>
      <c r="C2378" s="190" t="s">
        <v>29797</v>
      </c>
      <c r="D2378" s="190" t="s">
        <v>29797</v>
      </c>
      <c r="E2378" s="190" t="s">
        <v>29797</v>
      </c>
      <c r="F2378" s="190" t="s">
        <v>29797</v>
      </c>
      <c r="G2378" s="190" t="s">
        <v>29797</v>
      </c>
      <c r="H2378" s="190" t="s">
        <v>29797</v>
      </c>
      <c r="I2378" s="190" t="s">
        <v>29797</v>
      </c>
      <c r="J2378" s="190" t="s">
        <v>29797</v>
      </c>
      <c r="K2378" s="190" t="s">
        <v>29797</v>
      </c>
      <c r="L2378" s="190" t="s">
        <v>29797</v>
      </c>
    </row>
    <row r="2379" spans="1:12" ht="15" x14ac:dyDescent="0.25">
      <c r="A2379" s="191" t="s">
        <v>23886</v>
      </c>
      <c r="B2379" s="192" t="s">
        <v>2227</v>
      </c>
      <c r="C2379" s="192" t="s">
        <v>29797</v>
      </c>
      <c r="D2379" s="192" t="s">
        <v>29797</v>
      </c>
      <c r="E2379" s="192" t="s">
        <v>29797</v>
      </c>
      <c r="F2379" s="192" t="s">
        <v>29797</v>
      </c>
      <c r="G2379" s="192" t="s">
        <v>29797</v>
      </c>
      <c r="H2379" s="192" t="s">
        <v>29797</v>
      </c>
      <c r="I2379" s="192" t="s">
        <v>29797</v>
      </c>
      <c r="J2379" s="192" t="s">
        <v>29797</v>
      </c>
      <c r="K2379" s="192" t="s">
        <v>29797</v>
      </c>
      <c r="L2379" s="192" t="s">
        <v>1465</v>
      </c>
    </row>
    <row r="2380" spans="1:12" ht="15" x14ac:dyDescent="0.25">
      <c r="A2380" s="189" t="s">
        <v>23887</v>
      </c>
      <c r="B2380" s="190" t="s">
        <v>19468</v>
      </c>
      <c r="C2380" s="190" t="s">
        <v>29797</v>
      </c>
      <c r="D2380" s="190" t="s">
        <v>29797</v>
      </c>
      <c r="E2380" s="190" t="s">
        <v>29797</v>
      </c>
      <c r="F2380" s="190" t="s">
        <v>29797</v>
      </c>
      <c r="G2380" s="190" t="s">
        <v>29797</v>
      </c>
      <c r="H2380" s="190" t="s">
        <v>29797</v>
      </c>
      <c r="I2380" s="190" t="s">
        <v>29797</v>
      </c>
      <c r="J2380" s="190" t="s">
        <v>29797</v>
      </c>
      <c r="K2380" s="190" t="s">
        <v>29797</v>
      </c>
      <c r="L2380" s="190" t="s">
        <v>1468</v>
      </c>
    </row>
    <row r="2381" spans="1:12" ht="15" x14ac:dyDescent="0.25">
      <c r="A2381" s="191" t="s">
        <v>8646</v>
      </c>
      <c r="B2381" s="192" t="s">
        <v>2228</v>
      </c>
      <c r="C2381" s="192" t="s">
        <v>29797</v>
      </c>
      <c r="D2381" s="192" t="s">
        <v>29797</v>
      </c>
      <c r="E2381" s="192" t="s">
        <v>29797</v>
      </c>
      <c r="F2381" s="192" t="s">
        <v>29797</v>
      </c>
      <c r="G2381" s="192" t="s">
        <v>29797</v>
      </c>
      <c r="H2381" s="192" t="s">
        <v>32134</v>
      </c>
      <c r="I2381" s="192" t="s">
        <v>32135</v>
      </c>
      <c r="J2381" s="192" t="s">
        <v>30262</v>
      </c>
      <c r="K2381" s="192" t="s">
        <v>6070</v>
      </c>
      <c r="L2381" s="192" t="s">
        <v>1447</v>
      </c>
    </row>
    <row r="2382" spans="1:12" ht="15" x14ac:dyDescent="0.25">
      <c r="A2382" s="189" t="s">
        <v>15600</v>
      </c>
      <c r="B2382" s="190" t="s">
        <v>19469</v>
      </c>
      <c r="C2382" s="190" t="s">
        <v>29797</v>
      </c>
      <c r="D2382" s="190" t="s">
        <v>29797</v>
      </c>
      <c r="E2382" s="190" t="s">
        <v>29797</v>
      </c>
      <c r="F2382" s="190" t="s">
        <v>29797</v>
      </c>
      <c r="G2382" s="190" t="s">
        <v>29797</v>
      </c>
      <c r="H2382" s="190" t="s">
        <v>29797</v>
      </c>
      <c r="I2382" s="190" t="s">
        <v>29797</v>
      </c>
      <c r="J2382" s="190" t="s">
        <v>29797</v>
      </c>
      <c r="K2382" s="190" t="s">
        <v>29797</v>
      </c>
      <c r="L2382" s="190" t="s">
        <v>29797</v>
      </c>
    </row>
    <row r="2383" spans="1:12" ht="15" x14ac:dyDescent="0.25">
      <c r="A2383" s="191" t="s">
        <v>15601</v>
      </c>
      <c r="B2383" s="192" t="s">
        <v>19470</v>
      </c>
      <c r="C2383" s="192" t="s">
        <v>29857</v>
      </c>
      <c r="D2383" s="192" t="s">
        <v>29819</v>
      </c>
      <c r="E2383" s="192" t="s">
        <v>30085</v>
      </c>
      <c r="F2383" s="192" t="s">
        <v>29804</v>
      </c>
      <c r="G2383" s="192" t="s">
        <v>29974</v>
      </c>
      <c r="H2383" s="192" t="s">
        <v>32046</v>
      </c>
      <c r="I2383" s="192" t="s">
        <v>32047</v>
      </c>
      <c r="J2383" s="192" t="s">
        <v>29821</v>
      </c>
      <c r="K2383" s="192" t="s">
        <v>5062</v>
      </c>
      <c r="L2383" s="192" t="s">
        <v>1447</v>
      </c>
    </row>
    <row r="2384" spans="1:12" ht="15" x14ac:dyDescent="0.25">
      <c r="A2384" s="189" t="s">
        <v>8647</v>
      </c>
      <c r="B2384" s="190" t="s">
        <v>2229</v>
      </c>
      <c r="C2384" s="190" t="s">
        <v>29797</v>
      </c>
      <c r="D2384" s="190" t="s">
        <v>29797</v>
      </c>
      <c r="E2384" s="190" t="s">
        <v>29797</v>
      </c>
      <c r="F2384" s="190" t="s">
        <v>29797</v>
      </c>
      <c r="G2384" s="190" t="s">
        <v>29797</v>
      </c>
      <c r="H2384" s="190" t="s">
        <v>31466</v>
      </c>
      <c r="I2384" s="190" t="s">
        <v>31467</v>
      </c>
      <c r="J2384" s="190" t="s">
        <v>29821</v>
      </c>
      <c r="K2384" s="190" t="s">
        <v>5062</v>
      </c>
      <c r="L2384" s="190" t="s">
        <v>1447</v>
      </c>
    </row>
    <row r="2385" spans="1:12" ht="15" x14ac:dyDescent="0.25">
      <c r="A2385" s="191" t="s">
        <v>15602</v>
      </c>
      <c r="B2385" s="192" t="s">
        <v>19471</v>
      </c>
      <c r="C2385" s="192" t="s">
        <v>29797</v>
      </c>
      <c r="D2385" s="192" t="s">
        <v>29797</v>
      </c>
      <c r="E2385" s="192" t="s">
        <v>29797</v>
      </c>
      <c r="F2385" s="192" t="s">
        <v>29797</v>
      </c>
      <c r="G2385" s="192" t="s">
        <v>29797</v>
      </c>
      <c r="H2385" s="192" t="s">
        <v>31390</v>
      </c>
      <c r="I2385" s="192" t="s">
        <v>14423</v>
      </c>
      <c r="J2385" s="192" t="s">
        <v>29821</v>
      </c>
      <c r="K2385" s="192" t="s">
        <v>5062</v>
      </c>
      <c r="L2385" s="192" t="s">
        <v>1447</v>
      </c>
    </row>
    <row r="2386" spans="1:12" ht="15" x14ac:dyDescent="0.25">
      <c r="A2386" s="189" t="s">
        <v>8648</v>
      </c>
      <c r="B2386" s="190" t="s">
        <v>2230</v>
      </c>
      <c r="C2386" s="190" t="s">
        <v>2702</v>
      </c>
      <c r="D2386" s="190" t="s">
        <v>29797</v>
      </c>
      <c r="E2386" s="190" t="s">
        <v>30086</v>
      </c>
      <c r="F2386" s="190" t="s">
        <v>29797</v>
      </c>
      <c r="G2386" s="190" t="s">
        <v>29797</v>
      </c>
      <c r="H2386" s="190" t="s">
        <v>31924</v>
      </c>
      <c r="I2386" s="190" t="s">
        <v>5073</v>
      </c>
      <c r="J2386" s="190" t="s">
        <v>31325</v>
      </c>
      <c r="K2386" s="190" t="s">
        <v>5073</v>
      </c>
      <c r="L2386" s="190" t="s">
        <v>1447</v>
      </c>
    </row>
    <row r="2387" spans="1:12" ht="15" x14ac:dyDescent="0.25">
      <c r="A2387" s="191" t="s">
        <v>8649</v>
      </c>
      <c r="B2387" s="192" t="s">
        <v>2231</v>
      </c>
      <c r="C2387" s="192" t="s">
        <v>29828</v>
      </c>
      <c r="D2387" s="192" t="s">
        <v>29797</v>
      </c>
      <c r="E2387" s="192" t="s">
        <v>30087</v>
      </c>
      <c r="F2387" s="192" t="s">
        <v>29797</v>
      </c>
      <c r="G2387" s="192" t="s">
        <v>29797</v>
      </c>
      <c r="H2387" s="192" t="s">
        <v>31584</v>
      </c>
      <c r="I2387" s="192" t="s">
        <v>6488</v>
      </c>
      <c r="J2387" s="192" t="s">
        <v>29821</v>
      </c>
      <c r="K2387" s="192" t="s">
        <v>5062</v>
      </c>
      <c r="L2387" s="192" t="s">
        <v>1447</v>
      </c>
    </row>
    <row r="2388" spans="1:12" ht="15" x14ac:dyDescent="0.25">
      <c r="A2388" s="189" t="s">
        <v>8650</v>
      </c>
      <c r="B2388" s="190" t="s">
        <v>2232</v>
      </c>
      <c r="C2388" s="190" t="s">
        <v>29797</v>
      </c>
      <c r="D2388" s="190" t="s">
        <v>29797</v>
      </c>
      <c r="E2388" s="190" t="s">
        <v>29797</v>
      </c>
      <c r="F2388" s="190" t="s">
        <v>29797</v>
      </c>
      <c r="G2388" s="190" t="s">
        <v>29797</v>
      </c>
      <c r="H2388" s="190" t="s">
        <v>32042</v>
      </c>
      <c r="I2388" s="190" t="s">
        <v>32043</v>
      </c>
      <c r="J2388" s="190" t="s">
        <v>29821</v>
      </c>
      <c r="K2388" s="190" t="s">
        <v>5062</v>
      </c>
      <c r="L2388" s="190" t="s">
        <v>1447</v>
      </c>
    </row>
    <row r="2389" spans="1:12" ht="15" x14ac:dyDescent="0.25">
      <c r="A2389" s="191" t="s">
        <v>8651</v>
      </c>
      <c r="B2389" s="192" t="s">
        <v>2233</v>
      </c>
      <c r="C2389" s="192" t="s">
        <v>29797</v>
      </c>
      <c r="D2389" s="192" t="s">
        <v>29797</v>
      </c>
      <c r="E2389" s="192" t="s">
        <v>29797</v>
      </c>
      <c r="F2389" s="192" t="s">
        <v>29797</v>
      </c>
      <c r="G2389" s="192" t="s">
        <v>29797</v>
      </c>
      <c r="H2389" s="192" t="s">
        <v>32136</v>
      </c>
      <c r="I2389" s="192" t="s">
        <v>32137</v>
      </c>
      <c r="J2389" s="192" t="s">
        <v>29821</v>
      </c>
      <c r="K2389" s="192" t="s">
        <v>5062</v>
      </c>
      <c r="L2389" s="192" t="s">
        <v>1447</v>
      </c>
    </row>
    <row r="2390" spans="1:12" ht="15" x14ac:dyDescent="0.25">
      <c r="A2390" s="189" t="s">
        <v>14443</v>
      </c>
      <c r="B2390" s="190" t="s">
        <v>14444</v>
      </c>
      <c r="C2390" s="190" t="s">
        <v>29797</v>
      </c>
      <c r="D2390" s="190" t="s">
        <v>29797</v>
      </c>
      <c r="E2390" s="190" t="s">
        <v>29797</v>
      </c>
      <c r="F2390" s="190" t="s">
        <v>29797</v>
      </c>
      <c r="G2390" s="190" t="s">
        <v>29797</v>
      </c>
      <c r="H2390" s="190" t="s">
        <v>31447</v>
      </c>
      <c r="I2390" s="190" t="s">
        <v>31448</v>
      </c>
      <c r="J2390" s="190" t="s">
        <v>29821</v>
      </c>
      <c r="K2390" s="190" t="s">
        <v>5062</v>
      </c>
      <c r="L2390" s="190" t="s">
        <v>1447</v>
      </c>
    </row>
    <row r="2391" spans="1:12" ht="15" x14ac:dyDescent="0.25">
      <c r="A2391" s="191" t="s">
        <v>7432</v>
      </c>
      <c r="B2391" s="192" t="s">
        <v>7433</v>
      </c>
      <c r="C2391" s="192" t="s">
        <v>29797</v>
      </c>
      <c r="D2391" s="192" t="s">
        <v>29797</v>
      </c>
      <c r="E2391" s="192" t="s">
        <v>29797</v>
      </c>
      <c r="F2391" s="192" t="s">
        <v>29797</v>
      </c>
      <c r="G2391" s="192" t="s">
        <v>29797</v>
      </c>
      <c r="H2391" s="192" t="s">
        <v>32042</v>
      </c>
      <c r="I2391" s="192" t="s">
        <v>32043</v>
      </c>
      <c r="J2391" s="192" t="s">
        <v>29821</v>
      </c>
      <c r="K2391" s="192" t="s">
        <v>5062</v>
      </c>
      <c r="L2391" s="192" t="s">
        <v>1447</v>
      </c>
    </row>
    <row r="2392" spans="1:12" ht="15" x14ac:dyDescent="0.25">
      <c r="A2392" s="189" t="s">
        <v>15603</v>
      </c>
      <c r="B2392" s="190" t="s">
        <v>19472</v>
      </c>
      <c r="C2392" s="190" t="s">
        <v>29812</v>
      </c>
      <c r="D2392" s="190" t="s">
        <v>29797</v>
      </c>
      <c r="E2392" s="190" t="s">
        <v>30073</v>
      </c>
      <c r="F2392" s="190" t="s">
        <v>29804</v>
      </c>
      <c r="G2392" s="190" t="s">
        <v>29985</v>
      </c>
      <c r="H2392" s="190" t="s">
        <v>31312</v>
      </c>
      <c r="I2392" s="190" t="s">
        <v>31313</v>
      </c>
      <c r="J2392" s="190" t="s">
        <v>29821</v>
      </c>
      <c r="K2392" s="190" t="s">
        <v>5062</v>
      </c>
      <c r="L2392" s="190" t="s">
        <v>1447</v>
      </c>
    </row>
    <row r="2393" spans="1:12" ht="15" x14ac:dyDescent="0.25">
      <c r="A2393" s="191" t="s">
        <v>8652</v>
      </c>
      <c r="B2393" s="192" t="s">
        <v>2234</v>
      </c>
      <c r="C2393" s="192" t="s">
        <v>29797</v>
      </c>
      <c r="D2393" s="192" t="s">
        <v>29797</v>
      </c>
      <c r="E2393" s="192" t="s">
        <v>29797</v>
      </c>
      <c r="F2393" s="192" t="s">
        <v>29797</v>
      </c>
      <c r="G2393" s="192" t="s">
        <v>29797</v>
      </c>
      <c r="H2393" s="192" t="s">
        <v>29797</v>
      </c>
      <c r="I2393" s="192" t="s">
        <v>29797</v>
      </c>
      <c r="J2393" s="192" t="s">
        <v>29821</v>
      </c>
      <c r="K2393" s="192" t="s">
        <v>5062</v>
      </c>
      <c r="L2393" s="192" t="s">
        <v>1447</v>
      </c>
    </row>
    <row r="2394" spans="1:12" ht="15" x14ac:dyDescent="0.25">
      <c r="A2394" s="189" t="s">
        <v>8653</v>
      </c>
      <c r="B2394" s="190" t="s">
        <v>2235</v>
      </c>
      <c r="C2394" s="190" t="s">
        <v>29797</v>
      </c>
      <c r="D2394" s="190" t="s">
        <v>29797</v>
      </c>
      <c r="E2394" s="190" t="s">
        <v>29797</v>
      </c>
      <c r="F2394" s="190" t="s">
        <v>29797</v>
      </c>
      <c r="G2394" s="190" t="s">
        <v>29797</v>
      </c>
      <c r="H2394" s="190" t="s">
        <v>32138</v>
      </c>
      <c r="I2394" s="190" t="s">
        <v>1396</v>
      </c>
      <c r="J2394" s="190" t="s">
        <v>31325</v>
      </c>
      <c r="K2394" s="190" t="s">
        <v>5073</v>
      </c>
      <c r="L2394" s="190" t="s">
        <v>1447</v>
      </c>
    </row>
    <row r="2395" spans="1:12" ht="15" x14ac:dyDescent="0.25">
      <c r="A2395" s="191" t="s">
        <v>8654</v>
      </c>
      <c r="B2395" s="192" t="s">
        <v>2236</v>
      </c>
      <c r="C2395" s="192" t="s">
        <v>29797</v>
      </c>
      <c r="D2395" s="192" t="s">
        <v>29797</v>
      </c>
      <c r="E2395" s="192" t="s">
        <v>29797</v>
      </c>
      <c r="F2395" s="192" t="s">
        <v>29797</v>
      </c>
      <c r="G2395" s="192" t="s">
        <v>29797</v>
      </c>
      <c r="H2395" s="192" t="s">
        <v>31878</v>
      </c>
      <c r="I2395" s="192" t="s">
        <v>31879</v>
      </c>
      <c r="J2395" s="192" t="s">
        <v>29821</v>
      </c>
      <c r="K2395" s="192" t="s">
        <v>5062</v>
      </c>
      <c r="L2395" s="192" t="s">
        <v>1447</v>
      </c>
    </row>
    <row r="2396" spans="1:12" ht="15" x14ac:dyDescent="0.25">
      <c r="A2396" s="189" t="s">
        <v>23888</v>
      </c>
      <c r="B2396" s="190" t="s">
        <v>23889</v>
      </c>
      <c r="C2396" s="190" t="s">
        <v>29797</v>
      </c>
      <c r="D2396" s="190" t="s">
        <v>29797</v>
      </c>
      <c r="E2396" s="190" t="s">
        <v>29797</v>
      </c>
      <c r="F2396" s="190" t="s">
        <v>29797</v>
      </c>
      <c r="G2396" s="190" t="s">
        <v>29797</v>
      </c>
      <c r="H2396" s="190" t="s">
        <v>29797</v>
      </c>
      <c r="I2396" s="190" t="s">
        <v>29797</v>
      </c>
      <c r="J2396" s="190" t="s">
        <v>29797</v>
      </c>
      <c r="K2396" s="190" t="s">
        <v>29797</v>
      </c>
      <c r="L2396" s="190" t="s">
        <v>29797</v>
      </c>
    </row>
    <row r="2397" spans="1:12" ht="15" x14ac:dyDescent="0.25">
      <c r="A2397" s="191" t="s">
        <v>15604</v>
      </c>
      <c r="B2397" s="192" t="s">
        <v>19473</v>
      </c>
      <c r="C2397" s="192" t="s">
        <v>29812</v>
      </c>
      <c r="D2397" s="192" t="s">
        <v>29824</v>
      </c>
      <c r="E2397" s="192" t="s">
        <v>30088</v>
      </c>
      <c r="F2397" s="192" t="s">
        <v>29804</v>
      </c>
      <c r="G2397" s="192" t="s">
        <v>29838</v>
      </c>
      <c r="H2397" s="192" t="s">
        <v>31924</v>
      </c>
      <c r="I2397" s="192" t="s">
        <v>5073</v>
      </c>
      <c r="J2397" s="192" t="s">
        <v>31325</v>
      </c>
      <c r="K2397" s="192" t="s">
        <v>5073</v>
      </c>
      <c r="L2397" s="192" t="s">
        <v>1447</v>
      </c>
    </row>
    <row r="2398" spans="1:12" ht="15" x14ac:dyDescent="0.25">
      <c r="A2398" s="189" t="s">
        <v>8655</v>
      </c>
      <c r="B2398" s="190" t="s">
        <v>2237</v>
      </c>
      <c r="C2398" s="190" t="s">
        <v>29797</v>
      </c>
      <c r="D2398" s="190" t="s">
        <v>29797</v>
      </c>
      <c r="E2398" s="190" t="s">
        <v>29797</v>
      </c>
      <c r="F2398" s="190" t="s">
        <v>29797</v>
      </c>
      <c r="G2398" s="190" t="s">
        <v>29797</v>
      </c>
      <c r="H2398" s="190" t="s">
        <v>29797</v>
      </c>
      <c r="I2398" s="190" t="s">
        <v>29797</v>
      </c>
      <c r="J2398" s="190" t="s">
        <v>29821</v>
      </c>
      <c r="K2398" s="190" t="s">
        <v>5062</v>
      </c>
      <c r="L2398" s="190" t="s">
        <v>1447</v>
      </c>
    </row>
    <row r="2399" spans="1:12" ht="15" x14ac:dyDescent="0.25">
      <c r="A2399" s="191" t="s">
        <v>23890</v>
      </c>
      <c r="B2399" s="192" t="s">
        <v>23891</v>
      </c>
      <c r="C2399" s="192" t="s">
        <v>29797</v>
      </c>
      <c r="D2399" s="192" t="s">
        <v>29797</v>
      </c>
      <c r="E2399" s="192" t="s">
        <v>29797</v>
      </c>
      <c r="F2399" s="192" t="s">
        <v>29797</v>
      </c>
      <c r="G2399" s="192" t="s">
        <v>29797</v>
      </c>
      <c r="H2399" s="192" t="s">
        <v>29797</v>
      </c>
      <c r="I2399" s="192" t="s">
        <v>29797</v>
      </c>
      <c r="J2399" s="192" t="s">
        <v>29797</v>
      </c>
      <c r="K2399" s="192" t="s">
        <v>29797</v>
      </c>
      <c r="L2399" s="192" t="s">
        <v>29797</v>
      </c>
    </row>
    <row r="2400" spans="1:12" ht="15" x14ac:dyDescent="0.25">
      <c r="A2400" s="189" t="s">
        <v>8656</v>
      </c>
      <c r="B2400" s="190" t="s">
        <v>2238</v>
      </c>
      <c r="C2400" s="190" t="s">
        <v>29797</v>
      </c>
      <c r="D2400" s="190" t="s">
        <v>29797</v>
      </c>
      <c r="E2400" s="190" t="s">
        <v>29797</v>
      </c>
      <c r="F2400" s="190" t="s">
        <v>29797</v>
      </c>
      <c r="G2400" s="190" t="s">
        <v>29797</v>
      </c>
      <c r="H2400" s="190" t="s">
        <v>29797</v>
      </c>
      <c r="I2400" s="190" t="s">
        <v>29797</v>
      </c>
      <c r="J2400" s="190" t="s">
        <v>29797</v>
      </c>
      <c r="K2400" s="190" t="s">
        <v>29797</v>
      </c>
      <c r="L2400" s="190" t="s">
        <v>29797</v>
      </c>
    </row>
    <row r="2401" spans="1:12" ht="15" x14ac:dyDescent="0.25">
      <c r="A2401" s="191" t="s">
        <v>23892</v>
      </c>
      <c r="B2401" s="192" t="s">
        <v>23893</v>
      </c>
      <c r="C2401" s="192" t="s">
        <v>29797</v>
      </c>
      <c r="D2401" s="192" t="s">
        <v>29797</v>
      </c>
      <c r="E2401" s="192" t="s">
        <v>30089</v>
      </c>
      <c r="F2401" s="192" t="s">
        <v>29797</v>
      </c>
      <c r="G2401" s="192" t="s">
        <v>29797</v>
      </c>
      <c r="H2401" s="192" t="s">
        <v>31592</v>
      </c>
      <c r="I2401" s="192" t="s">
        <v>31593</v>
      </c>
      <c r="J2401" s="192" t="s">
        <v>29821</v>
      </c>
      <c r="K2401" s="192" t="s">
        <v>5062</v>
      </c>
      <c r="L2401" s="192" t="s">
        <v>1447</v>
      </c>
    </row>
    <row r="2402" spans="1:12" ht="15" x14ac:dyDescent="0.25">
      <c r="A2402" s="189" t="s">
        <v>7434</v>
      </c>
      <c r="B2402" s="190" t="s">
        <v>7435</v>
      </c>
      <c r="C2402" s="190" t="s">
        <v>29797</v>
      </c>
      <c r="D2402" s="190" t="s">
        <v>29797</v>
      </c>
      <c r="E2402" s="190" t="s">
        <v>29797</v>
      </c>
      <c r="F2402" s="190" t="s">
        <v>29797</v>
      </c>
      <c r="G2402" s="190" t="s">
        <v>29797</v>
      </c>
      <c r="H2402" s="190" t="s">
        <v>31451</v>
      </c>
      <c r="I2402" s="190" t="s">
        <v>1382</v>
      </c>
      <c r="J2402" s="190" t="s">
        <v>29821</v>
      </c>
      <c r="K2402" s="190" t="s">
        <v>5062</v>
      </c>
      <c r="L2402" s="190" t="s">
        <v>1447</v>
      </c>
    </row>
    <row r="2403" spans="1:12" ht="15" x14ac:dyDescent="0.25">
      <c r="A2403" s="191" t="s">
        <v>8657</v>
      </c>
      <c r="B2403" s="192" t="s">
        <v>2239</v>
      </c>
      <c r="C2403" s="192" t="s">
        <v>29797</v>
      </c>
      <c r="D2403" s="192" t="s">
        <v>29797</v>
      </c>
      <c r="E2403" s="192" t="s">
        <v>29797</v>
      </c>
      <c r="F2403" s="192" t="s">
        <v>29797</v>
      </c>
      <c r="G2403" s="192" t="s">
        <v>29797</v>
      </c>
      <c r="H2403" s="192" t="s">
        <v>31451</v>
      </c>
      <c r="I2403" s="192" t="s">
        <v>1382</v>
      </c>
      <c r="J2403" s="192" t="s">
        <v>29821</v>
      </c>
      <c r="K2403" s="192" t="s">
        <v>5062</v>
      </c>
      <c r="L2403" s="192" t="s">
        <v>1447</v>
      </c>
    </row>
    <row r="2404" spans="1:12" ht="15" x14ac:dyDescent="0.25">
      <c r="A2404" s="189" t="s">
        <v>15605</v>
      </c>
      <c r="B2404" s="190" t="s">
        <v>23894</v>
      </c>
      <c r="C2404" s="190" t="s">
        <v>29797</v>
      </c>
      <c r="D2404" s="190" t="s">
        <v>29797</v>
      </c>
      <c r="E2404" s="190" t="s">
        <v>29797</v>
      </c>
      <c r="F2404" s="190" t="s">
        <v>29797</v>
      </c>
      <c r="G2404" s="190" t="s">
        <v>29797</v>
      </c>
      <c r="H2404" s="190" t="s">
        <v>31314</v>
      </c>
      <c r="I2404" s="190" t="s">
        <v>5062</v>
      </c>
      <c r="J2404" s="190" t="s">
        <v>29821</v>
      </c>
      <c r="K2404" s="190" t="s">
        <v>5062</v>
      </c>
      <c r="L2404" s="190" t="s">
        <v>1447</v>
      </c>
    </row>
    <row r="2405" spans="1:12" ht="15" x14ac:dyDescent="0.25">
      <c r="A2405" s="191" t="s">
        <v>8658</v>
      </c>
      <c r="B2405" s="192" t="s">
        <v>2240</v>
      </c>
      <c r="C2405" s="192" t="s">
        <v>29797</v>
      </c>
      <c r="D2405" s="192" t="s">
        <v>29797</v>
      </c>
      <c r="E2405" s="192" t="s">
        <v>29797</v>
      </c>
      <c r="F2405" s="192" t="s">
        <v>29797</v>
      </c>
      <c r="G2405" s="192" t="s">
        <v>29797</v>
      </c>
      <c r="H2405" s="192" t="s">
        <v>31375</v>
      </c>
      <c r="I2405" s="192" t="s">
        <v>5078</v>
      </c>
      <c r="J2405" s="192" t="s">
        <v>29826</v>
      </c>
      <c r="K2405" s="192" t="s">
        <v>5078</v>
      </c>
      <c r="L2405" s="192" t="s">
        <v>1447</v>
      </c>
    </row>
    <row r="2406" spans="1:12" ht="15" x14ac:dyDescent="0.25">
      <c r="A2406" s="189" t="s">
        <v>15606</v>
      </c>
      <c r="B2406" s="190" t="s">
        <v>19474</v>
      </c>
      <c r="C2406" s="190" t="s">
        <v>29797</v>
      </c>
      <c r="D2406" s="190" t="s">
        <v>29797</v>
      </c>
      <c r="E2406" s="190" t="s">
        <v>29797</v>
      </c>
      <c r="F2406" s="190" t="s">
        <v>29797</v>
      </c>
      <c r="G2406" s="190" t="s">
        <v>29797</v>
      </c>
      <c r="H2406" s="190" t="s">
        <v>29797</v>
      </c>
      <c r="I2406" s="190" t="s">
        <v>29797</v>
      </c>
      <c r="J2406" s="190" t="s">
        <v>31325</v>
      </c>
      <c r="K2406" s="190" t="s">
        <v>5073</v>
      </c>
      <c r="L2406" s="190" t="s">
        <v>1447</v>
      </c>
    </row>
    <row r="2407" spans="1:12" ht="15" x14ac:dyDescent="0.25">
      <c r="A2407" s="191" t="s">
        <v>7436</v>
      </c>
      <c r="B2407" s="192" t="s">
        <v>7437</v>
      </c>
      <c r="C2407" s="192" t="s">
        <v>29797</v>
      </c>
      <c r="D2407" s="192" t="s">
        <v>29797</v>
      </c>
      <c r="E2407" s="192" t="s">
        <v>29797</v>
      </c>
      <c r="F2407" s="192" t="s">
        <v>29797</v>
      </c>
      <c r="G2407" s="192" t="s">
        <v>29797</v>
      </c>
      <c r="H2407" s="192" t="s">
        <v>31519</v>
      </c>
      <c r="I2407" s="192" t="s">
        <v>31520</v>
      </c>
      <c r="J2407" s="192" t="s">
        <v>29821</v>
      </c>
      <c r="K2407" s="192" t="s">
        <v>5062</v>
      </c>
      <c r="L2407" s="192" t="s">
        <v>1447</v>
      </c>
    </row>
    <row r="2408" spans="1:12" ht="15" x14ac:dyDescent="0.25">
      <c r="A2408" s="189" t="s">
        <v>8659</v>
      </c>
      <c r="B2408" s="190" t="s">
        <v>2241</v>
      </c>
      <c r="C2408" s="190" t="s">
        <v>29797</v>
      </c>
      <c r="D2408" s="190" t="s">
        <v>29797</v>
      </c>
      <c r="E2408" s="190" t="s">
        <v>29797</v>
      </c>
      <c r="F2408" s="190" t="s">
        <v>29797</v>
      </c>
      <c r="G2408" s="190" t="s">
        <v>29797</v>
      </c>
      <c r="H2408" s="190" t="s">
        <v>29797</v>
      </c>
      <c r="I2408" s="190" t="s">
        <v>29797</v>
      </c>
      <c r="J2408" s="190" t="s">
        <v>29797</v>
      </c>
      <c r="K2408" s="190" t="s">
        <v>29797</v>
      </c>
      <c r="L2408" s="190" t="s">
        <v>29797</v>
      </c>
    </row>
    <row r="2409" spans="1:12" ht="15" x14ac:dyDescent="0.25">
      <c r="A2409" s="191" t="s">
        <v>15607</v>
      </c>
      <c r="B2409" s="192" t="s">
        <v>19475</v>
      </c>
      <c r="C2409" s="192" t="s">
        <v>29797</v>
      </c>
      <c r="D2409" s="192" t="s">
        <v>29797</v>
      </c>
      <c r="E2409" s="192" t="s">
        <v>29797</v>
      </c>
      <c r="F2409" s="192" t="s">
        <v>29797</v>
      </c>
      <c r="G2409" s="192" t="s">
        <v>29797</v>
      </c>
      <c r="H2409" s="192" t="s">
        <v>32139</v>
      </c>
      <c r="I2409" s="192" t="s">
        <v>31814</v>
      </c>
      <c r="J2409" s="192" t="s">
        <v>31325</v>
      </c>
      <c r="K2409" s="192" t="s">
        <v>5073</v>
      </c>
      <c r="L2409" s="192" t="s">
        <v>1447</v>
      </c>
    </row>
    <row r="2410" spans="1:12" ht="15" x14ac:dyDescent="0.25">
      <c r="A2410" s="189" t="s">
        <v>15608</v>
      </c>
      <c r="B2410" s="190" t="s">
        <v>19476</v>
      </c>
      <c r="C2410" s="190" t="s">
        <v>29797</v>
      </c>
      <c r="D2410" s="190" t="s">
        <v>29797</v>
      </c>
      <c r="E2410" s="190" t="s">
        <v>29797</v>
      </c>
      <c r="F2410" s="190" t="s">
        <v>29797</v>
      </c>
      <c r="G2410" s="190" t="s">
        <v>29797</v>
      </c>
      <c r="H2410" s="190" t="s">
        <v>29797</v>
      </c>
      <c r="I2410" s="190" t="s">
        <v>29797</v>
      </c>
      <c r="J2410" s="190" t="s">
        <v>29797</v>
      </c>
      <c r="K2410" s="190" t="s">
        <v>29797</v>
      </c>
      <c r="L2410" s="190" t="s">
        <v>29797</v>
      </c>
    </row>
    <row r="2411" spans="1:12" ht="15" x14ac:dyDescent="0.25">
      <c r="A2411" s="191" t="s">
        <v>8660</v>
      </c>
      <c r="B2411" s="192" t="s">
        <v>2242</v>
      </c>
      <c r="C2411" s="192" t="s">
        <v>29797</v>
      </c>
      <c r="D2411" s="192" t="s">
        <v>29797</v>
      </c>
      <c r="E2411" s="192" t="s">
        <v>29797</v>
      </c>
      <c r="F2411" s="192" t="s">
        <v>29797</v>
      </c>
      <c r="G2411" s="192" t="s">
        <v>29797</v>
      </c>
      <c r="H2411" s="192" t="s">
        <v>31374</v>
      </c>
      <c r="I2411" s="192" t="s">
        <v>30278</v>
      </c>
      <c r="J2411" s="192" t="s">
        <v>29821</v>
      </c>
      <c r="K2411" s="192" t="s">
        <v>5062</v>
      </c>
      <c r="L2411" s="192" t="s">
        <v>1447</v>
      </c>
    </row>
    <row r="2412" spans="1:12" ht="15" x14ac:dyDescent="0.25">
      <c r="A2412" s="189" t="s">
        <v>15609</v>
      </c>
      <c r="B2412" s="190" t="s">
        <v>19477</v>
      </c>
      <c r="C2412" s="190" t="s">
        <v>29797</v>
      </c>
      <c r="D2412" s="190" t="s">
        <v>29797</v>
      </c>
      <c r="E2412" s="190" t="s">
        <v>29797</v>
      </c>
      <c r="F2412" s="190" t="s">
        <v>29797</v>
      </c>
      <c r="G2412" s="190" t="s">
        <v>29797</v>
      </c>
      <c r="H2412" s="190" t="s">
        <v>31326</v>
      </c>
      <c r="I2412" s="190" t="s">
        <v>31327</v>
      </c>
      <c r="J2412" s="190" t="s">
        <v>31325</v>
      </c>
      <c r="K2412" s="190" t="s">
        <v>5073</v>
      </c>
      <c r="L2412" s="190" t="s">
        <v>1447</v>
      </c>
    </row>
    <row r="2413" spans="1:12" ht="15" x14ac:dyDescent="0.25">
      <c r="A2413" s="191" t="s">
        <v>15610</v>
      </c>
      <c r="B2413" s="192" t="s">
        <v>19478</v>
      </c>
      <c r="C2413" s="192" t="s">
        <v>29797</v>
      </c>
      <c r="D2413" s="192" t="s">
        <v>29797</v>
      </c>
      <c r="E2413" s="192" t="s">
        <v>29797</v>
      </c>
      <c r="F2413" s="192" t="s">
        <v>29797</v>
      </c>
      <c r="G2413" s="192" t="s">
        <v>29797</v>
      </c>
      <c r="H2413" s="192" t="s">
        <v>29797</v>
      </c>
      <c r="I2413" s="192" t="s">
        <v>29797</v>
      </c>
      <c r="J2413" s="192" t="s">
        <v>29797</v>
      </c>
      <c r="K2413" s="192" t="s">
        <v>29797</v>
      </c>
      <c r="L2413" s="192" t="s">
        <v>29797</v>
      </c>
    </row>
    <row r="2414" spans="1:12" ht="15" x14ac:dyDescent="0.25">
      <c r="A2414" s="189" t="s">
        <v>15611</v>
      </c>
      <c r="B2414" s="190" t="s">
        <v>19479</v>
      </c>
      <c r="C2414" s="190" t="s">
        <v>29828</v>
      </c>
      <c r="D2414" s="190" t="s">
        <v>30030</v>
      </c>
      <c r="E2414" s="190" t="s">
        <v>29834</v>
      </c>
      <c r="F2414" s="190" t="s">
        <v>29804</v>
      </c>
      <c r="G2414" s="190" t="s">
        <v>29845</v>
      </c>
      <c r="H2414" s="190" t="s">
        <v>31432</v>
      </c>
      <c r="I2414" s="190" t="s">
        <v>31433</v>
      </c>
      <c r="J2414" s="190" t="s">
        <v>29821</v>
      </c>
      <c r="K2414" s="190" t="s">
        <v>5062</v>
      </c>
      <c r="L2414" s="190" t="s">
        <v>1447</v>
      </c>
    </row>
    <row r="2415" spans="1:12" ht="15" x14ac:dyDescent="0.25">
      <c r="A2415" s="191" t="s">
        <v>15612</v>
      </c>
      <c r="B2415" s="192" t="s">
        <v>19480</v>
      </c>
      <c r="C2415" s="192" t="s">
        <v>29797</v>
      </c>
      <c r="D2415" s="192" t="s">
        <v>29797</v>
      </c>
      <c r="E2415" s="192" t="s">
        <v>29797</v>
      </c>
      <c r="F2415" s="192" t="s">
        <v>29797</v>
      </c>
      <c r="G2415" s="192" t="s">
        <v>29797</v>
      </c>
      <c r="H2415" s="192" t="s">
        <v>29797</v>
      </c>
      <c r="I2415" s="192" t="s">
        <v>29797</v>
      </c>
      <c r="J2415" s="192" t="s">
        <v>29797</v>
      </c>
      <c r="K2415" s="192" t="s">
        <v>29797</v>
      </c>
      <c r="L2415" s="192" t="s">
        <v>29797</v>
      </c>
    </row>
    <row r="2416" spans="1:12" ht="15" x14ac:dyDescent="0.25">
      <c r="A2416" s="189" t="s">
        <v>8661</v>
      </c>
      <c r="B2416" s="190" t="s">
        <v>2243</v>
      </c>
      <c r="C2416" s="190" t="s">
        <v>29812</v>
      </c>
      <c r="D2416" s="190" t="s">
        <v>29797</v>
      </c>
      <c r="E2416" s="190" t="s">
        <v>30090</v>
      </c>
      <c r="F2416" s="190" t="s">
        <v>29797</v>
      </c>
      <c r="G2416" s="190" t="s">
        <v>29797</v>
      </c>
      <c r="H2416" s="190" t="s">
        <v>31880</v>
      </c>
      <c r="I2416" s="190" t="s">
        <v>5073</v>
      </c>
      <c r="J2416" s="190" t="s">
        <v>31325</v>
      </c>
      <c r="K2416" s="190" t="s">
        <v>5073</v>
      </c>
      <c r="L2416" s="190" t="s">
        <v>1447</v>
      </c>
    </row>
    <row r="2417" spans="1:12" ht="15" x14ac:dyDescent="0.25">
      <c r="A2417" s="191" t="s">
        <v>8662</v>
      </c>
      <c r="B2417" s="192" t="s">
        <v>2244</v>
      </c>
      <c r="C2417" s="192" t="s">
        <v>29797</v>
      </c>
      <c r="D2417" s="192" t="s">
        <v>29797</v>
      </c>
      <c r="E2417" s="192" t="s">
        <v>29797</v>
      </c>
      <c r="F2417" s="192" t="s">
        <v>29797</v>
      </c>
      <c r="G2417" s="192" t="s">
        <v>29797</v>
      </c>
      <c r="H2417" s="192" t="s">
        <v>29797</v>
      </c>
      <c r="I2417" s="192" t="s">
        <v>29797</v>
      </c>
      <c r="J2417" s="192" t="s">
        <v>29797</v>
      </c>
      <c r="K2417" s="192" t="s">
        <v>29797</v>
      </c>
      <c r="L2417" s="192" t="s">
        <v>1600</v>
      </c>
    </row>
    <row r="2418" spans="1:12" ht="15" x14ac:dyDescent="0.25">
      <c r="A2418" s="189" t="s">
        <v>15613</v>
      </c>
      <c r="B2418" s="190" t="s">
        <v>19481</v>
      </c>
      <c r="C2418" s="190" t="s">
        <v>29797</v>
      </c>
      <c r="D2418" s="190" t="s">
        <v>29797</v>
      </c>
      <c r="E2418" s="190" t="s">
        <v>29797</v>
      </c>
      <c r="F2418" s="190" t="s">
        <v>29797</v>
      </c>
      <c r="G2418" s="190" t="s">
        <v>29797</v>
      </c>
      <c r="H2418" s="190" t="s">
        <v>29797</v>
      </c>
      <c r="I2418" s="190" t="s">
        <v>29797</v>
      </c>
      <c r="J2418" s="190" t="s">
        <v>29797</v>
      </c>
      <c r="K2418" s="190" t="s">
        <v>29797</v>
      </c>
      <c r="L2418" s="190" t="s">
        <v>29797</v>
      </c>
    </row>
    <row r="2419" spans="1:12" ht="15" x14ac:dyDescent="0.25">
      <c r="A2419" s="191" t="s">
        <v>23895</v>
      </c>
      <c r="B2419" s="192" t="s">
        <v>2245</v>
      </c>
      <c r="C2419" s="192" t="s">
        <v>29797</v>
      </c>
      <c r="D2419" s="192" t="s">
        <v>29797</v>
      </c>
      <c r="E2419" s="192" t="s">
        <v>29797</v>
      </c>
      <c r="F2419" s="192" t="s">
        <v>29797</v>
      </c>
      <c r="G2419" s="192" t="s">
        <v>29797</v>
      </c>
      <c r="H2419" s="192" t="s">
        <v>29797</v>
      </c>
      <c r="I2419" s="192" t="s">
        <v>29797</v>
      </c>
      <c r="J2419" s="192" t="s">
        <v>29797</v>
      </c>
      <c r="K2419" s="192" t="s">
        <v>29797</v>
      </c>
      <c r="L2419" s="192" t="s">
        <v>1465</v>
      </c>
    </row>
    <row r="2420" spans="1:12" ht="15" x14ac:dyDescent="0.25">
      <c r="A2420" s="189" t="s">
        <v>23896</v>
      </c>
      <c r="B2420" s="190" t="s">
        <v>2246</v>
      </c>
      <c r="C2420" s="190" t="s">
        <v>29797</v>
      </c>
      <c r="D2420" s="190" t="s">
        <v>29797</v>
      </c>
      <c r="E2420" s="190" t="s">
        <v>29797</v>
      </c>
      <c r="F2420" s="190" t="s">
        <v>29797</v>
      </c>
      <c r="G2420" s="190" t="s">
        <v>29797</v>
      </c>
      <c r="H2420" s="190" t="s">
        <v>29797</v>
      </c>
      <c r="I2420" s="190" t="s">
        <v>29797</v>
      </c>
      <c r="J2420" s="190" t="s">
        <v>29797</v>
      </c>
      <c r="K2420" s="190" t="s">
        <v>29797</v>
      </c>
      <c r="L2420" s="190" t="s">
        <v>1466</v>
      </c>
    </row>
    <row r="2421" spans="1:12" ht="15" x14ac:dyDescent="0.25">
      <c r="A2421" s="191" t="s">
        <v>23897</v>
      </c>
      <c r="B2421" s="192" t="s">
        <v>2247</v>
      </c>
      <c r="C2421" s="192" t="s">
        <v>29797</v>
      </c>
      <c r="D2421" s="192" t="s">
        <v>29797</v>
      </c>
      <c r="E2421" s="192" t="s">
        <v>29797</v>
      </c>
      <c r="F2421" s="192" t="s">
        <v>29797</v>
      </c>
      <c r="G2421" s="192" t="s">
        <v>29797</v>
      </c>
      <c r="H2421" s="192" t="s">
        <v>29797</v>
      </c>
      <c r="I2421" s="192" t="s">
        <v>29797</v>
      </c>
      <c r="J2421" s="192" t="s">
        <v>29797</v>
      </c>
      <c r="K2421" s="192" t="s">
        <v>29797</v>
      </c>
      <c r="L2421" s="192" t="s">
        <v>1468</v>
      </c>
    </row>
    <row r="2422" spans="1:12" ht="15" x14ac:dyDescent="0.25">
      <c r="A2422" s="189" t="s">
        <v>7438</v>
      </c>
      <c r="B2422" s="190" t="s">
        <v>7439</v>
      </c>
      <c r="C2422" s="190" t="s">
        <v>29797</v>
      </c>
      <c r="D2422" s="190" t="s">
        <v>29797</v>
      </c>
      <c r="E2422" s="190" t="s">
        <v>29797</v>
      </c>
      <c r="F2422" s="190" t="s">
        <v>29797</v>
      </c>
      <c r="G2422" s="190" t="s">
        <v>29797</v>
      </c>
      <c r="H2422" s="190" t="s">
        <v>29797</v>
      </c>
      <c r="I2422" s="190" t="s">
        <v>29797</v>
      </c>
      <c r="J2422" s="190" t="s">
        <v>29821</v>
      </c>
      <c r="K2422" s="190" t="s">
        <v>5062</v>
      </c>
      <c r="L2422" s="190" t="s">
        <v>1447</v>
      </c>
    </row>
    <row r="2423" spans="1:12" ht="15" x14ac:dyDescent="0.25">
      <c r="A2423" s="191" t="s">
        <v>23898</v>
      </c>
      <c r="B2423" s="192" t="s">
        <v>2248</v>
      </c>
      <c r="C2423" s="192" t="s">
        <v>29797</v>
      </c>
      <c r="D2423" s="192" t="s">
        <v>29797</v>
      </c>
      <c r="E2423" s="192" t="s">
        <v>29797</v>
      </c>
      <c r="F2423" s="192" t="s">
        <v>29797</v>
      </c>
      <c r="G2423" s="192" t="s">
        <v>29797</v>
      </c>
      <c r="H2423" s="192" t="s">
        <v>29797</v>
      </c>
      <c r="I2423" s="192" t="s">
        <v>29797</v>
      </c>
      <c r="J2423" s="192" t="s">
        <v>29797</v>
      </c>
      <c r="K2423" s="192" t="s">
        <v>29797</v>
      </c>
      <c r="L2423" s="192" t="s">
        <v>1438</v>
      </c>
    </row>
    <row r="2424" spans="1:12" ht="15" x14ac:dyDescent="0.25">
      <c r="A2424" s="189" t="s">
        <v>7440</v>
      </c>
      <c r="B2424" s="190" t="s">
        <v>7441</v>
      </c>
      <c r="C2424" s="190" t="s">
        <v>29797</v>
      </c>
      <c r="D2424" s="190" t="s">
        <v>29797</v>
      </c>
      <c r="E2424" s="190" t="s">
        <v>29797</v>
      </c>
      <c r="F2424" s="190" t="s">
        <v>29797</v>
      </c>
      <c r="G2424" s="190" t="s">
        <v>29797</v>
      </c>
      <c r="H2424" s="190" t="s">
        <v>31740</v>
      </c>
      <c r="I2424" s="190" t="s">
        <v>5073</v>
      </c>
      <c r="J2424" s="190" t="s">
        <v>31325</v>
      </c>
      <c r="K2424" s="190" t="s">
        <v>5073</v>
      </c>
      <c r="L2424" s="190" t="s">
        <v>1447</v>
      </c>
    </row>
    <row r="2425" spans="1:12" ht="15" x14ac:dyDescent="0.25">
      <c r="A2425" s="191" t="s">
        <v>15614</v>
      </c>
      <c r="B2425" s="192" t="s">
        <v>19482</v>
      </c>
      <c r="C2425" s="192" t="s">
        <v>29812</v>
      </c>
      <c r="D2425" s="192" t="s">
        <v>29824</v>
      </c>
      <c r="E2425" s="192" t="s">
        <v>30091</v>
      </c>
      <c r="F2425" s="192" t="s">
        <v>29804</v>
      </c>
      <c r="G2425" s="192" t="s">
        <v>29912</v>
      </c>
      <c r="H2425" s="192" t="s">
        <v>32140</v>
      </c>
      <c r="I2425" s="192" t="s">
        <v>31716</v>
      </c>
      <c r="J2425" s="192" t="s">
        <v>31325</v>
      </c>
      <c r="K2425" s="192" t="s">
        <v>5073</v>
      </c>
      <c r="L2425" s="192" t="s">
        <v>1447</v>
      </c>
    </row>
    <row r="2426" spans="1:12" ht="15" x14ac:dyDescent="0.25">
      <c r="A2426" s="189" t="s">
        <v>7442</v>
      </c>
      <c r="B2426" s="190" t="s">
        <v>7443</v>
      </c>
      <c r="C2426" s="190" t="s">
        <v>29797</v>
      </c>
      <c r="D2426" s="190" t="s">
        <v>29797</v>
      </c>
      <c r="E2426" s="190" t="s">
        <v>29797</v>
      </c>
      <c r="F2426" s="190" t="s">
        <v>29797</v>
      </c>
      <c r="G2426" s="190" t="s">
        <v>29797</v>
      </c>
      <c r="H2426" s="190" t="s">
        <v>31592</v>
      </c>
      <c r="I2426" s="190" t="s">
        <v>31593</v>
      </c>
      <c r="J2426" s="190" t="s">
        <v>29821</v>
      </c>
      <c r="K2426" s="190" t="s">
        <v>5062</v>
      </c>
      <c r="L2426" s="190" t="s">
        <v>1447</v>
      </c>
    </row>
    <row r="2427" spans="1:12" ht="15" x14ac:dyDescent="0.25">
      <c r="A2427" s="191" t="s">
        <v>23899</v>
      </c>
      <c r="B2427" s="192" t="s">
        <v>23900</v>
      </c>
      <c r="C2427" s="192" t="s">
        <v>29797</v>
      </c>
      <c r="D2427" s="192" t="s">
        <v>29797</v>
      </c>
      <c r="E2427" s="192" t="s">
        <v>29797</v>
      </c>
      <c r="F2427" s="192" t="s">
        <v>29797</v>
      </c>
      <c r="G2427" s="192" t="s">
        <v>29797</v>
      </c>
      <c r="H2427" s="192" t="s">
        <v>31519</v>
      </c>
      <c r="I2427" s="192" t="s">
        <v>31520</v>
      </c>
      <c r="J2427" s="192" t="s">
        <v>29821</v>
      </c>
      <c r="K2427" s="192" t="s">
        <v>5062</v>
      </c>
      <c r="L2427" s="192" t="s">
        <v>1447</v>
      </c>
    </row>
    <row r="2428" spans="1:12" ht="15" x14ac:dyDescent="0.25">
      <c r="A2428" s="189" t="s">
        <v>15615</v>
      </c>
      <c r="B2428" s="190" t="s">
        <v>23901</v>
      </c>
      <c r="C2428" s="190" t="s">
        <v>29797</v>
      </c>
      <c r="D2428" s="190" t="s">
        <v>29797</v>
      </c>
      <c r="E2428" s="190" t="s">
        <v>29797</v>
      </c>
      <c r="F2428" s="190" t="s">
        <v>29797</v>
      </c>
      <c r="G2428" s="190" t="s">
        <v>29797</v>
      </c>
      <c r="H2428" s="190" t="s">
        <v>31455</v>
      </c>
      <c r="I2428" s="190" t="s">
        <v>30567</v>
      </c>
      <c r="J2428" s="190" t="s">
        <v>29821</v>
      </c>
      <c r="K2428" s="190" t="s">
        <v>5062</v>
      </c>
      <c r="L2428" s="190" t="s">
        <v>1447</v>
      </c>
    </row>
    <row r="2429" spans="1:12" ht="15" x14ac:dyDescent="0.25">
      <c r="A2429" s="191" t="s">
        <v>15616</v>
      </c>
      <c r="B2429" s="192" t="s">
        <v>19483</v>
      </c>
      <c r="C2429" s="192" t="s">
        <v>29797</v>
      </c>
      <c r="D2429" s="192" t="s">
        <v>29797</v>
      </c>
      <c r="E2429" s="192" t="s">
        <v>29797</v>
      </c>
      <c r="F2429" s="192" t="s">
        <v>29797</v>
      </c>
      <c r="G2429" s="192" t="s">
        <v>29797</v>
      </c>
      <c r="H2429" s="192" t="s">
        <v>31409</v>
      </c>
      <c r="I2429" s="192" t="s">
        <v>5062</v>
      </c>
      <c r="J2429" s="192" t="s">
        <v>29821</v>
      </c>
      <c r="K2429" s="192" t="s">
        <v>5062</v>
      </c>
      <c r="L2429" s="192" t="s">
        <v>1447</v>
      </c>
    </row>
    <row r="2430" spans="1:12" ht="15" x14ac:dyDescent="0.25">
      <c r="A2430" s="189" t="s">
        <v>15617</v>
      </c>
      <c r="B2430" s="190" t="s">
        <v>23902</v>
      </c>
      <c r="C2430" s="190" t="s">
        <v>29797</v>
      </c>
      <c r="D2430" s="190" t="s">
        <v>29797</v>
      </c>
      <c r="E2430" s="190" t="s">
        <v>29797</v>
      </c>
      <c r="F2430" s="190" t="s">
        <v>29797</v>
      </c>
      <c r="G2430" s="190" t="s">
        <v>29797</v>
      </c>
      <c r="H2430" s="190" t="s">
        <v>32141</v>
      </c>
      <c r="I2430" s="190" t="s">
        <v>1405</v>
      </c>
      <c r="J2430" s="190" t="s">
        <v>29821</v>
      </c>
      <c r="K2430" s="190" t="s">
        <v>5062</v>
      </c>
      <c r="L2430" s="190" t="s">
        <v>1447</v>
      </c>
    </row>
    <row r="2431" spans="1:12" ht="15" x14ac:dyDescent="0.25">
      <c r="A2431" s="191" t="s">
        <v>15618</v>
      </c>
      <c r="B2431" s="192" t="s">
        <v>19484</v>
      </c>
      <c r="C2431" s="192" t="s">
        <v>29797</v>
      </c>
      <c r="D2431" s="192" t="s">
        <v>29797</v>
      </c>
      <c r="E2431" s="192" t="s">
        <v>30092</v>
      </c>
      <c r="F2431" s="192" t="s">
        <v>29797</v>
      </c>
      <c r="G2431" s="192" t="s">
        <v>29797</v>
      </c>
      <c r="H2431" s="192" t="s">
        <v>31361</v>
      </c>
      <c r="I2431" s="192" t="s">
        <v>5062</v>
      </c>
      <c r="J2431" s="192" t="s">
        <v>29821</v>
      </c>
      <c r="K2431" s="192" t="s">
        <v>5062</v>
      </c>
      <c r="L2431" s="192" t="s">
        <v>1447</v>
      </c>
    </row>
    <row r="2432" spans="1:12" ht="15" x14ac:dyDescent="0.25">
      <c r="A2432" s="189" t="s">
        <v>15619</v>
      </c>
      <c r="B2432" s="190" t="s">
        <v>19485</v>
      </c>
      <c r="C2432" s="190" t="s">
        <v>29797</v>
      </c>
      <c r="D2432" s="190" t="s">
        <v>29797</v>
      </c>
      <c r="E2432" s="190" t="s">
        <v>30093</v>
      </c>
      <c r="F2432" s="190" t="s">
        <v>29797</v>
      </c>
      <c r="G2432" s="190" t="s">
        <v>29797</v>
      </c>
      <c r="H2432" s="190" t="s">
        <v>31519</v>
      </c>
      <c r="I2432" s="190" t="s">
        <v>31520</v>
      </c>
      <c r="J2432" s="190" t="s">
        <v>29821</v>
      </c>
      <c r="K2432" s="190" t="s">
        <v>5062</v>
      </c>
      <c r="L2432" s="190" t="s">
        <v>1447</v>
      </c>
    </row>
    <row r="2433" spans="1:12" ht="15" x14ac:dyDescent="0.25">
      <c r="A2433" s="191" t="s">
        <v>23903</v>
      </c>
      <c r="B2433" s="192" t="s">
        <v>23904</v>
      </c>
      <c r="C2433" s="192" t="s">
        <v>29797</v>
      </c>
      <c r="D2433" s="192" t="s">
        <v>29797</v>
      </c>
      <c r="E2433" s="192" t="s">
        <v>29797</v>
      </c>
      <c r="F2433" s="192" t="s">
        <v>29797</v>
      </c>
      <c r="G2433" s="192" t="s">
        <v>29797</v>
      </c>
      <c r="H2433" s="192" t="s">
        <v>29797</v>
      </c>
      <c r="I2433" s="192" t="s">
        <v>29797</v>
      </c>
      <c r="J2433" s="192" t="s">
        <v>29797</v>
      </c>
      <c r="K2433" s="192" t="s">
        <v>29797</v>
      </c>
      <c r="L2433" s="192" t="s">
        <v>1447</v>
      </c>
    </row>
    <row r="2434" spans="1:12" ht="15" x14ac:dyDescent="0.25">
      <c r="A2434" s="189" t="s">
        <v>8663</v>
      </c>
      <c r="B2434" s="190" t="s">
        <v>2249</v>
      </c>
      <c r="C2434" s="190" t="s">
        <v>29797</v>
      </c>
      <c r="D2434" s="190" t="s">
        <v>29797</v>
      </c>
      <c r="E2434" s="190" t="s">
        <v>29797</v>
      </c>
      <c r="F2434" s="190" t="s">
        <v>29797</v>
      </c>
      <c r="G2434" s="190" t="s">
        <v>29797</v>
      </c>
      <c r="H2434" s="190" t="s">
        <v>31376</v>
      </c>
      <c r="I2434" s="190" t="s">
        <v>5062</v>
      </c>
      <c r="J2434" s="190" t="s">
        <v>29821</v>
      </c>
      <c r="K2434" s="190" t="s">
        <v>5062</v>
      </c>
      <c r="L2434" s="190" t="s">
        <v>1447</v>
      </c>
    </row>
    <row r="2435" spans="1:12" ht="15" x14ac:dyDescent="0.25">
      <c r="A2435" s="191" t="s">
        <v>23905</v>
      </c>
      <c r="B2435" s="192" t="s">
        <v>23906</v>
      </c>
      <c r="C2435" s="192" t="s">
        <v>29797</v>
      </c>
      <c r="D2435" s="192" t="s">
        <v>29797</v>
      </c>
      <c r="E2435" s="192" t="s">
        <v>30094</v>
      </c>
      <c r="F2435" s="192" t="s">
        <v>29797</v>
      </c>
      <c r="G2435" s="192" t="s">
        <v>29797</v>
      </c>
      <c r="H2435" s="192" t="s">
        <v>31460</v>
      </c>
      <c r="I2435" s="192" t="s">
        <v>29942</v>
      </c>
      <c r="J2435" s="192" t="s">
        <v>29821</v>
      </c>
      <c r="K2435" s="192" t="s">
        <v>5062</v>
      </c>
      <c r="L2435" s="192" t="s">
        <v>1447</v>
      </c>
    </row>
    <row r="2436" spans="1:12" ht="15" x14ac:dyDescent="0.25">
      <c r="A2436" s="189" t="s">
        <v>15620</v>
      </c>
      <c r="B2436" s="190" t="s">
        <v>23907</v>
      </c>
      <c r="C2436" s="190" t="s">
        <v>29797</v>
      </c>
      <c r="D2436" s="190" t="s">
        <v>29797</v>
      </c>
      <c r="E2436" s="190" t="s">
        <v>29797</v>
      </c>
      <c r="F2436" s="190" t="s">
        <v>29797</v>
      </c>
      <c r="G2436" s="190" t="s">
        <v>29797</v>
      </c>
      <c r="H2436" s="190" t="s">
        <v>31371</v>
      </c>
      <c r="I2436" s="190" t="s">
        <v>5062</v>
      </c>
      <c r="J2436" s="190" t="s">
        <v>29821</v>
      </c>
      <c r="K2436" s="190" t="s">
        <v>5062</v>
      </c>
      <c r="L2436" s="190" t="s">
        <v>1447</v>
      </c>
    </row>
    <row r="2437" spans="1:12" ht="15" x14ac:dyDescent="0.25">
      <c r="A2437" s="191" t="s">
        <v>23908</v>
      </c>
      <c r="B2437" s="192" t="s">
        <v>19486</v>
      </c>
      <c r="C2437" s="192" t="s">
        <v>29797</v>
      </c>
      <c r="D2437" s="192" t="s">
        <v>29797</v>
      </c>
      <c r="E2437" s="192" t="s">
        <v>29797</v>
      </c>
      <c r="F2437" s="192" t="s">
        <v>29797</v>
      </c>
      <c r="G2437" s="192" t="s">
        <v>29797</v>
      </c>
      <c r="H2437" s="192" t="s">
        <v>29797</v>
      </c>
      <c r="I2437" s="192" t="s">
        <v>29797</v>
      </c>
      <c r="J2437" s="192" t="s">
        <v>29797</v>
      </c>
      <c r="K2437" s="192" t="s">
        <v>29797</v>
      </c>
      <c r="L2437" s="192" t="s">
        <v>2704</v>
      </c>
    </row>
    <row r="2438" spans="1:12" ht="15" x14ac:dyDescent="0.25">
      <c r="A2438" s="189" t="s">
        <v>8664</v>
      </c>
      <c r="B2438" s="190" t="s">
        <v>2250</v>
      </c>
      <c r="C2438" s="190" t="s">
        <v>29797</v>
      </c>
      <c r="D2438" s="190" t="s">
        <v>29797</v>
      </c>
      <c r="E2438" s="190" t="s">
        <v>29797</v>
      </c>
      <c r="F2438" s="190" t="s">
        <v>29797</v>
      </c>
      <c r="G2438" s="190" t="s">
        <v>29797</v>
      </c>
      <c r="H2438" s="190" t="s">
        <v>29797</v>
      </c>
      <c r="I2438" s="190" t="s">
        <v>29797</v>
      </c>
      <c r="J2438" s="190" t="s">
        <v>29797</v>
      </c>
      <c r="K2438" s="190" t="s">
        <v>29797</v>
      </c>
      <c r="L2438" s="190" t="s">
        <v>29797</v>
      </c>
    </row>
    <row r="2439" spans="1:12" ht="15" x14ac:dyDescent="0.25">
      <c r="A2439" s="191" t="s">
        <v>7444</v>
      </c>
      <c r="B2439" s="192" t="s">
        <v>7445</v>
      </c>
      <c r="C2439" s="192" t="s">
        <v>29797</v>
      </c>
      <c r="D2439" s="192" t="s">
        <v>29797</v>
      </c>
      <c r="E2439" s="192" t="s">
        <v>29797</v>
      </c>
      <c r="F2439" s="192" t="s">
        <v>29797</v>
      </c>
      <c r="G2439" s="192" t="s">
        <v>29797</v>
      </c>
      <c r="H2439" s="192" t="s">
        <v>32142</v>
      </c>
      <c r="I2439" s="192" t="s">
        <v>32143</v>
      </c>
      <c r="J2439" s="192" t="s">
        <v>30187</v>
      </c>
      <c r="K2439" s="192" t="s">
        <v>6089</v>
      </c>
      <c r="L2439" s="192" t="s">
        <v>1447</v>
      </c>
    </row>
    <row r="2440" spans="1:12" ht="15" x14ac:dyDescent="0.25">
      <c r="A2440" s="189" t="s">
        <v>15621</v>
      </c>
      <c r="B2440" s="190" t="s">
        <v>19487</v>
      </c>
      <c r="C2440" s="190" t="s">
        <v>29797</v>
      </c>
      <c r="D2440" s="190" t="s">
        <v>29797</v>
      </c>
      <c r="E2440" s="190" t="s">
        <v>29797</v>
      </c>
      <c r="F2440" s="190" t="s">
        <v>29797</v>
      </c>
      <c r="G2440" s="190" t="s">
        <v>29797</v>
      </c>
      <c r="H2440" s="190" t="s">
        <v>29797</v>
      </c>
      <c r="I2440" s="190" t="s">
        <v>29797</v>
      </c>
      <c r="J2440" s="190" t="s">
        <v>29797</v>
      </c>
      <c r="K2440" s="190" t="s">
        <v>29797</v>
      </c>
      <c r="L2440" s="190" t="s">
        <v>1447</v>
      </c>
    </row>
    <row r="2441" spans="1:12" ht="15" x14ac:dyDescent="0.25">
      <c r="A2441" s="191" t="s">
        <v>15622</v>
      </c>
      <c r="B2441" s="192" t="s">
        <v>19488</v>
      </c>
      <c r="C2441" s="192" t="s">
        <v>29797</v>
      </c>
      <c r="D2441" s="192" t="s">
        <v>29797</v>
      </c>
      <c r="E2441" s="192" t="s">
        <v>29797</v>
      </c>
      <c r="F2441" s="192" t="s">
        <v>29797</v>
      </c>
      <c r="G2441" s="192" t="s">
        <v>29797</v>
      </c>
      <c r="H2441" s="192" t="s">
        <v>31436</v>
      </c>
      <c r="I2441" s="192" t="s">
        <v>5062</v>
      </c>
      <c r="J2441" s="192" t="s">
        <v>29821</v>
      </c>
      <c r="K2441" s="192" t="s">
        <v>5062</v>
      </c>
      <c r="L2441" s="192" t="s">
        <v>1447</v>
      </c>
    </row>
    <row r="2442" spans="1:12" ht="15" x14ac:dyDescent="0.25">
      <c r="A2442" s="189" t="s">
        <v>15623</v>
      </c>
      <c r="B2442" s="190" t="s">
        <v>23909</v>
      </c>
      <c r="C2442" s="190" t="s">
        <v>29797</v>
      </c>
      <c r="D2442" s="190" t="s">
        <v>29797</v>
      </c>
      <c r="E2442" s="190" t="s">
        <v>29797</v>
      </c>
      <c r="F2442" s="190" t="s">
        <v>29797</v>
      </c>
      <c r="G2442" s="190" t="s">
        <v>29797</v>
      </c>
      <c r="H2442" s="190" t="s">
        <v>31905</v>
      </c>
      <c r="I2442" s="190" t="s">
        <v>31906</v>
      </c>
      <c r="J2442" s="190" t="s">
        <v>31325</v>
      </c>
      <c r="K2442" s="190" t="s">
        <v>5073</v>
      </c>
      <c r="L2442" s="190" t="s">
        <v>1447</v>
      </c>
    </row>
    <row r="2443" spans="1:12" ht="15" x14ac:dyDescent="0.25">
      <c r="A2443" s="191" t="s">
        <v>23910</v>
      </c>
      <c r="B2443" s="192" t="s">
        <v>2251</v>
      </c>
      <c r="C2443" s="192" t="s">
        <v>29797</v>
      </c>
      <c r="D2443" s="192" t="s">
        <v>29797</v>
      </c>
      <c r="E2443" s="192" t="s">
        <v>29797</v>
      </c>
      <c r="F2443" s="192" t="s">
        <v>29797</v>
      </c>
      <c r="G2443" s="192" t="s">
        <v>29797</v>
      </c>
      <c r="H2443" s="192" t="s">
        <v>29797</v>
      </c>
      <c r="I2443" s="192" t="s">
        <v>29797</v>
      </c>
      <c r="J2443" s="192" t="s">
        <v>29797</v>
      </c>
      <c r="K2443" s="192" t="s">
        <v>29797</v>
      </c>
      <c r="L2443" s="192" t="s">
        <v>1438</v>
      </c>
    </row>
    <row r="2444" spans="1:12" ht="15" x14ac:dyDescent="0.25">
      <c r="A2444" s="189" t="s">
        <v>15624</v>
      </c>
      <c r="B2444" s="190" t="s">
        <v>19489</v>
      </c>
      <c r="C2444" s="190" t="s">
        <v>29797</v>
      </c>
      <c r="D2444" s="190" t="s">
        <v>29797</v>
      </c>
      <c r="E2444" s="190" t="s">
        <v>29797</v>
      </c>
      <c r="F2444" s="190" t="s">
        <v>29797</v>
      </c>
      <c r="G2444" s="190" t="s">
        <v>29797</v>
      </c>
      <c r="H2444" s="190" t="s">
        <v>31819</v>
      </c>
      <c r="I2444" s="190" t="s">
        <v>31820</v>
      </c>
      <c r="J2444" s="190" t="s">
        <v>29826</v>
      </c>
      <c r="K2444" s="190" t="s">
        <v>5078</v>
      </c>
      <c r="L2444" s="190" t="s">
        <v>1447</v>
      </c>
    </row>
    <row r="2445" spans="1:12" ht="15" x14ac:dyDescent="0.25">
      <c r="A2445" s="191" t="s">
        <v>15625</v>
      </c>
      <c r="B2445" s="192" t="s">
        <v>23911</v>
      </c>
      <c r="C2445" s="192" t="s">
        <v>29797</v>
      </c>
      <c r="D2445" s="192" t="s">
        <v>29797</v>
      </c>
      <c r="E2445" s="192" t="s">
        <v>29797</v>
      </c>
      <c r="F2445" s="192" t="s">
        <v>29797</v>
      </c>
      <c r="G2445" s="192" t="s">
        <v>29797</v>
      </c>
      <c r="H2445" s="192" t="s">
        <v>32144</v>
      </c>
      <c r="I2445" s="192" t="s">
        <v>4547</v>
      </c>
      <c r="J2445" s="192" t="s">
        <v>29821</v>
      </c>
      <c r="K2445" s="192" t="s">
        <v>5062</v>
      </c>
      <c r="L2445" s="192" t="s">
        <v>1447</v>
      </c>
    </row>
    <row r="2446" spans="1:12" ht="15" x14ac:dyDescent="0.25">
      <c r="A2446" s="189" t="s">
        <v>7446</v>
      </c>
      <c r="B2446" s="190" t="s">
        <v>7447</v>
      </c>
      <c r="C2446" s="190" t="s">
        <v>29797</v>
      </c>
      <c r="D2446" s="190" t="s">
        <v>29797</v>
      </c>
      <c r="E2446" s="190" t="s">
        <v>29797</v>
      </c>
      <c r="F2446" s="190" t="s">
        <v>29797</v>
      </c>
      <c r="G2446" s="190" t="s">
        <v>29797</v>
      </c>
      <c r="H2446" s="190" t="s">
        <v>31371</v>
      </c>
      <c r="I2446" s="190" t="s">
        <v>5062</v>
      </c>
      <c r="J2446" s="190" t="s">
        <v>29821</v>
      </c>
      <c r="K2446" s="190" t="s">
        <v>5062</v>
      </c>
      <c r="L2446" s="190" t="s">
        <v>1447</v>
      </c>
    </row>
    <row r="2447" spans="1:12" ht="15" x14ac:dyDescent="0.25">
      <c r="A2447" s="191" t="s">
        <v>8665</v>
      </c>
      <c r="B2447" s="192" t="s">
        <v>2252</v>
      </c>
      <c r="C2447" s="192" t="s">
        <v>29797</v>
      </c>
      <c r="D2447" s="192" t="s">
        <v>29797</v>
      </c>
      <c r="E2447" s="192" t="s">
        <v>29797</v>
      </c>
      <c r="F2447" s="192" t="s">
        <v>29797</v>
      </c>
      <c r="G2447" s="192" t="s">
        <v>29797</v>
      </c>
      <c r="H2447" s="192" t="s">
        <v>29797</v>
      </c>
      <c r="I2447" s="192" t="s">
        <v>29797</v>
      </c>
      <c r="J2447" s="192" t="s">
        <v>29821</v>
      </c>
      <c r="K2447" s="192" t="s">
        <v>5062</v>
      </c>
      <c r="L2447" s="192" t="s">
        <v>1447</v>
      </c>
    </row>
    <row r="2448" spans="1:12" ht="15" x14ac:dyDescent="0.25">
      <c r="A2448" s="189" t="s">
        <v>7448</v>
      </c>
      <c r="B2448" s="190" t="s">
        <v>7449</v>
      </c>
      <c r="C2448" s="190" t="s">
        <v>29797</v>
      </c>
      <c r="D2448" s="190" t="s">
        <v>29797</v>
      </c>
      <c r="E2448" s="190" t="s">
        <v>29797</v>
      </c>
      <c r="F2448" s="190" t="s">
        <v>29797</v>
      </c>
      <c r="G2448" s="190" t="s">
        <v>29797</v>
      </c>
      <c r="H2448" s="190" t="s">
        <v>31371</v>
      </c>
      <c r="I2448" s="190" t="s">
        <v>5062</v>
      </c>
      <c r="J2448" s="190" t="s">
        <v>29821</v>
      </c>
      <c r="K2448" s="190" t="s">
        <v>5062</v>
      </c>
      <c r="L2448" s="190" t="s">
        <v>1447</v>
      </c>
    </row>
    <row r="2449" spans="1:12" ht="15" x14ac:dyDescent="0.25">
      <c r="A2449" s="191" t="s">
        <v>15626</v>
      </c>
      <c r="B2449" s="192" t="s">
        <v>19490</v>
      </c>
      <c r="C2449" s="192" t="s">
        <v>29797</v>
      </c>
      <c r="D2449" s="192" t="s">
        <v>29797</v>
      </c>
      <c r="E2449" s="192" t="s">
        <v>29797</v>
      </c>
      <c r="F2449" s="192" t="s">
        <v>29797</v>
      </c>
      <c r="G2449" s="192" t="s">
        <v>29797</v>
      </c>
      <c r="H2449" s="192" t="s">
        <v>31376</v>
      </c>
      <c r="I2449" s="192" t="s">
        <v>5062</v>
      </c>
      <c r="J2449" s="192" t="s">
        <v>29821</v>
      </c>
      <c r="K2449" s="192" t="s">
        <v>5062</v>
      </c>
      <c r="L2449" s="192" t="s">
        <v>1447</v>
      </c>
    </row>
    <row r="2450" spans="1:12" ht="15" x14ac:dyDescent="0.25">
      <c r="A2450" s="189" t="s">
        <v>15627</v>
      </c>
      <c r="B2450" s="190" t="s">
        <v>19491</v>
      </c>
      <c r="C2450" s="190" t="s">
        <v>29797</v>
      </c>
      <c r="D2450" s="190" t="s">
        <v>29797</v>
      </c>
      <c r="E2450" s="190" t="s">
        <v>30095</v>
      </c>
      <c r="F2450" s="190" t="s">
        <v>29797</v>
      </c>
      <c r="G2450" s="190" t="s">
        <v>29797</v>
      </c>
      <c r="H2450" s="190" t="s">
        <v>31439</v>
      </c>
      <c r="I2450" s="190" t="s">
        <v>1389</v>
      </c>
      <c r="J2450" s="190" t="s">
        <v>29821</v>
      </c>
      <c r="K2450" s="190" t="s">
        <v>5062</v>
      </c>
      <c r="L2450" s="190" t="s">
        <v>1447</v>
      </c>
    </row>
    <row r="2451" spans="1:12" ht="15" x14ac:dyDescent="0.25">
      <c r="A2451" s="191" t="s">
        <v>23912</v>
      </c>
      <c r="B2451" s="192" t="s">
        <v>23913</v>
      </c>
      <c r="C2451" s="192" t="s">
        <v>29797</v>
      </c>
      <c r="D2451" s="192" t="s">
        <v>29797</v>
      </c>
      <c r="E2451" s="192" t="s">
        <v>29797</v>
      </c>
      <c r="F2451" s="192" t="s">
        <v>29797</v>
      </c>
      <c r="G2451" s="192" t="s">
        <v>29797</v>
      </c>
      <c r="H2451" s="192" t="s">
        <v>29797</v>
      </c>
      <c r="I2451" s="192" t="s">
        <v>29797</v>
      </c>
      <c r="J2451" s="192" t="s">
        <v>29797</v>
      </c>
      <c r="K2451" s="192" t="s">
        <v>29797</v>
      </c>
      <c r="L2451" s="192" t="s">
        <v>29797</v>
      </c>
    </row>
    <row r="2452" spans="1:12" ht="15" x14ac:dyDescent="0.25">
      <c r="A2452" s="189" t="s">
        <v>15628</v>
      </c>
      <c r="B2452" s="190" t="s">
        <v>19492</v>
      </c>
      <c r="C2452" s="190" t="s">
        <v>29797</v>
      </c>
      <c r="D2452" s="190" t="s">
        <v>29797</v>
      </c>
      <c r="E2452" s="190" t="s">
        <v>30096</v>
      </c>
      <c r="F2452" s="190" t="s">
        <v>29797</v>
      </c>
      <c r="G2452" s="190" t="s">
        <v>29797</v>
      </c>
      <c r="H2452" s="190" t="s">
        <v>31577</v>
      </c>
      <c r="I2452" s="190" t="s">
        <v>1392</v>
      </c>
      <c r="J2452" s="190" t="s">
        <v>29821</v>
      </c>
      <c r="K2452" s="190" t="s">
        <v>5062</v>
      </c>
      <c r="L2452" s="190" t="s">
        <v>1447</v>
      </c>
    </row>
    <row r="2453" spans="1:12" ht="15" x14ac:dyDescent="0.25">
      <c r="A2453" s="191" t="s">
        <v>7450</v>
      </c>
      <c r="B2453" s="192" t="s">
        <v>7451</v>
      </c>
      <c r="C2453" s="192" t="s">
        <v>29797</v>
      </c>
      <c r="D2453" s="192" t="s">
        <v>29797</v>
      </c>
      <c r="E2453" s="192" t="s">
        <v>29797</v>
      </c>
      <c r="F2453" s="192" t="s">
        <v>29797</v>
      </c>
      <c r="G2453" s="192" t="s">
        <v>29797</v>
      </c>
      <c r="H2453" s="192" t="s">
        <v>31371</v>
      </c>
      <c r="I2453" s="192" t="s">
        <v>5062</v>
      </c>
      <c r="J2453" s="192" t="s">
        <v>29821</v>
      </c>
      <c r="K2453" s="192" t="s">
        <v>5062</v>
      </c>
      <c r="L2453" s="192" t="s">
        <v>1447</v>
      </c>
    </row>
    <row r="2454" spans="1:12" ht="15" x14ac:dyDescent="0.25">
      <c r="A2454" s="189" t="s">
        <v>15629</v>
      </c>
      <c r="B2454" s="190" t="s">
        <v>23914</v>
      </c>
      <c r="C2454" s="190" t="s">
        <v>29797</v>
      </c>
      <c r="D2454" s="190" t="s">
        <v>29797</v>
      </c>
      <c r="E2454" s="190" t="s">
        <v>29797</v>
      </c>
      <c r="F2454" s="190" t="s">
        <v>29797</v>
      </c>
      <c r="G2454" s="190" t="s">
        <v>29797</v>
      </c>
      <c r="H2454" s="190" t="s">
        <v>32145</v>
      </c>
      <c r="I2454" s="190" t="s">
        <v>32146</v>
      </c>
      <c r="J2454" s="190" t="s">
        <v>29821</v>
      </c>
      <c r="K2454" s="190" t="s">
        <v>5062</v>
      </c>
      <c r="L2454" s="190" t="s">
        <v>1447</v>
      </c>
    </row>
    <row r="2455" spans="1:12" ht="15" x14ac:dyDescent="0.25">
      <c r="A2455" s="191" t="s">
        <v>23915</v>
      </c>
      <c r="B2455" s="192" t="s">
        <v>23916</v>
      </c>
      <c r="C2455" s="192" t="s">
        <v>29797</v>
      </c>
      <c r="D2455" s="192" t="s">
        <v>29797</v>
      </c>
      <c r="E2455" s="192" t="s">
        <v>30097</v>
      </c>
      <c r="F2455" s="192" t="s">
        <v>29797</v>
      </c>
      <c r="G2455" s="192" t="s">
        <v>29797</v>
      </c>
      <c r="H2455" s="192" t="s">
        <v>31342</v>
      </c>
      <c r="I2455" s="192" t="s">
        <v>31343</v>
      </c>
      <c r="J2455" s="192" t="s">
        <v>29821</v>
      </c>
      <c r="K2455" s="192" t="s">
        <v>5062</v>
      </c>
      <c r="L2455" s="192" t="s">
        <v>1447</v>
      </c>
    </row>
    <row r="2456" spans="1:12" ht="15" x14ac:dyDescent="0.25">
      <c r="A2456" s="189" t="s">
        <v>23917</v>
      </c>
      <c r="B2456" s="190" t="s">
        <v>23918</v>
      </c>
      <c r="C2456" s="190" t="s">
        <v>29797</v>
      </c>
      <c r="D2456" s="190" t="s">
        <v>29797</v>
      </c>
      <c r="E2456" s="190" t="s">
        <v>29797</v>
      </c>
      <c r="F2456" s="190" t="s">
        <v>29797</v>
      </c>
      <c r="G2456" s="190" t="s">
        <v>29797</v>
      </c>
      <c r="H2456" s="190" t="s">
        <v>31361</v>
      </c>
      <c r="I2456" s="190" t="s">
        <v>5062</v>
      </c>
      <c r="J2456" s="190" t="s">
        <v>29821</v>
      </c>
      <c r="K2456" s="190" t="s">
        <v>5062</v>
      </c>
      <c r="L2456" s="190" t="s">
        <v>1447</v>
      </c>
    </row>
    <row r="2457" spans="1:12" ht="15" x14ac:dyDescent="0.25">
      <c r="A2457" s="191" t="s">
        <v>23919</v>
      </c>
      <c r="B2457" s="192" t="s">
        <v>23920</v>
      </c>
      <c r="C2457" s="192" t="s">
        <v>29797</v>
      </c>
      <c r="D2457" s="192" t="s">
        <v>29797</v>
      </c>
      <c r="E2457" s="192" t="s">
        <v>29797</v>
      </c>
      <c r="F2457" s="192" t="s">
        <v>29797</v>
      </c>
      <c r="G2457" s="192" t="s">
        <v>29797</v>
      </c>
      <c r="H2457" s="192" t="s">
        <v>29797</v>
      </c>
      <c r="I2457" s="192" t="s">
        <v>29797</v>
      </c>
      <c r="J2457" s="192" t="s">
        <v>29797</v>
      </c>
      <c r="K2457" s="192" t="s">
        <v>29797</v>
      </c>
      <c r="L2457" s="192" t="s">
        <v>29797</v>
      </c>
    </row>
    <row r="2458" spans="1:12" ht="15" x14ac:dyDescent="0.25">
      <c r="A2458" s="189" t="s">
        <v>8666</v>
      </c>
      <c r="B2458" s="190" t="s">
        <v>2253</v>
      </c>
      <c r="C2458" s="190" t="s">
        <v>29812</v>
      </c>
      <c r="D2458" s="190" t="s">
        <v>29797</v>
      </c>
      <c r="E2458" s="190" t="s">
        <v>30098</v>
      </c>
      <c r="F2458" s="190" t="s">
        <v>29797</v>
      </c>
      <c r="G2458" s="190" t="s">
        <v>29797</v>
      </c>
      <c r="H2458" s="190" t="s">
        <v>32147</v>
      </c>
      <c r="I2458" s="190" t="s">
        <v>10302</v>
      </c>
      <c r="J2458" s="190" t="s">
        <v>29995</v>
      </c>
      <c r="K2458" s="190" t="s">
        <v>10302</v>
      </c>
      <c r="L2458" s="190" t="s">
        <v>1447</v>
      </c>
    </row>
    <row r="2459" spans="1:12" ht="15" x14ac:dyDescent="0.25">
      <c r="A2459" s="191" t="s">
        <v>8667</v>
      </c>
      <c r="B2459" s="192" t="s">
        <v>23921</v>
      </c>
      <c r="C2459" s="192" t="s">
        <v>29797</v>
      </c>
      <c r="D2459" s="192" t="s">
        <v>29797</v>
      </c>
      <c r="E2459" s="192" t="s">
        <v>29797</v>
      </c>
      <c r="F2459" s="192" t="s">
        <v>29797</v>
      </c>
      <c r="G2459" s="192" t="s">
        <v>29797</v>
      </c>
      <c r="H2459" s="192" t="s">
        <v>31380</v>
      </c>
      <c r="I2459" s="192" t="s">
        <v>31381</v>
      </c>
      <c r="J2459" s="192" t="s">
        <v>29821</v>
      </c>
      <c r="K2459" s="192" t="s">
        <v>5062</v>
      </c>
      <c r="L2459" s="192" t="s">
        <v>1447</v>
      </c>
    </row>
    <row r="2460" spans="1:12" ht="15" x14ac:dyDescent="0.25">
      <c r="A2460" s="189" t="s">
        <v>23922</v>
      </c>
      <c r="B2460" s="190" t="s">
        <v>23923</v>
      </c>
      <c r="C2460" s="190" t="s">
        <v>29797</v>
      </c>
      <c r="D2460" s="190" t="s">
        <v>29797</v>
      </c>
      <c r="E2460" s="190" t="s">
        <v>29797</v>
      </c>
      <c r="F2460" s="190" t="s">
        <v>29797</v>
      </c>
      <c r="G2460" s="190" t="s">
        <v>29797</v>
      </c>
      <c r="H2460" s="190" t="s">
        <v>29797</v>
      </c>
      <c r="I2460" s="190" t="s">
        <v>29797</v>
      </c>
      <c r="J2460" s="190" t="s">
        <v>29797</v>
      </c>
      <c r="K2460" s="190" t="s">
        <v>29797</v>
      </c>
      <c r="L2460" s="190" t="s">
        <v>29797</v>
      </c>
    </row>
    <row r="2461" spans="1:12" ht="15" x14ac:dyDescent="0.25">
      <c r="A2461" s="191" t="s">
        <v>23924</v>
      </c>
      <c r="B2461" s="192" t="s">
        <v>23925</v>
      </c>
      <c r="C2461" s="192" t="s">
        <v>29797</v>
      </c>
      <c r="D2461" s="192" t="s">
        <v>29797</v>
      </c>
      <c r="E2461" s="192" t="s">
        <v>29797</v>
      </c>
      <c r="F2461" s="192" t="s">
        <v>29797</v>
      </c>
      <c r="G2461" s="192" t="s">
        <v>29797</v>
      </c>
      <c r="H2461" s="192" t="s">
        <v>32148</v>
      </c>
      <c r="I2461" s="192" t="s">
        <v>31731</v>
      </c>
      <c r="J2461" s="192" t="s">
        <v>29835</v>
      </c>
      <c r="K2461" s="192" t="s">
        <v>9955</v>
      </c>
      <c r="L2461" s="192" t="s">
        <v>1447</v>
      </c>
    </row>
    <row r="2462" spans="1:12" ht="15" x14ac:dyDescent="0.25">
      <c r="A2462" s="189" t="s">
        <v>7452</v>
      </c>
      <c r="B2462" s="190" t="s">
        <v>7453</v>
      </c>
      <c r="C2462" s="190" t="s">
        <v>29797</v>
      </c>
      <c r="D2462" s="190" t="s">
        <v>29797</v>
      </c>
      <c r="E2462" s="190" t="s">
        <v>29797</v>
      </c>
      <c r="F2462" s="190" t="s">
        <v>29797</v>
      </c>
      <c r="G2462" s="190" t="s">
        <v>29797</v>
      </c>
      <c r="H2462" s="190" t="s">
        <v>32057</v>
      </c>
      <c r="I2462" s="190" t="s">
        <v>31095</v>
      </c>
      <c r="J2462" s="190" t="s">
        <v>29821</v>
      </c>
      <c r="K2462" s="190" t="s">
        <v>5062</v>
      </c>
      <c r="L2462" s="190" t="s">
        <v>1447</v>
      </c>
    </row>
    <row r="2463" spans="1:12" ht="15" x14ac:dyDescent="0.25">
      <c r="A2463" s="191" t="s">
        <v>23926</v>
      </c>
      <c r="B2463" s="192" t="s">
        <v>23927</v>
      </c>
      <c r="C2463" s="192" t="s">
        <v>29797</v>
      </c>
      <c r="D2463" s="192" t="s">
        <v>29797</v>
      </c>
      <c r="E2463" s="192" t="s">
        <v>30099</v>
      </c>
      <c r="F2463" s="192" t="s">
        <v>29797</v>
      </c>
      <c r="G2463" s="192" t="s">
        <v>29797</v>
      </c>
      <c r="H2463" s="192" t="s">
        <v>32149</v>
      </c>
      <c r="I2463" s="192" t="s">
        <v>32150</v>
      </c>
      <c r="J2463" s="192" t="s">
        <v>30752</v>
      </c>
      <c r="K2463" s="192" t="s">
        <v>30741</v>
      </c>
      <c r="L2463" s="192" t="s">
        <v>1447</v>
      </c>
    </row>
    <row r="2464" spans="1:12" ht="15" x14ac:dyDescent="0.25">
      <c r="A2464" s="189" t="s">
        <v>8668</v>
      </c>
      <c r="B2464" s="190" t="s">
        <v>2254</v>
      </c>
      <c r="C2464" s="190" t="s">
        <v>29806</v>
      </c>
      <c r="D2464" s="190" t="s">
        <v>29816</v>
      </c>
      <c r="E2464" s="190" t="s">
        <v>30100</v>
      </c>
      <c r="F2464" s="190" t="s">
        <v>29804</v>
      </c>
      <c r="G2464" s="190" t="s">
        <v>29875</v>
      </c>
      <c r="H2464" s="190" t="s">
        <v>32151</v>
      </c>
      <c r="I2464" s="190" t="s">
        <v>1415</v>
      </c>
      <c r="J2464" s="190" t="s">
        <v>29912</v>
      </c>
      <c r="K2464" s="190" t="s">
        <v>1415</v>
      </c>
      <c r="L2464" s="190" t="s">
        <v>1447</v>
      </c>
    </row>
    <row r="2465" spans="1:12" ht="15" x14ac:dyDescent="0.25">
      <c r="A2465" s="191" t="s">
        <v>15630</v>
      </c>
      <c r="B2465" s="192" t="s">
        <v>19493</v>
      </c>
      <c r="C2465" s="192" t="s">
        <v>29797</v>
      </c>
      <c r="D2465" s="192" t="s">
        <v>29797</v>
      </c>
      <c r="E2465" s="192" t="s">
        <v>29797</v>
      </c>
      <c r="F2465" s="192" t="s">
        <v>29797</v>
      </c>
      <c r="G2465" s="192" t="s">
        <v>29797</v>
      </c>
      <c r="H2465" s="192" t="s">
        <v>31312</v>
      </c>
      <c r="I2465" s="192" t="s">
        <v>31313</v>
      </c>
      <c r="J2465" s="192" t="s">
        <v>29821</v>
      </c>
      <c r="K2465" s="192" t="s">
        <v>5062</v>
      </c>
      <c r="L2465" s="192" t="s">
        <v>1447</v>
      </c>
    </row>
    <row r="2466" spans="1:12" ht="15" x14ac:dyDescent="0.25">
      <c r="A2466" s="189" t="s">
        <v>23928</v>
      </c>
      <c r="B2466" s="190" t="s">
        <v>23929</v>
      </c>
      <c r="C2466" s="190" t="s">
        <v>29797</v>
      </c>
      <c r="D2466" s="190" t="s">
        <v>29797</v>
      </c>
      <c r="E2466" s="190" t="s">
        <v>30101</v>
      </c>
      <c r="F2466" s="190" t="s">
        <v>29797</v>
      </c>
      <c r="G2466" s="190" t="s">
        <v>29797</v>
      </c>
      <c r="H2466" s="190" t="s">
        <v>31577</v>
      </c>
      <c r="I2466" s="190" t="s">
        <v>1392</v>
      </c>
      <c r="J2466" s="190" t="s">
        <v>29821</v>
      </c>
      <c r="K2466" s="190" t="s">
        <v>5062</v>
      </c>
      <c r="L2466" s="190" t="s">
        <v>1447</v>
      </c>
    </row>
    <row r="2467" spans="1:12" ht="15" x14ac:dyDescent="0.25">
      <c r="A2467" s="191" t="s">
        <v>8669</v>
      </c>
      <c r="B2467" s="192" t="s">
        <v>2255</v>
      </c>
      <c r="C2467" s="192" t="s">
        <v>29797</v>
      </c>
      <c r="D2467" s="192" t="s">
        <v>29797</v>
      </c>
      <c r="E2467" s="192" t="s">
        <v>29797</v>
      </c>
      <c r="F2467" s="192" t="s">
        <v>29797</v>
      </c>
      <c r="G2467" s="192" t="s">
        <v>29797</v>
      </c>
      <c r="H2467" s="192" t="s">
        <v>31977</v>
      </c>
      <c r="I2467" s="192" t="s">
        <v>10358</v>
      </c>
      <c r="J2467" s="192" t="s">
        <v>29821</v>
      </c>
      <c r="K2467" s="192" t="s">
        <v>5062</v>
      </c>
      <c r="L2467" s="192" t="s">
        <v>1447</v>
      </c>
    </row>
    <row r="2468" spans="1:12" ht="15" x14ac:dyDescent="0.25">
      <c r="A2468" s="189" t="s">
        <v>7454</v>
      </c>
      <c r="B2468" s="190" t="s">
        <v>7455</v>
      </c>
      <c r="C2468" s="190" t="s">
        <v>29797</v>
      </c>
      <c r="D2468" s="190" t="s">
        <v>29797</v>
      </c>
      <c r="E2468" s="190" t="s">
        <v>29797</v>
      </c>
      <c r="F2468" s="190" t="s">
        <v>29797</v>
      </c>
      <c r="G2468" s="190" t="s">
        <v>29797</v>
      </c>
      <c r="H2468" s="190" t="s">
        <v>31390</v>
      </c>
      <c r="I2468" s="190" t="s">
        <v>14423</v>
      </c>
      <c r="J2468" s="190" t="s">
        <v>29821</v>
      </c>
      <c r="K2468" s="190" t="s">
        <v>5062</v>
      </c>
      <c r="L2468" s="190" t="s">
        <v>1447</v>
      </c>
    </row>
    <row r="2469" spans="1:12" ht="15" x14ac:dyDescent="0.25">
      <c r="A2469" s="191" t="s">
        <v>7456</v>
      </c>
      <c r="B2469" s="192" t="s">
        <v>7457</v>
      </c>
      <c r="C2469" s="192" t="s">
        <v>29812</v>
      </c>
      <c r="D2469" s="192" t="s">
        <v>29797</v>
      </c>
      <c r="E2469" s="192" t="s">
        <v>30102</v>
      </c>
      <c r="F2469" s="192" t="s">
        <v>29797</v>
      </c>
      <c r="G2469" s="192" t="s">
        <v>29797</v>
      </c>
      <c r="H2469" s="192" t="s">
        <v>32152</v>
      </c>
      <c r="I2469" s="192" t="s">
        <v>32153</v>
      </c>
      <c r="J2469" s="192" t="s">
        <v>29821</v>
      </c>
      <c r="K2469" s="192" t="s">
        <v>5062</v>
      </c>
      <c r="L2469" s="192" t="s">
        <v>1447</v>
      </c>
    </row>
    <row r="2470" spans="1:12" ht="15" x14ac:dyDescent="0.25">
      <c r="A2470" s="189" t="s">
        <v>7458</v>
      </c>
      <c r="B2470" s="190" t="s">
        <v>7459</v>
      </c>
      <c r="C2470" s="190" t="s">
        <v>29797</v>
      </c>
      <c r="D2470" s="190" t="s">
        <v>29797</v>
      </c>
      <c r="E2470" s="190" t="s">
        <v>29797</v>
      </c>
      <c r="F2470" s="190" t="s">
        <v>29797</v>
      </c>
      <c r="G2470" s="190" t="s">
        <v>29797</v>
      </c>
      <c r="H2470" s="190" t="s">
        <v>31380</v>
      </c>
      <c r="I2470" s="190" t="s">
        <v>31381</v>
      </c>
      <c r="J2470" s="190" t="s">
        <v>29821</v>
      </c>
      <c r="K2470" s="190" t="s">
        <v>5062</v>
      </c>
      <c r="L2470" s="190" t="s">
        <v>1447</v>
      </c>
    </row>
    <row r="2471" spans="1:12" ht="15" x14ac:dyDescent="0.25">
      <c r="A2471" s="191" t="s">
        <v>15631</v>
      </c>
      <c r="B2471" s="192" t="s">
        <v>19494</v>
      </c>
      <c r="C2471" s="192" t="s">
        <v>29797</v>
      </c>
      <c r="D2471" s="192" t="s">
        <v>29797</v>
      </c>
      <c r="E2471" s="192" t="s">
        <v>29797</v>
      </c>
      <c r="F2471" s="192" t="s">
        <v>29797</v>
      </c>
      <c r="G2471" s="192" t="s">
        <v>29797</v>
      </c>
      <c r="H2471" s="192" t="s">
        <v>29797</v>
      </c>
      <c r="I2471" s="192" t="s">
        <v>29797</v>
      </c>
      <c r="J2471" s="192" t="s">
        <v>29797</v>
      </c>
      <c r="K2471" s="192" t="s">
        <v>29797</v>
      </c>
      <c r="L2471" s="192" t="s">
        <v>29797</v>
      </c>
    </row>
    <row r="2472" spans="1:12" ht="15" x14ac:dyDescent="0.25">
      <c r="A2472" s="189" t="s">
        <v>7460</v>
      </c>
      <c r="B2472" s="190" t="s">
        <v>7461</v>
      </c>
      <c r="C2472" s="190" t="s">
        <v>29797</v>
      </c>
      <c r="D2472" s="190" t="s">
        <v>29797</v>
      </c>
      <c r="E2472" s="190" t="s">
        <v>29797</v>
      </c>
      <c r="F2472" s="190" t="s">
        <v>29797</v>
      </c>
      <c r="G2472" s="190" t="s">
        <v>29797</v>
      </c>
      <c r="H2472" s="190" t="s">
        <v>31308</v>
      </c>
      <c r="I2472" s="190" t="s">
        <v>31309</v>
      </c>
      <c r="J2472" s="190" t="s">
        <v>29821</v>
      </c>
      <c r="K2472" s="190" t="s">
        <v>5062</v>
      </c>
      <c r="L2472" s="190" t="s">
        <v>1447</v>
      </c>
    </row>
    <row r="2473" spans="1:12" ht="15" x14ac:dyDescent="0.25">
      <c r="A2473" s="191" t="s">
        <v>23930</v>
      </c>
      <c r="B2473" s="192" t="s">
        <v>23931</v>
      </c>
      <c r="C2473" s="192" t="s">
        <v>29797</v>
      </c>
      <c r="D2473" s="192" t="s">
        <v>29797</v>
      </c>
      <c r="E2473" s="192" t="s">
        <v>29797</v>
      </c>
      <c r="F2473" s="192" t="s">
        <v>29797</v>
      </c>
      <c r="G2473" s="192" t="s">
        <v>29797</v>
      </c>
      <c r="H2473" s="192" t="s">
        <v>29797</v>
      </c>
      <c r="I2473" s="192" t="s">
        <v>29797</v>
      </c>
      <c r="J2473" s="192" t="s">
        <v>29797</v>
      </c>
      <c r="K2473" s="192" t="s">
        <v>29797</v>
      </c>
      <c r="L2473" s="192" t="s">
        <v>29797</v>
      </c>
    </row>
    <row r="2474" spans="1:12" ht="15" x14ac:dyDescent="0.25">
      <c r="A2474" s="189" t="s">
        <v>7462</v>
      </c>
      <c r="B2474" s="190" t="s">
        <v>7463</v>
      </c>
      <c r="C2474" s="190" t="s">
        <v>29797</v>
      </c>
      <c r="D2474" s="190" t="s">
        <v>29797</v>
      </c>
      <c r="E2474" s="190" t="s">
        <v>29797</v>
      </c>
      <c r="F2474" s="190" t="s">
        <v>29797</v>
      </c>
      <c r="G2474" s="190" t="s">
        <v>29797</v>
      </c>
      <c r="H2474" s="190" t="s">
        <v>31573</v>
      </c>
      <c r="I2474" s="190" t="s">
        <v>31574</v>
      </c>
      <c r="J2474" s="190" t="s">
        <v>29821</v>
      </c>
      <c r="K2474" s="190" t="s">
        <v>5062</v>
      </c>
      <c r="L2474" s="190" t="s">
        <v>1447</v>
      </c>
    </row>
    <row r="2475" spans="1:12" ht="15" x14ac:dyDescent="0.25">
      <c r="A2475" s="191" t="s">
        <v>7464</v>
      </c>
      <c r="B2475" s="192" t="s">
        <v>7465</v>
      </c>
      <c r="C2475" s="192" t="s">
        <v>29797</v>
      </c>
      <c r="D2475" s="192" t="s">
        <v>29797</v>
      </c>
      <c r="E2475" s="192" t="s">
        <v>29797</v>
      </c>
      <c r="F2475" s="192" t="s">
        <v>29797</v>
      </c>
      <c r="G2475" s="192" t="s">
        <v>29797</v>
      </c>
      <c r="H2475" s="192" t="s">
        <v>29797</v>
      </c>
      <c r="I2475" s="192" t="s">
        <v>29797</v>
      </c>
      <c r="J2475" s="192" t="s">
        <v>29821</v>
      </c>
      <c r="K2475" s="192" t="s">
        <v>5062</v>
      </c>
      <c r="L2475" s="192" t="s">
        <v>1447</v>
      </c>
    </row>
    <row r="2476" spans="1:12" ht="15" x14ac:dyDescent="0.25">
      <c r="A2476" s="189" t="s">
        <v>15632</v>
      </c>
      <c r="B2476" s="190" t="s">
        <v>19495</v>
      </c>
      <c r="C2476" s="190" t="s">
        <v>29797</v>
      </c>
      <c r="D2476" s="190" t="s">
        <v>29797</v>
      </c>
      <c r="E2476" s="190" t="s">
        <v>29797</v>
      </c>
      <c r="F2476" s="190" t="s">
        <v>29797</v>
      </c>
      <c r="G2476" s="190" t="s">
        <v>29797</v>
      </c>
      <c r="H2476" s="190" t="s">
        <v>29797</v>
      </c>
      <c r="I2476" s="190" t="s">
        <v>29797</v>
      </c>
      <c r="J2476" s="190" t="s">
        <v>29797</v>
      </c>
      <c r="K2476" s="190" t="s">
        <v>29797</v>
      </c>
      <c r="L2476" s="190" t="s">
        <v>1447</v>
      </c>
    </row>
    <row r="2477" spans="1:12" ht="15" x14ac:dyDescent="0.25">
      <c r="A2477" s="191" t="s">
        <v>8670</v>
      </c>
      <c r="B2477" s="192" t="s">
        <v>2256</v>
      </c>
      <c r="C2477" s="192" t="s">
        <v>29797</v>
      </c>
      <c r="D2477" s="192" t="s">
        <v>29797</v>
      </c>
      <c r="E2477" s="192" t="s">
        <v>29797</v>
      </c>
      <c r="F2477" s="192" t="s">
        <v>29797</v>
      </c>
      <c r="G2477" s="192" t="s">
        <v>29797</v>
      </c>
      <c r="H2477" s="192" t="s">
        <v>31384</v>
      </c>
      <c r="I2477" s="192" t="s">
        <v>31385</v>
      </c>
      <c r="J2477" s="192" t="s">
        <v>31325</v>
      </c>
      <c r="K2477" s="192" t="s">
        <v>5073</v>
      </c>
      <c r="L2477" s="192" t="s">
        <v>1447</v>
      </c>
    </row>
    <row r="2478" spans="1:12" ht="15" x14ac:dyDescent="0.25">
      <c r="A2478" s="189" t="s">
        <v>15633</v>
      </c>
      <c r="B2478" s="190" t="s">
        <v>19496</v>
      </c>
      <c r="C2478" s="190" t="s">
        <v>29797</v>
      </c>
      <c r="D2478" s="190" t="s">
        <v>29797</v>
      </c>
      <c r="E2478" s="190" t="s">
        <v>29797</v>
      </c>
      <c r="F2478" s="190" t="s">
        <v>29797</v>
      </c>
      <c r="G2478" s="190" t="s">
        <v>29797</v>
      </c>
      <c r="H2478" s="190" t="s">
        <v>29797</v>
      </c>
      <c r="I2478" s="190" t="s">
        <v>29797</v>
      </c>
      <c r="J2478" s="190" t="s">
        <v>29797</v>
      </c>
      <c r="K2478" s="190" t="s">
        <v>29797</v>
      </c>
      <c r="L2478" s="190" t="s">
        <v>1447</v>
      </c>
    </row>
    <row r="2479" spans="1:12" ht="15" x14ac:dyDescent="0.25">
      <c r="A2479" s="191" t="s">
        <v>15634</v>
      </c>
      <c r="B2479" s="192" t="s">
        <v>19497</v>
      </c>
      <c r="C2479" s="192" t="s">
        <v>29797</v>
      </c>
      <c r="D2479" s="192" t="s">
        <v>29797</v>
      </c>
      <c r="E2479" s="192" t="s">
        <v>29797</v>
      </c>
      <c r="F2479" s="192" t="s">
        <v>29797</v>
      </c>
      <c r="G2479" s="192" t="s">
        <v>29797</v>
      </c>
      <c r="H2479" s="192" t="s">
        <v>32154</v>
      </c>
      <c r="I2479" s="192" t="s">
        <v>31438</v>
      </c>
      <c r="J2479" s="192" t="s">
        <v>31325</v>
      </c>
      <c r="K2479" s="192" t="s">
        <v>5073</v>
      </c>
      <c r="L2479" s="192" t="s">
        <v>1447</v>
      </c>
    </row>
    <row r="2480" spans="1:12" ht="15" x14ac:dyDescent="0.25">
      <c r="A2480" s="189" t="s">
        <v>8671</v>
      </c>
      <c r="B2480" s="190" t="s">
        <v>2257</v>
      </c>
      <c r="C2480" s="190" t="s">
        <v>29797</v>
      </c>
      <c r="D2480" s="190" t="s">
        <v>29797</v>
      </c>
      <c r="E2480" s="190" t="s">
        <v>29797</v>
      </c>
      <c r="F2480" s="190" t="s">
        <v>29797</v>
      </c>
      <c r="G2480" s="190" t="s">
        <v>29797</v>
      </c>
      <c r="H2480" s="190" t="s">
        <v>32155</v>
      </c>
      <c r="I2480" s="190" t="s">
        <v>7466</v>
      </c>
      <c r="J2480" s="190" t="s">
        <v>29875</v>
      </c>
      <c r="K2480" s="190" t="s">
        <v>7466</v>
      </c>
      <c r="L2480" s="190" t="s">
        <v>1447</v>
      </c>
    </row>
    <row r="2481" spans="1:12" ht="15" x14ac:dyDescent="0.25">
      <c r="A2481" s="191" t="s">
        <v>8672</v>
      </c>
      <c r="B2481" s="192" t="s">
        <v>2258</v>
      </c>
      <c r="C2481" s="192" t="s">
        <v>29797</v>
      </c>
      <c r="D2481" s="192" t="s">
        <v>29797</v>
      </c>
      <c r="E2481" s="192" t="s">
        <v>29797</v>
      </c>
      <c r="F2481" s="192" t="s">
        <v>29797</v>
      </c>
      <c r="G2481" s="192" t="s">
        <v>29797</v>
      </c>
      <c r="H2481" s="192" t="s">
        <v>31374</v>
      </c>
      <c r="I2481" s="192" t="s">
        <v>30278</v>
      </c>
      <c r="J2481" s="192" t="s">
        <v>29821</v>
      </c>
      <c r="K2481" s="192" t="s">
        <v>5062</v>
      </c>
      <c r="L2481" s="192" t="s">
        <v>1447</v>
      </c>
    </row>
    <row r="2482" spans="1:12" ht="15" x14ac:dyDescent="0.25">
      <c r="A2482" s="189" t="s">
        <v>23932</v>
      </c>
      <c r="B2482" s="190" t="s">
        <v>23933</v>
      </c>
      <c r="C2482" s="190" t="s">
        <v>29797</v>
      </c>
      <c r="D2482" s="190" t="s">
        <v>29797</v>
      </c>
      <c r="E2482" s="190" t="s">
        <v>29797</v>
      </c>
      <c r="F2482" s="190" t="s">
        <v>29797</v>
      </c>
      <c r="G2482" s="190" t="s">
        <v>29797</v>
      </c>
      <c r="H2482" s="190" t="s">
        <v>31482</v>
      </c>
      <c r="I2482" s="190" t="s">
        <v>31483</v>
      </c>
      <c r="J2482" s="190" t="s">
        <v>29821</v>
      </c>
      <c r="K2482" s="190" t="s">
        <v>5062</v>
      </c>
      <c r="L2482" s="190" t="s">
        <v>1447</v>
      </c>
    </row>
    <row r="2483" spans="1:12" ht="15" x14ac:dyDescent="0.25">
      <c r="A2483" s="191" t="s">
        <v>8673</v>
      </c>
      <c r="B2483" s="192" t="s">
        <v>2259</v>
      </c>
      <c r="C2483" s="192" t="s">
        <v>29812</v>
      </c>
      <c r="D2483" s="192" t="s">
        <v>29813</v>
      </c>
      <c r="E2483" s="192" t="s">
        <v>30103</v>
      </c>
      <c r="F2483" s="192" t="s">
        <v>29804</v>
      </c>
      <c r="G2483" s="192" t="s">
        <v>30104</v>
      </c>
      <c r="H2483" s="192" t="s">
        <v>32156</v>
      </c>
      <c r="I2483" s="192" t="s">
        <v>32157</v>
      </c>
      <c r="J2483" s="192" t="s">
        <v>29821</v>
      </c>
      <c r="K2483" s="192" t="s">
        <v>5062</v>
      </c>
      <c r="L2483" s="192" t="s">
        <v>1447</v>
      </c>
    </row>
    <row r="2484" spans="1:12" ht="15" x14ac:dyDescent="0.25">
      <c r="A2484" s="189" t="s">
        <v>15635</v>
      </c>
      <c r="B2484" s="190" t="s">
        <v>19498</v>
      </c>
      <c r="C2484" s="190" t="s">
        <v>29797</v>
      </c>
      <c r="D2484" s="190" t="s">
        <v>29797</v>
      </c>
      <c r="E2484" s="190" t="s">
        <v>29797</v>
      </c>
      <c r="F2484" s="190" t="s">
        <v>29797</v>
      </c>
      <c r="G2484" s="190" t="s">
        <v>29797</v>
      </c>
      <c r="H2484" s="190" t="s">
        <v>32158</v>
      </c>
      <c r="I2484" s="190" t="s">
        <v>32159</v>
      </c>
      <c r="J2484" s="190" t="s">
        <v>31325</v>
      </c>
      <c r="K2484" s="190" t="s">
        <v>5073</v>
      </c>
      <c r="L2484" s="190" t="s">
        <v>1447</v>
      </c>
    </row>
    <row r="2485" spans="1:12" ht="15" x14ac:dyDescent="0.25">
      <c r="A2485" s="191" t="s">
        <v>8674</v>
      </c>
      <c r="B2485" s="192" t="s">
        <v>2260</v>
      </c>
      <c r="C2485" s="192" t="s">
        <v>29797</v>
      </c>
      <c r="D2485" s="192" t="s">
        <v>29797</v>
      </c>
      <c r="E2485" s="192" t="s">
        <v>29797</v>
      </c>
      <c r="F2485" s="192" t="s">
        <v>29797</v>
      </c>
      <c r="G2485" s="192" t="s">
        <v>29797</v>
      </c>
      <c r="H2485" s="192" t="s">
        <v>31607</v>
      </c>
      <c r="I2485" s="192" t="s">
        <v>31608</v>
      </c>
      <c r="J2485" s="192" t="s">
        <v>29821</v>
      </c>
      <c r="K2485" s="192" t="s">
        <v>5062</v>
      </c>
      <c r="L2485" s="192" t="s">
        <v>1447</v>
      </c>
    </row>
    <row r="2486" spans="1:12" ht="15" x14ac:dyDescent="0.25">
      <c r="A2486" s="189" t="s">
        <v>14445</v>
      </c>
      <c r="B2486" s="190" t="s">
        <v>14446</v>
      </c>
      <c r="C2486" s="190" t="s">
        <v>29797</v>
      </c>
      <c r="D2486" s="190" t="s">
        <v>29797</v>
      </c>
      <c r="E2486" s="190" t="s">
        <v>29797</v>
      </c>
      <c r="F2486" s="190" t="s">
        <v>29797</v>
      </c>
      <c r="G2486" s="190" t="s">
        <v>29797</v>
      </c>
      <c r="H2486" s="190" t="s">
        <v>29797</v>
      </c>
      <c r="I2486" s="190" t="s">
        <v>29797</v>
      </c>
      <c r="J2486" s="190" t="s">
        <v>29826</v>
      </c>
      <c r="K2486" s="190" t="s">
        <v>5078</v>
      </c>
      <c r="L2486" s="190" t="s">
        <v>1447</v>
      </c>
    </row>
    <row r="2487" spans="1:12" ht="15" x14ac:dyDescent="0.25">
      <c r="A2487" s="191" t="s">
        <v>15636</v>
      </c>
      <c r="B2487" s="192" t="s">
        <v>23934</v>
      </c>
      <c r="C2487" s="192" t="s">
        <v>29797</v>
      </c>
      <c r="D2487" s="192" t="s">
        <v>29797</v>
      </c>
      <c r="E2487" s="192" t="s">
        <v>29797</v>
      </c>
      <c r="F2487" s="192" t="s">
        <v>29797</v>
      </c>
      <c r="G2487" s="192" t="s">
        <v>29797</v>
      </c>
      <c r="H2487" s="192" t="s">
        <v>31525</v>
      </c>
      <c r="I2487" s="192" t="s">
        <v>5073</v>
      </c>
      <c r="J2487" s="192" t="s">
        <v>31325</v>
      </c>
      <c r="K2487" s="192" t="s">
        <v>5073</v>
      </c>
      <c r="L2487" s="192" t="s">
        <v>1447</v>
      </c>
    </row>
    <row r="2488" spans="1:12" ht="15" x14ac:dyDescent="0.25">
      <c r="A2488" s="189" t="s">
        <v>7467</v>
      </c>
      <c r="B2488" s="190" t="s">
        <v>7468</v>
      </c>
      <c r="C2488" s="190" t="s">
        <v>29797</v>
      </c>
      <c r="D2488" s="190" t="s">
        <v>29797</v>
      </c>
      <c r="E2488" s="190" t="s">
        <v>29797</v>
      </c>
      <c r="F2488" s="190" t="s">
        <v>29797</v>
      </c>
      <c r="G2488" s="190" t="s">
        <v>29797</v>
      </c>
      <c r="H2488" s="190" t="s">
        <v>31561</v>
      </c>
      <c r="I2488" s="190" t="s">
        <v>31562</v>
      </c>
      <c r="J2488" s="190" t="s">
        <v>29821</v>
      </c>
      <c r="K2488" s="190" t="s">
        <v>5062</v>
      </c>
      <c r="L2488" s="190" t="s">
        <v>1447</v>
      </c>
    </row>
    <row r="2489" spans="1:12" ht="15" x14ac:dyDescent="0.25">
      <c r="A2489" s="191" t="s">
        <v>15637</v>
      </c>
      <c r="B2489" s="192" t="s">
        <v>19499</v>
      </c>
      <c r="C2489" s="192" t="s">
        <v>29797</v>
      </c>
      <c r="D2489" s="192" t="s">
        <v>29797</v>
      </c>
      <c r="E2489" s="192" t="s">
        <v>29797</v>
      </c>
      <c r="F2489" s="192" t="s">
        <v>29797</v>
      </c>
      <c r="G2489" s="192" t="s">
        <v>29797</v>
      </c>
      <c r="H2489" s="192" t="s">
        <v>32160</v>
      </c>
      <c r="I2489" s="192" t="s">
        <v>32161</v>
      </c>
      <c r="J2489" s="192" t="s">
        <v>29821</v>
      </c>
      <c r="K2489" s="192" t="s">
        <v>5062</v>
      </c>
      <c r="L2489" s="192" t="s">
        <v>1447</v>
      </c>
    </row>
    <row r="2490" spans="1:12" ht="15" x14ac:dyDescent="0.25">
      <c r="A2490" s="189" t="s">
        <v>8675</v>
      </c>
      <c r="B2490" s="190" t="s">
        <v>2261</v>
      </c>
      <c r="C2490" s="190" t="s">
        <v>29797</v>
      </c>
      <c r="D2490" s="190" t="s">
        <v>29797</v>
      </c>
      <c r="E2490" s="190" t="s">
        <v>29797</v>
      </c>
      <c r="F2490" s="190" t="s">
        <v>29797</v>
      </c>
      <c r="G2490" s="190" t="s">
        <v>29797</v>
      </c>
      <c r="H2490" s="190" t="s">
        <v>31326</v>
      </c>
      <c r="I2490" s="190" t="s">
        <v>31327</v>
      </c>
      <c r="J2490" s="190" t="s">
        <v>31325</v>
      </c>
      <c r="K2490" s="190" t="s">
        <v>5073</v>
      </c>
      <c r="L2490" s="190" t="s">
        <v>1447</v>
      </c>
    </row>
    <row r="2491" spans="1:12" ht="15" x14ac:dyDescent="0.25">
      <c r="A2491" s="191" t="s">
        <v>8676</v>
      </c>
      <c r="B2491" s="192" t="s">
        <v>2262</v>
      </c>
      <c r="C2491" s="192" t="s">
        <v>29797</v>
      </c>
      <c r="D2491" s="192" t="s">
        <v>29797</v>
      </c>
      <c r="E2491" s="192" t="s">
        <v>29797</v>
      </c>
      <c r="F2491" s="192" t="s">
        <v>29797</v>
      </c>
      <c r="G2491" s="192" t="s">
        <v>29797</v>
      </c>
      <c r="H2491" s="192" t="s">
        <v>29797</v>
      </c>
      <c r="I2491" s="192" t="s">
        <v>29797</v>
      </c>
      <c r="J2491" s="192" t="s">
        <v>29797</v>
      </c>
      <c r="K2491" s="192" t="s">
        <v>29797</v>
      </c>
      <c r="L2491" s="192" t="s">
        <v>29797</v>
      </c>
    </row>
    <row r="2492" spans="1:12" ht="15" x14ac:dyDescent="0.25">
      <c r="A2492" s="189" t="s">
        <v>8677</v>
      </c>
      <c r="B2492" s="190" t="s">
        <v>2263</v>
      </c>
      <c r="C2492" s="190" t="s">
        <v>29797</v>
      </c>
      <c r="D2492" s="190" t="s">
        <v>29797</v>
      </c>
      <c r="E2492" s="190" t="s">
        <v>29797</v>
      </c>
      <c r="F2492" s="190" t="s">
        <v>29797</v>
      </c>
      <c r="G2492" s="190" t="s">
        <v>29797</v>
      </c>
      <c r="H2492" s="190" t="s">
        <v>29797</v>
      </c>
      <c r="I2492" s="190" t="s">
        <v>29797</v>
      </c>
      <c r="J2492" s="190" t="s">
        <v>29797</v>
      </c>
      <c r="K2492" s="190" t="s">
        <v>29797</v>
      </c>
      <c r="L2492" s="190" t="s">
        <v>29797</v>
      </c>
    </row>
    <row r="2493" spans="1:12" ht="15" x14ac:dyDescent="0.25">
      <c r="A2493" s="191" t="s">
        <v>23935</v>
      </c>
      <c r="B2493" s="192" t="s">
        <v>23936</v>
      </c>
      <c r="C2493" s="192" t="s">
        <v>29797</v>
      </c>
      <c r="D2493" s="192" t="s">
        <v>29797</v>
      </c>
      <c r="E2493" s="192" t="s">
        <v>29797</v>
      </c>
      <c r="F2493" s="192" t="s">
        <v>29797</v>
      </c>
      <c r="G2493" s="192" t="s">
        <v>29797</v>
      </c>
      <c r="H2493" s="192" t="s">
        <v>31460</v>
      </c>
      <c r="I2493" s="192" t="s">
        <v>29942</v>
      </c>
      <c r="J2493" s="192" t="s">
        <v>29821</v>
      </c>
      <c r="K2493" s="192" t="s">
        <v>5062</v>
      </c>
      <c r="L2493" s="192" t="s">
        <v>1447</v>
      </c>
    </row>
    <row r="2494" spans="1:12" ht="15" x14ac:dyDescent="0.25">
      <c r="A2494" s="189" t="s">
        <v>8678</v>
      </c>
      <c r="B2494" s="190" t="s">
        <v>2264</v>
      </c>
      <c r="C2494" s="190" t="s">
        <v>29797</v>
      </c>
      <c r="D2494" s="190" t="s">
        <v>29797</v>
      </c>
      <c r="E2494" s="190" t="s">
        <v>29797</v>
      </c>
      <c r="F2494" s="190" t="s">
        <v>29797</v>
      </c>
      <c r="G2494" s="190" t="s">
        <v>29797</v>
      </c>
      <c r="H2494" s="190" t="s">
        <v>31584</v>
      </c>
      <c r="I2494" s="190" t="s">
        <v>6488</v>
      </c>
      <c r="J2494" s="190" t="s">
        <v>29821</v>
      </c>
      <c r="K2494" s="190" t="s">
        <v>5062</v>
      </c>
      <c r="L2494" s="190" t="s">
        <v>1447</v>
      </c>
    </row>
    <row r="2495" spans="1:12" ht="15" x14ac:dyDescent="0.25">
      <c r="A2495" s="191" t="s">
        <v>23937</v>
      </c>
      <c r="B2495" s="192" t="s">
        <v>23938</v>
      </c>
      <c r="C2495" s="192" t="s">
        <v>29797</v>
      </c>
      <c r="D2495" s="192" t="s">
        <v>29797</v>
      </c>
      <c r="E2495" s="192" t="s">
        <v>29797</v>
      </c>
      <c r="F2495" s="192" t="s">
        <v>29797</v>
      </c>
      <c r="G2495" s="192" t="s">
        <v>29797</v>
      </c>
      <c r="H2495" s="192" t="s">
        <v>31972</v>
      </c>
      <c r="I2495" s="192" t="s">
        <v>31973</v>
      </c>
      <c r="J2495" s="192" t="s">
        <v>29826</v>
      </c>
      <c r="K2495" s="192" t="s">
        <v>5078</v>
      </c>
      <c r="L2495" s="192" t="s">
        <v>1447</v>
      </c>
    </row>
    <row r="2496" spans="1:12" ht="15" x14ac:dyDescent="0.25">
      <c r="A2496" s="189" t="s">
        <v>15638</v>
      </c>
      <c r="B2496" s="190" t="s">
        <v>19500</v>
      </c>
      <c r="C2496" s="190" t="s">
        <v>29797</v>
      </c>
      <c r="D2496" s="190" t="s">
        <v>29797</v>
      </c>
      <c r="E2496" s="190" t="s">
        <v>29797</v>
      </c>
      <c r="F2496" s="190" t="s">
        <v>29797</v>
      </c>
      <c r="G2496" s="190" t="s">
        <v>29797</v>
      </c>
      <c r="H2496" s="190" t="s">
        <v>29797</v>
      </c>
      <c r="I2496" s="190" t="s">
        <v>29797</v>
      </c>
      <c r="J2496" s="190" t="s">
        <v>29797</v>
      </c>
      <c r="K2496" s="190" t="s">
        <v>29797</v>
      </c>
      <c r="L2496" s="190" t="s">
        <v>29797</v>
      </c>
    </row>
    <row r="2497" spans="1:12" ht="15" x14ac:dyDescent="0.25">
      <c r="A2497" s="191" t="s">
        <v>8679</v>
      </c>
      <c r="B2497" s="192" t="s">
        <v>2265</v>
      </c>
      <c r="C2497" s="192" t="s">
        <v>29797</v>
      </c>
      <c r="D2497" s="192" t="s">
        <v>29797</v>
      </c>
      <c r="E2497" s="192" t="s">
        <v>29797</v>
      </c>
      <c r="F2497" s="192" t="s">
        <v>29797</v>
      </c>
      <c r="G2497" s="192" t="s">
        <v>29797</v>
      </c>
      <c r="H2497" s="192" t="s">
        <v>32162</v>
      </c>
      <c r="I2497" s="192" t="s">
        <v>32163</v>
      </c>
      <c r="J2497" s="192" t="s">
        <v>31325</v>
      </c>
      <c r="K2497" s="192" t="s">
        <v>5073</v>
      </c>
      <c r="L2497" s="192" t="s">
        <v>1447</v>
      </c>
    </row>
    <row r="2498" spans="1:12" ht="15" x14ac:dyDescent="0.25">
      <c r="A2498" s="189" t="s">
        <v>8680</v>
      </c>
      <c r="B2498" s="190" t="s">
        <v>2266</v>
      </c>
      <c r="C2498" s="190" t="s">
        <v>29797</v>
      </c>
      <c r="D2498" s="190" t="s">
        <v>29797</v>
      </c>
      <c r="E2498" s="190" t="s">
        <v>29797</v>
      </c>
      <c r="F2498" s="190" t="s">
        <v>29797</v>
      </c>
      <c r="G2498" s="190" t="s">
        <v>29797</v>
      </c>
      <c r="H2498" s="190" t="s">
        <v>31374</v>
      </c>
      <c r="I2498" s="190" t="s">
        <v>30278</v>
      </c>
      <c r="J2498" s="190" t="s">
        <v>29821</v>
      </c>
      <c r="K2498" s="190" t="s">
        <v>5062</v>
      </c>
      <c r="L2498" s="190" t="s">
        <v>1447</v>
      </c>
    </row>
    <row r="2499" spans="1:12" ht="15" x14ac:dyDescent="0.25">
      <c r="A2499" s="191" t="s">
        <v>23939</v>
      </c>
      <c r="B2499" s="192" t="s">
        <v>23940</v>
      </c>
      <c r="C2499" s="192" t="s">
        <v>29797</v>
      </c>
      <c r="D2499" s="192" t="s">
        <v>29797</v>
      </c>
      <c r="E2499" s="192" t="s">
        <v>29797</v>
      </c>
      <c r="F2499" s="192" t="s">
        <v>29797</v>
      </c>
      <c r="G2499" s="192" t="s">
        <v>29797</v>
      </c>
      <c r="H2499" s="192" t="s">
        <v>31460</v>
      </c>
      <c r="I2499" s="192" t="s">
        <v>29942</v>
      </c>
      <c r="J2499" s="192" t="s">
        <v>29821</v>
      </c>
      <c r="K2499" s="192" t="s">
        <v>5062</v>
      </c>
      <c r="L2499" s="192" t="s">
        <v>1447</v>
      </c>
    </row>
    <row r="2500" spans="1:12" ht="15" x14ac:dyDescent="0.25">
      <c r="A2500" s="189" t="s">
        <v>23941</v>
      </c>
      <c r="B2500" s="190" t="s">
        <v>23942</v>
      </c>
      <c r="C2500" s="190" t="s">
        <v>29797</v>
      </c>
      <c r="D2500" s="190" t="s">
        <v>29797</v>
      </c>
      <c r="E2500" s="190" t="s">
        <v>29797</v>
      </c>
      <c r="F2500" s="190" t="s">
        <v>29797</v>
      </c>
      <c r="G2500" s="190" t="s">
        <v>29797</v>
      </c>
      <c r="H2500" s="190" t="s">
        <v>31307</v>
      </c>
      <c r="I2500" s="190" t="s">
        <v>5062</v>
      </c>
      <c r="J2500" s="190" t="s">
        <v>29821</v>
      </c>
      <c r="K2500" s="190" t="s">
        <v>5062</v>
      </c>
      <c r="L2500" s="190" t="s">
        <v>1447</v>
      </c>
    </row>
    <row r="2501" spans="1:12" ht="15" x14ac:dyDescent="0.25">
      <c r="A2501" s="191" t="s">
        <v>15639</v>
      </c>
      <c r="B2501" s="192" t="s">
        <v>19501</v>
      </c>
      <c r="C2501" s="192" t="s">
        <v>29797</v>
      </c>
      <c r="D2501" s="192" t="s">
        <v>29797</v>
      </c>
      <c r="E2501" s="192" t="s">
        <v>29797</v>
      </c>
      <c r="F2501" s="192" t="s">
        <v>29797</v>
      </c>
      <c r="G2501" s="192" t="s">
        <v>29797</v>
      </c>
      <c r="H2501" s="192" t="s">
        <v>29797</v>
      </c>
      <c r="I2501" s="192" t="s">
        <v>29797</v>
      </c>
      <c r="J2501" s="192" t="s">
        <v>29797</v>
      </c>
      <c r="K2501" s="192" t="s">
        <v>29797</v>
      </c>
      <c r="L2501" s="192" t="s">
        <v>29797</v>
      </c>
    </row>
    <row r="2502" spans="1:12" ht="15" x14ac:dyDescent="0.25">
      <c r="A2502" s="189" t="s">
        <v>8681</v>
      </c>
      <c r="B2502" s="190" t="s">
        <v>2267</v>
      </c>
      <c r="C2502" s="190" t="s">
        <v>29797</v>
      </c>
      <c r="D2502" s="190" t="s">
        <v>29797</v>
      </c>
      <c r="E2502" s="190" t="s">
        <v>29797</v>
      </c>
      <c r="F2502" s="190" t="s">
        <v>29797</v>
      </c>
      <c r="G2502" s="190" t="s">
        <v>29797</v>
      </c>
      <c r="H2502" s="190" t="s">
        <v>31511</v>
      </c>
      <c r="I2502" s="190" t="s">
        <v>31512</v>
      </c>
      <c r="J2502" s="190" t="s">
        <v>29821</v>
      </c>
      <c r="K2502" s="190" t="s">
        <v>5062</v>
      </c>
      <c r="L2502" s="190" t="s">
        <v>1447</v>
      </c>
    </row>
    <row r="2503" spans="1:12" ht="15" x14ac:dyDescent="0.25">
      <c r="A2503" s="191" t="s">
        <v>8682</v>
      </c>
      <c r="B2503" s="192" t="s">
        <v>2268</v>
      </c>
      <c r="C2503" s="192" t="s">
        <v>29812</v>
      </c>
      <c r="D2503" s="192" t="s">
        <v>29824</v>
      </c>
      <c r="E2503" s="192" t="s">
        <v>30105</v>
      </c>
      <c r="F2503" s="192" t="s">
        <v>29804</v>
      </c>
      <c r="G2503" s="192" t="s">
        <v>29845</v>
      </c>
      <c r="H2503" s="192" t="s">
        <v>31312</v>
      </c>
      <c r="I2503" s="192" t="s">
        <v>31313</v>
      </c>
      <c r="J2503" s="192" t="s">
        <v>29821</v>
      </c>
      <c r="K2503" s="192" t="s">
        <v>5062</v>
      </c>
      <c r="L2503" s="192" t="s">
        <v>1447</v>
      </c>
    </row>
    <row r="2504" spans="1:12" ht="15" x14ac:dyDescent="0.25">
      <c r="A2504" s="189" t="s">
        <v>8683</v>
      </c>
      <c r="B2504" s="190" t="s">
        <v>2269</v>
      </c>
      <c r="C2504" s="190" t="s">
        <v>29797</v>
      </c>
      <c r="D2504" s="190" t="s">
        <v>29797</v>
      </c>
      <c r="E2504" s="190" t="s">
        <v>29797</v>
      </c>
      <c r="F2504" s="190" t="s">
        <v>29797</v>
      </c>
      <c r="G2504" s="190" t="s">
        <v>29797</v>
      </c>
      <c r="H2504" s="190" t="s">
        <v>32164</v>
      </c>
      <c r="I2504" s="190" t="s">
        <v>32165</v>
      </c>
      <c r="J2504" s="190" t="s">
        <v>29826</v>
      </c>
      <c r="K2504" s="190" t="s">
        <v>5078</v>
      </c>
      <c r="L2504" s="190" t="s">
        <v>1447</v>
      </c>
    </row>
    <row r="2505" spans="1:12" ht="15" x14ac:dyDescent="0.25">
      <c r="A2505" s="191" t="s">
        <v>8684</v>
      </c>
      <c r="B2505" s="192" t="s">
        <v>2270</v>
      </c>
      <c r="C2505" s="192" t="s">
        <v>29797</v>
      </c>
      <c r="D2505" s="192" t="s">
        <v>29797</v>
      </c>
      <c r="E2505" s="192" t="s">
        <v>29797</v>
      </c>
      <c r="F2505" s="192" t="s">
        <v>29797</v>
      </c>
      <c r="G2505" s="192" t="s">
        <v>29797</v>
      </c>
      <c r="H2505" s="192" t="s">
        <v>32166</v>
      </c>
      <c r="I2505" s="192" t="s">
        <v>12007</v>
      </c>
      <c r="J2505" s="192" t="s">
        <v>30017</v>
      </c>
      <c r="K2505" s="192" t="s">
        <v>12007</v>
      </c>
      <c r="L2505" s="192" t="s">
        <v>1447</v>
      </c>
    </row>
    <row r="2506" spans="1:12" ht="15" x14ac:dyDescent="0.25">
      <c r="A2506" s="189" t="s">
        <v>8685</v>
      </c>
      <c r="B2506" s="190" t="s">
        <v>2271</v>
      </c>
      <c r="C2506" s="190" t="s">
        <v>29797</v>
      </c>
      <c r="D2506" s="190" t="s">
        <v>29797</v>
      </c>
      <c r="E2506" s="190" t="s">
        <v>29797</v>
      </c>
      <c r="F2506" s="190" t="s">
        <v>29797</v>
      </c>
      <c r="G2506" s="190" t="s">
        <v>29797</v>
      </c>
      <c r="H2506" s="190" t="s">
        <v>31573</v>
      </c>
      <c r="I2506" s="190" t="s">
        <v>31574</v>
      </c>
      <c r="J2506" s="190" t="s">
        <v>29821</v>
      </c>
      <c r="K2506" s="190" t="s">
        <v>5062</v>
      </c>
      <c r="L2506" s="190" t="s">
        <v>1447</v>
      </c>
    </row>
    <row r="2507" spans="1:12" ht="15" x14ac:dyDescent="0.25">
      <c r="A2507" s="191" t="s">
        <v>8686</v>
      </c>
      <c r="B2507" s="192" t="s">
        <v>2272</v>
      </c>
      <c r="C2507" s="192" t="s">
        <v>29797</v>
      </c>
      <c r="D2507" s="192" t="s">
        <v>29797</v>
      </c>
      <c r="E2507" s="192" t="s">
        <v>29797</v>
      </c>
      <c r="F2507" s="192" t="s">
        <v>29797</v>
      </c>
      <c r="G2507" s="192" t="s">
        <v>29797</v>
      </c>
      <c r="H2507" s="192" t="s">
        <v>31391</v>
      </c>
      <c r="I2507" s="192" t="s">
        <v>31392</v>
      </c>
      <c r="J2507" s="192" t="s">
        <v>31325</v>
      </c>
      <c r="K2507" s="192" t="s">
        <v>5073</v>
      </c>
      <c r="L2507" s="192" t="s">
        <v>1447</v>
      </c>
    </row>
    <row r="2508" spans="1:12" ht="15" x14ac:dyDescent="0.25">
      <c r="A2508" s="189" t="s">
        <v>8687</v>
      </c>
      <c r="B2508" s="190" t="s">
        <v>2273</v>
      </c>
      <c r="C2508" s="190" t="s">
        <v>29797</v>
      </c>
      <c r="D2508" s="190" t="s">
        <v>29797</v>
      </c>
      <c r="E2508" s="190" t="s">
        <v>29797</v>
      </c>
      <c r="F2508" s="190" t="s">
        <v>29797</v>
      </c>
      <c r="G2508" s="190" t="s">
        <v>29797</v>
      </c>
      <c r="H2508" s="190" t="s">
        <v>31354</v>
      </c>
      <c r="I2508" s="190" t="s">
        <v>30165</v>
      </c>
      <c r="J2508" s="190" t="s">
        <v>29821</v>
      </c>
      <c r="K2508" s="190" t="s">
        <v>5062</v>
      </c>
      <c r="L2508" s="190" t="s">
        <v>1447</v>
      </c>
    </row>
    <row r="2509" spans="1:12" ht="15" x14ac:dyDescent="0.25">
      <c r="A2509" s="191" t="s">
        <v>23943</v>
      </c>
      <c r="B2509" s="192" t="s">
        <v>23944</v>
      </c>
      <c r="C2509" s="192" t="s">
        <v>29797</v>
      </c>
      <c r="D2509" s="192" t="s">
        <v>29797</v>
      </c>
      <c r="E2509" s="192" t="s">
        <v>29797</v>
      </c>
      <c r="F2509" s="192" t="s">
        <v>29797</v>
      </c>
      <c r="G2509" s="192" t="s">
        <v>29797</v>
      </c>
      <c r="H2509" s="192" t="s">
        <v>31460</v>
      </c>
      <c r="I2509" s="192" t="s">
        <v>29942</v>
      </c>
      <c r="J2509" s="192" t="s">
        <v>29821</v>
      </c>
      <c r="K2509" s="192" t="s">
        <v>5062</v>
      </c>
      <c r="L2509" s="192" t="s">
        <v>1447</v>
      </c>
    </row>
    <row r="2510" spans="1:12" ht="15" x14ac:dyDescent="0.25">
      <c r="A2510" s="189" t="s">
        <v>15640</v>
      </c>
      <c r="B2510" s="190" t="s">
        <v>19502</v>
      </c>
      <c r="C2510" s="190" t="s">
        <v>29797</v>
      </c>
      <c r="D2510" s="190" t="s">
        <v>29797</v>
      </c>
      <c r="E2510" s="190" t="s">
        <v>29797</v>
      </c>
      <c r="F2510" s="190" t="s">
        <v>29797</v>
      </c>
      <c r="G2510" s="190" t="s">
        <v>29797</v>
      </c>
      <c r="H2510" s="190" t="s">
        <v>29797</v>
      </c>
      <c r="I2510" s="190" t="s">
        <v>29797</v>
      </c>
      <c r="J2510" s="190" t="s">
        <v>29797</v>
      </c>
      <c r="K2510" s="190" t="s">
        <v>29797</v>
      </c>
      <c r="L2510" s="190" t="s">
        <v>29797</v>
      </c>
    </row>
    <row r="2511" spans="1:12" ht="15" x14ac:dyDescent="0.25">
      <c r="A2511" s="191" t="s">
        <v>15641</v>
      </c>
      <c r="B2511" s="192" t="s">
        <v>19503</v>
      </c>
      <c r="C2511" s="192" t="s">
        <v>29812</v>
      </c>
      <c r="D2511" s="192" t="s">
        <v>29824</v>
      </c>
      <c r="E2511" s="192" t="s">
        <v>29858</v>
      </c>
      <c r="F2511" s="192" t="s">
        <v>29804</v>
      </c>
      <c r="G2511" s="192" t="s">
        <v>29974</v>
      </c>
      <c r="H2511" s="192" t="s">
        <v>32046</v>
      </c>
      <c r="I2511" s="192" t="s">
        <v>32047</v>
      </c>
      <c r="J2511" s="192" t="s">
        <v>29821</v>
      </c>
      <c r="K2511" s="192" t="s">
        <v>5062</v>
      </c>
      <c r="L2511" s="192" t="s">
        <v>1447</v>
      </c>
    </row>
    <row r="2512" spans="1:12" ht="15" x14ac:dyDescent="0.25">
      <c r="A2512" s="189" t="s">
        <v>8688</v>
      </c>
      <c r="B2512" s="190" t="s">
        <v>2274</v>
      </c>
      <c r="C2512" s="190" t="s">
        <v>29797</v>
      </c>
      <c r="D2512" s="190" t="s">
        <v>29797</v>
      </c>
      <c r="E2512" s="190" t="s">
        <v>29797</v>
      </c>
      <c r="F2512" s="190" t="s">
        <v>29797</v>
      </c>
      <c r="G2512" s="190" t="s">
        <v>29797</v>
      </c>
      <c r="H2512" s="190" t="s">
        <v>32167</v>
      </c>
      <c r="I2512" s="190" t="s">
        <v>31414</v>
      </c>
      <c r="J2512" s="190" t="s">
        <v>30441</v>
      </c>
      <c r="K2512" s="190" t="s">
        <v>9190</v>
      </c>
      <c r="L2512" s="190" t="s">
        <v>1447</v>
      </c>
    </row>
    <row r="2513" spans="1:12" ht="15" x14ac:dyDescent="0.25">
      <c r="A2513" s="191" t="s">
        <v>15642</v>
      </c>
      <c r="B2513" s="192" t="s">
        <v>19504</v>
      </c>
      <c r="C2513" s="192" t="s">
        <v>29797</v>
      </c>
      <c r="D2513" s="192" t="s">
        <v>29797</v>
      </c>
      <c r="E2513" s="192" t="s">
        <v>29797</v>
      </c>
      <c r="F2513" s="192" t="s">
        <v>29797</v>
      </c>
      <c r="G2513" s="192" t="s">
        <v>29797</v>
      </c>
      <c r="H2513" s="192" t="s">
        <v>32168</v>
      </c>
      <c r="I2513" s="192" t="s">
        <v>7805</v>
      </c>
      <c r="J2513" s="192" t="s">
        <v>29826</v>
      </c>
      <c r="K2513" s="192" t="s">
        <v>5078</v>
      </c>
      <c r="L2513" s="192" t="s">
        <v>1447</v>
      </c>
    </row>
    <row r="2514" spans="1:12" ht="15" x14ac:dyDescent="0.25">
      <c r="A2514" s="189" t="s">
        <v>23945</v>
      </c>
      <c r="B2514" s="190" t="s">
        <v>23946</v>
      </c>
      <c r="C2514" s="190" t="s">
        <v>29797</v>
      </c>
      <c r="D2514" s="190" t="s">
        <v>29797</v>
      </c>
      <c r="E2514" s="190" t="s">
        <v>29797</v>
      </c>
      <c r="F2514" s="190" t="s">
        <v>29797</v>
      </c>
      <c r="G2514" s="190" t="s">
        <v>29797</v>
      </c>
      <c r="H2514" s="190" t="s">
        <v>31366</v>
      </c>
      <c r="I2514" s="190" t="s">
        <v>31367</v>
      </c>
      <c r="J2514" s="190" t="s">
        <v>29821</v>
      </c>
      <c r="K2514" s="190" t="s">
        <v>5062</v>
      </c>
      <c r="L2514" s="190" t="s">
        <v>1447</v>
      </c>
    </row>
    <row r="2515" spans="1:12" ht="15" x14ac:dyDescent="0.25">
      <c r="A2515" s="191" t="s">
        <v>15643</v>
      </c>
      <c r="B2515" s="192" t="s">
        <v>19505</v>
      </c>
      <c r="C2515" s="192" t="s">
        <v>29797</v>
      </c>
      <c r="D2515" s="192" t="s">
        <v>29797</v>
      </c>
      <c r="E2515" s="192" t="s">
        <v>29797</v>
      </c>
      <c r="F2515" s="192" t="s">
        <v>29797</v>
      </c>
      <c r="G2515" s="192" t="s">
        <v>29797</v>
      </c>
      <c r="H2515" s="192" t="s">
        <v>31482</v>
      </c>
      <c r="I2515" s="192" t="s">
        <v>31483</v>
      </c>
      <c r="J2515" s="192" t="s">
        <v>29821</v>
      </c>
      <c r="K2515" s="192" t="s">
        <v>5062</v>
      </c>
      <c r="L2515" s="192" t="s">
        <v>1447</v>
      </c>
    </row>
    <row r="2516" spans="1:12" ht="15" x14ac:dyDescent="0.25">
      <c r="A2516" s="189" t="s">
        <v>15644</v>
      </c>
      <c r="B2516" s="190" t="s">
        <v>19506</v>
      </c>
      <c r="C2516" s="190" t="s">
        <v>29797</v>
      </c>
      <c r="D2516" s="190" t="s">
        <v>29797</v>
      </c>
      <c r="E2516" s="190" t="s">
        <v>29797</v>
      </c>
      <c r="F2516" s="190" t="s">
        <v>29797</v>
      </c>
      <c r="G2516" s="190" t="s">
        <v>29797</v>
      </c>
      <c r="H2516" s="190" t="s">
        <v>32169</v>
      </c>
      <c r="I2516" s="190" t="s">
        <v>32170</v>
      </c>
      <c r="J2516" s="190" t="s">
        <v>30063</v>
      </c>
      <c r="K2516" s="190" t="s">
        <v>10148</v>
      </c>
      <c r="L2516" s="190" t="s">
        <v>1447</v>
      </c>
    </row>
    <row r="2517" spans="1:12" ht="15" x14ac:dyDescent="0.25">
      <c r="A2517" s="191" t="s">
        <v>15645</v>
      </c>
      <c r="B2517" s="192" t="s">
        <v>19507</v>
      </c>
      <c r="C2517" s="192" t="s">
        <v>29797</v>
      </c>
      <c r="D2517" s="192" t="s">
        <v>29797</v>
      </c>
      <c r="E2517" s="192" t="s">
        <v>29797</v>
      </c>
      <c r="F2517" s="192" t="s">
        <v>29797</v>
      </c>
      <c r="G2517" s="192" t="s">
        <v>29797</v>
      </c>
      <c r="H2517" s="192" t="s">
        <v>29797</v>
      </c>
      <c r="I2517" s="192" t="s">
        <v>29797</v>
      </c>
      <c r="J2517" s="192" t="s">
        <v>29797</v>
      </c>
      <c r="K2517" s="192" t="s">
        <v>29797</v>
      </c>
      <c r="L2517" s="192" t="s">
        <v>29797</v>
      </c>
    </row>
    <row r="2518" spans="1:12" ht="15" x14ac:dyDescent="0.25">
      <c r="A2518" s="189" t="s">
        <v>8689</v>
      </c>
      <c r="B2518" s="190" t="s">
        <v>2275</v>
      </c>
      <c r="C2518" s="190" t="s">
        <v>29797</v>
      </c>
      <c r="D2518" s="190" t="s">
        <v>29797</v>
      </c>
      <c r="E2518" s="190" t="s">
        <v>29797</v>
      </c>
      <c r="F2518" s="190" t="s">
        <v>29797</v>
      </c>
      <c r="G2518" s="190" t="s">
        <v>29797</v>
      </c>
      <c r="H2518" s="190" t="s">
        <v>32171</v>
      </c>
      <c r="I2518" s="190" t="s">
        <v>32172</v>
      </c>
      <c r="J2518" s="190" t="s">
        <v>29979</v>
      </c>
      <c r="K2518" s="190" t="s">
        <v>6308</v>
      </c>
      <c r="L2518" s="190" t="s">
        <v>1447</v>
      </c>
    </row>
    <row r="2519" spans="1:12" ht="15" x14ac:dyDescent="0.25">
      <c r="A2519" s="191" t="s">
        <v>8690</v>
      </c>
      <c r="B2519" s="192" t="s">
        <v>2276</v>
      </c>
      <c r="C2519" s="192" t="s">
        <v>29797</v>
      </c>
      <c r="D2519" s="192" t="s">
        <v>29797</v>
      </c>
      <c r="E2519" s="192" t="s">
        <v>29797</v>
      </c>
      <c r="F2519" s="192" t="s">
        <v>29797</v>
      </c>
      <c r="G2519" s="192" t="s">
        <v>29797</v>
      </c>
      <c r="H2519" s="192" t="s">
        <v>31362</v>
      </c>
      <c r="I2519" s="192" t="s">
        <v>31363</v>
      </c>
      <c r="J2519" s="192" t="s">
        <v>31325</v>
      </c>
      <c r="K2519" s="192" t="s">
        <v>5073</v>
      </c>
      <c r="L2519" s="192" t="s">
        <v>1447</v>
      </c>
    </row>
    <row r="2520" spans="1:12" ht="15" x14ac:dyDescent="0.25">
      <c r="A2520" s="189" t="s">
        <v>15646</v>
      </c>
      <c r="B2520" s="190" t="s">
        <v>23947</v>
      </c>
      <c r="C2520" s="190" t="s">
        <v>29797</v>
      </c>
      <c r="D2520" s="190" t="s">
        <v>29797</v>
      </c>
      <c r="E2520" s="190" t="s">
        <v>29797</v>
      </c>
      <c r="F2520" s="190" t="s">
        <v>29797</v>
      </c>
      <c r="G2520" s="190" t="s">
        <v>29797</v>
      </c>
      <c r="H2520" s="190" t="s">
        <v>31451</v>
      </c>
      <c r="I2520" s="190" t="s">
        <v>1382</v>
      </c>
      <c r="J2520" s="190" t="s">
        <v>29821</v>
      </c>
      <c r="K2520" s="190" t="s">
        <v>5062</v>
      </c>
      <c r="L2520" s="190" t="s">
        <v>1447</v>
      </c>
    </row>
    <row r="2521" spans="1:12" ht="15" x14ac:dyDescent="0.25">
      <c r="A2521" s="191" t="s">
        <v>7469</v>
      </c>
      <c r="B2521" s="192" t="s">
        <v>7470</v>
      </c>
      <c r="C2521" s="192" t="s">
        <v>29797</v>
      </c>
      <c r="D2521" s="192" t="s">
        <v>29797</v>
      </c>
      <c r="E2521" s="192" t="s">
        <v>29797</v>
      </c>
      <c r="F2521" s="192" t="s">
        <v>29797</v>
      </c>
      <c r="G2521" s="192" t="s">
        <v>29797</v>
      </c>
      <c r="H2521" s="192" t="s">
        <v>31573</v>
      </c>
      <c r="I2521" s="192" t="s">
        <v>31574</v>
      </c>
      <c r="J2521" s="192" t="s">
        <v>29821</v>
      </c>
      <c r="K2521" s="192" t="s">
        <v>5062</v>
      </c>
      <c r="L2521" s="192" t="s">
        <v>1447</v>
      </c>
    </row>
    <row r="2522" spans="1:12" ht="15" x14ac:dyDescent="0.25">
      <c r="A2522" s="189" t="s">
        <v>8691</v>
      </c>
      <c r="B2522" s="190" t="s">
        <v>2277</v>
      </c>
      <c r="C2522" s="190" t="s">
        <v>29797</v>
      </c>
      <c r="D2522" s="190" t="s">
        <v>29797</v>
      </c>
      <c r="E2522" s="190" t="s">
        <v>29797</v>
      </c>
      <c r="F2522" s="190" t="s">
        <v>29797</v>
      </c>
      <c r="G2522" s="190" t="s">
        <v>29797</v>
      </c>
      <c r="H2522" s="190" t="s">
        <v>29797</v>
      </c>
      <c r="I2522" s="190" t="s">
        <v>29797</v>
      </c>
      <c r="J2522" s="190" t="s">
        <v>29821</v>
      </c>
      <c r="K2522" s="190" t="s">
        <v>5062</v>
      </c>
      <c r="L2522" s="190" t="s">
        <v>1447</v>
      </c>
    </row>
    <row r="2523" spans="1:12" ht="15" x14ac:dyDescent="0.25">
      <c r="A2523" s="191" t="s">
        <v>23948</v>
      </c>
      <c r="B2523" s="192" t="s">
        <v>19508</v>
      </c>
      <c r="C2523" s="192" t="s">
        <v>29797</v>
      </c>
      <c r="D2523" s="192" t="s">
        <v>29797</v>
      </c>
      <c r="E2523" s="192" t="s">
        <v>29797</v>
      </c>
      <c r="F2523" s="192" t="s">
        <v>29797</v>
      </c>
      <c r="G2523" s="192" t="s">
        <v>29797</v>
      </c>
      <c r="H2523" s="192" t="s">
        <v>29797</v>
      </c>
      <c r="I2523" s="192" t="s">
        <v>29797</v>
      </c>
      <c r="J2523" s="192" t="s">
        <v>29797</v>
      </c>
      <c r="K2523" s="192" t="s">
        <v>29797</v>
      </c>
      <c r="L2523" s="192" t="s">
        <v>33517</v>
      </c>
    </row>
    <row r="2524" spans="1:12" ht="15" x14ac:dyDescent="0.25">
      <c r="A2524" s="189" t="s">
        <v>23949</v>
      </c>
      <c r="B2524" s="190" t="s">
        <v>2278</v>
      </c>
      <c r="C2524" s="190" t="s">
        <v>29797</v>
      </c>
      <c r="D2524" s="190" t="s">
        <v>29797</v>
      </c>
      <c r="E2524" s="190" t="s">
        <v>29797</v>
      </c>
      <c r="F2524" s="190" t="s">
        <v>29797</v>
      </c>
      <c r="G2524" s="190" t="s">
        <v>29797</v>
      </c>
      <c r="H2524" s="190" t="s">
        <v>29797</v>
      </c>
      <c r="I2524" s="190" t="s">
        <v>29797</v>
      </c>
      <c r="J2524" s="190" t="s">
        <v>29797</v>
      </c>
      <c r="K2524" s="190" t="s">
        <v>29797</v>
      </c>
      <c r="L2524" s="190" t="s">
        <v>1438</v>
      </c>
    </row>
    <row r="2525" spans="1:12" ht="15" x14ac:dyDescent="0.25">
      <c r="A2525" s="191" t="s">
        <v>15647</v>
      </c>
      <c r="B2525" s="192" t="s">
        <v>19509</v>
      </c>
      <c r="C2525" s="192" t="s">
        <v>29797</v>
      </c>
      <c r="D2525" s="192" t="s">
        <v>29797</v>
      </c>
      <c r="E2525" s="192" t="s">
        <v>29797</v>
      </c>
      <c r="F2525" s="192" t="s">
        <v>29797</v>
      </c>
      <c r="G2525" s="192" t="s">
        <v>29797</v>
      </c>
      <c r="H2525" s="192" t="s">
        <v>29797</v>
      </c>
      <c r="I2525" s="192" t="s">
        <v>29797</v>
      </c>
      <c r="J2525" s="192" t="s">
        <v>29797</v>
      </c>
      <c r="K2525" s="192" t="s">
        <v>29797</v>
      </c>
      <c r="L2525" s="192" t="s">
        <v>29797</v>
      </c>
    </row>
    <row r="2526" spans="1:12" ht="15" x14ac:dyDescent="0.25">
      <c r="A2526" s="189" t="s">
        <v>8692</v>
      </c>
      <c r="B2526" s="190" t="s">
        <v>2279</v>
      </c>
      <c r="C2526" s="190" t="s">
        <v>29797</v>
      </c>
      <c r="D2526" s="190" t="s">
        <v>29797</v>
      </c>
      <c r="E2526" s="190" t="s">
        <v>29797</v>
      </c>
      <c r="F2526" s="190" t="s">
        <v>29797</v>
      </c>
      <c r="G2526" s="190" t="s">
        <v>29797</v>
      </c>
      <c r="H2526" s="190" t="s">
        <v>31934</v>
      </c>
      <c r="I2526" s="190" t="s">
        <v>5073</v>
      </c>
      <c r="J2526" s="190" t="s">
        <v>31325</v>
      </c>
      <c r="K2526" s="190" t="s">
        <v>5073</v>
      </c>
      <c r="L2526" s="190" t="s">
        <v>1447</v>
      </c>
    </row>
    <row r="2527" spans="1:12" ht="15" x14ac:dyDescent="0.25">
      <c r="A2527" s="191" t="s">
        <v>8693</v>
      </c>
      <c r="B2527" s="192" t="s">
        <v>2280</v>
      </c>
      <c r="C2527" s="192" t="s">
        <v>29797</v>
      </c>
      <c r="D2527" s="192" t="s">
        <v>29797</v>
      </c>
      <c r="E2527" s="192" t="s">
        <v>29797</v>
      </c>
      <c r="F2527" s="192" t="s">
        <v>29797</v>
      </c>
      <c r="G2527" s="192" t="s">
        <v>29797</v>
      </c>
      <c r="H2527" s="192" t="s">
        <v>31432</v>
      </c>
      <c r="I2527" s="192" t="s">
        <v>31433</v>
      </c>
      <c r="J2527" s="192" t="s">
        <v>29821</v>
      </c>
      <c r="K2527" s="192" t="s">
        <v>5062</v>
      </c>
      <c r="L2527" s="192" t="s">
        <v>1447</v>
      </c>
    </row>
    <row r="2528" spans="1:12" ht="15" x14ac:dyDescent="0.25">
      <c r="A2528" s="189" t="s">
        <v>7471</v>
      </c>
      <c r="B2528" s="190" t="s">
        <v>7472</v>
      </c>
      <c r="C2528" s="190" t="s">
        <v>29797</v>
      </c>
      <c r="D2528" s="190" t="s">
        <v>29797</v>
      </c>
      <c r="E2528" s="190" t="s">
        <v>29797</v>
      </c>
      <c r="F2528" s="190" t="s">
        <v>29797</v>
      </c>
      <c r="G2528" s="190" t="s">
        <v>29797</v>
      </c>
      <c r="H2528" s="190" t="s">
        <v>29797</v>
      </c>
      <c r="I2528" s="190" t="s">
        <v>29797</v>
      </c>
      <c r="J2528" s="190" t="s">
        <v>29821</v>
      </c>
      <c r="K2528" s="190" t="s">
        <v>5062</v>
      </c>
      <c r="L2528" s="190" t="s">
        <v>1447</v>
      </c>
    </row>
    <row r="2529" spans="1:12" ht="15" x14ac:dyDescent="0.25">
      <c r="A2529" s="191" t="s">
        <v>7473</v>
      </c>
      <c r="B2529" s="192" t="s">
        <v>7474</v>
      </c>
      <c r="C2529" s="192" t="s">
        <v>29797</v>
      </c>
      <c r="D2529" s="192" t="s">
        <v>29797</v>
      </c>
      <c r="E2529" s="192" t="s">
        <v>29797</v>
      </c>
      <c r="F2529" s="192" t="s">
        <v>29797</v>
      </c>
      <c r="G2529" s="192" t="s">
        <v>29797</v>
      </c>
      <c r="H2529" s="192" t="s">
        <v>29797</v>
      </c>
      <c r="I2529" s="192" t="s">
        <v>29797</v>
      </c>
      <c r="J2529" s="192" t="s">
        <v>31325</v>
      </c>
      <c r="K2529" s="192" t="s">
        <v>5073</v>
      </c>
      <c r="L2529" s="192" t="s">
        <v>1447</v>
      </c>
    </row>
    <row r="2530" spans="1:12" ht="15" x14ac:dyDescent="0.25">
      <c r="A2530" s="189" t="s">
        <v>7475</v>
      </c>
      <c r="B2530" s="190" t="s">
        <v>7476</v>
      </c>
      <c r="C2530" s="190" t="s">
        <v>29797</v>
      </c>
      <c r="D2530" s="190" t="s">
        <v>29797</v>
      </c>
      <c r="E2530" s="190" t="s">
        <v>29797</v>
      </c>
      <c r="F2530" s="190" t="s">
        <v>29797</v>
      </c>
      <c r="G2530" s="190" t="s">
        <v>29797</v>
      </c>
      <c r="H2530" s="190" t="s">
        <v>31918</v>
      </c>
      <c r="I2530" s="190" t="s">
        <v>7477</v>
      </c>
      <c r="J2530" s="190" t="s">
        <v>31325</v>
      </c>
      <c r="K2530" s="190" t="s">
        <v>5073</v>
      </c>
      <c r="L2530" s="190" t="s">
        <v>1447</v>
      </c>
    </row>
    <row r="2531" spans="1:12" ht="15" x14ac:dyDescent="0.25">
      <c r="A2531" s="191" t="s">
        <v>15648</v>
      </c>
      <c r="B2531" s="192" t="s">
        <v>23950</v>
      </c>
      <c r="C2531" s="192" t="s">
        <v>29797</v>
      </c>
      <c r="D2531" s="192" t="s">
        <v>29797</v>
      </c>
      <c r="E2531" s="192" t="s">
        <v>29797</v>
      </c>
      <c r="F2531" s="192" t="s">
        <v>29797</v>
      </c>
      <c r="G2531" s="192" t="s">
        <v>29797</v>
      </c>
      <c r="H2531" s="192" t="s">
        <v>31349</v>
      </c>
      <c r="I2531" s="192" t="s">
        <v>5073</v>
      </c>
      <c r="J2531" s="192" t="s">
        <v>31325</v>
      </c>
      <c r="K2531" s="192" t="s">
        <v>5073</v>
      </c>
      <c r="L2531" s="192" t="s">
        <v>1447</v>
      </c>
    </row>
    <row r="2532" spans="1:12" ht="15" x14ac:dyDescent="0.25">
      <c r="A2532" s="189" t="s">
        <v>15649</v>
      </c>
      <c r="B2532" s="190" t="s">
        <v>19510</v>
      </c>
      <c r="C2532" s="190" t="s">
        <v>29797</v>
      </c>
      <c r="D2532" s="190" t="s">
        <v>29797</v>
      </c>
      <c r="E2532" s="190" t="s">
        <v>29797</v>
      </c>
      <c r="F2532" s="190" t="s">
        <v>29797</v>
      </c>
      <c r="G2532" s="190" t="s">
        <v>29797</v>
      </c>
      <c r="H2532" s="190" t="s">
        <v>31307</v>
      </c>
      <c r="I2532" s="190" t="s">
        <v>5062</v>
      </c>
      <c r="J2532" s="190" t="s">
        <v>29821</v>
      </c>
      <c r="K2532" s="190" t="s">
        <v>5062</v>
      </c>
      <c r="L2532" s="190" t="s">
        <v>1447</v>
      </c>
    </row>
    <row r="2533" spans="1:12" ht="15" x14ac:dyDescent="0.25">
      <c r="A2533" s="191" t="s">
        <v>7478</v>
      </c>
      <c r="B2533" s="192" t="s">
        <v>7479</v>
      </c>
      <c r="C2533" s="192" t="s">
        <v>29797</v>
      </c>
      <c r="D2533" s="192" t="s">
        <v>29797</v>
      </c>
      <c r="E2533" s="192" t="s">
        <v>29797</v>
      </c>
      <c r="F2533" s="192" t="s">
        <v>29797</v>
      </c>
      <c r="G2533" s="192" t="s">
        <v>29797</v>
      </c>
      <c r="H2533" s="192" t="s">
        <v>29797</v>
      </c>
      <c r="I2533" s="192" t="s">
        <v>29797</v>
      </c>
      <c r="J2533" s="192" t="s">
        <v>29826</v>
      </c>
      <c r="K2533" s="192" t="s">
        <v>5078</v>
      </c>
      <c r="L2533" s="192" t="s">
        <v>1447</v>
      </c>
    </row>
    <row r="2534" spans="1:12" ht="15" x14ac:dyDescent="0.25">
      <c r="A2534" s="189" t="s">
        <v>15650</v>
      </c>
      <c r="B2534" s="190" t="s">
        <v>19511</v>
      </c>
      <c r="C2534" s="190" t="s">
        <v>29797</v>
      </c>
      <c r="D2534" s="190" t="s">
        <v>29797</v>
      </c>
      <c r="E2534" s="190" t="s">
        <v>29797</v>
      </c>
      <c r="F2534" s="190" t="s">
        <v>29797</v>
      </c>
      <c r="G2534" s="190" t="s">
        <v>29797</v>
      </c>
      <c r="H2534" s="190" t="s">
        <v>31409</v>
      </c>
      <c r="I2534" s="190" t="s">
        <v>5062</v>
      </c>
      <c r="J2534" s="190" t="s">
        <v>29821</v>
      </c>
      <c r="K2534" s="190" t="s">
        <v>5062</v>
      </c>
      <c r="L2534" s="190" t="s">
        <v>1447</v>
      </c>
    </row>
    <row r="2535" spans="1:12" ht="15" x14ac:dyDescent="0.25">
      <c r="A2535" s="191" t="s">
        <v>8694</v>
      </c>
      <c r="B2535" s="192" t="s">
        <v>2281</v>
      </c>
      <c r="C2535" s="192" t="s">
        <v>29797</v>
      </c>
      <c r="D2535" s="192" t="s">
        <v>29797</v>
      </c>
      <c r="E2535" s="192" t="s">
        <v>29797</v>
      </c>
      <c r="F2535" s="192" t="s">
        <v>29797</v>
      </c>
      <c r="G2535" s="192" t="s">
        <v>29797</v>
      </c>
      <c r="H2535" s="192" t="s">
        <v>29797</v>
      </c>
      <c r="I2535" s="192" t="s">
        <v>29797</v>
      </c>
      <c r="J2535" s="192" t="s">
        <v>29821</v>
      </c>
      <c r="K2535" s="192" t="s">
        <v>5062</v>
      </c>
      <c r="L2535" s="192" t="s">
        <v>1447</v>
      </c>
    </row>
    <row r="2536" spans="1:12" ht="15" x14ac:dyDescent="0.25">
      <c r="A2536" s="189" t="s">
        <v>8695</v>
      </c>
      <c r="B2536" s="190" t="s">
        <v>23951</v>
      </c>
      <c r="C2536" s="190" t="s">
        <v>29797</v>
      </c>
      <c r="D2536" s="190" t="s">
        <v>29797</v>
      </c>
      <c r="E2536" s="190" t="s">
        <v>29797</v>
      </c>
      <c r="F2536" s="190" t="s">
        <v>29797</v>
      </c>
      <c r="G2536" s="190" t="s">
        <v>29797</v>
      </c>
      <c r="H2536" s="190" t="s">
        <v>31390</v>
      </c>
      <c r="I2536" s="190" t="s">
        <v>14423</v>
      </c>
      <c r="J2536" s="190" t="s">
        <v>29821</v>
      </c>
      <c r="K2536" s="190" t="s">
        <v>5062</v>
      </c>
      <c r="L2536" s="190" t="s">
        <v>1447</v>
      </c>
    </row>
    <row r="2537" spans="1:12" ht="15" x14ac:dyDescent="0.25">
      <c r="A2537" s="191" t="s">
        <v>23952</v>
      </c>
      <c r="B2537" s="192" t="s">
        <v>19512</v>
      </c>
      <c r="C2537" s="192" t="s">
        <v>29797</v>
      </c>
      <c r="D2537" s="192" t="s">
        <v>29797</v>
      </c>
      <c r="E2537" s="192" t="s">
        <v>29797</v>
      </c>
      <c r="F2537" s="192" t="s">
        <v>29797</v>
      </c>
      <c r="G2537" s="192" t="s">
        <v>29797</v>
      </c>
      <c r="H2537" s="192" t="s">
        <v>29797</v>
      </c>
      <c r="I2537" s="192" t="s">
        <v>29797</v>
      </c>
      <c r="J2537" s="192" t="s">
        <v>29797</v>
      </c>
      <c r="K2537" s="192" t="s">
        <v>29797</v>
      </c>
      <c r="L2537" s="192" t="s">
        <v>1446</v>
      </c>
    </row>
    <row r="2538" spans="1:12" ht="15" x14ac:dyDescent="0.25">
      <c r="A2538" s="189" t="s">
        <v>23953</v>
      </c>
      <c r="B2538" s="190" t="s">
        <v>23954</v>
      </c>
      <c r="C2538" s="190" t="s">
        <v>29797</v>
      </c>
      <c r="D2538" s="190" t="s">
        <v>29797</v>
      </c>
      <c r="E2538" s="190" t="s">
        <v>30106</v>
      </c>
      <c r="F2538" s="190" t="s">
        <v>29797</v>
      </c>
      <c r="G2538" s="190" t="s">
        <v>29797</v>
      </c>
      <c r="H2538" s="190" t="s">
        <v>31460</v>
      </c>
      <c r="I2538" s="190" t="s">
        <v>29942</v>
      </c>
      <c r="J2538" s="190" t="s">
        <v>29821</v>
      </c>
      <c r="K2538" s="190" t="s">
        <v>5062</v>
      </c>
      <c r="L2538" s="190" t="s">
        <v>1447</v>
      </c>
    </row>
    <row r="2539" spans="1:12" ht="15" x14ac:dyDescent="0.25">
      <c r="A2539" s="191" t="s">
        <v>23955</v>
      </c>
      <c r="B2539" s="192" t="s">
        <v>2282</v>
      </c>
      <c r="C2539" s="192" t="s">
        <v>29797</v>
      </c>
      <c r="D2539" s="192" t="s">
        <v>29797</v>
      </c>
      <c r="E2539" s="192" t="s">
        <v>29797</v>
      </c>
      <c r="F2539" s="192" t="s">
        <v>29797</v>
      </c>
      <c r="G2539" s="192" t="s">
        <v>29797</v>
      </c>
      <c r="H2539" s="192" t="s">
        <v>29797</v>
      </c>
      <c r="I2539" s="192" t="s">
        <v>29797</v>
      </c>
      <c r="J2539" s="192" t="s">
        <v>29797</v>
      </c>
      <c r="K2539" s="192" t="s">
        <v>29797</v>
      </c>
      <c r="L2539" s="192" t="s">
        <v>29797</v>
      </c>
    </row>
    <row r="2540" spans="1:12" ht="15" x14ac:dyDescent="0.25">
      <c r="A2540" s="189" t="s">
        <v>8696</v>
      </c>
      <c r="B2540" s="190" t="s">
        <v>2283</v>
      </c>
      <c r="C2540" s="190" t="s">
        <v>29797</v>
      </c>
      <c r="D2540" s="190" t="s">
        <v>29797</v>
      </c>
      <c r="E2540" s="190" t="s">
        <v>29797</v>
      </c>
      <c r="F2540" s="190" t="s">
        <v>29797</v>
      </c>
      <c r="G2540" s="190" t="s">
        <v>29797</v>
      </c>
      <c r="H2540" s="190" t="s">
        <v>32173</v>
      </c>
      <c r="I2540" s="190" t="s">
        <v>32174</v>
      </c>
      <c r="J2540" s="190" t="s">
        <v>31325</v>
      </c>
      <c r="K2540" s="190" t="s">
        <v>5073</v>
      </c>
      <c r="L2540" s="190" t="s">
        <v>1447</v>
      </c>
    </row>
    <row r="2541" spans="1:12" ht="15" x14ac:dyDescent="0.25">
      <c r="A2541" s="191" t="s">
        <v>8697</v>
      </c>
      <c r="B2541" s="192" t="s">
        <v>2284</v>
      </c>
      <c r="C2541" s="192" t="s">
        <v>29797</v>
      </c>
      <c r="D2541" s="192" t="s">
        <v>29797</v>
      </c>
      <c r="E2541" s="192" t="s">
        <v>29797</v>
      </c>
      <c r="F2541" s="192" t="s">
        <v>29797</v>
      </c>
      <c r="G2541" s="192" t="s">
        <v>29797</v>
      </c>
      <c r="H2541" s="192" t="s">
        <v>32175</v>
      </c>
      <c r="I2541" s="192" t="s">
        <v>32176</v>
      </c>
      <c r="J2541" s="192" t="s">
        <v>30017</v>
      </c>
      <c r="K2541" s="192" t="s">
        <v>12007</v>
      </c>
      <c r="L2541" s="192" t="s">
        <v>1447</v>
      </c>
    </row>
    <row r="2542" spans="1:12" ht="15" x14ac:dyDescent="0.25">
      <c r="A2542" s="189" t="s">
        <v>23956</v>
      </c>
      <c r="B2542" s="190" t="s">
        <v>19513</v>
      </c>
      <c r="C2542" s="190" t="s">
        <v>29797</v>
      </c>
      <c r="D2542" s="190" t="s">
        <v>29797</v>
      </c>
      <c r="E2542" s="190" t="s">
        <v>29797</v>
      </c>
      <c r="F2542" s="190" t="s">
        <v>29797</v>
      </c>
      <c r="G2542" s="190" t="s">
        <v>29797</v>
      </c>
      <c r="H2542" s="190" t="s">
        <v>29797</v>
      </c>
      <c r="I2542" s="190" t="s">
        <v>29797</v>
      </c>
      <c r="J2542" s="190" t="s">
        <v>29797</v>
      </c>
      <c r="K2542" s="190" t="s">
        <v>29797</v>
      </c>
      <c r="L2542" s="190" t="s">
        <v>1438</v>
      </c>
    </row>
    <row r="2543" spans="1:12" ht="15" x14ac:dyDescent="0.25">
      <c r="A2543" s="191" t="s">
        <v>23957</v>
      </c>
      <c r="B2543" s="192" t="s">
        <v>23958</v>
      </c>
      <c r="C2543" s="192" t="s">
        <v>29797</v>
      </c>
      <c r="D2543" s="192" t="s">
        <v>29797</v>
      </c>
      <c r="E2543" s="192" t="s">
        <v>29797</v>
      </c>
      <c r="F2543" s="192" t="s">
        <v>29797</v>
      </c>
      <c r="G2543" s="192" t="s">
        <v>29797</v>
      </c>
      <c r="H2543" s="192" t="s">
        <v>29797</v>
      </c>
      <c r="I2543" s="192" t="s">
        <v>29797</v>
      </c>
      <c r="J2543" s="192" t="s">
        <v>29797</v>
      </c>
      <c r="K2543" s="192" t="s">
        <v>29797</v>
      </c>
      <c r="L2543" s="192" t="s">
        <v>29797</v>
      </c>
    </row>
    <row r="2544" spans="1:12" ht="15" x14ac:dyDescent="0.25">
      <c r="A2544" s="189" t="s">
        <v>7480</v>
      </c>
      <c r="B2544" s="190" t="s">
        <v>7481</v>
      </c>
      <c r="C2544" s="190" t="s">
        <v>29797</v>
      </c>
      <c r="D2544" s="190" t="s">
        <v>29797</v>
      </c>
      <c r="E2544" s="190" t="s">
        <v>29797</v>
      </c>
      <c r="F2544" s="190" t="s">
        <v>29797</v>
      </c>
      <c r="G2544" s="190" t="s">
        <v>29797</v>
      </c>
      <c r="H2544" s="190" t="s">
        <v>31918</v>
      </c>
      <c r="I2544" s="190" t="s">
        <v>7477</v>
      </c>
      <c r="J2544" s="190" t="s">
        <v>31325</v>
      </c>
      <c r="K2544" s="190" t="s">
        <v>5073</v>
      </c>
      <c r="L2544" s="190" t="s">
        <v>1447</v>
      </c>
    </row>
    <row r="2545" spans="1:12" ht="15" x14ac:dyDescent="0.25">
      <c r="A2545" s="191" t="s">
        <v>8698</v>
      </c>
      <c r="B2545" s="192" t="s">
        <v>2285</v>
      </c>
      <c r="C2545" s="192" t="s">
        <v>29797</v>
      </c>
      <c r="D2545" s="192" t="s">
        <v>29797</v>
      </c>
      <c r="E2545" s="192" t="s">
        <v>29797</v>
      </c>
      <c r="F2545" s="192" t="s">
        <v>29797</v>
      </c>
      <c r="G2545" s="192" t="s">
        <v>29797</v>
      </c>
      <c r="H2545" s="192" t="s">
        <v>31366</v>
      </c>
      <c r="I2545" s="192" t="s">
        <v>31367</v>
      </c>
      <c r="J2545" s="192" t="s">
        <v>29821</v>
      </c>
      <c r="K2545" s="192" t="s">
        <v>5062</v>
      </c>
      <c r="L2545" s="192" t="s">
        <v>1447</v>
      </c>
    </row>
    <row r="2546" spans="1:12" ht="15" x14ac:dyDescent="0.25">
      <c r="A2546" s="189" t="s">
        <v>7482</v>
      </c>
      <c r="B2546" s="190" t="s">
        <v>7483</v>
      </c>
      <c r="C2546" s="190" t="s">
        <v>29797</v>
      </c>
      <c r="D2546" s="190" t="s">
        <v>29797</v>
      </c>
      <c r="E2546" s="190" t="s">
        <v>29797</v>
      </c>
      <c r="F2546" s="190" t="s">
        <v>29797</v>
      </c>
      <c r="G2546" s="190" t="s">
        <v>29797</v>
      </c>
      <c r="H2546" s="190" t="s">
        <v>29797</v>
      </c>
      <c r="I2546" s="190" t="s">
        <v>29797</v>
      </c>
      <c r="J2546" s="190" t="s">
        <v>31325</v>
      </c>
      <c r="K2546" s="190" t="s">
        <v>5073</v>
      </c>
      <c r="L2546" s="190" t="s">
        <v>1447</v>
      </c>
    </row>
    <row r="2547" spans="1:12" ht="15" x14ac:dyDescent="0.25">
      <c r="A2547" s="191" t="s">
        <v>7484</v>
      </c>
      <c r="B2547" s="192" t="s">
        <v>7485</v>
      </c>
      <c r="C2547" s="192" t="s">
        <v>29797</v>
      </c>
      <c r="D2547" s="192" t="s">
        <v>29797</v>
      </c>
      <c r="E2547" s="192" t="s">
        <v>29797</v>
      </c>
      <c r="F2547" s="192" t="s">
        <v>29797</v>
      </c>
      <c r="G2547" s="192" t="s">
        <v>29797</v>
      </c>
      <c r="H2547" s="192" t="s">
        <v>31577</v>
      </c>
      <c r="I2547" s="192" t="s">
        <v>1392</v>
      </c>
      <c r="J2547" s="192" t="s">
        <v>29821</v>
      </c>
      <c r="K2547" s="192" t="s">
        <v>5062</v>
      </c>
      <c r="L2547" s="192" t="s">
        <v>1447</v>
      </c>
    </row>
    <row r="2548" spans="1:12" ht="15" x14ac:dyDescent="0.25">
      <c r="A2548" s="189" t="s">
        <v>23959</v>
      </c>
      <c r="B2548" s="190" t="s">
        <v>23960</v>
      </c>
      <c r="C2548" s="190" t="s">
        <v>29797</v>
      </c>
      <c r="D2548" s="190" t="s">
        <v>29797</v>
      </c>
      <c r="E2548" s="190" t="s">
        <v>30107</v>
      </c>
      <c r="F2548" s="190" t="s">
        <v>29797</v>
      </c>
      <c r="G2548" s="190" t="s">
        <v>29797</v>
      </c>
      <c r="H2548" s="190" t="s">
        <v>29797</v>
      </c>
      <c r="I2548" s="190" t="s">
        <v>29797</v>
      </c>
      <c r="J2548" s="190" t="s">
        <v>29826</v>
      </c>
      <c r="K2548" s="190" t="s">
        <v>5078</v>
      </c>
      <c r="L2548" s="190" t="s">
        <v>1447</v>
      </c>
    </row>
    <row r="2549" spans="1:12" ht="15" x14ac:dyDescent="0.25">
      <c r="A2549" s="191" t="s">
        <v>7486</v>
      </c>
      <c r="B2549" s="192" t="s">
        <v>7487</v>
      </c>
      <c r="C2549" s="192" t="s">
        <v>29797</v>
      </c>
      <c r="D2549" s="192" t="s">
        <v>29797</v>
      </c>
      <c r="E2549" s="192" t="s">
        <v>29797</v>
      </c>
      <c r="F2549" s="192" t="s">
        <v>29797</v>
      </c>
      <c r="G2549" s="192" t="s">
        <v>29797</v>
      </c>
      <c r="H2549" s="192" t="s">
        <v>31537</v>
      </c>
      <c r="I2549" s="192" t="s">
        <v>5894</v>
      </c>
      <c r="J2549" s="192" t="s">
        <v>29821</v>
      </c>
      <c r="K2549" s="192" t="s">
        <v>5062</v>
      </c>
      <c r="L2549" s="192" t="s">
        <v>1447</v>
      </c>
    </row>
    <row r="2550" spans="1:12" ht="15" x14ac:dyDescent="0.25">
      <c r="A2550" s="189" t="s">
        <v>7488</v>
      </c>
      <c r="B2550" s="190" t="s">
        <v>7489</v>
      </c>
      <c r="C2550" s="190" t="s">
        <v>29797</v>
      </c>
      <c r="D2550" s="190" t="s">
        <v>29797</v>
      </c>
      <c r="E2550" s="190" t="s">
        <v>29797</v>
      </c>
      <c r="F2550" s="190" t="s">
        <v>29797</v>
      </c>
      <c r="G2550" s="190" t="s">
        <v>29797</v>
      </c>
      <c r="H2550" s="190" t="s">
        <v>31326</v>
      </c>
      <c r="I2550" s="190" t="s">
        <v>31327</v>
      </c>
      <c r="J2550" s="190" t="s">
        <v>31325</v>
      </c>
      <c r="K2550" s="190" t="s">
        <v>5073</v>
      </c>
      <c r="L2550" s="190" t="s">
        <v>1447</v>
      </c>
    </row>
    <row r="2551" spans="1:12" ht="15" x14ac:dyDescent="0.25">
      <c r="A2551" s="191" t="s">
        <v>8699</v>
      </c>
      <c r="B2551" s="192" t="s">
        <v>2286</v>
      </c>
      <c r="C2551" s="192" t="s">
        <v>29797</v>
      </c>
      <c r="D2551" s="192" t="s">
        <v>29797</v>
      </c>
      <c r="E2551" s="192" t="s">
        <v>29797</v>
      </c>
      <c r="F2551" s="192" t="s">
        <v>29797</v>
      </c>
      <c r="G2551" s="192" t="s">
        <v>29797</v>
      </c>
      <c r="H2551" s="192" t="s">
        <v>29797</v>
      </c>
      <c r="I2551" s="192" t="s">
        <v>29797</v>
      </c>
      <c r="J2551" s="192" t="s">
        <v>29821</v>
      </c>
      <c r="K2551" s="192" t="s">
        <v>5062</v>
      </c>
      <c r="L2551" s="192" t="s">
        <v>1447</v>
      </c>
    </row>
    <row r="2552" spans="1:12" ht="15" x14ac:dyDescent="0.25">
      <c r="A2552" s="189" t="s">
        <v>8700</v>
      </c>
      <c r="B2552" s="190" t="s">
        <v>2287</v>
      </c>
      <c r="C2552" s="190" t="s">
        <v>29797</v>
      </c>
      <c r="D2552" s="190" t="s">
        <v>29797</v>
      </c>
      <c r="E2552" s="190" t="s">
        <v>29797</v>
      </c>
      <c r="F2552" s="190" t="s">
        <v>29797</v>
      </c>
      <c r="G2552" s="190" t="s">
        <v>29797</v>
      </c>
      <c r="H2552" s="190" t="s">
        <v>32177</v>
      </c>
      <c r="I2552" s="190" t="s">
        <v>32178</v>
      </c>
      <c r="J2552" s="190" t="s">
        <v>31325</v>
      </c>
      <c r="K2552" s="190" t="s">
        <v>5073</v>
      </c>
      <c r="L2552" s="190" t="s">
        <v>1447</v>
      </c>
    </row>
    <row r="2553" spans="1:12" ht="15" x14ac:dyDescent="0.25">
      <c r="A2553" s="191" t="s">
        <v>15651</v>
      </c>
      <c r="B2553" s="192" t="s">
        <v>19514</v>
      </c>
      <c r="C2553" s="192" t="s">
        <v>29797</v>
      </c>
      <c r="D2553" s="192" t="s">
        <v>29797</v>
      </c>
      <c r="E2553" s="192" t="s">
        <v>29797</v>
      </c>
      <c r="F2553" s="192" t="s">
        <v>29797</v>
      </c>
      <c r="G2553" s="192" t="s">
        <v>29797</v>
      </c>
      <c r="H2553" s="192" t="s">
        <v>29797</v>
      </c>
      <c r="I2553" s="192" t="s">
        <v>29797</v>
      </c>
      <c r="J2553" s="192" t="s">
        <v>29797</v>
      </c>
      <c r="K2553" s="192" t="s">
        <v>29797</v>
      </c>
      <c r="L2553" s="192" t="s">
        <v>29797</v>
      </c>
    </row>
    <row r="2554" spans="1:12" ht="15" x14ac:dyDescent="0.25">
      <c r="A2554" s="189" t="s">
        <v>8701</v>
      </c>
      <c r="B2554" s="190" t="s">
        <v>2288</v>
      </c>
      <c r="C2554" s="190" t="s">
        <v>29797</v>
      </c>
      <c r="D2554" s="190" t="s">
        <v>29797</v>
      </c>
      <c r="E2554" s="190" t="s">
        <v>29797</v>
      </c>
      <c r="F2554" s="190" t="s">
        <v>29797</v>
      </c>
      <c r="G2554" s="190" t="s">
        <v>29797</v>
      </c>
      <c r="H2554" s="190" t="s">
        <v>31496</v>
      </c>
      <c r="I2554" s="190" t="s">
        <v>31497</v>
      </c>
      <c r="J2554" s="190" t="s">
        <v>29821</v>
      </c>
      <c r="K2554" s="190" t="s">
        <v>5062</v>
      </c>
      <c r="L2554" s="190" t="s">
        <v>1447</v>
      </c>
    </row>
    <row r="2555" spans="1:12" ht="15" x14ac:dyDescent="0.25">
      <c r="A2555" s="191" t="s">
        <v>14447</v>
      </c>
      <c r="B2555" s="192" t="s">
        <v>19515</v>
      </c>
      <c r="C2555" s="192" t="s">
        <v>29797</v>
      </c>
      <c r="D2555" s="192" t="s">
        <v>29797</v>
      </c>
      <c r="E2555" s="192" t="s">
        <v>29797</v>
      </c>
      <c r="F2555" s="192" t="s">
        <v>29797</v>
      </c>
      <c r="G2555" s="192" t="s">
        <v>29797</v>
      </c>
      <c r="H2555" s="192" t="s">
        <v>31390</v>
      </c>
      <c r="I2555" s="192" t="s">
        <v>14423</v>
      </c>
      <c r="J2555" s="192" t="s">
        <v>29821</v>
      </c>
      <c r="K2555" s="192" t="s">
        <v>5062</v>
      </c>
      <c r="L2555" s="192" t="s">
        <v>1447</v>
      </c>
    </row>
    <row r="2556" spans="1:12" ht="15" x14ac:dyDescent="0.25">
      <c r="A2556" s="189" t="s">
        <v>8702</v>
      </c>
      <c r="B2556" s="190" t="s">
        <v>2289</v>
      </c>
      <c r="C2556" s="190" t="s">
        <v>29812</v>
      </c>
      <c r="D2556" s="190" t="s">
        <v>29824</v>
      </c>
      <c r="E2556" s="190" t="s">
        <v>30108</v>
      </c>
      <c r="F2556" s="190" t="s">
        <v>29804</v>
      </c>
      <c r="G2556" s="190" t="s">
        <v>30109</v>
      </c>
      <c r="H2556" s="190" t="s">
        <v>31361</v>
      </c>
      <c r="I2556" s="190" t="s">
        <v>5062</v>
      </c>
      <c r="J2556" s="190" t="s">
        <v>29821</v>
      </c>
      <c r="K2556" s="190" t="s">
        <v>5062</v>
      </c>
      <c r="L2556" s="190" t="s">
        <v>1447</v>
      </c>
    </row>
    <row r="2557" spans="1:12" ht="15" x14ac:dyDescent="0.25">
      <c r="A2557" s="191" t="s">
        <v>8703</v>
      </c>
      <c r="B2557" s="192" t="s">
        <v>2290</v>
      </c>
      <c r="C2557" s="192" t="s">
        <v>29812</v>
      </c>
      <c r="D2557" s="192" t="s">
        <v>29824</v>
      </c>
      <c r="E2557" s="192" t="s">
        <v>30110</v>
      </c>
      <c r="F2557" s="192" t="s">
        <v>29804</v>
      </c>
      <c r="G2557" s="192" t="s">
        <v>29974</v>
      </c>
      <c r="H2557" s="192" t="s">
        <v>31573</v>
      </c>
      <c r="I2557" s="192" t="s">
        <v>31574</v>
      </c>
      <c r="J2557" s="192" t="s">
        <v>29821</v>
      </c>
      <c r="K2557" s="192" t="s">
        <v>5062</v>
      </c>
      <c r="L2557" s="192" t="s">
        <v>1447</v>
      </c>
    </row>
    <row r="2558" spans="1:12" ht="15" x14ac:dyDescent="0.25">
      <c r="A2558" s="189" t="s">
        <v>7490</v>
      </c>
      <c r="B2558" s="190" t="s">
        <v>4546</v>
      </c>
      <c r="C2558" s="190" t="s">
        <v>29797</v>
      </c>
      <c r="D2558" s="190" t="s">
        <v>29797</v>
      </c>
      <c r="E2558" s="190" t="s">
        <v>29797</v>
      </c>
      <c r="F2558" s="190" t="s">
        <v>29797</v>
      </c>
      <c r="G2558" s="190" t="s">
        <v>29797</v>
      </c>
      <c r="H2558" s="190" t="s">
        <v>31722</v>
      </c>
      <c r="I2558" s="190" t="s">
        <v>31723</v>
      </c>
      <c r="J2558" s="190" t="s">
        <v>29821</v>
      </c>
      <c r="K2558" s="190" t="s">
        <v>5062</v>
      </c>
      <c r="L2558" s="190" t="s">
        <v>1447</v>
      </c>
    </row>
    <row r="2559" spans="1:12" ht="15" x14ac:dyDescent="0.25">
      <c r="A2559" s="191" t="s">
        <v>8704</v>
      </c>
      <c r="B2559" s="192" t="s">
        <v>2291</v>
      </c>
      <c r="C2559" s="192" t="s">
        <v>29797</v>
      </c>
      <c r="D2559" s="192" t="s">
        <v>29797</v>
      </c>
      <c r="E2559" s="192" t="s">
        <v>29797</v>
      </c>
      <c r="F2559" s="192" t="s">
        <v>29797</v>
      </c>
      <c r="G2559" s="192" t="s">
        <v>29797</v>
      </c>
      <c r="H2559" s="192" t="s">
        <v>31722</v>
      </c>
      <c r="I2559" s="192" t="s">
        <v>31723</v>
      </c>
      <c r="J2559" s="192" t="s">
        <v>29821</v>
      </c>
      <c r="K2559" s="192" t="s">
        <v>5062</v>
      </c>
      <c r="L2559" s="192" t="s">
        <v>1447</v>
      </c>
    </row>
    <row r="2560" spans="1:12" ht="15" x14ac:dyDescent="0.25">
      <c r="A2560" s="189" t="s">
        <v>23961</v>
      </c>
      <c r="B2560" s="190" t="s">
        <v>23962</v>
      </c>
      <c r="C2560" s="190" t="s">
        <v>29797</v>
      </c>
      <c r="D2560" s="190" t="s">
        <v>29797</v>
      </c>
      <c r="E2560" s="190" t="s">
        <v>29797</v>
      </c>
      <c r="F2560" s="190" t="s">
        <v>29797</v>
      </c>
      <c r="G2560" s="190" t="s">
        <v>29797</v>
      </c>
      <c r="H2560" s="190" t="s">
        <v>31312</v>
      </c>
      <c r="I2560" s="190" t="s">
        <v>31313</v>
      </c>
      <c r="J2560" s="190" t="s">
        <v>29821</v>
      </c>
      <c r="K2560" s="190" t="s">
        <v>5062</v>
      </c>
      <c r="L2560" s="190" t="s">
        <v>1447</v>
      </c>
    </row>
    <row r="2561" spans="1:12" ht="15" x14ac:dyDescent="0.25">
      <c r="A2561" s="191" t="s">
        <v>15652</v>
      </c>
      <c r="B2561" s="192" t="s">
        <v>19516</v>
      </c>
      <c r="C2561" s="192" t="s">
        <v>29797</v>
      </c>
      <c r="D2561" s="192" t="s">
        <v>29797</v>
      </c>
      <c r="E2561" s="192" t="s">
        <v>29797</v>
      </c>
      <c r="F2561" s="192" t="s">
        <v>29797</v>
      </c>
      <c r="G2561" s="192" t="s">
        <v>29797</v>
      </c>
      <c r="H2561" s="192" t="s">
        <v>29797</v>
      </c>
      <c r="I2561" s="192" t="s">
        <v>29797</v>
      </c>
      <c r="J2561" s="192" t="s">
        <v>29797</v>
      </c>
      <c r="K2561" s="192" t="s">
        <v>29797</v>
      </c>
      <c r="L2561" s="192" t="s">
        <v>29797</v>
      </c>
    </row>
    <row r="2562" spans="1:12" ht="15" x14ac:dyDescent="0.25">
      <c r="A2562" s="189" t="s">
        <v>8705</v>
      </c>
      <c r="B2562" s="190" t="s">
        <v>2292</v>
      </c>
      <c r="C2562" s="190" t="s">
        <v>29797</v>
      </c>
      <c r="D2562" s="190" t="s">
        <v>29797</v>
      </c>
      <c r="E2562" s="190" t="s">
        <v>29797</v>
      </c>
      <c r="F2562" s="190" t="s">
        <v>29797</v>
      </c>
      <c r="G2562" s="190" t="s">
        <v>29797</v>
      </c>
      <c r="H2562" s="190" t="s">
        <v>29797</v>
      </c>
      <c r="I2562" s="190" t="s">
        <v>29797</v>
      </c>
      <c r="J2562" s="190" t="s">
        <v>29797</v>
      </c>
      <c r="K2562" s="190" t="s">
        <v>29797</v>
      </c>
      <c r="L2562" s="190" t="s">
        <v>29797</v>
      </c>
    </row>
    <row r="2563" spans="1:12" ht="15" x14ac:dyDescent="0.25">
      <c r="A2563" s="191" t="s">
        <v>8706</v>
      </c>
      <c r="B2563" s="192" t="s">
        <v>2293</v>
      </c>
      <c r="C2563" s="192" t="s">
        <v>29797</v>
      </c>
      <c r="D2563" s="192" t="s">
        <v>29797</v>
      </c>
      <c r="E2563" s="192" t="s">
        <v>29797</v>
      </c>
      <c r="F2563" s="192" t="s">
        <v>29797</v>
      </c>
      <c r="G2563" s="192" t="s">
        <v>29797</v>
      </c>
      <c r="H2563" s="192" t="s">
        <v>32144</v>
      </c>
      <c r="I2563" s="192" t="s">
        <v>4547</v>
      </c>
      <c r="J2563" s="192" t="s">
        <v>29821</v>
      </c>
      <c r="K2563" s="192" t="s">
        <v>5062</v>
      </c>
      <c r="L2563" s="192" t="s">
        <v>1447</v>
      </c>
    </row>
    <row r="2564" spans="1:12" ht="15" x14ac:dyDescent="0.25">
      <c r="A2564" s="189" t="s">
        <v>15653</v>
      </c>
      <c r="B2564" s="190" t="s">
        <v>19517</v>
      </c>
      <c r="C2564" s="190" t="s">
        <v>29797</v>
      </c>
      <c r="D2564" s="190" t="s">
        <v>29797</v>
      </c>
      <c r="E2564" s="190" t="s">
        <v>29797</v>
      </c>
      <c r="F2564" s="190" t="s">
        <v>29797</v>
      </c>
      <c r="G2564" s="190" t="s">
        <v>29797</v>
      </c>
      <c r="H2564" s="190" t="s">
        <v>29797</v>
      </c>
      <c r="I2564" s="190" t="s">
        <v>29797</v>
      </c>
      <c r="J2564" s="190" t="s">
        <v>29797</v>
      </c>
      <c r="K2564" s="190" t="s">
        <v>29797</v>
      </c>
      <c r="L2564" s="190" t="s">
        <v>29797</v>
      </c>
    </row>
    <row r="2565" spans="1:12" ht="15" x14ac:dyDescent="0.25">
      <c r="A2565" s="191" t="s">
        <v>8707</v>
      </c>
      <c r="B2565" s="192" t="s">
        <v>2294</v>
      </c>
      <c r="C2565" s="192" t="s">
        <v>29797</v>
      </c>
      <c r="D2565" s="192" t="s">
        <v>29797</v>
      </c>
      <c r="E2565" s="192" t="s">
        <v>29797</v>
      </c>
      <c r="F2565" s="192" t="s">
        <v>29797</v>
      </c>
      <c r="G2565" s="192" t="s">
        <v>29797</v>
      </c>
      <c r="H2565" s="192" t="s">
        <v>31434</v>
      </c>
      <c r="I2565" s="192" t="s">
        <v>31435</v>
      </c>
      <c r="J2565" s="192" t="s">
        <v>29821</v>
      </c>
      <c r="K2565" s="192" t="s">
        <v>5062</v>
      </c>
      <c r="L2565" s="192" t="s">
        <v>1447</v>
      </c>
    </row>
    <row r="2566" spans="1:12" ht="15" x14ac:dyDescent="0.25">
      <c r="A2566" s="189" t="s">
        <v>8708</v>
      </c>
      <c r="B2566" s="190" t="s">
        <v>2295</v>
      </c>
      <c r="C2566" s="190" t="s">
        <v>29797</v>
      </c>
      <c r="D2566" s="190" t="s">
        <v>29797</v>
      </c>
      <c r="E2566" s="190" t="s">
        <v>29797</v>
      </c>
      <c r="F2566" s="190" t="s">
        <v>29797</v>
      </c>
      <c r="G2566" s="190" t="s">
        <v>29797</v>
      </c>
      <c r="H2566" s="190" t="s">
        <v>31832</v>
      </c>
      <c r="I2566" s="190" t="s">
        <v>5073</v>
      </c>
      <c r="J2566" s="190" t="s">
        <v>31325</v>
      </c>
      <c r="K2566" s="190" t="s">
        <v>5073</v>
      </c>
      <c r="L2566" s="190" t="s">
        <v>1447</v>
      </c>
    </row>
    <row r="2567" spans="1:12" ht="15" x14ac:dyDescent="0.25">
      <c r="A2567" s="191" t="s">
        <v>23963</v>
      </c>
      <c r="B2567" s="192" t="s">
        <v>23964</v>
      </c>
      <c r="C2567" s="192" t="s">
        <v>29797</v>
      </c>
      <c r="D2567" s="192" t="s">
        <v>29797</v>
      </c>
      <c r="E2567" s="192" t="s">
        <v>29797</v>
      </c>
      <c r="F2567" s="192" t="s">
        <v>29797</v>
      </c>
      <c r="G2567" s="192" t="s">
        <v>29797</v>
      </c>
      <c r="H2567" s="192" t="s">
        <v>31380</v>
      </c>
      <c r="I2567" s="192" t="s">
        <v>31381</v>
      </c>
      <c r="J2567" s="192" t="s">
        <v>29821</v>
      </c>
      <c r="K2567" s="192" t="s">
        <v>5062</v>
      </c>
      <c r="L2567" s="192" t="s">
        <v>1447</v>
      </c>
    </row>
    <row r="2568" spans="1:12" ht="15" x14ac:dyDescent="0.25">
      <c r="A2568" s="189" t="s">
        <v>23965</v>
      </c>
      <c r="B2568" s="190" t="s">
        <v>23966</v>
      </c>
      <c r="C2568" s="190" t="s">
        <v>29797</v>
      </c>
      <c r="D2568" s="190" t="s">
        <v>29797</v>
      </c>
      <c r="E2568" s="190" t="s">
        <v>29797</v>
      </c>
      <c r="F2568" s="190" t="s">
        <v>29797</v>
      </c>
      <c r="G2568" s="190" t="s">
        <v>29797</v>
      </c>
      <c r="H2568" s="190" t="s">
        <v>31380</v>
      </c>
      <c r="I2568" s="190" t="s">
        <v>31381</v>
      </c>
      <c r="J2568" s="190" t="s">
        <v>29821</v>
      </c>
      <c r="K2568" s="190" t="s">
        <v>5062</v>
      </c>
      <c r="L2568" s="190" t="s">
        <v>1447</v>
      </c>
    </row>
    <row r="2569" spans="1:12" ht="15" x14ac:dyDescent="0.25">
      <c r="A2569" s="191" t="s">
        <v>8709</v>
      </c>
      <c r="B2569" s="192" t="s">
        <v>2296</v>
      </c>
      <c r="C2569" s="192" t="s">
        <v>29797</v>
      </c>
      <c r="D2569" s="192" t="s">
        <v>29797</v>
      </c>
      <c r="E2569" s="192" t="s">
        <v>29797</v>
      </c>
      <c r="F2569" s="192" t="s">
        <v>29797</v>
      </c>
      <c r="G2569" s="192" t="s">
        <v>29797</v>
      </c>
      <c r="H2569" s="192" t="s">
        <v>31402</v>
      </c>
      <c r="I2569" s="192" t="s">
        <v>31403</v>
      </c>
      <c r="J2569" s="192" t="s">
        <v>29821</v>
      </c>
      <c r="K2569" s="192" t="s">
        <v>5062</v>
      </c>
      <c r="L2569" s="192" t="s">
        <v>1447</v>
      </c>
    </row>
    <row r="2570" spans="1:12" ht="15" x14ac:dyDescent="0.25">
      <c r="A2570" s="189" t="s">
        <v>15654</v>
      </c>
      <c r="B2570" s="190" t="s">
        <v>19518</v>
      </c>
      <c r="C2570" s="190" t="s">
        <v>29797</v>
      </c>
      <c r="D2570" s="190" t="s">
        <v>29797</v>
      </c>
      <c r="E2570" s="190" t="s">
        <v>29797</v>
      </c>
      <c r="F2570" s="190" t="s">
        <v>29797</v>
      </c>
      <c r="G2570" s="190" t="s">
        <v>29797</v>
      </c>
      <c r="H2570" s="190" t="s">
        <v>32179</v>
      </c>
      <c r="I2570" s="190" t="s">
        <v>32170</v>
      </c>
      <c r="J2570" s="190" t="s">
        <v>30063</v>
      </c>
      <c r="K2570" s="190" t="s">
        <v>10148</v>
      </c>
      <c r="L2570" s="190" t="s">
        <v>1447</v>
      </c>
    </row>
    <row r="2571" spans="1:12" ht="15" x14ac:dyDescent="0.25">
      <c r="A2571" s="191" t="s">
        <v>15655</v>
      </c>
      <c r="B2571" s="192" t="s">
        <v>19519</v>
      </c>
      <c r="C2571" s="192" t="s">
        <v>29797</v>
      </c>
      <c r="D2571" s="192" t="s">
        <v>29797</v>
      </c>
      <c r="E2571" s="192" t="s">
        <v>29797</v>
      </c>
      <c r="F2571" s="192" t="s">
        <v>29797</v>
      </c>
      <c r="G2571" s="192" t="s">
        <v>29797</v>
      </c>
      <c r="H2571" s="192" t="s">
        <v>31826</v>
      </c>
      <c r="I2571" s="192" t="s">
        <v>31827</v>
      </c>
      <c r="J2571" s="192" t="s">
        <v>29821</v>
      </c>
      <c r="K2571" s="192" t="s">
        <v>5062</v>
      </c>
      <c r="L2571" s="192" t="s">
        <v>1447</v>
      </c>
    </row>
    <row r="2572" spans="1:12" ht="15" x14ac:dyDescent="0.25">
      <c r="A2572" s="189" t="s">
        <v>8710</v>
      </c>
      <c r="B2572" s="190" t="s">
        <v>2297</v>
      </c>
      <c r="C2572" s="190" t="s">
        <v>29797</v>
      </c>
      <c r="D2572" s="190" t="s">
        <v>29797</v>
      </c>
      <c r="E2572" s="190" t="s">
        <v>29797</v>
      </c>
      <c r="F2572" s="190" t="s">
        <v>29797</v>
      </c>
      <c r="G2572" s="190" t="s">
        <v>29797</v>
      </c>
      <c r="H2572" s="190" t="s">
        <v>29797</v>
      </c>
      <c r="I2572" s="190" t="s">
        <v>29797</v>
      </c>
      <c r="J2572" s="190" t="s">
        <v>29821</v>
      </c>
      <c r="K2572" s="190" t="s">
        <v>5062</v>
      </c>
      <c r="L2572" s="190" t="s">
        <v>1447</v>
      </c>
    </row>
    <row r="2573" spans="1:12" ht="15" x14ac:dyDescent="0.25">
      <c r="A2573" s="191" t="s">
        <v>23967</v>
      </c>
      <c r="B2573" s="192" t="s">
        <v>23968</v>
      </c>
      <c r="C2573" s="192" t="s">
        <v>29797</v>
      </c>
      <c r="D2573" s="192" t="s">
        <v>29797</v>
      </c>
      <c r="E2573" s="192" t="s">
        <v>29797</v>
      </c>
      <c r="F2573" s="192" t="s">
        <v>29797</v>
      </c>
      <c r="G2573" s="192" t="s">
        <v>29797</v>
      </c>
      <c r="H2573" s="192" t="s">
        <v>31436</v>
      </c>
      <c r="I2573" s="192" t="s">
        <v>5062</v>
      </c>
      <c r="J2573" s="192" t="s">
        <v>29821</v>
      </c>
      <c r="K2573" s="192" t="s">
        <v>5062</v>
      </c>
      <c r="L2573" s="192" t="s">
        <v>1447</v>
      </c>
    </row>
    <row r="2574" spans="1:12" ht="15" x14ac:dyDescent="0.25">
      <c r="A2574" s="189" t="s">
        <v>8711</v>
      </c>
      <c r="B2574" s="190" t="s">
        <v>2298</v>
      </c>
      <c r="C2574" s="190" t="s">
        <v>29797</v>
      </c>
      <c r="D2574" s="190" t="s">
        <v>29797</v>
      </c>
      <c r="E2574" s="190" t="s">
        <v>29797</v>
      </c>
      <c r="F2574" s="190" t="s">
        <v>29797</v>
      </c>
      <c r="G2574" s="190" t="s">
        <v>29797</v>
      </c>
      <c r="H2574" s="190" t="s">
        <v>29797</v>
      </c>
      <c r="I2574" s="190" t="s">
        <v>29797</v>
      </c>
      <c r="J2574" s="190" t="s">
        <v>29797</v>
      </c>
      <c r="K2574" s="190" t="s">
        <v>29797</v>
      </c>
      <c r="L2574" s="190" t="s">
        <v>29797</v>
      </c>
    </row>
    <row r="2575" spans="1:12" ht="15" x14ac:dyDescent="0.25">
      <c r="A2575" s="191" t="s">
        <v>23969</v>
      </c>
      <c r="B2575" s="192" t="s">
        <v>23970</v>
      </c>
      <c r="C2575" s="192" t="s">
        <v>29797</v>
      </c>
      <c r="D2575" s="192" t="s">
        <v>29797</v>
      </c>
      <c r="E2575" s="192" t="s">
        <v>29797</v>
      </c>
      <c r="F2575" s="192" t="s">
        <v>29797</v>
      </c>
      <c r="G2575" s="192" t="s">
        <v>29797</v>
      </c>
      <c r="H2575" s="192" t="s">
        <v>31436</v>
      </c>
      <c r="I2575" s="192" t="s">
        <v>5062</v>
      </c>
      <c r="J2575" s="192" t="s">
        <v>29821</v>
      </c>
      <c r="K2575" s="192" t="s">
        <v>5062</v>
      </c>
      <c r="L2575" s="192" t="s">
        <v>1447</v>
      </c>
    </row>
    <row r="2576" spans="1:12" ht="15" x14ac:dyDescent="0.25">
      <c r="A2576" s="189" t="s">
        <v>4548</v>
      </c>
      <c r="B2576" s="190" t="s">
        <v>4549</v>
      </c>
      <c r="C2576" s="190" t="s">
        <v>29797</v>
      </c>
      <c r="D2576" s="190" t="s">
        <v>29797</v>
      </c>
      <c r="E2576" s="190" t="s">
        <v>29797</v>
      </c>
      <c r="F2576" s="190" t="s">
        <v>29797</v>
      </c>
      <c r="G2576" s="190" t="s">
        <v>29797</v>
      </c>
      <c r="H2576" s="190" t="s">
        <v>31434</v>
      </c>
      <c r="I2576" s="190" t="s">
        <v>31435</v>
      </c>
      <c r="J2576" s="190" t="s">
        <v>29821</v>
      </c>
      <c r="K2576" s="190" t="s">
        <v>5062</v>
      </c>
      <c r="L2576" s="190" t="s">
        <v>1447</v>
      </c>
    </row>
    <row r="2577" spans="1:12" ht="15" x14ac:dyDescent="0.25">
      <c r="A2577" s="191" t="s">
        <v>4550</v>
      </c>
      <c r="B2577" s="192" t="s">
        <v>4551</v>
      </c>
      <c r="C2577" s="192" t="s">
        <v>29797</v>
      </c>
      <c r="D2577" s="192" t="s">
        <v>29797</v>
      </c>
      <c r="E2577" s="192" t="s">
        <v>29797</v>
      </c>
      <c r="F2577" s="192" t="s">
        <v>29797</v>
      </c>
      <c r="G2577" s="192" t="s">
        <v>29797</v>
      </c>
      <c r="H2577" s="192" t="s">
        <v>31372</v>
      </c>
      <c r="I2577" s="192" t="s">
        <v>5062</v>
      </c>
      <c r="J2577" s="192" t="s">
        <v>29821</v>
      </c>
      <c r="K2577" s="192" t="s">
        <v>5062</v>
      </c>
      <c r="L2577" s="192" t="s">
        <v>1447</v>
      </c>
    </row>
    <row r="2578" spans="1:12" ht="15" x14ac:dyDescent="0.25">
      <c r="A2578" s="189" t="s">
        <v>8712</v>
      </c>
      <c r="B2578" s="190" t="s">
        <v>2299</v>
      </c>
      <c r="C2578" s="190" t="s">
        <v>29797</v>
      </c>
      <c r="D2578" s="190" t="s">
        <v>29797</v>
      </c>
      <c r="E2578" s="190" t="s">
        <v>29797</v>
      </c>
      <c r="F2578" s="190" t="s">
        <v>29797</v>
      </c>
      <c r="G2578" s="190" t="s">
        <v>29797</v>
      </c>
      <c r="H2578" s="190" t="s">
        <v>32121</v>
      </c>
      <c r="I2578" s="190" t="s">
        <v>5073</v>
      </c>
      <c r="J2578" s="190" t="s">
        <v>31325</v>
      </c>
      <c r="K2578" s="190" t="s">
        <v>5073</v>
      </c>
      <c r="L2578" s="190" t="s">
        <v>1447</v>
      </c>
    </row>
    <row r="2579" spans="1:12" ht="15" x14ac:dyDescent="0.25">
      <c r="A2579" s="191" t="s">
        <v>8713</v>
      </c>
      <c r="B2579" s="192" t="s">
        <v>2300</v>
      </c>
      <c r="C2579" s="192" t="s">
        <v>29797</v>
      </c>
      <c r="D2579" s="192" t="s">
        <v>29797</v>
      </c>
      <c r="E2579" s="192" t="s">
        <v>29797</v>
      </c>
      <c r="F2579" s="192" t="s">
        <v>29797</v>
      </c>
      <c r="G2579" s="192" t="s">
        <v>29797</v>
      </c>
      <c r="H2579" s="192" t="s">
        <v>31546</v>
      </c>
      <c r="I2579" s="192" t="s">
        <v>31547</v>
      </c>
      <c r="J2579" s="192" t="s">
        <v>29821</v>
      </c>
      <c r="K2579" s="192" t="s">
        <v>5062</v>
      </c>
      <c r="L2579" s="192" t="s">
        <v>1447</v>
      </c>
    </row>
    <row r="2580" spans="1:12" ht="15" x14ac:dyDescent="0.25">
      <c r="A2580" s="189" t="s">
        <v>8714</v>
      </c>
      <c r="B2580" s="190" t="s">
        <v>2301</v>
      </c>
      <c r="C2580" s="190" t="s">
        <v>29797</v>
      </c>
      <c r="D2580" s="190" t="s">
        <v>29797</v>
      </c>
      <c r="E2580" s="190" t="s">
        <v>29797</v>
      </c>
      <c r="F2580" s="190" t="s">
        <v>29797</v>
      </c>
      <c r="G2580" s="190" t="s">
        <v>29797</v>
      </c>
      <c r="H2580" s="190" t="s">
        <v>31546</v>
      </c>
      <c r="I2580" s="190" t="s">
        <v>31547</v>
      </c>
      <c r="J2580" s="190" t="s">
        <v>29821</v>
      </c>
      <c r="K2580" s="190" t="s">
        <v>5062</v>
      </c>
      <c r="L2580" s="190" t="s">
        <v>1447</v>
      </c>
    </row>
    <row r="2581" spans="1:12" ht="15" x14ac:dyDescent="0.25">
      <c r="A2581" s="191" t="s">
        <v>15656</v>
      </c>
      <c r="B2581" s="192" t="s">
        <v>19520</v>
      </c>
      <c r="C2581" s="192" t="s">
        <v>29797</v>
      </c>
      <c r="D2581" s="192" t="s">
        <v>29797</v>
      </c>
      <c r="E2581" s="192" t="s">
        <v>29797</v>
      </c>
      <c r="F2581" s="192" t="s">
        <v>29797</v>
      </c>
      <c r="G2581" s="192" t="s">
        <v>29797</v>
      </c>
      <c r="H2581" s="192" t="s">
        <v>29797</v>
      </c>
      <c r="I2581" s="192" t="s">
        <v>29797</v>
      </c>
      <c r="J2581" s="192" t="s">
        <v>29797</v>
      </c>
      <c r="K2581" s="192" t="s">
        <v>29797</v>
      </c>
      <c r="L2581" s="192" t="s">
        <v>29797</v>
      </c>
    </row>
    <row r="2582" spans="1:12" ht="15" x14ac:dyDescent="0.25">
      <c r="A2582" s="189" t="s">
        <v>8715</v>
      </c>
      <c r="B2582" s="190" t="s">
        <v>2302</v>
      </c>
      <c r="C2582" s="190" t="s">
        <v>29797</v>
      </c>
      <c r="D2582" s="190" t="s">
        <v>29797</v>
      </c>
      <c r="E2582" s="190" t="s">
        <v>29797</v>
      </c>
      <c r="F2582" s="190" t="s">
        <v>29797</v>
      </c>
      <c r="G2582" s="190" t="s">
        <v>29797</v>
      </c>
      <c r="H2582" s="190" t="s">
        <v>31577</v>
      </c>
      <c r="I2582" s="190" t="s">
        <v>1392</v>
      </c>
      <c r="J2582" s="190" t="s">
        <v>29821</v>
      </c>
      <c r="K2582" s="190" t="s">
        <v>5062</v>
      </c>
      <c r="L2582" s="190" t="s">
        <v>1447</v>
      </c>
    </row>
    <row r="2583" spans="1:12" ht="15" x14ac:dyDescent="0.25">
      <c r="A2583" s="191" t="s">
        <v>4552</v>
      </c>
      <c r="B2583" s="192" t="s">
        <v>4553</v>
      </c>
      <c r="C2583" s="192" t="s">
        <v>29797</v>
      </c>
      <c r="D2583" s="192" t="s">
        <v>29797</v>
      </c>
      <c r="E2583" s="192" t="s">
        <v>29797</v>
      </c>
      <c r="F2583" s="192" t="s">
        <v>29797</v>
      </c>
      <c r="G2583" s="192" t="s">
        <v>29797</v>
      </c>
      <c r="H2583" s="192" t="s">
        <v>31345</v>
      </c>
      <c r="I2583" s="192" t="s">
        <v>5073</v>
      </c>
      <c r="J2583" s="192" t="s">
        <v>31325</v>
      </c>
      <c r="K2583" s="192" t="s">
        <v>5073</v>
      </c>
      <c r="L2583" s="192" t="s">
        <v>1447</v>
      </c>
    </row>
    <row r="2584" spans="1:12" ht="15" x14ac:dyDescent="0.25">
      <c r="A2584" s="189" t="s">
        <v>4554</v>
      </c>
      <c r="B2584" s="190" t="s">
        <v>4555</v>
      </c>
      <c r="C2584" s="190" t="s">
        <v>29797</v>
      </c>
      <c r="D2584" s="190" t="s">
        <v>29797</v>
      </c>
      <c r="E2584" s="190" t="s">
        <v>29797</v>
      </c>
      <c r="F2584" s="190" t="s">
        <v>29797</v>
      </c>
      <c r="G2584" s="190" t="s">
        <v>29797</v>
      </c>
      <c r="H2584" s="190" t="s">
        <v>29797</v>
      </c>
      <c r="I2584" s="190" t="s">
        <v>29797</v>
      </c>
      <c r="J2584" s="190" t="s">
        <v>29821</v>
      </c>
      <c r="K2584" s="190" t="s">
        <v>5062</v>
      </c>
      <c r="L2584" s="190" t="s">
        <v>1447</v>
      </c>
    </row>
    <row r="2585" spans="1:12" ht="15" x14ac:dyDescent="0.25">
      <c r="A2585" s="191" t="s">
        <v>23971</v>
      </c>
      <c r="B2585" s="192" t="s">
        <v>23972</v>
      </c>
      <c r="C2585" s="192" t="s">
        <v>29797</v>
      </c>
      <c r="D2585" s="192" t="s">
        <v>29797</v>
      </c>
      <c r="E2585" s="192" t="s">
        <v>29797</v>
      </c>
      <c r="F2585" s="192" t="s">
        <v>29797</v>
      </c>
      <c r="G2585" s="192" t="s">
        <v>29797</v>
      </c>
      <c r="H2585" s="192" t="s">
        <v>31402</v>
      </c>
      <c r="I2585" s="192" t="s">
        <v>31403</v>
      </c>
      <c r="J2585" s="192" t="s">
        <v>29821</v>
      </c>
      <c r="K2585" s="192" t="s">
        <v>5062</v>
      </c>
      <c r="L2585" s="192" t="s">
        <v>1447</v>
      </c>
    </row>
    <row r="2586" spans="1:12" ht="15" x14ac:dyDescent="0.25">
      <c r="A2586" s="189" t="s">
        <v>23973</v>
      </c>
      <c r="B2586" s="190" t="s">
        <v>23974</v>
      </c>
      <c r="C2586" s="190" t="s">
        <v>29797</v>
      </c>
      <c r="D2586" s="190" t="s">
        <v>29797</v>
      </c>
      <c r="E2586" s="190" t="s">
        <v>29797</v>
      </c>
      <c r="F2586" s="190" t="s">
        <v>29797</v>
      </c>
      <c r="G2586" s="190" t="s">
        <v>29797</v>
      </c>
      <c r="H2586" s="190" t="s">
        <v>31409</v>
      </c>
      <c r="I2586" s="190" t="s">
        <v>5062</v>
      </c>
      <c r="J2586" s="190" t="s">
        <v>29821</v>
      </c>
      <c r="K2586" s="190" t="s">
        <v>5062</v>
      </c>
      <c r="L2586" s="190" t="s">
        <v>1447</v>
      </c>
    </row>
    <row r="2587" spans="1:12" ht="15" x14ac:dyDescent="0.25">
      <c r="A2587" s="191" t="s">
        <v>15657</v>
      </c>
      <c r="B2587" s="192" t="s">
        <v>23975</v>
      </c>
      <c r="C2587" s="192" t="s">
        <v>29797</v>
      </c>
      <c r="D2587" s="192" t="s">
        <v>29797</v>
      </c>
      <c r="E2587" s="192" t="s">
        <v>29797</v>
      </c>
      <c r="F2587" s="192" t="s">
        <v>29797</v>
      </c>
      <c r="G2587" s="192" t="s">
        <v>29797</v>
      </c>
      <c r="H2587" s="192" t="s">
        <v>31307</v>
      </c>
      <c r="I2587" s="192" t="s">
        <v>5062</v>
      </c>
      <c r="J2587" s="192" t="s">
        <v>29821</v>
      </c>
      <c r="K2587" s="192" t="s">
        <v>5062</v>
      </c>
      <c r="L2587" s="192" t="s">
        <v>1447</v>
      </c>
    </row>
    <row r="2588" spans="1:12" ht="15" x14ac:dyDescent="0.25">
      <c r="A2588" s="189" t="s">
        <v>23976</v>
      </c>
      <c r="B2588" s="190" t="s">
        <v>23977</v>
      </c>
      <c r="C2588" s="190" t="s">
        <v>29797</v>
      </c>
      <c r="D2588" s="190" t="s">
        <v>29797</v>
      </c>
      <c r="E2588" s="190" t="s">
        <v>30111</v>
      </c>
      <c r="F2588" s="190" t="s">
        <v>29797</v>
      </c>
      <c r="G2588" s="190" t="s">
        <v>29797</v>
      </c>
      <c r="H2588" s="190" t="s">
        <v>31588</v>
      </c>
      <c r="I2588" s="190" t="s">
        <v>30455</v>
      </c>
      <c r="J2588" s="190" t="s">
        <v>29870</v>
      </c>
      <c r="K2588" s="190" t="s">
        <v>8069</v>
      </c>
      <c r="L2588" s="190" t="s">
        <v>1447</v>
      </c>
    </row>
    <row r="2589" spans="1:12" ht="15" x14ac:dyDescent="0.25">
      <c r="A2589" s="191" t="s">
        <v>15658</v>
      </c>
      <c r="B2589" s="192" t="s">
        <v>19521</v>
      </c>
      <c r="C2589" s="192" t="s">
        <v>29806</v>
      </c>
      <c r="D2589" s="192" t="s">
        <v>29816</v>
      </c>
      <c r="E2589" s="192" t="s">
        <v>30112</v>
      </c>
      <c r="F2589" s="192" t="s">
        <v>29804</v>
      </c>
      <c r="G2589" s="192" t="s">
        <v>30113</v>
      </c>
      <c r="H2589" s="192" t="s">
        <v>31310</v>
      </c>
      <c r="I2589" s="192" t="s">
        <v>31311</v>
      </c>
      <c r="J2589" s="192" t="s">
        <v>29821</v>
      </c>
      <c r="K2589" s="192" t="s">
        <v>5062</v>
      </c>
      <c r="L2589" s="192" t="s">
        <v>1447</v>
      </c>
    </row>
    <row r="2590" spans="1:12" ht="15" x14ac:dyDescent="0.25">
      <c r="A2590" s="189" t="s">
        <v>8716</v>
      </c>
      <c r="B2590" s="190" t="s">
        <v>2303</v>
      </c>
      <c r="C2590" s="190" t="s">
        <v>29797</v>
      </c>
      <c r="D2590" s="190" t="s">
        <v>29797</v>
      </c>
      <c r="E2590" s="190" t="s">
        <v>29797</v>
      </c>
      <c r="F2590" s="190" t="s">
        <v>29797</v>
      </c>
      <c r="G2590" s="190" t="s">
        <v>29797</v>
      </c>
      <c r="H2590" s="190" t="s">
        <v>31374</v>
      </c>
      <c r="I2590" s="190" t="s">
        <v>30278</v>
      </c>
      <c r="J2590" s="190" t="s">
        <v>29821</v>
      </c>
      <c r="K2590" s="190" t="s">
        <v>5062</v>
      </c>
      <c r="L2590" s="190" t="s">
        <v>1447</v>
      </c>
    </row>
    <row r="2591" spans="1:12" ht="15" x14ac:dyDescent="0.25">
      <c r="A2591" s="191" t="s">
        <v>8717</v>
      </c>
      <c r="B2591" s="192" t="s">
        <v>2304</v>
      </c>
      <c r="C2591" s="192" t="s">
        <v>29797</v>
      </c>
      <c r="D2591" s="192" t="s">
        <v>29797</v>
      </c>
      <c r="E2591" s="192" t="s">
        <v>29797</v>
      </c>
      <c r="F2591" s="192" t="s">
        <v>29797</v>
      </c>
      <c r="G2591" s="192" t="s">
        <v>29797</v>
      </c>
      <c r="H2591" s="192" t="s">
        <v>31409</v>
      </c>
      <c r="I2591" s="192" t="s">
        <v>5062</v>
      </c>
      <c r="J2591" s="192" t="s">
        <v>29821</v>
      </c>
      <c r="K2591" s="192" t="s">
        <v>5062</v>
      </c>
      <c r="L2591" s="192" t="s">
        <v>1447</v>
      </c>
    </row>
    <row r="2592" spans="1:12" ht="15" x14ac:dyDescent="0.25">
      <c r="A2592" s="189" t="s">
        <v>23978</v>
      </c>
      <c r="B2592" s="190" t="s">
        <v>23979</v>
      </c>
      <c r="C2592" s="190" t="s">
        <v>29797</v>
      </c>
      <c r="D2592" s="190" t="s">
        <v>29797</v>
      </c>
      <c r="E2592" s="190" t="s">
        <v>29797</v>
      </c>
      <c r="F2592" s="190" t="s">
        <v>29797</v>
      </c>
      <c r="G2592" s="190" t="s">
        <v>29797</v>
      </c>
      <c r="H2592" s="190" t="s">
        <v>31460</v>
      </c>
      <c r="I2592" s="190" t="s">
        <v>29942</v>
      </c>
      <c r="J2592" s="190" t="s">
        <v>29821</v>
      </c>
      <c r="K2592" s="190" t="s">
        <v>5062</v>
      </c>
      <c r="L2592" s="190" t="s">
        <v>1447</v>
      </c>
    </row>
    <row r="2593" spans="1:12" ht="15" x14ac:dyDescent="0.25">
      <c r="A2593" s="191" t="s">
        <v>8718</v>
      </c>
      <c r="B2593" s="192" t="s">
        <v>2305</v>
      </c>
      <c r="C2593" s="192" t="s">
        <v>29797</v>
      </c>
      <c r="D2593" s="192" t="s">
        <v>29797</v>
      </c>
      <c r="E2593" s="192" t="s">
        <v>29797</v>
      </c>
      <c r="F2593" s="192" t="s">
        <v>29797</v>
      </c>
      <c r="G2593" s="192" t="s">
        <v>29797</v>
      </c>
      <c r="H2593" s="192" t="s">
        <v>31460</v>
      </c>
      <c r="I2593" s="192" t="s">
        <v>29942</v>
      </c>
      <c r="J2593" s="192" t="s">
        <v>29821</v>
      </c>
      <c r="K2593" s="192" t="s">
        <v>5062</v>
      </c>
      <c r="L2593" s="192" t="s">
        <v>1447</v>
      </c>
    </row>
    <row r="2594" spans="1:12" ht="15" x14ac:dyDescent="0.25">
      <c r="A2594" s="189" t="s">
        <v>8719</v>
      </c>
      <c r="B2594" s="190" t="s">
        <v>2306</v>
      </c>
      <c r="C2594" s="190" t="s">
        <v>29797</v>
      </c>
      <c r="D2594" s="190" t="s">
        <v>29797</v>
      </c>
      <c r="E2594" s="190" t="s">
        <v>29797</v>
      </c>
      <c r="F2594" s="190" t="s">
        <v>29797</v>
      </c>
      <c r="G2594" s="190" t="s">
        <v>29797</v>
      </c>
      <c r="H2594" s="190" t="s">
        <v>29797</v>
      </c>
      <c r="I2594" s="190" t="s">
        <v>29797</v>
      </c>
      <c r="J2594" s="190" t="s">
        <v>29797</v>
      </c>
      <c r="K2594" s="190" t="s">
        <v>29797</v>
      </c>
      <c r="L2594" s="190" t="s">
        <v>29797</v>
      </c>
    </row>
    <row r="2595" spans="1:12" ht="15" x14ac:dyDescent="0.25">
      <c r="A2595" s="191" t="s">
        <v>15659</v>
      </c>
      <c r="B2595" s="192" t="s">
        <v>19522</v>
      </c>
      <c r="C2595" s="192" t="s">
        <v>29797</v>
      </c>
      <c r="D2595" s="192" t="s">
        <v>29797</v>
      </c>
      <c r="E2595" s="192" t="s">
        <v>29797</v>
      </c>
      <c r="F2595" s="192" t="s">
        <v>29797</v>
      </c>
      <c r="G2595" s="192" t="s">
        <v>29797</v>
      </c>
      <c r="H2595" s="192" t="s">
        <v>31314</v>
      </c>
      <c r="I2595" s="192" t="s">
        <v>5062</v>
      </c>
      <c r="J2595" s="192" t="s">
        <v>29821</v>
      </c>
      <c r="K2595" s="192" t="s">
        <v>5062</v>
      </c>
      <c r="L2595" s="192" t="s">
        <v>1447</v>
      </c>
    </row>
    <row r="2596" spans="1:12" ht="15" x14ac:dyDescent="0.25">
      <c r="A2596" s="189" t="s">
        <v>15660</v>
      </c>
      <c r="B2596" s="190" t="s">
        <v>19523</v>
      </c>
      <c r="C2596" s="190" t="s">
        <v>29797</v>
      </c>
      <c r="D2596" s="190" t="s">
        <v>29797</v>
      </c>
      <c r="E2596" s="190" t="s">
        <v>29797</v>
      </c>
      <c r="F2596" s="190" t="s">
        <v>29797</v>
      </c>
      <c r="G2596" s="190" t="s">
        <v>29797</v>
      </c>
      <c r="H2596" s="190" t="s">
        <v>29797</v>
      </c>
      <c r="I2596" s="190" t="s">
        <v>29797</v>
      </c>
      <c r="J2596" s="190" t="s">
        <v>29797</v>
      </c>
      <c r="K2596" s="190" t="s">
        <v>29797</v>
      </c>
      <c r="L2596" s="190" t="s">
        <v>29797</v>
      </c>
    </row>
    <row r="2597" spans="1:12" ht="15" x14ac:dyDescent="0.25">
      <c r="A2597" s="191" t="s">
        <v>8720</v>
      </c>
      <c r="B2597" s="192" t="s">
        <v>2307</v>
      </c>
      <c r="C2597" s="192" t="s">
        <v>29797</v>
      </c>
      <c r="D2597" s="192" t="s">
        <v>29797</v>
      </c>
      <c r="E2597" s="192" t="s">
        <v>29797</v>
      </c>
      <c r="F2597" s="192" t="s">
        <v>29797</v>
      </c>
      <c r="G2597" s="192" t="s">
        <v>29797</v>
      </c>
      <c r="H2597" s="192" t="s">
        <v>31400</v>
      </c>
      <c r="I2597" s="192" t="s">
        <v>31401</v>
      </c>
      <c r="J2597" s="192" t="s">
        <v>29821</v>
      </c>
      <c r="K2597" s="192" t="s">
        <v>5062</v>
      </c>
      <c r="L2597" s="192" t="s">
        <v>1447</v>
      </c>
    </row>
    <row r="2598" spans="1:12" ht="15" x14ac:dyDescent="0.25">
      <c r="A2598" s="189" t="s">
        <v>15661</v>
      </c>
      <c r="B2598" s="190" t="s">
        <v>19524</v>
      </c>
      <c r="C2598" s="190" t="s">
        <v>29797</v>
      </c>
      <c r="D2598" s="190" t="s">
        <v>29797</v>
      </c>
      <c r="E2598" s="190" t="s">
        <v>29797</v>
      </c>
      <c r="F2598" s="190" t="s">
        <v>29797</v>
      </c>
      <c r="G2598" s="190" t="s">
        <v>29797</v>
      </c>
      <c r="H2598" s="190" t="s">
        <v>29797</v>
      </c>
      <c r="I2598" s="190" t="s">
        <v>29797</v>
      </c>
      <c r="J2598" s="190" t="s">
        <v>29797</v>
      </c>
      <c r="K2598" s="190" t="s">
        <v>29797</v>
      </c>
      <c r="L2598" s="190" t="s">
        <v>29797</v>
      </c>
    </row>
    <row r="2599" spans="1:12" ht="15" x14ac:dyDescent="0.25">
      <c r="A2599" s="191" t="s">
        <v>4556</v>
      </c>
      <c r="B2599" s="192" t="s">
        <v>4557</v>
      </c>
      <c r="C2599" s="192" t="s">
        <v>29797</v>
      </c>
      <c r="D2599" s="192" t="s">
        <v>29797</v>
      </c>
      <c r="E2599" s="192" t="s">
        <v>29797</v>
      </c>
      <c r="F2599" s="192" t="s">
        <v>29797</v>
      </c>
      <c r="G2599" s="192" t="s">
        <v>29797</v>
      </c>
      <c r="H2599" s="192" t="s">
        <v>31399</v>
      </c>
      <c r="I2599" s="192" t="s">
        <v>5073</v>
      </c>
      <c r="J2599" s="192" t="s">
        <v>31325</v>
      </c>
      <c r="K2599" s="192" t="s">
        <v>5073</v>
      </c>
      <c r="L2599" s="192" t="s">
        <v>1447</v>
      </c>
    </row>
    <row r="2600" spans="1:12" ht="15" x14ac:dyDescent="0.25">
      <c r="A2600" s="189" t="s">
        <v>23980</v>
      </c>
      <c r="B2600" s="190" t="s">
        <v>23981</v>
      </c>
      <c r="C2600" s="190" t="s">
        <v>29797</v>
      </c>
      <c r="D2600" s="190" t="s">
        <v>29797</v>
      </c>
      <c r="E2600" s="190" t="s">
        <v>29797</v>
      </c>
      <c r="F2600" s="190" t="s">
        <v>29797</v>
      </c>
      <c r="G2600" s="190" t="s">
        <v>29797</v>
      </c>
      <c r="H2600" s="190" t="s">
        <v>31511</v>
      </c>
      <c r="I2600" s="190" t="s">
        <v>31512</v>
      </c>
      <c r="J2600" s="190" t="s">
        <v>29821</v>
      </c>
      <c r="K2600" s="190" t="s">
        <v>5062</v>
      </c>
      <c r="L2600" s="190" t="s">
        <v>1447</v>
      </c>
    </row>
    <row r="2601" spans="1:12" ht="15" x14ac:dyDescent="0.25">
      <c r="A2601" s="191" t="s">
        <v>8721</v>
      </c>
      <c r="B2601" s="192" t="s">
        <v>2308</v>
      </c>
      <c r="C2601" s="192" t="s">
        <v>29797</v>
      </c>
      <c r="D2601" s="192" t="s">
        <v>29797</v>
      </c>
      <c r="E2601" s="192" t="s">
        <v>29797</v>
      </c>
      <c r="F2601" s="192" t="s">
        <v>29797</v>
      </c>
      <c r="G2601" s="192" t="s">
        <v>29797</v>
      </c>
      <c r="H2601" s="192" t="s">
        <v>29797</v>
      </c>
      <c r="I2601" s="192" t="s">
        <v>29797</v>
      </c>
      <c r="J2601" s="192" t="s">
        <v>29821</v>
      </c>
      <c r="K2601" s="192" t="s">
        <v>5062</v>
      </c>
      <c r="L2601" s="192" t="s">
        <v>1447</v>
      </c>
    </row>
    <row r="2602" spans="1:12" ht="15" x14ac:dyDescent="0.25">
      <c r="A2602" s="189" t="s">
        <v>15662</v>
      </c>
      <c r="B2602" s="190" t="s">
        <v>19525</v>
      </c>
      <c r="C2602" s="190" t="s">
        <v>29812</v>
      </c>
      <c r="D2602" s="190" t="s">
        <v>29824</v>
      </c>
      <c r="E2602" s="190" t="s">
        <v>30114</v>
      </c>
      <c r="F2602" s="190" t="s">
        <v>29804</v>
      </c>
      <c r="G2602" s="190" t="s">
        <v>29995</v>
      </c>
      <c r="H2602" s="190" t="s">
        <v>31856</v>
      </c>
      <c r="I2602" s="190" t="s">
        <v>31857</v>
      </c>
      <c r="J2602" s="190" t="s">
        <v>31858</v>
      </c>
      <c r="K2602" s="190" t="s">
        <v>10391</v>
      </c>
      <c r="L2602" s="190" t="s">
        <v>1447</v>
      </c>
    </row>
    <row r="2603" spans="1:12" ht="15" x14ac:dyDescent="0.25">
      <c r="A2603" s="191" t="s">
        <v>15663</v>
      </c>
      <c r="B2603" s="192" t="s">
        <v>19526</v>
      </c>
      <c r="C2603" s="192" t="s">
        <v>29797</v>
      </c>
      <c r="D2603" s="192" t="s">
        <v>29797</v>
      </c>
      <c r="E2603" s="192" t="s">
        <v>29797</v>
      </c>
      <c r="F2603" s="192" t="s">
        <v>29797</v>
      </c>
      <c r="G2603" s="192" t="s">
        <v>29797</v>
      </c>
      <c r="H2603" s="192" t="s">
        <v>29797</v>
      </c>
      <c r="I2603" s="192" t="s">
        <v>29797</v>
      </c>
      <c r="J2603" s="192" t="s">
        <v>29797</v>
      </c>
      <c r="K2603" s="192" t="s">
        <v>29797</v>
      </c>
      <c r="L2603" s="192" t="s">
        <v>29797</v>
      </c>
    </row>
    <row r="2604" spans="1:12" ht="15" x14ac:dyDescent="0.25">
      <c r="A2604" s="189" t="s">
        <v>23982</v>
      </c>
      <c r="B2604" s="190" t="s">
        <v>23983</v>
      </c>
      <c r="C2604" s="190" t="s">
        <v>29797</v>
      </c>
      <c r="D2604" s="190" t="s">
        <v>29797</v>
      </c>
      <c r="E2604" s="190" t="s">
        <v>29797</v>
      </c>
      <c r="F2604" s="190" t="s">
        <v>29797</v>
      </c>
      <c r="G2604" s="190" t="s">
        <v>29797</v>
      </c>
      <c r="H2604" s="190" t="s">
        <v>29797</v>
      </c>
      <c r="I2604" s="190" t="s">
        <v>29797</v>
      </c>
      <c r="J2604" s="190" t="s">
        <v>29797</v>
      </c>
      <c r="K2604" s="190" t="s">
        <v>29797</v>
      </c>
      <c r="L2604" s="190" t="s">
        <v>29797</v>
      </c>
    </row>
    <row r="2605" spans="1:12" ht="15" x14ac:dyDescent="0.25">
      <c r="A2605" s="191" t="s">
        <v>8722</v>
      </c>
      <c r="B2605" s="192" t="s">
        <v>2309</v>
      </c>
      <c r="C2605" s="192" t="s">
        <v>29797</v>
      </c>
      <c r="D2605" s="192" t="s">
        <v>29797</v>
      </c>
      <c r="E2605" s="192" t="s">
        <v>29797</v>
      </c>
      <c r="F2605" s="192" t="s">
        <v>29797</v>
      </c>
      <c r="G2605" s="192" t="s">
        <v>29797</v>
      </c>
      <c r="H2605" s="192" t="s">
        <v>31310</v>
      </c>
      <c r="I2605" s="192" t="s">
        <v>31311</v>
      </c>
      <c r="J2605" s="192" t="s">
        <v>29821</v>
      </c>
      <c r="K2605" s="192" t="s">
        <v>5062</v>
      </c>
      <c r="L2605" s="192" t="s">
        <v>1447</v>
      </c>
    </row>
    <row r="2606" spans="1:12" ht="15" x14ac:dyDescent="0.25">
      <c r="A2606" s="189" t="s">
        <v>15664</v>
      </c>
      <c r="B2606" s="190" t="s">
        <v>19527</v>
      </c>
      <c r="C2606" s="190" t="s">
        <v>29797</v>
      </c>
      <c r="D2606" s="190" t="s">
        <v>29797</v>
      </c>
      <c r="E2606" s="190" t="s">
        <v>29797</v>
      </c>
      <c r="F2606" s="190" t="s">
        <v>29797</v>
      </c>
      <c r="G2606" s="190" t="s">
        <v>29797</v>
      </c>
      <c r="H2606" s="190" t="s">
        <v>31390</v>
      </c>
      <c r="I2606" s="190" t="s">
        <v>14423</v>
      </c>
      <c r="J2606" s="190" t="s">
        <v>29821</v>
      </c>
      <c r="K2606" s="190" t="s">
        <v>5062</v>
      </c>
      <c r="L2606" s="190" t="s">
        <v>1447</v>
      </c>
    </row>
    <row r="2607" spans="1:12" ht="15" x14ac:dyDescent="0.25">
      <c r="A2607" s="191" t="s">
        <v>14448</v>
      </c>
      <c r="B2607" s="192" t="s">
        <v>23984</v>
      </c>
      <c r="C2607" s="192" t="s">
        <v>29797</v>
      </c>
      <c r="D2607" s="192" t="s">
        <v>29797</v>
      </c>
      <c r="E2607" s="192" t="s">
        <v>29797</v>
      </c>
      <c r="F2607" s="192" t="s">
        <v>29797</v>
      </c>
      <c r="G2607" s="192" t="s">
        <v>29797</v>
      </c>
      <c r="H2607" s="192" t="s">
        <v>31390</v>
      </c>
      <c r="I2607" s="192" t="s">
        <v>14423</v>
      </c>
      <c r="J2607" s="192" t="s">
        <v>29821</v>
      </c>
      <c r="K2607" s="192" t="s">
        <v>5062</v>
      </c>
      <c r="L2607" s="192" t="s">
        <v>1447</v>
      </c>
    </row>
    <row r="2608" spans="1:12" ht="15" x14ac:dyDescent="0.25">
      <c r="A2608" s="189" t="s">
        <v>15665</v>
      </c>
      <c r="B2608" s="190" t="s">
        <v>19528</v>
      </c>
      <c r="C2608" s="190" t="s">
        <v>29797</v>
      </c>
      <c r="D2608" s="190" t="s">
        <v>29797</v>
      </c>
      <c r="E2608" s="190" t="s">
        <v>29797</v>
      </c>
      <c r="F2608" s="190" t="s">
        <v>29797</v>
      </c>
      <c r="G2608" s="190" t="s">
        <v>29797</v>
      </c>
      <c r="H2608" s="190" t="s">
        <v>32180</v>
      </c>
      <c r="I2608" s="190" t="s">
        <v>32181</v>
      </c>
      <c r="J2608" s="190" t="s">
        <v>31325</v>
      </c>
      <c r="K2608" s="190" t="s">
        <v>5073</v>
      </c>
      <c r="L2608" s="190" t="s">
        <v>1447</v>
      </c>
    </row>
    <row r="2609" spans="1:12" ht="15" x14ac:dyDescent="0.25">
      <c r="A2609" s="191" t="s">
        <v>8723</v>
      </c>
      <c r="B2609" s="192" t="s">
        <v>2310</v>
      </c>
      <c r="C2609" s="192" t="s">
        <v>29797</v>
      </c>
      <c r="D2609" s="192" t="s">
        <v>29797</v>
      </c>
      <c r="E2609" s="192" t="s">
        <v>29797</v>
      </c>
      <c r="F2609" s="192" t="s">
        <v>29797</v>
      </c>
      <c r="G2609" s="192" t="s">
        <v>29797</v>
      </c>
      <c r="H2609" s="192" t="s">
        <v>31550</v>
      </c>
      <c r="I2609" s="192" t="s">
        <v>31551</v>
      </c>
      <c r="J2609" s="192" t="s">
        <v>29821</v>
      </c>
      <c r="K2609" s="192" t="s">
        <v>5062</v>
      </c>
      <c r="L2609" s="192" t="s">
        <v>1447</v>
      </c>
    </row>
    <row r="2610" spans="1:12" ht="15" x14ac:dyDescent="0.25">
      <c r="A2610" s="189" t="s">
        <v>4558</v>
      </c>
      <c r="B2610" s="190" t="s">
        <v>4559</v>
      </c>
      <c r="C2610" s="190" t="s">
        <v>29797</v>
      </c>
      <c r="D2610" s="190" t="s">
        <v>29797</v>
      </c>
      <c r="E2610" s="190" t="s">
        <v>29797</v>
      </c>
      <c r="F2610" s="190" t="s">
        <v>29797</v>
      </c>
      <c r="G2610" s="190" t="s">
        <v>29797</v>
      </c>
      <c r="H2610" s="190" t="s">
        <v>32074</v>
      </c>
      <c r="I2610" s="190" t="s">
        <v>32075</v>
      </c>
      <c r="J2610" s="190" t="s">
        <v>29979</v>
      </c>
      <c r="K2610" s="190" t="s">
        <v>6308</v>
      </c>
      <c r="L2610" s="190" t="s">
        <v>1447</v>
      </c>
    </row>
    <row r="2611" spans="1:12" ht="15" x14ac:dyDescent="0.25">
      <c r="A2611" s="191" t="s">
        <v>4560</v>
      </c>
      <c r="B2611" s="192" t="s">
        <v>4561</v>
      </c>
      <c r="C2611" s="192" t="s">
        <v>29797</v>
      </c>
      <c r="D2611" s="192" t="s">
        <v>29797</v>
      </c>
      <c r="E2611" s="192" t="s">
        <v>29797</v>
      </c>
      <c r="F2611" s="192" t="s">
        <v>29797</v>
      </c>
      <c r="G2611" s="192" t="s">
        <v>29797</v>
      </c>
      <c r="H2611" s="192" t="s">
        <v>32182</v>
      </c>
      <c r="I2611" s="192" t="s">
        <v>5073</v>
      </c>
      <c r="J2611" s="192" t="s">
        <v>31325</v>
      </c>
      <c r="K2611" s="192" t="s">
        <v>5073</v>
      </c>
      <c r="L2611" s="192" t="s">
        <v>1447</v>
      </c>
    </row>
    <row r="2612" spans="1:12" ht="15" x14ac:dyDescent="0.25">
      <c r="A2612" s="189" t="s">
        <v>15666</v>
      </c>
      <c r="B2612" s="190" t="s">
        <v>19529</v>
      </c>
      <c r="C2612" s="190" t="s">
        <v>29797</v>
      </c>
      <c r="D2612" s="190" t="s">
        <v>29797</v>
      </c>
      <c r="E2612" s="190" t="s">
        <v>29797</v>
      </c>
      <c r="F2612" s="190" t="s">
        <v>29797</v>
      </c>
      <c r="G2612" s="190" t="s">
        <v>29797</v>
      </c>
      <c r="H2612" s="190" t="s">
        <v>29797</v>
      </c>
      <c r="I2612" s="190" t="s">
        <v>29797</v>
      </c>
      <c r="J2612" s="190" t="s">
        <v>29797</v>
      </c>
      <c r="K2612" s="190" t="s">
        <v>29797</v>
      </c>
      <c r="L2612" s="190" t="s">
        <v>29797</v>
      </c>
    </row>
    <row r="2613" spans="1:12" ht="15" x14ac:dyDescent="0.25">
      <c r="A2613" s="191" t="s">
        <v>8724</v>
      </c>
      <c r="B2613" s="192" t="s">
        <v>2311</v>
      </c>
      <c r="C2613" s="192" t="s">
        <v>29797</v>
      </c>
      <c r="D2613" s="192" t="s">
        <v>29797</v>
      </c>
      <c r="E2613" s="192" t="s">
        <v>29797</v>
      </c>
      <c r="F2613" s="192" t="s">
        <v>29797</v>
      </c>
      <c r="G2613" s="192" t="s">
        <v>29797</v>
      </c>
      <c r="H2613" s="192" t="s">
        <v>29797</v>
      </c>
      <c r="I2613" s="192" t="s">
        <v>29797</v>
      </c>
      <c r="J2613" s="192" t="s">
        <v>29821</v>
      </c>
      <c r="K2613" s="192" t="s">
        <v>5062</v>
      </c>
      <c r="L2613" s="192" t="s">
        <v>1447</v>
      </c>
    </row>
    <row r="2614" spans="1:12" ht="15" x14ac:dyDescent="0.25">
      <c r="A2614" s="189" t="s">
        <v>23985</v>
      </c>
      <c r="B2614" s="190" t="s">
        <v>23986</v>
      </c>
      <c r="C2614" s="190" t="s">
        <v>29797</v>
      </c>
      <c r="D2614" s="190" t="s">
        <v>29797</v>
      </c>
      <c r="E2614" s="190" t="s">
        <v>29797</v>
      </c>
      <c r="F2614" s="190" t="s">
        <v>29797</v>
      </c>
      <c r="G2614" s="190" t="s">
        <v>29797</v>
      </c>
      <c r="H2614" s="190" t="s">
        <v>31460</v>
      </c>
      <c r="I2614" s="190" t="s">
        <v>29942</v>
      </c>
      <c r="J2614" s="190" t="s">
        <v>29821</v>
      </c>
      <c r="K2614" s="190" t="s">
        <v>5062</v>
      </c>
      <c r="L2614" s="190" t="s">
        <v>1447</v>
      </c>
    </row>
    <row r="2615" spans="1:12" ht="15" x14ac:dyDescent="0.25">
      <c r="A2615" s="191" t="s">
        <v>23987</v>
      </c>
      <c r="B2615" s="192" t="s">
        <v>23988</v>
      </c>
      <c r="C2615" s="192" t="s">
        <v>29797</v>
      </c>
      <c r="D2615" s="192" t="s">
        <v>29797</v>
      </c>
      <c r="E2615" s="192" t="s">
        <v>30115</v>
      </c>
      <c r="F2615" s="192" t="s">
        <v>29797</v>
      </c>
      <c r="G2615" s="192" t="s">
        <v>29797</v>
      </c>
      <c r="H2615" s="192" t="s">
        <v>31374</v>
      </c>
      <c r="I2615" s="192" t="s">
        <v>30278</v>
      </c>
      <c r="J2615" s="192" t="s">
        <v>29821</v>
      </c>
      <c r="K2615" s="192" t="s">
        <v>5062</v>
      </c>
      <c r="L2615" s="192" t="s">
        <v>1447</v>
      </c>
    </row>
    <row r="2616" spans="1:12" ht="15" x14ac:dyDescent="0.25">
      <c r="A2616" s="189" t="s">
        <v>15667</v>
      </c>
      <c r="B2616" s="190" t="s">
        <v>19530</v>
      </c>
      <c r="C2616" s="190" t="s">
        <v>29797</v>
      </c>
      <c r="D2616" s="190" t="s">
        <v>29797</v>
      </c>
      <c r="E2616" s="190" t="s">
        <v>29797</v>
      </c>
      <c r="F2616" s="190" t="s">
        <v>29797</v>
      </c>
      <c r="G2616" s="190" t="s">
        <v>29797</v>
      </c>
      <c r="H2616" s="190" t="s">
        <v>31895</v>
      </c>
      <c r="I2616" s="190" t="s">
        <v>31896</v>
      </c>
      <c r="J2616" s="190" t="s">
        <v>29821</v>
      </c>
      <c r="K2616" s="190" t="s">
        <v>5062</v>
      </c>
      <c r="L2616" s="190" t="s">
        <v>1447</v>
      </c>
    </row>
    <row r="2617" spans="1:12" ht="15" x14ac:dyDescent="0.25">
      <c r="A2617" s="191" t="s">
        <v>23989</v>
      </c>
      <c r="B2617" s="192" t="s">
        <v>23990</v>
      </c>
      <c r="C2617" s="192" t="s">
        <v>29797</v>
      </c>
      <c r="D2617" s="192" t="s">
        <v>29797</v>
      </c>
      <c r="E2617" s="192" t="s">
        <v>29797</v>
      </c>
      <c r="F2617" s="192" t="s">
        <v>29797</v>
      </c>
      <c r="G2617" s="192" t="s">
        <v>29797</v>
      </c>
      <c r="H2617" s="192" t="s">
        <v>31314</v>
      </c>
      <c r="I2617" s="192" t="s">
        <v>5062</v>
      </c>
      <c r="J2617" s="192" t="s">
        <v>29821</v>
      </c>
      <c r="K2617" s="192" t="s">
        <v>5062</v>
      </c>
      <c r="L2617" s="192" t="s">
        <v>1447</v>
      </c>
    </row>
    <row r="2618" spans="1:12" ht="15" x14ac:dyDescent="0.25">
      <c r="A2618" s="189" t="s">
        <v>8725</v>
      </c>
      <c r="B2618" s="190" t="s">
        <v>2312</v>
      </c>
      <c r="C2618" s="190" t="s">
        <v>29797</v>
      </c>
      <c r="D2618" s="190" t="s">
        <v>29797</v>
      </c>
      <c r="E2618" s="190" t="s">
        <v>29797</v>
      </c>
      <c r="F2618" s="190" t="s">
        <v>29797</v>
      </c>
      <c r="G2618" s="190" t="s">
        <v>29797</v>
      </c>
      <c r="H2618" s="190" t="s">
        <v>31895</v>
      </c>
      <c r="I2618" s="190" t="s">
        <v>31896</v>
      </c>
      <c r="J2618" s="190" t="s">
        <v>29821</v>
      </c>
      <c r="K2618" s="190" t="s">
        <v>5062</v>
      </c>
      <c r="L2618" s="190" t="s">
        <v>1447</v>
      </c>
    </row>
    <row r="2619" spans="1:12" ht="15" x14ac:dyDescent="0.25">
      <c r="A2619" s="191" t="s">
        <v>15668</v>
      </c>
      <c r="B2619" s="192" t="s">
        <v>19531</v>
      </c>
      <c r="C2619" s="192" t="s">
        <v>29797</v>
      </c>
      <c r="D2619" s="192" t="s">
        <v>29797</v>
      </c>
      <c r="E2619" s="192" t="s">
        <v>29797</v>
      </c>
      <c r="F2619" s="192" t="s">
        <v>29797</v>
      </c>
      <c r="G2619" s="192" t="s">
        <v>29797</v>
      </c>
      <c r="H2619" s="192" t="s">
        <v>29797</v>
      </c>
      <c r="I2619" s="192" t="s">
        <v>29797</v>
      </c>
      <c r="J2619" s="192" t="s">
        <v>29797</v>
      </c>
      <c r="K2619" s="192" t="s">
        <v>29797</v>
      </c>
      <c r="L2619" s="192" t="s">
        <v>29797</v>
      </c>
    </row>
    <row r="2620" spans="1:12" ht="15" x14ac:dyDescent="0.25">
      <c r="A2620" s="189" t="s">
        <v>4562</v>
      </c>
      <c r="B2620" s="190" t="s">
        <v>4563</v>
      </c>
      <c r="C2620" s="190" t="s">
        <v>29797</v>
      </c>
      <c r="D2620" s="190" t="s">
        <v>29797</v>
      </c>
      <c r="E2620" s="190" t="s">
        <v>29797</v>
      </c>
      <c r="F2620" s="190" t="s">
        <v>29797</v>
      </c>
      <c r="G2620" s="190" t="s">
        <v>29797</v>
      </c>
      <c r="H2620" s="190" t="s">
        <v>31496</v>
      </c>
      <c r="I2620" s="190" t="s">
        <v>31497</v>
      </c>
      <c r="J2620" s="190" t="s">
        <v>29821</v>
      </c>
      <c r="K2620" s="190" t="s">
        <v>5062</v>
      </c>
      <c r="L2620" s="190" t="s">
        <v>1447</v>
      </c>
    </row>
    <row r="2621" spans="1:12" ht="15" x14ac:dyDescent="0.25">
      <c r="A2621" s="191" t="s">
        <v>15669</v>
      </c>
      <c r="B2621" s="192" t="s">
        <v>19532</v>
      </c>
      <c r="C2621" s="192" t="s">
        <v>29797</v>
      </c>
      <c r="D2621" s="192" t="s">
        <v>29797</v>
      </c>
      <c r="E2621" s="192" t="s">
        <v>29797</v>
      </c>
      <c r="F2621" s="192" t="s">
        <v>29797</v>
      </c>
      <c r="G2621" s="192" t="s">
        <v>29797</v>
      </c>
      <c r="H2621" s="192" t="s">
        <v>31798</v>
      </c>
      <c r="I2621" s="192" t="s">
        <v>5078</v>
      </c>
      <c r="J2621" s="192" t="s">
        <v>29826</v>
      </c>
      <c r="K2621" s="192" t="s">
        <v>5078</v>
      </c>
      <c r="L2621" s="192" t="s">
        <v>1447</v>
      </c>
    </row>
    <row r="2622" spans="1:12" ht="15" x14ac:dyDescent="0.25">
      <c r="A2622" s="189" t="s">
        <v>8726</v>
      </c>
      <c r="B2622" s="190" t="s">
        <v>2313</v>
      </c>
      <c r="C2622" s="190" t="s">
        <v>29797</v>
      </c>
      <c r="D2622" s="190" t="s">
        <v>29797</v>
      </c>
      <c r="E2622" s="190" t="s">
        <v>29797</v>
      </c>
      <c r="F2622" s="190" t="s">
        <v>29797</v>
      </c>
      <c r="G2622" s="190" t="s">
        <v>29797</v>
      </c>
      <c r="H2622" s="190" t="s">
        <v>31588</v>
      </c>
      <c r="I2622" s="190" t="s">
        <v>30455</v>
      </c>
      <c r="J2622" s="190" t="s">
        <v>29870</v>
      </c>
      <c r="K2622" s="190" t="s">
        <v>8069</v>
      </c>
      <c r="L2622" s="190" t="s">
        <v>1447</v>
      </c>
    </row>
    <row r="2623" spans="1:12" ht="15" x14ac:dyDescent="0.25">
      <c r="A2623" s="191" t="s">
        <v>4564</v>
      </c>
      <c r="B2623" s="192" t="s">
        <v>4565</v>
      </c>
      <c r="C2623" s="192" t="s">
        <v>29797</v>
      </c>
      <c r="D2623" s="192" t="s">
        <v>29797</v>
      </c>
      <c r="E2623" s="192" t="s">
        <v>29797</v>
      </c>
      <c r="F2623" s="192" t="s">
        <v>29797</v>
      </c>
      <c r="G2623" s="192" t="s">
        <v>29797</v>
      </c>
      <c r="H2623" s="192" t="s">
        <v>31605</v>
      </c>
      <c r="I2623" s="192" t="s">
        <v>31606</v>
      </c>
      <c r="J2623" s="192" t="s">
        <v>29821</v>
      </c>
      <c r="K2623" s="192" t="s">
        <v>5062</v>
      </c>
      <c r="L2623" s="192" t="s">
        <v>1447</v>
      </c>
    </row>
    <row r="2624" spans="1:12" ht="15" x14ac:dyDescent="0.25">
      <c r="A2624" s="189" t="s">
        <v>4566</v>
      </c>
      <c r="B2624" s="190" t="s">
        <v>4567</v>
      </c>
      <c r="C2624" s="190" t="s">
        <v>29797</v>
      </c>
      <c r="D2624" s="190" t="s">
        <v>29797</v>
      </c>
      <c r="E2624" s="190" t="s">
        <v>29797</v>
      </c>
      <c r="F2624" s="190" t="s">
        <v>29797</v>
      </c>
      <c r="G2624" s="190" t="s">
        <v>29797</v>
      </c>
      <c r="H2624" s="190" t="s">
        <v>31558</v>
      </c>
      <c r="I2624" s="190" t="s">
        <v>22722</v>
      </c>
      <c r="J2624" s="190" t="s">
        <v>31325</v>
      </c>
      <c r="K2624" s="190" t="s">
        <v>5073</v>
      </c>
      <c r="L2624" s="190" t="s">
        <v>1447</v>
      </c>
    </row>
    <row r="2625" spans="1:12" ht="15" x14ac:dyDescent="0.25">
      <c r="A2625" s="191" t="s">
        <v>4568</v>
      </c>
      <c r="B2625" s="192" t="s">
        <v>4569</v>
      </c>
      <c r="C2625" s="192" t="s">
        <v>29797</v>
      </c>
      <c r="D2625" s="192" t="s">
        <v>29797</v>
      </c>
      <c r="E2625" s="192" t="s">
        <v>29797</v>
      </c>
      <c r="F2625" s="192" t="s">
        <v>29797</v>
      </c>
      <c r="G2625" s="192" t="s">
        <v>29797</v>
      </c>
      <c r="H2625" s="192" t="s">
        <v>32183</v>
      </c>
      <c r="I2625" s="192" t="s">
        <v>4570</v>
      </c>
      <c r="J2625" s="192" t="s">
        <v>29870</v>
      </c>
      <c r="K2625" s="192" t="s">
        <v>8069</v>
      </c>
      <c r="L2625" s="192" t="s">
        <v>1447</v>
      </c>
    </row>
    <row r="2626" spans="1:12" ht="15" x14ac:dyDescent="0.25">
      <c r="A2626" s="189" t="s">
        <v>8728</v>
      </c>
      <c r="B2626" s="190" t="s">
        <v>2314</v>
      </c>
      <c r="C2626" s="190" t="s">
        <v>29797</v>
      </c>
      <c r="D2626" s="190" t="s">
        <v>29797</v>
      </c>
      <c r="E2626" s="190" t="s">
        <v>29797</v>
      </c>
      <c r="F2626" s="190" t="s">
        <v>29797</v>
      </c>
      <c r="G2626" s="190" t="s">
        <v>29797</v>
      </c>
      <c r="H2626" s="190" t="s">
        <v>31376</v>
      </c>
      <c r="I2626" s="190" t="s">
        <v>5062</v>
      </c>
      <c r="J2626" s="190" t="s">
        <v>29821</v>
      </c>
      <c r="K2626" s="190" t="s">
        <v>5062</v>
      </c>
      <c r="L2626" s="190" t="s">
        <v>1447</v>
      </c>
    </row>
    <row r="2627" spans="1:12" ht="15" x14ac:dyDescent="0.25">
      <c r="A2627" s="191" t="s">
        <v>15670</v>
      </c>
      <c r="B2627" s="192" t="s">
        <v>19533</v>
      </c>
      <c r="C2627" s="192" t="s">
        <v>29797</v>
      </c>
      <c r="D2627" s="192" t="s">
        <v>29797</v>
      </c>
      <c r="E2627" s="192" t="s">
        <v>29797</v>
      </c>
      <c r="F2627" s="192" t="s">
        <v>29797</v>
      </c>
      <c r="G2627" s="192" t="s">
        <v>29797</v>
      </c>
      <c r="H2627" s="192" t="s">
        <v>29797</v>
      </c>
      <c r="I2627" s="192" t="s">
        <v>29797</v>
      </c>
      <c r="J2627" s="192" t="s">
        <v>29797</v>
      </c>
      <c r="K2627" s="192" t="s">
        <v>29797</v>
      </c>
      <c r="L2627" s="192" t="s">
        <v>1447</v>
      </c>
    </row>
    <row r="2628" spans="1:12" ht="15" x14ac:dyDescent="0.25">
      <c r="A2628" s="189" t="s">
        <v>8729</v>
      </c>
      <c r="B2628" s="190" t="s">
        <v>2315</v>
      </c>
      <c r="C2628" s="190" t="s">
        <v>29797</v>
      </c>
      <c r="D2628" s="190" t="s">
        <v>29797</v>
      </c>
      <c r="E2628" s="190" t="s">
        <v>29797</v>
      </c>
      <c r="F2628" s="190" t="s">
        <v>29797</v>
      </c>
      <c r="G2628" s="190" t="s">
        <v>29797</v>
      </c>
      <c r="H2628" s="190" t="s">
        <v>32184</v>
      </c>
      <c r="I2628" s="190" t="s">
        <v>32185</v>
      </c>
      <c r="J2628" s="190" t="s">
        <v>31325</v>
      </c>
      <c r="K2628" s="190" t="s">
        <v>5073</v>
      </c>
      <c r="L2628" s="190" t="s">
        <v>1447</v>
      </c>
    </row>
    <row r="2629" spans="1:12" ht="15" x14ac:dyDescent="0.25">
      <c r="A2629" s="191" t="s">
        <v>15671</v>
      </c>
      <c r="B2629" s="192" t="s">
        <v>19534</v>
      </c>
      <c r="C2629" s="192" t="s">
        <v>29797</v>
      </c>
      <c r="D2629" s="192" t="s">
        <v>29797</v>
      </c>
      <c r="E2629" s="192" t="s">
        <v>29797</v>
      </c>
      <c r="F2629" s="192" t="s">
        <v>29797</v>
      </c>
      <c r="G2629" s="192" t="s">
        <v>29797</v>
      </c>
      <c r="H2629" s="192" t="s">
        <v>29797</v>
      </c>
      <c r="I2629" s="192" t="s">
        <v>29797</v>
      </c>
      <c r="J2629" s="192" t="s">
        <v>29797</v>
      </c>
      <c r="K2629" s="192" t="s">
        <v>29797</v>
      </c>
      <c r="L2629" s="192" t="s">
        <v>29797</v>
      </c>
    </row>
    <row r="2630" spans="1:12" ht="15" x14ac:dyDescent="0.25">
      <c r="A2630" s="189" t="s">
        <v>4571</v>
      </c>
      <c r="B2630" s="190" t="s">
        <v>4572</v>
      </c>
      <c r="C2630" s="190" t="s">
        <v>29797</v>
      </c>
      <c r="D2630" s="190" t="s">
        <v>29797</v>
      </c>
      <c r="E2630" s="190" t="s">
        <v>29797</v>
      </c>
      <c r="F2630" s="190" t="s">
        <v>29797</v>
      </c>
      <c r="G2630" s="190" t="s">
        <v>29797</v>
      </c>
      <c r="H2630" s="190" t="s">
        <v>31623</v>
      </c>
      <c r="I2630" s="190" t="s">
        <v>31624</v>
      </c>
      <c r="J2630" s="190" t="s">
        <v>29821</v>
      </c>
      <c r="K2630" s="190" t="s">
        <v>5062</v>
      </c>
      <c r="L2630" s="190" t="s">
        <v>1447</v>
      </c>
    </row>
    <row r="2631" spans="1:12" ht="15" x14ac:dyDescent="0.25">
      <c r="A2631" s="191" t="s">
        <v>4573</v>
      </c>
      <c r="B2631" s="192" t="s">
        <v>4574</v>
      </c>
      <c r="C2631" s="192" t="s">
        <v>29797</v>
      </c>
      <c r="D2631" s="192" t="s">
        <v>29797</v>
      </c>
      <c r="E2631" s="192" t="s">
        <v>29797</v>
      </c>
      <c r="F2631" s="192" t="s">
        <v>29797</v>
      </c>
      <c r="G2631" s="192" t="s">
        <v>29797</v>
      </c>
      <c r="H2631" s="192" t="s">
        <v>31376</v>
      </c>
      <c r="I2631" s="192" t="s">
        <v>5062</v>
      </c>
      <c r="J2631" s="192" t="s">
        <v>29821</v>
      </c>
      <c r="K2631" s="192" t="s">
        <v>5062</v>
      </c>
      <c r="L2631" s="192" t="s">
        <v>1447</v>
      </c>
    </row>
    <row r="2632" spans="1:12" ht="15" x14ac:dyDescent="0.25">
      <c r="A2632" s="189" t="s">
        <v>23991</v>
      </c>
      <c r="B2632" s="190" t="s">
        <v>23992</v>
      </c>
      <c r="C2632" s="190" t="s">
        <v>29797</v>
      </c>
      <c r="D2632" s="190" t="s">
        <v>29797</v>
      </c>
      <c r="E2632" s="190" t="s">
        <v>29797</v>
      </c>
      <c r="F2632" s="190" t="s">
        <v>29797</v>
      </c>
      <c r="G2632" s="190" t="s">
        <v>29797</v>
      </c>
      <c r="H2632" s="190" t="s">
        <v>31307</v>
      </c>
      <c r="I2632" s="190" t="s">
        <v>5062</v>
      </c>
      <c r="J2632" s="190" t="s">
        <v>29821</v>
      </c>
      <c r="K2632" s="190" t="s">
        <v>5062</v>
      </c>
      <c r="L2632" s="190" t="s">
        <v>1447</v>
      </c>
    </row>
    <row r="2633" spans="1:12" ht="15" x14ac:dyDescent="0.25">
      <c r="A2633" s="191" t="s">
        <v>15672</v>
      </c>
      <c r="B2633" s="192" t="s">
        <v>19535</v>
      </c>
      <c r="C2633" s="192" t="s">
        <v>29797</v>
      </c>
      <c r="D2633" s="192" t="s">
        <v>29797</v>
      </c>
      <c r="E2633" s="192" t="s">
        <v>29797</v>
      </c>
      <c r="F2633" s="192" t="s">
        <v>29797</v>
      </c>
      <c r="G2633" s="192" t="s">
        <v>29797</v>
      </c>
      <c r="H2633" s="192" t="s">
        <v>31465</v>
      </c>
      <c r="I2633" s="192" t="s">
        <v>1386</v>
      </c>
      <c r="J2633" s="192" t="s">
        <v>29821</v>
      </c>
      <c r="K2633" s="192" t="s">
        <v>5062</v>
      </c>
      <c r="L2633" s="192" t="s">
        <v>1447</v>
      </c>
    </row>
    <row r="2634" spans="1:12" ht="15" x14ac:dyDescent="0.25">
      <c r="A2634" s="189" t="s">
        <v>8730</v>
      </c>
      <c r="B2634" s="190" t="s">
        <v>2316</v>
      </c>
      <c r="C2634" s="190" t="s">
        <v>29797</v>
      </c>
      <c r="D2634" s="190" t="s">
        <v>29797</v>
      </c>
      <c r="E2634" s="190" t="s">
        <v>29797</v>
      </c>
      <c r="F2634" s="190" t="s">
        <v>29797</v>
      </c>
      <c r="G2634" s="190" t="s">
        <v>29797</v>
      </c>
      <c r="H2634" s="190" t="s">
        <v>32186</v>
      </c>
      <c r="I2634" s="190" t="s">
        <v>32187</v>
      </c>
      <c r="J2634" s="190" t="s">
        <v>29914</v>
      </c>
      <c r="K2634" s="190" t="s">
        <v>12021</v>
      </c>
      <c r="L2634" s="190" t="s">
        <v>1447</v>
      </c>
    </row>
    <row r="2635" spans="1:12" ht="15" x14ac:dyDescent="0.25">
      <c r="A2635" s="191" t="s">
        <v>15673</v>
      </c>
      <c r="B2635" s="192" t="s">
        <v>19536</v>
      </c>
      <c r="C2635" s="192" t="s">
        <v>29797</v>
      </c>
      <c r="D2635" s="192" t="s">
        <v>29797</v>
      </c>
      <c r="E2635" s="192" t="s">
        <v>29797</v>
      </c>
      <c r="F2635" s="192" t="s">
        <v>29797</v>
      </c>
      <c r="G2635" s="192" t="s">
        <v>29797</v>
      </c>
      <c r="H2635" s="192" t="s">
        <v>29797</v>
      </c>
      <c r="I2635" s="192" t="s">
        <v>29797</v>
      </c>
      <c r="J2635" s="192" t="s">
        <v>29797</v>
      </c>
      <c r="K2635" s="192" t="s">
        <v>29797</v>
      </c>
      <c r="L2635" s="192" t="s">
        <v>29797</v>
      </c>
    </row>
    <row r="2636" spans="1:12" ht="15" x14ac:dyDescent="0.25">
      <c r="A2636" s="189" t="s">
        <v>15674</v>
      </c>
      <c r="B2636" s="190" t="s">
        <v>19537</v>
      </c>
      <c r="C2636" s="190" t="s">
        <v>29797</v>
      </c>
      <c r="D2636" s="190" t="s">
        <v>29797</v>
      </c>
      <c r="E2636" s="190" t="s">
        <v>29797</v>
      </c>
      <c r="F2636" s="190" t="s">
        <v>29797</v>
      </c>
      <c r="G2636" s="190" t="s">
        <v>29797</v>
      </c>
      <c r="H2636" s="190" t="s">
        <v>32046</v>
      </c>
      <c r="I2636" s="190" t="s">
        <v>32047</v>
      </c>
      <c r="J2636" s="190" t="s">
        <v>29821</v>
      </c>
      <c r="K2636" s="190" t="s">
        <v>5062</v>
      </c>
      <c r="L2636" s="190" t="s">
        <v>1447</v>
      </c>
    </row>
    <row r="2637" spans="1:12" ht="15" x14ac:dyDescent="0.25">
      <c r="A2637" s="191" t="s">
        <v>8731</v>
      </c>
      <c r="B2637" s="192" t="s">
        <v>2317</v>
      </c>
      <c r="C2637" s="192" t="s">
        <v>29797</v>
      </c>
      <c r="D2637" s="192" t="s">
        <v>29797</v>
      </c>
      <c r="E2637" s="192" t="s">
        <v>29797</v>
      </c>
      <c r="F2637" s="192" t="s">
        <v>29797</v>
      </c>
      <c r="G2637" s="192" t="s">
        <v>29797</v>
      </c>
      <c r="H2637" s="192" t="s">
        <v>32046</v>
      </c>
      <c r="I2637" s="192" t="s">
        <v>32047</v>
      </c>
      <c r="J2637" s="192" t="s">
        <v>29821</v>
      </c>
      <c r="K2637" s="192" t="s">
        <v>5062</v>
      </c>
      <c r="L2637" s="192" t="s">
        <v>1447</v>
      </c>
    </row>
    <row r="2638" spans="1:12" ht="15" x14ac:dyDescent="0.25">
      <c r="A2638" s="189" t="s">
        <v>23993</v>
      </c>
      <c r="B2638" s="190" t="s">
        <v>23994</v>
      </c>
      <c r="C2638" s="190" t="s">
        <v>29797</v>
      </c>
      <c r="D2638" s="190" t="s">
        <v>29797</v>
      </c>
      <c r="E2638" s="190" t="s">
        <v>29797</v>
      </c>
      <c r="F2638" s="190" t="s">
        <v>29797</v>
      </c>
      <c r="G2638" s="190" t="s">
        <v>29797</v>
      </c>
      <c r="H2638" s="190" t="s">
        <v>31402</v>
      </c>
      <c r="I2638" s="190" t="s">
        <v>31403</v>
      </c>
      <c r="J2638" s="190" t="s">
        <v>29821</v>
      </c>
      <c r="K2638" s="190" t="s">
        <v>5062</v>
      </c>
      <c r="L2638" s="190" t="s">
        <v>1447</v>
      </c>
    </row>
    <row r="2639" spans="1:12" ht="15" x14ac:dyDescent="0.25">
      <c r="A2639" s="191" t="s">
        <v>8732</v>
      </c>
      <c r="B2639" s="192" t="s">
        <v>2318</v>
      </c>
      <c r="C2639" s="192" t="s">
        <v>29812</v>
      </c>
      <c r="D2639" s="192" t="s">
        <v>29824</v>
      </c>
      <c r="E2639" s="192" t="s">
        <v>30116</v>
      </c>
      <c r="F2639" s="192" t="s">
        <v>29804</v>
      </c>
      <c r="G2639" s="192" t="s">
        <v>30058</v>
      </c>
      <c r="H2639" s="192" t="s">
        <v>31307</v>
      </c>
      <c r="I2639" s="192" t="s">
        <v>5062</v>
      </c>
      <c r="J2639" s="192" t="s">
        <v>29821</v>
      </c>
      <c r="K2639" s="192" t="s">
        <v>5062</v>
      </c>
      <c r="L2639" s="192" t="s">
        <v>1447</v>
      </c>
    </row>
    <row r="2640" spans="1:12" ht="15" x14ac:dyDescent="0.25">
      <c r="A2640" s="189" t="s">
        <v>8733</v>
      </c>
      <c r="B2640" s="190" t="s">
        <v>2319</v>
      </c>
      <c r="C2640" s="190" t="s">
        <v>29797</v>
      </c>
      <c r="D2640" s="190" t="s">
        <v>29797</v>
      </c>
      <c r="E2640" s="190" t="s">
        <v>29797</v>
      </c>
      <c r="F2640" s="190" t="s">
        <v>29797</v>
      </c>
      <c r="G2640" s="190" t="s">
        <v>29797</v>
      </c>
      <c r="H2640" s="190" t="s">
        <v>31402</v>
      </c>
      <c r="I2640" s="190" t="s">
        <v>31403</v>
      </c>
      <c r="J2640" s="190" t="s">
        <v>29821</v>
      </c>
      <c r="K2640" s="190" t="s">
        <v>5062</v>
      </c>
      <c r="L2640" s="190" t="s">
        <v>1447</v>
      </c>
    </row>
    <row r="2641" spans="1:12" ht="15" x14ac:dyDescent="0.25">
      <c r="A2641" s="191" t="s">
        <v>23995</v>
      </c>
      <c r="B2641" s="192" t="s">
        <v>2320</v>
      </c>
      <c r="C2641" s="192" t="s">
        <v>29797</v>
      </c>
      <c r="D2641" s="192" t="s">
        <v>29797</v>
      </c>
      <c r="E2641" s="192" t="s">
        <v>29797</v>
      </c>
      <c r="F2641" s="192" t="s">
        <v>29797</v>
      </c>
      <c r="G2641" s="192" t="s">
        <v>29797</v>
      </c>
      <c r="H2641" s="192" t="s">
        <v>29797</v>
      </c>
      <c r="I2641" s="192" t="s">
        <v>29797</v>
      </c>
      <c r="J2641" s="192" t="s">
        <v>29797</v>
      </c>
      <c r="K2641" s="192" t="s">
        <v>29797</v>
      </c>
      <c r="L2641" s="192" t="s">
        <v>1441</v>
      </c>
    </row>
    <row r="2642" spans="1:12" ht="15" x14ac:dyDescent="0.25">
      <c r="A2642" s="189" t="s">
        <v>8734</v>
      </c>
      <c r="B2642" s="190" t="s">
        <v>2321</v>
      </c>
      <c r="C2642" s="190" t="s">
        <v>29797</v>
      </c>
      <c r="D2642" s="190" t="s">
        <v>29797</v>
      </c>
      <c r="E2642" s="190" t="s">
        <v>29797</v>
      </c>
      <c r="F2642" s="190" t="s">
        <v>29797</v>
      </c>
      <c r="G2642" s="190" t="s">
        <v>29797</v>
      </c>
      <c r="H2642" s="190" t="s">
        <v>31588</v>
      </c>
      <c r="I2642" s="190" t="s">
        <v>30455</v>
      </c>
      <c r="J2642" s="190" t="s">
        <v>29870</v>
      </c>
      <c r="K2642" s="190" t="s">
        <v>8069</v>
      </c>
      <c r="L2642" s="190" t="s">
        <v>1447</v>
      </c>
    </row>
    <row r="2643" spans="1:12" ht="15" x14ac:dyDescent="0.25">
      <c r="A2643" s="191" t="s">
        <v>15675</v>
      </c>
      <c r="B2643" s="192" t="s">
        <v>19538</v>
      </c>
      <c r="C2643" s="192" t="s">
        <v>29797</v>
      </c>
      <c r="D2643" s="192" t="s">
        <v>29797</v>
      </c>
      <c r="E2643" s="192" t="s">
        <v>29797</v>
      </c>
      <c r="F2643" s="192" t="s">
        <v>29797</v>
      </c>
      <c r="G2643" s="192" t="s">
        <v>29797</v>
      </c>
      <c r="H2643" s="192" t="s">
        <v>31575</v>
      </c>
      <c r="I2643" s="192" t="s">
        <v>1413</v>
      </c>
      <c r="J2643" s="192" t="s">
        <v>29821</v>
      </c>
      <c r="K2643" s="192" t="s">
        <v>5062</v>
      </c>
      <c r="L2643" s="192" t="s">
        <v>1447</v>
      </c>
    </row>
    <row r="2644" spans="1:12" ht="15" x14ac:dyDescent="0.25">
      <c r="A2644" s="189" t="s">
        <v>23996</v>
      </c>
      <c r="B2644" s="190" t="s">
        <v>23997</v>
      </c>
      <c r="C2644" s="190" t="s">
        <v>29797</v>
      </c>
      <c r="D2644" s="190" t="s">
        <v>29797</v>
      </c>
      <c r="E2644" s="190" t="s">
        <v>29797</v>
      </c>
      <c r="F2644" s="190" t="s">
        <v>29797</v>
      </c>
      <c r="G2644" s="190" t="s">
        <v>29797</v>
      </c>
      <c r="H2644" s="190" t="s">
        <v>31312</v>
      </c>
      <c r="I2644" s="190" t="s">
        <v>31313</v>
      </c>
      <c r="J2644" s="190" t="s">
        <v>29821</v>
      </c>
      <c r="K2644" s="190" t="s">
        <v>5062</v>
      </c>
      <c r="L2644" s="190" t="s">
        <v>1447</v>
      </c>
    </row>
    <row r="2645" spans="1:12" ht="15" x14ac:dyDescent="0.25">
      <c r="A2645" s="191" t="s">
        <v>15676</v>
      </c>
      <c r="B2645" s="192" t="s">
        <v>19539</v>
      </c>
      <c r="C2645" s="192" t="s">
        <v>29797</v>
      </c>
      <c r="D2645" s="192" t="s">
        <v>29797</v>
      </c>
      <c r="E2645" s="192" t="s">
        <v>29797</v>
      </c>
      <c r="F2645" s="192" t="s">
        <v>29797</v>
      </c>
      <c r="G2645" s="192" t="s">
        <v>29797</v>
      </c>
      <c r="H2645" s="192" t="s">
        <v>29797</v>
      </c>
      <c r="I2645" s="192" t="s">
        <v>29797</v>
      </c>
      <c r="J2645" s="192" t="s">
        <v>29797</v>
      </c>
      <c r="K2645" s="192" t="s">
        <v>29797</v>
      </c>
      <c r="L2645" s="192" t="s">
        <v>29797</v>
      </c>
    </row>
    <row r="2646" spans="1:12" ht="15" x14ac:dyDescent="0.25">
      <c r="A2646" s="189" t="s">
        <v>23998</v>
      </c>
      <c r="B2646" s="190" t="s">
        <v>23999</v>
      </c>
      <c r="C2646" s="190" t="s">
        <v>29797</v>
      </c>
      <c r="D2646" s="190" t="s">
        <v>29797</v>
      </c>
      <c r="E2646" s="190" t="s">
        <v>29797</v>
      </c>
      <c r="F2646" s="190" t="s">
        <v>29797</v>
      </c>
      <c r="G2646" s="190" t="s">
        <v>29797</v>
      </c>
      <c r="H2646" s="190" t="s">
        <v>31354</v>
      </c>
      <c r="I2646" s="190" t="s">
        <v>30165</v>
      </c>
      <c r="J2646" s="190" t="s">
        <v>29821</v>
      </c>
      <c r="K2646" s="190" t="s">
        <v>5062</v>
      </c>
      <c r="L2646" s="190" t="s">
        <v>1447</v>
      </c>
    </row>
    <row r="2647" spans="1:12" ht="15" x14ac:dyDescent="0.25">
      <c r="A2647" s="191" t="s">
        <v>8735</v>
      </c>
      <c r="B2647" s="192" t="s">
        <v>2322</v>
      </c>
      <c r="C2647" s="192" t="s">
        <v>29797</v>
      </c>
      <c r="D2647" s="192" t="s">
        <v>29797</v>
      </c>
      <c r="E2647" s="192" t="s">
        <v>29797</v>
      </c>
      <c r="F2647" s="192" t="s">
        <v>29797</v>
      </c>
      <c r="G2647" s="192" t="s">
        <v>29797</v>
      </c>
      <c r="H2647" s="192" t="s">
        <v>31743</v>
      </c>
      <c r="I2647" s="192" t="s">
        <v>31744</v>
      </c>
      <c r="J2647" s="192" t="s">
        <v>31325</v>
      </c>
      <c r="K2647" s="192" t="s">
        <v>5073</v>
      </c>
      <c r="L2647" s="192" t="s">
        <v>1447</v>
      </c>
    </row>
    <row r="2648" spans="1:12" ht="15" x14ac:dyDescent="0.25">
      <c r="A2648" s="189" t="s">
        <v>24000</v>
      </c>
      <c r="B2648" s="190" t="s">
        <v>24001</v>
      </c>
      <c r="C2648" s="190" t="s">
        <v>29797</v>
      </c>
      <c r="D2648" s="190" t="s">
        <v>29797</v>
      </c>
      <c r="E2648" s="190" t="s">
        <v>29797</v>
      </c>
      <c r="F2648" s="190" t="s">
        <v>29797</v>
      </c>
      <c r="G2648" s="190" t="s">
        <v>29797</v>
      </c>
      <c r="H2648" s="190" t="s">
        <v>31695</v>
      </c>
      <c r="I2648" s="190" t="s">
        <v>31696</v>
      </c>
      <c r="J2648" s="190" t="s">
        <v>29821</v>
      </c>
      <c r="K2648" s="190" t="s">
        <v>5062</v>
      </c>
      <c r="L2648" s="190" t="s">
        <v>1447</v>
      </c>
    </row>
    <row r="2649" spans="1:12" ht="15" x14ac:dyDescent="0.25">
      <c r="A2649" s="191" t="s">
        <v>24002</v>
      </c>
      <c r="B2649" s="192" t="s">
        <v>24003</v>
      </c>
      <c r="C2649" s="192" t="s">
        <v>29797</v>
      </c>
      <c r="D2649" s="192" t="s">
        <v>29797</v>
      </c>
      <c r="E2649" s="192" t="s">
        <v>29797</v>
      </c>
      <c r="F2649" s="192" t="s">
        <v>29797</v>
      </c>
      <c r="G2649" s="192" t="s">
        <v>29797</v>
      </c>
      <c r="H2649" s="192" t="s">
        <v>29797</v>
      </c>
      <c r="I2649" s="192" t="s">
        <v>29797</v>
      </c>
      <c r="J2649" s="192" t="s">
        <v>29797</v>
      </c>
      <c r="K2649" s="192" t="s">
        <v>29797</v>
      </c>
      <c r="L2649" s="192" t="s">
        <v>29797</v>
      </c>
    </row>
    <row r="2650" spans="1:12" ht="15" x14ac:dyDescent="0.25">
      <c r="A2650" s="189" t="s">
        <v>8736</v>
      </c>
      <c r="B2650" s="190" t="s">
        <v>2323</v>
      </c>
      <c r="C2650" s="190" t="s">
        <v>29797</v>
      </c>
      <c r="D2650" s="190" t="s">
        <v>29797</v>
      </c>
      <c r="E2650" s="190" t="s">
        <v>29797</v>
      </c>
      <c r="F2650" s="190" t="s">
        <v>29797</v>
      </c>
      <c r="G2650" s="190" t="s">
        <v>29797</v>
      </c>
      <c r="H2650" s="190" t="s">
        <v>29797</v>
      </c>
      <c r="I2650" s="190" t="s">
        <v>29797</v>
      </c>
      <c r="J2650" s="190" t="s">
        <v>29797</v>
      </c>
      <c r="K2650" s="190" t="s">
        <v>29797</v>
      </c>
      <c r="L2650" s="190" t="s">
        <v>29797</v>
      </c>
    </row>
    <row r="2651" spans="1:12" ht="15" x14ac:dyDescent="0.25">
      <c r="A2651" s="191" t="s">
        <v>15677</v>
      </c>
      <c r="B2651" s="192" t="s">
        <v>19540</v>
      </c>
      <c r="C2651" s="192" t="s">
        <v>29797</v>
      </c>
      <c r="D2651" s="192" t="s">
        <v>29797</v>
      </c>
      <c r="E2651" s="192" t="s">
        <v>29797</v>
      </c>
      <c r="F2651" s="192" t="s">
        <v>29797</v>
      </c>
      <c r="G2651" s="192" t="s">
        <v>29797</v>
      </c>
      <c r="H2651" s="192" t="s">
        <v>29797</v>
      </c>
      <c r="I2651" s="192" t="s">
        <v>29797</v>
      </c>
      <c r="J2651" s="192" t="s">
        <v>29797</v>
      </c>
      <c r="K2651" s="192" t="s">
        <v>29797</v>
      </c>
      <c r="L2651" s="192" t="s">
        <v>29797</v>
      </c>
    </row>
    <row r="2652" spans="1:12" ht="15" x14ac:dyDescent="0.25">
      <c r="A2652" s="189" t="s">
        <v>8737</v>
      </c>
      <c r="B2652" s="190" t="s">
        <v>2324</v>
      </c>
      <c r="C2652" s="190" t="s">
        <v>29797</v>
      </c>
      <c r="D2652" s="190" t="s">
        <v>29797</v>
      </c>
      <c r="E2652" s="190" t="s">
        <v>29797</v>
      </c>
      <c r="F2652" s="190" t="s">
        <v>29797</v>
      </c>
      <c r="G2652" s="190" t="s">
        <v>29797</v>
      </c>
      <c r="H2652" s="190" t="s">
        <v>31588</v>
      </c>
      <c r="I2652" s="190" t="s">
        <v>30455</v>
      </c>
      <c r="J2652" s="190" t="s">
        <v>29870</v>
      </c>
      <c r="K2652" s="190" t="s">
        <v>8069</v>
      </c>
      <c r="L2652" s="190" t="s">
        <v>1447</v>
      </c>
    </row>
    <row r="2653" spans="1:12" ht="15" x14ac:dyDescent="0.25">
      <c r="A2653" s="191" t="s">
        <v>8738</v>
      </c>
      <c r="B2653" s="192" t="s">
        <v>2325</v>
      </c>
      <c r="C2653" s="192" t="s">
        <v>29797</v>
      </c>
      <c r="D2653" s="192" t="s">
        <v>29797</v>
      </c>
      <c r="E2653" s="192" t="s">
        <v>29797</v>
      </c>
      <c r="F2653" s="192" t="s">
        <v>29797</v>
      </c>
      <c r="G2653" s="192" t="s">
        <v>29797</v>
      </c>
      <c r="H2653" s="192" t="s">
        <v>31447</v>
      </c>
      <c r="I2653" s="192" t="s">
        <v>31448</v>
      </c>
      <c r="J2653" s="192" t="s">
        <v>29821</v>
      </c>
      <c r="K2653" s="192" t="s">
        <v>5062</v>
      </c>
      <c r="L2653" s="192" t="s">
        <v>1447</v>
      </c>
    </row>
    <row r="2654" spans="1:12" ht="15" x14ac:dyDescent="0.25">
      <c r="A2654" s="189" t="s">
        <v>15678</v>
      </c>
      <c r="B2654" s="190" t="s">
        <v>19541</v>
      </c>
      <c r="C2654" s="190" t="s">
        <v>29797</v>
      </c>
      <c r="D2654" s="190" t="s">
        <v>29797</v>
      </c>
      <c r="E2654" s="190" t="s">
        <v>29797</v>
      </c>
      <c r="F2654" s="190" t="s">
        <v>29797</v>
      </c>
      <c r="G2654" s="190" t="s">
        <v>29797</v>
      </c>
      <c r="H2654" s="190" t="s">
        <v>31546</v>
      </c>
      <c r="I2654" s="190" t="s">
        <v>31547</v>
      </c>
      <c r="J2654" s="190" t="s">
        <v>29821</v>
      </c>
      <c r="K2654" s="190" t="s">
        <v>5062</v>
      </c>
      <c r="L2654" s="190" t="s">
        <v>1447</v>
      </c>
    </row>
    <row r="2655" spans="1:12" ht="15" x14ac:dyDescent="0.25">
      <c r="A2655" s="191" t="s">
        <v>8739</v>
      </c>
      <c r="B2655" s="192" t="s">
        <v>2326</v>
      </c>
      <c r="C2655" s="192" t="s">
        <v>29797</v>
      </c>
      <c r="D2655" s="192" t="s">
        <v>29797</v>
      </c>
      <c r="E2655" s="192" t="s">
        <v>29797</v>
      </c>
      <c r="F2655" s="192" t="s">
        <v>29797</v>
      </c>
      <c r="G2655" s="192" t="s">
        <v>29797</v>
      </c>
      <c r="H2655" s="192" t="s">
        <v>31333</v>
      </c>
      <c r="I2655" s="192" t="s">
        <v>5073</v>
      </c>
      <c r="J2655" s="192" t="s">
        <v>31325</v>
      </c>
      <c r="K2655" s="192" t="s">
        <v>5073</v>
      </c>
      <c r="L2655" s="192" t="s">
        <v>1447</v>
      </c>
    </row>
    <row r="2656" spans="1:12" ht="15" x14ac:dyDescent="0.25">
      <c r="A2656" s="189" t="s">
        <v>8740</v>
      </c>
      <c r="B2656" s="190" t="s">
        <v>2327</v>
      </c>
      <c r="C2656" s="190" t="s">
        <v>29797</v>
      </c>
      <c r="D2656" s="190" t="s">
        <v>29797</v>
      </c>
      <c r="E2656" s="190" t="s">
        <v>29797</v>
      </c>
      <c r="F2656" s="190" t="s">
        <v>29797</v>
      </c>
      <c r="G2656" s="190" t="s">
        <v>29797</v>
      </c>
      <c r="H2656" s="190" t="s">
        <v>29797</v>
      </c>
      <c r="I2656" s="190" t="s">
        <v>29797</v>
      </c>
      <c r="J2656" s="190" t="s">
        <v>29797</v>
      </c>
      <c r="K2656" s="190" t="s">
        <v>29797</v>
      </c>
      <c r="L2656" s="190" t="s">
        <v>29797</v>
      </c>
    </row>
    <row r="2657" spans="1:12" ht="15" x14ac:dyDescent="0.25">
      <c r="A2657" s="191" t="s">
        <v>15679</v>
      </c>
      <c r="B2657" s="192" t="s">
        <v>19542</v>
      </c>
      <c r="C2657" s="192" t="s">
        <v>29797</v>
      </c>
      <c r="D2657" s="192" t="s">
        <v>29797</v>
      </c>
      <c r="E2657" s="192" t="s">
        <v>29797</v>
      </c>
      <c r="F2657" s="192" t="s">
        <v>29797</v>
      </c>
      <c r="G2657" s="192" t="s">
        <v>29797</v>
      </c>
      <c r="H2657" s="192" t="s">
        <v>29797</v>
      </c>
      <c r="I2657" s="192" t="s">
        <v>29797</v>
      </c>
      <c r="J2657" s="192" t="s">
        <v>29797</v>
      </c>
      <c r="K2657" s="192" t="s">
        <v>29797</v>
      </c>
      <c r="L2657" s="192" t="s">
        <v>1447</v>
      </c>
    </row>
    <row r="2658" spans="1:12" ht="15" x14ac:dyDescent="0.25">
      <c r="A2658" s="189" t="s">
        <v>15680</v>
      </c>
      <c r="B2658" s="190" t="s">
        <v>19543</v>
      </c>
      <c r="C2658" s="190" t="s">
        <v>29797</v>
      </c>
      <c r="D2658" s="190" t="s">
        <v>29797</v>
      </c>
      <c r="E2658" s="190" t="s">
        <v>29797</v>
      </c>
      <c r="F2658" s="190" t="s">
        <v>29797</v>
      </c>
      <c r="G2658" s="190" t="s">
        <v>29797</v>
      </c>
      <c r="H2658" s="190" t="s">
        <v>31307</v>
      </c>
      <c r="I2658" s="190" t="s">
        <v>5062</v>
      </c>
      <c r="J2658" s="190" t="s">
        <v>29821</v>
      </c>
      <c r="K2658" s="190" t="s">
        <v>5062</v>
      </c>
      <c r="L2658" s="190" t="s">
        <v>1447</v>
      </c>
    </row>
    <row r="2659" spans="1:12" ht="15" x14ac:dyDescent="0.25">
      <c r="A2659" s="191" t="s">
        <v>15681</v>
      </c>
      <c r="B2659" s="192" t="s">
        <v>19544</v>
      </c>
      <c r="C2659" s="192" t="s">
        <v>29797</v>
      </c>
      <c r="D2659" s="192" t="s">
        <v>29797</v>
      </c>
      <c r="E2659" s="192" t="s">
        <v>29797</v>
      </c>
      <c r="F2659" s="192" t="s">
        <v>29797</v>
      </c>
      <c r="G2659" s="192" t="s">
        <v>29797</v>
      </c>
      <c r="H2659" s="192" t="s">
        <v>31560</v>
      </c>
      <c r="I2659" s="192" t="s">
        <v>5073</v>
      </c>
      <c r="J2659" s="192" t="s">
        <v>31325</v>
      </c>
      <c r="K2659" s="192" t="s">
        <v>5073</v>
      </c>
      <c r="L2659" s="192" t="s">
        <v>1447</v>
      </c>
    </row>
    <row r="2660" spans="1:12" ht="15" x14ac:dyDescent="0.25">
      <c r="A2660" s="189" t="s">
        <v>8741</v>
      </c>
      <c r="B2660" s="190" t="s">
        <v>2328</v>
      </c>
      <c r="C2660" s="190" t="s">
        <v>29797</v>
      </c>
      <c r="D2660" s="190" t="s">
        <v>29797</v>
      </c>
      <c r="E2660" s="190" t="s">
        <v>29797</v>
      </c>
      <c r="F2660" s="190" t="s">
        <v>29797</v>
      </c>
      <c r="G2660" s="190" t="s">
        <v>29797</v>
      </c>
      <c r="H2660" s="190" t="s">
        <v>31959</v>
      </c>
      <c r="I2660" s="190" t="s">
        <v>31960</v>
      </c>
      <c r="J2660" s="190" t="s">
        <v>29875</v>
      </c>
      <c r="K2660" s="190" t="s">
        <v>7466</v>
      </c>
      <c r="L2660" s="190" t="s">
        <v>1447</v>
      </c>
    </row>
    <row r="2661" spans="1:12" ht="15" x14ac:dyDescent="0.25">
      <c r="A2661" s="191" t="s">
        <v>8742</v>
      </c>
      <c r="B2661" s="192" t="s">
        <v>2329</v>
      </c>
      <c r="C2661" s="192" t="s">
        <v>29797</v>
      </c>
      <c r="D2661" s="192" t="s">
        <v>29797</v>
      </c>
      <c r="E2661" s="192" t="s">
        <v>29797</v>
      </c>
      <c r="F2661" s="192" t="s">
        <v>29797</v>
      </c>
      <c r="G2661" s="192" t="s">
        <v>29797</v>
      </c>
      <c r="H2661" s="192" t="s">
        <v>32188</v>
      </c>
      <c r="I2661" s="192" t="s">
        <v>32189</v>
      </c>
      <c r="J2661" s="192" t="s">
        <v>31325</v>
      </c>
      <c r="K2661" s="192" t="s">
        <v>5073</v>
      </c>
      <c r="L2661" s="192" t="s">
        <v>1447</v>
      </c>
    </row>
    <row r="2662" spans="1:12" ht="15" x14ac:dyDescent="0.25">
      <c r="A2662" s="189" t="s">
        <v>8743</v>
      </c>
      <c r="B2662" s="190" t="s">
        <v>2330</v>
      </c>
      <c r="C2662" s="190" t="s">
        <v>29797</v>
      </c>
      <c r="D2662" s="190" t="s">
        <v>29797</v>
      </c>
      <c r="E2662" s="190" t="s">
        <v>29797</v>
      </c>
      <c r="F2662" s="190" t="s">
        <v>29797</v>
      </c>
      <c r="G2662" s="190" t="s">
        <v>29797</v>
      </c>
      <c r="H2662" s="190" t="s">
        <v>29797</v>
      </c>
      <c r="I2662" s="190" t="s">
        <v>29797</v>
      </c>
      <c r="J2662" s="190" t="s">
        <v>29797</v>
      </c>
      <c r="K2662" s="190" t="s">
        <v>29797</v>
      </c>
      <c r="L2662" s="190" t="s">
        <v>29797</v>
      </c>
    </row>
    <row r="2663" spans="1:12" ht="15" x14ac:dyDescent="0.25">
      <c r="A2663" s="191" t="s">
        <v>15682</v>
      </c>
      <c r="B2663" s="192" t="s">
        <v>19545</v>
      </c>
      <c r="C2663" s="192" t="s">
        <v>29797</v>
      </c>
      <c r="D2663" s="192" t="s">
        <v>29797</v>
      </c>
      <c r="E2663" s="192" t="s">
        <v>29797</v>
      </c>
      <c r="F2663" s="192" t="s">
        <v>29797</v>
      </c>
      <c r="G2663" s="192" t="s">
        <v>29797</v>
      </c>
      <c r="H2663" s="192" t="s">
        <v>29797</v>
      </c>
      <c r="I2663" s="192" t="s">
        <v>29797</v>
      </c>
      <c r="J2663" s="192" t="s">
        <v>29797</v>
      </c>
      <c r="K2663" s="192" t="s">
        <v>29797</v>
      </c>
      <c r="L2663" s="192" t="s">
        <v>29797</v>
      </c>
    </row>
    <row r="2664" spans="1:12" ht="15" x14ac:dyDescent="0.25">
      <c r="A2664" s="189" t="s">
        <v>8744</v>
      </c>
      <c r="B2664" s="190" t="s">
        <v>2331</v>
      </c>
      <c r="C2664" s="190" t="s">
        <v>29797</v>
      </c>
      <c r="D2664" s="190" t="s">
        <v>29797</v>
      </c>
      <c r="E2664" s="190" t="s">
        <v>29797</v>
      </c>
      <c r="F2664" s="190" t="s">
        <v>29797</v>
      </c>
      <c r="G2664" s="190" t="s">
        <v>29797</v>
      </c>
      <c r="H2664" s="190" t="s">
        <v>31588</v>
      </c>
      <c r="I2664" s="190" t="s">
        <v>30455</v>
      </c>
      <c r="J2664" s="190" t="s">
        <v>29870</v>
      </c>
      <c r="K2664" s="190" t="s">
        <v>8069</v>
      </c>
      <c r="L2664" s="190" t="s">
        <v>1447</v>
      </c>
    </row>
    <row r="2665" spans="1:12" ht="15" x14ac:dyDescent="0.25">
      <c r="A2665" s="191" t="s">
        <v>15683</v>
      </c>
      <c r="B2665" s="192" t="s">
        <v>19546</v>
      </c>
      <c r="C2665" s="192" t="s">
        <v>29797</v>
      </c>
      <c r="D2665" s="192" t="s">
        <v>29797</v>
      </c>
      <c r="E2665" s="192" t="s">
        <v>29797</v>
      </c>
      <c r="F2665" s="192" t="s">
        <v>29797</v>
      </c>
      <c r="G2665" s="192" t="s">
        <v>29797</v>
      </c>
      <c r="H2665" s="192" t="s">
        <v>29797</v>
      </c>
      <c r="I2665" s="192" t="s">
        <v>29797</v>
      </c>
      <c r="J2665" s="192" t="s">
        <v>29797</v>
      </c>
      <c r="K2665" s="192" t="s">
        <v>29797</v>
      </c>
      <c r="L2665" s="192" t="s">
        <v>29797</v>
      </c>
    </row>
    <row r="2666" spans="1:12" ht="15" x14ac:dyDescent="0.25">
      <c r="A2666" s="189" t="s">
        <v>8745</v>
      </c>
      <c r="B2666" s="190" t="s">
        <v>2332</v>
      </c>
      <c r="C2666" s="190" t="s">
        <v>29812</v>
      </c>
      <c r="D2666" s="190" t="s">
        <v>29824</v>
      </c>
      <c r="E2666" s="190" t="s">
        <v>30117</v>
      </c>
      <c r="F2666" s="190" t="s">
        <v>29804</v>
      </c>
      <c r="G2666" s="190" t="s">
        <v>29805</v>
      </c>
      <c r="H2666" s="190" t="s">
        <v>31372</v>
      </c>
      <c r="I2666" s="190" t="s">
        <v>5062</v>
      </c>
      <c r="J2666" s="190" t="s">
        <v>29821</v>
      </c>
      <c r="K2666" s="190" t="s">
        <v>5062</v>
      </c>
      <c r="L2666" s="190" t="s">
        <v>1447</v>
      </c>
    </row>
    <row r="2667" spans="1:12" ht="15" x14ac:dyDescent="0.25">
      <c r="A2667" s="191" t="s">
        <v>8746</v>
      </c>
      <c r="B2667" s="192" t="s">
        <v>2333</v>
      </c>
      <c r="C2667" s="192" t="s">
        <v>29812</v>
      </c>
      <c r="D2667" s="192" t="s">
        <v>29797</v>
      </c>
      <c r="E2667" s="192" t="s">
        <v>30118</v>
      </c>
      <c r="F2667" s="192" t="s">
        <v>29797</v>
      </c>
      <c r="G2667" s="192" t="s">
        <v>29797</v>
      </c>
      <c r="H2667" s="192" t="s">
        <v>31940</v>
      </c>
      <c r="I2667" s="192" t="s">
        <v>31941</v>
      </c>
      <c r="J2667" s="192" t="s">
        <v>31942</v>
      </c>
      <c r="K2667" s="192" t="s">
        <v>4575</v>
      </c>
      <c r="L2667" s="192" t="s">
        <v>1447</v>
      </c>
    </row>
    <row r="2668" spans="1:12" ht="15" x14ac:dyDescent="0.25">
      <c r="A2668" s="189" t="s">
        <v>15684</v>
      </c>
      <c r="B2668" s="190" t="s">
        <v>19547</v>
      </c>
      <c r="C2668" s="190" t="s">
        <v>29797</v>
      </c>
      <c r="D2668" s="190" t="s">
        <v>29797</v>
      </c>
      <c r="E2668" s="190" t="s">
        <v>29797</v>
      </c>
      <c r="F2668" s="190" t="s">
        <v>29797</v>
      </c>
      <c r="G2668" s="190" t="s">
        <v>29797</v>
      </c>
      <c r="H2668" s="190" t="s">
        <v>31838</v>
      </c>
      <c r="I2668" s="190" t="s">
        <v>5078</v>
      </c>
      <c r="J2668" s="190" t="s">
        <v>29826</v>
      </c>
      <c r="K2668" s="190" t="s">
        <v>5078</v>
      </c>
      <c r="L2668" s="190" t="s">
        <v>1447</v>
      </c>
    </row>
    <row r="2669" spans="1:12" ht="15" x14ac:dyDescent="0.25">
      <c r="A2669" s="191" t="s">
        <v>8747</v>
      </c>
      <c r="B2669" s="192" t="s">
        <v>2334</v>
      </c>
      <c r="C2669" s="192" t="s">
        <v>29797</v>
      </c>
      <c r="D2669" s="192" t="s">
        <v>29797</v>
      </c>
      <c r="E2669" s="192" t="s">
        <v>29797</v>
      </c>
      <c r="F2669" s="192" t="s">
        <v>29797</v>
      </c>
      <c r="G2669" s="192" t="s">
        <v>29797</v>
      </c>
      <c r="H2669" s="192" t="s">
        <v>29797</v>
      </c>
      <c r="I2669" s="192" t="s">
        <v>29797</v>
      </c>
      <c r="J2669" s="192" t="s">
        <v>29797</v>
      </c>
      <c r="K2669" s="192" t="s">
        <v>29797</v>
      </c>
      <c r="L2669" s="192" t="s">
        <v>29797</v>
      </c>
    </row>
    <row r="2670" spans="1:12" ht="15" x14ac:dyDescent="0.25">
      <c r="A2670" s="189" t="s">
        <v>15685</v>
      </c>
      <c r="B2670" s="190" t="s">
        <v>19548</v>
      </c>
      <c r="C2670" s="190" t="s">
        <v>29797</v>
      </c>
      <c r="D2670" s="190" t="s">
        <v>29797</v>
      </c>
      <c r="E2670" s="190" t="s">
        <v>29797</v>
      </c>
      <c r="F2670" s="190" t="s">
        <v>29797</v>
      </c>
      <c r="G2670" s="190" t="s">
        <v>29797</v>
      </c>
      <c r="H2670" s="190" t="s">
        <v>31436</v>
      </c>
      <c r="I2670" s="190" t="s">
        <v>5062</v>
      </c>
      <c r="J2670" s="190" t="s">
        <v>29821</v>
      </c>
      <c r="K2670" s="190" t="s">
        <v>5062</v>
      </c>
      <c r="L2670" s="190" t="s">
        <v>1447</v>
      </c>
    </row>
    <row r="2671" spans="1:12" ht="15" x14ac:dyDescent="0.25">
      <c r="A2671" s="191" t="s">
        <v>8748</v>
      </c>
      <c r="B2671" s="192" t="s">
        <v>2335</v>
      </c>
      <c r="C2671" s="192" t="s">
        <v>29812</v>
      </c>
      <c r="D2671" s="192" t="s">
        <v>29813</v>
      </c>
      <c r="E2671" s="192" t="s">
        <v>30119</v>
      </c>
      <c r="F2671" s="192" t="s">
        <v>29804</v>
      </c>
      <c r="G2671" s="192" t="s">
        <v>30120</v>
      </c>
      <c r="H2671" s="192" t="s">
        <v>32190</v>
      </c>
      <c r="I2671" s="192" t="s">
        <v>32191</v>
      </c>
      <c r="J2671" s="192" t="s">
        <v>29821</v>
      </c>
      <c r="K2671" s="192" t="s">
        <v>5062</v>
      </c>
      <c r="L2671" s="192" t="s">
        <v>1447</v>
      </c>
    </row>
    <row r="2672" spans="1:12" ht="15" x14ac:dyDescent="0.25">
      <c r="A2672" s="189" t="s">
        <v>8749</v>
      </c>
      <c r="B2672" s="190" t="s">
        <v>2336</v>
      </c>
      <c r="C2672" s="190" t="s">
        <v>29797</v>
      </c>
      <c r="D2672" s="190" t="s">
        <v>29797</v>
      </c>
      <c r="E2672" s="190" t="s">
        <v>29797</v>
      </c>
      <c r="F2672" s="190" t="s">
        <v>29797</v>
      </c>
      <c r="G2672" s="190" t="s">
        <v>29797</v>
      </c>
      <c r="H2672" s="190" t="s">
        <v>31337</v>
      </c>
      <c r="I2672" s="190" t="s">
        <v>31338</v>
      </c>
      <c r="J2672" s="190" t="s">
        <v>29821</v>
      </c>
      <c r="K2672" s="190" t="s">
        <v>5062</v>
      </c>
      <c r="L2672" s="190" t="s">
        <v>1447</v>
      </c>
    </row>
    <row r="2673" spans="1:12" ht="15" x14ac:dyDescent="0.25">
      <c r="A2673" s="191" t="s">
        <v>14449</v>
      </c>
      <c r="B2673" s="192" t="s">
        <v>14450</v>
      </c>
      <c r="C2673" s="192" t="s">
        <v>29797</v>
      </c>
      <c r="D2673" s="192" t="s">
        <v>29797</v>
      </c>
      <c r="E2673" s="192" t="s">
        <v>29797</v>
      </c>
      <c r="F2673" s="192" t="s">
        <v>29797</v>
      </c>
      <c r="G2673" s="192" t="s">
        <v>29797</v>
      </c>
      <c r="H2673" s="192" t="s">
        <v>29797</v>
      </c>
      <c r="I2673" s="192" t="s">
        <v>29797</v>
      </c>
      <c r="J2673" s="192" t="s">
        <v>29797</v>
      </c>
      <c r="K2673" s="192" t="s">
        <v>29797</v>
      </c>
      <c r="L2673" s="192" t="s">
        <v>29797</v>
      </c>
    </row>
    <row r="2674" spans="1:12" ht="15" x14ac:dyDescent="0.25">
      <c r="A2674" s="189" t="s">
        <v>15686</v>
      </c>
      <c r="B2674" s="190" t="s">
        <v>19549</v>
      </c>
      <c r="C2674" s="190" t="s">
        <v>29797</v>
      </c>
      <c r="D2674" s="190" t="s">
        <v>29797</v>
      </c>
      <c r="E2674" s="190" t="s">
        <v>29797</v>
      </c>
      <c r="F2674" s="190" t="s">
        <v>29797</v>
      </c>
      <c r="G2674" s="190" t="s">
        <v>29797</v>
      </c>
      <c r="H2674" s="190" t="s">
        <v>31361</v>
      </c>
      <c r="I2674" s="190" t="s">
        <v>5062</v>
      </c>
      <c r="J2674" s="190" t="s">
        <v>29821</v>
      </c>
      <c r="K2674" s="190" t="s">
        <v>5062</v>
      </c>
      <c r="L2674" s="190" t="s">
        <v>1447</v>
      </c>
    </row>
    <row r="2675" spans="1:12" ht="15" x14ac:dyDescent="0.25">
      <c r="A2675" s="191" t="s">
        <v>15687</v>
      </c>
      <c r="B2675" s="192" t="s">
        <v>19550</v>
      </c>
      <c r="C2675" s="192" t="s">
        <v>29797</v>
      </c>
      <c r="D2675" s="192" t="s">
        <v>29797</v>
      </c>
      <c r="E2675" s="192" t="s">
        <v>29797</v>
      </c>
      <c r="F2675" s="192" t="s">
        <v>29797</v>
      </c>
      <c r="G2675" s="192" t="s">
        <v>29797</v>
      </c>
      <c r="H2675" s="192" t="s">
        <v>29797</v>
      </c>
      <c r="I2675" s="192" t="s">
        <v>29797</v>
      </c>
      <c r="J2675" s="192" t="s">
        <v>29797</v>
      </c>
      <c r="K2675" s="192" t="s">
        <v>29797</v>
      </c>
      <c r="L2675" s="192" t="s">
        <v>29797</v>
      </c>
    </row>
    <row r="2676" spans="1:12" ht="15" x14ac:dyDescent="0.25">
      <c r="A2676" s="189" t="s">
        <v>24004</v>
      </c>
      <c r="B2676" s="190" t="s">
        <v>24005</v>
      </c>
      <c r="C2676" s="190" t="s">
        <v>29797</v>
      </c>
      <c r="D2676" s="190" t="s">
        <v>29797</v>
      </c>
      <c r="E2676" s="190" t="s">
        <v>29797</v>
      </c>
      <c r="F2676" s="190" t="s">
        <v>29797</v>
      </c>
      <c r="G2676" s="190" t="s">
        <v>29797</v>
      </c>
      <c r="H2676" s="190" t="s">
        <v>31932</v>
      </c>
      <c r="I2676" s="190" t="s">
        <v>31933</v>
      </c>
      <c r="J2676" s="190" t="s">
        <v>29821</v>
      </c>
      <c r="K2676" s="190" t="s">
        <v>5062</v>
      </c>
      <c r="L2676" s="190" t="s">
        <v>1447</v>
      </c>
    </row>
    <row r="2677" spans="1:12" ht="15" x14ac:dyDescent="0.25">
      <c r="A2677" s="191" t="s">
        <v>15688</v>
      </c>
      <c r="B2677" s="192" t="s">
        <v>19551</v>
      </c>
      <c r="C2677" s="192" t="s">
        <v>29797</v>
      </c>
      <c r="D2677" s="192" t="s">
        <v>29797</v>
      </c>
      <c r="E2677" s="192" t="s">
        <v>29797</v>
      </c>
      <c r="F2677" s="192" t="s">
        <v>29797</v>
      </c>
      <c r="G2677" s="192" t="s">
        <v>29797</v>
      </c>
      <c r="H2677" s="192" t="s">
        <v>29797</v>
      </c>
      <c r="I2677" s="192" t="s">
        <v>29797</v>
      </c>
      <c r="J2677" s="192" t="s">
        <v>29797</v>
      </c>
      <c r="K2677" s="192" t="s">
        <v>29797</v>
      </c>
      <c r="L2677" s="192" t="s">
        <v>29797</v>
      </c>
    </row>
    <row r="2678" spans="1:12" ht="15" x14ac:dyDescent="0.25">
      <c r="A2678" s="189" t="s">
        <v>15689</v>
      </c>
      <c r="B2678" s="190" t="s">
        <v>19552</v>
      </c>
      <c r="C2678" s="190" t="s">
        <v>29797</v>
      </c>
      <c r="D2678" s="190" t="s">
        <v>29797</v>
      </c>
      <c r="E2678" s="190" t="s">
        <v>29797</v>
      </c>
      <c r="F2678" s="190" t="s">
        <v>29797</v>
      </c>
      <c r="G2678" s="190" t="s">
        <v>29797</v>
      </c>
      <c r="H2678" s="190" t="s">
        <v>32192</v>
      </c>
      <c r="I2678" s="190" t="s">
        <v>32193</v>
      </c>
      <c r="J2678" s="190" t="s">
        <v>30441</v>
      </c>
      <c r="K2678" s="190" t="s">
        <v>9190</v>
      </c>
      <c r="L2678" s="190" t="s">
        <v>1447</v>
      </c>
    </row>
    <row r="2679" spans="1:12" ht="15" x14ac:dyDescent="0.25">
      <c r="A2679" s="191" t="s">
        <v>15690</v>
      </c>
      <c r="B2679" s="192" t="s">
        <v>19553</v>
      </c>
      <c r="C2679" s="192" t="s">
        <v>29797</v>
      </c>
      <c r="D2679" s="192" t="s">
        <v>29797</v>
      </c>
      <c r="E2679" s="192" t="s">
        <v>29797</v>
      </c>
      <c r="F2679" s="192" t="s">
        <v>29797</v>
      </c>
      <c r="G2679" s="192" t="s">
        <v>29797</v>
      </c>
      <c r="H2679" s="192" t="s">
        <v>29797</v>
      </c>
      <c r="I2679" s="192" t="s">
        <v>29797</v>
      </c>
      <c r="J2679" s="192" t="s">
        <v>29797</v>
      </c>
      <c r="K2679" s="192" t="s">
        <v>29797</v>
      </c>
      <c r="L2679" s="192" t="s">
        <v>29797</v>
      </c>
    </row>
    <row r="2680" spans="1:12" ht="15" x14ac:dyDescent="0.25">
      <c r="A2680" s="189" t="s">
        <v>8750</v>
      </c>
      <c r="B2680" s="190" t="s">
        <v>2337</v>
      </c>
      <c r="C2680" s="190" t="s">
        <v>29797</v>
      </c>
      <c r="D2680" s="190" t="s">
        <v>29797</v>
      </c>
      <c r="E2680" s="190" t="s">
        <v>29797</v>
      </c>
      <c r="F2680" s="190" t="s">
        <v>29797</v>
      </c>
      <c r="G2680" s="190" t="s">
        <v>29797</v>
      </c>
      <c r="H2680" s="190" t="s">
        <v>31667</v>
      </c>
      <c r="I2680" s="190" t="s">
        <v>5073</v>
      </c>
      <c r="J2680" s="190" t="s">
        <v>31325</v>
      </c>
      <c r="K2680" s="190" t="s">
        <v>5073</v>
      </c>
      <c r="L2680" s="190" t="s">
        <v>1447</v>
      </c>
    </row>
    <row r="2681" spans="1:12" ht="15" x14ac:dyDescent="0.25">
      <c r="A2681" s="191" t="s">
        <v>24006</v>
      </c>
      <c r="B2681" s="192" t="s">
        <v>24007</v>
      </c>
      <c r="C2681" s="192" t="s">
        <v>29797</v>
      </c>
      <c r="D2681" s="192" t="s">
        <v>29797</v>
      </c>
      <c r="E2681" s="192" t="s">
        <v>29797</v>
      </c>
      <c r="F2681" s="192" t="s">
        <v>29797</v>
      </c>
      <c r="G2681" s="192" t="s">
        <v>29797</v>
      </c>
      <c r="H2681" s="192" t="s">
        <v>31307</v>
      </c>
      <c r="I2681" s="192" t="s">
        <v>5062</v>
      </c>
      <c r="J2681" s="192" t="s">
        <v>29821</v>
      </c>
      <c r="K2681" s="192" t="s">
        <v>5062</v>
      </c>
      <c r="L2681" s="192" t="s">
        <v>1447</v>
      </c>
    </row>
    <row r="2682" spans="1:12" ht="15" x14ac:dyDescent="0.25">
      <c r="A2682" s="189" t="s">
        <v>4576</v>
      </c>
      <c r="B2682" s="190" t="s">
        <v>4577</v>
      </c>
      <c r="C2682" s="190" t="s">
        <v>29797</v>
      </c>
      <c r="D2682" s="190" t="s">
        <v>29797</v>
      </c>
      <c r="E2682" s="190" t="s">
        <v>29797</v>
      </c>
      <c r="F2682" s="190" t="s">
        <v>29797</v>
      </c>
      <c r="G2682" s="190" t="s">
        <v>29797</v>
      </c>
      <c r="H2682" s="190" t="s">
        <v>32194</v>
      </c>
      <c r="I2682" s="190" t="s">
        <v>5073</v>
      </c>
      <c r="J2682" s="190" t="s">
        <v>31325</v>
      </c>
      <c r="K2682" s="190" t="s">
        <v>5073</v>
      </c>
      <c r="L2682" s="190" t="s">
        <v>1447</v>
      </c>
    </row>
    <row r="2683" spans="1:12" ht="15" x14ac:dyDescent="0.25">
      <c r="A2683" s="191" t="s">
        <v>8751</v>
      </c>
      <c r="B2683" s="192" t="s">
        <v>2338</v>
      </c>
      <c r="C2683" s="192" t="s">
        <v>29797</v>
      </c>
      <c r="D2683" s="192" t="s">
        <v>29797</v>
      </c>
      <c r="E2683" s="192" t="s">
        <v>29797</v>
      </c>
      <c r="F2683" s="192" t="s">
        <v>29797</v>
      </c>
      <c r="G2683" s="192" t="s">
        <v>29797</v>
      </c>
      <c r="H2683" s="192" t="s">
        <v>29797</v>
      </c>
      <c r="I2683" s="192" t="s">
        <v>29797</v>
      </c>
      <c r="J2683" s="192" t="s">
        <v>30441</v>
      </c>
      <c r="K2683" s="192" t="s">
        <v>9190</v>
      </c>
      <c r="L2683" s="192" t="s">
        <v>1447</v>
      </c>
    </row>
    <row r="2684" spans="1:12" ht="15" x14ac:dyDescent="0.25">
      <c r="A2684" s="189" t="s">
        <v>24008</v>
      </c>
      <c r="B2684" s="190" t="s">
        <v>24009</v>
      </c>
      <c r="C2684" s="190" t="s">
        <v>29797</v>
      </c>
      <c r="D2684" s="190" t="s">
        <v>29797</v>
      </c>
      <c r="E2684" s="190" t="s">
        <v>29797</v>
      </c>
      <c r="F2684" s="190" t="s">
        <v>29797</v>
      </c>
      <c r="G2684" s="190" t="s">
        <v>29797</v>
      </c>
      <c r="H2684" s="190" t="s">
        <v>31409</v>
      </c>
      <c r="I2684" s="190" t="s">
        <v>5062</v>
      </c>
      <c r="J2684" s="190" t="s">
        <v>29821</v>
      </c>
      <c r="K2684" s="190" t="s">
        <v>5062</v>
      </c>
      <c r="L2684" s="190" t="s">
        <v>1447</v>
      </c>
    </row>
    <row r="2685" spans="1:12" ht="15" x14ac:dyDescent="0.25">
      <c r="A2685" s="191" t="s">
        <v>15691</v>
      </c>
      <c r="B2685" s="192" t="s">
        <v>19554</v>
      </c>
      <c r="C2685" s="192" t="s">
        <v>29797</v>
      </c>
      <c r="D2685" s="192" t="s">
        <v>29797</v>
      </c>
      <c r="E2685" s="192" t="s">
        <v>30121</v>
      </c>
      <c r="F2685" s="192" t="s">
        <v>29797</v>
      </c>
      <c r="G2685" s="192" t="s">
        <v>29797</v>
      </c>
      <c r="H2685" s="192" t="s">
        <v>31314</v>
      </c>
      <c r="I2685" s="192" t="s">
        <v>5062</v>
      </c>
      <c r="J2685" s="192" t="s">
        <v>29821</v>
      </c>
      <c r="K2685" s="192" t="s">
        <v>5062</v>
      </c>
      <c r="L2685" s="192" t="s">
        <v>1447</v>
      </c>
    </row>
    <row r="2686" spans="1:12" ht="15" x14ac:dyDescent="0.25">
      <c r="A2686" s="189" t="s">
        <v>8752</v>
      </c>
      <c r="B2686" s="190" t="s">
        <v>2339</v>
      </c>
      <c r="C2686" s="190" t="s">
        <v>29797</v>
      </c>
      <c r="D2686" s="190" t="s">
        <v>29797</v>
      </c>
      <c r="E2686" s="190" t="s">
        <v>29797</v>
      </c>
      <c r="F2686" s="190" t="s">
        <v>29797</v>
      </c>
      <c r="G2686" s="190" t="s">
        <v>29797</v>
      </c>
      <c r="H2686" s="190" t="s">
        <v>31549</v>
      </c>
      <c r="I2686" s="190" t="s">
        <v>5073</v>
      </c>
      <c r="J2686" s="190" t="s">
        <v>31325</v>
      </c>
      <c r="K2686" s="190" t="s">
        <v>5073</v>
      </c>
      <c r="L2686" s="190" t="s">
        <v>1447</v>
      </c>
    </row>
    <row r="2687" spans="1:12" ht="15" x14ac:dyDescent="0.25">
      <c r="A2687" s="191" t="s">
        <v>4578</v>
      </c>
      <c r="B2687" s="192" t="s">
        <v>4579</v>
      </c>
      <c r="C2687" s="192" t="s">
        <v>29812</v>
      </c>
      <c r="D2687" s="192" t="s">
        <v>29797</v>
      </c>
      <c r="E2687" s="192" t="s">
        <v>30122</v>
      </c>
      <c r="F2687" s="192" t="s">
        <v>29797</v>
      </c>
      <c r="G2687" s="192" t="s">
        <v>29797</v>
      </c>
      <c r="H2687" s="192" t="s">
        <v>31371</v>
      </c>
      <c r="I2687" s="192" t="s">
        <v>5062</v>
      </c>
      <c r="J2687" s="192" t="s">
        <v>29821</v>
      </c>
      <c r="K2687" s="192" t="s">
        <v>5062</v>
      </c>
      <c r="L2687" s="192" t="s">
        <v>1447</v>
      </c>
    </row>
    <row r="2688" spans="1:12" ht="15" x14ac:dyDescent="0.25">
      <c r="A2688" s="189" t="s">
        <v>8753</v>
      </c>
      <c r="B2688" s="190" t="s">
        <v>2340</v>
      </c>
      <c r="C2688" s="190" t="s">
        <v>29797</v>
      </c>
      <c r="D2688" s="190" t="s">
        <v>29797</v>
      </c>
      <c r="E2688" s="190" t="s">
        <v>29797</v>
      </c>
      <c r="F2688" s="190" t="s">
        <v>29797</v>
      </c>
      <c r="G2688" s="190" t="s">
        <v>29797</v>
      </c>
      <c r="H2688" s="190" t="s">
        <v>32194</v>
      </c>
      <c r="I2688" s="190" t="s">
        <v>5073</v>
      </c>
      <c r="J2688" s="190" t="s">
        <v>31325</v>
      </c>
      <c r="K2688" s="190" t="s">
        <v>5073</v>
      </c>
      <c r="L2688" s="190" t="s">
        <v>1447</v>
      </c>
    </row>
    <row r="2689" spans="1:12" ht="15" x14ac:dyDescent="0.25">
      <c r="A2689" s="191" t="s">
        <v>15692</v>
      </c>
      <c r="B2689" s="192" t="s">
        <v>19555</v>
      </c>
      <c r="C2689" s="192" t="s">
        <v>29812</v>
      </c>
      <c r="D2689" s="192" t="s">
        <v>29824</v>
      </c>
      <c r="E2689" s="192" t="s">
        <v>30123</v>
      </c>
      <c r="F2689" s="192" t="s">
        <v>29804</v>
      </c>
      <c r="G2689" s="192" t="s">
        <v>29845</v>
      </c>
      <c r="H2689" s="192" t="s">
        <v>31832</v>
      </c>
      <c r="I2689" s="192" t="s">
        <v>5073</v>
      </c>
      <c r="J2689" s="192" t="s">
        <v>31325</v>
      </c>
      <c r="K2689" s="192" t="s">
        <v>5073</v>
      </c>
      <c r="L2689" s="192" t="s">
        <v>1447</v>
      </c>
    </row>
    <row r="2690" spans="1:12" ht="15" x14ac:dyDescent="0.25">
      <c r="A2690" s="189" t="s">
        <v>24010</v>
      </c>
      <c r="B2690" s="190" t="s">
        <v>24011</v>
      </c>
      <c r="C2690" s="190" t="s">
        <v>29797</v>
      </c>
      <c r="D2690" s="190" t="s">
        <v>29797</v>
      </c>
      <c r="E2690" s="190" t="s">
        <v>29797</v>
      </c>
      <c r="F2690" s="190" t="s">
        <v>29797</v>
      </c>
      <c r="G2690" s="190" t="s">
        <v>29797</v>
      </c>
      <c r="H2690" s="190" t="s">
        <v>31307</v>
      </c>
      <c r="I2690" s="190" t="s">
        <v>5062</v>
      </c>
      <c r="J2690" s="190" t="s">
        <v>29821</v>
      </c>
      <c r="K2690" s="190" t="s">
        <v>5062</v>
      </c>
      <c r="L2690" s="190" t="s">
        <v>1447</v>
      </c>
    </row>
    <row r="2691" spans="1:12" ht="15" x14ac:dyDescent="0.25">
      <c r="A2691" s="191" t="s">
        <v>8754</v>
      </c>
      <c r="B2691" s="192" t="s">
        <v>2341</v>
      </c>
      <c r="C2691" s="192" t="s">
        <v>29797</v>
      </c>
      <c r="D2691" s="192" t="s">
        <v>29797</v>
      </c>
      <c r="E2691" s="192" t="s">
        <v>29797</v>
      </c>
      <c r="F2691" s="192" t="s">
        <v>29797</v>
      </c>
      <c r="G2691" s="192" t="s">
        <v>29797</v>
      </c>
      <c r="H2691" s="192" t="s">
        <v>31546</v>
      </c>
      <c r="I2691" s="192" t="s">
        <v>31547</v>
      </c>
      <c r="J2691" s="192" t="s">
        <v>29821</v>
      </c>
      <c r="K2691" s="192" t="s">
        <v>5062</v>
      </c>
      <c r="L2691" s="192" t="s">
        <v>1447</v>
      </c>
    </row>
    <row r="2692" spans="1:12" ht="15" x14ac:dyDescent="0.25">
      <c r="A2692" s="189" t="s">
        <v>4580</v>
      </c>
      <c r="B2692" s="190" t="s">
        <v>4581</v>
      </c>
      <c r="C2692" s="190" t="s">
        <v>29797</v>
      </c>
      <c r="D2692" s="190" t="s">
        <v>29797</v>
      </c>
      <c r="E2692" s="190" t="s">
        <v>29797</v>
      </c>
      <c r="F2692" s="190" t="s">
        <v>29797</v>
      </c>
      <c r="G2692" s="190" t="s">
        <v>29797</v>
      </c>
      <c r="H2692" s="190" t="s">
        <v>31361</v>
      </c>
      <c r="I2692" s="190" t="s">
        <v>5062</v>
      </c>
      <c r="J2692" s="190" t="s">
        <v>29821</v>
      </c>
      <c r="K2692" s="190" t="s">
        <v>5062</v>
      </c>
      <c r="L2692" s="190" t="s">
        <v>1447</v>
      </c>
    </row>
    <row r="2693" spans="1:12" ht="15" x14ac:dyDescent="0.25">
      <c r="A2693" s="191" t="s">
        <v>4582</v>
      </c>
      <c r="B2693" s="192" t="s">
        <v>4583</v>
      </c>
      <c r="C2693" s="192" t="s">
        <v>29797</v>
      </c>
      <c r="D2693" s="192" t="s">
        <v>29797</v>
      </c>
      <c r="E2693" s="192" t="s">
        <v>29797</v>
      </c>
      <c r="F2693" s="192" t="s">
        <v>29797</v>
      </c>
      <c r="G2693" s="192" t="s">
        <v>29797</v>
      </c>
      <c r="H2693" s="192" t="s">
        <v>31361</v>
      </c>
      <c r="I2693" s="192" t="s">
        <v>5062</v>
      </c>
      <c r="J2693" s="192" t="s">
        <v>29821</v>
      </c>
      <c r="K2693" s="192" t="s">
        <v>5062</v>
      </c>
      <c r="L2693" s="192" t="s">
        <v>1447</v>
      </c>
    </row>
    <row r="2694" spans="1:12" ht="15" x14ac:dyDescent="0.25">
      <c r="A2694" s="189" t="s">
        <v>15693</v>
      </c>
      <c r="B2694" s="190" t="s">
        <v>24012</v>
      </c>
      <c r="C2694" s="190" t="s">
        <v>29797</v>
      </c>
      <c r="D2694" s="190" t="s">
        <v>29797</v>
      </c>
      <c r="E2694" s="190" t="s">
        <v>29797</v>
      </c>
      <c r="F2694" s="190" t="s">
        <v>29797</v>
      </c>
      <c r="G2694" s="190" t="s">
        <v>29797</v>
      </c>
      <c r="H2694" s="190" t="s">
        <v>31439</v>
      </c>
      <c r="I2694" s="190" t="s">
        <v>1389</v>
      </c>
      <c r="J2694" s="190" t="s">
        <v>29821</v>
      </c>
      <c r="K2694" s="190" t="s">
        <v>5062</v>
      </c>
      <c r="L2694" s="190" t="s">
        <v>1447</v>
      </c>
    </row>
    <row r="2695" spans="1:12" ht="15" x14ac:dyDescent="0.25">
      <c r="A2695" s="191" t="s">
        <v>15694</v>
      </c>
      <c r="B2695" s="192" t="s">
        <v>24013</v>
      </c>
      <c r="C2695" s="192" t="s">
        <v>29797</v>
      </c>
      <c r="D2695" s="192" t="s">
        <v>29797</v>
      </c>
      <c r="E2695" s="192" t="s">
        <v>29797</v>
      </c>
      <c r="F2695" s="192" t="s">
        <v>29797</v>
      </c>
      <c r="G2695" s="192" t="s">
        <v>29797</v>
      </c>
      <c r="H2695" s="192" t="s">
        <v>32182</v>
      </c>
      <c r="I2695" s="192" t="s">
        <v>5073</v>
      </c>
      <c r="J2695" s="192" t="s">
        <v>31325</v>
      </c>
      <c r="K2695" s="192" t="s">
        <v>5073</v>
      </c>
      <c r="L2695" s="192" t="s">
        <v>1447</v>
      </c>
    </row>
    <row r="2696" spans="1:12" ht="15" x14ac:dyDescent="0.25">
      <c r="A2696" s="189" t="s">
        <v>4584</v>
      </c>
      <c r="B2696" s="190" t="s">
        <v>4585</v>
      </c>
      <c r="C2696" s="190" t="s">
        <v>29797</v>
      </c>
      <c r="D2696" s="190" t="s">
        <v>29797</v>
      </c>
      <c r="E2696" s="190" t="s">
        <v>29797</v>
      </c>
      <c r="F2696" s="190" t="s">
        <v>29797</v>
      </c>
      <c r="G2696" s="190" t="s">
        <v>29797</v>
      </c>
      <c r="H2696" s="190" t="s">
        <v>31607</v>
      </c>
      <c r="I2696" s="190" t="s">
        <v>31608</v>
      </c>
      <c r="J2696" s="190" t="s">
        <v>29821</v>
      </c>
      <c r="K2696" s="190" t="s">
        <v>5062</v>
      </c>
      <c r="L2696" s="190" t="s">
        <v>1447</v>
      </c>
    </row>
    <row r="2697" spans="1:12" ht="15" x14ac:dyDescent="0.25">
      <c r="A2697" s="191" t="s">
        <v>8755</v>
      </c>
      <c r="B2697" s="192" t="s">
        <v>2342</v>
      </c>
      <c r="C2697" s="192" t="s">
        <v>29797</v>
      </c>
      <c r="D2697" s="192" t="s">
        <v>29797</v>
      </c>
      <c r="E2697" s="192" t="s">
        <v>29797</v>
      </c>
      <c r="F2697" s="192" t="s">
        <v>29797</v>
      </c>
      <c r="G2697" s="192" t="s">
        <v>29797</v>
      </c>
      <c r="H2697" s="192" t="s">
        <v>29797</v>
      </c>
      <c r="I2697" s="192" t="s">
        <v>29797</v>
      </c>
      <c r="J2697" s="192" t="s">
        <v>29821</v>
      </c>
      <c r="K2697" s="192" t="s">
        <v>5062</v>
      </c>
      <c r="L2697" s="192" t="s">
        <v>1447</v>
      </c>
    </row>
    <row r="2698" spans="1:12" ht="15" x14ac:dyDescent="0.25">
      <c r="A2698" s="189" t="s">
        <v>8756</v>
      </c>
      <c r="B2698" s="190" t="s">
        <v>2343</v>
      </c>
      <c r="C2698" s="190" t="s">
        <v>29797</v>
      </c>
      <c r="D2698" s="190" t="s">
        <v>29797</v>
      </c>
      <c r="E2698" s="190" t="s">
        <v>29797</v>
      </c>
      <c r="F2698" s="190" t="s">
        <v>29797</v>
      </c>
      <c r="G2698" s="190" t="s">
        <v>29797</v>
      </c>
      <c r="H2698" s="190" t="s">
        <v>32195</v>
      </c>
      <c r="I2698" s="190" t="s">
        <v>32196</v>
      </c>
      <c r="J2698" s="190" t="s">
        <v>29821</v>
      </c>
      <c r="K2698" s="190" t="s">
        <v>5062</v>
      </c>
      <c r="L2698" s="190" t="s">
        <v>1447</v>
      </c>
    </row>
    <row r="2699" spans="1:12" ht="15" x14ac:dyDescent="0.25">
      <c r="A2699" s="191" t="s">
        <v>8757</v>
      </c>
      <c r="B2699" s="192" t="s">
        <v>2344</v>
      </c>
      <c r="C2699" s="192" t="s">
        <v>29812</v>
      </c>
      <c r="D2699" s="192" t="s">
        <v>29824</v>
      </c>
      <c r="E2699" s="192" t="s">
        <v>7431</v>
      </c>
      <c r="F2699" s="192" t="s">
        <v>29804</v>
      </c>
      <c r="G2699" s="192" t="s">
        <v>29805</v>
      </c>
      <c r="H2699" s="192" t="s">
        <v>31361</v>
      </c>
      <c r="I2699" s="192" t="s">
        <v>5062</v>
      </c>
      <c r="J2699" s="192" t="s">
        <v>29821</v>
      </c>
      <c r="K2699" s="192" t="s">
        <v>5062</v>
      </c>
      <c r="L2699" s="192" t="s">
        <v>1447</v>
      </c>
    </row>
    <row r="2700" spans="1:12" ht="15" x14ac:dyDescent="0.25">
      <c r="A2700" s="189" t="s">
        <v>15695</v>
      </c>
      <c r="B2700" s="190" t="s">
        <v>19556</v>
      </c>
      <c r="C2700" s="190" t="s">
        <v>29797</v>
      </c>
      <c r="D2700" s="190" t="s">
        <v>29797</v>
      </c>
      <c r="E2700" s="190" t="s">
        <v>29797</v>
      </c>
      <c r="F2700" s="190" t="s">
        <v>29797</v>
      </c>
      <c r="G2700" s="190" t="s">
        <v>29797</v>
      </c>
      <c r="H2700" s="190" t="s">
        <v>31623</v>
      </c>
      <c r="I2700" s="190" t="s">
        <v>31624</v>
      </c>
      <c r="J2700" s="190" t="s">
        <v>29821</v>
      </c>
      <c r="K2700" s="190" t="s">
        <v>5062</v>
      </c>
      <c r="L2700" s="190" t="s">
        <v>1447</v>
      </c>
    </row>
    <row r="2701" spans="1:12" ht="15" x14ac:dyDescent="0.25">
      <c r="A2701" s="191" t="s">
        <v>8758</v>
      </c>
      <c r="B2701" s="192" t="s">
        <v>2345</v>
      </c>
      <c r="C2701" s="192" t="s">
        <v>29797</v>
      </c>
      <c r="D2701" s="192" t="s">
        <v>29797</v>
      </c>
      <c r="E2701" s="192" t="s">
        <v>29797</v>
      </c>
      <c r="F2701" s="192" t="s">
        <v>29797</v>
      </c>
      <c r="G2701" s="192" t="s">
        <v>29797</v>
      </c>
      <c r="H2701" s="192" t="s">
        <v>31397</v>
      </c>
      <c r="I2701" s="192" t="s">
        <v>31398</v>
      </c>
      <c r="J2701" s="192" t="s">
        <v>29821</v>
      </c>
      <c r="K2701" s="192" t="s">
        <v>5062</v>
      </c>
      <c r="L2701" s="192" t="s">
        <v>1447</v>
      </c>
    </row>
    <row r="2702" spans="1:12" ht="15" x14ac:dyDescent="0.25">
      <c r="A2702" s="189" t="s">
        <v>24014</v>
      </c>
      <c r="B2702" s="190" t="s">
        <v>24015</v>
      </c>
      <c r="C2702" s="190" t="s">
        <v>29797</v>
      </c>
      <c r="D2702" s="190" t="s">
        <v>29797</v>
      </c>
      <c r="E2702" s="190" t="s">
        <v>29797</v>
      </c>
      <c r="F2702" s="190" t="s">
        <v>29797</v>
      </c>
      <c r="G2702" s="190" t="s">
        <v>29797</v>
      </c>
      <c r="H2702" s="190" t="s">
        <v>31460</v>
      </c>
      <c r="I2702" s="190" t="s">
        <v>29942</v>
      </c>
      <c r="J2702" s="190" t="s">
        <v>29821</v>
      </c>
      <c r="K2702" s="190" t="s">
        <v>5062</v>
      </c>
      <c r="L2702" s="190" t="s">
        <v>1447</v>
      </c>
    </row>
    <row r="2703" spans="1:12" ht="15" x14ac:dyDescent="0.25">
      <c r="A2703" s="191" t="s">
        <v>15696</v>
      </c>
      <c r="B2703" s="192" t="s">
        <v>19557</v>
      </c>
      <c r="C2703" s="192" t="s">
        <v>29929</v>
      </c>
      <c r="D2703" s="192" t="s">
        <v>29824</v>
      </c>
      <c r="E2703" s="192" t="s">
        <v>30124</v>
      </c>
      <c r="F2703" s="192" t="s">
        <v>29804</v>
      </c>
      <c r="G2703" s="192" t="s">
        <v>30125</v>
      </c>
      <c r="H2703" s="192" t="s">
        <v>31307</v>
      </c>
      <c r="I2703" s="192" t="s">
        <v>5062</v>
      </c>
      <c r="J2703" s="192" t="s">
        <v>29821</v>
      </c>
      <c r="K2703" s="192" t="s">
        <v>5062</v>
      </c>
      <c r="L2703" s="192" t="s">
        <v>1447</v>
      </c>
    </row>
    <row r="2704" spans="1:12" ht="15" x14ac:dyDescent="0.25">
      <c r="A2704" s="189" t="s">
        <v>15697</v>
      </c>
      <c r="B2704" s="190" t="s">
        <v>19558</v>
      </c>
      <c r="C2704" s="190" t="s">
        <v>29797</v>
      </c>
      <c r="D2704" s="190" t="s">
        <v>29797</v>
      </c>
      <c r="E2704" s="190" t="s">
        <v>29797</v>
      </c>
      <c r="F2704" s="190" t="s">
        <v>29797</v>
      </c>
      <c r="G2704" s="190" t="s">
        <v>29797</v>
      </c>
      <c r="H2704" s="190" t="s">
        <v>31421</v>
      </c>
      <c r="I2704" s="190" t="s">
        <v>5073</v>
      </c>
      <c r="J2704" s="190" t="s">
        <v>31325</v>
      </c>
      <c r="K2704" s="190" t="s">
        <v>5073</v>
      </c>
      <c r="L2704" s="190" t="s">
        <v>1447</v>
      </c>
    </row>
    <row r="2705" spans="1:12" ht="15" x14ac:dyDescent="0.25">
      <c r="A2705" s="191" t="s">
        <v>15698</v>
      </c>
      <c r="B2705" s="192" t="s">
        <v>19559</v>
      </c>
      <c r="C2705" s="192" t="s">
        <v>29797</v>
      </c>
      <c r="D2705" s="192" t="s">
        <v>29797</v>
      </c>
      <c r="E2705" s="192" t="s">
        <v>29797</v>
      </c>
      <c r="F2705" s="192" t="s">
        <v>29797</v>
      </c>
      <c r="G2705" s="192" t="s">
        <v>29797</v>
      </c>
      <c r="H2705" s="192" t="s">
        <v>31310</v>
      </c>
      <c r="I2705" s="192" t="s">
        <v>31311</v>
      </c>
      <c r="J2705" s="192" t="s">
        <v>29821</v>
      </c>
      <c r="K2705" s="192" t="s">
        <v>5062</v>
      </c>
      <c r="L2705" s="192" t="s">
        <v>1447</v>
      </c>
    </row>
    <row r="2706" spans="1:12" ht="15" x14ac:dyDescent="0.25">
      <c r="A2706" s="189" t="s">
        <v>8759</v>
      </c>
      <c r="B2706" s="190" t="s">
        <v>2346</v>
      </c>
      <c r="C2706" s="190" t="s">
        <v>29797</v>
      </c>
      <c r="D2706" s="190" t="s">
        <v>29797</v>
      </c>
      <c r="E2706" s="190" t="s">
        <v>29797</v>
      </c>
      <c r="F2706" s="190" t="s">
        <v>29797</v>
      </c>
      <c r="G2706" s="190" t="s">
        <v>29797</v>
      </c>
      <c r="H2706" s="190" t="s">
        <v>31569</v>
      </c>
      <c r="I2706" s="190" t="s">
        <v>31570</v>
      </c>
      <c r="J2706" s="190" t="s">
        <v>29821</v>
      </c>
      <c r="K2706" s="190" t="s">
        <v>5062</v>
      </c>
      <c r="L2706" s="190" t="s">
        <v>1447</v>
      </c>
    </row>
    <row r="2707" spans="1:12" ht="15" x14ac:dyDescent="0.25">
      <c r="A2707" s="191" t="s">
        <v>8760</v>
      </c>
      <c r="B2707" s="192" t="s">
        <v>2347</v>
      </c>
      <c r="C2707" s="192" t="s">
        <v>29797</v>
      </c>
      <c r="D2707" s="192" t="s">
        <v>29797</v>
      </c>
      <c r="E2707" s="192" t="s">
        <v>29797</v>
      </c>
      <c r="F2707" s="192" t="s">
        <v>29797</v>
      </c>
      <c r="G2707" s="192" t="s">
        <v>29797</v>
      </c>
      <c r="H2707" s="192" t="s">
        <v>29797</v>
      </c>
      <c r="I2707" s="192" t="s">
        <v>29797</v>
      </c>
      <c r="J2707" s="192" t="s">
        <v>29797</v>
      </c>
      <c r="K2707" s="192" t="s">
        <v>29797</v>
      </c>
      <c r="L2707" s="192" t="s">
        <v>29797</v>
      </c>
    </row>
    <row r="2708" spans="1:12" ht="15" x14ac:dyDescent="0.25">
      <c r="A2708" s="189" t="s">
        <v>8761</v>
      </c>
      <c r="B2708" s="190" t="s">
        <v>2348</v>
      </c>
      <c r="C2708" s="190" t="s">
        <v>29797</v>
      </c>
      <c r="D2708" s="190" t="s">
        <v>29797</v>
      </c>
      <c r="E2708" s="190" t="s">
        <v>29797</v>
      </c>
      <c r="F2708" s="190" t="s">
        <v>29797</v>
      </c>
      <c r="G2708" s="190" t="s">
        <v>29797</v>
      </c>
      <c r="H2708" s="190" t="s">
        <v>29797</v>
      </c>
      <c r="I2708" s="190" t="s">
        <v>29797</v>
      </c>
      <c r="J2708" s="190" t="s">
        <v>29797</v>
      </c>
      <c r="K2708" s="190" t="s">
        <v>29797</v>
      </c>
      <c r="L2708" s="190" t="s">
        <v>29797</v>
      </c>
    </row>
    <row r="2709" spans="1:12" ht="15" x14ac:dyDescent="0.25">
      <c r="A2709" s="191" t="s">
        <v>8762</v>
      </c>
      <c r="B2709" s="192" t="s">
        <v>2349</v>
      </c>
      <c r="C2709" s="192" t="s">
        <v>29797</v>
      </c>
      <c r="D2709" s="192" t="s">
        <v>29797</v>
      </c>
      <c r="E2709" s="192" t="s">
        <v>29797</v>
      </c>
      <c r="F2709" s="192" t="s">
        <v>29797</v>
      </c>
      <c r="G2709" s="192" t="s">
        <v>29797</v>
      </c>
      <c r="H2709" s="192" t="s">
        <v>31722</v>
      </c>
      <c r="I2709" s="192" t="s">
        <v>31723</v>
      </c>
      <c r="J2709" s="192" t="s">
        <v>29821</v>
      </c>
      <c r="K2709" s="192" t="s">
        <v>5062</v>
      </c>
      <c r="L2709" s="192" t="s">
        <v>1447</v>
      </c>
    </row>
    <row r="2710" spans="1:12" ht="15" x14ac:dyDescent="0.25">
      <c r="A2710" s="189" t="s">
        <v>15699</v>
      </c>
      <c r="B2710" s="190" t="s">
        <v>19560</v>
      </c>
      <c r="C2710" s="190" t="s">
        <v>29812</v>
      </c>
      <c r="D2710" s="190" t="s">
        <v>29824</v>
      </c>
      <c r="E2710" s="190" t="s">
        <v>30126</v>
      </c>
      <c r="F2710" s="190" t="s">
        <v>29804</v>
      </c>
      <c r="G2710" s="190" t="s">
        <v>29974</v>
      </c>
      <c r="H2710" s="190" t="s">
        <v>31434</v>
      </c>
      <c r="I2710" s="190" t="s">
        <v>31435</v>
      </c>
      <c r="J2710" s="190" t="s">
        <v>29821</v>
      </c>
      <c r="K2710" s="190" t="s">
        <v>5062</v>
      </c>
      <c r="L2710" s="190" t="s">
        <v>1447</v>
      </c>
    </row>
    <row r="2711" spans="1:12" ht="15" x14ac:dyDescent="0.25">
      <c r="A2711" s="191" t="s">
        <v>24016</v>
      </c>
      <c r="B2711" s="192" t="s">
        <v>24017</v>
      </c>
      <c r="C2711" s="192" t="s">
        <v>29797</v>
      </c>
      <c r="D2711" s="192" t="s">
        <v>29797</v>
      </c>
      <c r="E2711" s="192" t="s">
        <v>29797</v>
      </c>
      <c r="F2711" s="192" t="s">
        <v>29797</v>
      </c>
      <c r="G2711" s="192" t="s">
        <v>29797</v>
      </c>
      <c r="H2711" s="192" t="s">
        <v>32197</v>
      </c>
      <c r="I2711" s="192" t="s">
        <v>5894</v>
      </c>
      <c r="J2711" s="192" t="s">
        <v>29821</v>
      </c>
      <c r="K2711" s="192" t="s">
        <v>5062</v>
      </c>
      <c r="L2711" s="192" t="s">
        <v>1447</v>
      </c>
    </row>
    <row r="2712" spans="1:12" ht="15" x14ac:dyDescent="0.25">
      <c r="A2712" s="189" t="s">
        <v>24018</v>
      </c>
      <c r="B2712" s="190" t="s">
        <v>24019</v>
      </c>
      <c r="C2712" s="190" t="s">
        <v>29797</v>
      </c>
      <c r="D2712" s="190" t="s">
        <v>29797</v>
      </c>
      <c r="E2712" s="190" t="s">
        <v>29797</v>
      </c>
      <c r="F2712" s="190" t="s">
        <v>29797</v>
      </c>
      <c r="G2712" s="190" t="s">
        <v>29797</v>
      </c>
      <c r="H2712" s="190" t="s">
        <v>31436</v>
      </c>
      <c r="I2712" s="190" t="s">
        <v>5062</v>
      </c>
      <c r="J2712" s="190" t="s">
        <v>29821</v>
      </c>
      <c r="K2712" s="190" t="s">
        <v>5062</v>
      </c>
      <c r="L2712" s="190" t="s">
        <v>1447</v>
      </c>
    </row>
    <row r="2713" spans="1:12" ht="15" x14ac:dyDescent="0.25">
      <c r="A2713" s="191" t="s">
        <v>24020</v>
      </c>
      <c r="B2713" s="192" t="s">
        <v>2350</v>
      </c>
      <c r="C2713" s="192" t="s">
        <v>29797</v>
      </c>
      <c r="D2713" s="192" t="s">
        <v>29797</v>
      </c>
      <c r="E2713" s="192" t="s">
        <v>29797</v>
      </c>
      <c r="F2713" s="192" t="s">
        <v>29797</v>
      </c>
      <c r="G2713" s="192" t="s">
        <v>29797</v>
      </c>
      <c r="H2713" s="192" t="s">
        <v>29797</v>
      </c>
      <c r="I2713" s="192" t="s">
        <v>29797</v>
      </c>
      <c r="J2713" s="192" t="s">
        <v>29797</v>
      </c>
      <c r="K2713" s="192" t="s">
        <v>29797</v>
      </c>
      <c r="L2713" s="192" t="s">
        <v>1468</v>
      </c>
    </row>
    <row r="2714" spans="1:12" ht="15" x14ac:dyDescent="0.25">
      <c r="A2714" s="189" t="s">
        <v>24021</v>
      </c>
      <c r="B2714" s="190" t="s">
        <v>2351</v>
      </c>
      <c r="C2714" s="190" t="s">
        <v>29797</v>
      </c>
      <c r="D2714" s="190" t="s">
        <v>29797</v>
      </c>
      <c r="E2714" s="190" t="s">
        <v>29797</v>
      </c>
      <c r="F2714" s="190" t="s">
        <v>29797</v>
      </c>
      <c r="G2714" s="190" t="s">
        <v>29797</v>
      </c>
      <c r="H2714" s="190" t="s">
        <v>29797</v>
      </c>
      <c r="I2714" s="190" t="s">
        <v>29797</v>
      </c>
      <c r="J2714" s="190" t="s">
        <v>29797</v>
      </c>
      <c r="K2714" s="190" t="s">
        <v>29797</v>
      </c>
      <c r="L2714" s="190" t="s">
        <v>1442</v>
      </c>
    </row>
    <row r="2715" spans="1:12" ht="15" x14ac:dyDescent="0.25">
      <c r="A2715" s="191" t="s">
        <v>4586</v>
      </c>
      <c r="B2715" s="192" t="s">
        <v>4587</v>
      </c>
      <c r="C2715" s="192" t="s">
        <v>29797</v>
      </c>
      <c r="D2715" s="192" t="s">
        <v>29797</v>
      </c>
      <c r="E2715" s="192" t="s">
        <v>29797</v>
      </c>
      <c r="F2715" s="192" t="s">
        <v>29797</v>
      </c>
      <c r="G2715" s="192" t="s">
        <v>29797</v>
      </c>
      <c r="H2715" s="192" t="s">
        <v>31537</v>
      </c>
      <c r="I2715" s="192" t="s">
        <v>5894</v>
      </c>
      <c r="J2715" s="192" t="s">
        <v>29821</v>
      </c>
      <c r="K2715" s="192" t="s">
        <v>5062</v>
      </c>
      <c r="L2715" s="192" t="s">
        <v>1447</v>
      </c>
    </row>
    <row r="2716" spans="1:12" ht="15" x14ac:dyDescent="0.25">
      <c r="A2716" s="189" t="s">
        <v>4588</v>
      </c>
      <c r="B2716" s="190" t="s">
        <v>4589</v>
      </c>
      <c r="C2716" s="190" t="s">
        <v>29812</v>
      </c>
      <c r="D2716" s="190" t="s">
        <v>29797</v>
      </c>
      <c r="E2716" s="190" t="s">
        <v>30127</v>
      </c>
      <c r="F2716" s="190" t="s">
        <v>29797</v>
      </c>
      <c r="G2716" s="190" t="s">
        <v>29797</v>
      </c>
      <c r="H2716" s="190" t="s">
        <v>31331</v>
      </c>
      <c r="I2716" s="190" t="s">
        <v>31332</v>
      </c>
      <c r="J2716" s="190" t="s">
        <v>29821</v>
      </c>
      <c r="K2716" s="190" t="s">
        <v>5062</v>
      </c>
      <c r="L2716" s="190" t="s">
        <v>1447</v>
      </c>
    </row>
    <row r="2717" spans="1:12" ht="15" x14ac:dyDescent="0.25">
      <c r="A2717" s="191" t="s">
        <v>4590</v>
      </c>
      <c r="B2717" s="192" t="s">
        <v>4591</v>
      </c>
      <c r="C2717" s="192" t="s">
        <v>29812</v>
      </c>
      <c r="D2717" s="192" t="s">
        <v>29797</v>
      </c>
      <c r="E2717" s="192" t="s">
        <v>30128</v>
      </c>
      <c r="F2717" s="192" t="s">
        <v>29797</v>
      </c>
      <c r="G2717" s="192" t="s">
        <v>29797</v>
      </c>
      <c r="H2717" s="192" t="s">
        <v>31482</v>
      </c>
      <c r="I2717" s="192" t="s">
        <v>31483</v>
      </c>
      <c r="J2717" s="192" t="s">
        <v>29821</v>
      </c>
      <c r="K2717" s="192" t="s">
        <v>5062</v>
      </c>
      <c r="L2717" s="192" t="s">
        <v>1447</v>
      </c>
    </row>
    <row r="2718" spans="1:12" ht="15" x14ac:dyDescent="0.25">
      <c r="A2718" s="189" t="s">
        <v>4592</v>
      </c>
      <c r="B2718" s="190" t="s">
        <v>4593</v>
      </c>
      <c r="C2718" s="190" t="s">
        <v>29797</v>
      </c>
      <c r="D2718" s="190" t="s">
        <v>29797</v>
      </c>
      <c r="E2718" s="190" t="s">
        <v>29797</v>
      </c>
      <c r="F2718" s="190" t="s">
        <v>29797</v>
      </c>
      <c r="G2718" s="190" t="s">
        <v>29797</v>
      </c>
      <c r="H2718" s="190" t="s">
        <v>31376</v>
      </c>
      <c r="I2718" s="190" t="s">
        <v>5062</v>
      </c>
      <c r="J2718" s="190" t="s">
        <v>29821</v>
      </c>
      <c r="K2718" s="190" t="s">
        <v>5062</v>
      </c>
      <c r="L2718" s="190" t="s">
        <v>1447</v>
      </c>
    </row>
    <row r="2719" spans="1:12" ht="15" x14ac:dyDescent="0.25">
      <c r="A2719" s="191" t="s">
        <v>4594</v>
      </c>
      <c r="B2719" s="192" t="s">
        <v>4595</v>
      </c>
      <c r="C2719" s="192" t="s">
        <v>29797</v>
      </c>
      <c r="D2719" s="192" t="s">
        <v>29797</v>
      </c>
      <c r="E2719" s="192" t="s">
        <v>29797</v>
      </c>
      <c r="F2719" s="192" t="s">
        <v>29797</v>
      </c>
      <c r="G2719" s="192" t="s">
        <v>29797</v>
      </c>
      <c r="H2719" s="192" t="s">
        <v>31537</v>
      </c>
      <c r="I2719" s="192" t="s">
        <v>5894</v>
      </c>
      <c r="J2719" s="192" t="s">
        <v>29821</v>
      </c>
      <c r="K2719" s="192" t="s">
        <v>5062</v>
      </c>
      <c r="L2719" s="192" t="s">
        <v>1447</v>
      </c>
    </row>
    <row r="2720" spans="1:12" ht="15" x14ac:dyDescent="0.25">
      <c r="A2720" s="189" t="s">
        <v>4596</v>
      </c>
      <c r="B2720" s="190" t="s">
        <v>4597</v>
      </c>
      <c r="C2720" s="190" t="s">
        <v>29812</v>
      </c>
      <c r="D2720" s="190" t="s">
        <v>29797</v>
      </c>
      <c r="E2720" s="190" t="s">
        <v>30129</v>
      </c>
      <c r="F2720" s="190" t="s">
        <v>29797</v>
      </c>
      <c r="G2720" s="190" t="s">
        <v>29797</v>
      </c>
      <c r="H2720" s="190" t="s">
        <v>31371</v>
      </c>
      <c r="I2720" s="190" t="s">
        <v>5062</v>
      </c>
      <c r="J2720" s="190" t="s">
        <v>29821</v>
      </c>
      <c r="K2720" s="190" t="s">
        <v>5062</v>
      </c>
      <c r="L2720" s="190" t="s">
        <v>1447</v>
      </c>
    </row>
    <row r="2721" spans="1:12" ht="15" x14ac:dyDescent="0.25">
      <c r="A2721" s="191" t="s">
        <v>4598</v>
      </c>
      <c r="B2721" s="192" t="s">
        <v>4599</v>
      </c>
      <c r="C2721" s="192" t="s">
        <v>29812</v>
      </c>
      <c r="D2721" s="192" t="s">
        <v>29797</v>
      </c>
      <c r="E2721" s="192" t="s">
        <v>30130</v>
      </c>
      <c r="F2721" s="192" t="s">
        <v>29797</v>
      </c>
      <c r="G2721" s="192" t="s">
        <v>29797</v>
      </c>
      <c r="H2721" s="192" t="s">
        <v>31371</v>
      </c>
      <c r="I2721" s="192" t="s">
        <v>5062</v>
      </c>
      <c r="J2721" s="192" t="s">
        <v>29821</v>
      </c>
      <c r="K2721" s="192" t="s">
        <v>5062</v>
      </c>
      <c r="L2721" s="192" t="s">
        <v>1447</v>
      </c>
    </row>
    <row r="2722" spans="1:12" ht="15" x14ac:dyDescent="0.25">
      <c r="A2722" s="189" t="s">
        <v>4600</v>
      </c>
      <c r="B2722" s="190" t="s">
        <v>4601</v>
      </c>
      <c r="C2722" s="190" t="s">
        <v>29812</v>
      </c>
      <c r="D2722" s="190" t="s">
        <v>29797</v>
      </c>
      <c r="E2722" s="190" t="s">
        <v>30131</v>
      </c>
      <c r="F2722" s="190" t="s">
        <v>29797</v>
      </c>
      <c r="G2722" s="190" t="s">
        <v>29797</v>
      </c>
      <c r="H2722" s="190" t="s">
        <v>31331</v>
      </c>
      <c r="I2722" s="190" t="s">
        <v>31332</v>
      </c>
      <c r="J2722" s="190" t="s">
        <v>29821</v>
      </c>
      <c r="K2722" s="190" t="s">
        <v>5062</v>
      </c>
      <c r="L2722" s="190" t="s">
        <v>1447</v>
      </c>
    </row>
    <row r="2723" spans="1:12" ht="15" x14ac:dyDescent="0.25">
      <c r="A2723" s="191" t="s">
        <v>4602</v>
      </c>
      <c r="B2723" s="192" t="s">
        <v>4603</v>
      </c>
      <c r="C2723" s="192" t="s">
        <v>29812</v>
      </c>
      <c r="D2723" s="192" t="s">
        <v>29797</v>
      </c>
      <c r="E2723" s="192" t="s">
        <v>30132</v>
      </c>
      <c r="F2723" s="192" t="s">
        <v>29797</v>
      </c>
      <c r="G2723" s="192" t="s">
        <v>29797</v>
      </c>
      <c r="H2723" s="192" t="s">
        <v>31331</v>
      </c>
      <c r="I2723" s="192" t="s">
        <v>31332</v>
      </c>
      <c r="J2723" s="192" t="s">
        <v>29821</v>
      </c>
      <c r="K2723" s="192" t="s">
        <v>5062</v>
      </c>
      <c r="L2723" s="192" t="s">
        <v>1447</v>
      </c>
    </row>
    <row r="2724" spans="1:12" ht="15" x14ac:dyDescent="0.25">
      <c r="A2724" s="189" t="s">
        <v>4604</v>
      </c>
      <c r="B2724" s="190" t="s">
        <v>4605</v>
      </c>
      <c r="C2724" s="190" t="s">
        <v>29797</v>
      </c>
      <c r="D2724" s="190" t="s">
        <v>29797</v>
      </c>
      <c r="E2724" s="190" t="s">
        <v>29797</v>
      </c>
      <c r="F2724" s="190" t="s">
        <v>29797</v>
      </c>
      <c r="G2724" s="190" t="s">
        <v>29797</v>
      </c>
      <c r="H2724" s="190" t="s">
        <v>31537</v>
      </c>
      <c r="I2724" s="190" t="s">
        <v>5894</v>
      </c>
      <c r="J2724" s="190" t="s">
        <v>29821</v>
      </c>
      <c r="K2724" s="190" t="s">
        <v>5062</v>
      </c>
      <c r="L2724" s="190" t="s">
        <v>1447</v>
      </c>
    </row>
    <row r="2725" spans="1:12" ht="15" x14ac:dyDescent="0.25">
      <c r="A2725" s="191" t="s">
        <v>4606</v>
      </c>
      <c r="B2725" s="192" t="s">
        <v>4607</v>
      </c>
      <c r="C2725" s="192" t="s">
        <v>29806</v>
      </c>
      <c r="D2725" s="192" t="s">
        <v>29797</v>
      </c>
      <c r="E2725" s="192" t="s">
        <v>29893</v>
      </c>
      <c r="F2725" s="192" t="s">
        <v>29797</v>
      </c>
      <c r="G2725" s="192" t="s">
        <v>29797</v>
      </c>
      <c r="H2725" s="192" t="s">
        <v>31376</v>
      </c>
      <c r="I2725" s="192" t="s">
        <v>5062</v>
      </c>
      <c r="J2725" s="192" t="s">
        <v>29821</v>
      </c>
      <c r="K2725" s="192" t="s">
        <v>5062</v>
      </c>
      <c r="L2725" s="192" t="s">
        <v>1447</v>
      </c>
    </row>
    <row r="2726" spans="1:12" ht="15" x14ac:dyDescent="0.25">
      <c r="A2726" s="189" t="s">
        <v>4608</v>
      </c>
      <c r="B2726" s="190" t="s">
        <v>4609</v>
      </c>
      <c r="C2726" s="190" t="s">
        <v>29797</v>
      </c>
      <c r="D2726" s="190" t="s">
        <v>29797</v>
      </c>
      <c r="E2726" s="190" t="s">
        <v>29797</v>
      </c>
      <c r="F2726" s="190" t="s">
        <v>29797</v>
      </c>
      <c r="G2726" s="190" t="s">
        <v>29797</v>
      </c>
      <c r="H2726" s="190" t="s">
        <v>31537</v>
      </c>
      <c r="I2726" s="190" t="s">
        <v>5894</v>
      </c>
      <c r="J2726" s="190" t="s">
        <v>29821</v>
      </c>
      <c r="K2726" s="190" t="s">
        <v>5062</v>
      </c>
      <c r="L2726" s="190" t="s">
        <v>1447</v>
      </c>
    </row>
    <row r="2727" spans="1:12" ht="15" x14ac:dyDescent="0.25">
      <c r="A2727" s="191" t="s">
        <v>15700</v>
      </c>
      <c r="B2727" s="192" t="s">
        <v>24022</v>
      </c>
      <c r="C2727" s="192" t="s">
        <v>29797</v>
      </c>
      <c r="D2727" s="192" t="s">
        <v>29797</v>
      </c>
      <c r="E2727" s="192" t="s">
        <v>29797</v>
      </c>
      <c r="F2727" s="192" t="s">
        <v>29797</v>
      </c>
      <c r="G2727" s="192" t="s">
        <v>29797</v>
      </c>
      <c r="H2727" s="192" t="s">
        <v>29797</v>
      </c>
      <c r="I2727" s="192" t="s">
        <v>29797</v>
      </c>
      <c r="J2727" s="192" t="s">
        <v>29797</v>
      </c>
      <c r="K2727" s="192" t="s">
        <v>29797</v>
      </c>
      <c r="L2727" s="192" t="s">
        <v>1447</v>
      </c>
    </row>
    <row r="2728" spans="1:12" ht="15" x14ac:dyDescent="0.25">
      <c r="A2728" s="189" t="s">
        <v>4610</v>
      </c>
      <c r="B2728" s="190" t="s">
        <v>4611</v>
      </c>
      <c r="C2728" s="190" t="s">
        <v>29812</v>
      </c>
      <c r="D2728" s="190" t="s">
        <v>29797</v>
      </c>
      <c r="E2728" s="190" t="s">
        <v>30133</v>
      </c>
      <c r="F2728" s="190" t="s">
        <v>29797</v>
      </c>
      <c r="G2728" s="190" t="s">
        <v>29797</v>
      </c>
      <c r="H2728" s="190" t="s">
        <v>31331</v>
      </c>
      <c r="I2728" s="190" t="s">
        <v>31332</v>
      </c>
      <c r="J2728" s="190" t="s">
        <v>29821</v>
      </c>
      <c r="K2728" s="190" t="s">
        <v>5062</v>
      </c>
      <c r="L2728" s="190" t="s">
        <v>1447</v>
      </c>
    </row>
    <row r="2729" spans="1:12" ht="15" x14ac:dyDescent="0.25">
      <c r="A2729" s="191" t="s">
        <v>4612</v>
      </c>
      <c r="B2729" s="192" t="s">
        <v>4613</v>
      </c>
      <c r="C2729" s="192" t="s">
        <v>29797</v>
      </c>
      <c r="D2729" s="192" t="s">
        <v>29797</v>
      </c>
      <c r="E2729" s="192" t="s">
        <v>29797</v>
      </c>
      <c r="F2729" s="192" t="s">
        <v>29797</v>
      </c>
      <c r="G2729" s="192" t="s">
        <v>29797</v>
      </c>
      <c r="H2729" s="192" t="s">
        <v>31402</v>
      </c>
      <c r="I2729" s="192" t="s">
        <v>31403</v>
      </c>
      <c r="J2729" s="192" t="s">
        <v>29821</v>
      </c>
      <c r="K2729" s="192" t="s">
        <v>5062</v>
      </c>
      <c r="L2729" s="192" t="s">
        <v>1447</v>
      </c>
    </row>
    <row r="2730" spans="1:12" ht="15" x14ac:dyDescent="0.25">
      <c r="A2730" s="189" t="s">
        <v>4614</v>
      </c>
      <c r="B2730" s="190" t="s">
        <v>4615</v>
      </c>
      <c r="C2730" s="190" t="s">
        <v>29797</v>
      </c>
      <c r="D2730" s="190" t="s">
        <v>29797</v>
      </c>
      <c r="E2730" s="190" t="s">
        <v>29797</v>
      </c>
      <c r="F2730" s="190" t="s">
        <v>29797</v>
      </c>
      <c r="G2730" s="190" t="s">
        <v>29797</v>
      </c>
      <c r="H2730" s="190" t="s">
        <v>31402</v>
      </c>
      <c r="I2730" s="190" t="s">
        <v>31403</v>
      </c>
      <c r="J2730" s="190" t="s">
        <v>29821</v>
      </c>
      <c r="K2730" s="190" t="s">
        <v>5062</v>
      </c>
      <c r="L2730" s="190" t="s">
        <v>1447</v>
      </c>
    </row>
    <row r="2731" spans="1:12" ht="15" x14ac:dyDescent="0.25">
      <c r="A2731" s="191" t="s">
        <v>4616</v>
      </c>
      <c r="B2731" s="192" t="s">
        <v>4617</v>
      </c>
      <c r="C2731" s="192" t="s">
        <v>29797</v>
      </c>
      <c r="D2731" s="192" t="s">
        <v>29797</v>
      </c>
      <c r="E2731" s="192" t="s">
        <v>29797</v>
      </c>
      <c r="F2731" s="192" t="s">
        <v>29797</v>
      </c>
      <c r="G2731" s="192" t="s">
        <v>29797</v>
      </c>
      <c r="H2731" s="192" t="s">
        <v>31402</v>
      </c>
      <c r="I2731" s="192" t="s">
        <v>31403</v>
      </c>
      <c r="J2731" s="192" t="s">
        <v>29821</v>
      </c>
      <c r="K2731" s="192" t="s">
        <v>5062</v>
      </c>
      <c r="L2731" s="192" t="s">
        <v>1447</v>
      </c>
    </row>
    <row r="2732" spans="1:12" ht="15" x14ac:dyDescent="0.25">
      <c r="A2732" s="189" t="s">
        <v>4618</v>
      </c>
      <c r="B2732" s="190" t="s">
        <v>4619</v>
      </c>
      <c r="C2732" s="190" t="s">
        <v>29797</v>
      </c>
      <c r="D2732" s="190" t="s">
        <v>29797</v>
      </c>
      <c r="E2732" s="190" t="s">
        <v>29797</v>
      </c>
      <c r="F2732" s="190" t="s">
        <v>29797</v>
      </c>
      <c r="G2732" s="190" t="s">
        <v>29797</v>
      </c>
      <c r="H2732" s="190" t="s">
        <v>31802</v>
      </c>
      <c r="I2732" s="190" t="s">
        <v>31803</v>
      </c>
      <c r="J2732" s="190" t="s">
        <v>29821</v>
      </c>
      <c r="K2732" s="190" t="s">
        <v>5062</v>
      </c>
      <c r="L2732" s="190" t="s">
        <v>1447</v>
      </c>
    </row>
    <row r="2733" spans="1:12" ht="15" x14ac:dyDescent="0.25">
      <c r="A2733" s="191" t="s">
        <v>4620</v>
      </c>
      <c r="B2733" s="192" t="s">
        <v>4621</v>
      </c>
      <c r="C2733" s="192" t="s">
        <v>29797</v>
      </c>
      <c r="D2733" s="192" t="s">
        <v>29797</v>
      </c>
      <c r="E2733" s="192" t="s">
        <v>29797</v>
      </c>
      <c r="F2733" s="192" t="s">
        <v>29797</v>
      </c>
      <c r="G2733" s="192" t="s">
        <v>29797</v>
      </c>
      <c r="H2733" s="192" t="s">
        <v>31537</v>
      </c>
      <c r="I2733" s="192" t="s">
        <v>5894</v>
      </c>
      <c r="J2733" s="192" t="s">
        <v>29821</v>
      </c>
      <c r="K2733" s="192" t="s">
        <v>5062</v>
      </c>
      <c r="L2733" s="192" t="s">
        <v>1447</v>
      </c>
    </row>
    <row r="2734" spans="1:12" ht="15" x14ac:dyDescent="0.25">
      <c r="A2734" s="189" t="s">
        <v>4622</v>
      </c>
      <c r="B2734" s="190" t="s">
        <v>4623</v>
      </c>
      <c r="C2734" s="190" t="s">
        <v>29812</v>
      </c>
      <c r="D2734" s="190" t="s">
        <v>29797</v>
      </c>
      <c r="E2734" s="190" t="s">
        <v>30134</v>
      </c>
      <c r="F2734" s="190" t="s">
        <v>29797</v>
      </c>
      <c r="G2734" s="190" t="s">
        <v>29797</v>
      </c>
      <c r="H2734" s="190" t="s">
        <v>31361</v>
      </c>
      <c r="I2734" s="190" t="s">
        <v>5062</v>
      </c>
      <c r="J2734" s="190" t="s">
        <v>29821</v>
      </c>
      <c r="K2734" s="190" t="s">
        <v>5062</v>
      </c>
      <c r="L2734" s="190" t="s">
        <v>1447</v>
      </c>
    </row>
    <row r="2735" spans="1:12" ht="15" x14ac:dyDescent="0.25">
      <c r="A2735" s="191" t="s">
        <v>4624</v>
      </c>
      <c r="B2735" s="192" t="s">
        <v>4625</v>
      </c>
      <c r="C2735" s="192" t="s">
        <v>29797</v>
      </c>
      <c r="D2735" s="192" t="s">
        <v>29797</v>
      </c>
      <c r="E2735" s="192" t="s">
        <v>29797</v>
      </c>
      <c r="F2735" s="192" t="s">
        <v>29797</v>
      </c>
      <c r="G2735" s="192" t="s">
        <v>29797</v>
      </c>
      <c r="H2735" s="192" t="s">
        <v>31537</v>
      </c>
      <c r="I2735" s="192" t="s">
        <v>5894</v>
      </c>
      <c r="J2735" s="192" t="s">
        <v>29821</v>
      </c>
      <c r="K2735" s="192" t="s">
        <v>5062</v>
      </c>
      <c r="L2735" s="192" t="s">
        <v>1447</v>
      </c>
    </row>
    <row r="2736" spans="1:12" ht="15" x14ac:dyDescent="0.25">
      <c r="A2736" s="189" t="s">
        <v>4627</v>
      </c>
      <c r="B2736" s="190" t="s">
        <v>4628</v>
      </c>
      <c r="C2736" s="190" t="s">
        <v>29806</v>
      </c>
      <c r="D2736" s="190" t="s">
        <v>29797</v>
      </c>
      <c r="E2736" s="190" t="s">
        <v>30135</v>
      </c>
      <c r="F2736" s="190" t="s">
        <v>29797</v>
      </c>
      <c r="G2736" s="190" t="s">
        <v>29797</v>
      </c>
      <c r="H2736" s="190" t="s">
        <v>31331</v>
      </c>
      <c r="I2736" s="190" t="s">
        <v>31332</v>
      </c>
      <c r="J2736" s="190" t="s">
        <v>29821</v>
      </c>
      <c r="K2736" s="190" t="s">
        <v>5062</v>
      </c>
      <c r="L2736" s="190" t="s">
        <v>1447</v>
      </c>
    </row>
    <row r="2737" spans="1:12" ht="15" x14ac:dyDescent="0.25">
      <c r="A2737" s="191" t="s">
        <v>4629</v>
      </c>
      <c r="B2737" s="192" t="s">
        <v>4630</v>
      </c>
      <c r="C2737" s="192" t="s">
        <v>30136</v>
      </c>
      <c r="D2737" s="192" t="s">
        <v>29797</v>
      </c>
      <c r="E2737" s="192" t="s">
        <v>30137</v>
      </c>
      <c r="F2737" s="192" t="s">
        <v>29797</v>
      </c>
      <c r="G2737" s="192" t="s">
        <v>29797</v>
      </c>
      <c r="H2737" s="192" t="s">
        <v>31361</v>
      </c>
      <c r="I2737" s="192" t="s">
        <v>5062</v>
      </c>
      <c r="J2737" s="192" t="s">
        <v>29821</v>
      </c>
      <c r="K2737" s="192" t="s">
        <v>5062</v>
      </c>
      <c r="L2737" s="192" t="s">
        <v>1447</v>
      </c>
    </row>
    <row r="2738" spans="1:12" ht="15" x14ac:dyDescent="0.25">
      <c r="A2738" s="189" t="s">
        <v>4631</v>
      </c>
      <c r="B2738" s="190" t="s">
        <v>4632</v>
      </c>
      <c r="C2738" s="190" t="s">
        <v>30136</v>
      </c>
      <c r="D2738" s="190" t="s">
        <v>29797</v>
      </c>
      <c r="E2738" s="190" t="s">
        <v>30138</v>
      </c>
      <c r="F2738" s="190" t="s">
        <v>29797</v>
      </c>
      <c r="G2738" s="190" t="s">
        <v>29797</v>
      </c>
      <c r="H2738" s="190" t="s">
        <v>31361</v>
      </c>
      <c r="I2738" s="190" t="s">
        <v>5062</v>
      </c>
      <c r="J2738" s="190" t="s">
        <v>29821</v>
      </c>
      <c r="K2738" s="190" t="s">
        <v>5062</v>
      </c>
      <c r="L2738" s="190" t="s">
        <v>1447</v>
      </c>
    </row>
    <row r="2739" spans="1:12" ht="15" x14ac:dyDescent="0.25">
      <c r="A2739" s="191" t="s">
        <v>7582</v>
      </c>
      <c r="B2739" s="192" t="s">
        <v>7583</v>
      </c>
      <c r="C2739" s="192" t="s">
        <v>29812</v>
      </c>
      <c r="D2739" s="192" t="s">
        <v>29797</v>
      </c>
      <c r="E2739" s="192" t="s">
        <v>30139</v>
      </c>
      <c r="F2739" s="192" t="s">
        <v>29797</v>
      </c>
      <c r="G2739" s="192" t="s">
        <v>29797</v>
      </c>
      <c r="H2739" s="192" t="s">
        <v>31331</v>
      </c>
      <c r="I2739" s="192" t="s">
        <v>31332</v>
      </c>
      <c r="J2739" s="192" t="s">
        <v>29821</v>
      </c>
      <c r="K2739" s="192" t="s">
        <v>5062</v>
      </c>
      <c r="L2739" s="192" t="s">
        <v>1447</v>
      </c>
    </row>
    <row r="2740" spans="1:12" ht="15" x14ac:dyDescent="0.25">
      <c r="A2740" s="189" t="s">
        <v>7584</v>
      </c>
      <c r="B2740" s="190" t="s">
        <v>7585</v>
      </c>
      <c r="C2740" s="190" t="s">
        <v>29806</v>
      </c>
      <c r="D2740" s="190" t="s">
        <v>29797</v>
      </c>
      <c r="E2740" s="190" t="s">
        <v>29840</v>
      </c>
      <c r="F2740" s="190" t="s">
        <v>29797</v>
      </c>
      <c r="G2740" s="190" t="s">
        <v>29797</v>
      </c>
      <c r="H2740" s="190" t="s">
        <v>31361</v>
      </c>
      <c r="I2740" s="190" t="s">
        <v>5062</v>
      </c>
      <c r="J2740" s="190" t="s">
        <v>29821</v>
      </c>
      <c r="K2740" s="190" t="s">
        <v>5062</v>
      </c>
      <c r="L2740" s="190" t="s">
        <v>1447</v>
      </c>
    </row>
    <row r="2741" spans="1:12" ht="15" x14ac:dyDescent="0.25">
      <c r="A2741" s="191" t="s">
        <v>7586</v>
      </c>
      <c r="B2741" s="192" t="s">
        <v>7587</v>
      </c>
      <c r="C2741" s="192" t="s">
        <v>29797</v>
      </c>
      <c r="D2741" s="192" t="s">
        <v>29797</v>
      </c>
      <c r="E2741" s="192" t="s">
        <v>29797</v>
      </c>
      <c r="F2741" s="192" t="s">
        <v>29797</v>
      </c>
      <c r="G2741" s="192" t="s">
        <v>29797</v>
      </c>
      <c r="H2741" s="192" t="s">
        <v>31880</v>
      </c>
      <c r="I2741" s="192" t="s">
        <v>5073</v>
      </c>
      <c r="J2741" s="192" t="s">
        <v>31325</v>
      </c>
      <c r="K2741" s="192" t="s">
        <v>5073</v>
      </c>
      <c r="L2741" s="192" t="s">
        <v>1447</v>
      </c>
    </row>
    <row r="2742" spans="1:12" ht="15" x14ac:dyDescent="0.25">
      <c r="A2742" s="189" t="s">
        <v>24023</v>
      </c>
      <c r="B2742" s="190" t="s">
        <v>19561</v>
      </c>
      <c r="C2742" s="190" t="s">
        <v>29797</v>
      </c>
      <c r="D2742" s="190" t="s">
        <v>29797</v>
      </c>
      <c r="E2742" s="190" t="s">
        <v>29797</v>
      </c>
      <c r="F2742" s="190" t="s">
        <v>29797</v>
      </c>
      <c r="G2742" s="190" t="s">
        <v>29797</v>
      </c>
      <c r="H2742" s="190" t="s">
        <v>29797</v>
      </c>
      <c r="I2742" s="190" t="s">
        <v>29797</v>
      </c>
      <c r="J2742" s="190" t="s">
        <v>29797</v>
      </c>
      <c r="K2742" s="190" t="s">
        <v>29797</v>
      </c>
      <c r="L2742" s="190" t="s">
        <v>1468</v>
      </c>
    </row>
    <row r="2743" spans="1:12" ht="15" x14ac:dyDescent="0.25">
      <c r="A2743" s="191" t="s">
        <v>15701</v>
      </c>
      <c r="B2743" s="192" t="s">
        <v>19562</v>
      </c>
      <c r="C2743" s="192" t="s">
        <v>29797</v>
      </c>
      <c r="D2743" s="192" t="s">
        <v>29797</v>
      </c>
      <c r="E2743" s="192" t="s">
        <v>29797</v>
      </c>
      <c r="F2743" s="192" t="s">
        <v>29797</v>
      </c>
      <c r="G2743" s="192" t="s">
        <v>29797</v>
      </c>
      <c r="H2743" s="192" t="s">
        <v>29797</v>
      </c>
      <c r="I2743" s="192" t="s">
        <v>29797</v>
      </c>
      <c r="J2743" s="192" t="s">
        <v>29797</v>
      </c>
      <c r="K2743" s="192" t="s">
        <v>29797</v>
      </c>
      <c r="L2743" s="192" t="s">
        <v>29797</v>
      </c>
    </row>
    <row r="2744" spans="1:12" ht="15" x14ac:dyDescent="0.25">
      <c r="A2744" s="189" t="s">
        <v>24024</v>
      </c>
      <c r="B2744" s="190" t="s">
        <v>24025</v>
      </c>
      <c r="C2744" s="190" t="s">
        <v>29797</v>
      </c>
      <c r="D2744" s="190" t="s">
        <v>29797</v>
      </c>
      <c r="E2744" s="190" t="s">
        <v>29797</v>
      </c>
      <c r="F2744" s="190" t="s">
        <v>29797</v>
      </c>
      <c r="G2744" s="190" t="s">
        <v>29797</v>
      </c>
      <c r="H2744" s="190" t="s">
        <v>29797</v>
      </c>
      <c r="I2744" s="190" t="s">
        <v>29797</v>
      </c>
      <c r="J2744" s="190" t="s">
        <v>29797</v>
      </c>
      <c r="K2744" s="190" t="s">
        <v>29797</v>
      </c>
      <c r="L2744" s="190" t="s">
        <v>29797</v>
      </c>
    </row>
    <row r="2745" spans="1:12" ht="15" x14ac:dyDescent="0.25">
      <c r="A2745" s="191" t="s">
        <v>8763</v>
      </c>
      <c r="B2745" s="192" t="s">
        <v>2352</v>
      </c>
      <c r="C2745" s="192" t="s">
        <v>29797</v>
      </c>
      <c r="D2745" s="192" t="s">
        <v>29797</v>
      </c>
      <c r="E2745" s="192" t="s">
        <v>29797</v>
      </c>
      <c r="F2745" s="192" t="s">
        <v>29797</v>
      </c>
      <c r="G2745" s="192" t="s">
        <v>29797</v>
      </c>
      <c r="H2745" s="192" t="s">
        <v>29797</v>
      </c>
      <c r="I2745" s="192" t="s">
        <v>29797</v>
      </c>
      <c r="J2745" s="192" t="s">
        <v>29797</v>
      </c>
      <c r="K2745" s="192" t="s">
        <v>29797</v>
      </c>
      <c r="L2745" s="192" t="s">
        <v>29797</v>
      </c>
    </row>
    <row r="2746" spans="1:12" ht="15" x14ac:dyDescent="0.25">
      <c r="A2746" s="189" t="s">
        <v>24026</v>
      </c>
      <c r="B2746" s="190" t="s">
        <v>2353</v>
      </c>
      <c r="C2746" s="190" t="s">
        <v>29797</v>
      </c>
      <c r="D2746" s="190" t="s">
        <v>29797</v>
      </c>
      <c r="E2746" s="190" t="s">
        <v>29797</v>
      </c>
      <c r="F2746" s="190" t="s">
        <v>29797</v>
      </c>
      <c r="G2746" s="190" t="s">
        <v>29797</v>
      </c>
      <c r="H2746" s="190" t="s">
        <v>29797</v>
      </c>
      <c r="I2746" s="190" t="s">
        <v>29797</v>
      </c>
      <c r="J2746" s="190" t="s">
        <v>29797</v>
      </c>
      <c r="K2746" s="190" t="s">
        <v>29797</v>
      </c>
      <c r="L2746" s="190" t="s">
        <v>1441</v>
      </c>
    </row>
    <row r="2747" spans="1:12" ht="15" x14ac:dyDescent="0.25">
      <c r="A2747" s="191" t="s">
        <v>15702</v>
      </c>
      <c r="B2747" s="192" t="s">
        <v>19563</v>
      </c>
      <c r="C2747" s="192" t="s">
        <v>29797</v>
      </c>
      <c r="D2747" s="192" t="s">
        <v>29797</v>
      </c>
      <c r="E2747" s="192" t="s">
        <v>29797</v>
      </c>
      <c r="F2747" s="192" t="s">
        <v>29797</v>
      </c>
      <c r="G2747" s="192" t="s">
        <v>29797</v>
      </c>
      <c r="H2747" s="192" t="s">
        <v>32198</v>
      </c>
      <c r="I2747" s="192" t="s">
        <v>32199</v>
      </c>
      <c r="J2747" s="192" t="s">
        <v>31325</v>
      </c>
      <c r="K2747" s="192" t="s">
        <v>5073</v>
      </c>
      <c r="L2747" s="192" t="s">
        <v>1447</v>
      </c>
    </row>
    <row r="2748" spans="1:12" ht="15" x14ac:dyDescent="0.25">
      <c r="A2748" s="189" t="s">
        <v>15703</v>
      </c>
      <c r="B2748" s="190" t="s">
        <v>19564</v>
      </c>
      <c r="C2748" s="190" t="s">
        <v>29797</v>
      </c>
      <c r="D2748" s="190" t="s">
        <v>29797</v>
      </c>
      <c r="E2748" s="190" t="s">
        <v>29797</v>
      </c>
      <c r="F2748" s="190" t="s">
        <v>29797</v>
      </c>
      <c r="G2748" s="190" t="s">
        <v>29797</v>
      </c>
      <c r="H2748" s="190" t="s">
        <v>29797</v>
      </c>
      <c r="I2748" s="190" t="s">
        <v>29797</v>
      </c>
      <c r="J2748" s="190" t="s">
        <v>29797</v>
      </c>
      <c r="K2748" s="190" t="s">
        <v>29797</v>
      </c>
      <c r="L2748" s="190" t="s">
        <v>29797</v>
      </c>
    </row>
    <row r="2749" spans="1:12" ht="15" x14ac:dyDescent="0.25">
      <c r="A2749" s="191" t="s">
        <v>15704</v>
      </c>
      <c r="B2749" s="192" t="s">
        <v>19565</v>
      </c>
      <c r="C2749" s="192" t="s">
        <v>29797</v>
      </c>
      <c r="D2749" s="192" t="s">
        <v>29797</v>
      </c>
      <c r="E2749" s="192" t="s">
        <v>29797</v>
      </c>
      <c r="F2749" s="192" t="s">
        <v>29797</v>
      </c>
      <c r="G2749" s="192" t="s">
        <v>29797</v>
      </c>
      <c r="H2749" s="192" t="s">
        <v>29797</v>
      </c>
      <c r="I2749" s="192" t="s">
        <v>29797</v>
      </c>
      <c r="J2749" s="192" t="s">
        <v>29797</v>
      </c>
      <c r="K2749" s="192" t="s">
        <v>29797</v>
      </c>
      <c r="L2749" s="192" t="s">
        <v>1457</v>
      </c>
    </row>
    <row r="2750" spans="1:12" ht="15" x14ac:dyDescent="0.25">
      <c r="A2750" s="189" t="s">
        <v>8764</v>
      </c>
      <c r="B2750" s="190" t="s">
        <v>2354</v>
      </c>
      <c r="C2750" s="190" t="s">
        <v>29797</v>
      </c>
      <c r="D2750" s="190" t="s">
        <v>29797</v>
      </c>
      <c r="E2750" s="190" t="s">
        <v>29797</v>
      </c>
      <c r="F2750" s="190" t="s">
        <v>29797</v>
      </c>
      <c r="G2750" s="190" t="s">
        <v>29797</v>
      </c>
      <c r="H2750" s="190" t="s">
        <v>31375</v>
      </c>
      <c r="I2750" s="190" t="s">
        <v>5078</v>
      </c>
      <c r="J2750" s="190" t="s">
        <v>29826</v>
      </c>
      <c r="K2750" s="190" t="s">
        <v>5078</v>
      </c>
      <c r="L2750" s="190" t="s">
        <v>1447</v>
      </c>
    </row>
    <row r="2751" spans="1:12" ht="15" x14ac:dyDescent="0.25">
      <c r="A2751" s="191" t="s">
        <v>15705</v>
      </c>
      <c r="B2751" s="192" t="s">
        <v>24027</v>
      </c>
      <c r="C2751" s="192" t="s">
        <v>29797</v>
      </c>
      <c r="D2751" s="192" t="s">
        <v>29797</v>
      </c>
      <c r="E2751" s="192" t="s">
        <v>29797</v>
      </c>
      <c r="F2751" s="192" t="s">
        <v>29797</v>
      </c>
      <c r="G2751" s="192" t="s">
        <v>29797</v>
      </c>
      <c r="H2751" s="192" t="s">
        <v>31314</v>
      </c>
      <c r="I2751" s="192" t="s">
        <v>5062</v>
      </c>
      <c r="J2751" s="192" t="s">
        <v>29821</v>
      </c>
      <c r="K2751" s="192" t="s">
        <v>5062</v>
      </c>
      <c r="L2751" s="192" t="s">
        <v>1447</v>
      </c>
    </row>
    <row r="2752" spans="1:12" ht="15" x14ac:dyDescent="0.25">
      <c r="A2752" s="189" t="s">
        <v>24028</v>
      </c>
      <c r="B2752" s="190" t="s">
        <v>24029</v>
      </c>
      <c r="C2752" s="190" t="s">
        <v>29797</v>
      </c>
      <c r="D2752" s="190" t="s">
        <v>29797</v>
      </c>
      <c r="E2752" s="190" t="s">
        <v>29797</v>
      </c>
      <c r="F2752" s="190" t="s">
        <v>29797</v>
      </c>
      <c r="G2752" s="190" t="s">
        <v>29797</v>
      </c>
      <c r="H2752" s="190" t="s">
        <v>29797</v>
      </c>
      <c r="I2752" s="190" t="s">
        <v>29797</v>
      </c>
      <c r="J2752" s="190" t="s">
        <v>29821</v>
      </c>
      <c r="K2752" s="190" t="s">
        <v>5062</v>
      </c>
      <c r="L2752" s="190" t="s">
        <v>1447</v>
      </c>
    </row>
    <row r="2753" spans="1:12" ht="15" x14ac:dyDescent="0.25">
      <c r="A2753" s="191" t="s">
        <v>15706</v>
      </c>
      <c r="B2753" s="192" t="s">
        <v>19566</v>
      </c>
      <c r="C2753" s="192" t="s">
        <v>29797</v>
      </c>
      <c r="D2753" s="192" t="s">
        <v>29797</v>
      </c>
      <c r="E2753" s="192" t="s">
        <v>29797</v>
      </c>
      <c r="F2753" s="192" t="s">
        <v>29797</v>
      </c>
      <c r="G2753" s="192" t="s">
        <v>29797</v>
      </c>
      <c r="H2753" s="192" t="s">
        <v>31833</v>
      </c>
      <c r="I2753" s="192" t="s">
        <v>31834</v>
      </c>
      <c r="J2753" s="192" t="s">
        <v>29821</v>
      </c>
      <c r="K2753" s="192" t="s">
        <v>5062</v>
      </c>
      <c r="L2753" s="192" t="s">
        <v>1447</v>
      </c>
    </row>
    <row r="2754" spans="1:12" ht="15" x14ac:dyDescent="0.25">
      <c r="A2754" s="189" t="s">
        <v>7588</v>
      </c>
      <c r="B2754" s="190" t="s">
        <v>7589</v>
      </c>
      <c r="C2754" s="190" t="s">
        <v>29797</v>
      </c>
      <c r="D2754" s="190" t="s">
        <v>29797</v>
      </c>
      <c r="E2754" s="190" t="s">
        <v>29797</v>
      </c>
      <c r="F2754" s="190" t="s">
        <v>29797</v>
      </c>
      <c r="G2754" s="190" t="s">
        <v>29797</v>
      </c>
      <c r="H2754" s="190" t="s">
        <v>32200</v>
      </c>
      <c r="I2754" s="190" t="s">
        <v>32201</v>
      </c>
      <c r="J2754" s="190" t="s">
        <v>31325</v>
      </c>
      <c r="K2754" s="190" t="s">
        <v>5073</v>
      </c>
      <c r="L2754" s="190" t="s">
        <v>1447</v>
      </c>
    </row>
    <row r="2755" spans="1:12" ht="15" x14ac:dyDescent="0.25">
      <c r="A2755" s="191" t="s">
        <v>15707</v>
      </c>
      <c r="B2755" s="192" t="s">
        <v>24030</v>
      </c>
      <c r="C2755" s="192" t="s">
        <v>29797</v>
      </c>
      <c r="D2755" s="192" t="s">
        <v>29797</v>
      </c>
      <c r="E2755" s="192" t="s">
        <v>29797</v>
      </c>
      <c r="F2755" s="192" t="s">
        <v>29797</v>
      </c>
      <c r="G2755" s="192" t="s">
        <v>29797</v>
      </c>
      <c r="H2755" s="192" t="s">
        <v>31372</v>
      </c>
      <c r="I2755" s="192" t="s">
        <v>5062</v>
      </c>
      <c r="J2755" s="192" t="s">
        <v>29821</v>
      </c>
      <c r="K2755" s="192" t="s">
        <v>5062</v>
      </c>
      <c r="L2755" s="192" t="s">
        <v>1447</v>
      </c>
    </row>
    <row r="2756" spans="1:12" ht="15" x14ac:dyDescent="0.25">
      <c r="A2756" s="189" t="s">
        <v>15708</v>
      </c>
      <c r="B2756" s="190" t="s">
        <v>19567</v>
      </c>
      <c r="C2756" s="190" t="s">
        <v>29797</v>
      </c>
      <c r="D2756" s="190" t="s">
        <v>29797</v>
      </c>
      <c r="E2756" s="190" t="s">
        <v>29797</v>
      </c>
      <c r="F2756" s="190" t="s">
        <v>29797</v>
      </c>
      <c r="G2756" s="190" t="s">
        <v>29797</v>
      </c>
      <c r="H2756" s="190" t="s">
        <v>29797</v>
      </c>
      <c r="I2756" s="190" t="s">
        <v>29797</v>
      </c>
      <c r="J2756" s="190" t="s">
        <v>29797</v>
      </c>
      <c r="K2756" s="190" t="s">
        <v>29797</v>
      </c>
      <c r="L2756" s="190" t="s">
        <v>1447</v>
      </c>
    </row>
    <row r="2757" spans="1:12" ht="15" x14ac:dyDescent="0.25">
      <c r="A2757" s="191" t="s">
        <v>15709</v>
      </c>
      <c r="B2757" s="192" t="s">
        <v>24031</v>
      </c>
      <c r="C2757" s="192" t="s">
        <v>29797</v>
      </c>
      <c r="D2757" s="192" t="s">
        <v>29797</v>
      </c>
      <c r="E2757" s="192" t="s">
        <v>29797</v>
      </c>
      <c r="F2757" s="192" t="s">
        <v>29797</v>
      </c>
      <c r="G2757" s="192" t="s">
        <v>29797</v>
      </c>
      <c r="H2757" s="192" t="s">
        <v>32202</v>
      </c>
      <c r="I2757" s="192" t="s">
        <v>32203</v>
      </c>
      <c r="J2757" s="192" t="s">
        <v>29821</v>
      </c>
      <c r="K2757" s="192" t="s">
        <v>5062</v>
      </c>
      <c r="L2757" s="192" t="s">
        <v>1447</v>
      </c>
    </row>
    <row r="2758" spans="1:12" ht="15" x14ac:dyDescent="0.25">
      <c r="A2758" s="189" t="s">
        <v>24032</v>
      </c>
      <c r="B2758" s="190" t="s">
        <v>2355</v>
      </c>
      <c r="C2758" s="190" t="s">
        <v>29797</v>
      </c>
      <c r="D2758" s="190" t="s">
        <v>29797</v>
      </c>
      <c r="E2758" s="190" t="s">
        <v>29797</v>
      </c>
      <c r="F2758" s="190" t="s">
        <v>29797</v>
      </c>
      <c r="G2758" s="190" t="s">
        <v>29797</v>
      </c>
      <c r="H2758" s="190" t="s">
        <v>29797</v>
      </c>
      <c r="I2758" s="190" t="s">
        <v>29797</v>
      </c>
      <c r="J2758" s="190" t="s">
        <v>29797</v>
      </c>
      <c r="K2758" s="190" t="s">
        <v>29797</v>
      </c>
      <c r="L2758" s="190" t="s">
        <v>1468</v>
      </c>
    </row>
    <row r="2759" spans="1:12" ht="15" x14ac:dyDescent="0.25">
      <c r="A2759" s="191" t="s">
        <v>24033</v>
      </c>
      <c r="B2759" s="192" t="s">
        <v>24034</v>
      </c>
      <c r="C2759" s="192" t="s">
        <v>29797</v>
      </c>
      <c r="D2759" s="192" t="s">
        <v>29797</v>
      </c>
      <c r="E2759" s="192" t="s">
        <v>29797</v>
      </c>
      <c r="F2759" s="192" t="s">
        <v>29797</v>
      </c>
      <c r="G2759" s="192" t="s">
        <v>29797</v>
      </c>
      <c r="H2759" s="192" t="s">
        <v>29797</v>
      </c>
      <c r="I2759" s="192" t="s">
        <v>29797</v>
      </c>
      <c r="J2759" s="192" t="s">
        <v>29797</v>
      </c>
      <c r="K2759" s="192" t="s">
        <v>29797</v>
      </c>
      <c r="L2759" s="192" t="s">
        <v>29797</v>
      </c>
    </row>
    <row r="2760" spans="1:12" ht="15" x14ac:dyDescent="0.25">
      <c r="A2760" s="189" t="s">
        <v>8765</v>
      </c>
      <c r="B2760" s="190" t="s">
        <v>2356</v>
      </c>
      <c r="C2760" s="190" t="s">
        <v>29797</v>
      </c>
      <c r="D2760" s="190" t="s">
        <v>29797</v>
      </c>
      <c r="E2760" s="190" t="s">
        <v>29797</v>
      </c>
      <c r="F2760" s="190" t="s">
        <v>29797</v>
      </c>
      <c r="G2760" s="190" t="s">
        <v>29797</v>
      </c>
      <c r="H2760" s="190" t="s">
        <v>31326</v>
      </c>
      <c r="I2760" s="190" t="s">
        <v>31327</v>
      </c>
      <c r="J2760" s="190" t="s">
        <v>31325</v>
      </c>
      <c r="K2760" s="190" t="s">
        <v>5073</v>
      </c>
      <c r="L2760" s="190" t="s">
        <v>1447</v>
      </c>
    </row>
    <row r="2761" spans="1:12" ht="15" x14ac:dyDescent="0.25">
      <c r="A2761" s="191" t="s">
        <v>15710</v>
      </c>
      <c r="B2761" s="192" t="s">
        <v>19568</v>
      </c>
      <c r="C2761" s="192" t="s">
        <v>29797</v>
      </c>
      <c r="D2761" s="192" t="s">
        <v>29797</v>
      </c>
      <c r="E2761" s="192" t="s">
        <v>29797</v>
      </c>
      <c r="F2761" s="192" t="s">
        <v>29797</v>
      </c>
      <c r="G2761" s="192" t="s">
        <v>29797</v>
      </c>
      <c r="H2761" s="192" t="s">
        <v>31384</v>
      </c>
      <c r="I2761" s="192" t="s">
        <v>31385</v>
      </c>
      <c r="J2761" s="192" t="s">
        <v>31325</v>
      </c>
      <c r="K2761" s="192" t="s">
        <v>5073</v>
      </c>
      <c r="L2761" s="192" t="s">
        <v>1447</v>
      </c>
    </row>
    <row r="2762" spans="1:12" ht="15" x14ac:dyDescent="0.25">
      <c r="A2762" s="189" t="s">
        <v>7590</v>
      </c>
      <c r="B2762" s="190" t="s">
        <v>7591</v>
      </c>
      <c r="C2762" s="190" t="s">
        <v>29797</v>
      </c>
      <c r="D2762" s="190" t="s">
        <v>29797</v>
      </c>
      <c r="E2762" s="190" t="s">
        <v>29797</v>
      </c>
      <c r="F2762" s="190" t="s">
        <v>29797</v>
      </c>
      <c r="G2762" s="190" t="s">
        <v>29797</v>
      </c>
      <c r="H2762" s="190" t="s">
        <v>32204</v>
      </c>
      <c r="I2762" s="190" t="s">
        <v>32205</v>
      </c>
      <c r="J2762" s="190" t="s">
        <v>29821</v>
      </c>
      <c r="K2762" s="190" t="s">
        <v>5062</v>
      </c>
      <c r="L2762" s="190" t="s">
        <v>1447</v>
      </c>
    </row>
    <row r="2763" spans="1:12" ht="15" x14ac:dyDescent="0.25">
      <c r="A2763" s="191" t="s">
        <v>8766</v>
      </c>
      <c r="B2763" s="192" t="s">
        <v>2357</v>
      </c>
      <c r="C2763" s="192" t="s">
        <v>29797</v>
      </c>
      <c r="D2763" s="192" t="s">
        <v>29797</v>
      </c>
      <c r="E2763" s="192" t="s">
        <v>29797</v>
      </c>
      <c r="F2763" s="192" t="s">
        <v>29797</v>
      </c>
      <c r="G2763" s="192" t="s">
        <v>29797</v>
      </c>
      <c r="H2763" s="192" t="s">
        <v>31390</v>
      </c>
      <c r="I2763" s="192" t="s">
        <v>14423</v>
      </c>
      <c r="J2763" s="192" t="s">
        <v>29821</v>
      </c>
      <c r="K2763" s="192" t="s">
        <v>5062</v>
      </c>
      <c r="L2763" s="192" t="s">
        <v>1447</v>
      </c>
    </row>
    <row r="2764" spans="1:12" ht="15" x14ac:dyDescent="0.25">
      <c r="A2764" s="189" t="s">
        <v>7592</v>
      </c>
      <c r="B2764" s="190" t="s">
        <v>7593</v>
      </c>
      <c r="C2764" s="190" t="s">
        <v>29797</v>
      </c>
      <c r="D2764" s="190" t="s">
        <v>29797</v>
      </c>
      <c r="E2764" s="190" t="s">
        <v>29797</v>
      </c>
      <c r="F2764" s="190" t="s">
        <v>29797</v>
      </c>
      <c r="G2764" s="190" t="s">
        <v>29797</v>
      </c>
      <c r="H2764" s="190" t="s">
        <v>31932</v>
      </c>
      <c r="I2764" s="190" t="s">
        <v>31933</v>
      </c>
      <c r="J2764" s="190" t="s">
        <v>29821</v>
      </c>
      <c r="K2764" s="190" t="s">
        <v>5062</v>
      </c>
      <c r="L2764" s="190" t="s">
        <v>1447</v>
      </c>
    </row>
    <row r="2765" spans="1:12" ht="15" x14ac:dyDescent="0.25">
      <c r="A2765" s="191" t="s">
        <v>7594</v>
      </c>
      <c r="B2765" s="192" t="s">
        <v>7593</v>
      </c>
      <c r="C2765" s="192" t="s">
        <v>29797</v>
      </c>
      <c r="D2765" s="192" t="s">
        <v>29797</v>
      </c>
      <c r="E2765" s="192" t="s">
        <v>29797</v>
      </c>
      <c r="F2765" s="192" t="s">
        <v>29797</v>
      </c>
      <c r="G2765" s="192" t="s">
        <v>29797</v>
      </c>
      <c r="H2765" s="192" t="s">
        <v>31932</v>
      </c>
      <c r="I2765" s="192" t="s">
        <v>31933</v>
      </c>
      <c r="J2765" s="192" t="s">
        <v>29821</v>
      </c>
      <c r="K2765" s="192" t="s">
        <v>5062</v>
      </c>
      <c r="L2765" s="192" t="s">
        <v>1447</v>
      </c>
    </row>
    <row r="2766" spans="1:12" ht="15" x14ac:dyDescent="0.25">
      <c r="A2766" s="189" t="s">
        <v>7595</v>
      </c>
      <c r="B2766" s="190" t="s">
        <v>7596</v>
      </c>
      <c r="C2766" s="190" t="s">
        <v>29797</v>
      </c>
      <c r="D2766" s="190" t="s">
        <v>29797</v>
      </c>
      <c r="E2766" s="190" t="s">
        <v>29797</v>
      </c>
      <c r="F2766" s="190" t="s">
        <v>29797</v>
      </c>
      <c r="G2766" s="190" t="s">
        <v>29797</v>
      </c>
      <c r="H2766" s="190" t="s">
        <v>31372</v>
      </c>
      <c r="I2766" s="190" t="s">
        <v>5062</v>
      </c>
      <c r="J2766" s="190" t="s">
        <v>29821</v>
      </c>
      <c r="K2766" s="190" t="s">
        <v>5062</v>
      </c>
      <c r="L2766" s="190" t="s">
        <v>1447</v>
      </c>
    </row>
    <row r="2767" spans="1:12" ht="15" x14ac:dyDescent="0.25">
      <c r="A2767" s="191" t="s">
        <v>7597</v>
      </c>
      <c r="B2767" s="192" t="s">
        <v>7598</v>
      </c>
      <c r="C2767" s="192" t="s">
        <v>29797</v>
      </c>
      <c r="D2767" s="192" t="s">
        <v>29797</v>
      </c>
      <c r="E2767" s="192" t="s">
        <v>29797</v>
      </c>
      <c r="F2767" s="192" t="s">
        <v>29797</v>
      </c>
      <c r="G2767" s="192" t="s">
        <v>29797</v>
      </c>
      <c r="H2767" s="192" t="s">
        <v>31605</v>
      </c>
      <c r="I2767" s="192" t="s">
        <v>31606</v>
      </c>
      <c r="J2767" s="192" t="s">
        <v>29821</v>
      </c>
      <c r="K2767" s="192" t="s">
        <v>5062</v>
      </c>
      <c r="L2767" s="192" t="s">
        <v>1447</v>
      </c>
    </row>
    <row r="2768" spans="1:12" ht="15" x14ac:dyDescent="0.25">
      <c r="A2768" s="189" t="s">
        <v>8767</v>
      </c>
      <c r="B2768" s="190" t="s">
        <v>2358</v>
      </c>
      <c r="C2768" s="190" t="s">
        <v>29797</v>
      </c>
      <c r="D2768" s="190" t="s">
        <v>29797</v>
      </c>
      <c r="E2768" s="190" t="s">
        <v>29797</v>
      </c>
      <c r="F2768" s="190" t="s">
        <v>29797</v>
      </c>
      <c r="G2768" s="190" t="s">
        <v>29797</v>
      </c>
      <c r="H2768" s="190" t="s">
        <v>32206</v>
      </c>
      <c r="I2768" s="190" t="s">
        <v>31677</v>
      </c>
      <c r="J2768" s="190" t="s">
        <v>31325</v>
      </c>
      <c r="K2768" s="190" t="s">
        <v>5073</v>
      </c>
      <c r="L2768" s="190" t="s">
        <v>1447</v>
      </c>
    </row>
    <row r="2769" spans="1:12" ht="15" x14ac:dyDescent="0.25">
      <c r="A2769" s="191" t="s">
        <v>7599</v>
      </c>
      <c r="B2769" s="192" t="s">
        <v>7600</v>
      </c>
      <c r="C2769" s="192" t="s">
        <v>29797</v>
      </c>
      <c r="D2769" s="192" t="s">
        <v>29797</v>
      </c>
      <c r="E2769" s="192" t="s">
        <v>29797</v>
      </c>
      <c r="F2769" s="192" t="s">
        <v>29797</v>
      </c>
      <c r="G2769" s="192" t="s">
        <v>29797</v>
      </c>
      <c r="H2769" s="192" t="s">
        <v>31905</v>
      </c>
      <c r="I2769" s="192" t="s">
        <v>31906</v>
      </c>
      <c r="J2769" s="192" t="s">
        <v>31325</v>
      </c>
      <c r="K2769" s="192" t="s">
        <v>5073</v>
      </c>
      <c r="L2769" s="192" t="s">
        <v>1447</v>
      </c>
    </row>
    <row r="2770" spans="1:12" ht="15" x14ac:dyDescent="0.25">
      <c r="A2770" s="189" t="s">
        <v>24035</v>
      </c>
      <c r="B2770" s="190" t="s">
        <v>24036</v>
      </c>
      <c r="C2770" s="190" t="s">
        <v>29797</v>
      </c>
      <c r="D2770" s="190" t="s">
        <v>29797</v>
      </c>
      <c r="E2770" s="190" t="s">
        <v>30140</v>
      </c>
      <c r="F2770" s="190" t="s">
        <v>29797</v>
      </c>
      <c r="G2770" s="190" t="s">
        <v>29797</v>
      </c>
      <c r="H2770" s="190" t="s">
        <v>31312</v>
      </c>
      <c r="I2770" s="190" t="s">
        <v>31313</v>
      </c>
      <c r="J2770" s="190" t="s">
        <v>29821</v>
      </c>
      <c r="K2770" s="190" t="s">
        <v>5062</v>
      </c>
      <c r="L2770" s="190" t="s">
        <v>1447</v>
      </c>
    </row>
    <row r="2771" spans="1:12" ht="15" x14ac:dyDescent="0.25">
      <c r="A2771" s="191" t="s">
        <v>24037</v>
      </c>
      <c r="B2771" s="192" t="s">
        <v>24038</v>
      </c>
      <c r="C2771" s="192" t="s">
        <v>29797</v>
      </c>
      <c r="D2771" s="192" t="s">
        <v>29797</v>
      </c>
      <c r="E2771" s="192" t="s">
        <v>29797</v>
      </c>
      <c r="F2771" s="192" t="s">
        <v>29797</v>
      </c>
      <c r="G2771" s="192" t="s">
        <v>29797</v>
      </c>
      <c r="H2771" s="192" t="s">
        <v>31312</v>
      </c>
      <c r="I2771" s="192" t="s">
        <v>31313</v>
      </c>
      <c r="J2771" s="192" t="s">
        <v>29821</v>
      </c>
      <c r="K2771" s="192" t="s">
        <v>5062</v>
      </c>
      <c r="L2771" s="192" t="s">
        <v>1447</v>
      </c>
    </row>
    <row r="2772" spans="1:12" ht="15" x14ac:dyDescent="0.25">
      <c r="A2772" s="189" t="s">
        <v>7601</v>
      </c>
      <c r="B2772" s="190" t="s">
        <v>7602</v>
      </c>
      <c r="C2772" s="190" t="s">
        <v>29797</v>
      </c>
      <c r="D2772" s="190" t="s">
        <v>29797</v>
      </c>
      <c r="E2772" s="190" t="s">
        <v>29797</v>
      </c>
      <c r="F2772" s="190" t="s">
        <v>29797</v>
      </c>
      <c r="G2772" s="190" t="s">
        <v>29797</v>
      </c>
      <c r="H2772" s="190" t="s">
        <v>32207</v>
      </c>
      <c r="I2772" s="190" t="s">
        <v>32208</v>
      </c>
      <c r="J2772" s="190" t="s">
        <v>29821</v>
      </c>
      <c r="K2772" s="190" t="s">
        <v>5062</v>
      </c>
      <c r="L2772" s="190" t="s">
        <v>1447</v>
      </c>
    </row>
    <row r="2773" spans="1:12" ht="15" x14ac:dyDescent="0.25">
      <c r="A2773" s="191" t="s">
        <v>8768</v>
      </c>
      <c r="B2773" s="192" t="s">
        <v>2359</v>
      </c>
      <c r="C2773" s="192" t="s">
        <v>29797</v>
      </c>
      <c r="D2773" s="192" t="s">
        <v>29797</v>
      </c>
      <c r="E2773" s="192" t="s">
        <v>29797</v>
      </c>
      <c r="F2773" s="192" t="s">
        <v>29797</v>
      </c>
      <c r="G2773" s="192" t="s">
        <v>29797</v>
      </c>
      <c r="H2773" s="192" t="s">
        <v>31432</v>
      </c>
      <c r="I2773" s="192" t="s">
        <v>31433</v>
      </c>
      <c r="J2773" s="192" t="s">
        <v>29821</v>
      </c>
      <c r="K2773" s="192" t="s">
        <v>5062</v>
      </c>
      <c r="L2773" s="192" t="s">
        <v>1447</v>
      </c>
    </row>
    <row r="2774" spans="1:12" ht="15" x14ac:dyDescent="0.25">
      <c r="A2774" s="189" t="s">
        <v>8769</v>
      </c>
      <c r="B2774" s="190" t="s">
        <v>2360</v>
      </c>
      <c r="C2774" s="190" t="s">
        <v>29797</v>
      </c>
      <c r="D2774" s="190" t="s">
        <v>29797</v>
      </c>
      <c r="E2774" s="190" t="s">
        <v>29797</v>
      </c>
      <c r="F2774" s="190" t="s">
        <v>29797</v>
      </c>
      <c r="G2774" s="190" t="s">
        <v>29797</v>
      </c>
      <c r="H2774" s="190" t="s">
        <v>31376</v>
      </c>
      <c r="I2774" s="190" t="s">
        <v>5062</v>
      </c>
      <c r="J2774" s="190" t="s">
        <v>29821</v>
      </c>
      <c r="K2774" s="190" t="s">
        <v>5062</v>
      </c>
      <c r="L2774" s="190" t="s">
        <v>1447</v>
      </c>
    </row>
    <row r="2775" spans="1:12" ht="15" x14ac:dyDescent="0.25">
      <c r="A2775" s="191" t="s">
        <v>7603</v>
      </c>
      <c r="B2775" s="192" t="s">
        <v>7604</v>
      </c>
      <c r="C2775" s="192" t="s">
        <v>29797</v>
      </c>
      <c r="D2775" s="192" t="s">
        <v>29797</v>
      </c>
      <c r="E2775" s="192" t="s">
        <v>29797</v>
      </c>
      <c r="F2775" s="192" t="s">
        <v>29797</v>
      </c>
      <c r="G2775" s="192" t="s">
        <v>29797</v>
      </c>
      <c r="H2775" s="192" t="s">
        <v>31432</v>
      </c>
      <c r="I2775" s="192" t="s">
        <v>31433</v>
      </c>
      <c r="J2775" s="192" t="s">
        <v>29821</v>
      </c>
      <c r="K2775" s="192" t="s">
        <v>5062</v>
      </c>
      <c r="L2775" s="192" t="s">
        <v>1447</v>
      </c>
    </row>
    <row r="2776" spans="1:12" ht="15" x14ac:dyDescent="0.25">
      <c r="A2776" s="189" t="s">
        <v>8770</v>
      </c>
      <c r="B2776" s="190" t="s">
        <v>2361</v>
      </c>
      <c r="C2776" s="190" t="s">
        <v>29797</v>
      </c>
      <c r="D2776" s="190" t="s">
        <v>29797</v>
      </c>
      <c r="E2776" s="190" t="s">
        <v>29797</v>
      </c>
      <c r="F2776" s="190" t="s">
        <v>29797</v>
      </c>
      <c r="G2776" s="190" t="s">
        <v>29797</v>
      </c>
      <c r="H2776" s="190" t="s">
        <v>31340</v>
      </c>
      <c r="I2776" s="190" t="s">
        <v>1380</v>
      </c>
      <c r="J2776" s="190" t="s">
        <v>29821</v>
      </c>
      <c r="K2776" s="190" t="s">
        <v>5062</v>
      </c>
      <c r="L2776" s="190" t="s">
        <v>1447</v>
      </c>
    </row>
    <row r="2777" spans="1:12" ht="15" x14ac:dyDescent="0.25">
      <c r="A2777" s="191" t="s">
        <v>7605</v>
      </c>
      <c r="B2777" s="192" t="s">
        <v>7606</v>
      </c>
      <c r="C2777" s="192" t="s">
        <v>29797</v>
      </c>
      <c r="D2777" s="192" t="s">
        <v>29797</v>
      </c>
      <c r="E2777" s="192" t="s">
        <v>29797</v>
      </c>
      <c r="F2777" s="192" t="s">
        <v>29797</v>
      </c>
      <c r="G2777" s="192" t="s">
        <v>29797</v>
      </c>
      <c r="H2777" s="192" t="s">
        <v>32209</v>
      </c>
      <c r="I2777" s="192" t="s">
        <v>32210</v>
      </c>
      <c r="J2777" s="192" t="s">
        <v>31325</v>
      </c>
      <c r="K2777" s="192" t="s">
        <v>5073</v>
      </c>
      <c r="L2777" s="192" t="s">
        <v>1447</v>
      </c>
    </row>
    <row r="2778" spans="1:12" ht="15" x14ac:dyDescent="0.25">
      <c r="A2778" s="189" t="s">
        <v>15711</v>
      </c>
      <c r="B2778" s="190" t="s">
        <v>19569</v>
      </c>
      <c r="C2778" s="190" t="s">
        <v>29797</v>
      </c>
      <c r="D2778" s="190" t="s">
        <v>29797</v>
      </c>
      <c r="E2778" s="190" t="s">
        <v>29797</v>
      </c>
      <c r="F2778" s="190" t="s">
        <v>29797</v>
      </c>
      <c r="G2778" s="190" t="s">
        <v>29797</v>
      </c>
      <c r="H2778" s="190" t="s">
        <v>31460</v>
      </c>
      <c r="I2778" s="190" t="s">
        <v>29942</v>
      </c>
      <c r="J2778" s="190" t="s">
        <v>29821</v>
      </c>
      <c r="K2778" s="190" t="s">
        <v>5062</v>
      </c>
      <c r="L2778" s="190" t="s">
        <v>1447</v>
      </c>
    </row>
    <row r="2779" spans="1:12" ht="15" x14ac:dyDescent="0.25">
      <c r="A2779" s="191" t="s">
        <v>7607</v>
      </c>
      <c r="B2779" s="192" t="s">
        <v>7608</v>
      </c>
      <c r="C2779" s="192" t="s">
        <v>29797</v>
      </c>
      <c r="D2779" s="192" t="s">
        <v>29797</v>
      </c>
      <c r="E2779" s="192" t="s">
        <v>29797</v>
      </c>
      <c r="F2779" s="192" t="s">
        <v>29797</v>
      </c>
      <c r="G2779" s="192" t="s">
        <v>29797</v>
      </c>
      <c r="H2779" s="192" t="s">
        <v>31460</v>
      </c>
      <c r="I2779" s="192" t="s">
        <v>29942</v>
      </c>
      <c r="J2779" s="192" t="s">
        <v>29821</v>
      </c>
      <c r="K2779" s="192" t="s">
        <v>5062</v>
      </c>
      <c r="L2779" s="192" t="s">
        <v>1447</v>
      </c>
    </row>
    <row r="2780" spans="1:12" ht="15" x14ac:dyDescent="0.25">
      <c r="A2780" s="189" t="s">
        <v>8771</v>
      </c>
      <c r="B2780" s="190" t="s">
        <v>2362</v>
      </c>
      <c r="C2780" s="190" t="s">
        <v>29797</v>
      </c>
      <c r="D2780" s="190" t="s">
        <v>29797</v>
      </c>
      <c r="E2780" s="190" t="s">
        <v>29797</v>
      </c>
      <c r="F2780" s="190" t="s">
        <v>29797</v>
      </c>
      <c r="G2780" s="190" t="s">
        <v>29797</v>
      </c>
      <c r="H2780" s="190" t="s">
        <v>31337</v>
      </c>
      <c r="I2780" s="190" t="s">
        <v>31338</v>
      </c>
      <c r="J2780" s="190" t="s">
        <v>29821</v>
      </c>
      <c r="K2780" s="190" t="s">
        <v>5062</v>
      </c>
      <c r="L2780" s="190" t="s">
        <v>1447</v>
      </c>
    </row>
    <row r="2781" spans="1:12" ht="15" x14ac:dyDescent="0.25">
      <c r="A2781" s="191" t="s">
        <v>7609</v>
      </c>
      <c r="B2781" s="192" t="s">
        <v>7610</v>
      </c>
      <c r="C2781" s="192" t="s">
        <v>29797</v>
      </c>
      <c r="D2781" s="192" t="s">
        <v>29797</v>
      </c>
      <c r="E2781" s="192" t="s">
        <v>29797</v>
      </c>
      <c r="F2781" s="192" t="s">
        <v>29797</v>
      </c>
      <c r="G2781" s="192" t="s">
        <v>29797</v>
      </c>
      <c r="H2781" s="192" t="s">
        <v>32211</v>
      </c>
      <c r="I2781" s="192" t="s">
        <v>32212</v>
      </c>
      <c r="J2781" s="192" t="s">
        <v>29821</v>
      </c>
      <c r="K2781" s="192" t="s">
        <v>5062</v>
      </c>
      <c r="L2781" s="192" t="s">
        <v>1447</v>
      </c>
    </row>
    <row r="2782" spans="1:12" ht="15" x14ac:dyDescent="0.25">
      <c r="A2782" s="189" t="s">
        <v>8772</v>
      </c>
      <c r="B2782" s="190" t="s">
        <v>2363</v>
      </c>
      <c r="C2782" s="190" t="s">
        <v>29797</v>
      </c>
      <c r="D2782" s="190" t="s">
        <v>29797</v>
      </c>
      <c r="E2782" s="190" t="s">
        <v>29797</v>
      </c>
      <c r="F2782" s="190" t="s">
        <v>29797</v>
      </c>
      <c r="G2782" s="190" t="s">
        <v>29797</v>
      </c>
      <c r="H2782" s="190" t="s">
        <v>31924</v>
      </c>
      <c r="I2782" s="190" t="s">
        <v>5073</v>
      </c>
      <c r="J2782" s="190" t="s">
        <v>31325</v>
      </c>
      <c r="K2782" s="190" t="s">
        <v>5073</v>
      </c>
      <c r="L2782" s="190" t="s">
        <v>1447</v>
      </c>
    </row>
    <row r="2783" spans="1:12" ht="15" x14ac:dyDescent="0.25">
      <c r="A2783" s="191" t="s">
        <v>7611</v>
      </c>
      <c r="B2783" s="192" t="s">
        <v>7612</v>
      </c>
      <c r="C2783" s="192" t="s">
        <v>29797</v>
      </c>
      <c r="D2783" s="192" t="s">
        <v>29797</v>
      </c>
      <c r="E2783" s="192" t="s">
        <v>29797</v>
      </c>
      <c r="F2783" s="192" t="s">
        <v>29797</v>
      </c>
      <c r="G2783" s="192" t="s">
        <v>29797</v>
      </c>
      <c r="H2783" s="192" t="s">
        <v>31482</v>
      </c>
      <c r="I2783" s="192" t="s">
        <v>31483</v>
      </c>
      <c r="J2783" s="192" t="s">
        <v>29821</v>
      </c>
      <c r="K2783" s="192" t="s">
        <v>5062</v>
      </c>
      <c r="L2783" s="192" t="s">
        <v>1447</v>
      </c>
    </row>
    <row r="2784" spans="1:12" ht="15" x14ac:dyDescent="0.25">
      <c r="A2784" s="189" t="s">
        <v>8773</v>
      </c>
      <c r="B2784" s="190" t="s">
        <v>2364</v>
      </c>
      <c r="C2784" s="190" t="s">
        <v>29797</v>
      </c>
      <c r="D2784" s="190" t="s">
        <v>29797</v>
      </c>
      <c r="E2784" s="190" t="s">
        <v>29797</v>
      </c>
      <c r="F2784" s="190" t="s">
        <v>29797</v>
      </c>
      <c r="G2784" s="190" t="s">
        <v>29797</v>
      </c>
      <c r="H2784" s="190" t="s">
        <v>31496</v>
      </c>
      <c r="I2784" s="190" t="s">
        <v>31497</v>
      </c>
      <c r="J2784" s="190" t="s">
        <v>29821</v>
      </c>
      <c r="K2784" s="190" t="s">
        <v>5062</v>
      </c>
      <c r="L2784" s="190" t="s">
        <v>1447</v>
      </c>
    </row>
    <row r="2785" spans="1:12" ht="15" x14ac:dyDescent="0.25">
      <c r="A2785" s="191" t="s">
        <v>7613</v>
      </c>
      <c r="B2785" s="192" t="s">
        <v>7614</v>
      </c>
      <c r="C2785" s="192" t="s">
        <v>29797</v>
      </c>
      <c r="D2785" s="192" t="s">
        <v>29797</v>
      </c>
      <c r="E2785" s="192" t="s">
        <v>29797</v>
      </c>
      <c r="F2785" s="192" t="s">
        <v>29797</v>
      </c>
      <c r="G2785" s="192" t="s">
        <v>29797</v>
      </c>
      <c r="H2785" s="192" t="s">
        <v>31598</v>
      </c>
      <c r="I2785" s="192" t="s">
        <v>31599</v>
      </c>
      <c r="J2785" s="192" t="s">
        <v>29821</v>
      </c>
      <c r="K2785" s="192" t="s">
        <v>5062</v>
      </c>
      <c r="L2785" s="192" t="s">
        <v>1447</v>
      </c>
    </row>
    <row r="2786" spans="1:12" ht="15" x14ac:dyDescent="0.25">
      <c r="A2786" s="189" t="s">
        <v>15712</v>
      </c>
      <c r="B2786" s="190" t="s">
        <v>24039</v>
      </c>
      <c r="C2786" s="190" t="s">
        <v>29797</v>
      </c>
      <c r="D2786" s="190" t="s">
        <v>29797</v>
      </c>
      <c r="E2786" s="190" t="s">
        <v>29797</v>
      </c>
      <c r="F2786" s="190" t="s">
        <v>29797</v>
      </c>
      <c r="G2786" s="190" t="s">
        <v>29797</v>
      </c>
      <c r="H2786" s="190" t="s">
        <v>31374</v>
      </c>
      <c r="I2786" s="190" t="s">
        <v>30278</v>
      </c>
      <c r="J2786" s="190" t="s">
        <v>29821</v>
      </c>
      <c r="K2786" s="190" t="s">
        <v>5062</v>
      </c>
      <c r="L2786" s="190" t="s">
        <v>1447</v>
      </c>
    </row>
    <row r="2787" spans="1:12" ht="15" x14ac:dyDescent="0.25">
      <c r="A2787" s="191" t="s">
        <v>7615</v>
      </c>
      <c r="B2787" s="192" t="s">
        <v>7616</v>
      </c>
      <c r="C2787" s="192" t="s">
        <v>29812</v>
      </c>
      <c r="D2787" s="192" t="s">
        <v>29824</v>
      </c>
      <c r="E2787" s="192" t="s">
        <v>29951</v>
      </c>
      <c r="F2787" s="192" t="s">
        <v>29804</v>
      </c>
      <c r="G2787" s="192" t="s">
        <v>29847</v>
      </c>
      <c r="H2787" s="192" t="s">
        <v>31374</v>
      </c>
      <c r="I2787" s="192" t="s">
        <v>30278</v>
      </c>
      <c r="J2787" s="192" t="s">
        <v>29821</v>
      </c>
      <c r="K2787" s="192" t="s">
        <v>5062</v>
      </c>
      <c r="L2787" s="192" t="s">
        <v>1447</v>
      </c>
    </row>
    <row r="2788" spans="1:12" ht="15" x14ac:dyDescent="0.25">
      <c r="A2788" s="189" t="s">
        <v>7617</v>
      </c>
      <c r="B2788" s="190" t="s">
        <v>19570</v>
      </c>
      <c r="C2788" s="190" t="s">
        <v>29812</v>
      </c>
      <c r="D2788" s="190" t="s">
        <v>29824</v>
      </c>
      <c r="E2788" s="190" t="s">
        <v>30141</v>
      </c>
      <c r="F2788" s="190" t="s">
        <v>29804</v>
      </c>
      <c r="G2788" s="190" t="s">
        <v>29843</v>
      </c>
      <c r="H2788" s="190" t="s">
        <v>31436</v>
      </c>
      <c r="I2788" s="190" t="s">
        <v>5062</v>
      </c>
      <c r="J2788" s="190" t="s">
        <v>29821</v>
      </c>
      <c r="K2788" s="190" t="s">
        <v>5062</v>
      </c>
      <c r="L2788" s="190" t="s">
        <v>1447</v>
      </c>
    </row>
    <row r="2789" spans="1:12" ht="15" x14ac:dyDescent="0.25">
      <c r="A2789" s="191" t="s">
        <v>24040</v>
      </c>
      <c r="B2789" s="192" t="s">
        <v>24041</v>
      </c>
      <c r="C2789" s="192" t="s">
        <v>29797</v>
      </c>
      <c r="D2789" s="192" t="s">
        <v>29797</v>
      </c>
      <c r="E2789" s="192" t="s">
        <v>29797</v>
      </c>
      <c r="F2789" s="192" t="s">
        <v>29797</v>
      </c>
      <c r="G2789" s="192" t="s">
        <v>29797</v>
      </c>
      <c r="H2789" s="192" t="s">
        <v>29797</v>
      </c>
      <c r="I2789" s="192" t="s">
        <v>29797</v>
      </c>
      <c r="J2789" s="192" t="s">
        <v>29797</v>
      </c>
      <c r="K2789" s="192" t="s">
        <v>29797</v>
      </c>
      <c r="L2789" s="192" t="s">
        <v>29797</v>
      </c>
    </row>
    <row r="2790" spans="1:12" ht="15" x14ac:dyDescent="0.25">
      <c r="A2790" s="189" t="s">
        <v>15713</v>
      </c>
      <c r="B2790" s="190" t="s">
        <v>19571</v>
      </c>
      <c r="C2790" s="190" t="s">
        <v>29797</v>
      </c>
      <c r="D2790" s="190" t="s">
        <v>29797</v>
      </c>
      <c r="E2790" s="190" t="s">
        <v>29797</v>
      </c>
      <c r="F2790" s="190" t="s">
        <v>29797</v>
      </c>
      <c r="G2790" s="190" t="s">
        <v>29797</v>
      </c>
      <c r="H2790" s="190" t="s">
        <v>31476</v>
      </c>
      <c r="I2790" s="190" t="s">
        <v>31477</v>
      </c>
      <c r="J2790" s="190" t="s">
        <v>29821</v>
      </c>
      <c r="K2790" s="190" t="s">
        <v>5062</v>
      </c>
      <c r="L2790" s="190" t="s">
        <v>1447</v>
      </c>
    </row>
    <row r="2791" spans="1:12" ht="15" x14ac:dyDescent="0.25">
      <c r="A2791" s="191" t="s">
        <v>7618</v>
      </c>
      <c r="B2791" s="192" t="s">
        <v>7619</v>
      </c>
      <c r="C2791" s="192" t="s">
        <v>29812</v>
      </c>
      <c r="D2791" s="192" t="s">
        <v>29824</v>
      </c>
      <c r="E2791" s="192" t="s">
        <v>30142</v>
      </c>
      <c r="F2791" s="192" t="s">
        <v>29804</v>
      </c>
      <c r="G2791" s="192" t="s">
        <v>29843</v>
      </c>
      <c r="H2791" s="192" t="s">
        <v>31390</v>
      </c>
      <c r="I2791" s="192" t="s">
        <v>14423</v>
      </c>
      <c r="J2791" s="192" t="s">
        <v>29821</v>
      </c>
      <c r="K2791" s="192" t="s">
        <v>5062</v>
      </c>
      <c r="L2791" s="192" t="s">
        <v>1447</v>
      </c>
    </row>
    <row r="2792" spans="1:12" ht="15" x14ac:dyDescent="0.25">
      <c r="A2792" s="189" t="s">
        <v>15714</v>
      </c>
      <c r="B2792" s="190" t="s">
        <v>19572</v>
      </c>
      <c r="C2792" s="190" t="s">
        <v>29929</v>
      </c>
      <c r="D2792" s="190" t="s">
        <v>29930</v>
      </c>
      <c r="E2792" s="190" t="s">
        <v>9190</v>
      </c>
      <c r="F2792" s="190" t="s">
        <v>29804</v>
      </c>
      <c r="G2792" s="190" t="s">
        <v>29998</v>
      </c>
      <c r="H2792" s="190" t="s">
        <v>31621</v>
      </c>
      <c r="I2792" s="190" t="s">
        <v>31622</v>
      </c>
      <c r="J2792" s="190" t="s">
        <v>30441</v>
      </c>
      <c r="K2792" s="190" t="s">
        <v>9190</v>
      </c>
      <c r="L2792" s="190" t="s">
        <v>1447</v>
      </c>
    </row>
    <row r="2793" spans="1:12" ht="15" x14ac:dyDescent="0.25">
      <c r="A2793" s="191" t="s">
        <v>7620</v>
      </c>
      <c r="B2793" s="192" t="s">
        <v>7621</v>
      </c>
      <c r="C2793" s="192" t="s">
        <v>29797</v>
      </c>
      <c r="D2793" s="192" t="s">
        <v>29797</v>
      </c>
      <c r="E2793" s="192" t="s">
        <v>29797</v>
      </c>
      <c r="F2793" s="192" t="s">
        <v>29797</v>
      </c>
      <c r="G2793" s="192" t="s">
        <v>29797</v>
      </c>
      <c r="H2793" s="192" t="s">
        <v>31376</v>
      </c>
      <c r="I2793" s="192" t="s">
        <v>5062</v>
      </c>
      <c r="J2793" s="192" t="s">
        <v>29821</v>
      </c>
      <c r="K2793" s="192" t="s">
        <v>5062</v>
      </c>
      <c r="L2793" s="192" t="s">
        <v>1447</v>
      </c>
    </row>
    <row r="2794" spans="1:12" ht="15" x14ac:dyDescent="0.25">
      <c r="A2794" s="189" t="s">
        <v>7622</v>
      </c>
      <c r="B2794" s="190" t="s">
        <v>7623</v>
      </c>
      <c r="C2794" s="190" t="s">
        <v>29797</v>
      </c>
      <c r="D2794" s="190" t="s">
        <v>29797</v>
      </c>
      <c r="E2794" s="190" t="s">
        <v>29797</v>
      </c>
      <c r="F2794" s="190" t="s">
        <v>29797</v>
      </c>
      <c r="G2794" s="190" t="s">
        <v>29797</v>
      </c>
      <c r="H2794" s="190" t="s">
        <v>31689</v>
      </c>
      <c r="I2794" s="190" t="s">
        <v>10472</v>
      </c>
      <c r="J2794" s="190" t="s">
        <v>29821</v>
      </c>
      <c r="K2794" s="190" t="s">
        <v>5062</v>
      </c>
      <c r="L2794" s="190" t="s">
        <v>1447</v>
      </c>
    </row>
    <row r="2795" spans="1:12" ht="15" x14ac:dyDescent="0.25">
      <c r="A2795" s="191" t="s">
        <v>24042</v>
      </c>
      <c r="B2795" s="192" t="s">
        <v>24043</v>
      </c>
      <c r="C2795" s="192" t="s">
        <v>29797</v>
      </c>
      <c r="D2795" s="192" t="s">
        <v>29797</v>
      </c>
      <c r="E2795" s="192" t="s">
        <v>29797</v>
      </c>
      <c r="F2795" s="192" t="s">
        <v>29797</v>
      </c>
      <c r="G2795" s="192" t="s">
        <v>29797</v>
      </c>
      <c r="H2795" s="192" t="s">
        <v>31409</v>
      </c>
      <c r="I2795" s="192" t="s">
        <v>5062</v>
      </c>
      <c r="J2795" s="192" t="s">
        <v>29821</v>
      </c>
      <c r="K2795" s="192" t="s">
        <v>5062</v>
      </c>
      <c r="L2795" s="192" t="s">
        <v>1447</v>
      </c>
    </row>
    <row r="2796" spans="1:12" ht="15" x14ac:dyDescent="0.25">
      <c r="A2796" s="189" t="s">
        <v>8774</v>
      </c>
      <c r="B2796" s="190" t="s">
        <v>2365</v>
      </c>
      <c r="C2796" s="190" t="s">
        <v>29797</v>
      </c>
      <c r="D2796" s="190" t="s">
        <v>29797</v>
      </c>
      <c r="E2796" s="190" t="s">
        <v>29797</v>
      </c>
      <c r="F2796" s="190" t="s">
        <v>29797</v>
      </c>
      <c r="G2796" s="190" t="s">
        <v>29797</v>
      </c>
      <c r="H2796" s="190" t="s">
        <v>31376</v>
      </c>
      <c r="I2796" s="190" t="s">
        <v>5062</v>
      </c>
      <c r="J2796" s="190" t="s">
        <v>29821</v>
      </c>
      <c r="K2796" s="190" t="s">
        <v>5062</v>
      </c>
      <c r="L2796" s="190" t="s">
        <v>1447</v>
      </c>
    </row>
    <row r="2797" spans="1:12" ht="15" x14ac:dyDescent="0.25">
      <c r="A2797" s="191" t="s">
        <v>15715</v>
      </c>
      <c r="B2797" s="192" t="s">
        <v>19573</v>
      </c>
      <c r="C2797" s="192" t="s">
        <v>29797</v>
      </c>
      <c r="D2797" s="192" t="s">
        <v>29797</v>
      </c>
      <c r="E2797" s="192" t="s">
        <v>29797</v>
      </c>
      <c r="F2797" s="192" t="s">
        <v>29797</v>
      </c>
      <c r="G2797" s="192" t="s">
        <v>29797</v>
      </c>
      <c r="H2797" s="192" t="s">
        <v>31314</v>
      </c>
      <c r="I2797" s="192" t="s">
        <v>5062</v>
      </c>
      <c r="J2797" s="192" t="s">
        <v>29821</v>
      </c>
      <c r="K2797" s="192" t="s">
        <v>5062</v>
      </c>
      <c r="L2797" s="192" t="s">
        <v>1447</v>
      </c>
    </row>
    <row r="2798" spans="1:12" ht="15" x14ac:dyDescent="0.25">
      <c r="A2798" s="189" t="s">
        <v>24044</v>
      </c>
      <c r="B2798" s="190" t="s">
        <v>24045</v>
      </c>
      <c r="C2798" s="190" t="s">
        <v>29797</v>
      </c>
      <c r="D2798" s="190" t="s">
        <v>29797</v>
      </c>
      <c r="E2798" s="190" t="s">
        <v>30143</v>
      </c>
      <c r="F2798" s="190" t="s">
        <v>29797</v>
      </c>
      <c r="G2798" s="190" t="s">
        <v>29797</v>
      </c>
      <c r="H2798" s="190" t="s">
        <v>31314</v>
      </c>
      <c r="I2798" s="190" t="s">
        <v>5062</v>
      </c>
      <c r="J2798" s="190" t="s">
        <v>29821</v>
      </c>
      <c r="K2798" s="190" t="s">
        <v>5062</v>
      </c>
      <c r="L2798" s="190" t="s">
        <v>1447</v>
      </c>
    </row>
    <row r="2799" spans="1:12" ht="15" x14ac:dyDescent="0.25">
      <c r="A2799" s="191" t="s">
        <v>8775</v>
      </c>
      <c r="B2799" s="192" t="s">
        <v>2366</v>
      </c>
      <c r="C2799" s="192" t="s">
        <v>29797</v>
      </c>
      <c r="D2799" s="192" t="s">
        <v>29797</v>
      </c>
      <c r="E2799" s="192" t="s">
        <v>29797</v>
      </c>
      <c r="F2799" s="192" t="s">
        <v>29797</v>
      </c>
      <c r="G2799" s="192" t="s">
        <v>29797</v>
      </c>
      <c r="H2799" s="192" t="s">
        <v>31790</v>
      </c>
      <c r="I2799" s="192" t="s">
        <v>31791</v>
      </c>
      <c r="J2799" s="192" t="s">
        <v>31325</v>
      </c>
      <c r="K2799" s="192" t="s">
        <v>5073</v>
      </c>
      <c r="L2799" s="192" t="s">
        <v>1447</v>
      </c>
    </row>
    <row r="2800" spans="1:12" ht="15" x14ac:dyDescent="0.25">
      <c r="A2800" s="189" t="s">
        <v>7624</v>
      </c>
      <c r="B2800" s="190" t="s">
        <v>7625</v>
      </c>
      <c r="C2800" s="190" t="s">
        <v>29812</v>
      </c>
      <c r="D2800" s="190" t="s">
        <v>29797</v>
      </c>
      <c r="E2800" s="190" t="s">
        <v>30144</v>
      </c>
      <c r="F2800" s="190" t="s">
        <v>29797</v>
      </c>
      <c r="G2800" s="190" t="s">
        <v>29797</v>
      </c>
      <c r="H2800" s="190" t="s">
        <v>31756</v>
      </c>
      <c r="I2800" s="190" t="s">
        <v>5073</v>
      </c>
      <c r="J2800" s="190" t="s">
        <v>31325</v>
      </c>
      <c r="K2800" s="190" t="s">
        <v>5073</v>
      </c>
      <c r="L2800" s="190" t="s">
        <v>1447</v>
      </c>
    </row>
    <row r="2801" spans="1:12" ht="15" x14ac:dyDescent="0.25">
      <c r="A2801" s="191" t="s">
        <v>24046</v>
      </c>
      <c r="B2801" s="192" t="s">
        <v>24047</v>
      </c>
      <c r="C2801" s="192" t="s">
        <v>29797</v>
      </c>
      <c r="D2801" s="192" t="s">
        <v>29797</v>
      </c>
      <c r="E2801" s="192" t="s">
        <v>30145</v>
      </c>
      <c r="F2801" s="192" t="s">
        <v>29797</v>
      </c>
      <c r="G2801" s="192" t="s">
        <v>29797</v>
      </c>
      <c r="H2801" s="192" t="s">
        <v>31307</v>
      </c>
      <c r="I2801" s="192" t="s">
        <v>5062</v>
      </c>
      <c r="J2801" s="192" t="s">
        <v>29821</v>
      </c>
      <c r="K2801" s="192" t="s">
        <v>5062</v>
      </c>
      <c r="L2801" s="192" t="s">
        <v>1447</v>
      </c>
    </row>
    <row r="2802" spans="1:12" ht="15" x14ac:dyDescent="0.25">
      <c r="A2802" s="189" t="s">
        <v>8776</v>
      </c>
      <c r="B2802" s="190" t="s">
        <v>2367</v>
      </c>
      <c r="C2802" s="190" t="s">
        <v>29797</v>
      </c>
      <c r="D2802" s="190" t="s">
        <v>29797</v>
      </c>
      <c r="E2802" s="190" t="s">
        <v>29797</v>
      </c>
      <c r="F2802" s="190" t="s">
        <v>29797</v>
      </c>
      <c r="G2802" s="190" t="s">
        <v>29797</v>
      </c>
      <c r="H2802" s="190" t="s">
        <v>32213</v>
      </c>
      <c r="I2802" s="190" t="s">
        <v>5078</v>
      </c>
      <c r="J2802" s="190" t="s">
        <v>29826</v>
      </c>
      <c r="K2802" s="190" t="s">
        <v>5078</v>
      </c>
      <c r="L2802" s="190" t="s">
        <v>1447</v>
      </c>
    </row>
    <row r="2803" spans="1:12" ht="15" x14ac:dyDescent="0.25">
      <c r="A2803" s="191" t="s">
        <v>8777</v>
      </c>
      <c r="B2803" s="192" t="s">
        <v>2368</v>
      </c>
      <c r="C2803" s="192" t="s">
        <v>29797</v>
      </c>
      <c r="D2803" s="192" t="s">
        <v>29797</v>
      </c>
      <c r="E2803" s="192" t="s">
        <v>29797</v>
      </c>
      <c r="F2803" s="192" t="s">
        <v>29797</v>
      </c>
      <c r="G2803" s="192" t="s">
        <v>29797</v>
      </c>
      <c r="H2803" s="192" t="s">
        <v>32214</v>
      </c>
      <c r="I2803" s="192" t="s">
        <v>32215</v>
      </c>
      <c r="J2803" s="192" t="s">
        <v>29826</v>
      </c>
      <c r="K2803" s="192" t="s">
        <v>5078</v>
      </c>
      <c r="L2803" s="192" t="s">
        <v>1447</v>
      </c>
    </row>
    <row r="2804" spans="1:12" ht="15" x14ac:dyDescent="0.25">
      <c r="A2804" s="189" t="s">
        <v>7626</v>
      </c>
      <c r="B2804" s="190" t="s">
        <v>7627</v>
      </c>
      <c r="C2804" s="190" t="s">
        <v>29812</v>
      </c>
      <c r="D2804" s="190" t="s">
        <v>29797</v>
      </c>
      <c r="E2804" s="190" t="s">
        <v>30146</v>
      </c>
      <c r="F2804" s="190" t="s">
        <v>29797</v>
      </c>
      <c r="G2804" s="190" t="s">
        <v>29797</v>
      </c>
      <c r="H2804" s="190" t="s">
        <v>31399</v>
      </c>
      <c r="I2804" s="190" t="s">
        <v>5073</v>
      </c>
      <c r="J2804" s="190" t="s">
        <v>31325</v>
      </c>
      <c r="K2804" s="190" t="s">
        <v>5073</v>
      </c>
      <c r="L2804" s="190" t="s">
        <v>1447</v>
      </c>
    </row>
    <row r="2805" spans="1:12" ht="15" x14ac:dyDescent="0.25">
      <c r="A2805" s="191" t="s">
        <v>7628</v>
      </c>
      <c r="B2805" s="192" t="s">
        <v>7629</v>
      </c>
      <c r="C2805" s="192" t="s">
        <v>29797</v>
      </c>
      <c r="D2805" s="192" t="s">
        <v>29797</v>
      </c>
      <c r="E2805" s="192" t="s">
        <v>29797</v>
      </c>
      <c r="F2805" s="192" t="s">
        <v>29797</v>
      </c>
      <c r="G2805" s="192" t="s">
        <v>29797</v>
      </c>
      <c r="H2805" s="192" t="s">
        <v>32216</v>
      </c>
      <c r="I2805" s="192" t="s">
        <v>32217</v>
      </c>
      <c r="J2805" s="192" t="s">
        <v>29914</v>
      </c>
      <c r="K2805" s="192" t="s">
        <v>12021</v>
      </c>
      <c r="L2805" s="192" t="s">
        <v>1447</v>
      </c>
    </row>
    <row r="2806" spans="1:12" ht="15" x14ac:dyDescent="0.25">
      <c r="A2806" s="189" t="s">
        <v>24048</v>
      </c>
      <c r="B2806" s="190" t="s">
        <v>19574</v>
      </c>
      <c r="C2806" s="190" t="s">
        <v>29797</v>
      </c>
      <c r="D2806" s="190" t="s">
        <v>29797</v>
      </c>
      <c r="E2806" s="190" t="s">
        <v>29797</v>
      </c>
      <c r="F2806" s="190" t="s">
        <v>29797</v>
      </c>
      <c r="G2806" s="190" t="s">
        <v>29797</v>
      </c>
      <c r="H2806" s="190" t="s">
        <v>29797</v>
      </c>
      <c r="I2806" s="190" t="s">
        <v>29797</v>
      </c>
      <c r="J2806" s="190" t="s">
        <v>29797</v>
      </c>
      <c r="K2806" s="190" t="s">
        <v>29797</v>
      </c>
      <c r="L2806" s="190" t="s">
        <v>1446</v>
      </c>
    </row>
    <row r="2807" spans="1:12" ht="15" x14ac:dyDescent="0.25">
      <c r="A2807" s="191" t="s">
        <v>7630</v>
      </c>
      <c r="B2807" s="192" t="s">
        <v>7631</v>
      </c>
      <c r="C2807" s="192" t="s">
        <v>29797</v>
      </c>
      <c r="D2807" s="192" t="s">
        <v>29797</v>
      </c>
      <c r="E2807" s="192" t="s">
        <v>29797</v>
      </c>
      <c r="F2807" s="192" t="s">
        <v>29797</v>
      </c>
      <c r="G2807" s="192" t="s">
        <v>29797</v>
      </c>
      <c r="H2807" s="192" t="s">
        <v>31559</v>
      </c>
      <c r="I2807" s="192" t="s">
        <v>31100</v>
      </c>
      <c r="J2807" s="192" t="s">
        <v>31325</v>
      </c>
      <c r="K2807" s="192" t="s">
        <v>5073</v>
      </c>
      <c r="L2807" s="192" t="s">
        <v>1447</v>
      </c>
    </row>
    <row r="2808" spans="1:12" ht="15" x14ac:dyDescent="0.25">
      <c r="A2808" s="189" t="s">
        <v>8778</v>
      </c>
      <c r="B2808" s="190" t="s">
        <v>2369</v>
      </c>
      <c r="C2808" s="190" t="s">
        <v>29797</v>
      </c>
      <c r="D2808" s="190" t="s">
        <v>29797</v>
      </c>
      <c r="E2808" s="190" t="s">
        <v>29797</v>
      </c>
      <c r="F2808" s="190" t="s">
        <v>29797</v>
      </c>
      <c r="G2808" s="190" t="s">
        <v>29797</v>
      </c>
      <c r="H2808" s="190" t="s">
        <v>32218</v>
      </c>
      <c r="I2808" s="190" t="s">
        <v>5078</v>
      </c>
      <c r="J2808" s="190" t="s">
        <v>29826</v>
      </c>
      <c r="K2808" s="190" t="s">
        <v>5078</v>
      </c>
      <c r="L2808" s="190" t="s">
        <v>1447</v>
      </c>
    </row>
    <row r="2809" spans="1:12" ht="15" x14ac:dyDescent="0.25">
      <c r="A2809" s="191" t="s">
        <v>15716</v>
      </c>
      <c r="B2809" s="192" t="s">
        <v>19575</v>
      </c>
      <c r="C2809" s="192" t="s">
        <v>29797</v>
      </c>
      <c r="D2809" s="192" t="s">
        <v>29797</v>
      </c>
      <c r="E2809" s="192" t="s">
        <v>29797</v>
      </c>
      <c r="F2809" s="192" t="s">
        <v>29797</v>
      </c>
      <c r="G2809" s="192" t="s">
        <v>29797</v>
      </c>
      <c r="H2809" s="192" t="s">
        <v>29797</v>
      </c>
      <c r="I2809" s="192" t="s">
        <v>29797</v>
      </c>
      <c r="J2809" s="192" t="s">
        <v>29797</v>
      </c>
      <c r="K2809" s="192" t="s">
        <v>29797</v>
      </c>
      <c r="L2809" s="192" t="s">
        <v>29797</v>
      </c>
    </row>
    <row r="2810" spans="1:12" ht="15" x14ac:dyDescent="0.25">
      <c r="A2810" s="189" t="s">
        <v>8779</v>
      </c>
      <c r="B2810" s="190" t="s">
        <v>2370</v>
      </c>
      <c r="C2810" s="190" t="s">
        <v>29797</v>
      </c>
      <c r="D2810" s="190" t="s">
        <v>29797</v>
      </c>
      <c r="E2810" s="190" t="s">
        <v>29797</v>
      </c>
      <c r="F2810" s="190" t="s">
        <v>29797</v>
      </c>
      <c r="G2810" s="190" t="s">
        <v>29797</v>
      </c>
      <c r="H2810" s="190" t="s">
        <v>29797</v>
      </c>
      <c r="I2810" s="190" t="s">
        <v>29797</v>
      </c>
      <c r="J2810" s="190" t="s">
        <v>29821</v>
      </c>
      <c r="K2810" s="190" t="s">
        <v>5062</v>
      </c>
      <c r="L2810" s="190" t="s">
        <v>1447</v>
      </c>
    </row>
    <row r="2811" spans="1:12" ht="15" x14ac:dyDescent="0.25">
      <c r="A2811" s="191" t="s">
        <v>7632</v>
      </c>
      <c r="B2811" s="192" t="s">
        <v>7633</v>
      </c>
      <c r="C2811" s="192" t="s">
        <v>29797</v>
      </c>
      <c r="D2811" s="192" t="s">
        <v>29797</v>
      </c>
      <c r="E2811" s="192" t="s">
        <v>29797</v>
      </c>
      <c r="F2811" s="192" t="s">
        <v>29797</v>
      </c>
      <c r="G2811" s="192" t="s">
        <v>29797</v>
      </c>
      <c r="H2811" s="192" t="s">
        <v>31560</v>
      </c>
      <c r="I2811" s="192" t="s">
        <v>5073</v>
      </c>
      <c r="J2811" s="192" t="s">
        <v>31325</v>
      </c>
      <c r="K2811" s="192" t="s">
        <v>5073</v>
      </c>
      <c r="L2811" s="192" t="s">
        <v>1447</v>
      </c>
    </row>
    <row r="2812" spans="1:12" ht="15" x14ac:dyDescent="0.25">
      <c r="A2812" s="189" t="s">
        <v>7634</v>
      </c>
      <c r="B2812" s="190" t="s">
        <v>7635</v>
      </c>
      <c r="C2812" s="190" t="s">
        <v>29797</v>
      </c>
      <c r="D2812" s="190" t="s">
        <v>29797</v>
      </c>
      <c r="E2812" s="190" t="s">
        <v>29797</v>
      </c>
      <c r="F2812" s="190" t="s">
        <v>29797</v>
      </c>
      <c r="G2812" s="190" t="s">
        <v>29797</v>
      </c>
      <c r="H2812" s="190" t="s">
        <v>29797</v>
      </c>
      <c r="I2812" s="190" t="s">
        <v>29797</v>
      </c>
      <c r="J2812" s="190" t="s">
        <v>29826</v>
      </c>
      <c r="K2812" s="190" t="s">
        <v>5078</v>
      </c>
      <c r="L2812" s="190" t="s">
        <v>1447</v>
      </c>
    </row>
    <row r="2813" spans="1:12" ht="15" x14ac:dyDescent="0.25">
      <c r="A2813" s="191" t="s">
        <v>7636</v>
      </c>
      <c r="B2813" s="192" t="s">
        <v>24049</v>
      </c>
      <c r="C2813" s="192" t="s">
        <v>29797</v>
      </c>
      <c r="D2813" s="192" t="s">
        <v>29797</v>
      </c>
      <c r="E2813" s="192" t="s">
        <v>29797</v>
      </c>
      <c r="F2813" s="192" t="s">
        <v>29797</v>
      </c>
      <c r="G2813" s="192" t="s">
        <v>29797</v>
      </c>
      <c r="H2813" s="192" t="s">
        <v>29797</v>
      </c>
      <c r="I2813" s="192" t="s">
        <v>29797</v>
      </c>
      <c r="J2813" s="192" t="s">
        <v>29797</v>
      </c>
      <c r="K2813" s="192" t="s">
        <v>29797</v>
      </c>
      <c r="L2813" s="192" t="s">
        <v>1447</v>
      </c>
    </row>
    <row r="2814" spans="1:12" ht="15" x14ac:dyDescent="0.25">
      <c r="A2814" s="189" t="s">
        <v>7637</v>
      </c>
      <c r="B2814" s="190" t="s">
        <v>7638</v>
      </c>
      <c r="C2814" s="190" t="s">
        <v>29797</v>
      </c>
      <c r="D2814" s="190" t="s">
        <v>29797</v>
      </c>
      <c r="E2814" s="190" t="s">
        <v>29797</v>
      </c>
      <c r="F2814" s="190" t="s">
        <v>29797</v>
      </c>
      <c r="G2814" s="190" t="s">
        <v>29797</v>
      </c>
      <c r="H2814" s="190" t="s">
        <v>31546</v>
      </c>
      <c r="I2814" s="190" t="s">
        <v>31547</v>
      </c>
      <c r="J2814" s="190" t="s">
        <v>29821</v>
      </c>
      <c r="K2814" s="190" t="s">
        <v>5062</v>
      </c>
      <c r="L2814" s="190" t="s">
        <v>1447</v>
      </c>
    </row>
    <row r="2815" spans="1:12" ht="15" x14ac:dyDescent="0.25">
      <c r="A2815" s="191" t="s">
        <v>15717</v>
      </c>
      <c r="B2815" s="192" t="s">
        <v>24050</v>
      </c>
      <c r="C2815" s="192" t="s">
        <v>29797</v>
      </c>
      <c r="D2815" s="192" t="s">
        <v>29797</v>
      </c>
      <c r="E2815" s="192" t="s">
        <v>29797</v>
      </c>
      <c r="F2815" s="192" t="s">
        <v>29797</v>
      </c>
      <c r="G2815" s="192" t="s">
        <v>29797</v>
      </c>
      <c r="H2815" s="192" t="s">
        <v>29797</v>
      </c>
      <c r="I2815" s="192" t="s">
        <v>29797</v>
      </c>
      <c r="J2815" s="192" t="s">
        <v>29797</v>
      </c>
      <c r="K2815" s="192" t="s">
        <v>29797</v>
      </c>
      <c r="L2815" s="192" t="s">
        <v>1447</v>
      </c>
    </row>
    <row r="2816" spans="1:12" ht="15" x14ac:dyDescent="0.25">
      <c r="A2816" s="189" t="s">
        <v>8780</v>
      </c>
      <c r="B2816" s="190" t="s">
        <v>5216</v>
      </c>
      <c r="C2816" s="190" t="s">
        <v>29797</v>
      </c>
      <c r="D2816" s="190" t="s">
        <v>29797</v>
      </c>
      <c r="E2816" s="190" t="s">
        <v>29797</v>
      </c>
      <c r="F2816" s="190" t="s">
        <v>29797</v>
      </c>
      <c r="G2816" s="190" t="s">
        <v>29797</v>
      </c>
      <c r="H2816" s="190" t="s">
        <v>31878</v>
      </c>
      <c r="I2816" s="190" t="s">
        <v>31879</v>
      </c>
      <c r="J2816" s="190" t="s">
        <v>29821</v>
      </c>
      <c r="K2816" s="190" t="s">
        <v>5062</v>
      </c>
      <c r="L2816" s="190" t="s">
        <v>1447</v>
      </c>
    </row>
    <row r="2817" spans="1:12" ht="15" x14ac:dyDescent="0.25">
      <c r="A2817" s="191" t="s">
        <v>8781</v>
      </c>
      <c r="B2817" s="192" t="s">
        <v>5217</v>
      </c>
      <c r="C2817" s="192" t="s">
        <v>29797</v>
      </c>
      <c r="D2817" s="192" t="s">
        <v>29797</v>
      </c>
      <c r="E2817" s="192" t="s">
        <v>29797</v>
      </c>
      <c r="F2817" s="192" t="s">
        <v>29797</v>
      </c>
      <c r="G2817" s="192" t="s">
        <v>29797</v>
      </c>
      <c r="H2817" s="192" t="s">
        <v>29797</v>
      </c>
      <c r="I2817" s="192" t="s">
        <v>29797</v>
      </c>
      <c r="J2817" s="192" t="s">
        <v>29797</v>
      </c>
      <c r="K2817" s="192" t="s">
        <v>29797</v>
      </c>
      <c r="L2817" s="192" t="s">
        <v>29797</v>
      </c>
    </row>
    <row r="2818" spans="1:12" ht="15" x14ac:dyDescent="0.25">
      <c r="A2818" s="189" t="s">
        <v>24051</v>
      </c>
      <c r="B2818" s="190" t="s">
        <v>24052</v>
      </c>
      <c r="C2818" s="190" t="s">
        <v>29797</v>
      </c>
      <c r="D2818" s="190" t="s">
        <v>29797</v>
      </c>
      <c r="E2818" s="190" t="s">
        <v>29797</v>
      </c>
      <c r="F2818" s="190" t="s">
        <v>29797</v>
      </c>
      <c r="G2818" s="190" t="s">
        <v>29797</v>
      </c>
      <c r="H2818" s="190" t="s">
        <v>31331</v>
      </c>
      <c r="I2818" s="190" t="s">
        <v>31332</v>
      </c>
      <c r="J2818" s="190" t="s">
        <v>29821</v>
      </c>
      <c r="K2818" s="190" t="s">
        <v>5062</v>
      </c>
      <c r="L2818" s="190" t="s">
        <v>1447</v>
      </c>
    </row>
    <row r="2819" spans="1:12" ht="15" x14ac:dyDescent="0.25">
      <c r="A2819" s="191" t="s">
        <v>15718</v>
      </c>
      <c r="B2819" s="192" t="s">
        <v>19576</v>
      </c>
      <c r="C2819" s="192" t="s">
        <v>29797</v>
      </c>
      <c r="D2819" s="192" t="s">
        <v>29797</v>
      </c>
      <c r="E2819" s="192" t="s">
        <v>29797</v>
      </c>
      <c r="F2819" s="192" t="s">
        <v>29797</v>
      </c>
      <c r="G2819" s="192" t="s">
        <v>29797</v>
      </c>
      <c r="H2819" s="192" t="s">
        <v>29797</v>
      </c>
      <c r="I2819" s="192" t="s">
        <v>29797</v>
      </c>
      <c r="J2819" s="192" t="s">
        <v>29797</v>
      </c>
      <c r="K2819" s="192" t="s">
        <v>29797</v>
      </c>
      <c r="L2819" s="192" t="s">
        <v>29797</v>
      </c>
    </row>
    <row r="2820" spans="1:12" ht="15" x14ac:dyDescent="0.25">
      <c r="A2820" s="189" t="s">
        <v>24053</v>
      </c>
      <c r="B2820" s="190" t="s">
        <v>24054</v>
      </c>
      <c r="C2820" s="190" t="s">
        <v>29797</v>
      </c>
      <c r="D2820" s="190" t="s">
        <v>29797</v>
      </c>
      <c r="E2820" s="190" t="s">
        <v>29797</v>
      </c>
      <c r="F2820" s="190" t="s">
        <v>29797</v>
      </c>
      <c r="G2820" s="190" t="s">
        <v>29797</v>
      </c>
      <c r="H2820" s="190" t="s">
        <v>31409</v>
      </c>
      <c r="I2820" s="190" t="s">
        <v>5062</v>
      </c>
      <c r="J2820" s="190" t="s">
        <v>29821</v>
      </c>
      <c r="K2820" s="190" t="s">
        <v>5062</v>
      </c>
      <c r="L2820" s="190" t="s">
        <v>1447</v>
      </c>
    </row>
    <row r="2821" spans="1:12" ht="15" x14ac:dyDescent="0.25">
      <c r="A2821" s="191" t="s">
        <v>8782</v>
      </c>
      <c r="B2821" s="192" t="s">
        <v>5218</v>
      </c>
      <c r="C2821" s="192" t="s">
        <v>29797</v>
      </c>
      <c r="D2821" s="192" t="s">
        <v>29797</v>
      </c>
      <c r="E2821" s="192" t="s">
        <v>29797</v>
      </c>
      <c r="F2821" s="192" t="s">
        <v>29797</v>
      </c>
      <c r="G2821" s="192" t="s">
        <v>29797</v>
      </c>
      <c r="H2821" s="192" t="s">
        <v>32129</v>
      </c>
      <c r="I2821" s="192" t="s">
        <v>6089</v>
      </c>
      <c r="J2821" s="192" t="s">
        <v>30187</v>
      </c>
      <c r="K2821" s="192" t="s">
        <v>6089</v>
      </c>
      <c r="L2821" s="192" t="s">
        <v>1447</v>
      </c>
    </row>
    <row r="2822" spans="1:12" ht="15" x14ac:dyDescent="0.25">
      <c r="A2822" s="189" t="s">
        <v>7639</v>
      </c>
      <c r="B2822" s="190" t="s">
        <v>7640</v>
      </c>
      <c r="C2822" s="190" t="s">
        <v>29797</v>
      </c>
      <c r="D2822" s="190" t="s">
        <v>29797</v>
      </c>
      <c r="E2822" s="190" t="s">
        <v>29797</v>
      </c>
      <c r="F2822" s="190" t="s">
        <v>29797</v>
      </c>
      <c r="G2822" s="190" t="s">
        <v>29797</v>
      </c>
      <c r="H2822" s="190" t="s">
        <v>32219</v>
      </c>
      <c r="I2822" s="190" t="s">
        <v>32220</v>
      </c>
      <c r="J2822" s="190" t="s">
        <v>29826</v>
      </c>
      <c r="K2822" s="190" t="s">
        <v>5078</v>
      </c>
      <c r="L2822" s="190" t="s">
        <v>1447</v>
      </c>
    </row>
    <row r="2823" spans="1:12" ht="15" x14ac:dyDescent="0.25">
      <c r="A2823" s="191" t="s">
        <v>7641</v>
      </c>
      <c r="B2823" s="192" t="s">
        <v>7642</v>
      </c>
      <c r="C2823" s="192" t="s">
        <v>29797</v>
      </c>
      <c r="D2823" s="192" t="s">
        <v>29797</v>
      </c>
      <c r="E2823" s="192" t="s">
        <v>29797</v>
      </c>
      <c r="F2823" s="192" t="s">
        <v>29797</v>
      </c>
      <c r="G2823" s="192" t="s">
        <v>29797</v>
      </c>
      <c r="H2823" s="192" t="s">
        <v>29797</v>
      </c>
      <c r="I2823" s="192" t="s">
        <v>29797</v>
      </c>
      <c r="J2823" s="192" t="s">
        <v>29797</v>
      </c>
      <c r="K2823" s="192" t="s">
        <v>29797</v>
      </c>
      <c r="L2823" s="192" t="s">
        <v>29797</v>
      </c>
    </row>
    <row r="2824" spans="1:12" ht="15" x14ac:dyDescent="0.25">
      <c r="A2824" s="189" t="s">
        <v>7643</v>
      </c>
      <c r="B2824" s="190" t="s">
        <v>7644</v>
      </c>
      <c r="C2824" s="190" t="s">
        <v>29797</v>
      </c>
      <c r="D2824" s="190" t="s">
        <v>29797</v>
      </c>
      <c r="E2824" s="190" t="s">
        <v>29797</v>
      </c>
      <c r="F2824" s="190" t="s">
        <v>29797</v>
      </c>
      <c r="G2824" s="190" t="s">
        <v>29797</v>
      </c>
      <c r="H2824" s="190" t="s">
        <v>31387</v>
      </c>
      <c r="I2824" s="190" t="s">
        <v>31388</v>
      </c>
      <c r="J2824" s="190" t="s">
        <v>31325</v>
      </c>
      <c r="K2824" s="190" t="s">
        <v>5073</v>
      </c>
      <c r="L2824" s="190" t="s">
        <v>1447</v>
      </c>
    </row>
    <row r="2825" spans="1:12" ht="15" x14ac:dyDescent="0.25">
      <c r="A2825" s="191" t="s">
        <v>8783</v>
      </c>
      <c r="B2825" s="192" t="s">
        <v>5219</v>
      </c>
      <c r="C2825" s="192" t="s">
        <v>29797</v>
      </c>
      <c r="D2825" s="192" t="s">
        <v>29797</v>
      </c>
      <c r="E2825" s="192" t="s">
        <v>29797</v>
      </c>
      <c r="F2825" s="192" t="s">
        <v>29797</v>
      </c>
      <c r="G2825" s="192" t="s">
        <v>29797</v>
      </c>
      <c r="H2825" s="192" t="s">
        <v>31505</v>
      </c>
      <c r="I2825" s="192" t="s">
        <v>31506</v>
      </c>
      <c r="J2825" s="192" t="s">
        <v>29821</v>
      </c>
      <c r="K2825" s="192" t="s">
        <v>5062</v>
      </c>
      <c r="L2825" s="192" t="s">
        <v>1447</v>
      </c>
    </row>
    <row r="2826" spans="1:12" ht="15" x14ac:dyDescent="0.25">
      <c r="A2826" s="189" t="s">
        <v>24055</v>
      </c>
      <c r="B2826" s="190" t="s">
        <v>24056</v>
      </c>
      <c r="C2826" s="190" t="s">
        <v>29797</v>
      </c>
      <c r="D2826" s="190" t="s">
        <v>29797</v>
      </c>
      <c r="E2826" s="190" t="s">
        <v>29797</v>
      </c>
      <c r="F2826" s="190" t="s">
        <v>29797</v>
      </c>
      <c r="G2826" s="190" t="s">
        <v>29797</v>
      </c>
      <c r="H2826" s="190" t="s">
        <v>32048</v>
      </c>
      <c r="I2826" s="190" t="s">
        <v>32049</v>
      </c>
      <c r="J2826" s="190" t="s">
        <v>31325</v>
      </c>
      <c r="K2826" s="190" t="s">
        <v>5073</v>
      </c>
      <c r="L2826" s="190" t="s">
        <v>1447</v>
      </c>
    </row>
    <row r="2827" spans="1:12" ht="15" x14ac:dyDescent="0.25">
      <c r="A2827" s="191" t="s">
        <v>8784</v>
      </c>
      <c r="B2827" s="192" t="s">
        <v>5220</v>
      </c>
      <c r="C2827" s="192" t="s">
        <v>29797</v>
      </c>
      <c r="D2827" s="192" t="s">
        <v>29797</v>
      </c>
      <c r="E2827" s="192" t="s">
        <v>29797</v>
      </c>
      <c r="F2827" s="192" t="s">
        <v>29797</v>
      </c>
      <c r="G2827" s="192" t="s">
        <v>29797</v>
      </c>
      <c r="H2827" s="192" t="s">
        <v>32221</v>
      </c>
      <c r="I2827" s="192" t="s">
        <v>32222</v>
      </c>
      <c r="J2827" s="192" t="s">
        <v>29941</v>
      </c>
      <c r="K2827" s="192" t="s">
        <v>7892</v>
      </c>
      <c r="L2827" s="192" t="s">
        <v>1447</v>
      </c>
    </row>
    <row r="2828" spans="1:12" ht="15" x14ac:dyDescent="0.25">
      <c r="A2828" s="189" t="s">
        <v>8785</v>
      </c>
      <c r="B2828" s="190" t="s">
        <v>5221</v>
      </c>
      <c r="C2828" s="190" t="s">
        <v>29797</v>
      </c>
      <c r="D2828" s="190" t="s">
        <v>29797</v>
      </c>
      <c r="E2828" s="190" t="s">
        <v>29797</v>
      </c>
      <c r="F2828" s="190" t="s">
        <v>29797</v>
      </c>
      <c r="G2828" s="190" t="s">
        <v>29797</v>
      </c>
      <c r="H2828" s="190" t="s">
        <v>29797</v>
      </c>
      <c r="I2828" s="190" t="s">
        <v>29797</v>
      </c>
      <c r="J2828" s="190" t="s">
        <v>29797</v>
      </c>
      <c r="K2828" s="190" t="s">
        <v>29797</v>
      </c>
      <c r="L2828" s="190" t="s">
        <v>29797</v>
      </c>
    </row>
    <row r="2829" spans="1:12" ht="15" x14ac:dyDescent="0.25">
      <c r="A2829" s="191" t="s">
        <v>8786</v>
      </c>
      <c r="B2829" s="192" t="s">
        <v>5222</v>
      </c>
      <c r="C2829" s="192" t="s">
        <v>29797</v>
      </c>
      <c r="D2829" s="192" t="s">
        <v>29797</v>
      </c>
      <c r="E2829" s="192" t="s">
        <v>29797</v>
      </c>
      <c r="F2829" s="192" t="s">
        <v>29797</v>
      </c>
      <c r="G2829" s="192" t="s">
        <v>29797</v>
      </c>
      <c r="H2829" s="192" t="s">
        <v>29797</v>
      </c>
      <c r="I2829" s="192" t="s">
        <v>29797</v>
      </c>
      <c r="J2829" s="192" t="s">
        <v>31325</v>
      </c>
      <c r="K2829" s="192" t="s">
        <v>5073</v>
      </c>
      <c r="L2829" s="192" t="s">
        <v>1447</v>
      </c>
    </row>
    <row r="2830" spans="1:12" ht="15" x14ac:dyDescent="0.25">
      <c r="A2830" s="189" t="s">
        <v>8787</v>
      </c>
      <c r="B2830" s="190" t="s">
        <v>5223</v>
      </c>
      <c r="C2830" s="190" t="s">
        <v>29797</v>
      </c>
      <c r="D2830" s="190" t="s">
        <v>29797</v>
      </c>
      <c r="E2830" s="190" t="s">
        <v>29797</v>
      </c>
      <c r="F2830" s="190" t="s">
        <v>29797</v>
      </c>
      <c r="G2830" s="190" t="s">
        <v>29797</v>
      </c>
      <c r="H2830" s="190" t="s">
        <v>31310</v>
      </c>
      <c r="I2830" s="190" t="s">
        <v>31311</v>
      </c>
      <c r="J2830" s="190" t="s">
        <v>29821</v>
      </c>
      <c r="K2830" s="190" t="s">
        <v>5062</v>
      </c>
      <c r="L2830" s="190" t="s">
        <v>1447</v>
      </c>
    </row>
    <row r="2831" spans="1:12" ht="15" x14ac:dyDescent="0.25">
      <c r="A2831" s="191" t="s">
        <v>15719</v>
      </c>
      <c r="B2831" s="192" t="s">
        <v>19577</v>
      </c>
      <c r="C2831" s="192" t="s">
        <v>29812</v>
      </c>
      <c r="D2831" s="192" t="s">
        <v>29824</v>
      </c>
      <c r="E2831" s="192" t="s">
        <v>30147</v>
      </c>
      <c r="F2831" s="192" t="s">
        <v>29804</v>
      </c>
      <c r="G2831" s="192" t="s">
        <v>29863</v>
      </c>
      <c r="H2831" s="192" t="s">
        <v>31310</v>
      </c>
      <c r="I2831" s="192" t="s">
        <v>31311</v>
      </c>
      <c r="J2831" s="192" t="s">
        <v>29821</v>
      </c>
      <c r="K2831" s="192" t="s">
        <v>5062</v>
      </c>
      <c r="L2831" s="192" t="s">
        <v>1447</v>
      </c>
    </row>
    <row r="2832" spans="1:12" ht="15" x14ac:dyDescent="0.25">
      <c r="A2832" s="189" t="s">
        <v>24057</v>
      </c>
      <c r="B2832" s="190" t="s">
        <v>5224</v>
      </c>
      <c r="C2832" s="190" t="s">
        <v>29797</v>
      </c>
      <c r="D2832" s="190" t="s">
        <v>29797</v>
      </c>
      <c r="E2832" s="190" t="s">
        <v>29797</v>
      </c>
      <c r="F2832" s="190" t="s">
        <v>29797</v>
      </c>
      <c r="G2832" s="190" t="s">
        <v>29797</v>
      </c>
      <c r="H2832" s="190" t="s">
        <v>29797</v>
      </c>
      <c r="I2832" s="190" t="s">
        <v>29797</v>
      </c>
      <c r="J2832" s="190" t="s">
        <v>29797</v>
      </c>
      <c r="K2832" s="190" t="s">
        <v>29797</v>
      </c>
      <c r="L2832" s="190" t="s">
        <v>1438</v>
      </c>
    </row>
    <row r="2833" spans="1:12" ht="15" x14ac:dyDescent="0.25">
      <c r="A2833" s="191" t="s">
        <v>8788</v>
      </c>
      <c r="B2833" s="192" t="s">
        <v>5225</v>
      </c>
      <c r="C2833" s="192" t="s">
        <v>29797</v>
      </c>
      <c r="D2833" s="192" t="s">
        <v>29797</v>
      </c>
      <c r="E2833" s="192" t="s">
        <v>29797</v>
      </c>
      <c r="F2833" s="192" t="s">
        <v>29797</v>
      </c>
      <c r="G2833" s="192" t="s">
        <v>29797</v>
      </c>
      <c r="H2833" s="192" t="s">
        <v>29797</v>
      </c>
      <c r="I2833" s="192" t="s">
        <v>29797</v>
      </c>
      <c r="J2833" s="192" t="s">
        <v>29797</v>
      </c>
      <c r="K2833" s="192" t="s">
        <v>29797</v>
      </c>
      <c r="L2833" s="192" t="s">
        <v>29797</v>
      </c>
    </row>
    <row r="2834" spans="1:12" ht="15" x14ac:dyDescent="0.25">
      <c r="A2834" s="189" t="s">
        <v>15720</v>
      </c>
      <c r="B2834" s="190" t="s">
        <v>24058</v>
      </c>
      <c r="C2834" s="190" t="s">
        <v>29797</v>
      </c>
      <c r="D2834" s="190" t="s">
        <v>29797</v>
      </c>
      <c r="E2834" s="190" t="s">
        <v>29797</v>
      </c>
      <c r="F2834" s="190" t="s">
        <v>29797</v>
      </c>
      <c r="G2834" s="190" t="s">
        <v>29797</v>
      </c>
      <c r="H2834" s="190" t="s">
        <v>32223</v>
      </c>
      <c r="I2834" s="190" t="s">
        <v>1397</v>
      </c>
      <c r="J2834" s="190" t="s">
        <v>29821</v>
      </c>
      <c r="K2834" s="190" t="s">
        <v>5062</v>
      </c>
      <c r="L2834" s="190" t="s">
        <v>1447</v>
      </c>
    </row>
    <row r="2835" spans="1:12" ht="15" x14ac:dyDescent="0.25">
      <c r="A2835" s="191" t="s">
        <v>15721</v>
      </c>
      <c r="B2835" s="192" t="s">
        <v>19578</v>
      </c>
      <c r="C2835" s="192" t="s">
        <v>29797</v>
      </c>
      <c r="D2835" s="192" t="s">
        <v>29797</v>
      </c>
      <c r="E2835" s="192" t="s">
        <v>29797</v>
      </c>
      <c r="F2835" s="192" t="s">
        <v>29797</v>
      </c>
      <c r="G2835" s="192" t="s">
        <v>29797</v>
      </c>
      <c r="H2835" s="192" t="s">
        <v>31594</v>
      </c>
      <c r="I2835" s="192" t="s">
        <v>31595</v>
      </c>
      <c r="J2835" s="192" t="s">
        <v>31325</v>
      </c>
      <c r="K2835" s="192" t="s">
        <v>5073</v>
      </c>
      <c r="L2835" s="192" t="s">
        <v>1447</v>
      </c>
    </row>
    <row r="2836" spans="1:12" ht="15" x14ac:dyDescent="0.25">
      <c r="A2836" s="189" t="s">
        <v>8789</v>
      </c>
      <c r="B2836" s="190" t="s">
        <v>5226</v>
      </c>
      <c r="C2836" s="190" t="s">
        <v>29797</v>
      </c>
      <c r="D2836" s="190" t="s">
        <v>29797</v>
      </c>
      <c r="E2836" s="190" t="s">
        <v>29797</v>
      </c>
      <c r="F2836" s="190" t="s">
        <v>29797</v>
      </c>
      <c r="G2836" s="190" t="s">
        <v>29797</v>
      </c>
      <c r="H2836" s="190" t="s">
        <v>31339</v>
      </c>
      <c r="I2836" s="190" t="s">
        <v>1394</v>
      </c>
      <c r="J2836" s="190" t="s">
        <v>29821</v>
      </c>
      <c r="K2836" s="190" t="s">
        <v>5062</v>
      </c>
      <c r="L2836" s="190" t="s">
        <v>1447</v>
      </c>
    </row>
    <row r="2837" spans="1:12" ht="15" x14ac:dyDescent="0.25">
      <c r="A2837" s="191" t="s">
        <v>24059</v>
      </c>
      <c r="B2837" s="192" t="s">
        <v>24060</v>
      </c>
      <c r="C2837" s="192" t="s">
        <v>29797</v>
      </c>
      <c r="D2837" s="192" t="s">
        <v>29797</v>
      </c>
      <c r="E2837" s="192" t="s">
        <v>29797</v>
      </c>
      <c r="F2837" s="192" t="s">
        <v>29797</v>
      </c>
      <c r="G2837" s="192" t="s">
        <v>29797</v>
      </c>
      <c r="H2837" s="192" t="s">
        <v>29797</v>
      </c>
      <c r="I2837" s="192" t="s">
        <v>29797</v>
      </c>
      <c r="J2837" s="192" t="s">
        <v>29797</v>
      </c>
      <c r="K2837" s="192" t="s">
        <v>29797</v>
      </c>
      <c r="L2837" s="192" t="s">
        <v>1440</v>
      </c>
    </row>
    <row r="2838" spans="1:12" ht="15" x14ac:dyDescent="0.25">
      <c r="A2838" s="189" t="s">
        <v>24061</v>
      </c>
      <c r="B2838" s="190" t="s">
        <v>24062</v>
      </c>
      <c r="C2838" s="190" t="s">
        <v>29797</v>
      </c>
      <c r="D2838" s="190" t="s">
        <v>29797</v>
      </c>
      <c r="E2838" s="190" t="s">
        <v>30148</v>
      </c>
      <c r="F2838" s="190" t="s">
        <v>29797</v>
      </c>
      <c r="G2838" s="190" t="s">
        <v>29797</v>
      </c>
      <c r="H2838" s="190" t="s">
        <v>32224</v>
      </c>
      <c r="I2838" s="190" t="s">
        <v>32225</v>
      </c>
      <c r="J2838" s="190" t="s">
        <v>29914</v>
      </c>
      <c r="K2838" s="190" t="s">
        <v>12021</v>
      </c>
      <c r="L2838" s="190" t="s">
        <v>1447</v>
      </c>
    </row>
    <row r="2839" spans="1:12" ht="15" x14ac:dyDescent="0.25">
      <c r="A2839" s="191" t="s">
        <v>24063</v>
      </c>
      <c r="B2839" s="192" t="s">
        <v>24064</v>
      </c>
      <c r="C2839" s="192" t="s">
        <v>29797</v>
      </c>
      <c r="D2839" s="192" t="s">
        <v>29797</v>
      </c>
      <c r="E2839" s="192" t="s">
        <v>29797</v>
      </c>
      <c r="F2839" s="192" t="s">
        <v>29797</v>
      </c>
      <c r="G2839" s="192" t="s">
        <v>29797</v>
      </c>
      <c r="H2839" s="192" t="s">
        <v>29797</v>
      </c>
      <c r="I2839" s="192" t="s">
        <v>29797</v>
      </c>
      <c r="J2839" s="192" t="s">
        <v>31347</v>
      </c>
      <c r="K2839" s="192" t="s">
        <v>31348</v>
      </c>
      <c r="L2839" s="192" t="s">
        <v>2704</v>
      </c>
    </row>
    <row r="2840" spans="1:12" ht="15" x14ac:dyDescent="0.25">
      <c r="A2840" s="189" t="s">
        <v>15722</v>
      </c>
      <c r="B2840" s="190" t="s">
        <v>19579</v>
      </c>
      <c r="C2840" s="190" t="s">
        <v>29797</v>
      </c>
      <c r="D2840" s="190" t="s">
        <v>29797</v>
      </c>
      <c r="E2840" s="190" t="s">
        <v>29797</v>
      </c>
      <c r="F2840" s="190" t="s">
        <v>29797</v>
      </c>
      <c r="G2840" s="190" t="s">
        <v>29797</v>
      </c>
      <c r="H2840" s="190" t="s">
        <v>31361</v>
      </c>
      <c r="I2840" s="190" t="s">
        <v>5062</v>
      </c>
      <c r="J2840" s="190" t="s">
        <v>29821</v>
      </c>
      <c r="K2840" s="190" t="s">
        <v>5062</v>
      </c>
      <c r="L2840" s="190" t="s">
        <v>1447</v>
      </c>
    </row>
    <row r="2841" spans="1:12" ht="15" x14ac:dyDescent="0.25">
      <c r="A2841" s="191" t="s">
        <v>7645</v>
      </c>
      <c r="B2841" s="192" t="s">
        <v>7646</v>
      </c>
      <c r="C2841" s="192" t="s">
        <v>29797</v>
      </c>
      <c r="D2841" s="192" t="s">
        <v>29797</v>
      </c>
      <c r="E2841" s="192" t="s">
        <v>29797</v>
      </c>
      <c r="F2841" s="192" t="s">
        <v>29797</v>
      </c>
      <c r="G2841" s="192" t="s">
        <v>29797</v>
      </c>
      <c r="H2841" s="192" t="s">
        <v>31537</v>
      </c>
      <c r="I2841" s="192" t="s">
        <v>5894</v>
      </c>
      <c r="J2841" s="192" t="s">
        <v>29821</v>
      </c>
      <c r="K2841" s="192" t="s">
        <v>5062</v>
      </c>
      <c r="L2841" s="192" t="s">
        <v>1447</v>
      </c>
    </row>
    <row r="2842" spans="1:12" ht="15" x14ac:dyDescent="0.25">
      <c r="A2842" s="189" t="s">
        <v>15723</v>
      </c>
      <c r="B2842" s="190" t="s">
        <v>19580</v>
      </c>
      <c r="C2842" s="190" t="s">
        <v>29797</v>
      </c>
      <c r="D2842" s="190" t="s">
        <v>29797</v>
      </c>
      <c r="E2842" s="190" t="s">
        <v>29797</v>
      </c>
      <c r="F2842" s="190" t="s">
        <v>29797</v>
      </c>
      <c r="G2842" s="190" t="s">
        <v>29797</v>
      </c>
      <c r="H2842" s="190" t="s">
        <v>29797</v>
      </c>
      <c r="I2842" s="190" t="s">
        <v>29797</v>
      </c>
      <c r="J2842" s="190" t="s">
        <v>29797</v>
      </c>
      <c r="K2842" s="190" t="s">
        <v>29797</v>
      </c>
      <c r="L2842" s="190" t="s">
        <v>29797</v>
      </c>
    </row>
    <row r="2843" spans="1:12" ht="15" x14ac:dyDescent="0.25">
      <c r="A2843" s="191" t="s">
        <v>15724</v>
      </c>
      <c r="B2843" s="192" t="s">
        <v>19581</v>
      </c>
      <c r="C2843" s="192" t="s">
        <v>29797</v>
      </c>
      <c r="D2843" s="192" t="s">
        <v>29797</v>
      </c>
      <c r="E2843" s="192" t="s">
        <v>29797</v>
      </c>
      <c r="F2843" s="192" t="s">
        <v>29797</v>
      </c>
      <c r="G2843" s="192" t="s">
        <v>29797</v>
      </c>
      <c r="H2843" s="192" t="s">
        <v>31819</v>
      </c>
      <c r="I2843" s="192" t="s">
        <v>31820</v>
      </c>
      <c r="J2843" s="192" t="s">
        <v>29826</v>
      </c>
      <c r="K2843" s="192" t="s">
        <v>5078</v>
      </c>
      <c r="L2843" s="192" t="s">
        <v>1447</v>
      </c>
    </row>
    <row r="2844" spans="1:12" ht="15" x14ac:dyDescent="0.25">
      <c r="A2844" s="189" t="s">
        <v>24065</v>
      </c>
      <c r="B2844" s="190" t="s">
        <v>5227</v>
      </c>
      <c r="C2844" s="190" t="s">
        <v>29797</v>
      </c>
      <c r="D2844" s="190" t="s">
        <v>29797</v>
      </c>
      <c r="E2844" s="190" t="s">
        <v>29797</v>
      </c>
      <c r="F2844" s="190" t="s">
        <v>29797</v>
      </c>
      <c r="G2844" s="190" t="s">
        <v>29797</v>
      </c>
      <c r="H2844" s="190" t="s">
        <v>29797</v>
      </c>
      <c r="I2844" s="190" t="s">
        <v>29797</v>
      </c>
      <c r="J2844" s="190" t="s">
        <v>29797</v>
      </c>
      <c r="K2844" s="190" t="s">
        <v>29797</v>
      </c>
      <c r="L2844" s="190" t="s">
        <v>1438</v>
      </c>
    </row>
    <row r="2845" spans="1:12" ht="15" x14ac:dyDescent="0.25">
      <c r="A2845" s="191" t="s">
        <v>24066</v>
      </c>
      <c r="B2845" s="192" t="s">
        <v>24067</v>
      </c>
      <c r="C2845" s="192" t="s">
        <v>29797</v>
      </c>
      <c r="D2845" s="192" t="s">
        <v>29797</v>
      </c>
      <c r="E2845" s="192" t="s">
        <v>29797</v>
      </c>
      <c r="F2845" s="192" t="s">
        <v>29797</v>
      </c>
      <c r="G2845" s="192" t="s">
        <v>29797</v>
      </c>
      <c r="H2845" s="192" t="s">
        <v>31409</v>
      </c>
      <c r="I2845" s="192" t="s">
        <v>5062</v>
      </c>
      <c r="J2845" s="192" t="s">
        <v>29821</v>
      </c>
      <c r="K2845" s="192" t="s">
        <v>5062</v>
      </c>
      <c r="L2845" s="192" t="s">
        <v>1447</v>
      </c>
    </row>
    <row r="2846" spans="1:12" ht="15" x14ac:dyDescent="0.25">
      <c r="A2846" s="189" t="s">
        <v>24068</v>
      </c>
      <c r="B2846" s="190" t="s">
        <v>19582</v>
      </c>
      <c r="C2846" s="190" t="s">
        <v>29797</v>
      </c>
      <c r="D2846" s="190" t="s">
        <v>29797</v>
      </c>
      <c r="E2846" s="190" t="s">
        <v>29797</v>
      </c>
      <c r="F2846" s="190" t="s">
        <v>29797</v>
      </c>
      <c r="G2846" s="190" t="s">
        <v>29797</v>
      </c>
      <c r="H2846" s="190" t="s">
        <v>29797</v>
      </c>
      <c r="I2846" s="190" t="s">
        <v>29797</v>
      </c>
      <c r="J2846" s="190" t="s">
        <v>29797</v>
      </c>
      <c r="K2846" s="190" t="s">
        <v>29797</v>
      </c>
      <c r="L2846" s="190" t="s">
        <v>1438</v>
      </c>
    </row>
    <row r="2847" spans="1:12" ht="15" x14ac:dyDescent="0.25">
      <c r="A2847" s="191" t="s">
        <v>8790</v>
      </c>
      <c r="B2847" s="192" t="s">
        <v>5228</v>
      </c>
      <c r="C2847" s="192" t="s">
        <v>29797</v>
      </c>
      <c r="D2847" s="192" t="s">
        <v>29797</v>
      </c>
      <c r="E2847" s="192" t="s">
        <v>29797</v>
      </c>
      <c r="F2847" s="192" t="s">
        <v>29797</v>
      </c>
      <c r="G2847" s="192" t="s">
        <v>29797</v>
      </c>
      <c r="H2847" s="192" t="s">
        <v>31740</v>
      </c>
      <c r="I2847" s="192" t="s">
        <v>5073</v>
      </c>
      <c r="J2847" s="192" t="s">
        <v>31325</v>
      </c>
      <c r="K2847" s="192" t="s">
        <v>5073</v>
      </c>
      <c r="L2847" s="192" t="s">
        <v>1447</v>
      </c>
    </row>
    <row r="2848" spans="1:12" ht="15" x14ac:dyDescent="0.25">
      <c r="A2848" s="189" t="s">
        <v>15725</v>
      </c>
      <c r="B2848" s="190" t="s">
        <v>19583</v>
      </c>
      <c r="C2848" s="190" t="s">
        <v>29797</v>
      </c>
      <c r="D2848" s="190" t="s">
        <v>29797</v>
      </c>
      <c r="E2848" s="190" t="s">
        <v>29797</v>
      </c>
      <c r="F2848" s="190" t="s">
        <v>29797</v>
      </c>
      <c r="G2848" s="190" t="s">
        <v>29797</v>
      </c>
      <c r="H2848" s="190" t="s">
        <v>29797</v>
      </c>
      <c r="I2848" s="190" t="s">
        <v>29797</v>
      </c>
      <c r="J2848" s="190" t="s">
        <v>29797</v>
      </c>
      <c r="K2848" s="190" t="s">
        <v>29797</v>
      </c>
      <c r="L2848" s="190" t="s">
        <v>29797</v>
      </c>
    </row>
    <row r="2849" spans="1:12" ht="15" x14ac:dyDescent="0.25">
      <c r="A2849" s="191" t="s">
        <v>24069</v>
      </c>
      <c r="B2849" s="192" t="s">
        <v>24070</v>
      </c>
      <c r="C2849" s="192" t="s">
        <v>29797</v>
      </c>
      <c r="D2849" s="192" t="s">
        <v>29797</v>
      </c>
      <c r="E2849" s="192" t="s">
        <v>29797</v>
      </c>
      <c r="F2849" s="192" t="s">
        <v>29797</v>
      </c>
      <c r="G2849" s="192" t="s">
        <v>29797</v>
      </c>
      <c r="H2849" s="192" t="s">
        <v>29797</v>
      </c>
      <c r="I2849" s="192" t="s">
        <v>29797</v>
      </c>
      <c r="J2849" s="192" t="s">
        <v>29797</v>
      </c>
      <c r="K2849" s="192" t="s">
        <v>29797</v>
      </c>
      <c r="L2849" s="192" t="s">
        <v>1438</v>
      </c>
    </row>
    <row r="2850" spans="1:12" ht="15" x14ac:dyDescent="0.25">
      <c r="A2850" s="189" t="s">
        <v>24071</v>
      </c>
      <c r="B2850" s="190" t="s">
        <v>24072</v>
      </c>
      <c r="C2850" s="190" t="s">
        <v>29797</v>
      </c>
      <c r="D2850" s="190" t="s">
        <v>29797</v>
      </c>
      <c r="E2850" s="190" t="s">
        <v>30149</v>
      </c>
      <c r="F2850" s="190" t="s">
        <v>29797</v>
      </c>
      <c r="G2850" s="190" t="s">
        <v>29797</v>
      </c>
      <c r="H2850" s="190" t="s">
        <v>31345</v>
      </c>
      <c r="I2850" s="190" t="s">
        <v>5073</v>
      </c>
      <c r="J2850" s="190" t="s">
        <v>31325</v>
      </c>
      <c r="K2850" s="190" t="s">
        <v>5073</v>
      </c>
      <c r="L2850" s="190" t="s">
        <v>1447</v>
      </c>
    </row>
    <row r="2851" spans="1:12" ht="15" x14ac:dyDescent="0.25">
      <c r="A2851" s="191" t="s">
        <v>15726</v>
      </c>
      <c r="B2851" s="192" t="s">
        <v>19584</v>
      </c>
      <c r="C2851" s="192" t="s">
        <v>29797</v>
      </c>
      <c r="D2851" s="192" t="s">
        <v>29797</v>
      </c>
      <c r="E2851" s="192" t="s">
        <v>29797</v>
      </c>
      <c r="F2851" s="192" t="s">
        <v>29797</v>
      </c>
      <c r="G2851" s="192" t="s">
        <v>29797</v>
      </c>
      <c r="H2851" s="192" t="s">
        <v>29797</v>
      </c>
      <c r="I2851" s="192" t="s">
        <v>29797</v>
      </c>
      <c r="J2851" s="192" t="s">
        <v>29797</v>
      </c>
      <c r="K2851" s="192" t="s">
        <v>29797</v>
      </c>
      <c r="L2851" s="192" t="s">
        <v>29797</v>
      </c>
    </row>
    <row r="2852" spans="1:12" ht="15" x14ac:dyDescent="0.25">
      <c r="A2852" s="189" t="s">
        <v>24073</v>
      </c>
      <c r="B2852" s="190" t="s">
        <v>19585</v>
      </c>
      <c r="C2852" s="190" t="s">
        <v>29797</v>
      </c>
      <c r="D2852" s="190" t="s">
        <v>29797</v>
      </c>
      <c r="E2852" s="190" t="s">
        <v>29797</v>
      </c>
      <c r="F2852" s="190" t="s">
        <v>29797</v>
      </c>
      <c r="G2852" s="190" t="s">
        <v>29797</v>
      </c>
      <c r="H2852" s="190" t="s">
        <v>29797</v>
      </c>
      <c r="I2852" s="190" t="s">
        <v>29797</v>
      </c>
      <c r="J2852" s="190" t="s">
        <v>29797</v>
      </c>
      <c r="K2852" s="190" t="s">
        <v>29797</v>
      </c>
      <c r="L2852" s="190" t="s">
        <v>1446</v>
      </c>
    </row>
    <row r="2853" spans="1:12" ht="15" x14ac:dyDescent="0.25">
      <c r="A2853" s="191" t="s">
        <v>24074</v>
      </c>
      <c r="B2853" s="192" t="s">
        <v>24075</v>
      </c>
      <c r="C2853" s="192" t="s">
        <v>29797</v>
      </c>
      <c r="D2853" s="192" t="s">
        <v>29797</v>
      </c>
      <c r="E2853" s="192" t="s">
        <v>29797</v>
      </c>
      <c r="F2853" s="192" t="s">
        <v>29797</v>
      </c>
      <c r="G2853" s="192" t="s">
        <v>29797</v>
      </c>
      <c r="H2853" s="192" t="s">
        <v>31482</v>
      </c>
      <c r="I2853" s="192" t="s">
        <v>31483</v>
      </c>
      <c r="J2853" s="192" t="s">
        <v>29821</v>
      </c>
      <c r="K2853" s="192" t="s">
        <v>5062</v>
      </c>
      <c r="L2853" s="192" t="s">
        <v>1447</v>
      </c>
    </row>
    <row r="2854" spans="1:12" ht="15" x14ac:dyDescent="0.25">
      <c r="A2854" s="189" t="s">
        <v>24076</v>
      </c>
      <c r="B2854" s="190" t="s">
        <v>24077</v>
      </c>
      <c r="C2854" s="190" t="s">
        <v>29797</v>
      </c>
      <c r="D2854" s="190" t="s">
        <v>29797</v>
      </c>
      <c r="E2854" s="190" t="s">
        <v>29797</v>
      </c>
      <c r="F2854" s="190" t="s">
        <v>29797</v>
      </c>
      <c r="G2854" s="190" t="s">
        <v>29797</v>
      </c>
      <c r="H2854" s="190" t="s">
        <v>32108</v>
      </c>
      <c r="I2854" s="190" t="s">
        <v>32109</v>
      </c>
      <c r="J2854" s="190" t="s">
        <v>31325</v>
      </c>
      <c r="K2854" s="190" t="s">
        <v>5073</v>
      </c>
      <c r="L2854" s="190" t="s">
        <v>1447</v>
      </c>
    </row>
    <row r="2855" spans="1:12" ht="15" x14ac:dyDescent="0.25">
      <c r="A2855" s="191" t="s">
        <v>15727</v>
      </c>
      <c r="B2855" s="192" t="s">
        <v>19586</v>
      </c>
      <c r="C2855" s="192" t="s">
        <v>29797</v>
      </c>
      <c r="D2855" s="192" t="s">
        <v>29797</v>
      </c>
      <c r="E2855" s="192" t="s">
        <v>29797</v>
      </c>
      <c r="F2855" s="192" t="s">
        <v>29797</v>
      </c>
      <c r="G2855" s="192" t="s">
        <v>29797</v>
      </c>
      <c r="H2855" s="192" t="s">
        <v>29797</v>
      </c>
      <c r="I2855" s="192" t="s">
        <v>29797</v>
      </c>
      <c r="J2855" s="192" t="s">
        <v>29797</v>
      </c>
      <c r="K2855" s="192" t="s">
        <v>29797</v>
      </c>
      <c r="L2855" s="192" t="s">
        <v>29797</v>
      </c>
    </row>
    <row r="2856" spans="1:12" ht="15" x14ac:dyDescent="0.25">
      <c r="A2856" s="189" t="s">
        <v>24078</v>
      </c>
      <c r="B2856" s="190" t="s">
        <v>24079</v>
      </c>
      <c r="C2856" s="190" t="s">
        <v>29797</v>
      </c>
      <c r="D2856" s="190" t="s">
        <v>29797</v>
      </c>
      <c r="E2856" s="190" t="s">
        <v>29797</v>
      </c>
      <c r="F2856" s="190" t="s">
        <v>29797</v>
      </c>
      <c r="G2856" s="190" t="s">
        <v>29797</v>
      </c>
      <c r="H2856" s="190" t="s">
        <v>29797</v>
      </c>
      <c r="I2856" s="190" t="s">
        <v>29797</v>
      </c>
      <c r="J2856" s="190" t="s">
        <v>29797</v>
      </c>
      <c r="K2856" s="190" t="s">
        <v>29797</v>
      </c>
      <c r="L2856" s="190" t="s">
        <v>29797</v>
      </c>
    </row>
    <row r="2857" spans="1:12" ht="15" x14ac:dyDescent="0.25">
      <c r="A2857" s="191" t="s">
        <v>8791</v>
      </c>
      <c r="B2857" s="192" t="s">
        <v>5229</v>
      </c>
      <c r="C2857" s="192" t="s">
        <v>29797</v>
      </c>
      <c r="D2857" s="192" t="s">
        <v>29797</v>
      </c>
      <c r="E2857" s="192" t="s">
        <v>29797</v>
      </c>
      <c r="F2857" s="192" t="s">
        <v>29797</v>
      </c>
      <c r="G2857" s="192" t="s">
        <v>29797</v>
      </c>
      <c r="H2857" s="192" t="s">
        <v>29797</v>
      </c>
      <c r="I2857" s="192" t="s">
        <v>29797</v>
      </c>
      <c r="J2857" s="192" t="s">
        <v>29821</v>
      </c>
      <c r="K2857" s="192" t="s">
        <v>5062</v>
      </c>
      <c r="L2857" s="192" t="s">
        <v>1447</v>
      </c>
    </row>
    <row r="2858" spans="1:12" ht="15" x14ac:dyDescent="0.25">
      <c r="A2858" s="189" t="s">
        <v>15728</v>
      </c>
      <c r="B2858" s="190" t="s">
        <v>19587</v>
      </c>
      <c r="C2858" s="190" t="s">
        <v>29797</v>
      </c>
      <c r="D2858" s="190" t="s">
        <v>29797</v>
      </c>
      <c r="E2858" s="190" t="s">
        <v>29797</v>
      </c>
      <c r="F2858" s="190" t="s">
        <v>29797</v>
      </c>
      <c r="G2858" s="190" t="s">
        <v>29797</v>
      </c>
      <c r="H2858" s="190" t="s">
        <v>32226</v>
      </c>
      <c r="I2858" s="190" t="s">
        <v>22723</v>
      </c>
      <c r="J2858" s="190" t="s">
        <v>30058</v>
      </c>
      <c r="K2858" s="190" t="s">
        <v>10396</v>
      </c>
      <c r="L2858" s="190" t="s">
        <v>1447</v>
      </c>
    </row>
    <row r="2859" spans="1:12" ht="15" x14ac:dyDescent="0.25">
      <c r="A2859" s="191" t="s">
        <v>8792</v>
      </c>
      <c r="B2859" s="192" t="s">
        <v>5230</v>
      </c>
      <c r="C2859" s="192" t="s">
        <v>29812</v>
      </c>
      <c r="D2859" s="192" t="s">
        <v>29824</v>
      </c>
      <c r="E2859" s="192" t="s">
        <v>30150</v>
      </c>
      <c r="F2859" s="192" t="s">
        <v>29804</v>
      </c>
      <c r="G2859" s="192" t="s">
        <v>29985</v>
      </c>
      <c r="H2859" s="192" t="s">
        <v>31805</v>
      </c>
      <c r="I2859" s="192" t="s">
        <v>5073</v>
      </c>
      <c r="J2859" s="192" t="s">
        <v>31325</v>
      </c>
      <c r="K2859" s="192" t="s">
        <v>5073</v>
      </c>
      <c r="L2859" s="192" t="s">
        <v>1447</v>
      </c>
    </row>
    <row r="2860" spans="1:12" ht="15" x14ac:dyDescent="0.25">
      <c r="A2860" s="189" t="s">
        <v>24080</v>
      </c>
      <c r="B2860" s="190" t="s">
        <v>5231</v>
      </c>
      <c r="C2860" s="190" t="s">
        <v>29797</v>
      </c>
      <c r="D2860" s="190" t="s">
        <v>29797</v>
      </c>
      <c r="E2860" s="190" t="s">
        <v>29797</v>
      </c>
      <c r="F2860" s="190" t="s">
        <v>29797</v>
      </c>
      <c r="G2860" s="190" t="s">
        <v>29797</v>
      </c>
      <c r="H2860" s="190" t="s">
        <v>29797</v>
      </c>
      <c r="I2860" s="190" t="s">
        <v>29797</v>
      </c>
      <c r="J2860" s="190" t="s">
        <v>29797</v>
      </c>
      <c r="K2860" s="190" t="s">
        <v>29797</v>
      </c>
      <c r="L2860" s="190" t="s">
        <v>1468</v>
      </c>
    </row>
    <row r="2861" spans="1:12" ht="15" x14ac:dyDescent="0.25">
      <c r="A2861" s="191" t="s">
        <v>24081</v>
      </c>
      <c r="B2861" s="192" t="s">
        <v>24082</v>
      </c>
      <c r="C2861" s="192" t="s">
        <v>29797</v>
      </c>
      <c r="D2861" s="192" t="s">
        <v>29797</v>
      </c>
      <c r="E2861" s="192" t="s">
        <v>29797</v>
      </c>
      <c r="F2861" s="192" t="s">
        <v>29797</v>
      </c>
      <c r="G2861" s="192" t="s">
        <v>29797</v>
      </c>
      <c r="H2861" s="192" t="s">
        <v>29797</v>
      </c>
      <c r="I2861" s="192" t="s">
        <v>29797</v>
      </c>
      <c r="J2861" s="192" t="s">
        <v>29797</v>
      </c>
      <c r="K2861" s="192" t="s">
        <v>29797</v>
      </c>
      <c r="L2861" s="192" t="s">
        <v>1454</v>
      </c>
    </row>
    <row r="2862" spans="1:12" ht="15" x14ac:dyDescent="0.25">
      <c r="A2862" s="189" t="s">
        <v>7647</v>
      </c>
      <c r="B2862" s="190" t="s">
        <v>7648</v>
      </c>
      <c r="C2862" s="190" t="s">
        <v>29797</v>
      </c>
      <c r="D2862" s="190" t="s">
        <v>29797</v>
      </c>
      <c r="E2862" s="190" t="s">
        <v>29797</v>
      </c>
      <c r="F2862" s="190" t="s">
        <v>29797</v>
      </c>
      <c r="G2862" s="190" t="s">
        <v>29797</v>
      </c>
      <c r="H2862" s="190" t="s">
        <v>32227</v>
      </c>
      <c r="I2862" s="190" t="s">
        <v>32228</v>
      </c>
      <c r="J2862" s="190" t="s">
        <v>31420</v>
      </c>
      <c r="K2862" s="190" t="s">
        <v>8076</v>
      </c>
      <c r="L2862" s="190" t="s">
        <v>1447</v>
      </c>
    </row>
    <row r="2863" spans="1:12" ht="15" x14ac:dyDescent="0.25">
      <c r="A2863" s="191" t="s">
        <v>15729</v>
      </c>
      <c r="B2863" s="192" t="s">
        <v>24083</v>
      </c>
      <c r="C2863" s="192" t="s">
        <v>29797</v>
      </c>
      <c r="D2863" s="192" t="s">
        <v>29797</v>
      </c>
      <c r="E2863" s="192" t="s">
        <v>29797</v>
      </c>
      <c r="F2863" s="192" t="s">
        <v>29797</v>
      </c>
      <c r="G2863" s="192" t="s">
        <v>29797</v>
      </c>
      <c r="H2863" s="192" t="s">
        <v>31390</v>
      </c>
      <c r="I2863" s="192" t="s">
        <v>14423</v>
      </c>
      <c r="J2863" s="192" t="s">
        <v>29821</v>
      </c>
      <c r="K2863" s="192" t="s">
        <v>5062</v>
      </c>
      <c r="L2863" s="192" t="s">
        <v>1447</v>
      </c>
    </row>
    <row r="2864" spans="1:12" ht="15" x14ac:dyDescent="0.25">
      <c r="A2864" s="189" t="s">
        <v>24084</v>
      </c>
      <c r="B2864" s="190" t="s">
        <v>5232</v>
      </c>
      <c r="C2864" s="190" t="s">
        <v>29797</v>
      </c>
      <c r="D2864" s="190" t="s">
        <v>29797</v>
      </c>
      <c r="E2864" s="190" t="s">
        <v>29797</v>
      </c>
      <c r="F2864" s="190" t="s">
        <v>29797</v>
      </c>
      <c r="G2864" s="190" t="s">
        <v>29797</v>
      </c>
      <c r="H2864" s="190" t="s">
        <v>29797</v>
      </c>
      <c r="I2864" s="190" t="s">
        <v>29797</v>
      </c>
      <c r="J2864" s="190" t="s">
        <v>29797</v>
      </c>
      <c r="K2864" s="190" t="s">
        <v>29797</v>
      </c>
      <c r="L2864" s="190" t="s">
        <v>1441</v>
      </c>
    </row>
    <row r="2865" spans="1:12" ht="15" x14ac:dyDescent="0.25">
      <c r="A2865" s="191" t="s">
        <v>15730</v>
      </c>
      <c r="B2865" s="192" t="s">
        <v>19588</v>
      </c>
      <c r="C2865" s="192" t="s">
        <v>29797</v>
      </c>
      <c r="D2865" s="192" t="s">
        <v>29797</v>
      </c>
      <c r="E2865" s="192" t="s">
        <v>29797</v>
      </c>
      <c r="F2865" s="192" t="s">
        <v>29797</v>
      </c>
      <c r="G2865" s="192" t="s">
        <v>29797</v>
      </c>
      <c r="H2865" s="192" t="s">
        <v>29797</v>
      </c>
      <c r="I2865" s="192" t="s">
        <v>29797</v>
      </c>
      <c r="J2865" s="192" t="s">
        <v>29797</v>
      </c>
      <c r="K2865" s="192" t="s">
        <v>29797</v>
      </c>
      <c r="L2865" s="192" t="s">
        <v>29797</v>
      </c>
    </row>
    <row r="2866" spans="1:12" ht="15" x14ac:dyDescent="0.25">
      <c r="A2866" s="189" t="s">
        <v>24085</v>
      </c>
      <c r="B2866" s="190" t="s">
        <v>5233</v>
      </c>
      <c r="C2866" s="190" t="s">
        <v>29797</v>
      </c>
      <c r="D2866" s="190" t="s">
        <v>29797</v>
      </c>
      <c r="E2866" s="190" t="s">
        <v>29797</v>
      </c>
      <c r="F2866" s="190" t="s">
        <v>29797</v>
      </c>
      <c r="G2866" s="190" t="s">
        <v>29797</v>
      </c>
      <c r="H2866" s="190" t="s">
        <v>29797</v>
      </c>
      <c r="I2866" s="190" t="s">
        <v>29797</v>
      </c>
      <c r="J2866" s="190" t="s">
        <v>29797</v>
      </c>
      <c r="K2866" s="190" t="s">
        <v>29797</v>
      </c>
      <c r="L2866" s="190" t="s">
        <v>1442</v>
      </c>
    </row>
    <row r="2867" spans="1:12" ht="15" x14ac:dyDescent="0.25">
      <c r="A2867" s="191" t="s">
        <v>8793</v>
      </c>
      <c r="B2867" s="192" t="s">
        <v>5234</v>
      </c>
      <c r="C2867" s="192" t="s">
        <v>29812</v>
      </c>
      <c r="D2867" s="192" t="s">
        <v>29824</v>
      </c>
      <c r="E2867" s="192" t="s">
        <v>30151</v>
      </c>
      <c r="F2867" s="192" t="s">
        <v>29804</v>
      </c>
      <c r="G2867" s="192" t="s">
        <v>29845</v>
      </c>
      <c r="H2867" s="192" t="s">
        <v>31307</v>
      </c>
      <c r="I2867" s="192" t="s">
        <v>5062</v>
      </c>
      <c r="J2867" s="192" t="s">
        <v>29821</v>
      </c>
      <c r="K2867" s="192" t="s">
        <v>5062</v>
      </c>
      <c r="L2867" s="192" t="s">
        <v>1447</v>
      </c>
    </row>
    <row r="2868" spans="1:12" ht="15" x14ac:dyDescent="0.25">
      <c r="A2868" s="189" t="s">
        <v>24086</v>
      </c>
      <c r="B2868" s="190" t="s">
        <v>24087</v>
      </c>
      <c r="C2868" s="190" t="s">
        <v>29797</v>
      </c>
      <c r="D2868" s="190" t="s">
        <v>29797</v>
      </c>
      <c r="E2868" s="190" t="s">
        <v>29797</v>
      </c>
      <c r="F2868" s="190" t="s">
        <v>29797</v>
      </c>
      <c r="G2868" s="190" t="s">
        <v>29797</v>
      </c>
      <c r="H2868" s="190" t="s">
        <v>29797</v>
      </c>
      <c r="I2868" s="190" t="s">
        <v>29797</v>
      </c>
      <c r="J2868" s="190" t="s">
        <v>29797</v>
      </c>
      <c r="K2868" s="190" t="s">
        <v>29797</v>
      </c>
      <c r="L2868" s="190" t="s">
        <v>29797</v>
      </c>
    </row>
    <row r="2869" spans="1:12" ht="15" x14ac:dyDescent="0.25">
      <c r="A2869" s="191" t="s">
        <v>7649</v>
      </c>
      <c r="B2869" s="192" t="s">
        <v>7650</v>
      </c>
      <c r="C2869" s="192" t="s">
        <v>30152</v>
      </c>
      <c r="D2869" s="192" t="s">
        <v>30153</v>
      </c>
      <c r="E2869" s="192" t="s">
        <v>30154</v>
      </c>
      <c r="F2869" s="192" t="s">
        <v>29804</v>
      </c>
      <c r="G2869" s="192" t="s">
        <v>29818</v>
      </c>
      <c r="H2869" s="192" t="s">
        <v>32229</v>
      </c>
      <c r="I2869" s="192" t="s">
        <v>32230</v>
      </c>
      <c r="J2869" s="192" t="s">
        <v>29832</v>
      </c>
      <c r="K2869" s="192" t="s">
        <v>5889</v>
      </c>
      <c r="L2869" s="192" t="s">
        <v>1447</v>
      </c>
    </row>
    <row r="2870" spans="1:12" ht="15" x14ac:dyDescent="0.25">
      <c r="A2870" s="189" t="s">
        <v>7651</v>
      </c>
      <c r="B2870" s="190" t="s">
        <v>7652</v>
      </c>
      <c r="C2870" s="190" t="s">
        <v>29797</v>
      </c>
      <c r="D2870" s="190" t="s">
        <v>29797</v>
      </c>
      <c r="E2870" s="190" t="s">
        <v>29797</v>
      </c>
      <c r="F2870" s="190" t="s">
        <v>29797</v>
      </c>
      <c r="G2870" s="190" t="s">
        <v>29797</v>
      </c>
      <c r="H2870" s="190" t="s">
        <v>32231</v>
      </c>
      <c r="I2870" s="190" t="s">
        <v>7653</v>
      </c>
      <c r="J2870" s="190" t="s">
        <v>30017</v>
      </c>
      <c r="K2870" s="190" t="s">
        <v>12007</v>
      </c>
      <c r="L2870" s="190" t="s">
        <v>1447</v>
      </c>
    </row>
    <row r="2871" spans="1:12" ht="15" x14ac:dyDescent="0.25">
      <c r="A2871" s="191" t="s">
        <v>8794</v>
      </c>
      <c r="B2871" s="192" t="s">
        <v>5235</v>
      </c>
      <c r="C2871" s="192" t="s">
        <v>29797</v>
      </c>
      <c r="D2871" s="192" t="s">
        <v>29797</v>
      </c>
      <c r="E2871" s="192" t="s">
        <v>29797</v>
      </c>
      <c r="F2871" s="192" t="s">
        <v>29797</v>
      </c>
      <c r="G2871" s="192" t="s">
        <v>29797</v>
      </c>
      <c r="H2871" s="192" t="s">
        <v>29797</v>
      </c>
      <c r="I2871" s="192" t="s">
        <v>29797</v>
      </c>
      <c r="J2871" s="192" t="s">
        <v>29797</v>
      </c>
      <c r="K2871" s="192" t="s">
        <v>29797</v>
      </c>
      <c r="L2871" s="192" t="s">
        <v>29797</v>
      </c>
    </row>
    <row r="2872" spans="1:12" ht="15" x14ac:dyDescent="0.25">
      <c r="A2872" s="189" t="s">
        <v>24088</v>
      </c>
      <c r="B2872" s="190" t="s">
        <v>5236</v>
      </c>
      <c r="C2872" s="190" t="s">
        <v>29797</v>
      </c>
      <c r="D2872" s="190" t="s">
        <v>29797</v>
      </c>
      <c r="E2872" s="190" t="s">
        <v>29797</v>
      </c>
      <c r="F2872" s="190" t="s">
        <v>29797</v>
      </c>
      <c r="G2872" s="190" t="s">
        <v>29797</v>
      </c>
      <c r="H2872" s="190" t="s">
        <v>29797</v>
      </c>
      <c r="I2872" s="190" t="s">
        <v>29797</v>
      </c>
      <c r="J2872" s="190" t="s">
        <v>29797</v>
      </c>
      <c r="K2872" s="190" t="s">
        <v>29797</v>
      </c>
      <c r="L2872" s="190" t="s">
        <v>1466</v>
      </c>
    </row>
    <row r="2873" spans="1:12" ht="15" x14ac:dyDescent="0.25">
      <c r="A2873" s="191" t="s">
        <v>8795</v>
      </c>
      <c r="B2873" s="192" t="s">
        <v>5237</v>
      </c>
      <c r="C2873" s="192" t="s">
        <v>29797</v>
      </c>
      <c r="D2873" s="192" t="s">
        <v>29813</v>
      </c>
      <c r="E2873" s="192" t="s">
        <v>30155</v>
      </c>
      <c r="F2873" s="192" t="s">
        <v>29804</v>
      </c>
      <c r="G2873" s="192" t="s">
        <v>30156</v>
      </c>
      <c r="H2873" s="192" t="s">
        <v>31613</v>
      </c>
      <c r="I2873" s="192" t="s">
        <v>6528</v>
      </c>
      <c r="J2873" s="192" t="s">
        <v>31325</v>
      </c>
      <c r="K2873" s="192" t="s">
        <v>5073</v>
      </c>
      <c r="L2873" s="192" t="s">
        <v>1447</v>
      </c>
    </row>
    <row r="2874" spans="1:12" ht="15" x14ac:dyDescent="0.25">
      <c r="A2874" s="189" t="s">
        <v>24089</v>
      </c>
      <c r="B2874" s="190" t="s">
        <v>19589</v>
      </c>
      <c r="C2874" s="190" t="s">
        <v>29797</v>
      </c>
      <c r="D2874" s="190" t="s">
        <v>29797</v>
      </c>
      <c r="E2874" s="190" t="s">
        <v>29797</v>
      </c>
      <c r="F2874" s="190" t="s">
        <v>29797</v>
      </c>
      <c r="G2874" s="190" t="s">
        <v>29797</v>
      </c>
      <c r="H2874" s="190" t="s">
        <v>29797</v>
      </c>
      <c r="I2874" s="190" t="s">
        <v>29797</v>
      </c>
      <c r="J2874" s="190" t="s">
        <v>29797</v>
      </c>
      <c r="K2874" s="190" t="s">
        <v>29797</v>
      </c>
      <c r="L2874" s="190" t="s">
        <v>1468</v>
      </c>
    </row>
    <row r="2875" spans="1:12" ht="15" x14ac:dyDescent="0.25">
      <c r="A2875" s="191" t="s">
        <v>8796</v>
      </c>
      <c r="B2875" s="192" t="s">
        <v>5238</v>
      </c>
      <c r="C2875" s="192" t="s">
        <v>29797</v>
      </c>
      <c r="D2875" s="192" t="s">
        <v>29797</v>
      </c>
      <c r="E2875" s="192" t="s">
        <v>29797</v>
      </c>
      <c r="F2875" s="192" t="s">
        <v>29797</v>
      </c>
      <c r="G2875" s="192" t="s">
        <v>29797</v>
      </c>
      <c r="H2875" s="192" t="s">
        <v>29797</v>
      </c>
      <c r="I2875" s="192" t="s">
        <v>29797</v>
      </c>
      <c r="J2875" s="192" t="s">
        <v>31347</v>
      </c>
      <c r="K2875" s="192" t="s">
        <v>31348</v>
      </c>
      <c r="L2875" s="192" t="s">
        <v>1440</v>
      </c>
    </row>
    <row r="2876" spans="1:12" ht="15" x14ac:dyDescent="0.25">
      <c r="A2876" s="189" t="s">
        <v>24090</v>
      </c>
      <c r="B2876" s="190" t="s">
        <v>24091</v>
      </c>
      <c r="C2876" s="190" t="s">
        <v>29797</v>
      </c>
      <c r="D2876" s="190" t="s">
        <v>29797</v>
      </c>
      <c r="E2876" s="190" t="s">
        <v>29797</v>
      </c>
      <c r="F2876" s="190" t="s">
        <v>29797</v>
      </c>
      <c r="G2876" s="190" t="s">
        <v>29797</v>
      </c>
      <c r="H2876" s="190" t="s">
        <v>31550</v>
      </c>
      <c r="I2876" s="190" t="s">
        <v>31551</v>
      </c>
      <c r="J2876" s="190" t="s">
        <v>29821</v>
      </c>
      <c r="K2876" s="190" t="s">
        <v>5062</v>
      </c>
      <c r="L2876" s="190" t="s">
        <v>1447</v>
      </c>
    </row>
    <row r="2877" spans="1:12" ht="15" x14ac:dyDescent="0.25">
      <c r="A2877" s="191" t="s">
        <v>15731</v>
      </c>
      <c r="B2877" s="192" t="s">
        <v>24092</v>
      </c>
      <c r="C2877" s="192" t="s">
        <v>29797</v>
      </c>
      <c r="D2877" s="192" t="s">
        <v>29797</v>
      </c>
      <c r="E2877" s="192" t="s">
        <v>29797</v>
      </c>
      <c r="F2877" s="192" t="s">
        <v>29797</v>
      </c>
      <c r="G2877" s="192" t="s">
        <v>29797</v>
      </c>
      <c r="H2877" s="192" t="s">
        <v>31550</v>
      </c>
      <c r="I2877" s="192" t="s">
        <v>31551</v>
      </c>
      <c r="J2877" s="192" t="s">
        <v>29821</v>
      </c>
      <c r="K2877" s="192" t="s">
        <v>5062</v>
      </c>
      <c r="L2877" s="192" t="s">
        <v>1447</v>
      </c>
    </row>
    <row r="2878" spans="1:12" ht="15" x14ac:dyDescent="0.25">
      <c r="A2878" s="189" t="s">
        <v>24093</v>
      </c>
      <c r="B2878" s="190" t="s">
        <v>24094</v>
      </c>
      <c r="C2878" s="190" t="s">
        <v>12493</v>
      </c>
      <c r="D2878" s="190" t="s">
        <v>30157</v>
      </c>
      <c r="E2878" s="190" t="s">
        <v>30158</v>
      </c>
      <c r="F2878" s="190" t="s">
        <v>29797</v>
      </c>
      <c r="G2878" s="190" t="s">
        <v>29845</v>
      </c>
      <c r="H2878" s="190" t="s">
        <v>31461</v>
      </c>
      <c r="I2878" s="190" t="s">
        <v>1385</v>
      </c>
      <c r="J2878" s="190" t="s">
        <v>29821</v>
      </c>
      <c r="K2878" s="190" t="s">
        <v>5062</v>
      </c>
      <c r="L2878" s="190" t="s">
        <v>1447</v>
      </c>
    </row>
    <row r="2879" spans="1:12" ht="15" x14ac:dyDescent="0.25">
      <c r="A2879" s="191" t="s">
        <v>15732</v>
      </c>
      <c r="B2879" s="192" t="s">
        <v>19590</v>
      </c>
      <c r="C2879" s="192" t="s">
        <v>29797</v>
      </c>
      <c r="D2879" s="192" t="s">
        <v>29797</v>
      </c>
      <c r="E2879" s="192" t="s">
        <v>29797</v>
      </c>
      <c r="F2879" s="192" t="s">
        <v>29797</v>
      </c>
      <c r="G2879" s="192" t="s">
        <v>29797</v>
      </c>
      <c r="H2879" s="192" t="s">
        <v>29797</v>
      </c>
      <c r="I2879" s="192" t="s">
        <v>29797</v>
      </c>
      <c r="J2879" s="192" t="s">
        <v>29797</v>
      </c>
      <c r="K2879" s="192" t="s">
        <v>29797</v>
      </c>
      <c r="L2879" s="192" t="s">
        <v>1447</v>
      </c>
    </row>
    <row r="2880" spans="1:12" ht="15" x14ac:dyDescent="0.25">
      <c r="A2880" s="189" t="s">
        <v>7654</v>
      </c>
      <c r="B2880" s="190" t="s">
        <v>24095</v>
      </c>
      <c r="C2880" s="190" t="s">
        <v>29797</v>
      </c>
      <c r="D2880" s="190" t="s">
        <v>29797</v>
      </c>
      <c r="E2880" s="190" t="s">
        <v>29797</v>
      </c>
      <c r="F2880" s="190" t="s">
        <v>29797</v>
      </c>
      <c r="G2880" s="190" t="s">
        <v>29797</v>
      </c>
      <c r="H2880" s="190" t="s">
        <v>32232</v>
      </c>
      <c r="I2880" s="190" t="s">
        <v>32233</v>
      </c>
      <c r="J2880" s="190" t="s">
        <v>31325</v>
      </c>
      <c r="K2880" s="190" t="s">
        <v>5073</v>
      </c>
      <c r="L2880" s="190" t="s">
        <v>1447</v>
      </c>
    </row>
    <row r="2881" spans="1:12" ht="15" x14ac:dyDescent="0.25">
      <c r="A2881" s="191" t="s">
        <v>24096</v>
      </c>
      <c r="B2881" s="192" t="s">
        <v>5239</v>
      </c>
      <c r="C2881" s="192" t="s">
        <v>29797</v>
      </c>
      <c r="D2881" s="192" t="s">
        <v>29797</v>
      </c>
      <c r="E2881" s="192" t="s">
        <v>29797</v>
      </c>
      <c r="F2881" s="192" t="s">
        <v>29797</v>
      </c>
      <c r="G2881" s="192" t="s">
        <v>29797</v>
      </c>
      <c r="H2881" s="192" t="s">
        <v>29797</v>
      </c>
      <c r="I2881" s="192" t="s">
        <v>29797</v>
      </c>
      <c r="J2881" s="192" t="s">
        <v>29797</v>
      </c>
      <c r="K2881" s="192" t="s">
        <v>29797</v>
      </c>
      <c r="L2881" s="192" t="s">
        <v>1469</v>
      </c>
    </row>
    <row r="2882" spans="1:12" ht="15" x14ac:dyDescent="0.25">
      <c r="A2882" s="189" t="s">
        <v>15733</v>
      </c>
      <c r="B2882" s="190" t="s">
        <v>24097</v>
      </c>
      <c r="C2882" s="190" t="s">
        <v>29797</v>
      </c>
      <c r="D2882" s="190" t="s">
        <v>29797</v>
      </c>
      <c r="E2882" s="190" t="s">
        <v>29797</v>
      </c>
      <c r="F2882" s="190" t="s">
        <v>29797</v>
      </c>
      <c r="G2882" s="190" t="s">
        <v>29797</v>
      </c>
      <c r="H2882" s="190" t="s">
        <v>31482</v>
      </c>
      <c r="I2882" s="190" t="s">
        <v>31483</v>
      </c>
      <c r="J2882" s="190" t="s">
        <v>29821</v>
      </c>
      <c r="K2882" s="190" t="s">
        <v>5062</v>
      </c>
      <c r="L2882" s="190" t="s">
        <v>1447</v>
      </c>
    </row>
    <row r="2883" spans="1:12" ht="15" x14ac:dyDescent="0.25">
      <c r="A2883" s="191" t="s">
        <v>7655</v>
      </c>
      <c r="B2883" s="192" t="s">
        <v>7656</v>
      </c>
      <c r="C2883" s="192" t="s">
        <v>29797</v>
      </c>
      <c r="D2883" s="192" t="s">
        <v>29797</v>
      </c>
      <c r="E2883" s="192" t="s">
        <v>29797</v>
      </c>
      <c r="F2883" s="192" t="s">
        <v>29797</v>
      </c>
      <c r="G2883" s="192" t="s">
        <v>29797</v>
      </c>
      <c r="H2883" s="192" t="s">
        <v>31741</v>
      </c>
      <c r="I2883" s="192" t="s">
        <v>31742</v>
      </c>
      <c r="J2883" s="192" t="s">
        <v>31325</v>
      </c>
      <c r="K2883" s="192" t="s">
        <v>5073</v>
      </c>
      <c r="L2883" s="192" t="s">
        <v>1447</v>
      </c>
    </row>
    <row r="2884" spans="1:12" ht="15" x14ac:dyDescent="0.25">
      <c r="A2884" s="189" t="s">
        <v>7657</v>
      </c>
      <c r="B2884" s="190" t="s">
        <v>7658</v>
      </c>
      <c r="C2884" s="190" t="s">
        <v>29797</v>
      </c>
      <c r="D2884" s="190" t="s">
        <v>29797</v>
      </c>
      <c r="E2884" s="190" t="s">
        <v>29797</v>
      </c>
      <c r="F2884" s="190" t="s">
        <v>29797</v>
      </c>
      <c r="G2884" s="190" t="s">
        <v>29797</v>
      </c>
      <c r="H2884" s="190" t="s">
        <v>31466</v>
      </c>
      <c r="I2884" s="190" t="s">
        <v>31467</v>
      </c>
      <c r="J2884" s="190" t="s">
        <v>29821</v>
      </c>
      <c r="K2884" s="190" t="s">
        <v>5062</v>
      </c>
      <c r="L2884" s="190" t="s">
        <v>1447</v>
      </c>
    </row>
    <row r="2885" spans="1:12" ht="15" x14ac:dyDescent="0.25">
      <c r="A2885" s="191" t="s">
        <v>7659</v>
      </c>
      <c r="B2885" s="192" t="s">
        <v>7660</v>
      </c>
      <c r="C2885" s="192" t="s">
        <v>29797</v>
      </c>
      <c r="D2885" s="192" t="s">
        <v>29797</v>
      </c>
      <c r="E2885" s="192" t="s">
        <v>29797</v>
      </c>
      <c r="F2885" s="192" t="s">
        <v>29797</v>
      </c>
      <c r="G2885" s="192" t="s">
        <v>29797</v>
      </c>
      <c r="H2885" s="192" t="s">
        <v>31823</v>
      </c>
      <c r="I2885" s="192" t="s">
        <v>5078</v>
      </c>
      <c r="J2885" s="192" t="s">
        <v>29826</v>
      </c>
      <c r="K2885" s="192" t="s">
        <v>5078</v>
      </c>
      <c r="L2885" s="192" t="s">
        <v>1447</v>
      </c>
    </row>
    <row r="2886" spans="1:12" ht="15" x14ac:dyDescent="0.25">
      <c r="A2886" s="189" t="s">
        <v>8797</v>
      </c>
      <c r="B2886" s="190" t="s">
        <v>5240</v>
      </c>
      <c r="C2886" s="190" t="s">
        <v>29797</v>
      </c>
      <c r="D2886" s="190" t="s">
        <v>29797</v>
      </c>
      <c r="E2886" s="190" t="s">
        <v>29797</v>
      </c>
      <c r="F2886" s="190" t="s">
        <v>29797</v>
      </c>
      <c r="G2886" s="190" t="s">
        <v>29797</v>
      </c>
      <c r="H2886" s="190" t="s">
        <v>31328</v>
      </c>
      <c r="I2886" s="190" t="s">
        <v>10125</v>
      </c>
      <c r="J2886" s="190" t="s">
        <v>29987</v>
      </c>
      <c r="K2886" s="190" t="s">
        <v>10126</v>
      </c>
      <c r="L2886" s="190" t="s">
        <v>1447</v>
      </c>
    </row>
    <row r="2887" spans="1:12" ht="15" x14ac:dyDescent="0.25">
      <c r="A2887" s="191" t="s">
        <v>8798</v>
      </c>
      <c r="B2887" s="192" t="s">
        <v>5241</v>
      </c>
      <c r="C2887" s="192" t="s">
        <v>29797</v>
      </c>
      <c r="D2887" s="192" t="s">
        <v>29797</v>
      </c>
      <c r="E2887" s="192" t="s">
        <v>29797</v>
      </c>
      <c r="F2887" s="192" t="s">
        <v>29797</v>
      </c>
      <c r="G2887" s="192" t="s">
        <v>29797</v>
      </c>
      <c r="H2887" s="192" t="s">
        <v>31445</v>
      </c>
      <c r="I2887" s="192" t="s">
        <v>31446</v>
      </c>
      <c r="J2887" s="192" t="s">
        <v>31325</v>
      </c>
      <c r="K2887" s="192" t="s">
        <v>5073</v>
      </c>
      <c r="L2887" s="192" t="s">
        <v>1447</v>
      </c>
    </row>
    <row r="2888" spans="1:12" ht="15" x14ac:dyDescent="0.25">
      <c r="A2888" s="189" t="s">
        <v>8799</v>
      </c>
      <c r="B2888" s="190" t="s">
        <v>5242</v>
      </c>
      <c r="C2888" s="190" t="s">
        <v>29797</v>
      </c>
      <c r="D2888" s="190" t="s">
        <v>29797</v>
      </c>
      <c r="E2888" s="190" t="s">
        <v>29797</v>
      </c>
      <c r="F2888" s="190" t="s">
        <v>29797</v>
      </c>
      <c r="G2888" s="190" t="s">
        <v>29797</v>
      </c>
      <c r="H2888" s="190" t="s">
        <v>31376</v>
      </c>
      <c r="I2888" s="190" t="s">
        <v>5062</v>
      </c>
      <c r="J2888" s="190" t="s">
        <v>29821</v>
      </c>
      <c r="K2888" s="190" t="s">
        <v>5062</v>
      </c>
      <c r="L2888" s="190" t="s">
        <v>1447</v>
      </c>
    </row>
    <row r="2889" spans="1:12" ht="15" x14ac:dyDescent="0.25">
      <c r="A2889" s="191" t="s">
        <v>8800</v>
      </c>
      <c r="B2889" s="192" t="s">
        <v>5243</v>
      </c>
      <c r="C2889" s="192" t="s">
        <v>29797</v>
      </c>
      <c r="D2889" s="192" t="s">
        <v>29797</v>
      </c>
      <c r="E2889" s="192" t="s">
        <v>29797</v>
      </c>
      <c r="F2889" s="192" t="s">
        <v>29797</v>
      </c>
      <c r="G2889" s="192" t="s">
        <v>29797</v>
      </c>
      <c r="H2889" s="192" t="s">
        <v>29797</v>
      </c>
      <c r="I2889" s="192" t="s">
        <v>29797</v>
      </c>
      <c r="J2889" s="192" t="s">
        <v>29821</v>
      </c>
      <c r="K2889" s="192" t="s">
        <v>5062</v>
      </c>
      <c r="L2889" s="192" t="s">
        <v>1447</v>
      </c>
    </row>
    <row r="2890" spans="1:12" ht="15" x14ac:dyDescent="0.25">
      <c r="A2890" s="189" t="s">
        <v>15734</v>
      </c>
      <c r="B2890" s="190" t="s">
        <v>19591</v>
      </c>
      <c r="C2890" s="190" t="s">
        <v>29797</v>
      </c>
      <c r="D2890" s="190" t="s">
        <v>29797</v>
      </c>
      <c r="E2890" s="190" t="s">
        <v>29797</v>
      </c>
      <c r="F2890" s="190" t="s">
        <v>29797</v>
      </c>
      <c r="G2890" s="190" t="s">
        <v>29797</v>
      </c>
      <c r="H2890" s="190" t="s">
        <v>31982</v>
      </c>
      <c r="I2890" s="190" t="s">
        <v>5078</v>
      </c>
      <c r="J2890" s="190" t="s">
        <v>29826</v>
      </c>
      <c r="K2890" s="190" t="s">
        <v>5078</v>
      </c>
      <c r="L2890" s="190" t="s">
        <v>1447</v>
      </c>
    </row>
    <row r="2891" spans="1:12" ht="15" x14ac:dyDescent="0.25">
      <c r="A2891" s="191" t="s">
        <v>15735</v>
      </c>
      <c r="B2891" s="192" t="s">
        <v>19592</v>
      </c>
      <c r="C2891" s="192" t="s">
        <v>29806</v>
      </c>
      <c r="D2891" s="192" t="s">
        <v>29816</v>
      </c>
      <c r="E2891" s="192" t="s">
        <v>30159</v>
      </c>
      <c r="F2891" s="192" t="s">
        <v>29804</v>
      </c>
      <c r="G2891" s="192" t="s">
        <v>29914</v>
      </c>
      <c r="H2891" s="192" t="s">
        <v>32234</v>
      </c>
      <c r="I2891" s="192" t="s">
        <v>5078</v>
      </c>
      <c r="J2891" s="192" t="s">
        <v>29826</v>
      </c>
      <c r="K2891" s="192" t="s">
        <v>5078</v>
      </c>
      <c r="L2891" s="192" t="s">
        <v>1447</v>
      </c>
    </row>
    <row r="2892" spans="1:12" ht="15" x14ac:dyDescent="0.25">
      <c r="A2892" s="189" t="s">
        <v>15736</v>
      </c>
      <c r="B2892" s="190" t="s">
        <v>19593</v>
      </c>
      <c r="C2892" s="190" t="s">
        <v>29797</v>
      </c>
      <c r="D2892" s="190" t="s">
        <v>29797</v>
      </c>
      <c r="E2892" s="190" t="s">
        <v>29797</v>
      </c>
      <c r="F2892" s="190" t="s">
        <v>29797</v>
      </c>
      <c r="G2892" s="190" t="s">
        <v>29797</v>
      </c>
      <c r="H2892" s="190" t="s">
        <v>32235</v>
      </c>
      <c r="I2892" s="190" t="s">
        <v>32236</v>
      </c>
      <c r="J2892" s="190" t="s">
        <v>31858</v>
      </c>
      <c r="K2892" s="190" t="s">
        <v>10391</v>
      </c>
      <c r="L2892" s="190" t="s">
        <v>1447</v>
      </c>
    </row>
    <row r="2893" spans="1:12" ht="15" x14ac:dyDescent="0.25">
      <c r="A2893" s="191" t="s">
        <v>24098</v>
      </c>
      <c r="B2893" s="192" t="s">
        <v>5244</v>
      </c>
      <c r="C2893" s="192" t="s">
        <v>29797</v>
      </c>
      <c r="D2893" s="192" t="s">
        <v>29797</v>
      </c>
      <c r="E2893" s="192" t="s">
        <v>29797</v>
      </c>
      <c r="F2893" s="192" t="s">
        <v>29797</v>
      </c>
      <c r="G2893" s="192" t="s">
        <v>29797</v>
      </c>
      <c r="H2893" s="192" t="s">
        <v>29797</v>
      </c>
      <c r="I2893" s="192" t="s">
        <v>29797</v>
      </c>
      <c r="J2893" s="192" t="s">
        <v>29797</v>
      </c>
      <c r="K2893" s="192" t="s">
        <v>29797</v>
      </c>
      <c r="L2893" s="192" t="s">
        <v>1441</v>
      </c>
    </row>
    <row r="2894" spans="1:12" ht="15" x14ac:dyDescent="0.25">
      <c r="A2894" s="189" t="s">
        <v>15737</v>
      </c>
      <c r="B2894" s="190" t="s">
        <v>19594</v>
      </c>
      <c r="C2894" s="190" t="s">
        <v>29797</v>
      </c>
      <c r="D2894" s="190" t="s">
        <v>29797</v>
      </c>
      <c r="E2894" s="190" t="s">
        <v>29797</v>
      </c>
      <c r="F2894" s="190" t="s">
        <v>29797</v>
      </c>
      <c r="G2894" s="190" t="s">
        <v>29797</v>
      </c>
      <c r="H2894" s="190" t="s">
        <v>31560</v>
      </c>
      <c r="I2894" s="190" t="s">
        <v>5073</v>
      </c>
      <c r="J2894" s="190" t="s">
        <v>31325</v>
      </c>
      <c r="K2894" s="190" t="s">
        <v>5073</v>
      </c>
      <c r="L2894" s="190" t="s">
        <v>1447</v>
      </c>
    </row>
    <row r="2895" spans="1:12" ht="15" x14ac:dyDescent="0.25">
      <c r="A2895" s="191" t="s">
        <v>15738</v>
      </c>
      <c r="B2895" s="192" t="s">
        <v>19595</v>
      </c>
      <c r="C2895" s="192" t="s">
        <v>29797</v>
      </c>
      <c r="D2895" s="192" t="s">
        <v>29797</v>
      </c>
      <c r="E2895" s="192" t="s">
        <v>29797</v>
      </c>
      <c r="F2895" s="192" t="s">
        <v>29797</v>
      </c>
      <c r="G2895" s="192" t="s">
        <v>29797</v>
      </c>
      <c r="H2895" s="192" t="s">
        <v>31333</v>
      </c>
      <c r="I2895" s="192" t="s">
        <v>5073</v>
      </c>
      <c r="J2895" s="192" t="s">
        <v>31325</v>
      </c>
      <c r="K2895" s="192" t="s">
        <v>5073</v>
      </c>
      <c r="L2895" s="192" t="s">
        <v>1447</v>
      </c>
    </row>
    <row r="2896" spans="1:12" ht="15" x14ac:dyDescent="0.25">
      <c r="A2896" s="189" t="s">
        <v>24099</v>
      </c>
      <c r="B2896" s="190" t="s">
        <v>24100</v>
      </c>
      <c r="C2896" s="190" t="s">
        <v>29797</v>
      </c>
      <c r="D2896" s="190" t="s">
        <v>29797</v>
      </c>
      <c r="E2896" s="190" t="s">
        <v>29797</v>
      </c>
      <c r="F2896" s="190" t="s">
        <v>29797</v>
      </c>
      <c r="G2896" s="190" t="s">
        <v>29797</v>
      </c>
      <c r="H2896" s="190" t="s">
        <v>31436</v>
      </c>
      <c r="I2896" s="190" t="s">
        <v>5062</v>
      </c>
      <c r="J2896" s="190" t="s">
        <v>29821</v>
      </c>
      <c r="K2896" s="190" t="s">
        <v>5062</v>
      </c>
      <c r="L2896" s="190" t="s">
        <v>1447</v>
      </c>
    </row>
    <row r="2897" spans="1:12" ht="15" x14ac:dyDescent="0.25">
      <c r="A2897" s="191" t="s">
        <v>15739</v>
      </c>
      <c r="B2897" s="192" t="s">
        <v>19596</v>
      </c>
      <c r="C2897" s="192" t="s">
        <v>29812</v>
      </c>
      <c r="D2897" s="192" t="s">
        <v>29824</v>
      </c>
      <c r="E2897" s="192" t="s">
        <v>29797</v>
      </c>
      <c r="F2897" s="192" t="s">
        <v>29797</v>
      </c>
      <c r="G2897" s="192" t="s">
        <v>29797</v>
      </c>
      <c r="H2897" s="192" t="s">
        <v>31434</v>
      </c>
      <c r="I2897" s="192" t="s">
        <v>31435</v>
      </c>
      <c r="J2897" s="192" t="s">
        <v>29821</v>
      </c>
      <c r="K2897" s="192" t="s">
        <v>5062</v>
      </c>
      <c r="L2897" s="192" t="s">
        <v>1447</v>
      </c>
    </row>
    <row r="2898" spans="1:12" ht="15" x14ac:dyDescent="0.25">
      <c r="A2898" s="189" t="s">
        <v>24101</v>
      </c>
      <c r="B2898" s="190" t="s">
        <v>5245</v>
      </c>
      <c r="C2898" s="190" t="s">
        <v>29797</v>
      </c>
      <c r="D2898" s="190" t="s">
        <v>29797</v>
      </c>
      <c r="E2898" s="190" t="s">
        <v>29797</v>
      </c>
      <c r="F2898" s="190" t="s">
        <v>29797</v>
      </c>
      <c r="G2898" s="190" t="s">
        <v>29797</v>
      </c>
      <c r="H2898" s="190" t="s">
        <v>29797</v>
      </c>
      <c r="I2898" s="190" t="s">
        <v>29797</v>
      </c>
      <c r="J2898" s="190" t="s">
        <v>29797</v>
      </c>
      <c r="K2898" s="190" t="s">
        <v>29797</v>
      </c>
      <c r="L2898" s="190" t="s">
        <v>1438</v>
      </c>
    </row>
    <row r="2899" spans="1:12" ht="15" x14ac:dyDescent="0.25">
      <c r="A2899" s="191" t="s">
        <v>24102</v>
      </c>
      <c r="B2899" s="192" t="s">
        <v>5246</v>
      </c>
      <c r="C2899" s="192" t="s">
        <v>29797</v>
      </c>
      <c r="D2899" s="192" t="s">
        <v>29797</v>
      </c>
      <c r="E2899" s="192" t="s">
        <v>29797</v>
      </c>
      <c r="F2899" s="192" t="s">
        <v>29797</v>
      </c>
      <c r="G2899" s="192" t="s">
        <v>29797</v>
      </c>
      <c r="H2899" s="192" t="s">
        <v>29797</v>
      </c>
      <c r="I2899" s="192" t="s">
        <v>29797</v>
      </c>
      <c r="J2899" s="192" t="s">
        <v>29797</v>
      </c>
      <c r="K2899" s="192" t="s">
        <v>29797</v>
      </c>
      <c r="L2899" s="192" t="s">
        <v>1468</v>
      </c>
    </row>
    <row r="2900" spans="1:12" ht="15" x14ac:dyDescent="0.25">
      <c r="A2900" s="189" t="s">
        <v>7661</v>
      </c>
      <c r="B2900" s="190" t="s">
        <v>7662</v>
      </c>
      <c r="C2900" s="190" t="s">
        <v>29797</v>
      </c>
      <c r="D2900" s="190" t="s">
        <v>29797</v>
      </c>
      <c r="E2900" s="190" t="s">
        <v>29797</v>
      </c>
      <c r="F2900" s="190" t="s">
        <v>29797</v>
      </c>
      <c r="G2900" s="190" t="s">
        <v>29797</v>
      </c>
      <c r="H2900" s="190" t="s">
        <v>32237</v>
      </c>
      <c r="I2900" s="190" t="s">
        <v>32238</v>
      </c>
      <c r="J2900" s="190" t="s">
        <v>30441</v>
      </c>
      <c r="K2900" s="190" t="s">
        <v>9190</v>
      </c>
      <c r="L2900" s="190" t="s">
        <v>1447</v>
      </c>
    </row>
    <row r="2901" spans="1:12" ht="15" x14ac:dyDescent="0.25">
      <c r="A2901" s="191" t="s">
        <v>24103</v>
      </c>
      <c r="B2901" s="192" t="s">
        <v>19597</v>
      </c>
      <c r="C2901" s="192" t="s">
        <v>29797</v>
      </c>
      <c r="D2901" s="192" t="s">
        <v>29797</v>
      </c>
      <c r="E2901" s="192" t="s">
        <v>29797</v>
      </c>
      <c r="F2901" s="192" t="s">
        <v>29797</v>
      </c>
      <c r="G2901" s="192" t="s">
        <v>29797</v>
      </c>
      <c r="H2901" s="192" t="s">
        <v>29797</v>
      </c>
      <c r="I2901" s="192" t="s">
        <v>29797</v>
      </c>
      <c r="J2901" s="192" t="s">
        <v>29797</v>
      </c>
      <c r="K2901" s="192" t="s">
        <v>29797</v>
      </c>
      <c r="L2901" s="192" t="s">
        <v>1441</v>
      </c>
    </row>
    <row r="2902" spans="1:12" ht="15" x14ac:dyDescent="0.25">
      <c r="A2902" s="189" t="s">
        <v>7663</v>
      </c>
      <c r="B2902" s="190" t="s">
        <v>7664</v>
      </c>
      <c r="C2902" s="190" t="s">
        <v>29797</v>
      </c>
      <c r="D2902" s="190" t="s">
        <v>29797</v>
      </c>
      <c r="E2902" s="190" t="s">
        <v>29797</v>
      </c>
      <c r="F2902" s="190" t="s">
        <v>29797</v>
      </c>
      <c r="G2902" s="190" t="s">
        <v>29797</v>
      </c>
      <c r="H2902" s="190" t="s">
        <v>32239</v>
      </c>
      <c r="I2902" s="190" t="s">
        <v>32240</v>
      </c>
      <c r="J2902" s="190" t="s">
        <v>30187</v>
      </c>
      <c r="K2902" s="190" t="s">
        <v>6089</v>
      </c>
      <c r="L2902" s="190" t="s">
        <v>1447</v>
      </c>
    </row>
    <row r="2903" spans="1:12" ht="15" x14ac:dyDescent="0.25">
      <c r="A2903" s="191" t="s">
        <v>15740</v>
      </c>
      <c r="B2903" s="192" t="s">
        <v>19598</v>
      </c>
      <c r="C2903" s="192" t="s">
        <v>29797</v>
      </c>
      <c r="D2903" s="192" t="s">
        <v>29797</v>
      </c>
      <c r="E2903" s="192" t="s">
        <v>29797</v>
      </c>
      <c r="F2903" s="192" t="s">
        <v>29797</v>
      </c>
      <c r="G2903" s="192" t="s">
        <v>29797</v>
      </c>
      <c r="H2903" s="192" t="s">
        <v>31307</v>
      </c>
      <c r="I2903" s="192" t="s">
        <v>5062</v>
      </c>
      <c r="J2903" s="192" t="s">
        <v>29821</v>
      </c>
      <c r="K2903" s="192" t="s">
        <v>5062</v>
      </c>
      <c r="L2903" s="192" t="s">
        <v>1447</v>
      </c>
    </row>
    <row r="2904" spans="1:12" ht="15" x14ac:dyDescent="0.25">
      <c r="A2904" s="189" t="s">
        <v>8801</v>
      </c>
      <c r="B2904" s="190" t="s">
        <v>5247</v>
      </c>
      <c r="C2904" s="190" t="s">
        <v>29797</v>
      </c>
      <c r="D2904" s="190" t="s">
        <v>29797</v>
      </c>
      <c r="E2904" s="190" t="s">
        <v>29797</v>
      </c>
      <c r="F2904" s="190" t="s">
        <v>29797</v>
      </c>
      <c r="G2904" s="190" t="s">
        <v>29797</v>
      </c>
      <c r="H2904" s="190" t="s">
        <v>31588</v>
      </c>
      <c r="I2904" s="190" t="s">
        <v>30455</v>
      </c>
      <c r="J2904" s="190" t="s">
        <v>29870</v>
      </c>
      <c r="K2904" s="190" t="s">
        <v>8069</v>
      </c>
      <c r="L2904" s="190" t="s">
        <v>1447</v>
      </c>
    </row>
    <row r="2905" spans="1:12" ht="15" x14ac:dyDescent="0.25">
      <c r="A2905" s="191" t="s">
        <v>8802</v>
      </c>
      <c r="B2905" s="192" t="s">
        <v>5248</v>
      </c>
      <c r="C2905" s="192" t="s">
        <v>29797</v>
      </c>
      <c r="D2905" s="192" t="s">
        <v>29797</v>
      </c>
      <c r="E2905" s="192" t="s">
        <v>29797</v>
      </c>
      <c r="F2905" s="192" t="s">
        <v>29797</v>
      </c>
      <c r="G2905" s="192" t="s">
        <v>29797</v>
      </c>
      <c r="H2905" s="192" t="s">
        <v>31482</v>
      </c>
      <c r="I2905" s="192" t="s">
        <v>31483</v>
      </c>
      <c r="J2905" s="192" t="s">
        <v>29821</v>
      </c>
      <c r="K2905" s="192" t="s">
        <v>5062</v>
      </c>
      <c r="L2905" s="192" t="s">
        <v>1447</v>
      </c>
    </row>
    <row r="2906" spans="1:12" ht="15" x14ac:dyDescent="0.25">
      <c r="A2906" s="189" t="s">
        <v>15741</v>
      </c>
      <c r="B2906" s="190" t="s">
        <v>19599</v>
      </c>
      <c r="C2906" s="190" t="s">
        <v>29797</v>
      </c>
      <c r="D2906" s="190" t="s">
        <v>29797</v>
      </c>
      <c r="E2906" s="190" t="s">
        <v>29797</v>
      </c>
      <c r="F2906" s="190" t="s">
        <v>29797</v>
      </c>
      <c r="G2906" s="190" t="s">
        <v>29797</v>
      </c>
      <c r="H2906" s="190" t="s">
        <v>31337</v>
      </c>
      <c r="I2906" s="190" t="s">
        <v>31338</v>
      </c>
      <c r="J2906" s="190" t="s">
        <v>29821</v>
      </c>
      <c r="K2906" s="190" t="s">
        <v>5062</v>
      </c>
      <c r="L2906" s="190" t="s">
        <v>1447</v>
      </c>
    </row>
    <row r="2907" spans="1:12" ht="15" x14ac:dyDescent="0.25">
      <c r="A2907" s="191" t="s">
        <v>24104</v>
      </c>
      <c r="B2907" s="192" t="s">
        <v>19600</v>
      </c>
      <c r="C2907" s="192" t="s">
        <v>29797</v>
      </c>
      <c r="D2907" s="192" t="s">
        <v>29797</v>
      </c>
      <c r="E2907" s="192" t="s">
        <v>29797</v>
      </c>
      <c r="F2907" s="192" t="s">
        <v>29797</v>
      </c>
      <c r="G2907" s="192" t="s">
        <v>29797</v>
      </c>
      <c r="H2907" s="192" t="s">
        <v>29797</v>
      </c>
      <c r="I2907" s="192" t="s">
        <v>29797</v>
      </c>
      <c r="J2907" s="192" t="s">
        <v>29797</v>
      </c>
      <c r="K2907" s="192" t="s">
        <v>29797</v>
      </c>
      <c r="L2907" s="192" t="s">
        <v>1442</v>
      </c>
    </row>
    <row r="2908" spans="1:12" ht="15" x14ac:dyDescent="0.25">
      <c r="A2908" s="189" t="s">
        <v>15742</v>
      </c>
      <c r="B2908" s="190" t="s">
        <v>19601</v>
      </c>
      <c r="C2908" s="190" t="s">
        <v>29797</v>
      </c>
      <c r="D2908" s="190" t="s">
        <v>29797</v>
      </c>
      <c r="E2908" s="190" t="s">
        <v>29797</v>
      </c>
      <c r="F2908" s="190" t="s">
        <v>29797</v>
      </c>
      <c r="G2908" s="190" t="s">
        <v>29797</v>
      </c>
      <c r="H2908" s="190" t="s">
        <v>31361</v>
      </c>
      <c r="I2908" s="190" t="s">
        <v>5062</v>
      </c>
      <c r="J2908" s="190" t="s">
        <v>29821</v>
      </c>
      <c r="K2908" s="190" t="s">
        <v>5062</v>
      </c>
      <c r="L2908" s="190" t="s">
        <v>1447</v>
      </c>
    </row>
    <row r="2909" spans="1:12" ht="15" x14ac:dyDescent="0.25">
      <c r="A2909" s="191" t="s">
        <v>15743</v>
      </c>
      <c r="B2909" s="192" t="s">
        <v>19602</v>
      </c>
      <c r="C2909" s="192" t="s">
        <v>29797</v>
      </c>
      <c r="D2909" s="192" t="s">
        <v>29797</v>
      </c>
      <c r="E2909" s="192" t="s">
        <v>29797</v>
      </c>
      <c r="F2909" s="192" t="s">
        <v>29797</v>
      </c>
      <c r="G2909" s="192" t="s">
        <v>29797</v>
      </c>
      <c r="H2909" s="192" t="s">
        <v>29797</v>
      </c>
      <c r="I2909" s="192" t="s">
        <v>29797</v>
      </c>
      <c r="J2909" s="192" t="s">
        <v>29797</v>
      </c>
      <c r="K2909" s="192" t="s">
        <v>29797</v>
      </c>
      <c r="L2909" s="192" t="s">
        <v>29797</v>
      </c>
    </row>
    <row r="2910" spans="1:12" ht="15" x14ac:dyDescent="0.25">
      <c r="A2910" s="189" t="s">
        <v>8803</v>
      </c>
      <c r="B2910" s="190" t="s">
        <v>5249</v>
      </c>
      <c r="C2910" s="190" t="s">
        <v>29797</v>
      </c>
      <c r="D2910" s="190" t="s">
        <v>29797</v>
      </c>
      <c r="E2910" s="190" t="s">
        <v>29797</v>
      </c>
      <c r="F2910" s="190" t="s">
        <v>29797</v>
      </c>
      <c r="G2910" s="190" t="s">
        <v>29797</v>
      </c>
      <c r="H2910" s="190" t="s">
        <v>31455</v>
      </c>
      <c r="I2910" s="190" t="s">
        <v>30567</v>
      </c>
      <c r="J2910" s="190" t="s">
        <v>29821</v>
      </c>
      <c r="K2910" s="190" t="s">
        <v>5062</v>
      </c>
      <c r="L2910" s="190" t="s">
        <v>1447</v>
      </c>
    </row>
    <row r="2911" spans="1:12" ht="15" x14ac:dyDescent="0.25">
      <c r="A2911" s="191" t="s">
        <v>8804</v>
      </c>
      <c r="B2911" s="192" t="s">
        <v>5250</v>
      </c>
      <c r="C2911" s="192" t="s">
        <v>29797</v>
      </c>
      <c r="D2911" s="192" t="s">
        <v>29797</v>
      </c>
      <c r="E2911" s="192" t="s">
        <v>29797</v>
      </c>
      <c r="F2911" s="192" t="s">
        <v>29797</v>
      </c>
      <c r="G2911" s="192" t="s">
        <v>29797</v>
      </c>
      <c r="H2911" s="192" t="s">
        <v>31371</v>
      </c>
      <c r="I2911" s="192" t="s">
        <v>5062</v>
      </c>
      <c r="J2911" s="192" t="s">
        <v>29821</v>
      </c>
      <c r="K2911" s="192" t="s">
        <v>5062</v>
      </c>
      <c r="L2911" s="192" t="s">
        <v>1447</v>
      </c>
    </row>
    <row r="2912" spans="1:12" ht="15" x14ac:dyDescent="0.25">
      <c r="A2912" s="189" t="s">
        <v>8805</v>
      </c>
      <c r="B2912" s="190" t="s">
        <v>5251</v>
      </c>
      <c r="C2912" s="190" t="s">
        <v>29797</v>
      </c>
      <c r="D2912" s="190" t="s">
        <v>29797</v>
      </c>
      <c r="E2912" s="190" t="s">
        <v>29797</v>
      </c>
      <c r="F2912" s="190" t="s">
        <v>29797</v>
      </c>
      <c r="G2912" s="190" t="s">
        <v>29797</v>
      </c>
      <c r="H2912" s="190" t="s">
        <v>29797</v>
      </c>
      <c r="I2912" s="190" t="s">
        <v>29797</v>
      </c>
      <c r="J2912" s="190" t="s">
        <v>29797</v>
      </c>
      <c r="K2912" s="190" t="s">
        <v>29797</v>
      </c>
      <c r="L2912" s="190" t="s">
        <v>29797</v>
      </c>
    </row>
    <row r="2913" spans="1:12" ht="15" x14ac:dyDescent="0.25">
      <c r="A2913" s="191" t="s">
        <v>8806</v>
      </c>
      <c r="B2913" s="192" t="s">
        <v>5252</v>
      </c>
      <c r="C2913" s="192" t="s">
        <v>29797</v>
      </c>
      <c r="D2913" s="192" t="s">
        <v>29797</v>
      </c>
      <c r="E2913" s="192" t="s">
        <v>29797</v>
      </c>
      <c r="F2913" s="192" t="s">
        <v>29797</v>
      </c>
      <c r="G2913" s="192" t="s">
        <v>29797</v>
      </c>
      <c r="H2913" s="192" t="s">
        <v>29797</v>
      </c>
      <c r="I2913" s="192" t="s">
        <v>29797</v>
      </c>
      <c r="J2913" s="192" t="s">
        <v>29821</v>
      </c>
      <c r="K2913" s="192" t="s">
        <v>5062</v>
      </c>
      <c r="L2913" s="192" t="s">
        <v>1447</v>
      </c>
    </row>
    <row r="2914" spans="1:12" ht="15" x14ac:dyDescent="0.25">
      <c r="A2914" s="189" t="s">
        <v>7665</v>
      </c>
      <c r="B2914" s="190" t="s">
        <v>7666</v>
      </c>
      <c r="C2914" s="190" t="s">
        <v>29797</v>
      </c>
      <c r="D2914" s="190" t="s">
        <v>29797</v>
      </c>
      <c r="E2914" s="190" t="s">
        <v>29797</v>
      </c>
      <c r="F2914" s="190" t="s">
        <v>29797</v>
      </c>
      <c r="G2914" s="190" t="s">
        <v>29797</v>
      </c>
      <c r="H2914" s="190" t="s">
        <v>31972</v>
      </c>
      <c r="I2914" s="190" t="s">
        <v>31973</v>
      </c>
      <c r="J2914" s="190" t="s">
        <v>29826</v>
      </c>
      <c r="K2914" s="190" t="s">
        <v>5078</v>
      </c>
      <c r="L2914" s="190" t="s">
        <v>1447</v>
      </c>
    </row>
    <row r="2915" spans="1:12" ht="15" x14ac:dyDescent="0.25">
      <c r="A2915" s="191" t="s">
        <v>8807</v>
      </c>
      <c r="B2915" s="192" t="s">
        <v>5253</v>
      </c>
      <c r="C2915" s="192" t="s">
        <v>29797</v>
      </c>
      <c r="D2915" s="192" t="s">
        <v>29797</v>
      </c>
      <c r="E2915" s="192" t="s">
        <v>29797</v>
      </c>
      <c r="F2915" s="192" t="s">
        <v>29797</v>
      </c>
      <c r="G2915" s="192" t="s">
        <v>29797</v>
      </c>
      <c r="H2915" s="192" t="s">
        <v>32124</v>
      </c>
      <c r="I2915" s="192" t="s">
        <v>5078</v>
      </c>
      <c r="J2915" s="192" t="s">
        <v>29826</v>
      </c>
      <c r="K2915" s="192" t="s">
        <v>5078</v>
      </c>
      <c r="L2915" s="192" t="s">
        <v>1447</v>
      </c>
    </row>
    <row r="2916" spans="1:12" ht="15" x14ac:dyDescent="0.25">
      <c r="A2916" s="189" t="s">
        <v>15744</v>
      </c>
      <c r="B2916" s="190" t="s">
        <v>19603</v>
      </c>
      <c r="C2916" s="190" t="s">
        <v>29797</v>
      </c>
      <c r="D2916" s="190" t="s">
        <v>29797</v>
      </c>
      <c r="E2916" s="190" t="s">
        <v>29797</v>
      </c>
      <c r="F2916" s="190" t="s">
        <v>29797</v>
      </c>
      <c r="G2916" s="190" t="s">
        <v>29797</v>
      </c>
      <c r="H2916" s="190" t="s">
        <v>32241</v>
      </c>
      <c r="I2916" s="190" t="s">
        <v>32242</v>
      </c>
      <c r="J2916" s="190" t="s">
        <v>31858</v>
      </c>
      <c r="K2916" s="190" t="s">
        <v>10391</v>
      </c>
      <c r="L2916" s="190" t="s">
        <v>1447</v>
      </c>
    </row>
    <row r="2917" spans="1:12" ht="15" x14ac:dyDescent="0.25">
      <c r="A2917" s="191" t="s">
        <v>18151</v>
      </c>
      <c r="B2917" s="192" t="s">
        <v>24105</v>
      </c>
      <c r="C2917" s="192" t="s">
        <v>29797</v>
      </c>
      <c r="D2917" s="192" t="s">
        <v>29797</v>
      </c>
      <c r="E2917" s="192" t="s">
        <v>29797</v>
      </c>
      <c r="F2917" s="192" t="s">
        <v>29797</v>
      </c>
      <c r="G2917" s="192" t="s">
        <v>29797</v>
      </c>
      <c r="H2917" s="192" t="s">
        <v>31337</v>
      </c>
      <c r="I2917" s="192" t="s">
        <v>31338</v>
      </c>
      <c r="J2917" s="192" t="s">
        <v>29821</v>
      </c>
      <c r="K2917" s="192" t="s">
        <v>5062</v>
      </c>
      <c r="L2917" s="192" t="s">
        <v>1447</v>
      </c>
    </row>
    <row r="2918" spans="1:12" ht="15" x14ac:dyDescent="0.25">
      <c r="A2918" s="189" t="s">
        <v>8808</v>
      </c>
      <c r="B2918" s="190" t="s">
        <v>5254</v>
      </c>
      <c r="C2918" s="190" t="s">
        <v>29797</v>
      </c>
      <c r="D2918" s="190" t="s">
        <v>29797</v>
      </c>
      <c r="E2918" s="190" t="s">
        <v>29797</v>
      </c>
      <c r="F2918" s="190" t="s">
        <v>29797</v>
      </c>
      <c r="G2918" s="190" t="s">
        <v>29797</v>
      </c>
      <c r="H2918" s="190" t="s">
        <v>31376</v>
      </c>
      <c r="I2918" s="190" t="s">
        <v>5062</v>
      </c>
      <c r="J2918" s="190" t="s">
        <v>29821</v>
      </c>
      <c r="K2918" s="190" t="s">
        <v>5062</v>
      </c>
      <c r="L2918" s="190" t="s">
        <v>1447</v>
      </c>
    </row>
    <row r="2919" spans="1:12" ht="15" x14ac:dyDescent="0.25">
      <c r="A2919" s="191" t="s">
        <v>8809</v>
      </c>
      <c r="B2919" s="192" t="s">
        <v>5255</v>
      </c>
      <c r="C2919" s="192" t="s">
        <v>29797</v>
      </c>
      <c r="D2919" s="192" t="s">
        <v>29797</v>
      </c>
      <c r="E2919" s="192" t="s">
        <v>29797</v>
      </c>
      <c r="F2919" s="192" t="s">
        <v>29797</v>
      </c>
      <c r="G2919" s="192" t="s">
        <v>29797</v>
      </c>
      <c r="H2919" s="192" t="s">
        <v>31307</v>
      </c>
      <c r="I2919" s="192" t="s">
        <v>5062</v>
      </c>
      <c r="J2919" s="192" t="s">
        <v>29821</v>
      </c>
      <c r="K2919" s="192" t="s">
        <v>5062</v>
      </c>
      <c r="L2919" s="192" t="s">
        <v>1447</v>
      </c>
    </row>
    <row r="2920" spans="1:12" ht="15" x14ac:dyDescent="0.25">
      <c r="A2920" s="189" t="s">
        <v>8810</v>
      </c>
      <c r="B2920" s="190" t="s">
        <v>5256</v>
      </c>
      <c r="C2920" s="190" t="s">
        <v>29797</v>
      </c>
      <c r="D2920" s="190" t="s">
        <v>29797</v>
      </c>
      <c r="E2920" s="190" t="s">
        <v>29797</v>
      </c>
      <c r="F2920" s="190" t="s">
        <v>29797</v>
      </c>
      <c r="G2920" s="190" t="s">
        <v>29797</v>
      </c>
      <c r="H2920" s="190" t="s">
        <v>31558</v>
      </c>
      <c r="I2920" s="190" t="s">
        <v>22722</v>
      </c>
      <c r="J2920" s="190" t="s">
        <v>31325</v>
      </c>
      <c r="K2920" s="190" t="s">
        <v>5073</v>
      </c>
      <c r="L2920" s="190" t="s">
        <v>1447</v>
      </c>
    </row>
    <row r="2921" spans="1:12" ht="15" x14ac:dyDescent="0.25">
      <c r="A2921" s="191" t="s">
        <v>7667</v>
      </c>
      <c r="B2921" s="192" t="s">
        <v>7668</v>
      </c>
      <c r="C2921" s="192" t="s">
        <v>29812</v>
      </c>
      <c r="D2921" s="192" t="s">
        <v>29813</v>
      </c>
      <c r="E2921" s="192" t="s">
        <v>30160</v>
      </c>
      <c r="F2921" s="192" t="s">
        <v>29804</v>
      </c>
      <c r="G2921" s="192" t="s">
        <v>30161</v>
      </c>
      <c r="H2921" s="192" t="s">
        <v>31314</v>
      </c>
      <c r="I2921" s="192" t="s">
        <v>5062</v>
      </c>
      <c r="J2921" s="192" t="s">
        <v>29821</v>
      </c>
      <c r="K2921" s="192" t="s">
        <v>5062</v>
      </c>
      <c r="L2921" s="192" t="s">
        <v>1447</v>
      </c>
    </row>
    <row r="2922" spans="1:12" ht="15" x14ac:dyDescent="0.25">
      <c r="A2922" s="189" t="s">
        <v>8811</v>
      </c>
      <c r="B2922" s="190" t="s">
        <v>5257</v>
      </c>
      <c r="C2922" s="190" t="s">
        <v>29797</v>
      </c>
      <c r="D2922" s="190" t="s">
        <v>29797</v>
      </c>
      <c r="E2922" s="190" t="s">
        <v>29797</v>
      </c>
      <c r="F2922" s="190" t="s">
        <v>29797</v>
      </c>
      <c r="G2922" s="190" t="s">
        <v>29797</v>
      </c>
      <c r="H2922" s="190" t="s">
        <v>31558</v>
      </c>
      <c r="I2922" s="190" t="s">
        <v>22722</v>
      </c>
      <c r="J2922" s="190" t="s">
        <v>31325</v>
      </c>
      <c r="K2922" s="190" t="s">
        <v>5073</v>
      </c>
      <c r="L2922" s="190" t="s">
        <v>1447</v>
      </c>
    </row>
    <row r="2923" spans="1:12" ht="15" x14ac:dyDescent="0.25">
      <c r="A2923" s="191" t="s">
        <v>24106</v>
      </c>
      <c r="B2923" s="192" t="s">
        <v>19604</v>
      </c>
      <c r="C2923" s="192" t="s">
        <v>29797</v>
      </c>
      <c r="D2923" s="192" t="s">
        <v>29797</v>
      </c>
      <c r="E2923" s="192" t="s">
        <v>29797</v>
      </c>
      <c r="F2923" s="192" t="s">
        <v>29797</v>
      </c>
      <c r="G2923" s="192" t="s">
        <v>29797</v>
      </c>
      <c r="H2923" s="192" t="s">
        <v>29797</v>
      </c>
      <c r="I2923" s="192" t="s">
        <v>29797</v>
      </c>
      <c r="J2923" s="192" t="s">
        <v>29797</v>
      </c>
      <c r="K2923" s="192" t="s">
        <v>29797</v>
      </c>
      <c r="L2923" s="192" t="s">
        <v>1468</v>
      </c>
    </row>
    <row r="2924" spans="1:12" ht="15" x14ac:dyDescent="0.25">
      <c r="A2924" s="189" t="s">
        <v>24107</v>
      </c>
      <c r="B2924" s="190" t="s">
        <v>24108</v>
      </c>
      <c r="C2924" s="190" t="s">
        <v>29797</v>
      </c>
      <c r="D2924" s="190" t="s">
        <v>29797</v>
      </c>
      <c r="E2924" s="190" t="s">
        <v>29797</v>
      </c>
      <c r="F2924" s="190" t="s">
        <v>29797</v>
      </c>
      <c r="G2924" s="190" t="s">
        <v>29797</v>
      </c>
      <c r="H2924" s="190" t="s">
        <v>29797</v>
      </c>
      <c r="I2924" s="190" t="s">
        <v>29797</v>
      </c>
      <c r="J2924" s="190" t="s">
        <v>29797</v>
      </c>
      <c r="K2924" s="190" t="s">
        <v>29797</v>
      </c>
      <c r="L2924" s="190" t="s">
        <v>1447</v>
      </c>
    </row>
    <row r="2925" spans="1:12" ht="15" x14ac:dyDescent="0.25">
      <c r="A2925" s="191" t="s">
        <v>24109</v>
      </c>
      <c r="B2925" s="192" t="s">
        <v>24110</v>
      </c>
      <c r="C2925" s="192" t="s">
        <v>29797</v>
      </c>
      <c r="D2925" s="192" t="s">
        <v>29797</v>
      </c>
      <c r="E2925" s="192" t="s">
        <v>29797</v>
      </c>
      <c r="F2925" s="192" t="s">
        <v>29797</v>
      </c>
      <c r="G2925" s="192" t="s">
        <v>29797</v>
      </c>
      <c r="H2925" s="192" t="s">
        <v>31455</v>
      </c>
      <c r="I2925" s="192" t="s">
        <v>30567</v>
      </c>
      <c r="J2925" s="192" t="s">
        <v>29821</v>
      </c>
      <c r="K2925" s="192" t="s">
        <v>5062</v>
      </c>
      <c r="L2925" s="192" t="s">
        <v>1447</v>
      </c>
    </row>
    <row r="2926" spans="1:12" ht="15" x14ac:dyDescent="0.25">
      <c r="A2926" s="189" t="s">
        <v>8812</v>
      </c>
      <c r="B2926" s="190" t="s">
        <v>5258</v>
      </c>
      <c r="C2926" s="190" t="s">
        <v>29797</v>
      </c>
      <c r="D2926" s="190" t="s">
        <v>29797</v>
      </c>
      <c r="E2926" s="190" t="s">
        <v>29797</v>
      </c>
      <c r="F2926" s="190" t="s">
        <v>29797</v>
      </c>
      <c r="G2926" s="190" t="s">
        <v>29797</v>
      </c>
      <c r="H2926" s="190" t="s">
        <v>31402</v>
      </c>
      <c r="I2926" s="190" t="s">
        <v>31403</v>
      </c>
      <c r="J2926" s="190" t="s">
        <v>29821</v>
      </c>
      <c r="K2926" s="190" t="s">
        <v>5062</v>
      </c>
      <c r="L2926" s="190" t="s">
        <v>1447</v>
      </c>
    </row>
    <row r="2927" spans="1:12" ht="15" x14ac:dyDescent="0.25">
      <c r="A2927" s="191" t="s">
        <v>15745</v>
      </c>
      <c r="B2927" s="192" t="s">
        <v>19605</v>
      </c>
      <c r="C2927" s="192" t="s">
        <v>29797</v>
      </c>
      <c r="D2927" s="192" t="s">
        <v>29797</v>
      </c>
      <c r="E2927" s="192" t="s">
        <v>29797</v>
      </c>
      <c r="F2927" s="192" t="s">
        <v>29797</v>
      </c>
      <c r="G2927" s="192" t="s">
        <v>29797</v>
      </c>
      <c r="H2927" s="192" t="s">
        <v>31314</v>
      </c>
      <c r="I2927" s="192" t="s">
        <v>5062</v>
      </c>
      <c r="J2927" s="192" t="s">
        <v>29821</v>
      </c>
      <c r="K2927" s="192" t="s">
        <v>5062</v>
      </c>
      <c r="L2927" s="192" t="s">
        <v>1447</v>
      </c>
    </row>
    <row r="2928" spans="1:12" ht="15" x14ac:dyDescent="0.25">
      <c r="A2928" s="189" t="s">
        <v>15746</v>
      </c>
      <c r="B2928" s="190" t="s">
        <v>19606</v>
      </c>
      <c r="C2928" s="190" t="s">
        <v>29797</v>
      </c>
      <c r="D2928" s="190" t="s">
        <v>29797</v>
      </c>
      <c r="E2928" s="190" t="s">
        <v>30162</v>
      </c>
      <c r="F2928" s="190" t="s">
        <v>29797</v>
      </c>
      <c r="G2928" s="190" t="s">
        <v>29797</v>
      </c>
      <c r="H2928" s="190" t="s">
        <v>31374</v>
      </c>
      <c r="I2928" s="190" t="s">
        <v>30278</v>
      </c>
      <c r="J2928" s="190" t="s">
        <v>29821</v>
      </c>
      <c r="K2928" s="190" t="s">
        <v>5062</v>
      </c>
      <c r="L2928" s="190" t="s">
        <v>1447</v>
      </c>
    </row>
    <row r="2929" spans="1:12" ht="15" x14ac:dyDescent="0.25">
      <c r="A2929" s="191" t="s">
        <v>24111</v>
      </c>
      <c r="B2929" s="192" t="s">
        <v>24112</v>
      </c>
      <c r="C2929" s="192" t="s">
        <v>29797</v>
      </c>
      <c r="D2929" s="192" t="s">
        <v>29797</v>
      </c>
      <c r="E2929" s="192" t="s">
        <v>30163</v>
      </c>
      <c r="F2929" s="192" t="s">
        <v>29797</v>
      </c>
      <c r="G2929" s="192" t="s">
        <v>29797</v>
      </c>
      <c r="H2929" s="192" t="s">
        <v>31878</v>
      </c>
      <c r="I2929" s="192" t="s">
        <v>31879</v>
      </c>
      <c r="J2929" s="192" t="s">
        <v>29821</v>
      </c>
      <c r="K2929" s="192" t="s">
        <v>5062</v>
      </c>
      <c r="L2929" s="192" t="s">
        <v>1447</v>
      </c>
    </row>
    <row r="2930" spans="1:12" ht="15" x14ac:dyDescent="0.25">
      <c r="A2930" s="189" t="s">
        <v>8813</v>
      </c>
      <c r="B2930" s="190" t="s">
        <v>5259</v>
      </c>
      <c r="C2930" s="190" t="s">
        <v>29797</v>
      </c>
      <c r="D2930" s="190" t="s">
        <v>29797</v>
      </c>
      <c r="E2930" s="190" t="s">
        <v>29797</v>
      </c>
      <c r="F2930" s="190" t="s">
        <v>29797</v>
      </c>
      <c r="G2930" s="190" t="s">
        <v>29797</v>
      </c>
      <c r="H2930" s="190" t="s">
        <v>31790</v>
      </c>
      <c r="I2930" s="190" t="s">
        <v>31791</v>
      </c>
      <c r="J2930" s="190" t="s">
        <v>31325</v>
      </c>
      <c r="K2930" s="190" t="s">
        <v>5073</v>
      </c>
      <c r="L2930" s="190" t="s">
        <v>1447</v>
      </c>
    </row>
    <row r="2931" spans="1:12" ht="15" x14ac:dyDescent="0.25">
      <c r="A2931" s="191" t="s">
        <v>7669</v>
      </c>
      <c r="B2931" s="192" t="s">
        <v>24113</v>
      </c>
      <c r="C2931" s="192" t="s">
        <v>29797</v>
      </c>
      <c r="D2931" s="192" t="s">
        <v>29797</v>
      </c>
      <c r="E2931" s="192" t="s">
        <v>29797</v>
      </c>
      <c r="F2931" s="192" t="s">
        <v>29797</v>
      </c>
      <c r="G2931" s="192" t="s">
        <v>29797</v>
      </c>
      <c r="H2931" s="192" t="s">
        <v>31339</v>
      </c>
      <c r="I2931" s="192" t="s">
        <v>1394</v>
      </c>
      <c r="J2931" s="192" t="s">
        <v>29821</v>
      </c>
      <c r="K2931" s="192" t="s">
        <v>5062</v>
      </c>
      <c r="L2931" s="192" t="s">
        <v>1447</v>
      </c>
    </row>
    <row r="2932" spans="1:12" ht="15" x14ac:dyDescent="0.25">
      <c r="A2932" s="189" t="s">
        <v>15747</v>
      </c>
      <c r="B2932" s="190" t="s">
        <v>19607</v>
      </c>
      <c r="C2932" s="190" t="s">
        <v>29812</v>
      </c>
      <c r="D2932" s="190" t="s">
        <v>29824</v>
      </c>
      <c r="E2932" s="190" t="s">
        <v>29797</v>
      </c>
      <c r="F2932" s="190" t="s">
        <v>29804</v>
      </c>
      <c r="G2932" s="190" t="s">
        <v>29797</v>
      </c>
      <c r="H2932" s="190" t="s">
        <v>32243</v>
      </c>
      <c r="I2932" s="190" t="s">
        <v>1400</v>
      </c>
      <c r="J2932" s="190" t="s">
        <v>29821</v>
      </c>
      <c r="K2932" s="190" t="s">
        <v>5062</v>
      </c>
      <c r="L2932" s="190" t="s">
        <v>1447</v>
      </c>
    </row>
    <row r="2933" spans="1:12" ht="15" x14ac:dyDescent="0.25">
      <c r="A2933" s="191" t="s">
        <v>24114</v>
      </c>
      <c r="B2933" s="192" t="s">
        <v>24115</v>
      </c>
      <c r="C2933" s="192" t="s">
        <v>29797</v>
      </c>
      <c r="D2933" s="192" t="s">
        <v>29797</v>
      </c>
      <c r="E2933" s="192" t="s">
        <v>29797</v>
      </c>
      <c r="F2933" s="192" t="s">
        <v>29797</v>
      </c>
      <c r="G2933" s="192" t="s">
        <v>29797</v>
      </c>
      <c r="H2933" s="192" t="s">
        <v>29797</v>
      </c>
      <c r="I2933" s="192" t="s">
        <v>29797</v>
      </c>
      <c r="J2933" s="192" t="s">
        <v>29797</v>
      </c>
      <c r="K2933" s="192" t="s">
        <v>29797</v>
      </c>
      <c r="L2933" s="192" t="s">
        <v>29797</v>
      </c>
    </row>
    <row r="2934" spans="1:12" ht="15" x14ac:dyDescent="0.25">
      <c r="A2934" s="189" t="s">
        <v>24116</v>
      </c>
      <c r="B2934" s="190" t="s">
        <v>19608</v>
      </c>
      <c r="C2934" s="190" t="s">
        <v>29797</v>
      </c>
      <c r="D2934" s="190" t="s">
        <v>29797</v>
      </c>
      <c r="E2934" s="190" t="s">
        <v>29797</v>
      </c>
      <c r="F2934" s="190" t="s">
        <v>29797</v>
      </c>
      <c r="G2934" s="190" t="s">
        <v>29797</v>
      </c>
      <c r="H2934" s="190" t="s">
        <v>29797</v>
      </c>
      <c r="I2934" s="190" t="s">
        <v>29797</v>
      </c>
      <c r="J2934" s="190" t="s">
        <v>29797</v>
      </c>
      <c r="K2934" s="190" t="s">
        <v>29797</v>
      </c>
      <c r="L2934" s="190" t="s">
        <v>1438</v>
      </c>
    </row>
    <row r="2935" spans="1:12" ht="15" x14ac:dyDescent="0.25">
      <c r="A2935" s="191" t="s">
        <v>24117</v>
      </c>
      <c r="B2935" s="192" t="s">
        <v>19609</v>
      </c>
      <c r="C2935" s="192" t="s">
        <v>29797</v>
      </c>
      <c r="D2935" s="192" t="s">
        <v>29797</v>
      </c>
      <c r="E2935" s="192" t="s">
        <v>29797</v>
      </c>
      <c r="F2935" s="192" t="s">
        <v>29797</v>
      </c>
      <c r="G2935" s="192" t="s">
        <v>29797</v>
      </c>
      <c r="H2935" s="192" t="s">
        <v>29797</v>
      </c>
      <c r="I2935" s="192" t="s">
        <v>29797</v>
      </c>
      <c r="J2935" s="192" t="s">
        <v>29797</v>
      </c>
      <c r="K2935" s="192" t="s">
        <v>29797</v>
      </c>
      <c r="L2935" s="192" t="s">
        <v>1438</v>
      </c>
    </row>
    <row r="2936" spans="1:12" ht="15" x14ac:dyDescent="0.25">
      <c r="A2936" s="189" t="s">
        <v>24118</v>
      </c>
      <c r="B2936" s="190" t="s">
        <v>24119</v>
      </c>
      <c r="C2936" s="190" t="s">
        <v>29797</v>
      </c>
      <c r="D2936" s="190" t="s">
        <v>29797</v>
      </c>
      <c r="E2936" s="190" t="s">
        <v>29797</v>
      </c>
      <c r="F2936" s="190" t="s">
        <v>29797</v>
      </c>
      <c r="G2936" s="190" t="s">
        <v>29797</v>
      </c>
      <c r="H2936" s="190" t="s">
        <v>29797</v>
      </c>
      <c r="I2936" s="190" t="s">
        <v>29797</v>
      </c>
      <c r="J2936" s="190" t="s">
        <v>29797</v>
      </c>
      <c r="K2936" s="190" t="s">
        <v>29797</v>
      </c>
      <c r="L2936" s="190" t="s">
        <v>29797</v>
      </c>
    </row>
    <row r="2937" spans="1:12" ht="15" x14ac:dyDescent="0.25">
      <c r="A2937" s="191" t="s">
        <v>15748</v>
      </c>
      <c r="B2937" s="192" t="s">
        <v>19610</v>
      </c>
      <c r="C2937" s="192" t="s">
        <v>29797</v>
      </c>
      <c r="D2937" s="192" t="s">
        <v>29797</v>
      </c>
      <c r="E2937" s="192" t="s">
        <v>29797</v>
      </c>
      <c r="F2937" s="192" t="s">
        <v>29797</v>
      </c>
      <c r="G2937" s="192" t="s">
        <v>29797</v>
      </c>
      <c r="H2937" s="192" t="s">
        <v>31588</v>
      </c>
      <c r="I2937" s="192" t="s">
        <v>30455</v>
      </c>
      <c r="J2937" s="192" t="s">
        <v>29870</v>
      </c>
      <c r="K2937" s="192" t="s">
        <v>8069</v>
      </c>
      <c r="L2937" s="192" t="s">
        <v>1447</v>
      </c>
    </row>
    <row r="2938" spans="1:12" ht="15" x14ac:dyDescent="0.25">
      <c r="A2938" s="189" t="s">
        <v>15749</v>
      </c>
      <c r="B2938" s="190" t="s">
        <v>24120</v>
      </c>
      <c r="C2938" s="190" t="s">
        <v>29797</v>
      </c>
      <c r="D2938" s="190" t="s">
        <v>29797</v>
      </c>
      <c r="E2938" s="190" t="s">
        <v>29797</v>
      </c>
      <c r="F2938" s="190" t="s">
        <v>29797</v>
      </c>
      <c r="G2938" s="190" t="s">
        <v>29797</v>
      </c>
      <c r="H2938" s="190" t="s">
        <v>31444</v>
      </c>
      <c r="I2938" s="190" t="s">
        <v>10588</v>
      </c>
      <c r="J2938" s="190" t="s">
        <v>31325</v>
      </c>
      <c r="K2938" s="190" t="s">
        <v>5073</v>
      </c>
      <c r="L2938" s="190" t="s">
        <v>1447</v>
      </c>
    </row>
    <row r="2939" spans="1:12" ht="15" x14ac:dyDescent="0.25">
      <c r="A2939" s="191" t="s">
        <v>24121</v>
      </c>
      <c r="B2939" s="192" t="s">
        <v>24122</v>
      </c>
      <c r="C2939" s="192" t="s">
        <v>29797</v>
      </c>
      <c r="D2939" s="192" t="s">
        <v>29797</v>
      </c>
      <c r="E2939" s="192" t="s">
        <v>29797</v>
      </c>
      <c r="F2939" s="192" t="s">
        <v>29797</v>
      </c>
      <c r="G2939" s="192" t="s">
        <v>29797</v>
      </c>
      <c r="H2939" s="192" t="s">
        <v>29797</v>
      </c>
      <c r="I2939" s="192" t="s">
        <v>29797</v>
      </c>
      <c r="J2939" s="192" t="s">
        <v>29797</v>
      </c>
      <c r="K2939" s="192" t="s">
        <v>29797</v>
      </c>
      <c r="L2939" s="192" t="s">
        <v>29797</v>
      </c>
    </row>
    <row r="2940" spans="1:12" ht="15" x14ac:dyDescent="0.25">
      <c r="A2940" s="189" t="s">
        <v>8814</v>
      </c>
      <c r="B2940" s="190" t="s">
        <v>5260</v>
      </c>
      <c r="C2940" s="190" t="s">
        <v>29797</v>
      </c>
      <c r="D2940" s="190" t="s">
        <v>29797</v>
      </c>
      <c r="E2940" s="190" t="s">
        <v>29797</v>
      </c>
      <c r="F2940" s="190" t="s">
        <v>29797</v>
      </c>
      <c r="G2940" s="190" t="s">
        <v>29797</v>
      </c>
      <c r="H2940" s="190" t="s">
        <v>31480</v>
      </c>
      <c r="I2940" s="190" t="s">
        <v>31481</v>
      </c>
      <c r="J2940" s="190" t="s">
        <v>29821</v>
      </c>
      <c r="K2940" s="190" t="s">
        <v>5062</v>
      </c>
      <c r="L2940" s="190" t="s">
        <v>1447</v>
      </c>
    </row>
    <row r="2941" spans="1:12" ht="15" x14ac:dyDescent="0.25">
      <c r="A2941" s="191" t="s">
        <v>15750</v>
      </c>
      <c r="B2941" s="192" t="s">
        <v>19611</v>
      </c>
      <c r="C2941" s="192" t="s">
        <v>29797</v>
      </c>
      <c r="D2941" s="192" t="s">
        <v>29797</v>
      </c>
      <c r="E2941" s="192" t="s">
        <v>29797</v>
      </c>
      <c r="F2941" s="192" t="s">
        <v>29797</v>
      </c>
      <c r="G2941" s="192" t="s">
        <v>29797</v>
      </c>
      <c r="H2941" s="192" t="s">
        <v>32244</v>
      </c>
      <c r="I2941" s="192" t="s">
        <v>32245</v>
      </c>
      <c r="J2941" s="192" t="s">
        <v>30104</v>
      </c>
      <c r="K2941" s="192" t="s">
        <v>11371</v>
      </c>
      <c r="L2941" s="192" t="s">
        <v>1447</v>
      </c>
    </row>
    <row r="2942" spans="1:12" ht="15" x14ac:dyDescent="0.25">
      <c r="A2942" s="189" t="s">
        <v>15751</v>
      </c>
      <c r="B2942" s="190" t="s">
        <v>24123</v>
      </c>
      <c r="C2942" s="190" t="s">
        <v>29797</v>
      </c>
      <c r="D2942" s="190" t="s">
        <v>29797</v>
      </c>
      <c r="E2942" s="190" t="s">
        <v>29797</v>
      </c>
      <c r="F2942" s="190" t="s">
        <v>29797</v>
      </c>
      <c r="G2942" s="190" t="s">
        <v>29797</v>
      </c>
      <c r="H2942" s="190" t="s">
        <v>31600</v>
      </c>
      <c r="I2942" s="190" t="s">
        <v>31601</v>
      </c>
      <c r="J2942" s="190" t="s">
        <v>29821</v>
      </c>
      <c r="K2942" s="190" t="s">
        <v>5062</v>
      </c>
      <c r="L2942" s="190" t="s">
        <v>1447</v>
      </c>
    </row>
    <row r="2943" spans="1:12" ht="15" x14ac:dyDescent="0.25">
      <c r="A2943" s="191" t="s">
        <v>15752</v>
      </c>
      <c r="B2943" s="192" t="s">
        <v>19612</v>
      </c>
      <c r="C2943" s="192" t="s">
        <v>29797</v>
      </c>
      <c r="D2943" s="192" t="s">
        <v>29797</v>
      </c>
      <c r="E2943" s="192" t="s">
        <v>29797</v>
      </c>
      <c r="F2943" s="192" t="s">
        <v>29797</v>
      </c>
      <c r="G2943" s="192" t="s">
        <v>29797</v>
      </c>
      <c r="H2943" s="192" t="s">
        <v>31460</v>
      </c>
      <c r="I2943" s="192" t="s">
        <v>29942</v>
      </c>
      <c r="J2943" s="192" t="s">
        <v>29821</v>
      </c>
      <c r="K2943" s="192" t="s">
        <v>5062</v>
      </c>
      <c r="L2943" s="192" t="s">
        <v>1447</v>
      </c>
    </row>
    <row r="2944" spans="1:12" ht="15" x14ac:dyDescent="0.25">
      <c r="A2944" s="189" t="s">
        <v>24124</v>
      </c>
      <c r="B2944" s="190" t="s">
        <v>19613</v>
      </c>
      <c r="C2944" s="190" t="s">
        <v>29797</v>
      </c>
      <c r="D2944" s="190" t="s">
        <v>29797</v>
      </c>
      <c r="E2944" s="190" t="s">
        <v>29797</v>
      </c>
      <c r="F2944" s="190" t="s">
        <v>29797</v>
      </c>
      <c r="G2944" s="190" t="s">
        <v>29797</v>
      </c>
      <c r="H2944" s="190" t="s">
        <v>29797</v>
      </c>
      <c r="I2944" s="190" t="s">
        <v>29797</v>
      </c>
      <c r="J2944" s="190" t="s">
        <v>29797</v>
      </c>
      <c r="K2944" s="190" t="s">
        <v>29797</v>
      </c>
      <c r="L2944" s="190" t="s">
        <v>2704</v>
      </c>
    </row>
    <row r="2945" spans="1:12" ht="15" x14ac:dyDescent="0.25">
      <c r="A2945" s="191" t="s">
        <v>24125</v>
      </c>
      <c r="B2945" s="192" t="s">
        <v>24126</v>
      </c>
      <c r="C2945" s="192" t="s">
        <v>29797</v>
      </c>
      <c r="D2945" s="192" t="s">
        <v>29797</v>
      </c>
      <c r="E2945" s="192" t="s">
        <v>29797</v>
      </c>
      <c r="F2945" s="192" t="s">
        <v>29797</v>
      </c>
      <c r="G2945" s="192" t="s">
        <v>29797</v>
      </c>
      <c r="H2945" s="192" t="s">
        <v>29797</v>
      </c>
      <c r="I2945" s="192" t="s">
        <v>29797</v>
      </c>
      <c r="J2945" s="192" t="s">
        <v>29797</v>
      </c>
      <c r="K2945" s="192" t="s">
        <v>29797</v>
      </c>
      <c r="L2945" s="192" t="s">
        <v>2704</v>
      </c>
    </row>
    <row r="2946" spans="1:12" ht="15" x14ac:dyDescent="0.25">
      <c r="A2946" s="189" t="s">
        <v>24127</v>
      </c>
      <c r="B2946" s="190" t="s">
        <v>5261</v>
      </c>
      <c r="C2946" s="190" t="s">
        <v>29797</v>
      </c>
      <c r="D2946" s="190" t="s">
        <v>29797</v>
      </c>
      <c r="E2946" s="190" t="s">
        <v>29797</v>
      </c>
      <c r="F2946" s="190" t="s">
        <v>29797</v>
      </c>
      <c r="G2946" s="190" t="s">
        <v>29797</v>
      </c>
      <c r="H2946" s="190" t="s">
        <v>29797</v>
      </c>
      <c r="I2946" s="190" t="s">
        <v>29797</v>
      </c>
      <c r="J2946" s="190" t="s">
        <v>29797</v>
      </c>
      <c r="K2946" s="190" t="s">
        <v>29797</v>
      </c>
      <c r="L2946" s="190" t="s">
        <v>2704</v>
      </c>
    </row>
    <row r="2947" spans="1:12" ht="15" x14ac:dyDescent="0.25">
      <c r="A2947" s="191" t="s">
        <v>15753</v>
      </c>
      <c r="B2947" s="192" t="s">
        <v>19614</v>
      </c>
      <c r="C2947" s="192" t="s">
        <v>29797</v>
      </c>
      <c r="D2947" s="192" t="s">
        <v>29797</v>
      </c>
      <c r="E2947" s="192" t="s">
        <v>30164</v>
      </c>
      <c r="F2947" s="192" t="s">
        <v>29797</v>
      </c>
      <c r="G2947" s="192" t="s">
        <v>29797</v>
      </c>
      <c r="H2947" s="192" t="s">
        <v>32246</v>
      </c>
      <c r="I2947" s="192" t="s">
        <v>32247</v>
      </c>
      <c r="J2947" s="192" t="s">
        <v>29870</v>
      </c>
      <c r="K2947" s="192" t="s">
        <v>8069</v>
      </c>
      <c r="L2947" s="192" t="s">
        <v>1447</v>
      </c>
    </row>
    <row r="2948" spans="1:12" ht="15" x14ac:dyDescent="0.25">
      <c r="A2948" s="189" t="s">
        <v>8815</v>
      </c>
      <c r="B2948" s="190" t="s">
        <v>5262</v>
      </c>
      <c r="C2948" s="190" t="s">
        <v>29797</v>
      </c>
      <c r="D2948" s="190" t="s">
        <v>29797</v>
      </c>
      <c r="E2948" s="190" t="s">
        <v>29797</v>
      </c>
      <c r="F2948" s="190" t="s">
        <v>29797</v>
      </c>
      <c r="G2948" s="190" t="s">
        <v>29797</v>
      </c>
      <c r="H2948" s="190" t="s">
        <v>32248</v>
      </c>
      <c r="I2948" s="190" t="s">
        <v>32249</v>
      </c>
      <c r="J2948" s="190" t="s">
        <v>29979</v>
      </c>
      <c r="K2948" s="190" t="s">
        <v>6308</v>
      </c>
      <c r="L2948" s="190" t="s">
        <v>1447</v>
      </c>
    </row>
    <row r="2949" spans="1:12" ht="15" x14ac:dyDescent="0.25">
      <c r="A2949" s="191" t="s">
        <v>24128</v>
      </c>
      <c r="B2949" s="192" t="s">
        <v>19615</v>
      </c>
      <c r="C2949" s="192" t="s">
        <v>29797</v>
      </c>
      <c r="D2949" s="192" t="s">
        <v>29797</v>
      </c>
      <c r="E2949" s="192" t="s">
        <v>29797</v>
      </c>
      <c r="F2949" s="192" t="s">
        <v>29797</v>
      </c>
      <c r="G2949" s="192" t="s">
        <v>29797</v>
      </c>
      <c r="H2949" s="192" t="s">
        <v>29797</v>
      </c>
      <c r="I2949" s="192" t="s">
        <v>29797</v>
      </c>
      <c r="J2949" s="192" t="s">
        <v>29797</v>
      </c>
      <c r="K2949" s="192" t="s">
        <v>29797</v>
      </c>
      <c r="L2949" s="192" t="s">
        <v>1438</v>
      </c>
    </row>
    <row r="2950" spans="1:12" ht="15" x14ac:dyDescent="0.25">
      <c r="A2950" s="189" t="s">
        <v>24129</v>
      </c>
      <c r="B2950" s="190" t="s">
        <v>5263</v>
      </c>
      <c r="C2950" s="190" t="s">
        <v>29797</v>
      </c>
      <c r="D2950" s="190" t="s">
        <v>29797</v>
      </c>
      <c r="E2950" s="190" t="s">
        <v>29797</v>
      </c>
      <c r="F2950" s="190" t="s">
        <v>29797</v>
      </c>
      <c r="G2950" s="190" t="s">
        <v>29797</v>
      </c>
      <c r="H2950" s="190" t="s">
        <v>29797</v>
      </c>
      <c r="I2950" s="190" t="s">
        <v>29797</v>
      </c>
      <c r="J2950" s="190" t="s">
        <v>29797</v>
      </c>
      <c r="K2950" s="190" t="s">
        <v>29797</v>
      </c>
      <c r="L2950" s="190" t="s">
        <v>2704</v>
      </c>
    </row>
    <row r="2951" spans="1:12" ht="15" x14ac:dyDescent="0.25">
      <c r="A2951" s="191" t="s">
        <v>8816</v>
      </c>
      <c r="B2951" s="192" t="s">
        <v>5264</v>
      </c>
      <c r="C2951" s="192" t="s">
        <v>29797</v>
      </c>
      <c r="D2951" s="192" t="s">
        <v>29797</v>
      </c>
      <c r="E2951" s="192" t="s">
        <v>29797</v>
      </c>
      <c r="F2951" s="192" t="s">
        <v>29797</v>
      </c>
      <c r="G2951" s="192" t="s">
        <v>29797</v>
      </c>
      <c r="H2951" s="192" t="s">
        <v>31376</v>
      </c>
      <c r="I2951" s="192" t="s">
        <v>5062</v>
      </c>
      <c r="J2951" s="192" t="s">
        <v>29821</v>
      </c>
      <c r="K2951" s="192" t="s">
        <v>5062</v>
      </c>
      <c r="L2951" s="192" t="s">
        <v>1447</v>
      </c>
    </row>
    <row r="2952" spans="1:12" ht="15" x14ac:dyDescent="0.25">
      <c r="A2952" s="189" t="s">
        <v>8817</v>
      </c>
      <c r="B2952" s="190" t="s">
        <v>5265</v>
      </c>
      <c r="C2952" s="190" t="s">
        <v>29797</v>
      </c>
      <c r="D2952" s="190" t="s">
        <v>29797</v>
      </c>
      <c r="E2952" s="190" t="s">
        <v>29797</v>
      </c>
      <c r="F2952" s="190" t="s">
        <v>29797</v>
      </c>
      <c r="G2952" s="190" t="s">
        <v>29797</v>
      </c>
      <c r="H2952" s="190" t="s">
        <v>29797</v>
      </c>
      <c r="I2952" s="190" t="s">
        <v>29797</v>
      </c>
      <c r="J2952" s="190" t="s">
        <v>29797</v>
      </c>
      <c r="K2952" s="190" t="s">
        <v>29797</v>
      </c>
      <c r="L2952" s="190" t="s">
        <v>1447</v>
      </c>
    </row>
    <row r="2953" spans="1:12" ht="15" x14ac:dyDescent="0.25">
      <c r="A2953" s="191" t="s">
        <v>15754</v>
      </c>
      <c r="B2953" s="192" t="s">
        <v>19616</v>
      </c>
      <c r="C2953" s="192" t="s">
        <v>29797</v>
      </c>
      <c r="D2953" s="192" t="s">
        <v>29797</v>
      </c>
      <c r="E2953" s="192" t="s">
        <v>29797</v>
      </c>
      <c r="F2953" s="192" t="s">
        <v>29797</v>
      </c>
      <c r="G2953" s="192" t="s">
        <v>29797</v>
      </c>
      <c r="H2953" s="192" t="s">
        <v>29797</v>
      </c>
      <c r="I2953" s="192" t="s">
        <v>29797</v>
      </c>
      <c r="J2953" s="192" t="s">
        <v>29797</v>
      </c>
      <c r="K2953" s="192" t="s">
        <v>29797</v>
      </c>
      <c r="L2953" s="192" t="s">
        <v>29797</v>
      </c>
    </row>
    <row r="2954" spans="1:12" ht="15" x14ac:dyDescent="0.25">
      <c r="A2954" s="189" t="s">
        <v>15755</v>
      </c>
      <c r="B2954" s="190" t="s">
        <v>19617</v>
      </c>
      <c r="C2954" s="190" t="s">
        <v>29797</v>
      </c>
      <c r="D2954" s="190" t="s">
        <v>29797</v>
      </c>
      <c r="E2954" s="190" t="s">
        <v>29797</v>
      </c>
      <c r="F2954" s="190" t="s">
        <v>29797</v>
      </c>
      <c r="G2954" s="190" t="s">
        <v>29797</v>
      </c>
      <c r="H2954" s="190" t="s">
        <v>31402</v>
      </c>
      <c r="I2954" s="190" t="s">
        <v>31403</v>
      </c>
      <c r="J2954" s="190" t="s">
        <v>29821</v>
      </c>
      <c r="K2954" s="190" t="s">
        <v>5062</v>
      </c>
      <c r="L2954" s="190" t="s">
        <v>1447</v>
      </c>
    </row>
    <row r="2955" spans="1:12" ht="15" x14ac:dyDescent="0.25">
      <c r="A2955" s="191" t="s">
        <v>24130</v>
      </c>
      <c r="B2955" s="192" t="s">
        <v>24131</v>
      </c>
      <c r="C2955" s="192" t="s">
        <v>29797</v>
      </c>
      <c r="D2955" s="192" t="s">
        <v>29797</v>
      </c>
      <c r="E2955" s="192" t="s">
        <v>29797</v>
      </c>
      <c r="F2955" s="192" t="s">
        <v>29797</v>
      </c>
      <c r="G2955" s="192" t="s">
        <v>29797</v>
      </c>
      <c r="H2955" s="192" t="s">
        <v>29797</v>
      </c>
      <c r="I2955" s="192" t="s">
        <v>29797</v>
      </c>
      <c r="J2955" s="192" t="s">
        <v>29797</v>
      </c>
      <c r="K2955" s="192" t="s">
        <v>29797</v>
      </c>
      <c r="L2955" s="192" t="s">
        <v>2704</v>
      </c>
    </row>
    <row r="2956" spans="1:12" ht="15" x14ac:dyDescent="0.25">
      <c r="A2956" s="189" t="s">
        <v>7670</v>
      </c>
      <c r="B2956" s="190" t="s">
        <v>7671</v>
      </c>
      <c r="C2956" s="190" t="s">
        <v>29797</v>
      </c>
      <c r="D2956" s="190" t="s">
        <v>29797</v>
      </c>
      <c r="E2956" s="190" t="s">
        <v>29797</v>
      </c>
      <c r="F2956" s="190" t="s">
        <v>29797</v>
      </c>
      <c r="G2956" s="190" t="s">
        <v>29797</v>
      </c>
      <c r="H2956" s="190" t="s">
        <v>29797</v>
      </c>
      <c r="I2956" s="190" t="s">
        <v>29797</v>
      </c>
      <c r="J2956" s="190" t="s">
        <v>29821</v>
      </c>
      <c r="K2956" s="190" t="s">
        <v>5062</v>
      </c>
      <c r="L2956" s="190" t="s">
        <v>1447</v>
      </c>
    </row>
    <row r="2957" spans="1:12" ht="15" x14ac:dyDescent="0.25">
      <c r="A2957" s="191" t="s">
        <v>15756</v>
      </c>
      <c r="B2957" s="192" t="s">
        <v>24132</v>
      </c>
      <c r="C2957" s="192" t="s">
        <v>29797</v>
      </c>
      <c r="D2957" s="192" t="s">
        <v>29797</v>
      </c>
      <c r="E2957" s="192" t="s">
        <v>29797</v>
      </c>
      <c r="F2957" s="192" t="s">
        <v>29797</v>
      </c>
      <c r="G2957" s="192" t="s">
        <v>29797</v>
      </c>
      <c r="H2957" s="192" t="s">
        <v>32141</v>
      </c>
      <c r="I2957" s="192" t="s">
        <v>1405</v>
      </c>
      <c r="J2957" s="192" t="s">
        <v>29821</v>
      </c>
      <c r="K2957" s="192" t="s">
        <v>5062</v>
      </c>
      <c r="L2957" s="192" t="s">
        <v>1447</v>
      </c>
    </row>
    <row r="2958" spans="1:12" ht="15" x14ac:dyDescent="0.25">
      <c r="A2958" s="189" t="s">
        <v>24133</v>
      </c>
      <c r="B2958" s="190" t="s">
        <v>24134</v>
      </c>
      <c r="C2958" s="190" t="s">
        <v>29797</v>
      </c>
      <c r="D2958" s="190" t="s">
        <v>29797</v>
      </c>
      <c r="E2958" s="190" t="s">
        <v>29797</v>
      </c>
      <c r="F2958" s="190" t="s">
        <v>29797</v>
      </c>
      <c r="G2958" s="190" t="s">
        <v>29797</v>
      </c>
      <c r="H2958" s="190" t="s">
        <v>32250</v>
      </c>
      <c r="I2958" s="190" t="s">
        <v>5073</v>
      </c>
      <c r="J2958" s="190" t="s">
        <v>31325</v>
      </c>
      <c r="K2958" s="190" t="s">
        <v>5073</v>
      </c>
      <c r="L2958" s="190" t="s">
        <v>1447</v>
      </c>
    </row>
    <row r="2959" spans="1:12" ht="15" x14ac:dyDescent="0.25">
      <c r="A2959" s="191" t="s">
        <v>24135</v>
      </c>
      <c r="B2959" s="192" t="s">
        <v>5266</v>
      </c>
      <c r="C2959" s="192" t="s">
        <v>29797</v>
      </c>
      <c r="D2959" s="192" t="s">
        <v>29797</v>
      </c>
      <c r="E2959" s="192" t="s">
        <v>29797</v>
      </c>
      <c r="F2959" s="192" t="s">
        <v>29797</v>
      </c>
      <c r="G2959" s="192" t="s">
        <v>29797</v>
      </c>
      <c r="H2959" s="192" t="s">
        <v>29797</v>
      </c>
      <c r="I2959" s="192" t="s">
        <v>29797</v>
      </c>
      <c r="J2959" s="192" t="s">
        <v>29797</v>
      </c>
      <c r="K2959" s="192" t="s">
        <v>29797</v>
      </c>
      <c r="L2959" s="192" t="s">
        <v>29797</v>
      </c>
    </row>
    <row r="2960" spans="1:12" ht="15" x14ac:dyDescent="0.25">
      <c r="A2960" s="189" t="s">
        <v>8818</v>
      </c>
      <c r="B2960" s="190" t="s">
        <v>5267</v>
      </c>
      <c r="C2960" s="190" t="s">
        <v>29797</v>
      </c>
      <c r="D2960" s="190" t="s">
        <v>29797</v>
      </c>
      <c r="E2960" s="190" t="s">
        <v>29797</v>
      </c>
      <c r="F2960" s="190" t="s">
        <v>29797</v>
      </c>
      <c r="G2960" s="190" t="s">
        <v>29797</v>
      </c>
      <c r="H2960" s="190" t="s">
        <v>29797</v>
      </c>
      <c r="I2960" s="190" t="s">
        <v>29797</v>
      </c>
      <c r="J2960" s="190" t="s">
        <v>29797</v>
      </c>
      <c r="K2960" s="190" t="s">
        <v>29797</v>
      </c>
      <c r="L2960" s="190" t="s">
        <v>29797</v>
      </c>
    </row>
    <row r="2961" spans="1:12" ht="15" x14ac:dyDescent="0.25">
      <c r="A2961" s="191" t="s">
        <v>24136</v>
      </c>
      <c r="B2961" s="192" t="s">
        <v>24137</v>
      </c>
      <c r="C2961" s="192" t="s">
        <v>29797</v>
      </c>
      <c r="D2961" s="192" t="s">
        <v>29797</v>
      </c>
      <c r="E2961" s="192" t="s">
        <v>29797</v>
      </c>
      <c r="F2961" s="192" t="s">
        <v>29797</v>
      </c>
      <c r="G2961" s="192" t="s">
        <v>29797</v>
      </c>
      <c r="H2961" s="192" t="s">
        <v>29797</v>
      </c>
      <c r="I2961" s="192" t="s">
        <v>29797</v>
      </c>
      <c r="J2961" s="192" t="s">
        <v>29797</v>
      </c>
      <c r="K2961" s="192" t="s">
        <v>29797</v>
      </c>
      <c r="L2961" s="192" t="s">
        <v>1447</v>
      </c>
    </row>
    <row r="2962" spans="1:12" ht="15" x14ac:dyDescent="0.25">
      <c r="A2962" s="189" t="s">
        <v>8819</v>
      </c>
      <c r="B2962" s="190" t="s">
        <v>5268</v>
      </c>
      <c r="C2962" s="190" t="s">
        <v>29797</v>
      </c>
      <c r="D2962" s="190" t="s">
        <v>29797</v>
      </c>
      <c r="E2962" s="190" t="s">
        <v>29797</v>
      </c>
      <c r="F2962" s="190" t="s">
        <v>29797</v>
      </c>
      <c r="G2962" s="190" t="s">
        <v>29797</v>
      </c>
      <c r="H2962" s="190" t="s">
        <v>29797</v>
      </c>
      <c r="I2962" s="190" t="s">
        <v>29797</v>
      </c>
      <c r="J2962" s="190" t="s">
        <v>29797</v>
      </c>
      <c r="K2962" s="190" t="s">
        <v>29797</v>
      </c>
      <c r="L2962" s="190" t="s">
        <v>29797</v>
      </c>
    </row>
    <row r="2963" spans="1:12" ht="15" x14ac:dyDescent="0.25">
      <c r="A2963" s="191" t="s">
        <v>8820</v>
      </c>
      <c r="B2963" s="192" t="s">
        <v>5269</v>
      </c>
      <c r="C2963" s="192" t="s">
        <v>29797</v>
      </c>
      <c r="D2963" s="192" t="s">
        <v>29797</v>
      </c>
      <c r="E2963" s="192" t="s">
        <v>29797</v>
      </c>
      <c r="F2963" s="192" t="s">
        <v>29797</v>
      </c>
      <c r="G2963" s="192" t="s">
        <v>29797</v>
      </c>
      <c r="H2963" s="192" t="s">
        <v>29797</v>
      </c>
      <c r="I2963" s="192" t="s">
        <v>29797</v>
      </c>
      <c r="J2963" s="192" t="s">
        <v>29797</v>
      </c>
      <c r="K2963" s="192" t="s">
        <v>29797</v>
      </c>
      <c r="L2963" s="192" t="s">
        <v>29797</v>
      </c>
    </row>
    <row r="2964" spans="1:12" ht="15" x14ac:dyDescent="0.25">
      <c r="A2964" s="189" t="s">
        <v>8821</v>
      </c>
      <c r="B2964" s="190" t="s">
        <v>5270</v>
      </c>
      <c r="C2964" s="190" t="s">
        <v>29797</v>
      </c>
      <c r="D2964" s="190" t="s">
        <v>29797</v>
      </c>
      <c r="E2964" s="190" t="s">
        <v>29797</v>
      </c>
      <c r="F2964" s="190" t="s">
        <v>29797</v>
      </c>
      <c r="G2964" s="190" t="s">
        <v>29797</v>
      </c>
      <c r="H2964" s="190" t="s">
        <v>29797</v>
      </c>
      <c r="I2964" s="190" t="s">
        <v>29797</v>
      </c>
      <c r="J2964" s="190" t="s">
        <v>29797</v>
      </c>
      <c r="K2964" s="190" t="s">
        <v>29797</v>
      </c>
      <c r="L2964" s="190" t="s">
        <v>29797</v>
      </c>
    </row>
    <row r="2965" spans="1:12" ht="15" x14ac:dyDescent="0.25">
      <c r="A2965" s="191" t="s">
        <v>24138</v>
      </c>
      <c r="B2965" s="192" t="s">
        <v>24139</v>
      </c>
      <c r="C2965" s="192" t="s">
        <v>29797</v>
      </c>
      <c r="D2965" s="192" t="s">
        <v>29797</v>
      </c>
      <c r="E2965" s="192" t="s">
        <v>29797</v>
      </c>
      <c r="F2965" s="192" t="s">
        <v>29797</v>
      </c>
      <c r="G2965" s="192" t="s">
        <v>29797</v>
      </c>
      <c r="H2965" s="192" t="s">
        <v>31376</v>
      </c>
      <c r="I2965" s="192" t="s">
        <v>5062</v>
      </c>
      <c r="J2965" s="192" t="s">
        <v>29821</v>
      </c>
      <c r="K2965" s="192" t="s">
        <v>5062</v>
      </c>
      <c r="L2965" s="192" t="s">
        <v>1447</v>
      </c>
    </row>
    <row r="2966" spans="1:12" ht="15" x14ac:dyDescent="0.25">
      <c r="A2966" s="189" t="s">
        <v>24140</v>
      </c>
      <c r="B2966" s="190" t="s">
        <v>24141</v>
      </c>
      <c r="C2966" s="190" t="s">
        <v>29797</v>
      </c>
      <c r="D2966" s="190" t="s">
        <v>29797</v>
      </c>
      <c r="E2966" s="190" t="s">
        <v>29797</v>
      </c>
      <c r="F2966" s="190" t="s">
        <v>29797</v>
      </c>
      <c r="G2966" s="190" t="s">
        <v>29797</v>
      </c>
      <c r="H2966" s="190" t="s">
        <v>29797</v>
      </c>
      <c r="I2966" s="190" t="s">
        <v>29797</v>
      </c>
      <c r="J2966" s="190" t="s">
        <v>29797</v>
      </c>
      <c r="K2966" s="190" t="s">
        <v>29797</v>
      </c>
      <c r="L2966" s="190" t="s">
        <v>1447</v>
      </c>
    </row>
    <row r="2967" spans="1:12" ht="15" x14ac:dyDescent="0.25">
      <c r="A2967" s="191" t="s">
        <v>8822</v>
      </c>
      <c r="B2967" s="192" t="s">
        <v>5271</v>
      </c>
      <c r="C2967" s="192" t="s">
        <v>29797</v>
      </c>
      <c r="D2967" s="192" t="s">
        <v>29797</v>
      </c>
      <c r="E2967" s="192" t="s">
        <v>29797</v>
      </c>
      <c r="F2967" s="192" t="s">
        <v>29797</v>
      </c>
      <c r="G2967" s="192" t="s">
        <v>29797</v>
      </c>
      <c r="H2967" s="192" t="s">
        <v>31374</v>
      </c>
      <c r="I2967" s="192" t="s">
        <v>30278</v>
      </c>
      <c r="J2967" s="192" t="s">
        <v>29821</v>
      </c>
      <c r="K2967" s="192" t="s">
        <v>5062</v>
      </c>
      <c r="L2967" s="192" t="s">
        <v>1447</v>
      </c>
    </row>
    <row r="2968" spans="1:12" ht="15" x14ac:dyDescent="0.25">
      <c r="A2968" s="189" t="s">
        <v>15757</v>
      </c>
      <c r="B2968" s="190" t="s">
        <v>19618</v>
      </c>
      <c r="C2968" s="190" t="s">
        <v>29797</v>
      </c>
      <c r="D2968" s="190" t="s">
        <v>29797</v>
      </c>
      <c r="E2968" s="190" t="s">
        <v>29797</v>
      </c>
      <c r="F2968" s="190" t="s">
        <v>29797</v>
      </c>
      <c r="G2968" s="190" t="s">
        <v>29797</v>
      </c>
      <c r="H2968" s="190" t="s">
        <v>31458</v>
      </c>
      <c r="I2968" s="190" t="s">
        <v>31459</v>
      </c>
      <c r="J2968" s="190" t="s">
        <v>29821</v>
      </c>
      <c r="K2968" s="190" t="s">
        <v>5062</v>
      </c>
      <c r="L2968" s="190" t="s">
        <v>1447</v>
      </c>
    </row>
    <row r="2969" spans="1:12" ht="15" x14ac:dyDescent="0.25">
      <c r="A2969" s="191" t="s">
        <v>15758</v>
      </c>
      <c r="B2969" s="192" t="s">
        <v>24142</v>
      </c>
      <c r="C2969" s="192" t="s">
        <v>29797</v>
      </c>
      <c r="D2969" s="192" t="s">
        <v>29797</v>
      </c>
      <c r="E2969" s="192" t="s">
        <v>29797</v>
      </c>
      <c r="F2969" s="192" t="s">
        <v>29797</v>
      </c>
      <c r="G2969" s="192" t="s">
        <v>29797</v>
      </c>
      <c r="H2969" s="192" t="s">
        <v>31605</v>
      </c>
      <c r="I2969" s="192" t="s">
        <v>31606</v>
      </c>
      <c r="J2969" s="192" t="s">
        <v>29821</v>
      </c>
      <c r="K2969" s="192" t="s">
        <v>5062</v>
      </c>
      <c r="L2969" s="192" t="s">
        <v>1447</v>
      </c>
    </row>
    <row r="2970" spans="1:12" ht="15" x14ac:dyDescent="0.25">
      <c r="A2970" s="189" t="s">
        <v>7672</v>
      </c>
      <c r="B2970" s="190" t="s">
        <v>7673</v>
      </c>
      <c r="C2970" s="190" t="s">
        <v>29929</v>
      </c>
      <c r="D2970" s="190" t="s">
        <v>29930</v>
      </c>
      <c r="E2970" s="190" t="s">
        <v>30165</v>
      </c>
      <c r="F2970" s="190" t="s">
        <v>29804</v>
      </c>
      <c r="G2970" s="190" t="s">
        <v>30166</v>
      </c>
      <c r="H2970" s="190" t="s">
        <v>31402</v>
      </c>
      <c r="I2970" s="190" t="s">
        <v>31403</v>
      </c>
      <c r="J2970" s="190" t="s">
        <v>29821</v>
      </c>
      <c r="K2970" s="190" t="s">
        <v>5062</v>
      </c>
      <c r="L2970" s="190" t="s">
        <v>1447</v>
      </c>
    </row>
    <row r="2971" spans="1:12" ht="15" x14ac:dyDescent="0.25">
      <c r="A2971" s="191" t="s">
        <v>15759</v>
      </c>
      <c r="B2971" s="192" t="s">
        <v>19619</v>
      </c>
      <c r="C2971" s="192" t="s">
        <v>29797</v>
      </c>
      <c r="D2971" s="192" t="s">
        <v>29797</v>
      </c>
      <c r="E2971" s="192" t="s">
        <v>29797</v>
      </c>
      <c r="F2971" s="192" t="s">
        <v>29797</v>
      </c>
      <c r="G2971" s="192" t="s">
        <v>29797</v>
      </c>
      <c r="H2971" s="192" t="s">
        <v>32251</v>
      </c>
      <c r="I2971" s="192" t="s">
        <v>32252</v>
      </c>
      <c r="J2971" s="192" t="s">
        <v>29870</v>
      </c>
      <c r="K2971" s="192" t="s">
        <v>8069</v>
      </c>
      <c r="L2971" s="192" t="s">
        <v>1447</v>
      </c>
    </row>
    <row r="2972" spans="1:12" ht="15" x14ac:dyDescent="0.25">
      <c r="A2972" s="189" t="s">
        <v>24143</v>
      </c>
      <c r="B2972" s="190" t="s">
        <v>5272</v>
      </c>
      <c r="C2972" s="190" t="s">
        <v>29797</v>
      </c>
      <c r="D2972" s="190" t="s">
        <v>29797</v>
      </c>
      <c r="E2972" s="190" t="s">
        <v>29797</v>
      </c>
      <c r="F2972" s="190" t="s">
        <v>29797</v>
      </c>
      <c r="G2972" s="190" t="s">
        <v>29797</v>
      </c>
      <c r="H2972" s="190" t="s">
        <v>29797</v>
      </c>
      <c r="I2972" s="190" t="s">
        <v>29797</v>
      </c>
      <c r="J2972" s="190" t="s">
        <v>29797</v>
      </c>
      <c r="K2972" s="190" t="s">
        <v>29797</v>
      </c>
      <c r="L2972" s="190" t="s">
        <v>1439</v>
      </c>
    </row>
    <row r="2973" spans="1:12" ht="15" x14ac:dyDescent="0.25">
      <c r="A2973" s="191" t="s">
        <v>7674</v>
      </c>
      <c r="B2973" s="192" t="s">
        <v>7675</v>
      </c>
      <c r="C2973" s="192" t="s">
        <v>29797</v>
      </c>
      <c r="D2973" s="192" t="s">
        <v>29797</v>
      </c>
      <c r="E2973" s="192" t="s">
        <v>29797</v>
      </c>
      <c r="F2973" s="192" t="s">
        <v>29797</v>
      </c>
      <c r="G2973" s="192" t="s">
        <v>29797</v>
      </c>
      <c r="H2973" s="192" t="s">
        <v>32253</v>
      </c>
      <c r="I2973" s="192" t="s">
        <v>32254</v>
      </c>
      <c r="J2973" s="192" t="s">
        <v>31325</v>
      </c>
      <c r="K2973" s="192" t="s">
        <v>5073</v>
      </c>
      <c r="L2973" s="192" t="s">
        <v>1447</v>
      </c>
    </row>
    <row r="2974" spans="1:12" ht="15" x14ac:dyDescent="0.25">
      <c r="A2974" s="189" t="s">
        <v>8823</v>
      </c>
      <c r="B2974" s="190" t="s">
        <v>5273</v>
      </c>
      <c r="C2974" s="190" t="s">
        <v>29797</v>
      </c>
      <c r="D2974" s="190" t="s">
        <v>29797</v>
      </c>
      <c r="E2974" s="190" t="s">
        <v>29797</v>
      </c>
      <c r="F2974" s="190" t="s">
        <v>29797</v>
      </c>
      <c r="G2974" s="190" t="s">
        <v>29797</v>
      </c>
      <c r="H2974" s="190" t="s">
        <v>31376</v>
      </c>
      <c r="I2974" s="190" t="s">
        <v>5062</v>
      </c>
      <c r="J2974" s="190" t="s">
        <v>29821</v>
      </c>
      <c r="K2974" s="190" t="s">
        <v>5062</v>
      </c>
      <c r="L2974" s="190" t="s">
        <v>1447</v>
      </c>
    </row>
    <row r="2975" spans="1:12" ht="15" x14ac:dyDescent="0.25">
      <c r="A2975" s="191" t="s">
        <v>15760</v>
      </c>
      <c r="B2975" s="192" t="s">
        <v>19620</v>
      </c>
      <c r="C2975" s="192" t="s">
        <v>29812</v>
      </c>
      <c r="D2975" s="192" t="s">
        <v>29824</v>
      </c>
      <c r="E2975" s="192" t="s">
        <v>30070</v>
      </c>
      <c r="F2975" s="192" t="s">
        <v>29804</v>
      </c>
      <c r="G2975" s="192" t="s">
        <v>29826</v>
      </c>
      <c r="H2975" s="192" t="s">
        <v>31600</v>
      </c>
      <c r="I2975" s="192" t="s">
        <v>31601</v>
      </c>
      <c r="J2975" s="192" t="s">
        <v>29821</v>
      </c>
      <c r="K2975" s="192" t="s">
        <v>5062</v>
      </c>
      <c r="L2975" s="192" t="s">
        <v>1447</v>
      </c>
    </row>
    <row r="2976" spans="1:12" ht="15" x14ac:dyDescent="0.25">
      <c r="A2976" s="189" t="s">
        <v>8824</v>
      </c>
      <c r="B2976" s="190" t="s">
        <v>5274</v>
      </c>
      <c r="C2976" s="190" t="s">
        <v>29797</v>
      </c>
      <c r="D2976" s="190" t="s">
        <v>29797</v>
      </c>
      <c r="E2976" s="190" t="s">
        <v>29797</v>
      </c>
      <c r="F2976" s="190" t="s">
        <v>29797</v>
      </c>
      <c r="G2976" s="190" t="s">
        <v>29797</v>
      </c>
      <c r="H2976" s="190" t="s">
        <v>31600</v>
      </c>
      <c r="I2976" s="190" t="s">
        <v>31601</v>
      </c>
      <c r="J2976" s="190" t="s">
        <v>29821</v>
      </c>
      <c r="K2976" s="190" t="s">
        <v>5062</v>
      </c>
      <c r="L2976" s="190" t="s">
        <v>1447</v>
      </c>
    </row>
    <row r="2977" spans="1:12" ht="15" x14ac:dyDescent="0.25">
      <c r="A2977" s="191" t="s">
        <v>15761</v>
      </c>
      <c r="B2977" s="192" t="s">
        <v>19621</v>
      </c>
      <c r="C2977" s="192" t="s">
        <v>29797</v>
      </c>
      <c r="D2977" s="192" t="s">
        <v>29797</v>
      </c>
      <c r="E2977" s="192" t="s">
        <v>29797</v>
      </c>
      <c r="F2977" s="192" t="s">
        <v>29797</v>
      </c>
      <c r="G2977" s="192" t="s">
        <v>29797</v>
      </c>
      <c r="H2977" s="192" t="s">
        <v>29797</v>
      </c>
      <c r="I2977" s="192" t="s">
        <v>29797</v>
      </c>
      <c r="J2977" s="192" t="s">
        <v>29797</v>
      </c>
      <c r="K2977" s="192" t="s">
        <v>29797</v>
      </c>
      <c r="L2977" s="192" t="s">
        <v>29797</v>
      </c>
    </row>
    <row r="2978" spans="1:12" ht="15" x14ac:dyDescent="0.25">
      <c r="A2978" s="189" t="s">
        <v>8825</v>
      </c>
      <c r="B2978" s="190" t="s">
        <v>5275</v>
      </c>
      <c r="C2978" s="190" t="s">
        <v>29828</v>
      </c>
      <c r="D2978" s="190" t="s">
        <v>30030</v>
      </c>
      <c r="E2978" s="190" t="s">
        <v>30167</v>
      </c>
      <c r="F2978" s="190" t="s">
        <v>29804</v>
      </c>
      <c r="G2978" s="190" t="s">
        <v>29838</v>
      </c>
      <c r="H2978" s="190" t="s">
        <v>31376</v>
      </c>
      <c r="I2978" s="190" t="s">
        <v>5062</v>
      </c>
      <c r="J2978" s="190" t="s">
        <v>29821</v>
      </c>
      <c r="K2978" s="190" t="s">
        <v>5062</v>
      </c>
      <c r="L2978" s="190" t="s">
        <v>1447</v>
      </c>
    </row>
    <row r="2979" spans="1:12" ht="15" x14ac:dyDescent="0.25">
      <c r="A2979" s="191" t="s">
        <v>8826</v>
      </c>
      <c r="B2979" s="192" t="s">
        <v>5276</v>
      </c>
      <c r="C2979" s="192" t="s">
        <v>29797</v>
      </c>
      <c r="D2979" s="192" t="s">
        <v>29797</v>
      </c>
      <c r="E2979" s="192" t="s">
        <v>29797</v>
      </c>
      <c r="F2979" s="192" t="s">
        <v>29797</v>
      </c>
      <c r="G2979" s="192" t="s">
        <v>29797</v>
      </c>
      <c r="H2979" s="192" t="s">
        <v>31374</v>
      </c>
      <c r="I2979" s="192" t="s">
        <v>30278</v>
      </c>
      <c r="J2979" s="192" t="s">
        <v>29821</v>
      </c>
      <c r="K2979" s="192" t="s">
        <v>5062</v>
      </c>
      <c r="L2979" s="192" t="s">
        <v>1447</v>
      </c>
    </row>
    <row r="2980" spans="1:12" ht="15" x14ac:dyDescent="0.25">
      <c r="A2980" s="189" t="s">
        <v>15762</v>
      </c>
      <c r="B2980" s="190" t="s">
        <v>24144</v>
      </c>
      <c r="C2980" s="190" t="s">
        <v>29797</v>
      </c>
      <c r="D2980" s="190" t="s">
        <v>29797</v>
      </c>
      <c r="E2980" s="190" t="s">
        <v>29797</v>
      </c>
      <c r="F2980" s="190" t="s">
        <v>29797</v>
      </c>
      <c r="G2980" s="190" t="s">
        <v>29797</v>
      </c>
      <c r="H2980" s="190" t="s">
        <v>31740</v>
      </c>
      <c r="I2980" s="190" t="s">
        <v>5073</v>
      </c>
      <c r="J2980" s="190" t="s">
        <v>31325</v>
      </c>
      <c r="K2980" s="190" t="s">
        <v>5073</v>
      </c>
      <c r="L2980" s="190" t="s">
        <v>1447</v>
      </c>
    </row>
    <row r="2981" spans="1:12" ht="15" x14ac:dyDescent="0.25">
      <c r="A2981" s="191" t="s">
        <v>8827</v>
      </c>
      <c r="B2981" s="192" t="s">
        <v>5277</v>
      </c>
      <c r="C2981" s="192" t="s">
        <v>30152</v>
      </c>
      <c r="D2981" s="192" t="s">
        <v>30168</v>
      </c>
      <c r="E2981" s="192" t="s">
        <v>30169</v>
      </c>
      <c r="F2981" s="192" t="s">
        <v>29804</v>
      </c>
      <c r="G2981" s="192" t="s">
        <v>30005</v>
      </c>
      <c r="H2981" s="192" t="s">
        <v>32223</v>
      </c>
      <c r="I2981" s="192" t="s">
        <v>1397</v>
      </c>
      <c r="J2981" s="192" t="s">
        <v>29821</v>
      </c>
      <c r="K2981" s="192" t="s">
        <v>5062</v>
      </c>
      <c r="L2981" s="192" t="s">
        <v>1447</v>
      </c>
    </row>
    <row r="2982" spans="1:12" ht="15" x14ac:dyDescent="0.25">
      <c r="A2982" s="189" t="s">
        <v>7676</v>
      </c>
      <c r="B2982" s="190" t="s">
        <v>7677</v>
      </c>
      <c r="C2982" s="190" t="s">
        <v>29797</v>
      </c>
      <c r="D2982" s="190" t="s">
        <v>29797</v>
      </c>
      <c r="E2982" s="190" t="s">
        <v>29797</v>
      </c>
      <c r="F2982" s="190" t="s">
        <v>29797</v>
      </c>
      <c r="G2982" s="190" t="s">
        <v>29797</v>
      </c>
      <c r="H2982" s="190" t="s">
        <v>31468</v>
      </c>
      <c r="I2982" s="190" t="s">
        <v>31469</v>
      </c>
      <c r="J2982" s="190" t="s">
        <v>29821</v>
      </c>
      <c r="K2982" s="190" t="s">
        <v>5062</v>
      </c>
      <c r="L2982" s="190" t="s">
        <v>1447</v>
      </c>
    </row>
    <row r="2983" spans="1:12" ht="15" x14ac:dyDescent="0.25">
      <c r="A2983" s="191" t="s">
        <v>15763</v>
      </c>
      <c r="B2983" s="192" t="s">
        <v>19622</v>
      </c>
      <c r="C2983" s="192" t="s">
        <v>29797</v>
      </c>
      <c r="D2983" s="192" t="s">
        <v>29797</v>
      </c>
      <c r="E2983" s="192" t="s">
        <v>29797</v>
      </c>
      <c r="F2983" s="192" t="s">
        <v>29797</v>
      </c>
      <c r="G2983" s="192" t="s">
        <v>29797</v>
      </c>
      <c r="H2983" s="192" t="s">
        <v>31597</v>
      </c>
      <c r="I2983" s="192" t="s">
        <v>30124</v>
      </c>
      <c r="J2983" s="192" t="s">
        <v>29821</v>
      </c>
      <c r="K2983" s="192" t="s">
        <v>5062</v>
      </c>
      <c r="L2983" s="192" t="s">
        <v>1447</v>
      </c>
    </row>
    <row r="2984" spans="1:12" ht="15" x14ac:dyDescent="0.25">
      <c r="A2984" s="189" t="s">
        <v>8828</v>
      </c>
      <c r="B2984" s="190" t="s">
        <v>5278</v>
      </c>
      <c r="C2984" s="190" t="s">
        <v>29797</v>
      </c>
      <c r="D2984" s="190" t="s">
        <v>29797</v>
      </c>
      <c r="E2984" s="190" t="s">
        <v>29797</v>
      </c>
      <c r="F2984" s="190" t="s">
        <v>29797</v>
      </c>
      <c r="G2984" s="190" t="s">
        <v>29797</v>
      </c>
      <c r="H2984" s="190" t="s">
        <v>29797</v>
      </c>
      <c r="I2984" s="190" t="s">
        <v>29797</v>
      </c>
      <c r="J2984" s="190" t="s">
        <v>29797</v>
      </c>
      <c r="K2984" s="190" t="s">
        <v>29797</v>
      </c>
      <c r="L2984" s="190" t="s">
        <v>29797</v>
      </c>
    </row>
    <row r="2985" spans="1:12" ht="15" x14ac:dyDescent="0.25">
      <c r="A2985" s="191" t="s">
        <v>24145</v>
      </c>
      <c r="B2985" s="192" t="s">
        <v>24146</v>
      </c>
      <c r="C2985" s="192" t="s">
        <v>29797</v>
      </c>
      <c r="D2985" s="192" t="s">
        <v>29797</v>
      </c>
      <c r="E2985" s="192" t="s">
        <v>29797</v>
      </c>
      <c r="F2985" s="192" t="s">
        <v>29797</v>
      </c>
      <c r="G2985" s="192" t="s">
        <v>29797</v>
      </c>
      <c r="H2985" s="192" t="s">
        <v>31374</v>
      </c>
      <c r="I2985" s="192" t="s">
        <v>30278</v>
      </c>
      <c r="J2985" s="192" t="s">
        <v>29821</v>
      </c>
      <c r="K2985" s="192" t="s">
        <v>5062</v>
      </c>
      <c r="L2985" s="192" t="s">
        <v>1447</v>
      </c>
    </row>
    <row r="2986" spans="1:12" ht="15" x14ac:dyDescent="0.25">
      <c r="A2986" s="189" t="s">
        <v>24147</v>
      </c>
      <c r="B2986" s="190" t="s">
        <v>24148</v>
      </c>
      <c r="C2986" s="190" t="s">
        <v>29797</v>
      </c>
      <c r="D2986" s="190" t="s">
        <v>29797</v>
      </c>
      <c r="E2986" s="190" t="s">
        <v>29797</v>
      </c>
      <c r="F2986" s="190" t="s">
        <v>29797</v>
      </c>
      <c r="G2986" s="190" t="s">
        <v>29797</v>
      </c>
      <c r="H2986" s="190" t="s">
        <v>31584</v>
      </c>
      <c r="I2986" s="190" t="s">
        <v>6488</v>
      </c>
      <c r="J2986" s="190" t="s">
        <v>29821</v>
      </c>
      <c r="K2986" s="190" t="s">
        <v>5062</v>
      </c>
      <c r="L2986" s="190" t="s">
        <v>1447</v>
      </c>
    </row>
    <row r="2987" spans="1:12" ht="15" x14ac:dyDescent="0.25">
      <c r="A2987" s="191" t="s">
        <v>7678</v>
      </c>
      <c r="B2987" s="192" t="s">
        <v>7679</v>
      </c>
      <c r="C2987" s="192" t="s">
        <v>29797</v>
      </c>
      <c r="D2987" s="192" t="s">
        <v>29797</v>
      </c>
      <c r="E2987" s="192" t="s">
        <v>29797</v>
      </c>
      <c r="F2987" s="192" t="s">
        <v>29797</v>
      </c>
      <c r="G2987" s="192" t="s">
        <v>29797</v>
      </c>
      <c r="H2987" s="192" t="s">
        <v>31307</v>
      </c>
      <c r="I2987" s="192" t="s">
        <v>5062</v>
      </c>
      <c r="J2987" s="192" t="s">
        <v>29821</v>
      </c>
      <c r="K2987" s="192" t="s">
        <v>5062</v>
      </c>
      <c r="L2987" s="192" t="s">
        <v>1447</v>
      </c>
    </row>
    <row r="2988" spans="1:12" ht="15" x14ac:dyDescent="0.25">
      <c r="A2988" s="189" t="s">
        <v>7680</v>
      </c>
      <c r="B2988" s="190" t="s">
        <v>7681</v>
      </c>
      <c r="C2988" s="190" t="s">
        <v>29797</v>
      </c>
      <c r="D2988" s="190" t="s">
        <v>29797</v>
      </c>
      <c r="E2988" s="190" t="s">
        <v>29797</v>
      </c>
      <c r="F2988" s="190" t="s">
        <v>29797</v>
      </c>
      <c r="G2988" s="190" t="s">
        <v>29797</v>
      </c>
      <c r="H2988" s="190" t="s">
        <v>31598</v>
      </c>
      <c r="I2988" s="190" t="s">
        <v>31599</v>
      </c>
      <c r="J2988" s="190" t="s">
        <v>29821</v>
      </c>
      <c r="K2988" s="190" t="s">
        <v>5062</v>
      </c>
      <c r="L2988" s="190" t="s">
        <v>1447</v>
      </c>
    </row>
    <row r="2989" spans="1:12" ht="15" x14ac:dyDescent="0.25">
      <c r="A2989" s="191" t="s">
        <v>8829</v>
      </c>
      <c r="B2989" s="192" t="s">
        <v>5279</v>
      </c>
      <c r="C2989" s="192" t="s">
        <v>29797</v>
      </c>
      <c r="D2989" s="192" t="s">
        <v>29797</v>
      </c>
      <c r="E2989" s="192" t="s">
        <v>29797</v>
      </c>
      <c r="F2989" s="192" t="s">
        <v>29797</v>
      </c>
      <c r="G2989" s="192" t="s">
        <v>29797</v>
      </c>
      <c r="H2989" s="192" t="s">
        <v>31349</v>
      </c>
      <c r="I2989" s="192" t="s">
        <v>5073</v>
      </c>
      <c r="J2989" s="192" t="s">
        <v>31325</v>
      </c>
      <c r="K2989" s="192" t="s">
        <v>5073</v>
      </c>
      <c r="L2989" s="192" t="s">
        <v>1447</v>
      </c>
    </row>
    <row r="2990" spans="1:12" ht="15" x14ac:dyDescent="0.25">
      <c r="A2990" s="189" t="s">
        <v>7682</v>
      </c>
      <c r="B2990" s="190" t="s">
        <v>7683</v>
      </c>
      <c r="C2990" s="190" t="s">
        <v>29797</v>
      </c>
      <c r="D2990" s="190" t="s">
        <v>29797</v>
      </c>
      <c r="E2990" s="190" t="s">
        <v>29797</v>
      </c>
      <c r="F2990" s="190" t="s">
        <v>29797</v>
      </c>
      <c r="G2990" s="190" t="s">
        <v>29797</v>
      </c>
      <c r="H2990" s="190" t="s">
        <v>31376</v>
      </c>
      <c r="I2990" s="190" t="s">
        <v>5062</v>
      </c>
      <c r="J2990" s="190" t="s">
        <v>29821</v>
      </c>
      <c r="K2990" s="190" t="s">
        <v>5062</v>
      </c>
      <c r="L2990" s="190" t="s">
        <v>1447</v>
      </c>
    </row>
    <row r="2991" spans="1:12" ht="15" x14ac:dyDescent="0.25">
      <c r="A2991" s="191" t="s">
        <v>7684</v>
      </c>
      <c r="B2991" s="192" t="s">
        <v>7685</v>
      </c>
      <c r="C2991" s="192" t="s">
        <v>29797</v>
      </c>
      <c r="D2991" s="192" t="s">
        <v>29797</v>
      </c>
      <c r="E2991" s="192" t="s">
        <v>29797</v>
      </c>
      <c r="F2991" s="192" t="s">
        <v>29797</v>
      </c>
      <c r="G2991" s="192" t="s">
        <v>29797</v>
      </c>
      <c r="H2991" s="192" t="s">
        <v>31806</v>
      </c>
      <c r="I2991" s="192" t="s">
        <v>10125</v>
      </c>
      <c r="J2991" s="192" t="s">
        <v>29987</v>
      </c>
      <c r="K2991" s="192" t="s">
        <v>10126</v>
      </c>
      <c r="L2991" s="192" t="s">
        <v>1447</v>
      </c>
    </row>
    <row r="2992" spans="1:12" ht="15" x14ac:dyDescent="0.25">
      <c r="A2992" s="189" t="s">
        <v>7686</v>
      </c>
      <c r="B2992" s="190" t="s">
        <v>7687</v>
      </c>
      <c r="C2992" s="190" t="s">
        <v>29797</v>
      </c>
      <c r="D2992" s="190" t="s">
        <v>29797</v>
      </c>
      <c r="E2992" s="190" t="s">
        <v>29797</v>
      </c>
      <c r="F2992" s="190" t="s">
        <v>29797</v>
      </c>
      <c r="G2992" s="190" t="s">
        <v>29797</v>
      </c>
      <c r="H2992" s="190" t="s">
        <v>31455</v>
      </c>
      <c r="I2992" s="190" t="s">
        <v>30567</v>
      </c>
      <c r="J2992" s="190" t="s">
        <v>29821</v>
      </c>
      <c r="K2992" s="190" t="s">
        <v>5062</v>
      </c>
      <c r="L2992" s="190" t="s">
        <v>1447</v>
      </c>
    </row>
    <row r="2993" spans="1:12" ht="15" x14ac:dyDescent="0.25">
      <c r="A2993" s="191" t="s">
        <v>24149</v>
      </c>
      <c r="B2993" s="192" t="s">
        <v>24150</v>
      </c>
      <c r="C2993" s="192" t="s">
        <v>29797</v>
      </c>
      <c r="D2993" s="192" t="s">
        <v>29797</v>
      </c>
      <c r="E2993" s="192" t="s">
        <v>29797</v>
      </c>
      <c r="F2993" s="192" t="s">
        <v>29797</v>
      </c>
      <c r="G2993" s="192" t="s">
        <v>29797</v>
      </c>
      <c r="H2993" s="192" t="s">
        <v>32255</v>
      </c>
      <c r="I2993" s="192" t="s">
        <v>32256</v>
      </c>
      <c r="J2993" s="192" t="s">
        <v>31325</v>
      </c>
      <c r="K2993" s="192" t="s">
        <v>5073</v>
      </c>
      <c r="L2993" s="192" t="s">
        <v>1447</v>
      </c>
    </row>
    <row r="2994" spans="1:12" ht="15" x14ac:dyDescent="0.25">
      <c r="A2994" s="189" t="s">
        <v>24151</v>
      </c>
      <c r="B2994" s="190" t="s">
        <v>24152</v>
      </c>
      <c r="C2994" s="190" t="s">
        <v>29797</v>
      </c>
      <c r="D2994" s="190" t="s">
        <v>29797</v>
      </c>
      <c r="E2994" s="190" t="s">
        <v>29797</v>
      </c>
      <c r="F2994" s="190" t="s">
        <v>29797</v>
      </c>
      <c r="G2994" s="190" t="s">
        <v>29797</v>
      </c>
      <c r="H2994" s="190" t="s">
        <v>31569</v>
      </c>
      <c r="I2994" s="190" t="s">
        <v>31570</v>
      </c>
      <c r="J2994" s="190" t="s">
        <v>29821</v>
      </c>
      <c r="K2994" s="190" t="s">
        <v>5062</v>
      </c>
      <c r="L2994" s="190" t="s">
        <v>1447</v>
      </c>
    </row>
    <row r="2995" spans="1:12" ht="15" x14ac:dyDescent="0.25">
      <c r="A2995" s="191" t="s">
        <v>7688</v>
      </c>
      <c r="B2995" s="192" t="s">
        <v>7689</v>
      </c>
      <c r="C2995" s="192" t="s">
        <v>29797</v>
      </c>
      <c r="D2995" s="192" t="s">
        <v>29797</v>
      </c>
      <c r="E2995" s="192" t="s">
        <v>29797</v>
      </c>
      <c r="F2995" s="192" t="s">
        <v>29797</v>
      </c>
      <c r="G2995" s="192" t="s">
        <v>29797</v>
      </c>
      <c r="H2995" s="192" t="s">
        <v>32257</v>
      </c>
      <c r="I2995" s="192" t="s">
        <v>5078</v>
      </c>
      <c r="J2995" s="192" t="s">
        <v>29826</v>
      </c>
      <c r="K2995" s="192" t="s">
        <v>5078</v>
      </c>
      <c r="L2995" s="192" t="s">
        <v>1447</v>
      </c>
    </row>
    <row r="2996" spans="1:12" ht="15" x14ac:dyDescent="0.25">
      <c r="A2996" s="189" t="s">
        <v>15764</v>
      </c>
      <c r="B2996" s="190" t="s">
        <v>19623</v>
      </c>
      <c r="C2996" s="190" t="s">
        <v>29797</v>
      </c>
      <c r="D2996" s="190" t="s">
        <v>29797</v>
      </c>
      <c r="E2996" s="190" t="s">
        <v>30170</v>
      </c>
      <c r="F2996" s="190" t="s">
        <v>29797</v>
      </c>
      <c r="G2996" s="190" t="s">
        <v>29797</v>
      </c>
      <c r="H2996" s="190" t="s">
        <v>31374</v>
      </c>
      <c r="I2996" s="190" t="s">
        <v>30278</v>
      </c>
      <c r="J2996" s="190" t="s">
        <v>29821</v>
      </c>
      <c r="K2996" s="190" t="s">
        <v>5062</v>
      </c>
      <c r="L2996" s="190" t="s">
        <v>1447</v>
      </c>
    </row>
    <row r="2997" spans="1:12" ht="15" x14ac:dyDescent="0.25">
      <c r="A2997" s="191" t="s">
        <v>15765</v>
      </c>
      <c r="B2997" s="192" t="s">
        <v>19624</v>
      </c>
      <c r="C2997" s="192" t="s">
        <v>29797</v>
      </c>
      <c r="D2997" s="192" t="s">
        <v>29797</v>
      </c>
      <c r="E2997" s="192" t="s">
        <v>29797</v>
      </c>
      <c r="F2997" s="192" t="s">
        <v>29797</v>
      </c>
      <c r="G2997" s="192" t="s">
        <v>29797</v>
      </c>
      <c r="H2997" s="192" t="s">
        <v>31346</v>
      </c>
      <c r="I2997" s="192" t="s">
        <v>14442</v>
      </c>
      <c r="J2997" s="192" t="s">
        <v>29821</v>
      </c>
      <c r="K2997" s="192" t="s">
        <v>5062</v>
      </c>
      <c r="L2997" s="192" t="s">
        <v>1447</v>
      </c>
    </row>
    <row r="2998" spans="1:12" ht="15" x14ac:dyDescent="0.25">
      <c r="A2998" s="189" t="s">
        <v>7690</v>
      </c>
      <c r="B2998" s="190" t="s">
        <v>7691</v>
      </c>
      <c r="C2998" s="190" t="s">
        <v>29797</v>
      </c>
      <c r="D2998" s="190" t="s">
        <v>29797</v>
      </c>
      <c r="E2998" s="190" t="s">
        <v>29797</v>
      </c>
      <c r="F2998" s="190" t="s">
        <v>29797</v>
      </c>
      <c r="G2998" s="190" t="s">
        <v>29797</v>
      </c>
      <c r="H2998" s="190" t="s">
        <v>31434</v>
      </c>
      <c r="I2998" s="190" t="s">
        <v>31435</v>
      </c>
      <c r="J2998" s="190" t="s">
        <v>29821</v>
      </c>
      <c r="K2998" s="190" t="s">
        <v>5062</v>
      </c>
      <c r="L2998" s="190" t="s">
        <v>1447</v>
      </c>
    </row>
    <row r="2999" spans="1:12" ht="15" x14ac:dyDescent="0.25">
      <c r="A2999" s="191" t="s">
        <v>7692</v>
      </c>
      <c r="B2999" s="192" t="s">
        <v>7693</v>
      </c>
      <c r="C2999" s="192" t="s">
        <v>29797</v>
      </c>
      <c r="D2999" s="192" t="s">
        <v>29797</v>
      </c>
      <c r="E2999" s="192" t="s">
        <v>29797</v>
      </c>
      <c r="F2999" s="192" t="s">
        <v>29797</v>
      </c>
      <c r="G2999" s="192" t="s">
        <v>29797</v>
      </c>
      <c r="H2999" s="192" t="s">
        <v>31537</v>
      </c>
      <c r="I2999" s="192" t="s">
        <v>5894</v>
      </c>
      <c r="J2999" s="192" t="s">
        <v>29821</v>
      </c>
      <c r="K2999" s="192" t="s">
        <v>5062</v>
      </c>
      <c r="L2999" s="192" t="s">
        <v>1447</v>
      </c>
    </row>
    <row r="3000" spans="1:12" ht="15" x14ac:dyDescent="0.25">
      <c r="A3000" s="189" t="s">
        <v>15766</v>
      </c>
      <c r="B3000" s="190" t="s">
        <v>19625</v>
      </c>
      <c r="C3000" s="190" t="s">
        <v>29797</v>
      </c>
      <c r="D3000" s="190" t="s">
        <v>29797</v>
      </c>
      <c r="E3000" s="190" t="s">
        <v>29797</v>
      </c>
      <c r="F3000" s="190" t="s">
        <v>29797</v>
      </c>
      <c r="G3000" s="190" t="s">
        <v>29797</v>
      </c>
      <c r="H3000" s="190" t="s">
        <v>31833</v>
      </c>
      <c r="I3000" s="190" t="s">
        <v>31834</v>
      </c>
      <c r="J3000" s="190" t="s">
        <v>29821</v>
      </c>
      <c r="K3000" s="190" t="s">
        <v>5062</v>
      </c>
      <c r="L3000" s="190" t="s">
        <v>1447</v>
      </c>
    </row>
    <row r="3001" spans="1:12" ht="15" x14ac:dyDescent="0.25">
      <c r="A3001" s="191" t="s">
        <v>24153</v>
      </c>
      <c r="B3001" s="192" t="s">
        <v>24154</v>
      </c>
      <c r="C3001" s="192" t="s">
        <v>29797</v>
      </c>
      <c r="D3001" s="192" t="s">
        <v>29797</v>
      </c>
      <c r="E3001" s="192" t="s">
        <v>29797</v>
      </c>
      <c r="F3001" s="192" t="s">
        <v>29797</v>
      </c>
      <c r="G3001" s="192" t="s">
        <v>29797</v>
      </c>
      <c r="H3001" s="192" t="s">
        <v>29797</v>
      </c>
      <c r="I3001" s="192" t="s">
        <v>29797</v>
      </c>
      <c r="J3001" s="192" t="s">
        <v>29797</v>
      </c>
      <c r="K3001" s="192" t="s">
        <v>29797</v>
      </c>
      <c r="L3001" s="192" t="s">
        <v>29797</v>
      </c>
    </row>
    <row r="3002" spans="1:12" ht="15" x14ac:dyDescent="0.25">
      <c r="A3002" s="189" t="s">
        <v>7694</v>
      </c>
      <c r="B3002" s="190" t="s">
        <v>7695</v>
      </c>
      <c r="C3002" s="190" t="s">
        <v>29797</v>
      </c>
      <c r="D3002" s="190" t="s">
        <v>29797</v>
      </c>
      <c r="E3002" s="190" t="s">
        <v>29797</v>
      </c>
      <c r="F3002" s="190" t="s">
        <v>29797</v>
      </c>
      <c r="G3002" s="190" t="s">
        <v>29797</v>
      </c>
      <c r="H3002" s="190" t="s">
        <v>31576</v>
      </c>
      <c r="I3002" s="190" t="s">
        <v>1398</v>
      </c>
      <c r="J3002" s="190" t="s">
        <v>29821</v>
      </c>
      <c r="K3002" s="190" t="s">
        <v>5062</v>
      </c>
      <c r="L3002" s="190" t="s">
        <v>1447</v>
      </c>
    </row>
    <row r="3003" spans="1:12" ht="15" x14ac:dyDescent="0.25">
      <c r="A3003" s="191" t="s">
        <v>7696</v>
      </c>
      <c r="B3003" s="192" t="s">
        <v>7697</v>
      </c>
      <c r="C3003" s="192" t="s">
        <v>29797</v>
      </c>
      <c r="D3003" s="192" t="s">
        <v>29797</v>
      </c>
      <c r="E3003" s="192" t="s">
        <v>29797</v>
      </c>
      <c r="F3003" s="192" t="s">
        <v>29797</v>
      </c>
      <c r="G3003" s="192" t="s">
        <v>29797</v>
      </c>
      <c r="H3003" s="192" t="s">
        <v>31314</v>
      </c>
      <c r="I3003" s="192" t="s">
        <v>5062</v>
      </c>
      <c r="J3003" s="192" t="s">
        <v>29821</v>
      </c>
      <c r="K3003" s="192" t="s">
        <v>5062</v>
      </c>
      <c r="L3003" s="192" t="s">
        <v>1447</v>
      </c>
    </row>
    <row r="3004" spans="1:12" ht="15" x14ac:dyDescent="0.25">
      <c r="A3004" s="189" t="s">
        <v>15767</v>
      </c>
      <c r="B3004" s="190" t="s">
        <v>19626</v>
      </c>
      <c r="C3004" s="190" t="s">
        <v>29797</v>
      </c>
      <c r="D3004" s="190" t="s">
        <v>29797</v>
      </c>
      <c r="E3004" s="190" t="s">
        <v>29797</v>
      </c>
      <c r="F3004" s="190" t="s">
        <v>29797</v>
      </c>
      <c r="G3004" s="190" t="s">
        <v>29797</v>
      </c>
      <c r="H3004" s="190" t="s">
        <v>29797</v>
      </c>
      <c r="I3004" s="190" t="s">
        <v>29797</v>
      </c>
      <c r="J3004" s="190" t="s">
        <v>29797</v>
      </c>
      <c r="K3004" s="190" t="s">
        <v>29797</v>
      </c>
      <c r="L3004" s="190" t="s">
        <v>29797</v>
      </c>
    </row>
    <row r="3005" spans="1:12" ht="15" x14ac:dyDescent="0.25">
      <c r="A3005" s="191" t="s">
        <v>24155</v>
      </c>
      <c r="B3005" s="192" t="s">
        <v>5280</v>
      </c>
      <c r="C3005" s="192" t="s">
        <v>29797</v>
      </c>
      <c r="D3005" s="192" t="s">
        <v>29797</v>
      </c>
      <c r="E3005" s="192" t="s">
        <v>29797</v>
      </c>
      <c r="F3005" s="192" t="s">
        <v>29797</v>
      </c>
      <c r="G3005" s="192" t="s">
        <v>29797</v>
      </c>
      <c r="H3005" s="192" t="s">
        <v>29797</v>
      </c>
      <c r="I3005" s="192" t="s">
        <v>29797</v>
      </c>
      <c r="J3005" s="192" t="s">
        <v>29797</v>
      </c>
      <c r="K3005" s="192" t="s">
        <v>29797</v>
      </c>
      <c r="L3005" s="192" t="s">
        <v>1441</v>
      </c>
    </row>
    <row r="3006" spans="1:12" ht="15" x14ac:dyDescent="0.25">
      <c r="A3006" s="189" t="s">
        <v>15768</v>
      </c>
      <c r="B3006" s="190" t="s">
        <v>19627</v>
      </c>
      <c r="C3006" s="190" t="s">
        <v>29797</v>
      </c>
      <c r="D3006" s="190" t="s">
        <v>29797</v>
      </c>
      <c r="E3006" s="190" t="s">
        <v>29797</v>
      </c>
      <c r="F3006" s="190" t="s">
        <v>29797</v>
      </c>
      <c r="G3006" s="190" t="s">
        <v>29797</v>
      </c>
      <c r="H3006" s="190" t="s">
        <v>31694</v>
      </c>
      <c r="I3006" s="190" t="s">
        <v>5078</v>
      </c>
      <c r="J3006" s="190" t="s">
        <v>29826</v>
      </c>
      <c r="K3006" s="190" t="s">
        <v>5078</v>
      </c>
      <c r="L3006" s="190" t="s">
        <v>1447</v>
      </c>
    </row>
    <row r="3007" spans="1:12" ht="15" x14ac:dyDescent="0.25">
      <c r="A3007" s="191" t="s">
        <v>24156</v>
      </c>
      <c r="B3007" s="192" t="s">
        <v>19628</v>
      </c>
      <c r="C3007" s="192" t="s">
        <v>29797</v>
      </c>
      <c r="D3007" s="192" t="s">
        <v>29797</v>
      </c>
      <c r="E3007" s="192" t="s">
        <v>29797</v>
      </c>
      <c r="F3007" s="192" t="s">
        <v>29797</v>
      </c>
      <c r="G3007" s="192" t="s">
        <v>29797</v>
      </c>
      <c r="H3007" s="192" t="s">
        <v>29797</v>
      </c>
      <c r="I3007" s="192" t="s">
        <v>29797</v>
      </c>
      <c r="J3007" s="192" t="s">
        <v>29797</v>
      </c>
      <c r="K3007" s="192" t="s">
        <v>29797</v>
      </c>
      <c r="L3007" s="192" t="s">
        <v>1465</v>
      </c>
    </row>
    <row r="3008" spans="1:12" ht="15" x14ac:dyDescent="0.25">
      <c r="A3008" s="189" t="s">
        <v>24157</v>
      </c>
      <c r="B3008" s="190" t="s">
        <v>5281</v>
      </c>
      <c r="C3008" s="190" t="s">
        <v>29797</v>
      </c>
      <c r="D3008" s="190" t="s">
        <v>29797</v>
      </c>
      <c r="E3008" s="190" t="s">
        <v>29797</v>
      </c>
      <c r="F3008" s="190" t="s">
        <v>29797</v>
      </c>
      <c r="G3008" s="190" t="s">
        <v>29797</v>
      </c>
      <c r="H3008" s="190" t="s">
        <v>29797</v>
      </c>
      <c r="I3008" s="190" t="s">
        <v>29797</v>
      </c>
      <c r="J3008" s="190" t="s">
        <v>29797</v>
      </c>
      <c r="K3008" s="190" t="s">
        <v>29797</v>
      </c>
      <c r="L3008" s="190" t="s">
        <v>1468</v>
      </c>
    </row>
    <row r="3009" spans="1:12" ht="15" x14ac:dyDescent="0.25">
      <c r="A3009" s="191" t="s">
        <v>15769</v>
      </c>
      <c r="B3009" s="192" t="s">
        <v>19629</v>
      </c>
      <c r="C3009" s="192" t="s">
        <v>29797</v>
      </c>
      <c r="D3009" s="192" t="s">
        <v>29797</v>
      </c>
      <c r="E3009" s="192" t="s">
        <v>29797</v>
      </c>
      <c r="F3009" s="192" t="s">
        <v>29797</v>
      </c>
      <c r="G3009" s="192" t="s">
        <v>29797</v>
      </c>
      <c r="H3009" s="192" t="s">
        <v>32258</v>
      </c>
      <c r="I3009" s="192" t="s">
        <v>32259</v>
      </c>
      <c r="J3009" s="192" t="s">
        <v>29870</v>
      </c>
      <c r="K3009" s="192" t="s">
        <v>8069</v>
      </c>
      <c r="L3009" s="192" t="s">
        <v>1447</v>
      </c>
    </row>
    <row r="3010" spans="1:12" ht="15" x14ac:dyDescent="0.25">
      <c r="A3010" s="189" t="s">
        <v>24158</v>
      </c>
      <c r="B3010" s="190" t="s">
        <v>19630</v>
      </c>
      <c r="C3010" s="190" t="s">
        <v>29797</v>
      </c>
      <c r="D3010" s="190" t="s">
        <v>29797</v>
      </c>
      <c r="E3010" s="190" t="s">
        <v>29797</v>
      </c>
      <c r="F3010" s="190" t="s">
        <v>29797</v>
      </c>
      <c r="G3010" s="190" t="s">
        <v>29797</v>
      </c>
      <c r="H3010" s="190" t="s">
        <v>29797</v>
      </c>
      <c r="I3010" s="190" t="s">
        <v>29797</v>
      </c>
      <c r="J3010" s="190" t="s">
        <v>29797</v>
      </c>
      <c r="K3010" s="190" t="s">
        <v>29797</v>
      </c>
      <c r="L3010" s="190" t="s">
        <v>1468</v>
      </c>
    </row>
    <row r="3011" spans="1:12" ht="15" x14ac:dyDescent="0.25">
      <c r="A3011" s="191" t="s">
        <v>8830</v>
      </c>
      <c r="B3011" s="192" t="s">
        <v>5282</v>
      </c>
      <c r="C3011" s="192" t="s">
        <v>29797</v>
      </c>
      <c r="D3011" s="192" t="s">
        <v>29797</v>
      </c>
      <c r="E3011" s="192" t="s">
        <v>29797</v>
      </c>
      <c r="F3011" s="192" t="s">
        <v>29797</v>
      </c>
      <c r="G3011" s="192" t="s">
        <v>29797</v>
      </c>
      <c r="H3011" s="192" t="s">
        <v>29797</v>
      </c>
      <c r="I3011" s="192" t="s">
        <v>29797</v>
      </c>
      <c r="J3011" s="192" t="s">
        <v>29797</v>
      </c>
      <c r="K3011" s="192" t="s">
        <v>29797</v>
      </c>
      <c r="L3011" s="192" t="s">
        <v>29797</v>
      </c>
    </row>
    <row r="3012" spans="1:12" ht="15" x14ac:dyDescent="0.25">
      <c r="A3012" s="189" t="s">
        <v>8831</v>
      </c>
      <c r="B3012" s="190" t="s">
        <v>5283</v>
      </c>
      <c r="C3012" s="190" t="s">
        <v>29797</v>
      </c>
      <c r="D3012" s="190" t="s">
        <v>29797</v>
      </c>
      <c r="E3012" s="190" t="s">
        <v>29797</v>
      </c>
      <c r="F3012" s="190" t="s">
        <v>29797</v>
      </c>
      <c r="G3012" s="190" t="s">
        <v>29797</v>
      </c>
      <c r="H3012" s="190" t="s">
        <v>31558</v>
      </c>
      <c r="I3012" s="190" t="s">
        <v>22722</v>
      </c>
      <c r="J3012" s="190" t="s">
        <v>31325</v>
      </c>
      <c r="K3012" s="190" t="s">
        <v>5073</v>
      </c>
      <c r="L3012" s="190" t="s">
        <v>1447</v>
      </c>
    </row>
    <row r="3013" spans="1:12" ht="15" x14ac:dyDescent="0.25">
      <c r="A3013" s="191" t="s">
        <v>8832</v>
      </c>
      <c r="B3013" s="192" t="s">
        <v>5284</v>
      </c>
      <c r="C3013" s="192" t="s">
        <v>29812</v>
      </c>
      <c r="D3013" s="192" t="s">
        <v>29797</v>
      </c>
      <c r="E3013" s="192" t="s">
        <v>12021</v>
      </c>
      <c r="F3013" s="192" t="s">
        <v>29797</v>
      </c>
      <c r="G3013" s="192" t="s">
        <v>29797</v>
      </c>
      <c r="H3013" s="192" t="s">
        <v>31389</v>
      </c>
      <c r="I3013" s="192" t="s">
        <v>5073</v>
      </c>
      <c r="J3013" s="192" t="s">
        <v>31325</v>
      </c>
      <c r="K3013" s="192" t="s">
        <v>5073</v>
      </c>
      <c r="L3013" s="192" t="s">
        <v>1447</v>
      </c>
    </row>
    <row r="3014" spans="1:12" ht="15" x14ac:dyDescent="0.25">
      <c r="A3014" s="189" t="s">
        <v>8833</v>
      </c>
      <c r="B3014" s="190" t="s">
        <v>5285</v>
      </c>
      <c r="C3014" s="190" t="s">
        <v>29797</v>
      </c>
      <c r="D3014" s="190" t="s">
        <v>29797</v>
      </c>
      <c r="E3014" s="190" t="s">
        <v>29797</v>
      </c>
      <c r="F3014" s="190" t="s">
        <v>29797</v>
      </c>
      <c r="G3014" s="190" t="s">
        <v>29797</v>
      </c>
      <c r="H3014" s="190" t="s">
        <v>29797</v>
      </c>
      <c r="I3014" s="190" t="s">
        <v>29797</v>
      </c>
      <c r="J3014" s="190" t="s">
        <v>31325</v>
      </c>
      <c r="K3014" s="190" t="s">
        <v>5073</v>
      </c>
      <c r="L3014" s="190" t="s">
        <v>1447</v>
      </c>
    </row>
    <row r="3015" spans="1:12" ht="15" x14ac:dyDescent="0.25">
      <c r="A3015" s="191" t="s">
        <v>8834</v>
      </c>
      <c r="B3015" s="192" t="s">
        <v>5286</v>
      </c>
      <c r="C3015" s="192" t="s">
        <v>29797</v>
      </c>
      <c r="D3015" s="192" t="s">
        <v>29797</v>
      </c>
      <c r="E3015" s="192" t="s">
        <v>29797</v>
      </c>
      <c r="F3015" s="192" t="s">
        <v>29797</v>
      </c>
      <c r="G3015" s="192" t="s">
        <v>29797</v>
      </c>
      <c r="H3015" s="192" t="s">
        <v>31537</v>
      </c>
      <c r="I3015" s="192" t="s">
        <v>5894</v>
      </c>
      <c r="J3015" s="192" t="s">
        <v>29821</v>
      </c>
      <c r="K3015" s="192" t="s">
        <v>5062</v>
      </c>
      <c r="L3015" s="192" t="s">
        <v>1447</v>
      </c>
    </row>
    <row r="3016" spans="1:12" ht="15" x14ac:dyDescent="0.25">
      <c r="A3016" s="189" t="s">
        <v>8835</v>
      </c>
      <c r="B3016" s="190" t="s">
        <v>5287</v>
      </c>
      <c r="C3016" s="190" t="s">
        <v>29797</v>
      </c>
      <c r="D3016" s="190" t="s">
        <v>29797</v>
      </c>
      <c r="E3016" s="190" t="s">
        <v>29797</v>
      </c>
      <c r="F3016" s="190" t="s">
        <v>29797</v>
      </c>
      <c r="G3016" s="190" t="s">
        <v>29797</v>
      </c>
      <c r="H3016" s="190" t="s">
        <v>32260</v>
      </c>
      <c r="I3016" s="190" t="s">
        <v>32261</v>
      </c>
      <c r="J3016" s="190" t="s">
        <v>31325</v>
      </c>
      <c r="K3016" s="190" t="s">
        <v>5073</v>
      </c>
      <c r="L3016" s="190" t="s">
        <v>1447</v>
      </c>
    </row>
    <row r="3017" spans="1:12" ht="15" x14ac:dyDescent="0.25">
      <c r="A3017" s="191" t="s">
        <v>8836</v>
      </c>
      <c r="B3017" s="192" t="s">
        <v>5288</v>
      </c>
      <c r="C3017" s="192" t="s">
        <v>29797</v>
      </c>
      <c r="D3017" s="192" t="s">
        <v>29797</v>
      </c>
      <c r="E3017" s="192" t="s">
        <v>29797</v>
      </c>
      <c r="F3017" s="192" t="s">
        <v>29797</v>
      </c>
      <c r="G3017" s="192" t="s">
        <v>29797</v>
      </c>
      <c r="H3017" s="192" t="s">
        <v>32260</v>
      </c>
      <c r="I3017" s="192" t="s">
        <v>32261</v>
      </c>
      <c r="J3017" s="192" t="s">
        <v>31325</v>
      </c>
      <c r="K3017" s="192" t="s">
        <v>5073</v>
      </c>
      <c r="L3017" s="192" t="s">
        <v>1447</v>
      </c>
    </row>
    <row r="3018" spans="1:12" ht="15" x14ac:dyDescent="0.25">
      <c r="A3018" s="189" t="s">
        <v>7698</v>
      </c>
      <c r="B3018" s="190" t="s">
        <v>7699</v>
      </c>
      <c r="C3018" s="190" t="s">
        <v>29797</v>
      </c>
      <c r="D3018" s="190" t="s">
        <v>29797</v>
      </c>
      <c r="E3018" s="190" t="s">
        <v>29797</v>
      </c>
      <c r="F3018" s="190" t="s">
        <v>29797</v>
      </c>
      <c r="G3018" s="190" t="s">
        <v>29797</v>
      </c>
      <c r="H3018" s="190" t="s">
        <v>31361</v>
      </c>
      <c r="I3018" s="190" t="s">
        <v>5062</v>
      </c>
      <c r="J3018" s="190" t="s">
        <v>29821</v>
      </c>
      <c r="K3018" s="190" t="s">
        <v>5062</v>
      </c>
      <c r="L3018" s="190" t="s">
        <v>1447</v>
      </c>
    </row>
    <row r="3019" spans="1:12" ht="15" x14ac:dyDescent="0.25">
      <c r="A3019" s="191" t="s">
        <v>15770</v>
      </c>
      <c r="B3019" s="192" t="s">
        <v>19631</v>
      </c>
      <c r="C3019" s="192" t="s">
        <v>29797</v>
      </c>
      <c r="D3019" s="192" t="s">
        <v>29797</v>
      </c>
      <c r="E3019" s="192" t="s">
        <v>29797</v>
      </c>
      <c r="F3019" s="192" t="s">
        <v>29797</v>
      </c>
      <c r="G3019" s="192" t="s">
        <v>29797</v>
      </c>
      <c r="H3019" s="192" t="s">
        <v>31550</v>
      </c>
      <c r="I3019" s="192" t="s">
        <v>31551</v>
      </c>
      <c r="J3019" s="192" t="s">
        <v>29821</v>
      </c>
      <c r="K3019" s="192" t="s">
        <v>5062</v>
      </c>
      <c r="L3019" s="192" t="s">
        <v>1447</v>
      </c>
    </row>
    <row r="3020" spans="1:12" ht="15" x14ac:dyDescent="0.25">
      <c r="A3020" s="189" t="s">
        <v>8837</v>
      </c>
      <c r="B3020" s="190" t="s">
        <v>5289</v>
      </c>
      <c r="C3020" s="190" t="s">
        <v>29797</v>
      </c>
      <c r="D3020" s="190" t="s">
        <v>29797</v>
      </c>
      <c r="E3020" s="190" t="s">
        <v>29797</v>
      </c>
      <c r="F3020" s="190" t="s">
        <v>29797</v>
      </c>
      <c r="G3020" s="190" t="s">
        <v>29797</v>
      </c>
      <c r="H3020" s="190" t="s">
        <v>29797</v>
      </c>
      <c r="I3020" s="190" t="s">
        <v>29797</v>
      </c>
      <c r="J3020" s="190" t="s">
        <v>29821</v>
      </c>
      <c r="K3020" s="190" t="s">
        <v>5062</v>
      </c>
      <c r="L3020" s="190" t="s">
        <v>1447</v>
      </c>
    </row>
    <row r="3021" spans="1:12" ht="15" x14ac:dyDescent="0.25">
      <c r="A3021" s="191" t="s">
        <v>8838</v>
      </c>
      <c r="B3021" s="192" t="s">
        <v>5290</v>
      </c>
      <c r="C3021" s="192" t="s">
        <v>29797</v>
      </c>
      <c r="D3021" s="192" t="s">
        <v>29797</v>
      </c>
      <c r="E3021" s="192" t="s">
        <v>29797</v>
      </c>
      <c r="F3021" s="192" t="s">
        <v>29797</v>
      </c>
      <c r="G3021" s="192" t="s">
        <v>29797</v>
      </c>
      <c r="H3021" s="192" t="s">
        <v>29797</v>
      </c>
      <c r="I3021" s="192" t="s">
        <v>29797</v>
      </c>
      <c r="J3021" s="192" t="s">
        <v>29821</v>
      </c>
      <c r="K3021" s="192" t="s">
        <v>5062</v>
      </c>
      <c r="L3021" s="192" t="s">
        <v>1447</v>
      </c>
    </row>
    <row r="3022" spans="1:12" ht="15" x14ac:dyDescent="0.25">
      <c r="A3022" s="189" t="s">
        <v>8839</v>
      </c>
      <c r="B3022" s="190" t="s">
        <v>5291</v>
      </c>
      <c r="C3022" s="190" t="s">
        <v>29797</v>
      </c>
      <c r="D3022" s="190" t="s">
        <v>29797</v>
      </c>
      <c r="E3022" s="190" t="s">
        <v>29797</v>
      </c>
      <c r="F3022" s="190" t="s">
        <v>29797</v>
      </c>
      <c r="G3022" s="190" t="s">
        <v>29797</v>
      </c>
      <c r="H3022" s="190" t="s">
        <v>29797</v>
      </c>
      <c r="I3022" s="190" t="s">
        <v>29797</v>
      </c>
      <c r="J3022" s="190" t="s">
        <v>29797</v>
      </c>
      <c r="K3022" s="190" t="s">
        <v>29797</v>
      </c>
      <c r="L3022" s="190" t="s">
        <v>1447</v>
      </c>
    </row>
    <row r="3023" spans="1:12" ht="15" x14ac:dyDescent="0.25">
      <c r="A3023" s="191" t="s">
        <v>8840</v>
      </c>
      <c r="B3023" s="192" t="s">
        <v>5292</v>
      </c>
      <c r="C3023" s="192" t="s">
        <v>29797</v>
      </c>
      <c r="D3023" s="192" t="s">
        <v>29797</v>
      </c>
      <c r="E3023" s="192" t="s">
        <v>29797</v>
      </c>
      <c r="F3023" s="192" t="s">
        <v>29797</v>
      </c>
      <c r="G3023" s="192" t="s">
        <v>29797</v>
      </c>
      <c r="H3023" s="192" t="s">
        <v>31374</v>
      </c>
      <c r="I3023" s="192" t="s">
        <v>30278</v>
      </c>
      <c r="J3023" s="192" t="s">
        <v>29821</v>
      </c>
      <c r="K3023" s="192" t="s">
        <v>5062</v>
      </c>
      <c r="L3023" s="192" t="s">
        <v>1447</v>
      </c>
    </row>
    <row r="3024" spans="1:12" ht="15" x14ac:dyDescent="0.25">
      <c r="A3024" s="189" t="s">
        <v>24159</v>
      </c>
      <c r="B3024" s="190" t="s">
        <v>24160</v>
      </c>
      <c r="C3024" s="190" t="s">
        <v>29797</v>
      </c>
      <c r="D3024" s="190" t="s">
        <v>29797</v>
      </c>
      <c r="E3024" s="190" t="s">
        <v>29797</v>
      </c>
      <c r="F3024" s="190" t="s">
        <v>29797</v>
      </c>
      <c r="G3024" s="190" t="s">
        <v>29797</v>
      </c>
      <c r="H3024" s="190" t="s">
        <v>31346</v>
      </c>
      <c r="I3024" s="190" t="s">
        <v>14442</v>
      </c>
      <c r="J3024" s="190" t="s">
        <v>29821</v>
      </c>
      <c r="K3024" s="190" t="s">
        <v>5062</v>
      </c>
      <c r="L3024" s="190" t="s">
        <v>1447</v>
      </c>
    </row>
    <row r="3025" spans="1:12" ht="15" x14ac:dyDescent="0.25">
      <c r="A3025" s="191" t="s">
        <v>15771</v>
      </c>
      <c r="B3025" s="192" t="s">
        <v>19632</v>
      </c>
      <c r="C3025" s="192" t="s">
        <v>29797</v>
      </c>
      <c r="D3025" s="192" t="s">
        <v>29797</v>
      </c>
      <c r="E3025" s="192" t="s">
        <v>29797</v>
      </c>
      <c r="F3025" s="192" t="s">
        <v>29797</v>
      </c>
      <c r="G3025" s="192" t="s">
        <v>29797</v>
      </c>
      <c r="H3025" s="192" t="s">
        <v>31445</v>
      </c>
      <c r="I3025" s="192" t="s">
        <v>31446</v>
      </c>
      <c r="J3025" s="192" t="s">
        <v>31325</v>
      </c>
      <c r="K3025" s="192" t="s">
        <v>5073</v>
      </c>
      <c r="L3025" s="192" t="s">
        <v>1447</v>
      </c>
    </row>
    <row r="3026" spans="1:12" ht="15" x14ac:dyDescent="0.25">
      <c r="A3026" s="189" t="s">
        <v>15772</v>
      </c>
      <c r="B3026" s="190" t="s">
        <v>19633</v>
      </c>
      <c r="C3026" s="190" t="s">
        <v>29797</v>
      </c>
      <c r="D3026" s="190" t="s">
        <v>29797</v>
      </c>
      <c r="E3026" s="190" t="s">
        <v>29797</v>
      </c>
      <c r="F3026" s="190" t="s">
        <v>29797</v>
      </c>
      <c r="G3026" s="190" t="s">
        <v>29797</v>
      </c>
      <c r="H3026" s="190" t="s">
        <v>31651</v>
      </c>
      <c r="I3026" s="190" t="s">
        <v>5078</v>
      </c>
      <c r="J3026" s="190" t="s">
        <v>29826</v>
      </c>
      <c r="K3026" s="190" t="s">
        <v>5078</v>
      </c>
      <c r="L3026" s="190" t="s">
        <v>1447</v>
      </c>
    </row>
    <row r="3027" spans="1:12" ht="15" x14ac:dyDescent="0.25">
      <c r="A3027" s="191" t="s">
        <v>4759</v>
      </c>
      <c r="B3027" s="192" t="s">
        <v>4760</v>
      </c>
      <c r="C3027" s="192" t="s">
        <v>29797</v>
      </c>
      <c r="D3027" s="192" t="s">
        <v>29797</v>
      </c>
      <c r="E3027" s="192" t="s">
        <v>29797</v>
      </c>
      <c r="F3027" s="192" t="s">
        <v>29797</v>
      </c>
      <c r="G3027" s="192" t="s">
        <v>29797</v>
      </c>
      <c r="H3027" s="192" t="s">
        <v>31460</v>
      </c>
      <c r="I3027" s="192" t="s">
        <v>29942</v>
      </c>
      <c r="J3027" s="192" t="s">
        <v>29821</v>
      </c>
      <c r="K3027" s="192" t="s">
        <v>5062</v>
      </c>
      <c r="L3027" s="192" t="s">
        <v>1447</v>
      </c>
    </row>
    <row r="3028" spans="1:12" ht="15" x14ac:dyDescent="0.25">
      <c r="A3028" s="189" t="s">
        <v>15773</v>
      </c>
      <c r="B3028" s="190" t="s">
        <v>19634</v>
      </c>
      <c r="C3028" s="190" t="s">
        <v>29797</v>
      </c>
      <c r="D3028" s="190" t="s">
        <v>29797</v>
      </c>
      <c r="E3028" s="190" t="s">
        <v>29797</v>
      </c>
      <c r="F3028" s="190" t="s">
        <v>29797</v>
      </c>
      <c r="G3028" s="190" t="s">
        <v>29797</v>
      </c>
      <c r="H3028" s="190" t="s">
        <v>31697</v>
      </c>
      <c r="I3028" s="190" t="s">
        <v>5078</v>
      </c>
      <c r="J3028" s="190" t="s">
        <v>29826</v>
      </c>
      <c r="K3028" s="190" t="s">
        <v>5078</v>
      </c>
      <c r="L3028" s="190" t="s">
        <v>1447</v>
      </c>
    </row>
    <row r="3029" spans="1:12" ht="15" x14ac:dyDescent="0.25">
      <c r="A3029" s="191" t="s">
        <v>8841</v>
      </c>
      <c r="B3029" s="192" t="s">
        <v>5293</v>
      </c>
      <c r="C3029" s="192" t="s">
        <v>29797</v>
      </c>
      <c r="D3029" s="192" t="s">
        <v>29797</v>
      </c>
      <c r="E3029" s="192" t="s">
        <v>29797</v>
      </c>
      <c r="F3029" s="192" t="s">
        <v>29797</v>
      </c>
      <c r="G3029" s="192" t="s">
        <v>29797</v>
      </c>
      <c r="H3029" s="192" t="s">
        <v>29797</v>
      </c>
      <c r="I3029" s="192" t="s">
        <v>29797</v>
      </c>
      <c r="J3029" s="192" t="s">
        <v>29821</v>
      </c>
      <c r="K3029" s="192" t="s">
        <v>5062</v>
      </c>
      <c r="L3029" s="192" t="s">
        <v>1447</v>
      </c>
    </row>
    <row r="3030" spans="1:12" ht="15" x14ac:dyDescent="0.25">
      <c r="A3030" s="189" t="s">
        <v>4761</v>
      </c>
      <c r="B3030" s="190" t="s">
        <v>4762</v>
      </c>
      <c r="C3030" s="190" t="s">
        <v>29797</v>
      </c>
      <c r="D3030" s="190" t="s">
        <v>29797</v>
      </c>
      <c r="E3030" s="190" t="s">
        <v>29797</v>
      </c>
      <c r="F3030" s="190" t="s">
        <v>29797</v>
      </c>
      <c r="G3030" s="190" t="s">
        <v>29797</v>
      </c>
      <c r="H3030" s="190" t="s">
        <v>31451</v>
      </c>
      <c r="I3030" s="190" t="s">
        <v>1382</v>
      </c>
      <c r="J3030" s="190" t="s">
        <v>29821</v>
      </c>
      <c r="K3030" s="190" t="s">
        <v>5062</v>
      </c>
      <c r="L3030" s="190" t="s">
        <v>1447</v>
      </c>
    </row>
    <row r="3031" spans="1:12" ht="15" x14ac:dyDescent="0.25">
      <c r="A3031" s="191" t="s">
        <v>4763</v>
      </c>
      <c r="B3031" s="192" t="s">
        <v>4764</v>
      </c>
      <c r="C3031" s="192" t="s">
        <v>29797</v>
      </c>
      <c r="D3031" s="192" t="s">
        <v>29797</v>
      </c>
      <c r="E3031" s="192" t="s">
        <v>29797</v>
      </c>
      <c r="F3031" s="192" t="s">
        <v>29797</v>
      </c>
      <c r="G3031" s="192" t="s">
        <v>29797</v>
      </c>
      <c r="H3031" s="192" t="s">
        <v>31432</v>
      </c>
      <c r="I3031" s="192" t="s">
        <v>31433</v>
      </c>
      <c r="J3031" s="192" t="s">
        <v>29821</v>
      </c>
      <c r="K3031" s="192" t="s">
        <v>5062</v>
      </c>
      <c r="L3031" s="192" t="s">
        <v>1447</v>
      </c>
    </row>
    <row r="3032" spans="1:12" ht="15" x14ac:dyDescent="0.25">
      <c r="A3032" s="189" t="s">
        <v>15774</v>
      </c>
      <c r="B3032" s="190" t="s">
        <v>19635</v>
      </c>
      <c r="C3032" s="190" t="s">
        <v>29797</v>
      </c>
      <c r="D3032" s="190" t="s">
        <v>29797</v>
      </c>
      <c r="E3032" s="190" t="s">
        <v>29797</v>
      </c>
      <c r="F3032" s="190" t="s">
        <v>29797</v>
      </c>
      <c r="G3032" s="190" t="s">
        <v>29797</v>
      </c>
      <c r="H3032" s="190" t="s">
        <v>31460</v>
      </c>
      <c r="I3032" s="190" t="s">
        <v>29942</v>
      </c>
      <c r="J3032" s="190" t="s">
        <v>29821</v>
      </c>
      <c r="K3032" s="190" t="s">
        <v>5062</v>
      </c>
      <c r="L3032" s="190" t="s">
        <v>1447</v>
      </c>
    </row>
    <row r="3033" spans="1:12" ht="15" x14ac:dyDescent="0.25">
      <c r="A3033" s="191" t="s">
        <v>15775</v>
      </c>
      <c r="B3033" s="192" t="s">
        <v>19636</v>
      </c>
      <c r="C3033" s="192" t="s">
        <v>29797</v>
      </c>
      <c r="D3033" s="192" t="s">
        <v>29797</v>
      </c>
      <c r="E3033" s="192" t="s">
        <v>29797</v>
      </c>
      <c r="F3033" s="192" t="s">
        <v>29797</v>
      </c>
      <c r="G3033" s="192" t="s">
        <v>29797</v>
      </c>
      <c r="H3033" s="192" t="s">
        <v>29797</v>
      </c>
      <c r="I3033" s="192" t="s">
        <v>29797</v>
      </c>
      <c r="J3033" s="192" t="s">
        <v>29797</v>
      </c>
      <c r="K3033" s="192" t="s">
        <v>29797</v>
      </c>
      <c r="L3033" s="192" t="s">
        <v>29797</v>
      </c>
    </row>
    <row r="3034" spans="1:12" ht="15" x14ac:dyDescent="0.25">
      <c r="A3034" s="189" t="s">
        <v>8842</v>
      </c>
      <c r="B3034" s="190" t="s">
        <v>5294</v>
      </c>
      <c r="C3034" s="190" t="s">
        <v>29797</v>
      </c>
      <c r="D3034" s="190" t="s">
        <v>29797</v>
      </c>
      <c r="E3034" s="190" t="s">
        <v>29797</v>
      </c>
      <c r="F3034" s="190" t="s">
        <v>29797</v>
      </c>
      <c r="G3034" s="190" t="s">
        <v>29797</v>
      </c>
      <c r="H3034" s="190" t="s">
        <v>31314</v>
      </c>
      <c r="I3034" s="190" t="s">
        <v>5062</v>
      </c>
      <c r="J3034" s="190" t="s">
        <v>29821</v>
      </c>
      <c r="K3034" s="190" t="s">
        <v>5062</v>
      </c>
      <c r="L3034" s="190" t="s">
        <v>1447</v>
      </c>
    </row>
    <row r="3035" spans="1:12" ht="15" x14ac:dyDescent="0.25">
      <c r="A3035" s="191" t="s">
        <v>4765</v>
      </c>
      <c r="B3035" s="192" t="s">
        <v>4766</v>
      </c>
      <c r="C3035" s="192" t="s">
        <v>29797</v>
      </c>
      <c r="D3035" s="192" t="s">
        <v>29797</v>
      </c>
      <c r="E3035" s="192" t="s">
        <v>29797</v>
      </c>
      <c r="F3035" s="192" t="s">
        <v>29797</v>
      </c>
      <c r="G3035" s="192" t="s">
        <v>29797</v>
      </c>
      <c r="H3035" s="192" t="s">
        <v>32125</v>
      </c>
      <c r="I3035" s="192" t="s">
        <v>32126</v>
      </c>
      <c r="J3035" s="192" t="s">
        <v>31325</v>
      </c>
      <c r="K3035" s="192" t="s">
        <v>5073</v>
      </c>
      <c r="L3035" s="192" t="s">
        <v>1447</v>
      </c>
    </row>
    <row r="3036" spans="1:12" ht="15" x14ac:dyDescent="0.25">
      <c r="A3036" s="189" t="s">
        <v>15776</v>
      </c>
      <c r="B3036" s="190" t="s">
        <v>19637</v>
      </c>
      <c r="C3036" s="190" t="s">
        <v>29797</v>
      </c>
      <c r="D3036" s="190" t="s">
        <v>29797</v>
      </c>
      <c r="E3036" s="190" t="s">
        <v>29797</v>
      </c>
      <c r="F3036" s="190" t="s">
        <v>29797</v>
      </c>
      <c r="G3036" s="190" t="s">
        <v>29797</v>
      </c>
      <c r="H3036" s="190" t="s">
        <v>29797</v>
      </c>
      <c r="I3036" s="190" t="s">
        <v>29797</v>
      </c>
      <c r="J3036" s="190" t="s">
        <v>29797</v>
      </c>
      <c r="K3036" s="190" t="s">
        <v>29797</v>
      </c>
      <c r="L3036" s="190" t="s">
        <v>29797</v>
      </c>
    </row>
    <row r="3037" spans="1:12" ht="15" x14ac:dyDescent="0.25">
      <c r="A3037" s="191" t="s">
        <v>8843</v>
      </c>
      <c r="B3037" s="192" t="s">
        <v>5295</v>
      </c>
      <c r="C3037" s="192" t="s">
        <v>29797</v>
      </c>
      <c r="D3037" s="192" t="s">
        <v>29797</v>
      </c>
      <c r="E3037" s="192" t="s">
        <v>29797</v>
      </c>
      <c r="F3037" s="192" t="s">
        <v>29797</v>
      </c>
      <c r="G3037" s="192" t="s">
        <v>29797</v>
      </c>
      <c r="H3037" s="192" t="s">
        <v>31652</v>
      </c>
      <c r="I3037" s="192" t="s">
        <v>31653</v>
      </c>
      <c r="J3037" s="192" t="s">
        <v>31325</v>
      </c>
      <c r="K3037" s="192" t="s">
        <v>5073</v>
      </c>
      <c r="L3037" s="192" t="s">
        <v>1447</v>
      </c>
    </row>
    <row r="3038" spans="1:12" ht="15" x14ac:dyDescent="0.25">
      <c r="A3038" s="189" t="s">
        <v>15777</v>
      </c>
      <c r="B3038" s="190" t="s">
        <v>24161</v>
      </c>
      <c r="C3038" s="190" t="s">
        <v>29797</v>
      </c>
      <c r="D3038" s="190" t="s">
        <v>29797</v>
      </c>
      <c r="E3038" s="190" t="s">
        <v>29797</v>
      </c>
      <c r="F3038" s="190" t="s">
        <v>29797</v>
      </c>
      <c r="G3038" s="190" t="s">
        <v>29797</v>
      </c>
      <c r="H3038" s="190" t="s">
        <v>31361</v>
      </c>
      <c r="I3038" s="190" t="s">
        <v>5062</v>
      </c>
      <c r="J3038" s="190" t="s">
        <v>29821</v>
      </c>
      <c r="K3038" s="190" t="s">
        <v>5062</v>
      </c>
      <c r="L3038" s="190" t="s">
        <v>1447</v>
      </c>
    </row>
    <row r="3039" spans="1:12" ht="15" x14ac:dyDescent="0.25">
      <c r="A3039" s="191" t="s">
        <v>15778</v>
      </c>
      <c r="B3039" s="192" t="s">
        <v>19638</v>
      </c>
      <c r="C3039" s="192" t="s">
        <v>29797</v>
      </c>
      <c r="D3039" s="192" t="s">
        <v>29797</v>
      </c>
      <c r="E3039" s="192" t="s">
        <v>29797</v>
      </c>
      <c r="F3039" s="192" t="s">
        <v>29797</v>
      </c>
      <c r="G3039" s="192" t="s">
        <v>29797</v>
      </c>
      <c r="H3039" s="192" t="s">
        <v>31994</v>
      </c>
      <c r="I3039" s="192" t="s">
        <v>22722</v>
      </c>
      <c r="J3039" s="192" t="s">
        <v>31325</v>
      </c>
      <c r="K3039" s="192" t="s">
        <v>5073</v>
      </c>
      <c r="L3039" s="192" t="s">
        <v>1447</v>
      </c>
    </row>
    <row r="3040" spans="1:12" ht="15" x14ac:dyDescent="0.25">
      <c r="A3040" s="189" t="s">
        <v>8844</v>
      </c>
      <c r="B3040" s="190" t="s">
        <v>5296</v>
      </c>
      <c r="C3040" s="190" t="s">
        <v>29797</v>
      </c>
      <c r="D3040" s="190" t="s">
        <v>29797</v>
      </c>
      <c r="E3040" s="190" t="s">
        <v>29797</v>
      </c>
      <c r="F3040" s="190" t="s">
        <v>29797</v>
      </c>
      <c r="G3040" s="190" t="s">
        <v>29797</v>
      </c>
      <c r="H3040" s="190" t="s">
        <v>32200</v>
      </c>
      <c r="I3040" s="190" t="s">
        <v>32201</v>
      </c>
      <c r="J3040" s="190" t="s">
        <v>31325</v>
      </c>
      <c r="K3040" s="190" t="s">
        <v>5073</v>
      </c>
      <c r="L3040" s="190" t="s">
        <v>1447</v>
      </c>
    </row>
    <row r="3041" spans="1:12" ht="15" x14ac:dyDescent="0.25">
      <c r="A3041" s="191" t="s">
        <v>8845</v>
      </c>
      <c r="B3041" s="192" t="s">
        <v>5297</v>
      </c>
      <c r="C3041" s="192" t="s">
        <v>29797</v>
      </c>
      <c r="D3041" s="192" t="s">
        <v>29797</v>
      </c>
      <c r="E3041" s="192" t="s">
        <v>29797</v>
      </c>
      <c r="F3041" s="192" t="s">
        <v>29797</v>
      </c>
      <c r="G3041" s="192" t="s">
        <v>29797</v>
      </c>
      <c r="H3041" s="192" t="s">
        <v>29797</v>
      </c>
      <c r="I3041" s="192" t="s">
        <v>29797</v>
      </c>
      <c r="J3041" s="192" t="s">
        <v>29797</v>
      </c>
      <c r="K3041" s="192" t="s">
        <v>29797</v>
      </c>
      <c r="L3041" s="192" t="s">
        <v>29797</v>
      </c>
    </row>
    <row r="3042" spans="1:12" ht="15" x14ac:dyDescent="0.25">
      <c r="A3042" s="189" t="s">
        <v>8846</v>
      </c>
      <c r="B3042" s="190" t="s">
        <v>5298</v>
      </c>
      <c r="C3042" s="190" t="s">
        <v>29797</v>
      </c>
      <c r="D3042" s="190" t="s">
        <v>29797</v>
      </c>
      <c r="E3042" s="190" t="s">
        <v>29797</v>
      </c>
      <c r="F3042" s="190" t="s">
        <v>29797</v>
      </c>
      <c r="G3042" s="190" t="s">
        <v>29797</v>
      </c>
      <c r="H3042" s="190" t="s">
        <v>31605</v>
      </c>
      <c r="I3042" s="190" t="s">
        <v>31606</v>
      </c>
      <c r="J3042" s="190" t="s">
        <v>29821</v>
      </c>
      <c r="K3042" s="190" t="s">
        <v>5062</v>
      </c>
      <c r="L3042" s="190" t="s">
        <v>1447</v>
      </c>
    </row>
    <row r="3043" spans="1:12" ht="15" x14ac:dyDescent="0.25">
      <c r="A3043" s="191" t="s">
        <v>4767</v>
      </c>
      <c r="B3043" s="192" t="s">
        <v>4768</v>
      </c>
      <c r="C3043" s="192" t="s">
        <v>29797</v>
      </c>
      <c r="D3043" s="192" t="s">
        <v>29797</v>
      </c>
      <c r="E3043" s="192" t="s">
        <v>29797</v>
      </c>
      <c r="F3043" s="192" t="s">
        <v>29797</v>
      </c>
      <c r="G3043" s="192" t="s">
        <v>29797</v>
      </c>
      <c r="H3043" s="192" t="s">
        <v>32262</v>
      </c>
      <c r="I3043" s="192" t="s">
        <v>32263</v>
      </c>
      <c r="J3043" s="192" t="s">
        <v>31325</v>
      </c>
      <c r="K3043" s="192" t="s">
        <v>5073</v>
      </c>
      <c r="L3043" s="192" t="s">
        <v>1447</v>
      </c>
    </row>
    <row r="3044" spans="1:12" ht="15" x14ac:dyDescent="0.25">
      <c r="A3044" s="189" t="s">
        <v>4769</v>
      </c>
      <c r="B3044" s="190" t="s">
        <v>4770</v>
      </c>
      <c r="C3044" s="190" t="s">
        <v>29797</v>
      </c>
      <c r="D3044" s="190" t="s">
        <v>29797</v>
      </c>
      <c r="E3044" s="190" t="s">
        <v>29797</v>
      </c>
      <c r="F3044" s="190" t="s">
        <v>29797</v>
      </c>
      <c r="G3044" s="190" t="s">
        <v>29797</v>
      </c>
      <c r="H3044" s="190" t="s">
        <v>31375</v>
      </c>
      <c r="I3044" s="190" t="s">
        <v>5078</v>
      </c>
      <c r="J3044" s="190" t="s">
        <v>29826</v>
      </c>
      <c r="K3044" s="190" t="s">
        <v>5078</v>
      </c>
      <c r="L3044" s="190" t="s">
        <v>1447</v>
      </c>
    </row>
    <row r="3045" spans="1:12" ht="15" x14ac:dyDescent="0.25">
      <c r="A3045" s="191" t="s">
        <v>4771</v>
      </c>
      <c r="B3045" s="192" t="s">
        <v>4772</v>
      </c>
      <c r="C3045" s="192" t="s">
        <v>29812</v>
      </c>
      <c r="D3045" s="192" t="s">
        <v>29797</v>
      </c>
      <c r="E3045" s="192" t="s">
        <v>30171</v>
      </c>
      <c r="F3045" s="192" t="s">
        <v>29797</v>
      </c>
      <c r="G3045" s="192" t="s">
        <v>29797</v>
      </c>
      <c r="H3045" s="192" t="s">
        <v>31400</v>
      </c>
      <c r="I3045" s="192" t="s">
        <v>31401</v>
      </c>
      <c r="J3045" s="192" t="s">
        <v>29821</v>
      </c>
      <c r="K3045" s="192" t="s">
        <v>5062</v>
      </c>
      <c r="L3045" s="192" t="s">
        <v>1447</v>
      </c>
    </row>
    <row r="3046" spans="1:12" ht="15" x14ac:dyDescent="0.25">
      <c r="A3046" s="189" t="s">
        <v>15779</v>
      </c>
      <c r="B3046" s="190" t="s">
        <v>19639</v>
      </c>
      <c r="C3046" s="190" t="s">
        <v>29797</v>
      </c>
      <c r="D3046" s="190" t="s">
        <v>29797</v>
      </c>
      <c r="E3046" s="190" t="s">
        <v>29797</v>
      </c>
      <c r="F3046" s="190" t="s">
        <v>29797</v>
      </c>
      <c r="G3046" s="190" t="s">
        <v>29797</v>
      </c>
      <c r="H3046" s="190" t="s">
        <v>31905</v>
      </c>
      <c r="I3046" s="190" t="s">
        <v>31906</v>
      </c>
      <c r="J3046" s="190" t="s">
        <v>31325</v>
      </c>
      <c r="K3046" s="190" t="s">
        <v>5073</v>
      </c>
      <c r="L3046" s="190" t="s">
        <v>1447</v>
      </c>
    </row>
    <row r="3047" spans="1:12" ht="15" x14ac:dyDescent="0.25">
      <c r="A3047" s="191" t="s">
        <v>4773</v>
      </c>
      <c r="B3047" s="192" t="s">
        <v>4774</v>
      </c>
      <c r="C3047" s="192" t="s">
        <v>29797</v>
      </c>
      <c r="D3047" s="192" t="s">
        <v>29797</v>
      </c>
      <c r="E3047" s="192" t="s">
        <v>29797</v>
      </c>
      <c r="F3047" s="192" t="s">
        <v>29797</v>
      </c>
      <c r="G3047" s="192" t="s">
        <v>29797</v>
      </c>
      <c r="H3047" s="192" t="s">
        <v>31342</v>
      </c>
      <c r="I3047" s="192" t="s">
        <v>31343</v>
      </c>
      <c r="J3047" s="192" t="s">
        <v>29821</v>
      </c>
      <c r="K3047" s="192" t="s">
        <v>5062</v>
      </c>
      <c r="L3047" s="192" t="s">
        <v>1447</v>
      </c>
    </row>
    <row r="3048" spans="1:12" ht="15" x14ac:dyDescent="0.25">
      <c r="A3048" s="189" t="s">
        <v>15780</v>
      </c>
      <c r="B3048" s="190" t="s">
        <v>19640</v>
      </c>
      <c r="C3048" s="190" t="s">
        <v>29797</v>
      </c>
      <c r="D3048" s="190" t="s">
        <v>29797</v>
      </c>
      <c r="E3048" s="190" t="s">
        <v>29797</v>
      </c>
      <c r="F3048" s="190" t="s">
        <v>29797</v>
      </c>
      <c r="G3048" s="190" t="s">
        <v>29797</v>
      </c>
      <c r="H3048" s="190" t="s">
        <v>32264</v>
      </c>
      <c r="I3048" s="190" t="s">
        <v>32265</v>
      </c>
      <c r="J3048" s="190" t="s">
        <v>29870</v>
      </c>
      <c r="K3048" s="190" t="s">
        <v>8069</v>
      </c>
      <c r="L3048" s="190" t="s">
        <v>1447</v>
      </c>
    </row>
    <row r="3049" spans="1:12" ht="15" x14ac:dyDescent="0.25">
      <c r="A3049" s="191" t="s">
        <v>4775</v>
      </c>
      <c r="B3049" s="192" t="s">
        <v>4776</v>
      </c>
      <c r="C3049" s="192" t="s">
        <v>29797</v>
      </c>
      <c r="D3049" s="192" t="s">
        <v>29797</v>
      </c>
      <c r="E3049" s="192" t="s">
        <v>29797</v>
      </c>
      <c r="F3049" s="192" t="s">
        <v>29797</v>
      </c>
      <c r="G3049" s="192" t="s">
        <v>29797</v>
      </c>
      <c r="H3049" s="192" t="s">
        <v>31374</v>
      </c>
      <c r="I3049" s="192" t="s">
        <v>30278</v>
      </c>
      <c r="J3049" s="192" t="s">
        <v>29821</v>
      </c>
      <c r="K3049" s="192" t="s">
        <v>5062</v>
      </c>
      <c r="L3049" s="192" t="s">
        <v>1447</v>
      </c>
    </row>
    <row r="3050" spans="1:12" ht="15" x14ac:dyDescent="0.25">
      <c r="A3050" s="189" t="s">
        <v>4777</v>
      </c>
      <c r="B3050" s="190" t="s">
        <v>4778</v>
      </c>
      <c r="C3050" s="190" t="s">
        <v>29797</v>
      </c>
      <c r="D3050" s="190" t="s">
        <v>29797</v>
      </c>
      <c r="E3050" s="190" t="s">
        <v>29797</v>
      </c>
      <c r="F3050" s="190" t="s">
        <v>29797</v>
      </c>
      <c r="G3050" s="190" t="s">
        <v>29797</v>
      </c>
      <c r="H3050" s="190" t="s">
        <v>32125</v>
      </c>
      <c r="I3050" s="190" t="s">
        <v>32126</v>
      </c>
      <c r="J3050" s="190" t="s">
        <v>31325</v>
      </c>
      <c r="K3050" s="190" t="s">
        <v>5073</v>
      </c>
      <c r="L3050" s="190" t="s">
        <v>1447</v>
      </c>
    </row>
    <row r="3051" spans="1:12" ht="15" x14ac:dyDescent="0.25">
      <c r="A3051" s="191" t="s">
        <v>4779</v>
      </c>
      <c r="B3051" s="192" t="s">
        <v>4780</v>
      </c>
      <c r="C3051" s="192" t="s">
        <v>29797</v>
      </c>
      <c r="D3051" s="192" t="s">
        <v>29797</v>
      </c>
      <c r="E3051" s="192" t="s">
        <v>29797</v>
      </c>
      <c r="F3051" s="192" t="s">
        <v>29797</v>
      </c>
      <c r="G3051" s="192" t="s">
        <v>29797</v>
      </c>
      <c r="H3051" s="192" t="s">
        <v>31445</v>
      </c>
      <c r="I3051" s="192" t="s">
        <v>31446</v>
      </c>
      <c r="J3051" s="192" t="s">
        <v>31325</v>
      </c>
      <c r="K3051" s="192" t="s">
        <v>5073</v>
      </c>
      <c r="L3051" s="192" t="s">
        <v>1447</v>
      </c>
    </row>
    <row r="3052" spans="1:12" ht="15" x14ac:dyDescent="0.25">
      <c r="A3052" s="189" t="s">
        <v>4781</v>
      </c>
      <c r="B3052" s="190" t="s">
        <v>4782</v>
      </c>
      <c r="C3052" s="190" t="s">
        <v>29797</v>
      </c>
      <c r="D3052" s="190" t="s">
        <v>29797</v>
      </c>
      <c r="E3052" s="190" t="s">
        <v>29797</v>
      </c>
      <c r="F3052" s="190" t="s">
        <v>29797</v>
      </c>
      <c r="G3052" s="190" t="s">
        <v>29797</v>
      </c>
      <c r="H3052" s="190" t="s">
        <v>32266</v>
      </c>
      <c r="I3052" s="190" t="s">
        <v>32267</v>
      </c>
      <c r="J3052" s="190" t="s">
        <v>31325</v>
      </c>
      <c r="K3052" s="190" t="s">
        <v>5073</v>
      </c>
      <c r="L3052" s="190" t="s">
        <v>1447</v>
      </c>
    </row>
    <row r="3053" spans="1:12" ht="15" x14ac:dyDescent="0.25">
      <c r="A3053" s="191" t="s">
        <v>4783</v>
      </c>
      <c r="B3053" s="192" t="s">
        <v>4784</v>
      </c>
      <c r="C3053" s="192" t="s">
        <v>29797</v>
      </c>
      <c r="D3053" s="192" t="s">
        <v>29797</v>
      </c>
      <c r="E3053" s="192" t="s">
        <v>29797</v>
      </c>
      <c r="F3053" s="192" t="s">
        <v>29797</v>
      </c>
      <c r="G3053" s="192" t="s">
        <v>29797</v>
      </c>
      <c r="H3053" s="192" t="s">
        <v>32268</v>
      </c>
      <c r="I3053" s="192" t="s">
        <v>32269</v>
      </c>
      <c r="J3053" s="192" t="s">
        <v>29995</v>
      </c>
      <c r="K3053" s="192" t="s">
        <v>10302</v>
      </c>
      <c r="L3053" s="192" t="s">
        <v>1447</v>
      </c>
    </row>
    <row r="3054" spans="1:12" ht="15" x14ac:dyDescent="0.25">
      <c r="A3054" s="189" t="s">
        <v>24162</v>
      </c>
      <c r="B3054" s="190" t="s">
        <v>24163</v>
      </c>
      <c r="C3054" s="190" t="s">
        <v>29797</v>
      </c>
      <c r="D3054" s="190" t="s">
        <v>29797</v>
      </c>
      <c r="E3054" s="190" t="s">
        <v>29797</v>
      </c>
      <c r="F3054" s="190" t="s">
        <v>29797</v>
      </c>
      <c r="G3054" s="190" t="s">
        <v>29797</v>
      </c>
      <c r="H3054" s="190" t="s">
        <v>29797</v>
      </c>
      <c r="I3054" s="190" t="s">
        <v>29797</v>
      </c>
      <c r="J3054" s="190" t="s">
        <v>29797</v>
      </c>
      <c r="K3054" s="190" t="s">
        <v>29797</v>
      </c>
      <c r="L3054" s="190" t="s">
        <v>29797</v>
      </c>
    </row>
    <row r="3055" spans="1:12" ht="15" x14ac:dyDescent="0.25">
      <c r="A3055" s="191" t="s">
        <v>8847</v>
      </c>
      <c r="B3055" s="192" t="s">
        <v>5299</v>
      </c>
      <c r="C3055" s="192" t="s">
        <v>29797</v>
      </c>
      <c r="D3055" s="192" t="s">
        <v>29797</v>
      </c>
      <c r="E3055" s="192" t="s">
        <v>29797</v>
      </c>
      <c r="F3055" s="192" t="s">
        <v>29797</v>
      </c>
      <c r="G3055" s="192" t="s">
        <v>29797</v>
      </c>
      <c r="H3055" s="192" t="s">
        <v>31361</v>
      </c>
      <c r="I3055" s="192" t="s">
        <v>5062</v>
      </c>
      <c r="J3055" s="192" t="s">
        <v>29821</v>
      </c>
      <c r="K3055" s="192" t="s">
        <v>5062</v>
      </c>
      <c r="L3055" s="192" t="s">
        <v>1447</v>
      </c>
    </row>
    <row r="3056" spans="1:12" ht="15" x14ac:dyDescent="0.25">
      <c r="A3056" s="189" t="s">
        <v>4785</v>
      </c>
      <c r="B3056" s="190" t="s">
        <v>4786</v>
      </c>
      <c r="C3056" s="190" t="s">
        <v>29797</v>
      </c>
      <c r="D3056" s="190" t="s">
        <v>29797</v>
      </c>
      <c r="E3056" s="190" t="s">
        <v>29797</v>
      </c>
      <c r="F3056" s="190" t="s">
        <v>29797</v>
      </c>
      <c r="G3056" s="190" t="s">
        <v>29797</v>
      </c>
      <c r="H3056" s="190" t="s">
        <v>32270</v>
      </c>
      <c r="I3056" s="190" t="s">
        <v>31814</v>
      </c>
      <c r="J3056" s="190" t="s">
        <v>31325</v>
      </c>
      <c r="K3056" s="190" t="s">
        <v>5073</v>
      </c>
      <c r="L3056" s="190" t="s">
        <v>1447</v>
      </c>
    </row>
    <row r="3057" spans="1:12" ht="15" x14ac:dyDescent="0.25">
      <c r="A3057" s="191" t="s">
        <v>4787</v>
      </c>
      <c r="B3057" s="192" t="s">
        <v>4788</v>
      </c>
      <c r="C3057" s="192" t="s">
        <v>29797</v>
      </c>
      <c r="D3057" s="192" t="s">
        <v>29797</v>
      </c>
      <c r="E3057" s="192" t="s">
        <v>29797</v>
      </c>
      <c r="F3057" s="192" t="s">
        <v>29797</v>
      </c>
      <c r="G3057" s="192" t="s">
        <v>29797</v>
      </c>
      <c r="H3057" s="192" t="s">
        <v>29797</v>
      </c>
      <c r="I3057" s="192" t="s">
        <v>29797</v>
      </c>
      <c r="J3057" s="192" t="s">
        <v>29797</v>
      </c>
      <c r="K3057" s="192" t="s">
        <v>29797</v>
      </c>
      <c r="L3057" s="192" t="s">
        <v>29797</v>
      </c>
    </row>
    <row r="3058" spans="1:12" ht="15" x14ac:dyDescent="0.25">
      <c r="A3058" s="189" t="s">
        <v>8848</v>
      </c>
      <c r="B3058" s="190" t="s">
        <v>5300</v>
      </c>
      <c r="C3058" s="190" t="s">
        <v>29797</v>
      </c>
      <c r="D3058" s="190" t="s">
        <v>29797</v>
      </c>
      <c r="E3058" s="190" t="s">
        <v>29797</v>
      </c>
      <c r="F3058" s="190" t="s">
        <v>29797</v>
      </c>
      <c r="G3058" s="190" t="s">
        <v>29797</v>
      </c>
      <c r="H3058" s="190" t="s">
        <v>31371</v>
      </c>
      <c r="I3058" s="190" t="s">
        <v>5062</v>
      </c>
      <c r="J3058" s="190" t="s">
        <v>29821</v>
      </c>
      <c r="K3058" s="190" t="s">
        <v>5062</v>
      </c>
      <c r="L3058" s="190" t="s">
        <v>1447</v>
      </c>
    </row>
    <row r="3059" spans="1:12" ht="15" x14ac:dyDescent="0.25">
      <c r="A3059" s="191" t="s">
        <v>8849</v>
      </c>
      <c r="B3059" s="192" t="s">
        <v>5301</v>
      </c>
      <c r="C3059" s="192" t="s">
        <v>29797</v>
      </c>
      <c r="D3059" s="192" t="s">
        <v>29797</v>
      </c>
      <c r="E3059" s="192" t="s">
        <v>29797</v>
      </c>
      <c r="F3059" s="192" t="s">
        <v>29797</v>
      </c>
      <c r="G3059" s="192" t="s">
        <v>29797</v>
      </c>
      <c r="H3059" s="192" t="s">
        <v>31560</v>
      </c>
      <c r="I3059" s="192" t="s">
        <v>5073</v>
      </c>
      <c r="J3059" s="192" t="s">
        <v>31325</v>
      </c>
      <c r="K3059" s="192" t="s">
        <v>5073</v>
      </c>
      <c r="L3059" s="192" t="s">
        <v>1447</v>
      </c>
    </row>
    <row r="3060" spans="1:12" ht="15" x14ac:dyDescent="0.25">
      <c r="A3060" s="189" t="s">
        <v>4789</v>
      </c>
      <c r="B3060" s="190" t="s">
        <v>4790</v>
      </c>
      <c r="C3060" s="190" t="s">
        <v>29797</v>
      </c>
      <c r="D3060" s="190" t="s">
        <v>29797</v>
      </c>
      <c r="E3060" s="190" t="s">
        <v>29797</v>
      </c>
      <c r="F3060" s="190" t="s">
        <v>29797</v>
      </c>
      <c r="G3060" s="190" t="s">
        <v>29797</v>
      </c>
      <c r="H3060" s="190" t="s">
        <v>31390</v>
      </c>
      <c r="I3060" s="190" t="s">
        <v>14423</v>
      </c>
      <c r="J3060" s="190" t="s">
        <v>29821</v>
      </c>
      <c r="K3060" s="190" t="s">
        <v>5062</v>
      </c>
      <c r="L3060" s="190" t="s">
        <v>1447</v>
      </c>
    </row>
    <row r="3061" spans="1:12" ht="15" x14ac:dyDescent="0.25">
      <c r="A3061" s="191" t="s">
        <v>8850</v>
      </c>
      <c r="B3061" s="192" t="s">
        <v>5302</v>
      </c>
      <c r="C3061" s="192" t="s">
        <v>29797</v>
      </c>
      <c r="D3061" s="192" t="s">
        <v>29797</v>
      </c>
      <c r="E3061" s="192" t="s">
        <v>29797</v>
      </c>
      <c r="F3061" s="192" t="s">
        <v>29797</v>
      </c>
      <c r="G3061" s="192" t="s">
        <v>29797</v>
      </c>
      <c r="H3061" s="192" t="s">
        <v>29797</v>
      </c>
      <c r="I3061" s="192" t="s">
        <v>29797</v>
      </c>
      <c r="J3061" s="192" t="s">
        <v>29797</v>
      </c>
      <c r="K3061" s="192" t="s">
        <v>29797</v>
      </c>
      <c r="L3061" s="192" t="s">
        <v>1447</v>
      </c>
    </row>
    <row r="3062" spans="1:12" ht="15" x14ac:dyDescent="0.25">
      <c r="A3062" s="189" t="s">
        <v>15781</v>
      </c>
      <c r="B3062" s="190" t="s">
        <v>19641</v>
      </c>
      <c r="C3062" s="190" t="s">
        <v>29797</v>
      </c>
      <c r="D3062" s="190" t="s">
        <v>29797</v>
      </c>
      <c r="E3062" s="190" t="s">
        <v>29797</v>
      </c>
      <c r="F3062" s="190" t="s">
        <v>29797</v>
      </c>
      <c r="G3062" s="190" t="s">
        <v>29797</v>
      </c>
      <c r="H3062" s="190" t="s">
        <v>31525</v>
      </c>
      <c r="I3062" s="190" t="s">
        <v>5073</v>
      </c>
      <c r="J3062" s="190" t="s">
        <v>31325</v>
      </c>
      <c r="K3062" s="190" t="s">
        <v>5073</v>
      </c>
      <c r="L3062" s="190" t="s">
        <v>1447</v>
      </c>
    </row>
    <row r="3063" spans="1:12" ht="15" x14ac:dyDescent="0.25">
      <c r="A3063" s="191" t="s">
        <v>24164</v>
      </c>
      <c r="B3063" s="192" t="s">
        <v>24165</v>
      </c>
      <c r="C3063" s="192" t="s">
        <v>29797</v>
      </c>
      <c r="D3063" s="192" t="s">
        <v>29797</v>
      </c>
      <c r="E3063" s="192" t="s">
        <v>29797</v>
      </c>
      <c r="F3063" s="192" t="s">
        <v>29797</v>
      </c>
      <c r="G3063" s="192" t="s">
        <v>29797</v>
      </c>
      <c r="H3063" s="192" t="s">
        <v>32271</v>
      </c>
      <c r="I3063" s="192" t="s">
        <v>31898</v>
      </c>
      <c r="J3063" s="192" t="s">
        <v>29979</v>
      </c>
      <c r="K3063" s="192" t="s">
        <v>6308</v>
      </c>
      <c r="L3063" s="192" t="s">
        <v>1447</v>
      </c>
    </row>
    <row r="3064" spans="1:12" ht="15" x14ac:dyDescent="0.25">
      <c r="A3064" s="189" t="s">
        <v>4791</v>
      </c>
      <c r="B3064" s="190" t="s">
        <v>4792</v>
      </c>
      <c r="C3064" s="190" t="s">
        <v>29797</v>
      </c>
      <c r="D3064" s="190" t="s">
        <v>29797</v>
      </c>
      <c r="E3064" s="190" t="s">
        <v>29797</v>
      </c>
      <c r="F3064" s="190" t="s">
        <v>29797</v>
      </c>
      <c r="G3064" s="190" t="s">
        <v>29797</v>
      </c>
      <c r="H3064" s="190" t="s">
        <v>29797</v>
      </c>
      <c r="I3064" s="190" t="s">
        <v>29797</v>
      </c>
      <c r="J3064" s="190" t="s">
        <v>31325</v>
      </c>
      <c r="K3064" s="190" t="s">
        <v>5073</v>
      </c>
      <c r="L3064" s="190" t="s">
        <v>1447</v>
      </c>
    </row>
    <row r="3065" spans="1:12" ht="15" x14ac:dyDescent="0.25">
      <c r="A3065" s="191" t="s">
        <v>4793</v>
      </c>
      <c r="B3065" s="192" t="s">
        <v>4794</v>
      </c>
      <c r="C3065" s="192" t="s">
        <v>29797</v>
      </c>
      <c r="D3065" s="192" t="s">
        <v>29797</v>
      </c>
      <c r="E3065" s="192" t="s">
        <v>29797</v>
      </c>
      <c r="F3065" s="192" t="s">
        <v>29797</v>
      </c>
      <c r="G3065" s="192" t="s">
        <v>29797</v>
      </c>
      <c r="H3065" s="192" t="s">
        <v>31333</v>
      </c>
      <c r="I3065" s="192" t="s">
        <v>5073</v>
      </c>
      <c r="J3065" s="192" t="s">
        <v>31325</v>
      </c>
      <c r="K3065" s="192" t="s">
        <v>5073</v>
      </c>
      <c r="L3065" s="192" t="s">
        <v>1447</v>
      </c>
    </row>
    <row r="3066" spans="1:12" ht="15" x14ac:dyDescent="0.25">
      <c r="A3066" s="189" t="s">
        <v>24166</v>
      </c>
      <c r="B3066" s="190" t="s">
        <v>24167</v>
      </c>
      <c r="C3066" s="190" t="s">
        <v>29797</v>
      </c>
      <c r="D3066" s="190" t="s">
        <v>29797</v>
      </c>
      <c r="E3066" s="190" t="s">
        <v>29797</v>
      </c>
      <c r="F3066" s="190" t="s">
        <v>29797</v>
      </c>
      <c r="G3066" s="190" t="s">
        <v>29797</v>
      </c>
      <c r="H3066" s="190" t="s">
        <v>29797</v>
      </c>
      <c r="I3066" s="190" t="s">
        <v>29797</v>
      </c>
      <c r="J3066" s="190" t="s">
        <v>29797</v>
      </c>
      <c r="K3066" s="190" t="s">
        <v>29797</v>
      </c>
      <c r="L3066" s="190" t="s">
        <v>29797</v>
      </c>
    </row>
    <row r="3067" spans="1:12" ht="15" x14ac:dyDescent="0.25">
      <c r="A3067" s="191" t="s">
        <v>24168</v>
      </c>
      <c r="B3067" s="192" t="s">
        <v>5303</v>
      </c>
      <c r="C3067" s="192" t="s">
        <v>29797</v>
      </c>
      <c r="D3067" s="192" t="s">
        <v>29797</v>
      </c>
      <c r="E3067" s="192" t="s">
        <v>29797</v>
      </c>
      <c r="F3067" s="192" t="s">
        <v>29797</v>
      </c>
      <c r="G3067" s="192" t="s">
        <v>29797</v>
      </c>
      <c r="H3067" s="192" t="s">
        <v>29797</v>
      </c>
      <c r="I3067" s="192" t="s">
        <v>29797</v>
      </c>
      <c r="J3067" s="192" t="s">
        <v>29797</v>
      </c>
      <c r="K3067" s="192" t="s">
        <v>29797</v>
      </c>
      <c r="L3067" s="192" t="s">
        <v>1441</v>
      </c>
    </row>
    <row r="3068" spans="1:12" ht="15" x14ac:dyDescent="0.25">
      <c r="A3068" s="189" t="s">
        <v>24169</v>
      </c>
      <c r="B3068" s="190" t="s">
        <v>24170</v>
      </c>
      <c r="C3068" s="190" t="s">
        <v>29797</v>
      </c>
      <c r="D3068" s="190" t="s">
        <v>29797</v>
      </c>
      <c r="E3068" s="190" t="s">
        <v>29797</v>
      </c>
      <c r="F3068" s="190" t="s">
        <v>29797</v>
      </c>
      <c r="G3068" s="190" t="s">
        <v>29797</v>
      </c>
      <c r="H3068" s="190" t="s">
        <v>31310</v>
      </c>
      <c r="I3068" s="190" t="s">
        <v>31311</v>
      </c>
      <c r="J3068" s="190" t="s">
        <v>29821</v>
      </c>
      <c r="K3068" s="190" t="s">
        <v>5062</v>
      </c>
      <c r="L3068" s="190" t="s">
        <v>1447</v>
      </c>
    </row>
    <row r="3069" spans="1:12" ht="15" x14ac:dyDescent="0.25">
      <c r="A3069" s="191" t="s">
        <v>8851</v>
      </c>
      <c r="B3069" s="192" t="s">
        <v>5304</v>
      </c>
      <c r="C3069" s="192" t="s">
        <v>29797</v>
      </c>
      <c r="D3069" s="192" t="s">
        <v>29797</v>
      </c>
      <c r="E3069" s="192" t="s">
        <v>29797</v>
      </c>
      <c r="F3069" s="192" t="s">
        <v>29797</v>
      </c>
      <c r="G3069" s="192" t="s">
        <v>29797</v>
      </c>
      <c r="H3069" s="192" t="s">
        <v>29797</v>
      </c>
      <c r="I3069" s="192" t="s">
        <v>29797</v>
      </c>
      <c r="J3069" s="192" t="s">
        <v>29821</v>
      </c>
      <c r="K3069" s="192" t="s">
        <v>5062</v>
      </c>
      <c r="L3069" s="192" t="s">
        <v>1447</v>
      </c>
    </row>
    <row r="3070" spans="1:12" ht="15" x14ac:dyDescent="0.25">
      <c r="A3070" s="189" t="s">
        <v>15782</v>
      </c>
      <c r="B3070" s="190" t="s">
        <v>19642</v>
      </c>
      <c r="C3070" s="190" t="s">
        <v>29797</v>
      </c>
      <c r="D3070" s="190" t="s">
        <v>29797</v>
      </c>
      <c r="E3070" s="190" t="s">
        <v>29797</v>
      </c>
      <c r="F3070" s="190" t="s">
        <v>29797</v>
      </c>
      <c r="G3070" s="190" t="s">
        <v>29797</v>
      </c>
      <c r="H3070" s="190" t="s">
        <v>31361</v>
      </c>
      <c r="I3070" s="190" t="s">
        <v>5062</v>
      </c>
      <c r="J3070" s="190" t="s">
        <v>29821</v>
      </c>
      <c r="K3070" s="190" t="s">
        <v>5062</v>
      </c>
      <c r="L3070" s="190" t="s">
        <v>1447</v>
      </c>
    </row>
    <row r="3071" spans="1:12" ht="15" x14ac:dyDescent="0.25">
      <c r="A3071" s="191" t="s">
        <v>15783</v>
      </c>
      <c r="B3071" s="192" t="s">
        <v>24171</v>
      </c>
      <c r="C3071" s="192" t="s">
        <v>29797</v>
      </c>
      <c r="D3071" s="192" t="s">
        <v>29797</v>
      </c>
      <c r="E3071" s="192" t="s">
        <v>29797</v>
      </c>
      <c r="F3071" s="192" t="s">
        <v>29797</v>
      </c>
      <c r="G3071" s="192" t="s">
        <v>29797</v>
      </c>
      <c r="H3071" s="192" t="s">
        <v>31314</v>
      </c>
      <c r="I3071" s="192" t="s">
        <v>5062</v>
      </c>
      <c r="J3071" s="192" t="s">
        <v>29821</v>
      </c>
      <c r="K3071" s="192" t="s">
        <v>5062</v>
      </c>
      <c r="L3071" s="192" t="s">
        <v>1447</v>
      </c>
    </row>
    <row r="3072" spans="1:12" ht="15" x14ac:dyDescent="0.25">
      <c r="A3072" s="189" t="s">
        <v>8853</v>
      </c>
      <c r="B3072" s="190" t="s">
        <v>5305</v>
      </c>
      <c r="C3072" s="190" t="s">
        <v>29797</v>
      </c>
      <c r="D3072" s="190" t="s">
        <v>29797</v>
      </c>
      <c r="E3072" s="190" t="s">
        <v>29797</v>
      </c>
      <c r="F3072" s="190" t="s">
        <v>29797</v>
      </c>
      <c r="G3072" s="190" t="s">
        <v>29797</v>
      </c>
      <c r="H3072" s="190" t="s">
        <v>31390</v>
      </c>
      <c r="I3072" s="190" t="s">
        <v>14423</v>
      </c>
      <c r="J3072" s="190" t="s">
        <v>29821</v>
      </c>
      <c r="K3072" s="190" t="s">
        <v>5062</v>
      </c>
      <c r="L3072" s="190" t="s">
        <v>1447</v>
      </c>
    </row>
    <row r="3073" spans="1:12" ht="15" x14ac:dyDescent="0.25">
      <c r="A3073" s="191" t="s">
        <v>8854</v>
      </c>
      <c r="B3073" s="192" t="s">
        <v>5306</v>
      </c>
      <c r="C3073" s="192" t="s">
        <v>29797</v>
      </c>
      <c r="D3073" s="192" t="s">
        <v>29797</v>
      </c>
      <c r="E3073" s="192" t="s">
        <v>29797</v>
      </c>
      <c r="F3073" s="192" t="s">
        <v>29797</v>
      </c>
      <c r="G3073" s="192" t="s">
        <v>29797</v>
      </c>
      <c r="H3073" s="192" t="s">
        <v>31537</v>
      </c>
      <c r="I3073" s="192" t="s">
        <v>5894</v>
      </c>
      <c r="J3073" s="192" t="s">
        <v>29821</v>
      </c>
      <c r="K3073" s="192" t="s">
        <v>5062</v>
      </c>
      <c r="L3073" s="192" t="s">
        <v>1447</v>
      </c>
    </row>
    <row r="3074" spans="1:12" ht="15" x14ac:dyDescent="0.25">
      <c r="A3074" s="189" t="s">
        <v>24172</v>
      </c>
      <c r="B3074" s="190" t="s">
        <v>24173</v>
      </c>
      <c r="C3074" s="190" t="s">
        <v>29797</v>
      </c>
      <c r="D3074" s="190" t="s">
        <v>29797</v>
      </c>
      <c r="E3074" s="190" t="s">
        <v>29797</v>
      </c>
      <c r="F3074" s="190" t="s">
        <v>29797</v>
      </c>
      <c r="G3074" s="190" t="s">
        <v>29797</v>
      </c>
      <c r="H3074" s="190" t="s">
        <v>31312</v>
      </c>
      <c r="I3074" s="190" t="s">
        <v>31313</v>
      </c>
      <c r="J3074" s="190" t="s">
        <v>29821</v>
      </c>
      <c r="K3074" s="190" t="s">
        <v>5062</v>
      </c>
      <c r="L3074" s="190" t="s">
        <v>1447</v>
      </c>
    </row>
    <row r="3075" spans="1:12" ht="15" x14ac:dyDescent="0.25">
      <c r="A3075" s="191" t="s">
        <v>15784</v>
      </c>
      <c r="B3075" s="192" t="s">
        <v>24174</v>
      </c>
      <c r="C3075" s="192" t="s">
        <v>29797</v>
      </c>
      <c r="D3075" s="192" t="s">
        <v>29797</v>
      </c>
      <c r="E3075" s="192" t="s">
        <v>29797</v>
      </c>
      <c r="F3075" s="192" t="s">
        <v>29797</v>
      </c>
      <c r="G3075" s="192" t="s">
        <v>29797</v>
      </c>
      <c r="H3075" s="192" t="s">
        <v>29797</v>
      </c>
      <c r="I3075" s="192" t="s">
        <v>29797</v>
      </c>
      <c r="J3075" s="192" t="s">
        <v>29797</v>
      </c>
      <c r="K3075" s="192" t="s">
        <v>29797</v>
      </c>
      <c r="L3075" s="192" t="s">
        <v>1447</v>
      </c>
    </row>
    <row r="3076" spans="1:12" ht="15" x14ac:dyDescent="0.25">
      <c r="A3076" s="189" t="s">
        <v>24175</v>
      </c>
      <c r="B3076" s="190" t="s">
        <v>24176</v>
      </c>
      <c r="C3076" s="190" t="s">
        <v>29797</v>
      </c>
      <c r="D3076" s="190" t="s">
        <v>29797</v>
      </c>
      <c r="E3076" s="190" t="s">
        <v>29797</v>
      </c>
      <c r="F3076" s="190" t="s">
        <v>29797</v>
      </c>
      <c r="G3076" s="190" t="s">
        <v>29797</v>
      </c>
      <c r="H3076" s="190" t="s">
        <v>31409</v>
      </c>
      <c r="I3076" s="190" t="s">
        <v>5062</v>
      </c>
      <c r="J3076" s="190" t="s">
        <v>29821</v>
      </c>
      <c r="K3076" s="190" t="s">
        <v>5062</v>
      </c>
      <c r="L3076" s="190" t="s">
        <v>1447</v>
      </c>
    </row>
    <row r="3077" spans="1:12" ht="15" x14ac:dyDescent="0.25">
      <c r="A3077" s="191" t="s">
        <v>24177</v>
      </c>
      <c r="B3077" s="192" t="s">
        <v>24178</v>
      </c>
      <c r="C3077" s="192" t="s">
        <v>29797</v>
      </c>
      <c r="D3077" s="192" t="s">
        <v>29797</v>
      </c>
      <c r="E3077" s="192" t="s">
        <v>29797</v>
      </c>
      <c r="F3077" s="192" t="s">
        <v>29797</v>
      </c>
      <c r="G3077" s="192" t="s">
        <v>29797</v>
      </c>
      <c r="H3077" s="192" t="s">
        <v>31409</v>
      </c>
      <c r="I3077" s="192" t="s">
        <v>5062</v>
      </c>
      <c r="J3077" s="192" t="s">
        <v>29821</v>
      </c>
      <c r="K3077" s="192" t="s">
        <v>5062</v>
      </c>
      <c r="L3077" s="192" t="s">
        <v>1447</v>
      </c>
    </row>
    <row r="3078" spans="1:12" ht="15" x14ac:dyDescent="0.25">
      <c r="A3078" s="189" t="s">
        <v>8855</v>
      </c>
      <c r="B3078" s="190" t="s">
        <v>5307</v>
      </c>
      <c r="C3078" s="190" t="s">
        <v>29797</v>
      </c>
      <c r="D3078" s="190" t="s">
        <v>29797</v>
      </c>
      <c r="E3078" s="190" t="s">
        <v>29797</v>
      </c>
      <c r="F3078" s="190" t="s">
        <v>29797</v>
      </c>
      <c r="G3078" s="190" t="s">
        <v>29797</v>
      </c>
      <c r="H3078" s="190" t="s">
        <v>31600</v>
      </c>
      <c r="I3078" s="190" t="s">
        <v>31601</v>
      </c>
      <c r="J3078" s="190" t="s">
        <v>29821</v>
      </c>
      <c r="K3078" s="190" t="s">
        <v>5062</v>
      </c>
      <c r="L3078" s="190" t="s">
        <v>1447</v>
      </c>
    </row>
    <row r="3079" spans="1:12" ht="15" x14ac:dyDescent="0.25">
      <c r="A3079" s="191" t="s">
        <v>24179</v>
      </c>
      <c r="B3079" s="192" t="s">
        <v>24180</v>
      </c>
      <c r="C3079" s="192" t="s">
        <v>29797</v>
      </c>
      <c r="D3079" s="192" t="s">
        <v>29797</v>
      </c>
      <c r="E3079" s="192" t="s">
        <v>29797</v>
      </c>
      <c r="F3079" s="192" t="s">
        <v>29797</v>
      </c>
      <c r="G3079" s="192" t="s">
        <v>29797</v>
      </c>
      <c r="H3079" s="192" t="s">
        <v>29797</v>
      </c>
      <c r="I3079" s="192" t="s">
        <v>29797</v>
      </c>
      <c r="J3079" s="192" t="s">
        <v>29821</v>
      </c>
      <c r="K3079" s="192" t="s">
        <v>5062</v>
      </c>
      <c r="L3079" s="192" t="s">
        <v>1447</v>
      </c>
    </row>
    <row r="3080" spans="1:12" ht="15" x14ac:dyDescent="0.25">
      <c r="A3080" s="189" t="s">
        <v>8856</v>
      </c>
      <c r="B3080" s="190" t="s">
        <v>5308</v>
      </c>
      <c r="C3080" s="190" t="s">
        <v>29797</v>
      </c>
      <c r="D3080" s="190" t="s">
        <v>29797</v>
      </c>
      <c r="E3080" s="190" t="s">
        <v>29797</v>
      </c>
      <c r="F3080" s="190" t="s">
        <v>29797</v>
      </c>
      <c r="G3080" s="190" t="s">
        <v>29797</v>
      </c>
      <c r="H3080" s="190" t="s">
        <v>31361</v>
      </c>
      <c r="I3080" s="190" t="s">
        <v>5062</v>
      </c>
      <c r="J3080" s="190" t="s">
        <v>29821</v>
      </c>
      <c r="K3080" s="190" t="s">
        <v>5062</v>
      </c>
      <c r="L3080" s="190" t="s">
        <v>1447</v>
      </c>
    </row>
    <row r="3081" spans="1:12" ht="15" x14ac:dyDescent="0.25">
      <c r="A3081" s="191" t="s">
        <v>15785</v>
      </c>
      <c r="B3081" s="192" t="s">
        <v>19643</v>
      </c>
      <c r="C3081" s="192" t="s">
        <v>29797</v>
      </c>
      <c r="D3081" s="192" t="s">
        <v>29797</v>
      </c>
      <c r="E3081" s="192" t="s">
        <v>29797</v>
      </c>
      <c r="F3081" s="192" t="s">
        <v>29797</v>
      </c>
      <c r="G3081" s="192" t="s">
        <v>29797</v>
      </c>
      <c r="H3081" s="192" t="s">
        <v>31361</v>
      </c>
      <c r="I3081" s="192" t="s">
        <v>5062</v>
      </c>
      <c r="J3081" s="192" t="s">
        <v>29821</v>
      </c>
      <c r="K3081" s="192" t="s">
        <v>5062</v>
      </c>
      <c r="L3081" s="192" t="s">
        <v>1447</v>
      </c>
    </row>
    <row r="3082" spans="1:12" ht="15" x14ac:dyDescent="0.25">
      <c r="A3082" s="189" t="s">
        <v>24181</v>
      </c>
      <c r="B3082" s="190" t="s">
        <v>24182</v>
      </c>
      <c r="C3082" s="190" t="s">
        <v>29797</v>
      </c>
      <c r="D3082" s="190" t="s">
        <v>29797</v>
      </c>
      <c r="E3082" s="190" t="s">
        <v>29797</v>
      </c>
      <c r="F3082" s="190" t="s">
        <v>29797</v>
      </c>
      <c r="G3082" s="190" t="s">
        <v>29797</v>
      </c>
      <c r="H3082" s="190" t="s">
        <v>29797</v>
      </c>
      <c r="I3082" s="190" t="s">
        <v>29797</v>
      </c>
      <c r="J3082" s="190" t="s">
        <v>29797</v>
      </c>
      <c r="K3082" s="190" t="s">
        <v>29797</v>
      </c>
      <c r="L3082" s="190" t="s">
        <v>29797</v>
      </c>
    </row>
    <row r="3083" spans="1:12" ht="15" x14ac:dyDescent="0.25">
      <c r="A3083" s="191" t="s">
        <v>24183</v>
      </c>
      <c r="B3083" s="192" t="s">
        <v>24184</v>
      </c>
      <c r="C3083" s="192" t="s">
        <v>29797</v>
      </c>
      <c r="D3083" s="192" t="s">
        <v>29797</v>
      </c>
      <c r="E3083" s="192" t="s">
        <v>29797</v>
      </c>
      <c r="F3083" s="192" t="s">
        <v>29797</v>
      </c>
      <c r="G3083" s="192" t="s">
        <v>29797</v>
      </c>
      <c r="H3083" s="192" t="s">
        <v>31584</v>
      </c>
      <c r="I3083" s="192" t="s">
        <v>6488</v>
      </c>
      <c r="J3083" s="192" t="s">
        <v>29821</v>
      </c>
      <c r="K3083" s="192" t="s">
        <v>5062</v>
      </c>
      <c r="L3083" s="192" t="s">
        <v>1447</v>
      </c>
    </row>
    <row r="3084" spans="1:12" ht="15" x14ac:dyDescent="0.25">
      <c r="A3084" s="189" t="s">
        <v>8852</v>
      </c>
      <c r="B3084" s="190" t="s">
        <v>19644</v>
      </c>
      <c r="C3084" s="190" t="s">
        <v>29797</v>
      </c>
      <c r="D3084" s="190" t="s">
        <v>29797</v>
      </c>
      <c r="E3084" s="190" t="s">
        <v>29797</v>
      </c>
      <c r="F3084" s="190" t="s">
        <v>29797</v>
      </c>
      <c r="G3084" s="190" t="s">
        <v>29797</v>
      </c>
      <c r="H3084" s="190" t="s">
        <v>29797</v>
      </c>
      <c r="I3084" s="190" t="s">
        <v>29797</v>
      </c>
      <c r="J3084" s="190" t="s">
        <v>29821</v>
      </c>
      <c r="K3084" s="190" t="s">
        <v>5062</v>
      </c>
      <c r="L3084" s="190" t="s">
        <v>1447</v>
      </c>
    </row>
    <row r="3085" spans="1:12" ht="15" x14ac:dyDescent="0.25">
      <c r="A3085" s="191" t="s">
        <v>15786</v>
      </c>
      <c r="B3085" s="192" t="s">
        <v>19645</v>
      </c>
      <c r="C3085" s="192" t="s">
        <v>29797</v>
      </c>
      <c r="D3085" s="192" t="s">
        <v>29797</v>
      </c>
      <c r="E3085" s="192" t="s">
        <v>29797</v>
      </c>
      <c r="F3085" s="192" t="s">
        <v>29797</v>
      </c>
      <c r="G3085" s="192" t="s">
        <v>29797</v>
      </c>
      <c r="H3085" s="192" t="s">
        <v>29797</v>
      </c>
      <c r="I3085" s="192" t="s">
        <v>29797</v>
      </c>
      <c r="J3085" s="192" t="s">
        <v>29797</v>
      </c>
      <c r="K3085" s="192" t="s">
        <v>29797</v>
      </c>
      <c r="L3085" s="192" t="s">
        <v>29797</v>
      </c>
    </row>
    <row r="3086" spans="1:12" ht="15" x14ac:dyDescent="0.25">
      <c r="A3086" s="189" t="s">
        <v>8857</v>
      </c>
      <c r="B3086" s="190" t="s">
        <v>5309</v>
      </c>
      <c r="C3086" s="190" t="s">
        <v>29797</v>
      </c>
      <c r="D3086" s="190" t="s">
        <v>29797</v>
      </c>
      <c r="E3086" s="190" t="s">
        <v>29797</v>
      </c>
      <c r="F3086" s="190" t="s">
        <v>29797</v>
      </c>
      <c r="G3086" s="190" t="s">
        <v>29797</v>
      </c>
      <c r="H3086" s="190" t="s">
        <v>29797</v>
      </c>
      <c r="I3086" s="190" t="s">
        <v>29797</v>
      </c>
      <c r="J3086" s="190" t="s">
        <v>29821</v>
      </c>
      <c r="K3086" s="190" t="s">
        <v>5062</v>
      </c>
      <c r="L3086" s="190" t="s">
        <v>1447</v>
      </c>
    </row>
    <row r="3087" spans="1:12" ht="15" x14ac:dyDescent="0.25">
      <c r="A3087" s="191" t="s">
        <v>8858</v>
      </c>
      <c r="B3087" s="192" t="s">
        <v>5310</v>
      </c>
      <c r="C3087" s="192" t="s">
        <v>29797</v>
      </c>
      <c r="D3087" s="192" t="s">
        <v>29797</v>
      </c>
      <c r="E3087" s="192" t="s">
        <v>29797</v>
      </c>
      <c r="F3087" s="192" t="s">
        <v>29797</v>
      </c>
      <c r="G3087" s="192" t="s">
        <v>29797</v>
      </c>
      <c r="H3087" s="192" t="s">
        <v>31550</v>
      </c>
      <c r="I3087" s="192" t="s">
        <v>31551</v>
      </c>
      <c r="J3087" s="192" t="s">
        <v>29821</v>
      </c>
      <c r="K3087" s="192" t="s">
        <v>5062</v>
      </c>
      <c r="L3087" s="192" t="s">
        <v>1447</v>
      </c>
    </row>
    <row r="3088" spans="1:12" ht="15" x14ac:dyDescent="0.25">
      <c r="A3088" s="189" t="s">
        <v>24185</v>
      </c>
      <c r="B3088" s="190" t="s">
        <v>24186</v>
      </c>
      <c r="C3088" s="190" t="s">
        <v>29797</v>
      </c>
      <c r="D3088" s="190" t="s">
        <v>29797</v>
      </c>
      <c r="E3088" s="190" t="s">
        <v>29797</v>
      </c>
      <c r="F3088" s="190" t="s">
        <v>29797</v>
      </c>
      <c r="G3088" s="190" t="s">
        <v>29797</v>
      </c>
      <c r="H3088" s="190" t="s">
        <v>29797</v>
      </c>
      <c r="I3088" s="190" t="s">
        <v>29797</v>
      </c>
      <c r="J3088" s="190" t="s">
        <v>29797</v>
      </c>
      <c r="K3088" s="190" t="s">
        <v>29797</v>
      </c>
      <c r="L3088" s="190" t="s">
        <v>29797</v>
      </c>
    </row>
    <row r="3089" spans="1:12" ht="15" x14ac:dyDescent="0.25">
      <c r="A3089" s="191" t="s">
        <v>24187</v>
      </c>
      <c r="B3089" s="192" t="s">
        <v>24188</v>
      </c>
      <c r="C3089" s="192" t="s">
        <v>29797</v>
      </c>
      <c r="D3089" s="192" t="s">
        <v>29797</v>
      </c>
      <c r="E3089" s="192" t="s">
        <v>29797</v>
      </c>
      <c r="F3089" s="192" t="s">
        <v>29797</v>
      </c>
      <c r="G3089" s="192" t="s">
        <v>29797</v>
      </c>
      <c r="H3089" s="192" t="s">
        <v>29797</v>
      </c>
      <c r="I3089" s="192" t="s">
        <v>29797</v>
      </c>
      <c r="J3089" s="192" t="s">
        <v>29797</v>
      </c>
      <c r="K3089" s="192" t="s">
        <v>29797</v>
      </c>
      <c r="L3089" s="192" t="s">
        <v>29797</v>
      </c>
    </row>
    <row r="3090" spans="1:12" ht="15" x14ac:dyDescent="0.25">
      <c r="A3090" s="189" t="s">
        <v>24189</v>
      </c>
      <c r="B3090" s="190" t="s">
        <v>24190</v>
      </c>
      <c r="C3090" s="190" t="s">
        <v>29797</v>
      </c>
      <c r="D3090" s="190" t="s">
        <v>29797</v>
      </c>
      <c r="E3090" s="190" t="s">
        <v>29797</v>
      </c>
      <c r="F3090" s="190" t="s">
        <v>29797</v>
      </c>
      <c r="G3090" s="190" t="s">
        <v>29797</v>
      </c>
      <c r="H3090" s="190" t="s">
        <v>31354</v>
      </c>
      <c r="I3090" s="190" t="s">
        <v>30165</v>
      </c>
      <c r="J3090" s="190" t="s">
        <v>29821</v>
      </c>
      <c r="K3090" s="190" t="s">
        <v>5062</v>
      </c>
      <c r="L3090" s="190" t="s">
        <v>1447</v>
      </c>
    </row>
    <row r="3091" spans="1:12" ht="15" x14ac:dyDescent="0.25">
      <c r="A3091" s="191" t="s">
        <v>8859</v>
      </c>
      <c r="B3091" s="192" t="s">
        <v>5311</v>
      </c>
      <c r="C3091" s="192" t="s">
        <v>29797</v>
      </c>
      <c r="D3091" s="192" t="s">
        <v>29797</v>
      </c>
      <c r="E3091" s="192" t="s">
        <v>29797</v>
      </c>
      <c r="F3091" s="192" t="s">
        <v>29797</v>
      </c>
      <c r="G3091" s="192" t="s">
        <v>29797</v>
      </c>
      <c r="H3091" s="192" t="s">
        <v>31432</v>
      </c>
      <c r="I3091" s="192" t="s">
        <v>31433</v>
      </c>
      <c r="J3091" s="192" t="s">
        <v>29821</v>
      </c>
      <c r="K3091" s="192" t="s">
        <v>5062</v>
      </c>
      <c r="L3091" s="192" t="s">
        <v>1447</v>
      </c>
    </row>
    <row r="3092" spans="1:12" ht="15" x14ac:dyDescent="0.25">
      <c r="A3092" s="189" t="s">
        <v>8860</v>
      </c>
      <c r="B3092" s="190" t="s">
        <v>5312</v>
      </c>
      <c r="C3092" s="190" t="s">
        <v>29797</v>
      </c>
      <c r="D3092" s="190" t="s">
        <v>29797</v>
      </c>
      <c r="E3092" s="190" t="s">
        <v>29797</v>
      </c>
      <c r="F3092" s="190" t="s">
        <v>29797</v>
      </c>
      <c r="G3092" s="190" t="s">
        <v>29797</v>
      </c>
      <c r="H3092" s="190" t="s">
        <v>31609</v>
      </c>
      <c r="I3092" s="190" t="s">
        <v>31610</v>
      </c>
      <c r="J3092" s="190" t="s">
        <v>29821</v>
      </c>
      <c r="K3092" s="190" t="s">
        <v>5062</v>
      </c>
      <c r="L3092" s="190" t="s">
        <v>1447</v>
      </c>
    </row>
    <row r="3093" spans="1:12" ht="15" x14ac:dyDescent="0.25">
      <c r="A3093" s="191" t="s">
        <v>8861</v>
      </c>
      <c r="B3093" s="192" t="s">
        <v>5313</v>
      </c>
      <c r="C3093" s="192" t="s">
        <v>29797</v>
      </c>
      <c r="D3093" s="192" t="s">
        <v>29797</v>
      </c>
      <c r="E3093" s="192" t="s">
        <v>29797</v>
      </c>
      <c r="F3093" s="192" t="s">
        <v>29797</v>
      </c>
      <c r="G3093" s="192" t="s">
        <v>29797</v>
      </c>
      <c r="H3093" s="192" t="s">
        <v>31434</v>
      </c>
      <c r="I3093" s="192" t="s">
        <v>31435</v>
      </c>
      <c r="J3093" s="192" t="s">
        <v>29821</v>
      </c>
      <c r="K3093" s="192" t="s">
        <v>5062</v>
      </c>
      <c r="L3093" s="192" t="s">
        <v>1447</v>
      </c>
    </row>
    <row r="3094" spans="1:12" ht="15" x14ac:dyDescent="0.25">
      <c r="A3094" s="189" t="s">
        <v>15787</v>
      </c>
      <c r="B3094" s="190" t="s">
        <v>19646</v>
      </c>
      <c r="C3094" s="190" t="s">
        <v>29797</v>
      </c>
      <c r="D3094" s="190" t="s">
        <v>29797</v>
      </c>
      <c r="E3094" s="190" t="s">
        <v>29797</v>
      </c>
      <c r="F3094" s="190" t="s">
        <v>29797</v>
      </c>
      <c r="G3094" s="190" t="s">
        <v>29797</v>
      </c>
      <c r="H3094" s="190" t="s">
        <v>29797</v>
      </c>
      <c r="I3094" s="190" t="s">
        <v>29797</v>
      </c>
      <c r="J3094" s="190" t="s">
        <v>29797</v>
      </c>
      <c r="K3094" s="190" t="s">
        <v>29797</v>
      </c>
      <c r="L3094" s="190" t="s">
        <v>1447</v>
      </c>
    </row>
    <row r="3095" spans="1:12" ht="15" x14ac:dyDescent="0.25">
      <c r="A3095" s="191" t="s">
        <v>15788</v>
      </c>
      <c r="B3095" s="192" t="s">
        <v>19647</v>
      </c>
      <c r="C3095" s="192" t="s">
        <v>29797</v>
      </c>
      <c r="D3095" s="192" t="s">
        <v>29797</v>
      </c>
      <c r="E3095" s="192" t="s">
        <v>29797</v>
      </c>
      <c r="F3095" s="192" t="s">
        <v>29797</v>
      </c>
      <c r="G3095" s="192" t="s">
        <v>29797</v>
      </c>
      <c r="H3095" s="192" t="s">
        <v>29797</v>
      </c>
      <c r="I3095" s="192" t="s">
        <v>29797</v>
      </c>
      <c r="J3095" s="192" t="s">
        <v>29797</v>
      </c>
      <c r="K3095" s="192" t="s">
        <v>29797</v>
      </c>
      <c r="L3095" s="192" t="s">
        <v>29797</v>
      </c>
    </row>
    <row r="3096" spans="1:12" ht="15" x14ac:dyDescent="0.25">
      <c r="A3096" s="189" t="s">
        <v>8862</v>
      </c>
      <c r="B3096" s="190" t="s">
        <v>5314</v>
      </c>
      <c r="C3096" s="190" t="s">
        <v>29797</v>
      </c>
      <c r="D3096" s="190" t="s">
        <v>29797</v>
      </c>
      <c r="E3096" s="190" t="s">
        <v>29797</v>
      </c>
      <c r="F3096" s="190" t="s">
        <v>29797</v>
      </c>
      <c r="G3096" s="190" t="s">
        <v>29797</v>
      </c>
      <c r="H3096" s="190" t="s">
        <v>32151</v>
      </c>
      <c r="I3096" s="190" t="s">
        <v>1415</v>
      </c>
      <c r="J3096" s="190" t="s">
        <v>29912</v>
      </c>
      <c r="K3096" s="190" t="s">
        <v>1415</v>
      </c>
      <c r="L3096" s="190" t="s">
        <v>1447</v>
      </c>
    </row>
    <row r="3097" spans="1:12" ht="15" x14ac:dyDescent="0.25">
      <c r="A3097" s="191" t="s">
        <v>15789</v>
      </c>
      <c r="B3097" s="192" t="s">
        <v>19648</v>
      </c>
      <c r="C3097" s="192" t="s">
        <v>29797</v>
      </c>
      <c r="D3097" s="192" t="s">
        <v>29797</v>
      </c>
      <c r="E3097" s="192" t="s">
        <v>30172</v>
      </c>
      <c r="F3097" s="192" t="s">
        <v>29797</v>
      </c>
      <c r="G3097" s="192" t="s">
        <v>29797</v>
      </c>
      <c r="H3097" s="192" t="s">
        <v>31380</v>
      </c>
      <c r="I3097" s="192" t="s">
        <v>31381</v>
      </c>
      <c r="J3097" s="192" t="s">
        <v>29821</v>
      </c>
      <c r="K3097" s="192" t="s">
        <v>5062</v>
      </c>
      <c r="L3097" s="192" t="s">
        <v>1447</v>
      </c>
    </row>
    <row r="3098" spans="1:12" ht="15" x14ac:dyDescent="0.25">
      <c r="A3098" s="189" t="s">
        <v>15790</v>
      </c>
      <c r="B3098" s="190" t="s">
        <v>19649</v>
      </c>
      <c r="C3098" s="190" t="s">
        <v>29812</v>
      </c>
      <c r="D3098" s="190" t="s">
        <v>29824</v>
      </c>
      <c r="E3098" s="190" t="s">
        <v>30173</v>
      </c>
      <c r="F3098" s="190" t="s">
        <v>29804</v>
      </c>
      <c r="G3098" s="190" t="s">
        <v>30174</v>
      </c>
      <c r="H3098" s="190" t="s">
        <v>32272</v>
      </c>
      <c r="I3098" s="190" t="s">
        <v>31716</v>
      </c>
      <c r="J3098" s="190" t="s">
        <v>31325</v>
      </c>
      <c r="K3098" s="190" t="s">
        <v>5073</v>
      </c>
      <c r="L3098" s="190" t="s">
        <v>1447</v>
      </c>
    </row>
    <row r="3099" spans="1:12" ht="15" x14ac:dyDescent="0.25">
      <c r="A3099" s="191" t="s">
        <v>4795</v>
      </c>
      <c r="B3099" s="192" t="s">
        <v>4796</v>
      </c>
      <c r="C3099" s="192" t="s">
        <v>29797</v>
      </c>
      <c r="D3099" s="192" t="s">
        <v>29797</v>
      </c>
      <c r="E3099" s="192" t="s">
        <v>29797</v>
      </c>
      <c r="F3099" s="192" t="s">
        <v>29797</v>
      </c>
      <c r="G3099" s="192" t="s">
        <v>29797</v>
      </c>
      <c r="H3099" s="192" t="s">
        <v>32156</v>
      </c>
      <c r="I3099" s="192" t="s">
        <v>32157</v>
      </c>
      <c r="J3099" s="192" t="s">
        <v>29821</v>
      </c>
      <c r="K3099" s="192" t="s">
        <v>5062</v>
      </c>
      <c r="L3099" s="192" t="s">
        <v>1447</v>
      </c>
    </row>
    <row r="3100" spans="1:12" ht="15" x14ac:dyDescent="0.25">
      <c r="A3100" s="189" t="s">
        <v>15791</v>
      </c>
      <c r="B3100" s="190" t="s">
        <v>19650</v>
      </c>
      <c r="C3100" s="190" t="s">
        <v>29797</v>
      </c>
      <c r="D3100" s="190" t="s">
        <v>29797</v>
      </c>
      <c r="E3100" s="190" t="s">
        <v>29797</v>
      </c>
      <c r="F3100" s="190" t="s">
        <v>29797</v>
      </c>
      <c r="G3100" s="190" t="s">
        <v>29797</v>
      </c>
      <c r="H3100" s="190" t="s">
        <v>29797</v>
      </c>
      <c r="I3100" s="190" t="s">
        <v>29797</v>
      </c>
      <c r="J3100" s="190" t="s">
        <v>29797</v>
      </c>
      <c r="K3100" s="190" t="s">
        <v>29797</v>
      </c>
      <c r="L3100" s="190" t="s">
        <v>29797</v>
      </c>
    </row>
    <row r="3101" spans="1:12" ht="15" x14ac:dyDescent="0.25">
      <c r="A3101" s="191" t="s">
        <v>15792</v>
      </c>
      <c r="B3101" s="192" t="s">
        <v>19651</v>
      </c>
      <c r="C3101" s="192" t="s">
        <v>29797</v>
      </c>
      <c r="D3101" s="192" t="s">
        <v>29797</v>
      </c>
      <c r="E3101" s="192" t="s">
        <v>29797</v>
      </c>
      <c r="F3101" s="192" t="s">
        <v>29797</v>
      </c>
      <c r="G3101" s="192" t="s">
        <v>29797</v>
      </c>
      <c r="H3101" s="192" t="s">
        <v>29797</v>
      </c>
      <c r="I3101" s="192" t="s">
        <v>29797</v>
      </c>
      <c r="J3101" s="192" t="s">
        <v>29797</v>
      </c>
      <c r="K3101" s="192" t="s">
        <v>29797</v>
      </c>
      <c r="L3101" s="192" t="s">
        <v>29797</v>
      </c>
    </row>
    <row r="3102" spans="1:12" ht="15" x14ac:dyDescent="0.25">
      <c r="A3102" s="189" t="s">
        <v>8863</v>
      </c>
      <c r="B3102" s="190" t="s">
        <v>5315</v>
      </c>
      <c r="C3102" s="190" t="s">
        <v>29797</v>
      </c>
      <c r="D3102" s="190" t="s">
        <v>29797</v>
      </c>
      <c r="E3102" s="190" t="s">
        <v>29797</v>
      </c>
      <c r="F3102" s="190" t="s">
        <v>29797</v>
      </c>
      <c r="G3102" s="190" t="s">
        <v>29797</v>
      </c>
      <c r="H3102" s="190" t="s">
        <v>29797</v>
      </c>
      <c r="I3102" s="190" t="s">
        <v>29797</v>
      </c>
      <c r="J3102" s="190" t="s">
        <v>29821</v>
      </c>
      <c r="K3102" s="190" t="s">
        <v>5062</v>
      </c>
      <c r="L3102" s="190" t="s">
        <v>1447</v>
      </c>
    </row>
    <row r="3103" spans="1:12" ht="15" x14ac:dyDescent="0.25">
      <c r="A3103" s="191" t="s">
        <v>4797</v>
      </c>
      <c r="B3103" s="192" t="s">
        <v>4798</v>
      </c>
      <c r="C3103" s="192" t="s">
        <v>29797</v>
      </c>
      <c r="D3103" s="192" t="s">
        <v>29797</v>
      </c>
      <c r="E3103" s="192" t="s">
        <v>29797</v>
      </c>
      <c r="F3103" s="192" t="s">
        <v>29797</v>
      </c>
      <c r="G3103" s="192" t="s">
        <v>29797</v>
      </c>
      <c r="H3103" s="192" t="s">
        <v>31374</v>
      </c>
      <c r="I3103" s="192" t="s">
        <v>30278</v>
      </c>
      <c r="J3103" s="192" t="s">
        <v>29821</v>
      </c>
      <c r="K3103" s="192" t="s">
        <v>5062</v>
      </c>
      <c r="L3103" s="192" t="s">
        <v>1447</v>
      </c>
    </row>
    <row r="3104" spans="1:12" ht="15" x14ac:dyDescent="0.25">
      <c r="A3104" s="189" t="s">
        <v>4799</v>
      </c>
      <c r="B3104" s="190" t="s">
        <v>4800</v>
      </c>
      <c r="C3104" s="190" t="s">
        <v>29812</v>
      </c>
      <c r="D3104" s="190" t="s">
        <v>29824</v>
      </c>
      <c r="E3104" s="190" t="s">
        <v>29834</v>
      </c>
      <c r="F3104" s="190" t="s">
        <v>29804</v>
      </c>
      <c r="G3104" s="190" t="s">
        <v>29835</v>
      </c>
      <c r="H3104" s="190" t="s">
        <v>31455</v>
      </c>
      <c r="I3104" s="190" t="s">
        <v>30567</v>
      </c>
      <c r="J3104" s="190" t="s">
        <v>29821</v>
      </c>
      <c r="K3104" s="190" t="s">
        <v>5062</v>
      </c>
      <c r="L3104" s="190" t="s">
        <v>1447</v>
      </c>
    </row>
    <row r="3105" spans="1:12" ht="15" x14ac:dyDescent="0.25">
      <c r="A3105" s="191" t="s">
        <v>15793</v>
      </c>
      <c r="B3105" s="192" t="s">
        <v>19652</v>
      </c>
      <c r="C3105" s="192" t="s">
        <v>29797</v>
      </c>
      <c r="D3105" s="192" t="s">
        <v>29797</v>
      </c>
      <c r="E3105" s="192" t="s">
        <v>29797</v>
      </c>
      <c r="F3105" s="192" t="s">
        <v>29797</v>
      </c>
      <c r="G3105" s="192" t="s">
        <v>29797</v>
      </c>
      <c r="H3105" s="192" t="s">
        <v>29797</v>
      </c>
      <c r="I3105" s="192" t="s">
        <v>29797</v>
      </c>
      <c r="J3105" s="192" t="s">
        <v>29797</v>
      </c>
      <c r="K3105" s="192" t="s">
        <v>29797</v>
      </c>
      <c r="L3105" s="192" t="s">
        <v>29797</v>
      </c>
    </row>
    <row r="3106" spans="1:12" ht="15" x14ac:dyDescent="0.25">
      <c r="A3106" s="189" t="s">
        <v>15794</v>
      </c>
      <c r="B3106" s="190" t="s">
        <v>19653</v>
      </c>
      <c r="C3106" s="190" t="s">
        <v>29812</v>
      </c>
      <c r="D3106" s="190" t="s">
        <v>29797</v>
      </c>
      <c r="E3106" s="190" t="s">
        <v>29797</v>
      </c>
      <c r="F3106" s="190" t="s">
        <v>29797</v>
      </c>
      <c r="G3106" s="190" t="s">
        <v>29797</v>
      </c>
      <c r="H3106" s="190" t="s">
        <v>31434</v>
      </c>
      <c r="I3106" s="190" t="s">
        <v>31435</v>
      </c>
      <c r="J3106" s="190" t="s">
        <v>29821</v>
      </c>
      <c r="K3106" s="190" t="s">
        <v>5062</v>
      </c>
      <c r="L3106" s="190" t="s">
        <v>1447</v>
      </c>
    </row>
    <row r="3107" spans="1:12" ht="15" x14ac:dyDescent="0.25">
      <c r="A3107" s="191" t="s">
        <v>8864</v>
      </c>
      <c r="B3107" s="192" t="s">
        <v>5316</v>
      </c>
      <c r="C3107" s="192" t="s">
        <v>29806</v>
      </c>
      <c r="D3107" s="192" t="s">
        <v>29816</v>
      </c>
      <c r="E3107" s="192" t="s">
        <v>29834</v>
      </c>
      <c r="F3107" s="192" t="s">
        <v>29804</v>
      </c>
      <c r="G3107" s="192" t="s">
        <v>29835</v>
      </c>
      <c r="H3107" s="192" t="s">
        <v>31455</v>
      </c>
      <c r="I3107" s="192" t="s">
        <v>30567</v>
      </c>
      <c r="J3107" s="192" t="s">
        <v>29821</v>
      </c>
      <c r="K3107" s="192" t="s">
        <v>5062</v>
      </c>
      <c r="L3107" s="192" t="s">
        <v>1447</v>
      </c>
    </row>
    <row r="3108" spans="1:12" ht="15" x14ac:dyDescent="0.25">
      <c r="A3108" s="189" t="s">
        <v>8865</v>
      </c>
      <c r="B3108" s="190" t="s">
        <v>5317</v>
      </c>
      <c r="C3108" s="190" t="s">
        <v>29797</v>
      </c>
      <c r="D3108" s="190" t="s">
        <v>29797</v>
      </c>
      <c r="E3108" s="190" t="s">
        <v>29797</v>
      </c>
      <c r="F3108" s="190" t="s">
        <v>29797</v>
      </c>
      <c r="G3108" s="190" t="s">
        <v>29797</v>
      </c>
      <c r="H3108" s="190" t="s">
        <v>31312</v>
      </c>
      <c r="I3108" s="190" t="s">
        <v>31313</v>
      </c>
      <c r="J3108" s="190" t="s">
        <v>29821</v>
      </c>
      <c r="K3108" s="190" t="s">
        <v>5062</v>
      </c>
      <c r="L3108" s="190" t="s">
        <v>1447</v>
      </c>
    </row>
    <row r="3109" spans="1:12" ht="15" x14ac:dyDescent="0.25">
      <c r="A3109" s="191" t="s">
        <v>8866</v>
      </c>
      <c r="B3109" s="192" t="s">
        <v>5318</v>
      </c>
      <c r="C3109" s="192" t="s">
        <v>29797</v>
      </c>
      <c r="D3109" s="192" t="s">
        <v>29797</v>
      </c>
      <c r="E3109" s="192" t="s">
        <v>29797</v>
      </c>
      <c r="F3109" s="192" t="s">
        <v>29797</v>
      </c>
      <c r="G3109" s="192" t="s">
        <v>29797</v>
      </c>
      <c r="H3109" s="192" t="s">
        <v>31584</v>
      </c>
      <c r="I3109" s="192" t="s">
        <v>6488</v>
      </c>
      <c r="J3109" s="192" t="s">
        <v>29821</v>
      </c>
      <c r="K3109" s="192" t="s">
        <v>5062</v>
      </c>
      <c r="L3109" s="192" t="s">
        <v>1447</v>
      </c>
    </row>
    <row r="3110" spans="1:12" ht="15" x14ac:dyDescent="0.25">
      <c r="A3110" s="189" t="s">
        <v>15795</v>
      </c>
      <c r="B3110" s="190" t="s">
        <v>24191</v>
      </c>
      <c r="C3110" s="190" t="s">
        <v>29797</v>
      </c>
      <c r="D3110" s="190" t="s">
        <v>29797</v>
      </c>
      <c r="E3110" s="190" t="s">
        <v>29797</v>
      </c>
      <c r="F3110" s="190" t="s">
        <v>29797</v>
      </c>
      <c r="G3110" s="190" t="s">
        <v>29797</v>
      </c>
      <c r="H3110" s="190" t="s">
        <v>31310</v>
      </c>
      <c r="I3110" s="190" t="s">
        <v>31311</v>
      </c>
      <c r="J3110" s="190" t="s">
        <v>29821</v>
      </c>
      <c r="K3110" s="190" t="s">
        <v>5062</v>
      </c>
      <c r="L3110" s="190" t="s">
        <v>1447</v>
      </c>
    </row>
    <row r="3111" spans="1:12" ht="15" x14ac:dyDescent="0.25">
      <c r="A3111" s="191" t="s">
        <v>15796</v>
      </c>
      <c r="B3111" s="192" t="s">
        <v>19654</v>
      </c>
      <c r="C3111" s="192" t="s">
        <v>29797</v>
      </c>
      <c r="D3111" s="192" t="s">
        <v>29797</v>
      </c>
      <c r="E3111" s="192" t="s">
        <v>29797</v>
      </c>
      <c r="F3111" s="192" t="s">
        <v>29797</v>
      </c>
      <c r="G3111" s="192" t="s">
        <v>29797</v>
      </c>
      <c r="H3111" s="192" t="s">
        <v>29797</v>
      </c>
      <c r="I3111" s="192" t="s">
        <v>29797</v>
      </c>
      <c r="J3111" s="192" t="s">
        <v>29797</v>
      </c>
      <c r="K3111" s="192" t="s">
        <v>29797</v>
      </c>
      <c r="L3111" s="192" t="s">
        <v>29797</v>
      </c>
    </row>
    <row r="3112" spans="1:12" ht="15" x14ac:dyDescent="0.25">
      <c r="A3112" s="189" t="s">
        <v>8867</v>
      </c>
      <c r="B3112" s="190" t="s">
        <v>5319</v>
      </c>
      <c r="C3112" s="190" t="s">
        <v>29797</v>
      </c>
      <c r="D3112" s="190" t="s">
        <v>29797</v>
      </c>
      <c r="E3112" s="190" t="s">
        <v>29797</v>
      </c>
      <c r="F3112" s="190" t="s">
        <v>29797</v>
      </c>
      <c r="G3112" s="190" t="s">
        <v>29797</v>
      </c>
      <c r="H3112" s="190" t="s">
        <v>31460</v>
      </c>
      <c r="I3112" s="190" t="s">
        <v>29942</v>
      </c>
      <c r="J3112" s="190" t="s">
        <v>29821</v>
      </c>
      <c r="K3112" s="190" t="s">
        <v>5062</v>
      </c>
      <c r="L3112" s="190" t="s">
        <v>1447</v>
      </c>
    </row>
    <row r="3113" spans="1:12" ht="15" x14ac:dyDescent="0.25">
      <c r="A3113" s="191" t="s">
        <v>8868</v>
      </c>
      <c r="B3113" s="192" t="s">
        <v>5320</v>
      </c>
      <c r="C3113" s="192" t="s">
        <v>29797</v>
      </c>
      <c r="D3113" s="192" t="s">
        <v>29797</v>
      </c>
      <c r="E3113" s="192" t="s">
        <v>29797</v>
      </c>
      <c r="F3113" s="192" t="s">
        <v>29797</v>
      </c>
      <c r="G3113" s="192" t="s">
        <v>29797</v>
      </c>
      <c r="H3113" s="192" t="s">
        <v>32200</v>
      </c>
      <c r="I3113" s="192" t="s">
        <v>32201</v>
      </c>
      <c r="J3113" s="192" t="s">
        <v>31325</v>
      </c>
      <c r="K3113" s="192" t="s">
        <v>5073</v>
      </c>
      <c r="L3113" s="192" t="s">
        <v>1447</v>
      </c>
    </row>
    <row r="3114" spans="1:12" ht="15" x14ac:dyDescent="0.25">
      <c r="A3114" s="189" t="s">
        <v>15797</v>
      </c>
      <c r="B3114" s="190" t="s">
        <v>19655</v>
      </c>
      <c r="C3114" s="190" t="s">
        <v>29797</v>
      </c>
      <c r="D3114" s="190" t="s">
        <v>29797</v>
      </c>
      <c r="E3114" s="190" t="s">
        <v>29797</v>
      </c>
      <c r="F3114" s="190" t="s">
        <v>29797</v>
      </c>
      <c r="G3114" s="190" t="s">
        <v>29797</v>
      </c>
      <c r="H3114" s="190" t="s">
        <v>32200</v>
      </c>
      <c r="I3114" s="190" t="s">
        <v>32201</v>
      </c>
      <c r="J3114" s="190" t="s">
        <v>31325</v>
      </c>
      <c r="K3114" s="190" t="s">
        <v>5073</v>
      </c>
      <c r="L3114" s="190" t="s">
        <v>1447</v>
      </c>
    </row>
    <row r="3115" spans="1:12" ht="15" x14ac:dyDescent="0.25">
      <c r="A3115" s="191" t="s">
        <v>15798</v>
      </c>
      <c r="B3115" s="192" t="s">
        <v>24192</v>
      </c>
      <c r="C3115" s="192" t="s">
        <v>29797</v>
      </c>
      <c r="D3115" s="192" t="s">
        <v>29797</v>
      </c>
      <c r="E3115" s="192" t="s">
        <v>29797</v>
      </c>
      <c r="F3115" s="192" t="s">
        <v>29797</v>
      </c>
      <c r="G3115" s="192" t="s">
        <v>29797</v>
      </c>
      <c r="H3115" s="192" t="s">
        <v>29797</v>
      </c>
      <c r="I3115" s="192" t="s">
        <v>29797</v>
      </c>
      <c r="J3115" s="192" t="s">
        <v>29797</v>
      </c>
      <c r="K3115" s="192" t="s">
        <v>29797</v>
      </c>
      <c r="L3115" s="192" t="s">
        <v>1447</v>
      </c>
    </row>
    <row r="3116" spans="1:12" ht="15" x14ac:dyDescent="0.25">
      <c r="A3116" s="189" t="s">
        <v>24193</v>
      </c>
      <c r="B3116" s="190" t="s">
        <v>24194</v>
      </c>
      <c r="C3116" s="190" t="s">
        <v>29797</v>
      </c>
      <c r="D3116" s="190" t="s">
        <v>29797</v>
      </c>
      <c r="E3116" s="190" t="s">
        <v>29797</v>
      </c>
      <c r="F3116" s="190" t="s">
        <v>29797</v>
      </c>
      <c r="G3116" s="190" t="s">
        <v>29797</v>
      </c>
      <c r="H3116" s="190" t="s">
        <v>31307</v>
      </c>
      <c r="I3116" s="190" t="s">
        <v>5062</v>
      </c>
      <c r="J3116" s="190" t="s">
        <v>29821</v>
      </c>
      <c r="K3116" s="190" t="s">
        <v>5062</v>
      </c>
      <c r="L3116" s="190" t="s">
        <v>1447</v>
      </c>
    </row>
    <row r="3117" spans="1:12" ht="15" x14ac:dyDescent="0.25">
      <c r="A3117" s="191" t="s">
        <v>8869</v>
      </c>
      <c r="B3117" s="192" t="s">
        <v>5321</v>
      </c>
      <c r="C3117" s="192" t="s">
        <v>29797</v>
      </c>
      <c r="D3117" s="192" t="s">
        <v>29797</v>
      </c>
      <c r="E3117" s="192" t="s">
        <v>29797</v>
      </c>
      <c r="F3117" s="192" t="s">
        <v>29797</v>
      </c>
      <c r="G3117" s="192" t="s">
        <v>29797</v>
      </c>
      <c r="H3117" s="192" t="s">
        <v>31375</v>
      </c>
      <c r="I3117" s="192" t="s">
        <v>5078</v>
      </c>
      <c r="J3117" s="192" t="s">
        <v>29826</v>
      </c>
      <c r="K3117" s="192" t="s">
        <v>5078</v>
      </c>
      <c r="L3117" s="192" t="s">
        <v>1447</v>
      </c>
    </row>
    <row r="3118" spans="1:12" ht="15" x14ac:dyDescent="0.25">
      <c r="A3118" s="189" t="s">
        <v>15799</v>
      </c>
      <c r="B3118" s="190" t="s">
        <v>19656</v>
      </c>
      <c r="C3118" s="190" t="s">
        <v>29797</v>
      </c>
      <c r="D3118" s="190" t="s">
        <v>29797</v>
      </c>
      <c r="E3118" s="190" t="s">
        <v>29797</v>
      </c>
      <c r="F3118" s="190" t="s">
        <v>29797</v>
      </c>
      <c r="G3118" s="190" t="s">
        <v>29797</v>
      </c>
      <c r="H3118" s="190" t="s">
        <v>31575</v>
      </c>
      <c r="I3118" s="190" t="s">
        <v>1413</v>
      </c>
      <c r="J3118" s="190" t="s">
        <v>29821</v>
      </c>
      <c r="K3118" s="190" t="s">
        <v>5062</v>
      </c>
      <c r="L3118" s="190" t="s">
        <v>1447</v>
      </c>
    </row>
    <row r="3119" spans="1:12" ht="15" x14ac:dyDescent="0.25">
      <c r="A3119" s="191" t="s">
        <v>24195</v>
      </c>
      <c r="B3119" s="192" t="s">
        <v>19657</v>
      </c>
      <c r="C3119" s="192" t="s">
        <v>29797</v>
      </c>
      <c r="D3119" s="192" t="s">
        <v>29797</v>
      </c>
      <c r="E3119" s="192" t="s">
        <v>29797</v>
      </c>
      <c r="F3119" s="192" t="s">
        <v>29797</v>
      </c>
      <c r="G3119" s="192" t="s">
        <v>29797</v>
      </c>
      <c r="H3119" s="192" t="s">
        <v>29797</v>
      </c>
      <c r="I3119" s="192" t="s">
        <v>29797</v>
      </c>
      <c r="J3119" s="192" t="s">
        <v>29797</v>
      </c>
      <c r="K3119" s="192" t="s">
        <v>29797</v>
      </c>
      <c r="L3119" s="192" t="s">
        <v>1438</v>
      </c>
    </row>
    <row r="3120" spans="1:12" ht="15" x14ac:dyDescent="0.25">
      <c r="A3120" s="189" t="s">
        <v>8870</v>
      </c>
      <c r="B3120" s="190" t="s">
        <v>5322</v>
      </c>
      <c r="C3120" s="190" t="s">
        <v>29797</v>
      </c>
      <c r="D3120" s="190" t="s">
        <v>29797</v>
      </c>
      <c r="E3120" s="190" t="s">
        <v>29797</v>
      </c>
      <c r="F3120" s="190" t="s">
        <v>29797</v>
      </c>
      <c r="G3120" s="190" t="s">
        <v>29797</v>
      </c>
      <c r="H3120" s="190" t="s">
        <v>31484</v>
      </c>
      <c r="I3120" s="190" t="s">
        <v>31485</v>
      </c>
      <c r="J3120" s="190" t="s">
        <v>29821</v>
      </c>
      <c r="K3120" s="190" t="s">
        <v>5062</v>
      </c>
      <c r="L3120" s="190" t="s">
        <v>1447</v>
      </c>
    </row>
    <row r="3121" spans="1:12" ht="15" x14ac:dyDescent="0.25">
      <c r="A3121" s="191" t="s">
        <v>24196</v>
      </c>
      <c r="B3121" s="192" t="s">
        <v>24197</v>
      </c>
      <c r="C3121" s="192" t="s">
        <v>29797</v>
      </c>
      <c r="D3121" s="192" t="s">
        <v>29797</v>
      </c>
      <c r="E3121" s="192" t="s">
        <v>29797</v>
      </c>
      <c r="F3121" s="192" t="s">
        <v>29797</v>
      </c>
      <c r="G3121" s="192" t="s">
        <v>29797</v>
      </c>
      <c r="H3121" s="192" t="s">
        <v>31818</v>
      </c>
      <c r="I3121" s="192" t="s">
        <v>5073</v>
      </c>
      <c r="J3121" s="192" t="s">
        <v>31325</v>
      </c>
      <c r="K3121" s="192" t="s">
        <v>5073</v>
      </c>
      <c r="L3121" s="192" t="s">
        <v>1447</v>
      </c>
    </row>
    <row r="3122" spans="1:12" ht="15" x14ac:dyDescent="0.25">
      <c r="A3122" s="189" t="s">
        <v>4801</v>
      </c>
      <c r="B3122" s="190" t="s">
        <v>4802</v>
      </c>
      <c r="C3122" s="190" t="s">
        <v>29812</v>
      </c>
      <c r="D3122" s="190" t="s">
        <v>29797</v>
      </c>
      <c r="E3122" s="190" t="s">
        <v>30175</v>
      </c>
      <c r="F3122" s="190" t="s">
        <v>29797</v>
      </c>
      <c r="G3122" s="190" t="s">
        <v>29797</v>
      </c>
      <c r="H3122" s="190" t="s">
        <v>31372</v>
      </c>
      <c r="I3122" s="190" t="s">
        <v>5062</v>
      </c>
      <c r="J3122" s="190" t="s">
        <v>29821</v>
      </c>
      <c r="K3122" s="190" t="s">
        <v>5062</v>
      </c>
      <c r="L3122" s="190" t="s">
        <v>1447</v>
      </c>
    </row>
    <row r="3123" spans="1:12" ht="15" x14ac:dyDescent="0.25">
      <c r="A3123" s="191" t="s">
        <v>4803</v>
      </c>
      <c r="B3123" s="192" t="s">
        <v>4804</v>
      </c>
      <c r="C3123" s="192" t="s">
        <v>29812</v>
      </c>
      <c r="D3123" s="192" t="s">
        <v>29797</v>
      </c>
      <c r="E3123" s="192" t="s">
        <v>30176</v>
      </c>
      <c r="F3123" s="192" t="s">
        <v>29797</v>
      </c>
      <c r="G3123" s="192" t="s">
        <v>29797</v>
      </c>
      <c r="H3123" s="192" t="s">
        <v>31342</v>
      </c>
      <c r="I3123" s="192" t="s">
        <v>31343</v>
      </c>
      <c r="J3123" s="192" t="s">
        <v>29821</v>
      </c>
      <c r="K3123" s="192" t="s">
        <v>5062</v>
      </c>
      <c r="L3123" s="192" t="s">
        <v>1447</v>
      </c>
    </row>
    <row r="3124" spans="1:12" ht="15" x14ac:dyDescent="0.25">
      <c r="A3124" s="189" t="s">
        <v>4805</v>
      </c>
      <c r="B3124" s="190" t="s">
        <v>4806</v>
      </c>
      <c r="C3124" s="190" t="s">
        <v>29812</v>
      </c>
      <c r="D3124" s="190" t="s">
        <v>29797</v>
      </c>
      <c r="E3124" s="190" t="s">
        <v>30177</v>
      </c>
      <c r="F3124" s="190" t="s">
        <v>29797</v>
      </c>
      <c r="G3124" s="190" t="s">
        <v>29797</v>
      </c>
      <c r="H3124" s="190" t="s">
        <v>31342</v>
      </c>
      <c r="I3124" s="190" t="s">
        <v>31343</v>
      </c>
      <c r="J3124" s="190" t="s">
        <v>29821</v>
      </c>
      <c r="K3124" s="190" t="s">
        <v>5062</v>
      </c>
      <c r="L3124" s="190" t="s">
        <v>1447</v>
      </c>
    </row>
    <row r="3125" spans="1:12" ht="15" x14ac:dyDescent="0.25">
      <c r="A3125" s="191" t="s">
        <v>15800</v>
      </c>
      <c r="B3125" s="192" t="s">
        <v>19658</v>
      </c>
      <c r="C3125" s="192" t="s">
        <v>29797</v>
      </c>
      <c r="D3125" s="192" t="s">
        <v>29797</v>
      </c>
      <c r="E3125" s="192" t="s">
        <v>29797</v>
      </c>
      <c r="F3125" s="192" t="s">
        <v>29797</v>
      </c>
      <c r="G3125" s="192" t="s">
        <v>29797</v>
      </c>
      <c r="H3125" s="192" t="s">
        <v>29797</v>
      </c>
      <c r="I3125" s="192" t="s">
        <v>29797</v>
      </c>
      <c r="J3125" s="192" t="s">
        <v>29797</v>
      </c>
      <c r="K3125" s="192" t="s">
        <v>29797</v>
      </c>
      <c r="L3125" s="192" t="s">
        <v>29797</v>
      </c>
    </row>
    <row r="3126" spans="1:12" ht="15" x14ac:dyDescent="0.25">
      <c r="A3126" s="189" t="s">
        <v>4807</v>
      </c>
      <c r="B3126" s="190" t="s">
        <v>4808</v>
      </c>
      <c r="C3126" s="190" t="s">
        <v>29797</v>
      </c>
      <c r="D3126" s="190" t="s">
        <v>29797</v>
      </c>
      <c r="E3126" s="190" t="s">
        <v>29797</v>
      </c>
      <c r="F3126" s="190" t="s">
        <v>29797</v>
      </c>
      <c r="G3126" s="190" t="s">
        <v>29797</v>
      </c>
      <c r="H3126" s="190" t="s">
        <v>29797</v>
      </c>
      <c r="I3126" s="190" t="s">
        <v>29797</v>
      </c>
      <c r="J3126" s="190" t="s">
        <v>29870</v>
      </c>
      <c r="K3126" s="190" t="s">
        <v>8069</v>
      </c>
      <c r="L3126" s="190" t="s">
        <v>1447</v>
      </c>
    </row>
    <row r="3127" spans="1:12" ht="15" x14ac:dyDescent="0.25">
      <c r="A3127" s="191" t="s">
        <v>14451</v>
      </c>
      <c r="B3127" s="192" t="s">
        <v>14452</v>
      </c>
      <c r="C3127" s="192" t="s">
        <v>29797</v>
      </c>
      <c r="D3127" s="192" t="s">
        <v>29797</v>
      </c>
      <c r="E3127" s="192" t="s">
        <v>29797</v>
      </c>
      <c r="F3127" s="192" t="s">
        <v>29797</v>
      </c>
      <c r="G3127" s="192" t="s">
        <v>29797</v>
      </c>
      <c r="H3127" s="192" t="s">
        <v>31361</v>
      </c>
      <c r="I3127" s="192" t="s">
        <v>5062</v>
      </c>
      <c r="J3127" s="192" t="s">
        <v>29821</v>
      </c>
      <c r="K3127" s="192" t="s">
        <v>5062</v>
      </c>
      <c r="L3127" s="192" t="s">
        <v>1447</v>
      </c>
    </row>
    <row r="3128" spans="1:12" ht="15" x14ac:dyDescent="0.25">
      <c r="A3128" s="189" t="s">
        <v>4809</v>
      </c>
      <c r="B3128" s="190" t="s">
        <v>4810</v>
      </c>
      <c r="C3128" s="190" t="s">
        <v>29797</v>
      </c>
      <c r="D3128" s="190" t="s">
        <v>29797</v>
      </c>
      <c r="E3128" s="190" t="s">
        <v>29797</v>
      </c>
      <c r="F3128" s="190" t="s">
        <v>29797</v>
      </c>
      <c r="G3128" s="190" t="s">
        <v>29797</v>
      </c>
      <c r="H3128" s="190" t="s">
        <v>31361</v>
      </c>
      <c r="I3128" s="190" t="s">
        <v>5062</v>
      </c>
      <c r="J3128" s="190" t="s">
        <v>29821</v>
      </c>
      <c r="K3128" s="190" t="s">
        <v>5062</v>
      </c>
      <c r="L3128" s="190" t="s">
        <v>1447</v>
      </c>
    </row>
    <row r="3129" spans="1:12" ht="15" x14ac:dyDescent="0.25">
      <c r="A3129" s="191" t="s">
        <v>8871</v>
      </c>
      <c r="B3129" s="192" t="s">
        <v>5323</v>
      </c>
      <c r="C3129" s="192" t="s">
        <v>29797</v>
      </c>
      <c r="D3129" s="192" t="s">
        <v>29797</v>
      </c>
      <c r="E3129" s="192" t="s">
        <v>29797</v>
      </c>
      <c r="F3129" s="192" t="s">
        <v>29797</v>
      </c>
      <c r="G3129" s="192" t="s">
        <v>29797</v>
      </c>
      <c r="H3129" s="192" t="s">
        <v>29797</v>
      </c>
      <c r="I3129" s="192" t="s">
        <v>29797</v>
      </c>
      <c r="J3129" s="192" t="s">
        <v>29797</v>
      </c>
      <c r="K3129" s="192" t="s">
        <v>29797</v>
      </c>
      <c r="L3129" s="192" t="s">
        <v>29797</v>
      </c>
    </row>
    <row r="3130" spans="1:12" ht="15" x14ac:dyDescent="0.25">
      <c r="A3130" s="189" t="s">
        <v>15801</v>
      </c>
      <c r="B3130" s="190" t="s">
        <v>19659</v>
      </c>
      <c r="C3130" s="190" t="s">
        <v>29797</v>
      </c>
      <c r="D3130" s="190" t="s">
        <v>29797</v>
      </c>
      <c r="E3130" s="190" t="s">
        <v>29797</v>
      </c>
      <c r="F3130" s="190" t="s">
        <v>29797</v>
      </c>
      <c r="G3130" s="190" t="s">
        <v>29797</v>
      </c>
      <c r="H3130" s="190" t="s">
        <v>29797</v>
      </c>
      <c r="I3130" s="190" t="s">
        <v>29797</v>
      </c>
      <c r="J3130" s="190" t="s">
        <v>29797</v>
      </c>
      <c r="K3130" s="190" t="s">
        <v>29797</v>
      </c>
      <c r="L3130" s="190" t="s">
        <v>29797</v>
      </c>
    </row>
    <row r="3131" spans="1:12" ht="15" x14ac:dyDescent="0.25">
      <c r="A3131" s="191" t="s">
        <v>4811</v>
      </c>
      <c r="B3131" s="192" t="s">
        <v>4812</v>
      </c>
      <c r="C3131" s="192" t="s">
        <v>29797</v>
      </c>
      <c r="D3131" s="192" t="s">
        <v>29797</v>
      </c>
      <c r="E3131" s="192" t="s">
        <v>29797</v>
      </c>
      <c r="F3131" s="192" t="s">
        <v>29797</v>
      </c>
      <c r="G3131" s="192" t="s">
        <v>29797</v>
      </c>
      <c r="H3131" s="192" t="s">
        <v>31339</v>
      </c>
      <c r="I3131" s="192" t="s">
        <v>1394</v>
      </c>
      <c r="J3131" s="192" t="s">
        <v>29821</v>
      </c>
      <c r="K3131" s="192" t="s">
        <v>5062</v>
      </c>
      <c r="L3131" s="192" t="s">
        <v>1447</v>
      </c>
    </row>
    <row r="3132" spans="1:12" ht="15" x14ac:dyDescent="0.25">
      <c r="A3132" s="189" t="s">
        <v>8872</v>
      </c>
      <c r="B3132" s="190" t="s">
        <v>5324</v>
      </c>
      <c r="C3132" s="190" t="s">
        <v>29797</v>
      </c>
      <c r="D3132" s="190" t="s">
        <v>29797</v>
      </c>
      <c r="E3132" s="190" t="s">
        <v>29797</v>
      </c>
      <c r="F3132" s="190" t="s">
        <v>29797</v>
      </c>
      <c r="G3132" s="190" t="s">
        <v>29797</v>
      </c>
      <c r="H3132" s="190" t="s">
        <v>31374</v>
      </c>
      <c r="I3132" s="190" t="s">
        <v>30278</v>
      </c>
      <c r="J3132" s="190" t="s">
        <v>29821</v>
      </c>
      <c r="K3132" s="190" t="s">
        <v>5062</v>
      </c>
      <c r="L3132" s="190" t="s">
        <v>1447</v>
      </c>
    </row>
    <row r="3133" spans="1:12" ht="15" x14ac:dyDescent="0.25">
      <c r="A3133" s="191" t="s">
        <v>8873</v>
      </c>
      <c r="B3133" s="192" t="s">
        <v>5325</v>
      </c>
      <c r="C3133" s="192" t="s">
        <v>29812</v>
      </c>
      <c r="D3133" s="192" t="s">
        <v>29813</v>
      </c>
      <c r="E3133" s="192" t="s">
        <v>30178</v>
      </c>
      <c r="F3133" s="192" t="s">
        <v>29804</v>
      </c>
      <c r="G3133" s="192" t="s">
        <v>29904</v>
      </c>
      <c r="H3133" s="192" t="s">
        <v>31366</v>
      </c>
      <c r="I3133" s="192" t="s">
        <v>31367</v>
      </c>
      <c r="J3133" s="192" t="s">
        <v>29821</v>
      </c>
      <c r="K3133" s="192" t="s">
        <v>5062</v>
      </c>
      <c r="L3133" s="192" t="s">
        <v>1447</v>
      </c>
    </row>
    <row r="3134" spans="1:12" ht="15" x14ac:dyDescent="0.25">
      <c r="A3134" s="189" t="s">
        <v>15802</v>
      </c>
      <c r="B3134" s="190" t="s">
        <v>19660</v>
      </c>
      <c r="C3134" s="190" t="s">
        <v>29797</v>
      </c>
      <c r="D3134" s="190" t="s">
        <v>29797</v>
      </c>
      <c r="E3134" s="190" t="s">
        <v>29797</v>
      </c>
      <c r="F3134" s="190" t="s">
        <v>29797</v>
      </c>
      <c r="G3134" s="190" t="s">
        <v>29797</v>
      </c>
      <c r="H3134" s="190" t="s">
        <v>29797</v>
      </c>
      <c r="I3134" s="190" t="s">
        <v>29797</v>
      </c>
      <c r="J3134" s="190" t="s">
        <v>29797</v>
      </c>
      <c r="K3134" s="190" t="s">
        <v>29797</v>
      </c>
      <c r="L3134" s="190" t="s">
        <v>29797</v>
      </c>
    </row>
    <row r="3135" spans="1:12" ht="15" x14ac:dyDescent="0.25">
      <c r="A3135" s="191" t="s">
        <v>4813</v>
      </c>
      <c r="B3135" s="192" t="s">
        <v>4814</v>
      </c>
      <c r="C3135" s="192" t="s">
        <v>29797</v>
      </c>
      <c r="D3135" s="192" t="s">
        <v>29797</v>
      </c>
      <c r="E3135" s="192" t="s">
        <v>29797</v>
      </c>
      <c r="F3135" s="192" t="s">
        <v>29797</v>
      </c>
      <c r="G3135" s="192" t="s">
        <v>29797</v>
      </c>
      <c r="H3135" s="192" t="s">
        <v>31422</v>
      </c>
      <c r="I3135" s="192" t="s">
        <v>31423</v>
      </c>
      <c r="J3135" s="192" t="s">
        <v>29821</v>
      </c>
      <c r="K3135" s="192" t="s">
        <v>5062</v>
      </c>
      <c r="L3135" s="192" t="s">
        <v>1447</v>
      </c>
    </row>
    <row r="3136" spans="1:12" ht="15" x14ac:dyDescent="0.25">
      <c r="A3136" s="189" t="s">
        <v>15803</v>
      </c>
      <c r="B3136" s="190" t="s">
        <v>24198</v>
      </c>
      <c r="C3136" s="190" t="s">
        <v>29797</v>
      </c>
      <c r="D3136" s="190" t="s">
        <v>29797</v>
      </c>
      <c r="E3136" s="190" t="s">
        <v>29797</v>
      </c>
      <c r="F3136" s="190" t="s">
        <v>29797</v>
      </c>
      <c r="G3136" s="190" t="s">
        <v>29797</v>
      </c>
      <c r="H3136" s="190" t="s">
        <v>29797</v>
      </c>
      <c r="I3136" s="190" t="s">
        <v>29797</v>
      </c>
      <c r="J3136" s="190" t="s">
        <v>29797</v>
      </c>
      <c r="K3136" s="190" t="s">
        <v>29797</v>
      </c>
      <c r="L3136" s="190" t="s">
        <v>1447</v>
      </c>
    </row>
    <row r="3137" spans="1:12" ht="15" x14ac:dyDescent="0.25">
      <c r="A3137" s="191" t="s">
        <v>15804</v>
      </c>
      <c r="B3137" s="192" t="s">
        <v>19661</v>
      </c>
      <c r="C3137" s="192" t="s">
        <v>29797</v>
      </c>
      <c r="D3137" s="192" t="s">
        <v>29797</v>
      </c>
      <c r="E3137" s="192" t="s">
        <v>29797</v>
      </c>
      <c r="F3137" s="192" t="s">
        <v>29797</v>
      </c>
      <c r="G3137" s="192" t="s">
        <v>29797</v>
      </c>
      <c r="H3137" s="192" t="s">
        <v>29797</v>
      </c>
      <c r="I3137" s="192" t="s">
        <v>29797</v>
      </c>
      <c r="J3137" s="192" t="s">
        <v>29797</v>
      </c>
      <c r="K3137" s="192" t="s">
        <v>29797</v>
      </c>
      <c r="L3137" s="192" t="s">
        <v>29797</v>
      </c>
    </row>
    <row r="3138" spans="1:12" ht="15" x14ac:dyDescent="0.25">
      <c r="A3138" s="189" t="s">
        <v>8874</v>
      </c>
      <c r="B3138" s="190" t="s">
        <v>5326</v>
      </c>
      <c r="C3138" s="190" t="s">
        <v>29797</v>
      </c>
      <c r="D3138" s="190" t="s">
        <v>29797</v>
      </c>
      <c r="E3138" s="190" t="s">
        <v>29797</v>
      </c>
      <c r="F3138" s="190" t="s">
        <v>29797</v>
      </c>
      <c r="G3138" s="190" t="s">
        <v>29797</v>
      </c>
      <c r="H3138" s="190" t="s">
        <v>29797</v>
      </c>
      <c r="I3138" s="190" t="s">
        <v>29797</v>
      </c>
      <c r="J3138" s="190" t="s">
        <v>29797</v>
      </c>
      <c r="K3138" s="190" t="s">
        <v>29797</v>
      </c>
      <c r="L3138" s="190" t="s">
        <v>29797</v>
      </c>
    </row>
    <row r="3139" spans="1:12" ht="15" x14ac:dyDescent="0.25">
      <c r="A3139" s="191" t="s">
        <v>24199</v>
      </c>
      <c r="B3139" s="192" t="s">
        <v>24200</v>
      </c>
      <c r="C3139" s="192" t="s">
        <v>29797</v>
      </c>
      <c r="D3139" s="192" t="s">
        <v>29797</v>
      </c>
      <c r="E3139" s="192" t="s">
        <v>29797</v>
      </c>
      <c r="F3139" s="192" t="s">
        <v>29797</v>
      </c>
      <c r="G3139" s="192" t="s">
        <v>29797</v>
      </c>
      <c r="H3139" s="192" t="s">
        <v>29797</v>
      </c>
      <c r="I3139" s="192" t="s">
        <v>29797</v>
      </c>
      <c r="J3139" s="192" t="s">
        <v>29797</v>
      </c>
      <c r="K3139" s="192" t="s">
        <v>29797</v>
      </c>
      <c r="L3139" s="192" t="s">
        <v>29797</v>
      </c>
    </row>
    <row r="3140" spans="1:12" ht="15" x14ac:dyDescent="0.25">
      <c r="A3140" s="189" t="s">
        <v>8875</v>
      </c>
      <c r="B3140" s="190" t="s">
        <v>5327</v>
      </c>
      <c r="C3140" s="190" t="s">
        <v>29797</v>
      </c>
      <c r="D3140" s="190" t="s">
        <v>29797</v>
      </c>
      <c r="E3140" s="190" t="s">
        <v>29797</v>
      </c>
      <c r="F3140" s="190" t="s">
        <v>29797</v>
      </c>
      <c r="G3140" s="190" t="s">
        <v>29797</v>
      </c>
      <c r="H3140" s="190" t="s">
        <v>29797</v>
      </c>
      <c r="I3140" s="190" t="s">
        <v>29797</v>
      </c>
      <c r="J3140" s="190" t="s">
        <v>29797</v>
      </c>
      <c r="K3140" s="190" t="s">
        <v>29797</v>
      </c>
      <c r="L3140" s="190" t="s">
        <v>29797</v>
      </c>
    </row>
    <row r="3141" spans="1:12" ht="15" x14ac:dyDescent="0.25">
      <c r="A3141" s="191" t="s">
        <v>24201</v>
      </c>
      <c r="B3141" s="192" t="s">
        <v>19662</v>
      </c>
      <c r="C3141" s="192" t="s">
        <v>29797</v>
      </c>
      <c r="D3141" s="192" t="s">
        <v>29797</v>
      </c>
      <c r="E3141" s="192" t="s">
        <v>29797</v>
      </c>
      <c r="F3141" s="192" t="s">
        <v>29797</v>
      </c>
      <c r="G3141" s="192" t="s">
        <v>29797</v>
      </c>
      <c r="H3141" s="192" t="s">
        <v>29797</v>
      </c>
      <c r="I3141" s="192" t="s">
        <v>29797</v>
      </c>
      <c r="J3141" s="192" t="s">
        <v>29797</v>
      </c>
      <c r="K3141" s="192" t="s">
        <v>29797</v>
      </c>
      <c r="L3141" s="192" t="s">
        <v>1438</v>
      </c>
    </row>
    <row r="3142" spans="1:12" ht="15" x14ac:dyDescent="0.25">
      <c r="A3142" s="189" t="s">
        <v>15805</v>
      </c>
      <c r="B3142" s="190" t="s">
        <v>19663</v>
      </c>
      <c r="C3142" s="190" t="s">
        <v>29797</v>
      </c>
      <c r="D3142" s="190" t="s">
        <v>29797</v>
      </c>
      <c r="E3142" s="190" t="s">
        <v>29797</v>
      </c>
      <c r="F3142" s="190" t="s">
        <v>29797</v>
      </c>
      <c r="G3142" s="190" t="s">
        <v>29797</v>
      </c>
      <c r="H3142" s="190" t="s">
        <v>29797</v>
      </c>
      <c r="I3142" s="190" t="s">
        <v>29797</v>
      </c>
      <c r="J3142" s="190" t="s">
        <v>29797</v>
      </c>
      <c r="K3142" s="190" t="s">
        <v>29797</v>
      </c>
      <c r="L3142" s="190" t="s">
        <v>29797</v>
      </c>
    </row>
    <row r="3143" spans="1:12" ht="15" x14ac:dyDescent="0.25">
      <c r="A3143" s="191" t="s">
        <v>15806</v>
      </c>
      <c r="B3143" s="192" t="s">
        <v>19664</v>
      </c>
      <c r="C3143" s="192" t="s">
        <v>29797</v>
      </c>
      <c r="D3143" s="192" t="s">
        <v>29797</v>
      </c>
      <c r="E3143" s="192" t="s">
        <v>29797</v>
      </c>
      <c r="F3143" s="192" t="s">
        <v>29797</v>
      </c>
      <c r="G3143" s="192" t="s">
        <v>29797</v>
      </c>
      <c r="H3143" s="192" t="s">
        <v>31390</v>
      </c>
      <c r="I3143" s="192" t="s">
        <v>14423</v>
      </c>
      <c r="J3143" s="192" t="s">
        <v>29821</v>
      </c>
      <c r="K3143" s="192" t="s">
        <v>5062</v>
      </c>
      <c r="L3143" s="192" t="s">
        <v>1447</v>
      </c>
    </row>
    <row r="3144" spans="1:12" ht="15" x14ac:dyDescent="0.25">
      <c r="A3144" s="189" t="s">
        <v>24202</v>
      </c>
      <c r="B3144" s="190" t="s">
        <v>5328</v>
      </c>
      <c r="C3144" s="190" t="s">
        <v>29797</v>
      </c>
      <c r="D3144" s="190" t="s">
        <v>29797</v>
      </c>
      <c r="E3144" s="190" t="s">
        <v>29797</v>
      </c>
      <c r="F3144" s="190" t="s">
        <v>29797</v>
      </c>
      <c r="G3144" s="190" t="s">
        <v>29797</v>
      </c>
      <c r="H3144" s="190" t="s">
        <v>29797</v>
      </c>
      <c r="I3144" s="190" t="s">
        <v>29797</v>
      </c>
      <c r="J3144" s="190" t="s">
        <v>29797</v>
      </c>
      <c r="K3144" s="190" t="s">
        <v>29797</v>
      </c>
      <c r="L3144" s="190" t="s">
        <v>1438</v>
      </c>
    </row>
    <row r="3145" spans="1:12" ht="15" x14ac:dyDescent="0.25">
      <c r="A3145" s="191" t="s">
        <v>24203</v>
      </c>
      <c r="B3145" s="192" t="s">
        <v>19665</v>
      </c>
      <c r="C3145" s="192" t="s">
        <v>29797</v>
      </c>
      <c r="D3145" s="192" t="s">
        <v>29797</v>
      </c>
      <c r="E3145" s="192" t="s">
        <v>29797</v>
      </c>
      <c r="F3145" s="192" t="s">
        <v>29797</v>
      </c>
      <c r="G3145" s="192" t="s">
        <v>29797</v>
      </c>
      <c r="H3145" s="192" t="s">
        <v>29797</v>
      </c>
      <c r="I3145" s="192" t="s">
        <v>29797</v>
      </c>
      <c r="J3145" s="192" t="s">
        <v>29797</v>
      </c>
      <c r="K3145" s="192" t="s">
        <v>29797</v>
      </c>
      <c r="L3145" s="192" t="s">
        <v>1446</v>
      </c>
    </row>
    <row r="3146" spans="1:12" ht="15" x14ac:dyDescent="0.25">
      <c r="A3146" s="189" t="s">
        <v>8876</v>
      </c>
      <c r="B3146" s="190" t="s">
        <v>5329</v>
      </c>
      <c r="C3146" s="190" t="s">
        <v>29797</v>
      </c>
      <c r="D3146" s="190" t="s">
        <v>29797</v>
      </c>
      <c r="E3146" s="190" t="s">
        <v>29797</v>
      </c>
      <c r="F3146" s="190" t="s">
        <v>29797</v>
      </c>
      <c r="G3146" s="190" t="s">
        <v>29797</v>
      </c>
      <c r="H3146" s="190" t="s">
        <v>32273</v>
      </c>
      <c r="I3146" s="190" t="s">
        <v>32274</v>
      </c>
      <c r="J3146" s="190" t="s">
        <v>30060</v>
      </c>
      <c r="K3146" s="190" t="s">
        <v>6032</v>
      </c>
      <c r="L3146" s="190" t="s">
        <v>1447</v>
      </c>
    </row>
    <row r="3147" spans="1:12" ht="15" x14ac:dyDescent="0.25">
      <c r="A3147" s="191" t="s">
        <v>8877</v>
      </c>
      <c r="B3147" s="192" t="s">
        <v>5330</v>
      </c>
      <c r="C3147" s="192" t="s">
        <v>29797</v>
      </c>
      <c r="D3147" s="192" t="s">
        <v>29797</v>
      </c>
      <c r="E3147" s="192" t="s">
        <v>29797</v>
      </c>
      <c r="F3147" s="192" t="s">
        <v>29797</v>
      </c>
      <c r="G3147" s="192" t="s">
        <v>29797</v>
      </c>
      <c r="H3147" s="192" t="s">
        <v>31605</v>
      </c>
      <c r="I3147" s="192" t="s">
        <v>31606</v>
      </c>
      <c r="J3147" s="192" t="s">
        <v>29821</v>
      </c>
      <c r="K3147" s="192" t="s">
        <v>5062</v>
      </c>
      <c r="L3147" s="192" t="s">
        <v>1447</v>
      </c>
    </row>
    <row r="3148" spans="1:12" ht="15" x14ac:dyDescent="0.25">
      <c r="A3148" s="189" t="s">
        <v>4815</v>
      </c>
      <c r="B3148" s="190" t="s">
        <v>4816</v>
      </c>
      <c r="C3148" s="190" t="s">
        <v>29797</v>
      </c>
      <c r="D3148" s="190" t="s">
        <v>29797</v>
      </c>
      <c r="E3148" s="190" t="s">
        <v>29797</v>
      </c>
      <c r="F3148" s="190" t="s">
        <v>29797</v>
      </c>
      <c r="G3148" s="190" t="s">
        <v>29797</v>
      </c>
      <c r="H3148" s="190" t="s">
        <v>31380</v>
      </c>
      <c r="I3148" s="190" t="s">
        <v>31381</v>
      </c>
      <c r="J3148" s="190" t="s">
        <v>29821</v>
      </c>
      <c r="K3148" s="190" t="s">
        <v>5062</v>
      </c>
      <c r="L3148" s="190" t="s">
        <v>1447</v>
      </c>
    </row>
    <row r="3149" spans="1:12" ht="15" x14ac:dyDescent="0.25">
      <c r="A3149" s="191" t="s">
        <v>8878</v>
      </c>
      <c r="B3149" s="192" t="s">
        <v>5331</v>
      </c>
      <c r="C3149" s="192" t="s">
        <v>29797</v>
      </c>
      <c r="D3149" s="192" t="s">
        <v>29797</v>
      </c>
      <c r="E3149" s="192" t="s">
        <v>29797</v>
      </c>
      <c r="F3149" s="192" t="s">
        <v>29797</v>
      </c>
      <c r="G3149" s="192" t="s">
        <v>29797</v>
      </c>
      <c r="H3149" s="192" t="s">
        <v>31331</v>
      </c>
      <c r="I3149" s="192" t="s">
        <v>31332</v>
      </c>
      <c r="J3149" s="192" t="s">
        <v>29821</v>
      </c>
      <c r="K3149" s="192" t="s">
        <v>5062</v>
      </c>
      <c r="L3149" s="192" t="s">
        <v>1447</v>
      </c>
    </row>
    <row r="3150" spans="1:12" ht="15" x14ac:dyDescent="0.25">
      <c r="A3150" s="189" t="s">
        <v>15807</v>
      </c>
      <c r="B3150" s="190" t="s">
        <v>24204</v>
      </c>
      <c r="C3150" s="190" t="s">
        <v>29797</v>
      </c>
      <c r="D3150" s="190" t="s">
        <v>29797</v>
      </c>
      <c r="E3150" s="190" t="s">
        <v>29797</v>
      </c>
      <c r="F3150" s="190" t="s">
        <v>29797</v>
      </c>
      <c r="G3150" s="190" t="s">
        <v>29797</v>
      </c>
      <c r="H3150" s="190" t="s">
        <v>29797</v>
      </c>
      <c r="I3150" s="190" t="s">
        <v>29797</v>
      </c>
      <c r="J3150" s="190" t="s">
        <v>29797</v>
      </c>
      <c r="K3150" s="190" t="s">
        <v>29797</v>
      </c>
      <c r="L3150" s="190" t="s">
        <v>1447</v>
      </c>
    </row>
    <row r="3151" spans="1:12" ht="15" x14ac:dyDescent="0.25">
      <c r="A3151" s="191" t="s">
        <v>4817</v>
      </c>
      <c r="B3151" s="192" t="s">
        <v>4818</v>
      </c>
      <c r="C3151" s="192" t="s">
        <v>29797</v>
      </c>
      <c r="D3151" s="192" t="s">
        <v>29797</v>
      </c>
      <c r="E3151" s="192" t="s">
        <v>29797</v>
      </c>
      <c r="F3151" s="192" t="s">
        <v>29797</v>
      </c>
      <c r="G3151" s="192" t="s">
        <v>29797</v>
      </c>
      <c r="H3151" s="192" t="s">
        <v>32275</v>
      </c>
      <c r="I3151" s="192" t="s">
        <v>32276</v>
      </c>
      <c r="J3151" s="192" t="s">
        <v>29870</v>
      </c>
      <c r="K3151" s="192" t="s">
        <v>8069</v>
      </c>
      <c r="L3151" s="192" t="s">
        <v>1447</v>
      </c>
    </row>
    <row r="3152" spans="1:12" ht="15" x14ac:dyDescent="0.25">
      <c r="A3152" s="189" t="s">
        <v>8879</v>
      </c>
      <c r="B3152" s="190" t="s">
        <v>5332</v>
      </c>
      <c r="C3152" s="190" t="s">
        <v>29797</v>
      </c>
      <c r="D3152" s="190" t="s">
        <v>29797</v>
      </c>
      <c r="E3152" s="190" t="s">
        <v>29797</v>
      </c>
      <c r="F3152" s="190" t="s">
        <v>29797</v>
      </c>
      <c r="G3152" s="190" t="s">
        <v>29797</v>
      </c>
      <c r="H3152" s="190" t="s">
        <v>32277</v>
      </c>
      <c r="I3152" s="190" t="s">
        <v>31761</v>
      </c>
      <c r="J3152" s="190" t="s">
        <v>29985</v>
      </c>
      <c r="K3152" s="190" t="s">
        <v>5897</v>
      </c>
      <c r="L3152" s="190" t="s">
        <v>1447</v>
      </c>
    </row>
    <row r="3153" spans="1:12" ht="15" x14ac:dyDescent="0.25">
      <c r="A3153" s="191" t="s">
        <v>4819</v>
      </c>
      <c r="B3153" s="192" t="s">
        <v>4820</v>
      </c>
      <c r="C3153" s="192" t="s">
        <v>29797</v>
      </c>
      <c r="D3153" s="192" t="s">
        <v>29797</v>
      </c>
      <c r="E3153" s="192" t="s">
        <v>29797</v>
      </c>
      <c r="F3153" s="192" t="s">
        <v>29797</v>
      </c>
      <c r="G3153" s="192" t="s">
        <v>29797</v>
      </c>
      <c r="H3153" s="192" t="s">
        <v>32278</v>
      </c>
      <c r="I3153" s="192" t="s">
        <v>5073</v>
      </c>
      <c r="J3153" s="192" t="s">
        <v>31325</v>
      </c>
      <c r="K3153" s="192" t="s">
        <v>5073</v>
      </c>
      <c r="L3153" s="192" t="s">
        <v>1447</v>
      </c>
    </row>
    <row r="3154" spans="1:12" ht="15" x14ac:dyDescent="0.25">
      <c r="A3154" s="189" t="s">
        <v>15808</v>
      </c>
      <c r="B3154" s="190" t="s">
        <v>19666</v>
      </c>
      <c r="C3154" s="190" t="s">
        <v>29797</v>
      </c>
      <c r="D3154" s="190" t="s">
        <v>29797</v>
      </c>
      <c r="E3154" s="190" t="s">
        <v>29797</v>
      </c>
      <c r="F3154" s="190" t="s">
        <v>29797</v>
      </c>
      <c r="G3154" s="190" t="s">
        <v>29797</v>
      </c>
      <c r="H3154" s="190" t="s">
        <v>32279</v>
      </c>
      <c r="I3154" s="190" t="s">
        <v>32280</v>
      </c>
      <c r="J3154" s="190" t="s">
        <v>31325</v>
      </c>
      <c r="K3154" s="190" t="s">
        <v>5073</v>
      </c>
      <c r="L3154" s="190" t="s">
        <v>1447</v>
      </c>
    </row>
    <row r="3155" spans="1:12" ht="15" x14ac:dyDescent="0.25">
      <c r="A3155" s="191" t="s">
        <v>4821</v>
      </c>
      <c r="B3155" s="192" t="s">
        <v>4822</v>
      </c>
      <c r="C3155" s="192" t="s">
        <v>29797</v>
      </c>
      <c r="D3155" s="192" t="s">
        <v>29797</v>
      </c>
      <c r="E3155" s="192" t="s">
        <v>29797</v>
      </c>
      <c r="F3155" s="192" t="s">
        <v>29797</v>
      </c>
      <c r="G3155" s="192" t="s">
        <v>29797</v>
      </c>
      <c r="H3155" s="192" t="s">
        <v>31366</v>
      </c>
      <c r="I3155" s="192" t="s">
        <v>31367</v>
      </c>
      <c r="J3155" s="192" t="s">
        <v>29821</v>
      </c>
      <c r="K3155" s="192" t="s">
        <v>5062</v>
      </c>
      <c r="L3155" s="192" t="s">
        <v>1447</v>
      </c>
    </row>
    <row r="3156" spans="1:12" ht="15" x14ac:dyDescent="0.25">
      <c r="A3156" s="189" t="s">
        <v>4823</v>
      </c>
      <c r="B3156" s="190" t="s">
        <v>4824</v>
      </c>
      <c r="C3156" s="190" t="s">
        <v>29797</v>
      </c>
      <c r="D3156" s="190" t="s">
        <v>29797</v>
      </c>
      <c r="E3156" s="190" t="s">
        <v>29797</v>
      </c>
      <c r="F3156" s="190" t="s">
        <v>29797</v>
      </c>
      <c r="G3156" s="190" t="s">
        <v>29797</v>
      </c>
      <c r="H3156" s="190" t="s">
        <v>29797</v>
      </c>
      <c r="I3156" s="190" t="s">
        <v>29797</v>
      </c>
      <c r="J3156" s="190" t="s">
        <v>29821</v>
      </c>
      <c r="K3156" s="190" t="s">
        <v>5062</v>
      </c>
      <c r="L3156" s="190" t="s">
        <v>1447</v>
      </c>
    </row>
    <row r="3157" spans="1:12" ht="15" x14ac:dyDescent="0.25">
      <c r="A3157" s="191" t="s">
        <v>15809</v>
      </c>
      <c r="B3157" s="192" t="s">
        <v>19667</v>
      </c>
      <c r="C3157" s="192" t="s">
        <v>29797</v>
      </c>
      <c r="D3157" s="192" t="s">
        <v>29797</v>
      </c>
      <c r="E3157" s="192" t="s">
        <v>29797</v>
      </c>
      <c r="F3157" s="192" t="s">
        <v>29797</v>
      </c>
      <c r="G3157" s="192" t="s">
        <v>29797</v>
      </c>
      <c r="H3157" s="192" t="s">
        <v>32281</v>
      </c>
      <c r="I3157" s="192" t="s">
        <v>10325</v>
      </c>
      <c r="J3157" s="192" t="s">
        <v>31325</v>
      </c>
      <c r="K3157" s="192" t="s">
        <v>5073</v>
      </c>
      <c r="L3157" s="192" t="s">
        <v>1447</v>
      </c>
    </row>
    <row r="3158" spans="1:12" ht="15" x14ac:dyDescent="0.25">
      <c r="A3158" s="189" t="s">
        <v>8880</v>
      </c>
      <c r="B3158" s="190" t="s">
        <v>5333</v>
      </c>
      <c r="C3158" s="190" t="s">
        <v>29797</v>
      </c>
      <c r="D3158" s="190" t="s">
        <v>29797</v>
      </c>
      <c r="E3158" s="190" t="s">
        <v>29797</v>
      </c>
      <c r="F3158" s="190" t="s">
        <v>29797</v>
      </c>
      <c r="G3158" s="190" t="s">
        <v>29797</v>
      </c>
      <c r="H3158" s="190" t="s">
        <v>32002</v>
      </c>
      <c r="I3158" s="190" t="s">
        <v>32003</v>
      </c>
      <c r="J3158" s="190" t="s">
        <v>31325</v>
      </c>
      <c r="K3158" s="190" t="s">
        <v>5073</v>
      </c>
      <c r="L3158" s="190" t="s">
        <v>1447</v>
      </c>
    </row>
    <row r="3159" spans="1:12" ht="15" x14ac:dyDescent="0.25">
      <c r="A3159" s="191" t="s">
        <v>4825</v>
      </c>
      <c r="B3159" s="192" t="s">
        <v>4826</v>
      </c>
      <c r="C3159" s="192" t="s">
        <v>29797</v>
      </c>
      <c r="D3159" s="192" t="s">
        <v>29797</v>
      </c>
      <c r="E3159" s="192" t="s">
        <v>29797</v>
      </c>
      <c r="F3159" s="192" t="s">
        <v>29797</v>
      </c>
      <c r="G3159" s="192" t="s">
        <v>29797</v>
      </c>
      <c r="H3159" s="192" t="s">
        <v>31466</v>
      </c>
      <c r="I3159" s="192" t="s">
        <v>31467</v>
      </c>
      <c r="J3159" s="192" t="s">
        <v>29821</v>
      </c>
      <c r="K3159" s="192" t="s">
        <v>5062</v>
      </c>
      <c r="L3159" s="192" t="s">
        <v>1447</v>
      </c>
    </row>
    <row r="3160" spans="1:12" ht="15" x14ac:dyDescent="0.25">
      <c r="A3160" s="189" t="s">
        <v>15810</v>
      </c>
      <c r="B3160" s="190" t="s">
        <v>19668</v>
      </c>
      <c r="C3160" s="190" t="s">
        <v>29797</v>
      </c>
      <c r="D3160" s="190" t="s">
        <v>29797</v>
      </c>
      <c r="E3160" s="190" t="s">
        <v>29797</v>
      </c>
      <c r="F3160" s="190" t="s">
        <v>29797</v>
      </c>
      <c r="G3160" s="190" t="s">
        <v>29797</v>
      </c>
      <c r="H3160" s="190" t="s">
        <v>31702</v>
      </c>
      <c r="I3160" s="190" t="s">
        <v>5073</v>
      </c>
      <c r="J3160" s="190" t="s">
        <v>31325</v>
      </c>
      <c r="K3160" s="190" t="s">
        <v>5073</v>
      </c>
      <c r="L3160" s="190" t="s">
        <v>1447</v>
      </c>
    </row>
    <row r="3161" spans="1:12" ht="15" x14ac:dyDescent="0.25">
      <c r="A3161" s="191" t="s">
        <v>8881</v>
      </c>
      <c r="B3161" s="192" t="s">
        <v>5334</v>
      </c>
      <c r="C3161" s="192" t="s">
        <v>29797</v>
      </c>
      <c r="D3161" s="192" t="s">
        <v>29797</v>
      </c>
      <c r="E3161" s="192" t="s">
        <v>29797</v>
      </c>
      <c r="F3161" s="192" t="s">
        <v>29797</v>
      </c>
      <c r="G3161" s="192" t="s">
        <v>29797</v>
      </c>
      <c r="H3161" s="192" t="s">
        <v>31380</v>
      </c>
      <c r="I3161" s="192" t="s">
        <v>31381</v>
      </c>
      <c r="J3161" s="192" t="s">
        <v>29821</v>
      </c>
      <c r="K3161" s="192" t="s">
        <v>5062</v>
      </c>
      <c r="L3161" s="192" t="s">
        <v>1447</v>
      </c>
    </row>
    <row r="3162" spans="1:12" ht="15" x14ac:dyDescent="0.25">
      <c r="A3162" s="189" t="s">
        <v>4827</v>
      </c>
      <c r="B3162" s="190" t="s">
        <v>4828</v>
      </c>
      <c r="C3162" s="190" t="s">
        <v>29797</v>
      </c>
      <c r="D3162" s="190" t="s">
        <v>29797</v>
      </c>
      <c r="E3162" s="190" t="s">
        <v>29797</v>
      </c>
      <c r="F3162" s="190" t="s">
        <v>29797</v>
      </c>
      <c r="G3162" s="190" t="s">
        <v>29797</v>
      </c>
      <c r="H3162" s="190" t="s">
        <v>31546</v>
      </c>
      <c r="I3162" s="190" t="s">
        <v>31547</v>
      </c>
      <c r="J3162" s="190" t="s">
        <v>29821</v>
      </c>
      <c r="K3162" s="190" t="s">
        <v>5062</v>
      </c>
      <c r="L3162" s="190" t="s">
        <v>1447</v>
      </c>
    </row>
    <row r="3163" spans="1:12" ht="15" x14ac:dyDescent="0.25">
      <c r="A3163" s="191" t="s">
        <v>4829</v>
      </c>
      <c r="B3163" s="192" t="s">
        <v>24205</v>
      </c>
      <c r="C3163" s="192" t="s">
        <v>29797</v>
      </c>
      <c r="D3163" s="192" t="s">
        <v>29797</v>
      </c>
      <c r="E3163" s="192" t="s">
        <v>29797</v>
      </c>
      <c r="F3163" s="192" t="s">
        <v>29797</v>
      </c>
      <c r="G3163" s="192" t="s">
        <v>29797</v>
      </c>
      <c r="H3163" s="192" t="s">
        <v>31460</v>
      </c>
      <c r="I3163" s="192" t="s">
        <v>29942</v>
      </c>
      <c r="J3163" s="192" t="s">
        <v>29821</v>
      </c>
      <c r="K3163" s="192" t="s">
        <v>5062</v>
      </c>
      <c r="L3163" s="192" t="s">
        <v>1447</v>
      </c>
    </row>
    <row r="3164" spans="1:12" ht="15" x14ac:dyDescent="0.25">
      <c r="A3164" s="189" t="s">
        <v>8882</v>
      </c>
      <c r="B3164" s="190" t="s">
        <v>5335</v>
      </c>
      <c r="C3164" s="190" t="s">
        <v>29797</v>
      </c>
      <c r="D3164" s="190" t="s">
        <v>29797</v>
      </c>
      <c r="E3164" s="190" t="s">
        <v>29797</v>
      </c>
      <c r="F3164" s="190" t="s">
        <v>29797</v>
      </c>
      <c r="G3164" s="190" t="s">
        <v>29797</v>
      </c>
      <c r="H3164" s="190" t="s">
        <v>31854</v>
      </c>
      <c r="I3164" s="190" t="s">
        <v>31855</v>
      </c>
      <c r="J3164" s="190" t="s">
        <v>29821</v>
      </c>
      <c r="K3164" s="190" t="s">
        <v>5062</v>
      </c>
      <c r="L3164" s="190" t="s">
        <v>1447</v>
      </c>
    </row>
    <row r="3165" spans="1:12" ht="15" x14ac:dyDescent="0.25">
      <c r="A3165" s="191" t="s">
        <v>15811</v>
      </c>
      <c r="B3165" s="192" t="s">
        <v>19669</v>
      </c>
      <c r="C3165" s="192" t="s">
        <v>29797</v>
      </c>
      <c r="D3165" s="192" t="s">
        <v>29797</v>
      </c>
      <c r="E3165" s="192" t="s">
        <v>29797</v>
      </c>
      <c r="F3165" s="192" t="s">
        <v>29797</v>
      </c>
      <c r="G3165" s="192" t="s">
        <v>29797</v>
      </c>
      <c r="H3165" s="192" t="s">
        <v>31511</v>
      </c>
      <c r="I3165" s="192" t="s">
        <v>31512</v>
      </c>
      <c r="J3165" s="192" t="s">
        <v>29821</v>
      </c>
      <c r="K3165" s="192" t="s">
        <v>5062</v>
      </c>
      <c r="L3165" s="192" t="s">
        <v>1447</v>
      </c>
    </row>
    <row r="3166" spans="1:12" ht="15" x14ac:dyDescent="0.25">
      <c r="A3166" s="189" t="s">
        <v>4830</v>
      </c>
      <c r="B3166" s="190" t="s">
        <v>4831</v>
      </c>
      <c r="C3166" s="190" t="s">
        <v>29797</v>
      </c>
      <c r="D3166" s="190" t="s">
        <v>29797</v>
      </c>
      <c r="E3166" s="190" t="s">
        <v>29797</v>
      </c>
      <c r="F3166" s="190" t="s">
        <v>29797</v>
      </c>
      <c r="G3166" s="190" t="s">
        <v>29797</v>
      </c>
      <c r="H3166" s="190" t="s">
        <v>31390</v>
      </c>
      <c r="I3166" s="190" t="s">
        <v>14423</v>
      </c>
      <c r="J3166" s="190" t="s">
        <v>29821</v>
      </c>
      <c r="K3166" s="190" t="s">
        <v>5062</v>
      </c>
      <c r="L3166" s="190" t="s">
        <v>1447</v>
      </c>
    </row>
    <row r="3167" spans="1:12" ht="15" x14ac:dyDescent="0.25">
      <c r="A3167" s="191" t="s">
        <v>8883</v>
      </c>
      <c r="B3167" s="192" t="s">
        <v>5336</v>
      </c>
      <c r="C3167" s="192" t="s">
        <v>29797</v>
      </c>
      <c r="D3167" s="192" t="s">
        <v>29797</v>
      </c>
      <c r="E3167" s="192" t="s">
        <v>29797</v>
      </c>
      <c r="F3167" s="192" t="s">
        <v>29797</v>
      </c>
      <c r="G3167" s="192" t="s">
        <v>29797</v>
      </c>
      <c r="H3167" s="192" t="s">
        <v>31389</v>
      </c>
      <c r="I3167" s="192" t="s">
        <v>5073</v>
      </c>
      <c r="J3167" s="192" t="s">
        <v>31325</v>
      </c>
      <c r="K3167" s="192" t="s">
        <v>5073</v>
      </c>
      <c r="L3167" s="192" t="s">
        <v>1447</v>
      </c>
    </row>
    <row r="3168" spans="1:12" ht="15" x14ac:dyDescent="0.25">
      <c r="A3168" s="189" t="s">
        <v>4832</v>
      </c>
      <c r="B3168" s="190" t="s">
        <v>4833</v>
      </c>
      <c r="C3168" s="190" t="s">
        <v>29929</v>
      </c>
      <c r="D3168" s="190" t="s">
        <v>29797</v>
      </c>
      <c r="E3168" s="190" t="s">
        <v>30179</v>
      </c>
      <c r="F3168" s="190" t="s">
        <v>29797</v>
      </c>
      <c r="G3168" s="190" t="s">
        <v>29797</v>
      </c>
      <c r="H3168" s="190" t="s">
        <v>31371</v>
      </c>
      <c r="I3168" s="190" t="s">
        <v>5062</v>
      </c>
      <c r="J3168" s="190" t="s">
        <v>29821</v>
      </c>
      <c r="K3168" s="190" t="s">
        <v>5062</v>
      </c>
      <c r="L3168" s="190" t="s">
        <v>1447</v>
      </c>
    </row>
    <row r="3169" spans="1:12" ht="15" x14ac:dyDescent="0.25">
      <c r="A3169" s="191" t="s">
        <v>8884</v>
      </c>
      <c r="B3169" s="192" t="s">
        <v>5337</v>
      </c>
      <c r="C3169" s="192" t="s">
        <v>29797</v>
      </c>
      <c r="D3169" s="192" t="s">
        <v>29797</v>
      </c>
      <c r="E3169" s="192" t="s">
        <v>29797</v>
      </c>
      <c r="F3169" s="192" t="s">
        <v>29797</v>
      </c>
      <c r="G3169" s="192" t="s">
        <v>29797</v>
      </c>
      <c r="H3169" s="192" t="s">
        <v>31380</v>
      </c>
      <c r="I3169" s="192" t="s">
        <v>31381</v>
      </c>
      <c r="J3169" s="192" t="s">
        <v>29821</v>
      </c>
      <c r="K3169" s="192" t="s">
        <v>5062</v>
      </c>
      <c r="L3169" s="192" t="s">
        <v>1447</v>
      </c>
    </row>
    <row r="3170" spans="1:12" ht="15" x14ac:dyDescent="0.25">
      <c r="A3170" s="189" t="s">
        <v>8885</v>
      </c>
      <c r="B3170" s="190" t="s">
        <v>5338</v>
      </c>
      <c r="C3170" s="190" t="s">
        <v>29797</v>
      </c>
      <c r="D3170" s="190" t="s">
        <v>29797</v>
      </c>
      <c r="E3170" s="190" t="s">
        <v>29797</v>
      </c>
      <c r="F3170" s="190" t="s">
        <v>29797</v>
      </c>
      <c r="G3170" s="190" t="s">
        <v>29797</v>
      </c>
      <c r="H3170" s="190" t="s">
        <v>31395</v>
      </c>
      <c r="I3170" s="190" t="s">
        <v>31396</v>
      </c>
      <c r="J3170" s="190" t="s">
        <v>29821</v>
      </c>
      <c r="K3170" s="190" t="s">
        <v>5062</v>
      </c>
      <c r="L3170" s="190" t="s">
        <v>1447</v>
      </c>
    </row>
    <row r="3171" spans="1:12" ht="15" x14ac:dyDescent="0.25">
      <c r="A3171" s="191" t="s">
        <v>15812</v>
      </c>
      <c r="B3171" s="192" t="s">
        <v>19670</v>
      </c>
      <c r="C3171" s="192" t="s">
        <v>29797</v>
      </c>
      <c r="D3171" s="192" t="s">
        <v>29797</v>
      </c>
      <c r="E3171" s="192" t="s">
        <v>29797</v>
      </c>
      <c r="F3171" s="192" t="s">
        <v>29797</v>
      </c>
      <c r="G3171" s="192" t="s">
        <v>29797</v>
      </c>
      <c r="H3171" s="192" t="s">
        <v>29797</v>
      </c>
      <c r="I3171" s="192" t="s">
        <v>29797</v>
      </c>
      <c r="J3171" s="192" t="s">
        <v>29797</v>
      </c>
      <c r="K3171" s="192" t="s">
        <v>29797</v>
      </c>
      <c r="L3171" s="192" t="s">
        <v>29797</v>
      </c>
    </row>
    <row r="3172" spans="1:12" ht="15" x14ac:dyDescent="0.25">
      <c r="A3172" s="189" t="s">
        <v>4834</v>
      </c>
      <c r="B3172" s="190" t="s">
        <v>4835</v>
      </c>
      <c r="C3172" s="190" t="s">
        <v>29797</v>
      </c>
      <c r="D3172" s="190" t="s">
        <v>29797</v>
      </c>
      <c r="E3172" s="190" t="s">
        <v>29797</v>
      </c>
      <c r="F3172" s="190" t="s">
        <v>29797</v>
      </c>
      <c r="G3172" s="190" t="s">
        <v>29797</v>
      </c>
      <c r="H3172" s="190" t="s">
        <v>32282</v>
      </c>
      <c r="I3172" s="190" t="s">
        <v>32283</v>
      </c>
      <c r="J3172" s="190" t="s">
        <v>29878</v>
      </c>
      <c r="K3172" s="190" t="s">
        <v>10143</v>
      </c>
      <c r="L3172" s="190" t="s">
        <v>1447</v>
      </c>
    </row>
    <row r="3173" spans="1:12" ht="15" x14ac:dyDescent="0.25">
      <c r="A3173" s="191" t="s">
        <v>15813</v>
      </c>
      <c r="B3173" s="192" t="s">
        <v>19671</v>
      </c>
      <c r="C3173" s="192" t="s">
        <v>29797</v>
      </c>
      <c r="D3173" s="192" t="s">
        <v>29797</v>
      </c>
      <c r="E3173" s="192" t="s">
        <v>29797</v>
      </c>
      <c r="F3173" s="192" t="s">
        <v>29797</v>
      </c>
      <c r="G3173" s="192" t="s">
        <v>29797</v>
      </c>
      <c r="H3173" s="192" t="s">
        <v>32284</v>
      </c>
      <c r="I3173" s="192" t="s">
        <v>5910</v>
      </c>
      <c r="J3173" s="192" t="s">
        <v>31182</v>
      </c>
      <c r="K3173" s="192" t="s">
        <v>5910</v>
      </c>
      <c r="L3173" s="192" t="s">
        <v>1447</v>
      </c>
    </row>
    <row r="3174" spans="1:12" ht="15" x14ac:dyDescent="0.25">
      <c r="A3174" s="189" t="s">
        <v>15814</v>
      </c>
      <c r="B3174" s="190" t="s">
        <v>24206</v>
      </c>
      <c r="C3174" s="190" t="s">
        <v>29797</v>
      </c>
      <c r="D3174" s="190" t="s">
        <v>29797</v>
      </c>
      <c r="E3174" s="190" t="s">
        <v>29797</v>
      </c>
      <c r="F3174" s="190" t="s">
        <v>29797</v>
      </c>
      <c r="G3174" s="190" t="s">
        <v>29797</v>
      </c>
      <c r="H3174" s="190" t="s">
        <v>31374</v>
      </c>
      <c r="I3174" s="190" t="s">
        <v>30278</v>
      </c>
      <c r="J3174" s="190" t="s">
        <v>29821</v>
      </c>
      <c r="K3174" s="190" t="s">
        <v>5062</v>
      </c>
      <c r="L3174" s="190" t="s">
        <v>1447</v>
      </c>
    </row>
    <row r="3175" spans="1:12" ht="15" x14ac:dyDescent="0.25">
      <c r="A3175" s="191" t="s">
        <v>4836</v>
      </c>
      <c r="B3175" s="192" t="s">
        <v>4837</v>
      </c>
      <c r="C3175" s="192" t="s">
        <v>29797</v>
      </c>
      <c r="D3175" s="192" t="s">
        <v>29797</v>
      </c>
      <c r="E3175" s="192" t="s">
        <v>29797</v>
      </c>
      <c r="F3175" s="192" t="s">
        <v>29797</v>
      </c>
      <c r="G3175" s="192" t="s">
        <v>29797</v>
      </c>
      <c r="H3175" s="192" t="s">
        <v>31307</v>
      </c>
      <c r="I3175" s="192" t="s">
        <v>5062</v>
      </c>
      <c r="J3175" s="192" t="s">
        <v>29821</v>
      </c>
      <c r="K3175" s="192" t="s">
        <v>5062</v>
      </c>
      <c r="L3175" s="192" t="s">
        <v>1447</v>
      </c>
    </row>
    <row r="3176" spans="1:12" ht="15" x14ac:dyDescent="0.25">
      <c r="A3176" s="189" t="s">
        <v>4838</v>
      </c>
      <c r="B3176" s="190" t="s">
        <v>6441</v>
      </c>
      <c r="C3176" s="190" t="s">
        <v>29797</v>
      </c>
      <c r="D3176" s="190" t="s">
        <v>29797</v>
      </c>
      <c r="E3176" s="190" t="s">
        <v>29797</v>
      </c>
      <c r="F3176" s="190" t="s">
        <v>29797</v>
      </c>
      <c r="G3176" s="190" t="s">
        <v>29797</v>
      </c>
      <c r="H3176" s="190" t="s">
        <v>31395</v>
      </c>
      <c r="I3176" s="190" t="s">
        <v>31396</v>
      </c>
      <c r="J3176" s="190" t="s">
        <v>29821</v>
      </c>
      <c r="K3176" s="190" t="s">
        <v>5062</v>
      </c>
      <c r="L3176" s="190" t="s">
        <v>1447</v>
      </c>
    </row>
    <row r="3177" spans="1:12" ht="15" x14ac:dyDescent="0.25">
      <c r="A3177" s="191" t="s">
        <v>8886</v>
      </c>
      <c r="B3177" s="192" t="s">
        <v>5339</v>
      </c>
      <c r="C3177" s="192" t="s">
        <v>29797</v>
      </c>
      <c r="D3177" s="192" t="s">
        <v>29797</v>
      </c>
      <c r="E3177" s="192" t="s">
        <v>29797</v>
      </c>
      <c r="F3177" s="192" t="s">
        <v>29797</v>
      </c>
      <c r="G3177" s="192" t="s">
        <v>29797</v>
      </c>
      <c r="H3177" s="192" t="s">
        <v>32285</v>
      </c>
      <c r="I3177" s="192" t="s">
        <v>32286</v>
      </c>
      <c r="J3177" s="192" t="s">
        <v>31325</v>
      </c>
      <c r="K3177" s="192" t="s">
        <v>5073</v>
      </c>
      <c r="L3177" s="192" t="s">
        <v>1447</v>
      </c>
    </row>
    <row r="3178" spans="1:12" ht="15" x14ac:dyDescent="0.25">
      <c r="A3178" s="189" t="s">
        <v>6442</v>
      </c>
      <c r="B3178" s="190" t="s">
        <v>6443</v>
      </c>
      <c r="C3178" s="190" t="s">
        <v>29797</v>
      </c>
      <c r="D3178" s="190" t="s">
        <v>29797</v>
      </c>
      <c r="E3178" s="190" t="s">
        <v>29797</v>
      </c>
      <c r="F3178" s="190" t="s">
        <v>29797</v>
      </c>
      <c r="G3178" s="190" t="s">
        <v>29797</v>
      </c>
      <c r="H3178" s="190" t="s">
        <v>31445</v>
      </c>
      <c r="I3178" s="190" t="s">
        <v>31446</v>
      </c>
      <c r="J3178" s="190" t="s">
        <v>31325</v>
      </c>
      <c r="K3178" s="190" t="s">
        <v>5073</v>
      </c>
      <c r="L3178" s="190" t="s">
        <v>1447</v>
      </c>
    </row>
    <row r="3179" spans="1:12" ht="15" x14ac:dyDescent="0.25">
      <c r="A3179" s="191" t="s">
        <v>15815</v>
      </c>
      <c r="B3179" s="192" t="s">
        <v>24207</v>
      </c>
      <c r="C3179" s="192" t="s">
        <v>29797</v>
      </c>
      <c r="D3179" s="192" t="s">
        <v>29797</v>
      </c>
      <c r="E3179" s="192" t="s">
        <v>29797</v>
      </c>
      <c r="F3179" s="192" t="s">
        <v>29797</v>
      </c>
      <c r="G3179" s="192" t="s">
        <v>29797</v>
      </c>
      <c r="H3179" s="192" t="s">
        <v>31573</v>
      </c>
      <c r="I3179" s="192" t="s">
        <v>31574</v>
      </c>
      <c r="J3179" s="192" t="s">
        <v>29821</v>
      </c>
      <c r="K3179" s="192" t="s">
        <v>5062</v>
      </c>
      <c r="L3179" s="192" t="s">
        <v>1447</v>
      </c>
    </row>
    <row r="3180" spans="1:12" ht="15" x14ac:dyDescent="0.25">
      <c r="A3180" s="189" t="s">
        <v>6444</v>
      </c>
      <c r="B3180" s="190" t="s">
        <v>6445</v>
      </c>
      <c r="C3180" s="190" t="s">
        <v>29797</v>
      </c>
      <c r="D3180" s="190" t="s">
        <v>29797</v>
      </c>
      <c r="E3180" s="190" t="s">
        <v>29797</v>
      </c>
      <c r="F3180" s="190" t="s">
        <v>29797</v>
      </c>
      <c r="G3180" s="190" t="s">
        <v>29797</v>
      </c>
      <c r="H3180" s="190" t="s">
        <v>31451</v>
      </c>
      <c r="I3180" s="190" t="s">
        <v>1382</v>
      </c>
      <c r="J3180" s="190" t="s">
        <v>29821</v>
      </c>
      <c r="K3180" s="190" t="s">
        <v>5062</v>
      </c>
      <c r="L3180" s="190" t="s">
        <v>1447</v>
      </c>
    </row>
    <row r="3181" spans="1:12" ht="15" x14ac:dyDescent="0.25">
      <c r="A3181" s="191" t="s">
        <v>6446</v>
      </c>
      <c r="B3181" s="192" t="s">
        <v>24208</v>
      </c>
      <c r="C3181" s="192" t="s">
        <v>29797</v>
      </c>
      <c r="D3181" s="192" t="s">
        <v>29797</v>
      </c>
      <c r="E3181" s="192" t="s">
        <v>29797</v>
      </c>
      <c r="F3181" s="192" t="s">
        <v>29797</v>
      </c>
      <c r="G3181" s="192" t="s">
        <v>29797</v>
      </c>
      <c r="H3181" s="192" t="s">
        <v>29797</v>
      </c>
      <c r="I3181" s="192" t="s">
        <v>29797</v>
      </c>
      <c r="J3181" s="192" t="s">
        <v>29797</v>
      </c>
      <c r="K3181" s="192" t="s">
        <v>29797</v>
      </c>
      <c r="L3181" s="192" t="s">
        <v>1447</v>
      </c>
    </row>
    <row r="3182" spans="1:12" ht="15" x14ac:dyDescent="0.25">
      <c r="A3182" s="189" t="s">
        <v>6447</v>
      </c>
      <c r="B3182" s="190" t="s">
        <v>6448</v>
      </c>
      <c r="C3182" s="190" t="s">
        <v>29797</v>
      </c>
      <c r="D3182" s="190" t="s">
        <v>29797</v>
      </c>
      <c r="E3182" s="190" t="s">
        <v>29797</v>
      </c>
      <c r="F3182" s="190" t="s">
        <v>29797</v>
      </c>
      <c r="G3182" s="190" t="s">
        <v>29797</v>
      </c>
      <c r="H3182" s="190" t="s">
        <v>31434</v>
      </c>
      <c r="I3182" s="190" t="s">
        <v>31435</v>
      </c>
      <c r="J3182" s="190" t="s">
        <v>29821</v>
      </c>
      <c r="K3182" s="190" t="s">
        <v>5062</v>
      </c>
      <c r="L3182" s="190" t="s">
        <v>1447</v>
      </c>
    </row>
    <row r="3183" spans="1:12" ht="15" x14ac:dyDescent="0.25">
      <c r="A3183" s="191" t="s">
        <v>6449</v>
      </c>
      <c r="B3183" s="192" t="s">
        <v>6450</v>
      </c>
      <c r="C3183" s="192" t="s">
        <v>29797</v>
      </c>
      <c r="D3183" s="192" t="s">
        <v>29797</v>
      </c>
      <c r="E3183" s="192" t="s">
        <v>29797</v>
      </c>
      <c r="F3183" s="192" t="s">
        <v>29797</v>
      </c>
      <c r="G3183" s="192" t="s">
        <v>29797</v>
      </c>
      <c r="H3183" s="192" t="s">
        <v>32287</v>
      </c>
      <c r="I3183" s="192" t="s">
        <v>32288</v>
      </c>
      <c r="J3183" s="192" t="s">
        <v>31947</v>
      </c>
      <c r="K3183" s="192" t="s">
        <v>10390</v>
      </c>
      <c r="L3183" s="192" t="s">
        <v>1447</v>
      </c>
    </row>
    <row r="3184" spans="1:12" ht="15" x14ac:dyDescent="0.25">
      <c r="A3184" s="189" t="s">
        <v>6451</v>
      </c>
      <c r="B3184" s="190" t="s">
        <v>6452</v>
      </c>
      <c r="C3184" s="190" t="s">
        <v>29797</v>
      </c>
      <c r="D3184" s="190" t="s">
        <v>29797</v>
      </c>
      <c r="E3184" s="190" t="s">
        <v>29797</v>
      </c>
      <c r="F3184" s="190" t="s">
        <v>29797</v>
      </c>
      <c r="G3184" s="190" t="s">
        <v>29797</v>
      </c>
      <c r="H3184" s="190" t="s">
        <v>31607</v>
      </c>
      <c r="I3184" s="190" t="s">
        <v>31608</v>
      </c>
      <c r="J3184" s="190" t="s">
        <v>29821</v>
      </c>
      <c r="K3184" s="190" t="s">
        <v>5062</v>
      </c>
      <c r="L3184" s="190" t="s">
        <v>1447</v>
      </c>
    </row>
    <row r="3185" spans="1:12" ht="15" x14ac:dyDescent="0.25">
      <c r="A3185" s="191" t="s">
        <v>6453</v>
      </c>
      <c r="B3185" s="192" t="s">
        <v>6454</v>
      </c>
      <c r="C3185" s="192" t="s">
        <v>29797</v>
      </c>
      <c r="D3185" s="192" t="s">
        <v>29797</v>
      </c>
      <c r="E3185" s="192" t="s">
        <v>29797</v>
      </c>
      <c r="F3185" s="192" t="s">
        <v>29797</v>
      </c>
      <c r="G3185" s="192" t="s">
        <v>29797</v>
      </c>
      <c r="H3185" s="192" t="s">
        <v>31354</v>
      </c>
      <c r="I3185" s="192" t="s">
        <v>30165</v>
      </c>
      <c r="J3185" s="192" t="s">
        <v>29821</v>
      </c>
      <c r="K3185" s="192" t="s">
        <v>5062</v>
      </c>
      <c r="L3185" s="192" t="s">
        <v>1447</v>
      </c>
    </row>
    <row r="3186" spans="1:12" ht="15" x14ac:dyDescent="0.25">
      <c r="A3186" s="189" t="s">
        <v>24209</v>
      </c>
      <c r="B3186" s="190" t="s">
        <v>24210</v>
      </c>
      <c r="C3186" s="190" t="s">
        <v>29797</v>
      </c>
      <c r="D3186" s="190" t="s">
        <v>29797</v>
      </c>
      <c r="E3186" s="190" t="s">
        <v>29797</v>
      </c>
      <c r="F3186" s="190" t="s">
        <v>29797</v>
      </c>
      <c r="G3186" s="190" t="s">
        <v>29797</v>
      </c>
      <c r="H3186" s="190" t="s">
        <v>31400</v>
      </c>
      <c r="I3186" s="190" t="s">
        <v>31401</v>
      </c>
      <c r="J3186" s="190" t="s">
        <v>29821</v>
      </c>
      <c r="K3186" s="190" t="s">
        <v>5062</v>
      </c>
      <c r="L3186" s="190" t="s">
        <v>1447</v>
      </c>
    </row>
    <row r="3187" spans="1:12" ht="15" x14ac:dyDescent="0.25">
      <c r="A3187" s="191" t="s">
        <v>6455</v>
      </c>
      <c r="B3187" s="192" t="s">
        <v>6456</v>
      </c>
      <c r="C3187" s="192" t="s">
        <v>29797</v>
      </c>
      <c r="D3187" s="192" t="s">
        <v>29797</v>
      </c>
      <c r="E3187" s="192" t="s">
        <v>29797</v>
      </c>
      <c r="F3187" s="192" t="s">
        <v>29797</v>
      </c>
      <c r="G3187" s="192" t="s">
        <v>29797</v>
      </c>
      <c r="H3187" s="192" t="s">
        <v>31584</v>
      </c>
      <c r="I3187" s="192" t="s">
        <v>6488</v>
      </c>
      <c r="J3187" s="192" t="s">
        <v>29821</v>
      </c>
      <c r="K3187" s="192" t="s">
        <v>5062</v>
      </c>
      <c r="L3187" s="192" t="s">
        <v>1447</v>
      </c>
    </row>
    <row r="3188" spans="1:12" ht="15" x14ac:dyDescent="0.25">
      <c r="A3188" s="189" t="s">
        <v>15816</v>
      </c>
      <c r="B3188" s="190" t="s">
        <v>19672</v>
      </c>
      <c r="C3188" s="190" t="s">
        <v>29797</v>
      </c>
      <c r="D3188" s="190" t="s">
        <v>29797</v>
      </c>
      <c r="E3188" s="190" t="s">
        <v>29797</v>
      </c>
      <c r="F3188" s="190" t="s">
        <v>29797</v>
      </c>
      <c r="G3188" s="190" t="s">
        <v>29797</v>
      </c>
      <c r="H3188" s="190" t="s">
        <v>32289</v>
      </c>
      <c r="I3188" s="190" t="s">
        <v>32290</v>
      </c>
      <c r="J3188" s="190" t="s">
        <v>29805</v>
      </c>
      <c r="K3188" s="190" t="s">
        <v>1417</v>
      </c>
      <c r="L3188" s="190" t="s">
        <v>1447</v>
      </c>
    </row>
    <row r="3189" spans="1:12" ht="15" x14ac:dyDescent="0.25">
      <c r="A3189" s="191" t="s">
        <v>6457</v>
      </c>
      <c r="B3189" s="192" t="s">
        <v>6458</v>
      </c>
      <c r="C3189" s="192" t="s">
        <v>29797</v>
      </c>
      <c r="D3189" s="192" t="s">
        <v>29797</v>
      </c>
      <c r="E3189" s="192" t="s">
        <v>29797</v>
      </c>
      <c r="F3189" s="192" t="s">
        <v>29797</v>
      </c>
      <c r="G3189" s="192" t="s">
        <v>29797</v>
      </c>
      <c r="H3189" s="192" t="s">
        <v>31582</v>
      </c>
      <c r="I3189" s="192" t="s">
        <v>6485</v>
      </c>
      <c r="J3189" s="192" t="s">
        <v>29821</v>
      </c>
      <c r="K3189" s="192" t="s">
        <v>5062</v>
      </c>
      <c r="L3189" s="192" t="s">
        <v>1447</v>
      </c>
    </row>
    <row r="3190" spans="1:12" ht="15" x14ac:dyDescent="0.25">
      <c r="A3190" s="189" t="s">
        <v>8887</v>
      </c>
      <c r="B3190" s="190" t="s">
        <v>5340</v>
      </c>
      <c r="C3190" s="190" t="s">
        <v>29797</v>
      </c>
      <c r="D3190" s="190" t="s">
        <v>29797</v>
      </c>
      <c r="E3190" s="190" t="s">
        <v>29797</v>
      </c>
      <c r="F3190" s="190" t="s">
        <v>29797</v>
      </c>
      <c r="G3190" s="190" t="s">
        <v>29797</v>
      </c>
      <c r="H3190" s="190" t="s">
        <v>31476</v>
      </c>
      <c r="I3190" s="190" t="s">
        <v>31477</v>
      </c>
      <c r="J3190" s="190" t="s">
        <v>29821</v>
      </c>
      <c r="K3190" s="190" t="s">
        <v>5062</v>
      </c>
      <c r="L3190" s="190" t="s">
        <v>1447</v>
      </c>
    </row>
    <row r="3191" spans="1:12" ht="15" x14ac:dyDescent="0.25">
      <c r="A3191" s="191" t="s">
        <v>6459</v>
      </c>
      <c r="B3191" s="192" t="s">
        <v>6460</v>
      </c>
      <c r="C3191" s="192" t="s">
        <v>29797</v>
      </c>
      <c r="D3191" s="192" t="s">
        <v>29797</v>
      </c>
      <c r="E3191" s="192" t="s">
        <v>29797</v>
      </c>
      <c r="F3191" s="192" t="s">
        <v>29797</v>
      </c>
      <c r="G3191" s="192" t="s">
        <v>29797</v>
      </c>
      <c r="H3191" s="192" t="s">
        <v>31867</v>
      </c>
      <c r="I3191" s="192" t="s">
        <v>30455</v>
      </c>
      <c r="J3191" s="192" t="s">
        <v>29870</v>
      </c>
      <c r="K3191" s="192" t="s">
        <v>8069</v>
      </c>
      <c r="L3191" s="192" t="s">
        <v>1447</v>
      </c>
    </row>
    <row r="3192" spans="1:12" ht="15" x14ac:dyDescent="0.25">
      <c r="A3192" s="189" t="s">
        <v>8888</v>
      </c>
      <c r="B3192" s="190" t="s">
        <v>5341</v>
      </c>
      <c r="C3192" s="190" t="s">
        <v>29797</v>
      </c>
      <c r="D3192" s="190" t="s">
        <v>29797</v>
      </c>
      <c r="E3192" s="190" t="s">
        <v>29797</v>
      </c>
      <c r="F3192" s="190" t="s">
        <v>29797</v>
      </c>
      <c r="G3192" s="190" t="s">
        <v>29797</v>
      </c>
      <c r="H3192" s="190" t="s">
        <v>31710</v>
      </c>
      <c r="I3192" s="190" t="s">
        <v>31711</v>
      </c>
      <c r="J3192" s="190" t="s">
        <v>30187</v>
      </c>
      <c r="K3192" s="190" t="s">
        <v>6089</v>
      </c>
      <c r="L3192" s="190" t="s">
        <v>1447</v>
      </c>
    </row>
    <row r="3193" spans="1:12" ht="15" x14ac:dyDescent="0.25">
      <c r="A3193" s="191" t="s">
        <v>6461</v>
      </c>
      <c r="B3193" s="192" t="s">
        <v>6462</v>
      </c>
      <c r="C3193" s="192" t="s">
        <v>29797</v>
      </c>
      <c r="D3193" s="192" t="s">
        <v>29797</v>
      </c>
      <c r="E3193" s="192" t="s">
        <v>29797</v>
      </c>
      <c r="F3193" s="192" t="s">
        <v>29797</v>
      </c>
      <c r="G3193" s="192" t="s">
        <v>29797</v>
      </c>
      <c r="H3193" s="192" t="s">
        <v>29797</v>
      </c>
      <c r="I3193" s="192" t="s">
        <v>29797</v>
      </c>
      <c r="J3193" s="192" t="s">
        <v>29797</v>
      </c>
      <c r="K3193" s="192" t="s">
        <v>29797</v>
      </c>
      <c r="L3193" s="192" t="s">
        <v>29797</v>
      </c>
    </row>
    <row r="3194" spans="1:12" ht="15" x14ac:dyDescent="0.25">
      <c r="A3194" s="189" t="s">
        <v>8889</v>
      </c>
      <c r="B3194" s="190" t="s">
        <v>5342</v>
      </c>
      <c r="C3194" s="190" t="s">
        <v>29797</v>
      </c>
      <c r="D3194" s="190" t="s">
        <v>29797</v>
      </c>
      <c r="E3194" s="190" t="s">
        <v>29797</v>
      </c>
      <c r="F3194" s="190" t="s">
        <v>29797</v>
      </c>
      <c r="G3194" s="190" t="s">
        <v>29797</v>
      </c>
      <c r="H3194" s="190" t="s">
        <v>31702</v>
      </c>
      <c r="I3194" s="190" t="s">
        <v>5073</v>
      </c>
      <c r="J3194" s="190" t="s">
        <v>31325</v>
      </c>
      <c r="K3194" s="190" t="s">
        <v>5073</v>
      </c>
      <c r="L3194" s="190" t="s">
        <v>1447</v>
      </c>
    </row>
    <row r="3195" spans="1:12" ht="15" x14ac:dyDescent="0.25">
      <c r="A3195" s="191" t="s">
        <v>6463</v>
      </c>
      <c r="B3195" s="192" t="s">
        <v>6464</v>
      </c>
      <c r="C3195" s="192" t="s">
        <v>29797</v>
      </c>
      <c r="D3195" s="192" t="s">
        <v>29797</v>
      </c>
      <c r="E3195" s="192" t="s">
        <v>29797</v>
      </c>
      <c r="F3195" s="192" t="s">
        <v>29797</v>
      </c>
      <c r="G3195" s="192" t="s">
        <v>29797</v>
      </c>
      <c r="H3195" s="192" t="s">
        <v>31444</v>
      </c>
      <c r="I3195" s="192" t="s">
        <v>10588</v>
      </c>
      <c r="J3195" s="192" t="s">
        <v>31325</v>
      </c>
      <c r="K3195" s="192" t="s">
        <v>5073</v>
      </c>
      <c r="L3195" s="192" t="s">
        <v>1447</v>
      </c>
    </row>
    <row r="3196" spans="1:12" ht="15" x14ac:dyDescent="0.25">
      <c r="A3196" s="189" t="s">
        <v>8890</v>
      </c>
      <c r="B3196" s="190" t="s">
        <v>5343</v>
      </c>
      <c r="C3196" s="190" t="s">
        <v>29797</v>
      </c>
      <c r="D3196" s="190" t="s">
        <v>29797</v>
      </c>
      <c r="E3196" s="190" t="s">
        <v>29797</v>
      </c>
      <c r="F3196" s="190" t="s">
        <v>29797</v>
      </c>
      <c r="G3196" s="190" t="s">
        <v>29797</v>
      </c>
      <c r="H3196" s="190" t="s">
        <v>31460</v>
      </c>
      <c r="I3196" s="190" t="s">
        <v>29942</v>
      </c>
      <c r="J3196" s="190" t="s">
        <v>29821</v>
      </c>
      <c r="K3196" s="190" t="s">
        <v>5062</v>
      </c>
      <c r="L3196" s="190" t="s">
        <v>1447</v>
      </c>
    </row>
    <row r="3197" spans="1:12" ht="15" x14ac:dyDescent="0.25">
      <c r="A3197" s="191" t="s">
        <v>6465</v>
      </c>
      <c r="B3197" s="192" t="s">
        <v>6466</v>
      </c>
      <c r="C3197" s="192" t="s">
        <v>29797</v>
      </c>
      <c r="D3197" s="192" t="s">
        <v>29797</v>
      </c>
      <c r="E3197" s="192" t="s">
        <v>29797</v>
      </c>
      <c r="F3197" s="192" t="s">
        <v>29797</v>
      </c>
      <c r="G3197" s="192" t="s">
        <v>29797</v>
      </c>
      <c r="H3197" s="192" t="s">
        <v>31571</v>
      </c>
      <c r="I3197" s="192" t="s">
        <v>1391</v>
      </c>
      <c r="J3197" s="192" t="s">
        <v>29821</v>
      </c>
      <c r="K3197" s="192" t="s">
        <v>5062</v>
      </c>
      <c r="L3197" s="192" t="s">
        <v>1447</v>
      </c>
    </row>
    <row r="3198" spans="1:12" ht="15" x14ac:dyDescent="0.25">
      <c r="A3198" s="189" t="s">
        <v>9900</v>
      </c>
      <c r="B3198" s="190" t="s">
        <v>9901</v>
      </c>
      <c r="C3198" s="190" t="s">
        <v>29797</v>
      </c>
      <c r="D3198" s="190" t="s">
        <v>29797</v>
      </c>
      <c r="E3198" s="190" t="s">
        <v>29797</v>
      </c>
      <c r="F3198" s="190" t="s">
        <v>29797</v>
      </c>
      <c r="G3198" s="190" t="s">
        <v>29797</v>
      </c>
      <c r="H3198" s="190" t="s">
        <v>31476</v>
      </c>
      <c r="I3198" s="190" t="s">
        <v>31477</v>
      </c>
      <c r="J3198" s="190" t="s">
        <v>29821</v>
      </c>
      <c r="K3198" s="190" t="s">
        <v>5062</v>
      </c>
      <c r="L3198" s="190" t="s">
        <v>1447</v>
      </c>
    </row>
    <row r="3199" spans="1:12" ht="15" x14ac:dyDescent="0.25">
      <c r="A3199" s="191" t="s">
        <v>9902</v>
      </c>
      <c r="B3199" s="192" t="s">
        <v>9903</v>
      </c>
      <c r="C3199" s="192" t="s">
        <v>29797</v>
      </c>
      <c r="D3199" s="192" t="s">
        <v>29797</v>
      </c>
      <c r="E3199" s="192" t="s">
        <v>29797</v>
      </c>
      <c r="F3199" s="192" t="s">
        <v>29797</v>
      </c>
      <c r="G3199" s="192" t="s">
        <v>29797</v>
      </c>
      <c r="H3199" s="192" t="s">
        <v>32270</v>
      </c>
      <c r="I3199" s="192" t="s">
        <v>31814</v>
      </c>
      <c r="J3199" s="192" t="s">
        <v>31325</v>
      </c>
      <c r="K3199" s="192" t="s">
        <v>5073</v>
      </c>
      <c r="L3199" s="192" t="s">
        <v>1447</v>
      </c>
    </row>
    <row r="3200" spans="1:12" ht="15" x14ac:dyDescent="0.25">
      <c r="A3200" s="189" t="s">
        <v>8891</v>
      </c>
      <c r="B3200" s="190" t="s">
        <v>5344</v>
      </c>
      <c r="C3200" s="190" t="s">
        <v>29797</v>
      </c>
      <c r="D3200" s="190" t="s">
        <v>29797</v>
      </c>
      <c r="E3200" s="190" t="s">
        <v>29797</v>
      </c>
      <c r="F3200" s="190" t="s">
        <v>29797</v>
      </c>
      <c r="G3200" s="190" t="s">
        <v>29797</v>
      </c>
      <c r="H3200" s="190" t="s">
        <v>31558</v>
      </c>
      <c r="I3200" s="190" t="s">
        <v>22722</v>
      </c>
      <c r="J3200" s="190" t="s">
        <v>31325</v>
      </c>
      <c r="K3200" s="190" t="s">
        <v>5073</v>
      </c>
      <c r="L3200" s="190" t="s">
        <v>1447</v>
      </c>
    </row>
    <row r="3201" spans="1:12" ht="15" x14ac:dyDescent="0.25">
      <c r="A3201" s="191" t="s">
        <v>8892</v>
      </c>
      <c r="B3201" s="192" t="s">
        <v>5345</v>
      </c>
      <c r="C3201" s="192" t="s">
        <v>29797</v>
      </c>
      <c r="D3201" s="192" t="s">
        <v>29797</v>
      </c>
      <c r="E3201" s="192" t="s">
        <v>29797</v>
      </c>
      <c r="F3201" s="192" t="s">
        <v>29797</v>
      </c>
      <c r="G3201" s="192" t="s">
        <v>29797</v>
      </c>
      <c r="H3201" s="192" t="s">
        <v>31409</v>
      </c>
      <c r="I3201" s="192" t="s">
        <v>5062</v>
      </c>
      <c r="J3201" s="192" t="s">
        <v>29821</v>
      </c>
      <c r="K3201" s="192" t="s">
        <v>5062</v>
      </c>
      <c r="L3201" s="192" t="s">
        <v>1447</v>
      </c>
    </row>
    <row r="3202" spans="1:12" ht="15" x14ac:dyDescent="0.25">
      <c r="A3202" s="189" t="s">
        <v>8893</v>
      </c>
      <c r="B3202" s="190" t="s">
        <v>5346</v>
      </c>
      <c r="C3202" s="190" t="s">
        <v>29797</v>
      </c>
      <c r="D3202" s="190" t="s">
        <v>29797</v>
      </c>
      <c r="E3202" s="190" t="s">
        <v>29797</v>
      </c>
      <c r="F3202" s="190" t="s">
        <v>29797</v>
      </c>
      <c r="G3202" s="190" t="s">
        <v>29797</v>
      </c>
      <c r="H3202" s="190" t="s">
        <v>31584</v>
      </c>
      <c r="I3202" s="190" t="s">
        <v>6488</v>
      </c>
      <c r="J3202" s="190" t="s">
        <v>29821</v>
      </c>
      <c r="K3202" s="190" t="s">
        <v>5062</v>
      </c>
      <c r="L3202" s="190" t="s">
        <v>1447</v>
      </c>
    </row>
    <row r="3203" spans="1:12" ht="15" x14ac:dyDescent="0.25">
      <c r="A3203" s="191" t="s">
        <v>15817</v>
      </c>
      <c r="B3203" s="192" t="s">
        <v>19673</v>
      </c>
      <c r="C3203" s="192" t="s">
        <v>29797</v>
      </c>
      <c r="D3203" s="192" t="s">
        <v>29797</v>
      </c>
      <c r="E3203" s="192" t="s">
        <v>29797</v>
      </c>
      <c r="F3203" s="192" t="s">
        <v>29797</v>
      </c>
      <c r="G3203" s="192" t="s">
        <v>29797</v>
      </c>
      <c r="H3203" s="192" t="s">
        <v>31576</v>
      </c>
      <c r="I3203" s="192" t="s">
        <v>1398</v>
      </c>
      <c r="J3203" s="192" t="s">
        <v>29821</v>
      </c>
      <c r="K3203" s="192" t="s">
        <v>5062</v>
      </c>
      <c r="L3203" s="192" t="s">
        <v>1447</v>
      </c>
    </row>
    <row r="3204" spans="1:12" ht="15" x14ac:dyDescent="0.25">
      <c r="A3204" s="189" t="s">
        <v>9904</v>
      </c>
      <c r="B3204" s="190" t="s">
        <v>19674</v>
      </c>
      <c r="C3204" s="190" t="s">
        <v>29797</v>
      </c>
      <c r="D3204" s="190" t="s">
        <v>29797</v>
      </c>
      <c r="E3204" s="190" t="s">
        <v>29797</v>
      </c>
      <c r="F3204" s="190" t="s">
        <v>29797</v>
      </c>
      <c r="G3204" s="190" t="s">
        <v>29797</v>
      </c>
      <c r="H3204" s="190" t="s">
        <v>31361</v>
      </c>
      <c r="I3204" s="190" t="s">
        <v>5062</v>
      </c>
      <c r="J3204" s="190" t="s">
        <v>29821</v>
      </c>
      <c r="K3204" s="190" t="s">
        <v>5062</v>
      </c>
      <c r="L3204" s="190" t="s">
        <v>1447</v>
      </c>
    </row>
    <row r="3205" spans="1:12" ht="15" x14ac:dyDescent="0.25">
      <c r="A3205" s="191" t="s">
        <v>15818</v>
      </c>
      <c r="B3205" s="192" t="s">
        <v>19675</v>
      </c>
      <c r="C3205" s="192" t="s">
        <v>29797</v>
      </c>
      <c r="D3205" s="192" t="s">
        <v>29797</v>
      </c>
      <c r="E3205" s="192" t="s">
        <v>29797</v>
      </c>
      <c r="F3205" s="192" t="s">
        <v>29797</v>
      </c>
      <c r="G3205" s="192" t="s">
        <v>29797</v>
      </c>
      <c r="H3205" s="192" t="s">
        <v>31331</v>
      </c>
      <c r="I3205" s="192" t="s">
        <v>31332</v>
      </c>
      <c r="J3205" s="192" t="s">
        <v>29821</v>
      </c>
      <c r="K3205" s="192" t="s">
        <v>5062</v>
      </c>
      <c r="L3205" s="192" t="s">
        <v>1447</v>
      </c>
    </row>
    <row r="3206" spans="1:12" ht="15" x14ac:dyDescent="0.25">
      <c r="A3206" s="189" t="s">
        <v>24211</v>
      </c>
      <c r="B3206" s="190" t="s">
        <v>24212</v>
      </c>
      <c r="C3206" s="190" t="s">
        <v>29797</v>
      </c>
      <c r="D3206" s="190" t="s">
        <v>29797</v>
      </c>
      <c r="E3206" s="190" t="s">
        <v>29797</v>
      </c>
      <c r="F3206" s="190" t="s">
        <v>29797</v>
      </c>
      <c r="G3206" s="190" t="s">
        <v>29797</v>
      </c>
      <c r="H3206" s="190" t="s">
        <v>29797</v>
      </c>
      <c r="I3206" s="190" t="s">
        <v>29797</v>
      </c>
      <c r="J3206" s="190" t="s">
        <v>29797</v>
      </c>
      <c r="K3206" s="190" t="s">
        <v>29797</v>
      </c>
      <c r="L3206" s="190" t="s">
        <v>1441</v>
      </c>
    </row>
    <row r="3207" spans="1:12" ht="15" x14ac:dyDescent="0.25">
      <c r="A3207" s="191" t="s">
        <v>24213</v>
      </c>
      <c r="B3207" s="192" t="s">
        <v>24214</v>
      </c>
      <c r="C3207" s="192" t="s">
        <v>29797</v>
      </c>
      <c r="D3207" s="192" t="s">
        <v>29797</v>
      </c>
      <c r="E3207" s="192" t="s">
        <v>30180</v>
      </c>
      <c r="F3207" s="192" t="s">
        <v>29797</v>
      </c>
      <c r="G3207" s="192" t="s">
        <v>29797</v>
      </c>
      <c r="H3207" s="192" t="s">
        <v>31889</v>
      </c>
      <c r="I3207" s="192" t="s">
        <v>10325</v>
      </c>
      <c r="J3207" s="192" t="s">
        <v>31325</v>
      </c>
      <c r="K3207" s="192" t="s">
        <v>5073</v>
      </c>
      <c r="L3207" s="192" t="s">
        <v>1447</v>
      </c>
    </row>
    <row r="3208" spans="1:12" ht="15" x14ac:dyDescent="0.25">
      <c r="A3208" s="189" t="s">
        <v>15819</v>
      </c>
      <c r="B3208" s="190" t="s">
        <v>19676</v>
      </c>
      <c r="C3208" s="190" t="s">
        <v>29797</v>
      </c>
      <c r="D3208" s="190" t="s">
        <v>29797</v>
      </c>
      <c r="E3208" s="190" t="s">
        <v>29797</v>
      </c>
      <c r="F3208" s="190" t="s">
        <v>29797</v>
      </c>
      <c r="G3208" s="190" t="s">
        <v>29797</v>
      </c>
      <c r="H3208" s="190" t="s">
        <v>31340</v>
      </c>
      <c r="I3208" s="190" t="s">
        <v>1380</v>
      </c>
      <c r="J3208" s="190" t="s">
        <v>29821</v>
      </c>
      <c r="K3208" s="190" t="s">
        <v>5062</v>
      </c>
      <c r="L3208" s="190" t="s">
        <v>1447</v>
      </c>
    </row>
    <row r="3209" spans="1:12" ht="15" x14ac:dyDescent="0.25">
      <c r="A3209" s="191" t="s">
        <v>9905</v>
      </c>
      <c r="B3209" s="192" t="s">
        <v>9906</v>
      </c>
      <c r="C3209" s="192" t="s">
        <v>29797</v>
      </c>
      <c r="D3209" s="192" t="s">
        <v>29797</v>
      </c>
      <c r="E3209" s="192" t="s">
        <v>29797</v>
      </c>
      <c r="F3209" s="192" t="s">
        <v>29797</v>
      </c>
      <c r="G3209" s="192" t="s">
        <v>29797</v>
      </c>
      <c r="H3209" s="192" t="s">
        <v>31460</v>
      </c>
      <c r="I3209" s="192" t="s">
        <v>29942</v>
      </c>
      <c r="J3209" s="192" t="s">
        <v>29821</v>
      </c>
      <c r="K3209" s="192" t="s">
        <v>5062</v>
      </c>
      <c r="L3209" s="192" t="s">
        <v>1447</v>
      </c>
    </row>
    <row r="3210" spans="1:12" ht="15" x14ac:dyDescent="0.25">
      <c r="A3210" s="189" t="s">
        <v>24215</v>
      </c>
      <c r="B3210" s="190" t="s">
        <v>24216</v>
      </c>
      <c r="C3210" s="190" t="s">
        <v>29797</v>
      </c>
      <c r="D3210" s="190" t="s">
        <v>29797</v>
      </c>
      <c r="E3210" s="190" t="s">
        <v>29797</v>
      </c>
      <c r="F3210" s="190" t="s">
        <v>29797</v>
      </c>
      <c r="G3210" s="190" t="s">
        <v>29797</v>
      </c>
      <c r="H3210" s="190" t="s">
        <v>31346</v>
      </c>
      <c r="I3210" s="190" t="s">
        <v>14442</v>
      </c>
      <c r="J3210" s="190" t="s">
        <v>29821</v>
      </c>
      <c r="K3210" s="190" t="s">
        <v>5062</v>
      </c>
      <c r="L3210" s="190" t="s">
        <v>1447</v>
      </c>
    </row>
    <row r="3211" spans="1:12" ht="15" x14ac:dyDescent="0.25">
      <c r="A3211" s="191" t="s">
        <v>8894</v>
      </c>
      <c r="B3211" s="192" t="s">
        <v>5347</v>
      </c>
      <c r="C3211" s="192" t="s">
        <v>29797</v>
      </c>
      <c r="D3211" s="192" t="s">
        <v>29797</v>
      </c>
      <c r="E3211" s="192" t="s">
        <v>29797</v>
      </c>
      <c r="F3211" s="192" t="s">
        <v>29797</v>
      </c>
      <c r="G3211" s="192" t="s">
        <v>29797</v>
      </c>
      <c r="H3211" s="192" t="s">
        <v>31605</v>
      </c>
      <c r="I3211" s="192" t="s">
        <v>31606</v>
      </c>
      <c r="J3211" s="192" t="s">
        <v>29821</v>
      </c>
      <c r="K3211" s="192" t="s">
        <v>5062</v>
      </c>
      <c r="L3211" s="192" t="s">
        <v>1447</v>
      </c>
    </row>
    <row r="3212" spans="1:12" ht="15" x14ac:dyDescent="0.25">
      <c r="A3212" s="189" t="s">
        <v>15820</v>
      </c>
      <c r="B3212" s="190" t="s">
        <v>19677</v>
      </c>
      <c r="C3212" s="190" t="s">
        <v>29797</v>
      </c>
      <c r="D3212" s="190" t="s">
        <v>29797</v>
      </c>
      <c r="E3212" s="190" t="s">
        <v>29797</v>
      </c>
      <c r="F3212" s="190" t="s">
        <v>29797</v>
      </c>
      <c r="G3212" s="190" t="s">
        <v>29797</v>
      </c>
      <c r="H3212" s="190" t="s">
        <v>31597</v>
      </c>
      <c r="I3212" s="190" t="s">
        <v>30124</v>
      </c>
      <c r="J3212" s="190" t="s">
        <v>29821</v>
      </c>
      <c r="K3212" s="190" t="s">
        <v>5062</v>
      </c>
      <c r="L3212" s="190" t="s">
        <v>1447</v>
      </c>
    </row>
    <row r="3213" spans="1:12" ht="15" x14ac:dyDescent="0.25">
      <c r="A3213" s="191" t="s">
        <v>15821</v>
      </c>
      <c r="B3213" s="192" t="s">
        <v>19678</v>
      </c>
      <c r="C3213" s="192" t="s">
        <v>29797</v>
      </c>
      <c r="D3213" s="192" t="s">
        <v>29797</v>
      </c>
      <c r="E3213" s="192" t="s">
        <v>29797</v>
      </c>
      <c r="F3213" s="192" t="s">
        <v>29797</v>
      </c>
      <c r="G3213" s="192" t="s">
        <v>29797</v>
      </c>
      <c r="H3213" s="192" t="s">
        <v>29797</v>
      </c>
      <c r="I3213" s="192" t="s">
        <v>29797</v>
      </c>
      <c r="J3213" s="192" t="s">
        <v>29797</v>
      </c>
      <c r="K3213" s="192" t="s">
        <v>29797</v>
      </c>
      <c r="L3213" s="192" t="s">
        <v>29797</v>
      </c>
    </row>
    <row r="3214" spans="1:12" ht="15" x14ac:dyDescent="0.25">
      <c r="A3214" s="189" t="s">
        <v>24217</v>
      </c>
      <c r="B3214" s="190" t="s">
        <v>19679</v>
      </c>
      <c r="C3214" s="190" t="s">
        <v>29797</v>
      </c>
      <c r="D3214" s="190" t="s">
        <v>29797</v>
      </c>
      <c r="E3214" s="190" t="s">
        <v>29797</v>
      </c>
      <c r="F3214" s="190" t="s">
        <v>29797</v>
      </c>
      <c r="G3214" s="190" t="s">
        <v>29797</v>
      </c>
      <c r="H3214" s="190" t="s">
        <v>29797</v>
      </c>
      <c r="I3214" s="190" t="s">
        <v>29797</v>
      </c>
      <c r="J3214" s="190" t="s">
        <v>29797</v>
      </c>
      <c r="K3214" s="190" t="s">
        <v>29797</v>
      </c>
      <c r="L3214" s="190" t="s">
        <v>1438</v>
      </c>
    </row>
    <row r="3215" spans="1:12" ht="15" x14ac:dyDescent="0.25">
      <c r="A3215" s="191" t="s">
        <v>24218</v>
      </c>
      <c r="B3215" s="192" t="s">
        <v>24219</v>
      </c>
      <c r="C3215" s="192" t="s">
        <v>29797</v>
      </c>
      <c r="D3215" s="192" t="s">
        <v>29797</v>
      </c>
      <c r="E3215" s="192" t="s">
        <v>29797</v>
      </c>
      <c r="F3215" s="192" t="s">
        <v>29797</v>
      </c>
      <c r="G3215" s="192" t="s">
        <v>29797</v>
      </c>
      <c r="H3215" s="192" t="s">
        <v>29797</v>
      </c>
      <c r="I3215" s="192" t="s">
        <v>29797</v>
      </c>
      <c r="J3215" s="192" t="s">
        <v>29797</v>
      </c>
      <c r="K3215" s="192" t="s">
        <v>29797</v>
      </c>
      <c r="L3215" s="192" t="s">
        <v>1446</v>
      </c>
    </row>
    <row r="3216" spans="1:12" ht="15" x14ac:dyDescent="0.25">
      <c r="A3216" s="189" t="s">
        <v>8895</v>
      </c>
      <c r="B3216" s="190" t="s">
        <v>5348</v>
      </c>
      <c r="C3216" s="190" t="s">
        <v>29797</v>
      </c>
      <c r="D3216" s="190" t="s">
        <v>29797</v>
      </c>
      <c r="E3216" s="190" t="s">
        <v>29797</v>
      </c>
      <c r="F3216" s="190" t="s">
        <v>29797</v>
      </c>
      <c r="G3216" s="190" t="s">
        <v>29797</v>
      </c>
      <c r="H3216" s="190" t="s">
        <v>29797</v>
      </c>
      <c r="I3216" s="190" t="s">
        <v>29797</v>
      </c>
      <c r="J3216" s="190" t="s">
        <v>29797</v>
      </c>
      <c r="K3216" s="190" t="s">
        <v>29797</v>
      </c>
      <c r="L3216" s="190" t="s">
        <v>1440</v>
      </c>
    </row>
    <row r="3217" spans="1:12" ht="15" x14ac:dyDescent="0.25">
      <c r="A3217" s="191" t="s">
        <v>15822</v>
      </c>
      <c r="B3217" s="192" t="s">
        <v>19680</v>
      </c>
      <c r="C3217" s="192" t="s">
        <v>29797</v>
      </c>
      <c r="D3217" s="192" t="s">
        <v>29797</v>
      </c>
      <c r="E3217" s="192" t="s">
        <v>29797</v>
      </c>
      <c r="F3217" s="192" t="s">
        <v>29797</v>
      </c>
      <c r="G3217" s="192" t="s">
        <v>29797</v>
      </c>
      <c r="H3217" s="192" t="s">
        <v>31658</v>
      </c>
      <c r="I3217" s="192" t="s">
        <v>5073</v>
      </c>
      <c r="J3217" s="192" t="s">
        <v>31325</v>
      </c>
      <c r="K3217" s="192" t="s">
        <v>5073</v>
      </c>
      <c r="L3217" s="192" t="s">
        <v>1447</v>
      </c>
    </row>
    <row r="3218" spans="1:12" ht="15" x14ac:dyDescent="0.25">
      <c r="A3218" s="189" t="s">
        <v>15823</v>
      </c>
      <c r="B3218" s="190" t="s">
        <v>19681</v>
      </c>
      <c r="C3218" s="190" t="s">
        <v>29797</v>
      </c>
      <c r="D3218" s="190" t="s">
        <v>29797</v>
      </c>
      <c r="E3218" s="190" t="s">
        <v>29797</v>
      </c>
      <c r="F3218" s="190" t="s">
        <v>29797</v>
      </c>
      <c r="G3218" s="190" t="s">
        <v>29797</v>
      </c>
      <c r="H3218" s="190" t="s">
        <v>31482</v>
      </c>
      <c r="I3218" s="190" t="s">
        <v>31483</v>
      </c>
      <c r="J3218" s="190" t="s">
        <v>29821</v>
      </c>
      <c r="K3218" s="190" t="s">
        <v>5062</v>
      </c>
      <c r="L3218" s="190" t="s">
        <v>1447</v>
      </c>
    </row>
    <row r="3219" spans="1:12" ht="15" x14ac:dyDescent="0.25">
      <c r="A3219" s="191" t="s">
        <v>8896</v>
      </c>
      <c r="B3219" s="192" t="s">
        <v>5349</v>
      </c>
      <c r="C3219" s="192" t="s">
        <v>29797</v>
      </c>
      <c r="D3219" s="192" t="s">
        <v>29797</v>
      </c>
      <c r="E3219" s="192" t="s">
        <v>29797</v>
      </c>
      <c r="F3219" s="192" t="s">
        <v>29797</v>
      </c>
      <c r="G3219" s="192" t="s">
        <v>29797</v>
      </c>
      <c r="H3219" s="192" t="s">
        <v>29797</v>
      </c>
      <c r="I3219" s="192" t="s">
        <v>29797</v>
      </c>
      <c r="J3219" s="192" t="s">
        <v>29797</v>
      </c>
      <c r="K3219" s="192" t="s">
        <v>29797</v>
      </c>
      <c r="L3219" s="192" t="s">
        <v>29797</v>
      </c>
    </row>
    <row r="3220" spans="1:12" ht="15" x14ac:dyDescent="0.25">
      <c r="A3220" s="189" t="s">
        <v>9907</v>
      </c>
      <c r="B3220" s="190" t="s">
        <v>9908</v>
      </c>
      <c r="C3220" s="190" t="s">
        <v>29797</v>
      </c>
      <c r="D3220" s="190" t="s">
        <v>29797</v>
      </c>
      <c r="E3220" s="190" t="s">
        <v>29797</v>
      </c>
      <c r="F3220" s="190" t="s">
        <v>29797</v>
      </c>
      <c r="G3220" s="190" t="s">
        <v>29797</v>
      </c>
      <c r="H3220" s="190" t="s">
        <v>31924</v>
      </c>
      <c r="I3220" s="190" t="s">
        <v>5073</v>
      </c>
      <c r="J3220" s="190" t="s">
        <v>31325</v>
      </c>
      <c r="K3220" s="190" t="s">
        <v>5073</v>
      </c>
      <c r="L3220" s="190" t="s">
        <v>1447</v>
      </c>
    </row>
    <row r="3221" spans="1:12" ht="15" x14ac:dyDescent="0.25">
      <c r="A3221" s="191" t="s">
        <v>8897</v>
      </c>
      <c r="B3221" s="192" t="s">
        <v>5350</v>
      </c>
      <c r="C3221" s="192" t="s">
        <v>29797</v>
      </c>
      <c r="D3221" s="192" t="s">
        <v>29797</v>
      </c>
      <c r="E3221" s="192" t="s">
        <v>29797</v>
      </c>
      <c r="F3221" s="192" t="s">
        <v>29797</v>
      </c>
      <c r="G3221" s="192" t="s">
        <v>29797</v>
      </c>
      <c r="H3221" s="192" t="s">
        <v>31442</v>
      </c>
      <c r="I3221" s="192" t="s">
        <v>31443</v>
      </c>
      <c r="J3221" s="192" t="s">
        <v>30104</v>
      </c>
      <c r="K3221" s="192" t="s">
        <v>11371</v>
      </c>
      <c r="L3221" s="192" t="s">
        <v>1447</v>
      </c>
    </row>
    <row r="3222" spans="1:12" ht="15" x14ac:dyDescent="0.25">
      <c r="A3222" s="189" t="s">
        <v>8898</v>
      </c>
      <c r="B3222" s="190" t="s">
        <v>5351</v>
      </c>
      <c r="C3222" s="190" t="s">
        <v>29797</v>
      </c>
      <c r="D3222" s="190" t="s">
        <v>29797</v>
      </c>
      <c r="E3222" s="190" t="s">
        <v>29797</v>
      </c>
      <c r="F3222" s="190" t="s">
        <v>29797</v>
      </c>
      <c r="G3222" s="190" t="s">
        <v>29797</v>
      </c>
      <c r="H3222" s="190" t="s">
        <v>31371</v>
      </c>
      <c r="I3222" s="190" t="s">
        <v>5062</v>
      </c>
      <c r="J3222" s="190" t="s">
        <v>29821</v>
      </c>
      <c r="K3222" s="190" t="s">
        <v>5062</v>
      </c>
      <c r="L3222" s="190" t="s">
        <v>1447</v>
      </c>
    </row>
    <row r="3223" spans="1:12" ht="15" x14ac:dyDescent="0.25">
      <c r="A3223" s="191" t="s">
        <v>9909</v>
      </c>
      <c r="B3223" s="192" t="s">
        <v>9910</v>
      </c>
      <c r="C3223" s="192" t="s">
        <v>29797</v>
      </c>
      <c r="D3223" s="192" t="s">
        <v>29797</v>
      </c>
      <c r="E3223" s="192" t="s">
        <v>29797</v>
      </c>
      <c r="F3223" s="192" t="s">
        <v>29797</v>
      </c>
      <c r="G3223" s="192" t="s">
        <v>29797</v>
      </c>
      <c r="H3223" s="192" t="s">
        <v>32291</v>
      </c>
      <c r="I3223" s="192" t="s">
        <v>32292</v>
      </c>
      <c r="J3223" s="192" t="s">
        <v>30060</v>
      </c>
      <c r="K3223" s="192" t="s">
        <v>6032</v>
      </c>
      <c r="L3223" s="192" t="s">
        <v>1447</v>
      </c>
    </row>
    <row r="3224" spans="1:12" ht="15" x14ac:dyDescent="0.25">
      <c r="A3224" s="189" t="s">
        <v>8899</v>
      </c>
      <c r="B3224" s="190" t="s">
        <v>5352</v>
      </c>
      <c r="C3224" s="190" t="s">
        <v>29797</v>
      </c>
      <c r="D3224" s="190" t="s">
        <v>29797</v>
      </c>
      <c r="E3224" s="190" t="s">
        <v>29797</v>
      </c>
      <c r="F3224" s="190" t="s">
        <v>29797</v>
      </c>
      <c r="G3224" s="190" t="s">
        <v>29797</v>
      </c>
      <c r="H3224" s="190" t="s">
        <v>31697</v>
      </c>
      <c r="I3224" s="190" t="s">
        <v>5078</v>
      </c>
      <c r="J3224" s="190" t="s">
        <v>29826</v>
      </c>
      <c r="K3224" s="190" t="s">
        <v>5078</v>
      </c>
      <c r="L3224" s="190" t="s">
        <v>1447</v>
      </c>
    </row>
    <row r="3225" spans="1:12" ht="15" x14ac:dyDescent="0.25">
      <c r="A3225" s="191" t="s">
        <v>8900</v>
      </c>
      <c r="B3225" s="192" t="s">
        <v>5353</v>
      </c>
      <c r="C3225" s="192" t="s">
        <v>29797</v>
      </c>
      <c r="D3225" s="192" t="s">
        <v>29797</v>
      </c>
      <c r="E3225" s="192" t="s">
        <v>29797</v>
      </c>
      <c r="F3225" s="192" t="s">
        <v>29797</v>
      </c>
      <c r="G3225" s="192" t="s">
        <v>29797</v>
      </c>
      <c r="H3225" s="192" t="s">
        <v>31375</v>
      </c>
      <c r="I3225" s="192" t="s">
        <v>5078</v>
      </c>
      <c r="J3225" s="192" t="s">
        <v>29826</v>
      </c>
      <c r="K3225" s="192" t="s">
        <v>5078</v>
      </c>
      <c r="L3225" s="192" t="s">
        <v>1447</v>
      </c>
    </row>
    <row r="3226" spans="1:12" ht="15" x14ac:dyDescent="0.25">
      <c r="A3226" s="189" t="s">
        <v>8901</v>
      </c>
      <c r="B3226" s="190" t="s">
        <v>5354</v>
      </c>
      <c r="C3226" s="190" t="s">
        <v>29797</v>
      </c>
      <c r="D3226" s="190" t="s">
        <v>29797</v>
      </c>
      <c r="E3226" s="190" t="s">
        <v>29797</v>
      </c>
      <c r="F3226" s="190" t="s">
        <v>29797</v>
      </c>
      <c r="G3226" s="190" t="s">
        <v>29797</v>
      </c>
      <c r="H3226" s="190" t="s">
        <v>31559</v>
      </c>
      <c r="I3226" s="190" t="s">
        <v>31100</v>
      </c>
      <c r="J3226" s="190" t="s">
        <v>31325</v>
      </c>
      <c r="K3226" s="190" t="s">
        <v>5073</v>
      </c>
      <c r="L3226" s="190" t="s">
        <v>1447</v>
      </c>
    </row>
    <row r="3227" spans="1:12" ht="15" x14ac:dyDescent="0.25">
      <c r="A3227" s="191" t="s">
        <v>15824</v>
      </c>
      <c r="B3227" s="192" t="s">
        <v>19682</v>
      </c>
      <c r="C3227" s="192" t="s">
        <v>29797</v>
      </c>
      <c r="D3227" s="192" t="s">
        <v>29797</v>
      </c>
      <c r="E3227" s="192" t="s">
        <v>29797</v>
      </c>
      <c r="F3227" s="192" t="s">
        <v>29797</v>
      </c>
      <c r="G3227" s="192" t="s">
        <v>29797</v>
      </c>
      <c r="H3227" s="192" t="s">
        <v>32293</v>
      </c>
      <c r="I3227" s="192" t="s">
        <v>32215</v>
      </c>
      <c r="J3227" s="192" t="s">
        <v>29826</v>
      </c>
      <c r="K3227" s="192" t="s">
        <v>5078</v>
      </c>
      <c r="L3227" s="192" t="s">
        <v>1447</v>
      </c>
    </row>
    <row r="3228" spans="1:12" ht="15" x14ac:dyDescent="0.25">
      <c r="A3228" s="189" t="s">
        <v>24220</v>
      </c>
      <c r="B3228" s="190" t="s">
        <v>5355</v>
      </c>
      <c r="C3228" s="190" t="s">
        <v>29797</v>
      </c>
      <c r="D3228" s="190" t="s">
        <v>29797</v>
      </c>
      <c r="E3228" s="190" t="s">
        <v>29797</v>
      </c>
      <c r="F3228" s="190" t="s">
        <v>29797</v>
      </c>
      <c r="G3228" s="190" t="s">
        <v>29797</v>
      </c>
      <c r="H3228" s="190" t="s">
        <v>29797</v>
      </c>
      <c r="I3228" s="190" t="s">
        <v>29797</v>
      </c>
      <c r="J3228" s="190" t="s">
        <v>29797</v>
      </c>
      <c r="K3228" s="190" t="s">
        <v>29797</v>
      </c>
      <c r="L3228" s="190" t="s">
        <v>1469</v>
      </c>
    </row>
    <row r="3229" spans="1:12" ht="15" x14ac:dyDescent="0.25">
      <c r="A3229" s="191" t="s">
        <v>15825</v>
      </c>
      <c r="B3229" s="192" t="s">
        <v>19683</v>
      </c>
      <c r="C3229" s="192" t="s">
        <v>29797</v>
      </c>
      <c r="D3229" s="192" t="s">
        <v>29797</v>
      </c>
      <c r="E3229" s="192" t="s">
        <v>29797</v>
      </c>
      <c r="F3229" s="192" t="s">
        <v>29797</v>
      </c>
      <c r="G3229" s="192" t="s">
        <v>29797</v>
      </c>
      <c r="H3229" s="192" t="s">
        <v>31702</v>
      </c>
      <c r="I3229" s="192" t="s">
        <v>5073</v>
      </c>
      <c r="J3229" s="192" t="s">
        <v>31325</v>
      </c>
      <c r="K3229" s="192" t="s">
        <v>5073</v>
      </c>
      <c r="L3229" s="192" t="s">
        <v>1447</v>
      </c>
    </row>
    <row r="3230" spans="1:12" ht="15" x14ac:dyDescent="0.25">
      <c r="A3230" s="189" t="s">
        <v>8902</v>
      </c>
      <c r="B3230" s="190" t="s">
        <v>5356</v>
      </c>
      <c r="C3230" s="190" t="s">
        <v>29797</v>
      </c>
      <c r="D3230" s="190" t="s">
        <v>29797</v>
      </c>
      <c r="E3230" s="190" t="s">
        <v>29797</v>
      </c>
      <c r="F3230" s="190" t="s">
        <v>29797</v>
      </c>
      <c r="G3230" s="190" t="s">
        <v>29797</v>
      </c>
      <c r="H3230" s="190" t="s">
        <v>31342</v>
      </c>
      <c r="I3230" s="190" t="s">
        <v>31343</v>
      </c>
      <c r="J3230" s="190" t="s">
        <v>29821</v>
      </c>
      <c r="K3230" s="190" t="s">
        <v>5062</v>
      </c>
      <c r="L3230" s="190" t="s">
        <v>1447</v>
      </c>
    </row>
    <row r="3231" spans="1:12" ht="15" x14ac:dyDescent="0.25">
      <c r="A3231" s="191" t="s">
        <v>9911</v>
      </c>
      <c r="B3231" s="192" t="s">
        <v>9912</v>
      </c>
      <c r="C3231" s="192" t="s">
        <v>29797</v>
      </c>
      <c r="D3231" s="192" t="s">
        <v>29797</v>
      </c>
      <c r="E3231" s="192" t="s">
        <v>29797</v>
      </c>
      <c r="F3231" s="192" t="s">
        <v>29797</v>
      </c>
      <c r="G3231" s="192" t="s">
        <v>29797</v>
      </c>
      <c r="H3231" s="192" t="s">
        <v>31399</v>
      </c>
      <c r="I3231" s="192" t="s">
        <v>5073</v>
      </c>
      <c r="J3231" s="192" t="s">
        <v>31325</v>
      </c>
      <c r="K3231" s="192" t="s">
        <v>5073</v>
      </c>
      <c r="L3231" s="192" t="s">
        <v>1447</v>
      </c>
    </row>
    <row r="3232" spans="1:12" ht="15" x14ac:dyDescent="0.25">
      <c r="A3232" s="189" t="s">
        <v>9913</v>
      </c>
      <c r="B3232" s="190" t="s">
        <v>9914</v>
      </c>
      <c r="C3232" s="190" t="s">
        <v>29797</v>
      </c>
      <c r="D3232" s="190" t="s">
        <v>29797</v>
      </c>
      <c r="E3232" s="190" t="s">
        <v>29797</v>
      </c>
      <c r="F3232" s="190" t="s">
        <v>29797</v>
      </c>
      <c r="G3232" s="190" t="s">
        <v>29797</v>
      </c>
      <c r="H3232" s="190" t="s">
        <v>31395</v>
      </c>
      <c r="I3232" s="190" t="s">
        <v>31396</v>
      </c>
      <c r="J3232" s="190" t="s">
        <v>29821</v>
      </c>
      <c r="K3232" s="190" t="s">
        <v>5062</v>
      </c>
      <c r="L3232" s="190" t="s">
        <v>1447</v>
      </c>
    </row>
    <row r="3233" spans="1:12" ht="15" x14ac:dyDescent="0.25">
      <c r="A3233" s="191" t="s">
        <v>24221</v>
      </c>
      <c r="B3233" s="192" t="s">
        <v>24222</v>
      </c>
      <c r="C3233" s="192" t="s">
        <v>29797</v>
      </c>
      <c r="D3233" s="192" t="s">
        <v>29797</v>
      </c>
      <c r="E3233" s="192" t="s">
        <v>29797</v>
      </c>
      <c r="F3233" s="192" t="s">
        <v>29797</v>
      </c>
      <c r="G3233" s="192" t="s">
        <v>29797</v>
      </c>
      <c r="H3233" s="192" t="s">
        <v>29797</v>
      </c>
      <c r="I3233" s="192" t="s">
        <v>29797</v>
      </c>
      <c r="J3233" s="192" t="s">
        <v>29797</v>
      </c>
      <c r="K3233" s="192" t="s">
        <v>29797</v>
      </c>
      <c r="L3233" s="192" t="s">
        <v>29797</v>
      </c>
    </row>
    <row r="3234" spans="1:12" ht="15" x14ac:dyDescent="0.25">
      <c r="A3234" s="189" t="s">
        <v>15826</v>
      </c>
      <c r="B3234" s="190" t="s">
        <v>19684</v>
      </c>
      <c r="C3234" s="190" t="s">
        <v>29797</v>
      </c>
      <c r="D3234" s="190" t="s">
        <v>29797</v>
      </c>
      <c r="E3234" s="190" t="s">
        <v>29797</v>
      </c>
      <c r="F3234" s="190" t="s">
        <v>29797</v>
      </c>
      <c r="G3234" s="190" t="s">
        <v>29797</v>
      </c>
      <c r="H3234" s="190" t="s">
        <v>31374</v>
      </c>
      <c r="I3234" s="190" t="s">
        <v>30278</v>
      </c>
      <c r="J3234" s="190" t="s">
        <v>29821</v>
      </c>
      <c r="K3234" s="190" t="s">
        <v>5062</v>
      </c>
      <c r="L3234" s="190" t="s">
        <v>1447</v>
      </c>
    </row>
    <row r="3235" spans="1:12" ht="15" x14ac:dyDescent="0.25">
      <c r="A3235" s="191" t="s">
        <v>15827</v>
      </c>
      <c r="B3235" s="192" t="s">
        <v>19685</v>
      </c>
      <c r="C3235" s="192" t="s">
        <v>29797</v>
      </c>
      <c r="D3235" s="192" t="s">
        <v>29797</v>
      </c>
      <c r="E3235" s="192" t="s">
        <v>29797</v>
      </c>
      <c r="F3235" s="192" t="s">
        <v>29797</v>
      </c>
      <c r="G3235" s="192" t="s">
        <v>29797</v>
      </c>
      <c r="H3235" s="192" t="s">
        <v>29797</v>
      </c>
      <c r="I3235" s="192" t="s">
        <v>29797</v>
      </c>
      <c r="J3235" s="192" t="s">
        <v>29797</v>
      </c>
      <c r="K3235" s="192" t="s">
        <v>29797</v>
      </c>
      <c r="L3235" s="192" t="s">
        <v>29797</v>
      </c>
    </row>
    <row r="3236" spans="1:12" ht="15" x14ac:dyDescent="0.25">
      <c r="A3236" s="189" t="s">
        <v>15828</v>
      </c>
      <c r="B3236" s="190" t="s">
        <v>19686</v>
      </c>
      <c r="C3236" s="190" t="s">
        <v>29797</v>
      </c>
      <c r="D3236" s="190" t="s">
        <v>29797</v>
      </c>
      <c r="E3236" s="190" t="s">
        <v>29797</v>
      </c>
      <c r="F3236" s="190" t="s">
        <v>29797</v>
      </c>
      <c r="G3236" s="190" t="s">
        <v>29797</v>
      </c>
      <c r="H3236" s="190" t="s">
        <v>32294</v>
      </c>
      <c r="I3236" s="190" t="s">
        <v>32295</v>
      </c>
      <c r="J3236" s="190" t="s">
        <v>29821</v>
      </c>
      <c r="K3236" s="190" t="s">
        <v>5062</v>
      </c>
      <c r="L3236" s="190" t="s">
        <v>1447</v>
      </c>
    </row>
    <row r="3237" spans="1:12" ht="15" x14ac:dyDescent="0.25">
      <c r="A3237" s="191" t="s">
        <v>15829</v>
      </c>
      <c r="B3237" s="192" t="s">
        <v>19687</v>
      </c>
      <c r="C3237" s="192" t="s">
        <v>29797</v>
      </c>
      <c r="D3237" s="192" t="s">
        <v>29797</v>
      </c>
      <c r="E3237" s="192" t="s">
        <v>29797</v>
      </c>
      <c r="F3237" s="192" t="s">
        <v>29797</v>
      </c>
      <c r="G3237" s="192" t="s">
        <v>29797</v>
      </c>
      <c r="H3237" s="192" t="s">
        <v>31549</v>
      </c>
      <c r="I3237" s="192" t="s">
        <v>5073</v>
      </c>
      <c r="J3237" s="192" t="s">
        <v>31325</v>
      </c>
      <c r="K3237" s="192" t="s">
        <v>5073</v>
      </c>
      <c r="L3237" s="192" t="s">
        <v>1447</v>
      </c>
    </row>
    <row r="3238" spans="1:12" ht="15" x14ac:dyDescent="0.25">
      <c r="A3238" s="189" t="s">
        <v>9915</v>
      </c>
      <c r="B3238" s="190" t="s">
        <v>9916</v>
      </c>
      <c r="C3238" s="190" t="s">
        <v>29797</v>
      </c>
      <c r="D3238" s="190" t="s">
        <v>29797</v>
      </c>
      <c r="E3238" s="190" t="s">
        <v>29797</v>
      </c>
      <c r="F3238" s="190" t="s">
        <v>29797</v>
      </c>
      <c r="G3238" s="190" t="s">
        <v>29797</v>
      </c>
      <c r="H3238" s="190" t="s">
        <v>31445</v>
      </c>
      <c r="I3238" s="190" t="s">
        <v>31446</v>
      </c>
      <c r="J3238" s="190" t="s">
        <v>31325</v>
      </c>
      <c r="K3238" s="190" t="s">
        <v>5073</v>
      </c>
      <c r="L3238" s="190" t="s">
        <v>1447</v>
      </c>
    </row>
    <row r="3239" spans="1:12" ht="15" x14ac:dyDescent="0.25">
      <c r="A3239" s="191" t="s">
        <v>24223</v>
      </c>
      <c r="B3239" s="192" t="s">
        <v>24224</v>
      </c>
      <c r="C3239" s="192" t="s">
        <v>29797</v>
      </c>
      <c r="D3239" s="192" t="s">
        <v>29797</v>
      </c>
      <c r="E3239" s="192" t="s">
        <v>29797</v>
      </c>
      <c r="F3239" s="192" t="s">
        <v>29797</v>
      </c>
      <c r="G3239" s="192" t="s">
        <v>29797</v>
      </c>
      <c r="H3239" s="192" t="s">
        <v>29797</v>
      </c>
      <c r="I3239" s="192" t="s">
        <v>29797</v>
      </c>
      <c r="J3239" s="192" t="s">
        <v>29797</v>
      </c>
      <c r="K3239" s="192" t="s">
        <v>29797</v>
      </c>
      <c r="L3239" s="192" t="s">
        <v>29797</v>
      </c>
    </row>
    <row r="3240" spans="1:12" ht="15" x14ac:dyDescent="0.25">
      <c r="A3240" s="189" t="s">
        <v>15830</v>
      </c>
      <c r="B3240" s="190" t="s">
        <v>19688</v>
      </c>
      <c r="C3240" s="190" t="s">
        <v>29797</v>
      </c>
      <c r="D3240" s="190" t="s">
        <v>29797</v>
      </c>
      <c r="E3240" s="190" t="s">
        <v>29797</v>
      </c>
      <c r="F3240" s="190" t="s">
        <v>29797</v>
      </c>
      <c r="G3240" s="190" t="s">
        <v>29797</v>
      </c>
      <c r="H3240" s="190" t="s">
        <v>31307</v>
      </c>
      <c r="I3240" s="190" t="s">
        <v>5062</v>
      </c>
      <c r="J3240" s="190" t="s">
        <v>29821</v>
      </c>
      <c r="K3240" s="190" t="s">
        <v>5062</v>
      </c>
      <c r="L3240" s="190" t="s">
        <v>1447</v>
      </c>
    </row>
    <row r="3241" spans="1:12" ht="15" x14ac:dyDescent="0.25">
      <c r="A3241" s="191" t="s">
        <v>9917</v>
      </c>
      <c r="B3241" s="192" t="s">
        <v>9918</v>
      </c>
      <c r="C3241" s="192" t="s">
        <v>29797</v>
      </c>
      <c r="D3241" s="192" t="s">
        <v>29797</v>
      </c>
      <c r="E3241" s="192" t="s">
        <v>29797</v>
      </c>
      <c r="F3241" s="192" t="s">
        <v>29797</v>
      </c>
      <c r="G3241" s="192" t="s">
        <v>29797</v>
      </c>
      <c r="H3241" s="192" t="s">
        <v>29797</v>
      </c>
      <c r="I3241" s="192" t="s">
        <v>29797</v>
      </c>
      <c r="J3241" s="192" t="s">
        <v>29797</v>
      </c>
      <c r="K3241" s="192" t="s">
        <v>29797</v>
      </c>
      <c r="L3241" s="192" t="s">
        <v>29797</v>
      </c>
    </row>
    <row r="3242" spans="1:12" ht="15" x14ac:dyDescent="0.25">
      <c r="A3242" s="189" t="s">
        <v>24225</v>
      </c>
      <c r="B3242" s="190" t="s">
        <v>24226</v>
      </c>
      <c r="C3242" s="190" t="s">
        <v>29797</v>
      </c>
      <c r="D3242" s="190" t="s">
        <v>29797</v>
      </c>
      <c r="E3242" s="190" t="s">
        <v>29797</v>
      </c>
      <c r="F3242" s="190" t="s">
        <v>29797</v>
      </c>
      <c r="G3242" s="190" t="s">
        <v>29797</v>
      </c>
      <c r="H3242" s="190" t="s">
        <v>31702</v>
      </c>
      <c r="I3242" s="190" t="s">
        <v>5073</v>
      </c>
      <c r="J3242" s="190" t="s">
        <v>31325</v>
      </c>
      <c r="K3242" s="190" t="s">
        <v>5073</v>
      </c>
      <c r="L3242" s="190" t="s">
        <v>1447</v>
      </c>
    </row>
    <row r="3243" spans="1:12" ht="15" x14ac:dyDescent="0.25">
      <c r="A3243" s="191" t="s">
        <v>9919</v>
      </c>
      <c r="B3243" s="192" t="s">
        <v>9920</v>
      </c>
      <c r="C3243" s="192" t="s">
        <v>29797</v>
      </c>
      <c r="D3243" s="192" t="s">
        <v>29797</v>
      </c>
      <c r="E3243" s="192" t="s">
        <v>29797</v>
      </c>
      <c r="F3243" s="192" t="s">
        <v>29797</v>
      </c>
      <c r="G3243" s="192" t="s">
        <v>29797</v>
      </c>
      <c r="H3243" s="192" t="s">
        <v>31354</v>
      </c>
      <c r="I3243" s="192" t="s">
        <v>30165</v>
      </c>
      <c r="J3243" s="192" t="s">
        <v>29821</v>
      </c>
      <c r="K3243" s="192" t="s">
        <v>5062</v>
      </c>
      <c r="L3243" s="192" t="s">
        <v>1447</v>
      </c>
    </row>
    <row r="3244" spans="1:12" ht="15" x14ac:dyDescent="0.25">
      <c r="A3244" s="189" t="s">
        <v>15831</v>
      </c>
      <c r="B3244" s="190" t="s">
        <v>24227</v>
      </c>
      <c r="C3244" s="190" t="s">
        <v>29797</v>
      </c>
      <c r="D3244" s="190" t="s">
        <v>29797</v>
      </c>
      <c r="E3244" s="190" t="s">
        <v>29797</v>
      </c>
      <c r="F3244" s="190" t="s">
        <v>29797</v>
      </c>
      <c r="G3244" s="190" t="s">
        <v>29797</v>
      </c>
      <c r="H3244" s="190" t="s">
        <v>31460</v>
      </c>
      <c r="I3244" s="190" t="s">
        <v>29942</v>
      </c>
      <c r="J3244" s="190" t="s">
        <v>29821</v>
      </c>
      <c r="K3244" s="190" t="s">
        <v>5062</v>
      </c>
      <c r="L3244" s="190" t="s">
        <v>1447</v>
      </c>
    </row>
    <row r="3245" spans="1:12" ht="15" x14ac:dyDescent="0.25">
      <c r="A3245" s="191" t="s">
        <v>24228</v>
      </c>
      <c r="B3245" s="192" t="s">
        <v>24229</v>
      </c>
      <c r="C3245" s="192" t="s">
        <v>29797</v>
      </c>
      <c r="D3245" s="192" t="s">
        <v>29797</v>
      </c>
      <c r="E3245" s="192" t="s">
        <v>29797</v>
      </c>
      <c r="F3245" s="192" t="s">
        <v>29797</v>
      </c>
      <c r="G3245" s="192" t="s">
        <v>29797</v>
      </c>
      <c r="H3245" s="192" t="s">
        <v>31314</v>
      </c>
      <c r="I3245" s="192" t="s">
        <v>5062</v>
      </c>
      <c r="J3245" s="192" t="s">
        <v>29821</v>
      </c>
      <c r="K3245" s="192" t="s">
        <v>5062</v>
      </c>
      <c r="L3245" s="192" t="s">
        <v>1447</v>
      </c>
    </row>
    <row r="3246" spans="1:12" ht="15" x14ac:dyDescent="0.25">
      <c r="A3246" s="189" t="s">
        <v>8903</v>
      </c>
      <c r="B3246" s="190" t="s">
        <v>5357</v>
      </c>
      <c r="C3246" s="190" t="s">
        <v>29797</v>
      </c>
      <c r="D3246" s="190" t="s">
        <v>29797</v>
      </c>
      <c r="E3246" s="190" t="s">
        <v>29797</v>
      </c>
      <c r="F3246" s="190" t="s">
        <v>29797</v>
      </c>
      <c r="G3246" s="190" t="s">
        <v>29797</v>
      </c>
      <c r="H3246" s="190" t="s">
        <v>29797</v>
      </c>
      <c r="I3246" s="190" t="s">
        <v>29797</v>
      </c>
      <c r="J3246" s="190" t="s">
        <v>29797</v>
      </c>
      <c r="K3246" s="190" t="s">
        <v>29797</v>
      </c>
      <c r="L3246" s="190" t="s">
        <v>1597</v>
      </c>
    </row>
    <row r="3247" spans="1:12" ht="15" x14ac:dyDescent="0.25">
      <c r="A3247" s="191" t="s">
        <v>8904</v>
      </c>
      <c r="B3247" s="192" t="s">
        <v>5358</v>
      </c>
      <c r="C3247" s="192" t="s">
        <v>29797</v>
      </c>
      <c r="D3247" s="192" t="s">
        <v>29797</v>
      </c>
      <c r="E3247" s="192" t="s">
        <v>29797</v>
      </c>
      <c r="F3247" s="192" t="s">
        <v>29797</v>
      </c>
      <c r="G3247" s="192" t="s">
        <v>29797</v>
      </c>
      <c r="H3247" s="192" t="s">
        <v>29797</v>
      </c>
      <c r="I3247" s="192" t="s">
        <v>29797</v>
      </c>
      <c r="J3247" s="192" t="s">
        <v>29797</v>
      </c>
      <c r="K3247" s="192" t="s">
        <v>29797</v>
      </c>
      <c r="L3247" s="192" t="s">
        <v>29797</v>
      </c>
    </row>
    <row r="3248" spans="1:12" ht="15" x14ac:dyDescent="0.25">
      <c r="A3248" s="189" t="s">
        <v>8905</v>
      </c>
      <c r="B3248" s="190" t="s">
        <v>5359</v>
      </c>
      <c r="C3248" s="190" t="s">
        <v>29797</v>
      </c>
      <c r="D3248" s="190" t="s">
        <v>29797</v>
      </c>
      <c r="E3248" s="190" t="s">
        <v>29797</v>
      </c>
      <c r="F3248" s="190" t="s">
        <v>29797</v>
      </c>
      <c r="G3248" s="190" t="s">
        <v>29797</v>
      </c>
      <c r="H3248" s="190" t="s">
        <v>32125</v>
      </c>
      <c r="I3248" s="190" t="s">
        <v>32126</v>
      </c>
      <c r="J3248" s="190" t="s">
        <v>31325</v>
      </c>
      <c r="K3248" s="190" t="s">
        <v>5073</v>
      </c>
      <c r="L3248" s="190" t="s">
        <v>1447</v>
      </c>
    </row>
    <row r="3249" spans="1:12" ht="15" x14ac:dyDescent="0.25">
      <c r="A3249" s="191" t="s">
        <v>24230</v>
      </c>
      <c r="B3249" s="192" t="s">
        <v>24231</v>
      </c>
      <c r="C3249" s="192" t="s">
        <v>29797</v>
      </c>
      <c r="D3249" s="192" t="s">
        <v>29797</v>
      </c>
      <c r="E3249" s="192" t="s">
        <v>29797</v>
      </c>
      <c r="F3249" s="192" t="s">
        <v>29797</v>
      </c>
      <c r="G3249" s="192" t="s">
        <v>29797</v>
      </c>
      <c r="H3249" s="192" t="s">
        <v>31550</v>
      </c>
      <c r="I3249" s="192" t="s">
        <v>31551</v>
      </c>
      <c r="J3249" s="192" t="s">
        <v>29821</v>
      </c>
      <c r="K3249" s="192" t="s">
        <v>5062</v>
      </c>
      <c r="L3249" s="192" t="s">
        <v>1447</v>
      </c>
    </row>
    <row r="3250" spans="1:12" ht="15" x14ac:dyDescent="0.25">
      <c r="A3250" s="189" t="s">
        <v>15832</v>
      </c>
      <c r="B3250" s="190" t="s">
        <v>24232</v>
      </c>
      <c r="C3250" s="190" t="s">
        <v>29797</v>
      </c>
      <c r="D3250" s="190" t="s">
        <v>29797</v>
      </c>
      <c r="E3250" s="190" t="s">
        <v>29797</v>
      </c>
      <c r="F3250" s="190" t="s">
        <v>29797</v>
      </c>
      <c r="G3250" s="190" t="s">
        <v>29797</v>
      </c>
      <c r="H3250" s="190" t="s">
        <v>31342</v>
      </c>
      <c r="I3250" s="190" t="s">
        <v>31343</v>
      </c>
      <c r="J3250" s="190" t="s">
        <v>29821</v>
      </c>
      <c r="K3250" s="190" t="s">
        <v>5062</v>
      </c>
      <c r="L3250" s="190" t="s">
        <v>1447</v>
      </c>
    </row>
    <row r="3251" spans="1:12" ht="15" x14ac:dyDescent="0.25">
      <c r="A3251" s="191" t="s">
        <v>24233</v>
      </c>
      <c r="B3251" s="192" t="s">
        <v>24234</v>
      </c>
      <c r="C3251" s="192" t="s">
        <v>29797</v>
      </c>
      <c r="D3251" s="192" t="s">
        <v>29797</v>
      </c>
      <c r="E3251" s="192" t="s">
        <v>29797</v>
      </c>
      <c r="F3251" s="192" t="s">
        <v>29797</v>
      </c>
      <c r="G3251" s="192" t="s">
        <v>29797</v>
      </c>
      <c r="H3251" s="192" t="s">
        <v>29797</v>
      </c>
      <c r="I3251" s="192" t="s">
        <v>29797</v>
      </c>
      <c r="J3251" s="192" t="s">
        <v>29797</v>
      </c>
      <c r="K3251" s="192" t="s">
        <v>29797</v>
      </c>
      <c r="L3251" s="192" t="s">
        <v>29797</v>
      </c>
    </row>
    <row r="3252" spans="1:12" ht="15" x14ac:dyDescent="0.25">
      <c r="A3252" s="189" t="s">
        <v>15833</v>
      </c>
      <c r="B3252" s="190" t="s">
        <v>24235</v>
      </c>
      <c r="C3252" s="190" t="s">
        <v>29797</v>
      </c>
      <c r="D3252" s="190" t="s">
        <v>29797</v>
      </c>
      <c r="E3252" s="190" t="s">
        <v>29797</v>
      </c>
      <c r="F3252" s="190" t="s">
        <v>29797</v>
      </c>
      <c r="G3252" s="190" t="s">
        <v>29797</v>
      </c>
      <c r="H3252" s="190" t="s">
        <v>31765</v>
      </c>
      <c r="I3252" s="190" t="s">
        <v>5073</v>
      </c>
      <c r="J3252" s="190" t="s">
        <v>31325</v>
      </c>
      <c r="K3252" s="190" t="s">
        <v>5073</v>
      </c>
      <c r="L3252" s="190" t="s">
        <v>1447</v>
      </c>
    </row>
    <row r="3253" spans="1:12" ht="15" x14ac:dyDescent="0.25">
      <c r="A3253" s="191" t="s">
        <v>15834</v>
      </c>
      <c r="B3253" s="192" t="s">
        <v>24236</v>
      </c>
      <c r="C3253" s="192" t="s">
        <v>29797</v>
      </c>
      <c r="D3253" s="192" t="s">
        <v>29797</v>
      </c>
      <c r="E3253" s="192" t="s">
        <v>29797</v>
      </c>
      <c r="F3253" s="192" t="s">
        <v>29797</v>
      </c>
      <c r="G3253" s="192" t="s">
        <v>29797</v>
      </c>
      <c r="H3253" s="192" t="s">
        <v>31310</v>
      </c>
      <c r="I3253" s="192" t="s">
        <v>31311</v>
      </c>
      <c r="J3253" s="192" t="s">
        <v>29821</v>
      </c>
      <c r="K3253" s="192" t="s">
        <v>5062</v>
      </c>
      <c r="L3253" s="192" t="s">
        <v>1447</v>
      </c>
    </row>
    <row r="3254" spans="1:12" ht="15" x14ac:dyDescent="0.25">
      <c r="A3254" s="189" t="s">
        <v>15835</v>
      </c>
      <c r="B3254" s="190" t="s">
        <v>24235</v>
      </c>
      <c r="C3254" s="190" t="s">
        <v>29797</v>
      </c>
      <c r="D3254" s="190" t="s">
        <v>29797</v>
      </c>
      <c r="E3254" s="190" t="s">
        <v>29797</v>
      </c>
      <c r="F3254" s="190" t="s">
        <v>29797</v>
      </c>
      <c r="G3254" s="190" t="s">
        <v>29797</v>
      </c>
      <c r="H3254" s="190" t="s">
        <v>29797</v>
      </c>
      <c r="I3254" s="190" t="s">
        <v>29797</v>
      </c>
      <c r="J3254" s="190" t="s">
        <v>29797</v>
      </c>
      <c r="K3254" s="190" t="s">
        <v>29797</v>
      </c>
      <c r="L3254" s="190" t="s">
        <v>1447</v>
      </c>
    </row>
    <row r="3255" spans="1:12" ht="15" x14ac:dyDescent="0.25">
      <c r="A3255" s="191" t="s">
        <v>9921</v>
      </c>
      <c r="B3255" s="192" t="s">
        <v>9922</v>
      </c>
      <c r="C3255" s="192" t="s">
        <v>29812</v>
      </c>
      <c r="D3255" s="192" t="s">
        <v>29797</v>
      </c>
      <c r="E3255" s="192" t="s">
        <v>30181</v>
      </c>
      <c r="F3255" s="192" t="s">
        <v>29797</v>
      </c>
      <c r="G3255" s="192" t="s">
        <v>29797</v>
      </c>
      <c r="H3255" s="192" t="s">
        <v>31331</v>
      </c>
      <c r="I3255" s="192" t="s">
        <v>31332</v>
      </c>
      <c r="J3255" s="192" t="s">
        <v>29821</v>
      </c>
      <c r="K3255" s="192" t="s">
        <v>5062</v>
      </c>
      <c r="L3255" s="192" t="s">
        <v>1447</v>
      </c>
    </row>
    <row r="3256" spans="1:12" ht="15" x14ac:dyDescent="0.25">
      <c r="A3256" s="189" t="s">
        <v>9923</v>
      </c>
      <c r="B3256" s="190" t="s">
        <v>9924</v>
      </c>
      <c r="C3256" s="190" t="s">
        <v>29812</v>
      </c>
      <c r="D3256" s="190" t="s">
        <v>29797</v>
      </c>
      <c r="E3256" s="190" t="s">
        <v>5073</v>
      </c>
      <c r="F3256" s="190" t="s">
        <v>29797</v>
      </c>
      <c r="G3256" s="190" t="s">
        <v>29797</v>
      </c>
      <c r="H3256" s="190" t="s">
        <v>31409</v>
      </c>
      <c r="I3256" s="190" t="s">
        <v>5062</v>
      </c>
      <c r="J3256" s="190" t="s">
        <v>29821</v>
      </c>
      <c r="K3256" s="190" t="s">
        <v>5062</v>
      </c>
      <c r="L3256" s="190" t="s">
        <v>1447</v>
      </c>
    </row>
    <row r="3257" spans="1:12" ht="15" x14ac:dyDescent="0.25">
      <c r="A3257" s="191" t="s">
        <v>24237</v>
      </c>
      <c r="B3257" s="192" t="s">
        <v>24238</v>
      </c>
      <c r="C3257" s="192" t="s">
        <v>29797</v>
      </c>
      <c r="D3257" s="192" t="s">
        <v>29797</v>
      </c>
      <c r="E3257" s="192" t="s">
        <v>29797</v>
      </c>
      <c r="F3257" s="192" t="s">
        <v>29797</v>
      </c>
      <c r="G3257" s="192" t="s">
        <v>29797</v>
      </c>
      <c r="H3257" s="192" t="s">
        <v>31371</v>
      </c>
      <c r="I3257" s="192" t="s">
        <v>5062</v>
      </c>
      <c r="J3257" s="192" t="s">
        <v>29821</v>
      </c>
      <c r="K3257" s="192" t="s">
        <v>5062</v>
      </c>
      <c r="L3257" s="192" t="s">
        <v>1447</v>
      </c>
    </row>
    <row r="3258" spans="1:12" ht="15" x14ac:dyDescent="0.25">
      <c r="A3258" s="189" t="s">
        <v>24239</v>
      </c>
      <c r="B3258" s="190" t="s">
        <v>24240</v>
      </c>
      <c r="C3258" s="190" t="s">
        <v>29797</v>
      </c>
      <c r="D3258" s="190" t="s">
        <v>29797</v>
      </c>
      <c r="E3258" s="190" t="s">
        <v>29797</v>
      </c>
      <c r="F3258" s="190" t="s">
        <v>29797</v>
      </c>
      <c r="G3258" s="190" t="s">
        <v>29797</v>
      </c>
      <c r="H3258" s="190" t="s">
        <v>31409</v>
      </c>
      <c r="I3258" s="190" t="s">
        <v>5062</v>
      </c>
      <c r="J3258" s="190" t="s">
        <v>29821</v>
      </c>
      <c r="K3258" s="190" t="s">
        <v>5062</v>
      </c>
      <c r="L3258" s="190" t="s">
        <v>1447</v>
      </c>
    </row>
    <row r="3259" spans="1:12" ht="15" x14ac:dyDescent="0.25">
      <c r="A3259" s="191" t="s">
        <v>9925</v>
      </c>
      <c r="B3259" s="192" t="s">
        <v>9926</v>
      </c>
      <c r="C3259" s="192" t="s">
        <v>29797</v>
      </c>
      <c r="D3259" s="192" t="s">
        <v>29797</v>
      </c>
      <c r="E3259" s="192" t="s">
        <v>29797</v>
      </c>
      <c r="F3259" s="192" t="s">
        <v>29797</v>
      </c>
      <c r="G3259" s="192" t="s">
        <v>29797</v>
      </c>
      <c r="H3259" s="192" t="s">
        <v>31432</v>
      </c>
      <c r="I3259" s="192" t="s">
        <v>31433</v>
      </c>
      <c r="J3259" s="192" t="s">
        <v>29821</v>
      </c>
      <c r="K3259" s="192" t="s">
        <v>5062</v>
      </c>
      <c r="L3259" s="192" t="s">
        <v>1447</v>
      </c>
    </row>
    <row r="3260" spans="1:12" ht="15" x14ac:dyDescent="0.25">
      <c r="A3260" s="189" t="s">
        <v>15836</v>
      </c>
      <c r="B3260" s="190" t="s">
        <v>24241</v>
      </c>
      <c r="C3260" s="190" t="s">
        <v>29797</v>
      </c>
      <c r="D3260" s="190" t="s">
        <v>29797</v>
      </c>
      <c r="E3260" s="190" t="s">
        <v>29797</v>
      </c>
      <c r="F3260" s="190" t="s">
        <v>29797</v>
      </c>
      <c r="G3260" s="190" t="s">
        <v>29797</v>
      </c>
      <c r="H3260" s="190" t="s">
        <v>29797</v>
      </c>
      <c r="I3260" s="190" t="s">
        <v>29797</v>
      </c>
      <c r="J3260" s="190" t="s">
        <v>29797</v>
      </c>
      <c r="K3260" s="190" t="s">
        <v>29797</v>
      </c>
      <c r="L3260" s="190" t="s">
        <v>1447</v>
      </c>
    </row>
    <row r="3261" spans="1:12" ht="15" x14ac:dyDescent="0.25">
      <c r="A3261" s="191" t="s">
        <v>24242</v>
      </c>
      <c r="B3261" s="192" t="s">
        <v>24243</v>
      </c>
      <c r="C3261" s="192" t="s">
        <v>29797</v>
      </c>
      <c r="D3261" s="192" t="s">
        <v>29797</v>
      </c>
      <c r="E3261" s="192" t="s">
        <v>30182</v>
      </c>
      <c r="F3261" s="192" t="s">
        <v>29797</v>
      </c>
      <c r="G3261" s="192" t="s">
        <v>29797</v>
      </c>
      <c r="H3261" s="192" t="s">
        <v>31342</v>
      </c>
      <c r="I3261" s="192" t="s">
        <v>31343</v>
      </c>
      <c r="J3261" s="192" t="s">
        <v>29821</v>
      </c>
      <c r="K3261" s="192" t="s">
        <v>5062</v>
      </c>
      <c r="L3261" s="192" t="s">
        <v>1447</v>
      </c>
    </row>
    <row r="3262" spans="1:12" ht="15" x14ac:dyDescent="0.25">
      <c r="A3262" s="189" t="s">
        <v>9927</v>
      </c>
      <c r="B3262" s="190" t="s">
        <v>9928</v>
      </c>
      <c r="C3262" s="190" t="s">
        <v>29797</v>
      </c>
      <c r="D3262" s="190" t="s">
        <v>29797</v>
      </c>
      <c r="E3262" s="190" t="s">
        <v>29797</v>
      </c>
      <c r="F3262" s="190" t="s">
        <v>29797</v>
      </c>
      <c r="G3262" s="190" t="s">
        <v>29797</v>
      </c>
      <c r="H3262" s="190" t="s">
        <v>31402</v>
      </c>
      <c r="I3262" s="190" t="s">
        <v>31403</v>
      </c>
      <c r="J3262" s="190" t="s">
        <v>29821</v>
      </c>
      <c r="K3262" s="190" t="s">
        <v>5062</v>
      </c>
      <c r="L3262" s="190" t="s">
        <v>1447</v>
      </c>
    </row>
    <row r="3263" spans="1:12" ht="15" x14ac:dyDescent="0.25">
      <c r="A3263" s="191" t="s">
        <v>15837</v>
      </c>
      <c r="B3263" s="192" t="s">
        <v>24244</v>
      </c>
      <c r="C3263" s="192" t="s">
        <v>29797</v>
      </c>
      <c r="D3263" s="192" t="s">
        <v>29797</v>
      </c>
      <c r="E3263" s="192" t="s">
        <v>29797</v>
      </c>
      <c r="F3263" s="192" t="s">
        <v>29797</v>
      </c>
      <c r="G3263" s="192" t="s">
        <v>29797</v>
      </c>
      <c r="H3263" s="192" t="s">
        <v>29797</v>
      </c>
      <c r="I3263" s="192" t="s">
        <v>29797</v>
      </c>
      <c r="J3263" s="192" t="s">
        <v>29797</v>
      </c>
      <c r="K3263" s="192" t="s">
        <v>29797</v>
      </c>
      <c r="L3263" s="192" t="s">
        <v>1447</v>
      </c>
    </row>
    <row r="3264" spans="1:12" ht="15" x14ac:dyDescent="0.25">
      <c r="A3264" s="189" t="s">
        <v>24245</v>
      </c>
      <c r="B3264" s="190" t="s">
        <v>24246</v>
      </c>
      <c r="C3264" s="190" t="s">
        <v>29797</v>
      </c>
      <c r="D3264" s="190" t="s">
        <v>29797</v>
      </c>
      <c r="E3264" s="190" t="s">
        <v>29797</v>
      </c>
      <c r="F3264" s="190" t="s">
        <v>29797</v>
      </c>
      <c r="G3264" s="190" t="s">
        <v>29797</v>
      </c>
      <c r="H3264" s="190" t="s">
        <v>31607</v>
      </c>
      <c r="I3264" s="190" t="s">
        <v>31608</v>
      </c>
      <c r="J3264" s="190" t="s">
        <v>29821</v>
      </c>
      <c r="K3264" s="190" t="s">
        <v>5062</v>
      </c>
      <c r="L3264" s="190" t="s">
        <v>1447</v>
      </c>
    </row>
    <row r="3265" spans="1:12" ht="15" x14ac:dyDescent="0.25">
      <c r="A3265" s="191" t="s">
        <v>15838</v>
      </c>
      <c r="B3265" s="192" t="s">
        <v>19689</v>
      </c>
      <c r="C3265" s="192" t="s">
        <v>29797</v>
      </c>
      <c r="D3265" s="192" t="s">
        <v>29797</v>
      </c>
      <c r="E3265" s="192" t="s">
        <v>29797</v>
      </c>
      <c r="F3265" s="192" t="s">
        <v>29797</v>
      </c>
      <c r="G3265" s="192" t="s">
        <v>29797</v>
      </c>
      <c r="H3265" s="192" t="s">
        <v>31432</v>
      </c>
      <c r="I3265" s="192" t="s">
        <v>31433</v>
      </c>
      <c r="J3265" s="192" t="s">
        <v>29821</v>
      </c>
      <c r="K3265" s="192" t="s">
        <v>5062</v>
      </c>
      <c r="L3265" s="192" t="s">
        <v>1447</v>
      </c>
    </row>
    <row r="3266" spans="1:12" ht="15" x14ac:dyDescent="0.25">
      <c r="A3266" s="189" t="s">
        <v>15839</v>
      </c>
      <c r="B3266" s="190" t="s">
        <v>24247</v>
      </c>
      <c r="C3266" s="190" t="s">
        <v>29797</v>
      </c>
      <c r="D3266" s="190" t="s">
        <v>29797</v>
      </c>
      <c r="E3266" s="190" t="s">
        <v>29797</v>
      </c>
      <c r="F3266" s="190" t="s">
        <v>29797</v>
      </c>
      <c r="G3266" s="190" t="s">
        <v>29797</v>
      </c>
      <c r="H3266" s="190" t="s">
        <v>31331</v>
      </c>
      <c r="I3266" s="190" t="s">
        <v>31332</v>
      </c>
      <c r="J3266" s="190" t="s">
        <v>29821</v>
      </c>
      <c r="K3266" s="190" t="s">
        <v>5062</v>
      </c>
      <c r="L3266" s="190" t="s">
        <v>1447</v>
      </c>
    </row>
    <row r="3267" spans="1:12" ht="15" x14ac:dyDescent="0.25">
      <c r="A3267" s="191" t="s">
        <v>24248</v>
      </c>
      <c r="B3267" s="192" t="s">
        <v>24249</v>
      </c>
      <c r="C3267" s="192" t="s">
        <v>29797</v>
      </c>
      <c r="D3267" s="192" t="s">
        <v>29797</v>
      </c>
      <c r="E3267" s="192" t="s">
        <v>29797</v>
      </c>
      <c r="F3267" s="192" t="s">
        <v>29797</v>
      </c>
      <c r="G3267" s="192" t="s">
        <v>29797</v>
      </c>
      <c r="H3267" s="192" t="s">
        <v>31314</v>
      </c>
      <c r="I3267" s="192" t="s">
        <v>5062</v>
      </c>
      <c r="J3267" s="192" t="s">
        <v>29821</v>
      </c>
      <c r="K3267" s="192" t="s">
        <v>5062</v>
      </c>
      <c r="L3267" s="192" t="s">
        <v>1447</v>
      </c>
    </row>
    <row r="3268" spans="1:12" ht="15" x14ac:dyDescent="0.25">
      <c r="A3268" s="189" t="s">
        <v>24250</v>
      </c>
      <c r="B3268" s="190" t="s">
        <v>24251</v>
      </c>
      <c r="C3268" s="190" t="s">
        <v>29797</v>
      </c>
      <c r="D3268" s="190" t="s">
        <v>29797</v>
      </c>
      <c r="E3268" s="190" t="s">
        <v>30183</v>
      </c>
      <c r="F3268" s="190" t="s">
        <v>29797</v>
      </c>
      <c r="G3268" s="190" t="s">
        <v>29797</v>
      </c>
      <c r="H3268" s="190" t="s">
        <v>31371</v>
      </c>
      <c r="I3268" s="190" t="s">
        <v>5062</v>
      </c>
      <c r="J3268" s="190" t="s">
        <v>29821</v>
      </c>
      <c r="K3268" s="190" t="s">
        <v>5062</v>
      </c>
      <c r="L3268" s="190" t="s">
        <v>1447</v>
      </c>
    </row>
    <row r="3269" spans="1:12" ht="15" x14ac:dyDescent="0.25">
      <c r="A3269" s="191" t="s">
        <v>15840</v>
      </c>
      <c r="B3269" s="192" t="s">
        <v>19690</v>
      </c>
      <c r="C3269" s="192" t="s">
        <v>29797</v>
      </c>
      <c r="D3269" s="192" t="s">
        <v>29797</v>
      </c>
      <c r="E3269" s="192" t="s">
        <v>29797</v>
      </c>
      <c r="F3269" s="192" t="s">
        <v>29797</v>
      </c>
      <c r="G3269" s="192" t="s">
        <v>29797</v>
      </c>
      <c r="H3269" s="192" t="s">
        <v>29797</v>
      </c>
      <c r="I3269" s="192" t="s">
        <v>29797</v>
      </c>
      <c r="J3269" s="192" t="s">
        <v>29797</v>
      </c>
      <c r="K3269" s="192" t="s">
        <v>29797</v>
      </c>
      <c r="L3269" s="192" t="s">
        <v>29797</v>
      </c>
    </row>
    <row r="3270" spans="1:12" ht="15" x14ac:dyDescent="0.25">
      <c r="A3270" s="189" t="s">
        <v>15841</v>
      </c>
      <c r="B3270" s="190" t="s">
        <v>24252</v>
      </c>
      <c r="C3270" s="190" t="s">
        <v>29797</v>
      </c>
      <c r="D3270" s="190" t="s">
        <v>29797</v>
      </c>
      <c r="E3270" s="190" t="s">
        <v>29797</v>
      </c>
      <c r="F3270" s="190" t="s">
        <v>29797</v>
      </c>
      <c r="G3270" s="190" t="s">
        <v>29797</v>
      </c>
      <c r="H3270" s="190" t="s">
        <v>32296</v>
      </c>
      <c r="I3270" s="190" t="s">
        <v>32297</v>
      </c>
      <c r="J3270" s="190" t="s">
        <v>29821</v>
      </c>
      <c r="K3270" s="190" t="s">
        <v>5062</v>
      </c>
      <c r="L3270" s="190" t="s">
        <v>1447</v>
      </c>
    </row>
    <row r="3271" spans="1:12" ht="15" x14ac:dyDescent="0.25">
      <c r="A3271" s="191" t="s">
        <v>15842</v>
      </c>
      <c r="B3271" s="192" t="s">
        <v>24253</v>
      </c>
      <c r="C3271" s="192" t="s">
        <v>29797</v>
      </c>
      <c r="D3271" s="192" t="s">
        <v>29797</v>
      </c>
      <c r="E3271" s="192" t="s">
        <v>29797</v>
      </c>
      <c r="F3271" s="192" t="s">
        <v>29797</v>
      </c>
      <c r="G3271" s="192" t="s">
        <v>29797</v>
      </c>
      <c r="H3271" s="192" t="s">
        <v>31439</v>
      </c>
      <c r="I3271" s="192" t="s">
        <v>1389</v>
      </c>
      <c r="J3271" s="192" t="s">
        <v>29821</v>
      </c>
      <c r="K3271" s="192" t="s">
        <v>5062</v>
      </c>
      <c r="L3271" s="192" t="s">
        <v>1447</v>
      </c>
    </row>
    <row r="3272" spans="1:12" ht="15" x14ac:dyDescent="0.25">
      <c r="A3272" s="189" t="s">
        <v>24254</v>
      </c>
      <c r="B3272" s="190" t="s">
        <v>24255</v>
      </c>
      <c r="C3272" s="190" t="s">
        <v>29797</v>
      </c>
      <c r="D3272" s="190" t="s">
        <v>29797</v>
      </c>
      <c r="E3272" s="190" t="s">
        <v>29797</v>
      </c>
      <c r="F3272" s="190" t="s">
        <v>29797</v>
      </c>
      <c r="G3272" s="190" t="s">
        <v>29797</v>
      </c>
      <c r="H3272" s="190" t="s">
        <v>31310</v>
      </c>
      <c r="I3272" s="190" t="s">
        <v>31311</v>
      </c>
      <c r="J3272" s="190" t="s">
        <v>29821</v>
      </c>
      <c r="K3272" s="190" t="s">
        <v>5062</v>
      </c>
      <c r="L3272" s="190" t="s">
        <v>1447</v>
      </c>
    </row>
    <row r="3273" spans="1:12" ht="15" x14ac:dyDescent="0.25">
      <c r="A3273" s="191" t="s">
        <v>24256</v>
      </c>
      <c r="B3273" s="192" t="s">
        <v>24257</v>
      </c>
      <c r="C3273" s="192" t="s">
        <v>29797</v>
      </c>
      <c r="D3273" s="192" t="s">
        <v>29797</v>
      </c>
      <c r="E3273" s="192" t="s">
        <v>29797</v>
      </c>
      <c r="F3273" s="192" t="s">
        <v>29797</v>
      </c>
      <c r="G3273" s="192" t="s">
        <v>29797</v>
      </c>
      <c r="H3273" s="192" t="s">
        <v>31310</v>
      </c>
      <c r="I3273" s="192" t="s">
        <v>31311</v>
      </c>
      <c r="J3273" s="192" t="s">
        <v>29821</v>
      </c>
      <c r="K3273" s="192" t="s">
        <v>5062</v>
      </c>
      <c r="L3273" s="192" t="s">
        <v>1447</v>
      </c>
    </row>
    <row r="3274" spans="1:12" ht="15" x14ac:dyDescent="0.25">
      <c r="A3274" s="189" t="s">
        <v>15843</v>
      </c>
      <c r="B3274" s="190" t="s">
        <v>24258</v>
      </c>
      <c r="C3274" s="190" t="s">
        <v>29797</v>
      </c>
      <c r="D3274" s="190" t="s">
        <v>29797</v>
      </c>
      <c r="E3274" s="190" t="s">
        <v>29797</v>
      </c>
      <c r="F3274" s="190" t="s">
        <v>29797</v>
      </c>
      <c r="G3274" s="190" t="s">
        <v>29797</v>
      </c>
      <c r="H3274" s="190" t="s">
        <v>29797</v>
      </c>
      <c r="I3274" s="190" t="s">
        <v>29797</v>
      </c>
      <c r="J3274" s="190" t="s">
        <v>29797</v>
      </c>
      <c r="K3274" s="190" t="s">
        <v>29797</v>
      </c>
      <c r="L3274" s="190" t="s">
        <v>1447</v>
      </c>
    </row>
    <row r="3275" spans="1:12" ht="15" x14ac:dyDescent="0.25">
      <c r="A3275" s="191" t="s">
        <v>15844</v>
      </c>
      <c r="B3275" s="192" t="s">
        <v>24259</v>
      </c>
      <c r="C3275" s="192" t="s">
        <v>29797</v>
      </c>
      <c r="D3275" s="192" t="s">
        <v>29797</v>
      </c>
      <c r="E3275" s="192" t="s">
        <v>29797</v>
      </c>
      <c r="F3275" s="192" t="s">
        <v>29797</v>
      </c>
      <c r="G3275" s="192" t="s">
        <v>29797</v>
      </c>
      <c r="H3275" s="192" t="s">
        <v>29797</v>
      </c>
      <c r="I3275" s="192" t="s">
        <v>29797</v>
      </c>
      <c r="J3275" s="192" t="s">
        <v>29797</v>
      </c>
      <c r="K3275" s="192" t="s">
        <v>29797</v>
      </c>
      <c r="L3275" s="192" t="s">
        <v>1447</v>
      </c>
    </row>
    <row r="3276" spans="1:12" ht="15" x14ac:dyDescent="0.25">
      <c r="A3276" s="189" t="s">
        <v>15845</v>
      </c>
      <c r="B3276" s="190" t="s">
        <v>24260</v>
      </c>
      <c r="C3276" s="190" t="s">
        <v>29797</v>
      </c>
      <c r="D3276" s="190" t="s">
        <v>29797</v>
      </c>
      <c r="E3276" s="190" t="s">
        <v>29797</v>
      </c>
      <c r="F3276" s="190" t="s">
        <v>29797</v>
      </c>
      <c r="G3276" s="190" t="s">
        <v>29797</v>
      </c>
      <c r="H3276" s="190" t="s">
        <v>31374</v>
      </c>
      <c r="I3276" s="190" t="s">
        <v>30278</v>
      </c>
      <c r="J3276" s="190" t="s">
        <v>29821</v>
      </c>
      <c r="K3276" s="190" t="s">
        <v>5062</v>
      </c>
      <c r="L3276" s="190" t="s">
        <v>1447</v>
      </c>
    </row>
    <row r="3277" spans="1:12" ht="15" x14ac:dyDescent="0.25">
      <c r="A3277" s="191" t="s">
        <v>24261</v>
      </c>
      <c r="B3277" s="192" t="s">
        <v>24262</v>
      </c>
      <c r="C3277" s="192" t="s">
        <v>29797</v>
      </c>
      <c r="D3277" s="192" t="s">
        <v>29797</v>
      </c>
      <c r="E3277" s="192" t="s">
        <v>29797</v>
      </c>
      <c r="F3277" s="192" t="s">
        <v>29797</v>
      </c>
      <c r="G3277" s="192" t="s">
        <v>29797</v>
      </c>
      <c r="H3277" s="192" t="s">
        <v>31361</v>
      </c>
      <c r="I3277" s="192" t="s">
        <v>5062</v>
      </c>
      <c r="J3277" s="192" t="s">
        <v>29821</v>
      </c>
      <c r="K3277" s="192" t="s">
        <v>5062</v>
      </c>
      <c r="L3277" s="192" t="s">
        <v>1447</v>
      </c>
    </row>
    <row r="3278" spans="1:12" ht="15" x14ac:dyDescent="0.25">
      <c r="A3278" s="189" t="s">
        <v>9929</v>
      </c>
      <c r="B3278" s="190" t="s">
        <v>9930</v>
      </c>
      <c r="C3278" s="190" t="s">
        <v>29797</v>
      </c>
      <c r="D3278" s="190" t="s">
        <v>29797</v>
      </c>
      <c r="E3278" s="190" t="s">
        <v>29797</v>
      </c>
      <c r="F3278" s="190" t="s">
        <v>29797</v>
      </c>
      <c r="G3278" s="190" t="s">
        <v>29797</v>
      </c>
      <c r="H3278" s="190" t="s">
        <v>31537</v>
      </c>
      <c r="I3278" s="190" t="s">
        <v>5894</v>
      </c>
      <c r="J3278" s="190" t="s">
        <v>29821</v>
      </c>
      <c r="K3278" s="190" t="s">
        <v>5062</v>
      </c>
      <c r="L3278" s="190" t="s">
        <v>1447</v>
      </c>
    </row>
    <row r="3279" spans="1:12" ht="15" x14ac:dyDescent="0.25">
      <c r="A3279" s="191" t="s">
        <v>15846</v>
      </c>
      <c r="B3279" s="192" t="s">
        <v>24263</v>
      </c>
      <c r="C3279" s="192" t="s">
        <v>29797</v>
      </c>
      <c r="D3279" s="192" t="s">
        <v>29797</v>
      </c>
      <c r="E3279" s="192" t="s">
        <v>29797</v>
      </c>
      <c r="F3279" s="192" t="s">
        <v>29797</v>
      </c>
      <c r="G3279" s="192" t="s">
        <v>29797</v>
      </c>
      <c r="H3279" s="192" t="s">
        <v>31374</v>
      </c>
      <c r="I3279" s="192" t="s">
        <v>30278</v>
      </c>
      <c r="J3279" s="192" t="s">
        <v>29821</v>
      </c>
      <c r="K3279" s="192" t="s">
        <v>5062</v>
      </c>
      <c r="L3279" s="192" t="s">
        <v>1447</v>
      </c>
    </row>
    <row r="3280" spans="1:12" ht="15" x14ac:dyDescent="0.25">
      <c r="A3280" s="189" t="s">
        <v>24264</v>
      </c>
      <c r="B3280" s="190" t="s">
        <v>19691</v>
      </c>
      <c r="C3280" s="190" t="s">
        <v>29797</v>
      </c>
      <c r="D3280" s="190" t="s">
        <v>29797</v>
      </c>
      <c r="E3280" s="190" t="s">
        <v>29797</v>
      </c>
      <c r="F3280" s="190" t="s">
        <v>29797</v>
      </c>
      <c r="G3280" s="190" t="s">
        <v>29797</v>
      </c>
      <c r="H3280" s="190" t="s">
        <v>29797</v>
      </c>
      <c r="I3280" s="190" t="s">
        <v>29797</v>
      </c>
      <c r="J3280" s="190" t="s">
        <v>29797</v>
      </c>
      <c r="K3280" s="190" t="s">
        <v>29797</v>
      </c>
      <c r="L3280" s="190" t="s">
        <v>29797</v>
      </c>
    </row>
    <row r="3281" spans="1:12" ht="15" x14ac:dyDescent="0.25">
      <c r="A3281" s="191" t="s">
        <v>15847</v>
      </c>
      <c r="B3281" s="192" t="s">
        <v>19692</v>
      </c>
      <c r="C3281" s="192" t="s">
        <v>29797</v>
      </c>
      <c r="D3281" s="192" t="s">
        <v>29797</v>
      </c>
      <c r="E3281" s="192" t="s">
        <v>29797</v>
      </c>
      <c r="F3281" s="192" t="s">
        <v>29797</v>
      </c>
      <c r="G3281" s="192" t="s">
        <v>29797</v>
      </c>
      <c r="H3281" s="192" t="s">
        <v>31432</v>
      </c>
      <c r="I3281" s="192" t="s">
        <v>31433</v>
      </c>
      <c r="J3281" s="192" t="s">
        <v>29821</v>
      </c>
      <c r="K3281" s="192" t="s">
        <v>5062</v>
      </c>
      <c r="L3281" s="192" t="s">
        <v>1447</v>
      </c>
    </row>
    <row r="3282" spans="1:12" ht="15" x14ac:dyDescent="0.25">
      <c r="A3282" s="189" t="s">
        <v>15848</v>
      </c>
      <c r="B3282" s="190" t="s">
        <v>19693</v>
      </c>
      <c r="C3282" s="190" t="s">
        <v>29797</v>
      </c>
      <c r="D3282" s="190" t="s">
        <v>29797</v>
      </c>
      <c r="E3282" s="190" t="s">
        <v>29797</v>
      </c>
      <c r="F3282" s="190" t="s">
        <v>29797</v>
      </c>
      <c r="G3282" s="190" t="s">
        <v>29797</v>
      </c>
      <c r="H3282" s="190" t="s">
        <v>31372</v>
      </c>
      <c r="I3282" s="190" t="s">
        <v>5062</v>
      </c>
      <c r="J3282" s="190" t="s">
        <v>29821</v>
      </c>
      <c r="K3282" s="190" t="s">
        <v>5062</v>
      </c>
      <c r="L3282" s="190" t="s">
        <v>1447</v>
      </c>
    </row>
    <row r="3283" spans="1:12" ht="15" x14ac:dyDescent="0.25">
      <c r="A3283" s="191" t="s">
        <v>15849</v>
      </c>
      <c r="B3283" s="192" t="s">
        <v>19694</v>
      </c>
      <c r="C3283" s="192" t="s">
        <v>29797</v>
      </c>
      <c r="D3283" s="192" t="s">
        <v>29797</v>
      </c>
      <c r="E3283" s="192" t="s">
        <v>29797</v>
      </c>
      <c r="F3283" s="192" t="s">
        <v>29797</v>
      </c>
      <c r="G3283" s="192" t="s">
        <v>29797</v>
      </c>
      <c r="H3283" s="192" t="s">
        <v>29797</v>
      </c>
      <c r="I3283" s="192" t="s">
        <v>29797</v>
      </c>
      <c r="J3283" s="192" t="s">
        <v>29797</v>
      </c>
      <c r="K3283" s="192" t="s">
        <v>29797</v>
      </c>
      <c r="L3283" s="192" t="s">
        <v>29797</v>
      </c>
    </row>
    <row r="3284" spans="1:12" ht="15" x14ac:dyDescent="0.25">
      <c r="A3284" s="189" t="s">
        <v>24265</v>
      </c>
      <c r="B3284" s="190" t="s">
        <v>24266</v>
      </c>
      <c r="C3284" s="190" t="s">
        <v>29797</v>
      </c>
      <c r="D3284" s="190" t="s">
        <v>29797</v>
      </c>
      <c r="E3284" s="190" t="s">
        <v>29797</v>
      </c>
      <c r="F3284" s="190" t="s">
        <v>29797</v>
      </c>
      <c r="G3284" s="190" t="s">
        <v>29797</v>
      </c>
      <c r="H3284" s="190" t="s">
        <v>31436</v>
      </c>
      <c r="I3284" s="190" t="s">
        <v>5062</v>
      </c>
      <c r="J3284" s="190" t="s">
        <v>29821</v>
      </c>
      <c r="K3284" s="190" t="s">
        <v>5062</v>
      </c>
      <c r="L3284" s="190" t="s">
        <v>1447</v>
      </c>
    </row>
    <row r="3285" spans="1:12" ht="15" x14ac:dyDescent="0.25">
      <c r="A3285" s="191" t="s">
        <v>15850</v>
      </c>
      <c r="B3285" s="192" t="s">
        <v>19695</v>
      </c>
      <c r="C3285" s="192" t="s">
        <v>29797</v>
      </c>
      <c r="D3285" s="192" t="s">
        <v>29797</v>
      </c>
      <c r="E3285" s="192" t="s">
        <v>29797</v>
      </c>
      <c r="F3285" s="192" t="s">
        <v>29797</v>
      </c>
      <c r="G3285" s="192" t="s">
        <v>29797</v>
      </c>
      <c r="H3285" s="192" t="s">
        <v>29797</v>
      </c>
      <c r="I3285" s="192" t="s">
        <v>29797</v>
      </c>
      <c r="J3285" s="192" t="s">
        <v>29797</v>
      </c>
      <c r="K3285" s="192" t="s">
        <v>29797</v>
      </c>
      <c r="L3285" s="192" t="s">
        <v>1447</v>
      </c>
    </row>
    <row r="3286" spans="1:12" ht="15" x14ac:dyDescent="0.25">
      <c r="A3286" s="189" t="s">
        <v>15851</v>
      </c>
      <c r="B3286" s="190" t="s">
        <v>19696</v>
      </c>
      <c r="C3286" s="190" t="s">
        <v>29797</v>
      </c>
      <c r="D3286" s="190" t="s">
        <v>29797</v>
      </c>
      <c r="E3286" s="190" t="s">
        <v>29797</v>
      </c>
      <c r="F3286" s="190" t="s">
        <v>29797</v>
      </c>
      <c r="G3286" s="190" t="s">
        <v>29797</v>
      </c>
      <c r="H3286" s="190" t="s">
        <v>29797</v>
      </c>
      <c r="I3286" s="190" t="s">
        <v>29797</v>
      </c>
      <c r="J3286" s="190" t="s">
        <v>29797</v>
      </c>
      <c r="K3286" s="190" t="s">
        <v>29797</v>
      </c>
      <c r="L3286" s="190" t="s">
        <v>1447</v>
      </c>
    </row>
    <row r="3287" spans="1:12" ht="15" x14ac:dyDescent="0.25">
      <c r="A3287" s="191" t="s">
        <v>15852</v>
      </c>
      <c r="B3287" s="192" t="s">
        <v>19697</v>
      </c>
      <c r="C3287" s="192" t="s">
        <v>29797</v>
      </c>
      <c r="D3287" s="192" t="s">
        <v>29797</v>
      </c>
      <c r="E3287" s="192" t="s">
        <v>29797</v>
      </c>
      <c r="F3287" s="192" t="s">
        <v>29797</v>
      </c>
      <c r="G3287" s="192" t="s">
        <v>29797</v>
      </c>
      <c r="H3287" s="192" t="s">
        <v>31314</v>
      </c>
      <c r="I3287" s="192" t="s">
        <v>5062</v>
      </c>
      <c r="J3287" s="192" t="s">
        <v>29821</v>
      </c>
      <c r="K3287" s="192" t="s">
        <v>5062</v>
      </c>
      <c r="L3287" s="192" t="s">
        <v>1447</v>
      </c>
    </row>
    <row r="3288" spans="1:12" ht="15" x14ac:dyDescent="0.25">
      <c r="A3288" s="189" t="s">
        <v>8906</v>
      </c>
      <c r="B3288" s="190" t="s">
        <v>5360</v>
      </c>
      <c r="C3288" s="190" t="s">
        <v>29797</v>
      </c>
      <c r="D3288" s="190" t="s">
        <v>29797</v>
      </c>
      <c r="E3288" s="190" t="s">
        <v>29797</v>
      </c>
      <c r="F3288" s="190" t="s">
        <v>29797</v>
      </c>
      <c r="G3288" s="190" t="s">
        <v>29797</v>
      </c>
      <c r="H3288" s="190" t="s">
        <v>32207</v>
      </c>
      <c r="I3288" s="190" t="s">
        <v>32208</v>
      </c>
      <c r="J3288" s="190" t="s">
        <v>29821</v>
      </c>
      <c r="K3288" s="190" t="s">
        <v>5062</v>
      </c>
      <c r="L3288" s="190" t="s">
        <v>1447</v>
      </c>
    </row>
    <row r="3289" spans="1:12" ht="15" x14ac:dyDescent="0.25">
      <c r="A3289" s="191" t="s">
        <v>24267</v>
      </c>
      <c r="B3289" s="192" t="s">
        <v>19698</v>
      </c>
      <c r="C3289" s="192" t="s">
        <v>29797</v>
      </c>
      <c r="D3289" s="192" t="s">
        <v>29797</v>
      </c>
      <c r="E3289" s="192" t="s">
        <v>29797</v>
      </c>
      <c r="F3289" s="192" t="s">
        <v>29797</v>
      </c>
      <c r="G3289" s="192" t="s">
        <v>29797</v>
      </c>
      <c r="H3289" s="192" t="s">
        <v>29797</v>
      </c>
      <c r="I3289" s="192" t="s">
        <v>29797</v>
      </c>
      <c r="J3289" s="192" t="s">
        <v>29797</v>
      </c>
      <c r="K3289" s="192" t="s">
        <v>29797</v>
      </c>
      <c r="L3289" s="192" t="s">
        <v>1441</v>
      </c>
    </row>
    <row r="3290" spans="1:12" ht="15" x14ac:dyDescent="0.25">
      <c r="A3290" s="189" t="s">
        <v>24268</v>
      </c>
      <c r="B3290" s="190" t="s">
        <v>5361</v>
      </c>
      <c r="C3290" s="190" t="s">
        <v>29797</v>
      </c>
      <c r="D3290" s="190" t="s">
        <v>29797</v>
      </c>
      <c r="E3290" s="190" t="s">
        <v>29797</v>
      </c>
      <c r="F3290" s="190" t="s">
        <v>29797</v>
      </c>
      <c r="G3290" s="190" t="s">
        <v>29797</v>
      </c>
      <c r="H3290" s="190" t="s">
        <v>29797</v>
      </c>
      <c r="I3290" s="190" t="s">
        <v>29797</v>
      </c>
      <c r="J3290" s="190" t="s">
        <v>29797</v>
      </c>
      <c r="K3290" s="190" t="s">
        <v>29797</v>
      </c>
      <c r="L3290" s="190" t="s">
        <v>1446</v>
      </c>
    </row>
    <row r="3291" spans="1:12" ht="15" x14ac:dyDescent="0.25">
      <c r="A3291" s="191" t="s">
        <v>15853</v>
      </c>
      <c r="B3291" s="192" t="s">
        <v>19699</v>
      </c>
      <c r="C3291" s="192" t="s">
        <v>29797</v>
      </c>
      <c r="D3291" s="192" t="s">
        <v>29797</v>
      </c>
      <c r="E3291" s="192" t="s">
        <v>29797</v>
      </c>
      <c r="F3291" s="192" t="s">
        <v>29797</v>
      </c>
      <c r="G3291" s="192" t="s">
        <v>29797</v>
      </c>
      <c r="H3291" s="192" t="s">
        <v>32055</v>
      </c>
      <c r="I3291" s="192" t="s">
        <v>32056</v>
      </c>
      <c r="J3291" s="192" t="s">
        <v>31325</v>
      </c>
      <c r="K3291" s="192" t="s">
        <v>5073</v>
      </c>
      <c r="L3291" s="192" t="s">
        <v>1447</v>
      </c>
    </row>
    <row r="3292" spans="1:12" ht="15" x14ac:dyDescent="0.25">
      <c r="A3292" s="189" t="s">
        <v>15854</v>
      </c>
      <c r="B3292" s="190" t="s">
        <v>24269</v>
      </c>
      <c r="C3292" s="190" t="s">
        <v>29797</v>
      </c>
      <c r="D3292" s="190" t="s">
        <v>29797</v>
      </c>
      <c r="E3292" s="190" t="s">
        <v>29797</v>
      </c>
      <c r="F3292" s="190" t="s">
        <v>29797</v>
      </c>
      <c r="G3292" s="190" t="s">
        <v>29797</v>
      </c>
      <c r="H3292" s="190" t="s">
        <v>31756</v>
      </c>
      <c r="I3292" s="190" t="s">
        <v>5073</v>
      </c>
      <c r="J3292" s="190" t="s">
        <v>31325</v>
      </c>
      <c r="K3292" s="190" t="s">
        <v>5073</v>
      </c>
      <c r="L3292" s="190" t="s">
        <v>1447</v>
      </c>
    </row>
    <row r="3293" spans="1:12" ht="15" x14ac:dyDescent="0.25">
      <c r="A3293" s="191" t="s">
        <v>15855</v>
      </c>
      <c r="B3293" s="192" t="s">
        <v>19700</v>
      </c>
      <c r="C3293" s="192" t="s">
        <v>29812</v>
      </c>
      <c r="D3293" s="192" t="s">
        <v>29824</v>
      </c>
      <c r="E3293" s="192" t="s">
        <v>30184</v>
      </c>
      <c r="F3293" s="192" t="s">
        <v>29804</v>
      </c>
      <c r="G3293" s="192" t="s">
        <v>30185</v>
      </c>
      <c r="H3293" s="192" t="s">
        <v>31934</v>
      </c>
      <c r="I3293" s="192" t="s">
        <v>5073</v>
      </c>
      <c r="J3293" s="192" t="s">
        <v>31325</v>
      </c>
      <c r="K3293" s="192" t="s">
        <v>5073</v>
      </c>
      <c r="L3293" s="192" t="s">
        <v>1447</v>
      </c>
    </row>
    <row r="3294" spans="1:12" ht="15" x14ac:dyDescent="0.25">
      <c r="A3294" s="189" t="s">
        <v>24270</v>
      </c>
      <c r="B3294" s="190" t="s">
        <v>24271</v>
      </c>
      <c r="C3294" s="190" t="s">
        <v>29797</v>
      </c>
      <c r="D3294" s="190" t="s">
        <v>29797</v>
      </c>
      <c r="E3294" s="190" t="s">
        <v>29797</v>
      </c>
      <c r="F3294" s="190" t="s">
        <v>29797</v>
      </c>
      <c r="G3294" s="190" t="s">
        <v>29797</v>
      </c>
      <c r="H3294" s="190" t="s">
        <v>29797</v>
      </c>
      <c r="I3294" s="190" t="s">
        <v>29797</v>
      </c>
      <c r="J3294" s="190" t="s">
        <v>29797</v>
      </c>
      <c r="K3294" s="190" t="s">
        <v>29797</v>
      </c>
      <c r="L3294" s="190" t="s">
        <v>29797</v>
      </c>
    </row>
    <row r="3295" spans="1:12" ht="15" x14ac:dyDescent="0.25">
      <c r="A3295" s="191" t="s">
        <v>24272</v>
      </c>
      <c r="B3295" s="192" t="s">
        <v>24273</v>
      </c>
      <c r="C3295" s="192" t="s">
        <v>29797</v>
      </c>
      <c r="D3295" s="192" t="s">
        <v>29797</v>
      </c>
      <c r="E3295" s="192" t="s">
        <v>29797</v>
      </c>
      <c r="F3295" s="192" t="s">
        <v>29797</v>
      </c>
      <c r="G3295" s="192" t="s">
        <v>29797</v>
      </c>
      <c r="H3295" s="192" t="s">
        <v>29797</v>
      </c>
      <c r="I3295" s="192" t="s">
        <v>29797</v>
      </c>
      <c r="J3295" s="192" t="s">
        <v>29797</v>
      </c>
      <c r="K3295" s="192" t="s">
        <v>29797</v>
      </c>
      <c r="L3295" s="192" t="s">
        <v>1438</v>
      </c>
    </row>
    <row r="3296" spans="1:12" ht="15" x14ac:dyDescent="0.25">
      <c r="A3296" s="189" t="s">
        <v>24274</v>
      </c>
      <c r="B3296" s="190" t="s">
        <v>24275</v>
      </c>
      <c r="C3296" s="190" t="s">
        <v>29797</v>
      </c>
      <c r="D3296" s="190" t="s">
        <v>29797</v>
      </c>
      <c r="E3296" s="190" t="s">
        <v>29797</v>
      </c>
      <c r="F3296" s="190" t="s">
        <v>29797</v>
      </c>
      <c r="G3296" s="190" t="s">
        <v>29797</v>
      </c>
      <c r="H3296" s="190" t="s">
        <v>29797</v>
      </c>
      <c r="I3296" s="190" t="s">
        <v>29797</v>
      </c>
      <c r="J3296" s="190" t="s">
        <v>29797</v>
      </c>
      <c r="K3296" s="190" t="s">
        <v>29797</v>
      </c>
      <c r="L3296" s="190" t="s">
        <v>1438</v>
      </c>
    </row>
    <row r="3297" spans="1:12" ht="15" x14ac:dyDescent="0.25">
      <c r="A3297" s="191" t="s">
        <v>24276</v>
      </c>
      <c r="B3297" s="192" t="s">
        <v>5362</v>
      </c>
      <c r="C3297" s="192" t="s">
        <v>29797</v>
      </c>
      <c r="D3297" s="192" t="s">
        <v>29797</v>
      </c>
      <c r="E3297" s="192" t="s">
        <v>29797</v>
      </c>
      <c r="F3297" s="192" t="s">
        <v>29797</v>
      </c>
      <c r="G3297" s="192" t="s">
        <v>29797</v>
      </c>
      <c r="H3297" s="192" t="s">
        <v>29797</v>
      </c>
      <c r="I3297" s="192" t="s">
        <v>29797</v>
      </c>
      <c r="J3297" s="192" t="s">
        <v>29797</v>
      </c>
      <c r="K3297" s="192" t="s">
        <v>29797</v>
      </c>
      <c r="L3297" s="192" t="s">
        <v>1438</v>
      </c>
    </row>
    <row r="3298" spans="1:12" ht="15" x14ac:dyDescent="0.25">
      <c r="A3298" s="189" t="s">
        <v>9931</v>
      </c>
      <c r="B3298" s="190" t="s">
        <v>9932</v>
      </c>
      <c r="C3298" s="190" t="s">
        <v>29797</v>
      </c>
      <c r="D3298" s="190" t="s">
        <v>29797</v>
      </c>
      <c r="E3298" s="190" t="s">
        <v>29797</v>
      </c>
      <c r="F3298" s="190" t="s">
        <v>29797</v>
      </c>
      <c r="G3298" s="190" t="s">
        <v>29797</v>
      </c>
      <c r="H3298" s="190" t="s">
        <v>31445</v>
      </c>
      <c r="I3298" s="190" t="s">
        <v>31446</v>
      </c>
      <c r="J3298" s="190" t="s">
        <v>31325</v>
      </c>
      <c r="K3298" s="190" t="s">
        <v>5073</v>
      </c>
      <c r="L3298" s="190" t="s">
        <v>1447</v>
      </c>
    </row>
    <row r="3299" spans="1:12" ht="15" x14ac:dyDescent="0.25">
      <c r="A3299" s="191" t="s">
        <v>24277</v>
      </c>
      <c r="B3299" s="192" t="s">
        <v>24278</v>
      </c>
      <c r="C3299" s="192" t="s">
        <v>29797</v>
      </c>
      <c r="D3299" s="192" t="s">
        <v>29797</v>
      </c>
      <c r="E3299" s="192" t="s">
        <v>29797</v>
      </c>
      <c r="F3299" s="192" t="s">
        <v>29797</v>
      </c>
      <c r="G3299" s="192" t="s">
        <v>29797</v>
      </c>
      <c r="H3299" s="192" t="s">
        <v>31307</v>
      </c>
      <c r="I3299" s="192" t="s">
        <v>5062</v>
      </c>
      <c r="J3299" s="192" t="s">
        <v>29821</v>
      </c>
      <c r="K3299" s="192" t="s">
        <v>5062</v>
      </c>
      <c r="L3299" s="192" t="s">
        <v>1447</v>
      </c>
    </row>
    <row r="3300" spans="1:12" ht="15" x14ac:dyDescent="0.25">
      <c r="A3300" s="189" t="s">
        <v>24279</v>
      </c>
      <c r="B3300" s="190" t="s">
        <v>24280</v>
      </c>
      <c r="C3300" s="190" t="s">
        <v>29797</v>
      </c>
      <c r="D3300" s="190" t="s">
        <v>29797</v>
      </c>
      <c r="E3300" s="190" t="s">
        <v>29797</v>
      </c>
      <c r="F3300" s="190" t="s">
        <v>29797</v>
      </c>
      <c r="G3300" s="190" t="s">
        <v>29797</v>
      </c>
      <c r="H3300" s="190" t="s">
        <v>29797</v>
      </c>
      <c r="I3300" s="190" t="s">
        <v>29797</v>
      </c>
      <c r="J3300" s="190" t="s">
        <v>29821</v>
      </c>
      <c r="K3300" s="190" t="s">
        <v>5062</v>
      </c>
      <c r="L3300" s="190" t="s">
        <v>1447</v>
      </c>
    </row>
    <row r="3301" spans="1:12" ht="15" x14ac:dyDescent="0.25">
      <c r="A3301" s="191" t="s">
        <v>9933</v>
      </c>
      <c r="B3301" s="192" t="s">
        <v>9934</v>
      </c>
      <c r="C3301" s="192" t="s">
        <v>29797</v>
      </c>
      <c r="D3301" s="192" t="s">
        <v>29797</v>
      </c>
      <c r="E3301" s="192" t="s">
        <v>29797</v>
      </c>
      <c r="F3301" s="192" t="s">
        <v>29797</v>
      </c>
      <c r="G3301" s="192" t="s">
        <v>29797</v>
      </c>
      <c r="H3301" s="192" t="s">
        <v>31439</v>
      </c>
      <c r="I3301" s="192" t="s">
        <v>1389</v>
      </c>
      <c r="J3301" s="192" t="s">
        <v>29821</v>
      </c>
      <c r="K3301" s="192" t="s">
        <v>5062</v>
      </c>
      <c r="L3301" s="192" t="s">
        <v>1447</v>
      </c>
    </row>
    <row r="3302" spans="1:12" ht="15" x14ac:dyDescent="0.25">
      <c r="A3302" s="189" t="s">
        <v>15856</v>
      </c>
      <c r="B3302" s="190" t="s">
        <v>24281</v>
      </c>
      <c r="C3302" s="190" t="s">
        <v>29797</v>
      </c>
      <c r="D3302" s="190" t="s">
        <v>29797</v>
      </c>
      <c r="E3302" s="190" t="s">
        <v>29797</v>
      </c>
      <c r="F3302" s="190" t="s">
        <v>29797</v>
      </c>
      <c r="G3302" s="190" t="s">
        <v>29797</v>
      </c>
      <c r="H3302" s="190" t="s">
        <v>31900</v>
      </c>
      <c r="I3302" s="190" t="s">
        <v>31901</v>
      </c>
      <c r="J3302" s="190" t="s">
        <v>29826</v>
      </c>
      <c r="K3302" s="190" t="s">
        <v>5078</v>
      </c>
      <c r="L3302" s="190" t="s">
        <v>1447</v>
      </c>
    </row>
    <row r="3303" spans="1:12" ht="15" x14ac:dyDescent="0.25">
      <c r="A3303" s="191" t="s">
        <v>8907</v>
      </c>
      <c r="B3303" s="192" t="s">
        <v>5363</v>
      </c>
      <c r="C3303" s="192" t="s">
        <v>29797</v>
      </c>
      <c r="D3303" s="192" t="s">
        <v>29797</v>
      </c>
      <c r="E3303" s="192" t="s">
        <v>29797</v>
      </c>
      <c r="F3303" s="192" t="s">
        <v>29797</v>
      </c>
      <c r="G3303" s="192" t="s">
        <v>29797</v>
      </c>
      <c r="H3303" s="192" t="s">
        <v>29797</v>
      </c>
      <c r="I3303" s="192" t="s">
        <v>29797</v>
      </c>
      <c r="J3303" s="192" t="s">
        <v>29797</v>
      </c>
      <c r="K3303" s="192" t="s">
        <v>29797</v>
      </c>
      <c r="L3303" s="192" t="s">
        <v>29797</v>
      </c>
    </row>
    <row r="3304" spans="1:12" ht="15" x14ac:dyDescent="0.25">
      <c r="A3304" s="189" t="s">
        <v>9935</v>
      </c>
      <c r="B3304" s="190" t="s">
        <v>9936</v>
      </c>
      <c r="C3304" s="190" t="s">
        <v>29828</v>
      </c>
      <c r="D3304" s="190" t="s">
        <v>29819</v>
      </c>
      <c r="E3304" s="190" t="s">
        <v>29834</v>
      </c>
      <c r="F3304" s="190" t="s">
        <v>29804</v>
      </c>
      <c r="G3304" s="190" t="s">
        <v>30058</v>
      </c>
      <c r="H3304" s="190" t="s">
        <v>31371</v>
      </c>
      <c r="I3304" s="190" t="s">
        <v>5062</v>
      </c>
      <c r="J3304" s="190" t="s">
        <v>29821</v>
      </c>
      <c r="K3304" s="190" t="s">
        <v>5062</v>
      </c>
      <c r="L3304" s="190" t="s">
        <v>1447</v>
      </c>
    </row>
    <row r="3305" spans="1:12" ht="15" x14ac:dyDescent="0.25">
      <c r="A3305" s="191" t="s">
        <v>9937</v>
      </c>
      <c r="B3305" s="192" t="s">
        <v>9938</v>
      </c>
      <c r="C3305" s="192" t="s">
        <v>29797</v>
      </c>
      <c r="D3305" s="192" t="s">
        <v>29797</v>
      </c>
      <c r="E3305" s="192" t="s">
        <v>29797</v>
      </c>
      <c r="F3305" s="192" t="s">
        <v>29797</v>
      </c>
      <c r="G3305" s="192" t="s">
        <v>29797</v>
      </c>
      <c r="H3305" s="192" t="s">
        <v>32298</v>
      </c>
      <c r="I3305" s="192" t="s">
        <v>32299</v>
      </c>
      <c r="J3305" s="192" t="s">
        <v>29826</v>
      </c>
      <c r="K3305" s="192" t="s">
        <v>5078</v>
      </c>
      <c r="L3305" s="192" t="s">
        <v>1447</v>
      </c>
    </row>
    <row r="3306" spans="1:12" ht="15" x14ac:dyDescent="0.25">
      <c r="A3306" s="189" t="s">
        <v>24282</v>
      </c>
      <c r="B3306" s="190" t="s">
        <v>5364</v>
      </c>
      <c r="C3306" s="190" t="s">
        <v>29797</v>
      </c>
      <c r="D3306" s="190" t="s">
        <v>29797</v>
      </c>
      <c r="E3306" s="190" t="s">
        <v>29797</v>
      </c>
      <c r="F3306" s="190" t="s">
        <v>29797</v>
      </c>
      <c r="G3306" s="190" t="s">
        <v>29797</v>
      </c>
      <c r="H3306" s="190" t="s">
        <v>29797</v>
      </c>
      <c r="I3306" s="190" t="s">
        <v>29797</v>
      </c>
      <c r="J3306" s="190" t="s">
        <v>29797</v>
      </c>
      <c r="K3306" s="190" t="s">
        <v>29797</v>
      </c>
      <c r="L3306" s="190" t="s">
        <v>1446</v>
      </c>
    </row>
    <row r="3307" spans="1:12" ht="15" x14ac:dyDescent="0.25">
      <c r="A3307" s="191" t="s">
        <v>24283</v>
      </c>
      <c r="B3307" s="192" t="s">
        <v>24284</v>
      </c>
      <c r="C3307" s="192" t="s">
        <v>29797</v>
      </c>
      <c r="D3307" s="192" t="s">
        <v>29797</v>
      </c>
      <c r="E3307" s="192" t="s">
        <v>29797</v>
      </c>
      <c r="F3307" s="192" t="s">
        <v>29797</v>
      </c>
      <c r="G3307" s="192" t="s">
        <v>29797</v>
      </c>
      <c r="H3307" s="192" t="s">
        <v>29797</v>
      </c>
      <c r="I3307" s="192" t="s">
        <v>29797</v>
      </c>
      <c r="J3307" s="192" t="s">
        <v>29797</v>
      </c>
      <c r="K3307" s="192" t="s">
        <v>29797</v>
      </c>
      <c r="L3307" s="192" t="s">
        <v>29797</v>
      </c>
    </row>
    <row r="3308" spans="1:12" ht="15" x14ac:dyDescent="0.25">
      <c r="A3308" s="189" t="s">
        <v>9939</v>
      </c>
      <c r="B3308" s="190" t="s">
        <v>12797</v>
      </c>
      <c r="C3308" s="190" t="s">
        <v>29797</v>
      </c>
      <c r="D3308" s="190" t="s">
        <v>29797</v>
      </c>
      <c r="E3308" s="190" t="s">
        <v>29797</v>
      </c>
      <c r="F3308" s="190" t="s">
        <v>29797</v>
      </c>
      <c r="G3308" s="190" t="s">
        <v>29797</v>
      </c>
      <c r="H3308" s="190" t="s">
        <v>31402</v>
      </c>
      <c r="I3308" s="190" t="s">
        <v>31403</v>
      </c>
      <c r="J3308" s="190" t="s">
        <v>29821</v>
      </c>
      <c r="K3308" s="190" t="s">
        <v>5062</v>
      </c>
      <c r="L3308" s="190" t="s">
        <v>1447</v>
      </c>
    </row>
    <row r="3309" spans="1:12" ht="15" x14ac:dyDescent="0.25">
      <c r="A3309" s="191" t="s">
        <v>8908</v>
      </c>
      <c r="B3309" s="192" t="s">
        <v>5365</v>
      </c>
      <c r="C3309" s="192" t="s">
        <v>29797</v>
      </c>
      <c r="D3309" s="192" t="s">
        <v>29797</v>
      </c>
      <c r="E3309" s="192" t="s">
        <v>29797</v>
      </c>
      <c r="F3309" s="192" t="s">
        <v>29797</v>
      </c>
      <c r="G3309" s="192" t="s">
        <v>29797</v>
      </c>
      <c r="H3309" s="192" t="s">
        <v>31354</v>
      </c>
      <c r="I3309" s="192" t="s">
        <v>30165</v>
      </c>
      <c r="J3309" s="192" t="s">
        <v>29821</v>
      </c>
      <c r="K3309" s="192" t="s">
        <v>5062</v>
      </c>
      <c r="L3309" s="192" t="s">
        <v>1447</v>
      </c>
    </row>
    <row r="3310" spans="1:12" ht="15" x14ac:dyDescent="0.25">
      <c r="A3310" s="189" t="s">
        <v>15857</v>
      </c>
      <c r="B3310" s="190" t="s">
        <v>19701</v>
      </c>
      <c r="C3310" s="190" t="s">
        <v>29797</v>
      </c>
      <c r="D3310" s="190" t="s">
        <v>29797</v>
      </c>
      <c r="E3310" s="190" t="s">
        <v>29797</v>
      </c>
      <c r="F3310" s="190" t="s">
        <v>29797</v>
      </c>
      <c r="G3310" s="190" t="s">
        <v>29797</v>
      </c>
      <c r="H3310" s="190" t="s">
        <v>31451</v>
      </c>
      <c r="I3310" s="190" t="s">
        <v>1382</v>
      </c>
      <c r="J3310" s="190" t="s">
        <v>29821</v>
      </c>
      <c r="K3310" s="190" t="s">
        <v>5062</v>
      </c>
      <c r="L3310" s="190" t="s">
        <v>1447</v>
      </c>
    </row>
    <row r="3311" spans="1:12" ht="15" x14ac:dyDescent="0.25">
      <c r="A3311" s="191" t="s">
        <v>24285</v>
      </c>
      <c r="B3311" s="192" t="s">
        <v>24286</v>
      </c>
      <c r="C3311" s="192" t="s">
        <v>29797</v>
      </c>
      <c r="D3311" s="192" t="s">
        <v>29797</v>
      </c>
      <c r="E3311" s="192" t="s">
        <v>29797</v>
      </c>
      <c r="F3311" s="192" t="s">
        <v>29797</v>
      </c>
      <c r="G3311" s="192" t="s">
        <v>29797</v>
      </c>
      <c r="H3311" s="192" t="s">
        <v>31349</v>
      </c>
      <c r="I3311" s="192" t="s">
        <v>5073</v>
      </c>
      <c r="J3311" s="192" t="s">
        <v>31325</v>
      </c>
      <c r="K3311" s="192" t="s">
        <v>5073</v>
      </c>
      <c r="L3311" s="192" t="s">
        <v>1447</v>
      </c>
    </row>
    <row r="3312" spans="1:12" ht="15" x14ac:dyDescent="0.25">
      <c r="A3312" s="189" t="s">
        <v>8909</v>
      </c>
      <c r="B3312" s="190" t="s">
        <v>5366</v>
      </c>
      <c r="C3312" s="190" t="s">
        <v>29797</v>
      </c>
      <c r="D3312" s="190" t="s">
        <v>29797</v>
      </c>
      <c r="E3312" s="190" t="s">
        <v>29797</v>
      </c>
      <c r="F3312" s="190" t="s">
        <v>29797</v>
      </c>
      <c r="G3312" s="190" t="s">
        <v>29797</v>
      </c>
      <c r="H3312" s="190" t="s">
        <v>29797</v>
      </c>
      <c r="I3312" s="190" t="s">
        <v>29797</v>
      </c>
      <c r="J3312" s="190" t="s">
        <v>29797</v>
      </c>
      <c r="K3312" s="190" t="s">
        <v>29797</v>
      </c>
      <c r="L3312" s="190" t="s">
        <v>29797</v>
      </c>
    </row>
    <row r="3313" spans="1:12" ht="15" x14ac:dyDescent="0.25">
      <c r="A3313" s="191" t="s">
        <v>15858</v>
      </c>
      <c r="B3313" s="192" t="s">
        <v>19702</v>
      </c>
      <c r="C3313" s="192" t="s">
        <v>29797</v>
      </c>
      <c r="D3313" s="192" t="s">
        <v>29797</v>
      </c>
      <c r="E3313" s="192" t="s">
        <v>29797</v>
      </c>
      <c r="F3313" s="192" t="s">
        <v>29797</v>
      </c>
      <c r="G3313" s="192" t="s">
        <v>29797</v>
      </c>
      <c r="H3313" s="192" t="s">
        <v>29797</v>
      </c>
      <c r="I3313" s="192" t="s">
        <v>29797</v>
      </c>
      <c r="J3313" s="192" t="s">
        <v>29797</v>
      </c>
      <c r="K3313" s="192" t="s">
        <v>29797</v>
      </c>
      <c r="L3313" s="192" t="s">
        <v>29797</v>
      </c>
    </row>
    <row r="3314" spans="1:12" ht="15" x14ac:dyDescent="0.25">
      <c r="A3314" s="189" t="s">
        <v>24287</v>
      </c>
      <c r="B3314" s="190" t="s">
        <v>19703</v>
      </c>
      <c r="C3314" s="190" t="s">
        <v>29797</v>
      </c>
      <c r="D3314" s="190" t="s">
        <v>29797</v>
      </c>
      <c r="E3314" s="190" t="s">
        <v>29797</v>
      </c>
      <c r="F3314" s="190" t="s">
        <v>29797</v>
      </c>
      <c r="G3314" s="190" t="s">
        <v>29797</v>
      </c>
      <c r="H3314" s="190" t="s">
        <v>29797</v>
      </c>
      <c r="I3314" s="190" t="s">
        <v>29797</v>
      </c>
      <c r="J3314" s="190" t="s">
        <v>29797</v>
      </c>
      <c r="K3314" s="190" t="s">
        <v>29797</v>
      </c>
      <c r="L3314" s="190" t="s">
        <v>1439</v>
      </c>
    </row>
    <row r="3315" spans="1:12" ht="15" x14ac:dyDescent="0.25">
      <c r="A3315" s="191" t="s">
        <v>15859</v>
      </c>
      <c r="B3315" s="192" t="s">
        <v>19704</v>
      </c>
      <c r="C3315" s="192" t="s">
        <v>29797</v>
      </c>
      <c r="D3315" s="192" t="s">
        <v>29797</v>
      </c>
      <c r="E3315" s="192" t="s">
        <v>29797</v>
      </c>
      <c r="F3315" s="192" t="s">
        <v>29797</v>
      </c>
      <c r="G3315" s="192" t="s">
        <v>29797</v>
      </c>
      <c r="H3315" s="192" t="s">
        <v>32300</v>
      </c>
      <c r="I3315" s="192" t="s">
        <v>32301</v>
      </c>
      <c r="J3315" s="192" t="s">
        <v>30104</v>
      </c>
      <c r="K3315" s="192" t="s">
        <v>11371</v>
      </c>
      <c r="L3315" s="192" t="s">
        <v>1447</v>
      </c>
    </row>
    <row r="3316" spans="1:12" ht="15" x14ac:dyDescent="0.25">
      <c r="A3316" s="189" t="s">
        <v>24288</v>
      </c>
      <c r="B3316" s="190" t="s">
        <v>24289</v>
      </c>
      <c r="C3316" s="190" t="s">
        <v>29797</v>
      </c>
      <c r="D3316" s="190" t="s">
        <v>29797</v>
      </c>
      <c r="E3316" s="190" t="s">
        <v>29797</v>
      </c>
      <c r="F3316" s="190" t="s">
        <v>29797</v>
      </c>
      <c r="G3316" s="190" t="s">
        <v>29797</v>
      </c>
      <c r="H3316" s="190" t="s">
        <v>31366</v>
      </c>
      <c r="I3316" s="190" t="s">
        <v>31367</v>
      </c>
      <c r="J3316" s="190" t="s">
        <v>29821</v>
      </c>
      <c r="K3316" s="190" t="s">
        <v>5062</v>
      </c>
      <c r="L3316" s="190" t="s">
        <v>1447</v>
      </c>
    </row>
    <row r="3317" spans="1:12" ht="15" x14ac:dyDescent="0.25">
      <c r="A3317" s="191" t="s">
        <v>15860</v>
      </c>
      <c r="B3317" s="192" t="s">
        <v>19705</v>
      </c>
      <c r="C3317" s="192" t="s">
        <v>29812</v>
      </c>
      <c r="D3317" s="192" t="s">
        <v>29813</v>
      </c>
      <c r="E3317" s="192" t="s">
        <v>30186</v>
      </c>
      <c r="F3317" s="192" t="s">
        <v>29804</v>
      </c>
      <c r="G3317" s="192" t="s">
        <v>30187</v>
      </c>
      <c r="H3317" s="192" t="s">
        <v>29797</v>
      </c>
      <c r="I3317" s="192" t="s">
        <v>29797</v>
      </c>
      <c r="J3317" s="192" t="s">
        <v>29797</v>
      </c>
      <c r="K3317" s="192" t="s">
        <v>29797</v>
      </c>
      <c r="L3317" s="192" t="s">
        <v>29797</v>
      </c>
    </row>
    <row r="3318" spans="1:12" ht="15" x14ac:dyDescent="0.25">
      <c r="A3318" s="189" t="s">
        <v>15861</v>
      </c>
      <c r="B3318" s="190" t="s">
        <v>19706</v>
      </c>
      <c r="C3318" s="190" t="s">
        <v>29797</v>
      </c>
      <c r="D3318" s="190" t="s">
        <v>29797</v>
      </c>
      <c r="E3318" s="190" t="s">
        <v>29797</v>
      </c>
      <c r="F3318" s="190" t="s">
        <v>29797</v>
      </c>
      <c r="G3318" s="190" t="s">
        <v>29797</v>
      </c>
      <c r="H3318" s="190" t="s">
        <v>29797</v>
      </c>
      <c r="I3318" s="190" t="s">
        <v>29797</v>
      </c>
      <c r="J3318" s="190" t="s">
        <v>29797</v>
      </c>
      <c r="K3318" s="190" t="s">
        <v>29797</v>
      </c>
      <c r="L3318" s="190" t="s">
        <v>29797</v>
      </c>
    </row>
    <row r="3319" spans="1:12" ht="15" x14ac:dyDescent="0.25">
      <c r="A3319" s="191" t="s">
        <v>24290</v>
      </c>
      <c r="B3319" s="192" t="s">
        <v>19707</v>
      </c>
      <c r="C3319" s="192" t="s">
        <v>29797</v>
      </c>
      <c r="D3319" s="192" t="s">
        <v>29797</v>
      </c>
      <c r="E3319" s="192" t="s">
        <v>29797</v>
      </c>
      <c r="F3319" s="192" t="s">
        <v>29797</v>
      </c>
      <c r="G3319" s="192" t="s">
        <v>29797</v>
      </c>
      <c r="H3319" s="192" t="s">
        <v>29797</v>
      </c>
      <c r="I3319" s="192" t="s">
        <v>29797</v>
      </c>
      <c r="J3319" s="192" t="s">
        <v>29797</v>
      </c>
      <c r="K3319" s="192" t="s">
        <v>29797</v>
      </c>
      <c r="L3319" s="192" t="s">
        <v>1438</v>
      </c>
    </row>
    <row r="3320" spans="1:12" ht="15" x14ac:dyDescent="0.25">
      <c r="A3320" s="189" t="s">
        <v>8910</v>
      </c>
      <c r="B3320" s="190" t="s">
        <v>5367</v>
      </c>
      <c r="C3320" s="190" t="s">
        <v>29797</v>
      </c>
      <c r="D3320" s="190" t="s">
        <v>29797</v>
      </c>
      <c r="E3320" s="190" t="s">
        <v>29797</v>
      </c>
      <c r="F3320" s="190" t="s">
        <v>29797</v>
      </c>
      <c r="G3320" s="190" t="s">
        <v>29797</v>
      </c>
      <c r="H3320" s="190" t="s">
        <v>32302</v>
      </c>
      <c r="I3320" s="190" t="s">
        <v>32303</v>
      </c>
      <c r="J3320" s="190" t="s">
        <v>30021</v>
      </c>
      <c r="K3320" s="190" t="s">
        <v>12016</v>
      </c>
      <c r="L3320" s="190" t="s">
        <v>1447</v>
      </c>
    </row>
    <row r="3321" spans="1:12" ht="15" x14ac:dyDescent="0.25">
      <c r="A3321" s="191" t="s">
        <v>15862</v>
      </c>
      <c r="B3321" s="192" t="s">
        <v>19708</v>
      </c>
      <c r="C3321" s="192" t="s">
        <v>29797</v>
      </c>
      <c r="D3321" s="192" t="s">
        <v>29797</v>
      </c>
      <c r="E3321" s="192" t="s">
        <v>29797</v>
      </c>
      <c r="F3321" s="192" t="s">
        <v>29797</v>
      </c>
      <c r="G3321" s="192" t="s">
        <v>29797</v>
      </c>
      <c r="H3321" s="192" t="s">
        <v>29797</v>
      </c>
      <c r="I3321" s="192" t="s">
        <v>29797</v>
      </c>
      <c r="J3321" s="192" t="s">
        <v>29797</v>
      </c>
      <c r="K3321" s="192" t="s">
        <v>29797</v>
      </c>
      <c r="L3321" s="192" t="s">
        <v>29797</v>
      </c>
    </row>
    <row r="3322" spans="1:12" ht="15" x14ac:dyDescent="0.25">
      <c r="A3322" s="189" t="s">
        <v>12798</v>
      </c>
      <c r="B3322" s="190" t="s">
        <v>12799</v>
      </c>
      <c r="C3322" s="190" t="s">
        <v>29797</v>
      </c>
      <c r="D3322" s="190" t="s">
        <v>29797</v>
      </c>
      <c r="E3322" s="190" t="s">
        <v>29797</v>
      </c>
      <c r="F3322" s="190" t="s">
        <v>29797</v>
      </c>
      <c r="G3322" s="190" t="s">
        <v>29797</v>
      </c>
      <c r="H3322" s="190" t="s">
        <v>29797</v>
      </c>
      <c r="I3322" s="190" t="s">
        <v>29797</v>
      </c>
      <c r="J3322" s="190" t="s">
        <v>29821</v>
      </c>
      <c r="K3322" s="190" t="s">
        <v>5062</v>
      </c>
      <c r="L3322" s="190" t="s">
        <v>1447</v>
      </c>
    </row>
    <row r="3323" spans="1:12" ht="15" x14ac:dyDescent="0.25">
      <c r="A3323" s="191" t="s">
        <v>12800</v>
      </c>
      <c r="B3323" s="192" t="s">
        <v>12801</v>
      </c>
      <c r="C3323" s="192" t="s">
        <v>29797</v>
      </c>
      <c r="D3323" s="192" t="s">
        <v>29797</v>
      </c>
      <c r="E3323" s="192" t="s">
        <v>29797</v>
      </c>
      <c r="F3323" s="192" t="s">
        <v>29797</v>
      </c>
      <c r="G3323" s="192" t="s">
        <v>29797</v>
      </c>
      <c r="H3323" s="192" t="s">
        <v>31482</v>
      </c>
      <c r="I3323" s="192" t="s">
        <v>31483</v>
      </c>
      <c r="J3323" s="192" t="s">
        <v>29821</v>
      </c>
      <c r="K3323" s="192" t="s">
        <v>5062</v>
      </c>
      <c r="L3323" s="192" t="s">
        <v>1447</v>
      </c>
    </row>
    <row r="3324" spans="1:12" ht="15" x14ac:dyDescent="0.25">
      <c r="A3324" s="189" t="s">
        <v>15863</v>
      </c>
      <c r="B3324" s="190" t="s">
        <v>24291</v>
      </c>
      <c r="C3324" s="190" t="s">
        <v>29797</v>
      </c>
      <c r="D3324" s="190" t="s">
        <v>29797</v>
      </c>
      <c r="E3324" s="190" t="s">
        <v>29797</v>
      </c>
      <c r="F3324" s="190" t="s">
        <v>29797</v>
      </c>
      <c r="G3324" s="190" t="s">
        <v>29797</v>
      </c>
      <c r="H3324" s="190" t="s">
        <v>31314</v>
      </c>
      <c r="I3324" s="190" t="s">
        <v>5062</v>
      </c>
      <c r="J3324" s="190" t="s">
        <v>29821</v>
      </c>
      <c r="K3324" s="190" t="s">
        <v>5062</v>
      </c>
      <c r="L3324" s="190" t="s">
        <v>1447</v>
      </c>
    </row>
    <row r="3325" spans="1:12" ht="15" x14ac:dyDescent="0.25">
      <c r="A3325" s="191" t="s">
        <v>24292</v>
      </c>
      <c r="B3325" s="192" t="s">
        <v>24293</v>
      </c>
      <c r="C3325" s="192" t="s">
        <v>29797</v>
      </c>
      <c r="D3325" s="192" t="s">
        <v>29797</v>
      </c>
      <c r="E3325" s="192" t="s">
        <v>29797</v>
      </c>
      <c r="F3325" s="192" t="s">
        <v>29797</v>
      </c>
      <c r="G3325" s="192" t="s">
        <v>29797</v>
      </c>
      <c r="H3325" s="192" t="s">
        <v>31445</v>
      </c>
      <c r="I3325" s="192" t="s">
        <v>31446</v>
      </c>
      <c r="J3325" s="192" t="s">
        <v>31325</v>
      </c>
      <c r="K3325" s="192" t="s">
        <v>5073</v>
      </c>
      <c r="L3325" s="192" t="s">
        <v>1447</v>
      </c>
    </row>
    <row r="3326" spans="1:12" ht="15" x14ac:dyDescent="0.25">
      <c r="A3326" s="189" t="s">
        <v>24294</v>
      </c>
      <c r="B3326" s="190" t="s">
        <v>24295</v>
      </c>
      <c r="C3326" s="190" t="s">
        <v>29797</v>
      </c>
      <c r="D3326" s="190" t="s">
        <v>29797</v>
      </c>
      <c r="E3326" s="190" t="s">
        <v>30188</v>
      </c>
      <c r="F3326" s="190" t="s">
        <v>29797</v>
      </c>
      <c r="G3326" s="190" t="s">
        <v>29797</v>
      </c>
      <c r="H3326" s="190" t="s">
        <v>31431</v>
      </c>
      <c r="I3326" s="190" t="s">
        <v>5073</v>
      </c>
      <c r="J3326" s="190" t="s">
        <v>31325</v>
      </c>
      <c r="K3326" s="190" t="s">
        <v>5073</v>
      </c>
      <c r="L3326" s="190" t="s">
        <v>1447</v>
      </c>
    </row>
    <row r="3327" spans="1:12" ht="15" x14ac:dyDescent="0.25">
      <c r="A3327" s="191" t="s">
        <v>8911</v>
      </c>
      <c r="B3327" s="192" t="s">
        <v>5368</v>
      </c>
      <c r="C3327" s="192" t="s">
        <v>29797</v>
      </c>
      <c r="D3327" s="192" t="s">
        <v>29797</v>
      </c>
      <c r="E3327" s="192" t="s">
        <v>29797</v>
      </c>
      <c r="F3327" s="192" t="s">
        <v>29797</v>
      </c>
      <c r="G3327" s="192" t="s">
        <v>29797</v>
      </c>
      <c r="H3327" s="192" t="s">
        <v>32304</v>
      </c>
      <c r="I3327" s="192" t="s">
        <v>32305</v>
      </c>
      <c r="J3327" s="192" t="s">
        <v>29872</v>
      </c>
      <c r="K3327" s="192" t="s">
        <v>12802</v>
      </c>
      <c r="L3327" s="192" t="s">
        <v>1447</v>
      </c>
    </row>
    <row r="3328" spans="1:12" ht="15" x14ac:dyDescent="0.25">
      <c r="A3328" s="189" t="s">
        <v>8912</v>
      </c>
      <c r="B3328" s="190" t="s">
        <v>5369</v>
      </c>
      <c r="C3328" s="190" t="s">
        <v>29797</v>
      </c>
      <c r="D3328" s="190" t="s">
        <v>29797</v>
      </c>
      <c r="E3328" s="190" t="s">
        <v>29797</v>
      </c>
      <c r="F3328" s="190" t="s">
        <v>29797</v>
      </c>
      <c r="G3328" s="190" t="s">
        <v>29797</v>
      </c>
      <c r="H3328" s="190" t="s">
        <v>32306</v>
      </c>
      <c r="I3328" s="190" t="s">
        <v>32307</v>
      </c>
      <c r="J3328" s="190" t="s">
        <v>29979</v>
      </c>
      <c r="K3328" s="190" t="s">
        <v>6308</v>
      </c>
      <c r="L3328" s="190" t="s">
        <v>1447</v>
      </c>
    </row>
    <row r="3329" spans="1:12" ht="15" x14ac:dyDescent="0.25">
      <c r="A3329" s="191" t="s">
        <v>8913</v>
      </c>
      <c r="B3329" s="192" t="s">
        <v>5370</v>
      </c>
      <c r="C3329" s="192" t="s">
        <v>29797</v>
      </c>
      <c r="D3329" s="192" t="s">
        <v>29797</v>
      </c>
      <c r="E3329" s="192" t="s">
        <v>29797</v>
      </c>
      <c r="F3329" s="192" t="s">
        <v>29797</v>
      </c>
      <c r="G3329" s="192" t="s">
        <v>29797</v>
      </c>
      <c r="H3329" s="192" t="s">
        <v>32308</v>
      </c>
      <c r="I3329" s="192" t="s">
        <v>32309</v>
      </c>
      <c r="J3329" s="192" t="s">
        <v>31325</v>
      </c>
      <c r="K3329" s="192" t="s">
        <v>5073</v>
      </c>
      <c r="L3329" s="192" t="s">
        <v>1447</v>
      </c>
    </row>
    <row r="3330" spans="1:12" ht="15" x14ac:dyDescent="0.25">
      <c r="A3330" s="189" t="s">
        <v>12803</v>
      </c>
      <c r="B3330" s="190" t="s">
        <v>12804</v>
      </c>
      <c r="C3330" s="190" t="s">
        <v>29797</v>
      </c>
      <c r="D3330" s="190" t="s">
        <v>29797</v>
      </c>
      <c r="E3330" s="190" t="s">
        <v>29797</v>
      </c>
      <c r="F3330" s="190" t="s">
        <v>29797</v>
      </c>
      <c r="G3330" s="190" t="s">
        <v>29797</v>
      </c>
      <c r="H3330" s="190" t="s">
        <v>31376</v>
      </c>
      <c r="I3330" s="190" t="s">
        <v>5062</v>
      </c>
      <c r="J3330" s="190" t="s">
        <v>29821</v>
      </c>
      <c r="K3330" s="190" t="s">
        <v>5062</v>
      </c>
      <c r="L3330" s="190" t="s">
        <v>1447</v>
      </c>
    </row>
    <row r="3331" spans="1:12" ht="15" x14ac:dyDescent="0.25">
      <c r="A3331" s="191" t="s">
        <v>12805</v>
      </c>
      <c r="B3331" s="192" t="s">
        <v>12806</v>
      </c>
      <c r="C3331" s="192" t="s">
        <v>29797</v>
      </c>
      <c r="D3331" s="192" t="s">
        <v>29797</v>
      </c>
      <c r="E3331" s="192" t="s">
        <v>29797</v>
      </c>
      <c r="F3331" s="192" t="s">
        <v>29797</v>
      </c>
      <c r="G3331" s="192" t="s">
        <v>29797</v>
      </c>
      <c r="H3331" s="192" t="s">
        <v>31390</v>
      </c>
      <c r="I3331" s="192" t="s">
        <v>14423</v>
      </c>
      <c r="J3331" s="192" t="s">
        <v>29821</v>
      </c>
      <c r="K3331" s="192" t="s">
        <v>5062</v>
      </c>
      <c r="L3331" s="192" t="s">
        <v>1447</v>
      </c>
    </row>
    <row r="3332" spans="1:12" ht="15" x14ac:dyDescent="0.25">
      <c r="A3332" s="189" t="s">
        <v>8914</v>
      </c>
      <c r="B3332" s="190" t="s">
        <v>5371</v>
      </c>
      <c r="C3332" s="190" t="s">
        <v>29797</v>
      </c>
      <c r="D3332" s="190" t="s">
        <v>29797</v>
      </c>
      <c r="E3332" s="190" t="s">
        <v>29797</v>
      </c>
      <c r="F3332" s="190" t="s">
        <v>29797</v>
      </c>
      <c r="G3332" s="190" t="s">
        <v>29797</v>
      </c>
      <c r="H3332" s="190" t="s">
        <v>31346</v>
      </c>
      <c r="I3332" s="190" t="s">
        <v>14442</v>
      </c>
      <c r="J3332" s="190" t="s">
        <v>29821</v>
      </c>
      <c r="K3332" s="190" t="s">
        <v>5062</v>
      </c>
      <c r="L3332" s="190" t="s">
        <v>1447</v>
      </c>
    </row>
    <row r="3333" spans="1:12" ht="15" x14ac:dyDescent="0.25">
      <c r="A3333" s="191" t="s">
        <v>15864</v>
      </c>
      <c r="B3333" s="192" t="s">
        <v>19709</v>
      </c>
      <c r="C3333" s="192" t="s">
        <v>29797</v>
      </c>
      <c r="D3333" s="192" t="s">
        <v>29797</v>
      </c>
      <c r="E3333" s="192" t="s">
        <v>29797</v>
      </c>
      <c r="F3333" s="192" t="s">
        <v>29797</v>
      </c>
      <c r="G3333" s="192" t="s">
        <v>29797</v>
      </c>
      <c r="H3333" s="192" t="s">
        <v>31376</v>
      </c>
      <c r="I3333" s="192" t="s">
        <v>5062</v>
      </c>
      <c r="J3333" s="192" t="s">
        <v>29821</v>
      </c>
      <c r="K3333" s="192" t="s">
        <v>5062</v>
      </c>
      <c r="L3333" s="192" t="s">
        <v>1447</v>
      </c>
    </row>
    <row r="3334" spans="1:12" ht="15" x14ac:dyDescent="0.25">
      <c r="A3334" s="189" t="s">
        <v>24296</v>
      </c>
      <c r="B3334" s="190" t="s">
        <v>24297</v>
      </c>
      <c r="C3334" s="190" t="s">
        <v>29797</v>
      </c>
      <c r="D3334" s="190" t="s">
        <v>29797</v>
      </c>
      <c r="E3334" s="190" t="s">
        <v>29797</v>
      </c>
      <c r="F3334" s="190" t="s">
        <v>29797</v>
      </c>
      <c r="G3334" s="190" t="s">
        <v>29797</v>
      </c>
      <c r="H3334" s="190" t="s">
        <v>31455</v>
      </c>
      <c r="I3334" s="190" t="s">
        <v>30567</v>
      </c>
      <c r="J3334" s="190" t="s">
        <v>29821</v>
      </c>
      <c r="K3334" s="190" t="s">
        <v>5062</v>
      </c>
      <c r="L3334" s="190" t="s">
        <v>1447</v>
      </c>
    </row>
    <row r="3335" spans="1:12" ht="15" x14ac:dyDescent="0.25">
      <c r="A3335" s="191" t="s">
        <v>12807</v>
      </c>
      <c r="B3335" s="192" t="s">
        <v>12808</v>
      </c>
      <c r="C3335" s="192" t="s">
        <v>29797</v>
      </c>
      <c r="D3335" s="192" t="s">
        <v>29797</v>
      </c>
      <c r="E3335" s="192" t="s">
        <v>29797</v>
      </c>
      <c r="F3335" s="192" t="s">
        <v>29797</v>
      </c>
      <c r="G3335" s="192" t="s">
        <v>29797</v>
      </c>
      <c r="H3335" s="192" t="s">
        <v>31374</v>
      </c>
      <c r="I3335" s="192" t="s">
        <v>30278</v>
      </c>
      <c r="J3335" s="192" t="s">
        <v>29821</v>
      </c>
      <c r="K3335" s="192" t="s">
        <v>5062</v>
      </c>
      <c r="L3335" s="192" t="s">
        <v>1447</v>
      </c>
    </row>
    <row r="3336" spans="1:12" ht="15" x14ac:dyDescent="0.25">
      <c r="A3336" s="189" t="s">
        <v>8915</v>
      </c>
      <c r="B3336" s="190" t="s">
        <v>5372</v>
      </c>
      <c r="C3336" s="190" t="s">
        <v>29797</v>
      </c>
      <c r="D3336" s="190" t="s">
        <v>29797</v>
      </c>
      <c r="E3336" s="190" t="s">
        <v>29797</v>
      </c>
      <c r="F3336" s="190" t="s">
        <v>29797</v>
      </c>
      <c r="G3336" s="190" t="s">
        <v>29797</v>
      </c>
      <c r="H3336" s="190" t="s">
        <v>29797</v>
      </c>
      <c r="I3336" s="190" t="s">
        <v>29797</v>
      </c>
      <c r="J3336" s="190" t="s">
        <v>29797</v>
      </c>
      <c r="K3336" s="190" t="s">
        <v>29797</v>
      </c>
      <c r="L3336" s="190" t="s">
        <v>29797</v>
      </c>
    </row>
    <row r="3337" spans="1:12" ht="15" x14ac:dyDescent="0.25">
      <c r="A3337" s="191" t="s">
        <v>24298</v>
      </c>
      <c r="B3337" s="192" t="s">
        <v>24299</v>
      </c>
      <c r="C3337" s="192" t="s">
        <v>29797</v>
      </c>
      <c r="D3337" s="192" t="s">
        <v>29797</v>
      </c>
      <c r="E3337" s="192" t="s">
        <v>30189</v>
      </c>
      <c r="F3337" s="192" t="s">
        <v>29797</v>
      </c>
      <c r="G3337" s="192" t="s">
        <v>29797</v>
      </c>
      <c r="H3337" s="192" t="s">
        <v>31521</v>
      </c>
      <c r="I3337" s="192" t="s">
        <v>30455</v>
      </c>
      <c r="J3337" s="192" t="s">
        <v>29870</v>
      </c>
      <c r="K3337" s="192" t="s">
        <v>8069</v>
      </c>
      <c r="L3337" s="192" t="s">
        <v>1447</v>
      </c>
    </row>
    <row r="3338" spans="1:12" ht="15" x14ac:dyDescent="0.25">
      <c r="A3338" s="189" t="s">
        <v>24300</v>
      </c>
      <c r="B3338" s="190" t="s">
        <v>24301</v>
      </c>
      <c r="C3338" s="190" t="s">
        <v>29797</v>
      </c>
      <c r="D3338" s="190" t="s">
        <v>29797</v>
      </c>
      <c r="E3338" s="190" t="s">
        <v>29797</v>
      </c>
      <c r="F3338" s="190" t="s">
        <v>29797</v>
      </c>
      <c r="G3338" s="190" t="s">
        <v>29797</v>
      </c>
      <c r="H3338" s="190" t="s">
        <v>29797</v>
      </c>
      <c r="I3338" s="190" t="s">
        <v>29797</v>
      </c>
      <c r="J3338" s="190" t="s">
        <v>29797</v>
      </c>
      <c r="K3338" s="190" t="s">
        <v>29797</v>
      </c>
      <c r="L3338" s="190" t="s">
        <v>29797</v>
      </c>
    </row>
    <row r="3339" spans="1:12" ht="15" x14ac:dyDescent="0.25">
      <c r="A3339" s="191" t="s">
        <v>8916</v>
      </c>
      <c r="B3339" s="192" t="s">
        <v>5373</v>
      </c>
      <c r="C3339" s="192" t="s">
        <v>29801</v>
      </c>
      <c r="D3339" s="192" t="s">
        <v>29797</v>
      </c>
      <c r="E3339" s="192" t="s">
        <v>30190</v>
      </c>
      <c r="F3339" s="192" t="s">
        <v>29797</v>
      </c>
      <c r="G3339" s="192" t="s">
        <v>29797</v>
      </c>
      <c r="H3339" s="192" t="s">
        <v>31307</v>
      </c>
      <c r="I3339" s="192" t="s">
        <v>5062</v>
      </c>
      <c r="J3339" s="192" t="s">
        <v>29821</v>
      </c>
      <c r="K3339" s="192" t="s">
        <v>5062</v>
      </c>
      <c r="L3339" s="192" t="s">
        <v>1447</v>
      </c>
    </row>
    <row r="3340" spans="1:12" ht="15" x14ac:dyDescent="0.25">
      <c r="A3340" s="189" t="s">
        <v>24302</v>
      </c>
      <c r="B3340" s="190" t="s">
        <v>24303</v>
      </c>
      <c r="C3340" s="190" t="s">
        <v>29797</v>
      </c>
      <c r="D3340" s="190" t="s">
        <v>29797</v>
      </c>
      <c r="E3340" s="190" t="s">
        <v>29797</v>
      </c>
      <c r="F3340" s="190" t="s">
        <v>29797</v>
      </c>
      <c r="G3340" s="190" t="s">
        <v>29797</v>
      </c>
      <c r="H3340" s="190" t="s">
        <v>31395</v>
      </c>
      <c r="I3340" s="190" t="s">
        <v>31396</v>
      </c>
      <c r="J3340" s="190" t="s">
        <v>29821</v>
      </c>
      <c r="K3340" s="190" t="s">
        <v>5062</v>
      </c>
      <c r="L3340" s="190" t="s">
        <v>1447</v>
      </c>
    </row>
    <row r="3341" spans="1:12" ht="15" x14ac:dyDescent="0.25">
      <c r="A3341" s="191" t="s">
        <v>15865</v>
      </c>
      <c r="B3341" s="192" t="s">
        <v>19710</v>
      </c>
      <c r="C3341" s="192" t="s">
        <v>29797</v>
      </c>
      <c r="D3341" s="192" t="s">
        <v>29797</v>
      </c>
      <c r="E3341" s="192" t="s">
        <v>29797</v>
      </c>
      <c r="F3341" s="192" t="s">
        <v>29797</v>
      </c>
      <c r="G3341" s="192" t="s">
        <v>29797</v>
      </c>
      <c r="H3341" s="192" t="s">
        <v>31809</v>
      </c>
      <c r="I3341" s="192" t="s">
        <v>5073</v>
      </c>
      <c r="J3341" s="192" t="s">
        <v>31325</v>
      </c>
      <c r="K3341" s="192" t="s">
        <v>5073</v>
      </c>
      <c r="L3341" s="192" t="s">
        <v>1447</v>
      </c>
    </row>
    <row r="3342" spans="1:12" ht="15" x14ac:dyDescent="0.25">
      <c r="A3342" s="189" t="s">
        <v>12809</v>
      </c>
      <c r="B3342" s="190" t="s">
        <v>12810</v>
      </c>
      <c r="C3342" s="190" t="s">
        <v>29797</v>
      </c>
      <c r="D3342" s="190" t="s">
        <v>29797</v>
      </c>
      <c r="E3342" s="190" t="s">
        <v>29797</v>
      </c>
      <c r="F3342" s="190" t="s">
        <v>29797</v>
      </c>
      <c r="G3342" s="190" t="s">
        <v>29797</v>
      </c>
      <c r="H3342" s="190" t="s">
        <v>31589</v>
      </c>
      <c r="I3342" s="190" t="s">
        <v>31438</v>
      </c>
      <c r="J3342" s="190" t="s">
        <v>31325</v>
      </c>
      <c r="K3342" s="190" t="s">
        <v>5073</v>
      </c>
      <c r="L3342" s="190" t="s">
        <v>1447</v>
      </c>
    </row>
    <row r="3343" spans="1:12" ht="15" x14ac:dyDescent="0.25">
      <c r="A3343" s="191" t="s">
        <v>8917</v>
      </c>
      <c r="B3343" s="192" t="s">
        <v>5374</v>
      </c>
      <c r="C3343" s="192" t="s">
        <v>29797</v>
      </c>
      <c r="D3343" s="192" t="s">
        <v>29797</v>
      </c>
      <c r="E3343" s="192" t="s">
        <v>29797</v>
      </c>
      <c r="F3343" s="192" t="s">
        <v>29797</v>
      </c>
      <c r="G3343" s="192" t="s">
        <v>29797</v>
      </c>
      <c r="H3343" s="192" t="s">
        <v>32310</v>
      </c>
      <c r="I3343" s="192" t="s">
        <v>31527</v>
      </c>
      <c r="J3343" s="192" t="s">
        <v>31528</v>
      </c>
      <c r="K3343" s="192" t="s">
        <v>10363</v>
      </c>
      <c r="L3343" s="192" t="s">
        <v>1447</v>
      </c>
    </row>
    <row r="3344" spans="1:12" ht="15" x14ac:dyDescent="0.25">
      <c r="A3344" s="189" t="s">
        <v>8918</v>
      </c>
      <c r="B3344" s="190" t="s">
        <v>5375</v>
      </c>
      <c r="C3344" s="190" t="s">
        <v>29797</v>
      </c>
      <c r="D3344" s="190" t="s">
        <v>29797</v>
      </c>
      <c r="E3344" s="190" t="s">
        <v>29797</v>
      </c>
      <c r="F3344" s="190" t="s">
        <v>29797</v>
      </c>
      <c r="G3344" s="190" t="s">
        <v>29797</v>
      </c>
      <c r="H3344" s="190" t="s">
        <v>32311</v>
      </c>
      <c r="I3344" s="190" t="s">
        <v>32312</v>
      </c>
      <c r="J3344" s="190" t="s">
        <v>31325</v>
      </c>
      <c r="K3344" s="190" t="s">
        <v>5073</v>
      </c>
      <c r="L3344" s="190" t="s">
        <v>1447</v>
      </c>
    </row>
    <row r="3345" spans="1:12" ht="15" x14ac:dyDescent="0.25">
      <c r="A3345" s="191" t="s">
        <v>12811</v>
      </c>
      <c r="B3345" s="192" t="s">
        <v>12812</v>
      </c>
      <c r="C3345" s="192" t="s">
        <v>29797</v>
      </c>
      <c r="D3345" s="192" t="s">
        <v>29797</v>
      </c>
      <c r="E3345" s="192" t="s">
        <v>29797</v>
      </c>
      <c r="F3345" s="192" t="s">
        <v>29797</v>
      </c>
      <c r="G3345" s="192" t="s">
        <v>29797</v>
      </c>
      <c r="H3345" s="192" t="s">
        <v>32294</v>
      </c>
      <c r="I3345" s="192" t="s">
        <v>32295</v>
      </c>
      <c r="J3345" s="192" t="s">
        <v>29821</v>
      </c>
      <c r="K3345" s="192" t="s">
        <v>5062</v>
      </c>
      <c r="L3345" s="192" t="s">
        <v>1447</v>
      </c>
    </row>
    <row r="3346" spans="1:12" ht="15" x14ac:dyDescent="0.25">
      <c r="A3346" s="189" t="s">
        <v>8919</v>
      </c>
      <c r="B3346" s="190" t="s">
        <v>5376</v>
      </c>
      <c r="C3346" s="190" t="s">
        <v>29797</v>
      </c>
      <c r="D3346" s="190" t="s">
        <v>29797</v>
      </c>
      <c r="E3346" s="190" t="s">
        <v>29797</v>
      </c>
      <c r="F3346" s="190" t="s">
        <v>29797</v>
      </c>
      <c r="G3346" s="190" t="s">
        <v>29797</v>
      </c>
      <c r="H3346" s="190" t="s">
        <v>31337</v>
      </c>
      <c r="I3346" s="190" t="s">
        <v>31338</v>
      </c>
      <c r="J3346" s="190" t="s">
        <v>29821</v>
      </c>
      <c r="K3346" s="190" t="s">
        <v>5062</v>
      </c>
      <c r="L3346" s="190" t="s">
        <v>1447</v>
      </c>
    </row>
    <row r="3347" spans="1:12" ht="15" x14ac:dyDescent="0.25">
      <c r="A3347" s="191" t="s">
        <v>14463</v>
      </c>
      <c r="B3347" s="192" t="s">
        <v>24304</v>
      </c>
      <c r="C3347" s="192" t="s">
        <v>29797</v>
      </c>
      <c r="D3347" s="192" t="s">
        <v>29797</v>
      </c>
      <c r="E3347" s="192" t="s">
        <v>29797</v>
      </c>
      <c r="F3347" s="192" t="s">
        <v>29797</v>
      </c>
      <c r="G3347" s="192" t="s">
        <v>29797</v>
      </c>
      <c r="H3347" s="192" t="s">
        <v>31603</v>
      </c>
      <c r="I3347" s="192" t="s">
        <v>31604</v>
      </c>
      <c r="J3347" s="192" t="s">
        <v>29821</v>
      </c>
      <c r="K3347" s="192" t="s">
        <v>5062</v>
      </c>
      <c r="L3347" s="192" t="s">
        <v>1447</v>
      </c>
    </row>
    <row r="3348" spans="1:12" ht="15" x14ac:dyDescent="0.25">
      <c r="A3348" s="189" t="s">
        <v>24305</v>
      </c>
      <c r="B3348" s="190" t="s">
        <v>24306</v>
      </c>
      <c r="C3348" s="190" t="s">
        <v>29797</v>
      </c>
      <c r="D3348" s="190" t="s">
        <v>29797</v>
      </c>
      <c r="E3348" s="190" t="s">
        <v>30191</v>
      </c>
      <c r="F3348" s="190" t="s">
        <v>29797</v>
      </c>
      <c r="G3348" s="190" t="s">
        <v>29797</v>
      </c>
      <c r="H3348" s="190" t="s">
        <v>31380</v>
      </c>
      <c r="I3348" s="190" t="s">
        <v>31381</v>
      </c>
      <c r="J3348" s="190" t="s">
        <v>29821</v>
      </c>
      <c r="K3348" s="190" t="s">
        <v>5062</v>
      </c>
      <c r="L3348" s="190" t="s">
        <v>1447</v>
      </c>
    </row>
    <row r="3349" spans="1:12" ht="15" x14ac:dyDescent="0.25">
      <c r="A3349" s="191" t="s">
        <v>14453</v>
      </c>
      <c r="B3349" s="192" t="s">
        <v>14454</v>
      </c>
      <c r="C3349" s="192" t="s">
        <v>29797</v>
      </c>
      <c r="D3349" s="192" t="s">
        <v>29797</v>
      </c>
      <c r="E3349" s="192" t="s">
        <v>29797</v>
      </c>
      <c r="F3349" s="192" t="s">
        <v>29797</v>
      </c>
      <c r="G3349" s="192" t="s">
        <v>29797</v>
      </c>
      <c r="H3349" s="192" t="s">
        <v>29797</v>
      </c>
      <c r="I3349" s="192" t="s">
        <v>29797</v>
      </c>
      <c r="J3349" s="192" t="s">
        <v>29797</v>
      </c>
      <c r="K3349" s="192" t="s">
        <v>29797</v>
      </c>
      <c r="L3349" s="192" t="s">
        <v>29797</v>
      </c>
    </row>
    <row r="3350" spans="1:12" ht="15" x14ac:dyDescent="0.25">
      <c r="A3350" s="189" t="s">
        <v>8920</v>
      </c>
      <c r="B3350" s="190" t="s">
        <v>5377</v>
      </c>
      <c r="C3350" s="190" t="s">
        <v>29797</v>
      </c>
      <c r="D3350" s="190" t="s">
        <v>29797</v>
      </c>
      <c r="E3350" s="190" t="s">
        <v>29797</v>
      </c>
      <c r="F3350" s="190" t="s">
        <v>29797</v>
      </c>
      <c r="G3350" s="190" t="s">
        <v>29797</v>
      </c>
      <c r="H3350" s="190" t="s">
        <v>31598</v>
      </c>
      <c r="I3350" s="190" t="s">
        <v>31599</v>
      </c>
      <c r="J3350" s="190" t="s">
        <v>29821</v>
      </c>
      <c r="K3350" s="190" t="s">
        <v>5062</v>
      </c>
      <c r="L3350" s="190" t="s">
        <v>1447</v>
      </c>
    </row>
    <row r="3351" spans="1:12" ht="15" x14ac:dyDescent="0.25">
      <c r="A3351" s="191" t="s">
        <v>12813</v>
      </c>
      <c r="B3351" s="192" t="s">
        <v>12814</v>
      </c>
      <c r="C3351" s="192" t="s">
        <v>29797</v>
      </c>
      <c r="D3351" s="192" t="s">
        <v>29797</v>
      </c>
      <c r="E3351" s="192" t="s">
        <v>29797</v>
      </c>
      <c r="F3351" s="192" t="s">
        <v>29797</v>
      </c>
      <c r="G3351" s="192" t="s">
        <v>29797</v>
      </c>
      <c r="H3351" s="192" t="s">
        <v>29797</v>
      </c>
      <c r="I3351" s="192" t="s">
        <v>29797</v>
      </c>
      <c r="J3351" s="192" t="s">
        <v>31325</v>
      </c>
      <c r="K3351" s="192" t="s">
        <v>5073</v>
      </c>
      <c r="L3351" s="192" t="s">
        <v>1447</v>
      </c>
    </row>
    <row r="3352" spans="1:12" ht="15" x14ac:dyDescent="0.25">
      <c r="A3352" s="189" t="s">
        <v>8921</v>
      </c>
      <c r="B3352" s="190" t="s">
        <v>5378</v>
      </c>
      <c r="C3352" s="190" t="s">
        <v>29797</v>
      </c>
      <c r="D3352" s="190" t="s">
        <v>29797</v>
      </c>
      <c r="E3352" s="190" t="s">
        <v>29797</v>
      </c>
      <c r="F3352" s="190" t="s">
        <v>29797</v>
      </c>
      <c r="G3352" s="190" t="s">
        <v>29797</v>
      </c>
      <c r="H3352" s="190" t="s">
        <v>31407</v>
      </c>
      <c r="I3352" s="190" t="s">
        <v>31408</v>
      </c>
      <c r="J3352" s="190" t="s">
        <v>29821</v>
      </c>
      <c r="K3352" s="190" t="s">
        <v>5062</v>
      </c>
      <c r="L3352" s="190" t="s">
        <v>1447</v>
      </c>
    </row>
    <row r="3353" spans="1:12" ht="15" x14ac:dyDescent="0.25">
      <c r="A3353" s="191" t="s">
        <v>8922</v>
      </c>
      <c r="B3353" s="192" t="s">
        <v>5379</v>
      </c>
      <c r="C3353" s="192" t="s">
        <v>29797</v>
      </c>
      <c r="D3353" s="192" t="s">
        <v>29797</v>
      </c>
      <c r="E3353" s="192" t="s">
        <v>29797</v>
      </c>
      <c r="F3353" s="192" t="s">
        <v>29797</v>
      </c>
      <c r="G3353" s="192" t="s">
        <v>29797</v>
      </c>
      <c r="H3353" s="192" t="s">
        <v>31307</v>
      </c>
      <c r="I3353" s="192" t="s">
        <v>5062</v>
      </c>
      <c r="J3353" s="192" t="s">
        <v>29821</v>
      </c>
      <c r="K3353" s="192" t="s">
        <v>5062</v>
      </c>
      <c r="L3353" s="192" t="s">
        <v>1447</v>
      </c>
    </row>
    <row r="3354" spans="1:12" ht="15" x14ac:dyDescent="0.25">
      <c r="A3354" s="189" t="s">
        <v>12815</v>
      </c>
      <c r="B3354" s="190" t="s">
        <v>12816</v>
      </c>
      <c r="C3354" s="190" t="s">
        <v>29797</v>
      </c>
      <c r="D3354" s="190" t="s">
        <v>29797</v>
      </c>
      <c r="E3354" s="190" t="s">
        <v>29797</v>
      </c>
      <c r="F3354" s="190" t="s">
        <v>29797</v>
      </c>
      <c r="G3354" s="190" t="s">
        <v>29797</v>
      </c>
      <c r="H3354" s="190" t="s">
        <v>31307</v>
      </c>
      <c r="I3354" s="190" t="s">
        <v>5062</v>
      </c>
      <c r="J3354" s="190" t="s">
        <v>29821</v>
      </c>
      <c r="K3354" s="190" t="s">
        <v>5062</v>
      </c>
      <c r="L3354" s="190" t="s">
        <v>1447</v>
      </c>
    </row>
    <row r="3355" spans="1:12" ht="15" x14ac:dyDescent="0.25">
      <c r="A3355" s="191" t="s">
        <v>24307</v>
      </c>
      <c r="B3355" s="192" t="s">
        <v>24308</v>
      </c>
      <c r="C3355" s="192" t="s">
        <v>29797</v>
      </c>
      <c r="D3355" s="192" t="s">
        <v>29797</v>
      </c>
      <c r="E3355" s="192" t="s">
        <v>29797</v>
      </c>
      <c r="F3355" s="192" t="s">
        <v>29797</v>
      </c>
      <c r="G3355" s="192" t="s">
        <v>29797</v>
      </c>
      <c r="H3355" s="192" t="s">
        <v>31402</v>
      </c>
      <c r="I3355" s="192" t="s">
        <v>31403</v>
      </c>
      <c r="J3355" s="192" t="s">
        <v>29821</v>
      </c>
      <c r="K3355" s="192" t="s">
        <v>5062</v>
      </c>
      <c r="L3355" s="192" t="s">
        <v>1447</v>
      </c>
    </row>
    <row r="3356" spans="1:12" ht="15" x14ac:dyDescent="0.25">
      <c r="A3356" s="189" t="s">
        <v>12817</v>
      </c>
      <c r="B3356" s="190" t="s">
        <v>12818</v>
      </c>
      <c r="C3356" s="190" t="s">
        <v>29797</v>
      </c>
      <c r="D3356" s="190" t="s">
        <v>29797</v>
      </c>
      <c r="E3356" s="190" t="s">
        <v>29797</v>
      </c>
      <c r="F3356" s="190" t="s">
        <v>29797</v>
      </c>
      <c r="G3356" s="190" t="s">
        <v>29797</v>
      </c>
      <c r="H3356" s="190" t="s">
        <v>31312</v>
      </c>
      <c r="I3356" s="190" t="s">
        <v>31313</v>
      </c>
      <c r="J3356" s="190" t="s">
        <v>29821</v>
      </c>
      <c r="K3356" s="190" t="s">
        <v>5062</v>
      </c>
      <c r="L3356" s="190" t="s">
        <v>1447</v>
      </c>
    </row>
    <row r="3357" spans="1:12" ht="15" x14ac:dyDescent="0.25">
      <c r="A3357" s="191" t="s">
        <v>12819</v>
      </c>
      <c r="B3357" s="192" t="s">
        <v>12820</v>
      </c>
      <c r="C3357" s="192" t="s">
        <v>29797</v>
      </c>
      <c r="D3357" s="192" t="s">
        <v>29797</v>
      </c>
      <c r="E3357" s="192" t="s">
        <v>29797</v>
      </c>
      <c r="F3357" s="192" t="s">
        <v>29797</v>
      </c>
      <c r="G3357" s="192" t="s">
        <v>29797</v>
      </c>
      <c r="H3357" s="192" t="s">
        <v>31395</v>
      </c>
      <c r="I3357" s="192" t="s">
        <v>31396</v>
      </c>
      <c r="J3357" s="192" t="s">
        <v>29821</v>
      </c>
      <c r="K3357" s="192" t="s">
        <v>5062</v>
      </c>
      <c r="L3357" s="192" t="s">
        <v>1447</v>
      </c>
    </row>
    <row r="3358" spans="1:12" ht="15" x14ac:dyDescent="0.25">
      <c r="A3358" s="189" t="s">
        <v>8923</v>
      </c>
      <c r="B3358" s="190" t="s">
        <v>5380</v>
      </c>
      <c r="C3358" s="190" t="s">
        <v>29797</v>
      </c>
      <c r="D3358" s="190" t="s">
        <v>29797</v>
      </c>
      <c r="E3358" s="190" t="s">
        <v>29797</v>
      </c>
      <c r="F3358" s="190" t="s">
        <v>29797</v>
      </c>
      <c r="G3358" s="190" t="s">
        <v>29797</v>
      </c>
      <c r="H3358" s="190" t="s">
        <v>32313</v>
      </c>
      <c r="I3358" s="190" t="s">
        <v>7431</v>
      </c>
      <c r="J3358" s="190" t="s">
        <v>29815</v>
      </c>
      <c r="K3358" s="190" t="s">
        <v>7431</v>
      </c>
      <c r="L3358" s="190" t="s">
        <v>1447</v>
      </c>
    </row>
    <row r="3359" spans="1:12" ht="15" x14ac:dyDescent="0.25">
      <c r="A3359" s="191" t="s">
        <v>15866</v>
      </c>
      <c r="B3359" s="192" t="s">
        <v>19711</v>
      </c>
      <c r="C3359" s="192" t="s">
        <v>29797</v>
      </c>
      <c r="D3359" s="192" t="s">
        <v>29797</v>
      </c>
      <c r="E3359" s="192" t="s">
        <v>29797</v>
      </c>
      <c r="F3359" s="192" t="s">
        <v>29797</v>
      </c>
      <c r="G3359" s="192" t="s">
        <v>29797</v>
      </c>
      <c r="H3359" s="192" t="s">
        <v>31511</v>
      </c>
      <c r="I3359" s="192" t="s">
        <v>31512</v>
      </c>
      <c r="J3359" s="192" t="s">
        <v>29821</v>
      </c>
      <c r="K3359" s="192" t="s">
        <v>5062</v>
      </c>
      <c r="L3359" s="192" t="s">
        <v>1447</v>
      </c>
    </row>
    <row r="3360" spans="1:12" ht="15" x14ac:dyDescent="0.25">
      <c r="A3360" s="189" t="s">
        <v>12821</v>
      </c>
      <c r="B3360" s="190" t="s">
        <v>12822</v>
      </c>
      <c r="C3360" s="190" t="s">
        <v>29797</v>
      </c>
      <c r="D3360" s="190" t="s">
        <v>29797</v>
      </c>
      <c r="E3360" s="190" t="s">
        <v>29797</v>
      </c>
      <c r="F3360" s="190" t="s">
        <v>29797</v>
      </c>
      <c r="G3360" s="190" t="s">
        <v>29797</v>
      </c>
      <c r="H3360" s="190" t="s">
        <v>31511</v>
      </c>
      <c r="I3360" s="190" t="s">
        <v>31512</v>
      </c>
      <c r="J3360" s="190" t="s">
        <v>29821</v>
      </c>
      <c r="K3360" s="190" t="s">
        <v>5062</v>
      </c>
      <c r="L3360" s="190" t="s">
        <v>1447</v>
      </c>
    </row>
    <row r="3361" spans="1:12" ht="15" x14ac:dyDescent="0.25">
      <c r="A3361" s="191" t="s">
        <v>12823</v>
      </c>
      <c r="B3361" s="192" t="s">
        <v>12824</v>
      </c>
      <c r="C3361" s="192" t="s">
        <v>29797</v>
      </c>
      <c r="D3361" s="192" t="s">
        <v>29797</v>
      </c>
      <c r="E3361" s="192" t="s">
        <v>29797</v>
      </c>
      <c r="F3361" s="192" t="s">
        <v>29797</v>
      </c>
      <c r="G3361" s="192" t="s">
        <v>29797</v>
      </c>
      <c r="H3361" s="192" t="s">
        <v>31455</v>
      </c>
      <c r="I3361" s="192" t="s">
        <v>30567</v>
      </c>
      <c r="J3361" s="192" t="s">
        <v>29821</v>
      </c>
      <c r="K3361" s="192" t="s">
        <v>5062</v>
      </c>
      <c r="L3361" s="192" t="s">
        <v>1447</v>
      </c>
    </row>
    <row r="3362" spans="1:12" ht="15" x14ac:dyDescent="0.25">
      <c r="A3362" s="189" t="s">
        <v>15867</v>
      </c>
      <c r="B3362" s="190" t="s">
        <v>19712</v>
      </c>
      <c r="C3362" s="190" t="s">
        <v>29812</v>
      </c>
      <c r="D3362" s="190" t="s">
        <v>29824</v>
      </c>
      <c r="E3362" s="190" t="s">
        <v>30192</v>
      </c>
      <c r="F3362" s="190" t="s">
        <v>29959</v>
      </c>
      <c r="G3362" s="190" t="s">
        <v>29797</v>
      </c>
      <c r="H3362" s="190" t="s">
        <v>31573</v>
      </c>
      <c r="I3362" s="190" t="s">
        <v>31574</v>
      </c>
      <c r="J3362" s="190" t="s">
        <v>29821</v>
      </c>
      <c r="K3362" s="190" t="s">
        <v>5062</v>
      </c>
      <c r="L3362" s="190" t="s">
        <v>1447</v>
      </c>
    </row>
    <row r="3363" spans="1:12" ht="15" x14ac:dyDescent="0.25">
      <c r="A3363" s="191" t="s">
        <v>12825</v>
      </c>
      <c r="B3363" s="192" t="s">
        <v>12826</v>
      </c>
      <c r="C3363" s="192" t="s">
        <v>29797</v>
      </c>
      <c r="D3363" s="192" t="s">
        <v>29797</v>
      </c>
      <c r="E3363" s="192" t="s">
        <v>29797</v>
      </c>
      <c r="F3363" s="192" t="s">
        <v>29797</v>
      </c>
      <c r="G3363" s="192" t="s">
        <v>29797</v>
      </c>
      <c r="H3363" s="192" t="s">
        <v>31511</v>
      </c>
      <c r="I3363" s="192" t="s">
        <v>31512</v>
      </c>
      <c r="J3363" s="192" t="s">
        <v>29821</v>
      </c>
      <c r="K3363" s="192" t="s">
        <v>5062</v>
      </c>
      <c r="L3363" s="192" t="s">
        <v>1447</v>
      </c>
    </row>
    <row r="3364" spans="1:12" ht="15" x14ac:dyDescent="0.25">
      <c r="A3364" s="189" t="s">
        <v>12827</v>
      </c>
      <c r="B3364" s="190" t="s">
        <v>12828</v>
      </c>
      <c r="C3364" s="190" t="s">
        <v>29797</v>
      </c>
      <c r="D3364" s="190" t="s">
        <v>29797</v>
      </c>
      <c r="E3364" s="190" t="s">
        <v>29797</v>
      </c>
      <c r="F3364" s="190" t="s">
        <v>29797</v>
      </c>
      <c r="G3364" s="190" t="s">
        <v>29797</v>
      </c>
      <c r="H3364" s="190" t="s">
        <v>29797</v>
      </c>
      <c r="I3364" s="190" t="s">
        <v>29797</v>
      </c>
      <c r="J3364" s="190" t="s">
        <v>31325</v>
      </c>
      <c r="K3364" s="190" t="s">
        <v>5073</v>
      </c>
      <c r="L3364" s="190" t="s">
        <v>1447</v>
      </c>
    </row>
    <row r="3365" spans="1:12" ht="15" x14ac:dyDescent="0.25">
      <c r="A3365" s="191" t="s">
        <v>24309</v>
      </c>
      <c r="B3365" s="192" t="s">
        <v>24310</v>
      </c>
      <c r="C3365" s="192" t="s">
        <v>29797</v>
      </c>
      <c r="D3365" s="192" t="s">
        <v>29797</v>
      </c>
      <c r="E3365" s="192" t="s">
        <v>29797</v>
      </c>
      <c r="F3365" s="192" t="s">
        <v>29797</v>
      </c>
      <c r="G3365" s="192" t="s">
        <v>29797</v>
      </c>
      <c r="H3365" s="192" t="s">
        <v>32108</v>
      </c>
      <c r="I3365" s="192" t="s">
        <v>32109</v>
      </c>
      <c r="J3365" s="192" t="s">
        <v>31325</v>
      </c>
      <c r="K3365" s="192" t="s">
        <v>5073</v>
      </c>
      <c r="L3365" s="192" t="s">
        <v>1447</v>
      </c>
    </row>
    <row r="3366" spans="1:12" ht="15" x14ac:dyDescent="0.25">
      <c r="A3366" s="189" t="s">
        <v>15868</v>
      </c>
      <c r="B3366" s="190" t="s">
        <v>19713</v>
      </c>
      <c r="C3366" s="190" t="s">
        <v>29797</v>
      </c>
      <c r="D3366" s="190" t="s">
        <v>29797</v>
      </c>
      <c r="E3366" s="190" t="s">
        <v>29797</v>
      </c>
      <c r="F3366" s="190" t="s">
        <v>29797</v>
      </c>
      <c r="G3366" s="190" t="s">
        <v>29797</v>
      </c>
      <c r="H3366" s="190" t="s">
        <v>31344</v>
      </c>
      <c r="I3366" s="190" t="s">
        <v>30059</v>
      </c>
      <c r="J3366" s="190" t="s">
        <v>29821</v>
      </c>
      <c r="K3366" s="190" t="s">
        <v>5062</v>
      </c>
      <c r="L3366" s="190" t="s">
        <v>1447</v>
      </c>
    </row>
    <row r="3367" spans="1:12" ht="15" x14ac:dyDescent="0.25">
      <c r="A3367" s="191" t="s">
        <v>15869</v>
      </c>
      <c r="B3367" s="192" t="s">
        <v>19714</v>
      </c>
      <c r="C3367" s="192" t="s">
        <v>29797</v>
      </c>
      <c r="D3367" s="192" t="s">
        <v>29797</v>
      </c>
      <c r="E3367" s="192" t="s">
        <v>29797</v>
      </c>
      <c r="F3367" s="192" t="s">
        <v>29797</v>
      </c>
      <c r="G3367" s="192" t="s">
        <v>29797</v>
      </c>
      <c r="H3367" s="192" t="s">
        <v>31603</v>
      </c>
      <c r="I3367" s="192" t="s">
        <v>31604</v>
      </c>
      <c r="J3367" s="192" t="s">
        <v>29821</v>
      </c>
      <c r="K3367" s="192" t="s">
        <v>5062</v>
      </c>
      <c r="L3367" s="192" t="s">
        <v>1447</v>
      </c>
    </row>
    <row r="3368" spans="1:12" ht="15" x14ac:dyDescent="0.25">
      <c r="A3368" s="189" t="s">
        <v>8924</v>
      </c>
      <c r="B3368" s="190" t="s">
        <v>5381</v>
      </c>
      <c r="C3368" s="190" t="s">
        <v>29797</v>
      </c>
      <c r="D3368" s="190" t="s">
        <v>29797</v>
      </c>
      <c r="E3368" s="190" t="s">
        <v>29797</v>
      </c>
      <c r="F3368" s="190" t="s">
        <v>29797</v>
      </c>
      <c r="G3368" s="190" t="s">
        <v>29797</v>
      </c>
      <c r="H3368" s="190" t="s">
        <v>31337</v>
      </c>
      <c r="I3368" s="190" t="s">
        <v>31338</v>
      </c>
      <c r="J3368" s="190" t="s">
        <v>29821</v>
      </c>
      <c r="K3368" s="190" t="s">
        <v>5062</v>
      </c>
      <c r="L3368" s="190" t="s">
        <v>1447</v>
      </c>
    </row>
    <row r="3369" spans="1:12" ht="15" x14ac:dyDescent="0.25">
      <c r="A3369" s="191" t="s">
        <v>12829</v>
      </c>
      <c r="B3369" s="192" t="s">
        <v>12830</v>
      </c>
      <c r="C3369" s="192" t="s">
        <v>29797</v>
      </c>
      <c r="D3369" s="192" t="s">
        <v>29797</v>
      </c>
      <c r="E3369" s="192" t="s">
        <v>29797</v>
      </c>
      <c r="F3369" s="192" t="s">
        <v>29797</v>
      </c>
      <c r="G3369" s="192" t="s">
        <v>29797</v>
      </c>
      <c r="H3369" s="192" t="s">
        <v>31402</v>
      </c>
      <c r="I3369" s="192" t="s">
        <v>31403</v>
      </c>
      <c r="J3369" s="192" t="s">
        <v>29821</v>
      </c>
      <c r="K3369" s="192" t="s">
        <v>5062</v>
      </c>
      <c r="L3369" s="192" t="s">
        <v>1447</v>
      </c>
    </row>
    <row r="3370" spans="1:12" ht="15" x14ac:dyDescent="0.25">
      <c r="A3370" s="189" t="s">
        <v>24311</v>
      </c>
      <c r="B3370" s="190" t="s">
        <v>24312</v>
      </c>
      <c r="C3370" s="190" t="s">
        <v>29797</v>
      </c>
      <c r="D3370" s="190" t="s">
        <v>29797</v>
      </c>
      <c r="E3370" s="190" t="s">
        <v>29797</v>
      </c>
      <c r="F3370" s="190" t="s">
        <v>29797</v>
      </c>
      <c r="G3370" s="190" t="s">
        <v>29797</v>
      </c>
      <c r="H3370" s="190" t="s">
        <v>31331</v>
      </c>
      <c r="I3370" s="190" t="s">
        <v>31332</v>
      </c>
      <c r="J3370" s="190" t="s">
        <v>29821</v>
      </c>
      <c r="K3370" s="190" t="s">
        <v>5062</v>
      </c>
      <c r="L3370" s="190" t="s">
        <v>1447</v>
      </c>
    </row>
    <row r="3371" spans="1:12" ht="15" x14ac:dyDescent="0.25">
      <c r="A3371" s="191" t="s">
        <v>12831</v>
      </c>
      <c r="B3371" s="192" t="s">
        <v>12832</v>
      </c>
      <c r="C3371" s="192" t="s">
        <v>29797</v>
      </c>
      <c r="D3371" s="192" t="s">
        <v>29797</v>
      </c>
      <c r="E3371" s="192" t="s">
        <v>29797</v>
      </c>
      <c r="F3371" s="192" t="s">
        <v>29797</v>
      </c>
      <c r="G3371" s="192" t="s">
        <v>29797</v>
      </c>
      <c r="H3371" s="192" t="s">
        <v>31342</v>
      </c>
      <c r="I3371" s="192" t="s">
        <v>31343</v>
      </c>
      <c r="J3371" s="192" t="s">
        <v>29821</v>
      </c>
      <c r="K3371" s="192" t="s">
        <v>5062</v>
      </c>
      <c r="L3371" s="192" t="s">
        <v>1447</v>
      </c>
    </row>
    <row r="3372" spans="1:12" ht="15" x14ac:dyDescent="0.25">
      <c r="A3372" s="189" t="s">
        <v>24313</v>
      </c>
      <c r="B3372" s="190" t="s">
        <v>24314</v>
      </c>
      <c r="C3372" s="190" t="s">
        <v>29797</v>
      </c>
      <c r="D3372" s="190" t="s">
        <v>29797</v>
      </c>
      <c r="E3372" s="190" t="s">
        <v>29797</v>
      </c>
      <c r="F3372" s="190" t="s">
        <v>29797</v>
      </c>
      <c r="G3372" s="190" t="s">
        <v>29797</v>
      </c>
      <c r="H3372" s="190" t="s">
        <v>31340</v>
      </c>
      <c r="I3372" s="190" t="s">
        <v>1380</v>
      </c>
      <c r="J3372" s="190" t="s">
        <v>29821</v>
      </c>
      <c r="K3372" s="190" t="s">
        <v>5062</v>
      </c>
      <c r="L3372" s="190" t="s">
        <v>1447</v>
      </c>
    </row>
    <row r="3373" spans="1:12" ht="15" x14ac:dyDescent="0.25">
      <c r="A3373" s="191" t="s">
        <v>12833</v>
      </c>
      <c r="B3373" s="192" t="s">
        <v>12834</v>
      </c>
      <c r="C3373" s="192" t="s">
        <v>29797</v>
      </c>
      <c r="D3373" s="192" t="s">
        <v>29797</v>
      </c>
      <c r="E3373" s="192" t="s">
        <v>29797</v>
      </c>
      <c r="F3373" s="192" t="s">
        <v>29797</v>
      </c>
      <c r="G3373" s="192" t="s">
        <v>29797</v>
      </c>
      <c r="H3373" s="192" t="s">
        <v>31584</v>
      </c>
      <c r="I3373" s="192" t="s">
        <v>6488</v>
      </c>
      <c r="J3373" s="192" t="s">
        <v>29821</v>
      </c>
      <c r="K3373" s="192" t="s">
        <v>5062</v>
      </c>
      <c r="L3373" s="192" t="s">
        <v>1447</v>
      </c>
    </row>
    <row r="3374" spans="1:12" ht="15" x14ac:dyDescent="0.25">
      <c r="A3374" s="189" t="s">
        <v>15870</v>
      </c>
      <c r="B3374" s="190" t="s">
        <v>19715</v>
      </c>
      <c r="C3374" s="190" t="s">
        <v>29797</v>
      </c>
      <c r="D3374" s="190" t="s">
        <v>29797</v>
      </c>
      <c r="E3374" s="190" t="s">
        <v>29797</v>
      </c>
      <c r="F3374" s="190" t="s">
        <v>29797</v>
      </c>
      <c r="G3374" s="190" t="s">
        <v>29797</v>
      </c>
      <c r="H3374" s="190" t="s">
        <v>31390</v>
      </c>
      <c r="I3374" s="190" t="s">
        <v>14423</v>
      </c>
      <c r="J3374" s="190" t="s">
        <v>29821</v>
      </c>
      <c r="K3374" s="190" t="s">
        <v>5062</v>
      </c>
      <c r="L3374" s="190" t="s">
        <v>1447</v>
      </c>
    </row>
    <row r="3375" spans="1:12" ht="15" x14ac:dyDescent="0.25">
      <c r="A3375" s="191" t="s">
        <v>24315</v>
      </c>
      <c r="B3375" s="192" t="s">
        <v>24316</v>
      </c>
      <c r="C3375" s="192" t="s">
        <v>29797</v>
      </c>
      <c r="D3375" s="192" t="s">
        <v>29797</v>
      </c>
      <c r="E3375" s="192" t="s">
        <v>29797</v>
      </c>
      <c r="F3375" s="192" t="s">
        <v>29797</v>
      </c>
      <c r="G3375" s="192" t="s">
        <v>29797</v>
      </c>
      <c r="H3375" s="192" t="s">
        <v>29797</v>
      </c>
      <c r="I3375" s="192" t="s">
        <v>29797</v>
      </c>
      <c r="J3375" s="192" t="s">
        <v>29797</v>
      </c>
      <c r="K3375" s="192" t="s">
        <v>29797</v>
      </c>
      <c r="L3375" s="192" t="s">
        <v>29797</v>
      </c>
    </row>
    <row r="3376" spans="1:12" ht="15" x14ac:dyDescent="0.25">
      <c r="A3376" s="189" t="s">
        <v>12835</v>
      </c>
      <c r="B3376" s="190" t="s">
        <v>12836</v>
      </c>
      <c r="C3376" s="190" t="s">
        <v>29797</v>
      </c>
      <c r="D3376" s="190" t="s">
        <v>29797</v>
      </c>
      <c r="E3376" s="190" t="s">
        <v>29797</v>
      </c>
      <c r="F3376" s="190" t="s">
        <v>29797</v>
      </c>
      <c r="G3376" s="190" t="s">
        <v>29797</v>
      </c>
      <c r="H3376" s="190" t="s">
        <v>31455</v>
      </c>
      <c r="I3376" s="190" t="s">
        <v>30567</v>
      </c>
      <c r="J3376" s="190" t="s">
        <v>29821</v>
      </c>
      <c r="K3376" s="190" t="s">
        <v>5062</v>
      </c>
      <c r="L3376" s="190" t="s">
        <v>1447</v>
      </c>
    </row>
    <row r="3377" spans="1:12" ht="15" x14ac:dyDescent="0.25">
      <c r="A3377" s="191" t="s">
        <v>12837</v>
      </c>
      <c r="B3377" s="192" t="s">
        <v>12838</v>
      </c>
      <c r="C3377" s="192" t="s">
        <v>29797</v>
      </c>
      <c r="D3377" s="192" t="s">
        <v>29797</v>
      </c>
      <c r="E3377" s="192" t="s">
        <v>29797</v>
      </c>
      <c r="F3377" s="192" t="s">
        <v>29797</v>
      </c>
      <c r="G3377" s="192" t="s">
        <v>29797</v>
      </c>
      <c r="H3377" s="192" t="s">
        <v>29797</v>
      </c>
      <c r="I3377" s="192" t="s">
        <v>29797</v>
      </c>
      <c r="J3377" s="192" t="s">
        <v>29821</v>
      </c>
      <c r="K3377" s="192" t="s">
        <v>5062</v>
      </c>
      <c r="L3377" s="192" t="s">
        <v>1447</v>
      </c>
    </row>
    <row r="3378" spans="1:12" ht="15" x14ac:dyDescent="0.25">
      <c r="A3378" s="189" t="s">
        <v>14455</v>
      </c>
      <c r="B3378" s="190" t="s">
        <v>14456</v>
      </c>
      <c r="C3378" s="190" t="s">
        <v>29797</v>
      </c>
      <c r="D3378" s="190" t="s">
        <v>29797</v>
      </c>
      <c r="E3378" s="190" t="s">
        <v>29797</v>
      </c>
      <c r="F3378" s="190" t="s">
        <v>29797</v>
      </c>
      <c r="G3378" s="190" t="s">
        <v>29797</v>
      </c>
      <c r="H3378" s="190" t="s">
        <v>31707</v>
      </c>
      <c r="I3378" s="190" t="s">
        <v>31708</v>
      </c>
      <c r="J3378" s="190" t="s">
        <v>29821</v>
      </c>
      <c r="K3378" s="190" t="s">
        <v>5062</v>
      </c>
      <c r="L3378" s="190" t="s">
        <v>1447</v>
      </c>
    </row>
    <row r="3379" spans="1:12" ht="15" x14ac:dyDescent="0.25">
      <c r="A3379" s="191" t="s">
        <v>12839</v>
      </c>
      <c r="B3379" s="192" t="s">
        <v>12840</v>
      </c>
      <c r="C3379" s="192" t="s">
        <v>29797</v>
      </c>
      <c r="D3379" s="192" t="s">
        <v>29797</v>
      </c>
      <c r="E3379" s="192" t="s">
        <v>29797</v>
      </c>
      <c r="F3379" s="192" t="s">
        <v>29797</v>
      </c>
      <c r="G3379" s="192" t="s">
        <v>29797</v>
      </c>
      <c r="H3379" s="192" t="s">
        <v>31573</v>
      </c>
      <c r="I3379" s="192" t="s">
        <v>31574</v>
      </c>
      <c r="J3379" s="192" t="s">
        <v>29821</v>
      </c>
      <c r="K3379" s="192" t="s">
        <v>5062</v>
      </c>
      <c r="L3379" s="192" t="s">
        <v>1447</v>
      </c>
    </row>
    <row r="3380" spans="1:12" ht="15" x14ac:dyDescent="0.25">
      <c r="A3380" s="189" t="s">
        <v>12841</v>
      </c>
      <c r="B3380" s="190" t="s">
        <v>12842</v>
      </c>
      <c r="C3380" s="190" t="s">
        <v>29812</v>
      </c>
      <c r="D3380" s="190" t="s">
        <v>29824</v>
      </c>
      <c r="E3380" s="190" t="s">
        <v>30193</v>
      </c>
      <c r="F3380" s="190" t="s">
        <v>29804</v>
      </c>
      <c r="G3380" s="190" t="s">
        <v>29797</v>
      </c>
      <c r="H3380" s="190" t="s">
        <v>31953</v>
      </c>
      <c r="I3380" s="190" t="s">
        <v>10341</v>
      </c>
      <c r="J3380" s="190" t="s">
        <v>29821</v>
      </c>
      <c r="K3380" s="190" t="s">
        <v>5062</v>
      </c>
      <c r="L3380" s="190" t="s">
        <v>1447</v>
      </c>
    </row>
    <row r="3381" spans="1:12" ht="15" x14ac:dyDescent="0.25">
      <c r="A3381" s="191" t="s">
        <v>14457</v>
      </c>
      <c r="B3381" s="192" t="s">
        <v>14458</v>
      </c>
      <c r="C3381" s="192" t="s">
        <v>29797</v>
      </c>
      <c r="D3381" s="192" t="s">
        <v>29797</v>
      </c>
      <c r="E3381" s="192" t="s">
        <v>29797</v>
      </c>
      <c r="F3381" s="192" t="s">
        <v>29797</v>
      </c>
      <c r="G3381" s="192" t="s">
        <v>29797</v>
      </c>
      <c r="H3381" s="192" t="s">
        <v>31390</v>
      </c>
      <c r="I3381" s="192" t="s">
        <v>14423</v>
      </c>
      <c r="J3381" s="192" t="s">
        <v>29821</v>
      </c>
      <c r="K3381" s="192" t="s">
        <v>5062</v>
      </c>
      <c r="L3381" s="192" t="s">
        <v>1447</v>
      </c>
    </row>
    <row r="3382" spans="1:12" ht="15" x14ac:dyDescent="0.25">
      <c r="A3382" s="189" t="s">
        <v>15871</v>
      </c>
      <c r="B3382" s="190" t="s">
        <v>19716</v>
      </c>
      <c r="C3382" s="190" t="s">
        <v>29797</v>
      </c>
      <c r="D3382" s="190" t="s">
        <v>29797</v>
      </c>
      <c r="E3382" s="190" t="s">
        <v>30194</v>
      </c>
      <c r="F3382" s="190" t="s">
        <v>29797</v>
      </c>
      <c r="G3382" s="190" t="s">
        <v>29797</v>
      </c>
      <c r="H3382" s="190" t="s">
        <v>31517</v>
      </c>
      <c r="I3382" s="190" t="s">
        <v>31518</v>
      </c>
      <c r="J3382" s="190" t="s">
        <v>29821</v>
      </c>
      <c r="K3382" s="190" t="s">
        <v>5062</v>
      </c>
      <c r="L3382" s="190" t="s">
        <v>1447</v>
      </c>
    </row>
    <row r="3383" spans="1:12" ht="15" x14ac:dyDescent="0.25">
      <c r="A3383" s="191" t="s">
        <v>14459</v>
      </c>
      <c r="B3383" s="192" t="s">
        <v>14460</v>
      </c>
      <c r="C3383" s="192" t="s">
        <v>29797</v>
      </c>
      <c r="D3383" s="192" t="s">
        <v>29797</v>
      </c>
      <c r="E3383" s="192" t="s">
        <v>29797</v>
      </c>
      <c r="F3383" s="192" t="s">
        <v>29797</v>
      </c>
      <c r="G3383" s="192" t="s">
        <v>29797</v>
      </c>
      <c r="H3383" s="192" t="s">
        <v>31316</v>
      </c>
      <c r="I3383" s="192" t="s">
        <v>1383</v>
      </c>
      <c r="J3383" s="192" t="s">
        <v>29821</v>
      </c>
      <c r="K3383" s="192" t="s">
        <v>5062</v>
      </c>
      <c r="L3383" s="192" t="s">
        <v>1447</v>
      </c>
    </row>
    <row r="3384" spans="1:12" ht="15" x14ac:dyDescent="0.25">
      <c r="A3384" s="189" t="s">
        <v>24317</v>
      </c>
      <c r="B3384" s="190" t="s">
        <v>24318</v>
      </c>
      <c r="C3384" s="190" t="s">
        <v>29797</v>
      </c>
      <c r="D3384" s="190" t="s">
        <v>29797</v>
      </c>
      <c r="E3384" s="190" t="s">
        <v>29797</v>
      </c>
      <c r="F3384" s="190" t="s">
        <v>29797</v>
      </c>
      <c r="G3384" s="190" t="s">
        <v>29797</v>
      </c>
      <c r="H3384" s="190" t="s">
        <v>31337</v>
      </c>
      <c r="I3384" s="190" t="s">
        <v>31338</v>
      </c>
      <c r="J3384" s="190" t="s">
        <v>29821</v>
      </c>
      <c r="K3384" s="190" t="s">
        <v>5062</v>
      </c>
      <c r="L3384" s="190" t="s">
        <v>1447</v>
      </c>
    </row>
    <row r="3385" spans="1:12" ht="15" x14ac:dyDescent="0.25">
      <c r="A3385" s="191" t="s">
        <v>10505</v>
      </c>
      <c r="B3385" s="192" t="s">
        <v>10506</v>
      </c>
      <c r="C3385" s="192" t="s">
        <v>29924</v>
      </c>
      <c r="D3385" s="192" t="s">
        <v>29983</v>
      </c>
      <c r="E3385" s="192" t="s">
        <v>30195</v>
      </c>
      <c r="F3385" s="192" t="s">
        <v>29959</v>
      </c>
      <c r="G3385" s="192" t="s">
        <v>29797</v>
      </c>
      <c r="H3385" s="192" t="s">
        <v>31598</v>
      </c>
      <c r="I3385" s="192" t="s">
        <v>31599</v>
      </c>
      <c r="J3385" s="192" t="s">
        <v>29821</v>
      </c>
      <c r="K3385" s="192" t="s">
        <v>5062</v>
      </c>
      <c r="L3385" s="192" t="s">
        <v>1447</v>
      </c>
    </row>
    <row r="3386" spans="1:12" ht="15" x14ac:dyDescent="0.25">
      <c r="A3386" s="189" t="s">
        <v>15872</v>
      </c>
      <c r="B3386" s="190" t="s">
        <v>24319</v>
      </c>
      <c r="C3386" s="190" t="s">
        <v>29797</v>
      </c>
      <c r="D3386" s="190" t="s">
        <v>29797</v>
      </c>
      <c r="E3386" s="190" t="s">
        <v>29797</v>
      </c>
      <c r="F3386" s="190" t="s">
        <v>29797</v>
      </c>
      <c r="G3386" s="190" t="s">
        <v>29797</v>
      </c>
      <c r="H3386" s="190" t="s">
        <v>31571</v>
      </c>
      <c r="I3386" s="190" t="s">
        <v>1391</v>
      </c>
      <c r="J3386" s="190" t="s">
        <v>29821</v>
      </c>
      <c r="K3386" s="190" t="s">
        <v>5062</v>
      </c>
      <c r="L3386" s="190" t="s">
        <v>1447</v>
      </c>
    </row>
    <row r="3387" spans="1:12" ht="15" x14ac:dyDescent="0.25">
      <c r="A3387" s="191" t="s">
        <v>14461</v>
      </c>
      <c r="B3387" s="192" t="s">
        <v>14462</v>
      </c>
      <c r="C3387" s="192" t="s">
        <v>29797</v>
      </c>
      <c r="D3387" s="192" t="s">
        <v>29797</v>
      </c>
      <c r="E3387" s="192" t="s">
        <v>29797</v>
      </c>
      <c r="F3387" s="192" t="s">
        <v>29797</v>
      </c>
      <c r="G3387" s="192" t="s">
        <v>29797</v>
      </c>
      <c r="H3387" s="192" t="s">
        <v>31447</v>
      </c>
      <c r="I3387" s="192" t="s">
        <v>31448</v>
      </c>
      <c r="J3387" s="192" t="s">
        <v>29821</v>
      </c>
      <c r="K3387" s="192" t="s">
        <v>5062</v>
      </c>
      <c r="L3387" s="192" t="s">
        <v>1447</v>
      </c>
    </row>
    <row r="3388" spans="1:12" ht="15" x14ac:dyDescent="0.25">
      <c r="A3388" s="189" t="s">
        <v>15873</v>
      </c>
      <c r="B3388" s="190" t="s">
        <v>19717</v>
      </c>
      <c r="C3388" s="190" t="s">
        <v>29797</v>
      </c>
      <c r="D3388" s="190" t="s">
        <v>29797</v>
      </c>
      <c r="E3388" s="190" t="s">
        <v>29797</v>
      </c>
      <c r="F3388" s="190" t="s">
        <v>29797</v>
      </c>
      <c r="G3388" s="190" t="s">
        <v>29797</v>
      </c>
      <c r="H3388" s="190" t="s">
        <v>32314</v>
      </c>
      <c r="I3388" s="190" t="s">
        <v>32315</v>
      </c>
      <c r="J3388" s="190" t="s">
        <v>29821</v>
      </c>
      <c r="K3388" s="190" t="s">
        <v>5062</v>
      </c>
      <c r="L3388" s="190" t="s">
        <v>1447</v>
      </c>
    </row>
    <row r="3389" spans="1:12" ht="15" x14ac:dyDescent="0.25">
      <c r="A3389" s="191" t="s">
        <v>24320</v>
      </c>
      <c r="B3389" s="192" t="s">
        <v>24321</v>
      </c>
      <c r="C3389" s="192" t="s">
        <v>29797</v>
      </c>
      <c r="D3389" s="192" t="s">
        <v>29797</v>
      </c>
      <c r="E3389" s="192" t="s">
        <v>29797</v>
      </c>
      <c r="F3389" s="192" t="s">
        <v>29797</v>
      </c>
      <c r="G3389" s="192" t="s">
        <v>29797</v>
      </c>
      <c r="H3389" s="192" t="s">
        <v>31342</v>
      </c>
      <c r="I3389" s="192" t="s">
        <v>31343</v>
      </c>
      <c r="J3389" s="192" t="s">
        <v>29821</v>
      </c>
      <c r="K3389" s="192" t="s">
        <v>5062</v>
      </c>
      <c r="L3389" s="192" t="s">
        <v>1447</v>
      </c>
    </row>
    <row r="3390" spans="1:12" ht="15" x14ac:dyDescent="0.25">
      <c r="A3390" s="189" t="s">
        <v>24322</v>
      </c>
      <c r="B3390" s="190" t="s">
        <v>24323</v>
      </c>
      <c r="C3390" s="190" t="s">
        <v>29797</v>
      </c>
      <c r="D3390" s="190" t="s">
        <v>29797</v>
      </c>
      <c r="E3390" s="190" t="s">
        <v>29797</v>
      </c>
      <c r="F3390" s="190" t="s">
        <v>29797</v>
      </c>
      <c r="G3390" s="190" t="s">
        <v>29797</v>
      </c>
      <c r="H3390" s="190" t="s">
        <v>31337</v>
      </c>
      <c r="I3390" s="190" t="s">
        <v>31338</v>
      </c>
      <c r="J3390" s="190" t="s">
        <v>29821</v>
      </c>
      <c r="K3390" s="190" t="s">
        <v>5062</v>
      </c>
      <c r="L3390" s="190" t="s">
        <v>1447</v>
      </c>
    </row>
    <row r="3391" spans="1:12" ht="15" x14ac:dyDescent="0.25">
      <c r="A3391" s="191" t="s">
        <v>24324</v>
      </c>
      <c r="B3391" s="192" t="s">
        <v>24325</v>
      </c>
      <c r="C3391" s="192" t="s">
        <v>29797</v>
      </c>
      <c r="D3391" s="192" t="s">
        <v>29797</v>
      </c>
      <c r="E3391" s="192" t="s">
        <v>29797</v>
      </c>
      <c r="F3391" s="192" t="s">
        <v>29797</v>
      </c>
      <c r="G3391" s="192" t="s">
        <v>29797</v>
      </c>
      <c r="H3391" s="192" t="s">
        <v>29797</v>
      </c>
      <c r="I3391" s="192" t="s">
        <v>29797</v>
      </c>
      <c r="J3391" s="192" t="s">
        <v>29797</v>
      </c>
      <c r="K3391" s="192" t="s">
        <v>29797</v>
      </c>
      <c r="L3391" s="192" t="s">
        <v>29797</v>
      </c>
    </row>
    <row r="3392" spans="1:12" ht="15" x14ac:dyDescent="0.25">
      <c r="A3392" s="189" t="s">
        <v>15874</v>
      </c>
      <c r="B3392" s="190" t="s">
        <v>19718</v>
      </c>
      <c r="C3392" s="190" t="s">
        <v>29797</v>
      </c>
      <c r="D3392" s="190" t="s">
        <v>29797</v>
      </c>
      <c r="E3392" s="190" t="s">
        <v>30196</v>
      </c>
      <c r="F3392" s="190" t="s">
        <v>29797</v>
      </c>
      <c r="G3392" s="190" t="s">
        <v>29797</v>
      </c>
      <c r="H3392" s="190" t="s">
        <v>31374</v>
      </c>
      <c r="I3392" s="190" t="s">
        <v>30278</v>
      </c>
      <c r="J3392" s="190" t="s">
        <v>29821</v>
      </c>
      <c r="K3392" s="190" t="s">
        <v>5062</v>
      </c>
      <c r="L3392" s="190" t="s">
        <v>1447</v>
      </c>
    </row>
    <row r="3393" spans="1:12" ht="15" x14ac:dyDescent="0.25">
      <c r="A3393" s="191" t="s">
        <v>10507</v>
      </c>
      <c r="B3393" s="192" t="s">
        <v>10508</v>
      </c>
      <c r="C3393" s="192" t="s">
        <v>29797</v>
      </c>
      <c r="D3393" s="192" t="s">
        <v>29797</v>
      </c>
      <c r="E3393" s="192" t="s">
        <v>29797</v>
      </c>
      <c r="F3393" s="192" t="s">
        <v>29797</v>
      </c>
      <c r="G3393" s="192" t="s">
        <v>29797</v>
      </c>
      <c r="H3393" s="192" t="s">
        <v>31455</v>
      </c>
      <c r="I3393" s="192" t="s">
        <v>30567</v>
      </c>
      <c r="J3393" s="192" t="s">
        <v>29821</v>
      </c>
      <c r="K3393" s="192" t="s">
        <v>5062</v>
      </c>
      <c r="L3393" s="192" t="s">
        <v>1447</v>
      </c>
    </row>
    <row r="3394" spans="1:12" ht="15" x14ac:dyDescent="0.25">
      <c r="A3394" s="189" t="s">
        <v>10509</v>
      </c>
      <c r="B3394" s="190" t="s">
        <v>19719</v>
      </c>
      <c r="C3394" s="190" t="s">
        <v>29797</v>
      </c>
      <c r="D3394" s="190" t="s">
        <v>29797</v>
      </c>
      <c r="E3394" s="190" t="s">
        <v>29797</v>
      </c>
      <c r="F3394" s="190" t="s">
        <v>29797</v>
      </c>
      <c r="G3394" s="190" t="s">
        <v>29797</v>
      </c>
      <c r="H3394" s="190" t="s">
        <v>31603</v>
      </c>
      <c r="I3394" s="190" t="s">
        <v>31604</v>
      </c>
      <c r="J3394" s="190" t="s">
        <v>29821</v>
      </c>
      <c r="K3394" s="190" t="s">
        <v>5062</v>
      </c>
      <c r="L3394" s="190" t="s">
        <v>1447</v>
      </c>
    </row>
    <row r="3395" spans="1:12" ht="15" x14ac:dyDescent="0.25">
      <c r="A3395" s="191" t="s">
        <v>15875</v>
      </c>
      <c r="B3395" s="192" t="s">
        <v>24326</v>
      </c>
      <c r="C3395" s="192" t="s">
        <v>29797</v>
      </c>
      <c r="D3395" s="192" t="s">
        <v>29797</v>
      </c>
      <c r="E3395" s="192" t="s">
        <v>29797</v>
      </c>
      <c r="F3395" s="192" t="s">
        <v>29797</v>
      </c>
      <c r="G3395" s="192" t="s">
        <v>29797</v>
      </c>
      <c r="H3395" s="192" t="s">
        <v>31316</v>
      </c>
      <c r="I3395" s="192" t="s">
        <v>1383</v>
      </c>
      <c r="J3395" s="192" t="s">
        <v>29821</v>
      </c>
      <c r="K3395" s="192" t="s">
        <v>5062</v>
      </c>
      <c r="L3395" s="192" t="s">
        <v>1447</v>
      </c>
    </row>
    <row r="3396" spans="1:12" ht="15" x14ac:dyDescent="0.25">
      <c r="A3396" s="189" t="s">
        <v>10510</v>
      </c>
      <c r="B3396" s="190" t="s">
        <v>10511</v>
      </c>
      <c r="C3396" s="190" t="s">
        <v>29812</v>
      </c>
      <c r="D3396" s="190" t="s">
        <v>29824</v>
      </c>
      <c r="E3396" s="190" t="s">
        <v>30197</v>
      </c>
      <c r="F3396" s="190" t="s">
        <v>29804</v>
      </c>
      <c r="G3396" s="190" t="s">
        <v>30198</v>
      </c>
      <c r="H3396" s="190" t="s">
        <v>31592</v>
      </c>
      <c r="I3396" s="190" t="s">
        <v>31593</v>
      </c>
      <c r="J3396" s="190" t="s">
        <v>29821</v>
      </c>
      <c r="K3396" s="190" t="s">
        <v>5062</v>
      </c>
      <c r="L3396" s="190" t="s">
        <v>1447</v>
      </c>
    </row>
    <row r="3397" spans="1:12" ht="15" x14ac:dyDescent="0.25">
      <c r="A3397" s="191" t="s">
        <v>8925</v>
      </c>
      <c r="B3397" s="192" t="s">
        <v>5382</v>
      </c>
      <c r="C3397" s="192" t="s">
        <v>29797</v>
      </c>
      <c r="D3397" s="192" t="s">
        <v>29797</v>
      </c>
      <c r="E3397" s="192" t="s">
        <v>29797</v>
      </c>
      <c r="F3397" s="192" t="s">
        <v>29797</v>
      </c>
      <c r="G3397" s="192" t="s">
        <v>29797</v>
      </c>
      <c r="H3397" s="192" t="s">
        <v>31434</v>
      </c>
      <c r="I3397" s="192" t="s">
        <v>31435</v>
      </c>
      <c r="J3397" s="192" t="s">
        <v>29821</v>
      </c>
      <c r="K3397" s="192" t="s">
        <v>5062</v>
      </c>
      <c r="L3397" s="192" t="s">
        <v>1447</v>
      </c>
    </row>
    <row r="3398" spans="1:12" ht="15" x14ac:dyDescent="0.25">
      <c r="A3398" s="189" t="s">
        <v>15876</v>
      </c>
      <c r="B3398" s="190" t="s">
        <v>19720</v>
      </c>
      <c r="C3398" s="190" t="s">
        <v>29797</v>
      </c>
      <c r="D3398" s="190" t="s">
        <v>29797</v>
      </c>
      <c r="E3398" s="190" t="s">
        <v>29797</v>
      </c>
      <c r="F3398" s="190" t="s">
        <v>29797</v>
      </c>
      <c r="G3398" s="190" t="s">
        <v>29797</v>
      </c>
      <c r="H3398" s="190" t="s">
        <v>29797</v>
      </c>
      <c r="I3398" s="190" t="s">
        <v>29797</v>
      </c>
      <c r="J3398" s="190" t="s">
        <v>29797</v>
      </c>
      <c r="K3398" s="190" t="s">
        <v>29797</v>
      </c>
      <c r="L3398" s="190" t="s">
        <v>29797</v>
      </c>
    </row>
    <row r="3399" spans="1:12" ht="15" x14ac:dyDescent="0.25">
      <c r="A3399" s="191" t="s">
        <v>8926</v>
      </c>
      <c r="B3399" s="192" t="s">
        <v>5383</v>
      </c>
      <c r="C3399" s="192" t="s">
        <v>29797</v>
      </c>
      <c r="D3399" s="192" t="s">
        <v>29797</v>
      </c>
      <c r="E3399" s="192" t="s">
        <v>29797</v>
      </c>
      <c r="F3399" s="192" t="s">
        <v>29797</v>
      </c>
      <c r="G3399" s="192" t="s">
        <v>29797</v>
      </c>
      <c r="H3399" s="192" t="s">
        <v>29797</v>
      </c>
      <c r="I3399" s="192" t="s">
        <v>29797</v>
      </c>
      <c r="J3399" s="192" t="s">
        <v>29821</v>
      </c>
      <c r="K3399" s="192" t="s">
        <v>5062</v>
      </c>
      <c r="L3399" s="192" t="s">
        <v>1447</v>
      </c>
    </row>
    <row r="3400" spans="1:12" ht="15" x14ac:dyDescent="0.25">
      <c r="A3400" s="189" t="s">
        <v>8927</v>
      </c>
      <c r="B3400" s="190" t="s">
        <v>5384</v>
      </c>
      <c r="C3400" s="190" t="s">
        <v>29797</v>
      </c>
      <c r="D3400" s="190" t="s">
        <v>29797</v>
      </c>
      <c r="E3400" s="190" t="s">
        <v>29797</v>
      </c>
      <c r="F3400" s="190" t="s">
        <v>29797</v>
      </c>
      <c r="G3400" s="190" t="s">
        <v>29797</v>
      </c>
      <c r="H3400" s="190" t="s">
        <v>31597</v>
      </c>
      <c r="I3400" s="190" t="s">
        <v>30124</v>
      </c>
      <c r="J3400" s="190" t="s">
        <v>29821</v>
      </c>
      <c r="K3400" s="190" t="s">
        <v>5062</v>
      </c>
      <c r="L3400" s="190" t="s">
        <v>1447</v>
      </c>
    </row>
    <row r="3401" spans="1:12" ht="15" x14ac:dyDescent="0.25">
      <c r="A3401" s="191" t="s">
        <v>10512</v>
      </c>
      <c r="B3401" s="192" t="s">
        <v>10513</v>
      </c>
      <c r="C3401" s="192" t="s">
        <v>29797</v>
      </c>
      <c r="D3401" s="192" t="s">
        <v>29797</v>
      </c>
      <c r="E3401" s="192" t="s">
        <v>29797</v>
      </c>
      <c r="F3401" s="192" t="s">
        <v>29797</v>
      </c>
      <c r="G3401" s="192" t="s">
        <v>29797</v>
      </c>
      <c r="H3401" s="192" t="s">
        <v>31337</v>
      </c>
      <c r="I3401" s="192" t="s">
        <v>31338</v>
      </c>
      <c r="J3401" s="192" t="s">
        <v>29821</v>
      </c>
      <c r="K3401" s="192" t="s">
        <v>5062</v>
      </c>
      <c r="L3401" s="192" t="s">
        <v>1447</v>
      </c>
    </row>
    <row r="3402" spans="1:12" ht="15" x14ac:dyDescent="0.25">
      <c r="A3402" s="189" t="s">
        <v>10514</v>
      </c>
      <c r="B3402" s="190" t="s">
        <v>10515</v>
      </c>
      <c r="C3402" s="190" t="s">
        <v>29797</v>
      </c>
      <c r="D3402" s="190" t="s">
        <v>29797</v>
      </c>
      <c r="E3402" s="190" t="s">
        <v>29797</v>
      </c>
      <c r="F3402" s="190" t="s">
        <v>29797</v>
      </c>
      <c r="G3402" s="190" t="s">
        <v>29797</v>
      </c>
      <c r="H3402" s="190" t="s">
        <v>31337</v>
      </c>
      <c r="I3402" s="190" t="s">
        <v>31338</v>
      </c>
      <c r="J3402" s="190" t="s">
        <v>29821</v>
      </c>
      <c r="K3402" s="190" t="s">
        <v>5062</v>
      </c>
      <c r="L3402" s="190" t="s">
        <v>1447</v>
      </c>
    </row>
    <row r="3403" spans="1:12" ht="15" x14ac:dyDescent="0.25">
      <c r="A3403" s="191" t="s">
        <v>10516</v>
      </c>
      <c r="B3403" s="192" t="s">
        <v>10517</v>
      </c>
      <c r="C3403" s="192" t="s">
        <v>29797</v>
      </c>
      <c r="D3403" s="192" t="s">
        <v>29797</v>
      </c>
      <c r="E3403" s="192" t="s">
        <v>29797</v>
      </c>
      <c r="F3403" s="192" t="s">
        <v>29797</v>
      </c>
      <c r="G3403" s="192" t="s">
        <v>29797</v>
      </c>
      <c r="H3403" s="192" t="s">
        <v>31466</v>
      </c>
      <c r="I3403" s="192" t="s">
        <v>31467</v>
      </c>
      <c r="J3403" s="192" t="s">
        <v>29821</v>
      </c>
      <c r="K3403" s="192" t="s">
        <v>5062</v>
      </c>
      <c r="L3403" s="192" t="s">
        <v>1447</v>
      </c>
    </row>
    <row r="3404" spans="1:12" ht="15" x14ac:dyDescent="0.25">
      <c r="A3404" s="189" t="s">
        <v>8928</v>
      </c>
      <c r="B3404" s="190" t="s">
        <v>5385</v>
      </c>
      <c r="C3404" s="190" t="s">
        <v>29797</v>
      </c>
      <c r="D3404" s="190" t="s">
        <v>29797</v>
      </c>
      <c r="E3404" s="190" t="s">
        <v>29797</v>
      </c>
      <c r="F3404" s="190" t="s">
        <v>29797</v>
      </c>
      <c r="G3404" s="190" t="s">
        <v>29797</v>
      </c>
      <c r="H3404" s="190" t="s">
        <v>31409</v>
      </c>
      <c r="I3404" s="190" t="s">
        <v>5062</v>
      </c>
      <c r="J3404" s="190" t="s">
        <v>29821</v>
      </c>
      <c r="K3404" s="190" t="s">
        <v>5062</v>
      </c>
      <c r="L3404" s="190" t="s">
        <v>1447</v>
      </c>
    </row>
    <row r="3405" spans="1:12" ht="15" x14ac:dyDescent="0.25">
      <c r="A3405" s="191" t="s">
        <v>10518</v>
      </c>
      <c r="B3405" s="192" t="s">
        <v>10519</v>
      </c>
      <c r="C3405" s="192" t="s">
        <v>29797</v>
      </c>
      <c r="D3405" s="192" t="s">
        <v>29797</v>
      </c>
      <c r="E3405" s="192" t="s">
        <v>29797</v>
      </c>
      <c r="F3405" s="192" t="s">
        <v>29797</v>
      </c>
      <c r="G3405" s="192" t="s">
        <v>29797</v>
      </c>
      <c r="H3405" s="192" t="s">
        <v>29797</v>
      </c>
      <c r="I3405" s="192" t="s">
        <v>29797</v>
      </c>
      <c r="J3405" s="192" t="s">
        <v>29821</v>
      </c>
      <c r="K3405" s="192" t="s">
        <v>5062</v>
      </c>
      <c r="L3405" s="192" t="s">
        <v>1447</v>
      </c>
    </row>
    <row r="3406" spans="1:12" ht="15" x14ac:dyDescent="0.25">
      <c r="A3406" s="189" t="s">
        <v>15877</v>
      </c>
      <c r="B3406" s="190" t="s">
        <v>19721</v>
      </c>
      <c r="C3406" s="190" t="s">
        <v>29797</v>
      </c>
      <c r="D3406" s="190" t="s">
        <v>29797</v>
      </c>
      <c r="E3406" s="190" t="s">
        <v>29797</v>
      </c>
      <c r="F3406" s="190" t="s">
        <v>29797</v>
      </c>
      <c r="G3406" s="190" t="s">
        <v>29797</v>
      </c>
      <c r="H3406" s="190" t="s">
        <v>31560</v>
      </c>
      <c r="I3406" s="190" t="s">
        <v>5073</v>
      </c>
      <c r="J3406" s="190" t="s">
        <v>31325</v>
      </c>
      <c r="K3406" s="190" t="s">
        <v>5073</v>
      </c>
      <c r="L3406" s="190" t="s">
        <v>1447</v>
      </c>
    </row>
    <row r="3407" spans="1:12" ht="15" x14ac:dyDescent="0.25">
      <c r="A3407" s="191" t="s">
        <v>10520</v>
      </c>
      <c r="B3407" s="192" t="s">
        <v>10521</v>
      </c>
      <c r="C3407" s="192" t="s">
        <v>29797</v>
      </c>
      <c r="D3407" s="192" t="s">
        <v>29797</v>
      </c>
      <c r="E3407" s="192" t="s">
        <v>29797</v>
      </c>
      <c r="F3407" s="192" t="s">
        <v>29797</v>
      </c>
      <c r="G3407" s="192" t="s">
        <v>29797</v>
      </c>
      <c r="H3407" s="192" t="s">
        <v>31402</v>
      </c>
      <c r="I3407" s="192" t="s">
        <v>31403</v>
      </c>
      <c r="J3407" s="192" t="s">
        <v>29821</v>
      </c>
      <c r="K3407" s="192" t="s">
        <v>5062</v>
      </c>
      <c r="L3407" s="192" t="s">
        <v>1447</v>
      </c>
    </row>
    <row r="3408" spans="1:12" ht="15" x14ac:dyDescent="0.25">
      <c r="A3408" s="189" t="s">
        <v>8929</v>
      </c>
      <c r="B3408" s="190" t="s">
        <v>5386</v>
      </c>
      <c r="C3408" s="190" t="s">
        <v>29797</v>
      </c>
      <c r="D3408" s="190" t="s">
        <v>29797</v>
      </c>
      <c r="E3408" s="190" t="s">
        <v>29797</v>
      </c>
      <c r="F3408" s="190" t="s">
        <v>29797</v>
      </c>
      <c r="G3408" s="190" t="s">
        <v>29797</v>
      </c>
      <c r="H3408" s="190" t="s">
        <v>31431</v>
      </c>
      <c r="I3408" s="190" t="s">
        <v>5073</v>
      </c>
      <c r="J3408" s="190" t="s">
        <v>31325</v>
      </c>
      <c r="K3408" s="190" t="s">
        <v>5073</v>
      </c>
      <c r="L3408" s="190" t="s">
        <v>1447</v>
      </c>
    </row>
    <row r="3409" spans="1:12" ht="15" x14ac:dyDescent="0.25">
      <c r="A3409" s="191" t="s">
        <v>24327</v>
      </c>
      <c r="B3409" s="192" t="s">
        <v>19722</v>
      </c>
      <c r="C3409" s="192" t="s">
        <v>29797</v>
      </c>
      <c r="D3409" s="192" t="s">
        <v>29797</v>
      </c>
      <c r="E3409" s="192" t="s">
        <v>29797</v>
      </c>
      <c r="F3409" s="192" t="s">
        <v>29797</v>
      </c>
      <c r="G3409" s="192" t="s">
        <v>29797</v>
      </c>
      <c r="H3409" s="192" t="s">
        <v>29797</v>
      </c>
      <c r="I3409" s="192" t="s">
        <v>29797</v>
      </c>
      <c r="J3409" s="192" t="s">
        <v>29797</v>
      </c>
      <c r="K3409" s="192" t="s">
        <v>29797</v>
      </c>
      <c r="L3409" s="192" t="s">
        <v>1446</v>
      </c>
    </row>
    <row r="3410" spans="1:12" ht="15" x14ac:dyDescent="0.25">
      <c r="A3410" s="189" t="s">
        <v>10522</v>
      </c>
      <c r="B3410" s="190" t="s">
        <v>10523</v>
      </c>
      <c r="C3410" s="190" t="s">
        <v>29797</v>
      </c>
      <c r="D3410" s="190" t="s">
        <v>29797</v>
      </c>
      <c r="E3410" s="190" t="s">
        <v>29797</v>
      </c>
      <c r="F3410" s="190" t="s">
        <v>29797</v>
      </c>
      <c r="G3410" s="190" t="s">
        <v>29797</v>
      </c>
      <c r="H3410" s="190" t="s">
        <v>31374</v>
      </c>
      <c r="I3410" s="190" t="s">
        <v>30278</v>
      </c>
      <c r="J3410" s="190" t="s">
        <v>29821</v>
      </c>
      <c r="K3410" s="190" t="s">
        <v>5062</v>
      </c>
      <c r="L3410" s="190" t="s">
        <v>1447</v>
      </c>
    </row>
    <row r="3411" spans="1:12" ht="15" x14ac:dyDescent="0.25">
      <c r="A3411" s="191" t="s">
        <v>10524</v>
      </c>
      <c r="B3411" s="192" t="s">
        <v>10525</v>
      </c>
      <c r="C3411" s="192" t="s">
        <v>29797</v>
      </c>
      <c r="D3411" s="192" t="s">
        <v>29797</v>
      </c>
      <c r="E3411" s="192" t="s">
        <v>29797</v>
      </c>
      <c r="F3411" s="192" t="s">
        <v>29797</v>
      </c>
      <c r="G3411" s="192" t="s">
        <v>29797</v>
      </c>
      <c r="H3411" s="192" t="s">
        <v>31395</v>
      </c>
      <c r="I3411" s="192" t="s">
        <v>31396</v>
      </c>
      <c r="J3411" s="192" t="s">
        <v>29821</v>
      </c>
      <c r="K3411" s="192" t="s">
        <v>5062</v>
      </c>
      <c r="L3411" s="192" t="s">
        <v>1447</v>
      </c>
    </row>
    <row r="3412" spans="1:12" ht="15" x14ac:dyDescent="0.25">
      <c r="A3412" s="189" t="s">
        <v>24328</v>
      </c>
      <c r="B3412" s="190" t="s">
        <v>24329</v>
      </c>
      <c r="C3412" s="190" t="s">
        <v>29797</v>
      </c>
      <c r="D3412" s="190" t="s">
        <v>29797</v>
      </c>
      <c r="E3412" s="190" t="s">
        <v>29797</v>
      </c>
      <c r="F3412" s="190" t="s">
        <v>29797</v>
      </c>
      <c r="G3412" s="190" t="s">
        <v>29797</v>
      </c>
      <c r="H3412" s="190" t="s">
        <v>32316</v>
      </c>
      <c r="I3412" s="190" t="s">
        <v>12007</v>
      </c>
      <c r="J3412" s="190" t="s">
        <v>30017</v>
      </c>
      <c r="K3412" s="190" t="s">
        <v>12007</v>
      </c>
      <c r="L3412" s="190" t="s">
        <v>1447</v>
      </c>
    </row>
    <row r="3413" spans="1:12" ht="15" x14ac:dyDescent="0.25">
      <c r="A3413" s="191" t="s">
        <v>24330</v>
      </c>
      <c r="B3413" s="192" t="s">
        <v>5387</v>
      </c>
      <c r="C3413" s="192" t="s">
        <v>29797</v>
      </c>
      <c r="D3413" s="192" t="s">
        <v>29797</v>
      </c>
      <c r="E3413" s="192" t="s">
        <v>29797</v>
      </c>
      <c r="F3413" s="192" t="s">
        <v>29797</v>
      </c>
      <c r="G3413" s="192" t="s">
        <v>29797</v>
      </c>
      <c r="H3413" s="192" t="s">
        <v>29797</v>
      </c>
      <c r="I3413" s="192" t="s">
        <v>29797</v>
      </c>
      <c r="J3413" s="192" t="s">
        <v>29797</v>
      </c>
      <c r="K3413" s="192" t="s">
        <v>29797</v>
      </c>
      <c r="L3413" s="192" t="s">
        <v>1438</v>
      </c>
    </row>
    <row r="3414" spans="1:12" ht="15" x14ac:dyDescent="0.25">
      <c r="A3414" s="189" t="s">
        <v>8930</v>
      </c>
      <c r="B3414" s="190" t="s">
        <v>5388</v>
      </c>
      <c r="C3414" s="190" t="s">
        <v>29797</v>
      </c>
      <c r="D3414" s="190" t="s">
        <v>29797</v>
      </c>
      <c r="E3414" s="190" t="s">
        <v>29797</v>
      </c>
      <c r="F3414" s="190" t="s">
        <v>29797</v>
      </c>
      <c r="G3414" s="190" t="s">
        <v>29797</v>
      </c>
      <c r="H3414" s="190" t="s">
        <v>31598</v>
      </c>
      <c r="I3414" s="190" t="s">
        <v>31599</v>
      </c>
      <c r="J3414" s="190" t="s">
        <v>29821</v>
      </c>
      <c r="K3414" s="190" t="s">
        <v>5062</v>
      </c>
      <c r="L3414" s="190" t="s">
        <v>1447</v>
      </c>
    </row>
    <row r="3415" spans="1:12" ht="15" x14ac:dyDescent="0.25">
      <c r="A3415" s="191" t="s">
        <v>24331</v>
      </c>
      <c r="B3415" s="192" t="s">
        <v>24332</v>
      </c>
      <c r="C3415" s="192" t="s">
        <v>29797</v>
      </c>
      <c r="D3415" s="192" t="s">
        <v>29797</v>
      </c>
      <c r="E3415" s="192" t="s">
        <v>29797</v>
      </c>
      <c r="F3415" s="192" t="s">
        <v>29797</v>
      </c>
      <c r="G3415" s="192" t="s">
        <v>29797</v>
      </c>
      <c r="H3415" s="192" t="s">
        <v>31409</v>
      </c>
      <c r="I3415" s="192" t="s">
        <v>5062</v>
      </c>
      <c r="J3415" s="192" t="s">
        <v>29821</v>
      </c>
      <c r="K3415" s="192" t="s">
        <v>5062</v>
      </c>
      <c r="L3415" s="192" t="s">
        <v>1447</v>
      </c>
    </row>
    <row r="3416" spans="1:12" ht="15" x14ac:dyDescent="0.25">
      <c r="A3416" s="189" t="s">
        <v>15878</v>
      </c>
      <c r="B3416" s="190" t="s">
        <v>19723</v>
      </c>
      <c r="C3416" s="190" t="s">
        <v>29812</v>
      </c>
      <c r="D3416" s="190" t="s">
        <v>29824</v>
      </c>
      <c r="E3416" s="190" t="s">
        <v>29840</v>
      </c>
      <c r="F3416" s="190" t="s">
        <v>29804</v>
      </c>
      <c r="G3416" s="190" t="s">
        <v>29845</v>
      </c>
      <c r="H3416" s="190" t="s">
        <v>31519</v>
      </c>
      <c r="I3416" s="190" t="s">
        <v>31520</v>
      </c>
      <c r="J3416" s="190" t="s">
        <v>29821</v>
      </c>
      <c r="K3416" s="190" t="s">
        <v>5062</v>
      </c>
      <c r="L3416" s="190" t="s">
        <v>1447</v>
      </c>
    </row>
    <row r="3417" spans="1:12" ht="15" x14ac:dyDescent="0.25">
      <c r="A3417" s="191" t="s">
        <v>8931</v>
      </c>
      <c r="B3417" s="192" t="s">
        <v>5389</v>
      </c>
      <c r="C3417" s="192" t="s">
        <v>29797</v>
      </c>
      <c r="D3417" s="192" t="s">
        <v>29797</v>
      </c>
      <c r="E3417" s="192" t="s">
        <v>29797</v>
      </c>
      <c r="F3417" s="192" t="s">
        <v>29797</v>
      </c>
      <c r="G3417" s="192" t="s">
        <v>29797</v>
      </c>
      <c r="H3417" s="192" t="s">
        <v>29797</v>
      </c>
      <c r="I3417" s="192" t="s">
        <v>29797</v>
      </c>
      <c r="J3417" s="192" t="s">
        <v>29797</v>
      </c>
      <c r="K3417" s="192" t="s">
        <v>29797</v>
      </c>
      <c r="L3417" s="192" t="s">
        <v>29797</v>
      </c>
    </row>
    <row r="3418" spans="1:12" ht="15" x14ac:dyDescent="0.25">
      <c r="A3418" s="189" t="s">
        <v>15879</v>
      </c>
      <c r="B3418" s="190" t="s">
        <v>19724</v>
      </c>
      <c r="C3418" s="190" t="s">
        <v>29797</v>
      </c>
      <c r="D3418" s="190" t="s">
        <v>29797</v>
      </c>
      <c r="E3418" s="190" t="s">
        <v>29797</v>
      </c>
      <c r="F3418" s="190" t="s">
        <v>29797</v>
      </c>
      <c r="G3418" s="190" t="s">
        <v>29797</v>
      </c>
      <c r="H3418" s="190" t="s">
        <v>31447</v>
      </c>
      <c r="I3418" s="190" t="s">
        <v>31448</v>
      </c>
      <c r="J3418" s="190" t="s">
        <v>29821</v>
      </c>
      <c r="K3418" s="190" t="s">
        <v>5062</v>
      </c>
      <c r="L3418" s="190" t="s">
        <v>1447</v>
      </c>
    </row>
    <row r="3419" spans="1:12" ht="15" x14ac:dyDescent="0.25">
      <c r="A3419" s="191" t="s">
        <v>24333</v>
      </c>
      <c r="B3419" s="192" t="s">
        <v>19725</v>
      </c>
      <c r="C3419" s="192" t="s">
        <v>29797</v>
      </c>
      <c r="D3419" s="192" t="s">
        <v>29797</v>
      </c>
      <c r="E3419" s="192" t="s">
        <v>29797</v>
      </c>
      <c r="F3419" s="192" t="s">
        <v>29797</v>
      </c>
      <c r="G3419" s="192" t="s">
        <v>29797</v>
      </c>
      <c r="H3419" s="192" t="s">
        <v>29797</v>
      </c>
      <c r="I3419" s="192" t="s">
        <v>29797</v>
      </c>
      <c r="J3419" s="192" t="s">
        <v>29797</v>
      </c>
      <c r="K3419" s="192" t="s">
        <v>29797</v>
      </c>
      <c r="L3419" s="192" t="s">
        <v>1467</v>
      </c>
    </row>
    <row r="3420" spans="1:12" ht="15" x14ac:dyDescent="0.25">
      <c r="A3420" s="189" t="s">
        <v>10526</v>
      </c>
      <c r="B3420" s="190" t="s">
        <v>10527</v>
      </c>
      <c r="C3420" s="190" t="s">
        <v>29797</v>
      </c>
      <c r="D3420" s="190" t="s">
        <v>29797</v>
      </c>
      <c r="E3420" s="190" t="s">
        <v>29797</v>
      </c>
      <c r="F3420" s="190" t="s">
        <v>29797</v>
      </c>
      <c r="G3420" s="190" t="s">
        <v>29797</v>
      </c>
      <c r="H3420" s="190" t="s">
        <v>31560</v>
      </c>
      <c r="I3420" s="190" t="s">
        <v>5073</v>
      </c>
      <c r="J3420" s="190" t="s">
        <v>31325</v>
      </c>
      <c r="K3420" s="190" t="s">
        <v>5073</v>
      </c>
      <c r="L3420" s="190" t="s">
        <v>1447</v>
      </c>
    </row>
    <row r="3421" spans="1:12" ht="15" x14ac:dyDescent="0.25">
      <c r="A3421" s="191" t="s">
        <v>10528</v>
      </c>
      <c r="B3421" s="192" t="s">
        <v>10529</v>
      </c>
      <c r="C3421" s="192" t="s">
        <v>29797</v>
      </c>
      <c r="D3421" s="192" t="s">
        <v>29797</v>
      </c>
      <c r="E3421" s="192" t="s">
        <v>29797</v>
      </c>
      <c r="F3421" s="192" t="s">
        <v>29797</v>
      </c>
      <c r="G3421" s="192" t="s">
        <v>29797</v>
      </c>
      <c r="H3421" s="192" t="s">
        <v>31434</v>
      </c>
      <c r="I3421" s="192" t="s">
        <v>31435</v>
      </c>
      <c r="J3421" s="192" t="s">
        <v>29821</v>
      </c>
      <c r="K3421" s="192" t="s">
        <v>5062</v>
      </c>
      <c r="L3421" s="192" t="s">
        <v>1447</v>
      </c>
    </row>
    <row r="3422" spans="1:12" ht="15" x14ac:dyDescent="0.25">
      <c r="A3422" s="189" t="s">
        <v>10530</v>
      </c>
      <c r="B3422" s="190" t="s">
        <v>10531</v>
      </c>
      <c r="C3422" s="190" t="s">
        <v>29797</v>
      </c>
      <c r="D3422" s="190" t="s">
        <v>29797</v>
      </c>
      <c r="E3422" s="190" t="s">
        <v>29797</v>
      </c>
      <c r="F3422" s="190" t="s">
        <v>29797</v>
      </c>
      <c r="G3422" s="190" t="s">
        <v>29797</v>
      </c>
      <c r="H3422" s="190" t="s">
        <v>29797</v>
      </c>
      <c r="I3422" s="190" t="s">
        <v>29797</v>
      </c>
      <c r="J3422" s="190" t="s">
        <v>31325</v>
      </c>
      <c r="K3422" s="190" t="s">
        <v>5073</v>
      </c>
      <c r="L3422" s="190" t="s">
        <v>1447</v>
      </c>
    </row>
    <row r="3423" spans="1:12" ht="15" x14ac:dyDescent="0.25">
      <c r="A3423" s="191" t="s">
        <v>8932</v>
      </c>
      <c r="B3423" s="192" t="s">
        <v>5390</v>
      </c>
      <c r="C3423" s="192" t="s">
        <v>29797</v>
      </c>
      <c r="D3423" s="192" t="s">
        <v>29797</v>
      </c>
      <c r="E3423" s="192" t="s">
        <v>29797</v>
      </c>
      <c r="F3423" s="192" t="s">
        <v>29797</v>
      </c>
      <c r="G3423" s="192" t="s">
        <v>29797</v>
      </c>
      <c r="H3423" s="192" t="s">
        <v>32317</v>
      </c>
      <c r="I3423" s="192" t="s">
        <v>5977</v>
      </c>
      <c r="J3423" s="192" t="s">
        <v>29934</v>
      </c>
      <c r="K3423" s="192" t="s">
        <v>5977</v>
      </c>
      <c r="L3423" s="192" t="s">
        <v>1447</v>
      </c>
    </row>
    <row r="3424" spans="1:12" ht="15" x14ac:dyDescent="0.25">
      <c r="A3424" s="189" t="s">
        <v>8933</v>
      </c>
      <c r="B3424" s="190" t="s">
        <v>5391</v>
      </c>
      <c r="C3424" s="190" t="s">
        <v>29797</v>
      </c>
      <c r="D3424" s="190" t="s">
        <v>29797</v>
      </c>
      <c r="E3424" s="190" t="s">
        <v>29797</v>
      </c>
      <c r="F3424" s="190" t="s">
        <v>29797</v>
      </c>
      <c r="G3424" s="190" t="s">
        <v>29797</v>
      </c>
      <c r="H3424" s="190" t="s">
        <v>29797</v>
      </c>
      <c r="I3424" s="190" t="s">
        <v>29797</v>
      </c>
      <c r="J3424" s="190" t="s">
        <v>29797</v>
      </c>
      <c r="K3424" s="190" t="s">
        <v>29797</v>
      </c>
      <c r="L3424" s="190" t="s">
        <v>1564</v>
      </c>
    </row>
    <row r="3425" spans="1:12" ht="15" x14ac:dyDescent="0.25">
      <c r="A3425" s="191" t="s">
        <v>24334</v>
      </c>
      <c r="B3425" s="192" t="s">
        <v>24335</v>
      </c>
      <c r="C3425" s="192" t="s">
        <v>29797</v>
      </c>
      <c r="D3425" s="192" t="s">
        <v>29797</v>
      </c>
      <c r="E3425" s="192" t="s">
        <v>30199</v>
      </c>
      <c r="F3425" s="192" t="s">
        <v>29797</v>
      </c>
      <c r="G3425" s="192" t="s">
        <v>29797</v>
      </c>
      <c r="H3425" s="192" t="s">
        <v>32318</v>
      </c>
      <c r="I3425" s="192" t="s">
        <v>32319</v>
      </c>
      <c r="J3425" s="192" t="s">
        <v>31325</v>
      </c>
      <c r="K3425" s="192" t="s">
        <v>5073</v>
      </c>
      <c r="L3425" s="192" t="s">
        <v>1447</v>
      </c>
    </row>
    <row r="3426" spans="1:12" ht="15" x14ac:dyDescent="0.25">
      <c r="A3426" s="189" t="s">
        <v>24336</v>
      </c>
      <c r="B3426" s="190" t="s">
        <v>5392</v>
      </c>
      <c r="C3426" s="190" t="s">
        <v>29797</v>
      </c>
      <c r="D3426" s="190" t="s">
        <v>29797</v>
      </c>
      <c r="E3426" s="190" t="s">
        <v>29797</v>
      </c>
      <c r="F3426" s="190" t="s">
        <v>29797</v>
      </c>
      <c r="G3426" s="190" t="s">
        <v>29797</v>
      </c>
      <c r="H3426" s="190" t="s">
        <v>29797</v>
      </c>
      <c r="I3426" s="190" t="s">
        <v>29797</v>
      </c>
      <c r="J3426" s="190" t="s">
        <v>29797</v>
      </c>
      <c r="K3426" s="190" t="s">
        <v>29797</v>
      </c>
      <c r="L3426" s="190" t="s">
        <v>2704</v>
      </c>
    </row>
    <row r="3427" spans="1:12" ht="15" x14ac:dyDescent="0.25">
      <c r="A3427" s="191" t="s">
        <v>15880</v>
      </c>
      <c r="B3427" s="192" t="s">
        <v>24337</v>
      </c>
      <c r="C3427" s="192" t="s">
        <v>29797</v>
      </c>
      <c r="D3427" s="192" t="s">
        <v>29797</v>
      </c>
      <c r="E3427" s="192" t="s">
        <v>29797</v>
      </c>
      <c r="F3427" s="192" t="s">
        <v>29797</v>
      </c>
      <c r="G3427" s="192" t="s">
        <v>29797</v>
      </c>
      <c r="H3427" s="192" t="s">
        <v>31371</v>
      </c>
      <c r="I3427" s="192" t="s">
        <v>5062</v>
      </c>
      <c r="J3427" s="192" t="s">
        <v>29821</v>
      </c>
      <c r="K3427" s="192" t="s">
        <v>5062</v>
      </c>
      <c r="L3427" s="192" t="s">
        <v>1447</v>
      </c>
    </row>
    <row r="3428" spans="1:12" ht="15" x14ac:dyDescent="0.25">
      <c r="A3428" s="189" t="s">
        <v>10533</v>
      </c>
      <c r="B3428" s="190" t="s">
        <v>10534</v>
      </c>
      <c r="C3428" s="190" t="s">
        <v>29797</v>
      </c>
      <c r="D3428" s="190" t="s">
        <v>29797</v>
      </c>
      <c r="E3428" s="190" t="s">
        <v>29797</v>
      </c>
      <c r="F3428" s="190" t="s">
        <v>29797</v>
      </c>
      <c r="G3428" s="190" t="s">
        <v>29797</v>
      </c>
      <c r="H3428" s="190" t="s">
        <v>31374</v>
      </c>
      <c r="I3428" s="190" t="s">
        <v>30278</v>
      </c>
      <c r="J3428" s="190" t="s">
        <v>29821</v>
      </c>
      <c r="K3428" s="190" t="s">
        <v>5062</v>
      </c>
      <c r="L3428" s="190" t="s">
        <v>1447</v>
      </c>
    </row>
    <row r="3429" spans="1:12" ht="15" x14ac:dyDescent="0.25">
      <c r="A3429" s="191" t="s">
        <v>10535</v>
      </c>
      <c r="B3429" s="192" t="s">
        <v>10536</v>
      </c>
      <c r="C3429" s="192" t="s">
        <v>29797</v>
      </c>
      <c r="D3429" s="192" t="s">
        <v>29797</v>
      </c>
      <c r="E3429" s="192" t="s">
        <v>29797</v>
      </c>
      <c r="F3429" s="192" t="s">
        <v>29797</v>
      </c>
      <c r="G3429" s="192" t="s">
        <v>29797</v>
      </c>
      <c r="H3429" s="192" t="s">
        <v>31722</v>
      </c>
      <c r="I3429" s="192" t="s">
        <v>31723</v>
      </c>
      <c r="J3429" s="192" t="s">
        <v>29821</v>
      </c>
      <c r="K3429" s="192" t="s">
        <v>5062</v>
      </c>
      <c r="L3429" s="192" t="s">
        <v>1447</v>
      </c>
    </row>
    <row r="3430" spans="1:12" ht="15" x14ac:dyDescent="0.25">
      <c r="A3430" s="189" t="s">
        <v>10537</v>
      </c>
      <c r="B3430" s="190" t="s">
        <v>10538</v>
      </c>
      <c r="C3430" s="190" t="s">
        <v>29797</v>
      </c>
      <c r="D3430" s="190" t="s">
        <v>29797</v>
      </c>
      <c r="E3430" s="190" t="s">
        <v>29797</v>
      </c>
      <c r="F3430" s="190" t="s">
        <v>29797</v>
      </c>
      <c r="G3430" s="190" t="s">
        <v>29797</v>
      </c>
      <c r="H3430" s="190" t="s">
        <v>31410</v>
      </c>
      <c r="I3430" s="190" t="s">
        <v>1381</v>
      </c>
      <c r="J3430" s="190" t="s">
        <v>29821</v>
      </c>
      <c r="K3430" s="190" t="s">
        <v>5062</v>
      </c>
      <c r="L3430" s="190" t="s">
        <v>1447</v>
      </c>
    </row>
    <row r="3431" spans="1:12" ht="15" x14ac:dyDescent="0.25">
      <c r="A3431" s="191" t="s">
        <v>10539</v>
      </c>
      <c r="B3431" s="192" t="s">
        <v>10540</v>
      </c>
      <c r="C3431" s="192" t="s">
        <v>29797</v>
      </c>
      <c r="D3431" s="192" t="s">
        <v>29797</v>
      </c>
      <c r="E3431" s="192" t="s">
        <v>29797</v>
      </c>
      <c r="F3431" s="192" t="s">
        <v>29797</v>
      </c>
      <c r="G3431" s="192" t="s">
        <v>29797</v>
      </c>
      <c r="H3431" s="192" t="s">
        <v>31326</v>
      </c>
      <c r="I3431" s="192" t="s">
        <v>31327</v>
      </c>
      <c r="J3431" s="192" t="s">
        <v>31325</v>
      </c>
      <c r="K3431" s="192" t="s">
        <v>5073</v>
      </c>
      <c r="L3431" s="192" t="s">
        <v>1447</v>
      </c>
    </row>
    <row r="3432" spans="1:12" ht="15" x14ac:dyDescent="0.25">
      <c r="A3432" s="189" t="s">
        <v>10541</v>
      </c>
      <c r="B3432" s="190" t="s">
        <v>10542</v>
      </c>
      <c r="C3432" s="190" t="s">
        <v>29797</v>
      </c>
      <c r="D3432" s="190" t="s">
        <v>29797</v>
      </c>
      <c r="E3432" s="190" t="s">
        <v>29797</v>
      </c>
      <c r="F3432" s="190" t="s">
        <v>29797</v>
      </c>
      <c r="G3432" s="190" t="s">
        <v>29797</v>
      </c>
      <c r="H3432" s="190" t="s">
        <v>31432</v>
      </c>
      <c r="I3432" s="190" t="s">
        <v>31433</v>
      </c>
      <c r="J3432" s="190" t="s">
        <v>29821</v>
      </c>
      <c r="K3432" s="190" t="s">
        <v>5062</v>
      </c>
      <c r="L3432" s="190" t="s">
        <v>1447</v>
      </c>
    </row>
    <row r="3433" spans="1:12" ht="15" x14ac:dyDescent="0.25">
      <c r="A3433" s="191" t="s">
        <v>10543</v>
      </c>
      <c r="B3433" s="192" t="s">
        <v>10544</v>
      </c>
      <c r="C3433" s="192" t="s">
        <v>29797</v>
      </c>
      <c r="D3433" s="192" t="s">
        <v>29797</v>
      </c>
      <c r="E3433" s="192" t="s">
        <v>29797</v>
      </c>
      <c r="F3433" s="192" t="s">
        <v>29797</v>
      </c>
      <c r="G3433" s="192" t="s">
        <v>29797</v>
      </c>
      <c r="H3433" s="192" t="s">
        <v>32320</v>
      </c>
      <c r="I3433" s="192" t="s">
        <v>32321</v>
      </c>
      <c r="J3433" s="192" t="s">
        <v>30187</v>
      </c>
      <c r="K3433" s="192" t="s">
        <v>6089</v>
      </c>
      <c r="L3433" s="192" t="s">
        <v>1447</v>
      </c>
    </row>
    <row r="3434" spans="1:12" ht="15" x14ac:dyDescent="0.25">
      <c r="A3434" s="189" t="s">
        <v>10545</v>
      </c>
      <c r="B3434" s="190" t="s">
        <v>10546</v>
      </c>
      <c r="C3434" s="190" t="s">
        <v>29797</v>
      </c>
      <c r="D3434" s="190" t="s">
        <v>29797</v>
      </c>
      <c r="E3434" s="190" t="s">
        <v>29797</v>
      </c>
      <c r="F3434" s="190" t="s">
        <v>29797</v>
      </c>
      <c r="G3434" s="190" t="s">
        <v>29797</v>
      </c>
      <c r="H3434" s="190" t="s">
        <v>32322</v>
      </c>
      <c r="I3434" s="190" t="s">
        <v>6089</v>
      </c>
      <c r="J3434" s="190" t="s">
        <v>30187</v>
      </c>
      <c r="K3434" s="190" t="s">
        <v>6089</v>
      </c>
      <c r="L3434" s="190" t="s">
        <v>1447</v>
      </c>
    </row>
    <row r="3435" spans="1:12" ht="15" x14ac:dyDescent="0.25">
      <c r="A3435" s="191" t="s">
        <v>15881</v>
      </c>
      <c r="B3435" s="192" t="s">
        <v>19726</v>
      </c>
      <c r="C3435" s="192" t="s">
        <v>29797</v>
      </c>
      <c r="D3435" s="192" t="s">
        <v>29797</v>
      </c>
      <c r="E3435" s="192" t="s">
        <v>29797</v>
      </c>
      <c r="F3435" s="192" t="s">
        <v>29797</v>
      </c>
      <c r="G3435" s="192" t="s">
        <v>29797</v>
      </c>
      <c r="H3435" s="192" t="s">
        <v>32323</v>
      </c>
      <c r="I3435" s="192" t="s">
        <v>32324</v>
      </c>
      <c r="J3435" s="192" t="s">
        <v>31182</v>
      </c>
      <c r="K3435" s="192" t="s">
        <v>5910</v>
      </c>
      <c r="L3435" s="192" t="s">
        <v>1447</v>
      </c>
    </row>
    <row r="3436" spans="1:12" ht="15" x14ac:dyDescent="0.25">
      <c r="A3436" s="189" t="s">
        <v>24338</v>
      </c>
      <c r="B3436" s="190" t="s">
        <v>24339</v>
      </c>
      <c r="C3436" s="190" t="s">
        <v>29797</v>
      </c>
      <c r="D3436" s="190" t="s">
        <v>29797</v>
      </c>
      <c r="E3436" s="190" t="s">
        <v>29797</v>
      </c>
      <c r="F3436" s="190" t="s">
        <v>29797</v>
      </c>
      <c r="G3436" s="190" t="s">
        <v>29797</v>
      </c>
      <c r="H3436" s="190" t="s">
        <v>29797</v>
      </c>
      <c r="I3436" s="190" t="s">
        <v>29797</v>
      </c>
      <c r="J3436" s="190" t="s">
        <v>29797</v>
      </c>
      <c r="K3436" s="190" t="s">
        <v>29797</v>
      </c>
      <c r="L3436" s="190" t="s">
        <v>29797</v>
      </c>
    </row>
    <row r="3437" spans="1:12" ht="15" x14ac:dyDescent="0.25">
      <c r="A3437" s="191" t="s">
        <v>15882</v>
      </c>
      <c r="B3437" s="192" t="s">
        <v>19727</v>
      </c>
      <c r="C3437" s="192" t="s">
        <v>29797</v>
      </c>
      <c r="D3437" s="192" t="s">
        <v>29797</v>
      </c>
      <c r="E3437" s="192" t="s">
        <v>29797</v>
      </c>
      <c r="F3437" s="192" t="s">
        <v>29797</v>
      </c>
      <c r="G3437" s="192" t="s">
        <v>29797</v>
      </c>
      <c r="H3437" s="192" t="s">
        <v>31376</v>
      </c>
      <c r="I3437" s="192" t="s">
        <v>5062</v>
      </c>
      <c r="J3437" s="192" t="s">
        <v>29821</v>
      </c>
      <c r="K3437" s="192" t="s">
        <v>5062</v>
      </c>
      <c r="L3437" s="192" t="s">
        <v>1447</v>
      </c>
    </row>
    <row r="3438" spans="1:12" ht="15" x14ac:dyDescent="0.25">
      <c r="A3438" s="189" t="s">
        <v>15883</v>
      </c>
      <c r="B3438" s="190" t="s">
        <v>19728</v>
      </c>
      <c r="C3438" s="190" t="s">
        <v>29797</v>
      </c>
      <c r="D3438" s="190" t="s">
        <v>29797</v>
      </c>
      <c r="E3438" s="190" t="s">
        <v>29797</v>
      </c>
      <c r="F3438" s="190" t="s">
        <v>29797</v>
      </c>
      <c r="G3438" s="190" t="s">
        <v>29797</v>
      </c>
      <c r="H3438" s="190" t="s">
        <v>29797</v>
      </c>
      <c r="I3438" s="190" t="s">
        <v>29797</v>
      </c>
      <c r="J3438" s="190" t="s">
        <v>29797</v>
      </c>
      <c r="K3438" s="190" t="s">
        <v>29797</v>
      </c>
      <c r="L3438" s="190" t="s">
        <v>29797</v>
      </c>
    </row>
    <row r="3439" spans="1:12" ht="15" x14ac:dyDescent="0.25">
      <c r="A3439" s="191" t="s">
        <v>8934</v>
      </c>
      <c r="B3439" s="192" t="s">
        <v>5393</v>
      </c>
      <c r="C3439" s="192" t="s">
        <v>29797</v>
      </c>
      <c r="D3439" s="192" t="s">
        <v>29797</v>
      </c>
      <c r="E3439" s="192" t="s">
        <v>29797</v>
      </c>
      <c r="F3439" s="192" t="s">
        <v>29797</v>
      </c>
      <c r="G3439" s="192" t="s">
        <v>29797</v>
      </c>
      <c r="H3439" s="192" t="s">
        <v>32325</v>
      </c>
      <c r="I3439" s="192" t="s">
        <v>32326</v>
      </c>
      <c r="J3439" s="192" t="s">
        <v>31325</v>
      </c>
      <c r="K3439" s="192" t="s">
        <v>5073</v>
      </c>
      <c r="L3439" s="192" t="s">
        <v>1447</v>
      </c>
    </row>
    <row r="3440" spans="1:12" ht="15" x14ac:dyDescent="0.25">
      <c r="A3440" s="189" t="s">
        <v>15884</v>
      </c>
      <c r="B3440" s="190" t="s">
        <v>19729</v>
      </c>
      <c r="C3440" s="190" t="s">
        <v>29797</v>
      </c>
      <c r="D3440" s="190" t="s">
        <v>29797</v>
      </c>
      <c r="E3440" s="190" t="s">
        <v>29797</v>
      </c>
      <c r="F3440" s="190" t="s">
        <v>29797</v>
      </c>
      <c r="G3440" s="190" t="s">
        <v>29797</v>
      </c>
      <c r="H3440" s="190" t="s">
        <v>31571</v>
      </c>
      <c r="I3440" s="190" t="s">
        <v>1391</v>
      </c>
      <c r="J3440" s="190" t="s">
        <v>29821</v>
      </c>
      <c r="K3440" s="190" t="s">
        <v>5062</v>
      </c>
      <c r="L3440" s="190" t="s">
        <v>1447</v>
      </c>
    </row>
    <row r="3441" spans="1:12" ht="15" x14ac:dyDescent="0.25">
      <c r="A3441" s="191" t="s">
        <v>10547</v>
      </c>
      <c r="B3441" s="192" t="s">
        <v>10548</v>
      </c>
      <c r="C3441" s="192" t="s">
        <v>29797</v>
      </c>
      <c r="D3441" s="192" t="s">
        <v>29797</v>
      </c>
      <c r="E3441" s="192" t="s">
        <v>29797</v>
      </c>
      <c r="F3441" s="192" t="s">
        <v>29797</v>
      </c>
      <c r="G3441" s="192" t="s">
        <v>29797</v>
      </c>
      <c r="H3441" s="192" t="s">
        <v>31361</v>
      </c>
      <c r="I3441" s="192" t="s">
        <v>5062</v>
      </c>
      <c r="J3441" s="192" t="s">
        <v>29821</v>
      </c>
      <c r="K3441" s="192" t="s">
        <v>5062</v>
      </c>
      <c r="L3441" s="192" t="s">
        <v>1447</v>
      </c>
    </row>
    <row r="3442" spans="1:12" ht="15" x14ac:dyDescent="0.25">
      <c r="A3442" s="189" t="s">
        <v>24340</v>
      </c>
      <c r="B3442" s="190" t="s">
        <v>24341</v>
      </c>
      <c r="C3442" s="190" t="s">
        <v>29797</v>
      </c>
      <c r="D3442" s="190" t="s">
        <v>29797</v>
      </c>
      <c r="E3442" s="190" t="s">
        <v>29797</v>
      </c>
      <c r="F3442" s="190" t="s">
        <v>29797</v>
      </c>
      <c r="G3442" s="190" t="s">
        <v>29797</v>
      </c>
      <c r="H3442" s="190" t="s">
        <v>29797</v>
      </c>
      <c r="I3442" s="190" t="s">
        <v>29797</v>
      </c>
      <c r="J3442" s="190" t="s">
        <v>29797</v>
      </c>
      <c r="K3442" s="190" t="s">
        <v>29797</v>
      </c>
      <c r="L3442" s="190" t="s">
        <v>29797</v>
      </c>
    </row>
    <row r="3443" spans="1:12" ht="15" x14ac:dyDescent="0.25">
      <c r="A3443" s="191" t="s">
        <v>15885</v>
      </c>
      <c r="B3443" s="192" t="s">
        <v>19730</v>
      </c>
      <c r="C3443" s="192" t="s">
        <v>29797</v>
      </c>
      <c r="D3443" s="192" t="s">
        <v>29797</v>
      </c>
      <c r="E3443" s="192" t="s">
        <v>29797</v>
      </c>
      <c r="F3443" s="192" t="s">
        <v>29797</v>
      </c>
      <c r="G3443" s="192" t="s">
        <v>29797</v>
      </c>
      <c r="H3443" s="192" t="s">
        <v>31596</v>
      </c>
      <c r="I3443" s="192" t="s">
        <v>6503</v>
      </c>
      <c r="J3443" s="192" t="s">
        <v>31325</v>
      </c>
      <c r="K3443" s="192" t="s">
        <v>5073</v>
      </c>
      <c r="L3443" s="192" t="s">
        <v>1447</v>
      </c>
    </row>
    <row r="3444" spans="1:12" ht="15" x14ac:dyDescent="0.25">
      <c r="A3444" s="189" t="s">
        <v>10549</v>
      </c>
      <c r="B3444" s="190" t="s">
        <v>10550</v>
      </c>
      <c r="C3444" s="190" t="s">
        <v>29797</v>
      </c>
      <c r="D3444" s="190" t="s">
        <v>29797</v>
      </c>
      <c r="E3444" s="190" t="s">
        <v>29797</v>
      </c>
      <c r="F3444" s="190" t="s">
        <v>29797</v>
      </c>
      <c r="G3444" s="190" t="s">
        <v>29797</v>
      </c>
      <c r="H3444" s="190" t="s">
        <v>32327</v>
      </c>
      <c r="I3444" s="190" t="s">
        <v>32328</v>
      </c>
      <c r="J3444" s="190" t="s">
        <v>31528</v>
      </c>
      <c r="K3444" s="190" t="s">
        <v>10363</v>
      </c>
      <c r="L3444" s="190" t="s">
        <v>1447</v>
      </c>
    </row>
    <row r="3445" spans="1:12" ht="15" x14ac:dyDescent="0.25">
      <c r="A3445" s="191" t="s">
        <v>8935</v>
      </c>
      <c r="B3445" s="192" t="s">
        <v>5394</v>
      </c>
      <c r="C3445" s="192" t="s">
        <v>29797</v>
      </c>
      <c r="D3445" s="192" t="s">
        <v>29797</v>
      </c>
      <c r="E3445" s="192" t="s">
        <v>29797</v>
      </c>
      <c r="F3445" s="192" t="s">
        <v>29797</v>
      </c>
      <c r="G3445" s="192" t="s">
        <v>29797</v>
      </c>
      <c r="H3445" s="192" t="s">
        <v>29797</v>
      </c>
      <c r="I3445" s="192" t="s">
        <v>29797</v>
      </c>
      <c r="J3445" s="192" t="s">
        <v>31347</v>
      </c>
      <c r="K3445" s="192" t="s">
        <v>31348</v>
      </c>
      <c r="L3445" s="192" t="s">
        <v>1438</v>
      </c>
    </row>
    <row r="3446" spans="1:12" ht="15" x14ac:dyDescent="0.25">
      <c r="A3446" s="189" t="s">
        <v>15886</v>
      </c>
      <c r="B3446" s="190" t="s">
        <v>19731</v>
      </c>
      <c r="C3446" s="190" t="s">
        <v>29797</v>
      </c>
      <c r="D3446" s="190" t="s">
        <v>29797</v>
      </c>
      <c r="E3446" s="190" t="s">
        <v>29797</v>
      </c>
      <c r="F3446" s="190" t="s">
        <v>29797</v>
      </c>
      <c r="G3446" s="190" t="s">
        <v>29797</v>
      </c>
      <c r="H3446" s="190" t="s">
        <v>32329</v>
      </c>
      <c r="I3446" s="190" t="s">
        <v>32330</v>
      </c>
      <c r="J3446" s="190" t="s">
        <v>29805</v>
      </c>
      <c r="K3446" s="190" t="s">
        <v>1417</v>
      </c>
      <c r="L3446" s="190" t="s">
        <v>1447</v>
      </c>
    </row>
    <row r="3447" spans="1:12" ht="15" x14ac:dyDescent="0.25">
      <c r="A3447" s="191" t="s">
        <v>15887</v>
      </c>
      <c r="B3447" s="192" t="s">
        <v>19732</v>
      </c>
      <c r="C3447" s="192" t="s">
        <v>29797</v>
      </c>
      <c r="D3447" s="192" t="s">
        <v>29797</v>
      </c>
      <c r="E3447" s="192" t="s">
        <v>29797</v>
      </c>
      <c r="F3447" s="192" t="s">
        <v>29797</v>
      </c>
      <c r="G3447" s="192" t="s">
        <v>29797</v>
      </c>
      <c r="H3447" s="192" t="s">
        <v>31526</v>
      </c>
      <c r="I3447" s="192" t="s">
        <v>31527</v>
      </c>
      <c r="J3447" s="192" t="s">
        <v>31528</v>
      </c>
      <c r="K3447" s="192" t="s">
        <v>10363</v>
      </c>
      <c r="L3447" s="192" t="s">
        <v>1447</v>
      </c>
    </row>
    <row r="3448" spans="1:12" ht="15" x14ac:dyDescent="0.25">
      <c r="A3448" s="189" t="s">
        <v>15888</v>
      </c>
      <c r="B3448" s="190" t="s">
        <v>19733</v>
      </c>
      <c r="C3448" s="190" t="s">
        <v>29797</v>
      </c>
      <c r="D3448" s="190" t="s">
        <v>29797</v>
      </c>
      <c r="E3448" s="190" t="s">
        <v>30200</v>
      </c>
      <c r="F3448" s="190" t="s">
        <v>29797</v>
      </c>
      <c r="G3448" s="190" t="s">
        <v>29797</v>
      </c>
      <c r="H3448" s="190" t="s">
        <v>31525</v>
      </c>
      <c r="I3448" s="190" t="s">
        <v>5073</v>
      </c>
      <c r="J3448" s="190" t="s">
        <v>31325</v>
      </c>
      <c r="K3448" s="190" t="s">
        <v>5073</v>
      </c>
      <c r="L3448" s="190" t="s">
        <v>1447</v>
      </c>
    </row>
    <row r="3449" spans="1:12" ht="15" x14ac:dyDescent="0.25">
      <c r="A3449" s="191" t="s">
        <v>24342</v>
      </c>
      <c r="B3449" s="192" t="s">
        <v>24343</v>
      </c>
      <c r="C3449" s="192" t="s">
        <v>29797</v>
      </c>
      <c r="D3449" s="192" t="s">
        <v>29797</v>
      </c>
      <c r="E3449" s="192" t="s">
        <v>29797</v>
      </c>
      <c r="F3449" s="192" t="s">
        <v>29797</v>
      </c>
      <c r="G3449" s="192" t="s">
        <v>29797</v>
      </c>
      <c r="H3449" s="192" t="s">
        <v>29797</v>
      </c>
      <c r="I3449" s="192" t="s">
        <v>29797</v>
      </c>
      <c r="J3449" s="192" t="s">
        <v>29797</v>
      </c>
      <c r="K3449" s="192" t="s">
        <v>29797</v>
      </c>
      <c r="L3449" s="192" t="s">
        <v>29797</v>
      </c>
    </row>
    <row r="3450" spans="1:12" ht="15" x14ac:dyDescent="0.25">
      <c r="A3450" s="189" t="s">
        <v>10551</v>
      </c>
      <c r="B3450" s="190" t="s">
        <v>10552</v>
      </c>
      <c r="C3450" s="190" t="s">
        <v>29797</v>
      </c>
      <c r="D3450" s="190" t="s">
        <v>29797</v>
      </c>
      <c r="E3450" s="190" t="s">
        <v>29797</v>
      </c>
      <c r="F3450" s="190" t="s">
        <v>29797</v>
      </c>
      <c r="G3450" s="190" t="s">
        <v>29797</v>
      </c>
      <c r="H3450" s="190" t="s">
        <v>32331</v>
      </c>
      <c r="I3450" s="190" t="s">
        <v>32332</v>
      </c>
      <c r="J3450" s="190" t="s">
        <v>31379</v>
      </c>
      <c r="K3450" s="190" t="s">
        <v>8059</v>
      </c>
      <c r="L3450" s="190" t="s">
        <v>1447</v>
      </c>
    </row>
    <row r="3451" spans="1:12" ht="15" x14ac:dyDescent="0.25">
      <c r="A3451" s="191" t="s">
        <v>15889</v>
      </c>
      <c r="B3451" s="192" t="s">
        <v>19734</v>
      </c>
      <c r="C3451" s="192" t="s">
        <v>29797</v>
      </c>
      <c r="D3451" s="192" t="s">
        <v>29797</v>
      </c>
      <c r="E3451" s="192" t="s">
        <v>29797</v>
      </c>
      <c r="F3451" s="192" t="s">
        <v>29797</v>
      </c>
      <c r="G3451" s="192" t="s">
        <v>29797</v>
      </c>
      <c r="H3451" s="192" t="s">
        <v>29797</v>
      </c>
      <c r="I3451" s="192" t="s">
        <v>29797</v>
      </c>
      <c r="J3451" s="192" t="s">
        <v>29797</v>
      </c>
      <c r="K3451" s="192" t="s">
        <v>29797</v>
      </c>
      <c r="L3451" s="192" t="s">
        <v>1447</v>
      </c>
    </row>
    <row r="3452" spans="1:12" ht="15" x14ac:dyDescent="0.25">
      <c r="A3452" s="189" t="s">
        <v>8936</v>
      </c>
      <c r="B3452" s="190" t="s">
        <v>5395</v>
      </c>
      <c r="C3452" s="190" t="s">
        <v>29797</v>
      </c>
      <c r="D3452" s="190" t="s">
        <v>29797</v>
      </c>
      <c r="E3452" s="190" t="s">
        <v>29797</v>
      </c>
      <c r="F3452" s="190" t="s">
        <v>29797</v>
      </c>
      <c r="G3452" s="190" t="s">
        <v>29797</v>
      </c>
      <c r="H3452" s="190" t="s">
        <v>31336</v>
      </c>
      <c r="I3452" s="190" t="s">
        <v>5078</v>
      </c>
      <c r="J3452" s="190" t="s">
        <v>29826</v>
      </c>
      <c r="K3452" s="190" t="s">
        <v>5078</v>
      </c>
      <c r="L3452" s="190" t="s">
        <v>1447</v>
      </c>
    </row>
    <row r="3453" spans="1:12" ht="15" x14ac:dyDescent="0.25">
      <c r="A3453" s="191" t="s">
        <v>15890</v>
      </c>
      <c r="B3453" s="192" t="s">
        <v>19735</v>
      </c>
      <c r="C3453" s="192" t="s">
        <v>29797</v>
      </c>
      <c r="D3453" s="192" t="s">
        <v>29797</v>
      </c>
      <c r="E3453" s="192" t="s">
        <v>29797</v>
      </c>
      <c r="F3453" s="192" t="s">
        <v>29797</v>
      </c>
      <c r="G3453" s="192" t="s">
        <v>29797</v>
      </c>
      <c r="H3453" s="192" t="s">
        <v>29797</v>
      </c>
      <c r="I3453" s="192" t="s">
        <v>29797</v>
      </c>
      <c r="J3453" s="192" t="s">
        <v>29797</v>
      </c>
      <c r="K3453" s="192" t="s">
        <v>29797</v>
      </c>
      <c r="L3453" s="192" t="s">
        <v>29797</v>
      </c>
    </row>
    <row r="3454" spans="1:12" ht="15" x14ac:dyDescent="0.25">
      <c r="A3454" s="189" t="s">
        <v>24344</v>
      </c>
      <c r="B3454" s="190" t="s">
        <v>24345</v>
      </c>
      <c r="C3454" s="190" t="s">
        <v>29797</v>
      </c>
      <c r="D3454" s="190" t="s">
        <v>29797</v>
      </c>
      <c r="E3454" s="190" t="s">
        <v>29797</v>
      </c>
      <c r="F3454" s="190" t="s">
        <v>29797</v>
      </c>
      <c r="G3454" s="190" t="s">
        <v>29797</v>
      </c>
      <c r="H3454" s="190" t="s">
        <v>31312</v>
      </c>
      <c r="I3454" s="190" t="s">
        <v>31313</v>
      </c>
      <c r="J3454" s="190" t="s">
        <v>29821</v>
      </c>
      <c r="K3454" s="190" t="s">
        <v>5062</v>
      </c>
      <c r="L3454" s="190" t="s">
        <v>1447</v>
      </c>
    </row>
    <row r="3455" spans="1:12" ht="15" x14ac:dyDescent="0.25">
      <c r="A3455" s="191" t="s">
        <v>15174</v>
      </c>
      <c r="B3455" s="192" t="s">
        <v>24346</v>
      </c>
      <c r="C3455" s="192" t="s">
        <v>29797</v>
      </c>
      <c r="D3455" s="192" t="s">
        <v>29797</v>
      </c>
      <c r="E3455" s="192" t="s">
        <v>29797</v>
      </c>
      <c r="F3455" s="192" t="s">
        <v>29797</v>
      </c>
      <c r="G3455" s="192" t="s">
        <v>29797</v>
      </c>
      <c r="H3455" s="192" t="s">
        <v>31307</v>
      </c>
      <c r="I3455" s="192" t="s">
        <v>5062</v>
      </c>
      <c r="J3455" s="192" t="s">
        <v>29821</v>
      </c>
      <c r="K3455" s="192" t="s">
        <v>5062</v>
      </c>
      <c r="L3455" s="192" t="s">
        <v>1447</v>
      </c>
    </row>
    <row r="3456" spans="1:12" ht="15" x14ac:dyDescent="0.25">
      <c r="A3456" s="189" t="s">
        <v>8937</v>
      </c>
      <c r="B3456" s="190" t="s">
        <v>5396</v>
      </c>
      <c r="C3456" s="190" t="s">
        <v>29797</v>
      </c>
      <c r="D3456" s="190" t="s">
        <v>29797</v>
      </c>
      <c r="E3456" s="190" t="s">
        <v>29797</v>
      </c>
      <c r="F3456" s="190" t="s">
        <v>29797</v>
      </c>
      <c r="G3456" s="190" t="s">
        <v>29797</v>
      </c>
      <c r="H3456" s="190" t="s">
        <v>29797</v>
      </c>
      <c r="I3456" s="190" t="s">
        <v>29797</v>
      </c>
      <c r="J3456" s="190" t="s">
        <v>30285</v>
      </c>
      <c r="K3456" s="190" t="s">
        <v>10553</v>
      </c>
      <c r="L3456" s="190" t="s">
        <v>1447</v>
      </c>
    </row>
    <row r="3457" spans="1:12" ht="15" x14ac:dyDescent="0.25">
      <c r="A3457" s="191" t="s">
        <v>24347</v>
      </c>
      <c r="B3457" s="192" t="s">
        <v>24348</v>
      </c>
      <c r="C3457" s="192" t="s">
        <v>29812</v>
      </c>
      <c r="D3457" s="192" t="s">
        <v>29824</v>
      </c>
      <c r="E3457" s="192" t="s">
        <v>30201</v>
      </c>
      <c r="F3457" s="192" t="s">
        <v>29804</v>
      </c>
      <c r="G3457" s="192" t="s">
        <v>29832</v>
      </c>
      <c r="H3457" s="192" t="s">
        <v>31402</v>
      </c>
      <c r="I3457" s="192" t="s">
        <v>31403</v>
      </c>
      <c r="J3457" s="192" t="s">
        <v>29821</v>
      </c>
      <c r="K3457" s="192" t="s">
        <v>5062</v>
      </c>
      <c r="L3457" s="192" t="s">
        <v>1447</v>
      </c>
    </row>
    <row r="3458" spans="1:12" ht="15" x14ac:dyDescent="0.25">
      <c r="A3458" s="189" t="s">
        <v>10554</v>
      </c>
      <c r="B3458" s="190" t="s">
        <v>10555</v>
      </c>
      <c r="C3458" s="190" t="s">
        <v>29797</v>
      </c>
      <c r="D3458" s="190" t="s">
        <v>29797</v>
      </c>
      <c r="E3458" s="190" t="s">
        <v>29797</v>
      </c>
      <c r="F3458" s="190" t="s">
        <v>29797</v>
      </c>
      <c r="G3458" s="190" t="s">
        <v>29797</v>
      </c>
      <c r="H3458" s="190" t="s">
        <v>31337</v>
      </c>
      <c r="I3458" s="190" t="s">
        <v>31338</v>
      </c>
      <c r="J3458" s="190" t="s">
        <v>29821</v>
      </c>
      <c r="K3458" s="190" t="s">
        <v>5062</v>
      </c>
      <c r="L3458" s="190" t="s">
        <v>1447</v>
      </c>
    </row>
    <row r="3459" spans="1:12" ht="15" x14ac:dyDescent="0.25">
      <c r="A3459" s="191" t="s">
        <v>15891</v>
      </c>
      <c r="B3459" s="192" t="s">
        <v>19736</v>
      </c>
      <c r="C3459" s="192" t="s">
        <v>29797</v>
      </c>
      <c r="D3459" s="192" t="s">
        <v>29797</v>
      </c>
      <c r="E3459" s="192" t="s">
        <v>29797</v>
      </c>
      <c r="F3459" s="192" t="s">
        <v>29797</v>
      </c>
      <c r="G3459" s="192" t="s">
        <v>29797</v>
      </c>
      <c r="H3459" s="192" t="s">
        <v>31361</v>
      </c>
      <c r="I3459" s="192" t="s">
        <v>5062</v>
      </c>
      <c r="J3459" s="192" t="s">
        <v>29821</v>
      </c>
      <c r="K3459" s="192" t="s">
        <v>5062</v>
      </c>
      <c r="L3459" s="192" t="s">
        <v>1447</v>
      </c>
    </row>
    <row r="3460" spans="1:12" ht="15" x14ac:dyDescent="0.25">
      <c r="A3460" s="189" t="s">
        <v>15892</v>
      </c>
      <c r="B3460" s="190" t="s">
        <v>19737</v>
      </c>
      <c r="C3460" s="190" t="s">
        <v>29797</v>
      </c>
      <c r="D3460" s="190" t="s">
        <v>29797</v>
      </c>
      <c r="E3460" s="190" t="s">
        <v>29797</v>
      </c>
      <c r="F3460" s="190" t="s">
        <v>29797</v>
      </c>
      <c r="G3460" s="190" t="s">
        <v>29797</v>
      </c>
      <c r="H3460" s="190" t="s">
        <v>29797</v>
      </c>
      <c r="I3460" s="190" t="s">
        <v>29797</v>
      </c>
      <c r="J3460" s="190" t="s">
        <v>29797</v>
      </c>
      <c r="K3460" s="190" t="s">
        <v>29797</v>
      </c>
      <c r="L3460" s="190" t="s">
        <v>29797</v>
      </c>
    </row>
    <row r="3461" spans="1:12" ht="15" x14ac:dyDescent="0.25">
      <c r="A3461" s="191" t="s">
        <v>24349</v>
      </c>
      <c r="B3461" s="192" t="s">
        <v>24350</v>
      </c>
      <c r="C3461" s="192" t="s">
        <v>29797</v>
      </c>
      <c r="D3461" s="192" t="s">
        <v>29797</v>
      </c>
      <c r="E3461" s="192" t="s">
        <v>29797</v>
      </c>
      <c r="F3461" s="192" t="s">
        <v>29797</v>
      </c>
      <c r="G3461" s="192" t="s">
        <v>29797</v>
      </c>
      <c r="H3461" s="192" t="s">
        <v>31361</v>
      </c>
      <c r="I3461" s="192" t="s">
        <v>5062</v>
      </c>
      <c r="J3461" s="192" t="s">
        <v>29821</v>
      </c>
      <c r="K3461" s="192" t="s">
        <v>5062</v>
      </c>
      <c r="L3461" s="192" t="s">
        <v>1447</v>
      </c>
    </row>
    <row r="3462" spans="1:12" ht="15" x14ac:dyDescent="0.25">
      <c r="A3462" s="189" t="s">
        <v>8938</v>
      </c>
      <c r="B3462" s="190" t="s">
        <v>5397</v>
      </c>
      <c r="C3462" s="190" t="s">
        <v>29797</v>
      </c>
      <c r="D3462" s="190" t="s">
        <v>29797</v>
      </c>
      <c r="E3462" s="190" t="s">
        <v>29797</v>
      </c>
      <c r="F3462" s="190" t="s">
        <v>29797</v>
      </c>
      <c r="G3462" s="190" t="s">
        <v>29797</v>
      </c>
      <c r="H3462" s="190" t="s">
        <v>31354</v>
      </c>
      <c r="I3462" s="190" t="s">
        <v>30165</v>
      </c>
      <c r="J3462" s="190" t="s">
        <v>29821</v>
      </c>
      <c r="K3462" s="190" t="s">
        <v>5062</v>
      </c>
      <c r="L3462" s="190" t="s">
        <v>1447</v>
      </c>
    </row>
    <row r="3463" spans="1:12" ht="15" x14ac:dyDescent="0.25">
      <c r="A3463" s="191" t="s">
        <v>10556</v>
      </c>
      <c r="B3463" s="192" t="s">
        <v>10557</v>
      </c>
      <c r="C3463" s="192" t="s">
        <v>29797</v>
      </c>
      <c r="D3463" s="192" t="s">
        <v>29797</v>
      </c>
      <c r="E3463" s="192" t="s">
        <v>29797</v>
      </c>
      <c r="F3463" s="192" t="s">
        <v>29797</v>
      </c>
      <c r="G3463" s="192" t="s">
        <v>29797</v>
      </c>
      <c r="H3463" s="192" t="s">
        <v>32311</v>
      </c>
      <c r="I3463" s="192" t="s">
        <v>32312</v>
      </c>
      <c r="J3463" s="192" t="s">
        <v>31325</v>
      </c>
      <c r="K3463" s="192" t="s">
        <v>5073</v>
      </c>
      <c r="L3463" s="192" t="s">
        <v>1447</v>
      </c>
    </row>
    <row r="3464" spans="1:12" ht="15" x14ac:dyDescent="0.25">
      <c r="A3464" s="189" t="s">
        <v>24351</v>
      </c>
      <c r="B3464" s="190" t="s">
        <v>24352</v>
      </c>
      <c r="C3464" s="190" t="s">
        <v>29797</v>
      </c>
      <c r="D3464" s="190" t="s">
        <v>29797</v>
      </c>
      <c r="E3464" s="190" t="s">
        <v>29797</v>
      </c>
      <c r="F3464" s="190" t="s">
        <v>29797</v>
      </c>
      <c r="G3464" s="190" t="s">
        <v>29797</v>
      </c>
      <c r="H3464" s="190" t="s">
        <v>31361</v>
      </c>
      <c r="I3464" s="190" t="s">
        <v>5062</v>
      </c>
      <c r="J3464" s="190" t="s">
        <v>29821</v>
      </c>
      <c r="K3464" s="190" t="s">
        <v>5062</v>
      </c>
      <c r="L3464" s="190" t="s">
        <v>1447</v>
      </c>
    </row>
    <row r="3465" spans="1:12" ht="15" x14ac:dyDescent="0.25">
      <c r="A3465" s="191" t="s">
        <v>8939</v>
      </c>
      <c r="B3465" s="192" t="s">
        <v>5398</v>
      </c>
      <c r="C3465" s="192" t="s">
        <v>29797</v>
      </c>
      <c r="D3465" s="192" t="s">
        <v>29797</v>
      </c>
      <c r="E3465" s="192" t="s">
        <v>29797</v>
      </c>
      <c r="F3465" s="192" t="s">
        <v>29797</v>
      </c>
      <c r="G3465" s="192" t="s">
        <v>29797</v>
      </c>
      <c r="H3465" s="192" t="s">
        <v>32300</v>
      </c>
      <c r="I3465" s="192" t="s">
        <v>32301</v>
      </c>
      <c r="J3465" s="192" t="s">
        <v>30104</v>
      </c>
      <c r="K3465" s="192" t="s">
        <v>11371</v>
      </c>
      <c r="L3465" s="192" t="s">
        <v>1447</v>
      </c>
    </row>
    <row r="3466" spans="1:12" ht="15" x14ac:dyDescent="0.25">
      <c r="A3466" s="189" t="s">
        <v>15893</v>
      </c>
      <c r="B3466" s="190" t="s">
        <v>19738</v>
      </c>
      <c r="C3466" s="190" t="s">
        <v>29797</v>
      </c>
      <c r="D3466" s="190" t="s">
        <v>29797</v>
      </c>
      <c r="E3466" s="190" t="s">
        <v>29797</v>
      </c>
      <c r="F3466" s="190" t="s">
        <v>29797</v>
      </c>
      <c r="G3466" s="190" t="s">
        <v>29797</v>
      </c>
      <c r="H3466" s="190" t="s">
        <v>31605</v>
      </c>
      <c r="I3466" s="190" t="s">
        <v>31606</v>
      </c>
      <c r="J3466" s="190" t="s">
        <v>29821</v>
      </c>
      <c r="K3466" s="190" t="s">
        <v>5062</v>
      </c>
      <c r="L3466" s="190" t="s">
        <v>1447</v>
      </c>
    </row>
    <row r="3467" spans="1:12" ht="15" x14ac:dyDescent="0.25">
      <c r="A3467" s="191" t="s">
        <v>24353</v>
      </c>
      <c r="B3467" s="192" t="s">
        <v>24354</v>
      </c>
      <c r="C3467" s="192" t="s">
        <v>29797</v>
      </c>
      <c r="D3467" s="192" t="s">
        <v>29797</v>
      </c>
      <c r="E3467" s="192" t="s">
        <v>29797</v>
      </c>
      <c r="F3467" s="192" t="s">
        <v>29797</v>
      </c>
      <c r="G3467" s="192" t="s">
        <v>29797</v>
      </c>
      <c r="H3467" s="192" t="s">
        <v>31546</v>
      </c>
      <c r="I3467" s="192" t="s">
        <v>31547</v>
      </c>
      <c r="J3467" s="192" t="s">
        <v>29821</v>
      </c>
      <c r="K3467" s="192" t="s">
        <v>5062</v>
      </c>
      <c r="L3467" s="192" t="s">
        <v>1447</v>
      </c>
    </row>
    <row r="3468" spans="1:12" ht="15" x14ac:dyDescent="0.25">
      <c r="A3468" s="189" t="s">
        <v>15894</v>
      </c>
      <c r="B3468" s="190" t="s">
        <v>19739</v>
      </c>
      <c r="C3468" s="190" t="s">
        <v>29797</v>
      </c>
      <c r="D3468" s="190" t="s">
        <v>29797</v>
      </c>
      <c r="E3468" s="190" t="s">
        <v>29797</v>
      </c>
      <c r="F3468" s="190" t="s">
        <v>29797</v>
      </c>
      <c r="G3468" s="190" t="s">
        <v>29797</v>
      </c>
      <c r="H3468" s="190" t="s">
        <v>29797</v>
      </c>
      <c r="I3468" s="190" t="s">
        <v>29797</v>
      </c>
      <c r="J3468" s="190" t="s">
        <v>29797</v>
      </c>
      <c r="K3468" s="190" t="s">
        <v>29797</v>
      </c>
      <c r="L3468" s="190" t="s">
        <v>29797</v>
      </c>
    </row>
    <row r="3469" spans="1:12" ht="15" x14ac:dyDescent="0.25">
      <c r="A3469" s="191" t="s">
        <v>15895</v>
      </c>
      <c r="B3469" s="192" t="s">
        <v>19740</v>
      </c>
      <c r="C3469" s="192" t="s">
        <v>29797</v>
      </c>
      <c r="D3469" s="192" t="s">
        <v>29797</v>
      </c>
      <c r="E3469" s="192" t="s">
        <v>29797</v>
      </c>
      <c r="F3469" s="192" t="s">
        <v>29797</v>
      </c>
      <c r="G3469" s="192" t="s">
        <v>29797</v>
      </c>
      <c r="H3469" s="192" t="s">
        <v>31597</v>
      </c>
      <c r="I3469" s="192" t="s">
        <v>30124</v>
      </c>
      <c r="J3469" s="192" t="s">
        <v>29821</v>
      </c>
      <c r="K3469" s="192" t="s">
        <v>5062</v>
      </c>
      <c r="L3469" s="192" t="s">
        <v>1447</v>
      </c>
    </row>
    <row r="3470" spans="1:12" ht="15" x14ac:dyDescent="0.25">
      <c r="A3470" s="189" t="s">
        <v>15896</v>
      </c>
      <c r="B3470" s="190" t="s">
        <v>19741</v>
      </c>
      <c r="C3470" s="190" t="s">
        <v>29812</v>
      </c>
      <c r="D3470" s="190" t="s">
        <v>29824</v>
      </c>
      <c r="E3470" s="190" t="s">
        <v>30202</v>
      </c>
      <c r="F3470" s="190" t="s">
        <v>29804</v>
      </c>
      <c r="G3470" s="190" t="s">
        <v>29974</v>
      </c>
      <c r="H3470" s="190" t="s">
        <v>31434</v>
      </c>
      <c r="I3470" s="190" t="s">
        <v>31435</v>
      </c>
      <c r="J3470" s="190" t="s">
        <v>29821</v>
      </c>
      <c r="K3470" s="190" t="s">
        <v>5062</v>
      </c>
      <c r="L3470" s="190" t="s">
        <v>1447</v>
      </c>
    </row>
    <row r="3471" spans="1:12" ht="15" x14ac:dyDescent="0.25">
      <c r="A3471" s="191" t="s">
        <v>15897</v>
      </c>
      <c r="B3471" s="192" t="s">
        <v>19742</v>
      </c>
      <c r="C3471" s="192" t="s">
        <v>29797</v>
      </c>
      <c r="D3471" s="192" t="s">
        <v>29797</v>
      </c>
      <c r="E3471" s="192" t="s">
        <v>29797</v>
      </c>
      <c r="F3471" s="192" t="s">
        <v>29797</v>
      </c>
      <c r="G3471" s="192" t="s">
        <v>29797</v>
      </c>
      <c r="H3471" s="192" t="s">
        <v>29797</v>
      </c>
      <c r="I3471" s="192" t="s">
        <v>29797</v>
      </c>
      <c r="J3471" s="192" t="s">
        <v>29797</v>
      </c>
      <c r="K3471" s="192" t="s">
        <v>29797</v>
      </c>
      <c r="L3471" s="192" t="s">
        <v>29797</v>
      </c>
    </row>
    <row r="3472" spans="1:12" ht="15" x14ac:dyDescent="0.25">
      <c r="A3472" s="189" t="s">
        <v>15898</v>
      </c>
      <c r="B3472" s="190" t="s">
        <v>19743</v>
      </c>
      <c r="C3472" s="190" t="s">
        <v>29797</v>
      </c>
      <c r="D3472" s="190" t="s">
        <v>29797</v>
      </c>
      <c r="E3472" s="190" t="s">
        <v>29797</v>
      </c>
      <c r="F3472" s="190" t="s">
        <v>29797</v>
      </c>
      <c r="G3472" s="190" t="s">
        <v>29797</v>
      </c>
      <c r="H3472" s="190" t="s">
        <v>31312</v>
      </c>
      <c r="I3472" s="190" t="s">
        <v>31313</v>
      </c>
      <c r="J3472" s="190" t="s">
        <v>29821</v>
      </c>
      <c r="K3472" s="190" t="s">
        <v>5062</v>
      </c>
      <c r="L3472" s="190" t="s">
        <v>1447</v>
      </c>
    </row>
    <row r="3473" spans="1:12" ht="15" x14ac:dyDescent="0.25">
      <c r="A3473" s="191" t="s">
        <v>15899</v>
      </c>
      <c r="B3473" s="192" t="s">
        <v>19744</v>
      </c>
      <c r="C3473" s="192" t="s">
        <v>29797</v>
      </c>
      <c r="D3473" s="192" t="s">
        <v>29797</v>
      </c>
      <c r="E3473" s="192" t="s">
        <v>29797</v>
      </c>
      <c r="F3473" s="192" t="s">
        <v>29797</v>
      </c>
      <c r="G3473" s="192" t="s">
        <v>29797</v>
      </c>
      <c r="H3473" s="192" t="s">
        <v>32333</v>
      </c>
      <c r="I3473" s="192" t="s">
        <v>32334</v>
      </c>
      <c r="J3473" s="192" t="s">
        <v>31325</v>
      </c>
      <c r="K3473" s="192" t="s">
        <v>5073</v>
      </c>
      <c r="L3473" s="192" t="s">
        <v>1447</v>
      </c>
    </row>
    <row r="3474" spans="1:12" ht="15" x14ac:dyDescent="0.25">
      <c r="A3474" s="189" t="s">
        <v>8940</v>
      </c>
      <c r="B3474" s="190" t="s">
        <v>5399</v>
      </c>
      <c r="C3474" s="190" t="s">
        <v>29797</v>
      </c>
      <c r="D3474" s="190" t="s">
        <v>29797</v>
      </c>
      <c r="E3474" s="190" t="s">
        <v>29797</v>
      </c>
      <c r="F3474" s="190" t="s">
        <v>29797</v>
      </c>
      <c r="G3474" s="190" t="s">
        <v>29797</v>
      </c>
      <c r="H3474" s="190" t="s">
        <v>31689</v>
      </c>
      <c r="I3474" s="190" t="s">
        <v>10472</v>
      </c>
      <c r="J3474" s="190" t="s">
        <v>29821</v>
      </c>
      <c r="K3474" s="190" t="s">
        <v>5062</v>
      </c>
      <c r="L3474" s="190" t="s">
        <v>1447</v>
      </c>
    </row>
    <row r="3475" spans="1:12" ht="15" x14ac:dyDescent="0.25">
      <c r="A3475" s="191" t="s">
        <v>8941</v>
      </c>
      <c r="B3475" s="192" t="s">
        <v>5400</v>
      </c>
      <c r="C3475" s="192" t="s">
        <v>29797</v>
      </c>
      <c r="D3475" s="192" t="s">
        <v>29797</v>
      </c>
      <c r="E3475" s="192" t="s">
        <v>29797</v>
      </c>
      <c r="F3475" s="192" t="s">
        <v>29797</v>
      </c>
      <c r="G3475" s="192" t="s">
        <v>29797</v>
      </c>
      <c r="H3475" s="192" t="s">
        <v>31854</v>
      </c>
      <c r="I3475" s="192" t="s">
        <v>31855</v>
      </c>
      <c r="J3475" s="192" t="s">
        <v>29821</v>
      </c>
      <c r="K3475" s="192" t="s">
        <v>5062</v>
      </c>
      <c r="L3475" s="192" t="s">
        <v>1447</v>
      </c>
    </row>
    <row r="3476" spans="1:12" ht="15" x14ac:dyDescent="0.25">
      <c r="A3476" s="189" t="s">
        <v>24355</v>
      </c>
      <c r="B3476" s="190" t="s">
        <v>24356</v>
      </c>
      <c r="C3476" s="190" t="s">
        <v>29797</v>
      </c>
      <c r="D3476" s="190" t="s">
        <v>29797</v>
      </c>
      <c r="E3476" s="190" t="s">
        <v>30203</v>
      </c>
      <c r="F3476" s="190" t="s">
        <v>29797</v>
      </c>
      <c r="G3476" s="190" t="s">
        <v>29797</v>
      </c>
      <c r="H3476" s="190" t="s">
        <v>31573</v>
      </c>
      <c r="I3476" s="190" t="s">
        <v>31574</v>
      </c>
      <c r="J3476" s="190" t="s">
        <v>29821</v>
      </c>
      <c r="K3476" s="190" t="s">
        <v>5062</v>
      </c>
      <c r="L3476" s="190" t="s">
        <v>1447</v>
      </c>
    </row>
    <row r="3477" spans="1:12" ht="15" x14ac:dyDescent="0.25">
      <c r="A3477" s="191" t="s">
        <v>15900</v>
      </c>
      <c r="B3477" s="192" t="s">
        <v>24357</v>
      </c>
      <c r="C3477" s="192" t="s">
        <v>29797</v>
      </c>
      <c r="D3477" s="192" t="s">
        <v>29797</v>
      </c>
      <c r="E3477" s="192" t="s">
        <v>29797</v>
      </c>
      <c r="F3477" s="192" t="s">
        <v>29797</v>
      </c>
      <c r="G3477" s="192" t="s">
        <v>29797</v>
      </c>
      <c r="H3477" s="192" t="s">
        <v>31550</v>
      </c>
      <c r="I3477" s="192" t="s">
        <v>31551</v>
      </c>
      <c r="J3477" s="192" t="s">
        <v>29821</v>
      </c>
      <c r="K3477" s="192" t="s">
        <v>5062</v>
      </c>
      <c r="L3477" s="192" t="s">
        <v>1447</v>
      </c>
    </row>
    <row r="3478" spans="1:12" ht="15" x14ac:dyDescent="0.25">
      <c r="A3478" s="189" t="s">
        <v>24358</v>
      </c>
      <c r="B3478" s="190" t="s">
        <v>24359</v>
      </c>
      <c r="C3478" s="190" t="s">
        <v>29797</v>
      </c>
      <c r="D3478" s="190" t="s">
        <v>29797</v>
      </c>
      <c r="E3478" s="190" t="s">
        <v>29797</v>
      </c>
      <c r="F3478" s="190" t="s">
        <v>29797</v>
      </c>
      <c r="G3478" s="190" t="s">
        <v>29797</v>
      </c>
      <c r="H3478" s="190" t="s">
        <v>29797</v>
      </c>
      <c r="I3478" s="190" t="s">
        <v>29797</v>
      </c>
      <c r="J3478" s="190" t="s">
        <v>29797</v>
      </c>
      <c r="K3478" s="190" t="s">
        <v>29797</v>
      </c>
      <c r="L3478" s="190" t="s">
        <v>29797</v>
      </c>
    </row>
    <row r="3479" spans="1:12" ht="15" x14ac:dyDescent="0.25">
      <c r="A3479" s="191" t="s">
        <v>8942</v>
      </c>
      <c r="B3479" s="192" t="s">
        <v>5401</v>
      </c>
      <c r="C3479" s="192" t="s">
        <v>29797</v>
      </c>
      <c r="D3479" s="192" t="s">
        <v>29797</v>
      </c>
      <c r="E3479" s="192" t="s">
        <v>29797</v>
      </c>
      <c r="F3479" s="192" t="s">
        <v>29797</v>
      </c>
      <c r="G3479" s="192" t="s">
        <v>29797</v>
      </c>
      <c r="H3479" s="192" t="s">
        <v>32300</v>
      </c>
      <c r="I3479" s="192" t="s">
        <v>32301</v>
      </c>
      <c r="J3479" s="192" t="s">
        <v>30104</v>
      </c>
      <c r="K3479" s="192" t="s">
        <v>11371</v>
      </c>
      <c r="L3479" s="192" t="s">
        <v>1447</v>
      </c>
    </row>
    <row r="3480" spans="1:12" ht="15" x14ac:dyDescent="0.25">
      <c r="A3480" s="189" t="s">
        <v>8943</v>
      </c>
      <c r="B3480" s="190" t="s">
        <v>5402</v>
      </c>
      <c r="C3480" s="190" t="s">
        <v>29797</v>
      </c>
      <c r="D3480" s="190" t="s">
        <v>29797</v>
      </c>
      <c r="E3480" s="190" t="s">
        <v>29797</v>
      </c>
      <c r="F3480" s="190" t="s">
        <v>29797</v>
      </c>
      <c r="G3480" s="190" t="s">
        <v>29797</v>
      </c>
      <c r="H3480" s="190" t="s">
        <v>32296</v>
      </c>
      <c r="I3480" s="190" t="s">
        <v>32297</v>
      </c>
      <c r="J3480" s="190" t="s">
        <v>29821</v>
      </c>
      <c r="K3480" s="190" t="s">
        <v>5062</v>
      </c>
      <c r="L3480" s="190" t="s">
        <v>1447</v>
      </c>
    </row>
    <row r="3481" spans="1:12" ht="15" x14ac:dyDescent="0.25">
      <c r="A3481" s="191" t="s">
        <v>15901</v>
      </c>
      <c r="B3481" s="192" t="s">
        <v>24360</v>
      </c>
      <c r="C3481" s="192" t="s">
        <v>29797</v>
      </c>
      <c r="D3481" s="192" t="s">
        <v>29797</v>
      </c>
      <c r="E3481" s="192" t="s">
        <v>29797</v>
      </c>
      <c r="F3481" s="192" t="s">
        <v>29797</v>
      </c>
      <c r="G3481" s="192" t="s">
        <v>29797</v>
      </c>
      <c r="H3481" s="192" t="s">
        <v>31573</v>
      </c>
      <c r="I3481" s="192" t="s">
        <v>31574</v>
      </c>
      <c r="J3481" s="192" t="s">
        <v>29821</v>
      </c>
      <c r="K3481" s="192" t="s">
        <v>5062</v>
      </c>
      <c r="L3481" s="192" t="s">
        <v>1447</v>
      </c>
    </row>
    <row r="3482" spans="1:12" ht="15" x14ac:dyDescent="0.25">
      <c r="A3482" s="189" t="s">
        <v>8944</v>
      </c>
      <c r="B3482" s="190" t="s">
        <v>5403</v>
      </c>
      <c r="C3482" s="190" t="s">
        <v>29797</v>
      </c>
      <c r="D3482" s="190" t="s">
        <v>29797</v>
      </c>
      <c r="E3482" s="190" t="s">
        <v>29797</v>
      </c>
      <c r="F3482" s="190" t="s">
        <v>29797</v>
      </c>
      <c r="G3482" s="190" t="s">
        <v>29797</v>
      </c>
      <c r="H3482" s="190" t="s">
        <v>32335</v>
      </c>
      <c r="I3482" s="190" t="s">
        <v>32336</v>
      </c>
      <c r="J3482" s="190" t="s">
        <v>29870</v>
      </c>
      <c r="K3482" s="190" t="s">
        <v>8069</v>
      </c>
      <c r="L3482" s="190" t="s">
        <v>1447</v>
      </c>
    </row>
    <row r="3483" spans="1:12" ht="15" x14ac:dyDescent="0.25">
      <c r="A3483" s="191" t="s">
        <v>15902</v>
      </c>
      <c r="B3483" s="192" t="s">
        <v>19745</v>
      </c>
      <c r="C3483" s="192" t="s">
        <v>29797</v>
      </c>
      <c r="D3483" s="192" t="s">
        <v>29797</v>
      </c>
      <c r="E3483" s="192" t="s">
        <v>29797</v>
      </c>
      <c r="F3483" s="192" t="s">
        <v>29797</v>
      </c>
      <c r="G3483" s="192" t="s">
        <v>29797</v>
      </c>
      <c r="H3483" s="192" t="s">
        <v>31853</v>
      </c>
      <c r="I3483" s="192" t="s">
        <v>5073</v>
      </c>
      <c r="J3483" s="192" t="s">
        <v>31325</v>
      </c>
      <c r="K3483" s="192" t="s">
        <v>5073</v>
      </c>
      <c r="L3483" s="192" t="s">
        <v>1447</v>
      </c>
    </row>
    <row r="3484" spans="1:12" ht="15" x14ac:dyDescent="0.25">
      <c r="A3484" s="189" t="s">
        <v>15903</v>
      </c>
      <c r="B3484" s="190" t="s">
        <v>19746</v>
      </c>
      <c r="C3484" s="190" t="s">
        <v>29797</v>
      </c>
      <c r="D3484" s="190" t="s">
        <v>29797</v>
      </c>
      <c r="E3484" s="190" t="s">
        <v>29797</v>
      </c>
      <c r="F3484" s="190" t="s">
        <v>29797</v>
      </c>
      <c r="G3484" s="190" t="s">
        <v>29797</v>
      </c>
      <c r="H3484" s="190" t="s">
        <v>32337</v>
      </c>
      <c r="I3484" s="190" t="s">
        <v>31898</v>
      </c>
      <c r="J3484" s="190" t="s">
        <v>29979</v>
      </c>
      <c r="K3484" s="190" t="s">
        <v>6308</v>
      </c>
      <c r="L3484" s="190" t="s">
        <v>1447</v>
      </c>
    </row>
    <row r="3485" spans="1:12" ht="15" x14ac:dyDescent="0.25">
      <c r="A3485" s="191" t="s">
        <v>15904</v>
      </c>
      <c r="B3485" s="192" t="s">
        <v>19747</v>
      </c>
      <c r="C3485" s="192" t="s">
        <v>29797</v>
      </c>
      <c r="D3485" s="192" t="s">
        <v>29797</v>
      </c>
      <c r="E3485" s="192" t="s">
        <v>29797</v>
      </c>
      <c r="F3485" s="192" t="s">
        <v>29797</v>
      </c>
      <c r="G3485" s="192" t="s">
        <v>29797</v>
      </c>
      <c r="H3485" s="192" t="s">
        <v>31931</v>
      </c>
      <c r="I3485" s="192" t="s">
        <v>5078</v>
      </c>
      <c r="J3485" s="192" t="s">
        <v>29826</v>
      </c>
      <c r="K3485" s="192" t="s">
        <v>5078</v>
      </c>
      <c r="L3485" s="192" t="s">
        <v>1447</v>
      </c>
    </row>
    <row r="3486" spans="1:12" ht="15" x14ac:dyDescent="0.25">
      <c r="A3486" s="189" t="s">
        <v>8945</v>
      </c>
      <c r="B3486" s="190" t="s">
        <v>5404</v>
      </c>
      <c r="C3486" s="190" t="s">
        <v>29797</v>
      </c>
      <c r="D3486" s="190" t="s">
        <v>29797</v>
      </c>
      <c r="E3486" s="190" t="s">
        <v>29797</v>
      </c>
      <c r="F3486" s="190" t="s">
        <v>29797</v>
      </c>
      <c r="G3486" s="190" t="s">
        <v>29797</v>
      </c>
      <c r="H3486" s="190" t="s">
        <v>29797</v>
      </c>
      <c r="I3486" s="190" t="s">
        <v>29797</v>
      </c>
      <c r="J3486" s="190" t="s">
        <v>29821</v>
      </c>
      <c r="K3486" s="190" t="s">
        <v>5062</v>
      </c>
      <c r="L3486" s="190" t="s">
        <v>1447</v>
      </c>
    </row>
    <row r="3487" spans="1:12" ht="15" x14ac:dyDescent="0.25">
      <c r="A3487" s="191" t="s">
        <v>15905</v>
      </c>
      <c r="B3487" s="192" t="s">
        <v>19748</v>
      </c>
      <c r="C3487" s="192" t="s">
        <v>29797</v>
      </c>
      <c r="D3487" s="192" t="s">
        <v>29797</v>
      </c>
      <c r="E3487" s="192" t="s">
        <v>29797</v>
      </c>
      <c r="F3487" s="192" t="s">
        <v>29797</v>
      </c>
      <c r="G3487" s="192" t="s">
        <v>29797</v>
      </c>
      <c r="H3487" s="192" t="s">
        <v>29797</v>
      </c>
      <c r="I3487" s="192" t="s">
        <v>29797</v>
      </c>
      <c r="J3487" s="192" t="s">
        <v>29797</v>
      </c>
      <c r="K3487" s="192" t="s">
        <v>29797</v>
      </c>
      <c r="L3487" s="192" t="s">
        <v>29797</v>
      </c>
    </row>
    <row r="3488" spans="1:12" ht="15" x14ac:dyDescent="0.25">
      <c r="A3488" s="189" t="s">
        <v>15906</v>
      </c>
      <c r="B3488" s="190" t="s">
        <v>19749</v>
      </c>
      <c r="C3488" s="190" t="s">
        <v>29797</v>
      </c>
      <c r="D3488" s="190" t="s">
        <v>29797</v>
      </c>
      <c r="E3488" s="190" t="s">
        <v>29797</v>
      </c>
      <c r="F3488" s="190" t="s">
        <v>29797</v>
      </c>
      <c r="G3488" s="190" t="s">
        <v>29797</v>
      </c>
      <c r="H3488" s="190" t="s">
        <v>31810</v>
      </c>
      <c r="I3488" s="190" t="s">
        <v>31811</v>
      </c>
      <c r="J3488" s="190" t="s">
        <v>31325</v>
      </c>
      <c r="K3488" s="190" t="s">
        <v>5073</v>
      </c>
      <c r="L3488" s="190" t="s">
        <v>1447</v>
      </c>
    </row>
    <row r="3489" spans="1:12" ht="15" x14ac:dyDescent="0.25">
      <c r="A3489" s="191" t="s">
        <v>24361</v>
      </c>
      <c r="B3489" s="192" t="s">
        <v>24362</v>
      </c>
      <c r="C3489" s="192" t="s">
        <v>29797</v>
      </c>
      <c r="D3489" s="192" t="s">
        <v>29797</v>
      </c>
      <c r="E3489" s="192" t="s">
        <v>29797</v>
      </c>
      <c r="F3489" s="192" t="s">
        <v>29797</v>
      </c>
      <c r="G3489" s="192" t="s">
        <v>29797</v>
      </c>
      <c r="H3489" s="192" t="s">
        <v>29797</v>
      </c>
      <c r="I3489" s="192" t="s">
        <v>29797</v>
      </c>
      <c r="J3489" s="192" t="s">
        <v>29797</v>
      </c>
      <c r="K3489" s="192" t="s">
        <v>29797</v>
      </c>
      <c r="L3489" s="192" t="s">
        <v>1446</v>
      </c>
    </row>
    <row r="3490" spans="1:12" ht="15" x14ac:dyDescent="0.25">
      <c r="A3490" s="189" t="s">
        <v>15907</v>
      </c>
      <c r="B3490" s="190" t="s">
        <v>24363</v>
      </c>
      <c r="C3490" s="190" t="s">
        <v>29797</v>
      </c>
      <c r="D3490" s="190" t="s">
        <v>29797</v>
      </c>
      <c r="E3490" s="190" t="s">
        <v>29797</v>
      </c>
      <c r="F3490" s="190" t="s">
        <v>29797</v>
      </c>
      <c r="G3490" s="190" t="s">
        <v>29797</v>
      </c>
      <c r="H3490" s="190" t="s">
        <v>31881</v>
      </c>
      <c r="I3490" s="190" t="s">
        <v>5078</v>
      </c>
      <c r="J3490" s="190" t="s">
        <v>29826</v>
      </c>
      <c r="K3490" s="190" t="s">
        <v>5078</v>
      </c>
      <c r="L3490" s="190" t="s">
        <v>1447</v>
      </c>
    </row>
    <row r="3491" spans="1:12" ht="15" x14ac:dyDescent="0.25">
      <c r="A3491" s="191" t="s">
        <v>15908</v>
      </c>
      <c r="B3491" s="192" t="s">
        <v>19750</v>
      </c>
      <c r="C3491" s="192" t="s">
        <v>29797</v>
      </c>
      <c r="D3491" s="192" t="s">
        <v>29797</v>
      </c>
      <c r="E3491" s="192" t="s">
        <v>29797</v>
      </c>
      <c r="F3491" s="192" t="s">
        <v>29797</v>
      </c>
      <c r="G3491" s="192" t="s">
        <v>29797</v>
      </c>
      <c r="H3491" s="192" t="s">
        <v>31409</v>
      </c>
      <c r="I3491" s="192" t="s">
        <v>5062</v>
      </c>
      <c r="J3491" s="192" t="s">
        <v>29821</v>
      </c>
      <c r="K3491" s="192" t="s">
        <v>5062</v>
      </c>
      <c r="L3491" s="192" t="s">
        <v>1447</v>
      </c>
    </row>
    <row r="3492" spans="1:12" ht="15" x14ac:dyDescent="0.25">
      <c r="A3492" s="189" t="s">
        <v>8946</v>
      </c>
      <c r="B3492" s="190" t="s">
        <v>5405</v>
      </c>
      <c r="C3492" s="190" t="s">
        <v>29797</v>
      </c>
      <c r="D3492" s="190" t="s">
        <v>29797</v>
      </c>
      <c r="E3492" s="190" t="s">
        <v>29797</v>
      </c>
      <c r="F3492" s="190" t="s">
        <v>29797</v>
      </c>
      <c r="G3492" s="190" t="s">
        <v>29797</v>
      </c>
      <c r="H3492" s="190" t="s">
        <v>32338</v>
      </c>
      <c r="I3492" s="190" t="s">
        <v>32339</v>
      </c>
      <c r="J3492" s="190" t="s">
        <v>30931</v>
      </c>
      <c r="K3492" s="190" t="s">
        <v>6040</v>
      </c>
      <c r="L3492" s="190" t="s">
        <v>1447</v>
      </c>
    </row>
    <row r="3493" spans="1:12" ht="15" x14ac:dyDescent="0.25">
      <c r="A3493" s="191" t="s">
        <v>10558</v>
      </c>
      <c r="B3493" s="192" t="s">
        <v>10559</v>
      </c>
      <c r="C3493" s="192" t="s">
        <v>29797</v>
      </c>
      <c r="D3493" s="192" t="s">
        <v>29797</v>
      </c>
      <c r="E3493" s="192" t="s">
        <v>29797</v>
      </c>
      <c r="F3493" s="192" t="s">
        <v>29797</v>
      </c>
      <c r="G3493" s="192" t="s">
        <v>29797</v>
      </c>
      <c r="H3493" s="192" t="s">
        <v>31950</v>
      </c>
      <c r="I3493" s="192" t="s">
        <v>5078</v>
      </c>
      <c r="J3493" s="192" t="s">
        <v>29826</v>
      </c>
      <c r="K3493" s="192" t="s">
        <v>5078</v>
      </c>
      <c r="L3493" s="192" t="s">
        <v>1447</v>
      </c>
    </row>
    <row r="3494" spans="1:12" ht="15" x14ac:dyDescent="0.25">
      <c r="A3494" s="189" t="s">
        <v>7368</v>
      </c>
      <c r="B3494" s="190" t="s">
        <v>7369</v>
      </c>
      <c r="C3494" s="190" t="s">
        <v>29812</v>
      </c>
      <c r="D3494" s="190" t="s">
        <v>29797</v>
      </c>
      <c r="E3494" s="190" t="s">
        <v>30204</v>
      </c>
      <c r="F3494" s="190" t="s">
        <v>29797</v>
      </c>
      <c r="G3494" s="190" t="s">
        <v>29797</v>
      </c>
      <c r="H3494" s="190" t="s">
        <v>31376</v>
      </c>
      <c r="I3494" s="190" t="s">
        <v>5062</v>
      </c>
      <c r="J3494" s="190" t="s">
        <v>29821</v>
      </c>
      <c r="K3494" s="190" t="s">
        <v>5062</v>
      </c>
      <c r="L3494" s="190" t="s">
        <v>1447</v>
      </c>
    </row>
    <row r="3495" spans="1:12" ht="15" x14ac:dyDescent="0.25">
      <c r="A3495" s="191" t="s">
        <v>8947</v>
      </c>
      <c r="B3495" s="192" t="s">
        <v>5406</v>
      </c>
      <c r="C3495" s="192" t="s">
        <v>29797</v>
      </c>
      <c r="D3495" s="192" t="s">
        <v>29797</v>
      </c>
      <c r="E3495" s="192" t="s">
        <v>29797</v>
      </c>
      <c r="F3495" s="192" t="s">
        <v>29797</v>
      </c>
      <c r="G3495" s="192" t="s">
        <v>29797</v>
      </c>
      <c r="H3495" s="192" t="s">
        <v>31756</v>
      </c>
      <c r="I3495" s="192" t="s">
        <v>5073</v>
      </c>
      <c r="J3495" s="192" t="s">
        <v>31325</v>
      </c>
      <c r="K3495" s="192" t="s">
        <v>5073</v>
      </c>
      <c r="L3495" s="192" t="s">
        <v>1447</v>
      </c>
    </row>
    <row r="3496" spans="1:12" ht="15" x14ac:dyDescent="0.25">
      <c r="A3496" s="189" t="s">
        <v>24364</v>
      </c>
      <c r="B3496" s="190" t="s">
        <v>24365</v>
      </c>
      <c r="C3496" s="190" t="s">
        <v>29797</v>
      </c>
      <c r="D3496" s="190" t="s">
        <v>29797</v>
      </c>
      <c r="E3496" s="190" t="s">
        <v>29797</v>
      </c>
      <c r="F3496" s="190" t="s">
        <v>29797</v>
      </c>
      <c r="G3496" s="190" t="s">
        <v>29797</v>
      </c>
      <c r="H3496" s="190" t="s">
        <v>32340</v>
      </c>
      <c r="I3496" s="190" t="s">
        <v>22722</v>
      </c>
      <c r="J3496" s="190" t="s">
        <v>31325</v>
      </c>
      <c r="K3496" s="190" t="s">
        <v>5073</v>
      </c>
      <c r="L3496" s="190" t="s">
        <v>1447</v>
      </c>
    </row>
    <row r="3497" spans="1:12" ht="15" x14ac:dyDescent="0.25">
      <c r="A3497" s="191" t="s">
        <v>8949</v>
      </c>
      <c r="B3497" s="192" t="s">
        <v>5407</v>
      </c>
      <c r="C3497" s="192" t="s">
        <v>29797</v>
      </c>
      <c r="D3497" s="192" t="s">
        <v>29797</v>
      </c>
      <c r="E3497" s="192" t="s">
        <v>29797</v>
      </c>
      <c r="F3497" s="192" t="s">
        <v>29797</v>
      </c>
      <c r="G3497" s="192" t="s">
        <v>29797</v>
      </c>
      <c r="H3497" s="192" t="s">
        <v>29797</v>
      </c>
      <c r="I3497" s="192" t="s">
        <v>29797</v>
      </c>
      <c r="J3497" s="192" t="s">
        <v>29797</v>
      </c>
      <c r="K3497" s="192" t="s">
        <v>29797</v>
      </c>
      <c r="L3497" s="192" t="s">
        <v>1533</v>
      </c>
    </row>
    <row r="3498" spans="1:12" ht="15" x14ac:dyDescent="0.25">
      <c r="A3498" s="189" t="s">
        <v>8950</v>
      </c>
      <c r="B3498" s="190" t="s">
        <v>5408</v>
      </c>
      <c r="C3498" s="190" t="s">
        <v>29812</v>
      </c>
      <c r="D3498" s="190" t="s">
        <v>29824</v>
      </c>
      <c r="E3498" s="190" t="s">
        <v>30205</v>
      </c>
      <c r="F3498" s="190" t="s">
        <v>29804</v>
      </c>
      <c r="G3498" s="190" t="s">
        <v>29849</v>
      </c>
      <c r="H3498" s="190" t="s">
        <v>31331</v>
      </c>
      <c r="I3498" s="190" t="s">
        <v>31332</v>
      </c>
      <c r="J3498" s="190" t="s">
        <v>29821</v>
      </c>
      <c r="K3498" s="190" t="s">
        <v>5062</v>
      </c>
      <c r="L3498" s="190" t="s">
        <v>1447</v>
      </c>
    </row>
    <row r="3499" spans="1:12" ht="15" x14ac:dyDescent="0.25">
      <c r="A3499" s="191" t="s">
        <v>15909</v>
      </c>
      <c r="B3499" s="192" t="s">
        <v>19751</v>
      </c>
      <c r="C3499" s="192" t="s">
        <v>29797</v>
      </c>
      <c r="D3499" s="192" t="s">
        <v>29797</v>
      </c>
      <c r="E3499" s="192" t="s">
        <v>29797</v>
      </c>
      <c r="F3499" s="192" t="s">
        <v>29797</v>
      </c>
      <c r="G3499" s="192" t="s">
        <v>29797</v>
      </c>
      <c r="H3499" s="192" t="s">
        <v>31476</v>
      </c>
      <c r="I3499" s="192" t="s">
        <v>31477</v>
      </c>
      <c r="J3499" s="192" t="s">
        <v>29821</v>
      </c>
      <c r="K3499" s="192" t="s">
        <v>5062</v>
      </c>
      <c r="L3499" s="192" t="s">
        <v>1447</v>
      </c>
    </row>
    <row r="3500" spans="1:12" ht="15" x14ac:dyDescent="0.25">
      <c r="A3500" s="189" t="s">
        <v>8951</v>
      </c>
      <c r="B3500" s="190" t="s">
        <v>5409</v>
      </c>
      <c r="C3500" s="190" t="s">
        <v>29812</v>
      </c>
      <c r="D3500" s="190" t="s">
        <v>29824</v>
      </c>
      <c r="E3500" s="190" t="s">
        <v>30205</v>
      </c>
      <c r="F3500" s="190" t="s">
        <v>29804</v>
      </c>
      <c r="G3500" s="190" t="s">
        <v>29849</v>
      </c>
      <c r="H3500" s="190" t="s">
        <v>31331</v>
      </c>
      <c r="I3500" s="190" t="s">
        <v>31332</v>
      </c>
      <c r="J3500" s="190" t="s">
        <v>29821</v>
      </c>
      <c r="K3500" s="190" t="s">
        <v>5062</v>
      </c>
      <c r="L3500" s="190" t="s">
        <v>1447</v>
      </c>
    </row>
    <row r="3501" spans="1:12" ht="15" x14ac:dyDescent="0.25">
      <c r="A3501" s="191" t="s">
        <v>8952</v>
      </c>
      <c r="B3501" s="192" t="s">
        <v>5410</v>
      </c>
      <c r="C3501" s="192" t="s">
        <v>29797</v>
      </c>
      <c r="D3501" s="192" t="s">
        <v>29797</v>
      </c>
      <c r="E3501" s="192" t="s">
        <v>29797</v>
      </c>
      <c r="F3501" s="192" t="s">
        <v>29797</v>
      </c>
      <c r="G3501" s="192" t="s">
        <v>29797</v>
      </c>
      <c r="H3501" s="192" t="s">
        <v>31319</v>
      </c>
      <c r="I3501" s="192" t="s">
        <v>31320</v>
      </c>
      <c r="J3501" s="192" t="s">
        <v>29821</v>
      </c>
      <c r="K3501" s="192" t="s">
        <v>5062</v>
      </c>
      <c r="L3501" s="192" t="s">
        <v>1447</v>
      </c>
    </row>
    <row r="3502" spans="1:12" ht="15" x14ac:dyDescent="0.25">
      <c r="A3502" s="189" t="s">
        <v>15910</v>
      </c>
      <c r="B3502" s="190" t="s">
        <v>19752</v>
      </c>
      <c r="C3502" s="190" t="s">
        <v>29797</v>
      </c>
      <c r="D3502" s="190" t="s">
        <v>29797</v>
      </c>
      <c r="E3502" s="190" t="s">
        <v>29797</v>
      </c>
      <c r="F3502" s="190" t="s">
        <v>29797</v>
      </c>
      <c r="G3502" s="190" t="s">
        <v>29797</v>
      </c>
      <c r="H3502" s="190" t="s">
        <v>29797</v>
      </c>
      <c r="I3502" s="190" t="s">
        <v>29797</v>
      </c>
      <c r="J3502" s="190" t="s">
        <v>29797</v>
      </c>
      <c r="K3502" s="190" t="s">
        <v>29797</v>
      </c>
      <c r="L3502" s="190" t="s">
        <v>29797</v>
      </c>
    </row>
    <row r="3503" spans="1:12" ht="15" x14ac:dyDescent="0.25">
      <c r="A3503" s="191" t="s">
        <v>15911</v>
      </c>
      <c r="B3503" s="192" t="s">
        <v>19753</v>
      </c>
      <c r="C3503" s="192" t="s">
        <v>29797</v>
      </c>
      <c r="D3503" s="192" t="s">
        <v>29797</v>
      </c>
      <c r="E3503" s="192" t="s">
        <v>29797</v>
      </c>
      <c r="F3503" s="192" t="s">
        <v>29797</v>
      </c>
      <c r="G3503" s="192" t="s">
        <v>29797</v>
      </c>
      <c r="H3503" s="192" t="s">
        <v>31554</v>
      </c>
      <c r="I3503" s="192" t="s">
        <v>31555</v>
      </c>
      <c r="J3503" s="192" t="s">
        <v>31325</v>
      </c>
      <c r="K3503" s="192" t="s">
        <v>5073</v>
      </c>
      <c r="L3503" s="192" t="s">
        <v>1447</v>
      </c>
    </row>
    <row r="3504" spans="1:12" ht="15" x14ac:dyDescent="0.25">
      <c r="A3504" s="189" t="s">
        <v>15912</v>
      </c>
      <c r="B3504" s="190" t="s">
        <v>19754</v>
      </c>
      <c r="C3504" s="190" t="s">
        <v>29797</v>
      </c>
      <c r="D3504" s="190" t="s">
        <v>29797</v>
      </c>
      <c r="E3504" s="190" t="s">
        <v>29797</v>
      </c>
      <c r="F3504" s="190" t="s">
        <v>29797</v>
      </c>
      <c r="G3504" s="190" t="s">
        <v>29797</v>
      </c>
      <c r="H3504" s="190" t="s">
        <v>31409</v>
      </c>
      <c r="I3504" s="190" t="s">
        <v>5062</v>
      </c>
      <c r="J3504" s="190" t="s">
        <v>29821</v>
      </c>
      <c r="K3504" s="190" t="s">
        <v>5062</v>
      </c>
      <c r="L3504" s="190" t="s">
        <v>1447</v>
      </c>
    </row>
    <row r="3505" spans="1:12" ht="15" x14ac:dyDescent="0.25">
      <c r="A3505" s="191" t="s">
        <v>15913</v>
      </c>
      <c r="B3505" s="192" t="s">
        <v>19755</v>
      </c>
      <c r="C3505" s="192" t="s">
        <v>29797</v>
      </c>
      <c r="D3505" s="192" t="s">
        <v>29797</v>
      </c>
      <c r="E3505" s="192" t="s">
        <v>29797</v>
      </c>
      <c r="F3505" s="192" t="s">
        <v>29797</v>
      </c>
      <c r="G3505" s="192" t="s">
        <v>29797</v>
      </c>
      <c r="H3505" s="192" t="s">
        <v>29797</v>
      </c>
      <c r="I3505" s="192" t="s">
        <v>29797</v>
      </c>
      <c r="J3505" s="192" t="s">
        <v>29797</v>
      </c>
      <c r="K3505" s="192" t="s">
        <v>29797</v>
      </c>
      <c r="L3505" s="192" t="s">
        <v>29797</v>
      </c>
    </row>
    <row r="3506" spans="1:12" ht="15" x14ac:dyDescent="0.25">
      <c r="A3506" s="189" t="s">
        <v>14464</v>
      </c>
      <c r="B3506" s="190" t="s">
        <v>24366</v>
      </c>
      <c r="C3506" s="190" t="s">
        <v>29797</v>
      </c>
      <c r="D3506" s="190" t="s">
        <v>29797</v>
      </c>
      <c r="E3506" s="190" t="s">
        <v>29797</v>
      </c>
      <c r="F3506" s="190" t="s">
        <v>29797</v>
      </c>
      <c r="G3506" s="190" t="s">
        <v>29797</v>
      </c>
      <c r="H3506" s="190" t="s">
        <v>29797</v>
      </c>
      <c r="I3506" s="190" t="s">
        <v>29797</v>
      </c>
      <c r="J3506" s="190" t="s">
        <v>29797</v>
      </c>
      <c r="K3506" s="190" t="s">
        <v>29797</v>
      </c>
      <c r="L3506" s="190" t="s">
        <v>1447</v>
      </c>
    </row>
    <row r="3507" spans="1:12" ht="15" x14ac:dyDescent="0.25">
      <c r="A3507" s="191" t="s">
        <v>15914</v>
      </c>
      <c r="B3507" s="192" t="s">
        <v>19756</v>
      </c>
      <c r="C3507" s="192" t="s">
        <v>29797</v>
      </c>
      <c r="D3507" s="192" t="s">
        <v>29797</v>
      </c>
      <c r="E3507" s="192" t="s">
        <v>29797</v>
      </c>
      <c r="F3507" s="192" t="s">
        <v>29797</v>
      </c>
      <c r="G3507" s="192" t="s">
        <v>29797</v>
      </c>
      <c r="H3507" s="192" t="s">
        <v>29797</v>
      </c>
      <c r="I3507" s="192" t="s">
        <v>29797</v>
      </c>
      <c r="J3507" s="192" t="s">
        <v>29797</v>
      </c>
      <c r="K3507" s="192" t="s">
        <v>29797</v>
      </c>
      <c r="L3507" s="192" t="s">
        <v>1447</v>
      </c>
    </row>
    <row r="3508" spans="1:12" ht="15" x14ac:dyDescent="0.25">
      <c r="A3508" s="189" t="s">
        <v>15915</v>
      </c>
      <c r="B3508" s="190" t="s">
        <v>19757</v>
      </c>
      <c r="C3508" s="190" t="s">
        <v>29929</v>
      </c>
      <c r="D3508" s="190" t="s">
        <v>29930</v>
      </c>
      <c r="E3508" s="190" t="s">
        <v>30206</v>
      </c>
      <c r="F3508" s="190" t="s">
        <v>29804</v>
      </c>
      <c r="G3508" s="190" t="s">
        <v>29995</v>
      </c>
      <c r="H3508" s="190" t="s">
        <v>31390</v>
      </c>
      <c r="I3508" s="190" t="s">
        <v>14423</v>
      </c>
      <c r="J3508" s="190" t="s">
        <v>29821</v>
      </c>
      <c r="K3508" s="190" t="s">
        <v>5062</v>
      </c>
      <c r="L3508" s="190" t="s">
        <v>1447</v>
      </c>
    </row>
    <row r="3509" spans="1:12" ht="15" x14ac:dyDescent="0.25">
      <c r="A3509" s="191" t="s">
        <v>7370</v>
      </c>
      <c r="B3509" s="192" t="s">
        <v>7371</v>
      </c>
      <c r="C3509" s="192" t="s">
        <v>29797</v>
      </c>
      <c r="D3509" s="192" t="s">
        <v>29797</v>
      </c>
      <c r="E3509" s="192" t="s">
        <v>29797</v>
      </c>
      <c r="F3509" s="192" t="s">
        <v>29797</v>
      </c>
      <c r="G3509" s="192" t="s">
        <v>29797</v>
      </c>
      <c r="H3509" s="192" t="s">
        <v>31878</v>
      </c>
      <c r="I3509" s="192" t="s">
        <v>31879</v>
      </c>
      <c r="J3509" s="192" t="s">
        <v>29821</v>
      </c>
      <c r="K3509" s="192" t="s">
        <v>5062</v>
      </c>
      <c r="L3509" s="192" t="s">
        <v>1447</v>
      </c>
    </row>
    <row r="3510" spans="1:12" ht="15" x14ac:dyDescent="0.25">
      <c r="A3510" s="189" t="s">
        <v>24367</v>
      </c>
      <c r="B3510" s="190" t="s">
        <v>24368</v>
      </c>
      <c r="C3510" s="190" t="s">
        <v>29797</v>
      </c>
      <c r="D3510" s="190" t="s">
        <v>29797</v>
      </c>
      <c r="E3510" s="190" t="s">
        <v>30207</v>
      </c>
      <c r="F3510" s="190" t="s">
        <v>29797</v>
      </c>
      <c r="G3510" s="190" t="s">
        <v>29797</v>
      </c>
      <c r="H3510" s="190" t="s">
        <v>31756</v>
      </c>
      <c r="I3510" s="190" t="s">
        <v>5073</v>
      </c>
      <c r="J3510" s="190" t="s">
        <v>31325</v>
      </c>
      <c r="K3510" s="190" t="s">
        <v>5073</v>
      </c>
      <c r="L3510" s="190" t="s">
        <v>1447</v>
      </c>
    </row>
    <row r="3511" spans="1:12" ht="15" x14ac:dyDescent="0.25">
      <c r="A3511" s="191" t="s">
        <v>8953</v>
      </c>
      <c r="B3511" s="192" t="s">
        <v>5411</v>
      </c>
      <c r="C3511" s="192" t="s">
        <v>29797</v>
      </c>
      <c r="D3511" s="192" t="s">
        <v>29797</v>
      </c>
      <c r="E3511" s="192" t="s">
        <v>29797</v>
      </c>
      <c r="F3511" s="192" t="s">
        <v>29797</v>
      </c>
      <c r="G3511" s="192" t="s">
        <v>29797</v>
      </c>
      <c r="H3511" s="192" t="s">
        <v>29797</v>
      </c>
      <c r="I3511" s="192" t="s">
        <v>29797</v>
      </c>
      <c r="J3511" s="192" t="s">
        <v>29797</v>
      </c>
      <c r="K3511" s="192" t="s">
        <v>29797</v>
      </c>
      <c r="L3511" s="192" t="s">
        <v>29797</v>
      </c>
    </row>
    <row r="3512" spans="1:12" ht="15" x14ac:dyDescent="0.25">
      <c r="A3512" s="189" t="s">
        <v>8954</v>
      </c>
      <c r="B3512" s="190" t="s">
        <v>5412</v>
      </c>
      <c r="C3512" s="190" t="s">
        <v>29797</v>
      </c>
      <c r="D3512" s="190" t="s">
        <v>29797</v>
      </c>
      <c r="E3512" s="190" t="s">
        <v>29797</v>
      </c>
      <c r="F3512" s="190" t="s">
        <v>29797</v>
      </c>
      <c r="G3512" s="190" t="s">
        <v>29797</v>
      </c>
      <c r="H3512" s="190" t="s">
        <v>31889</v>
      </c>
      <c r="I3512" s="190" t="s">
        <v>10325</v>
      </c>
      <c r="J3512" s="190" t="s">
        <v>31325</v>
      </c>
      <c r="K3512" s="190" t="s">
        <v>5073</v>
      </c>
      <c r="L3512" s="190" t="s">
        <v>1447</v>
      </c>
    </row>
    <row r="3513" spans="1:12" ht="15" x14ac:dyDescent="0.25">
      <c r="A3513" s="191" t="s">
        <v>7372</v>
      </c>
      <c r="B3513" s="192" t="s">
        <v>7373</v>
      </c>
      <c r="C3513" s="192" t="s">
        <v>29797</v>
      </c>
      <c r="D3513" s="192" t="s">
        <v>29797</v>
      </c>
      <c r="E3513" s="192" t="s">
        <v>29797</v>
      </c>
      <c r="F3513" s="192" t="s">
        <v>29797</v>
      </c>
      <c r="G3513" s="192" t="s">
        <v>29797</v>
      </c>
      <c r="H3513" s="192" t="s">
        <v>31329</v>
      </c>
      <c r="I3513" s="192" t="s">
        <v>31330</v>
      </c>
      <c r="J3513" s="192" t="s">
        <v>31325</v>
      </c>
      <c r="K3513" s="192" t="s">
        <v>5073</v>
      </c>
      <c r="L3513" s="192" t="s">
        <v>1447</v>
      </c>
    </row>
    <row r="3514" spans="1:12" ht="15" x14ac:dyDescent="0.25">
      <c r="A3514" s="189" t="s">
        <v>7374</v>
      </c>
      <c r="B3514" s="190" t="s">
        <v>7375</v>
      </c>
      <c r="C3514" s="190" t="s">
        <v>29797</v>
      </c>
      <c r="D3514" s="190" t="s">
        <v>29797</v>
      </c>
      <c r="E3514" s="190" t="s">
        <v>29797</v>
      </c>
      <c r="F3514" s="190" t="s">
        <v>29797</v>
      </c>
      <c r="G3514" s="190" t="s">
        <v>29797</v>
      </c>
      <c r="H3514" s="190" t="s">
        <v>31525</v>
      </c>
      <c r="I3514" s="190" t="s">
        <v>5073</v>
      </c>
      <c r="J3514" s="190" t="s">
        <v>31325</v>
      </c>
      <c r="K3514" s="190" t="s">
        <v>5073</v>
      </c>
      <c r="L3514" s="190" t="s">
        <v>1447</v>
      </c>
    </row>
    <row r="3515" spans="1:12" ht="15" x14ac:dyDescent="0.25">
      <c r="A3515" s="191" t="s">
        <v>7376</v>
      </c>
      <c r="B3515" s="192" t="s">
        <v>7377</v>
      </c>
      <c r="C3515" s="192" t="s">
        <v>29812</v>
      </c>
      <c r="D3515" s="192" t="s">
        <v>29797</v>
      </c>
      <c r="E3515" s="192" t="s">
        <v>30208</v>
      </c>
      <c r="F3515" s="192" t="s">
        <v>29797</v>
      </c>
      <c r="G3515" s="192" t="s">
        <v>29797</v>
      </c>
      <c r="H3515" s="192" t="s">
        <v>31569</v>
      </c>
      <c r="I3515" s="192" t="s">
        <v>31570</v>
      </c>
      <c r="J3515" s="192" t="s">
        <v>29821</v>
      </c>
      <c r="K3515" s="192" t="s">
        <v>5062</v>
      </c>
      <c r="L3515" s="192" t="s">
        <v>1447</v>
      </c>
    </row>
    <row r="3516" spans="1:12" ht="15" x14ac:dyDescent="0.25">
      <c r="A3516" s="189" t="s">
        <v>8955</v>
      </c>
      <c r="B3516" s="190" t="s">
        <v>5413</v>
      </c>
      <c r="C3516" s="190" t="s">
        <v>29797</v>
      </c>
      <c r="D3516" s="190" t="s">
        <v>29797</v>
      </c>
      <c r="E3516" s="190" t="s">
        <v>29797</v>
      </c>
      <c r="F3516" s="190" t="s">
        <v>29797</v>
      </c>
      <c r="G3516" s="190" t="s">
        <v>29797</v>
      </c>
      <c r="H3516" s="190" t="s">
        <v>29797</v>
      </c>
      <c r="I3516" s="190" t="s">
        <v>29797</v>
      </c>
      <c r="J3516" s="190" t="s">
        <v>29797</v>
      </c>
      <c r="K3516" s="190" t="s">
        <v>29797</v>
      </c>
      <c r="L3516" s="190" t="s">
        <v>1440</v>
      </c>
    </row>
    <row r="3517" spans="1:12" ht="15" x14ac:dyDescent="0.25">
      <c r="A3517" s="191" t="s">
        <v>8956</v>
      </c>
      <c r="B3517" s="192" t="s">
        <v>5414</v>
      </c>
      <c r="C3517" s="192" t="s">
        <v>29797</v>
      </c>
      <c r="D3517" s="192" t="s">
        <v>29797</v>
      </c>
      <c r="E3517" s="192" t="s">
        <v>29797</v>
      </c>
      <c r="F3517" s="192" t="s">
        <v>29797</v>
      </c>
      <c r="G3517" s="192" t="s">
        <v>29797</v>
      </c>
      <c r="H3517" s="192" t="s">
        <v>31598</v>
      </c>
      <c r="I3517" s="192" t="s">
        <v>31599</v>
      </c>
      <c r="J3517" s="192" t="s">
        <v>29821</v>
      </c>
      <c r="K3517" s="192" t="s">
        <v>5062</v>
      </c>
      <c r="L3517" s="192" t="s">
        <v>1447</v>
      </c>
    </row>
    <row r="3518" spans="1:12" ht="15" x14ac:dyDescent="0.25">
      <c r="A3518" s="189" t="s">
        <v>15916</v>
      </c>
      <c r="B3518" s="190" t="s">
        <v>19758</v>
      </c>
      <c r="C3518" s="190" t="s">
        <v>29797</v>
      </c>
      <c r="D3518" s="190" t="s">
        <v>29797</v>
      </c>
      <c r="E3518" s="190" t="s">
        <v>29797</v>
      </c>
      <c r="F3518" s="190" t="s">
        <v>29797</v>
      </c>
      <c r="G3518" s="190" t="s">
        <v>29797</v>
      </c>
      <c r="H3518" s="190" t="s">
        <v>29797</v>
      </c>
      <c r="I3518" s="190" t="s">
        <v>29797</v>
      </c>
      <c r="J3518" s="190" t="s">
        <v>29797</v>
      </c>
      <c r="K3518" s="190" t="s">
        <v>29797</v>
      </c>
      <c r="L3518" s="190" t="s">
        <v>29797</v>
      </c>
    </row>
    <row r="3519" spans="1:12" ht="15" x14ac:dyDescent="0.25">
      <c r="A3519" s="191" t="s">
        <v>15917</v>
      </c>
      <c r="B3519" s="192" t="s">
        <v>19759</v>
      </c>
      <c r="C3519" s="192" t="s">
        <v>29797</v>
      </c>
      <c r="D3519" s="192" t="s">
        <v>29797</v>
      </c>
      <c r="E3519" s="192" t="s">
        <v>29797</v>
      </c>
      <c r="F3519" s="192" t="s">
        <v>29797</v>
      </c>
      <c r="G3519" s="192" t="s">
        <v>29797</v>
      </c>
      <c r="H3519" s="192" t="s">
        <v>31948</v>
      </c>
      <c r="I3519" s="192" t="s">
        <v>31949</v>
      </c>
      <c r="J3519" s="192" t="s">
        <v>29979</v>
      </c>
      <c r="K3519" s="192" t="s">
        <v>6308</v>
      </c>
      <c r="L3519" s="192" t="s">
        <v>1447</v>
      </c>
    </row>
    <row r="3520" spans="1:12" ht="15" x14ac:dyDescent="0.25">
      <c r="A3520" s="189" t="s">
        <v>24369</v>
      </c>
      <c r="B3520" s="190" t="s">
        <v>24370</v>
      </c>
      <c r="C3520" s="190" t="s">
        <v>29797</v>
      </c>
      <c r="D3520" s="190" t="s">
        <v>29797</v>
      </c>
      <c r="E3520" s="190" t="s">
        <v>29797</v>
      </c>
      <c r="F3520" s="190" t="s">
        <v>29797</v>
      </c>
      <c r="G3520" s="190" t="s">
        <v>29797</v>
      </c>
      <c r="H3520" s="190" t="s">
        <v>31366</v>
      </c>
      <c r="I3520" s="190" t="s">
        <v>31367</v>
      </c>
      <c r="J3520" s="190" t="s">
        <v>29821</v>
      </c>
      <c r="K3520" s="190" t="s">
        <v>5062</v>
      </c>
      <c r="L3520" s="190" t="s">
        <v>1447</v>
      </c>
    </row>
    <row r="3521" spans="1:12" ht="15" x14ac:dyDescent="0.25">
      <c r="A3521" s="191" t="s">
        <v>15918</v>
      </c>
      <c r="B3521" s="192" t="s">
        <v>19760</v>
      </c>
      <c r="C3521" s="192" t="s">
        <v>29797</v>
      </c>
      <c r="D3521" s="192" t="s">
        <v>29797</v>
      </c>
      <c r="E3521" s="192" t="s">
        <v>29797</v>
      </c>
      <c r="F3521" s="192" t="s">
        <v>29797</v>
      </c>
      <c r="G3521" s="192" t="s">
        <v>29797</v>
      </c>
      <c r="H3521" s="192" t="s">
        <v>32042</v>
      </c>
      <c r="I3521" s="192" t="s">
        <v>32043</v>
      </c>
      <c r="J3521" s="192" t="s">
        <v>29821</v>
      </c>
      <c r="K3521" s="192" t="s">
        <v>5062</v>
      </c>
      <c r="L3521" s="192" t="s">
        <v>1447</v>
      </c>
    </row>
    <row r="3522" spans="1:12" ht="15" x14ac:dyDescent="0.25">
      <c r="A3522" s="189" t="s">
        <v>8957</v>
      </c>
      <c r="B3522" s="190" t="s">
        <v>5415</v>
      </c>
      <c r="C3522" s="190" t="s">
        <v>29797</v>
      </c>
      <c r="D3522" s="190" t="s">
        <v>29797</v>
      </c>
      <c r="E3522" s="190" t="s">
        <v>29797</v>
      </c>
      <c r="F3522" s="190" t="s">
        <v>29797</v>
      </c>
      <c r="G3522" s="190" t="s">
        <v>29797</v>
      </c>
      <c r="H3522" s="190" t="s">
        <v>31337</v>
      </c>
      <c r="I3522" s="190" t="s">
        <v>31338</v>
      </c>
      <c r="J3522" s="190" t="s">
        <v>29821</v>
      </c>
      <c r="K3522" s="190" t="s">
        <v>5062</v>
      </c>
      <c r="L3522" s="190" t="s">
        <v>1447</v>
      </c>
    </row>
    <row r="3523" spans="1:12" ht="15" x14ac:dyDescent="0.25">
      <c r="A3523" s="191" t="s">
        <v>7378</v>
      </c>
      <c r="B3523" s="192" t="s">
        <v>7379</v>
      </c>
      <c r="C3523" s="192" t="s">
        <v>29797</v>
      </c>
      <c r="D3523" s="192" t="s">
        <v>29797</v>
      </c>
      <c r="E3523" s="192" t="s">
        <v>29797</v>
      </c>
      <c r="F3523" s="192" t="s">
        <v>29797</v>
      </c>
      <c r="G3523" s="192" t="s">
        <v>29797</v>
      </c>
      <c r="H3523" s="192" t="s">
        <v>31380</v>
      </c>
      <c r="I3523" s="192" t="s">
        <v>31381</v>
      </c>
      <c r="J3523" s="192" t="s">
        <v>29821</v>
      </c>
      <c r="K3523" s="192" t="s">
        <v>5062</v>
      </c>
      <c r="L3523" s="192" t="s">
        <v>1447</v>
      </c>
    </row>
    <row r="3524" spans="1:12" ht="15" x14ac:dyDescent="0.25">
      <c r="A3524" s="189" t="s">
        <v>8958</v>
      </c>
      <c r="B3524" s="190" t="s">
        <v>5416</v>
      </c>
      <c r="C3524" s="190" t="s">
        <v>29797</v>
      </c>
      <c r="D3524" s="190" t="s">
        <v>29797</v>
      </c>
      <c r="E3524" s="190" t="s">
        <v>29797</v>
      </c>
      <c r="F3524" s="190" t="s">
        <v>29797</v>
      </c>
      <c r="G3524" s="190" t="s">
        <v>29797</v>
      </c>
      <c r="H3524" s="190" t="s">
        <v>31361</v>
      </c>
      <c r="I3524" s="190" t="s">
        <v>5062</v>
      </c>
      <c r="J3524" s="190" t="s">
        <v>29821</v>
      </c>
      <c r="K3524" s="190" t="s">
        <v>5062</v>
      </c>
      <c r="L3524" s="190" t="s">
        <v>1447</v>
      </c>
    </row>
    <row r="3525" spans="1:12" ht="15" x14ac:dyDescent="0.25">
      <c r="A3525" s="191" t="s">
        <v>8959</v>
      </c>
      <c r="B3525" s="192" t="s">
        <v>5417</v>
      </c>
      <c r="C3525" s="192" t="s">
        <v>29797</v>
      </c>
      <c r="D3525" s="192" t="s">
        <v>29797</v>
      </c>
      <c r="E3525" s="192" t="s">
        <v>29797</v>
      </c>
      <c r="F3525" s="192" t="s">
        <v>29797</v>
      </c>
      <c r="G3525" s="192" t="s">
        <v>29797</v>
      </c>
      <c r="H3525" s="192" t="s">
        <v>32195</v>
      </c>
      <c r="I3525" s="192" t="s">
        <v>32196</v>
      </c>
      <c r="J3525" s="192" t="s">
        <v>29821</v>
      </c>
      <c r="K3525" s="192" t="s">
        <v>5062</v>
      </c>
      <c r="L3525" s="192" t="s">
        <v>1447</v>
      </c>
    </row>
    <row r="3526" spans="1:12" ht="15" x14ac:dyDescent="0.25">
      <c r="A3526" s="189" t="s">
        <v>8960</v>
      </c>
      <c r="B3526" s="190" t="s">
        <v>5418</v>
      </c>
      <c r="C3526" s="190" t="s">
        <v>29797</v>
      </c>
      <c r="D3526" s="190" t="s">
        <v>29797</v>
      </c>
      <c r="E3526" s="190" t="s">
        <v>29797</v>
      </c>
      <c r="F3526" s="190" t="s">
        <v>29797</v>
      </c>
      <c r="G3526" s="190" t="s">
        <v>29797</v>
      </c>
      <c r="H3526" s="190" t="s">
        <v>29797</v>
      </c>
      <c r="I3526" s="190" t="s">
        <v>29797</v>
      </c>
      <c r="J3526" s="190" t="s">
        <v>31347</v>
      </c>
      <c r="K3526" s="190" t="s">
        <v>31348</v>
      </c>
      <c r="L3526" s="190" t="s">
        <v>1468</v>
      </c>
    </row>
    <row r="3527" spans="1:12" ht="15" x14ac:dyDescent="0.25">
      <c r="A3527" s="191" t="s">
        <v>8961</v>
      </c>
      <c r="B3527" s="192" t="s">
        <v>5419</v>
      </c>
      <c r="C3527" s="192" t="s">
        <v>29797</v>
      </c>
      <c r="D3527" s="192" t="s">
        <v>29797</v>
      </c>
      <c r="E3527" s="192" t="s">
        <v>29797</v>
      </c>
      <c r="F3527" s="192" t="s">
        <v>29797</v>
      </c>
      <c r="G3527" s="192" t="s">
        <v>29797</v>
      </c>
      <c r="H3527" s="192" t="s">
        <v>31410</v>
      </c>
      <c r="I3527" s="192" t="s">
        <v>1381</v>
      </c>
      <c r="J3527" s="192" t="s">
        <v>29821</v>
      </c>
      <c r="K3527" s="192" t="s">
        <v>5062</v>
      </c>
      <c r="L3527" s="192" t="s">
        <v>1447</v>
      </c>
    </row>
    <row r="3528" spans="1:12" ht="15" x14ac:dyDescent="0.25">
      <c r="A3528" s="189" t="s">
        <v>15919</v>
      </c>
      <c r="B3528" s="190" t="s">
        <v>19761</v>
      </c>
      <c r="C3528" s="190" t="s">
        <v>29797</v>
      </c>
      <c r="D3528" s="190" t="s">
        <v>29797</v>
      </c>
      <c r="E3528" s="190" t="s">
        <v>29797</v>
      </c>
      <c r="F3528" s="190" t="s">
        <v>29797</v>
      </c>
      <c r="G3528" s="190" t="s">
        <v>29797</v>
      </c>
      <c r="H3528" s="190" t="s">
        <v>31310</v>
      </c>
      <c r="I3528" s="190" t="s">
        <v>31311</v>
      </c>
      <c r="J3528" s="190" t="s">
        <v>29821</v>
      </c>
      <c r="K3528" s="190" t="s">
        <v>5062</v>
      </c>
      <c r="L3528" s="190" t="s">
        <v>1447</v>
      </c>
    </row>
    <row r="3529" spans="1:12" ht="15" x14ac:dyDescent="0.25">
      <c r="A3529" s="191" t="s">
        <v>24371</v>
      </c>
      <c r="B3529" s="192" t="s">
        <v>24372</v>
      </c>
      <c r="C3529" s="192" t="s">
        <v>29797</v>
      </c>
      <c r="D3529" s="192" t="s">
        <v>29797</v>
      </c>
      <c r="E3529" s="192" t="s">
        <v>29797</v>
      </c>
      <c r="F3529" s="192" t="s">
        <v>29797</v>
      </c>
      <c r="G3529" s="192" t="s">
        <v>29797</v>
      </c>
      <c r="H3529" s="192" t="s">
        <v>31331</v>
      </c>
      <c r="I3529" s="192" t="s">
        <v>31332</v>
      </c>
      <c r="J3529" s="192" t="s">
        <v>29821</v>
      </c>
      <c r="K3529" s="192" t="s">
        <v>5062</v>
      </c>
      <c r="L3529" s="192" t="s">
        <v>1447</v>
      </c>
    </row>
    <row r="3530" spans="1:12" ht="15" x14ac:dyDescent="0.25">
      <c r="A3530" s="189" t="s">
        <v>24373</v>
      </c>
      <c r="B3530" s="190" t="s">
        <v>24374</v>
      </c>
      <c r="C3530" s="190" t="s">
        <v>29797</v>
      </c>
      <c r="D3530" s="190" t="s">
        <v>29797</v>
      </c>
      <c r="E3530" s="190" t="s">
        <v>29797</v>
      </c>
      <c r="F3530" s="190" t="s">
        <v>29797</v>
      </c>
      <c r="G3530" s="190" t="s">
        <v>29797</v>
      </c>
      <c r="H3530" s="190" t="s">
        <v>31361</v>
      </c>
      <c r="I3530" s="190" t="s">
        <v>5062</v>
      </c>
      <c r="J3530" s="190" t="s">
        <v>29821</v>
      </c>
      <c r="K3530" s="190" t="s">
        <v>5062</v>
      </c>
      <c r="L3530" s="190" t="s">
        <v>1447</v>
      </c>
    </row>
    <row r="3531" spans="1:12" ht="15" x14ac:dyDescent="0.25">
      <c r="A3531" s="191" t="s">
        <v>15920</v>
      </c>
      <c r="B3531" s="192" t="s">
        <v>19762</v>
      </c>
      <c r="C3531" s="192" t="s">
        <v>29797</v>
      </c>
      <c r="D3531" s="192" t="s">
        <v>29797</v>
      </c>
      <c r="E3531" s="192" t="s">
        <v>29797</v>
      </c>
      <c r="F3531" s="192" t="s">
        <v>29797</v>
      </c>
      <c r="G3531" s="192" t="s">
        <v>29797</v>
      </c>
      <c r="H3531" s="192" t="s">
        <v>31818</v>
      </c>
      <c r="I3531" s="192" t="s">
        <v>5073</v>
      </c>
      <c r="J3531" s="192" t="s">
        <v>31325</v>
      </c>
      <c r="K3531" s="192" t="s">
        <v>5073</v>
      </c>
      <c r="L3531" s="192" t="s">
        <v>1447</v>
      </c>
    </row>
    <row r="3532" spans="1:12" ht="15" x14ac:dyDescent="0.25">
      <c r="A3532" s="189" t="s">
        <v>8962</v>
      </c>
      <c r="B3532" s="190" t="s">
        <v>5420</v>
      </c>
      <c r="C3532" s="190" t="s">
        <v>29797</v>
      </c>
      <c r="D3532" s="190" t="s">
        <v>29797</v>
      </c>
      <c r="E3532" s="190" t="s">
        <v>29797</v>
      </c>
      <c r="F3532" s="190" t="s">
        <v>29797</v>
      </c>
      <c r="G3532" s="190" t="s">
        <v>29797</v>
      </c>
      <c r="H3532" s="190" t="s">
        <v>31588</v>
      </c>
      <c r="I3532" s="190" t="s">
        <v>30455</v>
      </c>
      <c r="J3532" s="190" t="s">
        <v>29870</v>
      </c>
      <c r="K3532" s="190" t="s">
        <v>8069</v>
      </c>
      <c r="L3532" s="190" t="s">
        <v>1447</v>
      </c>
    </row>
    <row r="3533" spans="1:12" ht="15" x14ac:dyDescent="0.25">
      <c r="A3533" s="191" t="s">
        <v>24375</v>
      </c>
      <c r="B3533" s="192" t="s">
        <v>24376</v>
      </c>
      <c r="C3533" s="192" t="s">
        <v>29797</v>
      </c>
      <c r="D3533" s="192" t="s">
        <v>29797</v>
      </c>
      <c r="E3533" s="192" t="s">
        <v>29797</v>
      </c>
      <c r="F3533" s="192" t="s">
        <v>29797</v>
      </c>
      <c r="G3533" s="192" t="s">
        <v>29797</v>
      </c>
      <c r="H3533" s="192" t="s">
        <v>31310</v>
      </c>
      <c r="I3533" s="192" t="s">
        <v>31311</v>
      </c>
      <c r="J3533" s="192" t="s">
        <v>29821</v>
      </c>
      <c r="K3533" s="192" t="s">
        <v>5062</v>
      </c>
      <c r="L3533" s="192" t="s">
        <v>1447</v>
      </c>
    </row>
    <row r="3534" spans="1:12" ht="15" x14ac:dyDescent="0.25">
      <c r="A3534" s="189" t="s">
        <v>8963</v>
      </c>
      <c r="B3534" s="190" t="s">
        <v>5421</v>
      </c>
      <c r="C3534" s="190" t="s">
        <v>29797</v>
      </c>
      <c r="D3534" s="190" t="s">
        <v>29797</v>
      </c>
      <c r="E3534" s="190" t="s">
        <v>29797</v>
      </c>
      <c r="F3534" s="190" t="s">
        <v>29797</v>
      </c>
      <c r="G3534" s="190" t="s">
        <v>29797</v>
      </c>
      <c r="H3534" s="190" t="s">
        <v>31519</v>
      </c>
      <c r="I3534" s="190" t="s">
        <v>31520</v>
      </c>
      <c r="J3534" s="190" t="s">
        <v>29821</v>
      </c>
      <c r="K3534" s="190" t="s">
        <v>5062</v>
      </c>
      <c r="L3534" s="190" t="s">
        <v>1447</v>
      </c>
    </row>
    <row r="3535" spans="1:12" ht="15" x14ac:dyDescent="0.25">
      <c r="A3535" s="191" t="s">
        <v>8964</v>
      </c>
      <c r="B3535" s="192" t="s">
        <v>5422</v>
      </c>
      <c r="C3535" s="192" t="s">
        <v>29797</v>
      </c>
      <c r="D3535" s="192" t="s">
        <v>29797</v>
      </c>
      <c r="E3535" s="192" t="s">
        <v>29797</v>
      </c>
      <c r="F3535" s="192" t="s">
        <v>29797</v>
      </c>
      <c r="G3535" s="192" t="s">
        <v>29797</v>
      </c>
      <c r="H3535" s="192" t="s">
        <v>29797</v>
      </c>
      <c r="I3535" s="192" t="s">
        <v>29797</v>
      </c>
      <c r="J3535" s="192" t="s">
        <v>29797</v>
      </c>
      <c r="K3535" s="192" t="s">
        <v>29797</v>
      </c>
      <c r="L3535" s="192" t="s">
        <v>29797</v>
      </c>
    </row>
    <row r="3536" spans="1:12" ht="15" x14ac:dyDescent="0.25">
      <c r="A3536" s="189" t="s">
        <v>8965</v>
      </c>
      <c r="B3536" s="190" t="s">
        <v>5423</v>
      </c>
      <c r="C3536" s="190" t="s">
        <v>29797</v>
      </c>
      <c r="D3536" s="190" t="s">
        <v>29797</v>
      </c>
      <c r="E3536" s="190" t="s">
        <v>29797</v>
      </c>
      <c r="F3536" s="190" t="s">
        <v>29797</v>
      </c>
      <c r="G3536" s="190" t="s">
        <v>29797</v>
      </c>
      <c r="H3536" s="190" t="s">
        <v>29797</v>
      </c>
      <c r="I3536" s="190" t="s">
        <v>29797</v>
      </c>
      <c r="J3536" s="190" t="s">
        <v>29797</v>
      </c>
      <c r="K3536" s="190" t="s">
        <v>29797</v>
      </c>
      <c r="L3536" s="190" t="s">
        <v>29797</v>
      </c>
    </row>
    <row r="3537" spans="1:12" ht="15" x14ac:dyDescent="0.25">
      <c r="A3537" s="191" t="s">
        <v>24377</v>
      </c>
      <c r="B3537" s="192" t="s">
        <v>24378</v>
      </c>
      <c r="C3537" s="192" t="s">
        <v>29797</v>
      </c>
      <c r="D3537" s="192" t="s">
        <v>29797</v>
      </c>
      <c r="E3537" s="192" t="s">
        <v>29797</v>
      </c>
      <c r="F3537" s="192" t="s">
        <v>29797</v>
      </c>
      <c r="G3537" s="192" t="s">
        <v>29797</v>
      </c>
      <c r="H3537" s="192" t="s">
        <v>31314</v>
      </c>
      <c r="I3537" s="192" t="s">
        <v>5062</v>
      </c>
      <c r="J3537" s="192" t="s">
        <v>29821</v>
      </c>
      <c r="K3537" s="192" t="s">
        <v>5062</v>
      </c>
      <c r="L3537" s="192" t="s">
        <v>1447</v>
      </c>
    </row>
    <row r="3538" spans="1:12" ht="15" x14ac:dyDescent="0.25">
      <c r="A3538" s="189" t="s">
        <v>8966</v>
      </c>
      <c r="B3538" s="190" t="s">
        <v>5424</v>
      </c>
      <c r="C3538" s="190" t="s">
        <v>29797</v>
      </c>
      <c r="D3538" s="190" t="s">
        <v>29797</v>
      </c>
      <c r="E3538" s="190" t="s">
        <v>29797</v>
      </c>
      <c r="F3538" s="190" t="s">
        <v>29797</v>
      </c>
      <c r="G3538" s="190" t="s">
        <v>29797</v>
      </c>
      <c r="H3538" s="190" t="s">
        <v>31573</v>
      </c>
      <c r="I3538" s="190" t="s">
        <v>31574</v>
      </c>
      <c r="J3538" s="190" t="s">
        <v>29821</v>
      </c>
      <c r="K3538" s="190" t="s">
        <v>5062</v>
      </c>
      <c r="L3538" s="190" t="s">
        <v>1447</v>
      </c>
    </row>
    <row r="3539" spans="1:12" ht="15" x14ac:dyDescent="0.25">
      <c r="A3539" s="191" t="s">
        <v>8967</v>
      </c>
      <c r="B3539" s="192" t="s">
        <v>5425</v>
      </c>
      <c r="C3539" s="192" t="s">
        <v>29797</v>
      </c>
      <c r="D3539" s="192" t="s">
        <v>29797</v>
      </c>
      <c r="E3539" s="192" t="s">
        <v>29797</v>
      </c>
      <c r="F3539" s="192" t="s">
        <v>29797</v>
      </c>
      <c r="G3539" s="192" t="s">
        <v>29797</v>
      </c>
      <c r="H3539" s="192" t="s">
        <v>31451</v>
      </c>
      <c r="I3539" s="192" t="s">
        <v>1382</v>
      </c>
      <c r="J3539" s="192" t="s">
        <v>29821</v>
      </c>
      <c r="K3539" s="192" t="s">
        <v>5062</v>
      </c>
      <c r="L3539" s="192" t="s">
        <v>1447</v>
      </c>
    </row>
    <row r="3540" spans="1:12" ht="15" x14ac:dyDescent="0.25">
      <c r="A3540" s="189" t="s">
        <v>15921</v>
      </c>
      <c r="B3540" s="190" t="s">
        <v>19763</v>
      </c>
      <c r="C3540" s="190" t="s">
        <v>29797</v>
      </c>
      <c r="D3540" s="190" t="s">
        <v>29797</v>
      </c>
      <c r="E3540" s="190" t="s">
        <v>29797</v>
      </c>
      <c r="F3540" s="190" t="s">
        <v>29797</v>
      </c>
      <c r="G3540" s="190" t="s">
        <v>29797</v>
      </c>
      <c r="H3540" s="190" t="s">
        <v>31409</v>
      </c>
      <c r="I3540" s="190" t="s">
        <v>5062</v>
      </c>
      <c r="J3540" s="190" t="s">
        <v>29821</v>
      </c>
      <c r="K3540" s="190" t="s">
        <v>5062</v>
      </c>
      <c r="L3540" s="190" t="s">
        <v>1447</v>
      </c>
    </row>
    <row r="3541" spans="1:12" ht="15" x14ac:dyDescent="0.25">
      <c r="A3541" s="191" t="s">
        <v>8968</v>
      </c>
      <c r="B3541" s="192" t="s">
        <v>5426</v>
      </c>
      <c r="C3541" s="192" t="s">
        <v>29797</v>
      </c>
      <c r="D3541" s="192" t="s">
        <v>29797</v>
      </c>
      <c r="E3541" s="192" t="s">
        <v>29797</v>
      </c>
      <c r="F3541" s="192" t="s">
        <v>29797</v>
      </c>
      <c r="G3541" s="192" t="s">
        <v>29797</v>
      </c>
      <c r="H3541" s="192" t="s">
        <v>32046</v>
      </c>
      <c r="I3541" s="192" t="s">
        <v>32047</v>
      </c>
      <c r="J3541" s="192" t="s">
        <v>29821</v>
      </c>
      <c r="K3541" s="192" t="s">
        <v>5062</v>
      </c>
      <c r="L3541" s="192" t="s">
        <v>1447</v>
      </c>
    </row>
    <row r="3542" spans="1:12" ht="15" x14ac:dyDescent="0.25">
      <c r="A3542" s="189" t="s">
        <v>7380</v>
      </c>
      <c r="B3542" s="190" t="s">
        <v>7381</v>
      </c>
      <c r="C3542" s="190" t="s">
        <v>29797</v>
      </c>
      <c r="D3542" s="190" t="s">
        <v>29797</v>
      </c>
      <c r="E3542" s="190" t="s">
        <v>29797</v>
      </c>
      <c r="F3542" s="190" t="s">
        <v>29797</v>
      </c>
      <c r="G3542" s="190" t="s">
        <v>29797</v>
      </c>
      <c r="H3542" s="190" t="s">
        <v>31854</v>
      </c>
      <c r="I3542" s="190" t="s">
        <v>31855</v>
      </c>
      <c r="J3542" s="190" t="s">
        <v>29821</v>
      </c>
      <c r="K3542" s="190" t="s">
        <v>5062</v>
      </c>
      <c r="L3542" s="190" t="s">
        <v>1447</v>
      </c>
    </row>
    <row r="3543" spans="1:12" ht="15" x14ac:dyDescent="0.25">
      <c r="A3543" s="191" t="s">
        <v>8969</v>
      </c>
      <c r="B3543" s="192" t="s">
        <v>5427</v>
      </c>
      <c r="C3543" s="192" t="s">
        <v>29797</v>
      </c>
      <c r="D3543" s="192" t="s">
        <v>29797</v>
      </c>
      <c r="E3543" s="192" t="s">
        <v>29797</v>
      </c>
      <c r="F3543" s="192" t="s">
        <v>29797</v>
      </c>
      <c r="G3543" s="192" t="s">
        <v>29797</v>
      </c>
      <c r="H3543" s="192" t="s">
        <v>31537</v>
      </c>
      <c r="I3543" s="192" t="s">
        <v>5894</v>
      </c>
      <c r="J3543" s="192" t="s">
        <v>29821</v>
      </c>
      <c r="K3543" s="192" t="s">
        <v>5062</v>
      </c>
      <c r="L3543" s="192" t="s">
        <v>1447</v>
      </c>
    </row>
    <row r="3544" spans="1:12" ht="15" x14ac:dyDescent="0.25">
      <c r="A3544" s="189" t="s">
        <v>15922</v>
      </c>
      <c r="B3544" s="190" t="s">
        <v>19764</v>
      </c>
      <c r="C3544" s="190" t="s">
        <v>29808</v>
      </c>
      <c r="D3544" s="190" t="s">
        <v>29809</v>
      </c>
      <c r="E3544" s="190" t="s">
        <v>30209</v>
      </c>
      <c r="F3544" s="190" t="s">
        <v>29804</v>
      </c>
      <c r="G3544" s="190" t="s">
        <v>29826</v>
      </c>
      <c r="H3544" s="190" t="s">
        <v>31314</v>
      </c>
      <c r="I3544" s="190" t="s">
        <v>5062</v>
      </c>
      <c r="J3544" s="190" t="s">
        <v>29821</v>
      </c>
      <c r="K3544" s="190" t="s">
        <v>5062</v>
      </c>
      <c r="L3544" s="190" t="s">
        <v>1447</v>
      </c>
    </row>
    <row r="3545" spans="1:12" ht="15" x14ac:dyDescent="0.25">
      <c r="A3545" s="191" t="s">
        <v>24379</v>
      </c>
      <c r="B3545" s="192" t="s">
        <v>24380</v>
      </c>
      <c r="C3545" s="192" t="s">
        <v>29797</v>
      </c>
      <c r="D3545" s="192" t="s">
        <v>29797</v>
      </c>
      <c r="E3545" s="192" t="s">
        <v>29797</v>
      </c>
      <c r="F3545" s="192" t="s">
        <v>29797</v>
      </c>
      <c r="G3545" s="192" t="s">
        <v>29797</v>
      </c>
      <c r="H3545" s="192" t="s">
        <v>31576</v>
      </c>
      <c r="I3545" s="192" t="s">
        <v>1398</v>
      </c>
      <c r="J3545" s="192" t="s">
        <v>29821</v>
      </c>
      <c r="K3545" s="192" t="s">
        <v>5062</v>
      </c>
      <c r="L3545" s="192" t="s">
        <v>1447</v>
      </c>
    </row>
    <row r="3546" spans="1:12" ht="15" x14ac:dyDescent="0.25">
      <c r="A3546" s="189" t="s">
        <v>8971</v>
      </c>
      <c r="B3546" s="190" t="s">
        <v>5428</v>
      </c>
      <c r="C3546" s="190" t="s">
        <v>29797</v>
      </c>
      <c r="D3546" s="190" t="s">
        <v>29797</v>
      </c>
      <c r="E3546" s="190" t="s">
        <v>29797</v>
      </c>
      <c r="F3546" s="190" t="s">
        <v>29797</v>
      </c>
      <c r="G3546" s="190" t="s">
        <v>29797</v>
      </c>
      <c r="H3546" s="190" t="s">
        <v>31449</v>
      </c>
      <c r="I3546" s="190" t="s">
        <v>31450</v>
      </c>
      <c r="J3546" s="190" t="s">
        <v>29821</v>
      </c>
      <c r="K3546" s="190" t="s">
        <v>5062</v>
      </c>
      <c r="L3546" s="190" t="s">
        <v>1447</v>
      </c>
    </row>
    <row r="3547" spans="1:12" ht="15" x14ac:dyDescent="0.25">
      <c r="A3547" s="191" t="s">
        <v>24381</v>
      </c>
      <c r="B3547" s="192" t="s">
        <v>24382</v>
      </c>
      <c r="C3547" s="192" t="s">
        <v>29797</v>
      </c>
      <c r="D3547" s="192" t="s">
        <v>29797</v>
      </c>
      <c r="E3547" s="192" t="s">
        <v>29797</v>
      </c>
      <c r="F3547" s="192" t="s">
        <v>29797</v>
      </c>
      <c r="G3547" s="192" t="s">
        <v>29797</v>
      </c>
      <c r="H3547" s="192" t="s">
        <v>31460</v>
      </c>
      <c r="I3547" s="192" t="s">
        <v>29942</v>
      </c>
      <c r="J3547" s="192" t="s">
        <v>29821</v>
      </c>
      <c r="K3547" s="192" t="s">
        <v>5062</v>
      </c>
      <c r="L3547" s="192" t="s">
        <v>1447</v>
      </c>
    </row>
    <row r="3548" spans="1:12" ht="15" x14ac:dyDescent="0.25">
      <c r="A3548" s="189" t="s">
        <v>15923</v>
      </c>
      <c r="B3548" s="190" t="s">
        <v>19765</v>
      </c>
      <c r="C3548" s="190" t="s">
        <v>29797</v>
      </c>
      <c r="D3548" s="190" t="s">
        <v>29797</v>
      </c>
      <c r="E3548" s="190" t="s">
        <v>29797</v>
      </c>
      <c r="F3548" s="190" t="s">
        <v>29797</v>
      </c>
      <c r="G3548" s="190" t="s">
        <v>29797</v>
      </c>
      <c r="H3548" s="190" t="s">
        <v>31387</v>
      </c>
      <c r="I3548" s="190" t="s">
        <v>31388</v>
      </c>
      <c r="J3548" s="190" t="s">
        <v>31325</v>
      </c>
      <c r="K3548" s="190" t="s">
        <v>5073</v>
      </c>
      <c r="L3548" s="190" t="s">
        <v>1447</v>
      </c>
    </row>
    <row r="3549" spans="1:12" ht="15" x14ac:dyDescent="0.25">
      <c r="A3549" s="191" t="s">
        <v>15924</v>
      </c>
      <c r="B3549" s="192" t="s">
        <v>19766</v>
      </c>
      <c r="C3549" s="192" t="s">
        <v>29797</v>
      </c>
      <c r="D3549" s="192" t="s">
        <v>29797</v>
      </c>
      <c r="E3549" s="192" t="s">
        <v>29797</v>
      </c>
      <c r="F3549" s="192" t="s">
        <v>29797</v>
      </c>
      <c r="G3549" s="192" t="s">
        <v>29797</v>
      </c>
      <c r="H3549" s="192" t="s">
        <v>29797</v>
      </c>
      <c r="I3549" s="192" t="s">
        <v>29797</v>
      </c>
      <c r="J3549" s="192" t="s">
        <v>29797</v>
      </c>
      <c r="K3549" s="192" t="s">
        <v>29797</v>
      </c>
      <c r="L3549" s="192" t="s">
        <v>29797</v>
      </c>
    </row>
    <row r="3550" spans="1:12" ht="15" x14ac:dyDescent="0.25">
      <c r="A3550" s="189" t="s">
        <v>8972</v>
      </c>
      <c r="B3550" s="190" t="s">
        <v>5429</v>
      </c>
      <c r="C3550" s="190" t="s">
        <v>29797</v>
      </c>
      <c r="D3550" s="190" t="s">
        <v>29797</v>
      </c>
      <c r="E3550" s="190" t="s">
        <v>29797</v>
      </c>
      <c r="F3550" s="190" t="s">
        <v>29797</v>
      </c>
      <c r="G3550" s="190" t="s">
        <v>29797</v>
      </c>
      <c r="H3550" s="190" t="s">
        <v>31397</v>
      </c>
      <c r="I3550" s="190" t="s">
        <v>31398</v>
      </c>
      <c r="J3550" s="190" t="s">
        <v>29821</v>
      </c>
      <c r="K3550" s="190" t="s">
        <v>5062</v>
      </c>
      <c r="L3550" s="190" t="s">
        <v>1447</v>
      </c>
    </row>
    <row r="3551" spans="1:12" ht="15" x14ac:dyDescent="0.25">
      <c r="A3551" s="191" t="s">
        <v>24383</v>
      </c>
      <c r="B3551" s="192" t="s">
        <v>5430</v>
      </c>
      <c r="C3551" s="192" t="s">
        <v>29797</v>
      </c>
      <c r="D3551" s="192" t="s">
        <v>29797</v>
      </c>
      <c r="E3551" s="192" t="s">
        <v>29797</v>
      </c>
      <c r="F3551" s="192" t="s">
        <v>29797</v>
      </c>
      <c r="G3551" s="192" t="s">
        <v>29797</v>
      </c>
      <c r="H3551" s="192" t="s">
        <v>29797</v>
      </c>
      <c r="I3551" s="192" t="s">
        <v>29797</v>
      </c>
      <c r="J3551" s="192" t="s">
        <v>29797</v>
      </c>
      <c r="K3551" s="192" t="s">
        <v>29797</v>
      </c>
      <c r="L3551" s="192" t="s">
        <v>1438</v>
      </c>
    </row>
    <row r="3552" spans="1:12" ht="15" x14ac:dyDescent="0.25">
      <c r="A3552" s="189" t="s">
        <v>15925</v>
      </c>
      <c r="B3552" s="190" t="s">
        <v>24384</v>
      </c>
      <c r="C3552" s="190" t="s">
        <v>29797</v>
      </c>
      <c r="D3552" s="190" t="s">
        <v>29797</v>
      </c>
      <c r="E3552" s="190" t="s">
        <v>29797</v>
      </c>
      <c r="F3552" s="190" t="s">
        <v>29797</v>
      </c>
      <c r="G3552" s="190" t="s">
        <v>29797</v>
      </c>
      <c r="H3552" s="190" t="s">
        <v>32218</v>
      </c>
      <c r="I3552" s="190" t="s">
        <v>5078</v>
      </c>
      <c r="J3552" s="190" t="s">
        <v>29826</v>
      </c>
      <c r="K3552" s="190" t="s">
        <v>5078</v>
      </c>
      <c r="L3552" s="190" t="s">
        <v>1447</v>
      </c>
    </row>
    <row r="3553" spans="1:12" ht="15" x14ac:dyDescent="0.25">
      <c r="A3553" s="191" t="s">
        <v>7382</v>
      </c>
      <c r="B3553" s="192" t="s">
        <v>7383</v>
      </c>
      <c r="C3553" s="192" t="s">
        <v>29797</v>
      </c>
      <c r="D3553" s="192" t="s">
        <v>29797</v>
      </c>
      <c r="E3553" s="192" t="s">
        <v>29797</v>
      </c>
      <c r="F3553" s="192" t="s">
        <v>29797</v>
      </c>
      <c r="G3553" s="192" t="s">
        <v>29797</v>
      </c>
      <c r="H3553" s="192" t="s">
        <v>31432</v>
      </c>
      <c r="I3553" s="192" t="s">
        <v>31433</v>
      </c>
      <c r="J3553" s="192" t="s">
        <v>29821</v>
      </c>
      <c r="K3553" s="192" t="s">
        <v>5062</v>
      </c>
      <c r="L3553" s="192" t="s">
        <v>1447</v>
      </c>
    </row>
    <row r="3554" spans="1:12" ht="15" x14ac:dyDescent="0.25">
      <c r="A3554" s="189" t="s">
        <v>8973</v>
      </c>
      <c r="B3554" s="190" t="s">
        <v>5431</v>
      </c>
      <c r="C3554" s="190" t="s">
        <v>29797</v>
      </c>
      <c r="D3554" s="190" t="s">
        <v>29797</v>
      </c>
      <c r="E3554" s="190" t="s">
        <v>29797</v>
      </c>
      <c r="F3554" s="190" t="s">
        <v>29797</v>
      </c>
      <c r="G3554" s="190" t="s">
        <v>29797</v>
      </c>
      <c r="H3554" s="190" t="s">
        <v>32341</v>
      </c>
      <c r="I3554" s="190" t="s">
        <v>31801</v>
      </c>
      <c r="J3554" s="190" t="s">
        <v>31420</v>
      </c>
      <c r="K3554" s="190" t="s">
        <v>8076</v>
      </c>
      <c r="L3554" s="190" t="s">
        <v>1447</v>
      </c>
    </row>
    <row r="3555" spans="1:12" ht="15" x14ac:dyDescent="0.25">
      <c r="A3555" s="191" t="s">
        <v>15926</v>
      </c>
      <c r="B3555" s="192" t="s">
        <v>19767</v>
      </c>
      <c r="C3555" s="192" t="s">
        <v>29797</v>
      </c>
      <c r="D3555" s="192" t="s">
        <v>29797</v>
      </c>
      <c r="E3555" s="192" t="s">
        <v>29797</v>
      </c>
      <c r="F3555" s="192" t="s">
        <v>29797</v>
      </c>
      <c r="G3555" s="192" t="s">
        <v>29797</v>
      </c>
      <c r="H3555" s="192" t="s">
        <v>29797</v>
      </c>
      <c r="I3555" s="192" t="s">
        <v>29797</v>
      </c>
      <c r="J3555" s="192" t="s">
        <v>29797</v>
      </c>
      <c r="K3555" s="192" t="s">
        <v>29797</v>
      </c>
      <c r="L3555" s="192" t="s">
        <v>29797</v>
      </c>
    </row>
    <row r="3556" spans="1:12" ht="15" x14ac:dyDescent="0.25">
      <c r="A3556" s="189" t="s">
        <v>24385</v>
      </c>
      <c r="B3556" s="190" t="s">
        <v>24386</v>
      </c>
      <c r="C3556" s="190" t="s">
        <v>29797</v>
      </c>
      <c r="D3556" s="190" t="s">
        <v>29797</v>
      </c>
      <c r="E3556" s="190" t="s">
        <v>29797</v>
      </c>
      <c r="F3556" s="190" t="s">
        <v>29797</v>
      </c>
      <c r="G3556" s="190" t="s">
        <v>29797</v>
      </c>
      <c r="H3556" s="190" t="s">
        <v>31333</v>
      </c>
      <c r="I3556" s="190" t="s">
        <v>5073</v>
      </c>
      <c r="J3556" s="190" t="s">
        <v>31325</v>
      </c>
      <c r="K3556" s="190" t="s">
        <v>5073</v>
      </c>
      <c r="L3556" s="190" t="s">
        <v>1447</v>
      </c>
    </row>
    <row r="3557" spans="1:12" ht="15" x14ac:dyDescent="0.25">
      <c r="A3557" s="191" t="s">
        <v>7384</v>
      </c>
      <c r="B3557" s="192" t="s">
        <v>7385</v>
      </c>
      <c r="C3557" s="192" t="s">
        <v>29797</v>
      </c>
      <c r="D3557" s="192" t="s">
        <v>29797</v>
      </c>
      <c r="E3557" s="192" t="s">
        <v>29797</v>
      </c>
      <c r="F3557" s="192" t="s">
        <v>29797</v>
      </c>
      <c r="G3557" s="192" t="s">
        <v>29797</v>
      </c>
      <c r="H3557" s="192" t="s">
        <v>31353</v>
      </c>
      <c r="I3557" s="192" t="s">
        <v>5073</v>
      </c>
      <c r="J3557" s="192" t="s">
        <v>31325</v>
      </c>
      <c r="K3557" s="192" t="s">
        <v>5073</v>
      </c>
      <c r="L3557" s="192" t="s">
        <v>1447</v>
      </c>
    </row>
    <row r="3558" spans="1:12" ht="15" x14ac:dyDescent="0.25">
      <c r="A3558" s="189" t="s">
        <v>7386</v>
      </c>
      <c r="B3558" s="190" t="s">
        <v>7387</v>
      </c>
      <c r="C3558" s="190" t="s">
        <v>29797</v>
      </c>
      <c r="D3558" s="190" t="s">
        <v>29797</v>
      </c>
      <c r="E3558" s="190" t="s">
        <v>29797</v>
      </c>
      <c r="F3558" s="190" t="s">
        <v>29797</v>
      </c>
      <c r="G3558" s="190" t="s">
        <v>29797</v>
      </c>
      <c r="H3558" s="190" t="s">
        <v>31710</v>
      </c>
      <c r="I3558" s="190" t="s">
        <v>31711</v>
      </c>
      <c r="J3558" s="190" t="s">
        <v>30187</v>
      </c>
      <c r="K3558" s="190" t="s">
        <v>6089</v>
      </c>
      <c r="L3558" s="190" t="s">
        <v>1447</v>
      </c>
    </row>
    <row r="3559" spans="1:12" ht="15" x14ac:dyDescent="0.25">
      <c r="A3559" s="191" t="s">
        <v>8974</v>
      </c>
      <c r="B3559" s="192" t="s">
        <v>5432</v>
      </c>
      <c r="C3559" s="192" t="s">
        <v>29797</v>
      </c>
      <c r="D3559" s="192" t="s">
        <v>29797</v>
      </c>
      <c r="E3559" s="192" t="s">
        <v>29797</v>
      </c>
      <c r="F3559" s="192" t="s">
        <v>29797</v>
      </c>
      <c r="G3559" s="192" t="s">
        <v>29797</v>
      </c>
      <c r="H3559" s="192" t="s">
        <v>31375</v>
      </c>
      <c r="I3559" s="192" t="s">
        <v>5078</v>
      </c>
      <c r="J3559" s="192" t="s">
        <v>29826</v>
      </c>
      <c r="K3559" s="192" t="s">
        <v>5078</v>
      </c>
      <c r="L3559" s="192" t="s">
        <v>1447</v>
      </c>
    </row>
    <row r="3560" spans="1:12" ht="15" x14ac:dyDescent="0.25">
      <c r="A3560" s="189" t="s">
        <v>24387</v>
      </c>
      <c r="B3560" s="190" t="s">
        <v>24388</v>
      </c>
      <c r="C3560" s="190" t="s">
        <v>29797</v>
      </c>
      <c r="D3560" s="190" t="s">
        <v>29797</v>
      </c>
      <c r="E3560" s="190" t="s">
        <v>29797</v>
      </c>
      <c r="F3560" s="190" t="s">
        <v>29797</v>
      </c>
      <c r="G3560" s="190" t="s">
        <v>29797</v>
      </c>
      <c r="H3560" s="190" t="s">
        <v>32342</v>
      </c>
      <c r="I3560" s="190" t="s">
        <v>32343</v>
      </c>
      <c r="J3560" s="190" t="s">
        <v>29872</v>
      </c>
      <c r="K3560" s="190" t="s">
        <v>12802</v>
      </c>
      <c r="L3560" s="190" t="s">
        <v>1447</v>
      </c>
    </row>
    <row r="3561" spans="1:12" ht="15" x14ac:dyDescent="0.25">
      <c r="A3561" s="191" t="s">
        <v>8975</v>
      </c>
      <c r="B3561" s="192" t="s">
        <v>5433</v>
      </c>
      <c r="C3561" s="192" t="s">
        <v>29797</v>
      </c>
      <c r="D3561" s="192" t="s">
        <v>29797</v>
      </c>
      <c r="E3561" s="192" t="s">
        <v>29797</v>
      </c>
      <c r="F3561" s="192" t="s">
        <v>29797</v>
      </c>
      <c r="G3561" s="192" t="s">
        <v>29797</v>
      </c>
      <c r="H3561" s="192" t="s">
        <v>31605</v>
      </c>
      <c r="I3561" s="192" t="s">
        <v>31606</v>
      </c>
      <c r="J3561" s="192" t="s">
        <v>29821</v>
      </c>
      <c r="K3561" s="192" t="s">
        <v>5062</v>
      </c>
      <c r="L3561" s="192" t="s">
        <v>1447</v>
      </c>
    </row>
    <row r="3562" spans="1:12" ht="15" x14ac:dyDescent="0.25">
      <c r="A3562" s="189" t="s">
        <v>24389</v>
      </c>
      <c r="B3562" s="190" t="s">
        <v>24390</v>
      </c>
      <c r="C3562" s="190" t="s">
        <v>12493</v>
      </c>
      <c r="D3562" s="190" t="s">
        <v>29824</v>
      </c>
      <c r="E3562" s="190" t="s">
        <v>30210</v>
      </c>
      <c r="F3562" s="190" t="s">
        <v>29804</v>
      </c>
      <c r="G3562" s="190" t="s">
        <v>29821</v>
      </c>
      <c r="H3562" s="190" t="s">
        <v>31436</v>
      </c>
      <c r="I3562" s="190" t="s">
        <v>5062</v>
      </c>
      <c r="J3562" s="190" t="s">
        <v>29821</v>
      </c>
      <c r="K3562" s="190" t="s">
        <v>5062</v>
      </c>
      <c r="L3562" s="190" t="s">
        <v>1447</v>
      </c>
    </row>
    <row r="3563" spans="1:12" ht="15" x14ac:dyDescent="0.25">
      <c r="A3563" s="191" t="s">
        <v>7388</v>
      </c>
      <c r="B3563" s="192" t="s">
        <v>7389</v>
      </c>
      <c r="C3563" s="192" t="s">
        <v>29797</v>
      </c>
      <c r="D3563" s="192" t="s">
        <v>29797</v>
      </c>
      <c r="E3563" s="192" t="s">
        <v>29797</v>
      </c>
      <c r="F3563" s="192" t="s">
        <v>29797</v>
      </c>
      <c r="G3563" s="192" t="s">
        <v>29797</v>
      </c>
      <c r="H3563" s="192" t="s">
        <v>31349</v>
      </c>
      <c r="I3563" s="192" t="s">
        <v>5073</v>
      </c>
      <c r="J3563" s="192" t="s">
        <v>31325</v>
      </c>
      <c r="K3563" s="192" t="s">
        <v>5073</v>
      </c>
      <c r="L3563" s="192" t="s">
        <v>1447</v>
      </c>
    </row>
    <row r="3564" spans="1:12" ht="15" x14ac:dyDescent="0.25">
      <c r="A3564" s="189" t="s">
        <v>8976</v>
      </c>
      <c r="B3564" s="190" t="s">
        <v>5434</v>
      </c>
      <c r="C3564" s="190" t="s">
        <v>29797</v>
      </c>
      <c r="D3564" s="190" t="s">
        <v>29797</v>
      </c>
      <c r="E3564" s="190" t="s">
        <v>29797</v>
      </c>
      <c r="F3564" s="190" t="s">
        <v>29797</v>
      </c>
      <c r="G3564" s="190" t="s">
        <v>29797</v>
      </c>
      <c r="H3564" s="190" t="s">
        <v>29797</v>
      </c>
      <c r="I3564" s="190" t="s">
        <v>29797</v>
      </c>
      <c r="J3564" s="190" t="s">
        <v>29797</v>
      </c>
      <c r="K3564" s="190" t="s">
        <v>29797</v>
      </c>
      <c r="L3564" s="190" t="s">
        <v>29797</v>
      </c>
    </row>
    <row r="3565" spans="1:12" ht="15" x14ac:dyDescent="0.25">
      <c r="A3565" s="191" t="s">
        <v>8977</v>
      </c>
      <c r="B3565" s="192" t="s">
        <v>5435</v>
      </c>
      <c r="C3565" s="192" t="s">
        <v>29797</v>
      </c>
      <c r="D3565" s="192" t="s">
        <v>29797</v>
      </c>
      <c r="E3565" s="192" t="s">
        <v>29797</v>
      </c>
      <c r="F3565" s="192" t="s">
        <v>29797</v>
      </c>
      <c r="G3565" s="192" t="s">
        <v>29797</v>
      </c>
      <c r="H3565" s="192" t="s">
        <v>29797</v>
      </c>
      <c r="I3565" s="192" t="s">
        <v>29797</v>
      </c>
      <c r="J3565" s="192" t="s">
        <v>29797</v>
      </c>
      <c r="K3565" s="192" t="s">
        <v>29797</v>
      </c>
      <c r="L3565" s="192" t="s">
        <v>29797</v>
      </c>
    </row>
    <row r="3566" spans="1:12" ht="15" x14ac:dyDescent="0.25">
      <c r="A3566" s="189" t="s">
        <v>24391</v>
      </c>
      <c r="B3566" s="190" t="s">
        <v>24392</v>
      </c>
      <c r="C3566" s="190" t="s">
        <v>29797</v>
      </c>
      <c r="D3566" s="190" t="s">
        <v>29797</v>
      </c>
      <c r="E3566" s="190" t="s">
        <v>29797</v>
      </c>
      <c r="F3566" s="190" t="s">
        <v>29797</v>
      </c>
      <c r="G3566" s="190" t="s">
        <v>29797</v>
      </c>
      <c r="H3566" s="190" t="s">
        <v>31310</v>
      </c>
      <c r="I3566" s="190" t="s">
        <v>31311</v>
      </c>
      <c r="J3566" s="190" t="s">
        <v>29821</v>
      </c>
      <c r="K3566" s="190" t="s">
        <v>5062</v>
      </c>
      <c r="L3566" s="190" t="s">
        <v>1447</v>
      </c>
    </row>
    <row r="3567" spans="1:12" ht="15" x14ac:dyDescent="0.25">
      <c r="A3567" s="191" t="s">
        <v>8978</v>
      </c>
      <c r="B3567" s="192" t="s">
        <v>5436</v>
      </c>
      <c r="C3567" s="192" t="s">
        <v>29806</v>
      </c>
      <c r="D3567" s="192" t="s">
        <v>29816</v>
      </c>
      <c r="E3567" s="192" t="s">
        <v>30211</v>
      </c>
      <c r="F3567" s="192" t="s">
        <v>29804</v>
      </c>
      <c r="G3567" s="192" t="s">
        <v>29849</v>
      </c>
      <c r="H3567" s="192" t="s">
        <v>31384</v>
      </c>
      <c r="I3567" s="192" t="s">
        <v>31385</v>
      </c>
      <c r="J3567" s="192" t="s">
        <v>31325</v>
      </c>
      <c r="K3567" s="192" t="s">
        <v>5073</v>
      </c>
      <c r="L3567" s="192" t="s">
        <v>1447</v>
      </c>
    </row>
    <row r="3568" spans="1:12" ht="15" x14ac:dyDescent="0.25">
      <c r="A3568" s="189" t="s">
        <v>15927</v>
      </c>
      <c r="B3568" s="190" t="s">
        <v>19768</v>
      </c>
      <c r="C3568" s="190" t="s">
        <v>29797</v>
      </c>
      <c r="D3568" s="190" t="s">
        <v>29797</v>
      </c>
      <c r="E3568" s="190" t="s">
        <v>29797</v>
      </c>
      <c r="F3568" s="190" t="s">
        <v>29797</v>
      </c>
      <c r="G3568" s="190" t="s">
        <v>29797</v>
      </c>
      <c r="H3568" s="190" t="s">
        <v>31409</v>
      </c>
      <c r="I3568" s="190" t="s">
        <v>5062</v>
      </c>
      <c r="J3568" s="190" t="s">
        <v>29821</v>
      </c>
      <c r="K3568" s="190" t="s">
        <v>5062</v>
      </c>
      <c r="L3568" s="190" t="s">
        <v>1447</v>
      </c>
    </row>
    <row r="3569" spans="1:12" ht="15" x14ac:dyDescent="0.25">
      <c r="A3569" s="191" t="s">
        <v>8979</v>
      </c>
      <c r="B3569" s="192" t="s">
        <v>5437</v>
      </c>
      <c r="C3569" s="192" t="s">
        <v>29812</v>
      </c>
      <c r="D3569" s="192" t="s">
        <v>29797</v>
      </c>
      <c r="E3569" s="192" t="s">
        <v>30212</v>
      </c>
      <c r="F3569" s="192" t="s">
        <v>29797</v>
      </c>
      <c r="G3569" s="192" t="s">
        <v>29797</v>
      </c>
      <c r="H3569" s="192" t="s">
        <v>32344</v>
      </c>
      <c r="I3569" s="192" t="s">
        <v>32345</v>
      </c>
      <c r="J3569" s="192" t="s">
        <v>30441</v>
      </c>
      <c r="K3569" s="192" t="s">
        <v>9190</v>
      </c>
      <c r="L3569" s="192" t="s">
        <v>1447</v>
      </c>
    </row>
    <row r="3570" spans="1:12" ht="15" x14ac:dyDescent="0.25">
      <c r="A3570" s="189" t="s">
        <v>15928</v>
      </c>
      <c r="B3570" s="190" t="s">
        <v>19769</v>
      </c>
      <c r="C3570" s="190" t="s">
        <v>29797</v>
      </c>
      <c r="D3570" s="190" t="s">
        <v>29797</v>
      </c>
      <c r="E3570" s="190" t="s">
        <v>29797</v>
      </c>
      <c r="F3570" s="190" t="s">
        <v>29797</v>
      </c>
      <c r="G3570" s="190" t="s">
        <v>29797</v>
      </c>
      <c r="H3570" s="190" t="s">
        <v>29797</v>
      </c>
      <c r="I3570" s="190" t="s">
        <v>29797</v>
      </c>
      <c r="J3570" s="190" t="s">
        <v>29797</v>
      </c>
      <c r="K3570" s="190" t="s">
        <v>29797</v>
      </c>
      <c r="L3570" s="190" t="s">
        <v>29797</v>
      </c>
    </row>
    <row r="3571" spans="1:12" ht="15" x14ac:dyDescent="0.25">
      <c r="A3571" s="191" t="s">
        <v>8980</v>
      </c>
      <c r="B3571" s="192" t="s">
        <v>5438</v>
      </c>
      <c r="C3571" s="192" t="s">
        <v>29797</v>
      </c>
      <c r="D3571" s="192" t="s">
        <v>29797</v>
      </c>
      <c r="E3571" s="192" t="s">
        <v>29797</v>
      </c>
      <c r="F3571" s="192" t="s">
        <v>29797</v>
      </c>
      <c r="G3571" s="192" t="s">
        <v>29797</v>
      </c>
      <c r="H3571" s="192" t="s">
        <v>31310</v>
      </c>
      <c r="I3571" s="192" t="s">
        <v>31311</v>
      </c>
      <c r="J3571" s="192" t="s">
        <v>29821</v>
      </c>
      <c r="K3571" s="192" t="s">
        <v>5062</v>
      </c>
      <c r="L3571" s="192" t="s">
        <v>1447</v>
      </c>
    </row>
    <row r="3572" spans="1:12" ht="15" x14ac:dyDescent="0.25">
      <c r="A3572" s="189" t="s">
        <v>8981</v>
      </c>
      <c r="B3572" s="190" t="s">
        <v>5439</v>
      </c>
      <c r="C3572" s="190" t="s">
        <v>29797</v>
      </c>
      <c r="D3572" s="190" t="s">
        <v>29797</v>
      </c>
      <c r="E3572" s="190" t="s">
        <v>29797</v>
      </c>
      <c r="F3572" s="190" t="s">
        <v>29797</v>
      </c>
      <c r="G3572" s="190" t="s">
        <v>29797</v>
      </c>
      <c r="H3572" s="190" t="s">
        <v>31588</v>
      </c>
      <c r="I3572" s="190" t="s">
        <v>30455</v>
      </c>
      <c r="J3572" s="190" t="s">
        <v>29870</v>
      </c>
      <c r="K3572" s="190" t="s">
        <v>8069</v>
      </c>
      <c r="L3572" s="190" t="s">
        <v>1447</v>
      </c>
    </row>
    <row r="3573" spans="1:12" ht="15" x14ac:dyDescent="0.25">
      <c r="A3573" s="191" t="s">
        <v>15929</v>
      </c>
      <c r="B3573" s="192" t="s">
        <v>19770</v>
      </c>
      <c r="C3573" s="192" t="s">
        <v>29797</v>
      </c>
      <c r="D3573" s="192" t="s">
        <v>29797</v>
      </c>
      <c r="E3573" s="192" t="s">
        <v>29797</v>
      </c>
      <c r="F3573" s="192" t="s">
        <v>29797</v>
      </c>
      <c r="G3573" s="192" t="s">
        <v>29797</v>
      </c>
      <c r="H3573" s="192" t="s">
        <v>29797</v>
      </c>
      <c r="I3573" s="192" t="s">
        <v>29797</v>
      </c>
      <c r="J3573" s="192" t="s">
        <v>29797</v>
      </c>
      <c r="K3573" s="192" t="s">
        <v>29797</v>
      </c>
      <c r="L3573" s="192" t="s">
        <v>29797</v>
      </c>
    </row>
    <row r="3574" spans="1:12" ht="15" x14ac:dyDescent="0.25">
      <c r="A3574" s="189" t="s">
        <v>24393</v>
      </c>
      <c r="B3574" s="190" t="s">
        <v>24394</v>
      </c>
      <c r="C3574" s="190" t="s">
        <v>29797</v>
      </c>
      <c r="D3574" s="190" t="s">
        <v>29797</v>
      </c>
      <c r="E3574" s="190" t="s">
        <v>29797</v>
      </c>
      <c r="F3574" s="190" t="s">
        <v>29797</v>
      </c>
      <c r="G3574" s="190" t="s">
        <v>29797</v>
      </c>
      <c r="H3574" s="190" t="s">
        <v>29797</v>
      </c>
      <c r="I3574" s="190" t="s">
        <v>29797</v>
      </c>
      <c r="J3574" s="190" t="s">
        <v>29797</v>
      </c>
      <c r="K3574" s="190" t="s">
        <v>29797</v>
      </c>
      <c r="L3574" s="190" t="s">
        <v>29797</v>
      </c>
    </row>
    <row r="3575" spans="1:12" ht="15" x14ac:dyDescent="0.25">
      <c r="A3575" s="191" t="s">
        <v>24395</v>
      </c>
      <c r="B3575" s="192" t="s">
        <v>24396</v>
      </c>
      <c r="C3575" s="192" t="s">
        <v>29797</v>
      </c>
      <c r="D3575" s="192" t="s">
        <v>29797</v>
      </c>
      <c r="E3575" s="192" t="s">
        <v>29797</v>
      </c>
      <c r="F3575" s="192" t="s">
        <v>29797</v>
      </c>
      <c r="G3575" s="192" t="s">
        <v>29797</v>
      </c>
      <c r="H3575" s="192" t="s">
        <v>31454</v>
      </c>
      <c r="I3575" s="192" t="s">
        <v>1384</v>
      </c>
      <c r="J3575" s="192" t="s">
        <v>29821</v>
      </c>
      <c r="K3575" s="192" t="s">
        <v>5062</v>
      </c>
      <c r="L3575" s="192" t="s">
        <v>1447</v>
      </c>
    </row>
    <row r="3576" spans="1:12" ht="15" x14ac:dyDescent="0.25">
      <c r="A3576" s="189" t="s">
        <v>24397</v>
      </c>
      <c r="B3576" s="190" t="s">
        <v>24398</v>
      </c>
      <c r="C3576" s="190" t="s">
        <v>29812</v>
      </c>
      <c r="D3576" s="190" t="s">
        <v>29824</v>
      </c>
      <c r="E3576" s="190" t="s">
        <v>30213</v>
      </c>
      <c r="F3576" s="190" t="s">
        <v>29804</v>
      </c>
      <c r="G3576" s="190" t="s">
        <v>30214</v>
      </c>
      <c r="H3576" s="190" t="s">
        <v>31361</v>
      </c>
      <c r="I3576" s="190" t="s">
        <v>5062</v>
      </c>
      <c r="J3576" s="190" t="s">
        <v>29821</v>
      </c>
      <c r="K3576" s="190" t="s">
        <v>5062</v>
      </c>
      <c r="L3576" s="190" t="s">
        <v>1447</v>
      </c>
    </row>
    <row r="3577" spans="1:12" ht="15" x14ac:dyDescent="0.25">
      <c r="A3577" s="191" t="s">
        <v>24399</v>
      </c>
      <c r="B3577" s="192" t="s">
        <v>19771</v>
      </c>
      <c r="C3577" s="192" t="s">
        <v>29797</v>
      </c>
      <c r="D3577" s="192" t="s">
        <v>29797</v>
      </c>
      <c r="E3577" s="192" t="s">
        <v>29797</v>
      </c>
      <c r="F3577" s="192" t="s">
        <v>29797</v>
      </c>
      <c r="G3577" s="192" t="s">
        <v>29797</v>
      </c>
      <c r="H3577" s="192" t="s">
        <v>29797</v>
      </c>
      <c r="I3577" s="192" t="s">
        <v>29797</v>
      </c>
      <c r="J3577" s="192" t="s">
        <v>29797</v>
      </c>
      <c r="K3577" s="192" t="s">
        <v>29797</v>
      </c>
      <c r="L3577" s="192" t="s">
        <v>1468</v>
      </c>
    </row>
    <row r="3578" spans="1:12" ht="15" x14ac:dyDescent="0.25">
      <c r="A3578" s="189" t="s">
        <v>24400</v>
      </c>
      <c r="B3578" s="190" t="s">
        <v>19772</v>
      </c>
      <c r="C3578" s="190" t="s">
        <v>29797</v>
      </c>
      <c r="D3578" s="190" t="s">
        <v>29797</v>
      </c>
      <c r="E3578" s="190" t="s">
        <v>29797</v>
      </c>
      <c r="F3578" s="190" t="s">
        <v>29797</v>
      </c>
      <c r="G3578" s="190" t="s">
        <v>29797</v>
      </c>
      <c r="H3578" s="190" t="s">
        <v>29797</v>
      </c>
      <c r="I3578" s="190" t="s">
        <v>29797</v>
      </c>
      <c r="J3578" s="190" t="s">
        <v>29797</v>
      </c>
      <c r="K3578" s="190" t="s">
        <v>29797</v>
      </c>
      <c r="L3578" s="190" t="s">
        <v>1468</v>
      </c>
    </row>
    <row r="3579" spans="1:12" ht="15" x14ac:dyDescent="0.25">
      <c r="A3579" s="191" t="s">
        <v>24401</v>
      </c>
      <c r="B3579" s="192" t="s">
        <v>5440</v>
      </c>
      <c r="C3579" s="192" t="s">
        <v>29797</v>
      </c>
      <c r="D3579" s="192" t="s">
        <v>29797</v>
      </c>
      <c r="E3579" s="192" t="s">
        <v>29797</v>
      </c>
      <c r="F3579" s="192" t="s">
        <v>29797</v>
      </c>
      <c r="G3579" s="192" t="s">
        <v>29797</v>
      </c>
      <c r="H3579" s="192" t="s">
        <v>29797</v>
      </c>
      <c r="I3579" s="192" t="s">
        <v>29797</v>
      </c>
      <c r="J3579" s="192" t="s">
        <v>29797</v>
      </c>
      <c r="K3579" s="192" t="s">
        <v>29797</v>
      </c>
      <c r="L3579" s="192" t="s">
        <v>1468</v>
      </c>
    </row>
    <row r="3580" spans="1:12" ht="15" x14ac:dyDescent="0.25">
      <c r="A3580" s="189" t="s">
        <v>24402</v>
      </c>
      <c r="B3580" s="190" t="s">
        <v>5441</v>
      </c>
      <c r="C3580" s="190" t="s">
        <v>29797</v>
      </c>
      <c r="D3580" s="190" t="s">
        <v>29797</v>
      </c>
      <c r="E3580" s="190" t="s">
        <v>29797</v>
      </c>
      <c r="F3580" s="190" t="s">
        <v>29797</v>
      </c>
      <c r="G3580" s="190" t="s">
        <v>29797</v>
      </c>
      <c r="H3580" s="190" t="s">
        <v>29797</v>
      </c>
      <c r="I3580" s="190" t="s">
        <v>29797</v>
      </c>
      <c r="J3580" s="190" t="s">
        <v>29797</v>
      </c>
      <c r="K3580" s="190" t="s">
        <v>29797</v>
      </c>
      <c r="L3580" s="190" t="s">
        <v>1468</v>
      </c>
    </row>
    <row r="3581" spans="1:12" ht="15" x14ac:dyDescent="0.25">
      <c r="A3581" s="191" t="s">
        <v>24403</v>
      </c>
      <c r="B3581" s="192" t="s">
        <v>5442</v>
      </c>
      <c r="C3581" s="192" t="s">
        <v>29797</v>
      </c>
      <c r="D3581" s="192" t="s">
        <v>29797</v>
      </c>
      <c r="E3581" s="192" t="s">
        <v>29797</v>
      </c>
      <c r="F3581" s="192" t="s">
        <v>29797</v>
      </c>
      <c r="G3581" s="192" t="s">
        <v>29797</v>
      </c>
      <c r="H3581" s="192" t="s">
        <v>29797</v>
      </c>
      <c r="I3581" s="192" t="s">
        <v>29797</v>
      </c>
      <c r="J3581" s="192" t="s">
        <v>29797</v>
      </c>
      <c r="K3581" s="192" t="s">
        <v>29797</v>
      </c>
      <c r="L3581" s="192" t="s">
        <v>1468</v>
      </c>
    </row>
    <row r="3582" spans="1:12" ht="15" x14ac:dyDescent="0.25">
      <c r="A3582" s="189" t="s">
        <v>7390</v>
      </c>
      <c r="B3582" s="190" t="s">
        <v>7391</v>
      </c>
      <c r="C3582" s="190" t="s">
        <v>29797</v>
      </c>
      <c r="D3582" s="190" t="s">
        <v>29797</v>
      </c>
      <c r="E3582" s="190" t="s">
        <v>29797</v>
      </c>
      <c r="F3582" s="190" t="s">
        <v>29797</v>
      </c>
      <c r="G3582" s="190" t="s">
        <v>29797</v>
      </c>
      <c r="H3582" s="190" t="s">
        <v>31592</v>
      </c>
      <c r="I3582" s="190" t="s">
        <v>31593</v>
      </c>
      <c r="J3582" s="190" t="s">
        <v>29821</v>
      </c>
      <c r="K3582" s="190" t="s">
        <v>5062</v>
      </c>
      <c r="L3582" s="190" t="s">
        <v>1447</v>
      </c>
    </row>
    <row r="3583" spans="1:12" ht="15" x14ac:dyDescent="0.25">
      <c r="A3583" s="191" t="s">
        <v>8982</v>
      </c>
      <c r="B3583" s="192" t="s">
        <v>5443</v>
      </c>
      <c r="C3583" s="192" t="s">
        <v>29797</v>
      </c>
      <c r="D3583" s="192" t="s">
        <v>29797</v>
      </c>
      <c r="E3583" s="192" t="s">
        <v>29797</v>
      </c>
      <c r="F3583" s="192" t="s">
        <v>29797</v>
      </c>
      <c r="G3583" s="192" t="s">
        <v>29797</v>
      </c>
      <c r="H3583" s="192" t="s">
        <v>31508</v>
      </c>
      <c r="I3583" s="192" t="s">
        <v>1396</v>
      </c>
      <c r="J3583" s="192" t="s">
        <v>31325</v>
      </c>
      <c r="K3583" s="192" t="s">
        <v>5073</v>
      </c>
      <c r="L3583" s="192" t="s">
        <v>1447</v>
      </c>
    </row>
    <row r="3584" spans="1:12" ht="15" x14ac:dyDescent="0.25">
      <c r="A3584" s="189" t="s">
        <v>7392</v>
      </c>
      <c r="B3584" s="190" t="s">
        <v>7393</v>
      </c>
      <c r="C3584" s="190" t="s">
        <v>29797</v>
      </c>
      <c r="D3584" s="190" t="s">
        <v>29797</v>
      </c>
      <c r="E3584" s="190" t="s">
        <v>29797</v>
      </c>
      <c r="F3584" s="190" t="s">
        <v>29797</v>
      </c>
      <c r="G3584" s="190" t="s">
        <v>29797</v>
      </c>
      <c r="H3584" s="190" t="s">
        <v>31307</v>
      </c>
      <c r="I3584" s="190" t="s">
        <v>5062</v>
      </c>
      <c r="J3584" s="190" t="s">
        <v>29821</v>
      </c>
      <c r="K3584" s="190" t="s">
        <v>5062</v>
      </c>
      <c r="L3584" s="190" t="s">
        <v>1447</v>
      </c>
    </row>
    <row r="3585" spans="1:12" ht="15" x14ac:dyDescent="0.25">
      <c r="A3585" s="191" t="s">
        <v>15930</v>
      </c>
      <c r="B3585" s="192" t="s">
        <v>19773</v>
      </c>
      <c r="C3585" s="192" t="s">
        <v>29797</v>
      </c>
      <c r="D3585" s="192" t="s">
        <v>29797</v>
      </c>
      <c r="E3585" s="192" t="s">
        <v>30215</v>
      </c>
      <c r="F3585" s="192" t="s">
        <v>29797</v>
      </c>
      <c r="G3585" s="192" t="s">
        <v>29797</v>
      </c>
      <c r="H3585" s="192" t="s">
        <v>31374</v>
      </c>
      <c r="I3585" s="192" t="s">
        <v>30278</v>
      </c>
      <c r="J3585" s="192" t="s">
        <v>29821</v>
      </c>
      <c r="K3585" s="192" t="s">
        <v>5062</v>
      </c>
      <c r="L3585" s="192" t="s">
        <v>1447</v>
      </c>
    </row>
    <row r="3586" spans="1:12" ht="15" x14ac:dyDescent="0.25">
      <c r="A3586" s="189" t="s">
        <v>8983</v>
      </c>
      <c r="B3586" s="190" t="s">
        <v>5444</v>
      </c>
      <c r="C3586" s="190" t="s">
        <v>29797</v>
      </c>
      <c r="D3586" s="190" t="s">
        <v>29797</v>
      </c>
      <c r="E3586" s="190" t="s">
        <v>29797</v>
      </c>
      <c r="F3586" s="190" t="s">
        <v>29797</v>
      </c>
      <c r="G3586" s="190" t="s">
        <v>29797</v>
      </c>
      <c r="H3586" s="190" t="s">
        <v>29797</v>
      </c>
      <c r="I3586" s="190" t="s">
        <v>29797</v>
      </c>
      <c r="J3586" s="190" t="s">
        <v>29797</v>
      </c>
      <c r="K3586" s="190" t="s">
        <v>29797</v>
      </c>
      <c r="L3586" s="190" t="s">
        <v>29797</v>
      </c>
    </row>
    <row r="3587" spans="1:12" ht="15" x14ac:dyDescent="0.25">
      <c r="A3587" s="191" t="s">
        <v>15931</v>
      </c>
      <c r="B3587" s="192" t="s">
        <v>19774</v>
      </c>
      <c r="C3587" s="192" t="s">
        <v>29797</v>
      </c>
      <c r="D3587" s="192" t="s">
        <v>29797</v>
      </c>
      <c r="E3587" s="192" t="s">
        <v>29797</v>
      </c>
      <c r="F3587" s="192" t="s">
        <v>29797</v>
      </c>
      <c r="G3587" s="192" t="s">
        <v>29797</v>
      </c>
      <c r="H3587" s="192" t="s">
        <v>31342</v>
      </c>
      <c r="I3587" s="192" t="s">
        <v>31343</v>
      </c>
      <c r="J3587" s="192" t="s">
        <v>29821</v>
      </c>
      <c r="K3587" s="192" t="s">
        <v>5062</v>
      </c>
      <c r="L3587" s="192" t="s">
        <v>1447</v>
      </c>
    </row>
    <row r="3588" spans="1:12" ht="15" x14ac:dyDescent="0.25">
      <c r="A3588" s="189" t="s">
        <v>8984</v>
      </c>
      <c r="B3588" s="190" t="s">
        <v>5445</v>
      </c>
      <c r="C3588" s="190" t="s">
        <v>29797</v>
      </c>
      <c r="D3588" s="190" t="s">
        <v>29797</v>
      </c>
      <c r="E3588" s="190" t="s">
        <v>29797</v>
      </c>
      <c r="F3588" s="190" t="s">
        <v>29797</v>
      </c>
      <c r="G3588" s="190" t="s">
        <v>29797</v>
      </c>
      <c r="H3588" s="190" t="s">
        <v>31460</v>
      </c>
      <c r="I3588" s="190" t="s">
        <v>29942</v>
      </c>
      <c r="J3588" s="190" t="s">
        <v>29821</v>
      </c>
      <c r="K3588" s="190" t="s">
        <v>5062</v>
      </c>
      <c r="L3588" s="190" t="s">
        <v>1447</v>
      </c>
    </row>
    <row r="3589" spans="1:12" ht="15" x14ac:dyDescent="0.25">
      <c r="A3589" s="191" t="s">
        <v>24404</v>
      </c>
      <c r="B3589" s="192" t="s">
        <v>19775</v>
      </c>
      <c r="C3589" s="192" t="s">
        <v>29797</v>
      </c>
      <c r="D3589" s="192" t="s">
        <v>29797</v>
      </c>
      <c r="E3589" s="192" t="s">
        <v>29797</v>
      </c>
      <c r="F3589" s="192" t="s">
        <v>29797</v>
      </c>
      <c r="G3589" s="192" t="s">
        <v>29797</v>
      </c>
      <c r="H3589" s="192" t="s">
        <v>29797</v>
      </c>
      <c r="I3589" s="192" t="s">
        <v>29797</v>
      </c>
      <c r="J3589" s="192" t="s">
        <v>29797</v>
      </c>
      <c r="K3589" s="192" t="s">
        <v>29797</v>
      </c>
      <c r="L3589" s="192" t="s">
        <v>29797</v>
      </c>
    </row>
    <row r="3590" spans="1:12" ht="15" x14ac:dyDescent="0.25">
      <c r="A3590" s="189" t="s">
        <v>15932</v>
      </c>
      <c r="B3590" s="190" t="s">
        <v>19776</v>
      </c>
      <c r="C3590" s="190" t="s">
        <v>29797</v>
      </c>
      <c r="D3590" s="190" t="s">
        <v>29797</v>
      </c>
      <c r="E3590" s="190" t="s">
        <v>29797</v>
      </c>
      <c r="F3590" s="190" t="s">
        <v>29797</v>
      </c>
      <c r="G3590" s="190" t="s">
        <v>29797</v>
      </c>
      <c r="H3590" s="190" t="s">
        <v>31460</v>
      </c>
      <c r="I3590" s="190" t="s">
        <v>29942</v>
      </c>
      <c r="J3590" s="190" t="s">
        <v>29821</v>
      </c>
      <c r="K3590" s="190" t="s">
        <v>5062</v>
      </c>
      <c r="L3590" s="190" t="s">
        <v>1447</v>
      </c>
    </row>
    <row r="3591" spans="1:12" ht="15" x14ac:dyDescent="0.25">
      <c r="A3591" s="191" t="s">
        <v>24405</v>
      </c>
      <c r="B3591" s="192" t="s">
        <v>5446</v>
      </c>
      <c r="C3591" s="192" t="s">
        <v>29797</v>
      </c>
      <c r="D3591" s="192" t="s">
        <v>29797</v>
      </c>
      <c r="E3591" s="192" t="s">
        <v>29797</v>
      </c>
      <c r="F3591" s="192" t="s">
        <v>29797</v>
      </c>
      <c r="G3591" s="192" t="s">
        <v>29797</v>
      </c>
      <c r="H3591" s="192" t="s">
        <v>29797</v>
      </c>
      <c r="I3591" s="192" t="s">
        <v>29797</v>
      </c>
      <c r="J3591" s="192" t="s">
        <v>29797</v>
      </c>
      <c r="K3591" s="192" t="s">
        <v>29797</v>
      </c>
      <c r="L3591" s="192" t="s">
        <v>1468</v>
      </c>
    </row>
    <row r="3592" spans="1:12" ht="15" x14ac:dyDescent="0.25">
      <c r="A3592" s="189" t="s">
        <v>15933</v>
      </c>
      <c r="B3592" s="190" t="s">
        <v>19777</v>
      </c>
      <c r="C3592" s="190" t="s">
        <v>29797</v>
      </c>
      <c r="D3592" s="190" t="s">
        <v>29797</v>
      </c>
      <c r="E3592" s="190" t="s">
        <v>29797</v>
      </c>
      <c r="F3592" s="190" t="s">
        <v>29797</v>
      </c>
      <c r="G3592" s="190" t="s">
        <v>29797</v>
      </c>
      <c r="H3592" s="190" t="s">
        <v>31372</v>
      </c>
      <c r="I3592" s="190" t="s">
        <v>5062</v>
      </c>
      <c r="J3592" s="190" t="s">
        <v>29821</v>
      </c>
      <c r="K3592" s="190" t="s">
        <v>5062</v>
      </c>
      <c r="L3592" s="190" t="s">
        <v>1447</v>
      </c>
    </row>
    <row r="3593" spans="1:12" ht="15" x14ac:dyDescent="0.25">
      <c r="A3593" s="191" t="s">
        <v>24406</v>
      </c>
      <c r="B3593" s="192" t="s">
        <v>24407</v>
      </c>
      <c r="C3593" s="192" t="s">
        <v>29797</v>
      </c>
      <c r="D3593" s="192" t="s">
        <v>29797</v>
      </c>
      <c r="E3593" s="192" t="s">
        <v>29797</v>
      </c>
      <c r="F3593" s="192" t="s">
        <v>29797</v>
      </c>
      <c r="G3593" s="192" t="s">
        <v>29797</v>
      </c>
      <c r="H3593" s="192" t="s">
        <v>29797</v>
      </c>
      <c r="I3593" s="192" t="s">
        <v>29797</v>
      </c>
      <c r="J3593" s="192" t="s">
        <v>29797</v>
      </c>
      <c r="K3593" s="192" t="s">
        <v>29797</v>
      </c>
      <c r="L3593" s="192" t="s">
        <v>1447</v>
      </c>
    </row>
    <row r="3594" spans="1:12" ht="15" x14ac:dyDescent="0.25">
      <c r="A3594" s="189" t="s">
        <v>15934</v>
      </c>
      <c r="B3594" s="190" t="s">
        <v>24408</v>
      </c>
      <c r="C3594" s="190" t="s">
        <v>29797</v>
      </c>
      <c r="D3594" s="190" t="s">
        <v>29797</v>
      </c>
      <c r="E3594" s="190" t="s">
        <v>29797</v>
      </c>
      <c r="F3594" s="190" t="s">
        <v>29797</v>
      </c>
      <c r="G3594" s="190" t="s">
        <v>29797</v>
      </c>
      <c r="H3594" s="190" t="s">
        <v>31567</v>
      </c>
      <c r="I3594" s="190" t="s">
        <v>31568</v>
      </c>
      <c r="J3594" s="190" t="s">
        <v>29821</v>
      </c>
      <c r="K3594" s="190" t="s">
        <v>5062</v>
      </c>
      <c r="L3594" s="190" t="s">
        <v>1447</v>
      </c>
    </row>
    <row r="3595" spans="1:12" ht="15" x14ac:dyDescent="0.25">
      <c r="A3595" s="191" t="s">
        <v>24409</v>
      </c>
      <c r="B3595" s="192" t="s">
        <v>24410</v>
      </c>
      <c r="C3595" s="192" t="s">
        <v>29797</v>
      </c>
      <c r="D3595" s="192" t="s">
        <v>29797</v>
      </c>
      <c r="E3595" s="192" t="s">
        <v>30216</v>
      </c>
      <c r="F3595" s="192" t="s">
        <v>29797</v>
      </c>
      <c r="G3595" s="192" t="s">
        <v>29797</v>
      </c>
      <c r="H3595" s="192" t="s">
        <v>31559</v>
      </c>
      <c r="I3595" s="192" t="s">
        <v>31100</v>
      </c>
      <c r="J3595" s="192" t="s">
        <v>31325</v>
      </c>
      <c r="K3595" s="192" t="s">
        <v>5073</v>
      </c>
      <c r="L3595" s="192" t="s">
        <v>1447</v>
      </c>
    </row>
    <row r="3596" spans="1:12" ht="15" x14ac:dyDescent="0.25">
      <c r="A3596" s="189" t="s">
        <v>15935</v>
      </c>
      <c r="B3596" s="190" t="s">
        <v>19778</v>
      </c>
      <c r="C3596" s="190" t="s">
        <v>29797</v>
      </c>
      <c r="D3596" s="190" t="s">
        <v>29797</v>
      </c>
      <c r="E3596" s="190" t="s">
        <v>29797</v>
      </c>
      <c r="F3596" s="190" t="s">
        <v>29797</v>
      </c>
      <c r="G3596" s="190" t="s">
        <v>29797</v>
      </c>
      <c r="H3596" s="190" t="s">
        <v>29797</v>
      </c>
      <c r="I3596" s="190" t="s">
        <v>29797</v>
      </c>
      <c r="J3596" s="190" t="s">
        <v>29797</v>
      </c>
      <c r="K3596" s="190" t="s">
        <v>29797</v>
      </c>
      <c r="L3596" s="190" t="s">
        <v>29797</v>
      </c>
    </row>
    <row r="3597" spans="1:12" ht="15" x14ac:dyDescent="0.25">
      <c r="A3597" s="191" t="s">
        <v>24411</v>
      </c>
      <c r="B3597" s="192" t="s">
        <v>24412</v>
      </c>
      <c r="C3597" s="192" t="s">
        <v>29797</v>
      </c>
      <c r="D3597" s="192" t="s">
        <v>29797</v>
      </c>
      <c r="E3597" s="192" t="s">
        <v>30217</v>
      </c>
      <c r="F3597" s="192" t="s">
        <v>29797</v>
      </c>
      <c r="G3597" s="192" t="s">
        <v>29797</v>
      </c>
      <c r="H3597" s="192" t="s">
        <v>31805</v>
      </c>
      <c r="I3597" s="192" t="s">
        <v>5073</v>
      </c>
      <c r="J3597" s="192" t="s">
        <v>31325</v>
      </c>
      <c r="K3597" s="192" t="s">
        <v>5073</v>
      </c>
      <c r="L3597" s="192" t="s">
        <v>1447</v>
      </c>
    </row>
    <row r="3598" spans="1:12" ht="15" x14ac:dyDescent="0.25">
      <c r="A3598" s="189" t="s">
        <v>15936</v>
      </c>
      <c r="B3598" s="190" t="s">
        <v>24413</v>
      </c>
      <c r="C3598" s="190" t="s">
        <v>29797</v>
      </c>
      <c r="D3598" s="190" t="s">
        <v>29797</v>
      </c>
      <c r="E3598" s="190" t="s">
        <v>29797</v>
      </c>
      <c r="F3598" s="190" t="s">
        <v>29797</v>
      </c>
      <c r="G3598" s="190" t="s">
        <v>29797</v>
      </c>
      <c r="H3598" s="190" t="s">
        <v>31380</v>
      </c>
      <c r="I3598" s="190" t="s">
        <v>31381</v>
      </c>
      <c r="J3598" s="190" t="s">
        <v>29821</v>
      </c>
      <c r="K3598" s="190" t="s">
        <v>5062</v>
      </c>
      <c r="L3598" s="190" t="s">
        <v>1447</v>
      </c>
    </row>
    <row r="3599" spans="1:12" ht="15" x14ac:dyDescent="0.25">
      <c r="A3599" s="191" t="s">
        <v>15937</v>
      </c>
      <c r="B3599" s="192" t="s">
        <v>24414</v>
      </c>
      <c r="C3599" s="192" t="s">
        <v>29797</v>
      </c>
      <c r="D3599" s="192" t="s">
        <v>29797</v>
      </c>
      <c r="E3599" s="192" t="s">
        <v>29797</v>
      </c>
      <c r="F3599" s="192" t="s">
        <v>29797</v>
      </c>
      <c r="G3599" s="192" t="s">
        <v>29797</v>
      </c>
      <c r="H3599" s="192" t="s">
        <v>31417</v>
      </c>
      <c r="I3599" s="192" t="s">
        <v>5073</v>
      </c>
      <c r="J3599" s="192" t="s">
        <v>31325</v>
      </c>
      <c r="K3599" s="192" t="s">
        <v>5073</v>
      </c>
      <c r="L3599" s="192" t="s">
        <v>1447</v>
      </c>
    </row>
    <row r="3600" spans="1:12" ht="15" x14ac:dyDescent="0.25">
      <c r="A3600" s="189" t="s">
        <v>15938</v>
      </c>
      <c r="B3600" s="190" t="s">
        <v>19779</v>
      </c>
      <c r="C3600" s="190" t="s">
        <v>29797</v>
      </c>
      <c r="D3600" s="190" t="s">
        <v>29797</v>
      </c>
      <c r="E3600" s="190" t="s">
        <v>29797</v>
      </c>
      <c r="F3600" s="190" t="s">
        <v>29797</v>
      </c>
      <c r="G3600" s="190" t="s">
        <v>29797</v>
      </c>
      <c r="H3600" s="190" t="s">
        <v>29797</v>
      </c>
      <c r="I3600" s="190" t="s">
        <v>29797</v>
      </c>
      <c r="J3600" s="190" t="s">
        <v>29797</v>
      </c>
      <c r="K3600" s="190" t="s">
        <v>29797</v>
      </c>
      <c r="L3600" s="190" t="s">
        <v>1447</v>
      </c>
    </row>
    <row r="3601" spans="1:12" ht="15" x14ac:dyDescent="0.25">
      <c r="A3601" s="191" t="s">
        <v>24415</v>
      </c>
      <c r="B3601" s="192" t="s">
        <v>24416</v>
      </c>
      <c r="C3601" s="192" t="s">
        <v>29884</v>
      </c>
      <c r="D3601" s="192" t="s">
        <v>29797</v>
      </c>
      <c r="E3601" s="192" t="s">
        <v>29797</v>
      </c>
      <c r="F3601" s="192" t="s">
        <v>29797</v>
      </c>
      <c r="G3601" s="192" t="s">
        <v>29797</v>
      </c>
      <c r="H3601" s="192" t="s">
        <v>29797</v>
      </c>
      <c r="I3601" s="192" t="s">
        <v>29797</v>
      </c>
      <c r="J3601" s="192" t="s">
        <v>29797</v>
      </c>
      <c r="K3601" s="192" t="s">
        <v>29797</v>
      </c>
      <c r="L3601" s="192" t="s">
        <v>29797</v>
      </c>
    </row>
    <row r="3602" spans="1:12" ht="15" x14ac:dyDescent="0.25">
      <c r="A3602" s="189" t="s">
        <v>8985</v>
      </c>
      <c r="B3602" s="190" t="s">
        <v>5447</v>
      </c>
      <c r="C3602" s="190" t="s">
        <v>29797</v>
      </c>
      <c r="D3602" s="190" t="s">
        <v>29797</v>
      </c>
      <c r="E3602" s="190" t="s">
        <v>29797</v>
      </c>
      <c r="F3602" s="190" t="s">
        <v>29797</v>
      </c>
      <c r="G3602" s="190" t="s">
        <v>29797</v>
      </c>
      <c r="H3602" s="190" t="s">
        <v>31652</v>
      </c>
      <c r="I3602" s="190" t="s">
        <v>31653</v>
      </c>
      <c r="J3602" s="190" t="s">
        <v>31325</v>
      </c>
      <c r="K3602" s="190" t="s">
        <v>5073</v>
      </c>
      <c r="L3602" s="190" t="s">
        <v>1447</v>
      </c>
    </row>
    <row r="3603" spans="1:12" ht="15" x14ac:dyDescent="0.25">
      <c r="A3603" s="191" t="s">
        <v>15939</v>
      </c>
      <c r="B3603" s="192" t="s">
        <v>19780</v>
      </c>
      <c r="C3603" s="192" t="s">
        <v>29797</v>
      </c>
      <c r="D3603" s="192" t="s">
        <v>29797</v>
      </c>
      <c r="E3603" s="192" t="s">
        <v>29797</v>
      </c>
      <c r="F3603" s="192" t="s">
        <v>29797</v>
      </c>
      <c r="G3603" s="192" t="s">
        <v>29797</v>
      </c>
      <c r="H3603" s="192" t="s">
        <v>32279</v>
      </c>
      <c r="I3603" s="192" t="s">
        <v>32280</v>
      </c>
      <c r="J3603" s="192" t="s">
        <v>31325</v>
      </c>
      <c r="K3603" s="192" t="s">
        <v>5073</v>
      </c>
      <c r="L3603" s="192" t="s">
        <v>1447</v>
      </c>
    </row>
    <row r="3604" spans="1:12" ht="15" x14ac:dyDescent="0.25">
      <c r="A3604" s="189" t="s">
        <v>8986</v>
      </c>
      <c r="B3604" s="190" t="s">
        <v>5448</v>
      </c>
      <c r="C3604" s="190" t="s">
        <v>29797</v>
      </c>
      <c r="D3604" s="190" t="s">
        <v>29797</v>
      </c>
      <c r="E3604" s="190" t="s">
        <v>29797</v>
      </c>
      <c r="F3604" s="190" t="s">
        <v>29797</v>
      </c>
      <c r="G3604" s="190" t="s">
        <v>29797</v>
      </c>
      <c r="H3604" s="190" t="s">
        <v>31460</v>
      </c>
      <c r="I3604" s="190" t="s">
        <v>29942</v>
      </c>
      <c r="J3604" s="190" t="s">
        <v>29821</v>
      </c>
      <c r="K3604" s="190" t="s">
        <v>5062</v>
      </c>
      <c r="L3604" s="190" t="s">
        <v>1447</v>
      </c>
    </row>
    <row r="3605" spans="1:12" ht="15" x14ac:dyDescent="0.25">
      <c r="A3605" s="191" t="s">
        <v>7394</v>
      </c>
      <c r="B3605" s="192" t="s">
        <v>7395</v>
      </c>
      <c r="C3605" s="192" t="s">
        <v>29797</v>
      </c>
      <c r="D3605" s="192" t="s">
        <v>29797</v>
      </c>
      <c r="E3605" s="192" t="s">
        <v>29797</v>
      </c>
      <c r="F3605" s="192" t="s">
        <v>29797</v>
      </c>
      <c r="G3605" s="192" t="s">
        <v>29797</v>
      </c>
      <c r="H3605" s="192" t="s">
        <v>31511</v>
      </c>
      <c r="I3605" s="192" t="s">
        <v>31512</v>
      </c>
      <c r="J3605" s="192" t="s">
        <v>29821</v>
      </c>
      <c r="K3605" s="192" t="s">
        <v>5062</v>
      </c>
      <c r="L3605" s="192" t="s">
        <v>1447</v>
      </c>
    </row>
    <row r="3606" spans="1:12" ht="15" x14ac:dyDescent="0.25">
      <c r="A3606" s="189" t="s">
        <v>8987</v>
      </c>
      <c r="B3606" s="190" t="s">
        <v>5449</v>
      </c>
      <c r="C3606" s="190" t="s">
        <v>29797</v>
      </c>
      <c r="D3606" s="190" t="s">
        <v>29797</v>
      </c>
      <c r="E3606" s="190" t="s">
        <v>29797</v>
      </c>
      <c r="F3606" s="190" t="s">
        <v>29797</v>
      </c>
      <c r="G3606" s="190" t="s">
        <v>29797</v>
      </c>
      <c r="H3606" s="190" t="s">
        <v>29797</v>
      </c>
      <c r="I3606" s="190" t="s">
        <v>29797</v>
      </c>
      <c r="J3606" s="190" t="s">
        <v>29821</v>
      </c>
      <c r="K3606" s="190" t="s">
        <v>5062</v>
      </c>
      <c r="L3606" s="190" t="s">
        <v>1447</v>
      </c>
    </row>
    <row r="3607" spans="1:12" ht="15" x14ac:dyDescent="0.25">
      <c r="A3607" s="191" t="s">
        <v>24417</v>
      </c>
      <c r="B3607" s="192" t="s">
        <v>24418</v>
      </c>
      <c r="C3607" s="192" t="s">
        <v>29812</v>
      </c>
      <c r="D3607" s="192" t="s">
        <v>29824</v>
      </c>
      <c r="E3607" s="192" t="s">
        <v>30218</v>
      </c>
      <c r="F3607" s="192" t="s">
        <v>29804</v>
      </c>
      <c r="G3607" s="192" t="s">
        <v>29995</v>
      </c>
      <c r="H3607" s="192" t="s">
        <v>31502</v>
      </c>
      <c r="I3607" s="192" t="s">
        <v>5073</v>
      </c>
      <c r="J3607" s="192" t="s">
        <v>31325</v>
      </c>
      <c r="K3607" s="192" t="s">
        <v>5073</v>
      </c>
      <c r="L3607" s="192" t="s">
        <v>1447</v>
      </c>
    </row>
    <row r="3608" spans="1:12" ht="15" x14ac:dyDescent="0.25">
      <c r="A3608" s="189" t="s">
        <v>7396</v>
      </c>
      <c r="B3608" s="190" t="s">
        <v>7397</v>
      </c>
      <c r="C3608" s="190" t="s">
        <v>29797</v>
      </c>
      <c r="D3608" s="190" t="s">
        <v>29797</v>
      </c>
      <c r="E3608" s="190" t="s">
        <v>29797</v>
      </c>
      <c r="F3608" s="190" t="s">
        <v>29797</v>
      </c>
      <c r="G3608" s="190" t="s">
        <v>29797</v>
      </c>
      <c r="H3608" s="190" t="s">
        <v>31361</v>
      </c>
      <c r="I3608" s="190" t="s">
        <v>5062</v>
      </c>
      <c r="J3608" s="190" t="s">
        <v>29821</v>
      </c>
      <c r="K3608" s="190" t="s">
        <v>5062</v>
      </c>
      <c r="L3608" s="190" t="s">
        <v>1447</v>
      </c>
    </row>
    <row r="3609" spans="1:12" ht="15" x14ac:dyDescent="0.25">
      <c r="A3609" s="191" t="s">
        <v>7398</v>
      </c>
      <c r="B3609" s="192" t="s">
        <v>7399</v>
      </c>
      <c r="C3609" s="192" t="s">
        <v>29797</v>
      </c>
      <c r="D3609" s="192" t="s">
        <v>29797</v>
      </c>
      <c r="E3609" s="192" t="s">
        <v>29797</v>
      </c>
      <c r="F3609" s="192" t="s">
        <v>29797</v>
      </c>
      <c r="G3609" s="192" t="s">
        <v>29797</v>
      </c>
      <c r="H3609" s="192" t="s">
        <v>31409</v>
      </c>
      <c r="I3609" s="192" t="s">
        <v>5062</v>
      </c>
      <c r="J3609" s="192" t="s">
        <v>29821</v>
      </c>
      <c r="K3609" s="192" t="s">
        <v>5062</v>
      </c>
      <c r="L3609" s="192" t="s">
        <v>1447</v>
      </c>
    </row>
    <row r="3610" spans="1:12" ht="15" x14ac:dyDescent="0.25">
      <c r="A3610" s="189" t="s">
        <v>8988</v>
      </c>
      <c r="B3610" s="190" t="s">
        <v>5450</v>
      </c>
      <c r="C3610" s="190" t="s">
        <v>29797</v>
      </c>
      <c r="D3610" s="190" t="s">
        <v>29797</v>
      </c>
      <c r="E3610" s="190" t="s">
        <v>29797</v>
      </c>
      <c r="F3610" s="190" t="s">
        <v>29797</v>
      </c>
      <c r="G3610" s="190" t="s">
        <v>29797</v>
      </c>
      <c r="H3610" s="190" t="s">
        <v>31312</v>
      </c>
      <c r="I3610" s="190" t="s">
        <v>31313</v>
      </c>
      <c r="J3610" s="190" t="s">
        <v>29821</v>
      </c>
      <c r="K3610" s="190" t="s">
        <v>5062</v>
      </c>
      <c r="L3610" s="190" t="s">
        <v>1447</v>
      </c>
    </row>
    <row r="3611" spans="1:12" ht="15" x14ac:dyDescent="0.25">
      <c r="A3611" s="191" t="s">
        <v>8989</v>
      </c>
      <c r="B3611" s="192" t="s">
        <v>5451</v>
      </c>
      <c r="C3611" s="192" t="s">
        <v>29797</v>
      </c>
      <c r="D3611" s="192" t="s">
        <v>29797</v>
      </c>
      <c r="E3611" s="192" t="s">
        <v>29797</v>
      </c>
      <c r="F3611" s="192" t="s">
        <v>29797</v>
      </c>
      <c r="G3611" s="192" t="s">
        <v>29797</v>
      </c>
      <c r="H3611" s="192" t="s">
        <v>31460</v>
      </c>
      <c r="I3611" s="192" t="s">
        <v>29942</v>
      </c>
      <c r="J3611" s="192" t="s">
        <v>29821</v>
      </c>
      <c r="K3611" s="192" t="s">
        <v>5062</v>
      </c>
      <c r="L3611" s="192" t="s">
        <v>1447</v>
      </c>
    </row>
    <row r="3612" spans="1:12" ht="15" x14ac:dyDescent="0.25">
      <c r="A3612" s="189" t="s">
        <v>8990</v>
      </c>
      <c r="B3612" s="190" t="s">
        <v>5452</v>
      </c>
      <c r="C3612" s="190" t="s">
        <v>29797</v>
      </c>
      <c r="D3612" s="190" t="s">
        <v>29797</v>
      </c>
      <c r="E3612" s="190" t="s">
        <v>29797</v>
      </c>
      <c r="F3612" s="190" t="s">
        <v>29797</v>
      </c>
      <c r="G3612" s="190" t="s">
        <v>29797</v>
      </c>
      <c r="H3612" s="190" t="s">
        <v>31607</v>
      </c>
      <c r="I3612" s="190" t="s">
        <v>31608</v>
      </c>
      <c r="J3612" s="190" t="s">
        <v>29821</v>
      </c>
      <c r="K3612" s="190" t="s">
        <v>5062</v>
      </c>
      <c r="L3612" s="190" t="s">
        <v>1447</v>
      </c>
    </row>
    <row r="3613" spans="1:12" ht="15" x14ac:dyDescent="0.25">
      <c r="A3613" s="191" t="s">
        <v>15940</v>
      </c>
      <c r="B3613" s="192" t="s">
        <v>19781</v>
      </c>
      <c r="C3613" s="192" t="s">
        <v>29797</v>
      </c>
      <c r="D3613" s="192" t="s">
        <v>29797</v>
      </c>
      <c r="E3613" s="192" t="s">
        <v>29797</v>
      </c>
      <c r="F3613" s="192" t="s">
        <v>29797</v>
      </c>
      <c r="G3613" s="192" t="s">
        <v>29797</v>
      </c>
      <c r="H3613" s="192" t="s">
        <v>29797</v>
      </c>
      <c r="I3613" s="192" t="s">
        <v>29797</v>
      </c>
      <c r="J3613" s="192" t="s">
        <v>29797</v>
      </c>
      <c r="K3613" s="192" t="s">
        <v>29797</v>
      </c>
      <c r="L3613" s="192" t="s">
        <v>29797</v>
      </c>
    </row>
    <row r="3614" spans="1:12" ht="15" x14ac:dyDescent="0.25">
      <c r="A3614" s="189" t="s">
        <v>8991</v>
      </c>
      <c r="B3614" s="190" t="s">
        <v>5453</v>
      </c>
      <c r="C3614" s="190" t="s">
        <v>29797</v>
      </c>
      <c r="D3614" s="190" t="s">
        <v>29797</v>
      </c>
      <c r="E3614" s="190" t="s">
        <v>29797</v>
      </c>
      <c r="F3614" s="190" t="s">
        <v>29797</v>
      </c>
      <c r="G3614" s="190" t="s">
        <v>29797</v>
      </c>
      <c r="H3614" s="190" t="s">
        <v>31588</v>
      </c>
      <c r="I3614" s="190" t="s">
        <v>30455</v>
      </c>
      <c r="J3614" s="190" t="s">
        <v>29870</v>
      </c>
      <c r="K3614" s="190" t="s">
        <v>8069</v>
      </c>
      <c r="L3614" s="190" t="s">
        <v>1447</v>
      </c>
    </row>
    <row r="3615" spans="1:12" ht="15" x14ac:dyDescent="0.25">
      <c r="A3615" s="191" t="s">
        <v>7400</v>
      </c>
      <c r="B3615" s="192" t="s">
        <v>7401</v>
      </c>
      <c r="C3615" s="192" t="s">
        <v>29797</v>
      </c>
      <c r="D3615" s="192" t="s">
        <v>29797</v>
      </c>
      <c r="E3615" s="192" t="s">
        <v>29797</v>
      </c>
      <c r="F3615" s="192" t="s">
        <v>29797</v>
      </c>
      <c r="G3615" s="192" t="s">
        <v>29797</v>
      </c>
      <c r="H3615" s="192" t="s">
        <v>29797</v>
      </c>
      <c r="I3615" s="192" t="s">
        <v>29797</v>
      </c>
      <c r="J3615" s="192" t="s">
        <v>30441</v>
      </c>
      <c r="K3615" s="192" t="s">
        <v>9190</v>
      </c>
      <c r="L3615" s="192" t="s">
        <v>1447</v>
      </c>
    </row>
    <row r="3616" spans="1:12" ht="15" x14ac:dyDescent="0.25">
      <c r="A3616" s="189" t="s">
        <v>8992</v>
      </c>
      <c r="B3616" s="190" t="s">
        <v>5454</v>
      </c>
      <c r="C3616" s="190" t="s">
        <v>29797</v>
      </c>
      <c r="D3616" s="190" t="s">
        <v>29797</v>
      </c>
      <c r="E3616" s="190" t="s">
        <v>29797</v>
      </c>
      <c r="F3616" s="190" t="s">
        <v>29797</v>
      </c>
      <c r="G3616" s="190" t="s">
        <v>29797</v>
      </c>
      <c r="H3616" s="190" t="s">
        <v>29797</v>
      </c>
      <c r="I3616" s="190" t="s">
        <v>29797</v>
      </c>
      <c r="J3616" s="190" t="s">
        <v>29821</v>
      </c>
      <c r="K3616" s="190" t="s">
        <v>5062</v>
      </c>
      <c r="L3616" s="190" t="s">
        <v>1447</v>
      </c>
    </row>
    <row r="3617" spans="1:12" ht="15" x14ac:dyDescent="0.25">
      <c r="A3617" s="191" t="s">
        <v>15941</v>
      </c>
      <c r="B3617" s="192" t="s">
        <v>19782</v>
      </c>
      <c r="C3617" s="192" t="s">
        <v>29797</v>
      </c>
      <c r="D3617" s="192" t="s">
        <v>29797</v>
      </c>
      <c r="E3617" s="192" t="s">
        <v>29797</v>
      </c>
      <c r="F3617" s="192" t="s">
        <v>29797</v>
      </c>
      <c r="G3617" s="192" t="s">
        <v>29797</v>
      </c>
      <c r="H3617" s="192" t="s">
        <v>29797</v>
      </c>
      <c r="I3617" s="192" t="s">
        <v>29797</v>
      </c>
      <c r="J3617" s="192" t="s">
        <v>29797</v>
      </c>
      <c r="K3617" s="192" t="s">
        <v>29797</v>
      </c>
      <c r="L3617" s="192" t="s">
        <v>29797</v>
      </c>
    </row>
    <row r="3618" spans="1:12" ht="15" x14ac:dyDescent="0.25">
      <c r="A3618" s="189" t="s">
        <v>8993</v>
      </c>
      <c r="B3618" s="190" t="s">
        <v>5455</v>
      </c>
      <c r="C3618" s="190" t="s">
        <v>30219</v>
      </c>
      <c r="D3618" s="190" t="s">
        <v>29797</v>
      </c>
      <c r="E3618" s="190" t="s">
        <v>30220</v>
      </c>
      <c r="F3618" s="190" t="s">
        <v>29797</v>
      </c>
      <c r="G3618" s="190" t="s">
        <v>29797</v>
      </c>
      <c r="H3618" s="190" t="s">
        <v>31584</v>
      </c>
      <c r="I3618" s="190" t="s">
        <v>6488</v>
      </c>
      <c r="J3618" s="190" t="s">
        <v>29821</v>
      </c>
      <c r="K3618" s="190" t="s">
        <v>5062</v>
      </c>
      <c r="L3618" s="190" t="s">
        <v>1447</v>
      </c>
    </row>
    <row r="3619" spans="1:12" ht="15" x14ac:dyDescent="0.25">
      <c r="A3619" s="191" t="s">
        <v>15942</v>
      </c>
      <c r="B3619" s="192" t="s">
        <v>19783</v>
      </c>
      <c r="C3619" s="192" t="s">
        <v>29797</v>
      </c>
      <c r="D3619" s="192" t="s">
        <v>29797</v>
      </c>
      <c r="E3619" s="192" t="s">
        <v>29797</v>
      </c>
      <c r="F3619" s="192" t="s">
        <v>29797</v>
      </c>
      <c r="G3619" s="192" t="s">
        <v>29797</v>
      </c>
      <c r="H3619" s="192" t="s">
        <v>29797</v>
      </c>
      <c r="I3619" s="192" t="s">
        <v>29797</v>
      </c>
      <c r="J3619" s="192" t="s">
        <v>29797</v>
      </c>
      <c r="K3619" s="192" t="s">
        <v>29797</v>
      </c>
      <c r="L3619" s="192" t="s">
        <v>29797</v>
      </c>
    </row>
    <row r="3620" spans="1:12" ht="15" x14ac:dyDescent="0.25">
      <c r="A3620" s="189" t="s">
        <v>24419</v>
      </c>
      <c r="B3620" s="190" t="s">
        <v>24420</v>
      </c>
      <c r="C3620" s="190" t="s">
        <v>29797</v>
      </c>
      <c r="D3620" s="190" t="s">
        <v>29797</v>
      </c>
      <c r="E3620" s="190" t="s">
        <v>29797</v>
      </c>
      <c r="F3620" s="190" t="s">
        <v>29797</v>
      </c>
      <c r="G3620" s="190" t="s">
        <v>29797</v>
      </c>
      <c r="H3620" s="190" t="s">
        <v>31366</v>
      </c>
      <c r="I3620" s="190" t="s">
        <v>31367</v>
      </c>
      <c r="J3620" s="190" t="s">
        <v>29821</v>
      </c>
      <c r="K3620" s="190" t="s">
        <v>5062</v>
      </c>
      <c r="L3620" s="190" t="s">
        <v>1447</v>
      </c>
    </row>
    <row r="3621" spans="1:12" ht="15" x14ac:dyDescent="0.25">
      <c r="A3621" s="191" t="s">
        <v>15943</v>
      </c>
      <c r="B3621" s="192" t="s">
        <v>19784</v>
      </c>
      <c r="C3621" s="192" t="s">
        <v>29797</v>
      </c>
      <c r="D3621" s="192" t="s">
        <v>29797</v>
      </c>
      <c r="E3621" s="192" t="s">
        <v>29797</v>
      </c>
      <c r="F3621" s="192" t="s">
        <v>29797</v>
      </c>
      <c r="G3621" s="192" t="s">
        <v>29797</v>
      </c>
      <c r="H3621" s="192" t="s">
        <v>31310</v>
      </c>
      <c r="I3621" s="192" t="s">
        <v>31311</v>
      </c>
      <c r="J3621" s="192" t="s">
        <v>29821</v>
      </c>
      <c r="K3621" s="192" t="s">
        <v>5062</v>
      </c>
      <c r="L3621" s="192" t="s">
        <v>1447</v>
      </c>
    </row>
    <row r="3622" spans="1:12" ht="15" x14ac:dyDescent="0.25">
      <c r="A3622" s="189" t="s">
        <v>14465</v>
      </c>
      <c r="B3622" s="190" t="s">
        <v>14466</v>
      </c>
      <c r="C3622" s="190" t="s">
        <v>29797</v>
      </c>
      <c r="D3622" s="190" t="s">
        <v>29797</v>
      </c>
      <c r="E3622" s="190" t="s">
        <v>29797</v>
      </c>
      <c r="F3622" s="190" t="s">
        <v>29797</v>
      </c>
      <c r="G3622" s="190" t="s">
        <v>29797</v>
      </c>
      <c r="H3622" s="190" t="s">
        <v>29797</v>
      </c>
      <c r="I3622" s="190" t="s">
        <v>29797</v>
      </c>
      <c r="J3622" s="190" t="s">
        <v>29797</v>
      </c>
      <c r="K3622" s="190" t="s">
        <v>29797</v>
      </c>
      <c r="L3622" s="190" t="s">
        <v>29797</v>
      </c>
    </row>
    <row r="3623" spans="1:12" ht="15" x14ac:dyDescent="0.25">
      <c r="A3623" s="191" t="s">
        <v>8994</v>
      </c>
      <c r="B3623" s="192" t="s">
        <v>5456</v>
      </c>
      <c r="C3623" s="192" t="s">
        <v>29797</v>
      </c>
      <c r="D3623" s="192" t="s">
        <v>29797</v>
      </c>
      <c r="E3623" s="192" t="s">
        <v>29797</v>
      </c>
      <c r="F3623" s="192" t="s">
        <v>29797</v>
      </c>
      <c r="G3623" s="192" t="s">
        <v>29797</v>
      </c>
      <c r="H3623" s="192" t="s">
        <v>32346</v>
      </c>
      <c r="I3623" s="192" t="s">
        <v>32347</v>
      </c>
      <c r="J3623" s="192" t="s">
        <v>29826</v>
      </c>
      <c r="K3623" s="192" t="s">
        <v>5078</v>
      </c>
      <c r="L3623" s="192" t="s">
        <v>1447</v>
      </c>
    </row>
    <row r="3624" spans="1:12" ht="15" x14ac:dyDescent="0.25">
      <c r="A3624" s="189" t="s">
        <v>14467</v>
      </c>
      <c r="B3624" s="190" t="s">
        <v>14468</v>
      </c>
      <c r="C3624" s="190" t="s">
        <v>29797</v>
      </c>
      <c r="D3624" s="190" t="s">
        <v>29797</v>
      </c>
      <c r="E3624" s="190" t="s">
        <v>29797</v>
      </c>
      <c r="F3624" s="190" t="s">
        <v>29797</v>
      </c>
      <c r="G3624" s="190" t="s">
        <v>29797</v>
      </c>
      <c r="H3624" s="190" t="s">
        <v>29797</v>
      </c>
      <c r="I3624" s="190" t="s">
        <v>29797</v>
      </c>
      <c r="J3624" s="190" t="s">
        <v>30017</v>
      </c>
      <c r="K3624" s="190" t="s">
        <v>12007</v>
      </c>
      <c r="L3624" s="190" t="s">
        <v>1447</v>
      </c>
    </row>
    <row r="3625" spans="1:12" ht="15" x14ac:dyDescent="0.25">
      <c r="A3625" s="191" t="s">
        <v>7402</v>
      </c>
      <c r="B3625" s="192" t="s">
        <v>7403</v>
      </c>
      <c r="C3625" s="192" t="s">
        <v>29797</v>
      </c>
      <c r="D3625" s="192" t="s">
        <v>29797</v>
      </c>
      <c r="E3625" s="192" t="s">
        <v>29797</v>
      </c>
      <c r="F3625" s="192" t="s">
        <v>29797</v>
      </c>
      <c r="G3625" s="192" t="s">
        <v>29797</v>
      </c>
      <c r="H3625" s="192" t="s">
        <v>32232</v>
      </c>
      <c r="I3625" s="192" t="s">
        <v>32233</v>
      </c>
      <c r="J3625" s="192" t="s">
        <v>31325</v>
      </c>
      <c r="K3625" s="192" t="s">
        <v>5073</v>
      </c>
      <c r="L3625" s="192" t="s">
        <v>1447</v>
      </c>
    </row>
    <row r="3626" spans="1:12" ht="15" x14ac:dyDescent="0.25">
      <c r="A3626" s="189" t="s">
        <v>24421</v>
      </c>
      <c r="B3626" s="190" t="s">
        <v>19785</v>
      </c>
      <c r="C3626" s="190" t="s">
        <v>29797</v>
      </c>
      <c r="D3626" s="190" t="s">
        <v>29797</v>
      </c>
      <c r="E3626" s="190" t="s">
        <v>29797</v>
      </c>
      <c r="F3626" s="190" t="s">
        <v>29797</v>
      </c>
      <c r="G3626" s="190" t="s">
        <v>29797</v>
      </c>
      <c r="H3626" s="190" t="s">
        <v>29797</v>
      </c>
      <c r="I3626" s="190" t="s">
        <v>29797</v>
      </c>
      <c r="J3626" s="190" t="s">
        <v>29797</v>
      </c>
      <c r="K3626" s="190" t="s">
        <v>29797</v>
      </c>
      <c r="L3626" s="190" t="s">
        <v>1466</v>
      </c>
    </row>
    <row r="3627" spans="1:12" ht="15" x14ac:dyDescent="0.25">
      <c r="A3627" s="191" t="s">
        <v>24422</v>
      </c>
      <c r="B3627" s="192" t="s">
        <v>5457</v>
      </c>
      <c r="C3627" s="192" t="s">
        <v>29797</v>
      </c>
      <c r="D3627" s="192" t="s">
        <v>29797</v>
      </c>
      <c r="E3627" s="192" t="s">
        <v>29797</v>
      </c>
      <c r="F3627" s="192" t="s">
        <v>29797</v>
      </c>
      <c r="G3627" s="192" t="s">
        <v>29797</v>
      </c>
      <c r="H3627" s="192" t="s">
        <v>29797</v>
      </c>
      <c r="I3627" s="192" t="s">
        <v>29797</v>
      </c>
      <c r="J3627" s="192" t="s">
        <v>29797</v>
      </c>
      <c r="K3627" s="192" t="s">
        <v>29797</v>
      </c>
      <c r="L3627" s="192" t="s">
        <v>1466</v>
      </c>
    </row>
    <row r="3628" spans="1:12" ht="15" x14ac:dyDescent="0.25">
      <c r="A3628" s="189" t="s">
        <v>7404</v>
      </c>
      <c r="B3628" s="190" t="s">
        <v>7405</v>
      </c>
      <c r="C3628" s="190" t="s">
        <v>29812</v>
      </c>
      <c r="D3628" s="190" t="s">
        <v>29797</v>
      </c>
      <c r="E3628" s="190" t="s">
        <v>30221</v>
      </c>
      <c r="F3628" s="190" t="s">
        <v>29797</v>
      </c>
      <c r="G3628" s="190" t="s">
        <v>29797</v>
      </c>
      <c r="H3628" s="190" t="s">
        <v>31409</v>
      </c>
      <c r="I3628" s="190" t="s">
        <v>5062</v>
      </c>
      <c r="J3628" s="190" t="s">
        <v>29821</v>
      </c>
      <c r="K3628" s="190" t="s">
        <v>5062</v>
      </c>
      <c r="L3628" s="190" t="s">
        <v>1447</v>
      </c>
    </row>
    <row r="3629" spans="1:12" ht="15" x14ac:dyDescent="0.25">
      <c r="A3629" s="191" t="s">
        <v>7406</v>
      </c>
      <c r="B3629" s="192" t="s">
        <v>7407</v>
      </c>
      <c r="C3629" s="192" t="s">
        <v>29812</v>
      </c>
      <c r="D3629" s="192" t="s">
        <v>29797</v>
      </c>
      <c r="E3629" s="192" t="s">
        <v>30222</v>
      </c>
      <c r="F3629" s="192" t="s">
        <v>29797</v>
      </c>
      <c r="G3629" s="192" t="s">
        <v>29797</v>
      </c>
      <c r="H3629" s="192" t="s">
        <v>31361</v>
      </c>
      <c r="I3629" s="192" t="s">
        <v>5062</v>
      </c>
      <c r="J3629" s="192" t="s">
        <v>29821</v>
      </c>
      <c r="K3629" s="192" t="s">
        <v>5062</v>
      </c>
      <c r="L3629" s="192" t="s">
        <v>1447</v>
      </c>
    </row>
    <row r="3630" spans="1:12" ht="15" x14ac:dyDescent="0.25">
      <c r="A3630" s="189" t="s">
        <v>7408</v>
      </c>
      <c r="B3630" s="190" t="s">
        <v>7409</v>
      </c>
      <c r="C3630" s="190" t="s">
        <v>29806</v>
      </c>
      <c r="D3630" s="190" t="s">
        <v>29797</v>
      </c>
      <c r="E3630" s="190" t="s">
        <v>30223</v>
      </c>
      <c r="F3630" s="190" t="s">
        <v>29797</v>
      </c>
      <c r="G3630" s="190" t="s">
        <v>29797</v>
      </c>
      <c r="H3630" s="190" t="s">
        <v>31342</v>
      </c>
      <c r="I3630" s="190" t="s">
        <v>31343</v>
      </c>
      <c r="J3630" s="190" t="s">
        <v>29821</v>
      </c>
      <c r="K3630" s="190" t="s">
        <v>5062</v>
      </c>
      <c r="L3630" s="190" t="s">
        <v>1447</v>
      </c>
    </row>
    <row r="3631" spans="1:12" ht="15" x14ac:dyDescent="0.25">
      <c r="A3631" s="191" t="s">
        <v>7410</v>
      </c>
      <c r="B3631" s="192" t="s">
        <v>7411</v>
      </c>
      <c r="C3631" s="192" t="s">
        <v>29812</v>
      </c>
      <c r="D3631" s="192" t="s">
        <v>29797</v>
      </c>
      <c r="E3631" s="192" t="s">
        <v>30224</v>
      </c>
      <c r="F3631" s="192" t="s">
        <v>29797</v>
      </c>
      <c r="G3631" s="192" t="s">
        <v>29797</v>
      </c>
      <c r="H3631" s="192" t="s">
        <v>31331</v>
      </c>
      <c r="I3631" s="192" t="s">
        <v>31332</v>
      </c>
      <c r="J3631" s="192" t="s">
        <v>29821</v>
      </c>
      <c r="K3631" s="192" t="s">
        <v>5062</v>
      </c>
      <c r="L3631" s="192" t="s">
        <v>1447</v>
      </c>
    </row>
    <row r="3632" spans="1:12" ht="15" x14ac:dyDescent="0.25">
      <c r="A3632" s="189" t="s">
        <v>7412</v>
      </c>
      <c r="B3632" s="190" t="s">
        <v>7413</v>
      </c>
      <c r="C3632" s="190" t="s">
        <v>29806</v>
      </c>
      <c r="D3632" s="190" t="s">
        <v>29797</v>
      </c>
      <c r="E3632" s="190" t="s">
        <v>30225</v>
      </c>
      <c r="F3632" s="190" t="s">
        <v>29797</v>
      </c>
      <c r="G3632" s="190" t="s">
        <v>29797</v>
      </c>
      <c r="H3632" s="190" t="s">
        <v>31342</v>
      </c>
      <c r="I3632" s="190" t="s">
        <v>31343</v>
      </c>
      <c r="J3632" s="190" t="s">
        <v>29821</v>
      </c>
      <c r="K3632" s="190" t="s">
        <v>5062</v>
      </c>
      <c r="L3632" s="190" t="s">
        <v>1447</v>
      </c>
    </row>
    <row r="3633" spans="1:12" ht="15" x14ac:dyDescent="0.25">
      <c r="A3633" s="191" t="s">
        <v>7414</v>
      </c>
      <c r="B3633" s="192" t="s">
        <v>7415</v>
      </c>
      <c r="C3633" s="192" t="s">
        <v>29812</v>
      </c>
      <c r="D3633" s="192" t="s">
        <v>29797</v>
      </c>
      <c r="E3633" s="192" t="s">
        <v>30226</v>
      </c>
      <c r="F3633" s="192" t="s">
        <v>29797</v>
      </c>
      <c r="G3633" s="192" t="s">
        <v>29797</v>
      </c>
      <c r="H3633" s="192" t="s">
        <v>31331</v>
      </c>
      <c r="I3633" s="192" t="s">
        <v>31332</v>
      </c>
      <c r="J3633" s="192" t="s">
        <v>29821</v>
      </c>
      <c r="K3633" s="192" t="s">
        <v>5062</v>
      </c>
      <c r="L3633" s="192" t="s">
        <v>1447</v>
      </c>
    </row>
    <row r="3634" spans="1:12" ht="15" x14ac:dyDescent="0.25">
      <c r="A3634" s="189" t="s">
        <v>7416</v>
      </c>
      <c r="B3634" s="190" t="s">
        <v>7417</v>
      </c>
      <c r="C3634" s="190" t="s">
        <v>29812</v>
      </c>
      <c r="D3634" s="190" t="s">
        <v>29797</v>
      </c>
      <c r="E3634" s="190" t="s">
        <v>30227</v>
      </c>
      <c r="F3634" s="190" t="s">
        <v>29797</v>
      </c>
      <c r="G3634" s="190" t="s">
        <v>29797</v>
      </c>
      <c r="H3634" s="190" t="s">
        <v>31361</v>
      </c>
      <c r="I3634" s="190" t="s">
        <v>5062</v>
      </c>
      <c r="J3634" s="190" t="s">
        <v>29821</v>
      </c>
      <c r="K3634" s="190" t="s">
        <v>5062</v>
      </c>
      <c r="L3634" s="190" t="s">
        <v>1447</v>
      </c>
    </row>
    <row r="3635" spans="1:12" ht="15" x14ac:dyDescent="0.25">
      <c r="A3635" s="191" t="s">
        <v>4524</v>
      </c>
      <c r="B3635" s="192" t="s">
        <v>4525</v>
      </c>
      <c r="C3635" s="192" t="s">
        <v>29806</v>
      </c>
      <c r="D3635" s="192" t="s">
        <v>29797</v>
      </c>
      <c r="E3635" s="192" t="s">
        <v>30228</v>
      </c>
      <c r="F3635" s="192" t="s">
        <v>29797</v>
      </c>
      <c r="G3635" s="192" t="s">
        <v>29797</v>
      </c>
      <c r="H3635" s="192" t="s">
        <v>31331</v>
      </c>
      <c r="I3635" s="192" t="s">
        <v>31332</v>
      </c>
      <c r="J3635" s="192" t="s">
        <v>29821</v>
      </c>
      <c r="K3635" s="192" t="s">
        <v>5062</v>
      </c>
      <c r="L3635" s="192" t="s">
        <v>1447</v>
      </c>
    </row>
    <row r="3636" spans="1:12" ht="15" x14ac:dyDescent="0.25">
      <c r="A3636" s="189" t="s">
        <v>4526</v>
      </c>
      <c r="B3636" s="190" t="s">
        <v>4527</v>
      </c>
      <c r="C3636" s="190" t="s">
        <v>29812</v>
      </c>
      <c r="D3636" s="190" t="s">
        <v>29797</v>
      </c>
      <c r="E3636" s="190" t="s">
        <v>30176</v>
      </c>
      <c r="F3636" s="190" t="s">
        <v>29797</v>
      </c>
      <c r="G3636" s="190" t="s">
        <v>29797</v>
      </c>
      <c r="H3636" s="190" t="s">
        <v>31342</v>
      </c>
      <c r="I3636" s="190" t="s">
        <v>31343</v>
      </c>
      <c r="J3636" s="190" t="s">
        <v>29821</v>
      </c>
      <c r="K3636" s="190" t="s">
        <v>5062</v>
      </c>
      <c r="L3636" s="190" t="s">
        <v>1447</v>
      </c>
    </row>
    <row r="3637" spans="1:12" ht="15" x14ac:dyDescent="0.25">
      <c r="A3637" s="191" t="s">
        <v>4528</v>
      </c>
      <c r="B3637" s="192" t="s">
        <v>4529</v>
      </c>
      <c r="C3637" s="192" t="s">
        <v>29812</v>
      </c>
      <c r="D3637" s="192" t="s">
        <v>29797</v>
      </c>
      <c r="E3637" s="192" t="s">
        <v>30177</v>
      </c>
      <c r="F3637" s="192" t="s">
        <v>29797</v>
      </c>
      <c r="G3637" s="192" t="s">
        <v>29797</v>
      </c>
      <c r="H3637" s="192" t="s">
        <v>31342</v>
      </c>
      <c r="I3637" s="192" t="s">
        <v>31343</v>
      </c>
      <c r="J3637" s="192" t="s">
        <v>29821</v>
      </c>
      <c r="K3637" s="192" t="s">
        <v>5062</v>
      </c>
      <c r="L3637" s="192" t="s">
        <v>1447</v>
      </c>
    </row>
    <row r="3638" spans="1:12" ht="15" x14ac:dyDescent="0.25">
      <c r="A3638" s="189" t="s">
        <v>4530</v>
      </c>
      <c r="B3638" s="190" t="s">
        <v>4531</v>
      </c>
      <c r="C3638" s="190" t="s">
        <v>29812</v>
      </c>
      <c r="D3638" s="190" t="s">
        <v>29797</v>
      </c>
      <c r="E3638" s="190" t="s">
        <v>30229</v>
      </c>
      <c r="F3638" s="190" t="s">
        <v>29797</v>
      </c>
      <c r="G3638" s="190" t="s">
        <v>29797</v>
      </c>
      <c r="H3638" s="190" t="s">
        <v>31314</v>
      </c>
      <c r="I3638" s="190" t="s">
        <v>5062</v>
      </c>
      <c r="J3638" s="190" t="s">
        <v>29821</v>
      </c>
      <c r="K3638" s="190" t="s">
        <v>5062</v>
      </c>
      <c r="L3638" s="190" t="s">
        <v>1447</v>
      </c>
    </row>
    <row r="3639" spans="1:12" ht="15" x14ac:dyDescent="0.25">
      <c r="A3639" s="191" t="s">
        <v>15944</v>
      </c>
      <c r="B3639" s="192" t="s">
        <v>19786</v>
      </c>
      <c r="C3639" s="192" t="s">
        <v>29812</v>
      </c>
      <c r="D3639" s="192" t="s">
        <v>29824</v>
      </c>
      <c r="E3639" s="192" t="s">
        <v>30230</v>
      </c>
      <c r="F3639" s="192" t="s">
        <v>29804</v>
      </c>
      <c r="G3639" s="192" t="s">
        <v>30231</v>
      </c>
      <c r="H3639" s="192" t="s">
        <v>31314</v>
      </c>
      <c r="I3639" s="192" t="s">
        <v>5062</v>
      </c>
      <c r="J3639" s="192" t="s">
        <v>29821</v>
      </c>
      <c r="K3639" s="192" t="s">
        <v>5062</v>
      </c>
      <c r="L3639" s="192" t="s">
        <v>1447</v>
      </c>
    </row>
    <row r="3640" spans="1:12" ht="15" x14ac:dyDescent="0.25">
      <c r="A3640" s="189" t="s">
        <v>4532</v>
      </c>
      <c r="B3640" s="190" t="s">
        <v>4533</v>
      </c>
      <c r="C3640" s="190" t="s">
        <v>29806</v>
      </c>
      <c r="D3640" s="190" t="s">
        <v>29797</v>
      </c>
      <c r="E3640" s="190" t="s">
        <v>30232</v>
      </c>
      <c r="F3640" s="190" t="s">
        <v>29797</v>
      </c>
      <c r="G3640" s="190" t="s">
        <v>29797</v>
      </c>
      <c r="H3640" s="190" t="s">
        <v>31314</v>
      </c>
      <c r="I3640" s="190" t="s">
        <v>5062</v>
      </c>
      <c r="J3640" s="190" t="s">
        <v>29821</v>
      </c>
      <c r="K3640" s="190" t="s">
        <v>5062</v>
      </c>
      <c r="L3640" s="190" t="s">
        <v>1447</v>
      </c>
    </row>
    <row r="3641" spans="1:12" ht="15" x14ac:dyDescent="0.25">
      <c r="A3641" s="191" t="s">
        <v>4534</v>
      </c>
      <c r="B3641" s="192" t="s">
        <v>4535</v>
      </c>
      <c r="C3641" s="192" t="s">
        <v>29812</v>
      </c>
      <c r="D3641" s="192" t="s">
        <v>29797</v>
      </c>
      <c r="E3641" s="192" t="s">
        <v>30233</v>
      </c>
      <c r="F3641" s="192" t="s">
        <v>29797</v>
      </c>
      <c r="G3641" s="192" t="s">
        <v>29797</v>
      </c>
      <c r="H3641" s="192" t="s">
        <v>31314</v>
      </c>
      <c r="I3641" s="192" t="s">
        <v>5062</v>
      </c>
      <c r="J3641" s="192" t="s">
        <v>29821</v>
      </c>
      <c r="K3641" s="192" t="s">
        <v>5062</v>
      </c>
      <c r="L3641" s="192" t="s">
        <v>1447</v>
      </c>
    </row>
    <row r="3642" spans="1:12" ht="15" x14ac:dyDescent="0.25">
      <c r="A3642" s="189" t="s">
        <v>15945</v>
      </c>
      <c r="B3642" s="190" t="s">
        <v>19787</v>
      </c>
      <c r="C3642" s="190" t="s">
        <v>29797</v>
      </c>
      <c r="D3642" s="190" t="s">
        <v>29797</v>
      </c>
      <c r="E3642" s="190" t="s">
        <v>29797</v>
      </c>
      <c r="F3642" s="190" t="s">
        <v>29797</v>
      </c>
      <c r="G3642" s="190" t="s">
        <v>29797</v>
      </c>
      <c r="H3642" s="190" t="s">
        <v>29797</v>
      </c>
      <c r="I3642" s="190" t="s">
        <v>29797</v>
      </c>
      <c r="J3642" s="190" t="s">
        <v>29797</v>
      </c>
      <c r="K3642" s="190" t="s">
        <v>29797</v>
      </c>
      <c r="L3642" s="190" t="s">
        <v>29797</v>
      </c>
    </row>
    <row r="3643" spans="1:12" ht="15" x14ac:dyDescent="0.25">
      <c r="A3643" s="191" t="s">
        <v>15946</v>
      </c>
      <c r="B3643" s="192" t="s">
        <v>19788</v>
      </c>
      <c r="C3643" s="192" t="s">
        <v>29797</v>
      </c>
      <c r="D3643" s="192" t="s">
        <v>29797</v>
      </c>
      <c r="E3643" s="192" t="s">
        <v>29797</v>
      </c>
      <c r="F3643" s="192" t="s">
        <v>29797</v>
      </c>
      <c r="G3643" s="192" t="s">
        <v>29797</v>
      </c>
      <c r="H3643" s="192" t="s">
        <v>31371</v>
      </c>
      <c r="I3643" s="192" t="s">
        <v>5062</v>
      </c>
      <c r="J3643" s="192" t="s">
        <v>29821</v>
      </c>
      <c r="K3643" s="192" t="s">
        <v>5062</v>
      </c>
      <c r="L3643" s="192" t="s">
        <v>1447</v>
      </c>
    </row>
    <row r="3644" spans="1:12" ht="15" x14ac:dyDescent="0.25">
      <c r="A3644" s="189" t="s">
        <v>8727</v>
      </c>
      <c r="B3644" s="190" t="s">
        <v>24423</v>
      </c>
      <c r="C3644" s="190" t="s">
        <v>29812</v>
      </c>
      <c r="D3644" s="190" t="s">
        <v>29824</v>
      </c>
      <c r="E3644" s="190" t="s">
        <v>30234</v>
      </c>
      <c r="F3644" s="190" t="s">
        <v>29804</v>
      </c>
      <c r="G3644" s="190" t="s">
        <v>29863</v>
      </c>
      <c r="H3644" s="190" t="s">
        <v>31550</v>
      </c>
      <c r="I3644" s="190" t="s">
        <v>31551</v>
      </c>
      <c r="J3644" s="190" t="s">
        <v>29821</v>
      </c>
      <c r="K3644" s="190" t="s">
        <v>5062</v>
      </c>
      <c r="L3644" s="190" t="s">
        <v>1447</v>
      </c>
    </row>
    <row r="3645" spans="1:12" ht="15" x14ac:dyDescent="0.25">
      <c r="A3645" s="191" t="s">
        <v>4536</v>
      </c>
      <c r="B3645" s="192" t="s">
        <v>13002</v>
      </c>
      <c r="C3645" s="192" t="s">
        <v>29812</v>
      </c>
      <c r="D3645" s="192" t="s">
        <v>29797</v>
      </c>
      <c r="E3645" s="192" t="s">
        <v>30235</v>
      </c>
      <c r="F3645" s="192" t="s">
        <v>29797</v>
      </c>
      <c r="G3645" s="192" t="s">
        <v>29797</v>
      </c>
      <c r="H3645" s="192" t="s">
        <v>31372</v>
      </c>
      <c r="I3645" s="192" t="s">
        <v>5062</v>
      </c>
      <c r="J3645" s="192" t="s">
        <v>29821</v>
      </c>
      <c r="K3645" s="192" t="s">
        <v>5062</v>
      </c>
      <c r="L3645" s="192" t="s">
        <v>1447</v>
      </c>
    </row>
    <row r="3646" spans="1:12" ht="15" x14ac:dyDescent="0.25">
      <c r="A3646" s="189" t="s">
        <v>13003</v>
      </c>
      <c r="B3646" s="190" t="s">
        <v>13004</v>
      </c>
      <c r="C3646" s="190" t="s">
        <v>29812</v>
      </c>
      <c r="D3646" s="190" t="s">
        <v>29797</v>
      </c>
      <c r="E3646" s="190" t="s">
        <v>30236</v>
      </c>
      <c r="F3646" s="190" t="s">
        <v>29797</v>
      </c>
      <c r="G3646" s="190" t="s">
        <v>29797</v>
      </c>
      <c r="H3646" s="190" t="s">
        <v>31331</v>
      </c>
      <c r="I3646" s="190" t="s">
        <v>31332</v>
      </c>
      <c r="J3646" s="190" t="s">
        <v>29821</v>
      </c>
      <c r="K3646" s="190" t="s">
        <v>5062</v>
      </c>
      <c r="L3646" s="190" t="s">
        <v>1447</v>
      </c>
    </row>
    <row r="3647" spans="1:12" ht="15" x14ac:dyDescent="0.25">
      <c r="A3647" s="191" t="s">
        <v>13005</v>
      </c>
      <c r="B3647" s="192" t="s">
        <v>13006</v>
      </c>
      <c r="C3647" s="192" t="s">
        <v>29812</v>
      </c>
      <c r="D3647" s="192" t="s">
        <v>29797</v>
      </c>
      <c r="E3647" s="192" t="s">
        <v>30237</v>
      </c>
      <c r="F3647" s="192" t="s">
        <v>29797</v>
      </c>
      <c r="G3647" s="192" t="s">
        <v>29797</v>
      </c>
      <c r="H3647" s="192" t="s">
        <v>31372</v>
      </c>
      <c r="I3647" s="192" t="s">
        <v>5062</v>
      </c>
      <c r="J3647" s="192" t="s">
        <v>29821</v>
      </c>
      <c r="K3647" s="192" t="s">
        <v>5062</v>
      </c>
      <c r="L3647" s="192" t="s">
        <v>1447</v>
      </c>
    </row>
    <row r="3648" spans="1:12" ht="15" x14ac:dyDescent="0.25">
      <c r="A3648" s="189" t="s">
        <v>13007</v>
      </c>
      <c r="B3648" s="190" t="s">
        <v>13008</v>
      </c>
      <c r="C3648" s="190" t="s">
        <v>29812</v>
      </c>
      <c r="D3648" s="190" t="s">
        <v>29797</v>
      </c>
      <c r="E3648" s="190" t="s">
        <v>30238</v>
      </c>
      <c r="F3648" s="190" t="s">
        <v>29797</v>
      </c>
      <c r="G3648" s="190" t="s">
        <v>29797</v>
      </c>
      <c r="H3648" s="190" t="s">
        <v>31361</v>
      </c>
      <c r="I3648" s="190" t="s">
        <v>5062</v>
      </c>
      <c r="J3648" s="190" t="s">
        <v>29821</v>
      </c>
      <c r="K3648" s="190" t="s">
        <v>5062</v>
      </c>
      <c r="L3648" s="190" t="s">
        <v>1447</v>
      </c>
    </row>
    <row r="3649" spans="1:12" ht="15" x14ac:dyDescent="0.25">
      <c r="A3649" s="191" t="s">
        <v>13009</v>
      </c>
      <c r="B3649" s="192" t="s">
        <v>13010</v>
      </c>
      <c r="C3649" s="192" t="s">
        <v>29812</v>
      </c>
      <c r="D3649" s="192" t="s">
        <v>29797</v>
      </c>
      <c r="E3649" s="192" t="s">
        <v>30239</v>
      </c>
      <c r="F3649" s="192" t="s">
        <v>29797</v>
      </c>
      <c r="G3649" s="192" t="s">
        <v>29797</v>
      </c>
      <c r="H3649" s="192" t="s">
        <v>31376</v>
      </c>
      <c r="I3649" s="192" t="s">
        <v>5062</v>
      </c>
      <c r="J3649" s="192" t="s">
        <v>29821</v>
      </c>
      <c r="K3649" s="192" t="s">
        <v>5062</v>
      </c>
      <c r="L3649" s="192" t="s">
        <v>1447</v>
      </c>
    </row>
    <row r="3650" spans="1:12" ht="15" x14ac:dyDescent="0.25">
      <c r="A3650" s="189" t="s">
        <v>13011</v>
      </c>
      <c r="B3650" s="190" t="s">
        <v>13012</v>
      </c>
      <c r="C3650" s="190" t="s">
        <v>29812</v>
      </c>
      <c r="D3650" s="190" t="s">
        <v>29797</v>
      </c>
      <c r="E3650" s="190" t="s">
        <v>30240</v>
      </c>
      <c r="F3650" s="190" t="s">
        <v>29797</v>
      </c>
      <c r="G3650" s="190" t="s">
        <v>29797</v>
      </c>
      <c r="H3650" s="190" t="s">
        <v>31361</v>
      </c>
      <c r="I3650" s="190" t="s">
        <v>5062</v>
      </c>
      <c r="J3650" s="190" t="s">
        <v>29821</v>
      </c>
      <c r="K3650" s="190" t="s">
        <v>5062</v>
      </c>
      <c r="L3650" s="190" t="s">
        <v>1447</v>
      </c>
    </row>
    <row r="3651" spans="1:12" ht="15" x14ac:dyDescent="0.25">
      <c r="A3651" s="191" t="s">
        <v>13013</v>
      </c>
      <c r="B3651" s="192" t="s">
        <v>13014</v>
      </c>
      <c r="C3651" s="192" t="s">
        <v>29797</v>
      </c>
      <c r="D3651" s="192" t="s">
        <v>29797</v>
      </c>
      <c r="E3651" s="192" t="s">
        <v>29797</v>
      </c>
      <c r="F3651" s="192" t="s">
        <v>29797</v>
      </c>
      <c r="G3651" s="192" t="s">
        <v>29797</v>
      </c>
      <c r="H3651" s="192" t="s">
        <v>31402</v>
      </c>
      <c r="I3651" s="192" t="s">
        <v>31403</v>
      </c>
      <c r="J3651" s="192" t="s">
        <v>29821</v>
      </c>
      <c r="K3651" s="192" t="s">
        <v>5062</v>
      </c>
      <c r="L3651" s="192" t="s">
        <v>1447</v>
      </c>
    </row>
    <row r="3652" spans="1:12" ht="15" x14ac:dyDescent="0.25">
      <c r="A3652" s="189" t="s">
        <v>24424</v>
      </c>
      <c r="B3652" s="190" t="s">
        <v>24425</v>
      </c>
      <c r="C3652" s="190" t="s">
        <v>29812</v>
      </c>
      <c r="D3652" s="190" t="s">
        <v>29824</v>
      </c>
      <c r="E3652" s="190" t="s">
        <v>30241</v>
      </c>
      <c r="F3652" s="190" t="s">
        <v>29804</v>
      </c>
      <c r="G3652" s="190" t="s">
        <v>29863</v>
      </c>
      <c r="H3652" s="190" t="s">
        <v>31342</v>
      </c>
      <c r="I3652" s="190" t="s">
        <v>31343</v>
      </c>
      <c r="J3652" s="190" t="s">
        <v>29821</v>
      </c>
      <c r="K3652" s="190" t="s">
        <v>5062</v>
      </c>
      <c r="L3652" s="190" t="s">
        <v>1447</v>
      </c>
    </row>
    <row r="3653" spans="1:12" ht="15" x14ac:dyDescent="0.25">
      <c r="A3653" s="191" t="s">
        <v>15947</v>
      </c>
      <c r="B3653" s="192" t="s">
        <v>19789</v>
      </c>
      <c r="C3653" s="192" t="s">
        <v>29812</v>
      </c>
      <c r="D3653" s="192" t="s">
        <v>29824</v>
      </c>
      <c r="E3653" s="192" t="s">
        <v>5062</v>
      </c>
      <c r="F3653" s="192" t="s">
        <v>29804</v>
      </c>
      <c r="G3653" s="192" t="s">
        <v>30242</v>
      </c>
      <c r="H3653" s="192" t="s">
        <v>31597</v>
      </c>
      <c r="I3653" s="192" t="s">
        <v>30124</v>
      </c>
      <c r="J3653" s="192" t="s">
        <v>29821</v>
      </c>
      <c r="K3653" s="192" t="s">
        <v>5062</v>
      </c>
      <c r="L3653" s="192" t="s">
        <v>1447</v>
      </c>
    </row>
    <row r="3654" spans="1:12" ht="15" x14ac:dyDescent="0.25">
      <c r="A3654" s="189" t="s">
        <v>13015</v>
      </c>
      <c r="B3654" s="190" t="s">
        <v>13016</v>
      </c>
      <c r="C3654" s="190" t="s">
        <v>29812</v>
      </c>
      <c r="D3654" s="190" t="s">
        <v>29797</v>
      </c>
      <c r="E3654" s="190" t="s">
        <v>30243</v>
      </c>
      <c r="F3654" s="190" t="s">
        <v>29797</v>
      </c>
      <c r="G3654" s="190" t="s">
        <v>29797</v>
      </c>
      <c r="H3654" s="190" t="s">
        <v>31314</v>
      </c>
      <c r="I3654" s="190" t="s">
        <v>5062</v>
      </c>
      <c r="J3654" s="190" t="s">
        <v>29821</v>
      </c>
      <c r="K3654" s="190" t="s">
        <v>5062</v>
      </c>
      <c r="L3654" s="190" t="s">
        <v>1447</v>
      </c>
    </row>
    <row r="3655" spans="1:12" ht="15" x14ac:dyDescent="0.25">
      <c r="A3655" s="191" t="s">
        <v>13017</v>
      </c>
      <c r="B3655" s="192" t="s">
        <v>13018</v>
      </c>
      <c r="C3655" s="192" t="s">
        <v>29812</v>
      </c>
      <c r="D3655" s="192" t="s">
        <v>29797</v>
      </c>
      <c r="E3655" s="192" t="s">
        <v>30244</v>
      </c>
      <c r="F3655" s="192" t="s">
        <v>29797</v>
      </c>
      <c r="G3655" s="192" t="s">
        <v>29797</v>
      </c>
      <c r="H3655" s="192" t="s">
        <v>31409</v>
      </c>
      <c r="I3655" s="192" t="s">
        <v>5062</v>
      </c>
      <c r="J3655" s="192" t="s">
        <v>29821</v>
      </c>
      <c r="K3655" s="192" t="s">
        <v>5062</v>
      </c>
      <c r="L3655" s="192" t="s">
        <v>1447</v>
      </c>
    </row>
    <row r="3656" spans="1:12" ht="15" x14ac:dyDescent="0.25">
      <c r="A3656" s="189" t="s">
        <v>13019</v>
      </c>
      <c r="B3656" s="190" t="s">
        <v>13020</v>
      </c>
      <c r="C3656" s="190" t="s">
        <v>29812</v>
      </c>
      <c r="D3656" s="190" t="s">
        <v>29797</v>
      </c>
      <c r="E3656" s="190" t="s">
        <v>30245</v>
      </c>
      <c r="F3656" s="190" t="s">
        <v>29797</v>
      </c>
      <c r="G3656" s="190" t="s">
        <v>29797</v>
      </c>
      <c r="H3656" s="190" t="s">
        <v>31409</v>
      </c>
      <c r="I3656" s="190" t="s">
        <v>5062</v>
      </c>
      <c r="J3656" s="190" t="s">
        <v>29821</v>
      </c>
      <c r="K3656" s="190" t="s">
        <v>5062</v>
      </c>
      <c r="L3656" s="190" t="s">
        <v>1447</v>
      </c>
    </row>
    <row r="3657" spans="1:12" ht="15" x14ac:dyDescent="0.25">
      <c r="A3657" s="191" t="s">
        <v>13021</v>
      </c>
      <c r="B3657" s="192" t="s">
        <v>13022</v>
      </c>
      <c r="C3657" s="192" t="s">
        <v>29812</v>
      </c>
      <c r="D3657" s="192" t="s">
        <v>29797</v>
      </c>
      <c r="E3657" s="192" t="s">
        <v>30246</v>
      </c>
      <c r="F3657" s="192" t="s">
        <v>29797</v>
      </c>
      <c r="G3657" s="192" t="s">
        <v>29797</v>
      </c>
      <c r="H3657" s="192" t="s">
        <v>32046</v>
      </c>
      <c r="I3657" s="192" t="s">
        <v>32047</v>
      </c>
      <c r="J3657" s="192" t="s">
        <v>29821</v>
      </c>
      <c r="K3657" s="192" t="s">
        <v>5062</v>
      </c>
      <c r="L3657" s="192" t="s">
        <v>1447</v>
      </c>
    </row>
    <row r="3658" spans="1:12" ht="15" x14ac:dyDescent="0.25">
      <c r="A3658" s="189" t="s">
        <v>13179</v>
      </c>
      <c r="B3658" s="190" t="s">
        <v>24426</v>
      </c>
      <c r="C3658" s="190" t="s">
        <v>29812</v>
      </c>
      <c r="D3658" s="190" t="s">
        <v>29824</v>
      </c>
      <c r="E3658" s="190" t="s">
        <v>30247</v>
      </c>
      <c r="F3658" s="190" t="s">
        <v>29804</v>
      </c>
      <c r="G3658" s="190" t="s">
        <v>29811</v>
      </c>
      <c r="H3658" s="190" t="s">
        <v>31361</v>
      </c>
      <c r="I3658" s="190" t="s">
        <v>5062</v>
      </c>
      <c r="J3658" s="190" t="s">
        <v>29821</v>
      </c>
      <c r="K3658" s="190" t="s">
        <v>5062</v>
      </c>
      <c r="L3658" s="190" t="s">
        <v>1447</v>
      </c>
    </row>
    <row r="3659" spans="1:12" ht="15" x14ac:dyDescent="0.25">
      <c r="A3659" s="191" t="s">
        <v>13023</v>
      </c>
      <c r="B3659" s="192" t="s">
        <v>13024</v>
      </c>
      <c r="C3659" s="192" t="s">
        <v>29812</v>
      </c>
      <c r="D3659" s="192" t="s">
        <v>29797</v>
      </c>
      <c r="E3659" s="192" t="s">
        <v>30248</v>
      </c>
      <c r="F3659" s="192" t="s">
        <v>29797</v>
      </c>
      <c r="G3659" s="192" t="s">
        <v>29797</v>
      </c>
      <c r="H3659" s="192" t="s">
        <v>31409</v>
      </c>
      <c r="I3659" s="192" t="s">
        <v>5062</v>
      </c>
      <c r="J3659" s="192" t="s">
        <v>29821</v>
      </c>
      <c r="K3659" s="192" t="s">
        <v>5062</v>
      </c>
      <c r="L3659" s="192" t="s">
        <v>1447</v>
      </c>
    </row>
    <row r="3660" spans="1:12" ht="15" x14ac:dyDescent="0.25">
      <c r="A3660" s="189" t="s">
        <v>13025</v>
      </c>
      <c r="B3660" s="190" t="s">
        <v>13026</v>
      </c>
      <c r="C3660" s="190" t="s">
        <v>29812</v>
      </c>
      <c r="D3660" s="190" t="s">
        <v>29797</v>
      </c>
      <c r="E3660" s="190" t="s">
        <v>30249</v>
      </c>
      <c r="F3660" s="190" t="s">
        <v>29797</v>
      </c>
      <c r="G3660" s="190" t="s">
        <v>29797</v>
      </c>
      <c r="H3660" s="190" t="s">
        <v>31361</v>
      </c>
      <c r="I3660" s="190" t="s">
        <v>5062</v>
      </c>
      <c r="J3660" s="190" t="s">
        <v>29821</v>
      </c>
      <c r="K3660" s="190" t="s">
        <v>5062</v>
      </c>
      <c r="L3660" s="190" t="s">
        <v>1447</v>
      </c>
    </row>
    <row r="3661" spans="1:12" ht="15" x14ac:dyDescent="0.25">
      <c r="A3661" s="191" t="s">
        <v>13027</v>
      </c>
      <c r="B3661" s="192" t="s">
        <v>13028</v>
      </c>
      <c r="C3661" s="192" t="s">
        <v>29812</v>
      </c>
      <c r="D3661" s="192" t="s">
        <v>29797</v>
      </c>
      <c r="E3661" s="192" t="s">
        <v>30250</v>
      </c>
      <c r="F3661" s="192" t="s">
        <v>29797</v>
      </c>
      <c r="G3661" s="192" t="s">
        <v>29797</v>
      </c>
      <c r="H3661" s="192" t="s">
        <v>31331</v>
      </c>
      <c r="I3661" s="192" t="s">
        <v>31332</v>
      </c>
      <c r="J3661" s="192" t="s">
        <v>29821</v>
      </c>
      <c r="K3661" s="192" t="s">
        <v>5062</v>
      </c>
      <c r="L3661" s="192" t="s">
        <v>1447</v>
      </c>
    </row>
    <row r="3662" spans="1:12" ht="15" x14ac:dyDescent="0.25">
      <c r="A3662" s="189" t="s">
        <v>13029</v>
      </c>
      <c r="B3662" s="190" t="s">
        <v>13030</v>
      </c>
      <c r="C3662" s="190" t="s">
        <v>29812</v>
      </c>
      <c r="D3662" s="190" t="s">
        <v>29797</v>
      </c>
      <c r="E3662" s="190" t="s">
        <v>30251</v>
      </c>
      <c r="F3662" s="190" t="s">
        <v>29797</v>
      </c>
      <c r="G3662" s="190" t="s">
        <v>29797</v>
      </c>
      <c r="H3662" s="190" t="s">
        <v>31409</v>
      </c>
      <c r="I3662" s="190" t="s">
        <v>5062</v>
      </c>
      <c r="J3662" s="190" t="s">
        <v>29821</v>
      </c>
      <c r="K3662" s="190" t="s">
        <v>5062</v>
      </c>
      <c r="L3662" s="190" t="s">
        <v>1447</v>
      </c>
    </row>
    <row r="3663" spans="1:12" ht="15" x14ac:dyDescent="0.25">
      <c r="A3663" s="191" t="s">
        <v>4633</v>
      </c>
      <c r="B3663" s="192" t="s">
        <v>24427</v>
      </c>
      <c r="C3663" s="192" t="s">
        <v>29857</v>
      </c>
      <c r="D3663" s="192" t="s">
        <v>29819</v>
      </c>
      <c r="E3663" s="192" t="s">
        <v>30252</v>
      </c>
      <c r="F3663" s="192" t="s">
        <v>29804</v>
      </c>
      <c r="G3663" s="192" t="s">
        <v>29805</v>
      </c>
      <c r="H3663" s="192" t="s">
        <v>31409</v>
      </c>
      <c r="I3663" s="192" t="s">
        <v>5062</v>
      </c>
      <c r="J3663" s="192" t="s">
        <v>29821</v>
      </c>
      <c r="K3663" s="192" t="s">
        <v>5062</v>
      </c>
      <c r="L3663" s="192" t="s">
        <v>1447</v>
      </c>
    </row>
    <row r="3664" spans="1:12" ht="15" x14ac:dyDescent="0.25">
      <c r="A3664" s="189" t="s">
        <v>13031</v>
      </c>
      <c r="B3664" s="190" t="s">
        <v>13032</v>
      </c>
      <c r="C3664" s="190" t="s">
        <v>29806</v>
      </c>
      <c r="D3664" s="190" t="s">
        <v>29797</v>
      </c>
      <c r="E3664" s="190" t="s">
        <v>29840</v>
      </c>
      <c r="F3664" s="190" t="s">
        <v>29797</v>
      </c>
      <c r="G3664" s="190" t="s">
        <v>29797</v>
      </c>
      <c r="H3664" s="190" t="s">
        <v>31361</v>
      </c>
      <c r="I3664" s="190" t="s">
        <v>5062</v>
      </c>
      <c r="J3664" s="190" t="s">
        <v>29821</v>
      </c>
      <c r="K3664" s="190" t="s">
        <v>5062</v>
      </c>
      <c r="L3664" s="190" t="s">
        <v>1447</v>
      </c>
    </row>
    <row r="3665" spans="1:12" ht="15" x14ac:dyDescent="0.25">
      <c r="A3665" s="191" t="s">
        <v>4626</v>
      </c>
      <c r="B3665" s="192" t="s">
        <v>24428</v>
      </c>
      <c r="C3665" s="192" t="s">
        <v>29812</v>
      </c>
      <c r="D3665" s="192" t="s">
        <v>29824</v>
      </c>
      <c r="E3665" s="192" t="s">
        <v>30213</v>
      </c>
      <c r="F3665" s="192" t="s">
        <v>29804</v>
      </c>
      <c r="G3665" s="192" t="s">
        <v>29818</v>
      </c>
      <c r="H3665" s="192" t="s">
        <v>31361</v>
      </c>
      <c r="I3665" s="192" t="s">
        <v>5062</v>
      </c>
      <c r="J3665" s="192" t="s">
        <v>29821</v>
      </c>
      <c r="K3665" s="192" t="s">
        <v>5062</v>
      </c>
      <c r="L3665" s="192" t="s">
        <v>1447</v>
      </c>
    </row>
    <row r="3666" spans="1:12" ht="15" x14ac:dyDescent="0.25">
      <c r="A3666" s="189" t="s">
        <v>15948</v>
      </c>
      <c r="B3666" s="190" t="s">
        <v>19790</v>
      </c>
      <c r="C3666" s="190" t="s">
        <v>29797</v>
      </c>
      <c r="D3666" s="190" t="s">
        <v>29797</v>
      </c>
      <c r="E3666" s="190" t="s">
        <v>29797</v>
      </c>
      <c r="F3666" s="190" t="s">
        <v>29797</v>
      </c>
      <c r="G3666" s="190" t="s">
        <v>29797</v>
      </c>
      <c r="H3666" s="190" t="s">
        <v>31597</v>
      </c>
      <c r="I3666" s="190" t="s">
        <v>30124</v>
      </c>
      <c r="J3666" s="190" t="s">
        <v>29821</v>
      </c>
      <c r="K3666" s="190" t="s">
        <v>5062</v>
      </c>
      <c r="L3666" s="190" t="s">
        <v>1447</v>
      </c>
    </row>
    <row r="3667" spans="1:12" ht="15" x14ac:dyDescent="0.25">
      <c r="A3667" s="191" t="s">
        <v>15949</v>
      </c>
      <c r="B3667" s="192" t="s">
        <v>19791</v>
      </c>
      <c r="C3667" s="192" t="s">
        <v>29797</v>
      </c>
      <c r="D3667" s="192" t="s">
        <v>29797</v>
      </c>
      <c r="E3667" s="192" t="s">
        <v>29797</v>
      </c>
      <c r="F3667" s="192" t="s">
        <v>29797</v>
      </c>
      <c r="G3667" s="192" t="s">
        <v>29797</v>
      </c>
      <c r="H3667" s="192" t="s">
        <v>31409</v>
      </c>
      <c r="I3667" s="192" t="s">
        <v>5062</v>
      </c>
      <c r="J3667" s="192" t="s">
        <v>29821</v>
      </c>
      <c r="K3667" s="192" t="s">
        <v>5062</v>
      </c>
      <c r="L3667" s="192" t="s">
        <v>1447</v>
      </c>
    </row>
    <row r="3668" spans="1:12" ht="15" x14ac:dyDescent="0.25">
      <c r="A3668" s="189" t="s">
        <v>15950</v>
      </c>
      <c r="B3668" s="190" t="s">
        <v>19792</v>
      </c>
      <c r="C3668" s="190" t="s">
        <v>29797</v>
      </c>
      <c r="D3668" s="190" t="s">
        <v>29797</v>
      </c>
      <c r="E3668" s="190" t="s">
        <v>29797</v>
      </c>
      <c r="F3668" s="190" t="s">
        <v>29797</v>
      </c>
      <c r="G3668" s="190" t="s">
        <v>29797</v>
      </c>
      <c r="H3668" s="190" t="s">
        <v>31409</v>
      </c>
      <c r="I3668" s="190" t="s">
        <v>5062</v>
      </c>
      <c r="J3668" s="190" t="s">
        <v>29821</v>
      </c>
      <c r="K3668" s="190" t="s">
        <v>5062</v>
      </c>
      <c r="L3668" s="190" t="s">
        <v>1447</v>
      </c>
    </row>
    <row r="3669" spans="1:12" ht="15" x14ac:dyDescent="0.25">
      <c r="A3669" s="191" t="s">
        <v>13033</v>
      </c>
      <c r="B3669" s="192" t="s">
        <v>13034</v>
      </c>
      <c r="C3669" s="192" t="s">
        <v>29812</v>
      </c>
      <c r="D3669" s="192" t="s">
        <v>29797</v>
      </c>
      <c r="E3669" s="192" t="s">
        <v>30253</v>
      </c>
      <c r="F3669" s="192" t="s">
        <v>29797</v>
      </c>
      <c r="G3669" s="192" t="s">
        <v>29797</v>
      </c>
      <c r="H3669" s="192" t="s">
        <v>31409</v>
      </c>
      <c r="I3669" s="192" t="s">
        <v>5062</v>
      </c>
      <c r="J3669" s="192" t="s">
        <v>29821</v>
      </c>
      <c r="K3669" s="192" t="s">
        <v>5062</v>
      </c>
      <c r="L3669" s="192" t="s">
        <v>1447</v>
      </c>
    </row>
    <row r="3670" spans="1:12" ht="15" x14ac:dyDescent="0.25">
      <c r="A3670" s="189" t="s">
        <v>24429</v>
      </c>
      <c r="B3670" s="190" t="s">
        <v>24430</v>
      </c>
      <c r="C3670" s="190" t="s">
        <v>29797</v>
      </c>
      <c r="D3670" s="190" t="s">
        <v>29797</v>
      </c>
      <c r="E3670" s="190" t="s">
        <v>29797</v>
      </c>
      <c r="F3670" s="190" t="s">
        <v>29797</v>
      </c>
      <c r="G3670" s="190" t="s">
        <v>29797</v>
      </c>
      <c r="H3670" s="190" t="s">
        <v>31312</v>
      </c>
      <c r="I3670" s="190" t="s">
        <v>31313</v>
      </c>
      <c r="J3670" s="190" t="s">
        <v>29821</v>
      </c>
      <c r="K3670" s="190" t="s">
        <v>5062</v>
      </c>
      <c r="L3670" s="190" t="s">
        <v>1447</v>
      </c>
    </row>
    <row r="3671" spans="1:12" ht="15" x14ac:dyDescent="0.25">
      <c r="A3671" s="191" t="s">
        <v>13035</v>
      </c>
      <c r="B3671" s="192" t="s">
        <v>13036</v>
      </c>
      <c r="C3671" s="192" t="s">
        <v>29812</v>
      </c>
      <c r="D3671" s="192" t="s">
        <v>29797</v>
      </c>
      <c r="E3671" s="192" t="s">
        <v>30254</v>
      </c>
      <c r="F3671" s="192" t="s">
        <v>29797</v>
      </c>
      <c r="G3671" s="192" t="s">
        <v>29797</v>
      </c>
      <c r="H3671" s="192" t="s">
        <v>31331</v>
      </c>
      <c r="I3671" s="192" t="s">
        <v>31332</v>
      </c>
      <c r="J3671" s="192" t="s">
        <v>29821</v>
      </c>
      <c r="K3671" s="192" t="s">
        <v>5062</v>
      </c>
      <c r="L3671" s="192" t="s">
        <v>1447</v>
      </c>
    </row>
    <row r="3672" spans="1:12" ht="15" x14ac:dyDescent="0.25">
      <c r="A3672" s="189" t="s">
        <v>13037</v>
      </c>
      <c r="B3672" s="190" t="s">
        <v>13038</v>
      </c>
      <c r="C3672" s="190" t="s">
        <v>29812</v>
      </c>
      <c r="D3672" s="190" t="s">
        <v>29797</v>
      </c>
      <c r="E3672" s="190" t="s">
        <v>30255</v>
      </c>
      <c r="F3672" s="190" t="s">
        <v>29797</v>
      </c>
      <c r="G3672" s="190" t="s">
        <v>29797</v>
      </c>
      <c r="H3672" s="190" t="s">
        <v>31361</v>
      </c>
      <c r="I3672" s="190" t="s">
        <v>5062</v>
      </c>
      <c r="J3672" s="190" t="s">
        <v>29821</v>
      </c>
      <c r="K3672" s="190" t="s">
        <v>5062</v>
      </c>
      <c r="L3672" s="190" t="s">
        <v>1447</v>
      </c>
    </row>
    <row r="3673" spans="1:12" ht="15" x14ac:dyDescent="0.25">
      <c r="A3673" s="191" t="s">
        <v>13039</v>
      </c>
      <c r="B3673" s="192" t="s">
        <v>13040</v>
      </c>
      <c r="C3673" s="192" t="s">
        <v>29812</v>
      </c>
      <c r="D3673" s="192" t="s">
        <v>29797</v>
      </c>
      <c r="E3673" s="192" t="s">
        <v>30256</v>
      </c>
      <c r="F3673" s="192" t="s">
        <v>29797</v>
      </c>
      <c r="G3673" s="192" t="s">
        <v>29797</v>
      </c>
      <c r="H3673" s="192" t="s">
        <v>31314</v>
      </c>
      <c r="I3673" s="192" t="s">
        <v>5062</v>
      </c>
      <c r="J3673" s="192" t="s">
        <v>29821</v>
      </c>
      <c r="K3673" s="192" t="s">
        <v>5062</v>
      </c>
      <c r="L3673" s="192" t="s">
        <v>1447</v>
      </c>
    </row>
    <row r="3674" spans="1:12" ht="15" x14ac:dyDescent="0.25">
      <c r="A3674" s="189" t="s">
        <v>13041</v>
      </c>
      <c r="B3674" s="190" t="s">
        <v>13042</v>
      </c>
      <c r="C3674" s="190" t="s">
        <v>29812</v>
      </c>
      <c r="D3674" s="190" t="s">
        <v>29797</v>
      </c>
      <c r="E3674" s="190" t="s">
        <v>30257</v>
      </c>
      <c r="F3674" s="190" t="s">
        <v>29797</v>
      </c>
      <c r="G3674" s="190" t="s">
        <v>29797</v>
      </c>
      <c r="H3674" s="190" t="s">
        <v>31409</v>
      </c>
      <c r="I3674" s="190" t="s">
        <v>5062</v>
      </c>
      <c r="J3674" s="190" t="s">
        <v>29821</v>
      </c>
      <c r="K3674" s="190" t="s">
        <v>5062</v>
      </c>
      <c r="L3674" s="190" t="s">
        <v>1447</v>
      </c>
    </row>
    <row r="3675" spans="1:12" ht="15" x14ac:dyDescent="0.25">
      <c r="A3675" s="191" t="s">
        <v>13043</v>
      </c>
      <c r="B3675" s="192" t="s">
        <v>13044</v>
      </c>
      <c r="C3675" s="192" t="s">
        <v>29812</v>
      </c>
      <c r="D3675" s="192" t="s">
        <v>29797</v>
      </c>
      <c r="E3675" s="192" t="s">
        <v>30258</v>
      </c>
      <c r="F3675" s="192" t="s">
        <v>29797</v>
      </c>
      <c r="G3675" s="192" t="s">
        <v>29797</v>
      </c>
      <c r="H3675" s="192" t="s">
        <v>31361</v>
      </c>
      <c r="I3675" s="192" t="s">
        <v>5062</v>
      </c>
      <c r="J3675" s="192" t="s">
        <v>29821</v>
      </c>
      <c r="K3675" s="192" t="s">
        <v>5062</v>
      </c>
      <c r="L3675" s="192" t="s">
        <v>1447</v>
      </c>
    </row>
    <row r="3676" spans="1:12" ht="15" x14ac:dyDescent="0.25">
      <c r="A3676" s="189" t="s">
        <v>13045</v>
      </c>
      <c r="B3676" s="190" t="s">
        <v>13046</v>
      </c>
      <c r="C3676" s="190" t="s">
        <v>29812</v>
      </c>
      <c r="D3676" s="190" t="s">
        <v>29797</v>
      </c>
      <c r="E3676" s="190" t="s">
        <v>30259</v>
      </c>
      <c r="F3676" s="190" t="s">
        <v>29797</v>
      </c>
      <c r="G3676" s="190" t="s">
        <v>29797</v>
      </c>
      <c r="H3676" s="190" t="s">
        <v>31361</v>
      </c>
      <c r="I3676" s="190" t="s">
        <v>5062</v>
      </c>
      <c r="J3676" s="190" t="s">
        <v>29821</v>
      </c>
      <c r="K3676" s="190" t="s">
        <v>5062</v>
      </c>
      <c r="L3676" s="190" t="s">
        <v>1447</v>
      </c>
    </row>
    <row r="3677" spans="1:12" ht="15" x14ac:dyDescent="0.25">
      <c r="A3677" s="191" t="s">
        <v>13047</v>
      </c>
      <c r="B3677" s="192" t="s">
        <v>13048</v>
      </c>
      <c r="C3677" s="192" t="s">
        <v>29797</v>
      </c>
      <c r="D3677" s="192" t="s">
        <v>29797</v>
      </c>
      <c r="E3677" s="192" t="s">
        <v>29797</v>
      </c>
      <c r="F3677" s="192" t="s">
        <v>29797</v>
      </c>
      <c r="G3677" s="192" t="s">
        <v>29797</v>
      </c>
      <c r="H3677" s="192" t="s">
        <v>29797</v>
      </c>
      <c r="I3677" s="192" t="s">
        <v>29797</v>
      </c>
      <c r="J3677" s="192" t="s">
        <v>29797</v>
      </c>
      <c r="K3677" s="192" t="s">
        <v>29797</v>
      </c>
      <c r="L3677" s="192" t="s">
        <v>29797</v>
      </c>
    </row>
    <row r="3678" spans="1:12" ht="15" x14ac:dyDescent="0.25">
      <c r="A3678" s="189" t="s">
        <v>13049</v>
      </c>
      <c r="B3678" s="190" t="s">
        <v>13050</v>
      </c>
      <c r="C3678" s="190" t="s">
        <v>29797</v>
      </c>
      <c r="D3678" s="190" t="s">
        <v>29797</v>
      </c>
      <c r="E3678" s="190" t="s">
        <v>29797</v>
      </c>
      <c r="F3678" s="190" t="s">
        <v>29797</v>
      </c>
      <c r="G3678" s="190" t="s">
        <v>29797</v>
      </c>
      <c r="H3678" s="190" t="s">
        <v>31537</v>
      </c>
      <c r="I3678" s="190" t="s">
        <v>5894</v>
      </c>
      <c r="J3678" s="190" t="s">
        <v>29821</v>
      </c>
      <c r="K3678" s="190" t="s">
        <v>5062</v>
      </c>
      <c r="L3678" s="190" t="s">
        <v>1447</v>
      </c>
    </row>
    <row r="3679" spans="1:12" ht="15" x14ac:dyDescent="0.25">
      <c r="A3679" s="191" t="s">
        <v>13051</v>
      </c>
      <c r="B3679" s="192" t="s">
        <v>13052</v>
      </c>
      <c r="C3679" s="192" t="s">
        <v>29797</v>
      </c>
      <c r="D3679" s="192" t="s">
        <v>29797</v>
      </c>
      <c r="E3679" s="192" t="s">
        <v>29797</v>
      </c>
      <c r="F3679" s="192" t="s">
        <v>29797</v>
      </c>
      <c r="G3679" s="192" t="s">
        <v>29797</v>
      </c>
      <c r="H3679" s="192" t="s">
        <v>31402</v>
      </c>
      <c r="I3679" s="192" t="s">
        <v>31403</v>
      </c>
      <c r="J3679" s="192" t="s">
        <v>29821</v>
      </c>
      <c r="K3679" s="192" t="s">
        <v>5062</v>
      </c>
      <c r="L3679" s="192" t="s">
        <v>1447</v>
      </c>
    </row>
    <row r="3680" spans="1:12" ht="15" x14ac:dyDescent="0.25">
      <c r="A3680" s="189" t="s">
        <v>15951</v>
      </c>
      <c r="B3680" s="190" t="s">
        <v>19793</v>
      </c>
      <c r="C3680" s="190" t="s">
        <v>29797</v>
      </c>
      <c r="D3680" s="190" t="s">
        <v>29797</v>
      </c>
      <c r="E3680" s="190" t="s">
        <v>29797</v>
      </c>
      <c r="F3680" s="190" t="s">
        <v>29797</v>
      </c>
      <c r="G3680" s="190" t="s">
        <v>29797</v>
      </c>
      <c r="H3680" s="190" t="s">
        <v>31603</v>
      </c>
      <c r="I3680" s="190" t="s">
        <v>31604</v>
      </c>
      <c r="J3680" s="190" t="s">
        <v>29821</v>
      </c>
      <c r="K3680" s="190" t="s">
        <v>5062</v>
      </c>
      <c r="L3680" s="190" t="s">
        <v>1447</v>
      </c>
    </row>
    <row r="3681" spans="1:12" ht="15" x14ac:dyDescent="0.25">
      <c r="A3681" s="191" t="s">
        <v>15952</v>
      </c>
      <c r="B3681" s="192" t="s">
        <v>19794</v>
      </c>
      <c r="C3681" s="192" t="s">
        <v>29797</v>
      </c>
      <c r="D3681" s="192" t="s">
        <v>29797</v>
      </c>
      <c r="E3681" s="192" t="s">
        <v>29797</v>
      </c>
      <c r="F3681" s="192" t="s">
        <v>29797</v>
      </c>
      <c r="G3681" s="192" t="s">
        <v>29797</v>
      </c>
      <c r="H3681" s="192" t="s">
        <v>31390</v>
      </c>
      <c r="I3681" s="192" t="s">
        <v>14423</v>
      </c>
      <c r="J3681" s="192" t="s">
        <v>29821</v>
      </c>
      <c r="K3681" s="192" t="s">
        <v>5062</v>
      </c>
      <c r="L3681" s="192" t="s">
        <v>1447</v>
      </c>
    </row>
    <row r="3682" spans="1:12" ht="15" x14ac:dyDescent="0.25">
      <c r="A3682" s="189" t="s">
        <v>24431</v>
      </c>
      <c r="B3682" s="190" t="s">
        <v>24432</v>
      </c>
      <c r="C3682" s="190" t="s">
        <v>29797</v>
      </c>
      <c r="D3682" s="190" t="s">
        <v>29797</v>
      </c>
      <c r="E3682" s="190" t="s">
        <v>29797</v>
      </c>
      <c r="F3682" s="190" t="s">
        <v>29797</v>
      </c>
      <c r="G3682" s="190" t="s">
        <v>29797</v>
      </c>
      <c r="H3682" s="190" t="s">
        <v>31323</v>
      </c>
      <c r="I3682" s="190" t="s">
        <v>31324</v>
      </c>
      <c r="J3682" s="190" t="s">
        <v>31325</v>
      </c>
      <c r="K3682" s="190" t="s">
        <v>5073</v>
      </c>
      <c r="L3682" s="190" t="s">
        <v>1447</v>
      </c>
    </row>
    <row r="3683" spans="1:12" ht="15" x14ac:dyDescent="0.25">
      <c r="A3683" s="191" t="s">
        <v>24433</v>
      </c>
      <c r="B3683" s="192" t="s">
        <v>5458</v>
      </c>
      <c r="C3683" s="192" t="s">
        <v>29797</v>
      </c>
      <c r="D3683" s="192" t="s">
        <v>29797</v>
      </c>
      <c r="E3683" s="192" t="s">
        <v>29797</v>
      </c>
      <c r="F3683" s="192" t="s">
        <v>29797</v>
      </c>
      <c r="G3683" s="192" t="s">
        <v>29797</v>
      </c>
      <c r="H3683" s="192" t="s">
        <v>29797</v>
      </c>
      <c r="I3683" s="192" t="s">
        <v>29797</v>
      </c>
      <c r="J3683" s="192" t="s">
        <v>29797</v>
      </c>
      <c r="K3683" s="192" t="s">
        <v>29797</v>
      </c>
      <c r="L3683" s="192" t="s">
        <v>1446</v>
      </c>
    </row>
    <row r="3684" spans="1:12" ht="15" x14ac:dyDescent="0.25">
      <c r="A3684" s="189" t="s">
        <v>8995</v>
      </c>
      <c r="B3684" s="190" t="s">
        <v>5459</v>
      </c>
      <c r="C3684" s="190" t="s">
        <v>29797</v>
      </c>
      <c r="D3684" s="190" t="s">
        <v>29797</v>
      </c>
      <c r="E3684" s="190" t="s">
        <v>29797</v>
      </c>
      <c r="F3684" s="190" t="s">
        <v>29797</v>
      </c>
      <c r="G3684" s="190" t="s">
        <v>29797</v>
      </c>
      <c r="H3684" s="190" t="s">
        <v>32119</v>
      </c>
      <c r="I3684" s="190" t="s">
        <v>10595</v>
      </c>
      <c r="J3684" s="190" t="s">
        <v>29821</v>
      </c>
      <c r="K3684" s="190" t="s">
        <v>5062</v>
      </c>
      <c r="L3684" s="190" t="s">
        <v>1447</v>
      </c>
    </row>
    <row r="3685" spans="1:12" ht="15" x14ac:dyDescent="0.25">
      <c r="A3685" s="191" t="s">
        <v>24434</v>
      </c>
      <c r="B3685" s="192" t="s">
        <v>19795</v>
      </c>
      <c r="C3685" s="192" t="s">
        <v>29797</v>
      </c>
      <c r="D3685" s="192" t="s">
        <v>29797</v>
      </c>
      <c r="E3685" s="192" t="s">
        <v>29797</v>
      </c>
      <c r="F3685" s="192" t="s">
        <v>29797</v>
      </c>
      <c r="G3685" s="192" t="s">
        <v>29797</v>
      </c>
      <c r="H3685" s="192" t="s">
        <v>29797</v>
      </c>
      <c r="I3685" s="192" t="s">
        <v>29797</v>
      </c>
      <c r="J3685" s="192" t="s">
        <v>29797</v>
      </c>
      <c r="K3685" s="192" t="s">
        <v>29797</v>
      </c>
      <c r="L3685" s="192" t="s">
        <v>2704</v>
      </c>
    </row>
    <row r="3686" spans="1:12" ht="15" x14ac:dyDescent="0.25">
      <c r="A3686" s="189" t="s">
        <v>8996</v>
      </c>
      <c r="B3686" s="190" t="s">
        <v>5460</v>
      </c>
      <c r="C3686" s="190" t="s">
        <v>29797</v>
      </c>
      <c r="D3686" s="190" t="s">
        <v>29797</v>
      </c>
      <c r="E3686" s="190" t="s">
        <v>29797</v>
      </c>
      <c r="F3686" s="190" t="s">
        <v>29797</v>
      </c>
      <c r="G3686" s="190" t="s">
        <v>29797</v>
      </c>
      <c r="H3686" s="190" t="s">
        <v>31432</v>
      </c>
      <c r="I3686" s="190" t="s">
        <v>31433</v>
      </c>
      <c r="J3686" s="190" t="s">
        <v>29821</v>
      </c>
      <c r="K3686" s="190" t="s">
        <v>5062</v>
      </c>
      <c r="L3686" s="190" t="s">
        <v>1447</v>
      </c>
    </row>
    <row r="3687" spans="1:12" ht="15" x14ac:dyDescent="0.25">
      <c r="A3687" s="191" t="s">
        <v>13053</v>
      </c>
      <c r="B3687" s="192" t="s">
        <v>13054</v>
      </c>
      <c r="C3687" s="192" t="s">
        <v>29806</v>
      </c>
      <c r="D3687" s="192" t="s">
        <v>29816</v>
      </c>
      <c r="E3687" s="192" t="s">
        <v>30260</v>
      </c>
      <c r="F3687" s="192" t="s">
        <v>29804</v>
      </c>
      <c r="G3687" s="192" t="s">
        <v>30261</v>
      </c>
      <c r="H3687" s="192" t="s">
        <v>31340</v>
      </c>
      <c r="I3687" s="192" t="s">
        <v>1380</v>
      </c>
      <c r="J3687" s="192" t="s">
        <v>29821</v>
      </c>
      <c r="K3687" s="192" t="s">
        <v>5062</v>
      </c>
      <c r="L3687" s="192" t="s">
        <v>1447</v>
      </c>
    </row>
    <row r="3688" spans="1:12" ht="15" x14ac:dyDescent="0.25">
      <c r="A3688" s="189" t="s">
        <v>8997</v>
      </c>
      <c r="B3688" s="190" t="s">
        <v>5461</v>
      </c>
      <c r="C3688" s="190" t="s">
        <v>29797</v>
      </c>
      <c r="D3688" s="190" t="s">
        <v>29797</v>
      </c>
      <c r="E3688" s="190" t="s">
        <v>29797</v>
      </c>
      <c r="F3688" s="190" t="s">
        <v>29797</v>
      </c>
      <c r="G3688" s="190" t="s">
        <v>29797</v>
      </c>
      <c r="H3688" s="190" t="s">
        <v>29797</v>
      </c>
      <c r="I3688" s="190" t="s">
        <v>29797</v>
      </c>
      <c r="J3688" s="190" t="s">
        <v>29797</v>
      </c>
      <c r="K3688" s="190" t="s">
        <v>29797</v>
      </c>
      <c r="L3688" s="190" t="s">
        <v>1440</v>
      </c>
    </row>
    <row r="3689" spans="1:12" ht="15" x14ac:dyDescent="0.25">
      <c r="A3689" s="191" t="s">
        <v>13055</v>
      </c>
      <c r="B3689" s="192" t="s">
        <v>13056</v>
      </c>
      <c r="C3689" s="192" t="s">
        <v>29797</v>
      </c>
      <c r="D3689" s="192" t="s">
        <v>29797</v>
      </c>
      <c r="E3689" s="192" t="s">
        <v>29797</v>
      </c>
      <c r="F3689" s="192" t="s">
        <v>29797</v>
      </c>
      <c r="G3689" s="192" t="s">
        <v>29797</v>
      </c>
      <c r="H3689" s="192" t="s">
        <v>32348</v>
      </c>
      <c r="I3689" s="192" t="s">
        <v>32349</v>
      </c>
      <c r="J3689" s="192" t="s">
        <v>30187</v>
      </c>
      <c r="K3689" s="192" t="s">
        <v>6089</v>
      </c>
      <c r="L3689" s="192" t="s">
        <v>1447</v>
      </c>
    </row>
    <row r="3690" spans="1:12" ht="15" x14ac:dyDescent="0.25">
      <c r="A3690" s="189" t="s">
        <v>24435</v>
      </c>
      <c r="B3690" s="190" t="s">
        <v>24436</v>
      </c>
      <c r="C3690" s="190" t="s">
        <v>29797</v>
      </c>
      <c r="D3690" s="190" t="s">
        <v>29797</v>
      </c>
      <c r="E3690" s="190" t="s">
        <v>29797</v>
      </c>
      <c r="F3690" s="190" t="s">
        <v>29797</v>
      </c>
      <c r="G3690" s="190" t="s">
        <v>29797</v>
      </c>
      <c r="H3690" s="190" t="s">
        <v>32350</v>
      </c>
      <c r="I3690" s="190" t="s">
        <v>32351</v>
      </c>
      <c r="J3690" s="190" t="s">
        <v>30187</v>
      </c>
      <c r="K3690" s="190" t="s">
        <v>6089</v>
      </c>
      <c r="L3690" s="190" t="s">
        <v>1447</v>
      </c>
    </row>
    <row r="3691" spans="1:12" ht="15" x14ac:dyDescent="0.25">
      <c r="A3691" s="191" t="s">
        <v>24437</v>
      </c>
      <c r="B3691" s="192" t="s">
        <v>24438</v>
      </c>
      <c r="C3691" s="192" t="s">
        <v>29797</v>
      </c>
      <c r="D3691" s="192" t="s">
        <v>29797</v>
      </c>
      <c r="E3691" s="192" t="s">
        <v>29797</v>
      </c>
      <c r="F3691" s="192" t="s">
        <v>29797</v>
      </c>
      <c r="G3691" s="192" t="s">
        <v>29797</v>
      </c>
      <c r="H3691" s="192" t="s">
        <v>29797</v>
      </c>
      <c r="I3691" s="192" t="s">
        <v>29797</v>
      </c>
      <c r="J3691" s="192" t="s">
        <v>29797</v>
      </c>
      <c r="K3691" s="192" t="s">
        <v>29797</v>
      </c>
      <c r="L3691" s="192" t="s">
        <v>29797</v>
      </c>
    </row>
    <row r="3692" spans="1:12" ht="15" x14ac:dyDescent="0.25">
      <c r="A3692" s="189" t="s">
        <v>15953</v>
      </c>
      <c r="B3692" s="190" t="s">
        <v>19796</v>
      </c>
      <c r="C3692" s="190" t="s">
        <v>29797</v>
      </c>
      <c r="D3692" s="190" t="s">
        <v>29797</v>
      </c>
      <c r="E3692" s="190" t="s">
        <v>29797</v>
      </c>
      <c r="F3692" s="190" t="s">
        <v>29797</v>
      </c>
      <c r="G3692" s="190" t="s">
        <v>29797</v>
      </c>
      <c r="H3692" s="190" t="s">
        <v>31560</v>
      </c>
      <c r="I3692" s="190" t="s">
        <v>5073</v>
      </c>
      <c r="J3692" s="190" t="s">
        <v>31325</v>
      </c>
      <c r="K3692" s="190" t="s">
        <v>5073</v>
      </c>
      <c r="L3692" s="190" t="s">
        <v>1447</v>
      </c>
    </row>
    <row r="3693" spans="1:12" ht="15" x14ac:dyDescent="0.25">
      <c r="A3693" s="191" t="s">
        <v>24439</v>
      </c>
      <c r="B3693" s="192" t="s">
        <v>24440</v>
      </c>
      <c r="C3693" s="192" t="s">
        <v>29797</v>
      </c>
      <c r="D3693" s="192" t="s">
        <v>29797</v>
      </c>
      <c r="E3693" s="192" t="s">
        <v>29797</v>
      </c>
      <c r="F3693" s="192" t="s">
        <v>29797</v>
      </c>
      <c r="G3693" s="192" t="s">
        <v>29797</v>
      </c>
      <c r="H3693" s="192" t="s">
        <v>29797</v>
      </c>
      <c r="I3693" s="192" t="s">
        <v>29797</v>
      </c>
      <c r="J3693" s="192" t="s">
        <v>29797</v>
      </c>
      <c r="K3693" s="192" t="s">
        <v>29797</v>
      </c>
      <c r="L3693" s="192" t="s">
        <v>29797</v>
      </c>
    </row>
    <row r="3694" spans="1:12" ht="15" x14ac:dyDescent="0.25">
      <c r="A3694" s="189" t="s">
        <v>8998</v>
      </c>
      <c r="B3694" s="190" t="s">
        <v>5462</v>
      </c>
      <c r="C3694" s="190" t="s">
        <v>29797</v>
      </c>
      <c r="D3694" s="190" t="s">
        <v>29797</v>
      </c>
      <c r="E3694" s="190" t="s">
        <v>29797</v>
      </c>
      <c r="F3694" s="190" t="s">
        <v>29797</v>
      </c>
      <c r="G3694" s="190" t="s">
        <v>29797</v>
      </c>
      <c r="H3694" s="190" t="s">
        <v>29797</v>
      </c>
      <c r="I3694" s="190" t="s">
        <v>29797</v>
      </c>
      <c r="J3694" s="190" t="s">
        <v>29797</v>
      </c>
      <c r="K3694" s="190" t="s">
        <v>29797</v>
      </c>
      <c r="L3694" s="190" t="s">
        <v>29797</v>
      </c>
    </row>
    <row r="3695" spans="1:12" ht="15" x14ac:dyDescent="0.25">
      <c r="A3695" s="191" t="s">
        <v>8999</v>
      </c>
      <c r="B3695" s="192" t="s">
        <v>5463</v>
      </c>
      <c r="C3695" s="192" t="s">
        <v>29797</v>
      </c>
      <c r="D3695" s="192" t="s">
        <v>29797</v>
      </c>
      <c r="E3695" s="192" t="s">
        <v>29797</v>
      </c>
      <c r="F3695" s="192" t="s">
        <v>29797</v>
      </c>
      <c r="G3695" s="192" t="s">
        <v>29797</v>
      </c>
      <c r="H3695" s="192" t="s">
        <v>31333</v>
      </c>
      <c r="I3695" s="192" t="s">
        <v>5073</v>
      </c>
      <c r="J3695" s="192" t="s">
        <v>31325</v>
      </c>
      <c r="K3695" s="192" t="s">
        <v>5073</v>
      </c>
      <c r="L3695" s="192" t="s">
        <v>1447</v>
      </c>
    </row>
    <row r="3696" spans="1:12" ht="15" x14ac:dyDescent="0.25">
      <c r="A3696" s="189" t="s">
        <v>24441</v>
      </c>
      <c r="B3696" s="190" t="s">
        <v>24442</v>
      </c>
      <c r="C3696" s="190" t="s">
        <v>29812</v>
      </c>
      <c r="D3696" s="190" t="s">
        <v>29813</v>
      </c>
      <c r="E3696" s="190" t="s">
        <v>29797</v>
      </c>
      <c r="F3696" s="190" t="s">
        <v>29804</v>
      </c>
      <c r="G3696" s="190" t="s">
        <v>30262</v>
      </c>
      <c r="H3696" s="190" t="s">
        <v>31314</v>
      </c>
      <c r="I3696" s="190" t="s">
        <v>5062</v>
      </c>
      <c r="J3696" s="190" t="s">
        <v>29821</v>
      </c>
      <c r="K3696" s="190" t="s">
        <v>5062</v>
      </c>
      <c r="L3696" s="190" t="s">
        <v>1447</v>
      </c>
    </row>
    <row r="3697" spans="1:12" ht="15" x14ac:dyDescent="0.25">
      <c r="A3697" s="191" t="s">
        <v>15954</v>
      </c>
      <c r="B3697" s="192" t="s">
        <v>19797</v>
      </c>
      <c r="C3697" s="192" t="s">
        <v>29812</v>
      </c>
      <c r="D3697" s="192" t="s">
        <v>29813</v>
      </c>
      <c r="E3697" s="192" t="s">
        <v>30263</v>
      </c>
      <c r="F3697" s="192" t="s">
        <v>29804</v>
      </c>
      <c r="G3697" s="192" t="s">
        <v>30264</v>
      </c>
      <c r="H3697" s="192" t="s">
        <v>32352</v>
      </c>
      <c r="I3697" s="192" t="s">
        <v>32353</v>
      </c>
      <c r="J3697" s="192" t="s">
        <v>30285</v>
      </c>
      <c r="K3697" s="192" t="s">
        <v>10553</v>
      </c>
      <c r="L3697" s="192" t="s">
        <v>1447</v>
      </c>
    </row>
    <row r="3698" spans="1:12" ht="15" x14ac:dyDescent="0.25">
      <c r="A3698" s="189" t="s">
        <v>9000</v>
      </c>
      <c r="B3698" s="190" t="s">
        <v>5464</v>
      </c>
      <c r="C3698" s="190" t="s">
        <v>29797</v>
      </c>
      <c r="D3698" s="190" t="s">
        <v>29797</v>
      </c>
      <c r="E3698" s="190" t="s">
        <v>29797</v>
      </c>
      <c r="F3698" s="190" t="s">
        <v>29797</v>
      </c>
      <c r="G3698" s="190" t="s">
        <v>29797</v>
      </c>
      <c r="H3698" s="190" t="s">
        <v>32354</v>
      </c>
      <c r="I3698" s="190" t="s">
        <v>32355</v>
      </c>
      <c r="J3698" s="190" t="s">
        <v>29826</v>
      </c>
      <c r="K3698" s="190" t="s">
        <v>5078</v>
      </c>
      <c r="L3698" s="190" t="s">
        <v>1447</v>
      </c>
    </row>
    <row r="3699" spans="1:12" ht="15" x14ac:dyDescent="0.25">
      <c r="A3699" s="191" t="s">
        <v>24443</v>
      </c>
      <c r="B3699" s="192" t="s">
        <v>24444</v>
      </c>
      <c r="C3699" s="192" t="s">
        <v>29797</v>
      </c>
      <c r="D3699" s="192" t="s">
        <v>29797</v>
      </c>
      <c r="E3699" s="192" t="s">
        <v>29797</v>
      </c>
      <c r="F3699" s="192" t="s">
        <v>29797</v>
      </c>
      <c r="G3699" s="192" t="s">
        <v>29797</v>
      </c>
      <c r="H3699" s="192" t="s">
        <v>31546</v>
      </c>
      <c r="I3699" s="192" t="s">
        <v>31547</v>
      </c>
      <c r="J3699" s="192" t="s">
        <v>29821</v>
      </c>
      <c r="K3699" s="192" t="s">
        <v>5062</v>
      </c>
      <c r="L3699" s="192" t="s">
        <v>1447</v>
      </c>
    </row>
    <row r="3700" spans="1:12" ht="15" x14ac:dyDescent="0.25">
      <c r="A3700" s="189" t="s">
        <v>13057</v>
      </c>
      <c r="B3700" s="190" t="s">
        <v>13058</v>
      </c>
      <c r="C3700" s="190" t="s">
        <v>29797</v>
      </c>
      <c r="D3700" s="190" t="s">
        <v>29797</v>
      </c>
      <c r="E3700" s="190" t="s">
        <v>29797</v>
      </c>
      <c r="F3700" s="190" t="s">
        <v>29797</v>
      </c>
      <c r="G3700" s="190" t="s">
        <v>29797</v>
      </c>
      <c r="H3700" s="190" t="s">
        <v>31331</v>
      </c>
      <c r="I3700" s="190" t="s">
        <v>31332</v>
      </c>
      <c r="J3700" s="190" t="s">
        <v>29821</v>
      </c>
      <c r="K3700" s="190" t="s">
        <v>5062</v>
      </c>
      <c r="L3700" s="190" t="s">
        <v>1447</v>
      </c>
    </row>
    <row r="3701" spans="1:12" ht="15" x14ac:dyDescent="0.25">
      <c r="A3701" s="191" t="s">
        <v>13059</v>
      </c>
      <c r="B3701" s="192" t="s">
        <v>13060</v>
      </c>
      <c r="C3701" s="192" t="s">
        <v>29797</v>
      </c>
      <c r="D3701" s="192" t="s">
        <v>29797</v>
      </c>
      <c r="E3701" s="192" t="s">
        <v>29797</v>
      </c>
      <c r="F3701" s="192" t="s">
        <v>29797</v>
      </c>
      <c r="G3701" s="192" t="s">
        <v>29797</v>
      </c>
      <c r="H3701" s="192" t="s">
        <v>31573</v>
      </c>
      <c r="I3701" s="192" t="s">
        <v>31574</v>
      </c>
      <c r="J3701" s="192" t="s">
        <v>29821</v>
      </c>
      <c r="K3701" s="192" t="s">
        <v>5062</v>
      </c>
      <c r="L3701" s="192" t="s">
        <v>1447</v>
      </c>
    </row>
    <row r="3702" spans="1:12" ht="15" x14ac:dyDescent="0.25">
      <c r="A3702" s="189" t="s">
        <v>15955</v>
      </c>
      <c r="B3702" s="190" t="s">
        <v>24445</v>
      </c>
      <c r="C3702" s="190" t="s">
        <v>29797</v>
      </c>
      <c r="D3702" s="190" t="s">
        <v>29797</v>
      </c>
      <c r="E3702" s="190" t="s">
        <v>29797</v>
      </c>
      <c r="F3702" s="190" t="s">
        <v>29797</v>
      </c>
      <c r="G3702" s="190" t="s">
        <v>29797</v>
      </c>
      <c r="H3702" s="190" t="s">
        <v>31460</v>
      </c>
      <c r="I3702" s="190" t="s">
        <v>29942</v>
      </c>
      <c r="J3702" s="190" t="s">
        <v>29821</v>
      </c>
      <c r="K3702" s="190" t="s">
        <v>5062</v>
      </c>
      <c r="L3702" s="190" t="s">
        <v>1447</v>
      </c>
    </row>
    <row r="3703" spans="1:12" ht="15" x14ac:dyDescent="0.25">
      <c r="A3703" s="191" t="s">
        <v>13061</v>
      </c>
      <c r="B3703" s="192" t="s">
        <v>13062</v>
      </c>
      <c r="C3703" s="192" t="s">
        <v>29797</v>
      </c>
      <c r="D3703" s="192" t="s">
        <v>29797</v>
      </c>
      <c r="E3703" s="192" t="s">
        <v>29797</v>
      </c>
      <c r="F3703" s="192" t="s">
        <v>29797</v>
      </c>
      <c r="G3703" s="192" t="s">
        <v>29797</v>
      </c>
      <c r="H3703" s="192" t="s">
        <v>31511</v>
      </c>
      <c r="I3703" s="192" t="s">
        <v>31512</v>
      </c>
      <c r="J3703" s="192" t="s">
        <v>29821</v>
      </c>
      <c r="K3703" s="192" t="s">
        <v>5062</v>
      </c>
      <c r="L3703" s="192" t="s">
        <v>1447</v>
      </c>
    </row>
    <row r="3704" spans="1:12" ht="15" x14ac:dyDescent="0.25">
      <c r="A3704" s="189" t="s">
        <v>24446</v>
      </c>
      <c r="B3704" s="190" t="s">
        <v>24447</v>
      </c>
      <c r="C3704" s="190" t="s">
        <v>29797</v>
      </c>
      <c r="D3704" s="190" t="s">
        <v>29797</v>
      </c>
      <c r="E3704" s="190" t="s">
        <v>29797</v>
      </c>
      <c r="F3704" s="190" t="s">
        <v>29797</v>
      </c>
      <c r="G3704" s="190" t="s">
        <v>29797</v>
      </c>
      <c r="H3704" s="190" t="s">
        <v>31460</v>
      </c>
      <c r="I3704" s="190" t="s">
        <v>29942</v>
      </c>
      <c r="J3704" s="190" t="s">
        <v>29821</v>
      </c>
      <c r="K3704" s="190" t="s">
        <v>5062</v>
      </c>
      <c r="L3704" s="190" t="s">
        <v>1447</v>
      </c>
    </row>
    <row r="3705" spans="1:12" ht="15" x14ac:dyDescent="0.25">
      <c r="A3705" s="191" t="s">
        <v>15956</v>
      </c>
      <c r="B3705" s="192" t="s">
        <v>19798</v>
      </c>
      <c r="C3705" s="192" t="s">
        <v>29797</v>
      </c>
      <c r="D3705" s="192" t="s">
        <v>29797</v>
      </c>
      <c r="E3705" s="192" t="s">
        <v>29797</v>
      </c>
      <c r="F3705" s="192" t="s">
        <v>29797</v>
      </c>
      <c r="G3705" s="192" t="s">
        <v>29797</v>
      </c>
      <c r="H3705" s="192" t="s">
        <v>29797</v>
      </c>
      <c r="I3705" s="192" t="s">
        <v>29797</v>
      </c>
      <c r="J3705" s="192" t="s">
        <v>29797</v>
      </c>
      <c r="K3705" s="192" t="s">
        <v>29797</v>
      </c>
      <c r="L3705" s="192" t="s">
        <v>29797</v>
      </c>
    </row>
    <row r="3706" spans="1:12" ht="15" x14ac:dyDescent="0.25">
      <c r="A3706" s="189" t="s">
        <v>15957</v>
      </c>
      <c r="B3706" s="190" t="s">
        <v>19799</v>
      </c>
      <c r="C3706" s="190" t="s">
        <v>29797</v>
      </c>
      <c r="D3706" s="190" t="s">
        <v>29797</v>
      </c>
      <c r="E3706" s="190" t="s">
        <v>29797</v>
      </c>
      <c r="F3706" s="190" t="s">
        <v>29797</v>
      </c>
      <c r="G3706" s="190" t="s">
        <v>29797</v>
      </c>
      <c r="H3706" s="190" t="s">
        <v>29797</v>
      </c>
      <c r="I3706" s="190" t="s">
        <v>29797</v>
      </c>
      <c r="J3706" s="190" t="s">
        <v>29797</v>
      </c>
      <c r="K3706" s="190" t="s">
        <v>29797</v>
      </c>
      <c r="L3706" s="190" t="s">
        <v>29797</v>
      </c>
    </row>
    <row r="3707" spans="1:12" ht="15" x14ac:dyDescent="0.25">
      <c r="A3707" s="191" t="s">
        <v>13063</v>
      </c>
      <c r="B3707" s="192" t="s">
        <v>13064</v>
      </c>
      <c r="C3707" s="192" t="s">
        <v>29797</v>
      </c>
      <c r="D3707" s="192" t="s">
        <v>29797</v>
      </c>
      <c r="E3707" s="192" t="s">
        <v>29797</v>
      </c>
      <c r="F3707" s="192" t="s">
        <v>29797</v>
      </c>
      <c r="G3707" s="192" t="s">
        <v>29797</v>
      </c>
      <c r="H3707" s="192" t="s">
        <v>31833</v>
      </c>
      <c r="I3707" s="192" t="s">
        <v>31834</v>
      </c>
      <c r="J3707" s="192" t="s">
        <v>29821</v>
      </c>
      <c r="K3707" s="192" t="s">
        <v>5062</v>
      </c>
      <c r="L3707" s="192" t="s">
        <v>1447</v>
      </c>
    </row>
    <row r="3708" spans="1:12" ht="15" x14ac:dyDescent="0.25">
      <c r="A3708" s="189" t="s">
        <v>13065</v>
      </c>
      <c r="B3708" s="190" t="s">
        <v>13066</v>
      </c>
      <c r="C3708" s="190" t="s">
        <v>29797</v>
      </c>
      <c r="D3708" s="190" t="s">
        <v>29797</v>
      </c>
      <c r="E3708" s="190" t="s">
        <v>29797</v>
      </c>
      <c r="F3708" s="190" t="s">
        <v>29797</v>
      </c>
      <c r="G3708" s="190" t="s">
        <v>29797</v>
      </c>
      <c r="H3708" s="190" t="s">
        <v>31577</v>
      </c>
      <c r="I3708" s="190" t="s">
        <v>1392</v>
      </c>
      <c r="J3708" s="190" t="s">
        <v>29821</v>
      </c>
      <c r="K3708" s="190" t="s">
        <v>5062</v>
      </c>
      <c r="L3708" s="190" t="s">
        <v>1447</v>
      </c>
    </row>
    <row r="3709" spans="1:12" ht="15" x14ac:dyDescent="0.25">
      <c r="A3709" s="191" t="s">
        <v>13067</v>
      </c>
      <c r="B3709" s="192" t="s">
        <v>13068</v>
      </c>
      <c r="C3709" s="192" t="s">
        <v>29797</v>
      </c>
      <c r="D3709" s="192" t="s">
        <v>29797</v>
      </c>
      <c r="E3709" s="192" t="s">
        <v>29797</v>
      </c>
      <c r="F3709" s="192" t="s">
        <v>29797</v>
      </c>
      <c r="G3709" s="192" t="s">
        <v>29797</v>
      </c>
      <c r="H3709" s="192" t="s">
        <v>31833</v>
      </c>
      <c r="I3709" s="192" t="s">
        <v>31834</v>
      </c>
      <c r="J3709" s="192" t="s">
        <v>29821</v>
      </c>
      <c r="K3709" s="192" t="s">
        <v>5062</v>
      </c>
      <c r="L3709" s="192" t="s">
        <v>1447</v>
      </c>
    </row>
    <row r="3710" spans="1:12" ht="15" x14ac:dyDescent="0.25">
      <c r="A3710" s="189" t="s">
        <v>13069</v>
      </c>
      <c r="B3710" s="190" t="s">
        <v>13070</v>
      </c>
      <c r="C3710" s="190" t="s">
        <v>29797</v>
      </c>
      <c r="D3710" s="190" t="s">
        <v>29797</v>
      </c>
      <c r="E3710" s="190" t="s">
        <v>29797</v>
      </c>
      <c r="F3710" s="190" t="s">
        <v>29797</v>
      </c>
      <c r="G3710" s="190" t="s">
        <v>29797</v>
      </c>
      <c r="H3710" s="190" t="s">
        <v>31596</v>
      </c>
      <c r="I3710" s="190" t="s">
        <v>6503</v>
      </c>
      <c r="J3710" s="190" t="s">
        <v>31325</v>
      </c>
      <c r="K3710" s="190" t="s">
        <v>5073</v>
      </c>
      <c r="L3710" s="190" t="s">
        <v>1447</v>
      </c>
    </row>
    <row r="3711" spans="1:12" ht="15" x14ac:dyDescent="0.25">
      <c r="A3711" s="191" t="s">
        <v>15958</v>
      </c>
      <c r="B3711" s="192" t="s">
        <v>19800</v>
      </c>
      <c r="C3711" s="192" t="s">
        <v>29797</v>
      </c>
      <c r="D3711" s="192" t="s">
        <v>29797</v>
      </c>
      <c r="E3711" s="192" t="s">
        <v>29797</v>
      </c>
      <c r="F3711" s="192" t="s">
        <v>29797</v>
      </c>
      <c r="G3711" s="192" t="s">
        <v>29797</v>
      </c>
      <c r="H3711" s="192" t="s">
        <v>31605</v>
      </c>
      <c r="I3711" s="192" t="s">
        <v>31606</v>
      </c>
      <c r="J3711" s="192" t="s">
        <v>29821</v>
      </c>
      <c r="K3711" s="192" t="s">
        <v>5062</v>
      </c>
      <c r="L3711" s="192" t="s">
        <v>1447</v>
      </c>
    </row>
    <row r="3712" spans="1:12" ht="15" x14ac:dyDescent="0.25">
      <c r="A3712" s="189" t="s">
        <v>13071</v>
      </c>
      <c r="B3712" s="190" t="s">
        <v>13072</v>
      </c>
      <c r="C3712" s="190" t="s">
        <v>29797</v>
      </c>
      <c r="D3712" s="190" t="s">
        <v>29797</v>
      </c>
      <c r="E3712" s="190" t="s">
        <v>29797</v>
      </c>
      <c r="F3712" s="190" t="s">
        <v>29797</v>
      </c>
      <c r="G3712" s="190" t="s">
        <v>29797</v>
      </c>
      <c r="H3712" s="190" t="s">
        <v>31602</v>
      </c>
      <c r="I3712" s="190" t="s">
        <v>31122</v>
      </c>
      <c r="J3712" s="190" t="s">
        <v>29821</v>
      </c>
      <c r="K3712" s="190" t="s">
        <v>5062</v>
      </c>
      <c r="L3712" s="190" t="s">
        <v>1447</v>
      </c>
    </row>
    <row r="3713" spans="1:12" ht="15" x14ac:dyDescent="0.25">
      <c r="A3713" s="191" t="s">
        <v>24448</v>
      </c>
      <c r="B3713" s="192" t="s">
        <v>19801</v>
      </c>
      <c r="C3713" s="192" t="s">
        <v>29797</v>
      </c>
      <c r="D3713" s="192" t="s">
        <v>29797</v>
      </c>
      <c r="E3713" s="192" t="s">
        <v>29797</v>
      </c>
      <c r="F3713" s="192" t="s">
        <v>29797</v>
      </c>
      <c r="G3713" s="192" t="s">
        <v>29797</v>
      </c>
      <c r="H3713" s="192" t="s">
        <v>29797</v>
      </c>
      <c r="I3713" s="192" t="s">
        <v>29797</v>
      </c>
      <c r="J3713" s="192" t="s">
        <v>29797</v>
      </c>
      <c r="K3713" s="192" t="s">
        <v>29797</v>
      </c>
      <c r="L3713" s="192" t="s">
        <v>1468</v>
      </c>
    </row>
    <row r="3714" spans="1:12" ht="15" x14ac:dyDescent="0.25">
      <c r="A3714" s="189" t="s">
        <v>9001</v>
      </c>
      <c r="B3714" s="190" t="s">
        <v>5465</v>
      </c>
      <c r="C3714" s="190" t="s">
        <v>29797</v>
      </c>
      <c r="D3714" s="190" t="s">
        <v>29797</v>
      </c>
      <c r="E3714" s="190" t="s">
        <v>29797</v>
      </c>
      <c r="F3714" s="190" t="s">
        <v>29797</v>
      </c>
      <c r="G3714" s="190" t="s">
        <v>29797</v>
      </c>
      <c r="H3714" s="190" t="s">
        <v>29797</v>
      </c>
      <c r="I3714" s="190" t="s">
        <v>29797</v>
      </c>
      <c r="J3714" s="190" t="s">
        <v>29821</v>
      </c>
      <c r="K3714" s="190" t="s">
        <v>5062</v>
      </c>
      <c r="L3714" s="190" t="s">
        <v>1447</v>
      </c>
    </row>
    <row r="3715" spans="1:12" ht="15" x14ac:dyDescent="0.25">
      <c r="A3715" s="191" t="s">
        <v>13073</v>
      </c>
      <c r="B3715" s="192" t="s">
        <v>13074</v>
      </c>
      <c r="C3715" s="192" t="s">
        <v>29797</v>
      </c>
      <c r="D3715" s="192" t="s">
        <v>29797</v>
      </c>
      <c r="E3715" s="192" t="s">
        <v>29797</v>
      </c>
      <c r="F3715" s="192" t="s">
        <v>29797</v>
      </c>
      <c r="G3715" s="192" t="s">
        <v>29797</v>
      </c>
      <c r="H3715" s="192" t="s">
        <v>31451</v>
      </c>
      <c r="I3715" s="192" t="s">
        <v>1382</v>
      </c>
      <c r="J3715" s="192" t="s">
        <v>29821</v>
      </c>
      <c r="K3715" s="192" t="s">
        <v>5062</v>
      </c>
      <c r="L3715" s="192" t="s">
        <v>1447</v>
      </c>
    </row>
    <row r="3716" spans="1:12" ht="15" x14ac:dyDescent="0.25">
      <c r="A3716" s="189" t="s">
        <v>9002</v>
      </c>
      <c r="B3716" s="190" t="s">
        <v>5466</v>
      </c>
      <c r="C3716" s="190" t="s">
        <v>29797</v>
      </c>
      <c r="D3716" s="190" t="s">
        <v>29797</v>
      </c>
      <c r="E3716" s="190" t="s">
        <v>29797</v>
      </c>
      <c r="F3716" s="190" t="s">
        <v>29797</v>
      </c>
      <c r="G3716" s="190" t="s">
        <v>29797</v>
      </c>
      <c r="H3716" s="190" t="s">
        <v>31762</v>
      </c>
      <c r="I3716" s="190" t="s">
        <v>5078</v>
      </c>
      <c r="J3716" s="190" t="s">
        <v>29826</v>
      </c>
      <c r="K3716" s="190" t="s">
        <v>5078</v>
      </c>
      <c r="L3716" s="190" t="s">
        <v>1447</v>
      </c>
    </row>
    <row r="3717" spans="1:12" ht="15" x14ac:dyDescent="0.25">
      <c r="A3717" s="191" t="s">
        <v>9003</v>
      </c>
      <c r="B3717" s="192" t="s">
        <v>5467</v>
      </c>
      <c r="C3717" s="192" t="s">
        <v>29797</v>
      </c>
      <c r="D3717" s="192" t="s">
        <v>29797</v>
      </c>
      <c r="E3717" s="192" t="s">
        <v>29797</v>
      </c>
      <c r="F3717" s="192" t="s">
        <v>29797</v>
      </c>
      <c r="G3717" s="192" t="s">
        <v>29797</v>
      </c>
      <c r="H3717" s="192" t="s">
        <v>32356</v>
      </c>
      <c r="I3717" s="192" t="s">
        <v>5910</v>
      </c>
      <c r="J3717" s="192" t="s">
        <v>31182</v>
      </c>
      <c r="K3717" s="192" t="s">
        <v>5910</v>
      </c>
      <c r="L3717" s="192" t="s">
        <v>1447</v>
      </c>
    </row>
    <row r="3718" spans="1:12" ht="15" x14ac:dyDescent="0.25">
      <c r="A3718" s="189" t="s">
        <v>24449</v>
      </c>
      <c r="B3718" s="190" t="s">
        <v>24450</v>
      </c>
      <c r="C3718" s="190" t="s">
        <v>29797</v>
      </c>
      <c r="D3718" s="190" t="s">
        <v>29797</v>
      </c>
      <c r="E3718" s="190" t="s">
        <v>29797</v>
      </c>
      <c r="F3718" s="190" t="s">
        <v>29797</v>
      </c>
      <c r="G3718" s="190" t="s">
        <v>29797</v>
      </c>
      <c r="H3718" s="190" t="s">
        <v>31432</v>
      </c>
      <c r="I3718" s="190" t="s">
        <v>31433</v>
      </c>
      <c r="J3718" s="190" t="s">
        <v>29821</v>
      </c>
      <c r="K3718" s="190" t="s">
        <v>5062</v>
      </c>
      <c r="L3718" s="190" t="s">
        <v>1447</v>
      </c>
    </row>
    <row r="3719" spans="1:12" ht="15" x14ac:dyDescent="0.25">
      <c r="A3719" s="191" t="s">
        <v>24451</v>
      </c>
      <c r="B3719" s="192" t="s">
        <v>5468</v>
      </c>
      <c r="C3719" s="192" t="s">
        <v>29797</v>
      </c>
      <c r="D3719" s="192" t="s">
        <v>29797</v>
      </c>
      <c r="E3719" s="192" t="s">
        <v>29797</v>
      </c>
      <c r="F3719" s="192" t="s">
        <v>29797</v>
      </c>
      <c r="G3719" s="192" t="s">
        <v>29797</v>
      </c>
      <c r="H3719" s="192" t="s">
        <v>29797</v>
      </c>
      <c r="I3719" s="192" t="s">
        <v>29797</v>
      </c>
      <c r="J3719" s="192" t="s">
        <v>29797</v>
      </c>
      <c r="K3719" s="192" t="s">
        <v>29797</v>
      </c>
      <c r="L3719" s="192" t="s">
        <v>1446</v>
      </c>
    </row>
    <row r="3720" spans="1:12" ht="15" x14ac:dyDescent="0.25">
      <c r="A3720" s="189" t="s">
        <v>8948</v>
      </c>
      <c r="B3720" s="190" t="s">
        <v>24452</v>
      </c>
      <c r="C3720" s="190" t="s">
        <v>29797</v>
      </c>
      <c r="D3720" s="190" t="s">
        <v>29797</v>
      </c>
      <c r="E3720" s="190" t="s">
        <v>29797</v>
      </c>
      <c r="F3720" s="190" t="s">
        <v>29797</v>
      </c>
      <c r="G3720" s="190" t="s">
        <v>29797</v>
      </c>
      <c r="H3720" s="190" t="s">
        <v>32223</v>
      </c>
      <c r="I3720" s="190" t="s">
        <v>1397</v>
      </c>
      <c r="J3720" s="190" t="s">
        <v>29821</v>
      </c>
      <c r="K3720" s="190" t="s">
        <v>5062</v>
      </c>
      <c r="L3720" s="190" t="s">
        <v>1447</v>
      </c>
    </row>
    <row r="3721" spans="1:12" ht="15" x14ac:dyDescent="0.25">
      <c r="A3721" s="191" t="s">
        <v>13075</v>
      </c>
      <c r="B3721" s="192" t="s">
        <v>13076</v>
      </c>
      <c r="C3721" s="192" t="s">
        <v>29797</v>
      </c>
      <c r="D3721" s="192" t="s">
        <v>29797</v>
      </c>
      <c r="E3721" s="192" t="s">
        <v>29797</v>
      </c>
      <c r="F3721" s="192" t="s">
        <v>29797</v>
      </c>
      <c r="G3721" s="192" t="s">
        <v>29797</v>
      </c>
      <c r="H3721" s="192" t="s">
        <v>31571</v>
      </c>
      <c r="I3721" s="192" t="s">
        <v>1391</v>
      </c>
      <c r="J3721" s="192" t="s">
        <v>29821</v>
      </c>
      <c r="K3721" s="192" t="s">
        <v>5062</v>
      </c>
      <c r="L3721" s="192" t="s">
        <v>1447</v>
      </c>
    </row>
    <row r="3722" spans="1:12" ht="15" x14ac:dyDescent="0.25">
      <c r="A3722" s="189" t="s">
        <v>9004</v>
      </c>
      <c r="B3722" s="190" t="s">
        <v>5469</v>
      </c>
      <c r="C3722" s="190" t="s">
        <v>29797</v>
      </c>
      <c r="D3722" s="190" t="s">
        <v>29797</v>
      </c>
      <c r="E3722" s="190" t="s">
        <v>29797</v>
      </c>
      <c r="F3722" s="190" t="s">
        <v>29797</v>
      </c>
      <c r="G3722" s="190" t="s">
        <v>29797</v>
      </c>
      <c r="H3722" s="190" t="s">
        <v>31805</v>
      </c>
      <c r="I3722" s="190" t="s">
        <v>5073</v>
      </c>
      <c r="J3722" s="190" t="s">
        <v>31325</v>
      </c>
      <c r="K3722" s="190" t="s">
        <v>5073</v>
      </c>
      <c r="L3722" s="190" t="s">
        <v>1447</v>
      </c>
    </row>
    <row r="3723" spans="1:12" ht="15" x14ac:dyDescent="0.25">
      <c r="A3723" s="191" t="s">
        <v>15959</v>
      </c>
      <c r="B3723" s="192" t="s">
        <v>19802</v>
      </c>
      <c r="C3723" s="192" t="s">
        <v>29797</v>
      </c>
      <c r="D3723" s="192" t="s">
        <v>29797</v>
      </c>
      <c r="E3723" s="192" t="s">
        <v>29797</v>
      </c>
      <c r="F3723" s="192" t="s">
        <v>29797</v>
      </c>
      <c r="G3723" s="192" t="s">
        <v>29797</v>
      </c>
      <c r="H3723" s="192" t="s">
        <v>29797</v>
      </c>
      <c r="I3723" s="192" t="s">
        <v>29797</v>
      </c>
      <c r="J3723" s="192" t="s">
        <v>29797</v>
      </c>
      <c r="K3723" s="192" t="s">
        <v>29797</v>
      </c>
      <c r="L3723" s="192" t="s">
        <v>29797</v>
      </c>
    </row>
    <row r="3724" spans="1:12" ht="15" x14ac:dyDescent="0.25">
      <c r="A3724" s="189" t="s">
        <v>13077</v>
      </c>
      <c r="B3724" s="190" t="s">
        <v>13078</v>
      </c>
      <c r="C3724" s="190" t="s">
        <v>29797</v>
      </c>
      <c r="D3724" s="190" t="s">
        <v>29797</v>
      </c>
      <c r="E3724" s="190" t="s">
        <v>29797</v>
      </c>
      <c r="F3724" s="190" t="s">
        <v>29797</v>
      </c>
      <c r="G3724" s="190" t="s">
        <v>29797</v>
      </c>
      <c r="H3724" s="190" t="s">
        <v>31460</v>
      </c>
      <c r="I3724" s="190" t="s">
        <v>29942</v>
      </c>
      <c r="J3724" s="190" t="s">
        <v>29821</v>
      </c>
      <c r="K3724" s="190" t="s">
        <v>5062</v>
      </c>
      <c r="L3724" s="190" t="s">
        <v>1447</v>
      </c>
    </row>
    <row r="3725" spans="1:12" ht="15" x14ac:dyDescent="0.25">
      <c r="A3725" s="191" t="s">
        <v>9005</v>
      </c>
      <c r="B3725" s="192" t="s">
        <v>5470</v>
      </c>
      <c r="C3725" s="192" t="s">
        <v>29797</v>
      </c>
      <c r="D3725" s="192" t="s">
        <v>29797</v>
      </c>
      <c r="E3725" s="192" t="s">
        <v>29797</v>
      </c>
      <c r="F3725" s="192" t="s">
        <v>29797</v>
      </c>
      <c r="G3725" s="192" t="s">
        <v>29797</v>
      </c>
      <c r="H3725" s="192" t="s">
        <v>32188</v>
      </c>
      <c r="I3725" s="192" t="s">
        <v>32189</v>
      </c>
      <c r="J3725" s="192" t="s">
        <v>31325</v>
      </c>
      <c r="K3725" s="192" t="s">
        <v>5073</v>
      </c>
      <c r="L3725" s="192" t="s">
        <v>1447</v>
      </c>
    </row>
    <row r="3726" spans="1:12" ht="15" x14ac:dyDescent="0.25">
      <c r="A3726" s="189" t="s">
        <v>9006</v>
      </c>
      <c r="B3726" s="190" t="s">
        <v>5471</v>
      </c>
      <c r="C3726" s="190" t="s">
        <v>29797</v>
      </c>
      <c r="D3726" s="190" t="s">
        <v>29797</v>
      </c>
      <c r="E3726" s="190" t="s">
        <v>29797</v>
      </c>
      <c r="F3726" s="190" t="s">
        <v>29797</v>
      </c>
      <c r="G3726" s="190" t="s">
        <v>29797</v>
      </c>
      <c r="H3726" s="190" t="s">
        <v>29797</v>
      </c>
      <c r="I3726" s="190" t="s">
        <v>29797</v>
      </c>
      <c r="J3726" s="190" t="s">
        <v>29797</v>
      </c>
      <c r="K3726" s="190" t="s">
        <v>29797</v>
      </c>
      <c r="L3726" s="190" t="s">
        <v>29797</v>
      </c>
    </row>
    <row r="3727" spans="1:12" ht="15" x14ac:dyDescent="0.25">
      <c r="A3727" s="191" t="s">
        <v>15960</v>
      </c>
      <c r="B3727" s="192" t="s">
        <v>19803</v>
      </c>
      <c r="C3727" s="192" t="s">
        <v>29797</v>
      </c>
      <c r="D3727" s="192" t="s">
        <v>29797</v>
      </c>
      <c r="E3727" s="192" t="s">
        <v>29797</v>
      </c>
      <c r="F3727" s="192" t="s">
        <v>29797</v>
      </c>
      <c r="G3727" s="192" t="s">
        <v>29797</v>
      </c>
      <c r="H3727" s="192" t="s">
        <v>31310</v>
      </c>
      <c r="I3727" s="192" t="s">
        <v>31311</v>
      </c>
      <c r="J3727" s="192" t="s">
        <v>29821</v>
      </c>
      <c r="K3727" s="192" t="s">
        <v>5062</v>
      </c>
      <c r="L3727" s="192" t="s">
        <v>1447</v>
      </c>
    </row>
    <row r="3728" spans="1:12" ht="15" x14ac:dyDescent="0.25">
      <c r="A3728" s="189" t="s">
        <v>15961</v>
      </c>
      <c r="B3728" s="190" t="s">
        <v>19804</v>
      </c>
      <c r="C3728" s="190" t="s">
        <v>29828</v>
      </c>
      <c r="D3728" s="190" t="s">
        <v>29819</v>
      </c>
      <c r="E3728" s="190" t="s">
        <v>29858</v>
      </c>
      <c r="F3728" s="190" t="s">
        <v>29804</v>
      </c>
      <c r="G3728" s="190" t="s">
        <v>29805</v>
      </c>
      <c r="H3728" s="190" t="s">
        <v>32357</v>
      </c>
      <c r="I3728" s="190" t="s">
        <v>32358</v>
      </c>
      <c r="J3728" s="190" t="s">
        <v>30021</v>
      </c>
      <c r="K3728" s="190" t="s">
        <v>12016</v>
      </c>
      <c r="L3728" s="190" t="s">
        <v>1447</v>
      </c>
    </row>
    <row r="3729" spans="1:12" ht="15" x14ac:dyDescent="0.25">
      <c r="A3729" s="191" t="s">
        <v>9007</v>
      </c>
      <c r="B3729" s="192" t="s">
        <v>5472</v>
      </c>
      <c r="C3729" s="192" t="s">
        <v>29797</v>
      </c>
      <c r="D3729" s="192" t="s">
        <v>29797</v>
      </c>
      <c r="E3729" s="192" t="s">
        <v>29797</v>
      </c>
      <c r="F3729" s="192" t="s">
        <v>29797</v>
      </c>
      <c r="G3729" s="192" t="s">
        <v>29797</v>
      </c>
      <c r="H3729" s="192" t="s">
        <v>29797</v>
      </c>
      <c r="I3729" s="192" t="s">
        <v>29797</v>
      </c>
      <c r="J3729" s="192" t="s">
        <v>29797</v>
      </c>
      <c r="K3729" s="192" t="s">
        <v>29797</v>
      </c>
      <c r="L3729" s="192" t="s">
        <v>29797</v>
      </c>
    </row>
    <row r="3730" spans="1:12" ht="15" x14ac:dyDescent="0.25">
      <c r="A3730" s="189" t="s">
        <v>9008</v>
      </c>
      <c r="B3730" s="190" t="s">
        <v>5473</v>
      </c>
      <c r="C3730" s="190" t="s">
        <v>29797</v>
      </c>
      <c r="D3730" s="190" t="s">
        <v>29797</v>
      </c>
      <c r="E3730" s="190" t="s">
        <v>29797</v>
      </c>
      <c r="F3730" s="190" t="s">
        <v>29797</v>
      </c>
      <c r="G3730" s="190" t="s">
        <v>29797</v>
      </c>
      <c r="H3730" s="190" t="s">
        <v>31765</v>
      </c>
      <c r="I3730" s="190" t="s">
        <v>5073</v>
      </c>
      <c r="J3730" s="190" t="s">
        <v>31325</v>
      </c>
      <c r="K3730" s="190" t="s">
        <v>5073</v>
      </c>
      <c r="L3730" s="190" t="s">
        <v>1447</v>
      </c>
    </row>
    <row r="3731" spans="1:12" ht="15" x14ac:dyDescent="0.25">
      <c r="A3731" s="191" t="s">
        <v>13079</v>
      </c>
      <c r="B3731" s="192" t="s">
        <v>13080</v>
      </c>
      <c r="C3731" s="192" t="s">
        <v>29797</v>
      </c>
      <c r="D3731" s="192" t="s">
        <v>29797</v>
      </c>
      <c r="E3731" s="192" t="s">
        <v>29797</v>
      </c>
      <c r="F3731" s="192" t="s">
        <v>29797</v>
      </c>
      <c r="G3731" s="192" t="s">
        <v>29797</v>
      </c>
      <c r="H3731" s="192" t="s">
        <v>31314</v>
      </c>
      <c r="I3731" s="192" t="s">
        <v>5062</v>
      </c>
      <c r="J3731" s="192" t="s">
        <v>29821</v>
      </c>
      <c r="K3731" s="192" t="s">
        <v>5062</v>
      </c>
      <c r="L3731" s="192" t="s">
        <v>1447</v>
      </c>
    </row>
    <row r="3732" spans="1:12" ht="15" x14ac:dyDescent="0.25">
      <c r="A3732" s="189" t="s">
        <v>24453</v>
      </c>
      <c r="B3732" s="190" t="s">
        <v>24454</v>
      </c>
      <c r="C3732" s="190" t="s">
        <v>29797</v>
      </c>
      <c r="D3732" s="190" t="s">
        <v>29797</v>
      </c>
      <c r="E3732" s="190" t="s">
        <v>29797</v>
      </c>
      <c r="F3732" s="190" t="s">
        <v>29797</v>
      </c>
      <c r="G3732" s="190" t="s">
        <v>29797</v>
      </c>
      <c r="H3732" s="190" t="s">
        <v>31380</v>
      </c>
      <c r="I3732" s="190" t="s">
        <v>31381</v>
      </c>
      <c r="J3732" s="190" t="s">
        <v>29821</v>
      </c>
      <c r="K3732" s="190" t="s">
        <v>5062</v>
      </c>
      <c r="L3732" s="190" t="s">
        <v>1447</v>
      </c>
    </row>
    <row r="3733" spans="1:12" ht="15" x14ac:dyDescent="0.25">
      <c r="A3733" s="191" t="s">
        <v>13081</v>
      </c>
      <c r="B3733" s="192" t="s">
        <v>13082</v>
      </c>
      <c r="C3733" s="192" t="s">
        <v>29797</v>
      </c>
      <c r="D3733" s="192" t="s">
        <v>29797</v>
      </c>
      <c r="E3733" s="192" t="s">
        <v>29797</v>
      </c>
      <c r="F3733" s="192" t="s">
        <v>29797</v>
      </c>
      <c r="G3733" s="192" t="s">
        <v>29797</v>
      </c>
      <c r="H3733" s="192" t="s">
        <v>32359</v>
      </c>
      <c r="I3733" s="192" t="s">
        <v>32360</v>
      </c>
      <c r="J3733" s="192" t="s">
        <v>31182</v>
      </c>
      <c r="K3733" s="192" t="s">
        <v>5910</v>
      </c>
      <c r="L3733" s="192" t="s">
        <v>1447</v>
      </c>
    </row>
    <row r="3734" spans="1:12" ht="15" x14ac:dyDescent="0.25">
      <c r="A3734" s="189" t="s">
        <v>15962</v>
      </c>
      <c r="B3734" s="190" t="s">
        <v>19805</v>
      </c>
      <c r="C3734" s="190" t="s">
        <v>29797</v>
      </c>
      <c r="D3734" s="190" t="s">
        <v>29797</v>
      </c>
      <c r="E3734" s="190" t="s">
        <v>29797</v>
      </c>
      <c r="F3734" s="190" t="s">
        <v>29797</v>
      </c>
      <c r="G3734" s="190" t="s">
        <v>29797</v>
      </c>
      <c r="H3734" s="190" t="s">
        <v>29797</v>
      </c>
      <c r="I3734" s="190" t="s">
        <v>29797</v>
      </c>
      <c r="J3734" s="190" t="s">
        <v>29797</v>
      </c>
      <c r="K3734" s="190" t="s">
        <v>29797</v>
      </c>
      <c r="L3734" s="190" t="s">
        <v>1564</v>
      </c>
    </row>
    <row r="3735" spans="1:12" ht="15" x14ac:dyDescent="0.25">
      <c r="A3735" s="191" t="s">
        <v>24455</v>
      </c>
      <c r="B3735" s="192" t="s">
        <v>5474</v>
      </c>
      <c r="C3735" s="192" t="s">
        <v>29797</v>
      </c>
      <c r="D3735" s="192" t="s">
        <v>29797</v>
      </c>
      <c r="E3735" s="192" t="s">
        <v>29797</v>
      </c>
      <c r="F3735" s="192" t="s">
        <v>29797</v>
      </c>
      <c r="G3735" s="192" t="s">
        <v>29797</v>
      </c>
      <c r="H3735" s="192" t="s">
        <v>29797</v>
      </c>
      <c r="I3735" s="192" t="s">
        <v>29797</v>
      </c>
      <c r="J3735" s="192" t="s">
        <v>29797</v>
      </c>
      <c r="K3735" s="192" t="s">
        <v>29797</v>
      </c>
      <c r="L3735" s="192" t="s">
        <v>1438</v>
      </c>
    </row>
    <row r="3736" spans="1:12" ht="15" x14ac:dyDescent="0.25">
      <c r="A3736" s="189" t="s">
        <v>24456</v>
      </c>
      <c r="B3736" s="190" t="s">
        <v>5475</v>
      </c>
      <c r="C3736" s="190" t="s">
        <v>29797</v>
      </c>
      <c r="D3736" s="190" t="s">
        <v>29797</v>
      </c>
      <c r="E3736" s="190" t="s">
        <v>29797</v>
      </c>
      <c r="F3736" s="190" t="s">
        <v>29797</v>
      </c>
      <c r="G3736" s="190" t="s">
        <v>29797</v>
      </c>
      <c r="H3736" s="190" t="s">
        <v>29797</v>
      </c>
      <c r="I3736" s="190" t="s">
        <v>29797</v>
      </c>
      <c r="J3736" s="190" t="s">
        <v>29797</v>
      </c>
      <c r="K3736" s="190" t="s">
        <v>29797</v>
      </c>
      <c r="L3736" s="190" t="s">
        <v>2704</v>
      </c>
    </row>
    <row r="3737" spans="1:12" ht="15" x14ac:dyDescent="0.25">
      <c r="A3737" s="191" t="s">
        <v>13083</v>
      </c>
      <c r="B3737" s="192" t="s">
        <v>13084</v>
      </c>
      <c r="C3737" s="192" t="s">
        <v>29797</v>
      </c>
      <c r="D3737" s="192" t="s">
        <v>29797</v>
      </c>
      <c r="E3737" s="192" t="s">
        <v>29797</v>
      </c>
      <c r="F3737" s="192" t="s">
        <v>29797</v>
      </c>
      <c r="G3737" s="192" t="s">
        <v>29797</v>
      </c>
      <c r="H3737" s="192" t="s">
        <v>31376</v>
      </c>
      <c r="I3737" s="192" t="s">
        <v>5062</v>
      </c>
      <c r="J3737" s="192" t="s">
        <v>29821</v>
      </c>
      <c r="K3737" s="192" t="s">
        <v>5062</v>
      </c>
      <c r="L3737" s="192" t="s">
        <v>1447</v>
      </c>
    </row>
    <row r="3738" spans="1:12" ht="15" x14ac:dyDescent="0.25">
      <c r="A3738" s="189" t="s">
        <v>9009</v>
      </c>
      <c r="B3738" s="190" t="s">
        <v>5476</v>
      </c>
      <c r="C3738" s="190" t="s">
        <v>29797</v>
      </c>
      <c r="D3738" s="190" t="s">
        <v>29797</v>
      </c>
      <c r="E3738" s="190" t="s">
        <v>29797</v>
      </c>
      <c r="F3738" s="190" t="s">
        <v>29797</v>
      </c>
      <c r="G3738" s="190" t="s">
        <v>29797</v>
      </c>
      <c r="H3738" s="190" t="s">
        <v>32128</v>
      </c>
      <c r="I3738" s="190" t="s">
        <v>5078</v>
      </c>
      <c r="J3738" s="190" t="s">
        <v>29826</v>
      </c>
      <c r="K3738" s="190" t="s">
        <v>5078</v>
      </c>
      <c r="L3738" s="190" t="s">
        <v>1447</v>
      </c>
    </row>
    <row r="3739" spans="1:12" ht="15" x14ac:dyDescent="0.25">
      <c r="A3739" s="191" t="s">
        <v>9010</v>
      </c>
      <c r="B3739" s="192" t="s">
        <v>5477</v>
      </c>
      <c r="C3739" s="192" t="s">
        <v>29812</v>
      </c>
      <c r="D3739" s="192" t="s">
        <v>29824</v>
      </c>
      <c r="E3739" s="192" t="s">
        <v>29797</v>
      </c>
      <c r="F3739" s="192" t="s">
        <v>29804</v>
      </c>
      <c r="G3739" s="192" t="s">
        <v>29797</v>
      </c>
      <c r="H3739" s="192" t="s">
        <v>31434</v>
      </c>
      <c r="I3739" s="192" t="s">
        <v>31435</v>
      </c>
      <c r="J3739" s="192" t="s">
        <v>29821</v>
      </c>
      <c r="K3739" s="192" t="s">
        <v>5062</v>
      </c>
      <c r="L3739" s="192" t="s">
        <v>1447</v>
      </c>
    </row>
    <row r="3740" spans="1:12" ht="15" x14ac:dyDescent="0.25">
      <c r="A3740" s="189" t="s">
        <v>9011</v>
      </c>
      <c r="B3740" s="190" t="s">
        <v>5478</v>
      </c>
      <c r="C3740" s="190" t="s">
        <v>29797</v>
      </c>
      <c r="D3740" s="190" t="s">
        <v>29797</v>
      </c>
      <c r="E3740" s="190" t="s">
        <v>29797</v>
      </c>
      <c r="F3740" s="190" t="s">
        <v>29797</v>
      </c>
      <c r="G3740" s="190" t="s">
        <v>29797</v>
      </c>
      <c r="H3740" s="190" t="s">
        <v>29797</v>
      </c>
      <c r="I3740" s="190" t="s">
        <v>29797</v>
      </c>
      <c r="J3740" s="190" t="s">
        <v>29797</v>
      </c>
      <c r="K3740" s="190" t="s">
        <v>29797</v>
      </c>
      <c r="L3740" s="190" t="s">
        <v>1440</v>
      </c>
    </row>
    <row r="3741" spans="1:12" ht="15" x14ac:dyDescent="0.25">
      <c r="A3741" s="191" t="s">
        <v>9012</v>
      </c>
      <c r="B3741" s="192" t="s">
        <v>5479</v>
      </c>
      <c r="C3741" s="192" t="s">
        <v>29797</v>
      </c>
      <c r="D3741" s="192" t="s">
        <v>29797</v>
      </c>
      <c r="E3741" s="192" t="s">
        <v>29797</v>
      </c>
      <c r="F3741" s="192" t="s">
        <v>29797</v>
      </c>
      <c r="G3741" s="192" t="s">
        <v>29797</v>
      </c>
      <c r="H3741" s="192" t="s">
        <v>31326</v>
      </c>
      <c r="I3741" s="192" t="s">
        <v>31327</v>
      </c>
      <c r="J3741" s="192" t="s">
        <v>31325</v>
      </c>
      <c r="K3741" s="192" t="s">
        <v>5073</v>
      </c>
      <c r="L3741" s="192" t="s">
        <v>1447</v>
      </c>
    </row>
    <row r="3742" spans="1:12" ht="15" x14ac:dyDescent="0.25">
      <c r="A3742" s="189" t="s">
        <v>24457</v>
      </c>
      <c r="B3742" s="190" t="s">
        <v>19806</v>
      </c>
      <c r="C3742" s="190" t="s">
        <v>29797</v>
      </c>
      <c r="D3742" s="190" t="s">
        <v>29797</v>
      </c>
      <c r="E3742" s="190" t="s">
        <v>29797</v>
      </c>
      <c r="F3742" s="190" t="s">
        <v>29797</v>
      </c>
      <c r="G3742" s="190" t="s">
        <v>29797</v>
      </c>
      <c r="H3742" s="190" t="s">
        <v>29797</v>
      </c>
      <c r="I3742" s="190" t="s">
        <v>29797</v>
      </c>
      <c r="J3742" s="190" t="s">
        <v>29797</v>
      </c>
      <c r="K3742" s="190" t="s">
        <v>29797</v>
      </c>
      <c r="L3742" s="190" t="s">
        <v>1438</v>
      </c>
    </row>
    <row r="3743" spans="1:12" ht="15" x14ac:dyDescent="0.25">
      <c r="A3743" s="191" t="s">
        <v>15963</v>
      </c>
      <c r="B3743" s="192" t="s">
        <v>19807</v>
      </c>
      <c r="C3743" s="192" t="s">
        <v>29797</v>
      </c>
      <c r="D3743" s="192" t="s">
        <v>29797</v>
      </c>
      <c r="E3743" s="192" t="s">
        <v>29797</v>
      </c>
      <c r="F3743" s="192" t="s">
        <v>29797</v>
      </c>
      <c r="G3743" s="192" t="s">
        <v>29797</v>
      </c>
      <c r="H3743" s="192" t="s">
        <v>32361</v>
      </c>
      <c r="I3743" s="192" t="s">
        <v>32362</v>
      </c>
      <c r="J3743" s="192" t="s">
        <v>31325</v>
      </c>
      <c r="K3743" s="192" t="s">
        <v>5073</v>
      </c>
      <c r="L3743" s="192" t="s">
        <v>1447</v>
      </c>
    </row>
    <row r="3744" spans="1:12" ht="15" x14ac:dyDescent="0.25">
      <c r="A3744" s="189" t="s">
        <v>15964</v>
      </c>
      <c r="B3744" s="190" t="s">
        <v>19808</v>
      </c>
      <c r="C3744" s="190" t="s">
        <v>29797</v>
      </c>
      <c r="D3744" s="190" t="s">
        <v>29797</v>
      </c>
      <c r="E3744" s="190" t="s">
        <v>29797</v>
      </c>
      <c r="F3744" s="190" t="s">
        <v>29797</v>
      </c>
      <c r="G3744" s="190" t="s">
        <v>29797</v>
      </c>
      <c r="H3744" s="190" t="s">
        <v>29797</v>
      </c>
      <c r="I3744" s="190" t="s">
        <v>29797</v>
      </c>
      <c r="J3744" s="190" t="s">
        <v>29797</v>
      </c>
      <c r="K3744" s="190" t="s">
        <v>29797</v>
      </c>
      <c r="L3744" s="190" t="s">
        <v>29797</v>
      </c>
    </row>
    <row r="3745" spans="1:12" ht="15" x14ac:dyDescent="0.25">
      <c r="A3745" s="191" t="s">
        <v>24458</v>
      </c>
      <c r="B3745" s="192" t="s">
        <v>5480</v>
      </c>
      <c r="C3745" s="192" t="s">
        <v>29797</v>
      </c>
      <c r="D3745" s="192" t="s">
        <v>29797</v>
      </c>
      <c r="E3745" s="192" t="s">
        <v>29797</v>
      </c>
      <c r="F3745" s="192" t="s">
        <v>29797</v>
      </c>
      <c r="G3745" s="192" t="s">
        <v>29797</v>
      </c>
      <c r="H3745" s="192" t="s">
        <v>29797</v>
      </c>
      <c r="I3745" s="192" t="s">
        <v>29797</v>
      </c>
      <c r="J3745" s="192" t="s">
        <v>29797</v>
      </c>
      <c r="K3745" s="192" t="s">
        <v>29797</v>
      </c>
      <c r="L3745" s="192" t="s">
        <v>1468</v>
      </c>
    </row>
    <row r="3746" spans="1:12" ht="15" x14ac:dyDescent="0.25">
      <c r="A3746" s="189" t="s">
        <v>9013</v>
      </c>
      <c r="B3746" s="190" t="s">
        <v>5481</v>
      </c>
      <c r="C3746" s="190" t="s">
        <v>29797</v>
      </c>
      <c r="D3746" s="190" t="s">
        <v>29797</v>
      </c>
      <c r="E3746" s="190" t="s">
        <v>29797</v>
      </c>
      <c r="F3746" s="190" t="s">
        <v>29797</v>
      </c>
      <c r="G3746" s="190" t="s">
        <v>29797</v>
      </c>
      <c r="H3746" s="190" t="s">
        <v>32046</v>
      </c>
      <c r="I3746" s="190" t="s">
        <v>32047</v>
      </c>
      <c r="J3746" s="190" t="s">
        <v>29821</v>
      </c>
      <c r="K3746" s="190" t="s">
        <v>5062</v>
      </c>
      <c r="L3746" s="190" t="s">
        <v>1447</v>
      </c>
    </row>
    <row r="3747" spans="1:12" ht="15" x14ac:dyDescent="0.25">
      <c r="A3747" s="191" t="s">
        <v>24459</v>
      </c>
      <c r="B3747" s="192" t="s">
        <v>24460</v>
      </c>
      <c r="C3747" s="192" t="s">
        <v>29797</v>
      </c>
      <c r="D3747" s="192" t="s">
        <v>29797</v>
      </c>
      <c r="E3747" s="192" t="s">
        <v>29797</v>
      </c>
      <c r="F3747" s="192" t="s">
        <v>29797</v>
      </c>
      <c r="G3747" s="192" t="s">
        <v>29797</v>
      </c>
      <c r="H3747" s="192" t="s">
        <v>31460</v>
      </c>
      <c r="I3747" s="192" t="s">
        <v>29942</v>
      </c>
      <c r="J3747" s="192" t="s">
        <v>29821</v>
      </c>
      <c r="K3747" s="192" t="s">
        <v>5062</v>
      </c>
      <c r="L3747" s="192" t="s">
        <v>1447</v>
      </c>
    </row>
    <row r="3748" spans="1:12" ht="15" x14ac:dyDescent="0.25">
      <c r="A3748" s="189" t="s">
        <v>24461</v>
      </c>
      <c r="B3748" s="190" t="s">
        <v>19809</v>
      </c>
      <c r="C3748" s="190" t="s">
        <v>29797</v>
      </c>
      <c r="D3748" s="190" t="s">
        <v>29797</v>
      </c>
      <c r="E3748" s="190" t="s">
        <v>29797</v>
      </c>
      <c r="F3748" s="190" t="s">
        <v>29797</v>
      </c>
      <c r="G3748" s="190" t="s">
        <v>29797</v>
      </c>
      <c r="H3748" s="190" t="s">
        <v>29797</v>
      </c>
      <c r="I3748" s="190" t="s">
        <v>29797</v>
      </c>
      <c r="J3748" s="190" t="s">
        <v>29797</v>
      </c>
      <c r="K3748" s="190" t="s">
        <v>29797</v>
      </c>
      <c r="L3748" s="190" t="s">
        <v>1468</v>
      </c>
    </row>
    <row r="3749" spans="1:12" ht="15" x14ac:dyDescent="0.25">
      <c r="A3749" s="191" t="s">
        <v>24462</v>
      </c>
      <c r="B3749" s="192" t="s">
        <v>5482</v>
      </c>
      <c r="C3749" s="192" t="s">
        <v>29797</v>
      </c>
      <c r="D3749" s="192" t="s">
        <v>29797</v>
      </c>
      <c r="E3749" s="192" t="s">
        <v>29797</v>
      </c>
      <c r="F3749" s="192" t="s">
        <v>29797</v>
      </c>
      <c r="G3749" s="192" t="s">
        <v>29797</v>
      </c>
      <c r="H3749" s="192" t="s">
        <v>29797</v>
      </c>
      <c r="I3749" s="192" t="s">
        <v>29797</v>
      </c>
      <c r="J3749" s="192" t="s">
        <v>29797</v>
      </c>
      <c r="K3749" s="192" t="s">
        <v>29797</v>
      </c>
      <c r="L3749" s="192" t="s">
        <v>1465</v>
      </c>
    </row>
    <row r="3750" spans="1:12" ht="15" x14ac:dyDescent="0.25">
      <c r="A3750" s="189" t="s">
        <v>9014</v>
      </c>
      <c r="B3750" s="190" t="s">
        <v>5483</v>
      </c>
      <c r="C3750" s="190" t="s">
        <v>29797</v>
      </c>
      <c r="D3750" s="190" t="s">
        <v>29797</v>
      </c>
      <c r="E3750" s="190" t="s">
        <v>29797</v>
      </c>
      <c r="F3750" s="190" t="s">
        <v>29797</v>
      </c>
      <c r="G3750" s="190" t="s">
        <v>29797</v>
      </c>
      <c r="H3750" s="190" t="s">
        <v>29797</v>
      </c>
      <c r="I3750" s="190" t="s">
        <v>29797</v>
      </c>
      <c r="J3750" s="190" t="s">
        <v>29797</v>
      </c>
      <c r="K3750" s="190" t="s">
        <v>29797</v>
      </c>
      <c r="L3750" s="190" t="s">
        <v>1440</v>
      </c>
    </row>
    <row r="3751" spans="1:12" ht="15" x14ac:dyDescent="0.25">
      <c r="A3751" s="191" t="s">
        <v>9015</v>
      </c>
      <c r="B3751" s="192" t="s">
        <v>13085</v>
      </c>
      <c r="C3751" s="192" t="s">
        <v>29797</v>
      </c>
      <c r="D3751" s="192" t="s">
        <v>29797</v>
      </c>
      <c r="E3751" s="192" t="s">
        <v>29797</v>
      </c>
      <c r="F3751" s="192" t="s">
        <v>29797</v>
      </c>
      <c r="G3751" s="192" t="s">
        <v>29797</v>
      </c>
      <c r="H3751" s="192" t="s">
        <v>29797</v>
      </c>
      <c r="I3751" s="192" t="s">
        <v>29797</v>
      </c>
      <c r="J3751" s="192" t="s">
        <v>29797</v>
      </c>
      <c r="K3751" s="192" t="s">
        <v>29797</v>
      </c>
      <c r="L3751" s="192" t="s">
        <v>1440</v>
      </c>
    </row>
    <row r="3752" spans="1:12" ht="15" x14ac:dyDescent="0.25">
      <c r="A3752" s="189" t="s">
        <v>13086</v>
      </c>
      <c r="B3752" s="190" t="s">
        <v>13085</v>
      </c>
      <c r="C3752" s="190" t="s">
        <v>29797</v>
      </c>
      <c r="D3752" s="190" t="s">
        <v>29797</v>
      </c>
      <c r="E3752" s="190" t="s">
        <v>29797</v>
      </c>
      <c r="F3752" s="190" t="s">
        <v>29797</v>
      </c>
      <c r="G3752" s="190" t="s">
        <v>29797</v>
      </c>
      <c r="H3752" s="190" t="s">
        <v>29797</v>
      </c>
      <c r="I3752" s="190" t="s">
        <v>29797</v>
      </c>
      <c r="J3752" s="190" t="s">
        <v>29826</v>
      </c>
      <c r="K3752" s="190" t="s">
        <v>5078</v>
      </c>
      <c r="L3752" s="190" t="s">
        <v>1447</v>
      </c>
    </row>
    <row r="3753" spans="1:12" ht="15" x14ac:dyDescent="0.25">
      <c r="A3753" s="191" t="s">
        <v>13087</v>
      </c>
      <c r="B3753" s="192" t="s">
        <v>13088</v>
      </c>
      <c r="C3753" s="192" t="s">
        <v>29797</v>
      </c>
      <c r="D3753" s="192" t="s">
        <v>29797</v>
      </c>
      <c r="E3753" s="192" t="s">
        <v>29797</v>
      </c>
      <c r="F3753" s="192" t="s">
        <v>29797</v>
      </c>
      <c r="G3753" s="192" t="s">
        <v>29797</v>
      </c>
      <c r="H3753" s="192" t="s">
        <v>29797</v>
      </c>
      <c r="I3753" s="192" t="s">
        <v>29797</v>
      </c>
      <c r="J3753" s="192" t="s">
        <v>29826</v>
      </c>
      <c r="K3753" s="192" t="s">
        <v>5078</v>
      </c>
      <c r="L3753" s="192" t="s">
        <v>1447</v>
      </c>
    </row>
    <row r="3754" spans="1:12" ht="15" x14ac:dyDescent="0.25">
      <c r="A3754" s="189" t="s">
        <v>13089</v>
      </c>
      <c r="B3754" s="190" t="s">
        <v>13090</v>
      </c>
      <c r="C3754" s="190" t="s">
        <v>29797</v>
      </c>
      <c r="D3754" s="190" t="s">
        <v>29797</v>
      </c>
      <c r="E3754" s="190" t="s">
        <v>29797</v>
      </c>
      <c r="F3754" s="190" t="s">
        <v>29797</v>
      </c>
      <c r="G3754" s="190" t="s">
        <v>29797</v>
      </c>
      <c r="H3754" s="190" t="s">
        <v>31580</v>
      </c>
      <c r="I3754" s="190" t="s">
        <v>31581</v>
      </c>
      <c r="J3754" s="190" t="s">
        <v>29821</v>
      </c>
      <c r="K3754" s="190" t="s">
        <v>5062</v>
      </c>
      <c r="L3754" s="190" t="s">
        <v>1447</v>
      </c>
    </row>
    <row r="3755" spans="1:12" ht="15" x14ac:dyDescent="0.25">
      <c r="A3755" s="191" t="s">
        <v>9016</v>
      </c>
      <c r="B3755" s="192" t="s">
        <v>5484</v>
      </c>
      <c r="C3755" s="192" t="s">
        <v>29797</v>
      </c>
      <c r="D3755" s="192" t="s">
        <v>29797</v>
      </c>
      <c r="E3755" s="192" t="s">
        <v>29797</v>
      </c>
      <c r="F3755" s="192" t="s">
        <v>29797</v>
      </c>
      <c r="G3755" s="192" t="s">
        <v>29797</v>
      </c>
      <c r="H3755" s="192" t="s">
        <v>29797</v>
      </c>
      <c r="I3755" s="192" t="s">
        <v>29797</v>
      </c>
      <c r="J3755" s="192" t="s">
        <v>29797</v>
      </c>
      <c r="K3755" s="192" t="s">
        <v>29797</v>
      </c>
      <c r="L3755" s="192" t="s">
        <v>1440</v>
      </c>
    </row>
    <row r="3756" spans="1:12" ht="15" x14ac:dyDescent="0.25">
      <c r="A3756" s="189" t="s">
        <v>24463</v>
      </c>
      <c r="B3756" s="190" t="s">
        <v>24464</v>
      </c>
      <c r="C3756" s="190" t="s">
        <v>29797</v>
      </c>
      <c r="D3756" s="190" t="s">
        <v>29797</v>
      </c>
      <c r="E3756" s="190" t="s">
        <v>29797</v>
      </c>
      <c r="F3756" s="190" t="s">
        <v>29797</v>
      </c>
      <c r="G3756" s="190" t="s">
        <v>29797</v>
      </c>
      <c r="H3756" s="190" t="s">
        <v>29797</v>
      </c>
      <c r="I3756" s="190" t="s">
        <v>29797</v>
      </c>
      <c r="J3756" s="190" t="s">
        <v>29797</v>
      </c>
      <c r="K3756" s="190" t="s">
        <v>29797</v>
      </c>
      <c r="L3756" s="190" t="s">
        <v>1444</v>
      </c>
    </row>
    <row r="3757" spans="1:12" ht="15" x14ac:dyDescent="0.25">
      <c r="A3757" s="191" t="s">
        <v>15965</v>
      </c>
      <c r="B3757" s="192" t="s">
        <v>19810</v>
      </c>
      <c r="C3757" s="192" t="s">
        <v>29797</v>
      </c>
      <c r="D3757" s="192" t="s">
        <v>29797</v>
      </c>
      <c r="E3757" s="192" t="s">
        <v>29797</v>
      </c>
      <c r="F3757" s="192" t="s">
        <v>29797</v>
      </c>
      <c r="G3757" s="192" t="s">
        <v>29797</v>
      </c>
      <c r="H3757" s="192" t="s">
        <v>29797</v>
      </c>
      <c r="I3757" s="192" t="s">
        <v>29797</v>
      </c>
      <c r="J3757" s="192" t="s">
        <v>29797</v>
      </c>
      <c r="K3757" s="192" t="s">
        <v>29797</v>
      </c>
      <c r="L3757" s="192" t="s">
        <v>1440</v>
      </c>
    </row>
    <row r="3758" spans="1:12" ht="15" x14ac:dyDescent="0.25">
      <c r="A3758" s="189" t="s">
        <v>15966</v>
      </c>
      <c r="B3758" s="190" t="s">
        <v>19811</v>
      </c>
      <c r="C3758" s="190" t="s">
        <v>29797</v>
      </c>
      <c r="D3758" s="190" t="s">
        <v>29797</v>
      </c>
      <c r="E3758" s="190" t="s">
        <v>29797</v>
      </c>
      <c r="F3758" s="190" t="s">
        <v>29797</v>
      </c>
      <c r="G3758" s="190" t="s">
        <v>29797</v>
      </c>
      <c r="H3758" s="190" t="s">
        <v>29797</v>
      </c>
      <c r="I3758" s="190" t="s">
        <v>29797</v>
      </c>
      <c r="J3758" s="190" t="s">
        <v>29797</v>
      </c>
      <c r="K3758" s="190" t="s">
        <v>29797</v>
      </c>
      <c r="L3758" s="190" t="s">
        <v>29797</v>
      </c>
    </row>
    <row r="3759" spans="1:12" ht="15" x14ac:dyDescent="0.25">
      <c r="A3759" s="191" t="s">
        <v>24465</v>
      </c>
      <c r="B3759" s="192" t="s">
        <v>24466</v>
      </c>
      <c r="C3759" s="192" t="s">
        <v>29797</v>
      </c>
      <c r="D3759" s="192" t="s">
        <v>29797</v>
      </c>
      <c r="E3759" s="192" t="s">
        <v>29797</v>
      </c>
      <c r="F3759" s="192" t="s">
        <v>29797</v>
      </c>
      <c r="G3759" s="192" t="s">
        <v>29797</v>
      </c>
      <c r="H3759" s="192" t="s">
        <v>32363</v>
      </c>
      <c r="I3759" s="192" t="s">
        <v>32364</v>
      </c>
      <c r="J3759" s="192" t="s">
        <v>29826</v>
      </c>
      <c r="K3759" s="192" t="s">
        <v>5078</v>
      </c>
      <c r="L3759" s="192" t="s">
        <v>1447</v>
      </c>
    </row>
    <row r="3760" spans="1:12" ht="15" x14ac:dyDescent="0.25">
      <c r="A3760" s="189" t="s">
        <v>24467</v>
      </c>
      <c r="B3760" s="190" t="s">
        <v>19812</v>
      </c>
      <c r="C3760" s="190" t="s">
        <v>29797</v>
      </c>
      <c r="D3760" s="190" t="s">
        <v>29797</v>
      </c>
      <c r="E3760" s="190" t="s">
        <v>29797</v>
      </c>
      <c r="F3760" s="190" t="s">
        <v>29797</v>
      </c>
      <c r="G3760" s="190" t="s">
        <v>29797</v>
      </c>
      <c r="H3760" s="190" t="s">
        <v>29797</v>
      </c>
      <c r="I3760" s="190" t="s">
        <v>29797</v>
      </c>
      <c r="J3760" s="190" t="s">
        <v>29797</v>
      </c>
      <c r="K3760" s="190" t="s">
        <v>29797</v>
      </c>
      <c r="L3760" s="190" t="s">
        <v>1463</v>
      </c>
    </row>
    <row r="3761" spans="1:12" ht="15" x14ac:dyDescent="0.25">
      <c r="A3761" s="191" t="s">
        <v>13091</v>
      </c>
      <c r="B3761" s="192" t="s">
        <v>13092</v>
      </c>
      <c r="C3761" s="192" t="s">
        <v>29797</v>
      </c>
      <c r="D3761" s="192" t="s">
        <v>29797</v>
      </c>
      <c r="E3761" s="192" t="s">
        <v>29797</v>
      </c>
      <c r="F3761" s="192" t="s">
        <v>29797</v>
      </c>
      <c r="G3761" s="192" t="s">
        <v>29797</v>
      </c>
      <c r="H3761" s="192" t="s">
        <v>31455</v>
      </c>
      <c r="I3761" s="192" t="s">
        <v>30567</v>
      </c>
      <c r="J3761" s="192" t="s">
        <v>29821</v>
      </c>
      <c r="K3761" s="192" t="s">
        <v>5062</v>
      </c>
      <c r="L3761" s="192" t="s">
        <v>1447</v>
      </c>
    </row>
    <row r="3762" spans="1:12" ht="15" x14ac:dyDescent="0.25">
      <c r="A3762" s="189" t="s">
        <v>15967</v>
      </c>
      <c r="B3762" s="190" t="s">
        <v>24468</v>
      </c>
      <c r="C3762" s="190" t="s">
        <v>29797</v>
      </c>
      <c r="D3762" s="190" t="s">
        <v>29797</v>
      </c>
      <c r="E3762" s="190" t="s">
        <v>29797</v>
      </c>
      <c r="F3762" s="190" t="s">
        <v>29797</v>
      </c>
      <c r="G3762" s="190" t="s">
        <v>29797</v>
      </c>
      <c r="H3762" s="190" t="s">
        <v>31390</v>
      </c>
      <c r="I3762" s="190" t="s">
        <v>14423</v>
      </c>
      <c r="J3762" s="190" t="s">
        <v>29821</v>
      </c>
      <c r="K3762" s="190" t="s">
        <v>5062</v>
      </c>
      <c r="L3762" s="190" t="s">
        <v>1447</v>
      </c>
    </row>
    <row r="3763" spans="1:12" ht="15" x14ac:dyDescent="0.25">
      <c r="A3763" s="191" t="s">
        <v>13093</v>
      </c>
      <c r="B3763" s="192" t="s">
        <v>4634</v>
      </c>
      <c r="C3763" s="192" t="s">
        <v>29797</v>
      </c>
      <c r="D3763" s="192" t="s">
        <v>29797</v>
      </c>
      <c r="E3763" s="192" t="s">
        <v>29797</v>
      </c>
      <c r="F3763" s="192" t="s">
        <v>29797</v>
      </c>
      <c r="G3763" s="192" t="s">
        <v>29797</v>
      </c>
      <c r="H3763" s="192" t="s">
        <v>32365</v>
      </c>
      <c r="I3763" s="192" t="s">
        <v>1399</v>
      </c>
      <c r="J3763" s="192" t="s">
        <v>29821</v>
      </c>
      <c r="K3763" s="192" t="s">
        <v>5062</v>
      </c>
      <c r="L3763" s="192" t="s">
        <v>1447</v>
      </c>
    </row>
    <row r="3764" spans="1:12" ht="15" x14ac:dyDescent="0.25">
      <c r="A3764" s="189" t="s">
        <v>24469</v>
      </c>
      <c r="B3764" s="190" t="s">
        <v>5485</v>
      </c>
      <c r="C3764" s="190" t="s">
        <v>29797</v>
      </c>
      <c r="D3764" s="190" t="s">
        <v>29797</v>
      </c>
      <c r="E3764" s="190" t="s">
        <v>29797</v>
      </c>
      <c r="F3764" s="190" t="s">
        <v>29797</v>
      </c>
      <c r="G3764" s="190" t="s">
        <v>29797</v>
      </c>
      <c r="H3764" s="190" t="s">
        <v>29797</v>
      </c>
      <c r="I3764" s="190" t="s">
        <v>29797</v>
      </c>
      <c r="J3764" s="190" t="s">
        <v>29797</v>
      </c>
      <c r="K3764" s="190" t="s">
        <v>29797</v>
      </c>
      <c r="L3764" s="190" t="s">
        <v>1441</v>
      </c>
    </row>
    <row r="3765" spans="1:12" ht="15" x14ac:dyDescent="0.25">
      <c r="A3765" s="191" t="s">
        <v>9017</v>
      </c>
      <c r="B3765" s="192" t="s">
        <v>5486</v>
      </c>
      <c r="C3765" s="192" t="s">
        <v>29797</v>
      </c>
      <c r="D3765" s="192" t="s">
        <v>29797</v>
      </c>
      <c r="E3765" s="192" t="s">
        <v>29797</v>
      </c>
      <c r="F3765" s="192" t="s">
        <v>29797</v>
      </c>
      <c r="G3765" s="192" t="s">
        <v>29797</v>
      </c>
      <c r="H3765" s="192" t="s">
        <v>31326</v>
      </c>
      <c r="I3765" s="192" t="s">
        <v>31327</v>
      </c>
      <c r="J3765" s="192" t="s">
        <v>31325</v>
      </c>
      <c r="K3765" s="192" t="s">
        <v>5073</v>
      </c>
      <c r="L3765" s="192" t="s">
        <v>1447</v>
      </c>
    </row>
    <row r="3766" spans="1:12" ht="15" x14ac:dyDescent="0.25">
      <c r="A3766" s="189" t="s">
        <v>9018</v>
      </c>
      <c r="B3766" s="190" t="s">
        <v>5487</v>
      </c>
      <c r="C3766" s="190" t="s">
        <v>29812</v>
      </c>
      <c r="D3766" s="190" t="s">
        <v>29797</v>
      </c>
      <c r="E3766" s="190" t="s">
        <v>30265</v>
      </c>
      <c r="F3766" s="190" t="s">
        <v>29797</v>
      </c>
      <c r="G3766" s="190" t="s">
        <v>29797</v>
      </c>
      <c r="H3766" s="190" t="s">
        <v>31372</v>
      </c>
      <c r="I3766" s="190" t="s">
        <v>5062</v>
      </c>
      <c r="J3766" s="190" t="s">
        <v>29821</v>
      </c>
      <c r="K3766" s="190" t="s">
        <v>5062</v>
      </c>
      <c r="L3766" s="190" t="s">
        <v>1447</v>
      </c>
    </row>
    <row r="3767" spans="1:12" ht="15" x14ac:dyDescent="0.25">
      <c r="A3767" s="191" t="s">
        <v>15968</v>
      </c>
      <c r="B3767" s="192" t="s">
        <v>19813</v>
      </c>
      <c r="C3767" s="192" t="s">
        <v>29797</v>
      </c>
      <c r="D3767" s="192" t="s">
        <v>29797</v>
      </c>
      <c r="E3767" s="192" t="s">
        <v>29797</v>
      </c>
      <c r="F3767" s="192" t="s">
        <v>29797</v>
      </c>
      <c r="G3767" s="192" t="s">
        <v>29797</v>
      </c>
      <c r="H3767" s="192" t="s">
        <v>31384</v>
      </c>
      <c r="I3767" s="192" t="s">
        <v>31385</v>
      </c>
      <c r="J3767" s="192" t="s">
        <v>31325</v>
      </c>
      <c r="K3767" s="192" t="s">
        <v>5073</v>
      </c>
      <c r="L3767" s="192" t="s">
        <v>1447</v>
      </c>
    </row>
    <row r="3768" spans="1:12" ht="15" x14ac:dyDescent="0.25">
      <c r="A3768" s="189" t="s">
        <v>15969</v>
      </c>
      <c r="B3768" s="190" t="s">
        <v>19814</v>
      </c>
      <c r="C3768" s="190" t="s">
        <v>29797</v>
      </c>
      <c r="D3768" s="190" t="s">
        <v>29797</v>
      </c>
      <c r="E3768" s="190" t="s">
        <v>29797</v>
      </c>
      <c r="F3768" s="190" t="s">
        <v>29797</v>
      </c>
      <c r="G3768" s="190" t="s">
        <v>29797</v>
      </c>
      <c r="H3768" s="190" t="s">
        <v>29797</v>
      </c>
      <c r="I3768" s="190" t="s">
        <v>29797</v>
      </c>
      <c r="J3768" s="190" t="s">
        <v>29797</v>
      </c>
      <c r="K3768" s="190" t="s">
        <v>29797</v>
      </c>
      <c r="L3768" s="190" t="s">
        <v>29797</v>
      </c>
    </row>
    <row r="3769" spans="1:12" ht="15" x14ac:dyDescent="0.25">
      <c r="A3769" s="191" t="s">
        <v>9019</v>
      </c>
      <c r="B3769" s="192" t="s">
        <v>5488</v>
      </c>
      <c r="C3769" s="192" t="s">
        <v>29797</v>
      </c>
      <c r="D3769" s="192" t="s">
        <v>29797</v>
      </c>
      <c r="E3769" s="192" t="s">
        <v>29797</v>
      </c>
      <c r="F3769" s="192" t="s">
        <v>29797</v>
      </c>
      <c r="G3769" s="192" t="s">
        <v>29797</v>
      </c>
      <c r="H3769" s="192" t="s">
        <v>31337</v>
      </c>
      <c r="I3769" s="192" t="s">
        <v>31338</v>
      </c>
      <c r="J3769" s="192" t="s">
        <v>29821</v>
      </c>
      <c r="K3769" s="192" t="s">
        <v>5062</v>
      </c>
      <c r="L3769" s="192" t="s">
        <v>1447</v>
      </c>
    </row>
    <row r="3770" spans="1:12" ht="15" x14ac:dyDescent="0.25">
      <c r="A3770" s="189" t="s">
        <v>4635</v>
      </c>
      <c r="B3770" s="190" t="s">
        <v>4636</v>
      </c>
      <c r="C3770" s="190" t="s">
        <v>29797</v>
      </c>
      <c r="D3770" s="190" t="s">
        <v>29797</v>
      </c>
      <c r="E3770" s="190" t="s">
        <v>29797</v>
      </c>
      <c r="F3770" s="190" t="s">
        <v>29797</v>
      </c>
      <c r="G3770" s="190" t="s">
        <v>29797</v>
      </c>
      <c r="H3770" s="190" t="s">
        <v>31550</v>
      </c>
      <c r="I3770" s="190" t="s">
        <v>31551</v>
      </c>
      <c r="J3770" s="190" t="s">
        <v>29821</v>
      </c>
      <c r="K3770" s="190" t="s">
        <v>5062</v>
      </c>
      <c r="L3770" s="190" t="s">
        <v>1447</v>
      </c>
    </row>
    <row r="3771" spans="1:12" ht="15" x14ac:dyDescent="0.25">
      <c r="A3771" s="191" t="s">
        <v>9020</v>
      </c>
      <c r="B3771" s="192" t="s">
        <v>5489</v>
      </c>
      <c r="C3771" s="192" t="s">
        <v>29797</v>
      </c>
      <c r="D3771" s="192" t="s">
        <v>29797</v>
      </c>
      <c r="E3771" s="192" t="s">
        <v>29797</v>
      </c>
      <c r="F3771" s="192" t="s">
        <v>29797</v>
      </c>
      <c r="G3771" s="192" t="s">
        <v>29797</v>
      </c>
      <c r="H3771" s="192" t="s">
        <v>31331</v>
      </c>
      <c r="I3771" s="192" t="s">
        <v>31332</v>
      </c>
      <c r="J3771" s="192" t="s">
        <v>29821</v>
      </c>
      <c r="K3771" s="192" t="s">
        <v>5062</v>
      </c>
      <c r="L3771" s="192" t="s">
        <v>1447</v>
      </c>
    </row>
    <row r="3772" spans="1:12" ht="15" x14ac:dyDescent="0.25">
      <c r="A3772" s="189" t="s">
        <v>4637</v>
      </c>
      <c r="B3772" s="190" t="s">
        <v>4638</v>
      </c>
      <c r="C3772" s="190" t="s">
        <v>29797</v>
      </c>
      <c r="D3772" s="190" t="s">
        <v>29797</v>
      </c>
      <c r="E3772" s="190" t="s">
        <v>29797</v>
      </c>
      <c r="F3772" s="190" t="s">
        <v>29797</v>
      </c>
      <c r="G3772" s="190" t="s">
        <v>29797</v>
      </c>
      <c r="H3772" s="190" t="s">
        <v>29797</v>
      </c>
      <c r="I3772" s="190" t="s">
        <v>29797</v>
      </c>
      <c r="J3772" s="190" t="s">
        <v>29797</v>
      </c>
      <c r="K3772" s="190" t="s">
        <v>29797</v>
      </c>
      <c r="L3772" s="190" t="s">
        <v>29797</v>
      </c>
    </row>
    <row r="3773" spans="1:12" ht="15" x14ac:dyDescent="0.25">
      <c r="A3773" s="191" t="s">
        <v>24470</v>
      </c>
      <c r="B3773" s="192" t="s">
        <v>5490</v>
      </c>
      <c r="C3773" s="192" t="s">
        <v>29797</v>
      </c>
      <c r="D3773" s="192" t="s">
        <v>29797</v>
      </c>
      <c r="E3773" s="192" t="s">
        <v>29797</v>
      </c>
      <c r="F3773" s="192" t="s">
        <v>29797</v>
      </c>
      <c r="G3773" s="192" t="s">
        <v>29797</v>
      </c>
      <c r="H3773" s="192" t="s">
        <v>29797</v>
      </c>
      <c r="I3773" s="192" t="s">
        <v>29797</v>
      </c>
      <c r="J3773" s="192" t="s">
        <v>29797</v>
      </c>
      <c r="K3773" s="192" t="s">
        <v>29797</v>
      </c>
      <c r="L3773" s="192" t="s">
        <v>1468</v>
      </c>
    </row>
    <row r="3774" spans="1:12" ht="15" x14ac:dyDescent="0.25">
      <c r="A3774" s="189" t="s">
        <v>9021</v>
      </c>
      <c r="B3774" s="190" t="s">
        <v>5491</v>
      </c>
      <c r="C3774" s="190" t="s">
        <v>29797</v>
      </c>
      <c r="D3774" s="190" t="s">
        <v>29797</v>
      </c>
      <c r="E3774" s="190" t="s">
        <v>29797</v>
      </c>
      <c r="F3774" s="190" t="s">
        <v>29797</v>
      </c>
      <c r="G3774" s="190" t="s">
        <v>29797</v>
      </c>
      <c r="H3774" s="190" t="s">
        <v>31434</v>
      </c>
      <c r="I3774" s="190" t="s">
        <v>31435</v>
      </c>
      <c r="J3774" s="190" t="s">
        <v>29821</v>
      </c>
      <c r="K3774" s="190" t="s">
        <v>5062</v>
      </c>
      <c r="L3774" s="190" t="s">
        <v>1447</v>
      </c>
    </row>
    <row r="3775" spans="1:12" ht="15" x14ac:dyDescent="0.25">
      <c r="A3775" s="191" t="s">
        <v>24471</v>
      </c>
      <c r="B3775" s="192" t="s">
        <v>19815</v>
      </c>
      <c r="C3775" s="192" t="s">
        <v>29797</v>
      </c>
      <c r="D3775" s="192" t="s">
        <v>29797</v>
      </c>
      <c r="E3775" s="192" t="s">
        <v>29797</v>
      </c>
      <c r="F3775" s="192" t="s">
        <v>29797</v>
      </c>
      <c r="G3775" s="192" t="s">
        <v>29797</v>
      </c>
      <c r="H3775" s="192" t="s">
        <v>29797</v>
      </c>
      <c r="I3775" s="192" t="s">
        <v>29797</v>
      </c>
      <c r="J3775" s="192" t="s">
        <v>29797</v>
      </c>
      <c r="K3775" s="192" t="s">
        <v>29797</v>
      </c>
      <c r="L3775" s="192" t="s">
        <v>1468</v>
      </c>
    </row>
    <row r="3776" spans="1:12" ht="15" x14ac:dyDescent="0.25">
      <c r="A3776" s="189" t="s">
        <v>15970</v>
      </c>
      <c r="B3776" s="190" t="s">
        <v>19816</v>
      </c>
      <c r="C3776" s="190" t="s">
        <v>29797</v>
      </c>
      <c r="D3776" s="190" t="s">
        <v>29797</v>
      </c>
      <c r="E3776" s="190" t="s">
        <v>29797</v>
      </c>
      <c r="F3776" s="190" t="s">
        <v>29797</v>
      </c>
      <c r="G3776" s="190" t="s">
        <v>29797</v>
      </c>
      <c r="H3776" s="190" t="s">
        <v>29797</v>
      </c>
      <c r="I3776" s="190" t="s">
        <v>29797</v>
      </c>
      <c r="J3776" s="190" t="s">
        <v>29797</v>
      </c>
      <c r="K3776" s="190" t="s">
        <v>29797</v>
      </c>
      <c r="L3776" s="190" t="s">
        <v>29797</v>
      </c>
    </row>
    <row r="3777" spans="1:12" ht="15" x14ac:dyDescent="0.25">
      <c r="A3777" s="191" t="s">
        <v>4639</v>
      </c>
      <c r="B3777" s="192" t="s">
        <v>4640</v>
      </c>
      <c r="C3777" s="192" t="s">
        <v>29797</v>
      </c>
      <c r="D3777" s="192" t="s">
        <v>29797</v>
      </c>
      <c r="E3777" s="192" t="s">
        <v>29797</v>
      </c>
      <c r="F3777" s="192" t="s">
        <v>29797</v>
      </c>
      <c r="G3777" s="192" t="s">
        <v>29797</v>
      </c>
      <c r="H3777" s="192" t="s">
        <v>31340</v>
      </c>
      <c r="I3777" s="192" t="s">
        <v>1380</v>
      </c>
      <c r="J3777" s="192" t="s">
        <v>29821</v>
      </c>
      <c r="K3777" s="192" t="s">
        <v>5062</v>
      </c>
      <c r="L3777" s="192" t="s">
        <v>1447</v>
      </c>
    </row>
    <row r="3778" spans="1:12" ht="15" x14ac:dyDescent="0.25">
      <c r="A3778" s="189" t="s">
        <v>4641</v>
      </c>
      <c r="B3778" s="190" t="s">
        <v>4642</v>
      </c>
      <c r="C3778" s="190" t="s">
        <v>29797</v>
      </c>
      <c r="D3778" s="190" t="s">
        <v>29797</v>
      </c>
      <c r="E3778" s="190" t="s">
        <v>29797</v>
      </c>
      <c r="F3778" s="190" t="s">
        <v>29797</v>
      </c>
      <c r="G3778" s="190" t="s">
        <v>29797</v>
      </c>
      <c r="H3778" s="190" t="s">
        <v>31400</v>
      </c>
      <c r="I3778" s="190" t="s">
        <v>31401</v>
      </c>
      <c r="J3778" s="190" t="s">
        <v>29821</v>
      </c>
      <c r="K3778" s="190" t="s">
        <v>5062</v>
      </c>
      <c r="L3778" s="190" t="s">
        <v>1447</v>
      </c>
    </row>
    <row r="3779" spans="1:12" ht="15" x14ac:dyDescent="0.25">
      <c r="A3779" s="191" t="s">
        <v>24472</v>
      </c>
      <c r="B3779" s="192" t="s">
        <v>24473</v>
      </c>
      <c r="C3779" s="192" t="s">
        <v>29797</v>
      </c>
      <c r="D3779" s="192" t="s">
        <v>29797</v>
      </c>
      <c r="E3779" s="192" t="s">
        <v>29797</v>
      </c>
      <c r="F3779" s="192" t="s">
        <v>29797</v>
      </c>
      <c r="G3779" s="192" t="s">
        <v>29797</v>
      </c>
      <c r="H3779" s="192" t="s">
        <v>29797</v>
      </c>
      <c r="I3779" s="192" t="s">
        <v>29797</v>
      </c>
      <c r="J3779" s="192" t="s">
        <v>31325</v>
      </c>
      <c r="K3779" s="192" t="s">
        <v>5073</v>
      </c>
      <c r="L3779" s="192" t="s">
        <v>1447</v>
      </c>
    </row>
    <row r="3780" spans="1:12" ht="15" x14ac:dyDescent="0.25">
      <c r="A3780" s="189" t="s">
        <v>24474</v>
      </c>
      <c r="B3780" s="190" t="s">
        <v>24475</v>
      </c>
      <c r="C3780" s="190" t="s">
        <v>29797</v>
      </c>
      <c r="D3780" s="190" t="s">
        <v>29797</v>
      </c>
      <c r="E3780" s="190" t="s">
        <v>29797</v>
      </c>
      <c r="F3780" s="190" t="s">
        <v>29797</v>
      </c>
      <c r="G3780" s="190" t="s">
        <v>29797</v>
      </c>
      <c r="H3780" s="190" t="s">
        <v>31310</v>
      </c>
      <c r="I3780" s="190" t="s">
        <v>31311</v>
      </c>
      <c r="J3780" s="190" t="s">
        <v>29821</v>
      </c>
      <c r="K3780" s="190" t="s">
        <v>5062</v>
      </c>
      <c r="L3780" s="190" t="s">
        <v>1447</v>
      </c>
    </row>
    <row r="3781" spans="1:12" ht="15" x14ac:dyDescent="0.25">
      <c r="A3781" s="191" t="s">
        <v>14469</v>
      </c>
      <c r="B3781" s="192" t="s">
        <v>14470</v>
      </c>
      <c r="C3781" s="192" t="s">
        <v>29797</v>
      </c>
      <c r="D3781" s="192" t="s">
        <v>29797</v>
      </c>
      <c r="E3781" s="192" t="s">
        <v>29797</v>
      </c>
      <c r="F3781" s="192" t="s">
        <v>29797</v>
      </c>
      <c r="G3781" s="192" t="s">
        <v>29797</v>
      </c>
      <c r="H3781" s="192" t="s">
        <v>29797</v>
      </c>
      <c r="I3781" s="192" t="s">
        <v>29797</v>
      </c>
      <c r="J3781" s="192" t="s">
        <v>29797</v>
      </c>
      <c r="K3781" s="192" t="s">
        <v>29797</v>
      </c>
      <c r="L3781" s="192" t="s">
        <v>29797</v>
      </c>
    </row>
    <row r="3782" spans="1:12" ht="15" x14ac:dyDescent="0.25">
      <c r="A3782" s="189" t="s">
        <v>24476</v>
      </c>
      <c r="B3782" s="190" t="s">
        <v>5492</v>
      </c>
      <c r="C3782" s="190" t="s">
        <v>29797</v>
      </c>
      <c r="D3782" s="190" t="s">
        <v>29797</v>
      </c>
      <c r="E3782" s="190" t="s">
        <v>29797</v>
      </c>
      <c r="F3782" s="190" t="s">
        <v>29797</v>
      </c>
      <c r="G3782" s="190" t="s">
        <v>29797</v>
      </c>
      <c r="H3782" s="190" t="s">
        <v>29797</v>
      </c>
      <c r="I3782" s="190" t="s">
        <v>29797</v>
      </c>
      <c r="J3782" s="190" t="s">
        <v>29797</v>
      </c>
      <c r="K3782" s="190" t="s">
        <v>29797</v>
      </c>
      <c r="L3782" s="190" t="s">
        <v>1467</v>
      </c>
    </row>
    <row r="3783" spans="1:12" ht="15" x14ac:dyDescent="0.25">
      <c r="A3783" s="191" t="s">
        <v>15971</v>
      </c>
      <c r="B3783" s="192" t="s">
        <v>19817</v>
      </c>
      <c r="C3783" s="192" t="s">
        <v>29797</v>
      </c>
      <c r="D3783" s="192" t="s">
        <v>29797</v>
      </c>
      <c r="E3783" s="192" t="s">
        <v>29797</v>
      </c>
      <c r="F3783" s="192" t="s">
        <v>29797</v>
      </c>
      <c r="G3783" s="192" t="s">
        <v>29797</v>
      </c>
      <c r="H3783" s="192" t="s">
        <v>29797</v>
      </c>
      <c r="I3783" s="192" t="s">
        <v>29797</v>
      </c>
      <c r="J3783" s="192" t="s">
        <v>29797</v>
      </c>
      <c r="K3783" s="192" t="s">
        <v>29797</v>
      </c>
      <c r="L3783" s="192" t="s">
        <v>29797</v>
      </c>
    </row>
    <row r="3784" spans="1:12" ht="15" x14ac:dyDescent="0.25">
      <c r="A3784" s="189" t="s">
        <v>9022</v>
      </c>
      <c r="B3784" s="190" t="s">
        <v>5493</v>
      </c>
      <c r="C3784" s="190" t="s">
        <v>29797</v>
      </c>
      <c r="D3784" s="190" t="s">
        <v>29797</v>
      </c>
      <c r="E3784" s="190" t="s">
        <v>29797</v>
      </c>
      <c r="F3784" s="190" t="s">
        <v>29797</v>
      </c>
      <c r="G3784" s="190" t="s">
        <v>29797</v>
      </c>
      <c r="H3784" s="190" t="s">
        <v>32127</v>
      </c>
      <c r="I3784" s="190" t="s">
        <v>31322</v>
      </c>
      <c r="J3784" s="190" t="s">
        <v>29826</v>
      </c>
      <c r="K3784" s="190" t="s">
        <v>5078</v>
      </c>
      <c r="L3784" s="190" t="s">
        <v>1447</v>
      </c>
    </row>
    <row r="3785" spans="1:12" ht="15" x14ac:dyDescent="0.25">
      <c r="A3785" s="191" t="s">
        <v>24477</v>
      </c>
      <c r="B3785" s="192" t="s">
        <v>24478</v>
      </c>
      <c r="C3785" s="192" t="s">
        <v>29812</v>
      </c>
      <c r="D3785" s="192" t="s">
        <v>29812</v>
      </c>
      <c r="E3785" s="192" t="s">
        <v>30266</v>
      </c>
      <c r="F3785" s="192" t="s">
        <v>29797</v>
      </c>
      <c r="G3785" s="192" t="s">
        <v>29797</v>
      </c>
      <c r="H3785" s="192" t="s">
        <v>31505</v>
      </c>
      <c r="I3785" s="192" t="s">
        <v>31506</v>
      </c>
      <c r="J3785" s="192" t="s">
        <v>29821</v>
      </c>
      <c r="K3785" s="192" t="s">
        <v>5062</v>
      </c>
      <c r="L3785" s="192" t="s">
        <v>1447</v>
      </c>
    </row>
    <row r="3786" spans="1:12" ht="15" x14ac:dyDescent="0.25">
      <c r="A3786" s="189" t="s">
        <v>24479</v>
      </c>
      <c r="B3786" s="190" t="s">
        <v>24480</v>
      </c>
      <c r="C3786" s="190" t="s">
        <v>29797</v>
      </c>
      <c r="D3786" s="190" t="s">
        <v>29797</v>
      </c>
      <c r="E3786" s="190" t="s">
        <v>29797</v>
      </c>
      <c r="F3786" s="190" t="s">
        <v>29797</v>
      </c>
      <c r="G3786" s="190" t="s">
        <v>29797</v>
      </c>
      <c r="H3786" s="190" t="s">
        <v>29797</v>
      </c>
      <c r="I3786" s="190" t="s">
        <v>29797</v>
      </c>
      <c r="J3786" s="190" t="s">
        <v>29797</v>
      </c>
      <c r="K3786" s="190" t="s">
        <v>29797</v>
      </c>
      <c r="L3786" s="190" t="s">
        <v>29797</v>
      </c>
    </row>
    <row r="3787" spans="1:12" ht="15" x14ac:dyDescent="0.25">
      <c r="A3787" s="191" t="s">
        <v>9023</v>
      </c>
      <c r="B3787" s="192" t="s">
        <v>5494</v>
      </c>
      <c r="C3787" s="192" t="s">
        <v>29797</v>
      </c>
      <c r="D3787" s="192" t="s">
        <v>29797</v>
      </c>
      <c r="E3787" s="192" t="s">
        <v>29797</v>
      </c>
      <c r="F3787" s="192" t="s">
        <v>29797</v>
      </c>
      <c r="G3787" s="192" t="s">
        <v>29797</v>
      </c>
      <c r="H3787" s="192" t="s">
        <v>31502</v>
      </c>
      <c r="I3787" s="192" t="s">
        <v>5073</v>
      </c>
      <c r="J3787" s="192" t="s">
        <v>31325</v>
      </c>
      <c r="K3787" s="192" t="s">
        <v>5073</v>
      </c>
      <c r="L3787" s="192" t="s">
        <v>1447</v>
      </c>
    </row>
    <row r="3788" spans="1:12" ht="15" x14ac:dyDescent="0.25">
      <c r="A3788" s="189" t="s">
        <v>15972</v>
      </c>
      <c r="B3788" s="190" t="s">
        <v>19818</v>
      </c>
      <c r="C3788" s="190" t="s">
        <v>29797</v>
      </c>
      <c r="D3788" s="190" t="s">
        <v>29797</v>
      </c>
      <c r="E3788" s="190" t="s">
        <v>29797</v>
      </c>
      <c r="F3788" s="190" t="s">
        <v>29797</v>
      </c>
      <c r="G3788" s="190" t="s">
        <v>29797</v>
      </c>
      <c r="H3788" s="190" t="s">
        <v>29797</v>
      </c>
      <c r="I3788" s="190" t="s">
        <v>29797</v>
      </c>
      <c r="J3788" s="190" t="s">
        <v>29797</v>
      </c>
      <c r="K3788" s="190" t="s">
        <v>29797</v>
      </c>
      <c r="L3788" s="190" t="s">
        <v>1447</v>
      </c>
    </row>
    <row r="3789" spans="1:12" ht="15" x14ac:dyDescent="0.25">
      <c r="A3789" s="191" t="s">
        <v>15973</v>
      </c>
      <c r="B3789" s="192" t="s">
        <v>24481</v>
      </c>
      <c r="C3789" s="192" t="s">
        <v>29797</v>
      </c>
      <c r="D3789" s="192" t="s">
        <v>29797</v>
      </c>
      <c r="E3789" s="192" t="s">
        <v>29797</v>
      </c>
      <c r="F3789" s="192" t="s">
        <v>29797</v>
      </c>
      <c r="G3789" s="192" t="s">
        <v>29797</v>
      </c>
      <c r="H3789" s="192" t="s">
        <v>31353</v>
      </c>
      <c r="I3789" s="192" t="s">
        <v>5073</v>
      </c>
      <c r="J3789" s="192" t="s">
        <v>31325</v>
      </c>
      <c r="K3789" s="192" t="s">
        <v>5073</v>
      </c>
      <c r="L3789" s="192" t="s">
        <v>1447</v>
      </c>
    </row>
    <row r="3790" spans="1:12" ht="15" x14ac:dyDescent="0.25">
      <c r="A3790" s="189" t="s">
        <v>15974</v>
      </c>
      <c r="B3790" s="190" t="s">
        <v>24482</v>
      </c>
      <c r="C3790" s="190" t="s">
        <v>29797</v>
      </c>
      <c r="D3790" s="190" t="s">
        <v>29797</v>
      </c>
      <c r="E3790" s="190" t="s">
        <v>29797</v>
      </c>
      <c r="F3790" s="190" t="s">
        <v>29797</v>
      </c>
      <c r="G3790" s="190" t="s">
        <v>29797</v>
      </c>
      <c r="H3790" s="190" t="s">
        <v>31380</v>
      </c>
      <c r="I3790" s="190" t="s">
        <v>31381</v>
      </c>
      <c r="J3790" s="190" t="s">
        <v>29821</v>
      </c>
      <c r="K3790" s="190" t="s">
        <v>5062</v>
      </c>
      <c r="L3790" s="190" t="s">
        <v>1447</v>
      </c>
    </row>
    <row r="3791" spans="1:12" ht="15" x14ac:dyDescent="0.25">
      <c r="A3791" s="191" t="s">
        <v>24483</v>
      </c>
      <c r="B3791" s="192" t="s">
        <v>24484</v>
      </c>
      <c r="C3791" s="192" t="s">
        <v>29797</v>
      </c>
      <c r="D3791" s="192" t="s">
        <v>29797</v>
      </c>
      <c r="E3791" s="192" t="s">
        <v>29797</v>
      </c>
      <c r="F3791" s="192" t="s">
        <v>29797</v>
      </c>
      <c r="G3791" s="192" t="s">
        <v>29797</v>
      </c>
      <c r="H3791" s="192" t="s">
        <v>29797</v>
      </c>
      <c r="I3791" s="192" t="s">
        <v>29797</v>
      </c>
      <c r="J3791" s="192" t="s">
        <v>29797</v>
      </c>
      <c r="K3791" s="192" t="s">
        <v>29797</v>
      </c>
      <c r="L3791" s="192" t="s">
        <v>29797</v>
      </c>
    </row>
    <row r="3792" spans="1:12" ht="15" x14ac:dyDescent="0.25">
      <c r="A3792" s="189" t="s">
        <v>15975</v>
      </c>
      <c r="B3792" s="190" t="s">
        <v>24485</v>
      </c>
      <c r="C3792" s="190" t="s">
        <v>29797</v>
      </c>
      <c r="D3792" s="190" t="s">
        <v>29797</v>
      </c>
      <c r="E3792" s="190" t="s">
        <v>29797</v>
      </c>
      <c r="F3792" s="190" t="s">
        <v>29797</v>
      </c>
      <c r="G3792" s="190" t="s">
        <v>29797</v>
      </c>
      <c r="H3792" s="190" t="s">
        <v>31342</v>
      </c>
      <c r="I3792" s="190" t="s">
        <v>31343</v>
      </c>
      <c r="J3792" s="190" t="s">
        <v>29821</v>
      </c>
      <c r="K3792" s="190" t="s">
        <v>5062</v>
      </c>
      <c r="L3792" s="190" t="s">
        <v>1447</v>
      </c>
    </row>
    <row r="3793" spans="1:12" ht="15" x14ac:dyDescent="0.25">
      <c r="A3793" s="191" t="s">
        <v>15976</v>
      </c>
      <c r="B3793" s="192" t="s">
        <v>19819</v>
      </c>
      <c r="C3793" s="192" t="s">
        <v>29797</v>
      </c>
      <c r="D3793" s="192" t="s">
        <v>29797</v>
      </c>
      <c r="E3793" s="192" t="s">
        <v>29797</v>
      </c>
      <c r="F3793" s="192" t="s">
        <v>29797</v>
      </c>
      <c r="G3793" s="192" t="s">
        <v>29797</v>
      </c>
      <c r="H3793" s="192" t="s">
        <v>29797</v>
      </c>
      <c r="I3793" s="192" t="s">
        <v>29797</v>
      </c>
      <c r="J3793" s="192" t="s">
        <v>29797</v>
      </c>
      <c r="K3793" s="192" t="s">
        <v>29797</v>
      </c>
      <c r="L3793" s="192" t="s">
        <v>1447</v>
      </c>
    </row>
    <row r="3794" spans="1:12" ht="15" x14ac:dyDescent="0.25">
      <c r="A3794" s="189" t="s">
        <v>15977</v>
      </c>
      <c r="B3794" s="190" t="s">
        <v>19820</v>
      </c>
      <c r="C3794" s="190" t="s">
        <v>29797</v>
      </c>
      <c r="D3794" s="190" t="s">
        <v>29797</v>
      </c>
      <c r="E3794" s="190" t="s">
        <v>29797</v>
      </c>
      <c r="F3794" s="190" t="s">
        <v>29797</v>
      </c>
      <c r="G3794" s="190" t="s">
        <v>29797</v>
      </c>
      <c r="H3794" s="190" t="s">
        <v>31312</v>
      </c>
      <c r="I3794" s="190" t="s">
        <v>31313</v>
      </c>
      <c r="J3794" s="190" t="s">
        <v>29821</v>
      </c>
      <c r="K3794" s="190" t="s">
        <v>5062</v>
      </c>
      <c r="L3794" s="190" t="s">
        <v>1447</v>
      </c>
    </row>
    <row r="3795" spans="1:12" ht="15" x14ac:dyDescent="0.25">
      <c r="A3795" s="191" t="s">
        <v>24486</v>
      </c>
      <c r="B3795" s="192" t="s">
        <v>5495</v>
      </c>
      <c r="C3795" s="192" t="s">
        <v>29797</v>
      </c>
      <c r="D3795" s="192" t="s">
        <v>29797</v>
      </c>
      <c r="E3795" s="192" t="s">
        <v>29797</v>
      </c>
      <c r="F3795" s="192" t="s">
        <v>29797</v>
      </c>
      <c r="G3795" s="192" t="s">
        <v>29797</v>
      </c>
      <c r="H3795" s="192" t="s">
        <v>29797</v>
      </c>
      <c r="I3795" s="192" t="s">
        <v>29797</v>
      </c>
      <c r="J3795" s="192" t="s">
        <v>29797</v>
      </c>
      <c r="K3795" s="192" t="s">
        <v>29797</v>
      </c>
      <c r="L3795" s="192" t="s">
        <v>1468</v>
      </c>
    </row>
    <row r="3796" spans="1:12" ht="15" x14ac:dyDescent="0.25">
      <c r="A3796" s="189" t="s">
        <v>24487</v>
      </c>
      <c r="B3796" s="190" t="s">
        <v>24488</v>
      </c>
      <c r="C3796" s="190" t="s">
        <v>29797</v>
      </c>
      <c r="D3796" s="190" t="s">
        <v>29797</v>
      </c>
      <c r="E3796" s="190" t="s">
        <v>29797</v>
      </c>
      <c r="F3796" s="190" t="s">
        <v>29797</v>
      </c>
      <c r="G3796" s="190" t="s">
        <v>29797</v>
      </c>
      <c r="H3796" s="190" t="s">
        <v>31460</v>
      </c>
      <c r="I3796" s="190" t="s">
        <v>29942</v>
      </c>
      <c r="J3796" s="190" t="s">
        <v>29821</v>
      </c>
      <c r="K3796" s="190" t="s">
        <v>5062</v>
      </c>
      <c r="L3796" s="190" t="s">
        <v>1447</v>
      </c>
    </row>
    <row r="3797" spans="1:12" ht="15" x14ac:dyDescent="0.25">
      <c r="A3797" s="191" t="s">
        <v>24489</v>
      </c>
      <c r="B3797" s="192" t="s">
        <v>5496</v>
      </c>
      <c r="C3797" s="192" t="s">
        <v>29797</v>
      </c>
      <c r="D3797" s="192" t="s">
        <v>29797</v>
      </c>
      <c r="E3797" s="192" t="s">
        <v>29797</v>
      </c>
      <c r="F3797" s="192" t="s">
        <v>29797</v>
      </c>
      <c r="G3797" s="192" t="s">
        <v>29797</v>
      </c>
      <c r="H3797" s="192" t="s">
        <v>29797</v>
      </c>
      <c r="I3797" s="192" t="s">
        <v>29797</v>
      </c>
      <c r="J3797" s="192" t="s">
        <v>29797</v>
      </c>
      <c r="K3797" s="192" t="s">
        <v>29797</v>
      </c>
      <c r="L3797" s="192" t="s">
        <v>1444</v>
      </c>
    </row>
    <row r="3798" spans="1:12" ht="15" x14ac:dyDescent="0.25">
      <c r="A3798" s="189" t="s">
        <v>24490</v>
      </c>
      <c r="B3798" s="190" t="s">
        <v>19821</v>
      </c>
      <c r="C3798" s="190" t="s">
        <v>29797</v>
      </c>
      <c r="D3798" s="190" t="s">
        <v>29797</v>
      </c>
      <c r="E3798" s="190" t="s">
        <v>29797</v>
      </c>
      <c r="F3798" s="190" t="s">
        <v>29797</v>
      </c>
      <c r="G3798" s="190" t="s">
        <v>29797</v>
      </c>
      <c r="H3798" s="190" t="s">
        <v>29797</v>
      </c>
      <c r="I3798" s="190" t="s">
        <v>29797</v>
      </c>
      <c r="J3798" s="190" t="s">
        <v>29797</v>
      </c>
      <c r="K3798" s="190" t="s">
        <v>29797</v>
      </c>
      <c r="L3798" s="190" t="s">
        <v>1469</v>
      </c>
    </row>
    <row r="3799" spans="1:12" ht="15" x14ac:dyDescent="0.25">
      <c r="A3799" s="191" t="s">
        <v>15978</v>
      </c>
      <c r="B3799" s="192" t="s">
        <v>19822</v>
      </c>
      <c r="C3799" s="192" t="s">
        <v>29797</v>
      </c>
      <c r="D3799" s="192" t="s">
        <v>29797</v>
      </c>
      <c r="E3799" s="192" t="s">
        <v>29797</v>
      </c>
      <c r="F3799" s="192" t="s">
        <v>29797</v>
      </c>
      <c r="G3799" s="192" t="s">
        <v>29797</v>
      </c>
      <c r="H3799" s="192" t="s">
        <v>31361</v>
      </c>
      <c r="I3799" s="192" t="s">
        <v>5062</v>
      </c>
      <c r="J3799" s="192" t="s">
        <v>29821</v>
      </c>
      <c r="K3799" s="192" t="s">
        <v>5062</v>
      </c>
      <c r="L3799" s="192" t="s">
        <v>1447</v>
      </c>
    </row>
    <row r="3800" spans="1:12" ht="15" x14ac:dyDescent="0.25">
      <c r="A3800" s="189" t="s">
        <v>15979</v>
      </c>
      <c r="B3800" s="190" t="s">
        <v>19823</v>
      </c>
      <c r="C3800" s="190" t="s">
        <v>29797</v>
      </c>
      <c r="D3800" s="190" t="s">
        <v>29797</v>
      </c>
      <c r="E3800" s="190" t="s">
        <v>29797</v>
      </c>
      <c r="F3800" s="190" t="s">
        <v>29797</v>
      </c>
      <c r="G3800" s="190" t="s">
        <v>29797</v>
      </c>
      <c r="H3800" s="190" t="s">
        <v>29797</v>
      </c>
      <c r="I3800" s="190" t="s">
        <v>29797</v>
      </c>
      <c r="J3800" s="190" t="s">
        <v>29797</v>
      </c>
      <c r="K3800" s="190" t="s">
        <v>29797</v>
      </c>
      <c r="L3800" s="190" t="s">
        <v>29797</v>
      </c>
    </row>
    <row r="3801" spans="1:12" ht="15" x14ac:dyDescent="0.25">
      <c r="A3801" s="191" t="s">
        <v>9024</v>
      </c>
      <c r="B3801" s="192" t="s">
        <v>5497</v>
      </c>
      <c r="C3801" s="192" t="s">
        <v>29797</v>
      </c>
      <c r="D3801" s="192" t="s">
        <v>29797</v>
      </c>
      <c r="E3801" s="192" t="s">
        <v>29797</v>
      </c>
      <c r="F3801" s="192" t="s">
        <v>29797</v>
      </c>
      <c r="G3801" s="192" t="s">
        <v>29797</v>
      </c>
      <c r="H3801" s="192" t="s">
        <v>31550</v>
      </c>
      <c r="I3801" s="192" t="s">
        <v>31551</v>
      </c>
      <c r="J3801" s="192" t="s">
        <v>29821</v>
      </c>
      <c r="K3801" s="192" t="s">
        <v>5062</v>
      </c>
      <c r="L3801" s="192" t="s">
        <v>1447</v>
      </c>
    </row>
    <row r="3802" spans="1:12" ht="15" x14ac:dyDescent="0.25">
      <c r="A3802" s="189" t="s">
        <v>24491</v>
      </c>
      <c r="B3802" s="190" t="s">
        <v>24492</v>
      </c>
      <c r="C3802" s="190" t="s">
        <v>29797</v>
      </c>
      <c r="D3802" s="190" t="s">
        <v>29797</v>
      </c>
      <c r="E3802" s="190" t="s">
        <v>29797</v>
      </c>
      <c r="F3802" s="190" t="s">
        <v>29797</v>
      </c>
      <c r="G3802" s="190" t="s">
        <v>29797</v>
      </c>
      <c r="H3802" s="190" t="s">
        <v>31605</v>
      </c>
      <c r="I3802" s="190" t="s">
        <v>31606</v>
      </c>
      <c r="J3802" s="190" t="s">
        <v>29821</v>
      </c>
      <c r="K3802" s="190" t="s">
        <v>5062</v>
      </c>
      <c r="L3802" s="190" t="s">
        <v>1447</v>
      </c>
    </row>
    <row r="3803" spans="1:12" ht="15" x14ac:dyDescent="0.25">
      <c r="A3803" s="191" t="s">
        <v>9025</v>
      </c>
      <c r="B3803" s="192" t="s">
        <v>5498</v>
      </c>
      <c r="C3803" s="192" t="s">
        <v>29797</v>
      </c>
      <c r="D3803" s="192" t="s">
        <v>29797</v>
      </c>
      <c r="E3803" s="192" t="s">
        <v>29797</v>
      </c>
      <c r="F3803" s="192" t="s">
        <v>29797</v>
      </c>
      <c r="G3803" s="192" t="s">
        <v>29797</v>
      </c>
      <c r="H3803" s="192" t="s">
        <v>31402</v>
      </c>
      <c r="I3803" s="192" t="s">
        <v>31403</v>
      </c>
      <c r="J3803" s="192" t="s">
        <v>29821</v>
      </c>
      <c r="K3803" s="192" t="s">
        <v>5062</v>
      </c>
      <c r="L3803" s="192" t="s">
        <v>1447</v>
      </c>
    </row>
    <row r="3804" spans="1:12" ht="15" x14ac:dyDescent="0.25">
      <c r="A3804" s="189" t="s">
        <v>24493</v>
      </c>
      <c r="B3804" s="190" t="s">
        <v>24494</v>
      </c>
      <c r="C3804" s="190" t="s">
        <v>29812</v>
      </c>
      <c r="D3804" s="190" t="s">
        <v>29824</v>
      </c>
      <c r="E3804" s="190" t="s">
        <v>30267</v>
      </c>
      <c r="F3804" s="190" t="s">
        <v>29804</v>
      </c>
      <c r="G3804" s="190" t="s">
        <v>29843</v>
      </c>
      <c r="H3804" s="190" t="s">
        <v>31366</v>
      </c>
      <c r="I3804" s="190" t="s">
        <v>31367</v>
      </c>
      <c r="J3804" s="190" t="s">
        <v>29821</v>
      </c>
      <c r="K3804" s="190" t="s">
        <v>5062</v>
      </c>
      <c r="L3804" s="190" t="s">
        <v>1447</v>
      </c>
    </row>
    <row r="3805" spans="1:12" ht="15" x14ac:dyDescent="0.25">
      <c r="A3805" s="191" t="s">
        <v>15980</v>
      </c>
      <c r="B3805" s="192" t="s">
        <v>24495</v>
      </c>
      <c r="C3805" s="192" t="s">
        <v>29797</v>
      </c>
      <c r="D3805" s="192" t="s">
        <v>29797</v>
      </c>
      <c r="E3805" s="192" t="s">
        <v>29797</v>
      </c>
      <c r="F3805" s="192" t="s">
        <v>29797</v>
      </c>
      <c r="G3805" s="192" t="s">
        <v>29797</v>
      </c>
      <c r="H3805" s="192" t="s">
        <v>31636</v>
      </c>
      <c r="I3805" s="192" t="s">
        <v>31637</v>
      </c>
      <c r="J3805" s="192" t="s">
        <v>29821</v>
      </c>
      <c r="K3805" s="192" t="s">
        <v>5062</v>
      </c>
      <c r="L3805" s="192" t="s">
        <v>1447</v>
      </c>
    </row>
    <row r="3806" spans="1:12" ht="15" x14ac:dyDescent="0.25">
      <c r="A3806" s="189" t="s">
        <v>24496</v>
      </c>
      <c r="B3806" s="190" t="s">
        <v>19824</v>
      </c>
      <c r="C3806" s="190" t="s">
        <v>29797</v>
      </c>
      <c r="D3806" s="190" t="s">
        <v>29797</v>
      </c>
      <c r="E3806" s="190" t="s">
        <v>29797</v>
      </c>
      <c r="F3806" s="190" t="s">
        <v>29797</v>
      </c>
      <c r="G3806" s="190" t="s">
        <v>29797</v>
      </c>
      <c r="H3806" s="190" t="s">
        <v>29797</v>
      </c>
      <c r="I3806" s="190" t="s">
        <v>29797</v>
      </c>
      <c r="J3806" s="190" t="s">
        <v>29797</v>
      </c>
      <c r="K3806" s="190" t="s">
        <v>29797</v>
      </c>
      <c r="L3806" s="190" t="s">
        <v>1465</v>
      </c>
    </row>
    <row r="3807" spans="1:12" ht="15" x14ac:dyDescent="0.25">
      <c r="A3807" s="191" t="s">
        <v>15981</v>
      </c>
      <c r="B3807" s="192" t="s">
        <v>19825</v>
      </c>
      <c r="C3807" s="192" t="s">
        <v>29812</v>
      </c>
      <c r="D3807" s="192" t="s">
        <v>29824</v>
      </c>
      <c r="E3807" s="192" t="s">
        <v>30268</v>
      </c>
      <c r="F3807" s="192" t="s">
        <v>29804</v>
      </c>
      <c r="G3807" s="192" t="s">
        <v>30125</v>
      </c>
      <c r="H3807" s="192" t="s">
        <v>31390</v>
      </c>
      <c r="I3807" s="192" t="s">
        <v>14423</v>
      </c>
      <c r="J3807" s="192" t="s">
        <v>29821</v>
      </c>
      <c r="K3807" s="192" t="s">
        <v>5062</v>
      </c>
      <c r="L3807" s="192" t="s">
        <v>1447</v>
      </c>
    </row>
    <row r="3808" spans="1:12" ht="15" x14ac:dyDescent="0.25">
      <c r="A3808" s="189" t="s">
        <v>4643</v>
      </c>
      <c r="B3808" s="190" t="s">
        <v>4644</v>
      </c>
      <c r="C3808" s="190" t="s">
        <v>29797</v>
      </c>
      <c r="D3808" s="190" t="s">
        <v>29797</v>
      </c>
      <c r="E3808" s="190" t="s">
        <v>29797</v>
      </c>
      <c r="F3808" s="190" t="s">
        <v>29797</v>
      </c>
      <c r="G3808" s="190" t="s">
        <v>29797</v>
      </c>
      <c r="H3808" s="190" t="s">
        <v>31502</v>
      </c>
      <c r="I3808" s="190" t="s">
        <v>5073</v>
      </c>
      <c r="J3808" s="190" t="s">
        <v>31325</v>
      </c>
      <c r="K3808" s="190" t="s">
        <v>5073</v>
      </c>
      <c r="L3808" s="190" t="s">
        <v>1447</v>
      </c>
    </row>
    <row r="3809" spans="1:12" ht="15" x14ac:dyDescent="0.25">
      <c r="A3809" s="191" t="s">
        <v>24497</v>
      </c>
      <c r="B3809" s="192" t="s">
        <v>19826</v>
      </c>
      <c r="C3809" s="192" t="s">
        <v>29797</v>
      </c>
      <c r="D3809" s="192" t="s">
        <v>29797</v>
      </c>
      <c r="E3809" s="192" t="s">
        <v>29797</v>
      </c>
      <c r="F3809" s="192" t="s">
        <v>29797</v>
      </c>
      <c r="G3809" s="192" t="s">
        <v>29797</v>
      </c>
      <c r="H3809" s="192" t="s">
        <v>29797</v>
      </c>
      <c r="I3809" s="192" t="s">
        <v>29797</v>
      </c>
      <c r="J3809" s="192" t="s">
        <v>29797</v>
      </c>
      <c r="K3809" s="192" t="s">
        <v>29797</v>
      </c>
      <c r="L3809" s="192" t="s">
        <v>1468</v>
      </c>
    </row>
    <row r="3810" spans="1:12" ht="15" x14ac:dyDescent="0.25">
      <c r="A3810" s="189" t="s">
        <v>15982</v>
      </c>
      <c r="B3810" s="190" t="s">
        <v>19827</v>
      </c>
      <c r="C3810" s="190" t="s">
        <v>29812</v>
      </c>
      <c r="D3810" s="190" t="s">
        <v>29824</v>
      </c>
      <c r="E3810" s="190" t="s">
        <v>30269</v>
      </c>
      <c r="F3810" s="190" t="s">
        <v>29804</v>
      </c>
      <c r="G3810" s="190" t="s">
        <v>29843</v>
      </c>
      <c r="H3810" s="190" t="s">
        <v>32366</v>
      </c>
      <c r="I3810" s="190" t="s">
        <v>31121</v>
      </c>
      <c r="J3810" s="190" t="s">
        <v>30441</v>
      </c>
      <c r="K3810" s="190" t="s">
        <v>9190</v>
      </c>
      <c r="L3810" s="190" t="s">
        <v>1447</v>
      </c>
    </row>
    <row r="3811" spans="1:12" ht="15" x14ac:dyDescent="0.25">
      <c r="A3811" s="191" t="s">
        <v>24498</v>
      </c>
      <c r="B3811" s="192" t="s">
        <v>24499</v>
      </c>
      <c r="C3811" s="192" t="s">
        <v>29797</v>
      </c>
      <c r="D3811" s="192" t="s">
        <v>29797</v>
      </c>
      <c r="E3811" s="192" t="s">
        <v>30270</v>
      </c>
      <c r="F3811" s="192" t="s">
        <v>29797</v>
      </c>
      <c r="G3811" s="192" t="s">
        <v>29797</v>
      </c>
      <c r="H3811" s="192" t="s">
        <v>32367</v>
      </c>
      <c r="I3811" s="192" t="s">
        <v>32368</v>
      </c>
      <c r="J3811" s="192" t="s">
        <v>30285</v>
      </c>
      <c r="K3811" s="192" t="s">
        <v>10553</v>
      </c>
      <c r="L3811" s="192" t="s">
        <v>1447</v>
      </c>
    </row>
    <row r="3812" spans="1:12" ht="15" x14ac:dyDescent="0.25">
      <c r="A3812" s="189" t="s">
        <v>9026</v>
      </c>
      <c r="B3812" s="190" t="s">
        <v>5499</v>
      </c>
      <c r="C3812" s="190" t="s">
        <v>29797</v>
      </c>
      <c r="D3812" s="190" t="s">
        <v>29797</v>
      </c>
      <c r="E3812" s="190" t="s">
        <v>29797</v>
      </c>
      <c r="F3812" s="190" t="s">
        <v>29797</v>
      </c>
      <c r="G3812" s="190" t="s">
        <v>29797</v>
      </c>
      <c r="H3812" s="190" t="s">
        <v>32260</v>
      </c>
      <c r="I3812" s="190" t="s">
        <v>32261</v>
      </c>
      <c r="J3812" s="190" t="s">
        <v>31325</v>
      </c>
      <c r="K3812" s="190" t="s">
        <v>5073</v>
      </c>
      <c r="L3812" s="190" t="s">
        <v>1447</v>
      </c>
    </row>
    <row r="3813" spans="1:12" ht="15" x14ac:dyDescent="0.25">
      <c r="A3813" s="191" t="s">
        <v>4645</v>
      </c>
      <c r="B3813" s="192" t="s">
        <v>4646</v>
      </c>
      <c r="C3813" s="192" t="s">
        <v>29797</v>
      </c>
      <c r="D3813" s="192" t="s">
        <v>29797</v>
      </c>
      <c r="E3813" s="192" t="s">
        <v>29797</v>
      </c>
      <c r="F3813" s="192" t="s">
        <v>29797</v>
      </c>
      <c r="G3813" s="192" t="s">
        <v>29797</v>
      </c>
      <c r="H3813" s="192" t="s">
        <v>29797</v>
      </c>
      <c r="I3813" s="192" t="s">
        <v>29797</v>
      </c>
      <c r="J3813" s="192" t="s">
        <v>29821</v>
      </c>
      <c r="K3813" s="192" t="s">
        <v>5062</v>
      </c>
      <c r="L3813" s="192" t="s">
        <v>1447</v>
      </c>
    </row>
    <row r="3814" spans="1:12" ht="15" x14ac:dyDescent="0.25">
      <c r="A3814" s="189" t="s">
        <v>4647</v>
      </c>
      <c r="B3814" s="190" t="s">
        <v>4648</v>
      </c>
      <c r="C3814" s="190" t="s">
        <v>29797</v>
      </c>
      <c r="D3814" s="190" t="s">
        <v>29797</v>
      </c>
      <c r="E3814" s="190" t="s">
        <v>29797</v>
      </c>
      <c r="F3814" s="190" t="s">
        <v>29797</v>
      </c>
      <c r="G3814" s="190" t="s">
        <v>29797</v>
      </c>
      <c r="H3814" s="190" t="s">
        <v>31537</v>
      </c>
      <c r="I3814" s="190" t="s">
        <v>5894</v>
      </c>
      <c r="J3814" s="190" t="s">
        <v>29821</v>
      </c>
      <c r="K3814" s="190" t="s">
        <v>5062</v>
      </c>
      <c r="L3814" s="190" t="s">
        <v>1447</v>
      </c>
    </row>
    <row r="3815" spans="1:12" ht="15" x14ac:dyDescent="0.25">
      <c r="A3815" s="191" t="s">
        <v>9027</v>
      </c>
      <c r="B3815" s="192" t="s">
        <v>5500</v>
      </c>
      <c r="C3815" s="192" t="s">
        <v>29797</v>
      </c>
      <c r="D3815" s="192" t="s">
        <v>29797</v>
      </c>
      <c r="E3815" s="192" t="s">
        <v>29797</v>
      </c>
      <c r="F3815" s="192" t="s">
        <v>29797</v>
      </c>
      <c r="G3815" s="192" t="s">
        <v>29797</v>
      </c>
      <c r="H3815" s="192" t="s">
        <v>32369</v>
      </c>
      <c r="I3815" s="192" t="s">
        <v>32370</v>
      </c>
      <c r="J3815" s="192" t="s">
        <v>31325</v>
      </c>
      <c r="K3815" s="192" t="s">
        <v>5073</v>
      </c>
      <c r="L3815" s="192" t="s">
        <v>1447</v>
      </c>
    </row>
    <row r="3816" spans="1:12" ht="15" x14ac:dyDescent="0.25">
      <c r="A3816" s="189" t="s">
        <v>15983</v>
      </c>
      <c r="B3816" s="190" t="s">
        <v>19828</v>
      </c>
      <c r="C3816" s="190" t="s">
        <v>29797</v>
      </c>
      <c r="D3816" s="190" t="s">
        <v>29797</v>
      </c>
      <c r="E3816" s="190" t="s">
        <v>29797</v>
      </c>
      <c r="F3816" s="190" t="s">
        <v>29797</v>
      </c>
      <c r="G3816" s="190" t="s">
        <v>29797</v>
      </c>
      <c r="H3816" s="190" t="s">
        <v>31399</v>
      </c>
      <c r="I3816" s="190" t="s">
        <v>5073</v>
      </c>
      <c r="J3816" s="190" t="s">
        <v>31325</v>
      </c>
      <c r="K3816" s="190" t="s">
        <v>5073</v>
      </c>
      <c r="L3816" s="190" t="s">
        <v>1447</v>
      </c>
    </row>
    <row r="3817" spans="1:12" ht="15" x14ac:dyDescent="0.25">
      <c r="A3817" s="191" t="s">
        <v>4649</v>
      </c>
      <c r="B3817" s="192" t="s">
        <v>4650</v>
      </c>
      <c r="C3817" s="192" t="s">
        <v>29797</v>
      </c>
      <c r="D3817" s="192" t="s">
        <v>29797</v>
      </c>
      <c r="E3817" s="192" t="s">
        <v>29797</v>
      </c>
      <c r="F3817" s="192" t="s">
        <v>29797</v>
      </c>
      <c r="G3817" s="192" t="s">
        <v>29797</v>
      </c>
      <c r="H3817" s="192" t="s">
        <v>29797</v>
      </c>
      <c r="I3817" s="192" t="s">
        <v>29797</v>
      </c>
      <c r="J3817" s="192" t="s">
        <v>29797</v>
      </c>
      <c r="K3817" s="192" t="s">
        <v>29797</v>
      </c>
      <c r="L3817" s="192" t="s">
        <v>29797</v>
      </c>
    </row>
    <row r="3818" spans="1:12" ht="15" x14ac:dyDescent="0.25">
      <c r="A3818" s="189" t="s">
        <v>24500</v>
      </c>
      <c r="B3818" s="190" t="s">
        <v>24501</v>
      </c>
      <c r="C3818" s="190" t="s">
        <v>29797</v>
      </c>
      <c r="D3818" s="190" t="s">
        <v>29797</v>
      </c>
      <c r="E3818" s="190" t="s">
        <v>29797</v>
      </c>
      <c r="F3818" s="190" t="s">
        <v>29797</v>
      </c>
      <c r="G3818" s="190" t="s">
        <v>29797</v>
      </c>
      <c r="H3818" s="190" t="s">
        <v>31361</v>
      </c>
      <c r="I3818" s="190" t="s">
        <v>5062</v>
      </c>
      <c r="J3818" s="190" t="s">
        <v>29821</v>
      </c>
      <c r="K3818" s="190" t="s">
        <v>5062</v>
      </c>
      <c r="L3818" s="190" t="s">
        <v>1447</v>
      </c>
    </row>
    <row r="3819" spans="1:12" ht="15" x14ac:dyDescent="0.25">
      <c r="A3819" s="191" t="s">
        <v>15984</v>
      </c>
      <c r="B3819" s="192" t="s">
        <v>19829</v>
      </c>
      <c r="C3819" s="192" t="s">
        <v>29797</v>
      </c>
      <c r="D3819" s="192" t="s">
        <v>29797</v>
      </c>
      <c r="E3819" s="192" t="s">
        <v>29797</v>
      </c>
      <c r="F3819" s="192" t="s">
        <v>29797</v>
      </c>
      <c r="G3819" s="192" t="s">
        <v>29797</v>
      </c>
      <c r="H3819" s="192" t="s">
        <v>31376</v>
      </c>
      <c r="I3819" s="192" t="s">
        <v>5062</v>
      </c>
      <c r="J3819" s="192" t="s">
        <v>29821</v>
      </c>
      <c r="K3819" s="192" t="s">
        <v>5062</v>
      </c>
      <c r="L3819" s="192" t="s">
        <v>1447</v>
      </c>
    </row>
    <row r="3820" spans="1:12" ht="15" x14ac:dyDescent="0.25">
      <c r="A3820" s="189" t="s">
        <v>15985</v>
      </c>
      <c r="B3820" s="190" t="s">
        <v>19830</v>
      </c>
      <c r="C3820" s="190" t="s">
        <v>29797</v>
      </c>
      <c r="D3820" s="190" t="s">
        <v>29797</v>
      </c>
      <c r="E3820" s="190" t="s">
        <v>29797</v>
      </c>
      <c r="F3820" s="190" t="s">
        <v>29797</v>
      </c>
      <c r="G3820" s="190" t="s">
        <v>29797</v>
      </c>
      <c r="H3820" s="190" t="s">
        <v>29797</v>
      </c>
      <c r="I3820" s="190" t="s">
        <v>29797</v>
      </c>
      <c r="J3820" s="190" t="s">
        <v>29797</v>
      </c>
      <c r="K3820" s="190" t="s">
        <v>29797</v>
      </c>
      <c r="L3820" s="190" t="s">
        <v>1456</v>
      </c>
    </row>
    <row r="3821" spans="1:12" ht="15" x14ac:dyDescent="0.25">
      <c r="A3821" s="191" t="s">
        <v>15986</v>
      </c>
      <c r="B3821" s="192" t="s">
        <v>19831</v>
      </c>
      <c r="C3821" s="192" t="s">
        <v>29797</v>
      </c>
      <c r="D3821" s="192" t="s">
        <v>29797</v>
      </c>
      <c r="E3821" s="192" t="s">
        <v>29797</v>
      </c>
      <c r="F3821" s="192" t="s">
        <v>29797</v>
      </c>
      <c r="G3821" s="192" t="s">
        <v>29797</v>
      </c>
      <c r="H3821" s="192" t="s">
        <v>31460</v>
      </c>
      <c r="I3821" s="192" t="s">
        <v>29942</v>
      </c>
      <c r="J3821" s="192" t="s">
        <v>29821</v>
      </c>
      <c r="K3821" s="192" t="s">
        <v>5062</v>
      </c>
      <c r="L3821" s="192" t="s">
        <v>1447</v>
      </c>
    </row>
    <row r="3822" spans="1:12" ht="15" x14ac:dyDescent="0.25">
      <c r="A3822" s="189" t="s">
        <v>24502</v>
      </c>
      <c r="B3822" s="190" t="s">
        <v>24503</v>
      </c>
      <c r="C3822" s="190" t="s">
        <v>29797</v>
      </c>
      <c r="D3822" s="190" t="s">
        <v>29797</v>
      </c>
      <c r="E3822" s="190" t="s">
        <v>29797</v>
      </c>
      <c r="F3822" s="190" t="s">
        <v>29797</v>
      </c>
      <c r="G3822" s="190" t="s">
        <v>29797</v>
      </c>
      <c r="H3822" s="190" t="s">
        <v>32371</v>
      </c>
      <c r="I3822" s="190" t="s">
        <v>32372</v>
      </c>
      <c r="J3822" s="190" t="s">
        <v>29821</v>
      </c>
      <c r="K3822" s="190" t="s">
        <v>5062</v>
      </c>
      <c r="L3822" s="190" t="s">
        <v>1447</v>
      </c>
    </row>
    <row r="3823" spans="1:12" ht="15" x14ac:dyDescent="0.25">
      <c r="A3823" s="191" t="s">
        <v>4651</v>
      </c>
      <c r="B3823" s="192" t="s">
        <v>4652</v>
      </c>
      <c r="C3823" s="192" t="s">
        <v>29797</v>
      </c>
      <c r="D3823" s="192" t="s">
        <v>29797</v>
      </c>
      <c r="E3823" s="192" t="s">
        <v>29797</v>
      </c>
      <c r="F3823" s="192" t="s">
        <v>29797</v>
      </c>
      <c r="G3823" s="192" t="s">
        <v>29797</v>
      </c>
      <c r="H3823" s="192" t="s">
        <v>31361</v>
      </c>
      <c r="I3823" s="192" t="s">
        <v>5062</v>
      </c>
      <c r="J3823" s="192" t="s">
        <v>29821</v>
      </c>
      <c r="K3823" s="192" t="s">
        <v>5062</v>
      </c>
      <c r="L3823" s="192" t="s">
        <v>1447</v>
      </c>
    </row>
    <row r="3824" spans="1:12" ht="15" x14ac:dyDescent="0.25">
      <c r="A3824" s="189" t="s">
        <v>24504</v>
      </c>
      <c r="B3824" s="190" t="s">
        <v>5501</v>
      </c>
      <c r="C3824" s="190" t="s">
        <v>29797</v>
      </c>
      <c r="D3824" s="190" t="s">
        <v>29797</v>
      </c>
      <c r="E3824" s="190" t="s">
        <v>29797</v>
      </c>
      <c r="F3824" s="190" t="s">
        <v>29797</v>
      </c>
      <c r="G3824" s="190" t="s">
        <v>29797</v>
      </c>
      <c r="H3824" s="190" t="s">
        <v>29797</v>
      </c>
      <c r="I3824" s="190" t="s">
        <v>29797</v>
      </c>
      <c r="J3824" s="190" t="s">
        <v>29797</v>
      </c>
      <c r="K3824" s="190" t="s">
        <v>29797</v>
      </c>
      <c r="L3824" s="190" t="s">
        <v>1469</v>
      </c>
    </row>
    <row r="3825" spans="1:12" ht="15" x14ac:dyDescent="0.25">
      <c r="A3825" s="191" t="s">
        <v>15987</v>
      </c>
      <c r="B3825" s="192" t="s">
        <v>19832</v>
      </c>
      <c r="C3825" s="192" t="s">
        <v>29797</v>
      </c>
      <c r="D3825" s="192" t="s">
        <v>29797</v>
      </c>
      <c r="E3825" s="192" t="s">
        <v>29797</v>
      </c>
      <c r="F3825" s="192" t="s">
        <v>29797</v>
      </c>
      <c r="G3825" s="192" t="s">
        <v>29797</v>
      </c>
      <c r="H3825" s="192" t="s">
        <v>29797</v>
      </c>
      <c r="I3825" s="192" t="s">
        <v>29797</v>
      </c>
      <c r="J3825" s="192" t="s">
        <v>29797</v>
      </c>
      <c r="K3825" s="192" t="s">
        <v>29797</v>
      </c>
      <c r="L3825" s="192" t="s">
        <v>29797</v>
      </c>
    </row>
    <row r="3826" spans="1:12" ht="15" x14ac:dyDescent="0.25">
      <c r="A3826" s="189" t="s">
        <v>15988</v>
      </c>
      <c r="B3826" s="190" t="s">
        <v>19833</v>
      </c>
      <c r="C3826" s="190" t="s">
        <v>29797</v>
      </c>
      <c r="D3826" s="190" t="s">
        <v>29797</v>
      </c>
      <c r="E3826" s="190" t="s">
        <v>29797</v>
      </c>
      <c r="F3826" s="190" t="s">
        <v>29797</v>
      </c>
      <c r="G3826" s="190" t="s">
        <v>29797</v>
      </c>
      <c r="H3826" s="190" t="s">
        <v>29797</v>
      </c>
      <c r="I3826" s="190" t="s">
        <v>29797</v>
      </c>
      <c r="J3826" s="190" t="s">
        <v>29797</v>
      </c>
      <c r="K3826" s="190" t="s">
        <v>29797</v>
      </c>
      <c r="L3826" s="190" t="s">
        <v>1447</v>
      </c>
    </row>
    <row r="3827" spans="1:12" ht="15" x14ac:dyDescent="0.25">
      <c r="A3827" s="191" t="s">
        <v>15989</v>
      </c>
      <c r="B3827" s="192" t="s">
        <v>24505</v>
      </c>
      <c r="C3827" s="192" t="s">
        <v>29797</v>
      </c>
      <c r="D3827" s="192" t="s">
        <v>29797</v>
      </c>
      <c r="E3827" s="192" t="s">
        <v>29797</v>
      </c>
      <c r="F3827" s="192" t="s">
        <v>29797</v>
      </c>
      <c r="G3827" s="192" t="s">
        <v>29797</v>
      </c>
      <c r="H3827" s="192" t="s">
        <v>31409</v>
      </c>
      <c r="I3827" s="192" t="s">
        <v>5062</v>
      </c>
      <c r="J3827" s="192" t="s">
        <v>29821</v>
      </c>
      <c r="K3827" s="192" t="s">
        <v>5062</v>
      </c>
      <c r="L3827" s="192" t="s">
        <v>1447</v>
      </c>
    </row>
    <row r="3828" spans="1:12" ht="15" x14ac:dyDescent="0.25">
      <c r="A3828" s="189" t="s">
        <v>15990</v>
      </c>
      <c r="B3828" s="190" t="s">
        <v>19834</v>
      </c>
      <c r="C3828" s="190" t="s">
        <v>29797</v>
      </c>
      <c r="D3828" s="190" t="s">
        <v>29797</v>
      </c>
      <c r="E3828" s="190" t="s">
        <v>29797</v>
      </c>
      <c r="F3828" s="190" t="s">
        <v>29797</v>
      </c>
      <c r="G3828" s="190" t="s">
        <v>29797</v>
      </c>
      <c r="H3828" s="190" t="s">
        <v>29797</v>
      </c>
      <c r="I3828" s="190" t="s">
        <v>29797</v>
      </c>
      <c r="J3828" s="190" t="s">
        <v>29797</v>
      </c>
      <c r="K3828" s="190" t="s">
        <v>29797</v>
      </c>
      <c r="L3828" s="190" t="s">
        <v>1447</v>
      </c>
    </row>
    <row r="3829" spans="1:12" ht="15" x14ac:dyDescent="0.25">
      <c r="A3829" s="191" t="s">
        <v>24506</v>
      </c>
      <c r="B3829" s="192" t="s">
        <v>24507</v>
      </c>
      <c r="C3829" s="192" t="s">
        <v>29797</v>
      </c>
      <c r="D3829" s="192" t="s">
        <v>29797</v>
      </c>
      <c r="E3829" s="192" t="s">
        <v>29797</v>
      </c>
      <c r="F3829" s="192" t="s">
        <v>29797</v>
      </c>
      <c r="G3829" s="192" t="s">
        <v>29797</v>
      </c>
      <c r="H3829" s="192" t="s">
        <v>31361</v>
      </c>
      <c r="I3829" s="192" t="s">
        <v>5062</v>
      </c>
      <c r="J3829" s="192" t="s">
        <v>29821</v>
      </c>
      <c r="K3829" s="192" t="s">
        <v>5062</v>
      </c>
      <c r="L3829" s="192" t="s">
        <v>1447</v>
      </c>
    </row>
    <row r="3830" spans="1:12" ht="15" x14ac:dyDescent="0.25">
      <c r="A3830" s="189" t="s">
        <v>24508</v>
      </c>
      <c r="B3830" s="190" t="s">
        <v>24509</v>
      </c>
      <c r="C3830" s="190" t="s">
        <v>29797</v>
      </c>
      <c r="D3830" s="190" t="s">
        <v>29797</v>
      </c>
      <c r="E3830" s="190" t="s">
        <v>30271</v>
      </c>
      <c r="F3830" s="190" t="s">
        <v>29797</v>
      </c>
      <c r="G3830" s="190" t="s">
        <v>29797</v>
      </c>
      <c r="H3830" s="190" t="s">
        <v>31374</v>
      </c>
      <c r="I3830" s="190" t="s">
        <v>30278</v>
      </c>
      <c r="J3830" s="190" t="s">
        <v>29821</v>
      </c>
      <c r="K3830" s="190" t="s">
        <v>5062</v>
      </c>
      <c r="L3830" s="190" t="s">
        <v>1447</v>
      </c>
    </row>
    <row r="3831" spans="1:12" ht="15" x14ac:dyDescent="0.25">
      <c r="A3831" s="191" t="s">
        <v>15991</v>
      </c>
      <c r="B3831" s="192" t="s">
        <v>19835</v>
      </c>
      <c r="C3831" s="192" t="s">
        <v>29797</v>
      </c>
      <c r="D3831" s="192" t="s">
        <v>29797</v>
      </c>
      <c r="E3831" s="192" t="s">
        <v>29797</v>
      </c>
      <c r="F3831" s="192" t="s">
        <v>29797</v>
      </c>
      <c r="G3831" s="192" t="s">
        <v>29797</v>
      </c>
      <c r="H3831" s="192" t="s">
        <v>29797</v>
      </c>
      <c r="I3831" s="192" t="s">
        <v>29797</v>
      </c>
      <c r="J3831" s="192" t="s">
        <v>29797</v>
      </c>
      <c r="K3831" s="192" t="s">
        <v>29797</v>
      </c>
      <c r="L3831" s="192" t="s">
        <v>29797</v>
      </c>
    </row>
    <row r="3832" spans="1:12" ht="15" x14ac:dyDescent="0.25">
      <c r="A3832" s="189" t="s">
        <v>4653</v>
      </c>
      <c r="B3832" s="190" t="s">
        <v>4654</v>
      </c>
      <c r="C3832" s="190" t="s">
        <v>29797</v>
      </c>
      <c r="D3832" s="190" t="s">
        <v>29797</v>
      </c>
      <c r="E3832" s="190" t="s">
        <v>29797</v>
      </c>
      <c r="F3832" s="190" t="s">
        <v>29797</v>
      </c>
      <c r="G3832" s="190" t="s">
        <v>29797</v>
      </c>
      <c r="H3832" s="190" t="s">
        <v>29797</v>
      </c>
      <c r="I3832" s="190" t="s">
        <v>29797</v>
      </c>
      <c r="J3832" s="190" t="s">
        <v>29821</v>
      </c>
      <c r="K3832" s="190" t="s">
        <v>5062</v>
      </c>
      <c r="L3832" s="190" t="s">
        <v>1447</v>
      </c>
    </row>
    <row r="3833" spans="1:12" ht="15" x14ac:dyDescent="0.25">
      <c r="A3833" s="191" t="s">
        <v>24510</v>
      </c>
      <c r="B3833" s="192" t="s">
        <v>24511</v>
      </c>
      <c r="C3833" s="192" t="s">
        <v>29797</v>
      </c>
      <c r="D3833" s="192" t="s">
        <v>29797</v>
      </c>
      <c r="E3833" s="192" t="s">
        <v>30272</v>
      </c>
      <c r="F3833" s="192" t="s">
        <v>29797</v>
      </c>
      <c r="G3833" s="192" t="s">
        <v>29797</v>
      </c>
      <c r="H3833" s="192" t="s">
        <v>31623</v>
      </c>
      <c r="I3833" s="192" t="s">
        <v>31624</v>
      </c>
      <c r="J3833" s="192" t="s">
        <v>29821</v>
      </c>
      <c r="K3833" s="192" t="s">
        <v>5062</v>
      </c>
      <c r="L3833" s="192" t="s">
        <v>1447</v>
      </c>
    </row>
    <row r="3834" spans="1:12" ht="15" x14ac:dyDescent="0.25">
      <c r="A3834" s="189" t="s">
        <v>24512</v>
      </c>
      <c r="B3834" s="190" t="s">
        <v>24513</v>
      </c>
      <c r="C3834" s="190" t="s">
        <v>29797</v>
      </c>
      <c r="D3834" s="190" t="s">
        <v>29797</v>
      </c>
      <c r="E3834" s="190" t="s">
        <v>30273</v>
      </c>
      <c r="F3834" s="190" t="s">
        <v>29797</v>
      </c>
      <c r="G3834" s="190" t="s">
        <v>29797</v>
      </c>
      <c r="H3834" s="190" t="s">
        <v>32169</v>
      </c>
      <c r="I3834" s="190" t="s">
        <v>32170</v>
      </c>
      <c r="J3834" s="190" t="s">
        <v>30063</v>
      </c>
      <c r="K3834" s="190" t="s">
        <v>10148</v>
      </c>
      <c r="L3834" s="190" t="s">
        <v>1447</v>
      </c>
    </row>
    <row r="3835" spans="1:12" ht="15" x14ac:dyDescent="0.25">
      <c r="A3835" s="191" t="s">
        <v>24514</v>
      </c>
      <c r="B3835" s="192" t="s">
        <v>5502</v>
      </c>
      <c r="C3835" s="192" t="s">
        <v>29797</v>
      </c>
      <c r="D3835" s="192" t="s">
        <v>29797</v>
      </c>
      <c r="E3835" s="192" t="s">
        <v>29797</v>
      </c>
      <c r="F3835" s="192" t="s">
        <v>29797</v>
      </c>
      <c r="G3835" s="192" t="s">
        <v>29797</v>
      </c>
      <c r="H3835" s="192" t="s">
        <v>29797</v>
      </c>
      <c r="I3835" s="192" t="s">
        <v>29797</v>
      </c>
      <c r="J3835" s="192" t="s">
        <v>29797</v>
      </c>
      <c r="K3835" s="192" t="s">
        <v>29797</v>
      </c>
      <c r="L3835" s="192" t="s">
        <v>1465</v>
      </c>
    </row>
    <row r="3836" spans="1:12" ht="15" x14ac:dyDescent="0.25">
      <c r="A3836" s="189" t="s">
        <v>24515</v>
      </c>
      <c r="B3836" s="190" t="s">
        <v>24516</v>
      </c>
      <c r="C3836" s="190" t="s">
        <v>29797</v>
      </c>
      <c r="D3836" s="190" t="s">
        <v>29797</v>
      </c>
      <c r="E3836" s="190" t="s">
        <v>29797</v>
      </c>
      <c r="F3836" s="190" t="s">
        <v>29797</v>
      </c>
      <c r="G3836" s="190" t="s">
        <v>29797</v>
      </c>
      <c r="H3836" s="190" t="s">
        <v>29797</v>
      </c>
      <c r="I3836" s="190" t="s">
        <v>29797</v>
      </c>
      <c r="J3836" s="190" t="s">
        <v>29797</v>
      </c>
      <c r="K3836" s="190" t="s">
        <v>29797</v>
      </c>
      <c r="L3836" s="190" t="s">
        <v>1465</v>
      </c>
    </row>
    <row r="3837" spans="1:12" ht="15" x14ac:dyDescent="0.25">
      <c r="A3837" s="191" t="s">
        <v>15992</v>
      </c>
      <c r="B3837" s="192" t="s">
        <v>19836</v>
      </c>
      <c r="C3837" s="192" t="s">
        <v>29797</v>
      </c>
      <c r="D3837" s="192" t="s">
        <v>29797</v>
      </c>
      <c r="E3837" s="192" t="s">
        <v>29797</v>
      </c>
      <c r="F3837" s="192" t="s">
        <v>29797</v>
      </c>
      <c r="G3837" s="192" t="s">
        <v>29797</v>
      </c>
      <c r="H3837" s="192" t="s">
        <v>31402</v>
      </c>
      <c r="I3837" s="192" t="s">
        <v>31403</v>
      </c>
      <c r="J3837" s="192" t="s">
        <v>29821</v>
      </c>
      <c r="K3837" s="192" t="s">
        <v>5062</v>
      </c>
      <c r="L3837" s="192" t="s">
        <v>1447</v>
      </c>
    </row>
    <row r="3838" spans="1:12" ht="15" x14ac:dyDescent="0.25">
      <c r="A3838" s="189" t="s">
        <v>15993</v>
      </c>
      <c r="B3838" s="190" t="s">
        <v>19837</v>
      </c>
      <c r="C3838" s="190" t="s">
        <v>29797</v>
      </c>
      <c r="D3838" s="190" t="s">
        <v>29797</v>
      </c>
      <c r="E3838" s="190" t="s">
        <v>29797</v>
      </c>
      <c r="F3838" s="190" t="s">
        <v>29797</v>
      </c>
      <c r="G3838" s="190" t="s">
        <v>29797</v>
      </c>
      <c r="H3838" s="190" t="s">
        <v>29797</v>
      </c>
      <c r="I3838" s="190" t="s">
        <v>29797</v>
      </c>
      <c r="J3838" s="190" t="s">
        <v>29797</v>
      </c>
      <c r="K3838" s="190" t="s">
        <v>29797</v>
      </c>
      <c r="L3838" s="190" t="s">
        <v>29797</v>
      </c>
    </row>
    <row r="3839" spans="1:12" ht="15" x14ac:dyDescent="0.25">
      <c r="A3839" s="191" t="s">
        <v>4655</v>
      </c>
      <c r="B3839" s="192" t="s">
        <v>4656</v>
      </c>
      <c r="C3839" s="192" t="s">
        <v>29797</v>
      </c>
      <c r="D3839" s="192" t="s">
        <v>29797</v>
      </c>
      <c r="E3839" s="192" t="s">
        <v>29797</v>
      </c>
      <c r="F3839" s="192" t="s">
        <v>29797</v>
      </c>
      <c r="G3839" s="192" t="s">
        <v>29797</v>
      </c>
      <c r="H3839" s="192" t="s">
        <v>31953</v>
      </c>
      <c r="I3839" s="192" t="s">
        <v>10341</v>
      </c>
      <c r="J3839" s="192" t="s">
        <v>29821</v>
      </c>
      <c r="K3839" s="192" t="s">
        <v>5062</v>
      </c>
      <c r="L3839" s="192" t="s">
        <v>1447</v>
      </c>
    </row>
    <row r="3840" spans="1:12" ht="15" x14ac:dyDescent="0.25">
      <c r="A3840" s="189" t="s">
        <v>15994</v>
      </c>
      <c r="B3840" s="190" t="s">
        <v>19838</v>
      </c>
      <c r="C3840" s="190" t="s">
        <v>29797</v>
      </c>
      <c r="D3840" s="190" t="s">
        <v>29797</v>
      </c>
      <c r="E3840" s="190" t="s">
        <v>29797</v>
      </c>
      <c r="F3840" s="190" t="s">
        <v>29797</v>
      </c>
      <c r="G3840" s="190" t="s">
        <v>29797</v>
      </c>
      <c r="H3840" s="190" t="s">
        <v>31434</v>
      </c>
      <c r="I3840" s="190" t="s">
        <v>31435</v>
      </c>
      <c r="J3840" s="190" t="s">
        <v>29821</v>
      </c>
      <c r="K3840" s="190" t="s">
        <v>5062</v>
      </c>
      <c r="L3840" s="190" t="s">
        <v>1447</v>
      </c>
    </row>
    <row r="3841" spans="1:12" ht="15" x14ac:dyDescent="0.25">
      <c r="A3841" s="191" t="s">
        <v>15995</v>
      </c>
      <c r="B3841" s="192" t="s">
        <v>19839</v>
      </c>
      <c r="C3841" s="192" t="s">
        <v>29797</v>
      </c>
      <c r="D3841" s="192" t="s">
        <v>29797</v>
      </c>
      <c r="E3841" s="192" t="s">
        <v>29797</v>
      </c>
      <c r="F3841" s="192" t="s">
        <v>29797</v>
      </c>
      <c r="G3841" s="192" t="s">
        <v>29797</v>
      </c>
      <c r="H3841" s="192" t="s">
        <v>32373</v>
      </c>
      <c r="I3841" s="192" t="s">
        <v>32374</v>
      </c>
      <c r="J3841" s="192" t="s">
        <v>30104</v>
      </c>
      <c r="K3841" s="192" t="s">
        <v>11371</v>
      </c>
      <c r="L3841" s="192" t="s">
        <v>1447</v>
      </c>
    </row>
    <row r="3842" spans="1:12" ht="15" x14ac:dyDescent="0.25">
      <c r="A3842" s="189" t="s">
        <v>15996</v>
      </c>
      <c r="B3842" s="190" t="s">
        <v>19840</v>
      </c>
      <c r="C3842" s="190" t="s">
        <v>29797</v>
      </c>
      <c r="D3842" s="190" t="s">
        <v>29797</v>
      </c>
      <c r="E3842" s="190" t="s">
        <v>29797</v>
      </c>
      <c r="F3842" s="190" t="s">
        <v>29797</v>
      </c>
      <c r="G3842" s="190" t="s">
        <v>29797</v>
      </c>
      <c r="H3842" s="190" t="s">
        <v>32375</v>
      </c>
      <c r="I3842" s="190" t="s">
        <v>32376</v>
      </c>
      <c r="J3842" s="190" t="s">
        <v>29821</v>
      </c>
      <c r="K3842" s="190" t="s">
        <v>5062</v>
      </c>
      <c r="L3842" s="190" t="s">
        <v>1447</v>
      </c>
    </row>
    <row r="3843" spans="1:12" ht="15" x14ac:dyDescent="0.25">
      <c r="A3843" s="191" t="s">
        <v>24517</v>
      </c>
      <c r="B3843" s="192" t="s">
        <v>24518</v>
      </c>
      <c r="C3843" s="192" t="s">
        <v>29797</v>
      </c>
      <c r="D3843" s="192" t="s">
        <v>29797</v>
      </c>
      <c r="E3843" s="192" t="s">
        <v>29797</v>
      </c>
      <c r="F3843" s="192" t="s">
        <v>29797</v>
      </c>
      <c r="G3843" s="192" t="s">
        <v>29797</v>
      </c>
      <c r="H3843" s="192" t="s">
        <v>31567</v>
      </c>
      <c r="I3843" s="192" t="s">
        <v>31568</v>
      </c>
      <c r="J3843" s="192" t="s">
        <v>29821</v>
      </c>
      <c r="K3843" s="192" t="s">
        <v>5062</v>
      </c>
      <c r="L3843" s="192" t="s">
        <v>1447</v>
      </c>
    </row>
    <row r="3844" spans="1:12" ht="15" x14ac:dyDescent="0.25">
      <c r="A3844" s="189" t="s">
        <v>15997</v>
      </c>
      <c r="B3844" s="190" t="s">
        <v>19841</v>
      </c>
      <c r="C3844" s="190" t="s">
        <v>29797</v>
      </c>
      <c r="D3844" s="190" t="s">
        <v>29797</v>
      </c>
      <c r="E3844" s="190" t="s">
        <v>29797</v>
      </c>
      <c r="F3844" s="190" t="s">
        <v>29797</v>
      </c>
      <c r="G3844" s="190" t="s">
        <v>29797</v>
      </c>
      <c r="H3844" s="190" t="s">
        <v>31577</v>
      </c>
      <c r="I3844" s="190" t="s">
        <v>1392</v>
      </c>
      <c r="J3844" s="190" t="s">
        <v>29821</v>
      </c>
      <c r="K3844" s="190" t="s">
        <v>5062</v>
      </c>
      <c r="L3844" s="190" t="s">
        <v>1447</v>
      </c>
    </row>
    <row r="3845" spans="1:12" ht="15" x14ac:dyDescent="0.25">
      <c r="A3845" s="191" t="s">
        <v>4657</v>
      </c>
      <c r="B3845" s="192" t="s">
        <v>4658</v>
      </c>
      <c r="C3845" s="192" t="s">
        <v>29797</v>
      </c>
      <c r="D3845" s="192" t="s">
        <v>29797</v>
      </c>
      <c r="E3845" s="192" t="s">
        <v>29797</v>
      </c>
      <c r="F3845" s="192" t="s">
        <v>29797</v>
      </c>
      <c r="G3845" s="192" t="s">
        <v>29797</v>
      </c>
      <c r="H3845" s="192" t="s">
        <v>31374</v>
      </c>
      <c r="I3845" s="192" t="s">
        <v>30278</v>
      </c>
      <c r="J3845" s="192" t="s">
        <v>29821</v>
      </c>
      <c r="K3845" s="192" t="s">
        <v>5062</v>
      </c>
      <c r="L3845" s="192" t="s">
        <v>1447</v>
      </c>
    </row>
    <row r="3846" spans="1:12" ht="15" x14ac:dyDescent="0.25">
      <c r="A3846" s="189" t="s">
        <v>24519</v>
      </c>
      <c r="B3846" s="190" t="s">
        <v>24520</v>
      </c>
      <c r="C3846" s="190" t="s">
        <v>29797</v>
      </c>
      <c r="D3846" s="190" t="s">
        <v>29797</v>
      </c>
      <c r="E3846" s="190" t="s">
        <v>29797</v>
      </c>
      <c r="F3846" s="190" t="s">
        <v>29797</v>
      </c>
      <c r="G3846" s="190" t="s">
        <v>29797</v>
      </c>
      <c r="H3846" s="190" t="s">
        <v>29797</v>
      </c>
      <c r="I3846" s="190" t="s">
        <v>29797</v>
      </c>
      <c r="J3846" s="190" t="s">
        <v>29797</v>
      </c>
      <c r="K3846" s="190" t="s">
        <v>29797</v>
      </c>
      <c r="L3846" s="190" t="s">
        <v>29797</v>
      </c>
    </row>
    <row r="3847" spans="1:12" ht="15" x14ac:dyDescent="0.25">
      <c r="A3847" s="191" t="s">
        <v>9028</v>
      </c>
      <c r="B3847" s="192" t="s">
        <v>5503</v>
      </c>
      <c r="C3847" s="192" t="s">
        <v>29812</v>
      </c>
      <c r="D3847" s="192" t="s">
        <v>29797</v>
      </c>
      <c r="E3847" s="192" t="s">
        <v>30274</v>
      </c>
      <c r="F3847" s="192" t="s">
        <v>29797</v>
      </c>
      <c r="G3847" s="192" t="s">
        <v>29797</v>
      </c>
      <c r="H3847" s="192" t="s">
        <v>32377</v>
      </c>
      <c r="I3847" s="192" t="s">
        <v>32378</v>
      </c>
      <c r="J3847" s="192" t="s">
        <v>29826</v>
      </c>
      <c r="K3847" s="192" t="s">
        <v>5078</v>
      </c>
      <c r="L3847" s="192" t="s">
        <v>1447</v>
      </c>
    </row>
    <row r="3848" spans="1:12" ht="15" x14ac:dyDescent="0.25">
      <c r="A3848" s="189" t="s">
        <v>9029</v>
      </c>
      <c r="B3848" s="190" t="s">
        <v>5504</v>
      </c>
      <c r="C3848" s="190" t="s">
        <v>29797</v>
      </c>
      <c r="D3848" s="190" t="s">
        <v>29797</v>
      </c>
      <c r="E3848" s="190" t="s">
        <v>29797</v>
      </c>
      <c r="F3848" s="190" t="s">
        <v>29797</v>
      </c>
      <c r="G3848" s="190" t="s">
        <v>29797</v>
      </c>
      <c r="H3848" s="190" t="s">
        <v>29797</v>
      </c>
      <c r="I3848" s="190" t="s">
        <v>29797</v>
      </c>
      <c r="J3848" s="190" t="s">
        <v>29797</v>
      </c>
      <c r="K3848" s="190" t="s">
        <v>29797</v>
      </c>
      <c r="L3848" s="190" t="s">
        <v>1440</v>
      </c>
    </row>
    <row r="3849" spans="1:12" ht="15" x14ac:dyDescent="0.25">
      <c r="A3849" s="191" t="s">
        <v>9030</v>
      </c>
      <c r="B3849" s="192" t="s">
        <v>5505</v>
      </c>
      <c r="C3849" s="192" t="s">
        <v>29797</v>
      </c>
      <c r="D3849" s="192" t="s">
        <v>29797</v>
      </c>
      <c r="E3849" s="192" t="s">
        <v>29797</v>
      </c>
      <c r="F3849" s="192" t="s">
        <v>29797</v>
      </c>
      <c r="G3849" s="192" t="s">
        <v>29797</v>
      </c>
      <c r="H3849" s="192" t="s">
        <v>29797</v>
      </c>
      <c r="I3849" s="192" t="s">
        <v>29797</v>
      </c>
      <c r="J3849" s="192" t="s">
        <v>29797</v>
      </c>
      <c r="K3849" s="192" t="s">
        <v>29797</v>
      </c>
      <c r="L3849" s="192" t="s">
        <v>1440</v>
      </c>
    </row>
    <row r="3850" spans="1:12" ht="15" x14ac:dyDescent="0.25">
      <c r="A3850" s="189" t="s">
        <v>9031</v>
      </c>
      <c r="B3850" s="190" t="s">
        <v>5506</v>
      </c>
      <c r="C3850" s="190" t="s">
        <v>29797</v>
      </c>
      <c r="D3850" s="190" t="s">
        <v>29797</v>
      </c>
      <c r="E3850" s="190" t="s">
        <v>29797</v>
      </c>
      <c r="F3850" s="190" t="s">
        <v>29797</v>
      </c>
      <c r="G3850" s="190" t="s">
        <v>29797</v>
      </c>
      <c r="H3850" s="190" t="s">
        <v>29797</v>
      </c>
      <c r="I3850" s="190" t="s">
        <v>29797</v>
      </c>
      <c r="J3850" s="190" t="s">
        <v>31347</v>
      </c>
      <c r="K3850" s="190" t="s">
        <v>31348</v>
      </c>
      <c r="L3850" s="190" t="s">
        <v>1439</v>
      </c>
    </row>
    <row r="3851" spans="1:12" ht="15" x14ac:dyDescent="0.25">
      <c r="A3851" s="191" t="s">
        <v>4659</v>
      </c>
      <c r="B3851" s="192" t="s">
        <v>4660</v>
      </c>
      <c r="C3851" s="192" t="s">
        <v>29797</v>
      </c>
      <c r="D3851" s="192" t="s">
        <v>29797</v>
      </c>
      <c r="E3851" s="192" t="s">
        <v>29797</v>
      </c>
      <c r="F3851" s="192" t="s">
        <v>29797</v>
      </c>
      <c r="G3851" s="192" t="s">
        <v>29797</v>
      </c>
      <c r="H3851" s="192" t="s">
        <v>31402</v>
      </c>
      <c r="I3851" s="192" t="s">
        <v>31403</v>
      </c>
      <c r="J3851" s="192" t="s">
        <v>29821</v>
      </c>
      <c r="K3851" s="192" t="s">
        <v>5062</v>
      </c>
      <c r="L3851" s="192" t="s">
        <v>1447</v>
      </c>
    </row>
    <row r="3852" spans="1:12" ht="15" x14ac:dyDescent="0.25">
      <c r="A3852" s="189" t="s">
        <v>4661</v>
      </c>
      <c r="B3852" s="190" t="s">
        <v>4662</v>
      </c>
      <c r="C3852" s="190" t="s">
        <v>29797</v>
      </c>
      <c r="D3852" s="190" t="s">
        <v>29797</v>
      </c>
      <c r="E3852" s="190" t="s">
        <v>29797</v>
      </c>
      <c r="F3852" s="190" t="s">
        <v>29797</v>
      </c>
      <c r="G3852" s="190" t="s">
        <v>29797</v>
      </c>
      <c r="H3852" s="190" t="s">
        <v>31374</v>
      </c>
      <c r="I3852" s="190" t="s">
        <v>30278</v>
      </c>
      <c r="J3852" s="190" t="s">
        <v>29821</v>
      </c>
      <c r="K3852" s="190" t="s">
        <v>5062</v>
      </c>
      <c r="L3852" s="190" t="s">
        <v>1447</v>
      </c>
    </row>
    <row r="3853" spans="1:12" ht="15" x14ac:dyDescent="0.25">
      <c r="A3853" s="191" t="s">
        <v>24521</v>
      </c>
      <c r="B3853" s="192" t="s">
        <v>24522</v>
      </c>
      <c r="C3853" s="192" t="s">
        <v>29797</v>
      </c>
      <c r="D3853" s="192" t="s">
        <v>29797</v>
      </c>
      <c r="E3853" s="192" t="s">
        <v>29797</v>
      </c>
      <c r="F3853" s="192" t="s">
        <v>29797</v>
      </c>
      <c r="G3853" s="192" t="s">
        <v>29797</v>
      </c>
      <c r="H3853" s="192" t="s">
        <v>31361</v>
      </c>
      <c r="I3853" s="192" t="s">
        <v>5062</v>
      </c>
      <c r="J3853" s="192" t="s">
        <v>29821</v>
      </c>
      <c r="K3853" s="192" t="s">
        <v>5062</v>
      </c>
      <c r="L3853" s="192" t="s">
        <v>1447</v>
      </c>
    </row>
    <row r="3854" spans="1:12" ht="15" x14ac:dyDescent="0.25">
      <c r="A3854" s="189" t="s">
        <v>15998</v>
      </c>
      <c r="B3854" s="190" t="s">
        <v>19842</v>
      </c>
      <c r="C3854" s="190" t="s">
        <v>29797</v>
      </c>
      <c r="D3854" s="190" t="s">
        <v>29797</v>
      </c>
      <c r="E3854" s="190" t="s">
        <v>29797</v>
      </c>
      <c r="F3854" s="190" t="s">
        <v>29797</v>
      </c>
      <c r="G3854" s="190" t="s">
        <v>29797</v>
      </c>
      <c r="H3854" s="190" t="s">
        <v>31310</v>
      </c>
      <c r="I3854" s="190" t="s">
        <v>31311</v>
      </c>
      <c r="J3854" s="190" t="s">
        <v>29821</v>
      </c>
      <c r="K3854" s="190" t="s">
        <v>5062</v>
      </c>
      <c r="L3854" s="190" t="s">
        <v>1447</v>
      </c>
    </row>
    <row r="3855" spans="1:12" ht="15" x14ac:dyDescent="0.25">
      <c r="A3855" s="191" t="s">
        <v>15999</v>
      </c>
      <c r="B3855" s="192" t="s">
        <v>19843</v>
      </c>
      <c r="C3855" s="192" t="s">
        <v>29797</v>
      </c>
      <c r="D3855" s="192" t="s">
        <v>29797</v>
      </c>
      <c r="E3855" s="192" t="s">
        <v>29797</v>
      </c>
      <c r="F3855" s="192" t="s">
        <v>29797</v>
      </c>
      <c r="G3855" s="192" t="s">
        <v>29797</v>
      </c>
      <c r="H3855" s="192" t="s">
        <v>31380</v>
      </c>
      <c r="I3855" s="192" t="s">
        <v>31381</v>
      </c>
      <c r="J3855" s="192" t="s">
        <v>29821</v>
      </c>
      <c r="K3855" s="192" t="s">
        <v>5062</v>
      </c>
      <c r="L3855" s="192" t="s">
        <v>1447</v>
      </c>
    </row>
    <row r="3856" spans="1:12" ht="15" x14ac:dyDescent="0.25">
      <c r="A3856" s="189" t="s">
        <v>9032</v>
      </c>
      <c r="B3856" s="190" t="s">
        <v>5507</v>
      </c>
      <c r="C3856" s="190" t="s">
        <v>29806</v>
      </c>
      <c r="D3856" s="190" t="s">
        <v>29797</v>
      </c>
      <c r="E3856" s="190" t="s">
        <v>30275</v>
      </c>
      <c r="F3856" s="190" t="s">
        <v>29797</v>
      </c>
      <c r="G3856" s="190" t="s">
        <v>29797</v>
      </c>
      <c r="H3856" s="190" t="s">
        <v>31972</v>
      </c>
      <c r="I3856" s="190" t="s">
        <v>31973</v>
      </c>
      <c r="J3856" s="190" t="s">
        <v>29826</v>
      </c>
      <c r="K3856" s="190" t="s">
        <v>5078</v>
      </c>
      <c r="L3856" s="190" t="s">
        <v>1447</v>
      </c>
    </row>
    <row r="3857" spans="1:12" ht="15" x14ac:dyDescent="0.25">
      <c r="A3857" s="191" t="s">
        <v>4663</v>
      </c>
      <c r="B3857" s="192" t="s">
        <v>4664</v>
      </c>
      <c r="C3857" s="192" t="s">
        <v>29797</v>
      </c>
      <c r="D3857" s="192" t="s">
        <v>29797</v>
      </c>
      <c r="E3857" s="192" t="s">
        <v>29797</v>
      </c>
      <c r="F3857" s="192" t="s">
        <v>29797</v>
      </c>
      <c r="G3857" s="192" t="s">
        <v>29797</v>
      </c>
      <c r="H3857" s="192" t="s">
        <v>31817</v>
      </c>
      <c r="I3857" s="192" t="s">
        <v>5078</v>
      </c>
      <c r="J3857" s="192" t="s">
        <v>29826</v>
      </c>
      <c r="K3857" s="192" t="s">
        <v>5078</v>
      </c>
      <c r="L3857" s="192" t="s">
        <v>1447</v>
      </c>
    </row>
    <row r="3858" spans="1:12" ht="15" x14ac:dyDescent="0.25">
      <c r="A3858" s="189" t="s">
        <v>9033</v>
      </c>
      <c r="B3858" s="190" t="s">
        <v>5508</v>
      </c>
      <c r="C3858" s="190" t="s">
        <v>29797</v>
      </c>
      <c r="D3858" s="190" t="s">
        <v>29797</v>
      </c>
      <c r="E3858" s="190" t="s">
        <v>29797</v>
      </c>
      <c r="F3858" s="190" t="s">
        <v>29797</v>
      </c>
      <c r="G3858" s="190" t="s">
        <v>29797</v>
      </c>
      <c r="H3858" s="190" t="s">
        <v>31449</v>
      </c>
      <c r="I3858" s="190" t="s">
        <v>31450</v>
      </c>
      <c r="J3858" s="190" t="s">
        <v>29821</v>
      </c>
      <c r="K3858" s="190" t="s">
        <v>5062</v>
      </c>
      <c r="L3858" s="190" t="s">
        <v>1447</v>
      </c>
    </row>
    <row r="3859" spans="1:12" ht="15" x14ac:dyDescent="0.25">
      <c r="A3859" s="191" t="s">
        <v>16000</v>
      </c>
      <c r="B3859" s="192" t="s">
        <v>19844</v>
      </c>
      <c r="C3859" s="192" t="s">
        <v>29812</v>
      </c>
      <c r="D3859" s="192" t="s">
        <v>29824</v>
      </c>
      <c r="E3859" s="192" t="s">
        <v>30276</v>
      </c>
      <c r="F3859" s="192" t="s">
        <v>29804</v>
      </c>
      <c r="G3859" s="192" t="s">
        <v>30104</v>
      </c>
      <c r="H3859" s="192" t="s">
        <v>31326</v>
      </c>
      <c r="I3859" s="192" t="s">
        <v>31327</v>
      </c>
      <c r="J3859" s="192" t="s">
        <v>31325</v>
      </c>
      <c r="K3859" s="192" t="s">
        <v>5073</v>
      </c>
      <c r="L3859" s="192" t="s">
        <v>1447</v>
      </c>
    </row>
    <row r="3860" spans="1:12" ht="15" x14ac:dyDescent="0.25">
      <c r="A3860" s="189" t="s">
        <v>9034</v>
      </c>
      <c r="B3860" s="190" t="s">
        <v>5509</v>
      </c>
      <c r="C3860" s="190" t="s">
        <v>29812</v>
      </c>
      <c r="D3860" s="190" t="s">
        <v>29797</v>
      </c>
      <c r="E3860" s="190" t="s">
        <v>30277</v>
      </c>
      <c r="F3860" s="190" t="s">
        <v>29797</v>
      </c>
      <c r="G3860" s="190" t="s">
        <v>29797</v>
      </c>
      <c r="H3860" s="190" t="s">
        <v>31982</v>
      </c>
      <c r="I3860" s="190" t="s">
        <v>5078</v>
      </c>
      <c r="J3860" s="190" t="s">
        <v>29826</v>
      </c>
      <c r="K3860" s="190" t="s">
        <v>5078</v>
      </c>
      <c r="L3860" s="190" t="s">
        <v>1447</v>
      </c>
    </row>
    <row r="3861" spans="1:12" ht="15" x14ac:dyDescent="0.25">
      <c r="A3861" s="191" t="s">
        <v>16001</v>
      </c>
      <c r="B3861" s="192" t="s">
        <v>19845</v>
      </c>
      <c r="C3861" s="192" t="s">
        <v>29797</v>
      </c>
      <c r="D3861" s="192" t="s">
        <v>29797</v>
      </c>
      <c r="E3861" s="192" t="s">
        <v>29797</v>
      </c>
      <c r="F3861" s="192" t="s">
        <v>29797</v>
      </c>
      <c r="G3861" s="192" t="s">
        <v>29797</v>
      </c>
      <c r="H3861" s="192" t="s">
        <v>32379</v>
      </c>
      <c r="I3861" s="192" t="s">
        <v>5073</v>
      </c>
      <c r="J3861" s="192" t="s">
        <v>31325</v>
      </c>
      <c r="K3861" s="192" t="s">
        <v>5073</v>
      </c>
      <c r="L3861" s="192" t="s">
        <v>1447</v>
      </c>
    </row>
    <row r="3862" spans="1:12" ht="15" x14ac:dyDescent="0.25">
      <c r="A3862" s="189" t="s">
        <v>9035</v>
      </c>
      <c r="B3862" s="190" t="s">
        <v>5510</v>
      </c>
      <c r="C3862" s="190" t="s">
        <v>29797</v>
      </c>
      <c r="D3862" s="190" t="s">
        <v>29797</v>
      </c>
      <c r="E3862" s="190" t="s">
        <v>29797</v>
      </c>
      <c r="F3862" s="190" t="s">
        <v>29797</v>
      </c>
      <c r="G3862" s="190" t="s">
        <v>29797</v>
      </c>
      <c r="H3862" s="190" t="s">
        <v>32380</v>
      </c>
      <c r="I3862" s="190" t="s">
        <v>5078</v>
      </c>
      <c r="J3862" s="190" t="s">
        <v>29826</v>
      </c>
      <c r="K3862" s="190" t="s">
        <v>5078</v>
      </c>
      <c r="L3862" s="190" t="s">
        <v>1447</v>
      </c>
    </row>
    <row r="3863" spans="1:12" ht="15" x14ac:dyDescent="0.25">
      <c r="A3863" s="191" t="s">
        <v>9036</v>
      </c>
      <c r="B3863" s="192" t="s">
        <v>5511</v>
      </c>
      <c r="C3863" s="192" t="s">
        <v>29797</v>
      </c>
      <c r="D3863" s="192" t="s">
        <v>29797</v>
      </c>
      <c r="E3863" s="192" t="s">
        <v>29797</v>
      </c>
      <c r="F3863" s="192" t="s">
        <v>29797</v>
      </c>
      <c r="G3863" s="192" t="s">
        <v>29797</v>
      </c>
      <c r="H3863" s="192" t="s">
        <v>31917</v>
      </c>
      <c r="I3863" s="192" t="s">
        <v>7892</v>
      </c>
      <c r="J3863" s="192" t="s">
        <v>29941</v>
      </c>
      <c r="K3863" s="192" t="s">
        <v>7892</v>
      </c>
      <c r="L3863" s="192" t="s">
        <v>1447</v>
      </c>
    </row>
    <row r="3864" spans="1:12" ht="15" x14ac:dyDescent="0.25">
      <c r="A3864" s="189" t="s">
        <v>16002</v>
      </c>
      <c r="B3864" s="190" t="s">
        <v>19846</v>
      </c>
      <c r="C3864" s="190" t="s">
        <v>29797</v>
      </c>
      <c r="D3864" s="190" t="s">
        <v>29797</v>
      </c>
      <c r="E3864" s="190" t="s">
        <v>29797</v>
      </c>
      <c r="F3864" s="190" t="s">
        <v>29797</v>
      </c>
      <c r="G3864" s="190" t="s">
        <v>29797</v>
      </c>
      <c r="H3864" s="190" t="s">
        <v>29797</v>
      </c>
      <c r="I3864" s="190" t="s">
        <v>29797</v>
      </c>
      <c r="J3864" s="190" t="s">
        <v>29797</v>
      </c>
      <c r="K3864" s="190" t="s">
        <v>29797</v>
      </c>
      <c r="L3864" s="190" t="s">
        <v>29797</v>
      </c>
    </row>
    <row r="3865" spans="1:12" ht="15" x14ac:dyDescent="0.25">
      <c r="A3865" s="191" t="s">
        <v>24523</v>
      </c>
      <c r="B3865" s="192" t="s">
        <v>24524</v>
      </c>
      <c r="C3865" s="192" t="s">
        <v>29797</v>
      </c>
      <c r="D3865" s="192" t="s">
        <v>29797</v>
      </c>
      <c r="E3865" s="192" t="s">
        <v>29797</v>
      </c>
      <c r="F3865" s="192" t="s">
        <v>29797</v>
      </c>
      <c r="G3865" s="192" t="s">
        <v>29797</v>
      </c>
      <c r="H3865" s="192" t="s">
        <v>31366</v>
      </c>
      <c r="I3865" s="192" t="s">
        <v>31367</v>
      </c>
      <c r="J3865" s="192" t="s">
        <v>29821</v>
      </c>
      <c r="K3865" s="192" t="s">
        <v>5062</v>
      </c>
      <c r="L3865" s="192" t="s">
        <v>1447</v>
      </c>
    </row>
    <row r="3866" spans="1:12" ht="15" x14ac:dyDescent="0.25">
      <c r="A3866" s="189" t="s">
        <v>16003</v>
      </c>
      <c r="B3866" s="190" t="s">
        <v>19847</v>
      </c>
      <c r="C3866" s="190" t="s">
        <v>29797</v>
      </c>
      <c r="D3866" s="190" t="s">
        <v>29797</v>
      </c>
      <c r="E3866" s="190" t="s">
        <v>29797</v>
      </c>
      <c r="F3866" s="190" t="s">
        <v>29797</v>
      </c>
      <c r="G3866" s="190" t="s">
        <v>29797</v>
      </c>
      <c r="H3866" s="190" t="s">
        <v>29797</v>
      </c>
      <c r="I3866" s="190" t="s">
        <v>29797</v>
      </c>
      <c r="J3866" s="190" t="s">
        <v>29797</v>
      </c>
      <c r="K3866" s="190" t="s">
        <v>29797</v>
      </c>
      <c r="L3866" s="190" t="s">
        <v>29797</v>
      </c>
    </row>
    <row r="3867" spans="1:12" ht="15" x14ac:dyDescent="0.25">
      <c r="A3867" s="191" t="s">
        <v>24525</v>
      </c>
      <c r="B3867" s="192" t="s">
        <v>24526</v>
      </c>
      <c r="C3867" s="192" t="s">
        <v>29797</v>
      </c>
      <c r="D3867" s="192" t="s">
        <v>29797</v>
      </c>
      <c r="E3867" s="192" t="s">
        <v>29797</v>
      </c>
      <c r="F3867" s="192" t="s">
        <v>29797</v>
      </c>
      <c r="G3867" s="192" t="s">
        <v>29797</v>
      </c>
      <c r="H3867" s="192" t="s">
        <v>29797</v>
      </c>
      <c r="I3867" s="192" t="s">
        <v>29797</v>
      </c>
      <c r="J3867" s="192" t="s">
        <v>29797</v>
      </c>
      <c r="K3867" s="192" t="s">
        <v>29797</v>
      </c>
      <c r="L3867" s="192" t="s">
        <v>1441</v>
      </c>
    </row>
    <row r="3868" spans="1:12" ht="15" x14ac:dyDescent="0.25">
      <c r="A3868" s="189" t="s">
        <v>9037</v>
      </c>
      <c r="B3868" s="190" t="s">
        <v>5512</v>
      </c>
      <c r="C3868" s="190" t="s">
        <v>29797</v>
      </c>
      <c r="D3868" s="190" t="s">
        <v>29797</v>
      </c>
      <c r="E3868" s="190" t="s">
        <v>29797</v>
      </c>
      <c r="F3868" s="190" t="s">
        <v>29797</v>
      </c>
      <c r="G3868" s="190" t="s">
        <v>29797</v>
      </c>
      <c r="H3868" s="190" t="s">
        <v>29797</v>
      </c>
      <c r="I3868" s="190" t="s">
        <v>29797</v>
      </c>
      <c r="J3868" s="190" t="s">
        <v>29797</v>
      </c>
      <c r="K3868" s="190" t="s">
        <v>29797</v>
      </c>
      <c r="L3868" s="190" t="s">
        <v>1440</v>
      </c>
    </row>
    <row r="3869" spans="1:12" ht="15" x14ac:dyDescent="0.25">
      <c r="A3869" s="191" t="s">
        <v>9038</v>
      </c>
      <c r="B3869" s="192" t="s">
        <v>5512</v>
      </c>
      <c r="C3869" s="192" t="s">
        <v>29797</v>
      </c>
      <c r="D3869" s="192" t="s">
        <v>29797</v>
      </c>
      <c r="E3869" s="192" t="s">
        <v>29797</v>
      </c>
      <c r="F3869" s="192" t="s">
        <v>29797</v>
      </c>
      <c r="G3869" s="192" t="s">
        <v>29797</v>
      </c>
      <c r="H3869" s="192" t="s">
        <v>29797</v>
      </c>
      <c r="I3869" s="192" t="s">
        <v>29797</v>
      </c>
      <c r="J3869" s="192" t="s">
        <v>29797</v>
      </c>
      <c r="K3869" s="192" t="s">
        <v>29797</v>
      </c>
      <c r="L3869" s="192" t="s">
        <v>1440</v>
      </c>
    </row>
    <row r="3870" spans="1:12" ht="15" x14ac:dyDescent="0.25">
      <c r="A3870" s="189" t="s">
        <v>9039</v>
      </c>
      <c r="B3870" s="190" t="s">
        <v>24527</v>
      </c>
      <c r="C3870" s="190" t="s">
        <v>29797</v>
      </c>
      <c r="D3870" s="190" t="s">
        <v>29797</v>
      </c>
      <c r="E3870" s="190" t="s">
        <v>29797</v>
      </c>
      <c r="F3870" s="190" t="s">
        <v>29797</v>
      </c>
      <c r="G3870" s="190" t="s">
        <v>29797</v>
      </c>
      <c r="H3870" s="190" t="s">
        <v>31465</v>
      </c>
      <c r="I3870" s="190" t="s">
        <v>1386</v>
      </c>
      <c r="J3870" s="190" t="s">
        <v>29821</v>
      </c>
      <c r="K3870" s="190" t="s">
        <v>5062</v>
      </c>
      <c r="L3870" s="190" t="s">
        <v>1447</v>
      </c>
    </row>
    <row r="3871" spans="1:12" ht="15" x14ac:dyDescent="0.25">
      <c r="A3871" s="191" t="s">
        <v>24528</v>
      </c>
      <c r="B3871" s="192" t="s">
        <v>24529</v>
      </c>
      <c r="C3871" s="192" t="s">
        <v>29797</v>
      </c>
      <c r="D3871" s="192" t="s">
        <v>29797</v>
      </c>
      <c r="E3871" s="192" t="s">
        <v>29797</v>
      </c>
      <c r="F3871" s="192" t="s">
        <v>29797</v>
      </c>
      <c r="G3871" s="192" t="s">
        <v>29797</v>
      </c>
      <c r="H3871" s="192" t="s">
        <v>31590</v>
      </c>
      <c r="I3871" s="192" t="s">
        <v>31591</v>
      </c>
      <c r="J3871" s="192" t="s">
        <v>31325</v>
      </c>
      <c r="K3871" s="192" t="s">
        <v>5073</v>
      </c>
      <c r="L3871" s="192" t="s">
        <v>1447</v>
      </c>
    </row>
    <row r="3872" spans="1:12" ht="15" x14ac:dyDescent="0.25">
      <c r="A3872" s="189" t="s">
        <v>16004</v>
      </c>
      <c r="B3872" s="190" t="s">
        <v>19848</v>
      </c>
      <c r="C3872" s="190" t="s">
        <v>29812</v>
      </c>
      <c r="D3872" s="190" t="s">
        <v>29824</v>
      </c>
      <c r="E3872" s="190" t="s">
        <v>30278</v>
      </c>
      <c r="F3872" s="190" t="s">
        <v>29804</v>
      </c>
      <c r="G3872" s="190" t="s">
        <v>29995</v>
      </c>
      <c r="H3872" s="190" t="s">
        <v>31371</v>
      </c>
      <c r="I3872" s="190" t="s">
        <v>5062</v>
      </c>
      <c r="J3872" s="190" t="s">
        <v>29821</v>
      </c>
      <c r="K3872" s="190" t="s">
        <v>5062</v>
      </c>
      <c r="L3872" s="190" t="s">
        <v>1447</v>
      </c>
    </row>
    <row r="3873" spans="1:12" ht="15" x14ac:dyDescent="0.25">
      <c r="A3873" s="191" t="s">
        <v>16005</v>
      </c>
      <c r="B3873" s="192" t="s">
        <v>19849</v>
      </c>
      <c r="C3873" s="192" t="s">
        <v>29797</v>
      </c>
      <c r="D3873" s="192" t="s">
        <v>29797</v>
      </c>
      <c r="E3873" s="192" t="s">
        <v>30279</v>
      </c>
      <c r="F3873" s="192" t="s">
        <v>29797</v>
      </c>
      <c r="G3873" s="192" t="s">
        <v>29797</v>
      </c>
      <c r="H3873" s="192" t="s">
        <v>31567</v>
      </c>
      <c r="I3873" s="192" t="s">
        <v>31568</v>
      </c>
      <c r="J3873" s="192" t="s">
        <v>29821</v>
      </c>
      <c r="K3873" s="192" t="s">
        <v>5062</v>
      </c>
      <c r="L3873" s="192" t="s">
        <v>1447</v>
      </c>
    </row>
    <row r="3874" spans="1:12" ht="15" x14ac:dyDescent="0.25">
      <c r="A3874" s="189" t="s">
        <v>16006</v>
      </c>
      <c r="B3874" s="190" t="s">
        <v>19850</v>
      </c>
      <c r="C3874" s="190" t="s">
        <v>29812</v>
      </c>
      <c r="D3874" s="190" t="s">
        <v>29824</v>
      </c>
      <c r="E3874" s="190" t="s">
        <v>30064</v>
      </c>
      <c r="F3874" s="190" t="s">
        <v>29804</v>
      </c>
      <c r="G3874" s="190" t="s">
        <v>29845</v>
      </c>
      <c r="H3874" s="190" t="s">
        <v>31434</v>
      </c>
      <c r="I3874" s="190" t="s">
        <v>31435</v>
      </c>
      <c r="J3874" s="190" t="s">
        <v>29821</v>
      </c>
      <c r="K3874" s="190" t="s">
        <v>5062</v>
      </c>
      <c r="L3874" s="190" t="s">
        <v>1447</v>
      </c>
    </row>
    <row r="3875" spans="1:12" ht="15" x14ac:dyDescent="0.25">
      <c r="A3875" s="191" t="s">
        <v>9040</v>
      </c>
      <c r="B3875" s="192" t="s">
        <v>5513</v>
      </c>
      <c r="C3875" s="192" t="s">
        <v>29797</v>
      </c>
      <c r="D3875" s="192" t="s">
        <v>29797</v>
      </c>
      <c r="E3875" s="192" t="s">
        <v>29797</v>
      </c>
      <c r="F3875" s="192" t="s">
        <v>29797</v>
      </c>
      <c r="G3875" s="192" t="s">
        <v>29797</v>
      </c>
      <c r="H3875" s="192" t="s">
        <v>31588</v>
      </c>
      <c r="I3875" s="192" t="s">
        <v>30455</v>
      </c>
      <c r="J3875" s="192" t="s">
        <v>29870</v>
      </c>
      <c r="K3875" s="192" t="s">
        <v>8069</v>
      </c>
      <c r="L3875" s="192" t="s">
        <v>1447</v>
      </c>
    </row>
    <row r="3876" spans="1:12" ht="15" x14ac:dyDescent="0.25">
      <c r="A3876" s="189" t="s">
        <v>9041</v>
      </c>
      <c r="B3876" s="190" t="s">
        <v>5514</v>
      </c>
      <c r="C3876" s="190" t="s">
        <v>29797</v>
      </c>
      <c r="D3876" s="190" t="s">
        <v>29797</v>
      </c>
      <c r="E3876" s="190" t="s">
        <v>29797</v>
      </c>
      <c r="F3876" s="190" t="s">
        <v>29797</v>
      </c>
      <c r="G3876" s="190" t="s">
        <v>29797</v>
      </c>
      <c r="H3876" s="190" t="s">
        <v>29797</v>
      </c>
      <c r="I3876" s="190" t="s">
        <v>29797</v>
      </c>
      <c r="J3876" s="190" t="s">
        <v>29797</v>
      </c>
      <c r="K3876" s="190" t="s">
        <v>29797</v>
      </c>
      <c r="L3876" s="190" t="s">
        <v>1447</v>
      </c>
    </row>
    <row r="3877" spans="1:12" ht="15" x14ac:dyDescent="0.25">
      <c r="A3877" s="191" t="s">
        <v>9042</v>
      </c>
      <c r="B3877" s="192" t="s">
        <v>5515</v>
      </c>
      <c r="C3877" s="192" t="s">
        <v>29797</v>
      </c>
      <c r="D3877" s="192" t="s">
        <v>29797</v>
      </c>
      <c r="E3877" s="192" t="s">
        <v>29797</v>
      </c>
      <c r="F3877" s="192" t="s">
        <v>29797</v>
      </c>
      <c r="G3877" s="192" t="s">
        <v>29797</v>
      </c>
      <c r="H3877" s="192" t="s">
        <v>29797</v>
      </c>
      <c r="I3877" s="192" t="s">
        <v>29797</v>
      </c>
      <c r="J3877" s="192" t="s">
        <v>29797</v>
      </c>
      <c r="K3877" s="192" t="s">
        <v>29797</v>
      </c>
      <c r="L3877" s="192" t="s">
        <v>1440</v>
      </c>
    </row>
    <row r="3878" spans="1:12" ht="15" x14ac:dyDescent="0.25">
      <c r="A3878" s="189" t="s">
        <v>24530</v>
      </c>
      <c r="B3878" s="190" t="s">
        <v>5516</v>
      </c>
      <c r="C3878" s="190" t="s">
        <v>29797</v>
      </c>
      <c r="D3878" s="190" t="s">
        <v>29797</v>
      </c>
      <c r="E3878" s="190" t="s">
        <v>29797</v>
      </c>
      <c r="F3878" s="190" t="s">
        <v>29797</v>
      </c>
      <c r="G3878" s="190" t="s">
        <v>29797</v>
      </c>
      <c r="H3878" s="190" t="s">
        <v>29797</v>
      </c>
      <c r="I3878" s="190" t="s">
        <v>29797</v>
      </c>
      <c r="J3878" s="190" t="s">
        <v>29797</v>
      </c>
      <c r="K3878" s="190" t="s">
        <v>29797</v>
      </c>
      <c r="L3878" s="190" t="s">
        <v>33517</v>
      </c>
    </row>
    <row r="3879" spans="1:12" ht="15" x14ac:dyDescent="0.25">
      <c r="A3879" s="191" t="s">
        <v>24531</v>
      </c>
      <c r="B3879" s="192" t="s">
        <v>5517</v>
      </c>
      <c r="C3879" s="192" t="s">
        <v>29797</v>
      </c>
      <c r="D3879" s="192" t="s">
        <v>29797</v>
      </c>
      <c r="E3879" s="192" t="s">
        <v>29797</v>
      </c>
      <c r="F3879" s="192" t="s">
        <v>29797</v>
      </c>
      <c r="G3879" s="192" t="s">
        <v>29797</v>
      </c>
      <c r="H3879" s="192" t="s">
        <v>29797</v>
      </c>
      <c r="I3879" s="192" t="s">
        <v>29797</v>
      </c>
      <c r="J3879" s="192" t="s">
        <v>29797</v>
      </c>
      <c r="K3879" s="192" t="s">
        <v>29797</v>
      </c>
      <c r="L3879" s="192" t="s">
        <v>1441</v>
      </c>
    </row>
    <row r="3880" spans="1:12" ht="15" x14ac:dyDescent="0.25">
      <c r="A3880" s="189" t="s">
        <v>16007</v>
      </c>
      <c r="B3880" s="190" t="s">
        <v>24532</v>
      </c>
      <c r="C3880" s="190" t="s">
        <v>29797</v>
      </c>
      <c r="D3880" s="190" t="s">
        <v>29797</v>
      </c>
      <c r="E3880" s="190" t="s">
        <v>29797</v>
      </c>
      <c r="F3880" s="190" t="s">
        <v>29797</v>
      </c>
      <c r="G3880" s="190" t="s">
        <v>29797</v>
      </c>
      <c r="H3880" s="190" t="s">
        <v>31361</v>
      </c>
      <c r="I3880" s="190" t="s">
        <v>5062</v>
      </c>
      <c r="J3880" s="190" t="s">
        <v>29821</v>
      </c>
      <c r="K3880" s="190" t="s">
        <v>5062</v>
      </c>
      <c r="L3880" s="190" t="s">
        <v>1447</v>
      </c>
    </row>
    <row r="3881" spans="1:12" ht="15" x14ac:dyDescent="0.25">
      <c r="A3881" s="191" t="s">
        <v>16008</v>
      </c>
      <c r="B3881" s="192" t="s">
        <v>24533</v>
      </c>
      <c r="C3881" s="192" t="s">
        <v>29797</v>
      </c>
      <c r="D3881" s="192" t="s">
        <v>29797</v>
      </c>
      <c r="E3881" s="192" t="s">
        <v>29797</v>
      </c>
      <c r="F3881" s="192" t="s">
        <v>29797</v>
      </c>
      <c r="G3881" s="192" t="s">
        <v>29797</v>
      </c>
      <c r="H3881" s="192" t="s">
        <v>29797</v>
      </c>
      <c r="I3881" s="192" t="s">
        <v>29797</v>
      </c>
      <c r="J3881" s="192" t="s">
        <v>29797</v>
      </c>
      <c r="K3881" s="192" t="s">
        <v>29797</v>
      </c>
      <c r="L3881" s="192" t="s">
        <v>1447</v>
      </c>
    </row>
    <row r="3882" spans="1:12" ht="15" x14ac:dyDescent="0.25">
      <c r="A3882" s="189" t="s">
        <v>24534</v>
      </c>
      <c r="B3882" s="190" t="s">
        <v>24535</v>
      </c>
      <c r="C3882" s="190" t="s">
        <v>29797</v>
      </c>
      <c r="D3882" s="190" t="s">
        <v>29797</v>
      </c>
      <c r="E3882" s="190" t="s">
        <v>29797</v>
      </c>
      <c r="F3882" s="190" t="s">
        <v>29797</v>
      </c>
      <c r="G3882" s="190" t="s">
        <v>29797</v>
      </c>
      <c r="H3882" s="190" t="s">
        <v>29797</v>
      </c>
      <c r="I3882" s="190" t="s">
        <v>29797</v>
      </c>
      <c r="J3882" s="190" t="s">
        <v>29797</v>
      </c>
      <c r="K3882" s="190" t="s">
        <v>29797</v>
      </c>
      <c r="L3882" s="190" t="s">
        <v>1438</v>
      </c>
    </row>
    <row r="3883" spans="1:12" ht="15" x14ac:dyDescent="0.25">
      <c r="A3883" s="191" t="s">
        <v>16009</v>
      </c>
      <c r="B3883" s="192" t="s">
        <v>19851</v>
      </c>
      <c r="C3883" s="192" t="s">
        <v>29797</v>
      </c>
      <c r="D3883" s="192" t="s">
        <v>29797</v>
      </c>
      <c r="E3883" s="192" t="s">
        <v>30280</v>
      </c>
      <c r="F3883" s="192" t="s">
        <v>29797</v>
      </c>
      <c r="G3883" s="192" t="s">
        <v>29797</v>
      </c>
      <c r="H3883" s="192" t="s">
        <v>31374</v>
      </c>
      <c r="I3883" s="192" t="s">
        <v>30278</v>
      </c>
      <c r="J3883" s="192" t="s">
        <v>29821</v>
      </c>
      <c r="K3883" s="192" t="s">
        <v>5062</v>
      </c>
      <c r="L3883" s="192" t="s">
        <v>1447</v>
      </c>
    </row>
    <row r="3884" spans="1:12" ht="15" x14ac:dyDescent="0.25">
      <c r="A3884" s="189" t="s">
        <v>4665</v>
      </c>
      <c r="B3884" s="190" t="s">
        <v>4666</v>
      </c>
      <c r="C3884" s="190" t="s">
        <v>29797</v>
      </c>
      <c r="D3884" s="190" t="s">
        <v>29797</v>
      </c>
      <c r="E3884" s="190" t="s">
        <v>29797</v>
      </c>
      <c r="F3884" s="190" t="s">
        <v>29797</v>
      </c>
      <c r="G3884" s="190" t="s">
        <v>29797</v>
      </c>
      <c r="H3884" s="190" t="s">
        <v>31810</v>
      </c>
      <c r="I3884" s="190" t="s">
        <v>31811</v>
      </c>
      <c r="J3884" s="190" t="s">
        <v>31325</v>
      </c>
      <c r="K3884" s="190" t="s">
        <v>5073</v>
      </c>
      <c r="L3884" s="190" t="s">
        <v>1447</v>
      </c>
    </row>
    <row r="3885" spans="1:12" ht="15" x14ac:dyDescent="0.25">
      <c r="A3885" s="191" t="s">
        <v>4667</v>
      </c>
      <c r="B3885" s="192" t="s">
        <v>4668</v>
      </c>
      <c r="C3885" s="192" t="s">
        <v>29797</v>
      </c>
      <c r="D3885" s="192" t="s">
        <v>29797</v>
      </c>
      <c r="E3885" s="192" t="s">
        <v>29797</v>
      </c>
      <c r="F3885" s="192" t="s">
        <v>29797</v>
      </c>
      <c r="G3885" s="192" t="s">
        <v>29797</v>
      </c>
      <c r="H3885" s="192" t="s">
        <v>29797</v>
      </c>
      <c r="I3885" s="192" t="s">
        <v>29797</v>
      </c>
      <c r="J3885" s="192" t="s">
        <v>31325</v>
      </c>
      <c r="K3885" s="192" t="s">
        <v>5073</v>
      </c>
      <c r="L3885" s="192" t="s">
        <v>1447</v>
      </c>
    </row>
    <row r="3886" spans="1:12" ht="15" x14ac:dyDescent="0.25">
      <c r="A3886" s="189" t="s">
        <v>24536</v>
      </c>
      <c r="B3886" s="190" t="s">
        <v>24537</v>
      </c>
      <c r="C3886" s="190" t="s">
        <v>29797</v>
      </c>
      <c r="D3886" s="190" t="s">
        <v>29797</v>
      </c>
      <c r="E3886" s="190" t="s">
        <v>29797</v>
      </c>
      <c r="F3886" s="190" t="s">
        <v>29797</v>
      </c>
      <c r="G3886" s="190" t="s">
        <v>29797</v>
      </c>
      <c r="H3886" s="190" t="s">
        <v>29797</v>
      </c>
      <c r="I3886" s="190" t="s">
        <v>29797</v>
      </c>
      <c r="J3886" s="190" t="s">
        <v>29797</v>
      </c>
      <c r="K3886" s="190" t="s">
        <v>29797</v>
      </c>
      <c r="L3886" s="190" t="s">
        <v>1442</v>
      </c>
    </row>
    <row r="3887" spans="1:12" ht="15" x14ac:dyDescent="0.25">
      <c r="A3887" s="191" t="s">
        <v>16010</v>
      </c>
      <c r="B3887" s="192" t="s">
        <v>19852</v>
      </c>
      <c r="C3887" s="192" t="s">
        <v>29797</v>
      </c>
      <c r="D3887" s="192" t="s">
        <v>29797</v>
      </c>
      <c r="E3887" s="192" t="s">
        <v>29797</v>
      </c>
      <c r="F3887" s="192" t="s">
        <v>29797</v>
      </c>
      <c r="G3887" s="192" t="s">
        <v>29797</v>
      </c>
      <c r="H3887" s="192" t="s">
        <v>31374</v>
      </c>
      <c r="I3887" s="192" t="s">
        <v>30278</v>
      </c>
      <c r="J3887" s="192" t="s">
        <v>29821</v>
      </c>
      <c r="K3887" s="192" t="s">
        <v>5062</v>
      </c>
      <c r="L3887" s="192" t="s">
        <v>1447</v>
      </c>
    </row>
    <row r="3888" spans="1:12" ht="15" x14ac:dyDescent="0.25">
      <c r="A3888" s="189" t="s">
        <v>4669</v>
      </c>
      <c r="B3888" s="190" t="s">
        <v>4670</v>
      </c>
      <c r="C3888" s="190" t="s">
        <v>29797</v>
      </c>
      <c r="D3888" s="190" t="s">
        <v>29797</v>
      </c>
      <c r="E3888" s="190" t="s">
        <v>29797</v>
      </c>
      <c r="F3888" s="190" t="s">
        <v>29797</v>
      </c>
      <c r="G3888" s="190" t="s">
        <v>29797</v>
      </c>
      <c r="H3888" s="190" t="s">
        <v>31437</v>
      </c>
      <c r="I3888" s="190" t="s">
        <v>31438</v>
      </c>
      <c r="J3888" s="190" t="s">
        <v>31325</v>
      </c>
      <c r="K3888" s="190" t="s">
        <v>5073</v>
      </c>
      <c r="L3888" s="190" t="s">
        <v>1447</v>
      </c>
    </row>
    <row r="3889" spans="1:12" ht="15" x14ac:dyDescent="0.25">
      <c r="A3889" s="191" t="s">
        <v>4671</v>
      </c>
      <c r="B3889" s="192" t="s">
        <v>4672</v>
      </c>
      <c r="C3889" s="192" t="s">
        <v>29797</v>
      </c>
      <c r="D3889" s="192" t="s">
        <v>29797</v>
      </c>
      <c r="E3889" s="192" t="s">
        <v>29797</v>
      </c>
      <c r="F3889" s="192" t="s">
        <v>29797</v>
      </c>
      <c r="G3889" s="192" t="s">
        <v>29797</v>
      </c>
      <c r="H3889" s="192" t="s">
        <v>32061</v>
      </c>
      <c r="I3889" s="192" t="s">
        <v>32062</v>
      </c>
      <c r="J3889" s="192" t="s">
        <v>29821</v>
      </c>
      <c r="K3889" s="192" t="s">
        <v>5062</v>
      </c>
      <c r="L3889" s="192" t="s">
        <v>1447</v>
      </c>
    </row>
    <row r="3890" spans="1:12" ht="15" x14ac:dyDescent="0.25">
      <c r="A3890" s="189" t="s">
        <v>16011</v>
      </c>
      <c r="B3890" s="190" t="s">
        <v>19853</v>
      </c>
      <c r="C3890" s="190" t="s">
        <v>29797</v>
      </c>
      <c r="D3890" s="190" t="s">
        <v>29797</v>
      </c>
      <c r="E3890" s="190" t="s">
        <v>29797</v>
      </c>
      <c r="F3890" s="190" t="s">
        <v>29797</v>
      </c>
      <c r="G3890" s="190" t="s">
        <v>29797</v>
      </c>
      <c r="H3890" s="190" t="s">
        <v>31328</v>
      </c>
      <c r="I3890" s="190" t="s">
        <v>10125</v>
      </c>
      <c r="J3890" s="190" t="s">
        <v>29987</v>
      </c>
      <c r="K3890" s="190" t="s">
        <v>10126</v>
      </c>
      <c r="L3890" s="190" t="s">
        <v>1447</v>
      </c>
    </row>
    <row r="3891" spans="1:12" ht="15" x14ac:dyDescent="0.25">
      <c r="A3891" s="191" t="s">
        <v>4673</v>
      </c>
      <c r="B3891" s="192" t="s">
        <v>4674</v>
      </c>
      <c r="C3891" s="192" t="s">
        <v>29797</v>
      </c>
      <c r="D3891" s="192" t="s">
        <v>29797</v>
      </c>
      <c r="E3891" s="192" t="s">
        <v>29797</v>
      </c>
      <c r="F3891" s="192" t="s">
        <v>29797</v>
      </c>
      <c r="G3891" s="192" t="s">
        <v>29797</v>
      </c>
      <c r="H3891" s="192" t="s">
        <v>31402</v>
      </c>
      <c r="I3891" s="192" t="s">
        <v>31403</v>
      </c>
      <c r="J3891" s="192" t="s">
        <v>29821</v>
      </c>
      <c r="K3891" s="192" t="s">
        <v>5062</v>
      </c>
      <c r="L3891" s="192" t="s">
        <v>1447</v>
      </c>
    </row>
    <row r="3892" spans="1:12" ht="15" x14ac:dyDescent="0.25">
      <c r="A3892" s="189" t="s">
        <v>16012</v>
      </c>
      <c r="B3892" s="190" t="s">
        <v>19854</v>
      </c>
      <c r="C3892" s="190" t="s">
        <v>29797</v>
      </c>
      <c r="D3892" s="190" t="s">
        <v>29797</v>
      </c>
      <c r="E3892" s="190" t="s">
        <v>29797</v>
      </c>
      <c r="F3892" s="190" t="s">
        <v>29797</v>
      </c>
      <c r="G3892" s="190" t="s">
        <v>29797</v>
      </c>
      <c r="H3892" s="190" t="s">
        <v>31312</v>
      </c>
      <c r="I3892" s="190" t="s">
        <v>31313</v>
      </c>
      <c r="J3892" s="190" t="s">
        <v>29821</v>
      </c>
      <c r="K3892" s="190" t="s">
        <v>5062</v>
      </c>
      <c r="L3892" s="190" t="s">
        <v>1447</v>
      </c>
    </row>
    <row r="3893" spans="1:12" ht="15" x14ac:dyDescent="0.25">
      <c r="A3893" s="191" t="s">
        <v>9043</v>
      </c>
      <c r="B3893" s="192" t="s">
        <v>5518</v>
      </c>
      <c r="C3893" s="192" t="s">
        <v>29797</v>
      </c>
      <c r="D3893" s="192" t="s">
        <v>29797</v>
      </c>
      <c r="E3893" s="192" t="s">
        <v>29797</v>
      </c>
      <c r="F3893" s="192" t="s">
        <v>29797</v>
      </c>
      <c r="G3893" s="192" t="s">
        <v>29797</v>
      </c>
      <c r="H3893" s="192" t="s">
        <v>29797</v>
      </c>
      <c r="I3893" s="192" t="s">
        <v>29797</v>
      </c>
      <c r="J3893" s="192" t="s">
        <v>29821</v>
      </c>
      <c r="K3893" s="192" t="s">
        <v>5062</v>
      </c>
      <c r="L3893" s="192" t="s">
        <v>1447</v>
      </c>
    </row>
    <row r="3894" spans="1:12" ht="15" x14ac:dyDescent="0.25">
      <c r="A3894" s="189" t="s">
        <v>9044</v>
      </c>
      <c r="B3894" s="190" t="s">
        <v>5519</v>
      </c>
      <c r="C3894" s="190" t="s">
        <v>29797</v>
      </c>
      <c r="D3894" s="190" t="s">
        <v>29797</v>
      </c>
      <c r="E3894" s="190" t="s">
        <v>29797</v>
      </c>
      <c r="F3894" s="190" t="s">
        <v>29797</v>
      </c>
      <c r="G3894" s="190" t="s">
        <v>29797</v>
      </c>
      <c r="H3894" s="190" t="s">
        <v>29797</v>
      </c>
      <c r="I3894" s="190" t="s">
        <v>29797</v>
      </c>
      <c r="J3894" s="190" t="s">
        <v>31347</v>
      </c>
      <c r="K3894" s="190" t="s">
        <v>31348</v>
      </c>
      <c r="L3894" s="190" t="s">
        <v>1438</v>
      </c>
    </row>
    <row r="3895" spans="1:12" ht="15" x14ac:dyDescent="0.25">
      <c r="A3895" s="191" t="s">
        <v>24538</v>
      </c>
      <c r="B3895" s="192" t="s">
        <v>5520</v>
      </c>
      <c r="C3895" s="192" t="s">
        <v>29797</v>
      </c>
      <c r="D3895" s="192" t="s">
        <v>29797</v>
      </c>
      <c r="E3895" s="192" t="s">
        <v>29797</v>
      </c>
      <c r="F3895" s="192" t="s">
        <v>29797</v>
      </c>
      <c r="G3895" s="192" t="s">
        <v>29797</v>
      </c>
      <c r="H3895" s="192" t="s">
        <v>29797</v>
      </c>
      <c r="I3895" s="192" t="s">
        <v>29797</v>
      </c>
      <c r="J3895" s="192" t="s">
        <v>29797</v>
      </c>
      <c r="K3895" s="192" t="s">
        <v>29797</v>
      </c>
      <c r="L3895" s="192" t="s">
        <v>1439</v>
      </c>
    </row>
    <row r="3896" spans="1:12" ht="15" x14ac:dyDescent="0.25">
      <c r="A3896" s="189" t="s">
        <v>16013</v>
      </c>
      <c r="B3896" s="190" t="s">
        <v>19855</v>
      </c>
      <c r="C3896" s="190" t="s">
        <v>29797</v>
      </c>
      <c r="D3896" s="190" t="s">
        <v>29797</v>
      </c>
      <c r="E3896" s="190" t="s">
        <v>29797</v>
      </c>
      <c r="F3896" s="190" t="s">
        <v>29797</v>
      </c>
      <c r="G3896" s="190" t="s">
        <v>29797</v>
      </c>
      <c r="H3896" s="190" t="s">
        <v>29797</v>
      </c>
      <c r="I3896" s="190" t="s">
        <v>29797</v>
      </c>
      <c r="J3896" s="190" t="s">
        <v>29797</v>
      </c>
      <c r="K3896" s="190" t="s">
        <v>29797</v>
      </c>
      <c r="L3896" s="190" t="s">
        <v>1440</v>
      </c>
    </row>
    <row r="3897" spans="1:12" ht="15" x14ac:dyDescent="0.25">
      <c r="A3897" s="191" t="s">
        <v>9045</v>
      </c>
      <c r="B3897" s="192" t="s">
        <v>5521</v>
      </c>
      <c r="C3897" s="192" t="s">
        <v>29812</v>
      </c>
      <c r="D3897" s="192" t="s">
        <v>29797</v>
      </c>
      <c r="E3897" s="192" t="s">
        <v>30281</v>
      </c>
      <c r="F3897" s="192" t="s">
        <v>29797</v>
      </c>
      <c r="G3897" s="192" t="s">
        <v>29797</v>
      </c>
      <c r="H3897" s="192" t="s">
        <v>31950</v>
      </c>
      <c r="I3897" s="192" t="s">
        <v>5078</v>
      </c>
      <c r="J3897" s="192" t="s">
        <v>29826</v>
      </c>
      <c r="K3897" s="192" t="s">
        <v>5078</v>
      </c>
      <c r="L3897" s="192" t="s">
        <v>1447</v>
      </c>
    </row>
    <row r="3898" spans="1:12" ht="15" x14ac:dyDescent="0.25">
      <c r="A3898" s="189" t="s">
        <v>24539</v>
      </c>
      <c r="B3898" s="190" t="s">
        <v>24540</v>
      </c>
      <c r="C3898" s="190" t="s">
        <v>29797</v>
      </c>
      <c r="D3898" s="190" t="s">
        <v>29797</v>
      </c>
      <c r="E3898" s="190" t="s">
        <v>29797</v>
      </c>
      <c r="F3898" s="190" t="s">
        <v>29797</v>
      </c>
      <c r="G3898" s="190" t="s">
        <v>29797</v>
      </c>
      <c r="H3898" s="190" t="s">
        <v>31307</v>
      </c>
      <c r="I3898" s="190" t="s">
        <v>5062</v>
      </c>
      <c r="J3898" s="190" t="s">
        <v>29821</v>
      </c>
      <c r="K3898" s="190" t="s">
        <v>5062</v>
      </c>
      <c r="L3898" s="190" t="s">
        <v>1447</v>
      </c>
    </row>
    <row r="3899" spans="1:12" ht="15" x14ac:dyDescent="0.25">
      <c r="A3899" s="191" t="s">
        <v>16014</v>
      </c>
      <c r="B3899" s="192" t="s">
        <v>19856</v>
      </c>
      <c r="C3899" s="192" t="s">
        <v>29797</v>
      </c>
      <c r="D3899" s="192" t="s">
        <v>29797</v>
      </c>
      <c r="E3899" s="192" t="s">
        <v>29797</v>
      </c>
      <c r="F3899" s="192" t="s">
        <v>29797</v>
      </c>
      <c r="G3899" s="192" t="s">
        <v>29797</v>
      </c>
      <c r="H3899" s="192" t="s">
        <v>32074</v>
      </c>
      <c r="I3899" s="192" t="s">
        <v>32075</v>
      </c>
      <c r="J3899" s="192" t="s">
        <v>29979</v>
      </c>
      <c r="K3899" s="192" t="s">
        <v>6308</v>
      </c>
      <c r="L3899" s="192" t="s">
        <v>1447</v>
      </c>
    </row>
    <row r="3900" spans="1:12" ht="15" x14ac:dyDescent="0.25">
      <c r="A3900" s="189" t="s">
        <v>9046</v>
      </c>
      <c r="B3900" s="190" t="s">
        <v>5522</v>
      </c>
      <c r="C3900" s="190" t="s">
        <v>29797</v>
      </c>
      <c r="D3900" s="190" t="s">
        <v>29797</v>
      </c>
      <c r="E3900" s="190" t="s">
        <v>29797</v>
      </c>
      <c r="F3900" s="190" t="s">
        <v>29797</v>
      </c>
      <c r="G3900" s="190" t="s">
        <v>29797</v>
      </c>
      <c r="H3900" s="190" t="s">
        <v>31402</v>
      </c>
      <c r="I3900" s="190" t="s">
        <v>31403</v>
      </c>
      <c r="J3900" s="190" t="s">
        <v>29821</v>
      </c>
      <c r="K3900" s="190" t="s">
        <v>5062</v>
      </c>
      <c r="L3900" s="190" t="s">
        <v>1447</v>
      </c>
    </row>
    <row r="3901" spans="1:12" ht="15" x14ac:dyDescent="0.25">
      <c r="A3901" s="191" t="s">
        <v>16015</v>
      </c>
      <c r="B3901" s="192" t="s">
        <v>19857</v>
      </c>
      <c r="C3901" s="192" t="s">
        <v>29797</v>
      </c>
      <c r="D3901" s="192" t="s">
        <v>29797</v>
      </c>
      <c r="E3901" s="192" t="s">
        <v>29797</v>
      </c>
      <c r="F3901" s="192" t="s">
        <v>29797</v>
      </c>
      <c r="G3901" s="192" t="s">
        <v>29797</v>
      </c>
      <c r="H3901" s="192" t="s">
        <v>29797</v>
      </c>
      <c r="I3901" s="192" t="s">
        <v>29797</v>
      </c>
      <c r="J3901" s="192" t="s">
        <v>29797</v>
      </c>
      <c r="K3901" s="192" t="s">
        <v>29797</v>
      </c>
      <c r="L3901" s="192" t="s">
        <v>29797</v>
      </c>
    </row>
    <row r="3902" spans="1:12" ht="15" x14ac:dyDescent="0.25">
      <c r="A3902" s="189" t="s">
        <v>16016</v>
      </c>
      <c r="B3902" s="190" t="s">
        <v>19858</v>
      </c>
      <c r="C3902" s="190" t="s">
        <v>29812</v>
      </c>
      <c r="D3902" s="190" t="s">
        <v>29824</v>
      </c>
      <c r="E3902" s="190" t="s">
        <v>30282</v>
      </c>
      <c r="F3902" s="190" t="s">
        <v>29804</v>
      </c>
      <c r="G3902" s="190" t="s">
        <v>29815</v>
      </c>
      <c r="H3902" s="190" t="s">
        <v>31434</v>
      </c>
      <c r="I3902" s="190" t="s">
        <v>31435</v>
      </c>
      <c r="J3902" s="190" t="s">
        <v>29821</v>
      </c>
      <c r="K3902" s="190" t="s">
        <v>5062</v>
      </c>
      <c r="L3902" s="190" t="s">
        <v>1447</v>
      </c>
    </row>
    <row r="3903" spans="1:12" ht="15" x14ac:dyDescent="0.25">
      <c r="A3903" s="191" t="s">
        <v>24541</v>
      </c>
      <c r="B3903" s="192" t="s">
        <v>5523</v>
      </c>
      <c r="C3903" s="192" t="s">
        <v>29797</v>
      </c>
      <c r="D3903" s="192" t="s">
        <v>29797</v>
      </c>
      <c r="E3903" s="192" t="s">
        <v>29797</v>
      </c>
      <c r="F3903" s="192" t="s">
        <v>29797</v>
      </c>
      <c r="G3903" s="192" t="s">
        <v>29797</v>
      </c>
      <c r="H3903" s="192" t="s">
        <v>29797</v>
      </c>
      <c r="I3903" s="192" t="s">
        <v>29797</v>
      </c>
      <c r="J3903" s="192" t="s">
        <v>29797</v>
      </c>
      <c r="K3903" s="192" t="s">
        <v>29797</v>
      </c>
      <c r="L3903" s="192" t="s">
        <v>1439</v>
      </c>
    </row>
    <row r="3904" spans="1:12" ht="15" x14ac:dyDescent="0.25">
      <c r="A3904" s="189" t="s">
        <v>4675</v>
      </c>
      <c r="B3904" s="190" t="s">
        <v>4676</v>
      </c>
      <c r="C3904" s="190" t="s">
        <v>29797</v>
      </c>
      <c r="D3904" s="190" t="s">
        <v>29813</v>
      </c>
      <c r="E3904" s="190" t="s">
        <v>30283</v>
      </c>
      <c r="F3904" s="190" t="s">
        <v>29804</v>
      </c>
      <c r="G3904" s="190" t="s">
        <v>29815</v>
      </c>
      <c r="H3904" s="190" t="s">
        <v>31699</v>
      </c>
      <c r="I3904" s="190" t="s">
        <v>31100</v>
      </c>
      <c r="J3904" s="190" t="s">
        <v>31325</v>
      </c>
      <c r="K3904" s="190" t="s">
        <v>5073</v>
      </c>
      <c r="L3904" s="190" t="s">
        <v>1447</v>
      </c>
    </row>
    <row r="3905" spans="1:12" ht="15" x14ac:dyDescent="0.25">
      <c r="A3905" s="191" t="s">
        <v>4677</v>
      </c>
      <c r="B3905" s="192" t="s">
        <v>4678</v>
      </c>
      <c r="C3905" s="192" t="s">
        <v>29797</v>
      </c>
      <c r="D3905" s="192" t="s">
        <v>29797</v>
      </c>
      <c r="E3905" s="192" t="s">
        <v>29797</v>
      </c>
      <c r="F3905" s="192" t="s">
        <v>29797</v>
      </c>
      <c r="G3905" s="192" t="s">
        <v>29797</v>
      </c>
      <c r="H3905" s="192" t="s">
        <v>31376</v>
      </c>
      <c r="I3905" s="192" t="s">
        <v>5062</v>
      </c>
      <c r="J3905" s="192" t="s">
        <v>29821</v>
      </c>
      <c r="K3905" s="192" t="s">
        <v>5062</v>
      </c>
      <c r="L3905" s="192" t="s">
        <v>1447</v>
      </c>
    </row>
    <row r="3906" spans="1:12" ht="15" x14ac:dyDescent="0.25">
      <c r="A3906" s="189" t="s">
        <v>24542</v>
      </c>
      <c r="B3906" s="190" t="s">
        <v>24543</v>
      </c>
      <c r="C3906" s="190" t="s">
        <v>29797</v>
      </c>
      <c r="D3906" s="190" t="s">
        <v>29797</v>
      </c>
      <c r="E3906" s="190" t="s">
        <v>29797</v>
      </c>
      <c r="F3906" s="190" t="s">
        <v>29797</v>
      </c>
      <c r="G3906" s="190" t="s">
        <v>29797</v>
      </c>
      <c r="H3906" s="190" t="s">
        <v>31376</v>
      </c>
      <c r="I3906" s="190" t="s">
        <v>5062</v>
      </c>
      <c r="J3906" s="190" t="s">
        <v>29821</v>
      </c>
      <c r="K3906" s="190" t="s">
        <v>5062</v>
      </c>
      <c r="L3906" s="190" t="s">
        <v>1447</v>
      </c>
    </row>
    <row r="3907" spans="1:12" ht="15" x14ac:dyDescent="0.25">
      <c r="A3907" s="191" t="s">
        <v>16017</v>
      </c>
      <c r="B3907" s="192" t="s">
        <v>19859</v>
      </c>
      <c r="C3907" s="192" t="s">
        <v>29797</v>
      </c>
      <c r="D3907" s="192" t="s">
        <v>29797</v>
      </c>
      <c r="E3907" s="192" t="s">
        <v>29797</v>
      </c>
      <c r="F3907" s="192" t="s">
        <v>29797</v>
      </c>
      <c r="G3907" s="192" t="s">
        <v>29797</v>
      </c>
      <c r="H3907" s="192" t="s">
        <v>31577</v>
      </c>
      <c r="I3907" s="192" t="s">
        <v>1392</v>
      </c>
      <c r="J3907" s="192" t="s">
        <v>29821</v>
      </c>
      <c r="K3907" s="192" t="s">
        <v>5062</v>
      </c>
      <c r="L3907" s="192" t="s">
        <v>1447</v>
      </c>
    </row>
    <row r="3908" spans="1:12" ht="15" x14ac:dyDescent="0.25">
      <c r="A3908" s="189" t="s">
        <v>9047</v>
      </c>
      <c r="B3908" s="190" t="s">
        <v>5524</v>
      </c>
      <c r="C3908" s="190" t="s">
        <v>29797</v>
      </c>
      <c r="D3908" s="190" t="s">
        <v>29797</v>
      </c>
      <c r="E3908" s="190" t="s">
        <v>29797</v>
      </c>
      <c r="F3908" s="190" t="s">
        <v>29797</v>
      </c>
      <c r="G3908" s="190" t="s">
        <v>29797</v>
      </c>
      <c r="H3908" s="190" t="s">
        <v>31374</v>
      </c>
      <c r="I3908" s="190" t="s">
        <v>30278</v>
      </c>
      <c r="J3908" s="190" t="s">
        <v>29821</v>
      </c>
      <c r="K3908" s="190" t="s">
        <v>5062</v>
      </c>
      <c r="L3908" s="190" t="s">
        <v>1447</v>
      </c>
    </row>
    <row r="3909" spans="1:12" ht="15" x14ac:dyDescent="0.25">
      <c r="A3909" s="191" t="s">
        <v>9048</v>
      </c>
      <c r="B3909" s="192" t="s">
        <v>5525</v>
      </c>
      <c r="C3909" s="192" t="s">
        <v>29797</v>
      </c>
      <c r="D3909" s="192" t="s">
        <v>29797</v>
      </c>
      <c r="E3909" s="192" t="s">
        <v>29797</v>
      </c>
      <c r="F3909" s="192" t="s">
        <v>29797</v>
      </c>
      <c r="G3909" s="192" t="s">
        <v>29797</v>
      </c>
      <c r="H3909" s="192" t="s">
        <v>31374</v>
      </c>
      <c r="I3909" s="192" t="s">
        <v>30278</v>
      </c>
      <c r="J3909" s="192" t="s">
        <v>29821</v>
      </c>
      <c r="K3909" s="192" t="s">
        <v>5062</v>
      </c>
      <c r="L3909" s="192" t="s">
        <v>1447</v>
      </c>
    </row>
    <row r="3910" spans="1:12" ht="15" x14ac:dyDescent="0.25">
      <c r="A3910" s="189" t="s">
        <v>9049</v>
      </c>
      <c r="B3910" s="190" t="s">
        <v>5526</v>
      </c>
      <c r="C3910" s="190" t="s">
        <v>29812</v>
      </c>
      <c r="D3910" s="190" t="s">
        <v>29813</v>
      </c>
      <c r="E3910" s="190" t="s">
        <v>30284</v>
      </c>
      <c r="F3910" s="190" t="s">
        <v>29804</v>
      </c>
      <c r="G3910" s="190" t="s">
        <v>30285</v>
      </c>
      <c r="H3910" s="190" t="s">
        <v>32164</v>
      </c>
      <c r="I3910" s="190" t="s">
        <v>32165</v>
      </c>
      <c r="J3910" s="190" t="s">
        <v>29826</v>
      </c>
      <c r="K3910" s="190" t="s">
        <v>5078</v>
      </c>
      <c r="L3910" s="190" t="s">
        <v>1447</v>
      </c>
    </row>
    <row r="3911" spans="1:12" ht="15" x14ac:dyDescent="0.25">
      <c r="A3911" s="191" t="s">
        <v>9050</v>
      </c>
      <c r="B3911" s="192" t="s">
        <v>5527</v>
      </c>
      <c r="C3911" s="192" t="s">
        <v>29797</v>
      </c>
      <c r="D3911" s="192" t="s">
        <v>29797</v>
      </c>
      <c r="E3911" s="192" t="s">
        <v>29797</v>
      </c>
      <c r="F3911" s="192" t="s">
        <v>29797</v>
      </c>
      <c r="G3911" s="192" t="s">
        <v>29797</v>
      </c>
      <c r="H3911" s="192" t="s">
        <v>32381</v>
      </c>
      <c r="I3911" s="192" t="s">
        <v>31716</v>
      </c>
      <c r="J3911" s="192" t="s">
        <v>31325</v>
      </c>
      <c r="K3911" s="192" t="s">
        <v>5073</v>
      </c>
      <c r="L3911" s="192" t="s">
        <v>1447</v>
      </c>
    </row>
    <row r="3912" spans="1:12" ht="15" x14ac:dyDescent="0.25">
      <c r="A3912" s="189" t="s">
        <v>24544</v>
      </c>
      <c r="B3912" s="190" t="s">
        <v>24545</v>
      </c>
      <c r="C3912" s="190" t="s">
        <v>29797</v>
      </c>
      <c r="D3912" s="190" t="s">
        <v>29797</v>
      </c>
      <c r="E3912" s="190" t="s">
        <v>29797</v>
      </c>
      <c r="F3912" s="190" t="s">
        <v>29797</v>
      </c>
      <c r="G3912" s="190" t="s">
        <v>29797</v>
      </c>
      <c r="H3912" s="190" t="s">
        <v>32382</v>
      </c>
      <c r="I3912" s="190" t="s">
        <v>32383</v>
      </c>
      <c r="J3912" s="190" t="s">
        <v>29821</v>
      </c>
      <c r="K3912" s="190" t="s">
        <v>5062</v>
      </c>
      <c r="L3912" s="190" t="s">
        <v>1447</v>
      </c>
    </row>
    <row r="3913" spans="1:12" ht="15" x14ac:dyDescent="0.25">
      <c r="A3913" s="191" t="s">
        <v>9051</v>
      </c>
      <c r="B3913" s="192" t="s">
        <v>5528</v>
      </c>
      <c r="C3913" s="192" t="s">
        <v>29812</v>
      </c>
      <c r="D3913" s="192" t="s">
        <v>29824</v>
      </c>
      <c r="E3913" s="192" t="s">
        <v>29797</v>
      </c>
      <c r="F3913" s="192" t="s">
        <v>29797</v>
      </c>
      <c r="G3913" s="192" t="s">
        <v>29797</v>
      </c>
      <c r="H3913" s="192" t="s">
        <v>31434</v>
      </c>
      <c r="I3913" s="192" t="s">
        <v>31435</v>
      </c>
      <c r="J3913" s="192" t="s">
        <v>29821</v>
      </c>
      <c r="K3913" s="192" t="s">
        <v>5062</v>
      </c>
      <c r="L3913" s="192" t="s">
        <v>1447</v>
      </c>
    </row>
    <row r="3914" spans="1:12" ht="15" x14ac:dyDescent="0.25">
      <c r="A3914" s="189" t="s">
        <v>9052</v>
      </c>
      <c r="B3914" s="190" t="s">
        <v>5529</v>
      </c>
      <c r="C3914" s="190" t="s">
        <v>29797</v>
      </c>
      <c r="D3914" s="190" t="s">
        <v>29797</v>
      </c>
      <c r="E3914" s="190" t="s">
        <v>29797</v>
      </c>
      <c r="F3914" s="190" t="s">
        <v>29797</v>
      </c>
      <c r="G3914" s="190" t="s">
        <v>29797</v>
      </c>
      <c r="H3914" s="190" t="s">
        <v>29797</v>
      </c>
      <c r="I3914" s="190" t="s">
        <v>29797</v>
      </c>
      <c r="J3914" s="190" t="s">
        <v>29821</v>
      </c>
      <c r="K3914" s="190" t="s">
        <v>5062</v>
      </c>
      <c r="L3914" s="190" t="s">
        <v>1447</v>
      </c>
    </row>
    <row r="3915" spans="1:12" ht="15" x14ac:dyDescent="0.25">
      <c r="A3915" s="191" t="s">
        <v>9053</v>
      </c>
      <c r="B3915" s="192" t="s">
        <v>5530</v>
      </c>
      <c r="C3915" s="192" t="s">
        <v>29797</v>
      </c>
      <c r="D3915" s="192" t="s">
        <v>29797</v>
      </c>
      <c r="E3915" s="192" t="s">
        <v>29797</v>
      </c>
      <c r="F3915" s="192" t="s">
        <v>29797</v>
      </c>
      <c r="G3915" s="192" t="s">
        <v>29797</v>
      </c>
      <c r="H3915" s="192" t="s">
        <v>31590</v>
      </c>
      <c r="I3915" s="192" t="s">
        <v>31591</v>
      </c>
      <c r="J3915" s="192" t="s">
        <v>31325</v>
      </c>
      <c r="K3915" s="192" t="s">
        <v>5073</v>
      </c>
      <c r="L3915" s="192" t="s">
        <v>1447</v>
      </c>
    </row>
    <row r="3916" spans="1:12" ht="15" x14ac:dyDescent="0.25">
      <c r="A3916" s="189" t="s">
        <v>9054</v>
      </c>
      <c r="B3916" s="190" t="s">
        <v>5531</v>
      </c>
      <c r="C3916" s="190" t="s">
        <v>29797</v>
      </c>
      <c r="D3916" s="190" t="s">
        <v>29797</v>
      </c>
      <c r="E3916" s="190" t="s">
        <v>29797</v>
      </c>
      <c r="F3916" s="190" t="s">
        <v>29797</v>
      </c>
      <c r="G3916" s="190" t="s">
        <v>29797</v>
      </c>
      <c r="H3916" s="190" t="s">
        <v>29797</v>
      </c>
      <c r="I3916" s="190" t="s">
        <v>29797</v>
      </c>
      <c r="J3916" s="190" t="s">
        <v>29797</v>
      </c>
      <c r="K3916" s="190" t="s">
        <v>29797</v>
      </c>
      <c r="L3916" s="190" t="s">
        <v>29797</v>
      </c>
    </row>
    <row r="3917" spans="1:12" ht="15" x14ac:dyDescent="0.25">
      <c r="A3917" s="191" t="s">
        <v>24546</v>
      </c>
      <c r="B3917" s="192" t="s">
        <v>24547</v>
      </c>
      <c r="C3917" s="192" t="s">
        <v>29812</v>
      </c>
      <c r="D3917" s="192" t="s">
        <v>29824</v>
      </c>
      <c r="E3917" s="192" t="s">
        <v>30286</v>
      </c>
      <c r="F3917" s="192" t="s">
        <v>29804</v>
      </c>
      <c r="G3917" s="192" t="s">
        <v>30287</v>
      </c>
      <c r="H3917" s="192" t="s">
        <v>31592</v>
      </c>
      <c r="I3917" s="192" t="s">
        <v>31593</v>
      </c>
      <c r="J3917" s="192" t="s">
        <v>29821</v>
      </c>
      <c r="K3917" s="192" t="s">
        <v>5062</v>
      </c>
      <c r="L3917" s="192" t="s">
        <v>1447</v>
      </c>
    </row>
    <row r="3918" spans="1:12" ht="15" x14ac:dyDescent="0.25">
      <c r="A3918" s="189" t="s">
        <v>9055</v>
      </c>
      <c r="B3918" s="190" t="s">
        <v>5532</v>
      </c>
      <c r="C3918" s="190" t="s">
        <v>29797</v>
      </c>
      <c r="D3918" s="190" t="s">
        <v>29797</v>
      </c>
      <c r="E3918" s="190" t="s">
        <v>29797</v>
      </c>
      <c r="F3918" s="190" t="s">
        <v>29797</v>
      </c>
      <c r="G3918" s="190" t="s">
        <v>29797</v>
      </c>
      <c r="H3918" s="190" t="s">
        <v>29797</v>
      </c>
      <c r="I3918" s="190" t="s">
        <v>29797</v>
      </c>
      <c r="J3918" s="190" t="s">
        <v>29821</v>
      </c>
      <c r="K3918" s="190" t="s">
        <v>5062</v>
      </c>
      <c r="L3918" s="190" t="s">
        <v>1447</v>
      </c>
    </row>
    <row r="3919" spans="1:12" ht="15" x14ac:dyDescent="0.25">
      <c r="A3919" s="191" t="s">
        <v>24548</v>
      </c>
      <c r="B3919" s="192" t="s">
        <v>24549</v>
      </c>
      <c r="C3919" s="192" t="s">
        <v>29797</v>
      </c>
      <c r="D3919" s="192" t="s">
        <v>29797</v>
      </c>
      <c r="E3919" s="192" t="s">
        <v>30288</v>
      </c>
      <c r="F3919" s="192" t="s">
        <v>29797</v>
      </c>
      <c r="G3919" s="192" t="s">
        <v>29797</v>
      </c>
      <c r="H3919" s="192" t="s">
        <v>31451</v>
      </c>
      <c r="I3919" s="192" t="s">
        <v>1382</v>
      </c>
      <c r="J3919" s="192" t="s">
        <v>29821</v>
      </c>
      <c r="K3919" s="192" t="s">
        <v>5062</v>
      </c>
      <c r="L3919" s="192" t="s">
        <v>1447</v>
      </c>
    </row>
    <row r="3920" spans="1:12" ht="15" x14ac:dyDescent="0.25">
      <c r="A3920" s="189" t="s">
        <v>4679</v>
      </c>
      <c r="B3920" s="190" t="s">
        <v>4680</v>
      </c>
      <c r="C3920" s="190" t="s">
        <v>29797</v>
      </c>
      <c r="D3920" s="190" t="s">
        <v>29797</v>
      </c>
      <c r="E3920" s="190" t="s">
        <v>29797</v>
      </c>
      <c r="F3920" s="190" t="s">
        <v>29797</v>
      </c>
      <c r="G3920" s="190" t="s">
        <v>29797</v>
      </c>
      <c r="H3920" s="190" t="s">
        <v>32281</v>
      </c>
      <c r="I3920" s="190" t="s">
        <v>10325</v>
      </c>
      <c r="J3920" s="190" t="s">
        <v>31325</v>
      </c>
      <c r="K3920" s="190" t="s">
        <v>5073</v>
      </c>
      <c r="L3920" s="190" t="s">
        <v>1447</v>
      </c>
    </row>
    <row r="3921" spans="1:12" ht="15" x14ac:dyDescent="0.25">
      <c r="A3921" s="191" t="s">
        <v>24550</v>
      </c>
      <c r="B3921" s="192" t="s">
        <v>24551</v>
      </c>
      <c r="C3921" s="192" t="s">
        <v>29797</v>
      </c>
      <c r="D3921" s="192" t="s">
        <v>29797</v>
      </c>
      <c r="E3921" s="192" t="s">
        <v>30289</v>
      </c>
      <c r="F3921" s="192" t="s">
        <v>29797</v>
      </c>
      <c r="G3921" s="192" t="s">
        <v>29797</v>
      </c>
      <c r="H3921" s="192" t="s">
        <v>31577</v>
      </c>
      <c r="I3921" s="192" t="s">
        <v>1392</v>
      </c>
      <c r="J3921" s="192" t="s">
        <v>29821</v>
      </c>
      <c r="K3921" s="192" t="s">
        <v>5062</v>
      </c>
      <c r="L3921" s="192" t="s">
        <v>1447</v>
      </c>
    </row>
    <row r="3922" spans="1:12" ht="15" x14ac:dyDescent="0.25">
      <c r="A3922" s="189" t="s">
        <v>9056</v>
      </c>
      <c r="B3922" s="190" t="s">
        <v>5533</v>
      </c>
      <c r="C3922" s="190" t="s">
        <v>29797</v>
      </c>
      <c r="D3922" s="190" t="s">
        <v>29797</v>
      </c>
      <c r="E3922" s="190" t="s">
        <v>29797</v>
      </c>
      <c r="F3922" s="190" t="s">
        <v>29797</v>
      </c>
      <c r="G3922" s="190" t="s">
        <v>29797</v>
      </c>
      <c r="H3922" s="190" t="s">
        <v>32384</v>
      </c>
      <c r="I3922" s="190" t="s">
        <v>32385</v>
      </c>
      <c r="J3922" s="190" t="s">
        <v>31947</v>
      </c>
      <c r="K3922" s="190" t="s">
        <v>10390</v>
      </c>
      <c r="L3922" s="190" t="s">
        <v>1447</v>
      </c>
    </row>
    <row r="3923" spans="1:12" ht="15" x14ac:dyDescent="0.25">
      <c r="A3923" s="191" t="s">
        <v>24552</v>
      </c>
      <c r="B3923" s="192" t="s">
        <v>5534</v>
      </c>
      <c r="C3923" s="192" t="s">
        <v>29797</v>
      </c>
      <c r="D3923" s="192" t="s">
        <v>29797</v>
      </c>
      <c r="E3923" s="192" t="s">
        <v>29797</v>
      </c>
      <c r="F3923" s="192" t="s">
        <v>29797</v>
      </c>
      <c r="G3923" s="192" t="s">
        <v>29797</v>
      </c>
      <c r="H3923" s="192" t="s">
        <v>29797</v>
      </c>
      <c r="I3923" s="192" t="s">
        <v>29797</v>
      </c>
      <c r="J3923" s="192" t="s">
        <v>29797</v>
      </c>
      <c r="K3923" s="192" t="s">
        <v>29797</v>
      </c>
      <c r="L3923" s="192" t="s">
        <v>1448</v>
      </c>
    </row>
    <row r="3924" spans="1:12" ht="15" x14ac:dyDescent="0.25">
      <c r="A3924" s="189" t="s">
        <v>24553</v>
      </c>
      <c r="B3924" s="190" t="s">
        <v>5535</v>
      </c>
      <c r="C3924" s="190" t="s">
        <v>29797</v>
      </c>
      <c r="D3924" s="190" t="s">
        <v>29797</v>
      </c>
      <c r="E3924" s="190" t="s">
        <v>29797</v>
      </c>
      <c r="F3924" s="190" t="s">
        <v>29797</v>
      </c>
      <c r="G3924" s="190" t="s">
        <v>29797</v>
      </c>
      <c r="H3924" s="190" t="s">
        <v>29797</v>
      </c>
      <c r="I3924" s="190" t="s">
        <v>29797</v>
      </c>
      <c r="J3924" s="190" t="s">
        <v>29797</v>
      </c>
      <c r="K3924" s="190" t="s">
        <v>29797</v>
      </c>
      <c r="L3924" s="190" t="s">
        <v>1468</v>
      </c>
    </row>
    <row r="3925" spans="1:12" ht="15" x14ac:dyDescent="0.25">
      <c r="A3925" s="191" t="s">
        <v>24554</v>
      </c>
      <c r="B3925" s="192" t="s">
        <v>5536</v>
      </c>
      <c r="C3925" s="192" t="s">
        <v>29797</v>
      </c>
      <c r="D3925" s="192" t="s">
        <v>29797</v>
      </c>
      <c r="E3925" s="192" t="s">
        <v>29797</v>
      </c>
      <c r="F3925" s="192" t="s">
        <v>29797</v>
      </c>
      <c r="G3925" s="192" t="s">
        <v>29797</v>
      </c>
      <c r="H3925" s="192" t="s">
        <v>29797</v>
      </c>
      <c r="I3925" s="192" t="s">
        <v>29797</v>
      </c>
      <c r="J3925" s="192" t="s">
        <v>29797</v>
      </c>
      <c r="K3925" s="192" t="s">
        <v>29797</v>
      </c>
      <c r="L3925" s="192" t="s">
        <v>1438</v>
      </c>
    </row>
    <row r="3926" spans="1:12" ht="15" x14ac:dyDescent="0.25">
      <c r="A3926" s="189" t="s">
        <v>24555</v>
      </c>
      <c r="B3926" s="190" t="s">
        <v>5537</v>
      </c>
      <c r="C3926" s="190" t="s">
        <v>29797</v>
      </c>
      <c r="D3926" s="190" t="s">
        <v>29797</v>
      </c>
      <c r="E3926" s="190" t="s">
        <v>29797</v>
      </c>
      <c r="F3926" s="190" t="s">
        <v>29797</v>
      </c>
      <c r="G3926" s="190" t="s">
        <v>29797</v>
      </c>
      <c r="H3926" s="190" t="s">
        <v>29797</v>
      </c>
      <c r="I3926" s="190" t="s">
        <v>29797</v>
      </c>
      <c r="J3926" s="190" t="s">
        <v>29797</v>
      </c>
      <c r="K3926" s="190" t="s">
        <v>29797</v>
      </c>
      <c r="L3926" s="190" t="s">
        <v>1438</v>
      </c>
    </row>
    <row r="3927" spans="1:12" ht="15" x14ac:dyDescent="0.25">
      <c r="A3927" s="191" t="s">
        <v>4681</v>
      </c>
      <c r="B3927" s="192" t="s">
        <v>4682</v>
      </c>
      <c r="C3927" s="192" t="s">
        <v>29797</v>
      </c>
      <c r="D3927" s="192" t="s">
        <v>29797</v>
      </c>
      <c r="E3927" s="192" t="s">
        <v>29797</v>
      </c>
      <c r="F3927" s="192" t="s">
        <v>29797</v>
      </c>
      <c r="G3927" s="192" t="s">
        <v>29797</v>
      </c>
      <c r="H3927" s="192" t="s">
        <v>31546</v>
      </c>
      <c r="I3927" s="192" t="s">
        <v>31547</v>
      </c>
      <c r="J3927" s="192" t="s">
        <v>29821</v>
      </c>
      <c r="K3927" s="192" t="s">
        <v>5062</v>
      </c>
      <c r="L3927" s="192" t="s">
        <v>1447</v>
      </c>
    </row>
    <row r="3928" spans="1:12" ht="15" x14ac:dyDescent="0.25">
      <c r="A3928" s="189" t="s">
        <v>4683</v>
      </c>
      <c r="B3928" s="190" t="s">
        <v>4684</v>
      </c>
      <c r="C3928" s="190" t="s">
        <v>29797</v>
      </c>
      <c r="D3928" s="190" t="s">
        <v>29797</v>
      </c>
      <c r="E3928" s="190" t="s">
        <v>29797</v>
      </c>
      <c r="F3928" s="190" t="s">
        <v>29797</v>
      </c>
      <c r="G3928" s="190" t="s">
        <v>29797</v>
      </c>
      <c r="H3928" s="190" t="s">
        <v>31924</v>
      </c>
      <c r="I3928" s="190" t="s">
        <v>5073</v>
      </c>
      <c r="J3928" s="190" t="s">
        <v>31325</v>
      </c>
      <c r="K3928" s="190" t="s">
        <v>5073</v>
      </c>
      <c r="L3928" s="190" t="s">
        <v>1447</v>
      </c>
    </row>
    <row r="3929" spans="1:12" ht="15" x14ac:dyDescent="0.25">
      <c r="A3929" s="191" t="s">
        <v>24556</v>
      </c>
      <c r="B3929" s="192" t="s">
        <v>19860</v>
      </c>
      <c r="C3929" s="192" t="s">
        <v>29797</v>
      </c>
      <c r="D3929" s="192" t="s">
        <v>29797</v>
      </c>
      <c r="E3929" s="192" t="s">
        <v>29797</v>
      </c>
      <c r="F3929" s="192" t="s">
        <v>29797</v>
      </c>
      <c r="G3929" s="192" t="s">
        <v>29797</v>
      </c>
      <c r="H3929" s="192" t="s">
        <v>29797</v>
      </c>
      <c r="I3929" s="192" t="s">
        <v>29797</v>
      </c>
      <c r="J3929" s="192" t="s">
        <v>29797</v>
      </c>
      <c r="K3929" s="192" t="s">
        <v>29797</v>
      </c>
      <c r="L3929" s="192" t="s">
        <v>1469</v>
      </c>
    </row>
    <row r="3930" spans="1:12" ht="15" x14ac:dyDescent="0.25">
      <c r="A3930" s="189" t="s">
        <v>16018</v>
      </c>
      <c r="B3930" s="190" t="s">
        <v>19861</v>
      </c>
      <c r="C3930" s="190" t="s">
        <v>29799</v>
      </c>
      <c r="D3930" s="190" t="s">
        <v>29802</v>
      </c>
      <c r="E3930" s="190" t="s">
        <v>30252</v>
      </c>
      <c r="F3930" s="190" t="s">
        <v>29804</v>
      </c>
      <c r="G3930" s="190" t="s">
        <v>29821</v>
      </c>
      <c r="H3930" s="190" t="s">
        <v>32386</v>
      </c>
      <c r="I3930" s="190" t="s">
        <v>32387</v>
      </c>
      <c r="J3930" s="190" t="s">
        <v>29870</v>
      </c>
      <c r="K3930" s="190" t="s">
        <v>8069</v>
      </c>
      <c r="L3930" s="190" t="s">
        <v>1447</v>
      </c>
    </row>
    <row r="3931" spans="1:12" ht="15" x14ac:dyDescent="0.25">
      <c r="A3931" s="191" t="s">
        <v>4685</v>
      </c>
      <c r="B3931" s="192" t="s">
        <v>4686</v>
      </c>
      <c r="C3931" s="192" t="s">
        <v>29797</v>
      </c>
      <c r="D3931" s="192" t="s">
        <v>29797</v>
      </c>
      <c r="E3931" s="192" t="s">
        <v>29797</v>
      </c>
      <c r="F3931" s="192" t="s">
        <v>29797</v>
      </c>
      <c r="G3931" s="192" t="s">
        <v>29797</v>
      </c>
      <c r="H3931" s="192" t="s">
        <v>32388</v>
      </c>
      <c r="I3931" s="192" t="s">
        <v>31744</v>
      </c>
      <c r="J3931" s="192" t="s">
        <v>31325</v>
      </c>
      <c r="K3931" s="192" t="s">
        <v>5073</v>
      </c>
      <c r="L3931" s="192" t="s">
        <v>1447</v>
      </c>
    </row>
    <row r="3932" spans="1:12" ht="15" x14ac:dyDescent="0.25">
      <c r="A3932" s="189" t="s">
        <v>16019</v>
      </c>
      <c r="B3932" s="190" t="s">
        <v>19862</v>
      </c>
      <c r="C3932" s="190" t="s">
        <v>29797</v>
      </c>
      <c r="D3932" s="190" t="s">
        <v>29797</v>
      </c>
      <c r="E3932" s="190" t="s">
        <v>29797</v>
      </c>
      <c r="F3932" s="190" t="s">
        <v>29797</v>
      </c>
      <c r="G3932" s="190" t="s">
        <v>29797</v>
      </c>
      <c r="H3932" s="190" t="s">
        <v>29797</v>
      </c>
      <c r="I3932" s="190" t="s">
        <v>29797</v>
      </c>
      <c r="J3932" s="190" t="s">
        <v>29797</v>
      </c>
      <c r="K3932" s="190" t="s">
        <v>29797</v>
      </c>
      <c r="L3932" s="190" t="s">
        <v>29797</v>
      </c>
    </row>
    <row r="3933" spans="1:12" ht="15" x14ac:dyDescent="0.25">
      <c r="A3933" s="191" t="s">
        <v>16020</v>
      </c>
      <c r="B3933" s="192" t="s">
        <v>24557</v>
      </c>
      <c r="C3933" s="192" t="s">
        <v>29797</v>
      </c>
      <c r="D3933" s="192" t="s">
        <v>29797</v>
      </c>
      <c r="E3933" s="192" t="s">
        <v>29797</v>
      </c>
      <c r="F3933" s="192" t="s">
        <v>29797</v>
      </c>
      <c r="G3933" s="192" t="s">
        <v>29797</v>
      </c>
      <c r="H3933" s="192" t="s">
        <v>31395</v>
      </c>
      <c r="I3933" s="192" t="s">
        <v>31396</v>
      </c>
      <c r="J3933" s="192" t="s">
        <v>29821</v>
      </c>
      <c r="K3933" s="192" t="s">
        <v>5062</v>
      </c>
      <c r="L3933" s="192" t="s">
        <v>1447</v>
      </c>
    </row>
    <row r="3934" spans="1:12" ht="15" x14ac:dyDescent="0.25">
      <c r="A3934" s="189" t="s">
        <v>9057</v>
      </c>
      <c r="B3934" s="190" t="s">
        <v>5538</v>
      </c>
      <c r="C3934" s="190" t="s">
        <v>29797</v>
      </c>
      <c r="D3934" s="190" t="s">
        <v>29797</v>
      </c>
      <c r="E3934" s="190" t="s">
        <v>29797</v>
      </c>
      <c r="F3934" s="190" t="s">
        <v>29797</v>
      </c>
      <c r="G3934" s="190" t="s">
        <v>29797</v>
      </c>
      <c r="H3934" s="190" t="s">
        <v>31594</v>
      </c>
      <c r="I3934" s="190" t="s">
        <v>31595</v>
      </c>
      <c r="J3934" s="190" t="s">
        <v>31325</v>
      </c>
      <c r="K3934" s="190" t="s">
        <v>5073</v>
      </c>
      <c r="L3934" s="190" t="s">
        <v>1447</v>
      </c>
    </row>
    <row r="3935" spans="1:12" ht="15" x14ac:dyDescent="0.25">
      <c r="A3935" s="191" t="s">
        <v>9058</v>
      </c>
      <c r="B3935" s="192" t="s">
        <v>5539</v>
      </c>
      <c r="C3935" s="192" t="s">
        <v>29797</v>
      </c>
      <c r="D3935" s="192" t="s">
        <v>29797</v>
      </c>
      <c r="E3935" s="192" t="s">
        <v>29797</v>
      </c>
      <c r="F3935" s="192" t="s">
        <v>29797</v>
      </c>
      <c r="G3935" s="192" t="s">
        <v>29797</v>
      </c>
      <c r="H3935" s="192" t="s">
        <v>29797</v>
      </c>
      <c r="I3935" s="192" t="s">
        <v>29797</v>
      </c>
      <c r="J3935" s="192" t="s">
        <v>31347</v>
      </c>
      <c r="K3935" s="192" t="s">
        <v>31348</v>
      </c>
      <c r="L3935" s="192" t="s">
        <v>1438</v>
      </c>
    </row>
    <row r="3936" spans="1:12" ht="15" x14ac:dyDescent="0.25">
      <c r="A3936" s="189" t="s">
        <v>4687</v>
      </c>
      <c r="B3936" s="190" t="s">
        <v>19863</v>
      </c>
      <c r="C3936" s="190" t="s">
        <v>29797</v>
      </c>
      <c r="D3936" s="190" t="s">
        <v>29797</v>
      </c>
      <c r="E3936" s="190" t="s">
        <v>29797</v>
      </c>
      <c r="F3936" s="190" t="s">
        <v>29797</v>
      </c>
      <c r="G3936" s="190" t="s">
        <v>29797</v>
      </c>
      <c r="H3936" s="190" t="s">
        <v>32223</v>
      </c>
      <c r="I3936" s="190" t="s">
        <v>1397</v>
      </c>
      <c r="J3936" s="190" t="s">
        <v>29821</v>
      </c>
      <c r="K3936" s="190" t="s">
        <v>5062</v>
      </c>
      <c r="L3936" s="190" t="s">
        <v>1447</v>
      </c>
    </row>
    <row r="3937" spans="1:12" ht="15" x14ac:dyDescent="0.25">
      <c r="A3937" s="191" t="s">
        <v>9059</v>
      </c>
      <c r="B3937" s="192" t="s">
        <v>5540</v>
      </c>
      <c r="C3937" s="192" t="s">
        <v>29797</v>
      </c>
      <c r="D3937" s="192" t="s">
        <v>29797</v>
      </c>
      <c r="E3937" s="192" t="s">
        <v>29797</v>
      </c>
      <c r="F3937" s="192" t="s">
        <v>29797</v>
      </c>
      <c r="G3937" s="192" t="s">
        <v>29797</v>
      </c>
      <c r="H3937" s="192" t="s">
        <v>31341</v>
      </c>
      <c r="I3937" s="192" t="s">
        <v>6226</v>
      </c>
      <c r="J3937" s="192" t="s">
        <v>31325</v>
      </c>
      <c r="K3937" s="192" t="s">
        <v>5073</v>
      </c>
      <c r="L3937" s="192" t="s">
        <v>1447</v>
      </c>
    </row>
    <row r="3938" spans="1:12" ht="15" x14ac:dyDescent="0.25">
      <c r="A3938" s="189" t="s">
        <v>4688</v>
      </c>
      <c r="B3938" s="190" t="s">
        <v>4689</v>
      </c>
      <c r="C3938" s="190" t="s">
        <v>29797</v>
      </c>
      <c r="D3938" s="190" t="s">
        <v>29797</v>
      </c>
      <c r="E3938" s="190" t="s">
        <v>29797</v>
      </c>
      <c r="F3938" s="190" t="s">
        <v>29797</v>
      </c>
      <c r="G3938" s="190" t="s">
        <v>29797</v>
      </c>
      <c r="H3938" s="190" t="s">
        <v>31511</v>
      </c>
      <c r="I3938" s="190" t="s">
        <v>31512</v>
      </c>
      <c r="J3938" s="190" t="s">
        <v>29821</v>
      </c>
      <c r="K3938" s="190" t="s">
        <v>5062</v>
      </c>
      <c r="L3938" s="190" t="s">
        <v>1447</v>
      </c>
    </row>
    <row r="3939" spans="1:12" ht="15" x14ac:dyDescent="0.25">
      <c r="A3939" s="191" t="s">
        <v>9060</v>
      </c>
      <c r="B3939" s="192" t="s">
        <v>5541</v>
      </c>
      <c r="C3939" s="192" t="s">
        <v>29797</v>
      </c>
      <c r="D3939" s="192" t="s">
        <v>29797</v>
      </c>
      <c r="E3939" s="192" t="s">
        <v>29797</v>
      </c>
      <c r="F3939" s="192" t="s">
        <v>29797</v>
      </c>
      <c r="G3939" s="192" t="s">
        <v>29797</v>
      </c>
      <c r="H3939" s="192" t="s">
        <v>29797</v>
      </c>
      <c r="I3939" s="192" t="s">
        <v>29797</v>
      </c>
      <c r="J3939" s="192" t="s">
        <v>29797</v>
      </c>
      <c r="K3939" s="192" t="s">
        <v>29797</v>
      </c>
      <c r="L3939" s="192" t="s">
        <v>29797</v>
      </c>
    </row>
    <row r="3940" spans="1:12" ht="15" x14ac:dyDescent="0.25">
      <c r="A3940" s="189" t="s">
        <v>24558</v>
      </c>
      <c r="B3940" s="190" t="s">
        <v>24559</v>
      </c>
      <c r="C3940" s="190" t="s">
        <v>29797</v>
      </c>
      <c r="D3940" s="190" t="s">
        <v>29797</v>
      </c>
      <c r="E3940" s="190" t="s">
        <v>30290</v>
      </c>
      <c r="F3940" s="190" t="s">
        <v>29797</v>
      </c>
      <c r="G3940" s="190" t="s">
        <v>29797</v>
      </c>
      <c r="H3940" s="190" t="s">
        <v>32389</v>
      </c>
      <c r="I3940" s="190" t="s">
        <v>32390</v>
      </c>
      <c r="J3940" s="190" t="s">
        <v>29870</v>
      </c>
      <c r="K3940" s="190" t="s">
        <v>8069</v>
      </c>
      <c r="L3940" s="190" t="s">
        <v>1447</v>
      </c>
    </row>
    <row r="3941" spans="1:12" ht="15" x14ac:dyDescent="0.25">
      <c r="A3941" s="191" t="s">
        <v>9061</v>
      </c>
      <c r="B3941" s="192" t="s">
        <v>5542</v>
      </c>
      <c r="C3941" s="192" t="s">
        <v>29797</v>
      </c>
      <c r="D3941" s="192" t="s">
        <v>29797</v>
      </c>
      <c r="E3941" s="192" t="s">
        <v>29797</v>
      </c>
      <c r="F3941" s="192" t="s">
        <v>29797</v>
      </c>
      <c r="G3941" s="192" t="s">
        <v>29797</v>
      </c>
      <c r="H3941" s="192" t="s">
        <v>29797</v>
      </c>
      <c r="I3941" s="192" t="s">
        <v>29797</v>
      </c>
      <c r="J3941" s="192" t="s">
        <v>31347</v>
      </c>
      <c r="K3941" s="192" t="s">
        <v>31348</v>
      </c>
      <c r="L3941" s="192" t="s">
        <v>1438</v>
      </c>
    </row>
    <row r="3942" spans="1:12" ht="15" x14ac:dyDescent="0.25">
      <c r="A3942" s="189" t="s">
        <v>4690</v>
      </c>
      <c r="B3942" s="190" t="s">
        <v>4691</v>
      </c>
      <c r="C3942" s="190" t="s">
        <v>29797</v>
      </c>
      <c r="D3942" s="190" t="s">
        <v>29797</v>
      </c>
      <c r="E3942" s="190" t="s">
        <v>29797</v>
      </c>
      <c r="F3942" s="190" t="s">
        <v>29797</v>
      </c>
      <c r="G3942" s="190" t="s">
        <v>29797</v>
      </c>
      <c r="H3942" s="190" t="s">
        <v>32391</v>
      </c>
      <c r="I3942" s="190" t="s">
        <v>4692</v>
      </c>
      <c r="J3942" s="190" t="s">
        <v>30976</v>
      </c>
      <c r="K3942" s="190" t="s">
        <v>10385</v>
      </c>
      <c r="L3942" s="190" t="s">
        <v>1447</v>
      </c>
    </row>
    <row r="3943" spans="1:12" ht="15" x14ac:dyDescent="0.25">
      <c r="A3943" s="191" t="s">
        <v>24560</v>
      </c>
      <c r="B3943" s="192" t="s">
        <v>24561</v>
      </c>
      <c r="C3943" s="192" t="s">
        <v>29797</v>
      </c>
      <c r="D3943" s="192" t="s">
        <v>29797</v>
      </c>
      <c r="E3943" s="192" t="s">
        <v>30291</v>
      </c>
      <c r="F3943" s="192" t="s">
        <v>29797</v>
      </c>
      <c r="G3943" s="192" t="s">
        <v>29797</v>
      </c>
      <c r="H3943" s="192" t="s">
        <v>31432</v>
      </c>
      <c r="I3943" s="192" t="s">
        <v>31433</v>
      </c>
      <c r="J3943" s="192" t="s">
        <v>29821</v>
      </c>
      <c r="K3943" s="192" t="s">
        <v>5062</v>
      </c>
      <c r="L3943" s="192" t="s">
        <v>1447</v>
      </c>
    </row>
    <row r="3944" spans="1:12" ht="15" x14ac:dyDescent="0.25">
      <c r="A3944" s="189" t="s">
        <v>16021</v>
      </c>
      <c r="B3944" s="190" t="s">
        <v>19864</v>
      </c>
      <c r="C3944" s="190" t="s">
        <v>29797</v>
      </c>
      <c r="D3944" s="190" t="s">
        <v>29797</v>
      </c>
      <c r="E3944" s="190" t="s">
        <v>29797</v>
      </c>
      <c r="F3944" s="190" t="s">
        <v>29797</v>
      </c>
      <c r="G3944" s="190" t="s">
        <v>29797</v>
      </c>
      <c r="H3944" s="190" t="s">
        <v>32046</v>
      </c>
      <c r="I3944" s="190" t="s">
        <v>32047</v>
      </c>
      <c r="J3944" s="190" t="s">
        <v>29821</v>
      </c>
      <c r="K3944" s="190" t="s">
        <v>5062</v>
      </c>
      <c r="L3944" s="190" t="s">
        <v>1447</v>
      </c>
    </row>
    <row r="3945" spans="1:12" ht="15" x14ac:dyDescent="0.25">
      <c r="A3945" s="191" t="s">
        <v>16022</v>
      </c>
      <c r="B3945" s="192" t="s">
        <v>19865</v>
      </c>
      <c r="C3945" s="192" t="s">
        <v>29797</v>
      </c>
      <c r="D3945" s="192" t="s">
        <v>29797</v>
      </c>
      <c r="E3945" s="192" t="s">
        <v>29797</v>
      </c>
      <c r="F3945" s="192" t="s">
        <v>29797</v>
      </c>
      <c r="G3945" s="192" t="s">
        <v>29797</v>
      </c>
      <c r="H3945" s="192" t="s">
        <v>31375</v>
      </c>
      <c r="I3945" s="192" t="s">
        <v>5078</v>
      </c>
      <c r="J3945" s="192" t="s">
        <v>29826</v>
      </c>
      <c r="K3945" s="192" t="s">
        <v>5078</v>
      </c>
      <c r="L3945" s="192" t="s">
        <v>1447</v>
      </c>
    </row>
    <row r="3946" spans="1:12" ht="15" x14ac:dyDescent="0.25">
      <c r="A3946" s="189" t="s">
        <v>4693</v>
      </c>
      <c r="B3946" s="190" t="s">
        <v>4694</v>
      </c>
      <c r="C3946" s="190" t="s">
        <v>29797</v>
      </c>
      <c r="D3946" s="190" t="s">
        <v>29797</v>
      </c>
      <c r="E3946" s="190" t="s">
        <v>29797</v>
      </c>
      <c r="F3946" s="190" t="s">
        <v>29797</v>
      </c>
      <c r="G3946" s="190" t="s">
        <v>29797</v>
      </c>
      <c r="H3946" s="190" t="s">
        <v>29797</v>
      </c>
      <c r="I3946" s="190" t="s">
        <v>29797</v>
      </c>
      <c r="J3946" s="190" t="s">
        <v>29797</v>
      </c>
      <c r="K3946" s="190" t="s">
        <v>29797</v>
      </c>
      <c r="L3946" s="190" t="s">
        <v>29797</v>
      </c>
    </row>
    <row r="3947" spans="1:12" ht="15" x14ac:dyDescent="0.25">
      <c r="A3947" s="191" t="s">
        <v>9062</v>
      </c>
      <c r="B3947" s="192" t="s">
        <v>5543</v>
      </c>
      <c r="C3947" s="192" t="s">
        <v>29797</v>
      </c>
      <c r="D3947" s="192" t="s">
        <v>29797</v>
      </c>
      <c r="E3947" s="192" t="s">
        <v>29797</v>
      </c>
      <c r="F3947" s="192" t="s">
        <v>29797</v>
      </c>
      <c r="G3947" s="192" t="s">
        <v>29797</v>
      </c>
      <c r="H3947" s="192" t="s">
        <v>31402</v>
      </c>
      <c r="I3947" s="192" t="s">
        <v>31403</v>
      </c>
      <c r="J3947" s="192" t="s">
        <v>29821</v>
      </c>
      <c r="K3947" s="192" t="s">
        <v>5062</v>
      </c>
      <c r="L3947" s="192" t="s">
        <v>1447</v>
      </c>
    </row>
    <row r="3948" spans="1:12" ht="15" x14ac:dyDescent="0.25">
      <c r="A3948" s="189" t="s">
        <v>16023</v>
      </c>
      <c r="B3948" s="190" t="s">
        <v>19866</v>
      </c>
      <c r="C3948" s="190" t="s">
        <v>29797</v>
      </c>
      <c r="D3948" s="190" t="s">
        <v>29797</v>
      </c>
      <c r="E3948" s="190" t="s">
        <v>29797</v>
      </c>
      <c r="F3948" s="190" t="s">
        <v>29797</v>
      </c>
      <c r="G3948" s="190" t="s">
        <v>29797</v>
      </c>
      <c r="H3948" s="190" t="s">
        <v>31432</v>
      </c>
      <c r="I3948" s="190" t="s">
        <v>31433</v>
      </c>
      <c r="J3948" s="190" t="s">
        <v>29821</v>
      </c>
      <c r="K3948" s="190" t="s">
        <v>5062</v>
      </c>
      <c r="L3948" s="190" t="s">
        <v>1447</v>
      </c>
    </row>
    <row r="3949" spans="1:12" ht="15" x14ac:dyDescent="0.25">
      <c r="A3949" s="191" t="s">
        <v>24562</v>
      </c>
      <c r="B3949" s="192" t="s">
        <v>5544</v>
      </c>
      <c r="C3949" s="192" t="s">
        <v>29797</v>
      </c>
      <c r="D3949" s="192" t="s">
        <v>29797</v>
      </c>
      <c r="E3949" s="192" t="s">
        <v>29797</v>
      </c>
      <c r="F3949" s="192" t="s">
        <v>29797</v>
      </c>
      <c r="G3949" s="192" t="s">
        <v>29797</v>
      </c>
      <c r="H3949" s="192" t="s">
        <v>29797</v>
      </c>
      <c r="I3949" s="192" t="s">
        <v>29797</v>
      </c>
      <c r="J3949" s="192" t="s">
        <v>29797</v>
      </c>
      <c r="K3949" s="192" t="s">
        <v>29797</v>
      </c>
      <c r="L3949" s="192" t="s">
        <v>2704</v>
      </c>
    </row>
    <row r="3950" spans="1:12" ht="15" x14ac:dyDescent="0.25">
      <c r="A3950" s="189" t="s">
        <v>9063</v>
      </c>
      <c r="B3950" s="190" t="s">
        <v>5545</v>
      </c>
      <c r="C3950" s="190" t="s">
        <v>29797</v>
      </c>
      <c r="D3950" s="190" t="s">
        <v>29797</v>
      </c>
      <c r="E3950" s="190" t="s">
        <v>29797</v>
      </c>
      <c r="F3950" s="190" t="s">
        <v>29797</v>
      </c>
      <c r="G3950" s="190" t="s">
        <v>29797</v>
      </c>
      <c r="H3950" s="190" t="s">
        <v>32392</v>
      </c>
      <c r="I3950" s="190" t="s">
        <v>32393</v>
      </c>
      <c r="J3950" s="190" t="s">
        <v>30058</v>
      </c>
      <c r="K3950" s="190" t="s">
        <v>10396</v>
      </c>
      <c r="L3950" s="190" t="s">
        <v>1447</v>
      </c>
    </row>
    <row r="3951" spans="1:12" ht="15" x14ac:dyDescent="0.25">
      <c r="A3951" s="191" t="s">
        <v>24563</v>
      </c>
      <c r="B3951" s="192" t="s">
        <v>24564</v>
      </c>
      <c r="C3951" s="192" t="s">
        <v>29797</v>
      </c>
      <c r="D3951" s="192" t="s">
        <v>29797</v>
      </c>
      <c r="E3951" s="192" t="s">
        <v>29797</v>
      </c>
      <c r="F3951" s="192" t="s">
        <v>29797</v>
      </c>
      <c r="G3951" s="192" t="s">
        <v>29797</v>
      </c>
      <c r="H3951" s="192" t="s">
        <v>29797</v>
      </c>
      <c r="I3951" s="192" t="s">
        <v>29797</v>
      </c>
      <c r="J3951" s="192" t="s">
        <v>29797</v>
      </c>
      <c r="K3951" s="192" t="s">
        <v>29797</v>
      </c>
      <c r="L3951" s="192" t="s">
        <v>29797</v>
      </c>
    </row>
    <row r="3952" spans="1:12" ht="15" x14ac:dyDescent="0.25">
      <c r="A3952" s="189" t="s">
        <v>9064</v>
      </c>
      <c r="B3952" s="190" t="s">
        <v>5546</v>
      </c>
      <c r="C3952" s="190" t="s">
        <v>29797</v>
      </c>
      <c r="D3952" s="190" t="s">
        <v>29797</v>
      </c>
      <c r="E3952" s="190" t="s">
        <v>29797</v>
      </c>
      <c r="F3952" s="190" t="s">
        <v>29797</v>
      </c>
      <c r="G3952" s="190" t="s">
        <v>29797</v>
      </c>
      <c r="H3952" s="190" t="s">
        <v>32108</v>
      </c>
      <c r="I3952" s="190" t="s">
        <v>32109</v>
      </c>
      <c r="J3952" s="190" t="s">
        <v>31325</v>
      </c>
      <c r="K3952" s="190" t="s">
        <v>5073</v>
      </c>
      <c r="L3952" s="190" t="s">
        <v>1447</v>
      </c>
    </row>
    <row r="3953" spans="1:12" ht="15" x14ac:dyDescent="0.25">
      <c r="A3953" s="191" t="s">
        <v>24565</v>
      </c>
      <c r="B3953" s="192" t="s">
        <v>24566</v>
      </c>
      <c r="C3953" s="192" t="s">
        <v>29797</v>
      </c>
      <c r="D3953" s="192" t="s">
        <v>29797</v>
      </c>
      <c r="E3953" s="192" t="s">
        <v>29797</v>
      </c>
      <c r="F3953" s="192" t="s">
        <v>29797</v>
      </c>
      <c r="G3953" s="192" t="s">
        <v>29797</v>
      </c>
      <c r="H3953" s="192" t="s">
        <v>29797</v>
      </c>
      <c r="I3953" s="192" t="s">
        <v>29797</v>
      </c>
      <c r="J3953" s="192" t="s">
        <v>29797</v>
      </c>
      <c r="K3953" s="192" t="s">
        <v>29797</v>
      </c>
      <c r="L3953" s="192" t="s">
        <v>29797</v>
      </c>
    </row>
    <row r="3954" spans="1:12" ht="15" x14ac:dyDescent="0.25">
      <c r="A3954" s="189" t="s">
        <v>24567</v>
      </c>
      <c r="B3954" s="190" t="s">
        <v>24568</v>
      </c>
      <c r="C3954" s="190" t="s">
        <v>29797</v>
      </c>
      <c r="D3954" s="190" t="s">
        <v>29797</v>
      </c>
      <c r="E3954" s="190" t="s">
        <v>29797</v>
      </c>
      <c r="F3954" s="190" t="s">
        <v>29797</v>
      </c>
      <c r="G3954" s="190" t="s">
        <v>29797</v>
      </c>
      <c r="H3954" s="190" t="s">
        <v>31651</v>
      </c>
      <c r="I3954" s="190" t="s">
        <v>5078</v>
      </c>
      <c r="J3954" s="190" t="s">
        <v>29826</v>
      </c>
      <c r="K3954" s="190" t="s">
        <v>5078</v>
      </c>
      <c r="L3954" s="190" t="s">
        <v>1447</v>
      </c>
    </row>
    <row r="3955" spans="1:12" ht="15" x14ac:dyDescent="0.25">
      <c r="A3955" s="191" t="s">
        <v>24569</v>
      </c>
      <c r="B3955" s="192" t="s">
        <v>19867</v>
      </c>
      <c r="C3955" s="192" t="s">
        <v>29797</v>
      </c>
      <c r="D3955" s="192" t="s">
        <v>29797</v>
      </c>
      <c r="E3955" s="192" t="s">
        <v>29797</v>
      </c>
      <c r="F3955" s="192" t="s">
        <v>29797</v>
      </c>
      <c r="G3955" s="192" t="s">
        <v>29797</v>
      </c>
      <c r="H3955" s="192" t="s">
        <v>29797</v>
      </c>
      <c r="I3955" s="192" t="s">
        <v>29797</v>
      </c>
      <c r="J3955" s="192" t="s">
        <v>29797</v>
      </c>
      <c r="K3955" s="192" t="s">
        <v>29797</v>
      </c>
      <c r="L3955" s="192" t="s">
        <v>1438</v>
      </c>
    </row>
    <row r="3956" spans="1:12" ht="15" x14ac:dyDescent="0.25">
      <c r="A3956" s="189" t="s">
        <v>4695</v>
      </c>
      <c r="B3956" s="190" t="s">
        <v>4696</v>
      </c>
      <c r="C3956" s="190" t="s">
        <v>29929</v>
      </c>
      <c r="D3956" s="190" t="s">
        <v>29797</v>
      </c>
      <c r="E3956" s="190" t="s">
        <v>30292</v>
      </c>
      <c r="F3956" s="190" t="s">
        <v>29797</v>
      </c>
      <c r="G3956" s="190" t="s">
        <v>29797</v>
      </c>
      <c r="H3956" s="190" t="s">
        <v>31340</v>
      </c>
      <c r="I3956" s="190" t="s">
        <v>1380</v>
      </c>
      <c r="J3956" s="190" t="s">
        <v>29821</v>
      </c>
      <c r="K3956" s="190" t="s">
        <v>5062</v>
      </c>
      <c r="L3956" s="190" t="s">
        <v>1447</v>
      </c>
    </row>
    <row r="3957" spans="1:12" ht="15" x14ac:dyDescent="0.25">
      <c r="A3957" s="191" t="s">
        <v>9065</v>
      </c>
      <c r="B3957" s="192" t="s">
        <v>5547</v>
      </c>
      <c r="C3957" s="192" t="s">
        <v>29797</v>
      </c>
      <c r="D3957" s="192" t="s">
        <v>29797</v>
      </c>
      <c r="E3957" s="192" t="s">
        <v>29797</v>
      </c>
      <c r="F3957" s="192" t="s">
        <v>29797</v>
      </c>
      <c r="G3957" s="192" t="s">
        <v>29797</v>
      </c>
      <c r="H3957" s="192" t="s">
        <v>32278</v>
      </c>
      <c r="I3957" s="192" t="s">
        <v>5073</v>
      </c>
      <c r="J3957" s="192" t="s">
        <v>31325</v>
      </c>
      <c r="K3957" s="192" t="s">
        <v>5073</v>
      </c>
      <c r="L3957" s="192" t="s">
        <v>1447</v>
      </c>
    </row>
    <row r="3958" spans="1:12" ht="15" x14ac:dyDescent="0.25">
      <c r="A3958" s="189" t="s">
        <v>24570</v>
      </c>
      <c r="B3958" s="190" t="s">
        <v>24571</v>
      </c>
      <c r="C3958" s="190" t="s">
        <v>12493</v>
      </c>
      <c r="D3958" s="190" t="s">
        <v>29824</v>
      </c>
      <c r="E3958" s="190" t="s">
        <v>30293</v>
      </c>
      <c r="F3958" s="190" t="s">
        <v>29804</v>
      </c>
      <c r="G3958" s="190" t="s">
        <v>29921</v>
      </c>
      <c r="H3958" s="190" t="s">
        <v>31409</v>
      </c>
      <c r="I3958" s="190" t="s">
        <v>5062</v>
      </c>
      <c r="J3958" s="190" t="s">
        <v>29821</v>
      </c>
      <c r="K3958" s="190" t="s">
        <v>5062</v>
      </c>
      <c r="L3958" s="190" t="s">
        <v>1447</v>
      </c>
    </row>
    <row r="3959" spans="1:12" ht="15" x14ac:dyDescent="0.25">
      <c r="A3959" s="191" t="s">
        <v>4697</v>
      </c>
      <c r="B3959" s="192" t="s">
        <v>4698</v>
      </c>
      <c r="C3959" s="192" t="s">
        <v>29797</v>
      </c>
      <c r="D3959" s="192" t="s">
        <v>29797</v>
      </c>
      <c r="E3959" s="192" t="s">
        <v>29797</v>
      </c>
      <c r="F3959" s="192" t="s">
        <v>29797</v>
      </c>
      <c r="G3959" s="192" t="s">
        <v>29797</v>
      </c>
      <c r="H3959" s="192" t="s">
        <v>31511</v>
      </c>
      <c r="I3959" s="192" t="s">
        <v>31512</v>
      </c>
      <c r="J3959" s="192" t="s">
        <v>29821</v>
      </c>
      <c r="K3959" s="192" t="s">
        <v>5062</v>
      </c>
      <c r="L3959" s="192" t="s">
        <v>1447</v>
      </c>
    </row>
    <row r="3960" spans="1:12" ht="15" x14ac:dyDescent="0.25">
      <c r="A3960" s="189" t="s">
        <v>16024</v>
      </c>
      <c r="B3960" s="190" t="s">
        <v>19868</v>
      </c>
      <c r="C3960" s="190" t="s">
        <v>29797</v>
      </c>
      <c r="D3960" s="190" t="s">
        <v>29797</v>
      </c>
      <c r="E3960" s="190" t="s">
        <v>29797</v>
      </c>
      <c r="F3960" s="190" t="s">
        <v>29797</v>
      </c>
      <c r="G3960" s="190" t="s">
        <v>29797</v>
      </c>
      <c r="H3960" s="190" t="s">
        <v>31697</v>
      </c>
      <c r="I3960" s="190" t="s">
        <v>5078</v>
      </c>
      <c r="J3960" s="190" t="s">
        <v>29826</v>
      </c>
      <c r="K3960" s="190" t="s">
        <v>5078</v>
      </c>
      <c r="L3960" s="190" t="s">
        <v>1447</v>
      </c>
    </row>
    <row r="3961" spans="1:12" ht="15" x14ac:dyDescent="0.25">
      <c r="A3961" s="191" t="s">
        <v>24572</v>
      </c>
      <c r="B3961" s="192" t="s">
        <v>19869</v>
      </c>
      <c r="C3961" s="192" t="s">
        <v>29797</v>
      </c>
      <c r="D3961" s="192" t="s">
        <v>29797</v>
      </c>
      <c r="E3961" s="192" t="s">
        <v>29797</v>
      </c>
      <c r="F3961" s="192" t="s">
        <v>29797</v>
      </c>
      <c r="G3961" s="192" t="s">
        <v>29797</v>
      </c>
      <c r="H3961" s="192" t="s">
        <v>29797</v>
      </c>
      <c r="I3961" s="192" t="s">
        <v>29797</v>
      </c>
      <c r="J3961" s="192" t="s">
        <v>29797</v>
      </c>
      <c r="K3961" s="192" t="s">
        <v>29797</v>
      </c>
      <c r="L3961" s="192" t="s">
        <v>29797</v>
      </c>
    </row>
    <row r="3962" spans="1:12" ht="15" x14ac:dyDescent="0.25">
      <c r="A3962" s="189" t="s">
        <v>16025</v>
      </c>
      <c r="B3962" s="190" t="s">
        <v>19870</v>
      </c>
      <c r="C3962" s="190" t="s">
        <v>29797</v>
      </c>
      <c r="D3962" s="190" t="s">
        <v>29797</v>
      </c>
      <c r="E3962" s="190" t="s">
        <v>29797</v>
      </c>
      <c r="F3962" s="190" t="s">
        <v>29797</v>
      </c>
      <c r="G3962" s="190" t="s">
        <v>29797</v>
      </c>
      <c r="H3962" s="190" t="s">
        <v>29797</v>
      </c>
      <c r="I3962" s="190" t="s">
        <v>29797</v>
      </c>
      <c r="J3962" s="190" t="s">
        <v>29797</v>
      </c>
      <c r="K3962" s="190" t="s">
        <v>29797</v>
      </c>
      <c r="L3962" s="190" t="s">
        <v>1440</v>
      </c>
    </row>
    <row r="3963" spans="1:12" ht="15" x14ac:dyDescent="0.25">
      <c r="A3963" s="191" t="s">
        <v>24573</v>
      </c>
      <c r="B3963" s="192" t="s">
        <v>19871</v>
      </c>
      <c r="C3963" s="192" t="s">
        <v>29797</v>
      </c>
      <c r="D3963" s="192" t="s">
        <v>29797</v>
      </c>
      <c r="E3963" s="192" t="s">
        <v>29797</v>
      </c>
      <c r="F3963" s="192" t="s">
        <v>29797</v>
      </c>
      <c r="G3963" s="192" t="s">
        <v>29797</v>
      </c>
      <c r="H3963" s="192" t="s">
        <v>29797</v>
      </c>
      <c r="I3963" s="192" t="s">
        <v>29797</v>
      </c>
      <c r="J3963" s="192" t="s">
        <v>29797</v>
      </c>
      <c r="K3963" s="192" t="s">
        <v>29797</v>
      </c>
      <c r="L3963" s="192" t="s">
        <v>1441</v>
      </c>
    </row>
    <row r="3964" spans="1:12" ht="15" x14ac:dyDescent="0.25">
      <c r="A3964" s="189" t="s">
        <v>24574</v>
      </c>
      <c r="B3964" s="190" t="s">
        <v>24575</v>
      </c>
      <c r="C3964" s="190" t="s">
        <v>29797</v>
      </c>
      <c r="D3964" s="190" t="s">
        <v>29797</v>
      </c>
      <c r="E3964" s="190" t="s">
        <v>29797</v>
      </c>
      <c r="F3964" s="190" t="s">
        <v>29797</v>
      </c>
      <c r="G3964" s="190" t="s">
        <v>29797</v>
      </c>
      <c r="H3964" s="190" t="s">
        <v>1379</v>
      </c>
      <c r="I3964" s="190" t="s">
        <v>29797</v>
      </c>
      <c r="J3964" s="190" t="s">
        <v>29797</v>
      </c>
      <c r="K3964" s="190" t="s">
        <v>29797</v>
      </c>
      <c r="L3964" s="190" t="s">
        <v>1441</v>
      </c>
    </row>
    <row r="3965" spans="1:12" ht="15" x14ac:dyDescent="0.25">
      <c r="A3965" s="191" t="s">
        <v>24576</v>
      </c>
      <c r="B3965" s="192" t="s">
        <v>5548</v>
      </c>
      <c r="C3965" s="192" t="s">
        <v>29797</v>
      </c>
      <c r="D3965" s="192" t="s">
        <v>29797</v>
      </c>
      <c r="E3965" s="192" t="s">
        <v>29797</v>
      </c>
      <c r="F3965" s="192" t="s">
        <v>29797</v>
      </c>
      <c r="G3965" s="192" t="s">
        <v>29797</v>
      </c>
      <c r="H3965" s="192" t="s">
        <v>29797</v>
      </c>
      <c r="I3965" s="192" t="s">
        <v>29797</v>
      </c>
      <c r="J3965" s="192" t="s">
        <v>29797</v>
      </c>
      <c r="K3965" s="192" t="s">
        <v>29797</v>
      </c>
      <c r="L3965" s="192" t="s">
        <v>1441</v>
      </c>
    </row>
    <row r="3966" spans="1:12" ht="15" x14ac:dyDescent="0.25">
      <c r="A3966" s="189" t="s">
        <v>24577</v>
      </c>
      <c r="B3966" s="190" t="s">
        <v>24578</v>
      </c>
      <c r="C3966" s="190" t="s">
        <v>29797</v>
      </c>
      <c r="D3966" s="190" t="s">
        <v>29797</v>
      </c>
      <c r="E3966" s="190" t="s">
        <v>29797</v>
      </c>
      <c r="F3966" s="190" t="s">
        <v>29797</v>
      </c>
      <c r="G3966" s="190" t="s">
        <v>29797</v>
      </c>
      <c r="H3966" s="190" t="s">
        <v>29797</v>
      </c>
      <c r="I3966" s="190" t="s">
        <v>29797</v>
      </c>
      <c r="J3966" s="190" t="s">
        <v>29797</v>
      </c>
      <c r="K3966" s="190" t="s">
        <v>29797</v>
      </c>
      <c r="L3966" s="190" t="s">
        <v>29797</v>
      </c>
    </row>
    <row r="3967" spans="1:12" ht="15" x14ac:dyDescent="0.25">
      <c r="A3967" s="191" t="s">
        <v>9066</v>
      </c>
      <c r="B3967" s="192" t="s">
        <v>5549</v>
      </c>
      <c r="C3967" s="192" t="s">
        <v>29797</v>
      </c>
      <c r="D3967" s="192" t="s">
        <v>29797</v>
      </c>
      <c r="E3967" s="192" t="s">
        <v>29797</v>
      </c>
      <c r="F3967" s="192" t="s">
        <v>29797</v>
      </c>
      <c r="G3967" s="192" t="s">
        <v>29797</v>
      </c>
      <c r="H3967" s="192" t="s">
        <v>29797</v>
      </c>
      <c r="I3967" s="192" t="s">
        <v>29797</v>
      </c>
      <c r="J3967" s="192" t="s">
        <v>31347</v>
      </c>
      <c r="K3967" s="192" t="s">
        <v>31348</v>
      </c>
      <c r="L3967" s="192" t="s">
        <v>33518</v>
      </c>
    </row>
    <row r="3968" spans="1:12" ht="15" x14ac:dyDescent="0.25">
      <c r="A3968" s="189" t="s">
        <v>16026</v>
      </c>
      <c r="B3968" s="190" t="s">
        <v>19872</v>
      </c>
      <c r="C3968" s="190" t="s">
        <v>29797</v>
      </c>
      <c r="D3968" s="190" t="s">
        <v>29797</v>
      </c>
      <c r="E3968" s="190" t="s">
        <v>29797</v>
      </c>
      <c r="F3968" s="190" t="s">
        <v>29797</v>
      </c>
      <c r="G3968" s="190" t="s">
        <v>29797</v>
      </c>
      <c r="H3968" s="190" t="s">
        <v>31314</v>
      </c>
      <c r="I3968" s="190" t="s">
        <v>5062</v>
      </c>
      <c r="J3968" s="190" t="s">
        <v>29821</v>
      </c>
      <c r="K3968" s="190" t="s">
        <v>5062</v>
      </c>
      <c r="L3968" s="190" t="s">
        <v>1447</v>
      </c>
    </row>
    <row r="3969" spans="1:12" ht="15" x14ac:dyDescent="0.25">
      <c r="A3969" s="191" t="s">
        <v>24579</v>
      </c>
      <c r="B3969" s="192" t="s">
        <v>19873</v>
      </c>
      <c r="C3969" s="192" t="s">
        <v>29797</v>
      </c>
      <c r="D3969" s="192" t="s">
        <v>29797</v>
      </c>
      <c r="E3969" s="192" t="s">
        <v>29797</v>
      </c>
      <c r="F3969" s="192" t="s">
        <v>29797</v>
      </c>
      <c r="G3969" s="192" t="s">
        <v>29797</v>
      </c>
      <c r="H3969" s="192" t="s">
        <v>29797</v>
      </c>
      <c r="I3969" s="192" t="s">
        <v>29797</v>
      </c>
      <c r="J3969" s="192" t="s">
        <v>29797</v>
      </c>
      <c r="K3969" s="192" t="s">
        <v>29797</v>
      </c>
      <c r="L3969" s="192" t="s">
        <v>1446</v>
      </c>
    </row>
    <row r="3970" spans="1:12" ht="15" x14ac:dyDescent="0.25">
      <c r="A3970" s="189" t="s">
        <v>9067</v>
      </c>
      <c r="B3970" s="190" t="s">
        <v>5550</v>
      </c>
      <c r="C3970" s="190" t="s">
        <v>29797</v>
      </c>
      <c r="D3970" s="190" t="s">
        <v>29797</v>
      </c>
      <c r="E3970" s="190" t="s">
        <v>29797</v>
      </c>
      <c r="F3970" s="190" t="s">
        <v>29797</v>
      </c>
      <c r="G3970" s="190" t="s">
        <v>29797</v>
      </c>
      <c r="H3970" s="190" t="s">
        <v>32082</v>
      </c>
      <c r="I3970" s="190" t="s">
        <v>5078</v>
      </c>
      <c r="J3970" s="190" t="s">
        <v>29826</v>
      </c>
      <c r="K3970" s="190" t="s">
        <v>5078</v>
      </c>
      <c r="L3970" s="190" t="s">
        <v>1447</v>
      </c>
    </row>
    <row r="3971" spans="1:12" ht="15" x14ac:dyDescent="0.25">
      <c r="A3971" s="191" t="s">
        <v>9068</v>
      </c>
      <c r="B3971" s="192" t="s">
        <v>5551</v>
      </c>
      <c r="C3971" s="192" t="s">
        <v>29797</v>
      </c>
      <c r="D3971" s="192" t="s">
        <v>29797</v>
      </c>
      <c r="E3971" s="192" t="s">
        <v>29797</v>
      </c>
      <c r="F3971" s="192" t="s">
        <v>29797</v>
      </c>
      <c r="G3971" s="192" t="s">
        <v>29797</v>
      </c>
      <c r="H3971" s="192" t="s">
        <v>31402</v>
      </c>
      <c r="I3971" s="192" t="s">
        <v>31403</v>
      </c>
      <c r="J3971" s="192" t="s">
        <v>29821</v>
      </c>
      <c r="K3971" s="192" t="s">
        <v>5062</v>
      </c>
      <c r="L3971" s="192" t="s">
        <v>1447</v>
      </c>
    </row>
    <row r="3972" spans="1:12" ht="15" x14ac:dyDescent="0.25">
      <c r="A3972" s="189" t="s">
        <v>4699</v>
      </c>
      <c r="B3972" s="190" t="s">
        <v>4700</v>
      </c>
      <c r="C3972" s="190" t="s">
        <v>29797</v>
      </c>
      <c r="D3972" s="190" t="s">
        <v>29797</v>
      </c>
      <c r="E3972" s="190" t="s">
        <v>29797</v>
      </c>
      <c r="F3972" s="190" t="s">
        <v>29797</v>
      </c>
      <c r="G3972" s="190" t="s">
        <v>29797</v>
      </c>
      <c r="H3972" s="190" t="s">
        <v>32394</v>
      </c>
      <c r="I3972" s="190" t="s">
        <v>32236</v>
      </c>
      <c r="J3972" s="190" t="s">
        <v>31858</v>
      </c>
      <c r="K3972" s="190" t="s">
        <v>10391</v>
      </c>
      <c r="L3972" s="190" t="s">
        <v>1447</v>
      </c>
    </row>
    <row r="3973" spans="1:12" ht="15" x14ac:dyDescent="0.25">
      <c r="A3973" s="191" t="s">
        <v>16027</v>
      </c>
      <c r="B3973" s="192" t="s">
        <v>19874</v>
      </c>
      <c r="C3973" s="192" t="s">
        <v>29797</v>
      </c>
      <c r="D3973" s="192" t="s">
        <v>29797</v>
      </c>
      <c r="E3973" s="192" t="s">
        <v>29797</v>
      </c>
      <c r="F3973" s="192" t="s">
        <v>29797</v>
      </c>
      <c r="G3973" s="192" t="s">
        <v>29797</v>
      </c>
      <c r="H3973" s="192" t="s">
        <v>32395</v>
      </c>
      <c r="I3973" s="192" t="s">
        <v>32396</v>
      </c>
      <c r="J3973" s="192" t="s">
        <v>30017</v>
      </c>
      <c r="K3973" s="192" t="s">
        <v>12007</v>
      </c>
      <c r="L3973" s="192" t="s">
        <v>1447</v>
      </c>
    </row>
    <row r="3974" spans="1:12" ht="15" x14ac:dyDescent="0.25">
      <c r="A3974" s="189" t="s">
        <v>9069</v>
      </c>
      <c r="B3974" s="190" t="s">
        <v>5552</v>
      </c>
      <c r="C3974" s="190" t="s">
        <v>29797</v>
      </c>
      <c r="D3974" s="190" t="s">
        <v>29797</v>
      </c>
      <c r="E3974" s="190" t="s">
        <v>29797</v>
      </c>
      <c r="F3974" s="190" t="s">
        <v>29797</v>
      </c>
      <c r="G3974" s="190" t="s">
        <v>29797</v>
      </c>
      <c r="H3974" s="190" t="s">
        <v>32397</v>
      </c>
      <c r="I3974" s="190" t="s">
        <v>5889</v>
      </c>
      <c r="J3974" s="190" t="s">
        <v>29832</v>
      </c>
      <c r="K3974" s="190" t="s">
        <v>5889</v>
      </c>
      <c r="L3974" s="190" t="s">
        <v>1447</v>
      </c>
    </row>
    <row r="3975" spans="1:12" ht="15" x14ac:dyDescent="0.25">
      <c r="A3975" s="191" t="s">
        <v>24580</v>
      </c>
      <c r="B3975" s="192" t="s">
        <v>24581</v>
      </c>
      <c r="C3975" s="192" t="s">
        <v>29797</v>
      </c>
      <c r="D3975" s="192" t="s">
        <v>29797</v>
      </c>
      <c r="E3975" s="192" t="s">
        <v>29797</v>
      </c>
      <c r="F3975" s="192" t="s">
        <v>29797</v>
      </c>
      <c r="G3975" s="192" t="s">
        <v>29797</v>
      </c>
      <c r="H3975" s="192" t="s">
        <v>29797</v>
      </c>
      <c r="I3975" s="192" t="s">
        <v>29797</v>
      </c>
      <c r="J3975" s="192" t="s">
        <v>29797</v>
      </c>
      <c r="K3975" s="192" t="s">
        <v>29797</v>
      </c>
      <c r="L3975" s="192" t="s">
        <v>29797</v>
      </c>
    </row>
    <row r="3976" spans="1:12" ht="15" x14ac:dyDescent="0.25">
      <c r="A3976" s="189" t="s">
        <v>9070</v>
      </c>
      <c r="B3976" s="190" t="s">
        <v>5553</v>
      </c>
      <c r="C3976" s="190" t="s">
        <v>29797</v>
      </c>
      <c r="D3976" s="190" t="s">
        <v>29797</v>
      </c>
      <c r="E3976" s="190" t="s">
        <v>29797</v>
      </c>
      <c r="F3976" s="190" t="s">
        <v>29797</v>
      </c>
      <c r="G3976" s="190" t="s">
        <v>29797</v>
      </c>
      <c r="H3976" s="190" t="s">
        <v>31409</v>
      </c>
      <c r="I3976" s="190" t="s">
        <v>5062</v>
      </c>
      <c r="J3976" s="190" t="s">
        <v>29821</v>
      </c>
      <c r="K3976" s="190" t="s">
        <v>5062</v>
      </c>
      <c r="L3976" s="190" t="s">
        <v>1447</v>
      </c>
    </row>
    <row r="3977" spans="1:12" ht="15" x14ac:dyDescent="0.25">
      <c r="A3977" s="191" t="s">
        <v>24582</v>
      </c>
      <c r="B3977" s="192" t="s">
        <v>24583</v>
      </c>
      <c r="C3977" s="192" t="s">
        <v>29797</v>
      </c>
      <c r="D3977" s="192" t="s">
        <v>29797</v>
      </c>
      <c r="E3977" s="192" t="s">
        <v>29797</v>
      </c>
      <c r="F3977" s="192" t="s">
        <v>29797</v>
      </c>
      <c r="G3977" s="192" t="s">
        <v>29797</v>
      </c>
      <c r="H3977" s="192" t="s">
        <v>31511</v>
      </c>
      <c r="I3977" s="192" t="s">
        <v>31512</v>
      </c>
      <c r="J3977" s="192" t="s">
        <v>29821</v>
      </c>
      <c r="K3977" s="192" t="s">
        <v>5062</v>
      </c>
      <c r="L3977" s="192" t="s">
        <v>1447</v>
      </c>
    </row>
    <row r="3978" spans="1:12" ht="15" x14ac:dyDescent="0.25">
      <c r="A3978" s="189" t="s">
        <v>16028</v>
      </c>
      <c r="B3978" s="190" t="s">
        <v>19875</v>
      </c>
      <c r="C3978" s="190" t="s">
        <v>29812</v>
      </c>
      <c r="D3978" s="190" t="s">
        <v>29813</v>
      </c>
      <c r="E3978" s="190" t="s">
        <v>30294</v>
      </c>
      <c r="F3978" s="190" t="s">
        <v>29804</v>
      </c>
      <c r="G3978" s="190" t="s">
        <v>29995</v>
      </c>
      <c r="H3978" s="190" t="s">
        <v>32398</v>
      </c>
      <c r="I3978" s="190" t="s">
        <v>5078</v>
      </c>
      <c r="J3978" s="190" t="s">
        <v>29826</v>
      </c>
      <c r="K3978" s="190" t="s">
        <v>5078</v>
      </c>
      <c r="L3978" s="190" t="s">
        <v>1447</v>
      </c>
    </row>
    <row r="3979" spans="1:12" ht="15" x14ac:dyDescent="0.25">
      <c r="A3979" s="191" t="s">
        <v>9071</v>
      </c>
      <c r="B3979" s="192" t="s">
        <v>5554</v>
      </c>
      <c r="C3979" s="192" t="s">
        <v>29812</v>
      </c>
      <c r="D3979" s="192" t="s">
        <v>29824</v>
      </c>
      <c r="E3979" s="192" t="s">
        <v>30295</v>
      </c>
      <c r="F3979" s="192" t="s">
        <v>29804</v>
      </c>
      <c r="G3979" s="192" t="s">
        <v>29865</v>
      </c>
      <c r="H3979" s="192" t="s">
        <v>31724</v>
      </c>
      <c r="I3979" s="192" t="s">
        <v>5073</v>
      </c>
      <c r="J3979" s="192" t="s">
        <v>31325</v>
      </c>
      <c r="K3979" s="192" t="s">
        <v>5073</v>
      </c>
      <c r="L3979" s="192" t="s">
        <v>1447</v>
      </c>
    </row>
    <row r="3980" spans="1:12" ht="15" x14ac:dyDescent="0.25">
      <c r="A3980" s="189" t="s">
        <v>9072</v>
      </c>
      <c r="B3980" s="190" t="s">
        <v>5555</v>
      </c>
      <c r="C3980" s="190" t="s">
        <v>29797</v>
      </c>
      <c r="D3980" s="190" t="s">
        <v>29797</v>
      </c>
      <c r="E3980" s="190" t="s">
        <v>29797</v>
      </c>
      <c r="F3980" s="190" t="s">
        <v>29797</v>
      </c>
      <c r="G3980" s="190" t="s">
        <v>29797</v>
      </c>
      <c r="H3980" s="190" t="s">
        <v>31651</v>
      </c>
      <c r="I3980" s="190" t="s">
        <v>5078</v>
      </c>
      <c r="J3980" s="190" t="s">
        <v>29826</v>
      </c>
      <c r="K3980" s="190" t="s">
        <v>5078</v>
      </c>
      <c r="L3980" s="190" t="s">
        <v>1447</v>
      </c>
    </row>
    <row r="3981" spans="1:12" ht="15" x14ac:dyDescent="0.25">
      <c r="A3981" s="191" t="s">
        <v>16029</v>
      </c>
      <c r="B3981" s="192" t="s">
        <v>19876</v>
      </c>
      <c r="C3981" s="192" t="s">
        <v>29797</v>
      </c>
      <c r="D3981" s="192" t="s">
        <v>29797</v>
      </c>
      <c r="E3981" s="192" t="s">
        <v>29797</v>
      </c>
      <c r="F3981" s="192" t="s">
        <v>29797</v>
      </c>
      <c r="G3981" s="192" t="s">
        <v>29797</v>
      </c>
      <c r="H3981" s="192" t="s">
        <v>29797</v>
      </c>
      <c r="I3981" s="192" t="s">
        <v>29797</v>
      </c>
      <c r="J3981" s="192" t="s">
        <v>29797</v>
      </c>
      <c r="K3981" s="192" t="s">
        <v>29797</v>
      </c>
      <c r="L3981" s="192" t="s">
        <v>29797</v>
      </c>
    </row>
    <row r="3982" spans="1:12" ht="15" x14ac:dyDescent="0.25">
      <c r="A3982" s="189" t="s">
        <v>16030</v>
      </c>
      <c r="B3982" s="190" t="s">
        <v>19877</v>
      </c>
      <c r="C3982" s="190" t="s">
        <v>29797</v>
      </c>
      <c r="D3982" s="190" t="s">
        <v>29797</v>
      </c>
      <c r="E3982" s="190" t="s">
        <v>29797</v>
      </c>
      <c r="F3982" s="190" t="s">
        <v>29797</v>
      </c>
      <c r="G3982" s="190" t="s">
        <v>29797</v>
      </c>
      <c r="H3982" s="190" t="s">
        <v>31312</v>
      </c>
      <c r="I3982" s="190" t="s">
        <v>31313</v>
      </c>
      <c r="J3982" s="190" t="s">
        <v>29821</v>
      </c>
      <c r="K3982" s="190" t="s">
        <v>5062</v>
      </c>
      <c r="L3982" s="190" t="s">
        <v>1447</v>
      </c>
    </row>
    <row r="3983" spans="1:12" ht="15" x14ac:dyDescent="0.25">
      <c r="A3983" s="191" t="s">
        <v>16031</v>
      </c>
      <c r="B3983" s="192" t="s">
        <v>19878</v>
      </c>
      <c r="C3983" s="192" t="s">
        <v>29797</v>
      </c>
      <c r="D3983" s="192" t="s">
        <v>29797</v>
      </c>
      <c r="E3983" s="192" t="s">
        <v>29797</v>
      </c>
      <c r="F3983" s="192" t="s">
        <v>29797</v>
      </c>
      <c r="G3983" s="192" t="s">
        <v>29797</v>
      </c>
      <c r="H3983" s="192" t="s">
        <v>29797</v>
      </c>
      <c r="I3983" s="192" t="s">
        <v>29797</v>
      </c>
      <c r="J3983" s="192" t="s">
        <v>29797</v>
      </c>
      <c r="K3983" s="192" t="s">
        <v>29797</v>
      </c>
      <c r="L3983" s="192" t="s">
        <v>29797</v>
      </c>
    </row>
    <row r="3984" spans="1:12" ht="15" x14ac:dyDescent="0.25">
      <c r="A3984" s="189" t="s">
        <v>9073</v>
      </c>
      <c r="B3984" s="190" t="s">
        <v>5556</v>
      </c>
      <c r="C3984" s="190" t="s">
        <v>29797</v>
      </c>
      <c r="D3984" s="190" t="s">
        <v>29797</v>
      </c>
      <c r="E3984" s="190" t="s">
        <v>29797</v>
      </c>
      <c r="F3984" s="190" t="s">
        <v>29797</v>
      </c>
      <c r="G3984" s="190" t="s">
        <v>29797</v>
      </c>
      <c r="H3984" s="190" t="s">
        <v>31537</v>
      </c>
      <c r="I3984" s="190" t="s">
        <v>5894</v>
      </c>
      <c r="J3984" s="190" t="s">
        <v>29821</v>
      </c>
      <c r="K3984" s="190" t="s">
        <v>5062</v>
      </c>
      <c r="L3984" s="190" t="s">
        <v>1447</v>
      </c>
    </row>
    <row r="3985" spans="1:12" ht="15" x14ac:dyDescent="0.25">
      <c r="A3985" s="191" t="s">
        <v>16032</v>
      </c>
      <c r="B3985" s="192" t="s">
        <v>19879</v>
      </c>
      <c r="C3985" s="192" t="s">
        <v>29812</v>
      </c>
      <c r="D3985" s="192" t="s">
        <v>29824</v>
      </c>
      <c r="E3985" s="192" t="s">
        <v>30296</v>
      </c>
      <c r="F3985" s="192" t="s">
        <v>29804</v>
      </c>
      <c r="G3985" s="192" t="s">
        <v>30297</v>
      </c>
      <c r="H3985" s="192" t="s">
        <v>31802</v>
      </c>
      <c r="I3985" s="192" t="s">
        <v>31803</v>
      </c>
      <c r="J3985" s="192" t="s">
        <v>29821</v>
      </c>
      <c r="K3985" s="192" t="s">
        <v>5062</v>
      </c>
      <c r="L3985" s="192" t="s">
        <v>1447</v>
      </c>
    </row>
    <row r="3986" spans="1:12" ht="15" x14ac:dyDescent="0.25">
      <c r="A3986" s="189" t="s">
        <v>9074</v>
      </c>
      <c r="B3986" s="190" t="s">
        <v>5557</v>
      </c>
      <c r="C3986" s="190" t="s">
        <v>29797</v>
      </c>
      <c r="D3986" s="190" t="s">
        <v>29797</v>
      </c>
      <c r="E3986" s="190" t="s">
        <v>29797</v>
      </c>
      <c r="F3986" s="190" t="s">
        <v>29797</v>
      </c>
      <c r="G3986" s="190" t="s">
        <v>29797</v>
      </c>
      <c r="H3986" s="190" t="s">
        <v>31560</v>
      </c>
      <c r="I3986" s="190" t="s">
        <v>5073</v>
      </c>
      <c r="J3986" s="190" t="s">
        <v>31325</v>
      </c>
      <c r="K3986" s="190" t="s">
        <v>5073</v>
      </c>
      <c r="L3986" s="190" t="s">
        <v>1447</v>
      </c>
    </row>
    <row r="3987" spans="1:12" ht="15" x14ac:dyDescent="0.25">
      <c r="A3987" s="191" t="s">
        <v>16033</v>
      </c>
      <c r="B3987" s="192" t="s">
        <v>19880</v>
      </c>
      <c r="C3987" s="192" t="s">
        <v>29797</v>
      </c>
      <c r="D3987" s="192" t="s">
        <v>29797</v>
      </c>
      <c r="E3987" s="192" t="s">
        <v>29797</v>
      </c>
      <c r="F3987" s="192" t="s">
        <v>29797</v>
      </c>
      <c r="G3987" s="192" t="s">
        <v>29797</v>
      </c>
      <c r="H3987" s="192" t="s">
        <v>32399</v>
      </c>
      <c r="I3987" s="192" t="s">
        <v>6089</v>
      </c>
      <c r="J3987" s="192" t="s">
        <v>30187</v>
      </c>
      <c r="K3987" s="192" t="s">
        <v>6089</v>
      </c>
      <c r="L3987" s="192" t="s">
        <v>1447</v>
      </c>
    </row>
    <row r="3988" spans="1:12" ht="15" x14ac:dyDescent="0.25">
      <c r="A3988" s="189" t="s">
        <v>9075</v>
      </c>
      <c r="B3988" s="190" t="s">
        <v>5558</v>
      </c>
      <c r="C3988" s="190" t="s">
        <v>29797</v>
      </c>
      <c r="D3988" s="190" t="s">
        <v>29797</v>
      </c>
      <c r="E3988" s="190" t="s">
        <v>29797</v>
      </c>
      <c r="F3988" s="190" t="s">
        <v>29797</v>
      </c>
      <c r="G3988" s="190" t="s">
        <v>29797</v>
      </c>
      <c r="H3988" s="190" t="s">
        <v>31883</v>
      </c>
      <c r="I3988" s="190" t="s">
        <v>5078</v>
      </c>
      <c r="J3988" s="190" t="s">
        <v>29826</v>
      </c>
      <c r="K3988" s="190" t="s">
        <v>5078</v>
      </c>
      <c r="L3988" s="190" t="s">
        <v>1447</v>
      </c>
    </row>
    <row r="3989" spans="1:12" ht="15" x14ac:dyDescent="0.25">
      <c r="A3989" s="191" t="s">
        <v>16034</v>
      </c>
      <c r="B3989" s="192" t="s">
        <v>19881</v>
      </c>
      <c r="C3989" s="192" t="s">
        <v>29797</v>
      </c>
      <c r="D3989" s="192" t="s">
        <v>29797</v>
      </c>
      <c r="E3989" s="192" t="s">
        <v>29797</v>
      </c>
      <c r="F3989" s="192" t="s">
        <v>29797</v>
      </c>
      <c r="G3989" s="192" t="s">
        <v>29797</v>
      </c>
      <c r="H3989" s="192" t="s">
        <v>31361</v>
      </c>
      <c r="I3989" s="192" t="s">
        <v>5062</v>
      </c>
      <c r="J3989" s="192" t="s">
        <v>29821</v>
      </c>
      <c r="K3989" s="192" t="s">
        <v>5062</v>
      </c>
      <c r="L3989" s="192" t="s">
        <v>1447</v>
      </c>
    </row>
    <row r="3990" spans="1:12" ht="15" x14ac:dyDescent="0.25">
      <c r="A3990" s="189" t="s">
        <v>9076</v>
      </c>
      <c r="B3990" s="190" t="s">
        <v>5559</v>
      </c>
      <c r="C3990" s="190" t="s">
        <v>29797</v>
      </c>
      <c r="D3990" s="190" t="s">
        <v>29797</v>
      </c>
      <c r="E3990" s="190" t="s">
        <v>29797</v>
      </c>
      <c r="F3990" s="190" t="s">
        <v>29797</v>
      </c>
      <c r="G3990" s="190" t="s">
        <v>29797</v>
      </c>
      <c r="H3990" s="190" t="s">
        <v>29797</v>
      </c>
      <c r="I3990" s="190" t="s">
        <v>29797</v>
      </c>
      <c r="J3990" s="190" t="s">
        <v>29821</v>
      </c>
      <c r="K3990" s="190" t="s">
        <v>5062</v>
      </c>
      <c r="L3990" s="190" t="s">
        <v>1447</v>
      </c>
    </row>
    <row r="3991" spans="1:12" ht="15" x14ac:dyDescent="0.25">
      <c r="A3991" s="191" t="s">
        <v>16035</v>
      </c>
      <c r="B3991" s="192" t="s">
        <v>19882</v>
      </c>
      <c r="C3991" s="192" t="s">
        <v>29797</v>
      </c>
      <c r="D3991" s="192" t="s">
        <v>29797</v>
      </c>
      <c r="E3991" s="192" t="s">
        <v>29797</v>
      </c>
      <c r="F3991" s="192" t="s">
        <v>29797</v>
      </c>
      <c r="G3991" s="192" t="s">
        <v>29797</v>
      </c>
      <c r="H3991" s="192" t="s">
        <v>31476</v>
      </c>
      <c r="I3991" s="192" t="s">
        <v>31477</v>
      </c>
      <c r="J3991" s="192" t="s">
        <v>29821</v>
      </c>
      <c r="K3991" s="192" t="s">
        <v>5062</v>
      </c>
      <c r="L3991" s="192" t="s">
        <v>1447</v>
      </c>
    </row>
    <row r="3992" spans="1:12" ht="15" x14ac:dyDescent="0.25">
      <c r="A3992" s="189" t="s">
        <v>16036</v>
      </c>
      <c r="B3992" s="190" t="s">
        <v>19883</v>
      </c>
      <c r="C3992" s="190" t="s">
        <v>29797</v>
      </c>
      <c r="D3992" s="190" t="s">
        <v>29797</v>
      </c>
      <c r="E3992" s="190" t="s">
        <v>29797</v>
      </c>
      <c r="F3992" s="190" t="s">
        <v>29797</v>
      </c>
      <c r="G3992" s="190" t="s">
        <v>29797</v>
      </c>
      <c r="H3992" s="190" t="s">
        <v>29797</v>
      </c>
      <c r="I3992" s="190" t="s">
        <v>29797</v>
      </c>
      <c r="J3992" s="190" t="s">
        <v>29797</v>
      </c>
      <c r="K3992" s="190" t="s">
        <v>29797</v>
      </c>
      <c r="L3992" s="190" t="s">
        <v>29797</v>
      </c>
    </row>
    <row r="3993" spans="1:12" ht="15" x14ac:dyDescent="0.25">
      <c r="A3993" s="191" t="s">
        <v>16037</v>
      </c>
      <c r="B3993" s="192" t="s">
        <v>19884</v>
      </c>
      <c r="C3993" s="192" t="s">
        <v>29797</v>
      </c>
      <c r="D3993" s="192" t="s">
        <v>29797</v>
      </c>
      <c r="E3993" s="192" t="s">
        <v>29797</v>
      </c>
      <c r="F3993" s="192" t="s">
        <v>29797</v>
      </c>
      <c r="G3993" s="192" t="s">
        <v>29797</v>
      </c>
      <c r="H3993" s="192" t="s">
        <v>31507</v>
      </c>
      <c r="I3993" s="192" t="s">
        <v>1388</v>
      </c>
      <c r="J3993" s="192" t="s">
        <v>29821</v>
      </c>
      <c r="K3993" s="192" t="s">
        <v>5062</v>
      </c>
      <c r="L3993" s="192" t="s">
        <v>1447</v>
      </c>
    </row>
    <row r="3994" spans="1:12" ht="15" x14ac:dyDescent="0.25">
      <c r="A3994" s="189" t="s">
        <v>9077</v>
      </c>
      <c r="B3994" s="190" t="s">
        <v>5560</v>
      </c>
      <c r="C3994" s="190" t="s">
        <v>29812</v>
      </c>
      <c r="D3994" s="190" t="s">
        <v>29824</v>
      </c>
      <c r="E3994" s="190" t="s">
        <v>29834</v>
      </c>
      <c r="F3994" s="190" t="s">
        <v>29804</v>
      </c>
      <c r="G3994" s="190" t="s">
        <v>29974</v>
      </c>
      <c r="H3994" s="190" t="s">
        <v>32243</v>
      </c>
      <c r="I3994" s="190" t="s">
        <v>1400</v>
      </c>
      <c r="J3994" s="190" t="s">
        <v>29821</v>
      </c>
      <c r="K3994" s="190" t="s">
        <v>5062</v>
      </c>
      <c r="L3994" s="190" t="s">
        <v>1447</v>
      </c>
    </row>
    <row r="3995" spans="1:12" ht="15" x14ac:dyDescent="0.25">
      <c r="A3995" s="191" t="s">
        <v>24584</v>
      </c>
      <c r="B3995" s="192" t="s">
        <v>24585</v>
      </c>
      <c r="C3995" s="192" t="s">
        <v>29797</v>
      </c>
      <c r="D3995" s="192" t="s">
        <v>29797</v>
      </c>
      <c r="E3995" s="192" t="s">
        <v>29797</v>
      </c>
      <c r="F3995" s="192" t="s">
        <v>29797</v>
      </c>
      <c r="G3995" s="192" t="s">
        <v>29797</v>
      </c>
      <c r="H3995" s="192" t="s">
        <v>31380</v>
      </c>
      <c r="I3995" s="192" t="s">
        <v>31381</v>
      </c>
      <c r="J3995" s="192" t="s">
        <v>29821</v>
      </c>
      <c r="K3995" s="192" t="s">
        <v>5062</v>
      </c>
      <c r="L3995" s="192" t="s">
        <v>1447</v>
      </c>
    </row>
    <row r="3996" spans="1:12" ht="15" x14ac:dyDescent="0.25">
      <c r="A3996" s="189" t="s">
        <v>9078</v>
      </c>
      <c r="B3996" s="190" t="s">
        <v>5561</v>
      </c>
      <c r="C3996" s="190" t="s">
        <v>29797</v>
      </c>
      <c r="D3996" s="190" t="s">
        <v>29797</v>
      </c>
      <c r="E3996" s="190" t="s">
        <v>29797</v>
      </c>
      <c r="F3996" s="190" t="s">
        <v>29797</v>
      </c>
      <c r="G3996" s="190" t="s">
        <v>29797</v>
      </c>
      <c r="H3996" s="190" t="s">
        <v>32400</v>
      </c>
      <c r="I3996" s="190" t="s">
        <v>32401</v>
      </c>
      <c r="J3996" s="190" t="s">
        <v>29815</v>
      </c>
      <c r="K3996" s="190" t="s">
        <v>7431</v>
      </c>
      <c r="L3996" s="190" t="s">
        <v>1447</v>
      </c>
    </row>
    <row r="3997" spans="1:12" ht="15" x14ac:dyDescent="0.25">
      <c r="A3997" s="191" t="s">
        <v>4702</v>
      </c>
      <c r="B3997" s="192" t="s">
        <v>4703</v>
      </c>
      <c r="C3997" s="192" t="s">
        <v>29797</v>
      </c>
      <c r="D3997" s="192" t="s">
        <v>29797</v>
      </c>
      <c r="E3997" s="192" t="s">
        <v>29797</v>
      </c>
      <c r="F3997" s="192" t="s">
        <v>29797</v>
      </c>
      <c r="G3997" s="192" t="s">
        <v>29797</v>
      </c>
      <c r="H3997" s="192" t="s">
        <v>31340</v>
      </c>
      <c r="I3997" s="192" t="s">
        <v>1380</v>
      </c>
      <c r="J3997" s="192" t="s">
        <v>29821</v>
      </c>
      <c r="K3997" s="192" t="s">
        <v>5062</v>
      </c>
      <c r="L3997" s="192" t="s">
        <v>1447</v>
      </c>
    </row>
    <row r="3998" spans="1:12" ht="15" x14ac:dyDescent="0.25">
      <c r="A3998" s="189" t="s">
        <v>16038</v>
      </c>
      <c r="B3998" s="190" t="s">
        <v>19885</v>
      </c>
      <c r="C3998" s="190" t="s">
        <v>29797</v>
      </c>
      <c r="D3998" s="190" t="s">
        <v>29797</v>
      </c>
      <c r="E3998" s="190" t="s">
        <v>29797</v>
      </c>
      <c r="F3998" s="190" t="s">
        <v>29797</v>
      </c>
      <c r="G3998" s="190" t="s">
        <v>29797</v>
      </c>
      <c r="H3998" s="190" t="s">
        <v>31312</v>
      </c>
      <c r="I3998" s="190" t="s">
        <v>31313</v>
      </c>
      <c r="J3998" s="190" t="s">
        <v>29821</v>
      </c>
      <c r="K3998" s="190" t="s">
        <v>5062</v>
      </c>
      <c r="L3998" s="190" t="s">
        <v>1447</v>
      </c>
    </row>
    <row r="3999" spans="1:12" ht="15" x14ac:dyDescent="0.25">
      <c r="A3999" s="191" t="s">
        <v>16039</v>
      </c>
      <c r="B3999" s="192" t="s">
        <v>19886</v>
      </c>
      <c r="C3999" s="192" t="s">
        <v>29797</v>
      </c>
      <c r="D3999" s="192" t="s">
        <v>29797</v>
      </c>
      <c r="E3999" s="192" t="s">
        <v>29797</v>
      </c>
      <c r="F3999" s="192" t="s">
        <v>29797</v>
      </c>
      <c r="G3999" s="192" t="s">
        <v>29797</v>
      </c>
      <c r="H3999" s="192" t="s">
        <v>29797</v>
      </c>
      <c r="I3999" s="192" t="s">
        <v>29797</v>
      </c>
      <c r="J3999" s="192" t="s">
        <v>29797</v>
      </c>
      <c r="K3999" s="192" t="s">
        <v>29797</v>
      </c>
      <c r="L3999" s="192" t="s">
        <v>1447</v>
      </c>
    </row>
    <row r="4000" spans="1:12" ht="15" x14ac:dyDescent="0.25">
      <c r="A4000" s="189" t="s">
        <v>16040</v>
      </c>
      <c r="B4000" s="190" t="s">
        <v>19887</v>
      </c>
      <c r="C4000" s="190" t="s">
        <v>29797</v>
      </c>
      <c r="D4000" s="190" t="s">
        <v>29797</v>
      </c>
      <c r="E4000" s="190" t="s">
        <v>29797</v>
      </c>
      <c r="F4000" s="190" t="s">
        <v>29797</v>
      </c>
      <c r="G4000" s="190" t="s">
        <v>29797</v>
      </c>
      <c r="H4000" s="190" t="s">
        <v>29797</v>
      </c>
      <c r="I4000" s="190" t="s">
        <v>29797</v>
      </c>
      <c r="J4000" s="190" t="s">
        <v>29797</v>
      </c>
      <c r="K4000" s="190" t="s">
        <v>29797</v>
      </c>
      <c r="L4000" s="190" t="s">
        <v>29797</v>
      </c>
    </row>
    <row r="4001" spans="1:12" ht="15" x14ac:dyDescent="0.25">
      <c r="A4001" s="191" t="s">
        <v>24586</v>
      </c>
      <c r="B4001" s="192" t="s">
        <v>5562</v>
      </c>
      <c r="C4001" s="192" t="s">
        <v>29797</v>
      </c>
      <c r="D4001" s="192" t="s">
        <v>29797</v>
      </c>
      <c r="E4001" s="192" t="s">
        <v>29797</v>
      </c>
      <c r="F4001" s="192" t="s">
        <v>29797</v>
      </c>
      <c r="G4001" s="192" t="s">
        <v>29797</v>
      </c>
      <c r="H4001" s="192" t="s">
        <v>29797</v>
      </c>
      <c r="I4001" s="192" t="s">
        <v>29797</v>
      </c>
      <c r="J4001" s="192" t="s">
        <v>29797</v>
      </c>
      <c r="K4001" s="192" t="s">
        <v>29797</v>
      </c>
      <c r="L4001" s="192" t="s">
        <v>1468</v>
      </c>
    </row>
    <row r="4002" spans="1:12" ht="15" x14ac:dyDescent="0.25">
      <c r="A4002" s="189" t="s">
        <v>16041</v>
      </c>
      <c r="B4002" s="190" t="s">
        <v>19888</v>
      </c>
      <c r="C4002" s="190" t="s">
        <v>29812</v>
      </c>
      <c r="D4002" s="190" t="s">
        <v>29824</v>
      </c>
      <c r="E4002" s="190" t="s">
        <v>30298</v>
      </c>
      <c r="F4002" s="190" t="s">
        <v>29804</v>
      </c>
      <c r="G4002" s="190" t="s">
        <v>29847</v>
      </c>
      <c r="H4002" s="190" t="s">
        <v>31371</v>
      </c>
      <c r="I4002" s="190" t="s">
        <v>5062</v>
      </c>
      <c r="J4002" s="190" t="s">
        <v>29821</v>
      </c>
      <c r="K4002" s="190" t="s">
        <v>5062</v>
      </c>
      <c r="L4002" s="190" t="s">
        <v>1447</v>
      </c>
    </row>
    <row r="4003" spans="1:12" ht="15" x14ac:dyDescent="0.25">
      <c r="A4003" s="191" t="s">
        <v>9079</v>
      </c>
      <c r="B4003" s="192" t="s">
        <v>5563</v>
      </c>
      <c r="C4003" s="192" t="s">
        <v>29797</v>
      </c>
      <c r="D4003" s="192" t="s">
        <v>29797</v>
      </c>
      <c r="E4003" s="192" t="s">
        <v>29797</v>
      </c>
      <c r="F4003" s="192" t="s">
        <v>29797</v>
      </c>
      <c r="G4003" s="192" t="s">
        <v>29797</v>
      </c>
      <c r="H4003" s="192" t="s">
        <v>32402</v>
      </c>
      <c r="I4003" s="192" t="s">
        <v>1415</v>
      </c>
      <c r="J4003" s="192" t="s">
        <v>29912</v>
      </c>
      <c r="K4003" s="192" t="s">
        <v>1415</v>
      </c>
      <c r="L4003" s="192" t="s">
        <v>1447</v>
      </c>
    </row>
    <row r="4004" spans="1:12" ht="15" x14ac:dyDescent="0.25">
      <c r="A4004" s="189" t="s">
        <v>4704</v>
      </c>
      <c r="B4004" s="190" t="s">
        <v>4705</v>
      </c>
      <c r="C4004" s="190" t="s">
        <v>29797</v>
      </c>
      <c r="D4004" s="190" t="s">
        <v>29797</v>
      </c>
      <c r="E4004" s="190" t="s">
        <v>29797</v>
      </c>
      <c r="F4004" s="190" t="s">
        <v>29797</v>
      </c>
      <c r="G4004" s="190" t="s">
        <v>29797</v>
      </c>
      <c r="H4004" s="190" t="s">
        <v>31337</v>
      </c>
      <c r="I4004" s="190" t="s">
        <v>31338</v>
      </c>
      <c r="J4004" s="190" t="s">
        <v>29821</v>
      </c>
      <c r="K4004" s="190" t="s">
        <v>5062</v>
      </c>
      <c r="L4004" s="190" t="s">
        <v>1447</v>
      </c>
    </row>
    <row r="4005" spans="1:12" ht="15" x14ac:dyDescent="0.25">
      <c r="A4005" s="191" t="s">
        <v>9080</v>
      </c>
      <c r="B4005" s="192" t="s">
        <v>5564</v>
      </c>
      <c r="C4005" s="192" t="s">
        <v>29797</v>
      </c>
      <c r="D4005" s="192" t="s">
        <v>29797</v>
      </c>
      <c r="E4005" s="192" t="s">
        <v>29797</v>
      </c>
      <c r="F4005" s="192" t="s">
        <v>29797</v>
      </c>
      <c r="G4005" s="192" t="s">
        <v>29797</v>
      </c>
      <c r="H4005" s="192" t="s">
        <v>29797</v>
      </c>
      <c r="I4005" s="192" t="s">
        <v>29797</v>
      </c>
      <c r="J4005" s="192" t="s">
        <v>31325</v>
      </c>
      <c r="K4005" s="192" t="s">
        <v>5073</v>
      </c>
      <c r="L4005" s="192" t="s">
        <v>1447</v>
      </c>
    </row>
    <row r="4006" spans="1:12" ht="15" x14ac:dyDescent="0.25">
      <c r="A4006" s="189" t="s">
        <v>9081</v>
      </c>
      <c r="B4006" s="190" t="s">
        <v>5565</v>
      </c>
      <c r="C4006" s="190" t="s">
        <v>29797</v>
      </c>
      <c r="D4006" s="190" t="s">
        <v>29797</v>
      </c>
      <c r="E4006" s="190" t="s">
        <v>29797</v>
      </c>
      <c r="F4006" s="190" t="s">
        <v>29797</v>
      </c>
      <c r="G4006" s="190" t="s">
        <v>29797</v>
      </c>
      <c r="H4006" s="190" t="s">
        <v>31431</v>
      </c>
      <c r="I4006" s="190" t="s">
        <v>5073</v>
      </c>
      <c r="J4006" s="190" t="s">
        <v>31325</v>
      </c>
      <c r="K4006" s="190" t="s">
        <v>5073</v>
      </c>
      <c r="L4006" s="190" t="s">
        <v>1447</v>
      </c>
    </row>
    <row r="4007" spans="1:12" ht="15" x14ac:dyDescent="0.25">
      <c r="A4007" s="191" t="s">
        <v>4706</v>
      </c>
      <c r="B4007" s="192" t="s">
        <v>4707</v>
      </c>
      <c r="C4007" s="192" t="s">
        <v>29797</v>
      </c>
      <c r="D4007" s="192" t="s">
        <v>29797</v>
      </c>
      <c r="E4007" s="192" t="s">
        <v>29797</v>
      </c>
      <c r="F4007" s="192" t="s">
        <v>29797</v>
      </c>
      <c r="G4007" s="192" t="s">
        <v>29797</v>
      </c>
      <c r="H4007" s="192" t="s">
        <v>31972</v>
      </c>
      <c r="I4007" s="192" t="s">
        <v>31973</v>
      </c>
      <c r="J4007" s="192" t="s">
        <v>29826</v>
      </c>
      <c r="K4007" s="192" t="s">
        <v>5078</v>
      </c>
      <c r="L4007" s="192" t="s">
        <v>1447</v>
      </c>
    </row>
    <row r="4008" spans="1:12" ht="15" x14ac:dyDescent="0.25">
      <c r="A4008" s="189" t="s">
        <v>24587</v>
      </c>
      <c r="B4008" s="190" t="s">
        <v>24588</v>
      </c>
      <c r="C4008" s="190" t="s">
        <v>29797</v>
      </c>
      <c r="D4008" s="190" t="s">
        <v>29797</v>
      </c>
      <c r="E4008" s="190" t="s">
        <v>29797</v>
      </c>
      <c r="F4008" s="190" t="s">
        <v>29797</v>
      </c>
      <c r="G4008" s="190" t="s">
        <v>29797</v>
      </c>
      <c r="H4008" s="190" t="s">
        <v>29797</v>
      </c>
      <c r="I4008" s="190" t="s">
        <v>29797</v>
      </c>
      <c r="J4008" s="190" t="s">
        <v>29797</v>
      </c>
      <c r="K4008" s="190" t="s">
        <v>29797</v>
      </c>
      <c r="L4008" s="190" t="s">
        <v>1447</v>
      </c>
    </row>
    <row r="4009" spans="1:12" ht="15" x14ac:dyDescent="0.25">
      <c r="A4009" s="191" t="s">
        <v>16042</v>
      </c>
      <c r="B4009" s="192" t="s">
        <v>19889</v>
      </c>
      <c r="C4009" s="192" t="s">
        <v>29797</v>
      </c>
      <c r="D4009" s="192" t="s">
        <v>29797</v>
      </c>
      <c r="E4009" s="192" t="s">
        <v>29797</v>
      </c>
      <c r="F4009" s="192" t="s">
        <v>29797</v>
      </c>
      <c r="G4009" s="192" t="s">
        <v>29797</v>
      </c>
      <c r="H4009" s="192" t="s">
        <v>29797</v>
      </c>
      <c r="I4009" s="192" t="s">
        <v>29797</v>
      </c>
      <c r="J4009" s="192" t="s">
        <v>29797</v>
      </c>
      <c r="K4009" s="192" t="s">
        <v>29797</v>
      </c>
      <c r="L4009" s="192" t="s">
        <v>29797</v>
      </c>
    </row>
    <row r="4010" spans="1:12" ht="15" x14ac:dyDescent="0.25">
      <c r="A4010" s="189" t="s">
        <v>24589</v>
      </c>
      <c r="B4010" s="190" t="s">
        <v>5566</v>
      </c>
      <c r="C4010" s="190" t="s">
        <v>29797</v>
      </c>
      <c r="D4010" s="190" t="s">
        <v>29797</v>
      </c>
      <c r="E4010" s="190" t="s">
        <v>29797</v>
      </c>
      <c r="F4010" s="190" t="s">
        <v>29797</v>
      </c>
      <c r="G4010" s="190" t="s">
        <v>29797</v>
      </c>
      <c r="H4010" s="190" t="s">
        <v>29797</v>
      </c>
      <c r="I4010" s="190" t="s">
        <v>29797</v>
      </c>
      <c r="J4010" s="190" t="s">
        <v>29797</v>
      </c>
      <c r="K4010" s="190" t="s">
        <v>29797</v>
      </c>
      <c r="L4010" s="190" t="s">
        <v>1438</v>
      </c>
    </row>
    <row r="4011" spans="1:12" ht="15" x14ac:dyDescent="0.25">
      <c r="A4011" s="191" t="s">
        <v>16043</v>
      </c>
      <c r="B4011" s="192" t="s">
        <v>19890</v>
      </c>
      <c r="C4011" s="192" t="s">
        <v>29797</v>
      </c>
      <c r="D4011" s="192" t="s">
        <v>29797</v>
      </c>
      <c r="E4011" s="192" t="s">
        <v>29797</v>
      </c>
      <c r="F4011" s="192" t="s">
        <v>29797</v>
      </c>
      <c r="G4011" s="192" t="s">
        <v>29797</v>
      </c>
      <c r="H4011" s="192" t="s">
        <v>32403</v>
      </c>
      <c r="I4011" s="192" t="s">
        <v>31991</v>
      </c>
      <c r="J4011" s="192" t="s">
        <v>29826</v>
      </c>
      <c r="K4011" s="192" t="s">
        <v>5078</v>
      </c>
      <c r="L4011" s="192" t="s">
        <v>1447</v>
      </c>
    </row>
    <row r="4012" spans="1:12" ht="15" x14ac:dyDescent="0.25">
      <c r="A4012" s="189" t="s">
        <v>24590</v>
      </c>
      <c r="B4012" s="190" t="s">
        <v>24591</v>
      </c>
      <c r="C4012" s="190" t="s">
        <v>29797</v>
      </c>
      <c r="D4012" s="190" t="s">
        <v>29797</v>
      </c>
      <c r="E4012" s="190" t="s">
        <v>29797</v>
      </c>
      <c r="F4012" s="190" t="s">
        <v>29797</v>
      </c>
      <c r="G4012" s="190" t="s">
        <v>29797</v>
      </c>
      <c r="H4012" s="190" t="s">
        <v>32404</v>
      </c>
      <c r="I4012" s="190" t="s">
        <v>32405</v>
      </c>
      <c r="J4012" s="190" t="s">
        <v>30187</v>
      </c>
      <c r="K4012" s="190" t="s">
        <v>6089</v>
      </c>
      <c r="L4012" s="190" t="s">
        <v>1447</v>
      </c>
    </row>
    <row r="4013" spans="1:12" ht="15" x14ac:dyDescent="0.25">
      <c r="A4013" s="191" t="s">
        <v>9082</v>
      </c>
      <c r="B4013" s="192" t="s">
        <v>5567</v>
      </c>
      <c r="C4013" s="192" t="s">
        <v>29797</v>
      </c>
      <c r="D4013" s="192" t="s">
        <v>29797</v>
      </c>
      <c r="E4013" s="192" t="s">
        <v>29797</v>
      </c>
      <c r="F4013" s="192" t="s">
        <v>29797</v>
      </c>
      <c r="G4013" s="192" t="s">
        <v>29797</v>
      </c>
      <c r="H4013" s="192" t="s">
        <v>29797</v>
      </c>
      <c r="I4013" s="192" t="s">
        <v>29797</v>
      </c>
      <c r="J4013" s="192" t="s">
        <v>29821</v>
      </c>
      <c r="K4013" s="192" t="s">
        <v>5062</v>
      </c>
      <c r="L4013" s="192" t="s">
        <v>1447</v>
      </c>
    </row>
    <row r="4014" spans="1:12" ht="15" x14ac:dyDescent="0.25">
      <c r="A4014" s="189" t="s">
        <v>24592</v>
      </c>
      <c r="B4014" s="190" t="s">
        <v>24593</v>
      </c>
      <c r="C4014" s="190" t="s">
        <v>29797</v>
      </c>
      <c r="D4014" s="190" t="s">
        <v>29797</v>
      </c>
      <c r="E4014" s="190" t="s">
        <v>30299</v>
      </c>
      <c r="F4014" s="190" t="s">
        <v>29797</v>
      </c>
      <c r="G4014" s="190" t="s">
        <v>29797</v>
      </c>
      <c r="H4014" s="190" t="s">
        <v>31342</v>
      </c>
      <c r="I4014" s="190" t="s">
        <v>31343</v>
      </c>
      <c r="J4014" s="190" t="s">
        <v>29821</v>
      </c>
      <c r="K4014" s="190" t="s">
        <v>5062</v>
      </c>
      <c r="L4014" s="190" t="s">
        <v>1447</v>
      </c>
    </row>
    <row r="4015" spans="1:12" ht="15" x14ac:dyDescent="0.25">
      <c r="A4015" s="191" t="s">
        <v>16044</v>
      </c>
      <c r="B4015" s="192" t="s">
        <v>19891</v>
      </c>
      <c r="C4015" s="192" t="s">
        <v>29797</v>
      </c>
      <c r="D4015" s="192" t="s">
        <v>29797</v>
      </c>
      <c r="E4015" s="192" t="s">
        <v>29797</v>
      </c>
      <c r="F4015" s="192" t="s">
        <v>29797</v>
      </c>
      <c r="G4015" s="192" t="s">
        <v>29797</v>
      </c>
      <c r="H4015" s="192" t="s">
        <v>29797</v>
      </c>
      <c r="I4015" s="192" t="s">
        <v>29797</v>
      </c>
      <c r="J4015" s="192" t="s">
        <v>29797</v>
      </c>
      <c r="K4015" s="192" t="s">
        <v>29797</v>
      </c>
      <c r="L4015" s="192" t="s">
        <v>29797</v>
      </c>
    </row>
    <row r="4016" spans="1:12" ht="15" x14ac:dyDescent="0.25">
      <c r="A4016" s="189" t="s">
        <v>9083</v>
      </c>
      <c r="B4016" s="190" t="s">
        <v>5568</v>
      </c>
      <c r="C4016" s="190" t="s">
        <v>29797</v>
      </c>
      <c r="D4016" s="190" t="s">
        <v>29797</v>
      </c>
      <c r="E4016" s="190" t="s">
        <v>29797</v>
      </c>
      <c r="F4016" s="190" t="s">
        <v>29797</v>
      </c>
      <c r="G4016" s="190" t="s">
        <v>29797</v>
      </c>
      <c r="H4016" s="190" t="s">
        <v>31838</v>
      </c>
      <c r="I4016" s="190" t="s">
        <v>5078</v>
      </c>
      <c r="J4016" s="190" t="s">
        <v>29826</v>
      </c>
      <c r="K4016" s="190" t="s">
        <v>5078</v>
      </c>
      <c r="L4016" s="190" t="s">
        <v>1447</v>
      </c>
    </row>
    <row r="4017" spans="1:12" ht="15" x14ac:dyDescent="0.25">
      <c r="A4017" s="191" t="s">
        <v>9084</v>
      </c>
      <c r="B4017" s="192" t="s">
        <v>5569</v>
      </c>
      <c r="C4017" s="192" t="s">
        <v>29797</v>
      </c>
      <c r="D4017" s="192" t="s">
        <v>29797</v>
      </c>
      <c r="E4017" s="192" t="s">
        <v>29797</v>
      </c>
      <c r="F4017" s="192" t="s">
        <v>29797</v>
      </c>
      <c r="G4017" s="192" t="s">
        <v>29797</v>
      </c>
      <c r="H4017" s="192" t="s">
        <v>32406</v>
      </c>
      <c r="I4017" s="192" t="s">
        <v>32407</v>
      </c>
      <c r="J4017" s="192" t="s">
        <v>30104</v>
      </c>
      <c r="K4017" s="192" t="s">
        <v>11371</v>
      </c>
      <c r="L4017" s="192" t="s">
        <v>1447</v>
      </c>
    </row>
    <row r="4018" spans="1:12" ht="15" x14ac:dyDescent="0.25">
      <c r="A4018" s="189" t="s">
        <v>16045</v>
      </c>
      <c r="B4018" s="190" t="s">
        <v>24594</v>
      </c>
      <c r="C4018" s="190" t="s">
        <v>29797</v>
      </c>
      <c r="D4018" s="190" t="s">
        <v>29797</v>
      </c>
      <c r="E4018" s="190" t="s">
        <v>29797</v>
      </c>
      <c r="F4018" s="190" t="s">
        <v>29797</v>
      </c>
      <c r="G4018" s="190" t="s">
        <v>29797</v>
      </c>
      <c r="H4018" s="190" t="s">
        <v>31376</v>
      </c>
      <c r="I4018" s="190" t="s">
        <v>5062</v>
      </c>
      <c r="J4018" s="190" t="s">
        <v>29821</v>
      </c>
      <c r="K4018" s="190" t="s">
        <v>5062</v>
      </c>
      <c r="L4018" s="190" t="s">
        <v>1447</v>
      </c>
    </row>
    <row r="4019" spans="1:12" ht="15" x14ac:dyDescent="0.25">
      <c r="A4019" s="191" t="s">
        <v>4708</v>
      </c>
      <c r="B4019" s="192" t="s">
        <v>4709</v>
      </c>
      <c r="C4019" s="192" t="s">
        <v>29797</v>
      </c>
      <c r="D4019" s="192" t="s">
        <v>29797</v>
      </c>
      <c r="E4019" s="192" t="s">
        <v>29797</v>
      </c>
      <c r="F4019" s="192" t="s">
        <v>29797</v>
      </c>
      <c r="G4019" s="192" t="s">
        <v>29797</v>
      </c>
      <c r="H4019" s="192" t="s">
        <v>29797</v>
      </c>
      <c r="I4019" s="192" t="s">
        <v>29797</v>
      </c>
      <c r="J4019" s="192" t="s">
        <v>31325</v>
      </c>
      <c r="K4019" s="192" t="s">
        <v>5073</v>
      </c>
      <c r="L4019" s="192" t="s">
        <v>1447</v>
      </c>
    </row>
    <row r="4020" spans="1:12" ht="15" x14ac:dyDescent="0.25">
      <c r="A4020" s="189" t="s">
        <v>4710</v>
      </c>
      <c r="B4020" s="190" t="s">
        <v>4711</v>
      </c>
      <c r="C4020" s="190" t="s">
        <v>29797</v>
      </c>
      <c r="D4020" s="190" t="s">
        <v>29797</v>
      </c>
      <c r="E4020" s="190" t="s">
        <v>29797</v>
      </c>
      <c r="F4020" s="190" t="s">
        <v>29797</v>
      </c>
      <c r="G4020" s="190" t="s">
        <v>29797</v>
      </c>
      <c r="H4020" s="190" t="s">
        <v>29797</v>
      </c>
      <c r="I4020" s="190" t="s">
        <v>29797</v>
      </c>
      <c r="J4020" s="190" t="s">
        <v>31325</v>
      </c>
      <c r="K4020" s="190" t="s">
        <v>5073</v>
      </c>
      <c r="L4020" s="190" t="s">
        <v>1447</v>
      </c>
    </row>
    <row r="4021" spans="1:12" ht="15" x14ac:dyDescent="0.25">
      <c r="A4021" s="191" t="s">
        <v>4712</v>
      </c>
      <c r="B4021" s="192" t="s">
        <v>4713</v>
      </c>
      <c r="C4021" s="192" t="s">
        <v>29797</v>
      </c>
      <c r="D4021" s="192" t="s">
        <v>29797</v>
      </c>
      <c r="E4021" s="192" t="s">
        <v>29797</v>
      </c>
      <c r="F4021" s="192" t="s">
        <v>29797</v>
      </c>
      <c r="G4021" s="192" t="s">
        <v>29797</v>
      </c>
      <c r="H4021" s="192" t="s">
        <v>29797</v>
      </c>
      <c r="I4021" s="192" t="s">
        <v>29797</v>
      </c>
      <c r="J4021" s="192" t="s">
        <v>29835</v>
      </c>
      <c r="K4021" s="192" t="s">
        <v>9955</v>
      </c>
      <c r="L4021" s="192" t="s">
        <v>1447</v>
      </c>
    </row>
    <row r="4022" spans="1:12" ht="15" x14ac:dyDescent="0.25">
      <c r="A4022" s="189" t="s">
        <v>16046</v>
      </c>
      <c r="B4022" s="190" t="s">
        <v>19892</v>
      </c>
      <c r="C4022" s="190" t="s">
        <v>29797</v>
      </c>
      <c r="D4022" s="190" t="s">
        <v>29797</v>
      </c>
      <c r="E4022" s="190" t="s">
        <v>29797</v>
      </c>
      <c r="F4022" s="190" t="s">
        <v>29797</v>
      </c>
      <c r="G4022" s="190" t="s">
        <v>29797</v>
      </c>
      <c r="H4022" s="190" t="s">
        <v>31390</v>
      </c>
      <c r="I4022" s="190" t="s">
        <v>14423</v>
      </c>
      <c r="J4022" s="190" t="s">
        <v>29821</v>
      </c>
      <c r="K4022" s="190" t="s">
        <v>5062</v>
      </c>
      <c r="L4022" s="190" t="s">
        <v>1447</v>
      </c>
    </row>
    <row r="4023" spans="1:12" ht="15" x14ac:dyDescent="0.25">
      <c r="A4023" s="191" t="s">
        <v>9085</v>
      </c>
      <c r="B4023" s="192" t="s">
        <v>5570</v>
      </c>
      <c r="C4023" s="192" t="s">
        <v>29797</v>
      </c>
      <c r="D4023" s="192" t="s">
        <v>29797</v>
      </c>
      <c r="E4023" s="192" t="s">
        <v>29797</v>
      </c>
      <c r="F4023" s="192" t="s">
        <v>29797</v>
      </c>
      <c r="G4023" s="192" t="s">
        <v>29797</v>
      </c>
      <c r="H4023" s="192" t="s">
        <v>31307</v>
      </c>
      <c r="I4023" s="192" t="s">
        <v>5062</v>
      </c>
      <c r="J4023" s="192" t="s">
        <v>29821</v>
      </c>
      <c r="K4023" s="192" t="s">
        <v>5062</v>
      </c>
      <c r="L4023" s="192" t="s">
        <v>1447</v>
      </c>
    </row>
    <row r="4024" spans="1:12" ht="15" x14ac:dyDescent="0.25">
      <c r="A4024" s="189" t="s">
        <v>24595</v>
      </c>
      <c r="B4024" s="190" t="s">
        <v>5571</v>
      </c>
      <c r="C4024" s="190" t="s">
        <v>29797</v>
      </c>
      <c r="D4024" s="190" t="s">
        <v>29797</v>
      </c>
      <c r="E4024" s="190" t="s">
        <v>29797</v>
      </c>
      <c r="F4024" s="190" t="s">
        <v>29797</v>
      </c>
      <c r="G4024" s="190" t="s">
        <v>29797</v>
      </c>
      <c r="H4024" s="190" t="s">
        <v>29797</v>
      </c>
      <c r="I4024" s="190" t="s">
        <v>29797</v>
      </c>
      <c r="J4024" s="190" t="s">
        <v>29797</v>
      </c>
      <c r="K4024" s="190" t="s">
        <v>29797</v>
      </c>
      <c r="L4024" s="190" t="s">
        <v>2704</v>
      </c>
    </row>
    <row r="4025" spans="1:12" ht="15" x14ac:dyDescent="0.25">
      <c r="A4025" s="191" t="s">
        <v>24596</v>
      </c>
      <c r="B4025" s="192" t="s">
        <v>5572</v>
      </c>
      <c r="C4025" s="192" t="s">
        <v>29797</v>
      </c>
      <c r="D4025" s="192" t="s">
        <v>29797</v>
      </c>
      <c r="E4025" s="192" t="s">
        <v>29797</v>
      </c>
      <c r="F4025" s="192" t="s">
        <v>29797</v>
      </c>
      <c r="G4025" s="192" t="s">
        <v>29797</v>
      </c>
      <c r="H4025" s="192" t="s">
        <v>29797</v>
      </c>
      <c r="I4025" s="192" t="s">
        <v>29797</v>
      </c>
      <c r="J4025" s="192" t="s">
        <v>29797</v>
      </c>
      <c r="K4025" s="192" t="s">
        <v>29797</v>
      </c>
      <c r="L4025" s="192" t="s">
        <v>1448</v>
      </c>
    </row>
    <row r="4026" spans="1:12" ht="15" x14ac:dyDescent="0.25">
      <c r="A4026" s="189" t="s">
        <v>16047</v>
      </c>
      <c r="B4026" s="190" t="s">
        <v>19893</v>
      </c>
      <c r="C4026" s="190" t="s">
        <v>29797</v>
      </c>
      <c r="D4026" s="190" t="s">
        <v>29797</v>
      </c>
      <c r="E4026" s="190" t="s">
        <v>29797</v>
      </c>
      <c r="F4026" s="190" t="s">
        <v>29797</v>
      </c>
      <c r="G4026" s="190" t="s">
        <v>29797</v>
      </c>
      <c r="H4026" s="190" t="s">
        <v>29797</v>
      </c>
      <c r="I4026" s="190" t="s">
        <v>29797</v>
      </c>
      <c r="J4026" s="190" t="s">
        <v>29797</v>
      </c>
      <c r="K4026" s="190" t="s">
        <v>29797</v>
      </c>
      <c r="L4026" s="190" t="s">
        <v>1443</v>
      </c>
    </row>
    <row r="4027" spans="1:12" ht="15" x14ac:dyDescent="0.25">
      <c r="A4027" s="191" t="s">
        <v>14471</v>
      </c>
      <c r="B4027" s="192" t="s">
        <v>14472</v>
      </c>
      <c r="C4027" s="192" t="s">
        <v>29797</v>
      </c>
      <c r="D4027" s="192" t="s">
        <v>29797</v>
      </c>
      <c r="E4027" s="192" t="s">
        <v>29797</v>
      </c>
      <c r="F4027" s="192" t="s">
        <v>29797</v>
      </c>
      <c r="G4027" s="192" t="s">
        <v>29797</v>
      </c>
      <c r="H4027" s="192" t="s">
        <v>31361</v>
      </c>
      <c r="I4027" s="192" t="s">
        <v>5062</v>
      </c>
      <c r="J4027" s="192" t="s">
        <v>29821</v>
      </c>
      <c r="K4027" s="192" t="s">
        <v>5062</v>
      </c>
      <c r="L4027" s="192" t="s">
        <v>1447</v>
      </c>
    </row>
    <row r="4028" spans="1:12" ht="15" x14ac:dyDescent="0.25">
      <c r="A4028" s="189" t="s">
        <v>9086</v>
      </c>
      <c r="B4028" s="190" t="s">
        <v>5573</v>
      </c>
      <c r="C4028" s="190" t="s">
        <v>29812</v>
      </c>
      <c r="D4028" s="190" t="s">
        <v>29824</v>
      </c>
      <c r="E4028" s="190" t="s">
        <v>30300</v>
      </c>
      <c r="F4028" s="190" t="s">
        <v>29804</v>
      </c>
      <c r="G4028" s="190" t="s">
        <v>29845</v>
      </c>
      <c r="H4028" s="190" t="s">
        <v>31337</v>
      </c>
      <c r="I4028" s="190" t="s">
        <v>31338</v>
      </c>
      <c r="J4028" s="190" t="s">
        <v>29821</v>
      </c>
      <c r="K4028" s="190" t="s">
        <v>5062</v>
      </c>
      <c r="L4028" s="190" t="s">
        <v>1447</v>
      </c>
    </row>
    <row r="4029" spans="1:12" ht="15" x14ac:dyDescent="0.25">
      <c r="A4029" s="191" t="s">
        <v>16048</v>
      </c>
      <c r="B4029" s="192" t="s">
        <v>19894</v>
      </c>
      <c r="C4029" s="192" t="s">
        <v>29797</v>
      </c>
      <c r="D4029" s="192" t="s">
        <v>29797</v>
      </c>
      <c r="E4029" s="192" t="s">
        <v>29797</v>
      </c>
      <c r="F4029" s="192" t="s">
        <v>29797</v>
      </c>
      <c r="G4029" s="192" t="s">
        <v>29797</v>
      </c>
      <c r="H4029" s="192" t="s">
        <v>31361</v>
      </c>
      <c r="I4029" s="192" t="s">
        <v>5062</v>
      </c>
      <c r="J4029" s="192" t="s">
        <v>29821</v>
      </c>
      <c r="K4029" s="192" t="s">
        <v>5062</v>
      </c>
      <c r="L4029" s="192" t="s">
        <v>1447</v>
      </c>
    </row>
    <row r="4030" spans="1:12" ht="15" x14ac:dyDescent="0.25">
      <c r="A4030" s="189" t="s">
        <v>16049</v>
      </c>
      <c r="B4030" s="190" t="s">
        <v>19895</v>
      </c>
      <c r="C4030" s="190" t="s">
        <v>29797</v>
      </c>
      <c r="D4030" s="190" t="s">
        <v>29797</v>
      </c>
      <c r="E4030" s="190" t="s">
        <v>29797</v>
      </c>
      <c r="F4030" s="190" t="s">
        <v>29797</v>
      </c>
      <c r="G4030" s="190" t="s">
        <v>29797</v>
      </c>
      <c r="H4030" s="190" t="s">
        <v>29797</v>
      </c>
      <c r="I4030" s="190" t="s">
        <v>29797</v>
      </c>
      <c r="J4030" s="190" t="s">
        <v>29797</v>
      </c>
      <c r="K4030" s="190" t="s">
        <v>29797</v>
      </c>
      <c r="L4030" s="190" t="s">
        <v>1447</v>
      </c>
    </row>
    <row r="4031" spans="1:12" ht="15" x14ac:dyDescent="0.25">
      <c r="A4031" s="191" t="s">
        <v>9087</v>
      </c>
      <c r="B4031" s="192" t="s">
        <v>5574</v>
      </c>
      <c r="C4031" s="192" t="s">
        <v>29797</v>
      </c>
      <c r="D4031" s="192" t="s">
        <v>29797</v>
      </c>
      <c r="E4031" s="192" t="s">
        <v>29797</v>
      </c>
      <c r="F4031" s="192" t="s">
        <v>29797</v>
      </c>
      <c r="G4031" s="192" t="s">
        <v>29797</v>
      </c>
      <c r="H4031" s="192" t="s">
        <v>31972</v>
      </c>
      <c r="I4031" s="192" t="s">
        <v>31973</v>
      </c>
      <c r="J4031" s="192" t="s">
        <v>29826</v>
      </c>
      <c r="K4031" s="192" t="s">
        <v>5078</v>
      </c>
      <c r="L4031" s="192" t="s">
        <v>1447</v>
      </c>
    </row>
    <row r="4032" spans="1:12" ht="15" x14ac:dyDescent="0.25">
      <c r="A4032" s="189" t="s">
        <v>4714</v>
      </c>
      <c r="B4032" s="190" t="s">
        <v>4715</v>
      </c>
      <c r="C4032" s="190" t="s">
        <v>29797</v>
      </c>
      <c r="D4032" s="190" t="s">
        <v>29797</v>
      </c>
      <c r="E4032" s="190" t="s">
        <v>29797</v>
      </c>
      <c r="F4032" s="190" t="s">
        <v>29797</v>
      </c>
      <c r="G4032" s="190" t="s">
        <v>29797</v>
      </c>
      <c r="H4032" s="190" t="s">
        <v>32408</v>
      </c>
      <c r="I4032" s="190" t="s">
        <v>31814</v>
      </c>
      <c r="J4032" s="190" t="s">
        <v>31325</v>
      </c>
      <c r="K4032" s="190" t="s">
        <v>5073</v>
      </c>
      <c r="L4032" s="190" t="s">
        <v>1447</v>
      </c>
    </row>
    <row r="4033" spans="1:12" ht="15" x14ac:dyDescent="0.25">
      <c r="A4033" s="191" t="s">
        <v>4716</v>
      </c>
      <c r="B4033" s="192" t="s">
        <v>4717</v>
      </c>
      <c r="C4033" s="192" t="s">
        <v>29797</v>
      </c>
      <c r="D4033" s="192" t="s">
        <v>29797</v>
      </c>
      <c r="E4033" s="192" t="s">
        <v>29797</v>
      </c>
      <c r="F4033" s="192" t="s">
        <v>29797</v>
      </c>
      <c r="G4033" s="192" t="s">
        <v>29797</v>
      </c>
      <c r="H4033" s="192" t="s">
        <v>32409</v>
      </c>
      <c r="I4033" s="192" t="s">
        <v>30318</v>
      </c>
      <c r="J4033" s="192" t="s">
        <v>30006</v>
      </c>
      <c r="K4033" s="192" t="s">
        <v>4718</v>
      </c>
      <c r="L4033" s="192" t="s">
        <v>1447</v>
      </c>
    </row>
    <row r="4034" spans="1:12" ht="15" x14ac:dyDescent="0.25">
      <c r="A4034" s="189" t="s">
        <v>24597</v>
      </c>
      <c r="B4034" s="190" t="s">
        <v>24598</v>
      </c>
      <c r="C4034" s="190" t="s">
        <v>29797</v>
      </c>
      <c r="D4034" s="190" t="s">
        <v>29797</v>
      </c>
      <c r="E4034" s="190" t="s">
        <v>29797</v>
      </c>
      <c r="F4034" s="190" t="s">
        <v>29797</v>
      </c>
      <c r="G4034" s="190" t="s">
        <v>29797</v>
      </c>
      <c r="H4034" s="190" t="s">
        <v>31454</v>
      </c>
      <c r="I4034" s="190" t="s">
        <v>1384</v>
      </c>
      <c r="J4034" s="190" t="s">
        <v>29821</v>
      </c>
      <c r="K4034" s="190" t="s">
        <v>5062</v>
      </c>
      <c r="L4034" s="190" t="s">
        <v>1447</v>
      </c>
    </row>
    <row r="4035" spans="1:12" ht="15" x14ac:dyDescent="0.25">
      <c r="A4035" s="191" t="s">
        <v>24599</v>
      </c>
      <c r="B4035" s="192" t="s">
        <v>19896</v>
      </c>
      <c r="C4035" s="192" t="s">
        <v>29797</v>
      </c>
      <c r="D4035" s="192" t="s">
        <v>29797</v>
      </c>
      <c r="E4035" s="192" t="s">
        <v>29797</v>
      </c>
      <c r="F4035" s="192" t="s">
        <v>29797</v>
      </c>
      <c r="G4035" s="192" t="s">
        <v>29797</v>
      </c>
      <c r="H4035" s="192" t="s">
        <v>29797</v>
      </c>
      <c r="I4035" s="192" t="s">
        <v>29797</v>
      </c>
      <c r="J4035" s="192" t="s">
        <v>29797</v>
      </c>
      <c r="K4035" s="192" t="s">
        <v>29797</v>
      </c>
      <c r="L4035" s="192" t="s">
        <v>1446</v>
      </c>
    </row>
    <row r="4036" spans="1:12" ht="15" x14ac:dyDescent="0.25">
      <c r="A4036" s="189" t="s">
        <v>24600</v>
      </c>
      <c r="B4036" s="190" t="s">
        <v>24601</v>
      </c>
      <c r="C4036" s="190" t="s">
        <v>29797</v>
      </c>
      <c r="D4036" s="190" t="s">
        <v>29797</v>
      </c>
      <c r="E4036" s="190" t="s">
        <v>29797</v>
      </c>
      <c r="F4036" s="190" t="s">
        <v>29797</v>
      </c>
      <c r="G4036" s="190" t="s">
        <v>29797</v>
      </c>
      <c r="H4036" s="190" t="s">
        <v>29797</v>
      </c>
      <c r="I4036" s="190" t="s">
        <v>29797</v>
      </c>
      <c r="J4036" s="190" t="s">
        <v>29797</v>
      </c>
      <c r="K4036" s="190" t="s">
        <v>29797</v>
      </c>
      <c r="L4036" s="190" t="s">
        <v>1469</v>
      </c>
    </row>
    <row r="4037" spans="1:12" ht="15" x14ac:dyDescent="0.25">
      <c r="A4037" s="191" t="s">
        <v>16050</v>
      </c>
      <c r="B4037" s="192" t="s">
        <v>19897</v>
      </c>
      <c r="C4037" s="192" t="s">
        <v>29797</v>
      </c>
      <c r="D4037" s="192" t="s">
        <v>29797</v>
      </c>
      <c r="E4037" s="192" t="s">
        <v>29797</v>
      </c>
      <c r="F4037" s="192" t="s">
        <v>29797</v>
      </c>
      <c r="G4037" s="192" t="s">
        <v>29797</v>
      </c>
      <c r="H4037" s="192" t="s">
        <v>31406</v>
      </c>
      <c r="I4037" s="192" t="s">
        <v>5073</v>
      </c>
      <c r="J4037" s="192" t="s">
        <v>31325</v>
      </c>
      <c r="K4037" s="192" t="s">
        <v>5073</v>
      </c>
      <c r="L4037" s="192" t="s">
        <v>1447</v>
      </c>
    </row>
    <row r="4038" spans="1:12" ht="15" x14ac:dyDescent="0.25">
      <c r="A4038" s="189" t="s">
        <v>4719</v>
      </c>
      <c r="B4038" s="190" t="s">
        <v>4720</v>
      </c>
      <c r="C4038" s="190" t="s">
        <v>29797</v>
      </c>
      <c r="D4038" s="190" t="s">
        <v>29797</v>
      </c>
      <c r="E4038" s="190" t="s">
        <v>29797</v>
      </c>
      <c r="F4038" s="190" t="s">
        <v>29797</v>
      </c>
      <c r="G4038" s="190" t="s">
        <v>29797</v>
      </c>
      <c r="H4038" s="190" t="s">
        <v>29797</v>
      </c>
      <c r="I4038" s="190" t="s">
        <v>29797</v>
      </c>
      <c r="J4038" s="190" t="s">
        <v>29821</v>
      </c>
      <c r="K4038" s="190" t="s">
        <v>5062</v>
      </c>
      <c r="L4038" s="190" t="s">
        <v>1447</v>
      </c>
    </row>
    <row r="4039" spans="1:12" ht="15" x14ac:dyDescent="0.25">
      <c r="A4039" s="191" t="s">
        <v>16051</v>
      </c>
      <c r="B4039" s="192" t="s">
        <v>19898</v>
      </c>
      <c r="C4039" s="192" t="s">
        <v>29797</v>
      </c>
      <c r="D4039" s="192" t="s">
        <v>29797</v>
      </c>
      <c r="E4039" s="192" t="s">
        <v>29797</v>
      </c>
      <c r="F4039" s="192" t="s">
        <v>29797</v>
      </c>
      <c r="G4039" s="192" t="s">
        <v>29797</v>
      </c>
      <c r="H4039" s="192" t="s">
        <v>31349</v>
      </c>
      <c r="I4039" s="192" t="s">
        <v>5073</v>
      </c>
      <c r="J4039" s="192" t="s">
        <v>31325</v>
      </c>
      <c r="K4039" s="192" t="s">
        <v>5073</v>
      </c>
      <c r="L4039" s="192" t="s">
        <v>1447</v>
      </c>
    </row>
    <row r="4040" spans="1:12" ht="15" x14ac:dyDescent="0.25">
      <c r="A4040" s="189" t="s">
        <v>24602</v>
      </c>
      <c r="B4040" s="190" t="s">
        <v>24603</v>
      </c>
      <c r="C4040" s="190" t="s">
        <v>29797</v>
      </c>
      <c r="D4040" s="190" t="s">
        <v>29797</v>
      </c>
      <c r="E4040" s="190" t="s">
        <v>29797</v>
      </c>
      <c r="F4040" s="190" t="s">
        <v>29797</v>
      </c>
      <c r="G4040" s="190" t="s">
        <v>29797</v>
      </c>
      <c r="H4040" s="190" t="s">
        <v>31436</v>
      </c>
      <c r="I4040" s="190" t="s">
        <v>5062</v>
      </c>
      <c r="J4040" s="190" t="s">
        <v>29821</v>
      </c>
      <c r="K4040" s="190" t="s">
        <v>5062</v>
      </c>
      <c r="L4040" s="190" t="s">
        <v>1447</v>
      </c>
    </row>
    <row r="4041" spans="1:12" ht="15" x14ac:dyDescent="0.25">
      <c r="A4041" s="191" t="s">
        <v>4721</v>
      </c>
      <c r="B4041" s="192" t="s">
        <v>4722</v>
      </c>
      <c r="C4041" s="192" t="s">
        <v>29797</v>
      </c>
      <c r="D4041" s="192" t="s">
        <v>29797</v>
      </c>
      <c r="E4041" s="192" t="s">
        <v>29797</v>
      </c>
      <c r="F4041" s="192" t="s">
        <v>29797</v>
      </c>
      <c r="G4041" s="192" t="s">
        <v>29797</v>
      </c>
      <c r="H4041" s="192" t="s">
        <v>31371</v>
      </c>
      <c r="I4041" s="192" t="s">
        <v>5062</v>
      </c>
      <c r="J4041" s="192" t="s">
        <v>29821</v>
      </c>
      <c r="K4041" s="192" t="s">
        <v>5062</v>
      </c>
      <c r="L4041" s="192" t="s">
        <v>1447</v>
      </c>
    </row>
    <row r="4042" spans="1:12" ht="15" x14ac:dyDescent="0.25">
      <c r="A4042" s="189" t="s">
        <v>4723</v>
      </c>
      <c r="B4042" s="190" t="s">
        <v>4724</v>
      </c>
      <c r="C4042" s="190" t="s">
        <v>29797</v>
      </c>
      <c r="D4042" s="190" t="s">
        <v>29797</v>
      </c>
      <c r="E4042" s="190" t="s">
        <v>29797</v>
      </c>
      <c r="F4042" s="190" t="s">
        <v>29797</v>
      </c>
      <c r="G4042" s="190" t="s">
        <v>29797</v>
      </c>
      <c r="H4042" s="190" t="s">
        <v>29797</v>
      </c>
      <c r="I4042" s="190" t="s">
        <v>29797</v>
      </c>
      <c r="J4042" s="190" t="s">
        <v>31325</v>
      </c>
      <c r="K4042" s="190" t="s">
        <v>5073</v>
      </c>
      <c r="L4042" s="190" t="s">
        <v>1447</v>
      </c>
    </row>
    <row r="4043" spans="1:12" ht="15" x14ac:dyDescent="0.25">
      <c r="A4043" s="191" t="s">
        <v>4725</v>
      </c>
      <c r="B4043" s="192" t="s">
        <v>4726</v>
      </c>
      <c r="C4043" s="192" t="s">
        <v>29812</v>
      </c>
      <c r="D4043" s="192" t="s">
        <v>29797</v>
      </c>
      <c r="E4043" s="192" t="s">
        <v>30301</v>
      </c>
      <c r="F4043" s="192" t="s">
        <v>29797</v>
      </c>
      <c r="G4043" s="192" t="s">
        <v>29797</v>
      </c>
      <c r="H4043" s="192" t="s">
        <v>31432</v>
      </c>
      <c r="I4043" s="192" t="s">
        <v>31433</v>
      </c>
      <c r="J4043" s="192" t="s">
        <v>29821</v>
      </c>
      <c r="K4043" s="192" t="s">
        <v>5062</v>
      </c>
      <c r="L4043" s="192" t="s">
        <v>1447</v>
      </c>
    </row>
    <row r="4044" spans="1:12" ht="15" x14ac:dyDescent="0.25">
      <c r="A4044" s="189" t="s">
        <v>4727</v>
      </c>
      <c r="B4044" s="190" t="s">
        <v>4728</v>
      </c>
      <c r="C4044" s="190" t="s">
        <v>29797</v>
      </c>
      <c r="D4044" s="190" t="s">
        <v>29797</v>
      </c>
      <c r="E4044" s="190" t="s">
        <v>29797</v>
      </c>
      <c r="F4044" s="190" t="s">
        <v>29797</v>
      </c>
      <c r="G4044" s="190" t="s">
        <v>29797</v>
      </c>
      <c r="H4044" s="190" t="s">
        <v>31336</v>
      </c>
      <c r="I4044" s="190" t="s">
        <v>5078</v>
      </c>
      <c r="J4044" s="190" t="s">
        <v>29826</v>
      </c>
      <c r="K4044" s="190" t="s">
        <v>5078</v>
      </c>
      <c r="L4044" s="190" t="s">
        <v>1447</v>
      </c>
    </row>
    <row r="4045" spans="1:12" ht="15" x14ac:dyDescent="0.25">
      <c r="A4045" s="191" t="s">
        <v>16052</v>
      </c>
      <c r="B4045" s="192" t="s">
        <v>19899</v>
      </c>
      <c r="C4045" s="192" t="s">
        <v>29797</v>
      </c>
      <c r="D4045" s="192" t="s">
        <v>29797</v>
      </c>
      <c r="E4045" s="192" t="s">
        <v>29797</v>
      </c>
      <c r="F4045" s="192" t="s">
        <v>29797</v>
      </c>
      <c r="G4045" s="192" t="s">
        <v>29797</v>
      </c>
      <c r="H4045" s="192" t="s">
        <v>31333</v>
      </c>
      <c r="I4045" s="192" t="s">
        <v>5073</v>
      </c>
      <c r="J4045" s="192" t="s">
        <v>31325</v>
      </c>
      <c r="K4045" s="192" t="s">
        <v>5073</v>
      </c>
      <c r="L4045" s="192" t="s">
        <v>1447</v>
      </c>
    </row>
    <row r="4046" spans="1:12" ht="15" x14ac:dyDescent="0.25">
      <c r="A4046" s="189" t="s">
        <v>9088</v>
      </c>
      <c r="B4046" s="190" t="s">
        <v>5575</v>
      </c>
      <c r="C4046" s="190" t="s">
        <v>29797</v>
      </c>
      <c r="D4046" s="190" t="s">
        <v>29797</v>
      </c>
      <c r="E4046" s="190" t="s">
        <v>29797</v>
      </c>
      <c r="F4046" s="190" t="s">
        <v>29797</v>
      </c>
      <c r="G4046" s="190" t="s">
        <v>29797</v>
      </c>
      <c r="H4046" s="190" t="s">
        <v>31323</v>
      </c>
      <c r="I4046" s="190" t="s">
        <v>31324</v>
      </c>
      <c r="J4046" s="190" t="s">
        <v>31325</v>
      </c>
      <c r="K4046" s="190" t="s">
        <v>5073</v>
      </c>
      <c r="L4046" s="190" t="s">
        <v>1447</v>
      </c>
    </row>
    <row r="4047" spans="1:12" ht="15" x14ac:dyDescent="0.25">
      <c r="A4047" s="191" t="s">
        <v>4729</v>
      </c>
      <c r="B4047" s="192" t="s">
        <v>4730</v>
      </c>
      <c r="C4047" s="192" t="s">
        <v>29797</v>
      </c>
      <c r="D4047" s="192" t="s">
        <v>29797</v>
      </c>
      <c r="E4047" s="192" t="s">
        <v>29797</v>
      </c>
      <c r="F4047" s="192" t="s">
        <v>29797</v>
      </c>
      <c r="G4047" s="192" t="s">
        <v>29797</v>
      </c>
      <c r="H4047" s="192" t="s">
        <v>32142</v>
      </c>
      <c r="I4047" s="192" t="s">
        <v>32143</v>
      </c>
      <c r="J4047" s="192" t="s">
        <v>30187</v>
      </c>
      <c r="K4047" s="192" t="s">
        <v>6089</v>
      </c>
      <c r="L4047" s="192" t="s">
        <v>1447</v>
      </c>
    </row>
    <row r="4048" spans="1:12" ht="15" x14ac:dyDescent="0.25">
      <c r="A4048" s="189" t="s">
        <v>9089</v>
      </c>
      <c r="B4048" s="190" t="s">
        <v>5576</v>
      </c>
      <c r="C4048" s="190" t="s">
        <v>29797</v>
      </c>
      <c r="D4048" s="190" t="s">
        <v>29797</v>
      </c>
      <c r="E4048" s="190" t="s">
        <v>29797</v>
      </c>
      <c r="F4048" s="190" t="s">
        <v>29797</v>
      </c>
      <c r="G4048" s="190" t="s">
        <v>29797</v>
      </c>
      <c r="H4048" s="190" t="s">
        <v>31445</v>
      </c>
      <c r="I4048" s="190" t="s">
        <v>31446</v>
      </c>
      <c r="J4048" s="190" t="s">
        <v>31325</v>
      </c>
      <c r="K4048" s="190" t="s">
        <v>5073</v>
      </c>
      <c r="L4048" s="190" t="s">
        <v>1447</v>
      </c>
    </row>
    <row r="4049" spans="1:12" ht="15" x14ac:dyDescent="0.25">
      <c r="A4049" s="191" t="s">
        <v>16053</v>
      </c>
      <c r="B4049" s="192" t="s">
        <v>19900</v>
      </c>
      <c r="C4049" s="192" t="s">
        <v>29797</v>
      </c>
      <c r="D4049" s="192" t="s">
        <v>29797</v>
      </c>
      <c r="E4049" s="192" t="s">
        <v>29797</v>
      </c>
      <c r="F4049" s="192" t="s">
        <v>29797</v>
      </c>
      <c r="G4049" s="192" t="s">
        <v>29797</v>
      </c>
      <c r="H4049" s="192" t="s">
        <v>31460</v>
      </c>
      <c r="I4049" s="192" t="s">
        <v>29942</v>
      </c>
      <c r="J4049" s="192" t="s">
        <v>29821</v>
      </c>
      <c r="K4049" s="192" t="s">
        <v>5062</v>
      </c>
      <c r="L4049" s="192" t="s">
        <v>1447</v>
      </c>
    </row>
    <row r="4050" spans="1:12" ht="15" x14ac:dyDescent="0.25">
      <c r="A4050" s="189" t="s">
        <v>9090</v>
      </c>
      <c r="B4050" s="190" t="s">
        <v>5577</v>
      </c>
      <c r="C4050" s="190" t="s">
        <v>29797</v>
      </c>
      <c r="D4050" s="190" t="s">
        <v>29797</v>
      </c>
      <c r="E4050" s="190" t="s">
        <v>29797</v>
      </c>
      <c r="F4050" s="190" t="s">
        <v>29797</v>
      </c>
      <c r="G4050" s="190" t="s">
        <v>29797</v>
      </c>
      <c r="H4050" s="190" t="s">
        <v>31331</v>
      </c>
      <c r="I4050" s="190" t="s">
        <v>31332</v>
      </c>
      <c r="J4050" s="190" t="s">
        <v>29821</v>
      </c>
      <c r="K4050" s="190" t="s">
        <v>5062</v>
      </c>
      <c r="L4050" s="190" t="s">
        <v>1447</v>
      </c>
    </row>
    <row r="4051" spans="1:12" ht="15" x14ac:dyDescent="0.25">
      <c r="A4051" s="191" t="s">
        <v>16054</v>
      </c>
      <c r="B4051" s="192" t="s">
        <v>24604</v>
      </c>
      <c r="C4051" s="192" t="s">
        <v>29797</v>
      </c>
      <c r="D4051" s="192" t="s">
        <v>29797</v>
      </c>
      <c r="E4051" s="192" t="s">
        <v>29797</v>
      </c>
      <c r="F4051" s="192" t="s">
        <v>29797</v>
      </c>
      <c r="G4051" s="192" t="s">
        <v>29797</v>
      </c>
      <c r="H4051" s="192" t="s">
        <v>32410</v>
      </c>
      <c r="I4051" s="192" t="s">
        <v>32170</v>
      </c>
      <c r="J4051" s="192" t="s">
        <v>30063</v>
      </c>
      <c r="K4051" s="192" t="s">
        <v>10148</v>
      </c>
      <c r="L4051" s="192" t="s">
        <v>1447</v>
      </c>
    </row>
    <row r="4052" spans="1:12" ht="15" x14ac:dyDescent="0.25">
      <c r="A4052" s="189" t="s">
        <v>16055</v>
      </c>
      <c r="B4052" s="190" t="s">
        <v>19901</v>
      </c>
      <c r="C4052" s="190" t="s">
        <v>29797</v>
      </c>
      <c r="D4052" s="190" t="s">
        <v>29797</v>
      </c>
      <c r="E4052" s="190" t="s">
        <v>29797</v>
      </c>
      <c r="F4052" s="190" t="s">
        <v>29797</v>
      </c>
      <c r="G4052" s="190" t="s">
        <v>29797</v>
      </c>
      <c r="H4052" s="190" t="s">
        <v>29797</v>
      </c>
      <c r="I4052" s="190" t="s">
        <v>29797</v>
      </c>
      <c r="J4052" s="190" t="s">
        <v>29797</v>
      </c>
      <c r="K4052" s="190" t="s">
        <v>29797</v>
      </c>
      <c r="L4052" s="190" t="s">
        <v>29797</v>
      </c>
    </row>
    <row r="4053" spans="1:12" ht="15" x14ac:dyDescent="0.25">
      <c r="A4053" s="191" t="s">
        <v>16056</v>
      </c>
      <c r="B4053" s="192" t="s">
        <v>19902</v>
      </c>
      <c r="C4053" s="192" t="s">
        <v>29797</v>
      </c>
      <c r="D4053" s="192" t="s">
        <v>29797</v>
      </c>
      <c r="E4053" s="192" t="s">
        <v>29797</v>
      </c>
      <c r="F4053" s="192" t="s">
        <v>29797</v>
      </c>
      <c r="G4053" s="192" t="s">
        <v>29797</v>
      </c>
      <c r="H4053" s="192" t="s">
        <v>31314</v>
      </c>
      <c r="I4053" s="192" t="s">
        <v>5062</v>
      </c>
      <c r="J4053" s="192" t="s">
        <v>29821</v>
      </c>
      <c r="K4053" s="192" t="s">
        <v>5062</v>
      </c>
      <c r="L4053" s="192" t="s">
        <v>1447</v>
      </c>
    </row>
    <row r="4054" spans="1:12" ht="15" x14ac:dyDescent="0.25">
      <c r="A4054" s="189" t="s">
        <v>12048</v>
      </c>
      <c r="B4054" s="190" t="s">
        <v>19903</v>
      </c>
      <c r="C4054" s="190" t="s">
        <v>29797</v>
      </c>
      <c r="D4054" s="190" t="s">
        <v>29797</v>
      </c>
      <c r="E4054" s="190" t="s">
        <v>29797</v>
      </c>
      <c r="F4054" s="190" t="s">
        <v>29797</v>
      </c>
      <c r="G4054" s="190" t="s">
        <v>29797</v>
      </c>
      <c r="H4054" s="190" t="s">
        <v>32382</v>
      </c>
      <c r="I4054" s="190" t="s">
        <v>32383</v>
      </c>
      <c r="J4054" s="190" t="s">
        <v>29821</v>
      </c>
      <c r="K4054" s="190" t="s">
        <v>5062</v>
      </c>
      <c r="L4054" s="190" t="s">
        <v>1447</v>
      </c>
    </row>
    <row r="4055" spans="1:12" ht="15" x14ac:dyDescent="0.25">
      <c r="A4055" s="191" t="s">
        <v>4731</v>
      </c>
      <c r="B4055" s="192" t="s">
        <v>4732</v>
      </c>
      <c r="C4055" s="192" t="s">
        <v>29797</v>
      </c>
      <c r="D4055" s="192" t="s">
        <v>29797</v>
      </c>
      <c r="E4055" s="192" t="s">
        <v>29797</v>
      </c>
      <c r="F4055" s="192" t="s">
        <v>29797</v>
      </c>
      <c r="G4055" s="192" t="s">
        <v>29797</v>
      </c>
      <c r="H4055" s="192" t="s">
        <v>29797</v>
      </c>
      <c r="I4055" s="192" t="s">
        <v>29797</v>
      </c>
      <c r="J4055" s="192" t="s">
        <v>29821</v>
      </c>
      <c r="K4055" s="192" t="s">
        <v>5062</v>
      </c>
      <c r="L4055" s="192" t="s">
        <v>1447</v>
      </c>
    </row>
    <row r="4056" spans="1:12" ht="15" x14ac:dyDescent="0.25">
      <c r="A4056" s="189" t="s">
        <v>4733</v>
      </c>
      <c r="B4056" s="190" t="s">
        <v>4734</v>
      </c>
      <c r="C4056" s="190" t="s">
        <v>29797</v>
      </c>
      <c r="D4056" s="190" t="s">
        <v>29797</v>
      </c>
      <c r="E4056" s="190" t="s">
        <v>29797</v>
      </c>
      <c r="F4056" s="190" t="s">
        <v>29797</v>
      </c>
      <c r="G4056" s="190" t="s">
        <v>29797</v>
      </c>
      <c r="H4056" s="190" t="s">
        <v>31314</v>
      </c>
      <c r="I4056" s="190" t="s">
        <v>5062</v>
      </c>
      <c r="J4056" s="190" t="s">
        <v>29821</v>
      </c>
      <c r="K4056" s="190" t="s">
        <v>5062</v>
      </c>
      <c r="L4056" s="190" t="s">
        <v>1447</v>
      </c>
    </row>
    <row r="4057" spans="1:12" ht="15" x14ac:dyDescent="0.25">
      <c r="A4057" s="191" t="s">
        <v>16057</v>
      </c>
      <c r="B4057" s="192" t="s">
        <v>19904</v>
      </c>
      <c r="C4057" s="192" t="s">
        <v>29797</v>
      </c>
      <c r="D4057" s="192" t="s">
        <v>29797</v>
      </c>
      <c r="E4057" s="192" t="s">
        <v>29797</v>
      </c>
      <c r="F4057" s="192" t="s">
        <v>29797</v>
      </c>
      <c r="G4057" s="192" t="s">
        <v>29797</v>
      </c>
      <c r="H4057" s="192" t="s">
        <v>31400</v>
      </c>
      <c r="I4057" s="192" t="s">
        <v>31401</v>
      </c>
      <c r="J4057" s="192" t="s">
        <v>29821</v>
      </c>
      <c r="K4057" s="192" t="s">
        <v>5062</v>
      </c>
      <c r="L4057" s="192" t="s">
        <v>1447</v>
      </c>
    </row>
    <row r="4058" spans="1:12" ht="15" x14ac:dyDescent="0.25">
      <c r="A4058" s="189" t="s">
        <v>9091</v>
      </c>
      <c r="B4058" s="190" t="s">
        <v>5578</v>
      </c>
      <c r="C4058" s="190" t="s">
        <v>29797</v>
      </c>
      <c r="D4058" s="190" t="s">
        <v>29797</v>
      </c>
      <c r="E4058" s="190" t="s">
        <v>29797</v>
      </c>
      <c r="F4058" s="190" t="s">
        <v>29797</v>
      </c>
      <c r="G4058" s="190" t="s">
        <v>29797</v>
      </c>
      <c r="H4058" s="190" t="s">
        <v>31361</v>
      </c>
      <c r="I4058" s="190" t="s">
        <v>5062</v>
      </c>
      <c r="J4058" s="190" t="s">
        <v>29821</v>
      </c>
      <c r="K4058" s="190" t="s">
        <v>5062</v>
      </c>
      <c r="L4058" s="190" t="s">
        <v>1447</v>
      </c>
    </row>
    <row r="4059" spans="1:12" ht="15" x14ac:dyDescent="0.25">
      <c r="A4059" s="191" t="s">
        <v>12270</v>
      </c>
      <c r="B4059" s="192" t="s">
        <v>12271</v>
      </c>
      <c r="C4059" s="192" t="s">
        <v>29797</v>
      </c>
      <c r="D4059" s="192" t="s">
        <v>29797</v>
      </c>
      <c r="E4059" s="192" t="s">
        <v>29797</v>
      </c>
      <c r="F4059" s="192" t="s">
        <v>29797</v>
      </c>
      <c r="G4059" s="192" t="s">
        <v>29797</v>
      </c>
      <c r="H4059" s="192" t="s">
        <v>29797</v>
      </c>
      <c r="I4059" s="192" t="s">
        <v>29797</v>
      </c>
      <c r="J4059" s="192" t="s">
        <v>29821</v>
      </c>
      <c r="K4059" s="192" t="s">
        <v>5062</v>
      </c>
      <c r="L4059" s="192" t="s">
        <v>1447</v>
      </c>
    </row>
    <row r="4060" spans="1:12" ht="15" x14ac:dyDescent="0.25">
      <c r="A4060" s="189" t="s">
        <v>4735</v>
      </c>
      <c r="B4060" s="190" t="s">
        <v>4736</v>
      </c>
      <c r="C4060" s="190" t="s">
        <v>29797</v>
      </c>
      <c r="D4060" s="190" t="s">
        <v>29797</v>
      </c>
      <c r="E4060" s="190" t="s">
        <v>29797</v>
      </c>
      <c r="F4060" s="190" t="s">
        <v>29797</v>
      </c>
      <c r="G4060" s="190" t="s">
        <v>29797</v>
      </c>
      <c r="H4060" s="190" t="s">
        <v>31560</v>
      </c>
      <c r="I4060" s="190" t="s">
        <v>5073</v>
      </c>
      <c r="J4060" s="190" t="s">
        <v>31325</v>
      </c>
      <c r="K4060" s="190" t="s">
        <v>5073</v>
      </c>
      <c r="L4060" s="190" t="s">
        <v>1447</v>
      </c>
    </row>
    <row r="4061" spans="1:12" ht="15" x14ac:dyDescent="0.25">
      <c r="A4061" s="191" t="s">
        <v>16058</v>
      </c>
      <c r="B4061" s="192" t="s">
        <v>19905</v>
      </c>
      <c r="C4061" s="192" t="s">
        <v>29797</v>
      </c>
      <c r="D4061" s="192" t="s">
        <v>29797</v>
      </c>
      <c r="E4061" s="192" t="s">
        <v>29797</v>
      </c>
      <c r="F4061" s="192" t="s">
        <v>29797</v>
      </c>
      <c r="G4061" s="192" t="s">
        <v>29797</v>
      </c>
      <c r="H4061" s="192" t="s">
        <v>32411</v>
      </c>
      <c r="I4061" s="192" t="s">
        <v>32412</v>
      </c>
      <c r="J4061" s="192" t="s">
        <v>31325</v>
      </c>
      <c r="K4061" s="192" t="s">
        <v>5073</v>
      </c>
      <c r="L4061" s="192" t="s">
        <v>1447</v>
      </c>
    </row>
    <row r="4062" spans="1:12" ht="15" x14ac:dyDescent="0.25">
      <c r="A4062" s="189" t="s">
        <v>4737</v>
      </c>
      <c r="B4062" s="190" t="s">
        <v>4738</v>
      </c>
      <c r="C4062" s="190" t="s">
        <v>29797</v>
      </c>
      <c r="D4062" s="190" t="s">
        <v>29797</v>
      </c>
      <c r="E4062" s="190" t="s">
        <v>29797</v>
      </c>
      <c r="F4062" s="190" t="s">
        <v>29797</v>
      </c>
      <c r="G4062" s="190" t="s">
        <v>29797</v>
      </c>
      <c r="H4062" s="190" t="s">
        <v>31437</v>
      </c>
      <c r="I4062" s="190" t="s">
        <v>31438</v>
      </c>
      <c r="J4062" s="190" t="s">
        <v>31325</v>
      </c>
      <c r="K4062" s="190" t="s">
        <v>5073</v>
      </c>
      <c r="L4062" s="190" t="s">
        <v>1447</v>
      </c>
    </row>
    <row r="4063" spans="1:12" ht="15" x14ac:dyDescent="0.25">
      <c r="A4063" s="191" t="s">
        <v>4739</v>
      </c>
      <c r="B4063" s="192" t="s">
        <v>4740</v>
      </c>
      <c r="C4063" s="192" t="s">
        <v>29797</v>
      </c>
      <c r="D4063" s="192" t="s">
        <v>29797</v>
      </c>
      <c r="E4063" s="192" t="s">
        <v>29797</v>
      </c>
      <c r="F4063" s="192" t="s">
        <v>29797</v>
      </c>
      <c r="G4063" s="192" t="s">
        <v>29797</v>
      </c>
      <c r="H4063" s="192" t="s">
        <v>32050</v>
      </c>
      <c r="I4063" s="192" t="s">
        <v>30455</v>
      </c>
      <c r="J4063" s="192" t="s">
        <v>29870</v>
      </c>
      <c r="K4063" s="192" t="s">
        <v>8069</v>
      </c>
      <c r="L4063" s="192" t="s">
        <v>1447</v>
      </c>
    </row>
    <row r="4064" spans="1:12" ht="15" x14ac:dyDescent="0.25">
      <c r="A4064" s="189" t="s">
        <v>4741</v>
      </c>
      <c r="B4064" s="190" t="s">
        <v>4742</v>
      </c>
      <c r="C4064" s="190" t="s">
        <v>29797</v>
      </c>
      <c r="D4064" s="190" t="s">
        <v>29797</v>
      </c>
      <c r="E4064" s="190" t="s">
        <v>29797</v>
      </c>
      <c r="F4064" s="190" t="s">
        <v>29797</v>
      </c>
      <c r="G4064" s="190" t="s">
        <v>29797</v>
      </c>
      <c r="H4064" s="190" t="s">
        <v>32413</v>
      </c>
      <c r="I4064" s="190" t="s">
        <v>32414</v>
      </c>
      <c r="J4064" s="190" t="s">
        <v>31325</v>
      </c>
      <c r="K4064" s="190" t="s">
        <v>5073</v>
      </c>
      <c r="L4064" s="190" t="s">
        <v>1447</v>
      </c>
    </row>
    <row r="4065" spans="1:12" ht="15" x14ac:dyDescent="0.25">
      <c r="A4065" s="191" t="s">
        <v>16059</v>
      </c>
      <c r="B4065" s="192" t="s">
        <v>19906</v>
      </c>
      <c r="C4065" s="192" t="s">
        <v>29797</v>
      </c>
      <c r="D4065" s="192" t="s">
        <v>29797</v>
      </c>
      <c r="E4065" s="192" t="s">
        <v>29797</v>
      </c>
      <c r="F4065" s="192" t="s">
        <v>29797</v>
      </c>
      <c r="G4065" s="192" t="s">
        <v>29797</v>
      </c>
      <c r="H4065" s="192" t="s">
        <v>31350</v>
      </c>
      <c r="I4065" s="192" t="s">
        <v>5073</v>
      </c>
      <c r="J4065" s="192" t="s">
        <v>31325</v>
      </c>
      <c r="K4065" s="192" t="s">
        <v>5073</v>
      </c>
      <c r="L4065" s="192" t="s">
        <v>1447</v>
      </c>
    </row>
    <row r="4066" spans="1:12" ht="15" x14ac:dyDescent="0.25">
      <c r="A4066" s="189" t="s">
        <v>9092</v>
      </c>
      <c r="B4066" s="190" t="s">
        <v>5579</v>
      </c>
      <c r="C4066" s="190" t="s">
        <v>29797</v>
      </c>
      <c r="D4066" s="190" t="s">
        <v>29797</v>
      </c>
      <c r="E4066" s="190" t="s">
        <v>29797</v>
      </c>
      <c r="F4066" s="190" t="s">
        <v>29797</v>
      </c>
      <c r="G4066" s="190" t="s">
        <v>29797</v>
      </c>
      <c r="H4066" s="190" t="s">
        <v>29797</v>
      </c>
      <c r="I4066" s="190" t="s">
        <v>29797</v>
      </c>
      <c r="J4066" s="190" t="s">
        <v>29797</v>
      </c>
      <c r="K4066" s="190" t="s">
        <v>29797</v>
      </c>
      <c r="L4066" s="190" t="s">
        <v>29797</v>
      </c>
    </row>
    <row r="4067" spans="1:12" ht="15" x14ac:dyDescent="0.25">
      <c r="A4067" s="191" t="s">
        <v>4743</v>
      </c>
      <c r="B4067" s="192" t="s">
        <v>4744</v>
      </c>
      <c r="C4067" s="192" t="s">
        <v>29797</v>
      </c>
      <c r="D4067" s="192" t="s">
        <v>29797</v>
      </c>
      <c r="E4067" s="192" t="s">
        <v>29797</v>
      </c>
      <c r="F4067" s="192" t="s">
        <v>29797</v>
      </c>
      <c r="G4067" s="192" t="s">
        <v>29797</v>
      </c>
      <c r="H4067" s="192" t="s">
        <v>31340</v>
      </c>
      <c r="I4067" s="192" t="s">
        <v>1380</v>
      </c>
      <c r="J4067" s="192" t="s">
        <v>29821</v>
      </c>
      <c r="K4067" s="192" t="s">
        <v>5062</v>
      </c>
      <c r="L4067" s="192" t="s">
        <v>1447</v>
      </c>
    </row>
    <row r="4068" spans="1:12" ht="15" x14ac:dyDescent="0.25">
      <c r="A4068" s="189" t="s">
        <v>4745</v>
      </c>
      <c r="B4068" s="190" t="s">
        <v>4746</v>
      </c>
      <c r="C4068" s="190" t="s">
        <v>29797</v>
      </c>
      <c r="D4068" s="190" t="s">
        <v>29797</v>
      </c>
      <c r="E4068" s="190" t="s">
        <v>29797</v>
      </c>
      <c r="F4068" s="190" t="s">
        <v>29797</v>
      </c>
      <c r="G4068" s="190" t="s">
        <v>29797</v>
      </c>
      <c r="H4068" s="190" t="s">
        <v>31854</v>
      </c>
      <c r="I4068" s="190" t="s">
        <v>31855</v>
      </c>
      <c r="J4068" s="190" t="s">
        <v>29821</v>
      </c>
      <c r="K4068" s="190" t="s">
        <v>5062</v>
      </c>
      <c r="L4068" s="190" t="s">
        <v>1447</v>
      </c>
    </row>
    <row r="4069" spans="1:12" ht="15" x14ac:dyDescent="0.25">
      <c r="A4069" s="191" t="s">
        <v>4747</v>
      </c>
      <c r="B4069" s="192" t="s">
        <v>4748</v>
      </c>
      <c r="C4069" s="192" t="s">
        <v>29797</v>
      </c>
      <c r="D4069" s="192" t="s">
        <v>29797</v>
      </c>
      <c r="E4069" s="192" t="s">
        <v>29797</v>
      </c>
      <c r="F4069" s="192" t="s">
        <v>29797</v>
      </c>
      <c r="G4069" s="192" t="s">
        <v>29797</v>
      </c>
      <c r="H4069" s="192" t="s">
        <v>31537</v>
      </c>
      <c r="I4069" s="192" t="s">
        <v>5894</v>
      </c>
      <c r="J4069" s="192" t="s">
        <v>29821</v>
      </c>
      <c r="K4069" s="192" t="s">
        <v>5062</v>
      </c>
      <c r="L4069" s="192" t="s">
        <v>1447</v>
      </c>
    </row>
    <row r="4070" spans="1:12" ht="15" x14ac:dyDescent="0.25">
      <c r="A4070" s="189" t="s">
        <v>9095</v>
      </c>
      <c r="B4070" s="190" t="s">
        <v>24605</v>
      </c>
      <c r="C4070" s="190" t="s">
        <v>29797</v>
      </c>
      <c r="D4070" s="190" t="s">
        <v>29797</v>
      </c>
      <c r="E4070" s="190" t="s">
        <v>29797</v>
      </c>
      <c r="F4070" s="190" t="s">
        <v>29797</v>
      </c>
      <c r="G4070" s="190" t="s">
        <v>29797</v>
      </c>
      <c r="H4070" s="190" t="s">
        <v>31458</v>
      </c>
      <c r="I4070" s="190" t="s">
        <v>31459</v>
      </c>
      <c r="J4070" s="190" t="s">
        <v>29821</v>
      </c>
      <c r="K4070" s="190" t="s">
        <v>5062</v>
      </c>
      <c r="L4070" s="190" t="s">
        <v>1447</v>
      </c>
    </row>
    <row r="4071" spans="1:12" ht="15" x14ac:dyDescent="0.25">
      <c r="A4071" s="191" t="s">
        <v>16060</v>
      </c>
      <c r="B4071" s="192" t="s">
        <v>19907</v>
      </c>
      <c r="C4071" s="192" t="s">
        <v>29797</v>
      </c>
      <c r="D4071" s="192" t="s">
        <v>29797</v>
      </c>
      <c r="E4071" s="192" t="s">
        <v>29797</v>
      </c>
      <c r="F4071" s="192" t="s">
        <v>29797</v>
      </c>
      <c r="G4071" s="192" t="s">
        <v>29797</v>
      </c>
      <c r="H4071" s="192" t="s">
        <v>31605</v>
      </c>
      <c r="I4071" s="192" t="s">
        <v>31606</v>
      </c>
      <c r="J4071" s="192" t="s">
        <v>29821</v>
      </c>
      <c r="K4071" s="192" t="s">
        <v>5062</v>
      </c>
      <c r="L4071" s="192" t="s">
        <v>1447</v>
      </c>
    </row>
    <row r="4072" spans="1:12" ht="15" x14ac:dyDescent="0.25">
      <c r="A4072" s="189" t="s">
        <v>4749</v>
      </c>
      <c r="B4072" s="190" t="s">
        <v>4750</v>
      </c>
      <c r="C4072" s="190" t="s">
        <v>29797</v>
      </c>
      <c r="D4072" s="190" t="s">
        <v>29797</v>
      </c>
      <c r="E4072" s="190" t="s">
        <v>29797</v>
      </c>
      <c r="F4072" s="190" t="s">
        <v>29797</v>
      </c>
      <c r="G4072" s="190" t="s">
        <v>29797</v>
      </c>
      <c r="H4072" s="190" t="s">
        <v>32415</v>
      </c>
      <c r="I4072" s="190" t="s">
        <v>32416</v>
      </c>
      <c r="J4072" s="190" t="s">
        <v>29870</v>
      </c>
      <c r="K4072" s="190" t="s">
        <v>8069</v>
      </c>
      <c r="L4072" s="190" t="s">
        <v>1447</v>
      </c>
    </row>
    <row r="4073" spans="1:12" ht="15" x14ac:dyDescent="0.25">
      <c r="A4073" s="191" t="s">
        <v>4751</v>
      </c>
      <c r="B4073" s="192" t="s">
        <v>4752</v>
      </c>
      <c r="C4073" s="192" t="s">
        <v>29797</v>
      </c>
      <c r="D4073" s="192" t="s">
        <v>29797</v>
      </c>
      <c r="E4073" s="192" t="s">
        <v>29797</v>
      </c>
      <c r="F4073" s="192" t="s">
        <v>29797</v>
      </c>
      <c r="G4073" s="192" t="s">
        <v>29797</v>
      </c>
      <c r="H4073" s="192" t="s">
        <v>31631</v>
      </c>
      <c r="I4073" s="192" t="s">
        <v>31632</v>
      </c>
      <c r="J4073" s="192" t="s">
        <v>31325</v>
      </c>
      <c r="K4073" s="192" t="s">
        <v>5073</v>
      </c>
      <c r="L4073" s="192" t="s">
        <v>1447</v>
      </c>
    </row>
    <row r="4074" spans="1:12" ht="15" x14ac:dyDescent="0.25">
      <c r="A4074" s="189" t="s">
        <v>24606</v>
      </c>
      <c r="B4074" s="190" t="s">
        <v>24607</v>
      </c>
      <c r="C4074" s="190" t="s">
        <v>29797</v>
      </c>
      <c r="D4074" s="190" t="s">
        <v>29797</v>
      </c>
      <c r="E4074" s="190" t="s">
        <v>29797</v>
      </c>
      <c r="F4074" s="190" t="s">
        <v>29797</v>
      </c>
      <c r="G4074" s="190" t="s">
        <v>29797</v>
      </c>
      <c r="H4074" s="190" t="s">
        <v>32417</v>
      </c>
      <c r="I4074" s="190" t="s">
        <v>32418</v>
      </c>
      <c r="J4074" s="190" t="s">
        <v>31325</v>
      </c>
      <c r="K4074" s="190" t="s">
        <v>5073</v>
      </c>
      <c r="L4074" s="190" t="s">
        <v>1447</v>
      </c>
    </row>
    <row r="4075" spans="1:12" ht="15" x14ac:dyDescent="0.25">
      <c r="A4075" s="191" t="s">
        <v>9093</v>
      </c>
      <c r="B4075" s="192" t="s">
        <v>5580</v>
      </c>
      <c r="C4075" s="192" t="s">
        <v>29797</v>
      </c>
      <c r="D4075" s="192" t="s">
        <v>29797</v>
      </c>
      <c r="E4075" s="192" t="s">
        <v>29797</v>
      </c>
      <c r="F4075" s="192" t="s">
        <v>29797</v>
      </c>
      <c r="G4075" s="192" t="s">
        <v>29797</v>
      </c>
      <c r="H4075" s="192" t="s">
        <v>31434</v>
      </c>
      <c r="I4075" s="192" t="s">
        <v>31435</v>
      </c>
      <c r="J4075" s="192" t="s">
        <v>29821</v>
      </c>
      <c r="K4075" s="192" t="s">
        <v>5062</v>
      </c>
      <c r="L4075" s="192" t="s">
        <v>1447</v>
      </c>
    </row>
    <row r="4076" spans="1:12" ht="15" x14ac:dyDescent="0.25">
      <c r="A4076" s="189" t="s">
        <v>16061</v>
      </c>
      <c r="B4076" s="190" t="s">
        <v>24608</v>
      </c>
      <c r="C4076" s="190" t="s">
        <v>29797</v>
      </c>
      <c r="D4076" s="190" t="s">
        <v>29797</v>
      </c>
      <c r="E4076" s="190" t="s">
        <v>29797</v>
      </c>
      <c r="F4076" s="190" t="s">
        <v>29797</v>
      </c>
      <c r="G4076" s="190" t="s">
        <v>29797</v>
      </c>
      <c r="H4076" s="190" t="s">
        <v>31602</v>
      </c>
      <c r="I4076" s="190" t="s">
        <v>31122</v>
      </c>
      <c r="J4076" s="190" t="s">
        <v>29821</v>
      </c>
      <c r="K4076" s="190" t="s">
        <v>5062</v>
      </c>
      <c r="L4076" s="190" t="s">
        <v>1447</v>
      </c>
    </row>
    <row r="4077" spans="1:12" ht="15" x14ac:dyDescent="0.25">
      <c r="A4077" s="191" t="s">
        <v>4753</v>
      </c>
      <c r="B4077" s="192" t="s">
        <v>4754</v>
      </c>
      <c r="C4077" s="192" t="s">
        <v>29806</v>
      </c>
      <c r="D4077" s="192" t="s">
        <v>29797</v>
      </c>
      <c r="E4077" s="192" t="s">
        <v>30302</v>
      </c>
      <c r="F4077" s="192" t="s">
        <v>29797</v>
      </c>
      <c r="G4077" s="192" t="s">
        <v>29797</v>
      </c>
      <c r="H4077" s="192" t="s">
        <v>31340</v>
      </c>
      <c r="I4077" s="192" t="s">
        <v>1380</v>
      </c>
      <c r="J4077" s="192" t="s">
        <v>29821</v>
      </c>
      <c r="K4077" s="192" t="s">
        <v>5062</v>
      </c>
      <c r="L4077" s="192" t="s">
        <v>1447</v>
      </c>
    </row>
    <row r="4078" spans="1:12" ht="15" x14ac:dyDescent="0.25">
      <c r="A4078" s="189" t="s">
        <v>9094</v>
      </c>
      <c r="B4078" s="190" t="s">
        <v>24609</v>
      </c>
      <c r="C4078" s="190" t="s">
        <v>29797</v>
      </c>
      <c r="D4078" s="190" t="s">
        <v>29797</v>
      </c>
      <c r="E4078" s="190" t="s">
        <v>29797</v>
      </c>
      <c r="F4078" s="190" t="s">
        <v>29797</v>
      </c>
      <c r="G4078" s="190" t="s">
        <v>29797</v>
      </c>
      <c r="H4078" s="190" t="s">
        <v>31550</v>
      </c>
      <c r="I4078" s="190" t="s">
        <v>31551</v>
      </c>
      <c r="J4078" s="190" t="s">
        <v>29821</v>
      </c>
      <c r="K4078" s="190" t="s">
        <v>5062</v>
      </c>
      <c r="L4078" s="190" t="s">
        <v>1447</v>
      </c>
    </row>
    <row r="4079" spans="1:12" ht="15" x14ac:dyDescent="0.25">
      <c r="A4079" s="191" t="s">
        <v>4755</v>
      </c>
      <c r="B4079" s="192" t="s">
        <v>4756</v>
      </c>
      <c r="C4079" s="192" t="s">
        <v>29797</v>
      </c>
      <c r="D4079" s="192" t="s">
        <v>29797</v>
      </c>
      <c r="E4079" s="192" t="s">
        <v>29797</v>
      </c>
      <c r="F4079" s="192" t="s">
        <v>29797</v>
      </c>
      <c r="G4079" s="192" t="s">
        <v>29797</v>
      </c>
      <c r="H4079" s="192" t="s">
        <v>31362</v>
      </c>
      <c r="I4079" s="192" t="s">
        <v>31363</v>
      </c>
      <c r="J4079" s="192" t="s">
        <v>31325</v>
      </c>
      <c r="K4079" s="192" t="s">
        <v>5073</v>
      </c>
      <c r="L4079" s="192" t="s">
        <v>1447</v>
      </c>
    </row>
    <row r="4080" spans="1:12" ht="15" x14ac:dyDescent="0.25">
      <c r="A4080" s="189" t="s">
        <v>4757</v>
      </c>
      <c r="B4080" s="190" t="s">
        <v>4758</v>
      </c>
      <c r="C4080" s="190" t="s">
        <v>29797</v>
      </c>
      <c r="D4080" s="190" t="s">
        <v>29797</v>
      </c>
      <c r="E4080" s="190" t="s">
        <v>29797</v>
      </c>
      <c r="F4080" s="190" t="s">
        <v>29797</v>
      </c>
      <c r="G4080" s="190" t="s">
        <v>29797</v>
      </c>
      <c r="H4080" s="190" t="s">
        <v>31310</v>
      </c>
      <c r="I4080" s="190" t="s">
        <v>31311</v>
      </c>
      <c r="J4080" s="190" t="s">
        <v>29821</v>
      </c>
      <c r="K4080" s="190" t="s">
        <v>5062</v>
      </c>
      <c r="L4080" s="190" t="s">
        <v>1447</v>
      </c>
    </row>
    <row r="4081" spans="1:12" ht="15" x14ac:dyDescent="0.25">
      <c r="A4081" s="191" t="s">
        <v>24610</v>
      </c>
      <c r="B4081" s="192" t="s">
        <v>19908</v>
      </c>
      <c r="C4081" s="192" t="s">
        <v>29797</v>
      </c>
      <c r="D4081" s="192" t="s">
        <v>29797</v>
      </c>
      <c r="E4081" s="192" t="s">
        <v>29797</v>
      </c>
      <c r="F4081" s="192" t="s">
        <v>29797</v>
      </c>
      <c r="G4081" s="192" t="s">
        <v>29797</v>
      </c>
      <c r="H4081" s="192" t="s">
        <v>29797</v>
      </c>
      <c r="I4081" s="192" t="s">
        <v>29797</v>
      </c>
      <c r="J4081" s="192" t="s">
        <v>29797</v>
      </c>
      <c r="K4081" s="192" t="s">
        <v>29797</v>
      </c>
      <c r="L4081" s="192" t="s">
        <v>1446</v>
      </c>
    </row>
    <row r="4082" spans="1:12" ht="15" x14ac:dyDescent="0.25">
      <c r="A4082" s="189" t="s">
        <v>9096</v>
      </c>
      <c r="B4082" s="190" t="s">
        <v>5581</v>
      </c>
      <c r="C4082" s="190" t="s">
        <v>29797</v>
      </c>
      <c r="D4082" s="190" t="s">
        <v>29797</v>
      </c>
      <c r="E4082" s="190" t="s">
        <v>29797</v>
      </c>
      <c r="F4082" s="190" t="s">
        <v>29797</v>
      </c>
      <c r="G4082" s="190" t="s">
        <v>29797</v>
      </c>
      <c r="H4082" s="190" t="s">
        <v>32158</v>
      </c>
      <c r="I4082" s="190" t="s">
        <v>32159</v>
      </c>
      <c r="J4082" s="190" t="s">
        <v>31325</v>
      </c>
      <c r="K4082" s="190" t="s">
        <v>5073</v>
      </c>
      <c r="L4082" s="190" t="s">
        <v>1447</v>
      </c>
    </row>
    <row r="4083" spans="1:12" ht="15" x14ac:dyDescent="0.25">
      <c r="A4083" s="191" t="s">
        <v>9097</v>
      </c>
      <c r="B4083" s="192" t="s">
        <v>5582</v>
      </c>
      <c r="C4083" s="192" t="s">
        <v>29797</v>
      </c>
      <c r="D4083" s="192" t="s">
        <v>29797</v>
      </c>
      <c r="E4083" s="192" t="s">
        <v>29797</v>
      </c>
      <c r="F4083" s="192" t="s">
        <v>29797</v>
      </c>
      <c r="G4083" s="192" t="s">
        <v>29797</v>
      </c>
      <c r="H4083" s="192" t="s">
        <v>31482</v>
      </c>
      <c r="I4083" s="192" t="s">
        <v>31483</v>
      </c>
      <c r="J4083" s="192" t="s">
        <v>29821</v>
      </c>
      <c r="K4083" s="192" t="s">
        <v>5062</v>
      </c>
      <c r="L4083" s="192" t="s">
        <v>1447</v>
      </c>
    </row>
    <row r="4084" spans="1:12" ht="15" x14ac:dyDescent="0.25">
      <c r="A4084" s="189" t="s">
        <v>9098</v>
      </c>
      <c r="B4084" s="190" t="s">
        <v>5583</v>
      </c>
      <c r="C4084" s="190" t="s">
        <v>29797</v>
      </c>
      <c r="D4084" s="190" t="s">
        <v>29797</v>
      </c>
      <c r="E4084" s="190" t="s">
        <v>29797</v>
      </c>
      <c r="F4084" s="190" t="s">
        <v>29797</v>
      </c>
      <c r="G4084" s="190" t="s">
        <v>29797</v>
      </c>
      <c r="H4084" s="190" t="s">
        <v>32188</v>
      </c>
      <c r="I4084" s="190" t="s">
        <v>32189</v>
      </c>
      <c r="J4084" s="190" t="s">
        <v>31325</v>
      </c>
      <c r="K4084" s="190" t="s">
        <v>5073</v>
      </c>
      <c r="L4084" s="190" t="s">
        <v>1447</v>
      </c>
    </row>
    <row r="4085" spans="1:12" ht="15" x14ac:dyDescent="0.25">
      <c r="A4085" s="191" t="s">
        <v>11542</v>
      </c>
      <c r="B4085" s="192" t="s">
        <v>11543</v>
      </c>
      <c r="C4085" s="192" t="s">
        <v>29797</v>
      </c>
      <c r="D4085" s="192" t="s">
        <v>29797</v>
      </c>
      <c r="E4085" s="192" t="s">
        <v>29797</v>
      </c>
      <c r="F4085" s="192" t="s">
        <v>29797</v>
      </c>
      <c r="G4085" s="192" t="s">
        <v>29797</v>
      </c>
      <c r="H4085" s="192" t="s">
        <v>31410</v>
      </c>
      <c r="I4085" s="192" t="s">
        <v>1381</v>
      </c>
      <c r="J4085" s="192" t="s">
        <v>29821</v>
      </c>
      <c r="K4085" s="192" t="s">
        <v>5062</v>
      </c>
      <c r="L4085" s="192" t="s">
        <v>1447</v>
      </c>
    </row>
    <row r="4086" spans="1:12" ht="15" x14ac:dyDescent="0.25">
      <c r="A4086" s="189" t="s">
        <v>24611</v>
      </c>
      <c r="B4086" s="190" t="s">
        <v>24612</v>
      </c>
      <c r="C4086" s="190" t="s">
        <v>29797</v>
      </c>
      <c r="D4086" s="190" t="s">
        <v>29797</v>
      </c>
      <c r="E4086" s="190" t="s">
        <v>29797</v>
      </c>
      <c r="F4086" s="190" t="s">
        <v>29797</v>
      </c>
      <c r="G4086" s="190" t="s">
        <v>29797</v>
      </c>
      <c r="H4086" s="190" t="s">
        <v>31342</v>
      </c>
      <c r="I4086" s="190" t="s">
        <v>31343</v>
      </c>
      <c r="J4086" s="190" t="s">
        <v>29821</v>
      </c>
      <c r="K4086" s="190" t="s">
        <v>5062</v>
      </c>
      <c r="L4086" s="190" t="s">
        <v>1447</v>
      </c>
    </row>
    <row r="4087" spans="1:12" ht="15" x14ac:dyDescent="0.25">
      <c r="A4087" s="191" t="s">
        <v>24613</v>
      </c>
      <c r="B4087" s="192" t="s">
        <v>19909</v>
      </c>
      <c r="C4087" s="192" t="s">
        <v>29797</v>
      </c>
      <c r="D4087" s="192" t="s">
        <v>29797</v>
      </c>
      <c r="E4087" s="192" t="s">
        <v>29797</v>
      </c>
      <c r="F4087" s="192" t="s">
        <v>29797</v>
      </c>
      <c r="G4087" s="192" t="s">
        <v>29797</v>
      </c>
      <c r="H4087" s="192" t="s">
        <v>29797</v>
      </c>
      <c r="I4087" s="192" t="s">
        <v>29797</v>
      </c>
      <c r="J4087" s="192" t="s">
        <v>29797</v>
      </c>
      <c r="K4087" s="192" t="s">
        <v>29797</v>
      </c>
      <c r="L4087" s="192" t="s">
        <v>1439</v>
      </c>
    </row>
    <row r="4088" spans="1:12" ht="15" x14ac:dyDescent="0.25">
      <c r="A4088" s="189" t="s">
        <v>24614</v>
      </c>
      <c r="B4088" s="190" t="s">
        <v>5584</v>
      </c>
      <c r="C4088" s="190" t="s">
        <v>29797</v>
      </c>
      <c r="D4088" s="190" t="s">
        <v>29797</v>
      </c>
      <c r="E4088" s="190" t="s">
        <v>29797</v>
      </c>
      <c r="F4088" s="190" t="s">
        <v>29797</v>
      </c>
      <c r="G4088" s="190" t="s">
        <v>29797</v>
      </c>
      <c r="H4088" s="190" t="s">
        <v>29797</v>
      </c>
      <c r="I4088" s="190" t="s">
        <v>29797</v>
      </c>
      <c r="J4088" s="190" t="s">
        <v>29797</v>
      </c>
      <c r="K4088" s="190" t="s">
        <v>29797</v>
      </c>
      <c r="L4088" s="190" t="s">
        <v>1438</v>
      </c>
    </row>
    <row r="4089" spans="1:12" ht="15" x14ac:dyDescent="0.25">
      <c r="A4089" s="191" t="s">
        <v>9099</v>
      </c>
      <c r="B4089" s="192" t="s">
        <v>5585</v>
      </c>
      <c r="C4089" s="192" t="s">
        <v>29797</v>
      </c>
      <c r="D4089" s="192" t="s">
        <v>29797</v>
      </c>
      <c r="E4089" s="192" t="s">
        <v>29797</v>
      </c>
      <c r="F4089" s="192" t="s">
        <v>29797</v>
      </c>
      <c r="G4089" s="192" t="s">
        <v>29797</v>
      </c>
      <c r="H4089" s="192" t="s">
        <v>31444</v>
      </c>
      <c r="I4089" s="192" t="s">
        <v>10588</v>
      </c>
      <c r="J4089" s="192" t="s">
        <v>31325</v>
      </c>
      <c r="K4089" s="192" t="s">
        <v>5073</v>
      </c>
      <c r="L4089" s="192" t="s">
        <v>1447</v>
      </c>
    </row>
    <row r="4090" spans="1:12" ht="15" x14ac:dyDescent="0.25">
      <c r="A4090" s="189" t="s">
        <v>11544</v>
      </c>
      <c r="B4090" s="190" t="s">
        <v>11545</v>
      </c>
      <c r="C4090" s="190" t="s">
        <v>29797</v>
      </c>
      <c r="D4090" s="190" t="s">
        <v>29797</v>
      </c>
      <c r="E4090" s="190" t="s">
        <v>29797</v>
      </c>
      <c r="F4090" s="190" t="s">
        <v>29797</v>
      </c>
      <c r="G4090" s="190" t="s">
        <v>29797</v>
      </c>
      <c r="H4090" s="190" t="s">
        <v>32316</v>
      </c>
      <c r="I4090" s="190" t="s">
        <v>12007</v>
      </c>
      <c r="J4090" s="190" t="s">
        <v>30017</v>
      </c>
      <c r="K4090" s="190" t="s">
        <v>12007</v>
      </c>
      <c r="L4090" s="190" t="s">
        <v>1447</v>
      </c>
    </row>
    <row r="4091" spans="1:12" ht="15" x14ac:dyDescent="0.25">
      <c r="A4091" s="191" t="s">
        <v>9100</v>
      </c>
      <c r="B4091" s="192" t="s">
        <v>5586</v>
      </c>
      <c r="C4091" s="192" t="s">
        <v>29797</v>
      </c>
      <c r="D4091" s="192" t="s">
        <v>29797</v>
      </c>
      <c r="E4091" s="192" t="s">
        <v>29797</v>
      </c>
      <c r="F4091" s="192" t="s">
        <v>29797</v>
      </c>
      <c r="G4091" s="192" t="s">
        <v>29797</v>
      </c>
      <c r="H4091" s="192" t="s">
        <v>31354</v>
      </c>
      <c r="I4091" s="192" t="s">
        <v>30165</v>
      </c>
      <c r="J4091" s="192" t="s">
        <v>29821</v>
      </c>
      <c r="K4091" s="192" t="s">
        <v>5062</v>
      </c>
      <c r="L4091" s="192" t="s">
        <v>1447</v>
      </c>
    </row>
    <row r="4092" spans="1:12" ht="15" x14ac:dyDescent="0.25">
      <c r="A4092" s="189" t="s">
        <v>11546</v>
      </c>
      <c r="B4092" s="190" t="s">
        <v>11547</v>
      </c>
      <c r="C4092" s="190" t="s">
        <v>29797</v>
      </c>
      <c r="D4092" s="190" t="s">
        <v>29797</v>
      </c>
      <c r="E4092" s="190" t="s">
        <v>29797</v>
      </c>
      <c r="F4092" s="190" t="s">
        <v>29797</v>
      </c>
      <c r="G4092" s="190" t="s">
        <v>29797</v>
      </c>
      <c r="H4092" s="190" t="s">
        <v>32419</v>
      </c>
      <c r="I4092" s="190" t="s">
        <v>32420</v>
      </c>
      <c r="J4092" s="190" t="s">
        <v>29835</v>
      </c>
      <c r="K4092" s="190" t="s">
        <v>9955</v>
      </c>
      <c r="L4092" s="190" t="s">
        <v>1447</v>
      </c>
    </row>
    <row r="4093" spans="1:12" ht="15" x14ac:dyDescent="0.25">
      <c r="A4093" s="191" t="s">
        <v>16062</v>
      </c>
      <c r="B4093" s="192" t="s">
        <v>19910</v>
      </c>
      <c r="C4093" s="192" t="s">
        <v>29797</v>
      </c>
      <c r="D4093" s="192" t="s">
        <v>29797</v>
      </c>
      <c r="E4093" s="192" t="s">
        <v>29797</v>
      </c>
      <c r="F4093" s="192" t="s">
        <v>29797</v>
      </c>
      <c r="G4093" s="192" t="s">
        <v>29797</v>
      </c>
      <c r="H4093" s="192" t="s">
        <v>32421</v>
      </c>
      <c r="I4093" s="192" t="s">
        <v>32422</v>
      </c>
      <c r="J4093" s="192" t="s">
        <v>29875</v>
      </c>
      <c r="K4093" s="192" t="s">
        <v>7466</v>
      </c>
      <c r="L4093" s="192" t="s">
        <v>1447</v>
      </c>
    </row>
    <row r="4094" spans="1:12" ht="15" x14ac:dyDescent="0.25">
      <c r="A4094" s="189" t="s">
        <v>24615</v>
      </c>
      <c r="B4094" s="190" t="s">
        <v>24616</v>
      </c>
      <c r="C4094" s="190" t="s">
        <v>29797</v>
      </c>
      <c r="D4094" s="190" t="s">
        <v>29797</v>
      </c>
      <c r="E4094" s="190" t="s">
        <v>30303</v>
      </c>
      <c r="F4094" s="190" t="s">
        <v>29797</v>
      </c>
      <c r="G4094" s="190" t="s">
        <v>29797</v>
      </c>
      <c r="H4094" s="190" t="s">
        <v>31445</v>
      </c>
      <c r="I4094" s="190" t="s">
        <v>31446</v>
      </c>
      <c r="J4094" s="190" t="s">
        <v>31325</v>
      </c>
      <c r="K4094" s="190" t="s">
        <v>5073</v>
      </c>
      <c r="L4094" s="190" t="s">
        <v>1447</v>
      </c>
    </row>
    <row r="4095" spans="1:12" ht="15" x14ac:dyDescent="0.25">
      <c r="A4095" s="191" t="s">
        <v>9101</v>
      </c>
      <c r="B4095" s="192" t="s">
        <v>5587</v>
      </c>
      <c r="C4095" s="192" t="s">
        <v>29797</v>
      </c>
      <c r="D4095" s="192" t="s">
        <v>29797</v>
      </c>
      <c r="E4095" s="192" t="s">
        <v>29797</v>
      </c>
      <c r="F4095" s="192" t="s">
        <v>29797</v>
      </c>
      <c r="G4095" s="192" t="s">
        <v>29797</v>
      </c>
      <c r="H4095" s="192" t="s">
        <v>31460</v>
      </c>
      <c r="I4095" s="192" t="s">
        <v>29942</v>
      </c>
      <c r="J4095" s="192" t="s">
        <v>29821</v>
      </c>
      <c r="K4095" s="192" t="s">
        <v>5062</v>
      </c>
      <c r="L4095" s="192" t="s">
        <v>1447</v>
      </c>
    </row>
    <row r="4096" spans="1:12" ht="15" x14ac:dyDescent="0.25">
      <c r="A4096" s="189" t="s">
        <v>9102</v>
      </c>
      <c r="B4096" s="190" t="s">
        <v>5588</v>
      </c>
      <c r="C4096" s="190" t="s">
        <v>29797</v>
      </c>
      <c r="D4096" s="190" t="s">
        <v>29797</v>
      </c>
      <c r="E4096" s="190" t="s">
        <v>29797</v>
      </c>
      <c r="F4096" s="190" t="s">
        <v>29797</v>
      </c>
      <c r="G4096" s="190" t="s">
        <v>29797</v>
      </c>
      <c r="H4096" s="190" t="s">
        <v>31326</v>
      </c>
      <c r="I4096" s="190" t="s">
        <v>31327</v>
      </c>
      <c r="J4096" s="190" t="s">
        <v>31325</v>
      </c>
      <c r="K4096" s="190" t="s">
        <v>5073</v>
      </c>
      <c r="L4096" s="190" t="s">
        <v>1447</v>
      </c>
    </row>
    <row r="4097" spans="1:12" ht="15" x14ac:dyDescent="0.25">
      <c r="A4097" s="191" t="s">
        <v>24617</v>
      </c>
      <c r="B4097" s="192" t="s">
        <v>24618</v>
      </c>
      <c r="C4097" s="192" t="s">
        <v>29797</v>
      </c>
      <c r="D4097" s="192" t="s">
        <v>29797</v>
      </c>
      <c r="E4097" s="192" t="s">
        <v>30304</v>
      </c>
      <c r="F4097" s="192" t="s">
        <v>29797</v>
      </c>
      <c r="G4097" s="192" t="s">
        <v>29797</v>
      </c>
      <c r="H4097" s="192" t="s">
        <v>29797</v>
      </c>
      <c r="I4097" s="192" t="s">
        <v>29797</v>
      </c>
      <c r="J4097" s="192" t="s">
        <v>29797</v>
      </c>
      <c r="K4097" s="192" t="s">
        <v>29797</v>
      </c>
      <c r="L4097" s="192" t="s">
        <v>1517</v>
      </c>
    </row>
    <row r="4098" spans="1:12" ht="15" x14ac:dyDescent="0.25">
      <c r="A4098" s="189" t="s">
        <v>9103</v>
      </c>
      <c r="B4098" s="190" t="s">
        <v>5589</v>
      </c>
      <c r="C4098" s="190" t="s">
        <v>29797</v>
      </c>
      <c r="D4098" s="190" t="s">
        <v>29797</v>
      </c>
      <c r="E4098" s="190" t="s">
        <v>29797</v>
      </c>
      <c r="F4098" s="190" t="s">
        <v>29797</v>
      </c>
      <c r="G4098" s="190" t="s">
        <v>29797</v>
      </c>
      <c r="H4098" s="190" t="s">
        <v>29797</v>
      </c>
      <c r="I4098" s="190" t="s">
        <v>29797</v>
      </c>
      <c r="J4098" s="190" t="s">
        <v>29797</v>
      </c>
      <c r="K4098" s="190" t="s">
        <v>29797</v>
      </c>
      <c r="L4098" s="190" t="s">
        <v>1443</v>
      </c>
    </row>
    <row r="4099" spans="1:12" ht="15" x14ac:dyDescent="0.25">
      <c r="A4099" s="191" t="s">
        <v>9104</v>
      </c>
      <c r="B4099" s="192" t="s">
        <v>5590</v>
      </c>
      <c r="C4099" s="192" t="s">
        <v>29797</v>
      </c>
      <c r="D4099" s="192" t="s">
        <v>29797</v>
      </c>
      <c r="E4099" s="192" t="s">
        <v>29797</v>
      </c>
      <c r="F4099" s="192" t="s">
        <v>29797</v>
      </c>
      <c r="G4099" s="192" t="s">
        <v>29797</v>
      </c>
      <c r="H4099" s="192" t="s">
        <v>29797</v>
      </c>
      <c r="I4099" s="192" t="s">
        <v>29797</v>
      </c>
      <c r="J4099" s="192" t="s">
        <v>29797</v>
      </c>
      <c r="K4099" s="192" t="s">
        <v>29797</v>
      </c>
      <c r="L4099" s="192" t="s">
        <v>29797</v>
      </c>
    </row>
    <row r="4100" spans="1:12" ht="15" x14ac:dyDescent="0.25">
      <c r="A4100" s="189" t="s">
        <v>24619</v>
      </c>
      <c r="B4100" s="190" t="s">
        <v>19911</v>
      </c>
      <c r="C4100" s="190" t="s">
        <v>29797</v>
      </c>
      <c r="D4100" s="190" t="s">
        <v>29797</v>
      </c>
      <c r="E4100" s="190" t="s">
        <v>29797</v>
      </c>
      <c r="F4100" s="190" t="s">
        <v>29797</v>
      </c>
      <c r="G4100" s="190" t="s">
        <v>29797</v>
      </c>
      <c r="H4100" s="190" t="s">
        <v>29797</v>
      </c>
      <c r="I4100" s="190" t="s">
        <v>29797</v>
      </c>
      <c r="J4100" s="190" t="s">
        <v>29797</v>
      </c>
      <c r="K4100" s="190" t="s">
        <v>29797</v>
      </c>
      <c r="L4100" s="190" t="s">
        <v>1439</v>
      </c>
    </row>
    <row r="4101" spans="1:12" ht="15" x14ac:dyDescent="0.25">
      <c r="A4101" s="191" t="s">
        <v>24620</v>
      </c>
      <c r="B4101" s="192" t="s">
        <v>19912</v>
      </c>
      <c r="C4101" s="192" t="s">
        <v>29797</v>
      </c>
      <c r="D4101" s="192" t="s">
        <v>29797</v>
      </c>
      <c r="E4101" s="192" t="s">
        <v>29797</v>
      </c>
      <c r="F4101" s="192" t="s">
        <v>29797</v>
      </c>
      <c r="G4101" s="192" t="s">
        <v>29797</v>
      </c>
      <c r="H4101" s="192" t="s">
        <v>29797</v>
      </c>
      <c r="I4101" s="192" t="s">
        <v>29797</v>
      </c>
      <c r="J4101" s="192" t="s">
        <v>29797</v>
      </c>
      <c r="K4101" s="192" t="s">
        <v>29797</v>
      </c>
      <c r="L4101" s="192" t="s">
        <v>1469</v>
      </c>
    </row>
    <row r="4102" spans="1:12" ht="15" x14ac:dyDescent="0.25">
      <c r="A4102" s="189" t="s">
        <v>9105</v>
      </c>
      <c r="B4102" s="190" t="s">
        <v>5591</v>
      </c>
      <c r="C4102" s="190" t="s">
        <v>29797</v>
      </c>
      <c r="D4102" s="190" t="s">
        <v>29797</v>
      </c>
      <c r="E4102" s="190" t="s">
        <v>29797</v>
      </c>
      <c r="F4102" s="190" t="s">
        <v>29797</v>
      </c>
      <c r="G4102" s="190" t="s">
        <v>29797</v>
      </c>
      <c r="H4102" s="190" t="s">
        <v>29797</v>
      </c>
      <c r="I4102" s="190" t="s">
        <v>29797</v>
      </c>
      <c r="J4102" s="190" t="s">
        <v>31325</v>
      </c>
      <c r="K4102" s="190" t="s">
        <v>5073</v>
      </c>
      <c r="L4102" s="190" t="s">
        <v>1447</v>
      </c>
    </row>
    <row r="4103" spans="1:12" ht="15" x14ac:dyDescent="0.25">
      <c r="A4103" s="191" t="s">
        <v>16063</v>
      </c>
      <c r="B4103" s="192" t="s">
        <v>19913</v>
      </c>
      <c r="C4103" s="192" t="s">
        <v>29797</v>
      </c>
      <c r="D4103" s="192" t="s">
        <v>29797</v>
      </c>
      <c r="E4103" s="192" t="s">
        <v>29797</v>
      </c>
      <c r="F4103" s="192" t="s">
        <v>29797</v>
      </c>
      <c r="G4103" s="192" t="s">
        <v>29797</v>
      </c>
      <c r="H4103" s="192" t="s">
        <v>31781</v>
      </c>
      <c r="I4103" s="192" t="s">
        <v>5910</v>
      </c>
      <c r="J4103" s="192" t="s">
        <v>31182</v>
      </c>
      <c r="K4103" s="192" t="s">
        <v>5910</v>
      </c>
      <c r="L4103" s="192" t="s">
        <v>1447</v>
      </c>
    </row>
    <row r="4104" spans="1:12" ht="15" x14ac:dyDescent="0.25">
      <c r="A4104" s="189" t="s">
        <v>11548</v>
      </c>
      <c r="B4104" s="190" t="s">
        <v>11549</v>
      </c>
      <c r="C4104" s="190" t="s">
        <v>29797</v>
      </c>
      <c r="D4104" s="190" t="s">
        <v>29797</v>
      </c>
      <c r="E4104" s="190" t="s">
        <v>29797</v>
      </c>
      <c r="F4104" s="190" t="s">
        <v>29797</v>
      </c>
      <c r="G4104" s="190" t="s">
        <v>29797</v>
      </c>
      <c r="H4104" s="190" t="s">
        <v>32423</v>
      </c>
      <c r="I4104" s="190" t="s">
        <v>6089</v>
      </c>
      <c r="J4104" s="190" t="s">
        <v>30187</v>
      </c>
      <c r="K4104" s="190" t="s">
        <v>6089</v>
      </c>
      <c r="L4104" s="190" t="s">
        <v>1447</v>
      </c>
    </row>
    <row r="4105" spans="1:12" ht="15" x14ac:dyDescent="0.25">
      <c r="A4105" s="191" t="s">
        <v>11550</v>
      </c>
      <c r="B4105" s="192" t="s">
        <v>11551</v>
      </c>
      <c r="C4105" s="192" t="s">
        <v>29797</v>
      </c>
      <c r="D4105" s="192" t="s">
        <v>29797</v>
      </c>
      <c r="E4105" s="192" t="s">
        <v>29797</v>
      </c>
      <c r="F4105" s="192" t="s">
        <v>29797</v>
      </c>
      <c r="G4105" s="192" t="s">
        <v>29797</v>
      </c>
      <c r="H4105" s="192" t="s">
        <v>29797</v>
      </c>
      <c r="I4105" s="192" t="s">
        <v>29797</v>
      </c>
      <c r="J4105" s="192" t="s">
        <v>29821</v>
      </c>
      <c r="K4105" s="192" t="s">
        <v>5062</v>
      </c>
      <c r="L4105" s="192" t="s">
        <v>1447</v>
      </c>
    </row>
    <row r="4106" spans="1:12" ht="15" x14ac:dyDescent="0.25">
      <c r="A4106" s="189" t="s">
        <v>11552</v>
      </c>
      <c r="B4106" s="190" t="s">
        <v>11553</v>
      </c>
      <c r="C4106" s="190" t="s">
        <v>29797</v>
      </c>
      <c r="D4106" s="190" t="s">
        <v>29797</v>
      </c>
      <c r="E4106" s="190" t="s">
        <v>29797</v>
      </c>
      <c r="F4106" s="190" t="s">
        <v>29797</v>
      </c>
      <c r="G4106" s="190" t="s">
        <v>29797</v>
      </c>
      <c r="H4106" s="190" t="s">
        <v>29797</v>
      </c>
      <c r="I4106" s="190" t="s">
        <v>29797</v>
      </c>
      <c r="J4106" s="190" t="s">
        <v>29821</v>
      </c>
      <c r="K4106" s="190" t="s">
        <v>5062</v>
      </c>
      <c r="L4106" s="190" t="s">
        <v>1447</v>
      </c>
    </row>
    <row r="4107" spans="1:12" ht="15" x14ac:dyDescent="0.25">
      <c r="A4107" s="191" t="s">
        <v>16064</v>
      </c>
      <c r="B4107" s="192" t="s">
        <v>19914</v>
      </c>
      <c r="C4107" s="192" t="s">
        <v>29797</v>
      </c>
      <c r="D4107" s="192" t="s">
        <v>29797</v>
      </c>
      <c r="E4107" s="192" t="s">
        <v>29797</v>
      </c>
      <c r="F4107" s="192" t="s">
        <v>29797</v>
      </c>
      <c r="G4107" s="192" t="s">
        <v>29797</v>
      </c>
      <c r="H4107" s="192" t="s">
        <v>31667</v>
      </c>
      <c r="I4107" s="192" t="s">
        <v>5073</v>
      </c>
      <c r="J4107" s="192" t="s">
        <v>31325</v>
      </c>
      <c r="K4107" s="192" t="s">
        <v>5073</v>
      </c>
      <c r="L4107" s="192" t="s">
        <v>1447</v>
      </c>
    </row>
    <row r="4108" spans="1:12" ht="15" x14ac:dyDescent="0.25">
      <c r="A4108" s="189" t="s">
        <v>16065</v>
      </c>
      <c r="B4108" s="190" t="s">
        <v>19915</v>
      </c>
      <c r="C4108" s="190" t="s">
        <v>29797</v>
      </c>
      <c r="D4108" s="190" t="s">
        <v>29797</v>
      </c>
      <c r="E4108" s="190" t="s">
        <v>29797</v>
      </c>
      <c r="F4108" s="190" t="s">
        <v>29797</v>
      </c>
      <c r="G4108" s="190" t="s">
        <v>29797</v>
      </c>
      <c r="H4108" s="190" t="s">
        <v>31349</v>
      </c>
      <c r="I4108" s="190" t="s">
        <v>5073</v>
      </c>
      <c r="J4108" s="190" t="s">
        <v>31325</v>
      </c>
      <c r="K4108" s="190" t="s">
        <v>5073</v>
      </c>
      <c r="L4108" s="190" t="s">
        <v>1447</v>
      </c>
    </row>
    <row r="4109" spans="1:12" ht="15" x14ac:dyDescent="0.25">
      <c r="A4109" s="191" t="s">
        <v>9106</v>
      </c>
      <c r="B4109" s="192" t="s">
        <v>5592</v>
      </c>
      <c r="C4109" s="192" t="s">
        <v>29797</v>
      </c>
      <c r="D4109" s="192" t="s">
        <v>29797</v>
      </c>
      <c r="E4109" s="192" t="s">
        <v>29797</v>
      </c>
      <c r="F4109" s="192" t="s">
        <v>29797</v>
      </c>
      <c r="G4109" s="192" t="s">
        <v>29797</v>
      </c>
      <c r="H4109" s="192" t="s">
        <v>32424</v>
      </c>
      <c r="I4109" s="192" t="s">
        <v>32425</v>
      </c>
      <c r="J4109" s="192" t="s">
        <v>31325</v>
      </c>
      <c r="K4109" s="192" t="s">
        <v>5073</v>
      </c>
      <c r="L4109" s="192" t="s">
        <v>1447</v>
      </c>
    </row>
    <row r="4110" spans="1:12" ht="15" x14ac:dyDescent="0.25">
      <c r="A4110" s="189" t="s">
        <v>24621</v>
      </c>
      <c r="B4110" s="190" t="s">
        <v>5593</v>
      </c>
      <c r="C4110" s="190" t="s">
        <v>29797</v>
      </c>
      <c r="D4110" s="190" t="s">
        <v>29797</v>
      </c>
      <c r="E4110" s="190" t="s">
        <v>29797</v>
      </c>
      <c r="F4110" s="190" t="s">
        <v>29797</v>
      </c>
      <c r="G4110" s="190" t="s">
        <v>29797</v>
      </c>
      <c r="H4110" s="190" t="s">
        <v>29797</v>
      </c>
      <c r="I4110" s="190" t="s">
        <v>29797</v>
      </c>
      <c r="J4110" s="190" t="s">
        <v>29797</v>
      </c>
      <c r="K4110" s="190" t="s">
        <v>29797</v>
      </c>
      <c r="L4110" s="190" t="s">
        <v>1438</v>
      </c>
    </row>
    <row r="4111" spans="1:12" ht="15" x14ac:dyDescent="0.25">
      <c r="A4111" s="191" t="s">
        <v>9107</v>
      </c>
      <c r="B4111" s="192" t="s">
        <v>5594</v>
      </c>
      <c r="C4111" s="192" t="s">
        <v>29797</v>
      </c>
      <c r="D4111" s="192" t="s">
        <v>29797</v>
      </c>
      <c r="E4111" s="192" t="s">
        <v>29797</v>
      </c>
      <c r="F4111" s="192" t="s">
        <v>29797</v>
      </c>
      <c r="G4111" s="192" t="s">
        <v>29797</v>
      </c>
      <c r="H4111" s="192" t="s">
        <v>29797</v>
      </c>
      <c r="I4111" s="192" t="s">
        <v>29797</v>
      </c>
      <c r="J4111" s="192" t="s">
        <v>29797</v>
      </c>
      <c r="K4111" s="192" t="s">
        <v>29797</v>
      </c>
      <c r="L4111" s="192" t="s">
        <v>29797</v>
      </c>
    </row>
    <row r="4112" spans="1:12" ht="15" x14ac:dyDescent="0.25">
      <c r="A4112" s="189" t="s">
        <v>9108</v>
      </c>
      <c r="B4112" s="190" t="s">
        <v>5595</v>
      </c>
      <c r="C4112" s="190" t="s">
        <v>29797</v>
      </c>
      <c r="D4112" s="190" t="s">
        <v>29797</v>
      </c>
      <c r="E4112" s="190" t="s">
        <v>29797</v>
      </c>
      <c r="F4112" s="190" t="s">
        <v>29797</v>
      </c>
      <c r="G4112" s="190" t="s">
        <v>29797</v>
      </c>
      <c r="H4112" s="190" t="s">
        <v>29797</v>
      </c>
      <c r="I4112" s="190" t="s">
        <v>29797</v>
      </c>
      <c r="J4112" s="190" t="s">
        <v>29797</v>
      </c>
      <c r="K4112" s="190" t="s">
        <v>29797</v>
      </c>
      <c r="L4112" s="190" t="s">
        <v>29797</v>
      </c>
    </row>
    <row r="4113" spans="1:12" ht="15" x14ac:dyDescent="0.25">
      <c r="A4113" s="191" t="s">
        <v>16066</v>
      </c>
      <c r="B4113" s="192" t="s">
        <v>19916</v>
      </c>
      <c r="C4113" s="192" t="s">
        <v>29797</v>
      </c>
      <c r="D4113" s="192" t="s">
        <v>29797</v>
      </c>
      <c r="E4113" s="192" t="s">
        <v>29797</v>
      </c>
      <c r="F4113" s="192" t="s">
        <v>29797</v>
      </c>
      <c r="G4113" s="192" t="s">
        <v>29797</v>
      </c>
      <c r="H4113" s="192" t="s">
        <v>29797</v>
      </c>
      <c r="I4113" s="192" t="s">
        <v>29797</v>
      </c>
      <c r="J4113" s="192" t="s">
        <v>29797</v>
      </c>
      <c r="K4113" s="192" t="s">
        <v>29797</v>
      </c>
      <c r="L4113" s="192" t="s">
        <v>29797</v>
      </c>
    </row>
    <row r="4114" spans="1:12" ht="15" x14ac:dyDescent="0.25">
      <c r="A4114" s="189" t="s">
        <v>16067</v>
      </c>
      <c r="B4114" s="190" t="s">
        <v>19917</v>
      </c>
      <c r="C4114" s="190" t="s">
        <v>29797</v>
      </c>
      <c r="D4114" s="190" t="s">
        <v>29797</v>
      </c>
      <c r="E4114" s="190" t="s">
        <v>29797</v>
      </c>
      <c r="F4114" s="190" t="s">
        <v>29797</v>
      </c>
      <c r="G4114" s="190" t="s">
        <v>29797</v>
      </c>
      <c r="H4114" s="190" t="s">
        <v>29797</v>
      </c>
      <c r="I4114" s="190" t="s">
        <v>29797</v>
      </c>
      <c r="J4114" s="190" t="s">
        <v>29797</v>
      </c>
      <c r="K4114" s="190" t="s">
        <v>29797</v>
      </c>
      <c r="L4114" s="190" t="s">
        <v>29797</v>
      </c>
    </row>
    <row r="4115" spans="1:12" ht="15" x14ac:dyDescent="0.25">
      <c r="A4115" s="191" t="s">
        <v>11554</v>
      </c>
      <c r="B4115" s="192" t="s">
        <v>11555</v>
      </c>
      <c r="C4115" s="192" t="s">
        <v>29797</v>
      </c>
      <c r="D4115" s="192" t="s">
        <v>29797</v>
      </c>
      <c r="E4115" s="192" t="s">
        <v>29797</v>
      </c>
      <c r="F4115" s="192" t="s">
        <v>29797</v>
      </c>
      <c r="G4115" s="192" t="s">
        <v>29797</v>
      </c>
      <c r="H4115" s="192" t="s">
        <v>31432</v>
      </c>
      <c r="I4115" s="192" t="s">
        <v>31433</v>
      </c>
      <c r="J4115" s="192" t="s">
        <v>29821</v>
      </c>
      <c r="K4115" s="192" t="s">
        <v>5062</v>
      </c>
      <c r="L4115" s="192" t="s">
        <v>1447</v>
      </c>
    </row>
    <row r="4116" spans="1:12" ht="15" x14ac:dyDescent="0.25">
      <c r="A4116" s="189" t="s">
        <v>24622</v>
      </c>
      <c r="B4116" s="190" t="s">
        <v>24623</v>
      </c>
      <c r="C4116" s="190" t="s">
        <v>29797</v>
      </c>
      <c r="D4116" s="190" t="s">
        <v>29797</v>
      </c>
      <c r="E4116" s="190" t="s">
        <v>29797</v>
      </c>
      <c r="F4116" s="190" t="s">
        <v>29797</v>
      </c>
      <c r="G4116" s="190" t="s">
        <v>29797</v>
      </c>
      <c r="H4116" s="190" t="s">
        <v>29797</v>
      </c>
      <c r="I4116" s="190" t="s">
        <v>29797</v>
      </c>
      <c r="J4116" s="190" t="s">
        <v>29797</v>
      </c>
      <c r="K4116" s="190" t="s">
        <v>29797</v>
      </c>
      <c r="L4116" s="190" t="s">
        <v>29797</v>
      </c>
    </row>
    <row r="4117" spans="1:12" ht="15" x14ac:dyDescent="0.25">
      <c r="A4117" s="191" t="s">
        <v>24624</v>
      </c>
      <c r="B4117" s="192" t="s">
        <v>5596</v>
      </c>
      <c r="C4117" s="192" t="s">
        <v>29797</v>
      </c>
      <c r="D4117" s="192" t="s">
        <v>29797</v>
      </c>
      <c r="E4117" s="192" t="s">
        <v>29797</v>
      </c>
      <c r="F4117" s="192" t="s">
        <v>29797</v>
      </c>
      <c r="G4117" s="192" t="s">
        <v>29797</v>
      </c>
      <c r="H4117" s="192" t="s">
        <v>29797</v>
      </c>
      <c r="I4117" s="192" t="s">
        <v>29797</v>
      </c>
      <c r="J4117" s="192" t="s">
        <v>29797</v>
      </c>
      <c r="K4117" s="192" t="s">
        <v>29797</v>
      </c>
      <c r="L4117" s="192" t="s">
        <v>1465</v>
      </c>
    </row>
    <row r="4118" spans="1:12" ht="15" x14ac:dyDescent="0.25">
      <c r="A4118" s="189" t="s">
        <v>16068</v>
      </c>
      <c r="B4118" s="190" t="s">
        <v>24625</v>
      </c>
      <c r="C4118" s="190" t="s">
        <v>29797</v>
      </c>
      <c r="D4118" s="190" t="s">
        <v>29797</v>
      </c>
      <c r="E4118" s="190" t="s">
        <v>29797</v>
      </c>
      <c r="F4118" s="190" t="s">
        <v>29797</v>
      </c>
      <c r="G4118" s="190" t="s">
        <v>29797</v>
      </c>
      <c r="H4118" s="190" t="s">
        <v>29797</v>
      </c>
      <c r="I4118" s="190" t="s">
        <v>29797</v>
      </c>
      <c r="J4118" s="190" t="s">
        <v>29797</v>
      </c>
      <c r="K4118" s="190" t="s">
        <v>29797</v>
      </c>
      <c r="L4118" s="190" t="s">
        <v>1447</v>
      </c>
    </row>
    <row r="4119" spans="1:12" ht="15" x14ac:dyDescent="0.25">
      <c r="A4119" s="191" t="s">
        <v>16069</v>
      </c>
      <c r="B4119" s="192" t="s">
        <v>19918</v>
      </c>
      <c r="C4119" s="192" t="s">
        <v>29797</v>
      </c>
      <c r="D4119" s="192" t="s">
        <v>29797</v>
      </c>
      <c r="E4119" s="192" t="s">
        <v>29797</v>
      </c>
      <c r="F4119" s="192" t="s">
        <v>29797</v>
      </c>
      <c r="G4119" s="192" t="s">
        <v>29797</v>
      </c>
      <c r="H4119" s="192" t="s">
        <v>31447</v>
      </c>
      <c r="I4119" s="192" t="s">
        <v>31448</v>
      </c>
      <c r="J4119" s="192" t="s">
        <v>29821</v>
      </c>
      <c r="K4119" s="192" t="s">
        <v>5062</v>
      </c>
      <c r="L4119" s="192" t="s">
        <v>1447</v>
      </c>
    </row>
    <row r="4120" spans="1:12" ht="15" x14ac:dyDescent="0.25">
      <c r="A4120" s="189" t="s">
        <v>16070</v>
      </c>
      <c r="B4120" s="190" t="s">
        <v>24626</v>
      </c>
      <c r="C4120" s="190" t="s">
        <v>29797</v>
      </c>
      <c r="D4120" s="190" t="s">
        <v>29797</v>
      </c>
      <c r="E4120" s="190" t="s">
        <v>29797</v>
      </c>
      <c r="F4120" s="190" t="s">
        <v>29797</v>
      </c>
      <c r="G4120" s="190" t="s">
        <v>29797</v>
      </c>
      <c r="H4120" s="190" t="s">
        <v>31314</v>
      </c>
      <c r="I4120" s="190" t="s">
        <v>5062</v>
      </c>
      <c r="J4120" s="190" t="s">
        <v>29821</v>
      </c>
      <c r="K4120" s="190" t="s">
        <v>5062</v>
      </c>
      <c r="L4120" s="190" t="s">
        <v>1447</v>
      </c>
    </row>
    <row r="4121" spans="1:12" ht="15" x14ac:dyDescent="0.25">
      <c r="A4121" s="191" t="s">
        <v>16071</v>
      </c>
      <c r="B4121" s="192" t="s">
        <v>24627</v>
      </c>
      <c r="C4121" s="192" t="s">
        <v>29797</v>
      </c>
      <c r="D4121" s="192" t="s">
        <v>29797</v>
      </c>
      <c r="E4121" s="192" t="s">
        <v>29797</v>
      </c>
      <c r="F4121" s="192" t="s">
        <v>29797</v>
      </c>
      <c r="G4121" s="192" t="s">
        <v>29797</v>
      </c>
      <c r="H4121" s="192" t="s">
        <v>31342</v>
      </c>
      <c r="I4121" s="192" t="s">
        <v>31343</v>
      </c>
      <c r="J4121" s="192" t="s">
        <v>29821</v>
      </c>
      <c r="K4121" s="192" t="s">
        <v>5062</v>
      </c>
      <c r="L4121" s="192" t="s">
        <v>1447</v>
      </c>
    </row>
    <row r="4122" spans="1:12" ht="15" x14ac:dyDescent="0.25">
      <c r="A4122" s="189" t="s">
        <v>16072</v>
      </c>
      <c r="B4122" s="190" t="s">
        <v>19919</v>
      </c>
      <c r="C4122" s="190" t="s">
        <v>29797</v>
      </c>
      <c r="D4122" s="190" t="s">
        <v>29797</v>
      </c>
      <c r="E4122" s="190" t="s">
        <v>29797</v>
      </c>
      <c r="F4122" s="190" t="s">
        <v>29797</v>
      </c>
      <c r="G4122" s="190" t="s">
        <v>29797</v>
      </c>
      <c r="H4122" s="190" t="s">
        <v>29797</v>
      </c>
      <c r="I4122" s="190" t="s">
        <v>29797</v>
      </c>
      <c r="J4122" s="190" t="s">
        <v>29797</v>
      </c>
      <c r="K4122" s="190" t="s">
        <v>29797</v>
      </c>
      <c r="L4122" s="190" t="s">
        <v>1447</v>
      </c>
    </row>
    <row r="4123" spans="1:12" ht="15" x14ac:dyDescent="0.25">
      <c r="A4123" s="191" t="s">
        <v>16073</v>
      </c>
      <c r="B4123" s="192" t="s">
        <v>19920</v>
      </c>
      <c r="C4123" s="192" t="s">
        <v>29812</v>
      </c>
      <c r="D4123" s="192" t="s">
        <v>29824</v>
      </c>
      <c r="E4123" s="192" t="s">
        <v>30305</v>
      </c>
      <c r="F4123" s="192" t="s">
        <v>29804</v>
      </c>
      <c r="G4123" s="192" t="s">
        <v>29811</v>
      </c>
      <c r="H4123" s="192" t="s">
        <v>32426</v>
      </c>
      <c r="I4123" s="192" t="s">
        <v>32427</v>
      </c>
      <c r="J4123" s="192" t="s">
        <v>31942</v>
      </c>
      <c r="K4123" s="192" t="s">
        <v>4575</v>
      </c>
      <c r="L4123" s="192" t="s">
        <v>1447</v>
      </c>
    </row>
    <row r="4124" spans="1:12" ht="15" x14ac:dyDescent="0.25">
      <c r="A4124" s="189" t="s">
        <v>24628</v>
      </c>
      <c r="B4124" s="190" t="s">
        <v>19921</v>
      </c>
      <c r="C4124" s="190" t="s">
        <v>29797</v>
      </c>
      <c r="D4124" s="190" t="s">
        <v>29797</v>
      </c>
      <c r="E4124" s="190" t="s">
        <v>29797</v>
      </c>
      <c r="F4124" s="190" t="s">
        <v>29797</v>
      </c>
      <c r="G4124" s="190" t="s">
        <v>29797</v>
      </c>
      <c r="H4124" s="190" t="s">
        <v>29797</v>
      </c>
      <c r="I4124" s="190" t="s">
        <v>29797</v>
      </c>
      <c r="J4124" s="190" t="s">
        <v>29797</v>
      </c>
      <c r="K4124" s="190" t="s">
        <v>29797</v>
      </c>
      <c r="L4124" s="190" t="s">
        <v>1438</v>
      </c>
    </row>
    <row r="4125" spans="1:12" ht="15" x14ac:dyDescent="0.25">
      <c r="A4125" s="191" t="s">
        <v>24629</v>
      </c>
      <c r="B4125" s="192" t="s">
        <v>5597</v>
      </c>
      <c r="C4125" s="192" t="s">
        <v>29797</v>
      </c>
      <c r="D4125" s="192" t="s">
        <v>29797</v>
      </c>
      <c r="E4125" s="192" t="s">
        <v>29797</v>
      </c>
      <c r="F4125" s="192" t="s">
        <v>29797</v>
      </c>
      <c r="G4125" s="192" t="s">
        <v>29797</v>
      </c>
      <c r="H4125" s="192" t="s">
        <v>29797</v>
      </c>
      <c r="I4125" s="192" t="s">
        <v>29797</v>
      </c>
      <c r="J4125" s="192" t="s">
        <v>29797</v>
      </c>
      <c r="K4125" s="192" t="s">
        <v>29797</v>
      </c>
      <c r="L4125" s="192" t="s">
        <v>1438</v>
      </c>
    </row>
    <row r="4126" spans="1:12" ht="15" x14ac:dyDescent="0.25">
      <c r="A4126" s="189" t="s">
        <v>24630</v>
      </c>
      <c r="B4126" s="190" t="s">
        <v>19922</v>
      </c>
      <c r="C4126" s="190" t="s">
        <v>29797</v>
      </c>
      <c r="D4126" s="190" t="s">
        <v>29797</v>
      </c>
      <c r="E4126" s="190" t="s">
        <v>29797</v>
      </c>
      <c r="F4126" s="190" t="s">
        <v>29797</v>
      </c>
      <c r="G4126" s="190" t="s">
        <v>29797</v>
      </c>
      <c r="H4126" s="190" t="s">
        <v>29797</v>
      </c>
      <c r="I4126" s="190" t="s">
        <v>29797</v>
      </c>
      <c r="J4126" s="190" t="s">
        <v>29797</v>
      </c>
      <c r="K4126" s="190" t="s">
        <v>29797</v>
      </c>
      <c r="L4126" s="190" t="s">
        <v>1438</v>
      </c>
    </row>
    <row r="4127" spans="1:12" ht="15" x14ac:dyDescent="0.25">
      <c r="A4127" s="191" t="s">
        <v>24631</v>
      </c>
      <c r="B4127" s="192" t="s">
        <v>24632</v>
      </c>
      <c r="C4127" s="192" t="s">
        <v>29797</v>
      </c>
      <c r="D4127" s="192" t="s">
        <v>29797</v>
      </c>
      <c r="E4127" s="192" t="s">
        <v>29797</v>
      </c>
      <c r="F4127" s="192" t="s">
        <v>29797</v>
      </c>
      <c r="G4127" s="192" t="s">
        <v>29797</v>
      </c>
      <c r="H4127" s="192" t="s">
        <v>29797</v>
      </c>
      <c r="I4127" s="192" t="s">
        <v>29797</v>
      </c>
      <c r="J4127" s="192" t="s">
        <v>29797</v>
      </c>
      <c r="K4127" s="192" t="s">
        <v>29797</v>
      </c>
      <c r="L4127" s="192" t="s">
        <v>1438</v>
      </c>
    </row>
    <row r="4128" spans="1:12" ht="15" x14ac:dyDescent="0.25">
      <c r="A4128" s="189" t="s">
        <v>24633</v>
      </c>
      <c r="B4128" s="190" t="s">
        <v>5598</v>
      </c>
      <c r="C4128" s="190" t="s">
        <v>29797</v>
      </c>
      <c r="D4128" s="190" t="s">
        <v>29797</v>
      </c>
      <c r="E4128" s="190" t="s">
        <v>29797</v>
      </c>
      <c r="F4128" s="190" t="s">
        <v>29797</v>
      </c>
      <c r="G4128" s="190" t="s">
        <v>29797</v>
      </c>
      <c r="H4128" s="190" t="s">
        <v>29797</v>
      </c>
      <c r="I4128" s="190" t="s">
        <v>29797</v>
      </c>
      <c r="J4128" s="190" t="s">
        <v>29797</v>
      </c>
      <c r="K4128" s="190" t="s">
        <v>29797</v>
      </c>
      <c r="L4128" s="190" t="s">
        <v>1438</v>
      </c>
    </row>
    <row r="4129" spans="1:12" ht="15" x14ac:dyDescent="0.25">
      <c r="A4129" s="191" t="s">
        <v>11556</v>
      </c>
      <c r="B4129" s="192" t="s">
        <v>11557</v>
      </c>
      <c r="C4129" s="192" t="s">
        <v>29797</v>
      </c>
      <c r="D4129" s="192" t="s">
        <v>29797</v>
      </c>
      <c r="E4129" s="192" t="s">
        <v>29797</v>
      </c>
      <c r="F4129" s="192" t="s">
        <v>29797</v>
      </c>
      <c r="G4129" s="192" t="s">
        <v>29797</v>
      </c>
      <c r="H4129" s="192" t="s">
        <v>31804</v>
      </c>
      <c r="I4129" s="192" t="s">
        <v>31731</v>
      </c>
      <c r="J4129" s="192" t="s">
        <v>29835</v>
      </c>
      <c r="K4129" s="192" t="s">
        <v>9955</v>
      </c>
      <c r="L4129" s="192" t="s">
        <v>1447</v>
      </c>
    </row>
    <row r="4130" spans="1:12" ht="15" x14ac:dyDescent="0.25">
      <c r="A4130" s="189" t="s">
        <v>16074</v>
      </c>
      <c r="B4130" s="190" t="s">
        <v>19923</v>
      </c>
      <c r="C4130" s="190" t="s">
        <v>29797</v>
      </c>
      <c r="D4130" s="190" t="s">
        <v>29797</v>
      </c>
      <c r="E4130" s="190" t="s">
        <v>29797</v>
      </c>
      <c r="F4130" s="190" t="s">
        <v>29797</v>
      </c>
      <c r="G4130" s="190" t="s">
        <v>29797</v>
      </c>
      <c r="H4130" s="190" t="s">
        <v>31702</v>
      </c>
      <c r="I4130" s="190" t="s">
        <v>5073</v>
      </c>
      <c r="J4130" s="190" t="s">
        <v>31325</v>
      </c>
      <c r="K4130" s="190" t="s">
        <v>5073</v>
      </c>
      <c r="L4130" s="190" t="s">
        <v>1447</v>
      </c>
    </row>
    <row r="4131" spans="1:12" ht="15" x14ac:dyDescent="0.25">
      <c r="A4131" s="191" t="s">
        <v>16075</v>
      </c>
      <c r="B4131" s="192" t="s">
        <v>19924</v>
      </c>
      <c r="C4131" s="192" t="s">
        <v>29797</v>
      </c>
      <c r="D4131" s="192" t="s">
        <v>29797</v>
      </c>
      <c r="E4131" s="192" t="s">
        <v>29797</v>
      </c>
      <c r="F4131" s="192" t="s">
        <v>29797</v>
      </c>
      <c r="G4131" s="192" t="s">
        <v>29797</v>
      </c>
      <c r="H4131" s="192" t="s">
        <v>29797</v>
      </c>
      <c r="I4131" s="192" t="s">
        <v>29797</v>
      </c>
      <c r="J4131" s="192" t="s">
        <v>29797</v>
      </c>
      <c r="K4131" s="192" t="s">
        <v>29797</v>
      </c>
      <c r="L4131" s="192" t="s">
        <v>29797</v>
      </c>
    </row>
    <row r="4132" spans="1:12" ht="15" x14ac:dyDescent="0.25">
      <c r="A4132" s="189" t="s">
        <v>16076</v>
      </c>
      <c r="B4132" s="190" t="s">
        <v>19925</v>
      </c>
      <c r="C4132" s="190" t="s">
        <v>29797</v>
      </c>
      <c r="D4132" s="190" t="s">
        <v>29797</v>
      </c>
      <c r="E4132" s="190" t="s">
        <v>29797</v>
      </c>
      <c r="F4132" s="190" t="s">
        <v>29797</v>
      </c>
      <c r="G4132" s="190" t="s">
        <v>29797</v>
      </c>
      <c r="H4132" s="190" t="s">
        <v>29797</v>
      </c>
      <c r="I4132" s="190" t="s">
        <v>29797</v>
      </c>
      <c r="J4132" s="190" t="s">
        <v>29797</v>
      </c>
      <c r="K4132" s="190" t="s">
        <v>29797</v>
      </c>
      <c r="L4132" s="190" t="s">
        <v>29797</v>
      </c>
    </row>
    <row r="4133" spans="1:12" ht="15" x14ac:dyDescent="0.25">
      <c r="A4133" s="191" t="s">
        <v>9109</v>
      </c>
      <c r="B4133" s="192" t="s">
        <v>5599</v>
      </c>
      <c r="C4133" s="192" t="s">
        <v>29812</v>
      </c>
      <c r="D4133" s="192" t="s">
        <v>29824</v>
      </c>
      <c r="E4133" s="192" t="s">
        <v>30306</v>
      </c>
      <c r="F4133" s="192" t="s">
        <v>29804</v>
      </c>
      <c r="G4133" s="192" t="s">
        <v>29863</v>
      </c>
      <c r="H4133" s="192" t="s">
        <v>31830</v>
      </c>
      <c r="I4133" s="192" t="s">
        <v>31831</v>
      </c>
      <c r="J4133" s="192" t="s">
        <v>29821</v>
      </c>
      <c r="K4133" s="192" t="s">
        <v>5062</v>
      </c>
      <c r="L4133" s="192" t="s">
        <v>1447</v>
      </c>
    </row>
    <row r="4134" spans="1:12" ht="15" x14ac:dyDescent="0.25">
      <c r="A4134" s="189" t="s">
        <v>9110</v>
      </c>
      <c r="B4134" s="190" t="s">
        <v>5600</v>
      </c>
      <c r="C4134" s="190" t="s">
        <v>29797</v>
      </c>
      <c r="D4134" s="190" t="s">
        <v>29797</v>
      </c>
      <c r="E4134" s="190" t="s">
        <v>29797</v>
      </c>
      <c r="F4134" s="190" t="s">
        <v>29797</v>
      </c>
      <c r="G4134" s="190" t="s">
        <v>29797</v>
      </c>
      <c r="H4134" s="190" t="s">
        <v>29797</v>
      </c>
      <c r="I4134" s="190" t="s">
        <v>29797</v>
      </c>
      <c r="J4134" s="190" t="s">
        <v>29821</v>
      </c>
      <c r="K4134" s="190" t="s">
        <v>5062</v>
      </c>
      <c r="L4134" s="190" t="s">
        <v>1447</v>
      </c>
    </row>
    <row r="4135" spans="1:12" ht="15" x14ac:dyDescent="0.25">
      <c r="A4135" s="191" t="s">
        <v>16077</v>
      </c>
      <c r="B4135" s="192" t="s">
        <v>19926</v>
      </c>
      <c r="C4135" s="192" t="s">
        <v>29797</v>
      </c>
      <c r="D4135" s="192" t="s">
        <v>29797</v>
      </c>
      <c r="E4135" s="192" t="s">
        <v>29797</v>
      </c>
      <c r="F4135" s="192" t="s">
        <v>29797</v>
      </c>
      <c r="G4135" s="192" t="s">
        <v>29797</v>
      </c>
      <c r="H4135" s="192" t="s">
        <v>29797</v>
      </c>
      <c r="I4135" s="192" t="s">
        <v>29797</v>
      </c>
      <c r="J4135" s="192" t="s">
        <v>29797</v>
      </c>
      <c r="K4135" s="192" t="s">
        <v>29797</v>
      </c>
      <c r="L4135" s="192" t="s">
        <v>29797</v>
      </c>
    </row>
    <row r="4136" spans="1:12" ht="15" x14ac:dyDescent="0.25">
      <c r="A4136" s="189" t="s">
        <v>24634</v>
      </c>
      <c r="B4136" s="190" t="s">
        <v>24635</v>
      </c>
      <c r="C4136" s="190" t="s">
        <v>29797</v>
      </c>
      <c r="D4136" s="190" t="s">
        <v>29797</v>
      </c>
      <c r="E4136" s="190" t="s">
        <v>29797</v>
      </c>
      <c r="F4136" s="190" t="s">
        <v>29797</v>
      </c>
      <c r="G4136" s="190" t="s">
        <v>29797</v>
      </c>
      <c r="H4136" s="190" t="s">
        <v>32361</v>
      </c>
      <c r="I4136" s="190" t="s">
        <v>32362</v>
      </c>
      <c r="J4136" s="190" t="s">
        <v>31325</v>
      </c>
      <c r="K4136" s="190" t="s">
        <v>5073</v>
      </c>
      <c r="L4136" s="190" t="s">
        <v>1447</v>
      </c>
    </row>
    <row r="4137" spans="1:12" ht="15" x14ac:dyDescent="0.25">
      <c r="A4137" s="191" t="s">
        <v>9111</v>
      </c>
      <c r="B4137" s="192" t="s">
        <v>5601</v>
      </c>
      <c r="C4137" s="192" t="s">
        <v>29797</v>
      </c>
      <c r="D4137" s="192" t="s">
        <v>29797</v>
      </c>
      <c r="E4137" s="192" t="s">
        <v>29797</v>
      </c>
      <c r="F4137" s="192" t="s">
        <v>29797</v>
      </c>
      <c r="G4137" s="192" t="s">
        <v>29797</v>
      </c>
      <c r="H4137" s="192" t="s">
        <v>31326</v>
      </c>
      <c r="I4137" s="192" t="s">
        <v>31327</v>
      </c>
      <c r="J4137" s="192" t="s">
        <v>31325</v>
      </c>
      <c r="K4137" s="192" t="s">
        <v>5073</v>
      </c>
      <c r="L4137" s="192" t="s">
        <v>1447</v>
      </c>
    </row>
    <row r="4138" spans="1:12" ht="15" x14ac:dyDescent="0.25">
      <c r="A4138" s="189" t="s">
        <v>9112</v>
      </c>
      <c r="B4138" s="190" t="s">
        <v>5602</v>
      </c>
      <c r="C4138" s="190" t="s">
        <v>29797</v>
      </c>
      <c r="D4138" s="190" t="s">
        <v>29797</v>
      </c>
      <c r="E4138" s="190" t="s">
        <v>29797</v>
      </c>
      <c r="F4138" s="190" t="s">
        <v>29797</v>
      </c>
      <c r="G4138" s="190" t="s">
        <v>29797</v>
      </c>
      <c r="H4138" s="190" t="s">
        <v>31445</v>
      </c>
      <c r="I4138" s="190" t="s">
        <v>31446</v>
      </c>
      <c r="J4138" s="190" t="s">
        <v>31325</v>
      </c>
      <c r="K4138" s="190" t="s">
        <v>5073</v>
      </c>
      <c r="L4138" s="190" t="s">
        <v>1447</v>
      </c>
    </row>
    <row r="4139" spans="1:12" ht="15" x14ac:dyDescent="0.25">
      <c r="A4139" s="191" t="s">
        <v>16078</v>
      </c>
      <c r="B4139" s="192" t="s">
        <v>19927</v>
      </c>
      <c r="C4139" s="192" t="s">
        <v>29797</v>
      </c>
      <c r="D4139" s="192" t="s">
        <v>29797</v>
      </c>
      <c r="E4139" s="192" t="s">
        <v>29797</v>
      </c>
      <c r="F4139" s="192" t="s">
        <v>29797</v>
      </c>
      <c r="G4139" s="192" t="s">
        <v>29797</v>
      </c>
      <c r="H4139" s="192" t="s">
        <v>31342</v>
      </c>
      <c r="I4139" s="192" t="s">
        <v>31343</v>
      </c>
      <c r="J4139" s="192" t="s">
        <v>29821</v>
      </c>
      <c r="K4139" s="192" t="s">
        <v>5062</v>
      </c>
      <c r="L4139" s="192" t="s">
        <v>1447</v>
      </c>
    </row>
    <row r="4140" spans="1:12" ht="15" x14ac:dyDescent="0.25">
      <c r="A4140" s="189" t="s">
        <v>9113</v>
      </c>
      <c r="B4140" s="190" t="s">
        <v>5603</v>
      </c>
      <c r="C4140" s="190" t="s">
        <v>29797</v>
      </c>
      <c r="D4140" s="190" t="s">
        <v>29797</v>
      </c>
      <c r="E4140" s="190" t="s">
        <v>29797</v>
      </c>
      <c r="F4140" s="190" t="s">
        <v>29797</v>
      </c>
      <c r="G4140" s="190" t="s">
        <v>29797</v>
      </c>
      <c r="H4140" s="190" t="s">
        <v>31375</v>
      </c>
      <c r="I4140" s="190" t="s">
        <v>5078</v>
      </c>
      <c r="J4140" s="190" t="s">
        <v>29826</v>
      </c>
      <c r="K4140" s="190" t="s">
        <v>5078</v>
      </c>
      <c r="L4140" s="190" t="s">
        <v>1447</v>
      </c>
    </row>
    <row r="4141" spans="1:12" ht="15" x14ac:dyDescent="0.25">
      <c r="A4141" s="191" t="s">
        <v>24636</v>
      </c>
      <c r="B4141" s="192" t="s">
        <v>24637</v>
      </c>
      <c r="C4141" s="192" t="s">
        <v>29797</v>
      </c>
      <c r="D4141" s="192" t="s">
        <v>29797</v>
      </c>
      <c r="E4141" s="192" t="s">
        <v>29797</v>
      </c>
      <c r="F4141" s="192" t="s">
        <v>29797</v>
      </c>
      <c r="G4141" s="192" t="s">
        <v>29797</v>
      </c>
      <c r="H4141" s="192" t="s">
        <v>31409</v>
      </c>
      <c r="I4141" s="192" t="s">
        <v>5062</v>
      </c>
      <c r="J4141" s="192" t="s">
        <v>29821</v>
      </c>
      <c r="K4141" s="192" t="s">
        <v>5062</v>
      </c>
      <c r="L4141" s="192" t="s">
        <v>1447</v>
      </c>
    </row>
    <row r="4142" spans="1:12" ht="15" x14ac:dyDescent="0.25">
      <c r="A4142" s="189" t="s">
        <v>24638</v>
      </c>
      <c r="B4142" s="190" t="s">
        <v>24639</v>
      </c>
      <c r="C4142" s="190" t="s">
        <v>29797</v>
      </c>
      <c r="D4142" s="190" t="s">
        <v>29797</v>
      </c>
      <c r="E4142" s="190" t="s">
        <v>29797</v>
      </c>
      <c r="F4142" s="190" t="s">
        <v>29797</v>
      </c>
      <c r="G4142" s="190" t="s">
        <v>29797</v>
      </c>
      <c r="H4142" s="190" t="s">
        <v>32124</v>
      </c>
      <c r="I4142" s="190" t="s">
        <v>5078</v>
      </c>
      <c r="J4142" s="190" t="s">
        <v>29826</v>
      </c>
      <c r="K4142" s="190" t="s">
        <v>5078</v>
      </c>
      <c r="L4142" s="190" t="s">
        <v>1447</v>
      </c>
    </row>
    <row r="4143" spans="1:12" ht="15" x14ac:dyDescent="0.25">
      <c r="A4143" s="191" t="s">
        <v>9114</v>
      </c>
      <c r="B4143" s="192" t="s">
        <v>5604</v>
      </c>
      <c r="C4143" s="192" t="s">
        <v>29797</v>
      </c>
      <c r="D4143" s="192" t="s">
        <v>29797</v>
      </c>
      <c r="E4143" s="192" t="s">
        <v>29797</v>
      </c>
      <c r="F4143" s="192" t="s">
        <v>29797</v>
      </c>
      <c r="G4143" s="192" t="s">
        <v>29797</v>
      </c>
      <c r="H4143" s="192" t="s">
        <v>31496</v>
      </c>
      <c r="I4143" s="192" t="s">
        <v>31497</v>
      </c>
      <c r="J4143" s="192" t="s">
        <v>29821</v>
      </c>
      <c r="K4143" s="192" t="s">
        <v>5062</v>
      </c>
      <c r="L4143" s="192" t="s">
        <v>1447</v>
      </c>
    </row>
    <row r="4144" spans="1:12" ht="15" x14ac:dyDescent="0.25">
      <c r="A4144" s="189" t="s">
        <v>9115</v>
      </c>
      <c r="B4144" s="190" t="s">
        <v>5605</v>
      </c>
      <c r="C4144" s="190" t="s">
        <v>29797</v>
      </c>
      <c r="D4144" s="190" t="s">
        <v>29797</v>
      </c>
      <c r="E4144" s="190" t="s">
        <v>29797</v>
      </c>
      <c r="F4144" s="190" t="s">
        <v>29797</v>
      </c>
      <c r="G4144" s="190" t="s">
        <v>29797</v>
      </c>
      <c r="H4144" s="190" t="s">
        <v>31496</v>
      </c>
      <c r="I4144" s="190" t="s">
        <v>31497</v>
      </c>
      <c r="J4144" s="190" t="s">
        <v>29821</v>
      </c>
      <c r="K4144" s="190" t="s">
        <v>5062</v>
      </c>
      <c r="L4144" s="190" t="s">
        <v>1447</v>
      </c>
    </row>
    <row r="4145" spans="1:12" ht="15" x14ac:dyDescent="0.25">
      <c r="A4145" s="191" t="s">
        <v>16079</v>
      </c>
      <c r="B4145" s="192" t="s">
        <v>19928</v>
      </c>
      <c r="C4145" s="192" t="s">
        <v>29797</v>
      </c>
      <c r="D4145" s="192" t="s">
        <v>29797</v>
      </c>
      <c r="E4145" s="192" t="s">
        <v>29797</v>
      </c>
      <c r="F4145" s="192" t="s">
        <v>29797</v>
      </c>
      <c r="G4145" s="192" t="s">
        <v>29797</v>
      </c>
      <c r="H4145" s="192" t="s">
        <v>29797</v>
      </c>
      <c r="I4145" s="192" t="s">
        <v>29797</v>
      </c>
      <c r="J4145" s="192" t="s">
        <v>29797</v>
      </c>
      <c r="K4145" s="192" t="s">
        <v>29797</v>
      </c>
      <c r="L4145" s="192" t="s">
        <v>29797</v>
      </c>
    </row>
    <row r="4146" spans="1:12" ht="15" x14ac:dyDescent="0.25">
      <c r="A4146" s="189" t="s">
        <v>24640</v>
      </c>
      <c r="B4146" s="190" t="s">
        <v>24641</v>
      </c>
      <c r="C4146" s="190" t="s">
        <v>29797</v>
      </c>
      <c r="D4146" s="190" t="s">
        <v>29797</v>
      </c>
      <c r="E4146" s="190" t="s">
        <v>30307</v>
      </c>
      <c r="F4146" s="190" t="s">
        <v>29797</v>
      </c>
      <c r="G4146" s="190" t="s">
        <v>29797</v>
      </c>
      <c r="H4146" s="190" t="s">
        <v>31439</v>
      </c>
      <c r="I4146" s="190" t="s">
        <v>1389</v>
      </c>
      <c r="J4146" s="190" t="s">
        <v>29821</v>
      </c>
      <c r="K4146" s="190" t="s">
        <v>5062</v>
      </c>
      <c r="L4146" s="190" t="s">
        <v>1447</v>
      </c>
    </row>
    <row r="4147" spans="1:12" ht="15" x14ac:dyDescent="0.25">
      <c r="A4147" s="191" t="s">
        <v>24642</v>
      </c>
      <c r="B4147" s="192" t="s">
        <v>24643</v>
      </c>
      <c r="C4147" s="192" t="s">
        <v>29797</v>
      </c>
      <c r="D4147" s="192" t="s">
        <v>29797</v>
      </c>
      <c r="E4147" s="192" t="s">
        <v>29797</v>
      </c>
      <c r="F4147" s="192" t="s">
        <v>29797</v>
      </c>
      <c r="G4147" s="192" t="s">
        <v>29797</v>
      </c>
      <c r="H4147" s="192" t="s">
        <v>31402</v>
      </c>
      <c r="I4147" s="192" t="s">
        <v>31403</v>
      </c>
      <c r="J4147" s="192" t="s">
        <v>29821</v>
      </c>
      <c r="K4147" s="192" t="s">
        <v>5062</v>
      </c>
      <c r="L4147" s="192" t="s">
        <v>1447</v>
      </c>
    </row>
    <row r="4148" spans="1:12" ht="15" x14ac:dyDescent="0.25">
      <c r="A4148" s="189" t="s">
        <v>16080</v>
      </c>
      <c r="B4148" s="190" t="s">
        <v>24644</v>
      </c>
      <c r="C4148" s="190" t="s">
        <v>29797</v>
      </c>
      <c r="D4148" s="190" t="s">
        <v>29797</v>
      </c>
      <c r="E4148" s="190" t="s">
        <v>29797</v>
      </c>
      <c r="F4148" s="190" t="s">
        <v>29797</v>
      </c>
      <c r="G4148" s="190" t="s">
        <v>29797</v>
      </c>
      <c r="H4148" s="190" t="s">
        <v>31598</v>
      </c>
      <c r="I4148" s="190" t="s">
        <v>31599</v>
      </c>
      <c r="J4148" s="190" t="s">
        <v>29821</v>
      </c>
      <c r="K4148" s="190" t="s">
        <v>5062</v>
      </c>
      <c r="L4148" s="190" t="s">
        <v>1447</v>
      </c>
    </row>
    <row r="4149" spans="1:12" ht="15" x14ac:dyDescent="0.25">
      <c r="A4149" s="191" t="s">
        <v>9116</v>
      </c>
      <c r="B4149" s="192" t="s">
        <v>5606</v>
      </c>
      <c r="C4149" s="192" t="s">
        <v>29797</v>
      </c>
      <c r="D4149" s="192" t="s">
        <v>29797</v>
      </c>
      <c r="E4149" s="192" t="s">
        <v>29797</v>
      </c>
      <c r="F4149" s="192" t="s">
        <v>29797</v>
      </c>
      <c r="G4149" s="192" t="s">
        <v>29797</v>
      </c>
      <c r="H4149" s="192" t="s">
        <v>31460</v>
      </c>
      <c r="I4149" s="192" t="s">
        <v>29942</v>
      </c>
      <c r="J4149" s="192" t="s">
        <v>29821</v>
      </c>
      <c r="K4149" s="192" t="s">
        <v>5062</v>
      </c>
      <c r="L4149" s="192" t="s">
        <v>1447</v>
      </c>
    </row>
    <row r="4150" spans="1:12" ht="15" x14ac:dyDescent="0.25">
      <c r="A4150" s="189" t="s">
        <v>16081</v>
      </c>
      <c r="B4150" s="190" t="s">
        <v>19929</v>
      </c>
      <c r="C4150" s="190" t="s">
        <v>29797</v>
      </c>
      <c r="D4150" s="190" t="s">
        <v>29797</v>
      </c>
      <c r="E4150" s="190" t="s">
        <v>29797</v>
      </c>
      <c r="F4150" s="190" t="s">
        <v>29797</v>
      </c>
      <c r="G4150" s="190" t="s">
        <v>29797</v>
      </c>
      <c r="H4150" s="190" t="s">
        <v>31546</v>
      </c>
      <c r="I4150" s="190" t="s">
        <v>31547</v>
      </c>
      <c r="J4150" s="190" t="s">
        <v>29821</v>
      </c>
      <c r="K4150" s="190" t="s">
        <v>5062</v>
      </c>
      <c r="L4150" s="190" t="s">
        <v>1447</v>
      </c>
    </row>
    <row r="4151" spans="1:12" ht="15" x14ac:dyDescent="0.25">
      <c r="A4151" s="191" t="s">
        <v>24645</v>
      </c>
      <c r="B4151" s="192" t="s">
        <v>24646</v>
      </c>
      <c r="C4151" s="192" t="s">
        <v>29797</v>
      </c>
      <c r="D4151" s="192" t="s">
        <v>29797</v>
      </c>
      <c r="E4151" s="192" t="s">
        <v>29797</v>
      </c>
      <c r="F4151" s="192" t="s">
        <v>29797</v>
      </c>
      <c r="G4151" s="192" t="s">
        <v>29797</v>
      </c>
      <c r="H4151" s="192" t="s">
        <v>29797</v>
      </c>
      <c r="I4151" s="192" t="s">
        <v>29797</v>
      </c>
      <c r="J4151" s="192" t="s">
        <v>29797</v>
      </c>
      <c r="K4151" s="192" t="s">
        <v>29797</v>
      </c>
      <c r="L4151" s="192" t="s">
        <v>29797</v>
      </c>
    </row>
    <row r="4152" spans="1:12" ht="15" x14ac:dyDescent="0.25">
      <c r="A4152" s="189" t="s">
        <v>16082</v>
      </c>
      <c r="B4152" s="190" t="s">
        <v>24647</v>
      </c>
      <c r="C4152" s="190" t="s">
        <v>29797</v>
      </c>
      <c r="D4152" s="190" t="s">
        <v>29797</v>
      </c>
      <c r="E4152" s="190" t="s">
        <v>29797</v>
      </c>
      <c r="F4152" s="190" t="s">
        <v>29797</v>
      </c>
      <c r="G4152" s="190" t="s">
        <v>29797</v>
      </c>
      <c r="H4152" s="190" t="s">
        <v>29797</v>
      </c>
      <c r="I4152" s="190" t="s">
        <v>29797</v>
      </c>
      <c r="J4152" s="190" t="s">
        <v>29797</v>
      </c>
      <c r="K4152" s="190" t="s">
        <v>29797</v>
      </c>
      <c r="L4152" s="190" t="s">
        <v>1447</v>
      </c>
    </row>
    <row r="4153" spans="1:12" ht="15" x14ac:dyDescent="0.25">
      <c r="A4153" s="191" t="s">
        <v>9117</v>
      </c>
      <c r="B4153" s="192" t="s">
        <v>5607</v>
      </c>
      <c r="C4153" s="192" t="s">
        <v>29797</v>
      </c>
      <c r="D4153" s="192" t="s">
        <v>29797</v>
      </c>
      <c r="E4153" s="192" t="s">
        <v>29797</v>
      </c>
      <c r="F4153" s="192" t="s">
        <v>29797</v>
      </c>
      <c r="G4153" s="192" t="s">
        <v>29797</v>
      </c>
      <c r="H4153" s="192" t="s">
        <v>31549</v>
      </c>
      <c r="I4153" s="192" t="s">
        <v>5073</v>
      </c>
      <c r="J4153" s="192" t="s">
        <v>31325</v>
      </c>
      <c r="K4153" s="192" t="s">
        <v>5073</v>
      </c>
      <c r="L4153" s="192" t="s">
        <v>1447</v>
      </c>
    </row>
    <row r="4154" spans="1:12" ht="15" x14ac:dyDescent="0.25">
      <c r="A4154" s="189" t="s">
        <v>24648</v>
      </c>
      <c r="B4154" s="190" t="s">
        <v>24649</v>
      </c>
      <c r="C4154" s="190" t="s">
        <v>29797</v>
      </c>
      <c r="D4154" s="190" t="s">
        <v>29797</v>
      </c>
      <c r="E4154" s="190" t="s">
        <v>29797</v>
      </c>
      <c r="F4154" s="190" t="s">
        <v>29797</v>
      </c>
      <c r="G4154" s="190" t="s">
        <v>29797</v>
      </c>
      <c r="H4154" s="190" t="s">
        <v>32428</v>
      </c>
      <c r="I4154" s="190" t="s">
        <v>32429</v>
      </c>
      <c r="J4154" s="190" t="s">
        <v>31325</v>
      </c>
      <c r="K4154" s="190" t="s">
        <v>5073</v>
      </c>
      <c r="L4154" s="190" t="s">
        <v>1447</v>
      </c>
    </row>
    <row r="4155" spans="1:12" ht="15" x14ac:dyDescent="0.25">
      <c r="A4155" s="191" t="s">
        <v>9118</v>
      </c>
      <c r="B4155" s="192" t="s">
        <v>5608</v>
      </c>
      <c r="C4155" s="192" t="s">
        <v>29797</v>
      </c>
      <c r="D4155" s="192" t="s">
        <v>29797</v>
      </c>
      <c r="E4155" s="192" t="s">
        <v>29797</v>
      </c>
      <c r="F4155" s="192" t="s">
        <v>29797</v>
      </c>
      <c r="G4155" s="192" t="s">
        <v>29797</v>
      </c>
      <c r="H4155" s="192" t="s">
        <v>32430</v>
      </c>
      <c r="I4155" s="192" t="s">
        <v>32431</v>
      </c>
      <c r="J4155" s="192" t="s">
        <v>29805</v>
      </c>
      <c r="K4155" s="192" t="s">
        <v>1417</v>
      </c>
      <c r="L4155" s="192" t="s">
        <v>1447</v>
      </c>
    </row>
    <row r="4156" spans="1:12" ht="15" x14ac:dyDescent="0.25">
      <c r="A4156" s="189" t="s">
        <v>9119</v>
      </c>
      <c r="B4156" s="190" t="s">
        <v>5609</v>
      </c>
      <c r="C4156" s="190" t="s">
        <v>29797</v>
      </c>
      <c r="D4156" s="190" t="s">
        <v>29797</v>
      </c>
      <c r="E4156" s="190" t="s">
        <v>29797</v>
      </c>
      <c r="F4156" s="190" t="s">
        <v>29797</v>
      </c>
      <c r="G4156" s="190" t="s">
        <v>29797</v>
      </c>
      <c r="H4156" s="190" t="s">
        <v>29797</v>
      </c>
      <c r="I4156" s="190" t="s">
        <v>29797</v>
      </c>
      <c r="J4156" s="190" t="s">
        <v>29797</v>
      </c>
      <c r="K4156" s="190" t="s">
        <v>29797</v>
      </c>
      <c r="L4156" s="190" t="s">
        <v>29797</v>
      </c>
    </row>
    <row r="4157" spans="1:12" ht="15" x14ac:dyDescent="0.25">
      <c r="A4157" s="191" t="s">
        <v>9120</v>
      </c>
      <c r="B4157" s="192" t="s">
        <v>5610</v>
      </c>
      <c r="C4157" s="192" t="s">
        <v>29797</v>
      </c>
      <c r="D4157" s="192" t="s">
        <v>29797</v>
      </c>
      <c r="E4157" s="192" t="s">
        <v>29797</v>
      </c>
      <c r="F4157" s="192" t="s">
        <v>29797</v>
      </c>
      <c r="G4157" s="192" t="s">
        <v>29797</v>
      </c>
      <c r="H4157" s="192" t="s">
        <v>31314</v>
      </c>
      <c r="I4157" s="192" t="s">
        <v>5062</v>
      </c>
      <c r="J4157" s="192" t="s">
        <v>29821</v>
      </c>
      <c r="K4157" s="192" t="s">
        <v>5062</v>
      </c>
      <c r="L4157" s="192" t="s">
        <v>1447</v>
      </c>
    </row>
    <row r="4158" spans="1:12" ht="15" x14ac:dyDescent="0.25">
      <c r="A4158" s="189" t="s">
        <v>9121</v>
      </c>
      <c r="B4158" s="190" t="s">
        <v>5611</v>
      </c>
      <c r="C4158" s="190" t="s">
        <v>29797</v>
      </c>
      <c r="D4158" s="190" t="s">
        <v>29797</v>
      </c>
      <c r="E4158" s="190" t="s">
        <v>29797</v>
      </c>
      <c r="F4158" s="190" t="s">
        <v>29797</v>
      </c>
      <c r="G4158" s="190" t="s">
        <v>29797</v>
      </c>
      <c r="H4158" s="190" t="s">
        <v>29797</v>
      </c>
      <c r="I4158" s="190" t="s">
        <v>29797</v>
      </c>
      <c r="J4158" s="190" t="s">
        <v>29797</v>
      </c>
      <c r="K4158" s="190" t="s">
        <v>29797</v>
      </c>
      <c r="L4158" s="190" t="s">
        <v>29797</v>
      </c>
    </row>
    <row r="4159" spans="1:12" ht="15" x14ac:dyDescent="0.25">
      <c r="A4159" s="191" t="s">
        <v>16083</v>
      </c>
      <c r="B4159" s="192" t="s">
        <v>19930</v>
      </c>
      <c r="C4159" s="192" t="s">
        <v>29797</v>
      </c>
      <c r="D4159" s="192" t="s">
        <v>29797</v>
      </c>
      <c r="E4159" s="192" t="s">
        <v>29797</v>
      </c>
      <c r="F4159" s="192" t="s">
        <v>29797</v>
      </c>
      <c r="G4159" s="192" t="s">
        <v>29797</v>
      </c>
      <c r="H4159" s="192" t="s">
        <v>31355</v>
      </c>
      <c r="I4159" s="192" t="s">
        <v>31356</v>
      </c>
      <c r="J4159" s="192" t="s">
        <v>31325</v>
      </c>
      <c r="K4159" s="192" t="s">
        <v>5073</v>
      </c>
      <c r="L4159" s="192" t="s">
        <v>1447</v>
      </c>
    </row>
    <row r="4160" spans="1:12" ht="15" x14ac:dyDescent="0.25">
      <c r="A4160" s="189" t="s">
        <v>24650</v>
      </c>
      <c r="B4160" s="190" t="s">
        <v>24651</v>
      </c>
      <c r="C4160" s="190" t="s">
        <v>29797</v>
      </c>
      <c r="D4160" s="190" t="s">
        <v>29797</v>
      </c>
      <c r="E4160" s="190" t="s">
        <v>30308</v>
      </c>
      <c r="F4160" s="190" t="s">
        <v>29797</v>
      </c>
      <c r="G4160" s="190" t="s">
        <v>29797</v>
      </c>
      <c r="H4160" s="190" t="s">
        <v>32432</v>
      </c>
      <c r="I4160" s="190" t="s">
        <v>32433</v>
      </c>
      <c r="J4160" s="190" t="s">
        <v>29968</v>
      </c>
      <c r="K4160" s="190" t="s">
        <v>11560</v>
      </c>
      <c r="L4160" s="190" t="s">
        <v>1447</v>
      </c>
    </row>
    <row r="4161" spans="1:12" ht="15" x14ac:dyDescent="0.25">
      <c r="A4161" s="191" t="s">
        <v>9122</v>
      </c>
      <c r="B4161" s="192" t="s">
        <v>24652</v>
      </c>
      <c r="C4161" s="192" t="s">
        <v>29797</v>
      </c>
      <c r="D4161" s="192" t="s">
        <v>29797</v>
      </c>
      <c r="E4161" s="192" t="s">
        <v>29797</v>
      </c>
      <c r="F4161" s="192" t="s">
        <v>29797</v>
      </c>
      <c r="G4161" s="192" t="s">
        <v>29797</v>
      </c>
      <c r="H4161" s="192" t="s">
        <v>32434</v>
      </c>
      <c r="I4161" s="192" t="s">
        <v>32435</v>
      </c>
      <c r="J4161" s="192" t="s">
        <v>29835</v>
      </c>
      <c r="K4161" s="192" t="s">
        <v>9955</v>
      </c>
      <c r="L4161" s="192" t="s">
        <v>1447</v>
      </c>
    </row>
    <row r="4162" spans="1:12" ht="15" x14ac:dyDescent="0.25">
      <c r="A4162" s="189" t="s">
        <v>16084</v>
      </c>
      <c r="B4162" s="190" t="s">
        <v>19931</v>
      </c>
      <c r="C4162" s="190" t="s">
        <v>29797</v>
      </c>
      <c r="D4162" s="190" t="s">
        <v>29797</v>
      </c>
      <c r="E4162" s="190" t="s">
        <v>29797</v>
      </c>
      <c r="F4162" s="190" t="s">
        <v>29797</v>
      </c>
      <c r="G4162" s="190" t="s">
        <v>29797</v>
      </c>
      <c r="H4162" s="190" t="s">
        <v>29797</v>
      </c>
      <c r="I4162" s="190" t="s">
        <v>29797</v>
      </c>
      <c r="J4162" s="190" t="s">
        <v>29797</v>
      </c>
      <c r="K4162" s="190" t="s">
        <v>29797</v>
      </c>
      <c r="L4162" s="190" t="s">
        <v>29797</v>
      </c>
    </row>
    <row r="4163" spans="1:12" ht="15" x14ac:dyDescent="0.25">
      <c r="A4163" s="191" t="s">
        <v>11558</v>
      </c>
      <c r="B4163" s="192" t="s">
        <v>11559</v>
      </c>
      <c r="C4163" s="192" t="s">
        <v>29797</v>
      </c>
      <c r="D4163" s="192" t="s">
        <v>29797</v>
      </c>
      <c r="E4163" s="192" t="s">
        <v>29797</v>
      </c>
      <c r="F4163" s="192" t="s">
        <v>29797</v>
      </c>
      <c r="G4163" s="192" t="s">
        <v>29797</v>
      </c>
      <c r="H4163" s="192" t="s">
        <v>31537</v>
      </c>
      <c r="I4163" s="192" t="s">
        <v>5894</v>
      </c>
      <c r="J4163" s="192" t="s">
        <v>29821</v>
      </c>
      <c r="K4163" s="192" t="s">
        <v>5062</v>
      </c>
      <c r="L4163" s="192" t="s">
        <v>1447</v>
      </c>
    </row>
    <row r="4164" spans="1:12" ht="15" x14ac:dyDescent="0.25">
      <c r="A4164" s="189" t="s">
        <v>9123</v>
      </c>
      <c r="B4164" s="190" t="s">
        <v>5612</v>
      </c>
      <c r="C4164" s="190" t="s">
        <v>29797</v>
      </c>
      <c r="D4164" s="190" t="s">
        <v>29797</v>
      </c>
      <c r="E4164" s="190" t="s">
        <v>29797</v>
      </c>
      <c r="F4164" s="190" t="s">
        <v>29797</v>
      </c>
      <c r="G4164" s="190" t="s">
        <v>29797</v>
      </c>
      <c r="H4164" s="190" t="s">
        <v>29797</v>
      </c>
      <c r="I4164" s="190" t="s">
        <v>29797</v>
      </c>
      <c r="J4164" s="190" t="s">
        <v>29797</v>
      </c>
      <c r="K4164" s="190" t="s">
        <v>29797</v>
      </c>
      <c r="L4164" s="190" t="s">
        <v>29797</v>
      </c>
    </row>
    <row r="4165" spans="1:12" ht="15" x14ac:dyDescent="0.25">
      <c r="A4165" s="191" t="s">
        <v>24653</v>
      </c>
      <c r="B4165" s="192" t="s">
        <v>24654</v>
      </c>
      <c r="C4165" s="192" t="s">
        <v>29797</v>
      </c>
      <c r="D4165" s="192" t="s">
        <v>29797</v>
      </c>
      <c r="E4165" s="192" t="s">
        <v>29797</v>
      </c>
      <c r="F4165" s="192" t="s">
        <v>29797</v>
      </c>
      <c r="G4165" s="192" t="s">
        <v>29797</v>
      </c>
      <c r="H4165" s="192" t="s">
        <v>31307</v>
      </c>
      <c r="I4165" s="192" t="s">
        <v>5062</v>
      </c>
      <c r="J4165" s="192" t="s">
        <v>29821</v>
      </c>
      <c r="K4165" s="192" t="s">
        <v>5062</v>
      </c>
      <c r="L4165" s="192" t="s">
        <v>1447</v>
      </c>
    </row>
    <row r="4166" spans="1:12" ht="15" x14ac:dyDescent="0.25">
      <c r="A4166" s="189" t="s">
        <v>16085</v>
      </c>
      <c r="B4166" s="190" t="s">
        <v>19932</v>
      </c>
      <c r="C4166" s="190" t="s">
        <v>29797</v>
      </c>
      <c r="D4166" s="190" t="s">
        <v>29797</v>
      </c>
      <c r="E4166" s="190" t="s">
        <v>29797</v>
      </c>
      <c r="F4166" s="190" t="s">
        <v>29797</v>
      </c>
      <c r="G4166" s="190" t="s">
        <v>29797</v>
      </c>
      <c r="H4166" s="190" t="s">
        <v>31340</v>
      </c>
      <c r="I4166" s="190" t="s">
        <v>1380</v>
      </c>
      <c r="J4166" s="190" t="s">
        <v>29821</v>
      </c>
      <c r="K4166" s="190" t="s">
        <v>5062</v>
      </c>
      <c r="L4166" s="190" t="s">
        <v>1447</v>
      </c>
    </row>
    <row r="4167" spans="1:12" ht="15" x14ac:dyDescent="0.25">
      <c r="A4167" s="191" t="s">
        <v>16086</v>
      </c>
      <c r="B4167" s="192" t="s">
        <v>19933</v>
      </c>
      <c r="C4167" s="192" t="s">
        <v>29797</v>
      </c>
      <c r="D4167" s="192" t="s">
        <v>29797</v>
      </c>
      <c r="E4167" s="192" t="s">
        <v>29797</v>
      </c>
      <c r="F4167" s="192" t="s">
        <v>29797</v>
      </c>
      <c r="G4167" s="192" t="s">
        <v>29797</v>
      </c>
      <c r="H4167" s="192" t="s">
        <v>31924</v>
      </c>
      <c r="I4167" s="192" t="s">
        <v>5073</v>
      </c>
      <c r="J4167" s="192" t="s">
        <v>31325</v>
      </c>
      <c r="K4167" s="192" t="s">
        <v>5073</v>
      </c>
      <c r="L4167" s="192" t="s">
        <v>1447</v>
      </c>
    </row>
    <row r="4168" spans="1:12" ht="15" x14ac:dyDescent="0.25">
      <c r="A4168" s="189" t="s">
        <v>9124</v>
      </c>
      <c r="B4168" s="190" t="s">
        <v>5613</v>
      </c>
      <c r="C4168" s="190" t="s">
        <v>30136</v>
      </c>
      <c r="D4168" s="190" t="s">
        <v>29797</v>
      </c>
      <c r="E4168" s="190" t="s">
        <v>30309</v>
      </c>
      <c r="F4168" s="190" t="s">
        <v>29797</v>
      </c>
      <c r="G4168" s="190" t="s">
        <v>29797</v>
      </c>
      <c r="H4168" s="190" t="s">
        <v>32436</v>
      </c>
      <c r="I4168" s="190" t="s">
        <v>32437</v>
      </c>
      <c r="J4168" s="190" t="s">
        <v>29968</v>
      </c>
      <c r="K4168" s="190" t="s">
        <v>11560</v>
      </c>
      <c r="L4168" s="190" t="s">
        <v>1447</v>
      </c>
    </row>
    <row r="4169" spans="1:12" ht="15" x14ac:dyDescent="0.25">
      <c r="A4169" s="191" t="s">
        <v>9125</v>
      </c>
      <c r="B4169" s="192" t="s">
        <v>5614</v>
      </c>
      <c r="C4169" s="192" t="s">
        <v>29797</v>
      </c>
      <c r="D4169" s="192" t="s">
        <v>29797</v>
      </c>
      <c r="E4169" s="192" t="s">
        <v>29797</v>
      </c>
      <c r="F4169" s="192" t="s">
        <v>29797</v>
      </c>
      <c r="G4169" s="192" t="s">
        <v>29797</v>
      </c>
      <c r="H4169" s="192" t="s">
        <v>32379</v>
      </c>
      <c r="I4169" s="192" t="s">
        <v>5073</v>
      </c>
      <c r="J4169" s="192" t="s">
        <v>31325</v>
      </c>
      <c r="K4169" s="192" t="s">
        <v>5073</v>
      </c>
      <c r="L4169" s="192" t="s">
        <v>1447</v>
      </c>
    </row>
    <row r="4170" spans="1:12" ht="15" x14ac:dyDescent="0.25">
      <c r="A4170" s="189" t="s">
        <v>11561</v>
      </c>
      <c r="B4170" s="190" t="s">
        <v>11562</v>
      </c>
      <c r="C4170" s="190" t="s">
        <v>29797</v>
      </c>
      <c r="D4170" s="190" t="s">
        <v>29797</v>
      </c>
      <c r="E4170" s="190" t="s">
        <v>29797</v>
      </c>
      <c r="F4170" s="190" t="s">
        <v>29797</v>
      </c>
      <c r="G4170" s="190" t="s">
        <v>29797</v>
      </c>
      <c r="H4170" s="190" t="s">
        <v>29797</v>
      </c>
      <c r="I4170" s="190" t="s">
        <v>29797</v>
      </c>
      <c r="J4170" s="190" t="s">
        <v>29821</v>
      </c>
      <c r="K4170" s="190" t="s">
        <v>5062</v>
      </c>
      <c r="L4170" s="190" t="s">
        <v>1447</v>
      </c>
    </row>
    <row r="4171" spans="1:12" ht="15" x14ac:dyDescent="0.25">
      <c r="A4171" s="191" t="s">
        <v>24655</v>
      </c>
      <c r="B4171" s="192" t="s">
        <v>24656</v>
      </c>
      <c r="C4171" s="192" t="s">
        <v>29797</v>
      </c>
      <c r="D4171" s="192" t="s">
        <v>29797</v>
      </c>
      <c r="E4171" s="192" t="s">
        <v>29797</v>
      </c>
      <c r="F4171" s="192" t="s">
        <v>29797</v>
      </c>
      <c r="G4171" s="192" t="s">
        <v>29797</v>
      </c>
      <c r="H4171" s="192" t="s">
        <v>32438</v>
      </c>
      <c r="I4171" s="192" t="s">
        <v>32439</v>
      </c>
      <c r="J4171" s="192" t="s">
        <v>31325</v>
      </c>
      <c r="K4171" s="192" t="s">
        <v>5073</v>
      </c>
      <c r="L4171" s="192" t="s">
        <v>1447</v>
      </c>
    </row>
    <row r="4172" spans="1:12" ht="15" x14ac:dyDescent="0.25">
      <c r="A4172" s="189" t="s">
        <v>9126</v>
      </c>
      <c r="B4172" s="190" t="s">
        <v>5615</v>
      </c>
      <c r="C4172" s="190" t="s">
        <v>29797</v>
      </c>
      <c r="D4172" s="190" t="s">
        <v>29797</v>
      </c>
      <c r="E4172" s="190" t="s">
        <v>29797</v>
      </c>
      <c r="F4172" s="190" t="s">
        <v>29797</v>
      </c>
      <c r="G4172" s="190" t="s">
        <v>29797</v>
      </c>
      <c r="H4172" s="190" t="s">
        <v>29797</v>
      </c>
      <c r="I4172" s="190" t="s">
        <v>29797</v>
      </c>
      <c r="J4172" s="190" t="s">
        <v>29797</v>
      </c>
      <c r="K4172" s="190" t="s">
        <v>29797</v>
      </c>
      <c r="L4172" s="190" t="s">
        <v>29797</v>
      </c>
    </row>
    <row r="4173" spans="1:12" ht="15" x14ac:dyDescent="0.25">
      <c r="A4173" s="191" t="s">
        <v>16087</v>
      </c>
      <c r="B4173" s="192" t="s">
        <v>19934</v>
      </c>
      <c r="C4173" s="192" t="s">
        <v>29797</v>
      </c>
      <c r="D4173" s="192" t="s">
        <v>29797</v>
      </c>
      <c r="E4173" s="192" t="s">
        <v>29797</v>
      </c>
      <c r="F4173" s="192" t="s">
        <v>29797</v>
      </c>
      <c r="G4173" s="192" t="s">
        <v>29797</v>
      </c>
      <c r="H4173" s="192" t="s">
        <v>29797</v>
      </c>
      <c r="I4173" s="192" t="s">
        <v>29797</v>
      </c>
      <c r="J4173" s="192" t="s">
        <v>29797</v>
      </c>
      <c r="K4173" s="192" t="s">
        <v>29797</v>
      </c>
      <c r="L4173" s="192" t="s">
        <v>29797</v>
      </c>
    </row>
    <row r="4174" spans="1:12" ht="15" x14ac:dyDescent="0.25">
      <c r="A4174" s="189" t="s">
        <v>9127</v>
      </c>
      <c r="B4174" s="190" t="s">
        <v>5616</v>
      </c>
      <c r="C4174" s="190" t="s">
        <v>29797</v>
      </c>
      <c r="D4174" s="190" t="s">
        <v>29797</v>
      </c>
      <c r="E4174" s="190" t="s">
        <v>29797</v>
      </c>
      <c r="F4174" s="190" t="s">
        <v>29797</v>
      </c>
      <c r="G4174" s="190" t="s">
        <v>29797</v>
      </c>
      <c r="H4174" s="190" t="s">
        <v>32440</v>
      </c>
      <c r="I4174" s="190" t="s">
        <v>1401</v>
      </c>
      <c r="J4174" s="190" t="s">
        <v>29847</v>
      </c>
      <c r="K4174" s="190" t="s">
        <v>6220</v>
      </c>
      <c r="L4174" s="190" t="s">
        <v>1447</v>
      </c>
    </row>
    <row r="4175" spans="1:12" ht="15" x14ac:dyDescent="0.25">
      <c r="A4175" s="191" t="s">
        <v>9128</v>
      </c>
      <c r="B4175" s="192" t="s">
        <v>5617</v>
      </c>
      <c r="C4175" s="192" t="s">
        <v>29797</v>
      </c>
      <c r="D4175" s="192" t="s">
        <v>29797</v>
      </c>
      <c r="E4175" s="192" t="s">
        <v>29797</v>
      </c>
      <c r="F4175" s="192" t="s">
        <v>29797</v>
      </c>
      <c r="G4175" s="192" t="s">
        <v>29797</v>
      </c>
      <c r="H4175" s="192" t="s">
        <v>32441</v>
      </c>
      <c r="I4175" s="192" t="s">
        <v>32442</v>
      </c>
      <c r="J4175" s="192" t="s">
        <v>31325</v>
      </c>
      <c r="K4175" s="192" t="s">
        <v>5073</v>
      </c>
      <c r="L4175" s="192" t="s">
        <v>1447</v>
      </c>
    </row>
    <row r="4176" spans="1:12" ht="15" x14ac:dyDescent="0.25">
      <c r="A4176" s="189" t="s">
        <v>24657</v>
      </c>
      <c r="B4176" s="190" t="s">
        <v>19935</v>
      </c>
      <c r="C4176" s="190" t="s">
        <v>29797</v>
      </c>
      <c r="D4176" s="190" t="s">
        <v>29797</v>
      </c>
      <c r="E4176" s="190" t="s">
        <v>29797</v>
      </c>
      <c r="F4176" s="190" t="s">
        <v>29797</v>
      </c>
      <c r="G4176" s="190" t="s">
        <v>29797</v>
      </c>
      <c r="H4176" s="190" t="s">
        <v>29797</v>
      </c>
      <c r="I4176" s="190" t="s">
        <v>29797</v>
      </c>
      <c r="J4176" s="190" t="s">
        <v>29797</v>
      </c>
      <c r="K4176" s="190" t="s">
        <v>29797</v>
      </c>
      <c r="L4176" s="190" t="s">
        <v>1466</v>
      </c>
    </row>
    <row r="4177" spans="1:12" ht="15" x14ac:dyDescent="0.25">
      <c r="A4177" s="191" t="s">
        <v>11563</v>
      </c>
      <c r="B4177" s="192" t="s">
        <v>11564</v>
      </c>
      <c r="C4177" s="192" t="s">
        <v>29797</v>
      </c>
      <c r="D4177" s="192" t="s">
        <v>29797</v>
      </c>
      <c r="E4177" s="192" t="s">
        <v>29797</v>
      </c>
      <c r="F4177" s="192" t="s">
        <v>29797</v>
      </c>
      <c r="G4177" s="192" t="s">
        <v>29797</v>
      </c>
      <c r="H4177" s="192" t="s">
        <v>31697</v>
      </c>
      <c r="I4177" s="192" t="s">
        <v>5078</v>
      </c>
      <c r="J4177" s="192" t="s">
        <v>29826</v>
      </c>
      <c r="K4177" s="192" t="s">
        <v>5078</v>
      </c>
      <c r="L4177" s="192" t="s">
        <v>1447</v>
      </c>
    </row>
    <row r="4178" spans="1:12" ht="15" x14ac:dyDescent="0.25">
      <c r="A4178" s="189" t="s">
        <v>11565</v>
      </c>
      <c r="B4178" s="190" t="s">
        <v>11566</v>
      </c>
      <c r="C4178" s="190" t="s">
        <v>29797</v>
      </c>
      <c r="D4178" s="190" t="s">
        <v>29797</v>
      </c>
      <c r="E4178" s="190" t="s">
        <v>29797</v>
      </c>
      <c r="F4178" s="190" t="s">
        <v>29797</v>
      </c>
      <c r="G4178" s="190" t="s">
        <v>29797</v>
      </c>
      <c r="H4178" s="190" t="s">
        <v>32108</v>
      </c>
      <c r="I4178" s="190" t="s">
        <v>32109</v>
      </c>
      <c r="J4178" s="190" t="s">
        <v>31325</v>
      </c>
      <c r="K4178" s="190" t="s">
        <v>5073</v>
      </c>
      <c r="L4178" s="190" t="s">
        <v>1447</v>
      </c>
    </row>
    <row r="4179" spans="1:12" ht="15" x14ac:dyDescent="0.25">
      <c r="A4179" s="191" t="s">
        <v>9129</v>
      </c>
      <c r="B4179" s="192" t="s">
        <v>5618</v>
      </c>
      <c r="C4179" s="192" t="s">
        <v>29797</v>
      </c>
      <c r="D4179" s="192" t="s">
        <v>29797</v>
      </c>
      <c r="E4179" s="192" t="s">
        <v>29797</v>
      </c>
      <c r="F4179" s="192" t="s">
        <v>29797</v>
      </c>
      <c r="G4179" s="192" t="s">
        <v>29797</v>
      </c>
      <c r="H4179" s="192" t="s">
        <v>31476</v>
      </c>
      <c r="I4179" s="192" t="s">
        <v>31477</v>
      </c>
      <c r="J4179" s="192" t="s">
        <v>29821</v>
      </c>
      <c r="K4179" s="192" t="s">
        <v>5062</v>
      </c>
      <c r="L4179" s="192" t="s">
        <v>1447</v>
      </c>
    </row>
    <row r="4180" spans="1:12" ht="15" x14ac:dyDescent="0.25">
      <c r="A4180" s="189" t="s">
        <v>24658</v>
      </c>
      <c r="B4180" s="190" t="s">
        <v>24659</v>
      </c>
      <c r="C4180" s="190" t="s">
        <v>29797</v>
      </c>
      <c r="D4180" s="190" t="s">
        <v>29797</v>
      </c>
      <c r="E4180" s="190" t="s">
        <v>29797</v>
      </c>
      <c r="F4180" s="190" t="s">
        <v>29797</v>
      </c>
      <c r="G4180" s="190" t="s">
        <v>29797</v>
      </c>
      <c r="H4180" s="190" t="s">
        <v>29797</v>
      </c>
      <c r="I4180" s="190" t="s">
        <v>29797</v>
      </c>
      <c r="J4180" s="190" t="s">
        <v>29797</v>
      </c>
      <c r="K4180" s="190" t="s">
        <v>29797</v>
      </c>
      <c r="L4180" s="190" t="s">
        <v>29797</v>
      </c>
    </row>
    <row r="4181" spans="1:12" ht="15" x14ac:dyDescent="0.25">
      <c r="A4181" s="191" t="s">
        <v>9130</v>
      </c>
      <c r="B4181" s="192" t="s">
        <v>5619</v>
      </c>
      <c r="C4181" s="192" t="s">
        <v>29797</v>
      </c>
      <c r="D4181" s="192" t="s">
        <v>29797</v>
      </c>
      <c r="E4181" s="192" t="s">
        <v>29797</v>
      </c>
      <c r="F4181" s="192" t="s">
        <v>29797</v>
      </c>
      <c r="G4181" s="192" t="s">
        <v>29797</v>
      </c>
      <c r="H4181" s="192" t="s">
        <v>31390</v>
      </c>
      <c r="I4181" s="192" t="s">
        <v>14423</v>
      </c>
      <c r="J4181" s="192" t="s">
        <v>29821</v>
      </c>
      <c r="K4181" s="192" t="s">
        <v>5062</v>
      </c>
      <c r="L4181" s="192" t="s">
        <v>1447</v>
      </c>
    </row>
    <row r="4182" spans="1:12" ht="15" x14ac:dyDescent="0.25">
      <c r="A4182" s="189" t="s">
        <v>24660</v>
      </c>
      <c r="B4182" s="190" t="s">
        <v>24661</v>
      </c>
      <c r="C4182" s="190" t="s">
        <v>29797</v>
      </c>
      <c r="D4182" s="190" t="s">
        <v>29797</v>
      </c>
      <c r="E4182" s="190" t="s">
        <v>29797</v>
      </c>
      <c r="F4182" s="190" t="s">
        <v>29797</v>
      </c>
      <c r="G4182" s="190" t="s">
        <v>29797</v>
      </c>
      <c r="H4182" s="190" t="s">
        <v>32027</v>
      </c>
      <c r="I4182" s="190" t="s">
        <v>32028</v>
      </c>
      <c r="J4182" s="190" t="s">
        <v>29870</v>
      </c>
      <c r="K4182" s="190" t="s">
        <v>8069</v>
      </c>
      <c r="L4182" s="190" t="s">
        <v>1447</v>
      </c>
    </row>
    <row r="4183" spans="1:12" ht="15" x14ac:dyDescent="0.25">
      <c r="A4183" s="191" t="s">
        <v>16088</v>
      </c>
      <c r="B4183" s="192" t="s">
        <v>19936</v>
      </c>
      <c r="C4183" s="192" t="s">
        <v>29797</v>
      </c>
      <c r="D4183" s="192" t="s">
        <v>29797</v>
      </c>
      <c r="E4183" s="192" t="s">
        <v>29797</v>
      </c>
      <c r="F4183" s="192" t="s">
        <v>29797</v>
      </c>
      <c r="G4183" s="192" t="s">
        <v>29797</v>
      </c>
      <c r="H4183" s="192" t="s">
        <v>29797</v>
      </c>
      <c r="I4183" s="192" t="s">
        <v>29797</v>
      </c>
      <c r="J4183" s="192" t="s">
        <v>29797</v>
      </c>
      <c r="K4183" s="192" t="s">
        <v>29797</v>
      </c>
      <c r="L4183" s="192" t="s">
        <v>29797</v>
      </c>
    </row>
    <row r="4184" spans="1:12" ht="15" x14ac:dyDescent="0.25">
      <c r="A4184" s="189" t="s">
        <v>24662</v>
      </c>
      <c r="B4184" s="190" t="s">
        <v>5620</v>
      </c>
      <c r="C4184" s="190" t="s">
        <v>29797</v>
      </c>
      <c r="D4184" s="190" t="s">
        <v>29797</v>
      </c>
      <c r="E4184" s="190" t="s">
        <v>29797</v>
      </c>
      <c r="F4184" s="190" t="s">
        <v>29797</v>
      </c>
      <c r="G4184" s="190" t="s">
        <v>29797</v>
      </c>
      <c r="H4184" s="190" t="s">
        <v>29797</v>
      </c>
      <c r="I4184" s="190" t="s">
        <v>29797</v>
      </c>
      <c r="J4184" s="190" t="s">
        <v>29797</v>
      </c>
      <c r="K4184" s="190" t="s">
        <v>29797</v>
      </c>
      <c r="L4184" s="190" t="s">
        <v>1468</v>
      </c>
    </row>
    <row r="4185" spans="1:12" ht="15" x14ac:dyDescent="0.25">
      <c r="A4185" s="191" t="s">
        <v>24663</v>
      </c>
      <c r="B4185" s="192" t="s">
        <v>24664</v>
      </c>
      <c r="C4185" s="192" t="s">
        <v>29812</v>
      </c>
      <c r="D4185" s="192" t="s">
        <v>29824</v>
      </c>
      <c r="E4185" s="192" t="s">
        <v>29797</v>
      </c>
      <c r="F4185" s="192" t="s">
        <v>29804</v>
      </c>
      <c r="G4185" s="192" t="s">
        <v>29849</v>
      </c>
      <c r="H4185" s="192" t="s">
        <v>31592</v>
      </c>
      <c r="I4185" s="192" t="s">
        <v>31593</v>
      </c>
      <c r="J4185" s="192" t="s">
        <v>29821</v>
      </c>
      <c r="K4185" s="192" t="s">
        <v>5062</v>
      </c>
      <c r="L4185" s="192" t="s">
        <v>1447</v>
      </c>
    </row>
    <row r="4186" spans="1:12" ht="15" x14ac:dyDescent="0.25">
      <c r="A4186" s="189" t="s">
        <v>11567</v>
      </c>
      <c r="B4186" s="190" t="s">
        <v>24665</v>
      </c>
      <c r="C4186" s="190" t="s">
        <v>29797</v>
      </c>
      <c r="D4186" s="190" t="s">
        <v>29797</v>
      </c>
      <c r="E4186" s="190" t="s">
        <v>29797</v>
      </c>
      <c r="F4186" s="190" t="s">
        <v>29797</v>
      </c>
      <c r="G4186" s="190" t="s">
        <v>29797</v>
      </c>
      <c r="H4186" s="190" t="s">
        <v>29797</v>
      </c>
      <c r="I4186" s="190" t="s">
        <v>29797</v>
      </c>
      <c r="J4186" s="190" t="s">
        <v>29797</v>
      </c>
      <c r="K4186" s="190" t="s">
        <v>29797</v>
      </c>
      <c r="L4186" s="190" t="s">
        <v>1447</v>
      </c>
    </row>
    <row r="4187" spans="1:12" ht="15" x14ac:dyDescent="0.25">
      <c r="A4187" s="191" t="s">
        <v>24666</v>
      </c>
      <c r="B4187" s="192" t="s">
        <v>24667</v>
      </c>
      <c r="C4187" s="192" t="s">
        <v>29797</v>
      </c>
      <c r="D4187" s="192" t="s">
        <v>29797</v>
      </c>
      <c r="E4187" s="192" t="s">
        <v>29797</v>
      </c>
      <c r="F4187" s="192" t="s">
        <v>29797</v>
      </c>
      <c r="G4187" s="192" t="s">
        <v>29797</v>
      </c>
      <c r="H4187" s="192" t="s">
        <v>29797</v>
      </c>
      <c r="I4187" s="192" t="s">
        <v>29797</v>
      </c>
      <c r="J4187" s="192" t="s">
        <v>29797</v>
      </c>
      <c r="K4187" s="192" t="s">
        <v>29797</v>
      </c>
      <c r="L4187" s="192" t="s">
        <v>1438</v>
      </c>
    </row>
    <row r="4188" spans="1:12" ht="15" x14ac:dyDescent="0.25">
      <c r="A4188" s="189" t="s">
        <v>16089</v>
      </c>
      <c r="B4188" s="190" t="s">
        <v>19937</v>
      </c>
      <c r="C4188" s="190" t="s">
        <v>29797</v>
      </c>
      <c r="D4188" s="190" t="s">
        <v>29797</v>
      </c>
      <c r="E4188" s="190" t="s">
        <v>29797</v>
      </c>
      <c r="F4188" s="190" t="s">
        <v>29797</v>
      </c>
      <c r="G4188" s="190" t="s">
        <v>29797</v>
      </c>
      <c r="H4188" s="190" t="s">
        <v>32443</v>
      </c>
      <c r="I4188" s="190" t="s">
        <v>6089</v>
      </c>
      <c r="J4188" s="190" t="s">
        <v>30187</v>
      </c>
      <c r="K4188" s="190" t="s">
        <v>6089</v>
      </c>
      <c r="L4188" s="190" t="s">
        <v>1447</v>
      </c>
    </row>
    <row r="4189" spans="1:12" ht="15" x14ac:dyDescent="0.25">
      <c r="A4189" s="191" t="s">
        <v>9131</v>
      </c>
      <c r="B4189" s="192" t="s">
        <v>19938</v>
      </c>
      <c r="C4189" s="192" t="s">
        <v>29797</v>
      </c>
      <c r="D4189" s="192" t="s">
        <v>29797</v>
      </c>
      <c r="E4189" s="192" t="s">
        <v>29797</v>
      </c>
      <c r="F4189" s="192" t="s">
        <v>29797</v>
      </c>
      <c r="G4189" s="192" t="s">
        <v>29797</v>
      </c>
      <c r="H4189" s="192" t="s">
        <v>31387</v>
      </c>
      <c r="I4189" s="192" t="s">
        <v>31388</v>
      </c>
      <c r="J4189" s="192" t="s">
        <v>31325</v>
      </c>
      <c r="K4189" s="192" t="s">
        <v>5073</v>
      </c>
      <c r="L4189" s="192" t="s">
        <v>1447</v>
      </c>
    </row>
    <row r="4190" spans="1:12" ht="15" x14ac:dyDescent="0.25">
      <c r="A4190" s="189" t="s">
        <v>11568</v>
      </c>
      <c r="B4190" s="190" t="s">
        <v>11569</v>
      </c>
      <c r="C4190" s="190" t="s">
        <v>29797</v>
      </c>
      <c r="D4190" s="190" t="s">
        <v>29797</v>
      </c>
      <c r="E4190" s="190" t="s">
        <v>29797</v>
      </c>
      <c r="F4190" s="190" t="s">
        <v>29797</v>
      </c>
      <c r="G4190" s="190" t="s">
        <v>29797</v>
      </c>
      <c r="H4190" s="190" t="s">
        <v>31445</v>
      </c>
      <c r="I4190" s="190" t="s">
        <v>31446</v>
      </c>
      <c r="J4190" s="190" t="s">
        <v>31325</v>
      </c>
      <c r="K4190" s="190" t="s">
        <v>5073</v>
      </c>
      <c r="L4190" s="190" t="s">
        <v>1447</v>
      </c>
    </row>
    <row r="4191" spans="1:12" ht="15" x14ac:dyDescent="0.25">
      <c r="A4191" s="191" t="s">
        <v>24668</v>
      </c>
      <c r="B4191" s="192" t="s">
        <v>19939</v>
      </c>
      <c r="C4191" s="192" t="s">
        <v>29797</v>
      </c>
      <c r="D4191" s="192" t="s">
        <v>29797</v>
      </c>
      <c r="E4191" s="192" t="s">
        <v>29797</v>
      </c>
      <c r="F4191" s="192" t="s">
        <v>29797</v>
      </c>
      <c r="G4191" s="192" t="s">
        <v>29797</v>
      </c>
      <c r="H4191" s="192" t="s">
        <v>29797</v>
      </c>
      <c r="I4191" s="192" t="s">
        <v>29797</v>
      </c>
      <c r="J4191" s="192" t="s">
        <v>29797</v>
      </c>
      <c r="K4191" s="192" t="s">
        <v>29797</v>
      </c>
      <c r="L4191" s="192" t="s">
        <v>1468</v>
      </c>
    </row>
    <row r="4192" spans="1:12" ht="15" x14ac:dyDescent="0.25">
      <c r="A4192" s="189" t="s">
        <v>11570</v>
      </c>
      <c r="B4192" s="190" t="s">
        <v>11571</v>
      </c>
      <c r="C4192" s="190" t="s">
        <v>29812</v>
      </c>
      <c r="D4192" s="190" t="s">
        <v>29797</v>
      </c>
      <c r="E4192" s="190" t="s">
        <v>30310</v>
      </c>
      <c r="F4192" s="190" t="s">
        <v>29797</v>
      </c>
      <c r="G4192" s="190" t="s">
        <v>29797</v>
      </c>
      <c r="H4192" s="190" t="s">
        <v>31584</v>
      </c>
      <c r="I4192" s="190" t="s">
        <v>6488</v>
      </c>
      <c r="J4192" s="190" t="s">
        <v>29821</v>
      </c>
      <c r="K4192" s="190" t="s">
        <v>5062</v>
      </c>
      <c r="L4192" s="190" t="s">
        <v>1447</v>
      </c>
    </row>
    <row r="4193" spans="1:12" ht="15" x14ac:dyDescent="0.25">
      <c r="A4193" s="191" t="s">
        <v>24669</v>
      </c>
      <c r="B4193" s="192" t="s">
        <v>5621</v>
      </c>
      <c r="C4193" s="192" t="s">
        <v>29797</v>
      </c>
      <c r="D4193" s="192" t="s">
        <v>29797</v>
      </c>
      <c r="E4193" s="192" t="s">
        <v>29797</v>
      </c>
      <c r="F4193" s="192" t="s">
        <v>29797</v>
      </c>
      <c r="G4193" s="192" t="s">
        <v>29797</v>
      </c>
      <c r="H4193" s="192" t="s">
        <v>29797</v>
      </c>
      <c r="I4193" s="192" t="s">
        <v>29797</v>
      </c>
      <c r="J4193" s="192" t="s">
        <v>29797</v>
      </c>
      <c r="K4193" s="192" t="s">
        <v>29797</v>
      </c>
      <c r="L4193" s="192" t="s">
        <v>1468</v>
      </c>
    </row>
    <row r="4194" spans="1:12" ht="15" x14ac:dyDescent="0.25">
      <c r="A4194" s="189" t="s">
        <v>9132</v>
      </c>
      <c r="B4194" s="190" t="s">
        <v>5622</v>
      </c>
      <c r="C4194" s="190" t="s">
        <v>29797</v>
      </c>
      <c r="D4194" s="190" t="s">
        <v>29797</v>
      </c>
      <c r="E4194" s="190" t="s">
        <v>29797</v>
      </c>
      <c r="F4194" s="190" t="s">
        <v>29797</v>
      </c>
      <c r="G4194" s="190" t="s">
        <v>29797</v>
      </c>
      <c r="H4194" s="190" t="s">
        <v>32444</v>
      </c>
      <c r="I4194" s="190" t="s">
        <v>31733</v>
      </c>
      <c r="J4194" s="190" t="s">
        <v>29826</v>
      </c>
      <c r="K4194" s="190" t="s">
        <v>5078</v>
      </c>
      <c r="L4194" s="190" t="s">
        <v>1447</v>
      </c>
    </row>
    <row r="4195" spans="1:12" ht="15" x14ac:dyDescent="0.25">
      <c r="A4195" s="191" t="s">
        <v>24670</v>
      </c>
      <c r="B4195" s="192" t="s">
        <v>5623</v>
      </c>
      <c r="C4195" s="192" t="s">
        <v>29797</v>
      </c>
      <c r="D4195" s="192" t="s">
        <v>29797</v>
      </c>
      <c r="E4195" s="192" t="s">
        <v>29797</v>
      </c>
      <c r="F4195" s="192" t="s">
        <v>29797</v>
      </c>
      <c r="G4195" s="192" t="s">
        <v>29797</v>
      </c>
      <c r="H4195" s="192" t="s">
        <v>29797</v>
      </c>
      <c r="I4195" s="192" t="s">
        <v>29797</v>
      </c>
      <c r="J4195" s="192" t="s">
        <v>29797</v>
      </c>
      <c r="K4195" s="192" t="s">
        <v>29797</v>
      </c>
      <c r="L4195" s="192" t="s">
        <v>1452</v>
      </c>
    </row>
    <row r="4196" spans="1:12" ht="15" x14ac:dyDescent="0.25">
      <c r="A4196" s="189" t="s">
        <v>24671</v>
      </c>
      <c r="B4196" s="190" t="s">
        <v>19940</v>
      </c>
      <c r="C4196" s="190" t="s">
        <v>29797</v>
      </c>
      <c r="D4196" s="190" t="s">
        <v>29797</v>
      </c>
      <c r="E4196" s="190" t="s">
        <v>29797</v>
      </c>
      <c r="F4196" s="190" t="s">
        <v>29797</v>
      </c>
      <c r="G4196" s="190" t="s">
        <v>29797</v>
      </c>
      <c r="H4196" s="190" t="s">
        <v>29797</v>
      </c>
      <c r="I4196" s="190" t="s">
        <v>29797</v>
      </c>
      <c r="J4196" s="190" t="s">
        <v>29797</v>
      </c>
      <c r="K4196" s="190" t="s">
        <v>29797</v>
      </c>
      <c r="L4196" s="190" t="s">
        <v>1469</v>
      </c>
    </row>
    <row r="4197" spans="1:12" ht="15" x14ac:dyDescent="0.25">
      <c r="A4197" s="191" t="s">
        <v>11572</v>
      </c>
      <c r="B4197" s="192" t="s">
        <v>11573</v>
      </c>
      <c r="C4197" s="192" t="s">
        <v>29797</v>
      </c>
      <c r="D4197" s="192" t="s">
        <v>29797</v>
      </c>
      <c r="E4197" s="192" t="s">
        <v>29797</v>
      </c>
      <c r="F4197" s="192" t="s">
        <v>29797</v>
      </c>
      <c r="G4197" s="192" t="s">
        <v>29797</v>
      </c>
      <c r="H4197" s="192" t="s">
        <v>31819</v>
      </c>
      <c r="I4197" s="192" t="s">
        <v>31820</v>
      </c>
      <c r="J4197" s="192" t="s">
        <v>29826</v>
      </c>
      <c r="K4197" s="192" t="s">
        <v>5078</v>
      </c>
      <c r="L4197" s="192" t="s">
        <v>1447</v>
      </c>
    </row>
    <row r="4198" spans="1:12" ht="15" x14ac:dyDescent="0.25">
      <c r="A4198" s="189" t="s">
        <v>24672</v>
      </c>
      <c r="B4198" s="190" t="s">
        <v>19941</v>
      </c>
      <c r="C4198" s="190" t="s">
        <v>29797</v>
      </c>
      <c r="D4198" s="190" t="s">
        <v>29797</v>
      </c>
      <c r="E4198" s="190" t="s">
        <v>29797</v>
      </c>
      <c r="F4198" s="190" t="s">
        <v>29797</v>
      </c>
      <c r="G4198" s="190" t="s">
        <v>29797</v>
      </c>
      <c r="H4198" s="190" t="s">
        <v>29797</v>
      </c>
      <c r="I4198" s="190" t="s">
        <v>29797</v>
      </c>
      <c r="J4198" s="190" t="s">
        <v>29797</v>
      </c>
      <c r="K4198" s="190" t="s">
        <v>29797</v>
      </c>
      <c r="L4198" s="190" t="s">
        <v>1467</v>
      </c>
    </row>
    <row r="4199" spans="1:12" ht="15" x14ac:dyDescent="0.25">
      <c r="A4199" s="191" t="s">
        <v>11574</v>
      </c>
      <c r="B4199" s="192" t="s">
        <v>11575</v>
      </c>
      <c r="C4199" s="192" t="s">
        <v>29929</v>
      </c>
      <c r="D4199" s="192" t="s">
        <v>29930</v>
      </c>
      <c r="E4199" s="192" t="s">
        <v>30311</v>
      </c>
      <c r="F4199" s="192" t="s">
        <v>29804</v>
      </c>
      <c r="G4199" s="192" t="s">
        <v>29959</v>
      </c>
      <c r="H4199" s="192" t="s">
        <v>31461</v>
      </c>
      <c r="I4199" s="192" t="s">
        <v>1385</v>
      </c>
      <c r="J4199" s="192" t="s">
        <v>29821</v>
      </c>
      <c r="K4199" s="192" t="s">
        <v>5062</v>
      </c>
      <c r="L4199" s="192" t="s">
        <v>1447</v>
      </c>
    </row>
    <row r="4200" spans="1:12" ht="15" x14ac:dyDescent="0.25">
      <c r="A4200" s="189" t="s">
        <v>16090</v>
      </c>
      <c r="B4200" s="190" t="s">
        <v>19942</v>
      </c>
      <c r="C4200" s="190" t="s">
        <v>29797</v>
      </c>
      <c r="D4200" s="190" t="s">
        <v>29797</v>
      </c>
      <c r="E4200" s="190" t="s">
        <v>29797</v>
      </c>
      <c r="F4200" s="190" t="s">
        <v>29797</v>
      </c>
      <c r="G4200" s="190" t="s">
        <v>29797</v>
      </c>
      <c r="H4200" s="190" t="s">
        <v>29797</v>
      </c>
      <c r="I4200" s="190" t="s">
        <v>29797</v>
      </c>
      <c r="J4200" s="190" t="s">
        <v>29797</v>
      </c>
      <c r="K4200" s="190" t="s">
        <v>29797</v>
      </c>
      <c r="L4200" s="190" t="s">
        <v>29797</v>
      </c>
    </row>
    <row r="4201" spans="1:12" ht="15" x14ac:dyDescent="0.25">
      <c r="A4201" s="191" t="s">
        <v>16091</v>
      </c>
      <c r="B4201" s="192" t="s">
        <v>19943</v>
      </c>
      <c r="C4201" s="192" t="s">
        <v>29797</v>
      </c>
      <c r="D4201" s="192" t="s">
        <v>29797</v>
      </c>
      <c r="E4201" s="192" t="s">
        <v>29797</v>
      </c>
      <c r="F4201" s="192" t="s">
        <v>29797</v>
      </c>
      <c r="G4201" s="192" t="s">
        <v>29797</v>
      </c>
      <c r="H4201" s="192" t="s">
        <v>32445</v>
      </c>
      <c r="I4201" s="192" t="s">
        <v>32446</v>
      </c>
      <c r="J4201" s="192" t="s">
        <v>29847</v>
      </c>
      <c r="K4201" s="192" t="s">
        <v>6220</v>
      </c>
      <c r="L4201" s="192" t="s">
        <v>1447</v>
      </c>
    </row>
    <row r="4202" spans="1:12" ht="15" x14ac:dyDescent="0.25">
      <c r="A4202" s="189" t="s">
        <v>24673</v>
      </c>
      <c r="B4202" s="190" t="s">
        <v>24674</v>
      </c>
      <c r="C4202" s="190" t="s">
        <v>29797</v>
      </c>
      <c r="D4202" s="190" t="s">
        <v>29797</v>
      </c>
      <c r="E4202" s="190" t="s">
        <v>29797</v>
      </c>
      <c r="F4202" s="190" t="s">
        <v>29797</v>
      </c>
      <c r="G4202" s="190" t="s">
        <v>29797</v>
      </c>
      <c r="H4202" s="190" t="s">
        <v>31374</v>
      </c>
      <c r="I4202" s="190" t="s">
        <v>30278</v>
      </c>
      <c r="J4202" s="190" t="s">
        <v>29821</v>
      </c>
      <c r="K4202" s="190" t="s">
        <v>5062</v>
      </c>
      <c r="L4202" s="190" t="s">
        <v>1447</v>
      </c>
    </row>
    <row r="4203" spans="1:12" ht="15" x14ac:dyDescent="0.25">
      <c r="A4203" s="191" t="s">
        <v>9133</v>
      </c>
      <c r="B4203" s="192" t="s">
        <v>5624</v>
      </c>
      <c r="C4203" s="192" t="s">
        <v>29797</v>
      </c>
      <c r="D4203" s="192" t="s">
        <v>29797</v>
      </c>
      <c r="E4203" s="192" t="s">
        <v>29797</v>
      </c>
      <c r="F4203" s="192" t="s">
        <v>29797</v>
      </c>
      <c r="G4203" s="192" t="s">
        <v>29797</v>
      </c>
      <c r="H4203" s="192" t="s">
        <v>31337</v>
      </c>
      <c r="I4203" s="192" t="s">
        <v>31338</v>
      </c>
      <c r="J4203" s="192" t="s">
        <v>29821</v>
      </c>
      <c r="K4203" s="192" t="s">
        <v>5062</v>
      </c>
      <c r="L4203" s="192" t="s">
        <v>1447</v>
      </c>
    </row>
    <row r="4204" spans="1:12" ht="15" x14ac:dyDescent="0.25">
      <c r="A4204" s="189" t="s">
        <v>9134</v>
      </c>
      <c r="B4204" s="190" t="s">
        <v>5625</v>
      </c>
      <c r="C4204" s="190" t="s">
        <v>29797</v>
      </c>
      <c r="D4204" s="190" t="s">
        <v>29797</v>
      </c>
      <c r="E4204" s="190" t="s">
        <v>29797</v>
      </c>
      <c r="F4204" s="190" t="s">
        <v>29797</v>
      </c>
      <c r="G4204" s="190" t="s">
        <v>29797</v>
      </c>
      <c r="H4204" s="190" t="s">
        <v>31460</v>
      </c>
      <c r="I4204" s="190" t="s">
        <v>29942</v>
      </c>
      <c r="J4204" s="190" t="s">
        <v>29821</v>
      </c>
      <c r="K4204" s="190" t="s">
        <v>5062</v>
      </c>
      <c r="L4204" s="190" t="s">
        <v>1447</v>
      </c>
    </row>
    <row r="4205" spans="1:12" ht="15" x14ac:dyDescent="0.25">
      <c r="A4205" s="191" t="s">
        <v>16092</v>
      </c>
      <c r="B4205" s="192" t="s">
        <v>19944</v>
      </c>
      <c r="C4205" s="192" t="s">
        <v>29812</v>
      </c>
      <c r="D4205" s="192" t="s">
        <v>29824</v>
      </c>
      <c r="E4205" s="192" t="s">
        <v>30312</v>
      </c>
      <c r="F4205" s="192" t="s">
        <v>29804</v>
      </c>
      <c r="G4205" s="192" t="s">
        <v>29845</v>
      </c>
      <c r="H4205" s="192" t="s">
        <v>31361</v>
      </c>
      <c r="I4205" s="192" t="s">
        <v>5062</v>
      </c>
      <c r="J4205" s="192" t="s">
        <v>29821</v>
      </c>
      <c r="K4205" s="192" t="s">
        <v>5062</v>
      </c>
      <c r="L4205" s="192" t="s">
        <v>1447</v>
      </c>
    </row>
    <row r="4206" spans="1:12" ht="15" x14ac:dyDescent="0.25">
      <c r="A4206" s="189" t="s">
        <v>9135</v>
      </c>
      <c r="B4206" s="190" t="s">
        <v>5626</v>
      </c>
      <c r="C4206" s="190" t="s">
        <v>29797</v>
      </c>
      <c r="D4206" s="190" t="s">
        <v>29797</v>
      </c>
      <c r="E4206" s="190" t="s">
        <v>29797</v>
      </c>
      <c r="F4206" s="190" t="s">
        <v>29797</v>
      </c>
      <c r="G4206" s="190" t="s">
        <v>29797</v>
      </c>
      <c r="H4206" s="190" t="s">
        <v>31314</v>
      </c>
      <c r="I4206" s="190" t="s">
        <v>5062</v>
      </c>
      <c r="J4206" s="190" t="s">
        <v>29821</v>
      </c>
      <c r="K4206" s="190" t="s">
        <v>5062</v>
      </c>
      <c r="L4206" s="190" t="s">
        <v>1447</v>
      </c>
    </row>
    <row r="4207" spans="1:12" ht="15" x14ac:dyDescent="0.25">
      <c r="A4207" s="191" t="s">
        <v>16093</v>
      </c>
      <c r="B4207" s="192" t="s">
        <v>19945</v>
      </c>
      <c r="C4207" s="192" t="s">
        <v>29797</v>
      </c>
      <c r="D4207" s="192" t="s">
        <v>29797</v>
      </c>
      <c r="E4207" s="192" t="s">
        <v>29797</v>
      </c>
      <c r="F4207" s="192" t="s">
        <v>29797</v>
      </c>
      <c r="G4207" s="192" t="s">
        <v>29797</v>
      </c>
      <c r="H4207" s="192" t="s">
        <v>29797</v>
      </c>
      <c r="I4207" s="192" t="s">
        <v>29797</v>
      </c>
      <c r="J4207" s="192" t="s">
        <v>29797</v>
      </c>
      <c r="K4207" s="192" t="s">
        <v>29797</v>
      </c>
      <c r="L4207" s="192" t="s">
        <v>29797</v>
      </c>
    </row>
    <row r="4208" spans="1:12" ht="15" x14ac:dyDescent="0.25">
      <c r="A4208" s="189" t="s">
        <v>9136</v>
      </c>
      <c r="B4208" s="190" t="s">
        <v>5627</v>
      </c>
      <c r="C4208" s="190" t="s">
        <v>29797</v>
      </c>
      <c r="D4208" s="190" t="s">
        <v>29797</v>
      </c>
      <c r="E4208" s="190" t="s">
        <v>29797</v>
      </c>
      <c r="F4208" s="190" t="s">
        <v>29797</v>
      </c>
      <c r="G4208" s="190" t="s">
        <v>29797</v>
      </c>
      <c r="H4208" s="190" t="s">
        <v>29797</v>
      </c>
      <c r="I4208" s="190" t="s">
        <v>29797</v>
      </c>
      <c r="J4208" s="190" t="s">
        <v>29797</v>
      </c>
      <c r="K4208" s="190" t="s">
        <v>29797</v>
      </c>
      <c r="L4208" s="190" t="s">
        <v>29797</v>
      </c>
    </row>
    <row r="4209" spans="1:12" ht="15" x14ac:dyDescent="0.25">
      <c r="A4209" s="191" t="s">
        <v>24675</v>
      </c>
      <c r="B4209" s="192" t="s">
        <v>24676</v>
      </c>
      <c r="C4209" s="192" t="s">
        <v>29797</v>
      </c>
      <c r="D4209" s="192" t="s">
        <v>29797</v>
      </c>
      <c r="E4209" s="192" t="s">
        <v>29797</v>
      </c>
      <c r="F4209" s="192" t="s">
        <v>29797</v>
      </c>
      <c r="G4209" s="192" t="s">
        <v>29797</v>
      </c>
      <c r="H4209" s="192" t="s">
        <v>29797</v>
      </c>
      <c r="I4209" s="192" t="s">
        <v>29797</v>
      </c>
      <c r="J4209" s="192" t="s">
        <v>29797</v>
      </c>
      <c r="K4209" s="192" t="s">
        <v>29797</v>
      </c>
      <c r="L4209" s="192" t="s">
        <v>29797</v>
      </c>
    </row>
    <row r="4210" spans="1:12" ht="15" x14ac:dyDescent="0.25">
      <c r="A4210" s="189" t="s">
        <v>24677</v>
      </c>
      <c r="B4210" s="190" t="s">
        <v>24678</v>
      </c>
      <c r="C4210" s="190" t="s">
        <v>29797</v>
      </c>
      <c r="D4210" s="190" t="s">
        <v>29797</v>
      </c>
      <c r="E4210" s="190" t="s">
        <v>29797</v>
      </c>
      <c r="F4210" s="190" t="s">
        <v>29797</v>
      </c>
      <c r="G4210" s="190" t="s">
        <v>29797</v>
      </c>
      <c r="H4210" s="190" t="s">
        <v>29797</v>
      </c>
      <c r="I4210" s="190" t="s">
        <v>29797</v>
      </c>
      <c r="J4210" s="190" t="s">
        <v>29821</v>
      </c>
      <c r="K4210" s="190" t="s">
        <v>5062</v>
      </c>
      <c r="L4210" s="190" t="s">
        <v>1447</v>
      </c>
    </row>
    <row r="4211" spans="1:12" ht="15" x14ac:dyDescent="0.25">
      <c r="A4211" s="191" t="s">
        <v>9137</v>
      </c>
      <c r="B4211" s="192" t="s">
        <v>5628</v>
      </c>
      <c r="C4211" s="192" t="s">
        <v>29797</v>
      </c>
      <c r="D4211" s="192" t="s">
        <v>29797</v>
      </c>
      <c r="E4211" s="192" t="s">
        <v>29797</v>
      </c>
      <c r="F4211" s="192" t="s">
        <v>29797</v>
      </c>
      <c r="G4211" s="192" t="s">
        <v>29797</v>
      </c>
      <c r="H4211" s="192" t="s">
        <v>29797</v>
      </c>
      <c r="I4211" s="192" t="s">
        <v>29797</v>
      </c>
      <c r="J4211" s="192" t="s">
        <v>31347</v>
      </c>
      <c r="K4211" s="192" t="s">
        <v>31348</v>
      </c>
      <c r="L4211" s="192" t="s">
        <v>1438</v>
      </c>
    </row>
    <row r="4212" spans="1:12" ht="15" x14ac:dyDescent="0.25">
      <c r="A4212" s="189" t="s">
        <v>24679</v>
      </c>
      <c r="B4212" s="190" t="s">
        <v>5629</v>
      </c>
      <c r="C4212" s="190" t="s">
        <v>29797</v>
      </c>
      <c r="D4212" s="190" t="s">
        <v>29797</v>
      </c>
      <c r="E4212" s="190" t="s">
        <v>29797</v>
      </c>
      <c r="F4212" s="190" t="s">
        <v>29797</v>
      </c>
      <c r="G4212" s="190" t="s">
        <v>29797</v>
      </c>
      <c r="H4212" s="190" t="s">
        <v>29797</v>
      </c>
      <c r="I4212" s="190" t="s">
        <v>29797</v>
      </c>
      <c r="J4212" s="190" t="s">
        <v>29797</v>
      </c>
      <c r="K4212" s="190" t="s">
        <v>29797</v>
      </c>
      <c r="L4212" s="190" t="s">
        <v>1438</v>
      </c>
    </row>
    <row r="4213" spans="1:12" ht="15" x14ac:dyDescent="0.25">
      <c r="A4213" s="191" t="s">
        <v>9138</v>
      </c>
      <c r="B4213" s="192" t="s">
        <v>5630</v>
      </c>
      <c r="C4213" s="192" t="s">
        <v>29797</v>
      </c>
      <c r="D4213" s="192" t="s">
        <v>29797</v>
      </c>
      <c r="E4213" s="192" t="s">
        <v>29797</v>
      </c>
      <c r="F4213" s="192" t="s">
        <v>29797</v>
      </c>
      <c r="G4213" s="192" t="s">
        <v>29797</v>
      </c>
      <c r="H4213" s="192" t="s">
        <v>31917</v>
      </c>
      <c r="I4213" s="192" t="s">
        <v>7892</v>
      </c>
      <c r="J4213" s="192" t="s">
        <v>29941</v>
      </c>
      <c r="K4213" s="192" t="s">
        <v>7892</v>
      </c>
      <c r="L4213" s="192" t="s">
        <v>1447</v>
      </c>
    </row>
    <row r="4214" spans="1:12" ht="15" x14ac:dyDescent="0.25">
      <c r="A4214" s="189" t="s">
        <v>24680</v>
      </c>
      <c r="B4214" s="190" t="s">
        <v>19946</v>
      </c>
      <c r="C4214" s="190" t="s">
        <v>29797</v>
      </c>
      <c r="D4214" s="190" t="s">
        <v>29797</v>
      </c>
      <c r="E4214" s="190" t="s">
        <v>29797</v>
      </c>
      <c r="F4214" s="190" t="s">
        <v>29797</v>
      </c>
      <c r="G4214" s="190" t="s">
        <v>29797</v>
      </c>
      <c r="H4214" s="190" t="s">
        <v>29797</v>
      </c>
      <c r="I4214" s="190" t="s">
        <v>29797</v>
      </c>
      <c r="J4214" s="190" t="s">
        <v>29797</v>
      </c>
      <c r="K4214" s="190" t="s">
        <v>29797</v>
      </c>
      <c r="L4214" s="190" t="s">
        <v>1438</v>
      </c>
    </row>
    <row r="4215" spans="1:12" ht="15" x14ac:dyDescent="0.25">
      <c r="A4215" s="191" t="s">
        <v>24681</v>
      </c>
      <c r="B4215" s="192" t="s">
        <v>24682</v>
      </c>
      <c r="C4215" s="192" t="s">
        <v>29797</v>
      </c>
      <c r="D4215" s="192" t="s">
        <v>29797</v>
      </c>
      <c r="E4215" s="192" t="s">
        <v>29797</v>
      </c>
      <c r="F4215" s="192" t="s">
        <v>29797</v>
      </c>
      <c r="G4215" s="192" t="s">
        <v>29797</v>
      </c>
      <c r="H4215" s="192" t="s">
        <v>31389</v>
      </c>
      <c r="I4215" s="192" t="s">
        <v>5073</v>
      </c>
      <c r="J4215" s="192" t="s">
        <v>31325</v>
      </c>
      <c r="K4215" s="192" t="s">
        <v>5073</v>
      </c>
      <c r="L4215" s="192" t="s">
        <v>1447</v>
      </c>
    </row>
    <row r="4216" spans="1:12" ht="15" x14ac:dyDescent="0.25">
      <c r="A4216" s="189" t="s">
        <v>24683</v>
      </c>
      <c r="B4216" s="190" t="s">
        <v>24684</v>
      </c>
      <c r="C4216" s="190" t="s">
        <v>29797</v>
      </c>
      <c r="D4216" s="190" t="s">
        <v>29797</v>
      </c>
      <c r="E4216" s="190" t="s">
        <v>29797</v>
      </c>
      <c r="F4216" s="190" t="s">
        <v>29797</v>
      </c>
      <c r="G4216" s="190" t="s">
        <v>29797</v>
      </c>
      <c r="H4216" s="190" t="s">
        <v>29797</v>
      </c>
      <c r="I4216" s="190" t="s">
        <v>29797</v>
      </c>
      <c r="J4216" s="190" t="s">
        <v>29797</v>
      </c>
      <c r="K4216" s="190" t="s">
        <v>29797</v>
      </c>
      <c r="L4216" s="190" t="s">
        <v>29797</v>
      </c>
    </row>
    <row r="4217" spans="1:12" ht="15" x14ac:dyDescent="0.25">
      <c r="A4217" s="191" t="s">
        <v>11576</v>
      </c>
      <c r="B4217" s="192" t="s">
        <v>11577</v>
      </c>
      <c r="C4217" s="192" t="s">
        <v>29797</v>
      </c>
      <c r="D4217" s="192" t="s">
        <v>29797</v>
      </c>
      <c r="E4217" s="192" t="s">
        <v>29797</v>
      </c>
      <c r="F4217" s="192" t="s">
        <v>29797</v>
      </c>
      <c r="G4217" s="192" t="s">
        <v>29797</v>
      </c>
      <c r="H4217" s="192" t="s">
        <v>31590</v>
      </c>
      <c r="I4217" s="192" t="s">
        <v>31591</v>
      </c>
      <c r="J4217" s="192" t="s">
        <v>31325</v>
      </c>
      <c r="K4217" s="192" t="s">
        <v>5073</v>
      </c>
      <c r="L4217" s="192" t="s">
        <v>1447</v>
      </c>
    </row>
    <row r="4218" spans="1:12" ht="15" x14ac:dyDescent="0.25">
      <c r="A4218" s="189" t="s">
        <v>24685</v>
      </c>
      <c r="B4218" s="190" t="s">
        <v>5631</v>
      </c>
      <c r="C4218" s="190" t="s">
        <v>29797</v>
      </c>
      <c r="D4218" s="190" t="s">
        <v>29797</v>
      </c>
      <c r="E4218" s="190" t="s">
        <v>29797</v>
      </c>
      <c r="F4218" s="190" t="s">
        <v>29797</v>
      </c>
      <c r="G4218" s="190" t="s">
        <v>29797</v>
      </c>
      <c r="H4218" s="190" t="s">
        <v>29797</v>
      </c>
      <c r="I4218" s="190" t="s">
        <v>29797</v>
      </c>
      <c r="J4218" s="190" t="s">
        <v>29797</v>
      </c>
      <c r="K4218" s="190" t="s">
        <v>29797</v>
      </c>
      <c r="L4218" s="190" t="s">
        <v>2704</v>
      </c>
    </row>
    <row r="4219" spans="1:12" ht="15" x14ac:dyDescent="0.25">
      <c r="A4219" s="191" t="s">
        <v>24686</v>
      </c>
      <c r="B4219" s="192" t="s">
        <v>19947</v>
      </c>
      <c r="C4219" s="192" t="s">
        <v>29797</v>
      </c>
      <c r="D4219" s="192" t="s">
        <v>29797</v>
      </c>
      <c r="E4219" s="192" t="s">
        <v>29797</v>
      </c>
      <c r="F4219" s="192" t="s">
        <v>29797</v>
      </c>
      <c r="G4219" s="192" t="s">
        <v>29797</v>
      </c>
      <c r="H4219" s="192" t="s">
        <v>29797</v>
      </c>
      <c r="I4219" s="192" t="s">
        <v>29797</v>
      </c>
      <c r="J4219" s="192" t="s">
        <v>29797</v>
      </c>
      <c r="K4219" s="192" t="s">
        <v>29797</v>
      </c>
      <c r="L4219" s="192" t="s">
        <v>1442</v>
      </c>
    </row>
    <row r="4220" spans="1:12" ht="15" x14ac:dyDescent="0.25">
      <c r="A4220" s="189" t="s">
        <v>24687</v>
      </c>
      <c r="B4220" s="190" t="s">
        <v>5632</v>
      </c>
      <c r="C4220" s="190" t="s">
        <v>29797</v>
      </c>
      <c r="D4220" s="190" t="s">
        <v>29797</v>
      </c>
      <c r="E4220" s="190" t="s">
        <v>29797</v>
      </c>
      <c r="F4220" s="190" t="s">
        <v>29797</v>
      </c>
      <c r="G4220" s="190" t="s">
        <v>29797</v>
      </c>
      <c r="H4220" s="190" t="s">
        <v>29797</v>
      </c>
      <c r="I4220" s="190" t="s">
        <v>29797</v>
      </c>
      <c r="J4220" s="190" t="s">
        <v>29797</v>
      </c>
      <c r="K4220" s="190" t="s">
        <v>29797</v>
      </c>
      <c r="L4220" s="190" t="s">
        <v>1468</v>
      </c>
    </row>
    <row r="4221" spans="1:12" ht="15" x14ac:dyDescent="0.25">
      <c r="A4221" s="191" t="s">
        <v>9139</v>
      </c>
      <c r="B4221" s="192" t="s">
        <v>5633</v>
      </c>
      <c r="C4221" s="192" t="s">
        <v>29797</v>
      </c>
      <c r="D4221" s="192" t="s">
        <v>29797</v>
      </c>
      <c r="E4221" s="192" t="s">
        <v>29797</v>
      </c>
      <c r="F4221" s="192" t="s">
        <v>29797</v>
      </c>
      <c r="G4221" s="192" t="s">
        <v>29797</v>
      </c>
      <c r="H4221" s="192" t="s">
        <v>31376</v>
      </c>
      <c r="I4221" s="192" t="s">
        <v>5062</v>
      </c>
      <c r="J4221" s="192" t="s">
        <v>29821</v>
      </c>
      <c r="K4221" s="192" t="s">
        <v>5062</v>
      </c>
      <c r="L4221" s="192" t="s">
        <v>1447</v>
      </c>
    </row>
    <row r="4222" spans="1:12" ht="15" x14ac:dyDescent="0.25">
      <c r="A4222" s="189" t="s">
        <v>9140</v>
      </c>
      <c r="B4222" s="190" t="s">
        <v>5634</v>
      </c>
      <c r="C4222" s="190" t="s">
        <v>29797</v>
      </c>
      <c r="D4222" s="190" t="s">
        <v>29797</v>
      </c>
      <c r="E4222" s="190" t="s">
        <v>29797</v>
      </c>
      <c r="F4222" s="190" t="s">
        <v>29797</v>
      </c>
      <c r="G4222" s="190" t="s">
        <v>29797</v>
      </c>
      <c r="H4222" s="190" t="s">
        <v>31314</v>
      </c>
      <c r="I4222" s="190" t="s">
        <v>5062</v>
      </c>
      <c r="J4222" s="190" t="s">
        <v>29821</v>
      </c>
      <c r="K4222" s="190" t="s">
        <v>5062</v>
      </c>
      <c r="L4222" s="190" t="s">
        <v>1447</v>
      </c>
    </row>
    <row r="4223" spans="1:12" ht="15" x14ac:dyDescent="0.25">
      <c r="A4223" s="191" t="s">
        <v>16094</v>
      </c>
      <c r="B4223" s="192" t="s">
        <v>19948</v>
      </c>
      <c r="C4223" s="192" t="s">
        <v>29797</v>
      </c>
      <c r="D4223" s="192" t="s">
        <v>29797</v>
      </c>
      <c r="E4223" s="192" t="s">
        <v>29797</v>
      </c>
      <c r="F4223" s="192" t="s">
        <v>29797</v>
      </c>
      <c r="G4223" s="192" t="s">
        <v>29797</v>
      </c>
      <c r="H4223" s="192" t="s">
        <v>31346</v>
      </c>
      <c r="I4223" s="192" t="s">
        <v>14442</v>
      </c>
      <c r="J4223" s="192" t="s">
        <v>29821</v>
      </c>
      <c r="K4223" s="192" t="s">
        <v>5062</v>
      </c>
      <c r="L4223" s="192" t="s">
        <v>1447</v>
      </c>
    </row>
    <row r="4224" spans="1:12" ht="15" x14ac:dyDescent="0.25">
      <c r="A4224" s="189" t="s">
        <v>24688</v>
      </c>
      <c r="B4224" s="190" t="s">
        <v>24689</v>
      </c>
      <c r="C4224" s="190" t="s">
        <v>29797</v>
      </c>
      <c r="D4224" s="190" t="s">
        <v>29797</v>
      </c>
      <c r="E4224" s="190" t="s">
        <v>29797</v>
      </c>
      <c r="F4224" s="190" t="s">
        <v>29797</v>
      </c>
      <c r="G4224" s="190" t="s">
        <v>29797</v>
      </c>
      <c r="H4224" s="190" t="s">
        <v>31934</v>
      </c>
      <c r="I4224" s="190" t="s">
        <v>5073</v>
      </c>
      <c r="J4224" s="190" t="s">
        <v>31325</v>
      </c>
      <c r="K4224" s="190" t="s">
        <v>5073</v>
      </c>
      <c r="L4224" s="190" t="s">
        <v>1447</v>
      </c>
    </row>
    <row r="4225" spans="1:12" ht="15" x14ac:dyDescent="0.25">
      <c r="A4225" s="191" t="s">
        <v>9141</v>
      </c>
      <c r="B4225" s="192" t="s">
        <v>5635</v>
      </c>
      <c r="C4225" s="192" t="s">
        <v>29797</v>
      </c>
      <c r="D4225" s="192" t="s">
        <v>29797</v>
      </c>
      <c r="E4225" s="192" t="s">
        <v>29797</v>
      </c>
      <c r="F4225" s="192" t="s">
        <v>29797</v>
      </c>
      <c r="G4225" s="192" t="s">
        <v>29797</v>
      </c>
      <c r="H4225" s="192" t="s">
        <v>32145</v>
      </c>
      <c r="I4225" s="192" t="s">
        <v>32146</v>
      </c>
      <c r="J4225" s="192" t="s">
        <v>29821</v>
      </c>
      <c r="K4225" s="192" t="s">
        <v>5062</v>
      </c>
      <c r="L4225" s="192" t="s">
        <v>1447</v>
      </c>
    </row>
    <row r="4226" spans="1:12" ht="15" x14ac:dyDescent="0.25">
      <c r="A4226" s="189" t="s">
        <v>11578</v>
      </c>
      <c r="B4226" s="190" t="s">
        <v>11579</v>
      </c>
      <c r="C4226" s="190" t="s">
        <v>29797</v>
      </c>
      <c r="D4226" s="190" t="s">
        <v>29797</v>
      </c>
      <c r="E4226" s="190" t="s">
        <v>29797</v>
      </c>
      <c r="F4226" s="190" t="s">
        <v>29797</v>
      </c>
      <c r="G4226" s="190" t="s">
        <v>29797</v>
      </c>
      <c r="H4226" s="190" t="s">
        <v>31402</v>
      </c>
      <c r="I4226" s="190" t="s">
        <v>31403</v>
      </c>
      <c r="J4226" s="190" t="s">
        <v>29821</v>
      </c>
      <c r="K4226" s="190" t="s">
        <v>5062</v>
      </c>
      <c r="L4226" s="190" t="s">
        <v>1447</v>
      </c>
    </row>
    <row r="4227" spans="1:12" ht="15" x14ac:dyDescent="0.25">
      <c r="A4227" s="191" t="s">
        <v>16095</v>
      </c>
      <c r="B4227" s="192" t="s">
        <v>19949</v>
      </c>
      <c r="C4227" s="192" t="s">
        <v>29806</v>
      </c>
      <c r="D4227" s="192" t="s">
        <v>29816</v>
      </c>
      <c r="E4227" s="192" t="s">
        <v>29966</v>
      </c>
      <c r="F4227" s="192" t="s">
        <v>29804</v>
      </c>
      <c r="G4227" s="192" t="s">
        <v>30313</v>
      </c>
      <c r="H4227" s="192" t="s">
        <v>31361</v>
      </c>
      <c r="I4227" s="192" t="s">
        <v>5062</v>
      </c>
      <c r="J4227" s="192" t="s">
        <v>29821</v>
      </c>
      <c r="K4227" s="192" t="s">
        <v>5062</v>
      </c>
      <c r="L4227" s="192" t="s">
        <v>1447</v>
      </c>
    </row>
    <row r="4228" spans="1:12" ht="15" x14ac:dyDescent="0.25">
      <c r="A4228" s="189" t="s">
        <v>9142</v>
      </c>
      <c r="B4228" s="190" t="s">
        <v>5636</v>
      </c>
      <c r="C4228" s="190" t="s">
        <v>29797</v>
      </c>
      <c r="D4228" s="190" t="s">
        <v>29797</v>
      </c>
      <c r="E4228" s="190" t="s">
        <v>29797</v>
      </c>
      <c r="F4228" s="190" t="s">
        <v>29797</v>
      </c>
      <c r="G4228" s="190" t="s">
        <v>29797</v>
      </c>
      <c r="H4228" s="190" t="s">
        <v>29797</v>
      </c>
      <c r="I4228" s="190" t="s">
        <v>29797</v>
      </c>
      <c r="J4228" s="190" t="s">
        <v>29797</v>
      </c>
      <c r="K4228" s="190" t="s">
        <v>29797</v>
      </c>
      <c r="L4228" s="190" t="s">
        <v>29797</v>
      </c>
    </row>
    <row r="4229" spans="1:12" ht="15" x14ac:dyDescent="0.25">
      <c r="A4229" s="191" t="s">
        <v>9143</v>
      </c>
      <c r="B4229" s="192" t="s">
        <v>5637</v>
      </c>
      <c r="C4229" s="192" t="s">
        <v>29797</v>
      </c>
      <c r="D4229" s="192" t="s">
        <v>29797</v>
      </c>
      <c r="E4229" s="192" t="s">
        <v>29797</v>
      </c>
      <c r="F4229" s="192" t="s">
        <v>29797</v>
      </c>
      <c r="G4229" s="192" t="s">
        <v>29797</v>
      </c>
      <c r="H4229" s="192" t="s">
        <v>31577</v>
      </c>
      <c r="I4229" s="192" t="s">
        <v>1392</v>
      </c>
      <c r="J4229" s="192" t="s">
        <v>29821</v>
      </c>
      <c r="K4229" s="192" t="s">
        <v>5062</v>
      </c>
      <c r="L4229" s="192" t="s">
        <v>1447</v>
      </c>
    </row>
    <row r="4230" spans="1:12" ht="15" x14ac:dyDescent="0.25">
      <c r="A4230" s="189" t="s">
        <v>16096</v>
      </c>
      <c r="B4230" s="190" t="s">
        <v>19950</v>
      </c>
      <c r="C4230" s="190" t="s">
        <v>29797</v>
      </c>
      <c r="D4230" s="190" t="s">
        <v>29797</v>
      </c>
      <c r="E4230" s="190" t="s">
        <v>29797</v>
      </c>
      <c r="F4230" s="190" t="s">
        <v>29797</v>
      </c>
      <c r="G4230" s="190" t="s">
        <v>29797</v>
      </c>
      <c r="H4230" s="190" t="s">
        <v>31436</v>
      </c>
      <c r="I4230" s="190" t="s">
        <v>5062</v>
      </c>
      <c r="J4230" s="190" t="s">
        <v>29821</v>
      </c>
      <c r="K4230" s="190" t="s">
        <v>5062</v>
      </c>
      <c r="L4230" s="190" t="s">
        <v>1447</v>
      </c>
    </row>
    <row r="4231" spans="1:12" ht="15" x14ac:dyDescent="0.25">
      <c r="A4231" s="191" t="s">
        <v>24690</v>
      </c>
      <c r="B4231" s="192" t="s">
        <v>5638</v>
      </c>
      <c r="C4231" s="192" t="s">
        <v>29797</v>
      </c>
      <c r="D4231" s="192" t="s">
        <v>29797</v>
      </c>
      <c r="E4231" s="192" t="s">
        <v>29797</v>
      </c>
      <c r="F4231" s="192" t="s">
        <v>29797</v>
      </c>
      <c r="G4231" s="192" t="s">
        <v>29797</v>
      </c>
      <c r="H4231" s="192" t="s">
        <v>29797</v>
      </c>
      <c r="I4231" s="192" t="s">
        <v>29797</v>
      </c>
      <c r="J4231" s="192" t="s">
        <v>29797</v>
      </c>
      <c r="K4231" s="192" t="s">
        <v>29797</v>
      </c>
      <c r="L4231" s="192" t="s">
        <v>1468</v>
      </c>
    </row>
    <row r="4232" spans="1:12" ht="15" x14ac:dyDescent="0.25">
      <c r="A4232" s="189" t="s">
        <v>24691</v>
      </c>
      <c r="B4232" s="190" t="s">
        <v>19951</v>
      </c>
      <c r="C4232" s="190" t="s">
        <v>29797</v>
      </c>
      <c r="D4232" s="190" t="s">
        <v>29797</v>
      </c>
      <c r="E4232" s="190" t="s">
        <v>29797</v>
      </c>
      <c r="F4232" s="190" t="s">
        <v>29797</v>
      </c>
      <c r="G4232" s="190" t="s">
        <v>29797</v>
      </c>
      <c r="H4232" s="190" t="s">
        <v>29797</v>
      </c>
      <c r="I4232" s="190" t="s">
        <v>29797</v>
      </c>
      <c r="J4232" s="190" t="s">
        <v>29797</v>
      </c>
      <c r="K4232" s="190" t="s">
        <v>29797</v>
      </c>
      <c r="L4232" s="190" t="s">
        <v>1465</v>
      </c>
    </row>
    <row r="4233" spans="1:12" ht="15" x14ac:dyDescent="0.25">
      <c r="A4233" s="191" t="s">
        <v>9144</v>
      </c>
      <c r="B4233" s="192" t="s">
        <v>5639</v>
      </c>
      <c r="C4233" s="192" t="s">
        <v>29797</v>
      </c>
      <c r="D4233" s="192" t="s">
        <v>29797</v>
      </c>
      <c r="E4233" s="192" t="s">
        <v>29797</v>
      </c>
      <c r="F4233" s="192" t="s">
        <v>29797</v>
      </c>
      <c r="G4233" s="192" t="s">
        <v>29797</v>
      </c>
      <c r="H4233" s="192" t="s">
        <v>32447</v>
      </c>
      <c r="I4233" s="192" t="s">
        <v>5078</v>
      </c>
      <c r="J4233" s="192" t="s">
        <v>29826</v>
      </c>
      <c r="K4233" s="192" t="s">
        <v>5078</v>
      </c>
      <c r="L4233" s="192" t="s">
        <v>1447</v>
      </c>
    </row>
    <row r="4234" spans="1:12" ht="15" x14ac:dyDescent="0.25">
      <c r="A4234" s="189" t="s">
        <v>11580</v>
      </c>
      <c r="B4234" s="190" t="s">
        <v>11581</v>
      </c>
      <c r="C4234" s="190" t="s">
        <v>29797</v>
      </c>
      <c r="D4234" s="190" t="s">
        <v>29797</v>
      </c>
      <c r="E4234" s="190" t="s">
        <v>29797</v>
      </c>
      <c r="F4234" s="190" t="s">
        <v>29797</v>
      </c>
      <c r="G4234" s="190" t="s">
        <v>29797</v>
      </c>
      <c r="H4234" s="190" t="s">
        <v>31402</v>
      </c>
      <c r="I4234" s="190" t="s">
        <v>31403</v>
      </c>
      <c r="J4234" s="190" t="s">
        <v>29821</v>
      </c>
      <c r="K4234" s="190" t="s">
        <v>5062</v>
      </c>
      <c r="L4234" s="190" t="s">
        <v>1447</v>
      </c>
    </row>
    <row r="4235" spans="1:12" ht="15" x14ac:dyDescent="0.25">
      <c r="A4235" s="191" t="s">
        <v>11582</v>
      </c>
      <c r="B4235" s="192" t="s">
        <v>11583</v>
      </c>
      <c r="C4235" s="192" t="s">
        <v>29797</v>
      </c>
      <c r="D4235" s="192" t="s">
        <v>29797</v>
      </c>
      <c r="E4235" s="192" t="s">
        <v>29797</v>
      </c>
      <c r="F4235" s="192" t="s">
        <v>29797</v>
      </c>
      <c r="G4235" s="192" t="s">
        <v>29797</v>
      </c>
      <c r="H4235" s="192" t="s">
        <v>31342</v>
      </c>
      <c r="I4235" s="192" t="s">
        <v>31343</v>
      </c>
      <c r="J4235" s="192" t="s">
        <v>29821</v>
      </c>
      <c r="K4235" s="192" t="s">
        <v>5062</v>
      </c>
      <c r="L4235" s="192" t="s">
        <v>1447</v>
      </c>
    </row>
    <row r="4236" spans="1:12" ht="15" x14ac:dyDescent="0.25">
      <c r="A4236" s="189" t="s">
        <v>11584</v>
      </c>
      <c r="B4236" s="190" t="s">
        <v>11585</v>
      </c>
      <c r="C4236" s="190" t="s">
        <v>29797</v>
      </c>
      <c r="D4236" s="190" t="s">
        <v>29797</v>
      </c>
      <c r="E4236" s="190" t="s">
        <v>29797</v>
      </c>
      <c r="F4236" s="190" t="s">
        <v>29797</v>
      </c>
      <c r="G4236" s="190" t="s">
        <v>29797</v>
      </c>
      <c r="H4236" s="190" t="s">
        <v>31953</v>
      </c>
      <c r="I4236" s="190" t="s">
        <v>10341</v>
      </c>
      <c r="J4236" s="190" t="s">
        <v>29821</v>
      </c>
      <c r="K4236" s="190" t="s">
        <v>5062</v>
      </c>
      <c r="L4236" s="190" t="s">
        <v>1447</v>
      </c>
    </row>
    <row r="4237" spans="1:12" ht="15" x14ac:dyDescent="0.25">
      <c r="A4237" s="191" t="s">
        <v>9145</v>
      </c>
      <c r="B4237" s="192" t="s">
        <v>5640</v>
      </c>
      <c r="C4237" s="192" t="s">
        <v>29797</v>
      </c>
      <c r="D4237" s="192" t="s">
        <v>29797</v>
      </c>
      <c r="E4237" s="192" t="s">
        <v>29797</v>
      </c>
      <c r="F4237" s="192" t="s">
        <v>29797</v>
      </c>
      <c r="G4237" s="192" t="s">
        <v>29797</v>
      </c>
      <c r="H4237" s="192" t="s">
        <v>31508</v>
      </c>
      <c r="I4237" s="192" t="s">
        <v>1396</v>
      </c>
      <c r="J4237" s="192" t="s">
        <v>31325</v>
      </c>
      <c r="K4237" s="192" t="s">
        <v>5073</v>
      </c>
      <c r="L4237" s="192" t="s">
        <v>1447</v>
      </c>
    </row>
    <row r="4238" spans="1:12" ht="15" x14ac:dyDescent="0.25">
      <c r="A4238" s="189" t="s">
        <v>11586</v>
      </c>
      <c r="B4238" s="190" t="s">
        <v>11587</v>
      </c>
      <c r="C4238" s="190" t="s">
        <v>29797</v>
      </c>
      <c r="D4238" s="190" t="s">
        <v>29797</v>
      </c>
      <c r="E4238" s="190" t="s">
        <v>29797</v>
      </c>
      <c r="F4238" s="190" t="s">
        <v>29797</v>
      </c>
      <c r="G4238" s="190" t="s">
        <v>29797</v>
      </c>
      <c r="H4238" s="190" t="s">
        <v>31354</v>
      </c>
      <c r="I4238" s="190" t="s">
        <v>30165</v>
      </c>
      <c r="J4238" s="190" t="s">
        <v>29821</v>
      </c>
      <c r="K4238" s="190" t="s">
        <v>5062</v>
      </c>
      <c r="L4238" s="190" t="s">
        <v>1447</v>
      </c>
    </row>
    <row r="4239" spans="1:12" ht="15" x14ac:dyDescent="0.25">
      <c r="A4239" s="191" t="s">
        <v>24692</v>
      </c>
      <c r="B4239" s="192" t="s">
        <v>24693</v>
      </c>
      <c r="C4239" s="192" t="s">
        <v>29797</v>
      </c>
      <c r="D4239" s="192" t="s">
        <v>29797</v>
      </c>
      <c r="E4239" s="192" t="s">
        <v>29797</v>
      </c>
      <c r="F4239" s="192" t="s">
        <v>29797</v>
      </c>
      <c r="G4239" s="192" t="s">
        <v>29797</v>
      </c>
      <c r="H4239" s="192" t="s">
        <v>29797</v>
      </c>
      <c r="I4239" s="192" t="s">
        <v>29797</v>
      </c>
      <c r="J4239" s="192" t="s">
        <v>29797</v>
      </c>
      <c r="K4239" s="192" t="s">
        <v>29797</v>
      </c>
      <c r="L4239" s="192" t="s">
        <v>29797</v>
      </c>
    </row>
    <row r="4240" spans="1:12" ht="15" x14ac:dyDescent="0.25">
      <c r="A4240" s="189" t="s">
        <v>11588</v>
      </c>
      <c r="B4240" s="190" t="s">
        <v>11589</v>
      </c>
      <c r="C4240" s="190" t="s">
        <v>29797</v>
      </c>
      <c r="D4240" s="190" t="s">
        <v>29797</v>
      </c>
      <c r="E4240" s="190" t="s">
        <v>29797</v>
      </c>
      <c r="F4240" s="190" t="s">
        <v>29797</v>
      </c>
      <c r="G4240" s="190" t="s">
        <v>29797</v>
      </c>
      <c r="H4240" s="190" t="s">
        <v>29797</v>
      </c>
      <c r="I4240" s="190" t="s">
        <v>29797</v>
      </c>
      <c r="J4240" s="190" t="s">
        <v>29821</v>
      </c>
      <c r="K4240" s="190" t="s">
        <v>5062</v>
      </c>
      <c r="L4240" s="190" t="s">
        <v>1447</v>
      </c>
    </row>
    <row r="4241" spans="1:12" ht="15" x14ac:dyDescent="0.25">
      <c r="A4241" s="191" t="s">
        <v>24694</v>
      </c>
      <c r="B4241" s="192" t="s">
        <v>24695</v>
      </c>
      <c r="C4241" s="192" t="s">
        <v>29797</v>
      </c>
      <c r="D4241" s="192" t="s">
        <v>29797</v>
      </c>
      <c r="E4241" s="192" t="s">
        <v>29797</v>
      </c>
      <c r="F4241" s="192" t="s">
        <v>29797</v>
      </c>
      <c r="G4241" s="192" t="s">
        <v>29797</v>
      </c>
      <c r="H4241" s="192" t="s">
        <v>32448</v>
      </c>
      <c r="I4241" s="192" t="s">
        <v>32449</v>
      </c>
      <c r="J4241" s="192" t="s">
        <v>29815</v>
      </c>
      <c r="K4241" s="192" t="s">
        <v>7431</v>
      </c>
      <c r="L4241" s="192" t="s">
        <v>1447</v>
      </c>
    </row>
    <row r="4242" spans="1:12" ht="15" x14ac:dyDescent="0.25">
      <c r="A4242" s="189" t="s">
        <v>9146</v>
      </c>
      <c r="B4242" s="190" t="s">
        <v>5641</v>
      </c>
      <c r="C4242" s="190" t="s">
        <v>29797</v>
      </c>
      <c r="D4242" s="190" t="s">
        <v>29797</v>
      </c>
      <c r="E4242" s="190" t="s">
        <v>29797</v>
      </c>
      <c r="F4242" s="190" t="s">
        <v>29797</v>
      </c>
      <c r="G4242" s="190" t="s">
        <v>29797</v>
      </c>
      <c r="H4242" s="190" t="s">
        <v>32450</v>
      </c>
      <c r="I4242" s="190" t="s">
        <v>32451</v>
      </c>
      <c r="J4242" s="190" t="s">
        <v>30021</v>
      </c>
      <c r="K4242" s="190" t="s">
        <v>12016</v>
      </c>
      <c r="L4242" s="190" t="s">
        <v>1447</v>
      </c>
    </row>
    <row r="4243" spans="1:12" ht="15" x14ac:dyDescent="0.25">
      <c r="A4243" s="191" t="s">
        <v>11590</v>
      </c>
      <c r="B4243" s="192" t="s">
        <v>11591</v>
      </c>
      <c r="C4243" s="192" t="s">
        <v>29797</v>
      </c>
      <c r="D4243" s="192" t="s">
        <v>29797</v>
      </c>
      <c r="E4243" s="192" t="s">
        <v>29797</v>
      </c>
      <c r="F4243" s="192" t="s">
        <v>29797</v>
      </c>
      <c r="G4243" s="192" t="s">
        <v>29797</v>
      </c>
      <c r="H4243" s="192" t="s">
        <v>29797</v>
      </c>
      <c r="I4243" s="192" t="s">
        <v>29797</v>
      </c>
      <c r="J4243" s="192" t="s">
        <v>29821</v>
      </c>
      <c r="K4243" s="192" t="s">
        <v>5062</v>
      </c>
      <c r="L4243" s="192" t="s">
        <v>1447</v>
      </c>
    </row>
    <row r="4244" spans="1:12" ht="15" x14ac:dyDescent="0.25">
      <c r="A4244" s="189" t="s">
        <v>11592</v>
      </c>
      <c r="B4244" s="190" t="s">
        <v>11593</v>
      </c>
      <c r="C4244" s="190" t="s">
        <v>29797</v>
      </c>
      <c r="D4244" s="190" t="s">
        <v>29797</v>
      </c>
      <c r="E4244" s="190" t="s">
        <v>29797</v>
      </c>
      <c r="F4244" s="190" t="s">
        <v>29797</v>
      </c>
      <c r="G4244" s="190" t="s">
        <v>29797</v>
      </c>
      <c r="H4244" s="190" t="s">
        <v>31376</v>
      </c>
      <c r="I4244" s="190" t="s">
        <v>5062</v>
      </c>
      <c r="J4244" s="190" t="s">
        <v>29821</v>
      </c>
      <c r="K4244" s="190" t="s">
        <v>5062</v>
      </c>
      <c r="L4244" s="190" t="s">
        <v>1447</v>
      </c>
    </row>
    <row r="4245" spans="1:12" ht="15" x14ac:dyDescent="0.25">
      <c r="A4245" s="191" t="s">
        <v>9147</v>
      </c>
      <c r="B4245" s="192" t="s">
        <v>5642</v>
      </c>
      <c r="C4245" s="192" t="s">
        <v>29797</v>
      </c>
      <c r="D4245" s="192" t="s">
        <v>29797</v>
      </c>
      <c r="E4245" s="192" t="s">
        <v>29797</v>
      </c>
      <c r="F4245" s="192" t="s">
        <v>29797</v>
      </c>
      <c r="G4245" s="192" t="s">
        <v>29797</v>
      </c>
      <c r="H4245" s="192" t="s">
        <v>31331</v>
      </c>
      <c r="I4245" s="192" t="s">
        <v>31332</v>
      </c>
      <c r="J4245" s="192" t="s">
        <v>29821</v>
      </c>
      <c r="K4245" s="192" t="s">
        <v>5062</v>
      </c>
      <c r="L4245" s="192" t="s">
        <v>1447</v>
      </c>
    </row>
    <row r="4246" spans="1:12" ht="15" x14ac:dyDescent="0.25">
      <c r="A4246" s="189" t="s">
        <v>11594</v>
      </c>
      <c r="B4246" s="190" t="s">
        <v>11595</v>
      </c>
      <c r="C4246" s="190" t="s">
        <v>29797</v>
      </c>
      <c r="D4246" s="190" t="s">
        <v>29797</v>
      </c>
      <c r="E4246" s="190" t="s">
        <v>29797</v>
      </c>
      <c r="F4246" s="190" t="s">
        <v>29797</v>
      </c>
      <c r="G4246" s="190" t="s">
        <v>29797</v>
      </c>
      <c r="H4246" s="190" t="s">
        <v>31340</v>
      </c>
      <c r="I4246" s="190" t="s">
        <v>1380</v>
      </c>
      <c r="J4246" s="190" t="s">
        <v>29821</v>
      </c>
      <c r="K4246" s="190" t="s">
        <v>5062</v>
      </c>
      <c r="L4246" s="190" t="s">
        <v>1447</v>
      </c>
    </row>
    <row r="4247" spans="1:12" ht="15" x14ac:dyDescent="0.25">
      <c r="A4247" s="191" t="s">
        <v>9148</v>
      </c>
      <c r="B4247" s="192" t="s">
        <v>5643</v>
      </c>
      <c r="C4247" s="192" t="s">
        <v>29797</v>
      </c>
      <c r="D4247" s="192" t="s">
        <v>29797</v>
      </c>
      <c r="E4247" s="192" t="s">
        <v>29797</v>
      </c>
      <c r="F4247" s="192" t="s">
        <v>29797</v>
      </c>
      <c r="G4247" s="192" t="s">
        <v>29797</v>
      </c>
      <c r="H4247" s="192" t="s">
        <v>32044</v>
      </c>
      <c r="I4247" s="192" t="s">
        <v>1402</v>
      </c>
      <c r="J4247" s="192" t="s">
        <v>29821</v>
      </c>
      <c r="K4247" s="192" t="s">
        <v>5062</v>
      </c>
      <c r="L4247" s="192" t="s">
        <v>1447</v>
      </c>
    </row>
    <row r="4248" spans="1:12" ht="15" x14ac:dyDescent="0.25">
      <c r="A4248" s="189" t="s">
        <v>24696</v>
      </c>
      <c r="B4248" s="190" t="s">
        <v>24697</v>
      </c>
      <c r="C4248" s="190" t="s">
        <v>29797</v>
      </c>
      <c r="D4248" s="190" t="s">
        <v>29797</v>
      </c>
      <c r="E4248" s="190" t="s">
        <v>29797</v>
      </c>
      <c r="F4248" s="190" t="s">
        <v>29797</v>
      </c>
      <c r="G4248" s="190" t="s">
        <v>29797</v>
      </c>
      <c r="H4248" s="190" t="s">
        <v>31331</v>
      </c>
      <c r="I4248" s="190" t="s">
        <v>31332</v>
      </c>
      <c r="J4248" s="190" t="s">
        <v>29821</v>
      </c>
      <c r="K4248" s="190" t="s">
        <v>5062</v>
      </c>
      <c r="L4248" s="190" t="s">
        <v>1447</v>
      </c>
    </row>
    <row r="4249" spans="1:12" ht="15" x14ac:dyDescent="0.25">
      <c r="A4249" s="191" t="s">
        <v>9149</v>
      </c>
      <c r="B4249" s="192" t="s">
        <v>5644</v>
      </c>
      <c r="C4249" s="192" t="s">
        <v>29797</v>
      </c>
      <c r="D4249" s="192" t="s">
        <v>29797</v>
      </c>
      <c r="E4249" s="192" t="s">
        <v>29797</v>
      </c>
      <c r="F4249" s="192" t="s">
        <v>29797</v>
      </c>
      <c r="G4249" s="192" t="s">
        <v>29797</v>
      </c>
      <c r="H4249" s="192" t="s">
        <v>29797</v>
      </c>
      <c r="I4249" s="192" t="s">
        <v>29797</v>
      </c>
      <c r="J4249" s="192" t="s">
        <v>29797</v>
      </c>
      <c r="K4249" s="192" t="s">
        <v>29797</v>
      </c>
      <c r="L4249" s="192" t="s">
        <v>29797</v>
      </c>
    </row>
    <row r="4250" spans="1:12" ht="15" x14ac:dyDescent="0.25">
      <c r="A4250" s="189" t="s">
        <v>16097</v>
      </c>
      <c r="B4250" s="190" t="s">
        <v>19952</v>
      </c>
      <c r="C4250" s="190" t="s">
        <v>29797</v>
      </c>
      <c r="D4250" s="190" t="s">
        <v>29797</v>
      </c>
      <c r="E4250" s="190" t="s">
        <v>29797</v>
      </c>
      <c r="F4250" s="190" t="s">
        <v>29797</v>
      </c>
      <c r="G4250" s="190" t="s">
        <v>29797</v>
      </c>
      <c r="H4250" s="190" t="s">
        <v>29797</v>
      </c>
      <c r="I4250" s="190" t="s">
        <v>29797</v>
      </c>
      <c r="J4250" s="190" t="s">
        <v>29797</v>
      </c>
      <c r="K4250" s="190" t="s">
        <v>29797</v>
      </c>
      <c r="L4250" s="190" t="s">
        <v>29797</v>
      </c>
    </row>
    <row r="4251" spans="1:12" ht="15" x14ac:dyDescent="0.25">
      <c r="A4251" s="191" t="s">
        <v>11596</v>
      </c>
      <c r="B4251" s="192" t="s">
        <v>11597</v>
      </c>
      <c r="C4251" s="192" t="s">
        <v>29797</v>
      </c>
      <c r="D4251" s="192" t="s">
        <v>29797</v>
      </c>
      <c r="E4251" s="192" t="s">
        <v>29797</v>
      </c>
      <c r="F4251" s="192" t="s">
        <v>29797</v>
      </c>
      <c r="G4251" s="192" t="s">
        <v>29797</v>
      </c>
      <c r="H4251" s="192" t="s">
        <v>31314</v>
      </c>
      <c r="I4251" s="192" t="s">
        <v>5062</v>
      </c>
      <c r="J4251" s="192" t="s">
        <v>29821</v>
      </c>
      <c r="K4251" s="192" t="s">
        <v>5062</v>
      </c>
      <c r="L4251" s="192" t="s">
        <v>1447</v>
      </c>
    </row>
    <row r="4252" spans="1:12" ht="15" x14ac:dyDescent="0.25">
      <c r="A4252" s="189" t="s">
        <v>12272</v>
      </c>
      <c r="B4252" s="190" t="s">
        <v>12273</v>
      </c>
      <c r="C4252" s="190" t="s">
        <v>29797</v>
      </c>
      <c r="D4252" s="190" t="s">
        <v>29797</v>
      </c>
      <c r="E4252" s="190" t="s">
        <v>29797</v>
      </c>
      <c r="F4252" s="190" t="s">
        <v>29797</v>
      </c>
      <c r="G4252" s="190" t="s">
        <v>29797</v>
      </c>
      <c r="H4252" s="190" t="s">
        <v>29797</v>
      </c>
      <c r="I4252" s="190" t="s">
        <v>29797</v>
      </c>
      <c r="J4252" s="190" t="s">
        <v>29797</v>
      </c>
      <c r="K4252" s="190" t="s">
        <v>29797</v>
      </c>
      <c r="L4252" s="190" t="s">
        <v>29797</v>
      </c>
    </row>
    <row r="4253" spans="1:12" ht="15" x14ac:dyDescent="0.25">
      <c r="A4253" s="191" t="s">
        <v>24698</v>
      </c>
      <c r="B4253" s="192" t="s">
        <v>24699</v>
      </c>
      <c r="C4253" s="192" t="s">
        <v>29797</v>
      </c>
      <c r="D4253" s="192" t="s">
        <v>29797</v>
      </c>
      <c r="E4253" s="192" t="s">
        <v>29797</v>
      </c>
      <c r="F4253" s="192" t="s">
        <v>29797</v>
      </c>
      <c r="G4253" s="192" t="s">
        <v>29797</v>
      </c>
      <c r="H4253" s="192" t="s">
        <v>31454</v>
      </c>
      <c r="I4253" s="192" t="s">
        <v>1384</v>
      </c>
      <c r="J4253" s="192" t="s">
        <v>29821</v>
      </c>
      <c r="K4253" s="192" t="s">
        <v>5062</v>
      </c>
      <c r="L4253" s="192" t="s">
        <v>1447</v>
      </c>
    </row>
    <row r="4254" spans="1:12" ht="15" x14ac:dyDescent="0.25">
      <c r="A4254" s="189" t="s">
        <v>9150</v>
      </c>
      <c r="B4254" s="190" t="s">
        <v>5645</v>
      </c>
      <c r="C4254" s="190" t="s">
        <v>29797</v>
      </c>
      <c r="D4254" s="190" t="s">
        <v>29797</v>
      </c>
      <c r="E4254" s="190" t="s">
        <v>29797</v>
      </c>
      <c r="F4254" s="190" t="s">
        <v>29797</v>
      </c>
      <c r="G4254" s="190" t="s">
        <v>29797</v>
      </c>
      <c r="H4254" s="190" t="s">
        <v>29797</v>
      </c>
      <c r="I4254" s="190" t="s">
        <v>29797</v>
      </c>
      <c r="J4254" s="190" t="s">
        <v>29797</v>
      </c>
      <c r="K4254" s="190" t="s">
        <v>29797</v>
      </c>
      <c r="L4254" s="190" t="s">
        <v>29797</v>
      </c>
    </row>
    <row r="4255" spans="1:12" ht="15" x14ac:dyDescent="0.25">
      <c r="A4255" s="191" t="s">
        <v>9151</v>
      </c>
      <c r="B4255" s="192" t="s">
        <v>5646</v>
      </c>
      <c r="C4255" s="192" t="s">
        <v>29797</v>
      </c>
      <c r="D4255" s="192" t="s">
        <v>29797</v>
      </c>
      <c r="E4255" s="192" t="s">
        <v>29797</v>
      </c>
      <c r="F4255" s="192" t="s">
        <v>29797</v>
      </c>
      <c r="G4255" s="192" t="s">
        <v>29797</v>
      </c>
      <c r="H4255" s="192" t="s">
        <v>31484</v>
      </c>
      <c r="I4255" s="192" t="s">
        <v>31485</v>
      </c>
      <c r="J4255" s="192" t="s">
        <v>29821</v>
      </c>
      <c r="K4255" s="192" t="s">
        <v>5062</v>
      </c>
      <c r="L4255" s="192" t="s">
        <v>1447</v>
      </c>
    </row>
    <row r="4256" spans="1:12" ht="15" x14ac:dyDescent="0.25">
      <c r="A4256" s="189" t="s">
        <v>16098</v>
      </c>
      <c r="B4256" s="190" t="s">
        <v>5646</v>
      </c>
      <c r="C4256" s="190" t="s">
        <v>29797</v>
      </c>
      <c r="D4256" s="190" t="s">
        <v>29797</v>
      </c>
      <c r="E4256" s="190" t="s">
        <v>29797</v>
      </c>
      <c r="F4256" s="190" t="s">
        <v>29797</v>
      </c>
      <c r="G4256" s="190" t="s">
        <v>29797</v>
      </c>
      <c r="H4256" s="190" t="s">
        <v>31484</v>
      </c>
      <c r="I4256" s="190" t="s">
        <v>31485</v>
      </c>
      <c r="J4256" s="190" t="s">
        <v>29821</v>
      </c>
      <c r="K4256" s="190" t="s">
        <v>5062</v>
      </c>
      <c r="L4256" s="190" t="s">
        <v>1447</v>
      </c>
    </row>
    <row r="4257" spans="1:12" ht="15" x14ac:dyDescent="0.25">
      <c r="A4257" s="191" t="s">
        <v>24700</v>
      </c>
      <c r="B4257" s="192" t="s">
        <v>19953</v>
      </c>
      <c r="C4257" s="192" t="s">
        <v>29797</v>
      </c>
      <c r="D4257" s="192" t="s">
        <v>29797</v>
      </c>
      <c r="E4257" s="192" t="s">
        <v>29797</v>
      </c>
      <c r="F4257" s="192" t="s">
        <v>29797</v>
      </c>
      <c r="G4257" s="192" t="s">
        <v>29797</v>
      </c>
      <c r="H4257" s="192" t="s">
        <v>29797</v>
      </c>
      <c r="I4257" s="192" t="s">
        <v>29797</v>
      </c>
      <c r="J4257" s="192" t="s">
        <v>29797</v>
      </c>
      <c r="K4257" s="192" t="s">
        <v>29797</v>
      </c>
      <c r="L4257" s="192" t="s">
        <v>1438</v>
      </c>
    </row>
    <row r="4258" spans="1:12" ht="15" x14ac:dyDescent="0.25">
      <c r="A4258" s="189" t="s">
        <v>24701</v>
      </c>
      <c r="B4258" s="190" t="s">
        <v>19954</v>
      </c>
      <c r="C4258" s="190" t="s">
        <v>29797</v>
      </c>
      <c r="D4258" s="190" t="s">
        <v>29797</v>
      </c>
      <c r="E4258" s="190" t="s">
        <v>29797</v>
      </c>
      <c r="F4258" s="190" t="s">
        <v>29797</v>
      </c>
      <c r="G4258" s="190" t="s">
        <v>29797</v>
      </c>
      <c r="H4258" s="190" t="s">
        <v>29797</v>
      </c>
      <c r="I4258" s="190" t="s">
        <v>29797</v>
      </c>
      <c r="J4258" s="190" t="s">
        <v>29797</v>
      </c>
      <c r="K4258" s="190" t="s">
        <v>29797</v>
      </c>
      <c r="L4258" s="190" t="s">
        <v>1438</v>
      </c>
    </row>
    <row r="4259" spans="1:12" ht="15" x14ac:dyDescent="0.25">
      <c r="A4259" s="191" t="s">
        <v>24702</v>
      </c>
      <c r="B4259" s="192" t="s">
        <v>24703</v>
      </c>
      <c r="C4259" s="192" t="s">
        <v>29797</v>
      </c>
      <c r="D4259" s="192" t="s">
        <v>29797</v>
      </c>
      <c r="E4259" s="192" t="s">
        <v>29797</v>
      </c>
      <c r="F4259" s="192" t="s">
        <v>29797</v>
      </c>
      <c r="G4259" s="192" t="s">
        <v>29797</v>
      </c>
      <c r="H4259" s="192" t="s">
        <v>29797</v>
      </c>
      <c r="I4259" s="192" t="s">
        <v>29797</v>
      </c>
      <c r="J4259" s="192" t="s">
        <v>29797</v>
      </c>
      <c r="K4259" s="192" t="s">
        <v>29797</v>
      </c>
      <c r="L4259" s="192" t="s">
        <v>1438</v>
      </c>
    </row>
    <row r="4260" spans="1:12" ht="15" x14ac:dyDescent="0.25">
      <c r="A4260" s="189" t="s">
        <v>24704</v>
      </c>
      <c r="B4260" s="190" t="s">
        <v>5647</v>
      </c>
      <c r="C4260" s="190" t="s">
        <v>29797</v>
      </c>
      <c r="D4260" s="190" t="s">
        <v>29797</v>
      </c>
      <c r="E4260" s="190" t="s">
        <v>29797</v>
      </c>
      <c r="F4260" s="190" t="s">
        <v>29797</v>
      </c>
      <c r="G4260" s="190" t="s">
        <v>29797</v>
      </c>
      <c r="H4260" s="190" t="s">
        <v>29797</v>
      </c>
      <c r="I4260" s="190" t="s">
        <v>29797</v>
      </c>
      <c r="J4260" s="190" t="s">
        <v>29797</v>
      </c>
      <c r="K4260" s="190" t="s">
        <v>29797</v>
      </c>
      <c r="L4260" s="190" t="s">
        <v>1438</v>
      </c>
    </row>
    <row r="4261" spans="1:12" ht="15" x14ac:dyDescent="0.25">
      <c r="A4261" s="191" t="s">
        <v>24705</v>
      </c>
      <c r="B4261" s="192" t="s">
        <v>5648</v>
      </c>
      <c r="C4261" s="192" t="s">
        <v>29797</v>
      </c>
      <c r="D4261" s="192" t="s">
        <v>29797</v>
      </c>
      <c r="E4261" s="192" t="s">
        <v>29797</v>
      </c>
      <c r="F4261" s="192" t="s">
        <v>29797</v>
      </c>
      <c r="G4261" s="192" t="s">
        <v>29797</v>
      </c>
      <c r="H4261" s="192" t="s">
        <v>29797</v>
      </c>
      <c r="I4261" s="192" t="s">
        <v>29797</v>
      </c>
      <c r="J4261" s="192" t="s">
        <v>29797</v>
      </c>
      <c r="K4261" s="192" t="s">
        <v>29797</v>
      </c>
      <c r="L4261" s="192" t="s">
        <v>1438</v>
      </c>
    </row>
    <row r="4262" spans="1:12" ht="15" x14ac:dyDescent="0.25">
      <c r="A4262" s="189" t="s">
        <v>24706</v>
      </c>
      <c r="B4262" s="190" t="s">
        <v>19955</v>
      </c>
      <c r="C4262" s="190" t="s">
        <v>29797</v>
      </c>
      <c r="D4262" s="190" t="s">
        <v>29797</v>
      </c>
      <c r="E4262" s="190" t="s">
        <v>29797</v>
      </c>
      <c r="F4262" s="190" t="s">
        <v>29797</v>
      </c>
      <c r="G4262" s="190" t="s">
        <v>29797</v>
      </c>
      <c r="H4262" s="190" t="s">
        <v>29797</v>
      </c>
      <c r="I4262" s="190" t="s">
        <v>29797</v>
      </c>
      <c r="J4262" s="190" t="s">
        <v>29797</v>
      </c>
      <c r="K4262" s="190" t="s">
        <v>29797</v>
      </c>
      <c r="L4262" s="190" t="s">
        <v>1438</v>
      </c>
    </row>
    <row r="4263" spans="1:12" ht="15" x14ac:dyDescent="0.25">
      <c r="A4263" s="191" t="s">
        <v>24707</v>
      </c>
      <c r="B4263" s="192" t="s">
        <v>5649</v>
      </c>
      <c r="C4263" s="192" t="s">
        <v>29797</v>
      </c>
      <c r="D4263" s="192" t="s">
        <v>29797</v>
      </c>
      <c r="E4263" s="192" t="s">
        <v>29797</v>
      </c>
      <c r="F4263" s="192" t="s">
        <v>29797</v>
      </c>
      <c r="G4263" s="192" t="s">
        <v>29797</v>
      </c>
      <c r="H4263" s="192" t="s">
        <v>29797</v>
      </c>
      <c r="I4263" s="192" t="s">
        <v>29797</v>
      </c>
      <c r="J4263" s="192" t="s">
        <v>29797</v>
      </c>
      <c r="K4263" s="192" t="s">
        <v>29797</v>
      </c>
      <c r="L4263" s="192" t="s">
        <v>1438</v>
      </c>
    </row>
    <row r="4264" spans="1:12" ht="15" x14ac:dyDescent="0.25">
      <c r="A4264" s="189" t="s">
        <v>24708</v>
      </c>
      <c r="B4264" s="190" t="s">
        <v>5650</v>
      </c>
      <c r="C4264" s="190" t="s">
        <v>29797</v>
      </c>
      <c r="D4264" s="190" t="s">
        <v>29797</v>
      </c>
      <c r="E4264" s="190" t="s">
        <v>29797</v>
      </c>
      <c r="F4264" s="190" t="s">
        <v>29797</v>
      </c>
      <c r="G4264" s="190" t="s">
        <v>29797</v>
      </c>
      <c r="H4264" s="190" t="s">
        <v>29797</v>
      </c>
      <c r="I4264" s="190" t="s">
        <v>29797</v>
      </c>
      <c r="J4264" s="190" t="s">
        <v>29797</v>
      </c>
      <c r="K4264" s="190" t="s">
        <v>29797</v>
      </c>
      <c r="L4264" s="190" t="s">
        <v>1438</v>
      </c>
    </row>
    <row r="4265" spans="1:12" ht="15" x14ac:dyDescent="0.25">
      <c r="A4265" s="191" t="s">
        <v>24709</v>
      </c>
      <c r="B4265" s="192" t="s">
        <v>24710</v>
      </c>
      <c r="C4265" s="192" t="s">
        <v>29797</v>
      </c>
      <c r="D4265" s="192" t="s">
        <v>29797</v>
      </c>
      <c r="E4265" s="192" t="s">
        <v>29797</v>
      </c>
      <c r="F4265" s="192" t="s">
        <v>29797</v>
      </c>
      <c r="G4265" s="192" t="s">
        <v>29797</v>
      </c>
      <c r="H4265" s="192" t="s">
        <v>29797</v>
      </c>
      <c r="I4265" s="192" t="s">
        <v>29797</v>
      </c>
      <c r="J4265" s="192" t="s">
        <v>29797</v>
      </c>
      <c r="K4265" s="192" t="s">
        <v>29797</v>
      </c>
      <c r="L4265" s="192" t="s">
        <v>1438</v>
      </c>
    </row>
    <row r="4266" spans="1:12" ht="15" x14ac:dyDescent="0.25">
      <c r="A4266" s="189" t="s">
        <v>24711</v>
      </c>
      <c r="B4266" s="190" t="s">
        <v>19956</v>
      </c>
      <c r="C4266" s="190" t="s">
        <v>29797</v>
      </c>
      <c r="D4266" s="190" t="s">
        <v>29797</v>
      </c>
      <c r="E4266" s="190" t="s">
        <v>29797</v>
      </c>
      <c r="F4266" s="190" t="s">
        <v>29797</v>
      </c>
      <c r="G4266" s="190" t="s">
        <v>29797</v>
      </c>
      <c r="H4266" s="190" t="s">
        <v>29797</v>
      </c>
      <c r="I4266" s="190" t="s">
        <v>29797</v>
      </c>
      <c r="J4266" s="190" t="s">
        <v>29797</v>
      </c>
      <c r="K4266" s="190" t="s">
        <v>29797</v>
      </c>
      <c r="L4266" s="190" t="s">
        <v>1438</v>
      </c>
    </row>
    <row r="4267" spans="1:12" ht="15" x14ac:dyDescent="0.25">
      <c r="A4267" s="191" t="s">
        <v>24712</v>
      </c>
      <c r="B4267" s="192" t="s">
        <v>5651</v>
      </c>
      <c r="C4267" s="192" t="s">
        <v>29797</v>
      </c>
      <c r="D4267" s="192" t="s">
        <v>29797</v>
      </c>
      <c r="E4267" s="192" t="s">
        <v>29797</v>
      </c>
      <c r="F4267" s="192" t="s">
        <v>29797</v>
      </c>
      <c r="G4267" s="192" t="s">
        <v>29797</v>
      </c>
      <c r="H4267" s="192" t="s">
        <v>29797</v>
      </c>
      <c r="I4267" s="192" t="s">
        <v>29797</v>
      </c>
      <c r="J4267" s="192" t="s">
        <v>29797</v>
      </c>
      <c r="K4267" s="192" t="s">
        <v>29797</v>
      </c>
      <c r="L4267" s="192" t="s">
        <v>1438</v>
      </c>
    </row>
    <row r="4268" spans="1:12" ht="15" x14ac:dyDescent="0.25">
      <c r="A4268" s="189" t="s">
        <v>24713</v>
      </c>
      <c r="B4268" s="190" t="s">
        <v>19957</v>
      </c>
      <c r="C4268" s="190" t="s">
        <v>29797</v>
      </c>
      <c r="D4268" s="190" t="s">
        <v>29797</v>
      </c>
      <c r="E4268" s="190" t="s">
        <v>29797</v>
      </c>
      <c r="F4268" s="190" t="s">
        <v>29797</v>
      </c>
      <c r="G4268" s="190" t="s">
        <v>29797</v>
      </c>
      <c r="H4268" s="190" t="s">
        <v>29797</v>
      </c>
      <c r="I4268" s="190" t="s">
        <v>29797</v>
      </c>
      <c r="J4268" s="190" t="s">
        <v>29797</v>
      </c>
      <c r="K4268" s="190" t="s">
        <v>29797</v>
      </c>
      <c r="L4268" s="190" t="s">
        <v>1438</v>
      </c>
    </row>
    <row r="4269" spans="1:12" ht="15" x14ac:dyDescent="0.25">
      <c r="A4269" s="191" t="s">
        <v>24714</v>
      </c>
      <c r="B4269" s="192" t="s">
        <v>19958</v>
      </c>
      <c r="C4269" s="192" t="s">
        <v>29797</v>
      </c>
      <c r="D4269" s="192" t="s">
        <v>29797</v>
      </c>
      <c r="E4269" s="192" t="s">
        <v>29797</v>
      </c>
      <c r="F4269" s="192" t="s">
        <v>29797</v>
      </c>
      <c r="G4269" s="192" t="s">
        <v>29797</v>
      </c>
      <c r="H4269" s="192" t="s">
        <v>29797</v>
      </c>
      <c r="I4269" s="192" t="s">
        <v>29797</v>
      </c>
      <c r="J4269" s="192" t="s">
        <v>29797</v>
      </c>
      <c r="K4269" s="192" t="s">
        <v>29797</v>
      </c>
      <c r="L4269" s="192" t="s">
        <v>1438</v>
      </c>
    </row>
    <row r="4270" spans="1:12" ht="15" x14ac:dyDescent="0.25">
      <c r="A4270" s="189" t="s">
        <v>24715</v>
      </c>
      <c r="B4270" s="190" t="s">
        <v>5652</v>
      </c>
      <c r="C4270" s="190" t="s">
        <v>29797</v>
      </c>
      <c r="D4270" s="190" t="s">
        <v>29797</v>
      </c>
      <c r="E4270" s="190" t="s">
        <v>29797</v>
      </c>
      <c r="F4270" s="190" t="s">
        <v>29797</v>
      </c>
      <c r="G4270" s="190" t="s">
        <v>29797</v>
      </c>
      <c r="H4270" s="190" t="s">
        <v>29797</v>
      </c>
      <c r="I4270" s="190" t="s">
        <v>29797</v>
      </c>
      <c r="J4270" s="190" t="s">
        <v>29797</v>
      </c>
      <c r="K4270" s="190" t="s">
        <v>29797</v>
      </c>
      <c r="L4270" s="190" t="s">
        <v>1438</v>
      </c>
    </row>
    <row r="4271" spans="1:12" ht="15" x14ac:dyDescent="0.25">
      <c r="A4271" s="191" t="s">
        <v>24716</v>
      </c>
      <c r="B4271" s="192" t="s">
        <v>19959</v>
      </c>
      <c r="C4271" s="192" t="s">
        <v>29797</v>
      </c>
      <c r="D4271" s="192" t="s">
        <v>29797</v>
      </c>
      <c r="E4271" s="192" t="s">
        <v>29797</v>
      </c>
      <c r="F4271" s="192" t="s">
        <v>29797</v>
      </c>
      <c r="G4271" s="192" t="s">
        <v>29797</v>
      </c>
      <c r="H4271" s="192" t="s">
        <v>29797</v>
      </c>
      <c r="I4271" s="192" t="s">
        <v>29797</v>
      </c>
      <c r="J4271" s="192" t="s">
        <v>29797</v>
      </c>
      <c r="K4271" s="192" t="s">
        <v>29797</v>
      </c>
      <c r="L4271" s="192" t="s">
        <v>1438</v>
      </c>
    </row>
    <row r="4272" spans="1:12" ht="15" x14ac:dyDescent="0.25">
      <c r="A4272" s="189" t="s">
        <v>24717</v>
      </c>
      <c r="B4272" s="190" t="s">
        <v>5653</v>
      </c>
      <c r="C4272" s="190" t="s">
        <v>29797</v>
      </c>
      <c r="D4272" s="190" t="s">
        <v>29797</v>
      </c>
      <c r="E4272" s="190" t="s">
        <v>29797</v>
      </c>
      <c r="F4272" s="190" t="s">
        <v>29797</v>
      </c>
      <c r="G4272" s="190" t="s">
        <v>29797</v>
      </c>
      <c r="H4272" s="190" t="s">
        <v>29797</v>
      </c>
      <c r="I4272" s="190" t="s">
        <v>29797</v>
      </c>
      <c r="J4272" s="190" t="s">
        <v>29797</v>
      </c>
      <c r="K4272" s="190" t="s">
        <v>29797</v>
      </c>
      <c r="L4272" s="190" t="s">
        <v>1438</v>
      </c>
    </row>
    <row r="4273" spans="1:12" ht="15" x14ac:dyDescent="0.25">
      <c r="A4273" s="191" t="s">
        <v>24718</v>
      </c>
      <c r="B4273" s="192" t="s">
        <v>19960</v>
      </c>
      <c r="C4273" s="192" t="s">
        <v>29797</v>
      </c>
      <c r="D4273" s="192" t="s">
        <v>29797</v>
      </c>
      <c r="E4273" s="192" t="s">
        <v>29797</v>
      </c>
      <c r="F4273" s="192" t="s">
        <v>29797</v>
      </c>
      <c r="G4273" s="192" t="s">
        <v>29797</v>
      </c>
      <c r="H4273" s="192" t="s">
        <v>29797</v>
      </c>
      <c r="I4273" s="192" t="s">
        <v>29797</v>
      </c>
      <c r="J4273" s="192" t="s">
        <v>29797</v>
      </c>
      <c r="K4273" s="192" t="s">
        <v>29797</v>
      </c>
      <c r="L4273" s="192" t="s">
        <v>1438</v>
      </c>
    </row>
    <row r="4274" spans="1:12" ht="15" x14ac:dyDescent="0.25">
      <c r="A4274" s="189" t="s">
        <v>24719</v>
      </c>
      <c r="B4274" s="190" t="s">
        <v>24720</v>
      </c>
      <c r="C4274" s="190" t="s">
        <v>29797</v>
      </c>
      <c r="D4274" s="190" t="s">
        <v>29797</v>
      </c>
      <c r="E4274" s="190" t="s">
        <v>29797</v>
      </c>
      <c r="F4274" s="190" t="s">
        <v>29797</v>
      </c>
      <c r="G4274" s="190" t="s">
        <v>29797</v>
      </c>
      <c r="H4274" s="190" t="s">
        <v>29797</v>
      </c>
      <c r="I4274" s="190" t="s">
        <v>29797</v>
      </c>
      <c r="J4274" s="190" t="s">
        <v>29797</v>
      </c>
      <c r="K4274" s="190" t="s">
        <v>29797</v>
      </c>
      <c r="L4274" s="190" t="s">
        <v>1438</v>
      </c>
    </row>
    <row r="4275" spans="1:12" ht="15" x14ac:dyDescent="0.25">
      <c r="A4275" s="191" t="s">
        <v>24721</v>
      </c>
      <c r="B4275" s="192" t="s">
        <v>19961</v>
      </c>
      <c r="C4275" s="192" t="s">
        <v>29797</v>
      </c>
      <c r="D4275" s="192" t="s">
        <v>29797</v>
      </c>
      <c r="E4275" s="192" t="s">
        <v>29797</v>
      </c>
      <c r="F4275" s="192" t="s">
        <v>29797</v>
      </c>
      <c r="G4275" s="192" t="s">
        <v>29797</v>
      </c>
      <c r="H4275" s="192" t="s">
        <v>29797</v>
      </c>
      <c r="I4275" s="192" t="s">
        <v>29797</v>
      </c>
      <c r="J4275" s="192" t="s">
        <v>29797</v>
      </c>
      <c r="K4275" s="192" t="s">
        <v>29797</v>
      </c>
      <c r="L4275" s="192" t="s">
        <v>1438</v>
      </c>
    </row>
    <row r="4276" spans="1:12" ht="15" x14ac:dyDescent="0.25">
      <c r="A4276" s="189" t="s">
        <v>24722</v>
      </c>
      <c r="B4276" s="190" t="s">
        <v>19962</v>
      </c>
      <c r="C4276" s="190" t="s">
        <v>29797</v>
      </c>
      <c r="D4276" s="190" t="s">
        <v>29797</v>
      </c>
      <c r="E4276" s="190" t="s">
        <v>29797</v>
      </c>
      <c r="F4276" s="190" t="s">
        <v>29797</v>
      </c>
      <c r="G4276" s="190" t="s">
        <v>29797</v>
      </c>
      <c r="H4276" s="190" t="s">
        <v>29797</v>
      </c>
      <c r="I4276" s="190" t="s">
        <v>29797</v>
      </c>
      <c r="J4276" s="190" t="s">
        <v>29797</v>
      </c>
      <c r="K4276" s="190" t="s">
        <v>29797</v>
      </c>
      <c r="L4276" s="190" t="s">
        <v>1438</v>
      </c>
    </row>
    <row r="4277" spans="1:12" ht="15" x14ac:dyDescent="0.25">
      <c r="A4277" s="191" t="s">
        <v>24723</v>
      </c>
      <c r="B4277" s="192" t="s">
        <v>5654</v>
      </c>
      <c r="C4277" s="192" t="s">
        <v>29797</v>
      </c>
      <c r="D4277" s="192" t="s">
        <v>29797</v>
      </c>
      <c r="E4277" s="192" t="s">
        <v>29797</v>
      </c>
      <c r="F4277" s="192" t="s">
        <v>29797</v>
      </c>
      <c r="G4277" s="192" t="s">
        <v>29797</v>
      </c>
      <c r="H4277" s="192" t="s">
        <v>29797</v>
      </c>
      <c r="I4277" s="192" t="s">
        <v>29797</v>
      </c>
      <c r="J4277" s="192" t="s">
        <v>29797</v>
      </c>
      <c r="K4277" s="192" t="s">
        <v>29797</v>
      </c>
      <c r="L4277" s="192" t="s">
        <v>1438</v>
      </c>
    </row>
    <row r="4278" spans="1:12" ht="15" x14ac:dyDescent="0.25">
      <c r="A4278" s="189" t="s">
        <v>24724</v>
      </c>
      <c r="B4278" s="190" t="s">
        <v>5655</v>
      </c>
      <c r="C4278" s="190" t="s">
        <v>29797</v>
      </c>
      <c r="D4278" s="190" t="s">
        <v>29797</v>
      </c>
      <c r="E4278" s="190" t="s">
        <v>29797</v>
      </c>
      <c r="F4278" s="190" t="s">
        <v>29797</v>
      </c>
      <c r="G4278" s="190" t="s">
        <v>29797</v>
      </c>
      <c r="H4278" s="190" t="s">
        <v>29797</v>
      </c>
      <c r="I4278" s="190" t="s">
        <v>29797</v>
      </c>
      <c r="J4278" s="190" t="s">
        <v>29797</v>
      </c>
      <c r="K4278" s="190" t="s">
        <v>29797</v>
      </c>
      <c r="L4278" s="190" t="s">
        <v>1438</v>
      </c>
    </row>
    <row r="4279" spans="1:12" ht="15" x14ac:dyDescent="0.25">
      <c r="A4279" s="191" t="s">
        <v>24725</v>
      </c>
      <c r="B4279" s="192" t="s">
        <v>19963</v>
      </c>
      <c r="C4279" s="192" t="s">
        <v>29797</v>
      </c>
      <c r="D4279" s="192" t="s">
        <v>29797</v>
      </c>
      <c r="E4279" s="192" t="s">
        <v>29797</v>
      </c>
      <c r="F4279" s="192" t="s">
        <v>29797</v>
      </c>
      <c r="G4279" s="192" t="s">
        <v>29797</v>
      </c>
      <c r="H4279" s="192" t="s">
        <v>29797</v>
      </c>
      <c r="I4279" s="192" t="s">
        <v>29797</v>
      </c>
      <c r="J4279" s="192" t="s">
        <v>29797</v>
      </c>
      <c r="K4279" s="192" t="s">
        <v>29797</v>
      </c>
      <c r="L4279" s="192" t="s">
        <v>1438</v>
      </c>
    </row>
    <row r="4280" spans="1:12" ht="15" x14ac:dyDescent="0.25">
      <c r="A4280" s="189" t="s">
        <v>24726</v>
      </c>
      <c r="B4280" s="190" t="s">
        <v>19964</v>
      </c>
      <c r="C4280" s="190" t="s">
        <v>29797</v>
      </c>
      <c r="D4280" s="190" t="s">
        <v>29797</v>
      </c>
      <c r="E4280" s="190" t="s">
        <v>29797</v>
      </c>
      <c r="F4280" s="190" t="s">
        <v>29797</v>
      </c>
      <c r="G4280" s="190" t="s">
        <v>29797</v>
      </c>
      <c r="H4280" s="190" t="s">
        <v>29797</v>
      </c>
      <c r="I4280" s="190" t="s">
        <v>29797</v>
      </c>
      <c r="J4280" s="190" t="s">
        <v>29797</v>
      </c>
      <c r="K4280" s="190" t="s">
        <v>29797</v>
      </c>
      <c r="L4280" s="190" t="s">
        <v>1438</v>
      </c>
    </row>
    <row r="4281" spans="1:12" ht="15" x14ac:dyDescent="0.25">
      <c r="A4281" s="191" t="s">
        <v>24727</v>
      </c>
      <c r="B4281" s="192" t="s">
        <v>19965</v>
      </c>
      <c r="C4281" s="192" t="s">
        <v>29797</v>
      </c>
      <c r="D4281" s="192" t="s">
        <v>29797</v>
      </c>
      <c r="E4281" s="192" t="s">
        <v>29797</v>
      </c>
      <c r="F4281" s="192" t="s">
        <v>29797</v>
      </c>
      <c r="G4281" s="192" t="s">
        <v>29797</v>
      </c>
      <c r="H4281" s="192" t="s">
        <v>29797</v>
      </c>
      <c r="I4281" s="192" t="s">
        <v>29797</v>
      </c>
      <c r="J4281" s="192" t="s">
        <v>29797</v>
      </c>
      <c r="K4281" s="192" t="s">
        <v>29797</v>
      </c>
      <c r="L4281" s="192" t="s">
        <v>1438</v>
      </c>
    </row>
    <row r="4282" spans="1:12" ht="15" x14ac:dyDescent="0.25">
      <c r="A4282" s="189" t="s">
        <v>24728</v>
      </c>
      <c r="B4282" s="190" t="s">
        <v>5656</v>
      </c>
      <c r="C4282" s="190" t="s">
        <v>29797</v>
      </c>
      <c r="D4282" s="190" t="s">
        <v>29797</v>
      </c>
      <c r="E4282" s="190" t="s">
        <v>29797</v>
      </c>
      <c r="F4282" s="190" t="s">
        <v>29797</v>
      </c>
      <c r="G4282" s="190" t="s">
        <v>29797</v>
      </c>
      <c r="H4282" s="190" t="s">
        <v>29797</v>
      </c>
      <c r="I4282" s="190" t="s">
        <v>29797</v>
      </c>
      <c r="J4282" s="190" t="s">
        <v>29797</v>
      </c>
      <c r="K4282" s="190" t="s">
        <v>29797</v>
      </c>
      <c r="L4282" s="190" t="s">
        <v>1438</v>
      </c>
    </row>
    <row r="4283" spans="1:12" ht="15" x14ac:dyDescent="0.25">
      <c r="A4283" s="191" t="s">
        <v>24729</v>
      </c>
      <c r="B4283" s="192" t="s">
        <v>19966</v>
      </c>
      <c r="C4283" s="192" t="s">
        <v>29797</v>
      </c>
      <c r="D4283" s="192" t="s">
        <v>29797</v>
      </c>
      <c r="E4283" s="192" t="s">
        <v>29797</v>
      </c>
      <c r="F4283" s="192" t="s">
        <v>29797</v>
      </c>
      <c r="G4283" s="192" t="s">
        <v>29797</v>
      </c>
      <c r="H4283" s="192" t="s">
        <v>29797</v>
      </c>
      <c r="I4283" s="192" t="s">
        <v>29797</v>
      </c>
      <c r="J4283" s="192" t="s">
        <v>29797</v>
      </c>
      <c r="K4283" s="192" t="s">
        <v>29797</v>
      </c>
      <c r="L4283" s="192" t="s">
        <v>1438</v>
      </c>
    </row>
    <row r="4284" spans="1:12" ht="15" x14ac:dyDescent="0.25">
      <c r="A4284" s="189" t="s">
        <v>24730</v>
      </c>
      <c r="B4284" s="190" t="s">
        <v>5657</v>
      </c>
      <c r="C4284" s="190" t="s">
        <v>29797</v>
      </c>
      <c r="D4284" s="190" t="s">
        <v>29797</v>
      </c>
      <c r="E4284" s="190" t="s">
        <v>29797</v>
      </c>
      <c r="F4284" s="190" t="s">
        <v>29797</v>
      </c>
      <c r="G4284" s="190" t="s">
        <v>29797</v>
      </c>
      <c r="H4284" s="190" t="s">
        <v>29797</v>
      </c>
      <c r="I4284" s="190" t="s">
        <v>29797</v>
      </c>
      <c r="J4284" s="190" t="s">
        <v>29797</v>
      </c>
      <c r="K4284" s="190" t="s">
        <v>29797</v>
      </c>
      <c r="L4284" s="190" t="s">
        <v>1438</v>
      </c>
    </row>
    <row r="4285" spans="1:12" ht="15" x14ac:dyDescent="0.25">
      <c r="A4285" s="191" t="s">
        <v>24731</v>
      </c>
      <c r="B4285" s="192" t="s">
        <v>19967</v>
      </c>
      <c r="C4285" s="192" t="s">
        <v>29797</v>
      </c>
      <c r="D4285" s="192" t="s">
        <v>29797</v>
      </c>
      <c r="E4285" s="192" t="s">
        <v>29797</v>
      </c>
      <c r="F4285" s="192" t="s">
        <v>29797</v>
      </c>
      <c r="G4285" s="192" t="s">
        <v>29797</v>
      </c>
      <c r="H4285" s="192" t="s">
        <v>29797</v>
      </c>
      <c r="I4285" s="192" t="s">
        <v>29797</v>
      </c>
      <c r="J4285" s="192" t="s">
        <v>29797</v>
      </c>
      <c r="K4285" s="192" t="s">
        <v>29797</v>
      </c>
      <c r="L4285" s="192" t="s">
        <v>1438</v>
      </c>
    </row>
    <row r="4286" spans="1:12" ht="15" x14ac:dyDescent="0.25">
      <c r="A4286" s="189" t="s">
        <v>24732</v>
      </c>
      <c r="B4286" s="190" t="s">
        <v>24733</v>
      </c>
      <c r="C4286" s="190" t="s">
        <v>29797</v>
      </c>
      <c r="D4286" s="190" t="s">
        <v>29797</v>
      </c>
      <c r="E4286" s="190" t="s">
        <v>29797</v>
      </c>
      <c r="F4286" s="190" t="s">
        <v>29797</v>
      </c>
      <c r="G4286" s="190" t="s">
        <v>29797</v>
      </c>
      <c r="H4286" s="190" t="s">
        <v>29797</v>
      </c>
      <c r="I4286" s="190" t="s">
        <v>29797</v>
      </c>
      <c r="J4286" s="190" t="s">
        <v>29797</v>
      </c>
      <c r="K4286" s="190" t="s">
        <v>29797</v>
      </c>
      <c r="L4286" s="190" t="s">
        <v>1438</v>
      </c>
    </row>
    <row r="4287" spans="1:12" ht="15" x14ac:dyDescent="0.25">
      <c r="A4287" s="191" t="s">
        <v>24734</v>
      </c>
      <c r="B4287" s="192" t="s">
        <v>5658</v>
      </c>
      <c r="C4287" s="192" t="s">
        <v>29797</v>
      </c>
      <c r="D4287" s="192" t="s">
        <v>29797</v>
      </c>
      <c r="E4287" s="192" t="s">
        <v>29797</v>
      </c>
      <c r="F4287" s="192" t="s">
        <v>29797</v>
      </c>
      <c r="G4287" s="192" t="s">
        <v>29797</v>
      </c>
      <c r="H4287" s="192" t="s">
        <v>29797</v>
      </c>
      <c r="I4287" s="192" t="s">
        <v>29797</v>
      </c>
      <c r="J4287" s="192" t="s">
        <v>29797</v>
      </c>
      <c r="K4287" s="192" t="s">
        <v>29797</v>
      </c>
      <c r="L4287" s="192" t="s">
        <v>1438</v>
      </c>
    </row>
    <row r="4288" spans="1:12" ht="15" x14ac:dyDescent="0.25">
      <c r="A4288" s="189" t="s">
        <v>24735</v>
      </c>
      <c r="B4288" s="190" t="s">
        <v>19968</v>
      </c>
      <c r="C4288" s="190" t="s">
        <v>29797</v>
      </c>
      <c r="D4288" s="190" t="s">
        <v>29797</v>
      </c>
      <c r="E4288" s="190" t="s">
        <v>29797</v>
      </c>
      <c r="F4288" s="190" t="s">
        <v>29797</v>
      </c>
      <c r="G4288" s="190" t="s">
        <v>29797</v>
      </c>
      <c r="H4288" s="190" t="s">
        <v>29797</v>
      </c>
      <c r="I4288" s="190" t="s">
        <v>29797</v>
      </c>
      <c r="J4288" s="190" t="s">
        <v>29797</v>
      </c>
      <c r="K4288" s="190" t="s">
        <v>29797</v>
      </c>
      <c r="L4288" s="190" t="s">
        <v>1438</v>
      </c>
    </row>
    <row r="4289" spans="1:12" ht="15" x14ac:dyDescent="0.25">
      <c r="A4289" s="191" t="s">
        <v>24736</v>
      </c>
      <c r="B4289" s="192" t="s">
        <v>19969</v>
      </c>
      <c r="C4289" s="192" t="s">
        <v>29797</v>
      </c>
      <c r="D4289" s="192" t="s">
        <v>29797</v>
      </c>
      <c r="E4289" s="192" t="s">
        <v>29797</v>
      </c>
      <c r="F4289" s="192" t="s">
        <v>29797</v>
      </c>
      <c r="G4289" s="192" t="s">
        <v>29797</v>
      </c>
      <c r="H4289" s="192" t="s">
        <v>29797</v>
      </c>
      <c r="I4289" s="192" t="s">
        <v>29797</v>
      </c>
      <c r="J4289" s="192" t="s">
        <v>29797</v>
      </c>
      <c r="K4289" s="192" t="s">
        <v>29797</v>
      </c>
      <c r="L4289" s="192" t="s">
        <v>1438</v>
      </c>
    </row>
    <row r="4290" spans="1:12" ht="15" x14ac:dyDescent="0.25">
      <c r="A4290" s="189" t="s">
        <v>24737</v>
      </c>
      <c r="B4290" s="190" t="s">
        <v>5659</v>
      </c>
      <c r="C4290" s="190" t="s">
        <v>29797</v>
      </c>
      <c r="D4290" s="190" t="s">
        <v>29797</v>
      </c>
      <c r="E4290" s="190" t="s">
        <v>29797</v>
      </c>
      <c r="F4290" s="190" t="s">
        <v>29797</v>
      </c>
      <c r="G4290" s="190" t="s">
        <v>29797</v>
      </c>
      <c r="H4290" s="190" t="s">
        <v>29797</v>
      </c>
      <c r="I4290" s="190" t="s">
        <v>29797</v>
      </c>
      <c r="J4290" s="190" t="s">
        <v>29797</v>
      </c>
      <c r="K4290" s="190" t="s">
        <v>29797</v>
      </c>
      <c r="L4290" s="190" t="s">
        <v>1439</v>
      </c>
    </row>
    <row r="4291" spans="1:12" ht="15" x14ac:dyDescent="0.25">
      <c r="A4291" s="191" t="s">
        <v>24738</v>
      </c>
      <c r="B4291" s="192" t="s">
        <v>19970</v>
      </c>
      <c r="C4291" s="192" t="s">
        <v>29797</v>
      </c>
      <c r="D4291" s="192" t="s">
        <v>29797</v>
      </c>
      <c r="E4291" s="192" t="s">
        <v>29797</v>
      </c>
      <c r="F4291" s="192" t="s">
        <v>29797</v>
      </c>
      <c r="G4291" s="192" t="s">
        <v>29797</v>
      </c>
      <c r="H4291" s="192" t="s">
        <v>29797</v>
      </c>
      <c r="I4291" s="192" t="s">
        <v>29797</v>
      </c>
      <c r="J4291" s="192" t="s">
        <v>29797</v>
      </c>
      <c r="K4291" s="192" t="s">
        <v>29797</v>
      </c>
      <c r="L4291" s="192" t="s">
        <v>1442</v>
      </c>
    </row>
    <row r="4292" spans="1:12" ht="15" x14ac:dyDescent="0.25">
      <c r="A4292" s="189" t="s">
        <v>24739</v>
      </c>
      <c r="B4292" s="190" t="s">
        <v>24740</v>
      </c>
      <c r="C4292" s="190" t="s">
        <v>29797</v>
      </c>
      <c r="D4292" s="190" t="s">
        <v>29797</v>
      </c>
      <c r="E4292" s="190" t="s">
        <v>29797</v>
      </c>
      <c r="F4292" s="190" t="s">
        <v>29797</v>
      </c>
      <c r="G4292" s="190" t="s">
        <v>29797</v>
      </c>
      <c r="H4292" s="190" t="s">
        <v>31375</v>
      </c>
      <c r="I4292" s="190" t="s">
        <v>5078</v>
      </c>
      <c r="J4292" s="190" t="s">
        <v>29826</v>
      </c>
      <c r="K4292" s="190" t="s">
        <v>5078</v>
      </c>
      <c r="L4292" s="190" t="s">
        <v>1447</v>
      </c>
    </row>
    <row r="4293" spans="1:12" ht="15" x14ac:dyDescent="0.25">
      <c r="A4293" s="191" t="s">
        <v>16099</v>
      </c>
      <c r="B4293" s="192" t="s">
        <v>19971</v>
      </c>
      <c r="C4293" s="192" t="s">
        <v>29797</v>
      </c>
      <c r="D4293" s="192" t="s">
        <v>29797</v>
      </c>
      <c r="E4293" s="192" t="s">
        <v>29797</v>
      </c>
      <c r="F4293" s="192" t="s">
        <v>29797</v>
      </c>
      <c r="G4293" s="192" t="s">
        <v>29797</v>
      </c>
      <c r="H4293" s="192" t="s">
        <v>31342</v>
      </c>
      <c r="I4293" s="192" t="s">
        <v>31343</v>
      </c>
      <c r="J4293" s="192" t="s">
        <v>29821</v>
      </c>
      <c r="K4293" s="192" t="s">
        <v>5062</v>
      </c>
      <c r="L4293" s="192" t="s">
        <v>1447</v>
      </c>
    </row>
    <row r="4294" spans="1:12" ht="15" x14ac:dyDescent="0.25">
      <c r="A4294" s="189" t="s">
        <v>9152</v>
      </c>
      <c r="B4294" s="190" t="s">
        <v>5660</v>
      </c>
      <c r="C4294" s="190" t="s">
        <v>29797</v>
      </c>
      <c r="D4294" s="190" t="s">
        <v>29797</v>
      </c>
      <c r="E4294" s="190" t="s">
        <v>29797</v>
      </c>
      <c r="F4294" s="190" t="s">
        <v>29797</v>
      </c>
      <c r="G4294" s="190" t="s">
        <v>29797</v>
      </c>
      <c r="H4294" s="190" t="s">
        <v>32452</v>
      </c>
      <c r="I4294" s="190" t="s">
        <v>32453</v>
      </c>
      <c r="J4294" s="190" t="s">
        <v>29979</v>
      </c>
      <c r="K4294" s="190" t="s">
        <v>6308</v>
      </c>
      <c r="L4294" s="190" t="s">
        <v>1447</v>
      </c>
    </row>
    <row r="4295" spans="1:12" ht="15" x14ac:dyDescent="0.25">
      <c r="A4295" s="191" t="s">
        <v>24741</v>
      </c>
      <c r="B4295" s="192" t="s">
        <v>5661</v>
      </c>
      <c r="C4295" s="192" t="s">
        <v>29797</v>
      </c>
      <c r="D4295" s="192" t="s">
        <v>29797</v>
      </c>
      <c r="E4295" s="192" t="s">
        <v>29797</v>
      </c>
      <c r="F4295" s="192" t="s">
        <v>29797</v>
      </c>
      <c r="G4295" s="192" t="s">
        <v>29797</v>
      </c>
      <c r="H4295" s="192" t="s">
        <v>29797</v>
      </c>
      <c r="I4295" s="192" t="s">
        <v>29797</v>
      </c>
      <c r="J4295" s="192" t="s">
        <v>29797</v>
      </c>
      <c r="K4295" s="192" t="s">
        <v>29797</v>
      </c>
      <c r="L4295" s="192" t="s">
        <v>2704</v>
      </c>
    </row>
    <row r="4296" spans="1:12" ht="15" x14ac:dyDescent="0.25">
      <c r="A4296" s="189" t="s">
        <v>24742</v>
      </c>
      <c r="B4296" s="190" t="s">
        <v>24743</v>
      </c>
      <c r="C4296" s="190" t="s">
        <v>29797</v>
      </c>
      <c r="D4296" s="190" t="s">
        <v>29797</v>
      </c>
      <c r="E4296" s="190" t="s">
        <v>29797</v>
      </c>
      <c r="F4296" s="190" t="s">
        <v>29797</v>
      </c>
      <c r="G4296" s="190" t="s">
        <v>29797</v>
      </c>
      <c r="H4296" s="190" t="s">
        <v>29797</v>
      </c>
      <c r="I4296" s="190" t="s">
        <v>29797</v>
      </c>
      <c r="J4296" s="190" t="s">
        <v>29797</v>
      </c>
      <c r="K4296" s="190" t="s">
        <v>29797</v>
      </c>
      <c r="L4296" s="190" t="s">
        <v>1438</v>
      </c>
    </row>
    <row r="4297" spans="1:12" ht="15" x14ac:dyDescent="0.25">
      <c r="A4297" s="191" t="s">
        <v>9153</v>
      </c>
      <c r="B4297" s="192" t="s">
        <v>5662</v>
      </c>
      <c r="C4297" s="192" t="s">
        <v>29797</v>
      </c>
      <c r="D4297" s="192" t="s">
        <v>29797</v>
      </c>
      <c r="E4297" s="192" t="s">
        <v>29797</v>
      </c>
      <c r="F4297" s="192" t="s">
        <v>29797</v>
      </c>
      <c r="G4297" s="192" t="s">
        <v>29797</v>
      </c>
      <c r="H4297" s="192" t="s">
        <v>31425</v>
      </c>
      <c r="I4297" s="192" t="s">
        <v>5910</v>
      </c>
      <c r="J4297" s="192" t="s">
        <v>31182</v>
      </c>
      <c r="K4297" s="192" t="s">
        <v>5910</v>
      </c>
      <c r="L4297" s="192" t="s">
        <v>1447</v>
      </c>
    </row>
    <row r="4298" spans="1:12" ht="15" x14ac:dyDescent="0.25">
      <c r="A4298" s="189" t="s">
        <v>24744</v>
      </c>
      <c r="B4298" s="190" t="s">
        <v>5663</v>
      </c>
      <c r="C4298" s="190" t="s">
        <v>29797</v>
      </c>
      <c r="D4298" s="190" t="s">
        <v>29797</v>
      </c>
      <c r="E4298" s="190" t="s">
        <v>29797</v>
      </c>
      <c r="F4298" s="190" t="s">
        <v>29797</v>
      </c>
      <c r="G4298" s="190" t="s">
        <v>29797</v>
      </c>
      <c r="H4298" s="190" t="s">
        <v>29797</v>
      </c>
      <c r="I4298" s="190" t="s">
        <v>29797</v>
      </c>
      <c r="J4298" s="190" t="s">
        <v>29797</v>
      </c>
      <c r="K4298" s="190" t="s">
        <v>29797</v>
      </c>
      <c r="L4298" s="190" t="s">
        <v>1439</v>
      </c>
    </row>
    <row r="4299" spans="1:12" ht="15" x14ac:dyDescent="0.25">
      <c r="A4299" s="191" t="s">
        <v>9154</v>
      </c>
      <c r="B4299" s="192" t="s">
        <v>5664</v>
      </c>
      <c r="C4299" s="192" t="s">
        <v>29797</v>
      </c>
      <c r="D4299" s="192" t="s">
        <v>29797</v>
      </c>
      <c r="E4299" s="192" t="s">
        <v>29797</v>
      </c>
      <c r="F4299" s="192" t="s">
        <v>29797</v>
      </c>
      <c r="G4299" s="192" t="s">
        <v>29797</v>
      </c>
      <c r="H4299" s="192" t="s">
        <v>31326</v>
      </c>
      <c r="I4299" s="192" t="s">
        <v>31327</v>
      </c>
      <c r="J4299" s="192" t="s">
        <v>31325</v>
      </c>
      <c r="K4299" s="192" t="s">
        <v>5073</v>
      </c>
      <c r="L4299" s="192" t="s">
        <v>1447</v>
      </c>
    </row>
    <row r="4300" spans="1:12" ht="15" x14ac:dyDescent="0.25">
      <c r="A4300" s="189" t="s">
        <v>24745</v>
      </c>
      <c r="B4300" s="190" t="s">
        <v>24746</v>
      </c>
      <c r="C4300" s="190" t="s">
        <v>29797</v>
      </c>
      <c r="D4300" s="190" t="s">
        <v>29797</v>
      </c>
      <c r="E4300" s="190" t="s">
        <v>29797</v>
      </c>
      <c r="F4300" s="190" t="s">
        <v>29797</v>
      </c>
      <c r="G4300" s="190" t="s">
        <v>29797</v>
      </c>
      <c r="H4300" s="190" t="s">
        <v>29797</v>
      </c>
      <c r="I4300" s="190" t="s">
        <v>29797</v>
      </c>
      <c r="J4300" s="190" t="s">
        <v>31325</v>
      </c>
      <c r="K4300" s="190" t="s">
        <v>5073</v>
      </c>
      <c r="L4300" s="190" t="s">
        <v>1447</v>
      </c>
    </row>
    <row r="4301" spans="1:12" ht="15" x14ac:dyDescent="0.25">
      <c r="A4301" s="191" t="s">
        <v>11598</v>
      </c>
      <c r="B4301" s="192" t="s">
        <v>11599</v>
      </c>
      <c r="C4301" s="192" t="s">
        <v>29797</v>
      </c>
      <c r="D4301" s="192" t="s">
        <v>29797</v>
      </c>
      <c r="E4301" s="192" t="s">
        <v>29797</v>
      </c>
      <c r="F4301" s="192" t="s">
        <v>29797</v>
      </c>
      <c r="G4301" s="192" t="s">
        <v>29797</v>
      </c>
      <c r="H4301" s="192" t="s">
        <v>31402</v>
      </c>
      <c r="I4301" s="192" t="s">
        <v>31403</v>
      </c>
      <c r="J4301" s="192" t="s">
        <v>29821</v>
      </c>
      <c r="K4301" s="192" t="s">
        <v>5062</v>
      </c>
      <c r="L4301" s="192" t="s">
        <v>1447</v>
      </c>
    </row>
    <row r="4302" spans="1:12" ht="15" x14ac:dyDescent="0.25">
      <c r="A4302" s="189" t="s">
        <v>9155</v>
      </c>
      <c r="B4302" s="190" t="s">
        <v>5665</v>
      </c>
      <c r="C4302" s="190" t="s">
        <v>29797</v>
      </c>
      <c r="D4302" s="190" t="s">
        <v>29797</v>
      </c>
      <c r="E4302" s="190" t="s">
        <v>29797</v>
      </c>
      <c r="F4302" s="190" t="s">
        <v>29797</v>
      </c>
      <c r="G4302" s="190" t="s">
        <v>29797</v>
      </c>
      <c r="H4302" s="190" t="s">
        <v>29797</v>
      </c>
      <c r="I4302" s="190" t="s">
        <v>29797</v>
      </c>
      <c r="J4302" s="190" t="s">
        <v>31325</v>
      </c>
      <c r="K4302" s="190" t="s">
        <v>5073</v>
      </c>
      <c r="L4302" s="190" t="s">
        <v>1447</v>
      </c>
    </row>
    <row r="4303" spans="1:12" ht="15" x14ac:dyDescent="0.25">
      <c r="A4303" s="191" t="s">
        <v>16100</v>
      </c>
      <c r="B4303" s="192" t="s">
        <v>19972</v>
      </c>
      <c r="C4303" s="192" t="s">
        <v>29797</v>
      </c>
      <c r="D4303" s="192" t="s">
        <v>29797</v>
      </c>
      <c r="E4303" s="192" t="s">
        <v>29797</v>
      </c>
      <c r="F4303" s="192" t="s">
        <v>29797</v>
      </c>
      <c r="G4303" s="192" t="s">
        <v>29797</v>
      </c>
      <c r="H4303" s="192" t="s">
        <v>32121</v>
      </c>
      <c r="I4303" s="192" t="s">
        <v>5073</v>
      </c>
      <c r="J4303" s="192" t="s">
        <v>31325</v>
      </c>
      <c r="K4303" s="192" t="s">
        <v>5073</v>
      </c>
      <c r="L4303" s="192" t="s">
        <v>1447</v>
      </c>
    </row>
    <row r="4304" spans="1:12" ht="15" x14ac:dyDescent="0.25">
      <c r="A4304" s="189" t="s">
        <v>9156</v>
      </c>
      <c r="B4304" s="190" t="s">
        <v>5666</v>
      </c>
      <c r="C4304" s="190" t="s">
        <v>29812</v>
      </c>
      <c r="D4304" s="190" t="s">
        <v>29824</v>
      </c>
      <c r="E4304" s="190" t="s">
        <v>30314</v>
      </c>
      <c r="F4304" s="190" t="s">
        <v>29804</v>
      </c>
      <c r="G4304" s="190" t="s">
        <v>29867</v>
      </c>
      <c r="H4304" s="190" t="s">
        <v>31702</v>
      </c>
      <c r="I4304" s="190" t="s">
        <v>5073</v>
      </c>
      <c r="J4304" s="190" t="s">
        <v>31325</v>
      </c>
      <c r="K4304" s="190" t="s">
        <v>5073</v>
      </c>
      <c r="L4304" s="190" t="s">
        <v>1447</v>
      </c>
    </row>
    <row r="4305" spans="1:12" ht="15" x14ac:dyDescent="0.25">
      <c r="A4305" s="191" t="s">
        <v>9157</v>
      </c>
      <c r="B4305" s="192" t="s">
        <v>5667</v>
      </c>
      <c r="C4305" s="192" t="s">
        <v>29797</v>
      </c>
      <c r="D4305" s="192" t="s">
        <v>29797</v>
      </c>
      <c r="E4305" s="192" t="s">
        <v>29797</v>
      </c>
      <c r="F4305" s="192" t="s">
        <v>29797</v>
      </c>
      <c r="G4305" s="192" t="s">
        <v>29797</v>
      </c>
      <c r="H4305" s="192" t="s">
        <v>31314</v>
      </c>
      <c r="I4305" s="192" t="s">
        <v>5062</v>
      </c>
      <c r="J4305" s="192" t="s">
        <v>29821</v>
      </c>
      <c r="K4305" s="192" t="s">
        <v>5062</v>
      </c>
      <c r="L4305" s="192" t="s">
        <v>1447</v>
      </c>
    </row>
    <row r="4306" spans="1:12" ht="15" x14ac:dyDescent="0.25">
      <c r="A4306" s="189" t="s">
        <v>11600</v>
      </c>
      <c r="B4306" s="190" t="s">
        <v>11601</v>
      </c>
      <c r="C4306" s="190" t="s">
        <v>29812</v>
      </c>
      <c r="D4306" s="190" t="s">
        <v>29797</v>
      </c>
      <c r="E4306" s="190" t="s">
        <v>30315</v>
      </c>
      <c r="F4306" s="190" t="s">
        <v>29797</v>
      </c>
      <c r="G4306" s="190" t="s">
        <v>29797</v>
      </c>
      <c r="H4306" s="190" t="s">
        <v>31702</v>
      </c>
      <c r="I4306" s="190" t="s">
        <v>5073</v>
      </c>
      <c r="J4306" s="190" t="s">
        <v>31325</v>
      </c>
      <c r="K4306" s="190" t="s">
        <v>5073</v>
      </c>
      <c r="L4306" s="190" t="s">
        <v>1447</v>
      </c>
    </row>
    <row r="4307" spans="1:12" ht="15" x14ac:dyDescent="0.25">
      <c r="A4307" s="191" t="s">
        <v>16101</v>
      </c>
      <c r="B4307" s="192" t="s">
        <v>19973</v>
      </c>
      <c r="C4307" s="192" t="s">
        <v>29797</v>
      </c>
      <c r="D4307" s="192" t="s">
        <v>29797</v>
      </c>
      <c r="E4307" s="192" t="s">
        <v>29797</v>
      </c>
      <c r="F4307" s="192" t="s">
        <v>29797</v>
      </c>
      <c r="G4307" s="192" t="s">
        <v>29797</v>
      </c>
      <c r="H4307" s="192" t="s">
        <v>31399</v>
      </c>
      <c r="I4307" s="192" t="s">
        <v>5073</v>
      </c>
      <c r="J4307" s="192" t="s">
        <v>31325</v>
      </c>
      <c r="K4307" s="192" t="s">
        <v>5073</v>
      </c>
      <c r="L4307" s="192" t="s">
        <v>1447</v>
      </c>
    </row>
    <row r="4308" spans="1:12" ht="15" x14ac:dyDescent="0.25">
      <c r="A4308" s="189" t="s">
        <v>11602</v>
      </c>
      <c r="B4308" s="190" t="s">
        <v>11603</v>
      </c>
      <c r="C4308" s="190" t="s">
        <v>29797</v>
      </c>
      <c r="D4308" s="190" t="s">
        <v>29797</v>
      </c>
      <c r="E4308" s="190" t="s">
        <v>29797</v>
      </c>
      <c r="F4308" s="190" t="s">
        <v>29797</v>
      </c>
      <c r="G4308" s="190" t="s">
        <v>29797</v>
      </c>
      <c r="H4308" s="190" t="s">
        <v>31482</v>
      </c>
      <c r="I4308" s="190" t="s">
        <v>31483</v>
      </c>
      <c r="J4308" s="190" t="s">
        <v>29821</v>
      </c>
      <c r="K4308" s="190" t="s">
        <v>5062</v>
      </c>
      <c r="L4308" s="190" t="s">
        <v>1447</v>
      </c>
    </row>
    <row r="4309" spans="1:12" ht="15" x14ac:dyDescent="0.25">
      <c r="A4309" s="191" t="s">
        <v>11604</v>
      </c>
      <c r="B4309" s="192" t="s">
        <v>24747</v>
      </c>
      <c r="C4309" s="192" t="s">
        <v>29812</v>
      </c>
      <c r="D4309" s="192" t="s">
        <v>29813</v>
      </c>
      <c r="E4309" s="192" t="s">
        <v>30316</v>
      </c>
      <c r="F4309" s="192" t="s">
        <v>29804</v>
      </c>
      <c r="G4309" s="192" t="s">
        <v>29815</v>
      </c>
      <c r="H4309" s="192" t="s">
        <v>31337</v>
      </c>
      <c r="I4309" s="192" t="s">
        <v>31338</v>
      </c>
      <c r="J4309" s="192" t="s">
        <v>29821</v>
      </c>
      <c r="K4309" s="192" t="s">
        <v>5062</v>
      </c>
      <c r="L4309" s="192" t="s">
        <v>1447</v>
      </c>
    </row>
    <row r="4310" spans="1:12" ht="15" x14ac:dyDescent="0.25">
      <c r="A4310" s="189" t="s">
        <v>16102</v>
      </c>
      <c r="B4310" s="190" t="s">
        <v>19974</v>
      </c>
      <c r="C4310" s="190" t="s">
        <v>29797</v>
      </c>
      <c r="D4310" s="190" t="s">
        <v>29797</v>
      </c>
      <c r="E4310" s="190" t="s">
        <v>29797</v>
      </c>
      <c r="F4310" s="190" t="s">
        <v>29797</v>
      </c>
      <c r="G4310" s="190" t="s">
        <v>29797</v>
      </c>
      <c r="H4310" s="190" t="s">
        <v>29797</v>
      </c>
      <c r="I4310" s="190" t="s">
        <v>29797</v>
      </c>
      <c r="J4310" s="190" t="s">
        <v>29797</v>
      </c>
      <c r="K4310" s="190" t="s">
        <v>29797</v>
      </c>
      <c r="L4310" s="190" t="s">
        <v>29797</v>
      </c>
    </row>
    <row r="4311" spans="1:12" ht="15" x14ac:dyDescent="0.25">
      <c r="A4311" s="191" t="s">
        <v>16103</v>
      </c>
      <c r="B4311" s="192" t="s">
        <v>19975</v>
      </c>
      <c r="C4311" s="192" t="s">
        <v>29797</v>
      </c>
      <c r="D4311" s="192" t="s">
        <v>29797</v>
      </c>
      <c r="E4311" s="192" t="s">
        <v>29797</v>
      </c>
      <c r="F4311" s="192" t="s">
        <v>29797</v>
      </c>
      <c r="G4311" s="192" t="s">
        <v>29797</v>
      </c>
      <c r="H4311" s="192" t="s">
        <v>32454</v>
      </c>
      <c r="I4311" s="192" t="s">
        <v>32455</v>
      </c>
      <c r="J4311" s="192" t="s">
        <v>30042</v>
      </c>
      <c r="K4311" s="192" t="s">
        <v>13652</v>
      </c>
      <c r="L4311" s="192" t="s">
        <v>1447</v>
      </c>
    </row>
    <row r="4312" spans="1:12" ht="15" x14ac:dyDescent="0.25">
      <c r="A4312" s="189" t="s">
        <v>16104</v>
      </c>
      <c r="B4312" s="190" t="s">
        <v>24748</v>
      </c>
      <c r="C4312" s="190" t="s">
        <v>29797</v>
      </c>
      <c r="D4312" s="190" t="s">
        <v>29797</v>
      </c>
      <c r="E4312" s="190" t="s">
        <v>29797</v>
      </c>
      <c r="F4312" s="190" t="s">
        <v>29797</v>
      </c>
      <c r="G4312" s="190" t="s">
        <v>29797</v>
      </c>
      <c r="H4312" s="190" t="s">
        <v>31390</v>
      </c>
      <c r="I4312" s="190" t="s">
        <v>14423</v>
      </c>
      <c r="J4312" s="190" t="s">
        <v>29821</v>
      </c>
      <c r="K4312" s="190" t="s">
        <v>5062</v>
      </c>
      <c r="L4312" s="190" t="s">
        <v>1447</v>
      </c>
    </row>
    <row r="4313" spans="1:12" ht="15" x14ac:dyDescent="0.25">
      <c r="A4313" s="191" t="s">
        <v>11605</v>
      </c>
      <c r="B4313" s="192" t="s">
        <v>11606</v>
      </c>
      <c r="C4313" s="192" t="s">
        <v>29797</v>
      </c>
      <c r="D4313" s="192" t="s">
        <v>29797</v>
      </c>
      <c r="E4313" s="192" t="s">
        <v>29797</v>
      </c>
      <c r="F4313" s="192" t="s">
        <v>29797</v>
      </c>
      <c r="G4313" s="192" t="s">
        <v>29797</v>
      </c>
      <c r="H4313" s="192" t="s">
        <v>31508</v>
      </c>
      <c r="I4313" s="192" t="s">
        <v>1396</v>
      </c>
      <c r="J4313" s="192" t="s">
        <v>31325</v>
      </c>
      <c r="K4313" s="192" t="s">
        <v>5073</v>
      </c>
      <c r="L4313" s="192" t="s">
        <v>1447</v>
      </c>
    </row>
    <row r="4314" spans="1:12" ht="15" x14ac:dyDescent="0.25">
      <c r="A4314" s="189" t="s">
        <v>6146</v>
      </c>
      <c r="B4314" s="190" t="s">
        <v>5668</v>
      </c>
      <c r="C4314" s="190" t="s">
        <v>29797</v>
      </c>
      <c r="D4314" s="190" t="s">
        <v>29797</v>
      </c>
      <c r="E4314" s="190" t="s">
        <v>29797</v>
      </c>
      <c r="F4314" s="190" t="s">
        <v>29797</v>
      </c>
      <c r="G4314" s="190" t="s">
        <v>29797</v>
      </c>
      <c r="H4314" s="190" t="s">
        <v>31342</v>
      </c>
      <c r="I4314" s="190" t="s">
        <v>31343</v>
      </c>
      <c r="J4314" s="190" t="s">
        <v>29821</v>
      </c>
      <c r="K4314" s="190" t="s">
        <v>5062</v>
      </c>
      <c r="L4314" s="190" t="s">
        <v>1447</v>
      </c>
    </row>
    <row r="4315" spans="1:12" ht="15" x14ac:dyDescent="0.25">
      <c r="A4315" s="191" t="s">
        <v>11607</v>
      </c>
      <c r="B4315" s="192" t="s">
        <v>11608</v>
      </c>
      <c r="C4315" s="192" t="s">
        <v>29797</v>
      </c>
      <c r="D4315" s="192" t="s">
        <v>29797</v>
      </c>
      <c r="E4315" s="192" t="s">
        <v>29797</v>
      </c>
      <c r="F4315" s="192" t="s">
        <v>29797</v>
      </c>
      <c r="G4315" s="192" t="s">
        <v>29797</v>
      </c>
      <c r="H4315" s="192" t="s">
        <v>31740</v>
      </c>
      <c r="I4315" s="192" t="s">
        <v>5073</v>
      </c>
      <c r="J4315" s="192" t="s">
        <v>31325</v>
      </c>
      <c r="K4315" s="192" t="s">
        <v>5073</v>
      </c>
      <c r="L4315" s="192" t="s">
        <v>1447</v>
      </c>
    </row>
    <row r="4316" spans="1:12" ht="15" x14ac:dyDescent="0.25">
      <c r="A4316" s="189" t="s">
        <v>11609</v>
      </c>
      <c r="B4316" s="190" t="s">
        <v>11610</v>
      </c>
      <c r="C4316" s="190" t="s">
        <v>29797</v>
      </c>
      <c r="D4316" s="190" t="s">
        <v>29797</v>
      </c>
      <c r="E4316" s="190" t="s">
        <v>29797</v>
      </c>
      <c r="F4316" s="190" t="s">
        <v>29797</v>
      </c>
      <c r="G4316" s="190" t="s">
        <v>29797</v>
      </c>
      <c r="H4316" s="190" t="s">
        <v>31376</v>
      </c>
      <c r="I4316" s="190" t="s">
        <v>5062</v>
      </c>
      <c r="J4316" s="190" t="s">
        <v>29821</v>
      </c>
      <c r="K4316" s="190" t="s">
        <v>5062</v>
      </c>
      <c r="L4316" s="190" t="s">
        <v>1447</v>
      </c>
    </row>
    <row r="4317" spans="1:12" ht="15" x14ac:dyDescent="0.25">
      <c r="A4317" s="191" t="s">
        <v>24749</v>
      </c>
      <c r="B4317" s="192" t="s">
        <v>5669</v>
      </c>
      <c r="C4317" s="192" t="s">
        <v>29797</v>
      </c>
      <c r="D4317" s="192" t="s">
        <v>29797</v>
      </c>
      <c r="E4317" s="192" t="s">
        <v>29797</v>
      </c>
      <c r="F4317" s="192" t="s">
        <v>29797</v>
      </c>
      <c r="G4317" s="192" t="s">
        <v>29797</v>
      </c>
      <c r="H4317" s="192" t="s">
        <v>29797</v>
      </c>
      <c r="I4317" s="192" t="s">
        <v>29797</v>
      </c>
      <c r="J4317" s="192" t="s">
        <v>29797</v>
      </c>
      <c r="K4317" s="192" t="s">
        <v>29797</v>
      </c>
      <c r="L4317" s="192" t="s">
        <v>1445</v>
      </c>
    </row>
    <row r="4318" spans="1:12" ht="15" x14ac:dyDescent="0.25">
      <c r="A4318" s="189" t="s">
        <v>9158</v>
      </c>
      <c r="B4318" s="190" t="s">
        <v>5670</v>
      </c>
      <c r="C4318" s="190" t="s">
        <v>29797</v>
      </c>
      <c r="D4318" s="190" t="s">
        <v>29797</v>
      </c>
      <c r="E4318" s="190" t="s">
        <v>29797</v>
      </c>
      <c r="F4318" s="190" t="s">
        <v>29797</v>
      </c>
      <c r="G4318" s="190" t="s">
        <v>29797</v>
      </c>
      <c r="H4318" s="190" t="s">
        <v>31380</v>
      </c>
      <c r="I4318" s="190" t="s">
        <v>31381</v>
      </c>
      <c r="J4318" s="190" t="s">
        <v>29821</v>
      </c>
      <c r="K4318" s="190" t="s">
        <v>5062</v>
      </c>
      <c r="L4318" s="190" t="s">
        <v>1447</v>
      </c>
    </row>
    <row r="4319" spans="1:12" ht="15" x14ac:dyDescent="0.25">
      <c r="A4319" s="191" t="s">
        <v>24750</v>
      </c>
      <c r="B4319" s="192" t="s">
        <v>5671</v>
      </c>
      <c r="C4319" s="192" t="s">
        <v>29797</v>
      </c>
      <c r="D4319" s="192" t="s">
        <v>29797</v>
      </c>
      <c r="E4319" s="192" t="s">
        <v>29797</v>
      </c>
      <c r="F4319" s="192" t="s">
        <v>29797</v>
      </c>
      <c r="G4319" s="192" t="s">
        <v>29797</v>
      </c>
      <c r="H4319" s="192" t="s">
        <v>29797</v>
      </c>
      <c r="I4319" s="192" t="s">
        <v>29797</v>
      </c>
      <c r="J4319" s="192" t="s">
        <v>29797</v>
      </c>
      <c r="K4319" s="192" t="s">
        <v>29797</v>
      </c>
      <c r="L4319" s="192" t="s">
        <v>1441</v>
      </c>
    </row>
    <row r="4320" spans="1:12" ht="15" x14ac:dyDescent="0.25">
      <c r="A4320" s="189" t="s">
        <v>9159</v>
      </c>
      <c r="B4320" s="190" t="s">
        <v>5672</v>
      </c>
      <c r="C4320" s="190" t="s">
        <v>29797</v>
      </c>
      <c r="D4320" s="190" t="s">
        <v>29797</v>
      </c>
      <c r="E4320" s="190" t="s">
        <v>29797</v>
      </c>
      <c r="F4320" s="190" t="s">
        <v>29797</v>
      </c>
      <c r="G4320" s="190" t="s">
        <v>29797</v>
      </c>
      <c r="H4320" s="190" t="s">
        <v>31406</v>
      </c>
      <c r="I4320" s="190" t="s">
        <v>5073</v>
      </c>
      <c r="J4320" s="190" t="s">
        <v>31325</v>
      </c>
      <c r="K4320" s="190" t="s">
        <v>5073</v>
      </c>
      <c r="L4320" s="190" t="s">
        <v>1447</v>
      </c>
    </row>
    <row r="4321" spans="1:12" ht="15" x14ac:dyDescent="0.25">
      <c r="A4321" s="191" t="s">
        <v>11611</v>
      </c>
      <c r="B4321" s="192" t="s">
        <v>11612</v>
      </c>
      <c r="C4321" s="192" t="s">
        <v>29797</v>
      </c>
      <c r="D4321" s="192" t="s">
        <v>29797</v>
      </c>
      <c r="E4321" s="192" t="s">
        <v>29797</v>
      </c>
      <c r="F4321" s="192" t="s">
        <v>29797</v>
      </c>
      <c r="G4321" s="192" t="s">
        <v>29797</v>
      </c>
      <c r="H4321" s="192" t="s">
        <v>31561</v>
      </c>
      <c r="I4321" s="192" t="s">
        <v>31562</v>
      </c>
      <c r="J4321" s="192" t="s">
        <v>29821</v>
      </c>
      <c r="K4321" s="192" t="s">
        <v>5062</v>
      </c>
      <c r="L4321" s="192" t="s">
        <v>1447</v>
      </c>
    </row>
    <row r="4322" spans="1:12" ht="15" x14ac:dyDescent="0.25">
      <c r="A4322" s="189" t="s">
        <v>11613</v>
      </c>
      <c r="B4322" s="190" t="s">
        <v>11614</v>
      </c>
      <c r="C4322" s="190" t="s">
        <v>29797</v>
      </c>
      <c r="D4322" s="190" t="s">
        <v>29797</v>
      </c>
      <c r="E4322" s="190" t="s">
        <v>29797</v>
      </c>
      <c r="F4322" s="190" t="s">
        <v>29797</v>
      </c>
      <c r="G4322" s="190" t="s">
        <v>29797</v>
      </c>
      <c r="H4322" s="190" t="s">
        <v>31777</v>
      </c>
      <c r="I4322" s="190" t="s">
        <v>31778</v>
      </c>
      <c r="J4322" s="190" t="s">
        <v>29821</v>
      </c>
      <c r="K4322" s="190" t="s">
        <v>5062</v>
      </c>
      <c r="L4322" s="190" t="s">
        <v>1447</v>
      </c>
    </row>
    <row r="4323" spans="1:12" ht="15" x14ac:dyDescent="0.25">
      <c r="A4323" s="191" t="s">
        <v>11615</v>
      </c>
      <c r="B4323" s="192" t="s">
        <v>11616</v>
      </c>
      <c r="C4323" s="192" t="s">
        <v>29797</v>
      </c>
      <c r="D4323" s="192" t="s">
        <v>29797</v>
      </c>
      <c r="E4323" s="192" t="s">
        <v>29797</v>
      </c>
      <c r="F4323" s="192" t="s">
        <v>29797</v>
      </c>
      <c r="G4323" s="192" t="s">
        <v>29797</v>
      </c>
      <c r="H4323" s="192" t="s">
        <v>31402</v>
      </c>
      <c r="I4323" s="192" t="s">
        <v>31403</v>
      </c>
      <c r="J4323" s="192" t="s">
        <v>29821</v>
      </c>
      <c r="K4323" s="192" t="s">
        <v>5062</v>
      </c>
      <c r="L4323" s="192" t="s">
        <v>1447</v>
      </c>
    </row>
    <row r="4324" spans="1:12" ht="15" x14ac:dyDescent="0.25">
      <c r="A4324" s="189" t="s">
        <v>24751</v>
      </c>
      <c r="B4324" s="190" t="s">
        <v>5673</v>
      </c>
      <c r="C4324" s="190" t="s">
        <v>29797</v>
      </c>
      <c r="D4324" s="190" t="s">
        <v>29797</v>
      </c>
      <c r="E4324" s="190" t="s">
        <v>29797</v>
      </c>
      <c r="F4324" s="190" t="s">
        <v>29797</v>
      </c>
      <c r="G4324" s="190" t="s">
        <v>29797</v>
      </c>
      <c r="H4324" s="190" t="s">
        <v>29797</v>
      </c>
      <c r="I4324" s="190" t="s">
        <v>29797</v>
      </c>
      <c r="J4324" s="190" t="s">
        <v>29797</v>
      </c>
      <c r="K4324" s="190" t="s">
        <v>29797</v>
      </c>
      <c r="L4324" s="190" t="s">
        <v>1438</v>
      </c>
    </row>
    <row r="4325" spans="1:12" ht="15" x14ac:dyDescent="0.25">
      <c r="A4325" s="191" t="s">
        <v>16105</v>
      </c>
      <c r="B4325" s="192" t="s">
        <v>19976</v>
      </c>
      <c r="C4325" s="192" t="s">
        <v>29797</v>
      </c>
      <c r="D4325" s="192" t="s">
        <v>29797</v>
      </c>
      <c r="E4325" s="192" t="s">
        <v>29797</v>
      </c>
      <c r="F4325" s="192" t="s">
        <v>29797</v>
      </c>
      <c r="G4325" s="192" t="s">
        <v>29797</v>
      </c>
      <c r="H4325" s="192" t="s">
        <v>29797</v>
      </c>
      <c r="I4325" s="192" t="s">
        <v>29797</v>
      </c>
      <c r="J4325" s="192" t="s">
        <v>29797</v>
      </c>
      <c r="K4325" s="192" t="s">
        <v>29797</v>
      </c>
      <c r="L4325" s="192" t="s">
        <v>29797</v>
      </c>
    </row>
    <row r="4326" spans="1:12" ht="15" x14ac:dyDescent="0.25">
      <c r="A4326" s="189" t="s">
        <v>11617</v>
      </c>
      <c r="B4326" s="190" t="s">
        <v>11618</v>
      </c>
      <c r="C4326" s="190" t="s">
        <v>29797</v>
      </c>
      <c r="D4326" s="190" t="s">
        <v>29797</v>
      </c>
      <c r="E4326" s="190" t="s">
        <v>29797</v>
      </c>
      <c r="F4326" s="190" t="s">
        <v>29797</v>
      </c>
      <c r="G4326" s="190" t="s">
        <v>29797</v>
      </c>
      <c r="H4326" s="190" t="s">
        <v>32456</v>
      </c>
      <c r="I4326" s="190" t="s">
        <v>32457</v>
      </c>
      <c r="J4326" s="190" t="s">
        <v>30441</v>
      </c>
      <c r="K4326" s="190" t="s">
        <v>9190</v>
      </c>
      <c r="L4326" s="190" t="s">
        <v>1447</v>
      </c>
    </row>
    <row r="4327" spans="1:12" ht="15" x14ac:dyDescent="0.25">
      <c r="A4327" s="191" t="s">
        <v>16106</v>
      </c>
      <c r="B4327" s="192" t="s">
        <v>24752</v>
      </c>
      <c r="C4327" s="192" t="s">
        <v>29797</v>
      </c>
      <c r="D4327" s="192" t="s">
        <v>29797</v>
      </c>
      <c r="E4327" s="192" t="s">
        <v>29797</v>
      </c>
      <c r="F4327" s="192" t="s">
        <v>29797</v>
      </c>
      <c r="G4327" s="192" t="s">
        <v>29797</v>
      </c>
      <c r="H4327" s="192" t="s">
        <v>29797</v>
      </c>
      <c r="I4327" s="192" t="s">
        <v>29797</v>
      </c>
      <c r="J4327" s="192" t="s">
        <v>29797</v>
      </c>
      <c r="K4327" s="192" t="s">
        <v>29797</v>
      </c>
      <c r="L4327" s="192" t="s">
        <v>1447</v>
      </c>
    </row>
    <row r="4328" spans="1:12" ht="15" x14ac:dyDescent="0.25">
      <c r="A4328" s="189" t="s">
        <v>11619</v>
      </c>
      <c r="B4328" s="190" t="s">
        <v>11620</v>
      </c>
      <c r="C4328" s="190" t="s">
        <v>29797</v>
      </c>
      <c r="D4328" s="190" t="s">
        <v>29797</v>
      </c>
      <c r="E4328" s="190" t="s">
        <v>29797</v>
      </c>
      <c r="F4328" s="190" t="s">
        <v>29797</v>
      </c>
      <c r="G4328" s="190" t="s">
        <v>29797</v>
      </c>
      <c r="H4328" s="190" t="s">
        <v>31623</v>
      </c>
      <c r="I4328" s="190" t="s">
        <v>31624</v>
      </c>
      <c r="J4328" s="190" t="s">
        <v>29821</v>
      </c>
      <c r="K4328" s="190" t="s">
        <v>5062</v>
      </c>
      <c r="L4328" s="190" t="s">
        <v>1447</v>
      </c>
    </row>
    <row r="4329" spans="1:12" ht="15" x14ac:dyDescent="0.25">
      <c r="A4329" s="191" t="s">
        <v>24753</v>
      </c>
      <c r="B4329" s="192" t="s">
        <v>24754</v>
      </c>
      <c r="C4329" s="192" t="s">
        <v>29797</v>
      </c>
      <c r="D4329" s="192" t="s">
        <v>29797</v>
      </c>
      <c r="E4329" s="192" t="s">
        <v>29797</v>
      </c>
      <c r="F4329" s="192" t="s">
        <v>29797</v>
      </c>
      <c r="G4329" s="192" t="s">
        <v>29797</v>
      </c>
      <c r="H4329" s="192" t="s">
        <v>29797</v>
      </c>
      <c r="I4329" s="192" t="s">
        <v>29797</v>
      </c>
      <c r="J4329" s="192" t="s">
        <v>29797</v>
      </c>
      <c r="K4329" s="192" t="s">
        <v>29797</v>
      </c>
      <c r="L4329" s="192" t="s">
        <v>29797</v>
      </c>
    </row>
    <row r="4330" spans="1:12" ht="15" x14ac:dyDescent="0.25">
      <c r="A4330" s="189" t="s">
        <v>24755</v>
      </c>
      <c r="B4330" s="190" t="s">
        <v>24756</v>
      </c>
      <c r="C4330" s="190" t="s">
        <v>29797</v>
      </c>
      <c r="D4330" s="190" t="s">
        <v>29797</v>
      </c>
      <c r="E4330" s="190" t="s">
        <v>30317</v>
      </c>
      <c r="F4330" s="190" t="s">
        <v>29797</v>
      </c>
      <c r="G4330" s="190" t="s">
        <v>29797</v>
      </c>
      <c r="H4330" s="190" t="s">
        <v>32124</v>
      </c>
      <c r="I4330" s="190" t="s">
        <v>5078</v>
      </c>
      <c r="J4330" s="190" t="s">
        <v>29826</v>
      </c>
      <c r="K4330" s="190" t="s">
        <v>5078</v>
      </c>
      <c r="L4330" s="190" t="s">
        <v>1447</v>
      </c>
    </row>
    <row r="4331" spans="1:12" ht="15" x14ac:dyDescent="0.25">
      <c r="A4331" s="191" t="s">
        <v>11621</v>
      </c>
      <c r="B4331" s="192" t="s">
        <v>11622</v>
      </c>
      <c r="C4331" s="192" t="s">
        <v>29812</v>
      </c>
      <c r="D4331" s="192" t="s">
        <v>29797</v>
      </c>
      <c r="E4331" s="192" t="s">
        <v>30318</v>
      </c>
      <c r="F4331" s="192" t="s">
        <v>29797</v>
      </c>
      <c r="G4331" s="192" t="s">
        <v>29797</v>
      </c>
      <c r="H4331" s="192" t="s">
        <v>31982</v>
      </c>
      <c r="I4331" s="192" t="s">
        <v>5078</v>
      </c>
      <c r="J4331" s="192" t="s">
        <v>29826</v>
      </c>
      <c r="K4331" s="192" t="s">
        <v>5078</v>
      </c>
      <c r="L4331" s="192" t="s">
        <v>1447</v>
      </c>
    </row>
    <row r="4332" spans="1:12" ht="15" x14ac:dyDescent="0.25">
      <c r="A4332" s="189" t="s">
        <v>16107</v>
      </c>
      <c r="B4332" s="190" t="s">
        <v>19977</v>
      </c>
      <c r="C4332" s="190" t="s">
        <v>29797</v>
      </c>
      <c r="D4332" s="190" t="s">
        <v>29797</v>
      </c>
      <c r="E4332" s="190" t="s">
        <v>29797</v>
      </c>
      <c r="F4332" s="190" t="s">
        <v>29797</v>
      </c>
      <c r="G4332" s="190" t="s">
        <v>29797</v>
      </c>
      <c r="H4332" s="190" t="s">
        <v>31314</v>
      </c>
      <c r="I4332" s="190" t="s">
        <v>5062</v>
      </c>
      <c r="J4332" s="190" t="s">
        <v>29821</v>
      </c>
      <c r="K4332" s="190" t="s">
        <v>5062</v>
      </c>
      <c r="L4332" s="190" t="s">
        <v>1447</v>
      </c>
    </row>
    <row r="4333" spans="1:12" ht="15" x14ac:dyDescent="0.25">
      <c r="A4333" s="191" t="s">
        <v>11623</v>
      </c>
      <c r="B4333" s="192" t="s">
        <v>11624</v>
      </c>
      <c r="C4333" s="192" t="s">
        <v>29797</v>
      </c>
      <c r="D4333" s="192" t="s">
        <v>29797</v>
      </c>
      <c r="E4333" s="192" t="s">
        <v>29797</v>
      </c>
      <c r="F4333" s="192" t="s">
        <v>29797</v>
      </c>
      <c r="G4333" s="192" t="s">
        <v>29797</v>
      </c>
      <c r="H4333" s="192" t="s">
        <v>29797</v>
      </c>
      <c r="I4333" s="192" t="s">
        <v>29797</v>
      </c>
      <c r="J4333" s="192" t="s">
        <v>29821</v>
      </c>
      <c r="K4333" s="192" t="s">
        <v>5062</v>
      </c>
      <c r="L4333" s="192" t="s">
        <v>1447</v>
      </c>
    </row>
    <row r="4334" spans="1:12" ht="15" x14ac:dyDescent="0.25">
      <c r="A4334" s="189" t="s">
        <v>13859</v>
      </c>
      <c r="B4334" s="190" t="s">
        <v>12274</v>
      </c>
      <c r="C4334" s="190" t="s">
        <v>29797</v>
      </c>
      <c r="D4334" s="190" t="s">
        <v>29797</v>
      </c>
      <c r="E4334" s="190" t="s">
        <v>29797</v>
      </c>
      <c r="F4334" s="190" t="s">
        <v>29797</v>
      </c>
      <c r="G4334" s="190" t="s">
        <v>29797</v>
      </c>
      <c r="H4334" s="190" t="s">
        <v>31361</v>
      </c>
      <c r="I4334" s="190" t="s">
        <v>5062</v>
      </c>
      <c r="J4334" s="190" t="s">
        <v>29821</v>
      </c>
      <c r="K4334" s="190" t="s">
        <v>5062</v>
      </c>
      <c r="L4334" s="190" t="s">
        <v>1447</v>
      </c>
    </row>
    <row r="4335" spans="1:12" ht="15" x14ac:dyDescent="0.25">
      <c r="A4335" s="191" t="s">
        <v>11625</v>
      </c>
      <c r="B4335" s="192" t="s">
        <v>11626</v>
      </c>
      <c r="C4335" s="192" t="s">
        <v>29797</v>
      </c>
      <c r="D4335" s="192" t="s">
        <v>29797</v>
      </c>
      <c r="E4335" s="192" t="s">
        <v>29797</v>
      </c>
      <c r="F4335" s="192" t="s">
        <v>29797</v>
      </c>
      <c r="G4335" s="192" t="s">
        <v>29797</v>
      </c>
      <c r="H4335" s="192" t="s">
        <v>31372</v>
      </c>
      <c r="I4335" s="192" t="s">
        <v>5062</v>
      </c>
      <c r="J4335" s="192" t="s">
        <v>29821</v>
      </c>
      <c r="K4335" s="192" t="s">
        <v>5062</v>
      </c>
      <c r="L4335" s="192" t="s">
        <v>1447</v>
      </c>
    </row>
    <row r="4336" spans="1:12" ht="15" x14ac:dyDescent="0.25">
      <c r="A4336" s="189" t="s">
        <v>11627</v>
      </c>
      <c r="B4336" s="190" t="s">
        <v>11628</v>
      </c>
      <c r="C4336" s="190" t="s">
        <v>29797</v>
      </c>
      <c r="D4336" s="190" t="s">
        <v>29797</v>
      </c>
      <c r="E4336" s="190" t="s">
        <v>29797</v>
      </c>
      <c r="F4336" s="190" t="s">
        <v>29797</v>
      </c>
      <c r="G4336" s="190" t="s">
        <v>29797</v>
      </c>
      <c r="H4336" s="190" t="s">
        <v>31460</v>
      </c>
      <c r="I4336" s="190" t="s">
        <v>29942</v>
      </c>
      <c r="J4336" s="190" t="s">
        <v>29821</v>
      </c>
      <c r="K4336" s="190" t="s">
        <v>5062</v>
      </c>
      <c r="L4336" s="190" t="s">
        <v>1447</v>
      </c>
    </row>
    <row r="4337" spans="1:12" ht="15" x14ac:dyDescent="0.25">
      <c r="A4337" s="191" t="s">
        <v>11629</v>
      </c>
      <c r="B4337" s="192" t="s">
        <v>11630</v>
      </c>
      <c r="C4337" s="192" t="s">
        <v>29797</v>
      </c>
      <c r="D4337" s="192" t="s">
        <v>29797</v>
      </c>
      <c r="E4337" s="192" t="s">
        <v>29797</v>
      </c>
      <c r="F4337" s="192" t="s">
        <v>29797</v>
      </c>
      <c r="G4337" s="192" t="s">
        <v>29797</v>
      </c>
      <c r="H4337" s="192" t="s">
        <v>31312</v>
      </c>
      <c r="I4337" s="192" t="s">
        <v>31313</v>
      </c>
      <c r="J4337" s="192" t="s">
        <v>29821</v>
      </c>
      <c r="K4337" s="192" t="s">
        <v>5062</v>
      </c>
      <c r="L4337" s="192" t="s">
        <v>1447</v>
      </c>
    </row>
    <row r="4338" spans="1:12" ht="15" x14ac:dyDescent="0.25">
      <c r="A4338" s="189" t="s">
        <v>9160</v>
      </c>
      <c r="B4338" s="190" t="s">
        <v>5674</v>
      </c>
      <c r="C4338" s="190" t="s">
        <v>29797</v>
      </c>
      <c r="D4338" s="190" t="s">
        <v>29797</v>
      </c>
      <c r="E4338" s="190" t="s">
        <v>29797</v>
      </c>
      <c r="F4338" s="190" t="s">
        <v>29797</v>
      </c>
      <c r="G4338" s="190" t="s">
        <v>29797</v>
      </c>
      <c r="H4338" s="190" t="s">
        <v>31376</v>
      </c>
      <c r="I4338" s="190" t="s">
        <v>5062</v>
      </c>
      <c r="J4338" s="190" t="s">
        <v>29821</v>
      </c>
      <c r="K4338" s="190" t="s">
        <v>5062</v>
      </c>
      <c r="L4338" s="190" t="s">
        <v>1447</v>
      </c>
    </row>
    <row r="4339" spans="1:12" ht="15" x14ac:dyDescent="0.25">
      <c r="A4339" s="191" t="s">
        <v>11631</v>
      </c>
      <c r="B4339" s="192" t="s">
        <v>11632</v>
      </c>
      <c r="C4339" s="192" t="s">
        <v>29828</v>
      </c>
      <c r="D4339" s="192" t="s">
        <v>29797</v>
      </c>
      <c r="E4339" s="192" t="s">
        <v>30319</v>
      </c>
      <c r="F4339" s="192" t="s">
        <v>29797</v>
      </c>
      <c r="G4339" s="192" t="s">
        <v>29797</v>
      </c>
      <c r="H4339" s="192" t="s">
        <v>31576</v>
      </c>
      <c r="I4339" s="192" t="s">
        <v>1398</v>
      </c>
      <c r="J4339" s="192" t="s">
        <v>29821</v>
      </c>
      <c r="K4339" s="192" t="s">
        <v>5062</v>
      </c>
      <c r="L4339" s="192" t="s">
        <v>1447</v>
      </c>
    </row>
    <row r="4340" spans="1:12" ht="15" x14ac:dyDescent="0.25">
      <c r="A4340" s="189" t="s">
        <v>16108</v>
      </c>
      <c r="B4340" s="190" t="s">
        <v>19978</v>
      </c>
      <c r="C4340" s="190" t="s">
        <v>29797</v>
      </c>
      <c r="D4340" s="190" t="s">
        <v>29797</v>
      </c>
      <c r="E4340" s="190" t="s">
        <v>29797</v>
      </c>
      <c r="F4340" s="190" t="s">
        <v>29797</v>
      </c>
      <c r="G4340" s="190" t="s">
        <v>29797</v>
      </c>
      <c r="H4340" s="190" t="s">
        <v>31573</v>
      </c>
      <c r="I4340" s="190" t="s">
        <v>31574</v>
      </c>
      <c r="J4340" s="190" t="s">
        <v>29821</v>
      </c>
      <c r="K4340" s="190" t="s">
        <v>5062</v>
      </c>
      <c r="L4340" s="190" t="s">
        <v>1447</v>
      </c>
    </row>
    <row r="4341" spans="1:12" ht="15" x14ac:dyDescent="0.25">
      <c r="A4341" s="191" t="s">
        <v>9161</v>
      </c>
      <c r="B4341" s="192" t="s">
        <v>5675</v>
      </c>
      <c r="C4341" s="192" t="s">
        <v>29797</v>
      </c>
      <c r="D4341" s="192" t="s">
        <v>29797</v>
      </c>
      <c r="E4341" s="192" t="s">
        <v>29797</v>
      </c>
      <c r="F4341" s="192" t="s">
        <v>29797</v>
      </c>
      <c r="G4341" s="192" t="s">
        <v>29797</v>
      </c>
      <c r="H4341" s="192" t="s">
        <v>31376</v>
      </c>
      <c r="I4341" s="192" t="s">
        <v>5062</v>
      </c>
      <c r="J4341" s="192" t="s">
        <v>29821</v>
      </c>
      <c r="K4341" s="192" t="s">
        <v>5062</v>
      </c>
      <c r="L4341" s="192" t="s">
        <v>1447</v>
      </c>
    </row>
    <row r="4342" spans="1:12" ht="15" x14ac:dyDescent="0.25">
      <c r="A4342" s="189" t="s">
        <v>11633</v>
      </c>
      <c r="B4342" s="190" t="s">
        <v>11634</v>
      </c>
      <c r="C4342" s="190" t="s">
        <v>29797</v>
      </c>
      <c r="D4342" s="190" t="s">
        <v>29797</v>
      </c>
      <c r="E4342" s="190" t="s">
        <v>29797</v>
      </c>
      <c r="F4342" s="190" t="s">
        <v>29797</v>
      </c>
      <c r="G4342" s="190" t="s">
        <v>29797</v>
      </c>
      <c r="H4342" s="190" t="s">
        <v>31312</v>
      </c>
      <c r="I4342" s="190" t="s">
        <v>31313</v>
      </c>
      <c r="J4342" s="190" t="s">
        <v>29821</v>
      </c>
      <c r="K4342" s="190" t="s">
        <v>5062</v>
      </c>
      <c r="L4342" s="190" t="s">
        <v>1447</v>
      </c>
    </row>
    <row r="4343" spans="1:12" ht="15" x14ac:dyDescent="0.25">
      <c r="A4343" s="191" t="s">
        <v>11635</v>
      </c>
      <c r="B4343" s="192" t="s">
        <v>11636</v>
      </c>
      <c r="C4343" s="192" t="s">
        <v>29797</v>
      </c>
      <c r="D4343" s="192" t="s">
        <v>29797</v>
      </c>
      <c r="E4343" s="192" t="s">
        <v>29797</v>
      </c>
      <c r="F4343" s="192" t="s">
        <v>29797</v>
      </c>
      <c r="G4343" s="192" t="s">
        <v>29797</v>
      </c>
      <c r="H4343" s="192" t="s">
        <v>31460</v>
      </c>
      <c r="I4343" s="192" t="s">
        <v>29942</v>
      </c>
      <c r="J4343" s="192" t="s">
        <v>29821</v>
      </c>
      <c r="K4343" s="192" t="s">
        <v>5062</v>
      </c>
      <c r="L4343" s="192" t="s">
        <v>1447</v>
      </c>
    </row>
    <row r="4344" spans="1:12" ht="15" x14ac:dyDescent="0.25">
      <c r="A4344" s="189" t="s">
        <v>11637</v>
      </c>
      <c r="B4344" s="190" t="s">
        <v>11638</v>
      </c>
      <c r="C4344" s="190" t="s">
        <v>29812</v>
      </c>
      <c r="D4344" s="190" t="s">
        <v>29824</v>
      </c>
      <c r="E4344" s="190" t="s">
        <v>30320</v>
      </c>
      <c r="F4344" s="190" t="s">
        <v>29804</v>
      </c>
      <c r="G4344" s="190" t="s">
        <v>29909</v>
      </c>
      <c r="H4344" s="190" t="s">
        <v>31372</v>
      </c>
      <c r="I4344" s="190" t="s">
        <v>5062</v>
      </c>
      <c r="J4344" s="190" t="s">
        <v>29821</v>
      </c>
      <c r="K4344" s="190" t="s">
        <v>5062</v>
      </c>
      <c r="L4344" s="190" t="s">
        <v>1447</v>
      </c>
    </row>
    <row r="4345" spans="1:12" ht="15" x14ac:dyDescent="0.25">
      <c r="A4345" s="191" t="s">
        <v>16109</v>
      </c>
      <c r="B4345" s="192" t="s">
        <v>19979</v>
      </c>
      <c r="C4345" s="192" t="s">
        <v>29797</v>
      </c>
      <c r="D4345" s="192" t="s">
        <v>29797</v>
      </c>
      <c r="E4345" s="192" t="s">
        <v>29797</v>
      </c>
      <c r="F4345" s="192" t="s">
        <v>29797</v>
      </c>
      <c r="G4345" s="192" t="s">
        <v>29797</v>
      </c>
      <c r="H4345" s="192" t="s">
        <v>29797</v>
      </c>
      <c r="I4345" s="192" t="s">
        <v>29797</v>
      </c>
      <c r="J4345" s="192" t="s">
        <v>29797</v>
      </c>
      <c r="K4345" s="192" t="s">
        <v>29797</v>
      </c>
      <c r="L4345" s="192" t="s">
        <v>1447</v>
      </c>
    </row>
    <row r="4346" spans="1:12" ht="15" x14ac:dyDescent="0.25">
      <c r="A4346" s="189" t="s">
        <v>24757</v>
      </c>
      <c r="B4346" s="190" t="s">
        <v>5676</v>
      </c>
      <c r="C4346" s="190" t="s">
        <v>29797</v>
      </c>
      <c r="D4346" s="190" t="s">
        <v>29797</v>
      </c>
      <c r="E4346" s="190" t="s">
        <v>29797</v>
      </c>
      <c r="F4346" s="190" t="s">
        <v>29797</v>
      </c>
      <c r="G4346" s="190" t="s">
        <v>29797</v>
      </c>
      <c r="H4346" s="190" t="s">
        <v>29797</v>
      </c>
      <c r="I4346" s="190" t="s">
        <v>29797</v>
      </c>
      <c r="J4346" s="190" t="s">
        <v>29797</v>
      </c>
      <c r="K4346" s="190" t="s">
        <v>29797</v>
      </c>
      <c r="L4346" s="190" t="s">
        <v>1438</v>
      </c>
    </row>
    <row r="4347" spans="1:12" ht="15" x14ac:dyDescent="0.25">
      <c r="A4347" s="191" t="s">
        <v>24758</v>
      </c>
      <c r="B4347" s="192" t="s">
        <v>24759</v>
      </c>
      <c r="C4347" s="192" t="s">
        <v>29797</v>
      </c>
      <c r="D4347" s="192" t="s">
        <v>29797</v>
      </c>
      <c r="E4347" s="192" t="s">
        <v>29797</v>
      </c>
      <c r="F4347" s="192" t="s">
        <v>29797</v>
      </c>
      <c r="G4347" s="192" t="s">
        <v>29797</v>
      </c>
      <c r="H4347" s="192" t="s">
        <v>29797</v>
      </c>
      <c r="I4347" s="192" t="s">
        <v>29797</v>
      </c>
      <c r="J4347" s="192" t="s">
        <v>29797</v>
      </c>
      <c r="K4347" s="192" t="s">
        <v>29797</v>
      </c>
      <c r="L4347" s="192" t="s">
        <v>1438</v>
      </c>
    </row>
    <row r="4348" spans="1:12" ht="15" x14ac:dyDescent="0.25">
      <c r="A4348" s="189" t="s">
        <v>9162</v>
      </c>
      <c r="B4348" s="190" t="s">
        <v>5677</v>
      </c>
      <c r="C4348" s="190" t="s">
        <v>29797</v>
      </c>
      <c r="D4348" s="190" t="s">
        <v>29824</v>
      </c>
      <c r="E4348" s="190" t="s">
        <v>30321</v>
      </c>
      <c r="F4348" s="190" t="s">
        <v>29804</v>
      </c>
      <c r="G4348" s="190" t="s">
        <v>30322</v>
      </c>
      <c r="H4348" s="190" t="s">
        <v>31337</v>
      </c>
      <c r="I4348" s="190" t="s">
        <v>31338</v>
      </c>
      <c r="J4348" s="190" t="s">
        <v>29821</v>
      </c>
      <c r="K4348" s="190" t="s">
        <v>5062</v>
      </c>
      <c r="L4348" s="190" t="s">
        <v>1447</v>
      </c>
    </row>
    <row r="4349" spans="1:12" ht="15" x14ac:dyDescent="0.25">
      <c r="A4349" s="191" t="s">
        <v>9163</v>
      </c>
      <c r="B4349" s="192" t="s">
        <v>5678</v>
      </c>
      <c r="C4349" s="192" t="s">
        <v>29797</v>
      </c>
      <c r="D4349" s="192" t="s">
        <v>29797</v>
      </c>
      <c r="E4349" s="192" t="s">
        <v>29797</v>
      </c>
      <c r="F4349" s="192" t="s">
        <v>29797</v>
      </c>
      <c r="G4349" s="192" t="s">
        <v>29797</v>
      </c>
      <c r="H4349" s="192" t="s">
        <v>29797</v>
      </c>
      <c r="I4349" s="192" t="s">
        <v>29797</v>
      </c>
      <c r="J4349" s="192" t="s">
        <v>29797</v>
      </c>
      <c r="K4349" s="192" t="s">
        <v>29797</v>
      </c>
      <c r="L4349" s="192" t="s">
        <v>29797</v>
      </c>
    </row>
    <row r="4350" spans="1:12" ht="15" x14ac:dyDescent="0.25">
      <c r="A4350" s="189" t="s">
        <v>11639</v>
      </c>
      <c r="B4350" s="190" t="s">
        <v>4839</v>
      </c>
      <c r="C4350" s="190" t="s">
        <v>29797</v>
      </c>
      <c r="D4350" s="190" t="s">
        <v>29797</v>
      </c>
      <c r="E4350" s="190" t="s">
        <v>29797</v>
      </c>
      <c r="F4350" s="190" t="s">
        <v>29797</v>
      </c>
      <c r="G4350" s="190" t="s">
        <v>29797</v>
      </c>
      <c r="H4350" s="190" t="s">
        <v>31460</v>
      </c>
      <c r="I4350" s="190" t="s">
        <v>29942</v>
      </c>
      <c r="J4350" s="190" t="s">
        <v>29821</v>
      </c>
      <c r="K4350" s="190" t="s">
        <v>5062</v>
      </c>
      <c r="L4350" s="190" t="s">
        <v>1447</v>
      </c>
    </row>
    <row r="4351" spans="1:12" ht="15" x14ac:dyDescent="0.25">
      <c r="A4351" s="191" t="s">
        <v>16110</v>
      </c>
      <c r="B4351" s="192" t="s">
        <v>19980</v>
      </c>
      <c r="C4351" s="192" t="s">
        <v>29797</v>
      </c>
      <c r="D4351" s="192" t="s">
        <v>29797</v>
      </c>
      <c r="E4351" s="192" t="s">
        <v>29797</v>
      </c>
      <c r="F4351" s="192" t="s">
        <v>29797</v>
      </c>
      <c r="G4351" s="192" t="s">
        <v>29797</v>
      </c>
      <c r="H4351" s="192" t="s">
        <v>29797</v>
      </c>
      <c r="I4351" s="192" t="s">
        <v>29797</v>
      </c>
      <c r="J4351" s="192" t="s">
        <v>29797</v>
      </c>
      <c r="K4351" s="192" t="s">
        <v>29797</v>
      </c>
      <c r="L4351" s="192" t="s">
        <v>29797</v>
      </c>
    </row>
    <row r="4352" spans="1:12" ht="15" x14ac:dyDescent="0.25">
      <c r="A4352" s="189" t="s">
        <v>16111</v>
      </c>
      <c r="B4352" s="190" t="s">
        <v>19981</v>
      </c>
      <c r="C4352" s="190" t="s">
        <v>29797</v>
      </c>
      <c r="D4352" s="190" t="s">
        <v>29797</v>
      </c>
      <c r="E4352" s="190" t="s">
        <v>29797</v>
      </c>
      <c r="F4352" s="190" t="s">
        <v>29797</v>
      </c>
      <c r="G4352" s="190" t="s">
        <v>29797</v>
      </c>
      <c r="H4352" s="190" t="s">
        <v>29797</v>
      </c>
      <c r="I4352" s="190" t="s">
        <v>29797</v>
      </c>
      <c r="J4352" s="190" t="s">
        <v>29797</v>
      </c>
      <c r="K4352" s="190" t="s">
        <v>29797</v>
      </c>
      <c r="L4352" s="190" t="s">
        <v>29797</v>
      </c>
    </row>
    <row r="4353" spans="1:12" ht="15" x14ac:dyDescent="0.25">
      <c r="A4353" s="191" t="s">
        <v>9164</v>
      </c>
      <c r="B4353" s="192" t="s">
        <v>5679</v>
      </c>
      <c r="C4353" s="192" t="s">
        <v>29797</v>
      </c>
      <c r="D4353" s="192" t="s">
        <v>29797</v>
      </c>
      <c r="E4353" s="192" t="s">
        <v>29797</v>
      </c>
      <c r="F4353" s="192" t="s">
        <v>29797</v>
      </c>
      <c r="G4353" s="192" t="s">
        <v>29797</v>
      </c>
      <c r="H4353" s="192" t="s">
        <v>31314</v>
      </c>
      <c r="I4353" s="192" t="s">
        <v>5062</v>
      </c>
      <c r="J4353" s="192" t="s">
        <v>29821</v>
      </c>
      <c r="K4353" s="192" t="s">
        <v>5062</v>
      </c>
      <c r="L4353" s="192" t="s">
        <v>1447</v>
      </c>
    </row>
    <row r="4354" spans="1:12" ht="15" x14ac:dyDescent="0.25">
      <c r="A4354" s="189" t="s">
        <v>9165</v>
      </c>
      <c r="B4354" s="190" t="s">
        <v>5680</v>
      </c>
      <c r="C4354" s="190" t="s">
        <v>29797</v>
      </c>
      <c r="D4354" s="190" t="s">
        <v>29797</v>
      </c>
      <c r="E4354" s="190" t="s">
        <v>29797</v>
      </c>
      <c r="F4354" s="190" t="s">
        <v>29797</v>
      </c>
      <c r="G4354" s="190" t="s">
        <v>29797</v>
      </c>
      <c r="H4354" s="190" t="s">
        <v>29797</v>
      </c>
      <c r="I4354" s="190" t="s">
        <v>29797</v>
      </c>
      <c r="J4354" s="190" t="s">
        <v>29797</v>
      </c>
      <c r="K4354" s="190" t="s">
        <v>29797</v>
      </c>
      <c r="L4354" s="190" t="s">
        <v>29797</v>
      </c>
    </row>
    <row r="4355" spans="1:12" ht="15" x14ac:dyDescent="0.25">
      <c r="A4355" s="191" t="s">
        <v>4840</v>
      </c>
      <c r="B4355" s="192" t="s">
        <v>4841</v>
      </c>
      <c r="C4355" s="192" t="s">
        <v>29797</v>
      </c>
      <c r="D4355" s="192" t="s">
        <v>29797</v>
      </c>
      <c r="E4355" s="192" t="s">
        <v>29797</v>
      </c>
      <c r="F4355" s="192" t="s">
        <v>29797</v>
      </c>
      <c r="G4355" s="192" t="s">
        <v>29797</v>
      </c>
      <c r="H4355" s="192" t="s">
        <v>31537</v>
      </c>
      <c r="I4355" s="192" t="s">
        <v>5894</v>
      </c>
      <c r="J4355" s="192" t="s">
        <v>29821</v>
      </c>
      <c r="K4355" s="192" t="s">
        <v>5062</v>
      </c>
      <c r="L4355" s="192" t="s">
        <v>1447</v>
      </c>
    </row>
    <row r="4356" spans="1:12" ht="15" x14ac:dyDescent="0.25">
      <c r="A4356" s="189" t="s">
        <v>24760</v>
      </c>
      <c r="B4356" s="190" t="s">
        <v>19982</v>
      </c>
      <c r="C4356" s="190" t="s">
        <v>29797</v>
      </c>
      <c r="D4356" s="190" t="s">
        <v>29797</v>
      </c>
      <c r="E4356" s="190" t="s">
        <v>29797</v>
      </c>
      <c r="F4356" s="190" t="s">
        <v>29797</v>
      </c>
      <c r="G4356" s="190" t="s">
        <v>29797</v>
      </c>
      <c r="H4356" s="190" t="s">
        <v>29797</v>
      </c>
      <c r="I4356" s="190" t="s">
        <v>29797</v>
      </c>
      <c r="J4356" s="190" t="s">
        <v>29797</v>
      </c>
      <c r="K4356" s="190" t="s">
        <v>29797</v>
      </c>
      <c r="L4356" s="190" t="s">
        <v>1468</v>
      </c>
    </row>
    <row r="4357" spans="1:12" ht="15" x14ac:dyDescent="0.25">
      <c r="A4357" s="191" t="s">
        <v>16112</v>
      </c>
      <c r="B4357" s="192" t="s">
        <v>19983</v>
      </c>
      <c r="C4357" s="192" t="s">
        <v>29797</v>
      </c>
      <c r="D4357" s="192" t="s">
        <v>29797</v>
      </c>
      <c r="E4357" s="192" t="s">
        <v>30323</v>
      </c>
      <c r="F4357" s="192" t="s">
        <v>29797</v>
      </c>
      <c r="G4357" s="192" t="s">
        <v>29797</v>
      </c>
      <c r="H4357" s="192" t="s">
        <v>31436</v>
      </c>
      <c r="I4357" s="192" t="s">
        <v>5062</v>
      </c>
      <c r="J4357" s="192" t="s">
        <v>29821</v>
      </c>
      <c r="K4357" s="192" t="s">
        <v>5062</v>
      </c>
      <c r="L4357" s="192" t="s">
        <v>1447</v>
      </c>
    </row>
    <row r="4358" spans="1:12" ht="15" x14ac:dyDescent="0.25">
      <c r="A4358" s="189" t="s">
        <v>24761</v>
      </c>
      <c r="B4358" s="190" t="s">
        <v>19984</v>
      </c>
      <c r="C4358" s="190" t="s">
        <v>29797</v>
      </c>
      <c r="D4358" s="190" t="s">
        <v>29797</v>
      </c>
      <c r="E4358" s="190" t="s">
        <v>29797</v>
      </c>
      <c r="F4358" s="190" t="s">
        <v>29797</v>
      </c>
      <c r="G4358" s="190" t="s">
        <v>29797</v>
      </c>
      <c r="H4358" s="190" t="s">
        <v>29797</v>
      </c>
      <c r="I4358" s="190" t="s">
        <v>29797</v>
      </c>
      <c r="J4358" s="190" t="s">
        <v>29797</v>
      </c>
      <c r="K4358" s="190" t="s">
        <v>29797</v>
      </c>
      <c r="L4358" s="190" t="s">
        <v>1468</v>
      </c>
    </row>
    <row r="4359" spans="1:12" ht="15" x14ac:dyDescent="0.25">
      <c r="A4359" s="191" t="s">
        <v>4842</v>
      </c>
      <c r="B4359" s="192" t="s">
        <v>4843</v>
      </c>
      <c r="C4359" s="192" t="s">
        <v>29797</v>
      </c>
      <c r="D4359" s="192" t="s">
        <v>29797</v>
      </c>
      <c r="E4359" s="192" t="s">
        <v>29797</v>
      </c>
      <c r="F4359" s="192" t="s">
        <v>29797</v>
      </c>
      <c r="G4359" s="192" t="s">
        <v>29797</v>
      </c>
      <c r="H4359" s="192" t="s">
        <v>31592</v>
      </c>
      <c r="I4359" s="192" t="s">
        <v>31593</v>
      </c>
      <c r="J4359" s="192" t="s">
        <v>29821</v>
      </c>
      <c r="K4359" s="192" t="s">
        <v>5062</v>
      </c>
      <c r="L4359" s="192" t="s">
        <v>1447</v>
      </c>
    </row>
    <row r="4360" spans="1:12" ht="15" x14ac:dyDescent="0.25">
      <c r="A4360" s="189" t="s">
        <v>24762</v>
      </c>
      <c r="B4360" s="190" t="s">
        <v>24763</v>
      </c>
      <c r="C4360" s="190" t="s">
        <v>29797</v>
      </c>
      <c r="D4360" s="190" t="s">
        <v>29797</v>
      </c>
      <c r="E4360" s="190" t="s">
        <v>29797</v>
      </c>
      <c r="F4360" s="190" t="s">
        <v>29797</v>
      </c>
      <c r="G4360" s="190" t="s">
        <v>29797</v>
      </c>
      <c r="H4360" s="190" t="s">
        <v>32458</v>
      </c>
      <c r="I4360" s="190" t="s">
        <v>32459</v>
      </c>
      <c r="J4360" s="190" t="s">
        <v>29821</v>
      </c>
      <c r="K4360" s="190" t="s">
        <v>5062</v>
      </c>
      <c r="L4360" s="190" t="s">
        <v>1447</v>
      </c>
    </row>
    <row r="4361" spans="1:12" ht="15" x14ac:dyDescent="0.25">
      <c r="A4361" s="191" t="s">
        <v>16113</v>
      </c>
      <c r="B4361" s="192" t="s">
        <v>24764</v>
      </c>
      <c r="C4361" s="192" t="s">
        <v>29797</v>
      </c>
      <c r="D4361" s="192" t="s">
        <v>29797</v>
      </c>
      <c r="E4361" s="192" t="s">
        <v>29797</v>
      </c>
      <c r="F4361" s="192" t="s">
        <v>29797</v>
      </c>
      <c r="G4361" s="192" t="s">
        <v>29797</v>
      </c>
      <c r="H4361" s="192" t="s">
        <v>31361</v>
      </c>
      <c r="I4361" s="192" t="s">
        <v>5062</v>
      </c>
      <c r="J4361" s="192" t="s">
        <v>29821</v>
      </c>
      <c r="K4361" s="192" t="s">
        <v>5062</v>
      </c>
      <c r="L4361" s="192" t="s">
        <v>1447</v>
      </c>
    </row>
    <row r="4362" spans="1:12" ht="15" x14ac:dyDescent="0.25">
      <c r="A4362" s="189" t="s">
        <v>9166</v>
      </c>
      <c r="B4362" s="190" t="s">
        <v>5681</v>
      </c>
      <c r="C4362" s="190" t="s">
        <v>29797</v>
      </c>
      <c r="D4362" s="190" t="s">
        <v>29797</v>
      </c>
      <c r="E4362" s="190" t="s">
        <v>29797</v>
      </c>
      <c r="F4362" s="190" t="s">
        <v>29797</v>
      </c>
      <c r="G4362" s="190" t="s">
        <v>29797</v>
      </c>
      <c r="H4362" s="190" t="s">
        <v>29797</v>
      </c>
      <c r="I4362" s="190" t="s">
        <v>29797</v>
      </c>
      <c r="J4362" s="190" t="s">
        <v>29821</v>
      </c>
      <c r="K4362" s="190" t="s">
        <v>5062</v>
      </c>
      <c r="L4362" s="190" t="s">
        <v>1447</v>
      </c>
    </row>
    <row r="4363" spans="1:12" ht="15" x14ac:dyDescent="0.25">
      <c r="A4363" s="191" t="s">
        <v>4844</v>
      </c>
      <c r="B4363" s="192" t="s">
        <v>4845</v>
      </c>
      <c r="C4363" s="192" t="s">
        <v>29797</v>
      </c>
      <c r="D4363" s="192" t="s">
        <v>29797</v>
      </c>
      <c r="E4363" s="192" t="s">
        <v>29797</v>
      </c>
      <c r="F4363" s="192" t="s">
        <v>29797</v>
      </c>
      <c r="G4363" s="192" t="s">
        <v>29797</v>
      </c>
      <c r="H4363" s="192" t="s">
        <v>31741</v>
      </c>
      <c r="I4363" s="192" t="s">
        <v>31742</v>
      </c>
      <c r="J4363" s="192" t="s">
        <v>31325</v>
      </c>
      <c r="K4363" s="192" t="s">
        <v>5073</v>
      </c>
      <c r="L4363" s="192" t="s">
        <v>1447</v>
      </c>
    </row>
    <row r="4364" spans="1:12" ht="15" x14ac:dyDescent="0.25">
      <c r="A4364" s="189" t="s">
        <v>24765</v>
      </c>
      <c r="B4364" s="190" t="s">
        <v>24766</v>
      </c>
      <c r="C4364" s="190" t="s">
        <v>29797</v>
      </c>
      <c r="D4364" s="190" t="s">
        <v>29797</v>
      </c>
      <c r="E4364" s="190" t="s">
        <v>29797</v>
      </c>
      <c r="F4364" s="190" t="s">
        <v>29797</v>
      </c>
      <c r="G4364" s="190" t="s">
        <v>29797</v>
      </c>
      <c r="H4364" s="190" t="s">
        <v>31432</v>
      </c>
      <c r="I4364" s="190" t="s">
        <v>31433</v>
      </c>
      <c r="J4364" s="190" t="s">
        <v>29821</v>
      </c>
      <c r="K4364" s="190" t="s">
        <v>5062</v>
      </c>
      <c r="L4364" s="190" t="s">
        <v>1447</v>
      </c>
    </row>
    <row r="4365" spans="1:12" ht="15" x14ac:dyDescent="0.25">
      <c r="A4365" s="191" t="s">
        <v>24767</v>
      </c>
      <c r="B4365" s="192" t="s">
        <v>5682</v>
      </c>
      <c r="C4365" s="192" t="s">
        <v>29797</v>
      </c>
      <c r="D4365" s="192" t="s">
        <v>29797</v>
      </c>
      <c r="E4365" s="192" t="s">
        <v>29797</v>
      </c>
      <c r="F4365" s="192" t="s">
        <v>29797</v>
      </c>
      <c r="G4365" s="192" t="s">
        <v>29797</v>
      </c>
      <c r="H4365" s="192" t="s">
        <v>29797</v>
      </c>
      <c r="I4365" s="192" t="s">
        <v>29797</v>
      </c>
      <c r="J4365" s="192" t="s">
        <v>29797</v>
      </c>
      <c r="K4365" s="192" t="s">
        <v>29797</v>
      </c>
      <c r="L4365" s="192" t="s">
        <v>1442</v>
      </c>
    </row>
    <row r="4366" spans="1:12" ht="15" x14ac:dyDescent="0.25">
      <c r="A4366" s="189" t="s">
        <v>16114</v>
      </c>
      <c r="B4366" s="190" t="s">
        <v>19985</v>
      </c>
      <c r="C4366" s="190" t="s">
        <v>29797</v>
      </c>
      <c r="D4366" s="190" t="s">
        <v>29797</v>
      </c>
      <c r="E4366" s="190" t="s">
        <v>29797</v>
      </c>
      <c r="F4366" s="190" t="s">
        <v>29797</v>
      </c>
      <c r="G4366" s="190" t="s">
        <v>29797</v>
      </c>
      <c r="H4366" s="190" t="s">
        <v>29797</v>
      </c>
      <c r="I4366" s="190" t="s">
        <v>29797</v>
      </c>
      <c r="J4366" s="190" t="s">
        <v>29797</v>
      </c>
      <c r="K4366" s="190" t="s">
        <v>29797</v>
      </c>
      <c r="L4366" s="190" t="s">
        <v>1447</v>
      </c>
    </row>
    <row r="4367" spans="1:12" ht="15" x14ac:dyDescent="0.25">
      <c r="A4367" s="191" t="s">
        <v>16115</v>
      </c>
      <c r="B4367" s="192" t="s">
        <v>19986</v>
      </c>
      <c r="C4367" s="192" t="s">
        <v>29797</v>
      </c>
      <c r="D4367" s="192" t="s">
        <v>29797</v>
      </c>
      <c r="E4367" s="192" t="s">
        <v>29797</v>
      </c>
      <c r="F4367" s="192" t="s">
        <v>29797</v>
      </c>
      <c r="G4367" s="192" t="s">
        <v>29797</v>
      </c>
      <c r="H4367" s="192" t="s">
        <v>29797</v>
      </c>
      <c r="I4367" s="192" t="s">
        <v>29797</v>
      </c>
      <c r="J4367" s="192" t="s">
        <v>29797</v>
      </c>
      <c r="K4367" s="192" t="s">
        <v>29797</v>
      </c>
      <c r="L4367" s="192" t="s">
        <v>1447</v>
      </c>
    </row>
    <row r="4368" spans="1:12" ht="15" x14ac:dyDescent="0.25">
      <c r="A4368" s="189" t="s">
        <v>4846</v>
      </c>
      <c r="B4368" s="190" t="s">
        <v>4847</v>
      </c>
      <c r="C4368" s="190" t="s">
        <v>29797</v>
      </c>
      <c r="D4368" s="190" t="s">
        <v>29797</v>
      </c>
      <c r="E4368" s="190" t="s">
        <v>29797</v>
      </c>
      <c r="F4368" s="190" t="s">
        <v>29797</v>
      </c>
      <c r="G4368" s="190" t="s">
        <v>29797</v>
      </c>
      <c r="H4368" s="190" t="s">
        <v>31567</v>
      </c>
      <c r="I4368" s="190" t="s">
        <v>31568</v>
      </c>
      <c r="J4368" s="190" t="s">
        <v>29821</v>
      </c>
      <c r="K4368" s="190" t="s">
        <v>5062</v>
      </c>
      <c r="L4368" s="190" t="s">
        <v>1447</v>
      </c>
    </row>
    <row r="4369" spans="1:12" ht="15" x14ac:dyDescent="0.25">
      <c r="A4369" s="191" t="s">
        <v>4848</v>
      </c>
      <c r="B4369" s="192" t="s">
        <v>4849</v>
      </c>
      <c r="C4369" s="192" t="s">
        <v>29797</v>
      </c>
      <c r="D4369" s="192" t="s">
        <v>29797</v>
      </c>
      <c r="E4369" s="192" t="s">
        <v>29797</v>
      </c>
      <c r="F4369" s="192" t="s">
        <v>29797</v>
      </c>
      <c r="G4369" s="192" t="s">
        <v>29797</v>
      </c>
      <c r="H4369" s="192" t="s">
        <v>32044</v>
      </c>
      <c r="I4369" s="192" t="s">
        <v>1402</v>
      </c>
      <c r="J4369" s="192" t="s">
        <v>29821</v>
      </c>
      <c r="K4369" s="192" t="s">
        <v>5062</v>
      </c>
      <c r="L4369" s="192" t="s">
        <v>1447</v>
      </c>
    </row>
    <row r="4370" spans="1:12" ht="15" x14ac:dyDescent="0.25">
      <c r="A4370" s="189" t="s">
        <v>24768</v>
      </c>
      <c r="B4370" s="190" t="s">
        <v>19987</v>
      </c>
      <c r="C4370" s="190" t="s">
        <v>29797</v>
      </c>
      <c r="D4370" s="190" t="s">
        <v>29797</v>
      </c>
      <c r="E4370" s="190" t="s">
        <v>29797</v>
      </c>
      <c r="F4370" s="190" t="s">
        <v>29797</v>
      </c>
      <c r="G4370" s="190" t="s">
        <v>29797</v>
      </c>
      <c r="H4370" s="190" t="s">
        <v>29797</v>
      </c>
      <c r="I4370" s="190" t="s">
        <v>29797</v>
      </c>
      <c r="J4370" s="190" t="s">
        <v>29797</v>
      </c>
      <c r="K4370" s="190" t="s">
        <v>29797</v>
      </c>
      <c r="L4370" s="190" t="s">
        <v>1441</v>
      </c>
    </row>
    <row r="4371" spans="1:12" ht="15" x14ac:dyDescent="0.25">
      <c r="A4371" s="191" t="s">
        <v>16116</v>
      </c>
      <c r="B4371" s="192" t="s">
        <v>24769</v>
      </c>
      <c r="C4371" s="192" t="s">
        <v>29797</v>
      </c>
      <c r="D4371" s="192" t="s">
        <v>29797</v>
      </c>
      <c r="E4371" s="192" t="s">
        <v>29797</v>
      </c>
      <c r="F4371" s="192" t="s">
        <v>29797</v>
      </c>
      <c r="G4371" s="192" t="s">
        <v>29797</v>
      </c>
      <c r="H4371" s="192" t="s">
        <v>31502</v>
      </c>
      <c r="I4371" s="192" t="s">
        <v>5073</v>
      </c>
      <c r="J4371" s="192" t="s">
        <v>31325</v>
      </c>
      <c r="K4371" s="192" t="s">
        <v>5073</v>
      </c>
      <c r="L4371" s="192" t="s">
        <v>1447</v>
      </c>
    </row>
    <row r="4372" spans="1:12" ht="15" x14ac:dyDescent="0.25">
      <c r="A4372" s="189" t="s">
        <v>9167</v>
      </c>
      <c r="B4372" s="190" t="s">
        <v>5683</v>
      </c>
      <c r="C4372" s="190" t="s">
        <v>29797</v>
      </c>
      <c r="D4372" s="190" t="s">
        <v>29797</v>
      </c>
      <c r="E4372" s="190" t="s">
        <v>29797</v>
      </c>
      <c r="F4372" s="190" t="s">
        <v>29797</v>
      </c>
      <c r="G4372" s="190" t="s">
        <v>29797</v>
      </c>
      <c r="H4372" s="190" t="s">
        <v>29797</v>
      </c>
      <c r="I4372" s="190" t="s">
        <v>29797</v>
      </c>
      <c r="J4372" s="190" t="s">
        <v>29797</v>
      </c>
      <c r="K4372" s="190" t="s">
        <v>29797</v>
      </c>
      <c r="L4372" s="190" t="s">
        <v>29797</v>
      </c>
    </row>
    <row r="4373" spans="1:12" ht="15" x14ac:dyDescent="0.25">
      <c r="A4373" s="191" t="s">
        <v>4850</v>
      </c>
      <c r="B4373" s="192" t="s">
        <v>4851</v>
      </c>
      <c r="C4373" s="192" t="s">
        <v>29797</v>
      </c>
      <c r="D4373" s="192" t="s">
        <v>29797</v>
      </c>
      <c r="E4373" s="192" t="s">
        <v>29797</v>
      </c>
      <c r="F4373" s="192" t="s">
        <v>29797</v>
      </c>
      <c r="G4373" s="192" t="s">
        <v>29797</v>
      </c>
      <c r="H4373" s="192" t="s">
        <v>32460</v>
      </c>
      <c r="I4373" s="192" t="s">
        <v>31814</v>
      </c>
      <c r="J4373" s="192" t="s">
        <v>31325</v>
      </c>
      <c r="K4373" s="192" t="s">
        <v>5073</v>
      </c>
      <c r="L4373" s="192" t="s">
        <v>1447</v>
      </c>
    </row>
    <row r="4374" spans="1:12" ht="15" x14ac:dyDescent="0.25">
      <c r="A4374" s="189" t="s">
        <v>9168</v>
      </c>
      <c r="B4374" s="190" t="s">
        <v>5684</v>
      </c>
      <c r="C4374" s="190" t="s">
        <v>29797</v>
      </c>
      <c r="D4374" s="190" t="s">
        <v>29797</v>
      </c>
      <c r="E4374" s="190" t="s">
        <v>29797</v>
      </c>
      <c r="F4374" s="190" t="s">
        <v>29797</v>
      </c>
      <c r="G4374" s="190" t="s">
        <v>29797</v>
      </c>
      <c r="H4374" s="190" t="s">
        <v>29797</v>
      </c>
      <c r="I4374" s="190" t="s">
        <v>29797</v>
      </c>
      <c r="J4374" s="190" t="s">
        <v>29797</v>
      </c>
      <c r="K4374" s="190" t="s">
        <v>29797</v>
      </c>
      <c r="L4374" s="190" t="s">
        <v>29797</v>
      </c>
    </row>
    <row r="4375" spans="1:12" ht="15" x14ac:dyDescent="0.25">
      <c r="A4375" s="191" t="s">
        <v>24770</v>
      </c>
      <c r="B4375" s="192" t="s">
        <v>19988</v>
      </c>
      <c r="C4375" s="192" t="s">
        <v>29797</v>
      </c>
      <c r="D4375" s="192" t="s">
        <v>29797</v>
      </c>
      <c r="E4375" s="192" t="s">
        <v>29797</v>
      </c>
      <c r="F4375" s="192" t="s">
        <v>29797</v>
      </c>
      <c r="G4375" s="192" t="s">
        <v>29797</v>
      </c>
      <c r="H4375" s="192" t="s">
        <v>29797</v>
      </c>
      <c r="I4375" s="192" t="s">
        <v>29797</v>
      </c>
      <c r="J4375" s="192" t="s">
        <v>29797</v>
      </c>
      <c r="K4375" s="192" t="s">
        <v>29797</v>
      </c>
      <c r="L4375" s="192" t="s">
        <v>1464</v>
      </c>
    </row>
    <row r="4376" spans="1:12" ht="15" x14ac:dyDescent="0.25">
      <c r="A4376" s="189" t="s">
        <v>9169</v>
      </c>
      <c r="B4376" s="190" t="s">
        <v>5685</v>
      </c>
      <c r="C4376" s="190" t="s">
        <v>29797</v>
      </c>
      <c r="D4376" s="190" t="s">
        <v>29797</v>
      </c>
      <c r="E4376" s="190" t="s">
        <v>29797</v>
      </c>
      <c r="F4376" s="190" t="s">
        <v>29797</v>
      </c>
      <c r="G4376" s="190" t="s">
        <v>29797</v>
      </c>
      <c r="H4376" s="190" t="s">
        <v>32461</v>
      </c>
      <c r="I4376" s="190" t="s">
        <v>31527</v>
      </c>
      <c r="J4376" s="190" t="s">
        <v>31528</v>
      </c>
      <c r="K4376" s="190" t="s">
        <v>10363</v>
      </c>
      <c r="L4376" s="190" t="s">
        <v>1447</v>
      </c>
    </row>
    <row r="4377" spans="1:12" ht="15" x14ac:dyDescent="0.25">
      <c r="A4377" s="191" t="s">
        <v>9170</v>
      </c>
      <c r="B4377" s="192" t="s">
        <v>5686</v>
      </c>
      <c r="C4377" s="192" t="s">
        <v>29797</v>
      </c>
      <c r="D4377" s="192" t="s">
        <v>29797</v>
      </c>
      <c r="E4377" s="192" t="s">
        <v>29797</v>
      </c>
      <c r="F4377" s="192" t="s">
        <v>29797</v>
      </c>
      <c r="G4377" s="192" t="s">
        <v>29797</v>
      </c>
      <c r="H4377" s="192" t="s">
        <v>31823</v>
      </c>
      <c r="I4377" s="192" t="s">
        <v>5078</v>
      </c>
      <c r="J4377" s="192" t="s">
        <v>29826</v>
      </c>
      <c r="K4377" s="192" t="s">
        <v>5078</v>
      </c>
      <c r="L4377" s="192" t="s">
        <v>1447</v>
      </c>
    </row>
    <row r="4378" spans="1:12" ht="15" x14ac:dyDescent="0.25">
      <c r="A4378" s="189" t="s">
        <v>16117</v>
      </c>
      <c r="B4378" s="190" t="s">
        <v>19989</v>
      </c>
      <c r="C4378" s="190" t="s">
        <v>29797</v>
      </c>
      <c r="D4378" s="190" t="s">
        <v>29797</v>
      </c>
      <c r="E4378" s="190" t="s">
        <v>29797</v>
      </c>
      <c r="F4378" s="190" t="s">
        <v>29797</v>
      </c>
      <c r="G4378" s="190" t="s">
        <v>29797</v>
      </c>
      <c r="H4378" s="190" t="s">
        <v>29797</v>
      </c>
      <c r="I4378" s="190" t="s">
        <v>29797</v>
      </c>
      <c r="J4378" s="190" t="s">
        <v>29797</v>
      </c>
      <c r="K4378" s="190" t="s">
        <v>29797</v>
      </c>
      <c r="L4378" s="190" t="s">
        <v>29797</v>
      </c>
    </row>
    <row r="4379" spans="1:12" ht="15" x14ac:dyDescent="0.25">
      <c r="A4379" s="191" t="s">
        <v>16118</v>
      </c>
      <c r="B4379" s="192" t="s">
        <v>19990</v>
      </c>
      <c r="C4379" s="192" t="s">
        <v>29797</v>
      </c>
      <c r="D4379" s="192" t="s">
        <v>29797</v>
      </c>
      <c r="E4379" s="192" t="s">
        <v>29797</v>
      </c>
      <c r="F4379" s="192" t="s">
        <v>29797</v>
      </c>
      <c r="G4379" s="192" t="s">
        <v>29797</v>
      </c>
      <c r="H4379" s="192" t="s">
        <v>32424</v>
      </c>
      <c r="I4379" s="192" t="s">
        <v>32425</v>
      </c>
      <c r="J4379" s="192" t="s">
        <v>31325</v>
      </c>
      <c r="K4379" s="192" t="s">
        <v>5073</v>
      </c>
      <c r="L4379" s="192" t="s">
        <v>1447</v>
      </c>
    </row>
    <row r="4380" spans="1:12" ht="15" x14ac:dyDescent="0.25">
      <c r="A4380" s="189" t="s">
        <v>9171</v>
      </c>
      <c r="B4380" s="190" t="s">
        <v>5687</v>
      </c>
      <c r="C4380" s="190" t="s">
        <v>29797</v>
      </c>
      <c r="D4380" s="190" t="s">
        <v>29797</v>
      </c>
      <c r="E4380" s="190" t="s">
        <v>29797</v>
      </c>
      <c r="F4380" s="190" t="s">
        <v>29797</v>
      </c>
      <c r="G4380" s="190" t="s">
        <v>29797</v>
      </c>
      <c r="H4380" s="190" t="s">
        <v>31921</v>
      </c>
      <c r="I4380" s="190" t="s">
        <v>10089</v>
      </c>
      <c r="J4380" s="190" t="s">
        <v>31904</v>
      </c>
      <c r="K4380" s="190" t="s">
        <v>6327</v>
      </c>
      <c r="L4380" s="190" t="s">
        <v>1447</v>
      </c>
    </row>
    <row r="4381" spans="1:12" ht="15" x14ac:dyDescent="0.25">
      <c r="A4381" s="191" t="s">
        <v>24771</v>
      </c>
      <c r="B4381" s="192" t="s">
        <v>24772</v>
      </c>
      <c r="C4381" s="192" t="s">
        <v>29797</v>
      </c>
      <c r="D4381" s="192" t="s">
        <v>29797</v>
      </c>
      <c r="E4381" s="192" t="s">
        <v>30324</v>
      </c>
      <c r="F4381" s="192" t="s">
        <v>29797</v>
      </c>
      <c r="G4381" s="192" t="s">
        <v>29797</v>
      </c>
      <c r="H4381" s="192" t="s">
        <v>31460</v>
      </c>
      <c r="I4381" s="192" t="s">
        <v>29942</v>
      </c>
      <c r="J4381" s="192" t="s">
        <v>29821</v>
      </c>
      <c r="K4381" s="192" t="s">
        <v>5062</v>
      </c>
      <c r="L4381" s="192" t="s">
        <v>1447</v>
      </c>
    </row>
    <row r="4382" spans="1:12" ht="15" x14ac:dyDescent="0.25">
      <c r="A4382" s="189" t="s">
        <v>4852</v>
      </c>
      <c r="B4382" s="190" t="s">
        <v>4853</v>
      </c>
      <c r="C4382" s="190" t="s">
        <v>29797</v>
      </c>
      <c r="D4382" s="190" t="s">
        <v>29797</v>
      </c>
      <c r="E4382" s="190" t="s">
        <v>29797</v>
      </c>
      <c r="F4382" s="190" t="s">
        <v>29797</v>
      </c>
      <c r="G4382" s="190" t="s">
        <v>29797</v>
      </c>
      <c r="H4382" s="190" t="s">
        <v>31380</v>
      </c>
      <c r="I4382" s="190" t="s">
        <v>31381</v>
      </c>
      <c r="J4382" s="190" t="s">
        <v>29821</v>
      </c>
      <c r="K4382" s="190" t="s">
        <v>5062</v>
      </c>
      <c r="L4382" s="190" t="s">
        <v>1447</v>
      </c>
    </row>
    <row r="4383" spans="1:12" ht="15" x14ac:dyDescent="0.25">
      <c r="A4383" s="191" t="s">
        <v>4854</v>
      </c>
      <c r="B4383" s="192" t="s">
        <v>4855</v>
      </c>
      <c r="C4383" s="192" t="s">
        <v>29797</v>
      </c>
      <c r="D4383" s="192" t="s">
        <v>29797</v>
      </c>
      <c r="E4383" s="192" t="s">
        <v>29797</v>
      </c>
      <c r="F4383" s="192" t="s">
        <v>29797</v>
      </c>
      <c r="G4383" s="192" t="s">
        <v>29797</v>
      </c>
      <c r="H4383" s="192" t="s">
        <v>31445</v>
      </c>
      <c r="I4383" s="192" t="s">
        <v>31446</v>
      </c>
      <c r="J4383" s="192" t="s">
        <v>31325</v>
      </c>
      <c r="K4383" s="192" t="s">
        <v>5073</v>
      </c>
      <c r="L4383" s="192" t="s">
        <v>1447</v>
      </c>
    </row>
    <row r="4384" spans="1:12" ht="15" x14ac:dyDescent="0.25">
      <c r="A4384" s="189" t="s">
        <v>24773</v>
      </c>
      <c r="B4384" s="190" t="s">
        <v>24774</v>
      </c>
      <c r="C4384" s="190" t="s">
        <v>29797</v>
      </c>
      <c r="D4384" s="190" t="s">
        <v>29797</v>
      </c>
      <c r="E4384" s="190" t="s">
        <v>29797</v>
      </c>
      <c r="F4384" s="190" t="s">
        <v>29797</v>
      </c>
      <c r="G4384" s="190" t="s">
        <v>29797</v>
      </c>
      <c r="H4384" s="190" t="s">
        <v>31436</v>
      </c>
      <c r="I4384" s="190" t="s">
        <v>5062</v>
      </c>
      <c r="J4384" s="190" t="s">
        <v>29821</v>
      </c>
      <c r="K4384" s="190" t="s">
        <v>5062</v>
      </c>
      <c r="L4384" s="190" t="s">
        <v>1447</v>
      </c>
    </row>
    <row r="4385" spans="1:12" ht="15" x14ac:dyDescent="0.25">
      <c r="A4385" s="191" t="s">
        <v>16119</v>
      </c>
      <c r="B4385" s="192" t="s">
        <v>19991</v>
      </c>
      <c r="C4385" s="192" t="s">
        <v>29797</v>
      </c>
      <c r="D4385" s="192" t="s">
        <v>29797</v>
      </c>
      <c r="E4385" s="192" t="s">
        <v>29797</v>
      </c>
      <c r="F4385" s="192" t="s">
        <v>29797</v>
      </c>
      <c r="G4385" s="192" t="s">
        <v>29797</v>
      </c>
      <c r="H4385" s="192" t="s">
        <v>31331</v>
      </c>
      <c r="I4385" s="192" t="s">
        <v>31332</v>
      </c>
      <c r="J4385" s="192" t="s">
        <v>29821</v>
      </c>
      <c r="K4385" s="192" t="s">
        <v>5062</v>
      </c>
      <c r="L4385" s="192" t="s">
        <v>1447</v>
      </c>
    </row>
    <row r="4386" spans="1:12" ht="15" x14ac:dyDescent="0.25">
      <c r="A4386" s="189" t="s">
        <v>16120</v>
      </c>
      <c r="B4386" s="190" t="s">
        <v>19992</v>
      </c>
      <c r="C4386" s="190" t="s">
        <v>29797</v>
      </c>
      <c r="D4386" s="190" t="s">
        <v>29797</v>
      </c>
      <c r="E4386" s="190" t="s">
        <v>29797</v>
      </c>
      <c r="F4386" s="190" t="s">
        <v>29797</v>
      </c>
      <c r="G4386" s="190" t="s">
        <v>29797</v>
      </c>
      <c r="H4386" s="190" t="s">
        <v>29797</v>
      </c>
      <c r="I4386" s="190" t="s">
        <v>29797</v>
      </c>
      <c r="J4386" s="190" t="s">
        <v>29797</v>
      </c>
      <c r="K4386" s="190" t="s">
        <v>29797</v>
      </c>
      <c r="L4386" s="190" t="s">
        <v>29797</v>
      </c>
    </row>
    <row r="4387" spans="1:12" ht="15" x14ac:dyDescent="0.25">
      <c r="A4387" s="191" t="s">
        <v>4856</v>
      </c>
      <c r="B4387" s="192" t="s">
        <v>4857</v>
      </c>
      <c r="C4387" s="192" t="s">
        <v>29797</v>
      </c>
      <c r="D4387" s="192" t="s">
        <v>29797</v>
      </c>
      <c r="E4387" s="192" t="s">
        <v>29797</v>
      </c>
      <c r="F4387" s="192" t="s">
        <v>29797</v>
      </c>
      <c r="G4387" s="192" t="s">
        <v>29797</v>
      </c>
      <c r="H4387" s="192" t="s">
        <v>31434</v>
      </c>
      <c r="I4387" s="192" t="s">
        <v>31435</v>
      </c>
      <c r="J4387" s="192" t="s">
        <v>29821</v>
      </c>
      <c r="K4387" s="192" t="s">
        <v>5062</v>
      </c>
      <c r="L4387" s="192" t="s">
        <v>1447</v>
      </c>
    </row>
    <row r="4388" spans="1:12" ht="15" x14ac:dyDescent="0.25">
      <c r="A4388" s="189" t="s">
        <v>24775</v>
      </c>
      <c r="B4388" s="190" t="s">
        <v>19993</v>
      </c>
      <c r="C4388" s="190" t="s">
        <v>29797</v>
      </c>
      <c r="D4388" s="190" t="s">
        <v>29797</v>
      </c>
      <c r="E4388" s="190" t="s">
        <v>29797</v>
      </c>
      <c r="F4388" s="190" t="s">
        <v>29797</v>
      </c>
      <c r="G4388" s="190" t="s">
        <v>29797</v>
      </c>
      <c r="H4388" s="190" t="s">
        <v>29797</v>
      </c>
      <c r="I4388" s="190" t="s">
        <v>29797</v>
      </c>
      <c r="J4388" s="190" t="s">
        <v>29797</v>
      </c>
      <c r="K4388" s="190" t="s">
        <v>29797</v>
      </c>
      <c r="L4388" s="190" t="s">
        <v>1438</v>
      </c>
    </row>
    <row r="4389" spans="1:12" ht="15" x14ac:dyDescent="0.25">
      <c r="A4389" s="191" t="s">
        <v>16121</v>
      </c>
      <c r="B4389" s="192" t="s">
        <v>19994</v>
      </c>
      <c r="C4389" s="192" t="s">
        <v>29797</v>
      </c>
      <c r="D4389" s="192" t="s">
        <v>29797</v>
      </c>
      <c r="E4389" s="192" t="s">
        <v>29797</v>
      </c>
      <c r="F4389" s="192" t="s">
        <v>29797</v>
      </c>
      <c r="G4389" s="192" t="s">
        <v>29797</v>
      </c>
      <c r="H4389" s="192" t="s">
        <v>32462</v>
      </c>
      <c r="I4389" s="192" t="s">
        <v>32463</v>
      </c>
      <c r="J4389" s="192" t="s">
        <v>29979</v>
      </c>
      <c r="K4389" s="192" t="s">
        <v>6308</v>
      </c>
      <c r="L4389" s="192" t="s">
        <v>1447</v>
      </c>
    </row>
    <row r="4390" spans="1:12" ht="15" x14ac:dyDescent="0.25">
      <c r="A4390" s="189" t="s">
        <v>4858</v>
      </c>
      <c r="B4390" s="190" t="s">
        <v>4859</v>
      </c>
      <c r="C4390" s="190" t="s">
        <v>29797</v>
      </c>
      <c r="D4390" s="190" t="s">
        <v>29797</v>
      </c>
      <c r="E4390" s="190" t="s">
        <v>29797</v>
      </c>
      <c r="F4390" s="190" t="s">
        <v>29797</v>
      </c>
      <c r="G4390" s="190" t="s">
        <v>29797</v>
      </c>
      <c r="H4390" s="190" t="s">
        <v>32464</v>
      </c>
      <c r="I4390" s="190" t="s">
        <v>32465</v>
      </c>
      <c r="J4390" s="190" t="s">
        <v>31325</v>
      </c>
      <c r="K4390" s="190" t="s">
        <v>5073</v>
      </c>
      <c r="L4390" s="190" t="s">
        <v>1447</v>
      </c>
    </row>
    <row r="4391" spans="1:12" ht="15" x14ac:dyDescent="0.25">
      <c r="A4391" s="191" t="s">
        <v>24776</v>
      </c>
      <c r="B4391" s="192" t="s">
        <v>24777</v>
      </c>
      <c r="C4391" s="192" t="s">
        <v>29797</v>
      </c>
      <c r="D4391" s="192" t="s">
        <v>29797</v>
      </c>
      <c r="E4391" s="192" t="s">
        <v>29797</v>
      </c>
      <c r="F4391" s="192" t="s">
        <v>29797</v>
      </c>
      <c r="G4391" s="192" t="s">
        <v>29797</v>
      </c>
      <c r="H4391" s="192" t="s">
        <v>31802</v>
      </c>
      <c r="I4391" s="192" t="s">
        <v>31803</v>
      </c>
      <c r="J4391" s="192" t="s">
        <v>29821</v>
      </c>
      <c r="K4391" s="192" t="s">
        <v>5062</v>
      </c>
      <c r="L4391" s="192" t="s">
        <v>1447</v>
      </c>
    </row>
    <row r="4392" spans="1:12" ht="15" x14ac:dyDescent="0.25">
      <c r="A4392" s="189" t="s">
        <v>24778</v>
      </c>
      <c r="B4392" s="190" t="s">
        <v>5688</v>
      </c>
      <c r="C4392" s="190" t="s">
        <v>29797</v>
      </c>
      <c r="D4392" s="190" t="s">
        <v>29797</v>
      </c>
      <c r="E4392" s="190" t="s">
        <v>29797</v>
      </c>
      <c r="F4392" s="190" t="s">
        <v>29797</v>
      </c>
      <c r="G4392" s="190" t="s">
        <v>29797</v>
      </c>
      <c r="H4392" s="190" t="s">
        <v>29797</v>
      </c>
      <c r="I4392" s="190" t="s">
        <v>29797</v>
      </c>
      <c r="J4392" s="190" t="s">
        <v>29797</v>
      </c>
      <c r="K4392" s="190" t="s">
        <v>29797</v>
      </c>
      <c r="L4392" s="190" t="s">
        <v>1469</v>
      </c>
    </row>
    <row r="4393" spans="1:12" ht="15" x14ac:dyDescent="0.25">
      <c r="A4393" s="191" t="s">
        <v>4860</v>
      </c>
      <c r="B4393" s="192" t="s">
        <v>4861</v>
      </c>
      <c r="C4393" s="192" t="s">
        <v>29812</v>
      </c>
      <c r="D4393" s="192" t="s">
        <v>29797</v>
      </c>
      <c r="E4393" s="192" t="s">
        <v>30325</v>
      </c>
      <c r="F4393" s="192" t="s">
        <v>29797</v>
      </c>
      <c r="G4393" s="192" t="s">
        <v>29797</v>
      </c>
      <c r="H4393" s="192" t="s">
        <v>32466</v>
      </c>
      <c r="I4393" s="192" t="s">
        <v>32467</v>
      </c>
      <c r="J4393" s="192" t="s">
        <v>29995</v>
      </c>
      <c r="K4393" s="192" t="s">
        <v>10302</v>
      </c>
      <c r="L4393" s="192" t="s">
        <v>1447</v>
      </c>
    </row>
    <row r="4394" spans="1:12" ht="15" x14ac:dyDescent="0.25">
      <c r="A4394" s="189" t="s">
        <v>24779</v>
      </c>
      <c r="B4394" s="190" t="s">
        <v>24780</v>
      </c>
      <c r="C4394" s="190" t="s">
        <v>29797</v>
      </c>
      <c r="D4394" s="190" t="s">
        <v>29797</v>
      </c>
      <c r="E4394" s="190" t="s">
        <v>29797</v>
      </c>
      <c r="F4394" s="190" t="s">
        <v>29797</v>
      </c>
      <c r="G4394" s="190" t="s">
        <v>29797</v>
      </c>
      <c r="H4394" s="190" t="s">
        <v>29797</v>
      </c>
      <c r="I4394" s="190" t="s">
        <v>29797</v>
      </c>
      <c r="J4394" s="190" t="s">
        <v>29797</v>
      </c>
      <c r="K4394" s="190" t="s">
        <v>29797</v>
      </c>
      <c r="L4394" s="190" t="s">
        <v>29797</v>
      </c>
    </row>
    <row r="4395" spans="1:12" ht="15" x14ac:dyDescent="0.25">
      <c r="A4395" s="191" t="s">
        <v>16122</v>
      </c>
      <c r="B4395" s="192" t="s">
        <v>19995</v>
      </c>
      <c r="C4395" s="192" t="s">
        <v>29797</v>
      </c>
      <c r="D4395" s="192" t="s">
        <v>29797</v>
      </c>
      <c r="E4395" s="192" t="s">
        <v>29797</v>
      </c>
      <c r="F4395" s="192" t="s">
        <v>29797</v>
      </c>
      <c r="G4395" s="192" t="s">
        <v>29797</v>
      </c>
      <c r="H4395" s="192" t="s">
        <v>32468</v>
      </c>
      <c r="I4395" s="192" t="s">
        <v>5078</v>
      </c>
      <c r="J4395" s="192" t="s">
        <v>29826</v>
      </c>
      <c r="K4395" s="192" t="s">
        <v>5078</v>
      </c>
      <c r="L4395" s="192" t="s">
        <v>1447</v>
      </c>
    </row>
    <row r="4396" spans="1:12" ht="15" x14ac:dyDescent="0.25">
      <c r="A4396" s="189" t="s">
        <v>24781</v>
      </c>
      <c r="B4396" s="190" t="s">
        <v>24782</v>
      </c>
      <c r="C4396" s="190" t="s">
        <v>29797</v>
      </c>
      <c r="D4396" s="190" t="s">
        <v>29797</v>
      </c>
      <c r="E4396" s="190" t="s">
        <v>29797</v>
      </c>
      <c r="F4396" s="190" t="s">
        <v>29797</v>
      </c>
      <c r="G4396" s="190" t="s">
        <v>29797</v>
      </c>
      <c r="H4396" s="190" t="s">
        <v>31366</v>
      </c>
      <c r="I4396" s="190" t="s">
        <v>31367</v>
      </c>
      <c r="J4396" s="190" t="s">
        <v>29821</v>
      </c>
      <c r="K4396" s="190" t="s">
        <v>5062</v>
      </c>
      <c r="L4396" s="190" t="s">
        <v>1447</v>
      </c>
    </row>
    <row r="4397" spans="1:12" ht="15" x14ac:dyDescent="0.25">
      <c r="A4397" s="191" t="s">
        <v>9172</v>
      </c>
      <c r="B4397" s="192" t="s">
        <v>5689</v>
      </c>
      <c r="C4397" s="192" t="s">
        <v>29797</v>
      </c>
      <c r="D4397" s="192" t="s">
        <v>29797</v>
      </c>
      <c r="E4397" s="192" t="s">
        <v>29797</v>
      </c>
      <c r="F4397" s="192" t="s">
        <v>29797</v>
      </c>
      <c r="G4397" s="192" t="s">
        <v>29797</v>
      </c>
      <c r="H4397" s="192" t="s">
        <v>31465</v>
      </c>
      <c r="I4397" s="192" t="s">
        <v>1386</v>
      </c>
      <c r="J4397" s="192" t="s">
        <v>29821</v>
      </c>
      <c r="K4397" s="192" t="s">
        <v>5062</v>
      </c>
      <c r="L4397" s="192" t="s">
        <v>1447</v>
      </c>
    </row>
    <row r="4398" spans="1:12" ht="15" x14ac:dyDescent="0.25">
      <c r="A4398" s="189" t="s">
        <v>16123</v>
      </c>
      <c r="B4398" s="190" t="s">
        <v>19996</v>
      </c>
      <c r="C4398" s="190" t="s">
        <v>29797</v>
      </c>
      <c r="D4398" s="190" t="s">
        <v>29797</v>
      </c>
      <c r="E4398" s="190" t="s">
        <v>29797</v>
      </c>
      <c r="F4398" s="190" t="s">
        <v>29797</v>
      </c>
      <c r="G4398" s="190" t="s">
        <v>29797</v>
      </c>
      <c r="H4398" s="190" t="s">
        <v>29797</v>
      </c>
      <c r="I4398" s="190" t="s">
        <v>29797</v>
      </c>
      <c r="J4398" s="190" t="s">
        <v>29797</v>
      </c>
      <c r="K4398" s="190" t="s">
        <v>29797</v>
      </c>
      <c r="L4398" s="190" t="s">
        <v>29797</v>
      </c>
    </row>
    <row r="4399" spans="1:12" ht="15" x14ac:dyDescent="0.25">
      <c r="A4399" s="191" t="s">
        <v>24783</v>
      </c>
      <c r="B4399" s="192" t="s">
        <v>24784</v>
      </c>
      <c r="C4399" s="192" t="s">
        <v>29797</v>
      </c>
      <c r="D4399" s="192" t="s">
        <v>29797</v>
      </c>
      <c r="E4399" s="192" t="s">
        <v>29797</v>
      </c>
      <c r="F4399" s="192" t="s">
        <v>29797</v>
      </c>
      <c r="G4399" s="192" t="s">
        <v>29797</v>
      </c>
      <c r="H4399" s="192" t="s">
        <v>31482</v>
      </c>
      <c r="I4399" s="192" t="s">
        <v>31483</v>
      </c>
      <c r="J4399" s="192" t="s">
        <v>29821</v>
      </c>
      <c r="K4399" s="192" t="s">
        <v>5062</v>
      </c>
      <c r="L4399" s="192" t="s">
        <v>1447</v>
      </c>
    </row>
    <row r="4400" spans="1:12" ht="15" x14ac:dyDescent="0.25">
      <c r="A4400" s="189" t="s">
        <v>4862</v>
      </c>
      <c r="B4400" s="190" t="s">
        <v>4863</v>
      </c>
      <c r="C4400" s="190" t="s">
        <v>29797</v>
      </c>
      <c r="D4400" s="190" t="s">
        <v>29797</v>
      </c>
      <c r="E4400" s="190" t="s">
        <v>29797</v>
      </c>
      <c r="F4400" s="190" t="s">
        <v>29797</v>
      </c>
      <c r="G4400" s="190" t="s">
        <v>29797</v>
      </c>
      <c r="H4400" s="190" t="s">
        <v>31375</v>
      </c>
      <c r="I4400" s="190" t="s">
        <v>5078</v>
      </c>
      <c r="J4400" s="190" t="s">
        <v>29826</v>
      </c>
      <c r="K4400" s="190" t="s">
        <v>5078</v>
      </c>
      <c r="L4400" s="190" t="s">
        <v>1447</v>
      </c>
    </row>
    <row r="4401" spans="1:12" ht="15" x14ac:dyDescent="0.25">
      <c r="A4401" s="191" t="s">
        <v>16124</v>
      </c>
      <c r="B4401" s="192" t="s">
        <v>24785</v>
      </c>
      <c r="C4401" s="192" t="s">
        <v>29797</v>
      </c>
      <c r="D4401" s="192" t="s">
        <v>29797</v>
      </c>
      <c r="E4401" s="192" t="s">
        <v>29797</v>
      </c>
      <c r="F4401" s="192" t="s">
        <v>29797</v>
      </c>
      <c r="G4401" s="192" t="s">
        <v>29797</v>
      </c>
      <c r="H4401" s="192" t="s">
        <v>31390</v>
      </c>
      <c r="I4401" s="192" t="s">
        <v>14423</v>
      </c>
      <c r="J4401" s="192" t="s">
        <v>29821</v>
      </c>
      <c r="K4401" s="192" t="s">
        <v>5062</v>
      </c>
      <c r="L4401" s="192" t="s">
        <v>1447</v>
      </c>
    </row>
    <row r="4402" spans="1:12" ht="15" x14ac:dyDescent="0.25">
      <c r="A4402" s="189" t="s">
        <v>4864</v>
      </c>
      <c r="B4402" s="190" t="s">
        <v>4865</v>
      </c>
      <c r="C4402" s="190" t="s">
        <v>29812</v>
      </c>
      <c r="D4402" s="190" t="s">
        <v>29797</v>
      </c>
      <c r="E4402" s="190" t="s">
        <v>30326</v>
      </c>
      <c r="F4402" s="190" t="s">
        <v>29797</v>
      </c>
      <c r="G4402" s="190" t="s">
        <v>29797</v>
      </c>
      <c r="H4402" s="190" t="s">
        <v>31584</v>
      </c>
      <c r="I4402" s="190" t="s">
        <v>6488</v>
      </c>
      <c r="J4402" s="190" t="s">
        <v>29821</v>
      </c>
      <c r="K4402" s="190" t="s">
        <v>5062</v>
      </c>
      <c r="L4402" s="190" t="s">
        <v>1447</v>
      </c>
    </row>
    <row r="4403" spans="1:12" ht="15" x14ac:dyDescent="0.25">
      <c r="A4403" s="191" t="s">
        <v>16125</v>
      </c>
      <c r="B4403" s="192" t="s">
        <v>19997</v>
      </c>
      <c r="C4403" s="192" t="s">
        <v>29797</v>
      </c>
      <c r="D4403" s="192" t="s">
        <v>29797</v>
      </c>
      <c r="E4403" s="192" t="s">
        <v>29797</v>
      </c>
      <c r="F4403" s="192" t="s">
        <v>29797</v>
      </c>
      <c r="G4403" s="192" t="s">
        <v>29797</v>
      </c>
      <c r="H4403" s="192" t="s">
        <v>29797</v>
      </c>
      <c r="I4403" s="192" t="s">
        <v>29797</v>
      </c>
      <c r="J4403" s="192" t="s">
        <v>29797</v>
      </c>
      <c r="K4403" s="192" t="s">
        <v>29797</v>
      </c>
      <c r="L4403" s="192" t="s">
        <v>29797</v>
      </c>
    </row>
    <row r="4404" spans="1:12" ht="15" x14ac:dyDescent="0.25">
      <c r="A4404" s="189" t="s">
        <v>16126</v>
      </c>
      <c r="B4404" s="190" t="s">
        <v>19998</v>
      </c>
      <c r="C4404" s="190" t="s">
        <v>29797</v>
      </c>
      <c r="D4404" s="190" t="s">
        <v>29797</v>
      </c>
      <c r="E4404" s="190" t="s">
        <v>29797</v>
      </c>
      <c r="F4404" s="190" t="s">
        <v>29797</v>
      </c>
      <c r="G4404" s="190" t="s">
        <v>29797</v>
      </c>
      <c r="H4404" s="190" t="s">
        <v>29797</v>
      </c>
      <c r="I4404" s="190" t="s">
        <v>29797</v>
      </c>
      <c r="J4404" s="190" t="s">
        <v>29797</v>
      </c>
      <c r="K4404" s="190" t="s">
        <v>29797</v>
      </c>
      <c r="L4404" s="190" t="s">
        <v>1447</v>
      </c>
    </row>
    <row r="4405" spans="1:12" ht="15" x14ac:dyDescent="0.25">
      <c r="A4405" s="191" t="s">
        <v>24786</v>
      </c>
      <c r="B4405" s="192" t="s">
        <v>24787</v>
      </c>
      <c r="C4405" s="192" t="s">
        <v>29797</v>
      </c>
      <c r="D4405" s="192" t="s">
        <v>29797</v>
      </c>
      <c r="E4405" s="192" t="s">
        <v>29797</v>
      </c>
      <c r="F4405" s="192" t="s">
        <v>29797</v>
      </c>
      <c r="G4405" s="192" t="s">
        <v>29797</v>
      </c>
      <c r="H4405" s="192" t="s">
        <v>31374</v>
      </c>
      <c r="I4405" s="192" t="s">
        <v>30278</v>
      </c>
      <c r="J4405" s="192" t="s">
        <v>29821</v>
      </c>
      <c r="K4405" s="192" t="s">
        <v>5062</v>
      </c>
      <c r="L4405" s="192" t="s">
        <v>1447</v>
      </c>
    </row>
    <row r="4406" spans="1:12" ht="15" x14ac:dyDescent="0.25">
      <c r="A4406" s="189" t="s">
        <v>16127</v>
      </c>
      <c r="B4406" s="190" t="s">
        <v>19999</v>
      </c>
      <c r="C4406" s="190" t="s">
        <v>29797</v>
      </c>
      <c r="D4406" s="190" t="s">
        <v>29797</v>
      </c>
      <c r="E4406" s="190" t="s">
        <v>29797</v>
      </c>
      <c r="F4406" s="190" t="s">
        <v>29797</v>
      </c>
      <c r="G4406" s="190" t="s">
        <v>29797</v>
      </c>
      <c r="H4406" s="190" t="s">
        <v>29797</v>
      </c>
      <c r="I4406" s="190" t="s">
        <v>29797</v>
      </c>
      <c r="J4406" s="190" t="s">
        <v>29797</v>
      </c>
      <c r="K4406" s="190" t="s">
        <v>29797</v>
      </c>
      <c r="L4406" s="190" t="s">
        <v>29797</v>
      </c>
    </row>
    <row r="4407" spans="1:12" ht="15" x14ac:dyDescent="0.25">
      <c r="A4407" s="191" t="s">
        <v>24788</v>
      </c>
      <c r="B4407" s="192" t="s">
        <v>24789</v>
      </c>
      <c r="C4407" s="192" t="s">
        <v>29797</v>
      </c>
      <c r="D4407" s="192" t="s">
        <v>29797</v>
      </c>
      <c r="E4407" s="192" t="s">
        <v>29797</v>
      </c>
      <c r="F4407" s="192" t="s">
        <v>29797</v>
      </c>
      <c r="G4407" s="192" t="s">
        <v>29797</v>
      </c>
      <c r="H4407" s="192" t="s">
        <v>31366</v>
      </c>
      <c r="I4407" s="192" t="s">
        <v>31367</v>
      </c>
      <c r="J4407" s="192" t="s">
        <v>29821</v>
      </c>
      <c r="K4407" s="192" t="s">
        <v>5062</v>
      </c>
      <c r="L4407" s="192" t="s">
        <v>1447</v>
      </c>
    </row>
    <row r="4408" spans="1:12" ht="15" x14ac:dyDescent="0.25">
      <c r="A4408" s="189" t="s">
        <v>16128</v>
      </c>
      <c r="B4408" s="190" t="s">
        <v>20000</v>
      </c>
      <c r="C4408" s="190" t="s">
        <v>29797</v>
      </c>
      <c r="D4408" s="190" t="s">
        <v>29797</v>
      </c>
      <c r="E4408" s="190" t="s">
        <v>29797</v>
      </c>
      <c r="F4408" s="190" t="s">
        <v>29797</v>
      </c>
      <c r="G4408" s="190" t="s">
        <v>29797</v>
      </c>
      <c r="H4408" s="190" t="s">
        <v>29797</v>
      </c>
      <c r="I4408" s="190" t="s">
        <v>29797</v>
      </c>
      <c r="J4408" s="190" t="s">
        <v>29797</v>
      </c>
      <c r="K4408" s="190" t="s">
        <v>29797</v>
      </c>
      <c r="L4408" s="190" t="s">
        <v>29797</v>
      </c>
    </row>
    <row r="4409" spans="1:12" ht="15" x14ac:dyDescent="0.25">
      <c r="A4409" s="191" t="s">
        <v>24790</v>
      </c>
      <c r="B4409" s="192" t="s">
        <v>24791</v>
      </c>
      <c r="C4409" s="192" t="s">
        <v>29797</v>
      </c>
      <c r="D4409" s="192" t="s">
        <v>29797</v>
      </c>
      <c r="E4409" s="192" t="s">
        <v>29797</v>
      </c>
      <c r="F4409" s="192" t="s">
        <v>29797</v>
      </c>
      <c r="G4409" s="192" t="s">
        <v>29797</v>
      </c>
      <c r="H4409" s="192" t="s">
        <v>31592</v>
      </c>
      <c r="I4409" s="192" t="s">
        <v>31593</v>
      </c>
      <c r="J4409" s="192" t="s">
        <v>29821</v>
      </c>
      <c r="K4409" s="192" t="s">
        <v>5062</v>
      </c>
      <c r="L4409" s="192" t="s">
        <v>1447</v>
      </c>
    </row>
    <row r="4410" spans="1:12" ht="15" x14ac:dyDescent="0.25">
      <c r="A4410" s="189" t="s">
        <v>24792</v>
      </c>
      <c r="B4410" s="190" t="s">
        <v>24793</v>
      </c>
      <c r="C4410" s="190" t="s">
        <v>29797</v>
      </c>
      <c r="D4410" s="190" t="s">
        <v>29797</v>
      </c>
      <c r="E4410" s="190" t="s">
        <v>29797</v>
      </c>
      <c r="F4410" s="190" t="s">
        <v>29797</v>
      </c>
      <c r="G4410" s="190" t="s">
        <v>29797</v>
      </c>
      <c r="H4410" s="190" t="s">
        <v>31436</v>
      </c>
      <c r="I4410" s="190" t="s">
        <v>5062</v>
      </c>
      <c r="J4410" s="190" t="s">
        <v>29821</v>
      </c>
      <c r="K4410" s="190" t="s">
        <v>5062</v>
      </c>
      <c r="L4410" s="190" t="s">
        <v>1447</v>
      </c>
    </row>
    <row r="4411" spans="1:12" ht="15" x14ac:dyDescent="0.25">
      <c r="A4411" s="191" t="s">
        <v>24794</v>
      </c>
      <c r="B4411" s="192" t="s">
        <v>24795</v>
      </c>
      <c r="C4411" s="192" t="s">
        <v>29797</v>
      </c>
      <c r="D4411" s="192" t="s">
        <v>29797</v>
      </c>
      <c r="E4411" s="192" t="s">
        <v>29797</v>
      </c>
      <c r="F4411" s="192" t="s">
        <v>29797</v>
      </c>
      <c r="G4411" s="192" t="s">
        <v>29797</v>
      </c>
      <c r="H4411" s="192" t="s">
        <v>29797</v>
      </c>
      <c r="I4411" s="192" t="s">
        <v>29797</v>
      </c>
      <c r="J4411" s="192" t="s">
        <v>29797</v>
      </c>
      <c r="K4411" s="192" t="s">
        <v>29797</v>
      </c>
      <c r="L4411" s="192" t="s">
        <v>29797</v>
      </c>
    </row>
    <row r="4412" spans="1:12" ht="15" x14ac:dyDescent="0.25">
      <c r="A4412" s="189" t="s">
        <v>16129</v>
      </c>
      <c r="B4412" s="190" t="s">
        <v>20001</v>
      </c>
      <c r="C4412" s="190" t="s">
        <v>29929</v>
      </c>
      <c r="D4412" s="190" t="s">
        <v>29930</v>
      </c>
      <c r="E4412" s="190" t="s">
        <v>30327</v>
      </c>
      <c r="F4412" s="190" t="s">
        <v>30328</v>
      </c>
      <c r="G4412" s="190" t="s">
        <v>29845</v>
      </c>
      <c r="H4412" s="190" t="s">
        <v>31341</v>
      </c>
      <c r="I4412" s="190" t="s">
        <v>6226</v>
      </c>
      <c r="J4412" s="190" t="s">
        <v>31325</v>
      </c>
      <c r="K4412" s="190" t="s">
        <v>5073</v>
      </c>
      <c r="L4412" s="190" t="s">
        <v>1447</v>
      </c>
    </row>
    <row r="4413" spans="1:12" ht="15" x14ac:dyDescent="0.25">
      <c r="A4413" s="191" t="s">
        <v>16130</v>
      </c>
      <c r="B4413" s="192" t="s">
        <v>20002</v>
      </c>
      <c r="C4413" s="192" t="s">
        <v>29797</v>
      </c>
      <c r="D4413" s="192" t="s">
        <v>29797</v>
      </c>
      <c r="E4413" s="192" t="s">
        <v>29797</v>
      </c>
      <c r="F4413" s="192" t="s">
        <v>29797</v>
      </c>
      <c r="G4413" s="192" t="s">
        <v>29797</v>
      </c>
      <c r="H4413" s="192" t="s">
        <v>32469</v>
      </c>
      <c r="I4413" s="192" t="s">
        <v>32470</v>
      </c>
      <c r="J4413" s="192" t="s">
        <v>31325</v>
      </c>
      <c r="K4413" s="192" t="s">
        <v>5073</v>
      </c>
      <c r="L4413" s="192" t="s">
        <v>1447</v>
      </c>
    </row>
    <row r="4414" spans="1:12" ht="15" x14ac:dyDescent="0.25">
      <c r="A4414" s="189" t="s">
        <v>16131</v>
      </c>
      <c r="B4414" s="190" t="s">
        <v>24796</v>
      </c>
      <c r="C4414" s="190" t="s">
        <v>29797</v>
      </c>
      <c r="D4414" s="190" t="s">
        <v>29797</v>
      </c>
      <c r="E4414" s="190" t="s">
        <v>29797</v>
      </c>
      <c r="F4414" s="190" t="s">
        <v>29797</v>
      </c>
      <c r="G4414" s="190" t="s">
        <v>29797</v>
      </c>
      <c r="H4414" s="190" t="s">
        <v>32223</v>
      </c>
      <c r="I4414" s="190" t="s">
        <v>1397</v>
      </c>
      <c r="J4414" s="190" t="s">
        <v>29821</v>
      </c>
      <c r="K4414" s="190" t="s">
        <v>5062</v>
      </c>
      <c r="L4414" s="190" t="s">
        <v>1447</v>
      </c>
    </row>
    <row r="4415" spans="1:12" ht="15" x14ac:dyDescent="0.25">
      <c r="A4415" s="191" t="s">
        <v>4866</v>
      </c>
      <c r="B4415" s="192" t="s">
        <v>4867</v>
      </c>
      <c r="C4415" s="192" t="s">
        <v>29797</v>
      </c>
      <c r="D4415" s="192" t="s">
        <v>29797</v>
      </c>
      <c r="E4415" s="192" t="s">
        <v>29797</v>
      </c>
      <c r="F4415" s="192" t="s">
        <v>29797</v>
      </c>
      <c r="G4415" s="192" t="s">
        <v>29797</v>
      </c>
      <c r="H4415" s="192" t="s">
        <v>31802</v>
      </c>
      <c r="I4415" s="192" t="s">
        <v>31803</v>
      </c>
      <c r="J4415" s="192" t="s">
        <v>29821</v>
      </c>
      <c r="K4415" s="192" t="s">
        <v>5062</v>
      </c>
      <c r="L4415" s="192" t="s">
        <v>1447</v>
      </c>
    </row>
    <row r="4416" spans="1:12" ht="15" x14ac:dyDescent="0.25">
      <c r="A4416" s="189" t="s">
        <v>4868</v>
      </c>
      <c r="B4416" s="190" t="s">
        <v>4869</v>
      </c>
      <c r="C4416" s="190" t="s">
        <v>29797</v>
      </c>
      <c r="D4416" s="190" t="s">
        <v>29797</v>
      </c>
      <c r="E4416" s="190" t="s">
        <v>29797</v>
      </c>
      <c r="F4416" s="190" t="s">
        <v>29797</v>
      </c>
      <c r="G4416" s="190" t="s">
        <v>29797</v>
      </c>
      <c r="H4416" s="190" t="s">
        <v>31537</v>
      </c>
      <c r="I4416" s="190" t="s">
        <v>5894</v>
      </c>
      <c r="J4416" s="190" t="s">
        <v>29821</v>
      </c>
      <c r="K4416" s="190" t="s">
        <v>5062</v>
      </c>
      <c r="L4416" s="190" t="s">
        <v>1447</v>
      </c>
    </row>
    <row r="4417" spans="1:12" ht="15" x14ac:dyDescent="0.25">
      <c r="A4417" s="191" t="s">
        <v>9173</v>
      </c>
      <c r="B4417" s="192" t="s">
        <v>5690</v>
      </c>
      <c r="C4417" s="192" t="s">
        <v>29797</v>
      </c>
      <c r="D4417" s="192" t="s">
        <v>29797</v>
      </c>
      <c r="E4417" s="192" t="s">
        <v>29797</v>
      </c>
      <c r="F4417" s="192" t="s">
        <v>29797</v>
      </c>
      <c r="G4417" s="192" t="s">
        <v>29797</v>
      </c>
      <c r="H4417" s="192" t="s">
        <v>31740</v>
      </c>
      <c r="I4417" s="192" t="s">
        <v>5073</v>
      </c>
      <c r="J4417" s="192" t="s">
        <v>31325</v>
      </c>
      <c r="K4417" s="192" t="s">
        <v>5073</v>
      </c>
      <c r="L4417" s="192" t="s">
        <v>1447</v>
      </c>
    </row>
    <row r="4418" spans="1:12" ht="15" x14ac:dyDescent="0.25">
      <c r="A4418" s="189" t="s">
        <v>4870</v>
      </c>
      <c r="B4418" s="190" t="s">
        <v>4871</v>
      </c>
      <c r="C4418" s="190" t="s">
        <v>29797</v>
      </c>
      <c r="D4418" s="190" t="s">
        <v>29797</v>
      </c>
      <c r="E4418" s="190" t="s">
        <v>29797</v>
      </c>
      <c r="F4418" s="190" t="s">
        <v>29797</v>
      </c>
      <c r="G4418" s="190" t="s">
        <v>29797</v>
      </c>
      <c r="H4418" s="190" t="s">
        <v>32471</v>
      </c>
      <c r="I4418" s="190" t="s">
        <v>32472</v>
      </c>
      <c r="J4418" s="190" t="s">
        <v>29870</v>
      </c>
      <c r="K4418" s="190" t="s">
        <v>8069</v>
      </c>
      <c r="L4418" s="190" t="s">
        <v>1447</v>
      </c>
    </row>
    <row r="4419" spans="1:12" ht="15" x14ac:dyDescent="0.25">
      <c r="A4419" s="191" t="s">
        <v>24797</v>
      </c>
      <c r="B4419" s="192" t="s">
        <v>24798</v>
      </c>
      <c r="C4419" s="192" t="s">
        <v>29797</v>
      </c>
      <c r="D4419" s="192" t="s">
        <v>29797</v>
      </c>
      <c r="E4419" s="192" t="s">
        <v>29797</v>
      </c>
      <c r="F4419" s="192" t="s">
        <v>29797</v>
      </c>
      <c r="G4419" s="192" t="s">
        <v>29797</v>
      </c>
      <c r="H4419" s="192" t="s">
        <v>29797</v>
      </c>
      <c r="I4419" s="192" t="s">
        <v>29797</v>
      </c>
      <c r="J4419" s="192" t="s">
        <v>29797</v>
      </c>
      <c r="K4419" s="192" t="s">
        <v>29797</v>
      </c>
      <c r="L4419" s="192" t="s">
        <v>29797</v>
      </c>
    </row>
    <row r="4420" spans="1:12" ht="15" x14ac:dyDescent="0.25">
      <c r="A4420" s="189" t="s">
        <v>4872</v>
      </c>
      <c r="B4420" s="190" t="s">
        <v>4873</v>
      </c>
      <c r="C4420" s="190" t="s">
        <v>29797</v>
      </c>
      <c r="D4420" s="190" t="s">
        <v>29797</v>
      </c>
      <c r="E4420" s="190" t="s">
        <v>29797</v>
      </c>
      <c r="F4420" s="190" t="s">
        <v>29797</v>
      </c>
      <c r="G4420" s="190" t="s">
        <v>29797</v>
      </c>
      <c r="H4420" s="190" t="s">
        <v>31546</v>
      </c>
      <c r="I4420" s="190" t="s">
        <v>31547</v>
      </c>
      <c r="J4420" s="190" t="s">
        <v>29821</v>
      </c>
      <c r="K4420" s="190" t="s">
        <v>5062</v>
      </c>
      <c r="L4420" s="190" t="s">
        <v>1447</v>
      </c>
    </row>
    <row r="4421" spans="1:12" ht="15" x14ac:dyDescent="0.25">
      <c r="A4421" s="191" t="s">
        <v>16132</v>
      </c>
      <c r="B4421" s="192" t="s">
        <v>20003</v>
      </c>
      <c r="C4421" s="192" t="s">
        <v>29797</v>
      </c>
      <c r="D4421" s="192" t="s">
        <v>29797</v>
      </c>
      <c r="E4421" s="192" t="s">
        <v>29797</v>
      </c>
      <c r="F4421" s="192" t="s">
        <v>29797</v>
      </c>
      <c r="G4421" s="192" t="s">
        <v>29797</v>
      </c>
      <c r="H4421" s="192" t="s">
        <v>31328</v>
      </c>
      <c r="I4421" s="192" t="s">
        <v>10125</v>
      </c>
      <c r="J4421" s="192" t="s">
        <v>29987</v>
      </c>
      <c r="K4421" s="192" t="s">
        <v>10126</v>
      </c>
      <c r="L4421" s="192" t="s">
        <v>1447</v>
      </c>
    </row>
    <row r="4422" spans="1:12" ht="15" x14ac:dyDescent="0.25">
      <c r="A4422" s="189" t="s">
        <v>4874</v>
      </c>
      <c r="B4422" s="190" t="s">
        <v>4875</v>
      </c>
      <c r="C4422" s="190" t="s">
        <v>29806</v>
      </c>
      <c r="D4422" s="190" t="s">
        <v>29816</v>
      </c>
      <c r="E4422" s="190" t="s">
        <v>29834</v>
      </c>
      <c r="F4422" s="190" t="s">
        <v>29804</v>
      </c>
      <c r="G4422" s="190" t="s">
        <v>30329</v>
      </c>
      <c r="H4422" s="190" t="s">
        <v>31402</v>
      </c>
      <c r="I4422" s="190" t="s">
        <v>31403</v>
      </c>
      <c r="J4422" s="190" t="s">
        <v>29821</v>
      </c>
      <c r="K4422" s="190" t="s">
        <v>5062</v>
      </c>
      <c r="L4422" s="190" t="s">
        <v>1447</v>
      </c>
    </row>
    <row r="4423" spans="1:12" ht="15" x14ac:dyDescent="0.25">
      <c r="A4423" s="191" t="s">
        <v>9174</v>
      </c>
      <c r="B4423" s="192" t="s">
        <v>5691</v>
      </c>
      <c r="C4423" s="192" t="s">
        <v>29797</v>
      </c>
      <c r="D4423" s="192" t="s">
        <v>29797</v>
      </c>
      <c r="E4423" s="192" t="s">
        <v>29797</v>
      </c>
      <c r="F4423" s="192" t="s">
        <v>29797</v>
      </c>
      <c r="G4423" s="192" t="s">
        <v>29797</v>
      </c>
      <c r="H4423" s="192" t="s">
        <v>32473</v>
      </c>
      <c r="I4423" s="192" t="s">
        <v>1415</v>
      </c>
      <c r="J4423" s="192" t="s">
        <v>29912</v>
      </c>
      <c r="K4423" s="192" t="s">
        <v>1415</v>
      </c>
      <c r="L4423" s="192" t="s">
        <v>1447</v>
      </c>
    </row>
    <row r="4424" spans="1:12" ht="15" x14ac:dyDescent="0.25">
      <c r="A4424" s="189" t="s">
        <v>9175</v>
      </c>
      <c r="B4424" s="190" t="s">
        <v>5692</v>
      </c>
      <c r="C4424" s="190" t="s">
        <v>29797</v>
      </c>
      <c r="D4424" s="190" t="s">
        <v>29797</v>
      </c>
      <c r="E4424" s="190" t="s">
        <v>29797</v>
      </c>
      <c r="F4424" s="190" t="s">
        <v>29797</v>
      </c>
      <c r="G4424" s="190" t="s">
        <v>29797</v>
      </c>
      <c r="H4424" s="190" t="s">
        <v>31689</v>
      </c>
      <c r="I4424" s="190" t="s">
        <v>10472</v>
      </c>
      <c r="J4424" s="190" t="s">
        <v>29821</v>
      </c>
      <c r="K4424" s="190" t="s">
        <v>5062</v>
      </c>
      <c r="L4424" s="190" t="s">
        <v>1447</v>
      </c>
    </row>
    <row r="4425" spans="1:12" ht="15" x14ac:dyDescent="0.25">
      <c r="A4425" s="191" t="s">
        <v>24799</v>
      </c>
      <c r="B4425" s="192" t="s">
        <v>20004</v>
      </c>
      <c r="C4425" s="192" t="s">
        <v>29797</v>
      </c>
      <c r="D4425" s="192" t="s">
        <v>29797</v>
      </c>
      <c r="E4425" s="192" t="s">
        <v>29797</v>
      </c>
      <c r="F4425" s="192" t="s">
        <v>29797</v>
      </c>
      <c r="G4425" s="192" t="s">
        <v>29797</v>
      </c>
      <c r="H4425" s="192" t="s">
        <v>29797</v>
      </c>
      <c r="I4425" s="192" t="s">
        <v>29797</v>
      </c>
      <c r="J4425" s="192" t="s">
        <v>29797</v>
      </c>
      <c r="K4425" s="192" t="s">
        <v>29797</v>
      </c>
      <c r="L4425" s="192" t="s">
        <v>14171</v>
      </c>
    </row>
    <row r="4426" spans="1:12" ht="15" x14ac:dyDescent="0.25">
      <c r="A4426" s="189" t="s">
        <v>16133</v>
      </c>
      <c r="B4426" s="190" t="s">
        <v>20005</v>
      </c>
      <c r="C4426" s="190" t="s">
        <v>29797</v>
      </c>
      <c r="D4426" s="190" t="s">
        <v>29797</v>
      </c>
      <c r="E4426" s="190" t="s">
        <v>29797</v>
      </c>
      <c r="F4426" s="190" t="s">
        <v>29797</v>
      </c>
      <c r="G4426" s="190" t="s">
        <v>29797</v>
      </c>
      <c r="H4426" s="190" t="s">
        <v>32408</v>
      </c>
      <c r="I4426" s="190" t="s">
        <v>31814</v>
      </c>
      <c r="J4426" s="190" t="s">
        <v>31325</v>
      </c>
      <c r="K4426" s="190" t="s">
        <v>5073</v>
      </c>
      <c r="L4426" s="190" t="s">
        <v>1447</v>
      </c>
    </row>
    <row r="4427" spans="1:12" ht="15" x14ac:dyDescent="0.25">
      <c r="A4427" s="191" t="s">
        <v>24800</v>
      </c>
      <c r="B4427" s="192" t="s">
        <v>24801</v>
      </c>
      <c r="C4427" s="192" t="s">
        <v>29797</v>
      </c>
      <c r="D4427" s="192" t="s">
        <v>29797</v>
      </c>
      <c r="E4427" s="192" t="s">
        <v>29797</v>
      </c>
      <c r="F4427" s="192" t="s">
        <v>29797</v>
      </c>
      <c r="G4427" s="192" t="s">
        <v>29797</v>
      </c>
      <c r="H4427" s="192" t="s">
        <v>29797</v>
      </c>
      <c r="I4427" s="192" t="s">
        <v>29797</v>
      </c>
      <c r="J4427" s="192" t="s">
        <v>29797</v>
      </c>
      <c r="K4427" s="192" t="s">
        <v>29797</v>
      </c>
      <c r="L4427" s="192" t="s">
        <v>29797</v>
      </c>
    </row>
    <row r="4428" spans="1:12" ht="15" x14ac:dyDescent="0.25">
      <c r="A4428" s="189" t="s">
        <v>16134</v>
      </c>
      <c r="B4428" s="190" t="s">
        <v>20006</v>
      </c>
      <c r="C4428" s="190" t="s">
        <v>29797</v>
      </c>
      <c r="D4428" s="190" t="s">
        <v>29797</v>
      </c>
      <c r="E4428" s="190" t="s">
        <v>29797</v>
      </c>
      <c r="F4428" s="190" t="s">
        <v>29797</v>
      </c>
      <c r="G4428" s="190" t="s">
        <v>29797</v>
      </c>
      <c r="H4428" s="190" t="s">
        <v>29797</v>
      </c>
      <c r="I4428" s="190" t="s">
        <v>29797</v>
      </c>
      <c r="J4428" s="190" t="s">
        <v>29797</v>
      </c>
      <c r="K4428" s="190" t="s">
        <v>29797</v>
      </c>
      <c r="L4428" s="190" t="s">
        <v>29797</v>
      </c>
    </row>
    <row r="4429" spans="1:12" ht="15" x14ac:dyDescent="0.25">
      <c r="A4429" s="191" t="s">
        <v>4876</v>
      </c>
      <c r="B4429" s="192" t="s">
        <v>4877</v>
      </c>
      <c r="C4429" s="192" t="s">
        <v>29797</v>
      </c>
      <c r="D4429" s="192" t="s">
        <v>29797</v>
      </c>
      <c r="E4429" s="192" t="s">
        <v>29797</v>
      </c>
      <c r="F4429" s="192" t="s">
        <v>29797</v>
      </c>
      <c r="G4429" s="192" t="s">
        <v>29797</v>
      </c>
      <c r="H4429" s="192" t="s">
        <v>31652</v>
      </c>
      <c r="I4429" s="192" t="s">
        <v>31653</v>
      </c>
      <c r="J4429" s="192" t="s">
        <v>31325</v>
      </c>
      <c r="K4429" s="192" t="s">
        <v>5073</v>
      </c>
      <c r="L4429" s="192" t="s">
        <v>1447</v>
      </c>
    </row>
    <row r="4430" spans="1:12" ht="15" x14ac:dyDescent="0.25">
      <c r="A4430" s="189" t="s">
        <v>4878</v>
      </c>
      <c r="B4430" s="190" t="s">
        <v>4879</v>
      </c>
      <c r="C4430" s="190" t="s">
        <v>29797</v>
      </c>
      <c r="D4430" s="190" t="s">
        <v>29797</v>
      </c>
      <c r="E4430" s="190" t="s">
        <v>29797</v>
      </c>
      <c r="F4430" s="190" t="s">
        <v>29797</v>
      </c>
      <c r="G4430" s="190" t="s">
        <v>29797</v>
      </c>
      <c r="H4430" s="190" t="s">
        <v>31432</v>
      </c>
      <c r="I4430" s="190" t="s">
        <v>31433</v>
      </c>
      <c r="J4430" s="190" t="s">
        <v>29821</v>
      </c>
      <c r="K4430" s="190" t="s">
        <v>5062</v>
      </c>
      <c r="L4430" s="190" t="s">
        <v>1447</v>
      </c>
    </row>
    <row r="4431" spans="1:12" ht="15" x14ac:dyDescent="0.25">
      <c r="A4431" s="191" t="s">
        <v>9176</v>
      </c>
      <c r="B4431" s="192" t="s">
        <v>5693</v>
      </c>
      <c r="C4431" s="192" t="s">
        <v>29812</v>
      </c>
      <c r="D4431" s="192" t="s">
        <v>29797</v>
      </c>
      <c r="E4431" s="192" t="s">
        <v>30330</v>
      </c>
      <c r="F4431" s="192" t="s">
        <v>29797</v>
      </c>
      <c r="G4431" s="192" t="s">
        <v>29797</v>
      </c>
      <c r="H4431" s="192" t="s">
        <v>29797</v>
      </c>
      <c r="I4431" s="192" t="s">
        <v>29797</v>
      </c>
      <c r="J4431" s="192" t="s">
        <v>29821</v>
      </c>
      <c r="K4431" s="192" t="s">
        <v>5062</v>
      </c>
      <c r="L4431" s="192" t="s">
        <v>1447</v>
      </c>
    </row>
    <row r="4432" spans="1:12" ht="15" x14ac:dyDescent="0.25">
      <c r="A4432" s="189" t="s">
        <v>4880</v>
      </c>
      <c r="B4432" s="190" t="s">
        <v>4881</v>
      </c>
      <c r="C4432" s="190" t="s">
        <v>29797</v>
      </c>
      <c r="D4432" s="190" t="s">
        <v>29797</v>
      </c>
      <c r="E4432" s="190" t="s">
        <v>29797</v>
      </c>
      <c r="F4432" s="190" t="s">
        <v>29797</v>
      </c>
      <c r="G4432" s="190" t="s">
        <v>29797</v>
      </c>
      <c r="H4432" s="190" t="s">
        <v>31460</v>
      </c>
      <c r="I4432" s="190" t="s">
        <v>29942</v>
      </c>
      <c r="J4432" s="190" t="s">
        <v>29821</v>
      </c>
      <c r="K4432" s="190" t="s">
        <v>5062</v>
      </c>
      <c r="L4432" s="190" t="s">
        <v>1447</v>
      </c>
    </row>
    <row r="4433" spans="1:12" ht="15" x14ac:dyDescent="0.25">
      <c r="A4433" s="191" t="s">
        <v>9177</v>
      </c>
      <c r="B4433" s="192" t="s">
        <v>5694</v>
      </c>
      <c r="C4433" s="192" t="s">
        <v>29797</v>
      </c>
      <c r="D4433" s="192" t="s">
        <v>29797</v>
      </c>
      <c r="E4433" s="192" t="s">
        <v>29797</v>
      </c>
      <c r="F4433" s="192" t="s">
        <v>29797</v>
      </c>
      <c r="G4433" s="192" t="s">
        <v>29797</v>
      </c>
      <c r="H4433" s="192" t="s">
        <v>31314</v>
      </c>
      <c r="I4433" s="192" t="s">
        <v>5062</v>
      </c>
      <c r="J4433" s="192" t="s">
        <v>29821</v>
      </c>
      <c r="K4433" s="192" t="s">
        <v>5062</v>
      </c>
      <c r="L4433" s="192" t="s">
        <v>1447</v>
      </c>
    </row>
    <row r="4434" spans="1:12" ht="15" x14ac:dyDescent="0.25">
      <c r="A4434" s="189" t="s">
        <v>4882</v>
      </c>
      <c r="B4434" s="190" t="s">
        <v>4883</v>
      </c>
      <c r="C4434" s="190" t="s">
        <v>29797</v>
      </c>
      <c r="D4434" s="190" t="s">
        <v>29797</v>
      </c>
      <c r="E4434" s="190" t="s">
        <v>29797</v>
      </c>
      <c r="F4434" s="190" t="s">
        <v>29797</v>
      </c>
      <c r="G4434" s="190" t="s">
        <v>29797</v>
      </c>
      <c r="H4434" s="190" t="s">
        <v>29797</v>
      </c>
      <c r="I4434" s="190" t="s">
        <v>29797</v>
      </c>
      <c r="J4434" s="190" t="s">
        <v>29821</v>
      </c>
      <c r="K4434" s="190" t="s">
        <v>5062</v>
      </c>
      <c r="L4434" s="190" t="s">
        <v>1447</v>
      </c>
    </row>
    <row r="4435" spans="1:12" ht="15" x14ac:dyDescent="0.25">
      <c r="A4435" s="191" t="s">
        <v>24802</v>
      </c>
      <c r="B4435" s="192" t="s">
        <v>20007</v>
      </c>
      <c r="C4435" s="192" t="s">
        <v>29797</v>
      </c>
      <c r="D4435" s="192" t="s">
        <v>29797</v>
      </c>
      <c r="E4435" s="192" t="s">
        <v>29797</v>
      </c>
      <c r="F4435" s="192" t="s">
        <v>29797</v>
      </c>
      <c r="G4435" s="192" t="s">
        <v>29797</v>
      </c>
      <c r="H4435" s="192" t="s">
        <v>29797</v>
      </c>
      <c r="I4435" s="192" t="s">
        <v>29797</v>
      </c>
      <c r="J4435" s="192" t="s">
        <v>29797</v>
      </c>
      <c r="K4435" s="192" t="s">
        <v>29797</v>
      </c>
      <c r="L4435" s="192" t="s">
        <v>1468</v>
      </c>
    </row>
    <row r="4436" spans="1:12" ht="15" x14ac:dyDescent="0.25">
      <c r="A4436" s="189" t="s">
        <v>9178</v>
      </c>
      <c r="B4436" s="190" t="s">
        <v>5695</v>
      </c>
      <c r="C4436" s="190" t="s">
        <v>29797</v>
      </c>
      <c r="D4436" s="190" t="s">
        <v>29797</v>
      </c>
      <c r="E4436" s="190" t="s">
        <v>29797</v>
      </c>
      <c r="F4436" s="190" t="s">
        <v>29797</v>
      </c>
      <c r="G4436" s="190" t="s">
        <v>29797</v>
      </c>
      <c r="H4436" s="190" t="s">
        <v>32010</v>
      </c>
      <c r="I4436" s="190" t="s">
        <v>31527</v>
      </c>
      <c r="J4436" s="190" t="s">
        <v>31528</v>
      </c>
      <c r="K4436" s="190" t="s">
        <v>10363</v>
      </c>
      <c r="L4436" s="190" t="s">
        <v>1447</v>
      </c>
    </row>
    <row r="4437" spans="1:12" ht="15" x14ac:dyDescent="0.25">
      <c r="A4437" s="191" t="s">
        <v>16135</v>
      </c>
      <c r="B4437" s="192" t="s">
        <v>24803</v>
      </c>
      <c r="C4437" s="192" t="s">
        <v>29797</v>
      </c>
      <c r="D4437" s="192" t="s">
        <v>29797</v>
      </c>
      <c r="E4437" s="192" t="s">
        <v>29797</v>
      </c>
      <c r="F4437" s="192" t="s">
        <v>29797</v>
      </c>
      <c r="G4437" s="192" t="s">
        <v>29797</v>
      </c>
      <c r="H4437" s="192" t="s">
        <v>31390</v>
      </c>
      <c r="I4437" s="192" t="s">
        <v>14423</v>
      </c>
      <c r="J4437" s="192" t="s">
        <v>29821</v>
      </c>
      <c r="K4437" s="192" t="s">
        <v>5062</v>
      </c>
      <c r="L4437" s="192" t="s">
        <v>1447</v>
      </c>
    </row>
    <row r="4438" spans="1:12" ht="15" x14ac:dyDescent="0.25">
      <c r="A4438" s="189" t="s">
        <v>9179</v>
      </c>
      <c r="B4438" s="190" t="s">
        <v>5696</v>
      </c>
      <c r="C4438" s="190" t="s">
        <v>29797</v>
      </c>
      <c r="D4438" s="190" t="s">
        <v>29797</v>
      </c>
      <c r="E4438" s="190" t="s">
        <v>29797</v>
      </c>
      <c r="F4438" s="190" t="s">
        <v>29797</v>
      </c>
      <c r="G4438" s="190" t="s">
        <v>29797</v>
      </c>
      <c r="H4438" s="190" t="s">
        <v>31460</v>
      </c>
      <c r="I4438" s="190" t="s">
        <v>29942</v>
      </c>
      <c r="J4438" s="190" t="s">
        <v>29821</v>
      </c>
      <c r="K4438" s="190" t="s">
        <v>5062</v>
      </c>
      <c r="L4438" s="190" t="s">
        <v>1447</v>
      </c>
    </row>
    <row r="4439" spans="1:12" ht="15" x14ac:dyDescent="0.25">
      <c r="A4439" s="191" t="s">
        <v>12275</v>
      </c>
      <c r="B4439" s="192" t="s">
        <v>12276</v>
      </c>
      <c r="C4439" s="192" t="s">
        <v>29797</v>
      </c>
      <c r="D4439" s="192" t="s">
        <v>29797</v>
      </c>
      <c r="E4439" s="192" t="s">
        <v>29797</v>
      </c>
      <c r="F4439" s="192" t="s">
        <v>29797</v>
      </c>
      <c r="G4439" s="192" t="s">
        <v>29797</v>
      </c>
      <c r="H4439" s="192" t="s">
        <v>29797</v>
      </c>
      <c r="I4439" s="192" t="s">
        <v>29797</v>
      </c>
      <c r="J4439" s="192" t="s">
        <v>29821</v>
      </c>
      <c r="K4439" s="192" t="s">
        <v>5062</v>
      </c>
      <c r="L4439" s="192" t="s">
        <v>1447</v>
      </c>
    </row>
    <row r="4440" spans="1:12" ht="15" x14ac:dyDescent="0.25">
      <c r="A4440" s="189" t="s">
        <v>4884</v>
      </c>
      <c r="B4440" s="190" t="s">
        <v>4885</v>
      </c>
      <c r="C4440" s="190" t="s">
        <v>29797</v>
      </c>
      <c r="D4440" s="190" t="s">
        <v>29797</v>
      </c>
      <c r="E4440" s="190" t="s">
        <v>29797</v>
      </c>
      <c r="F4440" s="190" t="s">
        <v>29797</v>
      </c>
      <c r="G4440" s="190" t="s">
        <v>29797</v>
      </c>
      <c r="H4440" s="190" t="s">
        <v>31310</v>
      </c>
      <c r="I4440" s="190" t="s">
        <v>31311</v>
      </c>
      <c r="J4440" s="190" t="s">
        <v>29821</v>
      </c>
      <c r="K4440" s="190" t="s">
        <v>5062</v>
      </c>
      <c r="L4440" s="190" t="s">
        <v>1447</v>
      </c>
    </row>
    <row r="4441" spans="1:12" ht="15" x14ac:dyDescent="0.25">
      <c r="A4441" s="191" t="s">
        <v>16136</v>
      </c>
      <c r="B4441" s="192" t="s">
        <v>20008</v>
      </c>
      <c r="C4441" s="192" t="s">
        <v>29797</v>
      </c>
      <c r="D4441" s="192" t="s">
        <v>29797</v>
      </c>
      <c r="E4441" s="192" t="s">
        <v>29797</v>
      </c>
      <c r="F4441" s="192" t="s">
        <v>29797</v>
      </c>
      <c r="G4441" s="192" t="s">
        <v>29797</v>
      </c>
      <c r="H4441" s="192" t="s">
        <v>31376</v>
      </c>
      <c r="I4441" s="192" t="s">
        <v>5062</v>
      </c>
      <c r="J4441" s="192" t="s">
        <v>29821</v>
      </c>
      <c r="K4441" s="192" t="s">
        <v>5062</v>
      </c>
      <c r="L4441" s="192" t="s">
        <v>1447</v>
      </c>
    </row>
    <row r="4442" spans="1:12" ht="15" x14ac:dyDescent="0.25">
      <c r="A4442" s="189" t="s">
        <v>4886</v>
      </c>
      <c r="B4442" s="190" t="s">
        <v>4887</v>
      </c>
      <c r="C4442" s="190" t="s">
        <v>29797</v>
      </c>
      <c r="D4442" s="190" t="s">
        <v>29797</v>
      </c>
      <c r="E4442" s="190" t="s">
        <v>29797</v>
      </c>
      <c r="F4442" s="190" t="s">
        <v>29797</v>
      </c>
      <c r="G4442" s="190" t="s">
        <v>29797</v>
      </c>
      <c r="H4442" s="190" t="s">
        <v>31361</v>
      </c>
      <c r="I4442" s="190" t="s">
        <v>5062</v>
      </c>
      <c r="J4442" s="190" t="s">
        <v>29821</v>
      </c>
      <c r="K4442" s="190" t="s">
        <v>5062</v>
      </c>
      <c r="L4442" s="190" t="s">
        <v>1447</v>
      </c>
    </row>
    <row r="4443" spans="1:12" ht="15" x14ac:dyDescent="0.25">
      <c r="A4443" s="191" t="s">
        <v>24804</v>
      </c>
      <c r="B4443" s="192" t="s">
        <v>24805</v>
      </c>
      <c r="C4443" s="192" t="s">
        <v>29797</v>
      </c>
      <c r="D4443" s="192" t="s">
        <v>29797</v>
      </c>
      <c r="E4443" s="192" t="s">
        <v>29797</v>
      </c>
      <c r="F4443" s="192" t="s">
        <v>29797</v>
      </c>
      <c r="G4443" s="192" t="s">
        <v>29797</v>
      </c>
      <c r="H4443" s="192" t="s">
        <v>29797</v>
      </c>
      <c r="I4443" s="192" t="s">
        <v>29797</v>
      </c>
      <c r="J4443" s="192" t="s">
        <v>29797</v>
      </c>
      <c r="K4443" s="192" t="s">
        <v>29797</v>
      </c>
      <c r="L4443" s="192" t="s">
        <v>29797</v>
      </c>
    </row>
    <row r="4444" spans="1:12" ht="15" x14ac:dyDescent="0.25">
      <c r="A4444" s="189" t="s">
        <v>24806</v>
      </c>
      <c r="B4444" s="190" t="s">
        <v>24807</v>
      </c>
      <c r="C4444" s="190" t="s">
        <v>29797</v>
      </c>
      <c r="D4444" s="190" t="s">
        <v>29797</v>
      </c>
      <c r="E4444" s="190" t="s">
        <v>29797</v>
      </c>
      <c r="F4444" s="190" t="s">
        <v>29797</v>
      </c>
      <c r="G4444" s="190" t="s">
        <v>29797</v>
      </c>
      <c r="H4444" s="190" t="s">
        <v>31424</v>
      </c>
      <c r="I4444" s="190" t="s">
        <v>5078</v>
      </c>
      <c r="J4444" s="190" t="s">
        <v>29826</v>
      </c>
      <c r="K4444" s="190" t="s">
        <v>5078</v>
      </c>
      <c r="L4444" s="190" t="s">
        <v>1447</v>
      </c>
    </row>
    <row r="4445" spans="1:12" ht="15" x14ac:dyDescent="0.25">
      <c r="A4445" s="191" t="s">
        <v>9180</v>
      </c>
      <c r="B4445" s="192" t="s">
        <v>5697</v>
      </c>
      <c r="C4445" s="192" t="s">
        <v>29797</v>
      </c>
      <c r="D4445" s="192" t="s">
        <v>29797</v>
      </c>
      <c r="E4445" s="192" t="s">
        <v>29797</v>
      </c>
      <c r="F4445" s="192" t="s">
        <v>29797</v>
      </c>
      <c r="G4445" s="192" t="s">
        <v>29797</v>
      </c>
      <c r="H4445" s="192" t="s">
        <v>31558</v>
      </c>
      <c r="I4445" s="192" t="s">
        <v>22722</v>
      </c>
      <c r="J4445" s="192" t="s">
        <v>31325</v>
      </c>
      <c r="K4445" s="192" t="s">
        <v>5073</v>
      </c>
      <c r="L4445" s="192" t="s">
        <v>1447</v>
      </c>
    </row>
    <row r="4446" spans="1:12" ht="15" x14ac:dyDescent="0.25">
      <c r="A4446" s="189" t="s">
        <v>16137</v>
      </c>
      <c r="B4446" s="190" t="s">
        <v>20009</v>
      </c>
      <c r="C4446" s="190" t="s">
        <v>29797</v>
      </c>
      <c r="D4446" s="190" t="s">
        <v>29797</v>
      </c>
      <c r="E4446" s="190" t="s">
        <v>29797</v>
      </c>
      <c r="F4446" s="190" t="s">
        <v>29797</v>
      </c>
      <c r="G4446" s="190" t="s">
        <v>29797</v>
      </c>
      <c r="H4446" s="190" t="s">
        <v>29797</v>
      </c>
      <c r="I4446" s="190" t="s">
        <v>29797</v>
      </c>
      <c r="J4446" s="190" t="s">
        <v>29797</v>
      </c>
      <c r="K4446" s="190" t="s">
        <v>29797</v>
      </c>
      <c r="L4446" s="190" t="s">
        <v>29797</v>
      </c>
    </row>
    <row r="4447" spans="1:12" ht="15" x14ac:dyDescent="0.25">
      <c r="A4447" s="191" t="s">
        <v>9181</v>
      </c>
      <c r="B4447" s="192" t="s">
        <v>5698</v>
      </c>
      <c r="C4447" s="192" t="s">
        <v>29797</v>
      </c>
      <c r="D4447" s="192" t="s">
        <v>29797</v>
      </c>
      <c r="E4447" s="192" t="s">
        <v>29797</v>
      </c>
      <c r="F4447" s="192" t="s">
        <v>29797</v>
      </c>
      <c r="G4447" s="192" t="s">
        <v>29797</v>
      </c>
      <c r="H4447" s="192" t="s">
        <v>29797</v>
      </c>
      <c r="I4447" s="192" t="s">
        <v>29797</v>
      </c>
      <c r="J4447" s="192" t="s">
        <v>29797</v>
      </c>
      <c r="K4447" s="192" t="s">
        <v>29797</v>
      </c>
      <c r="L4447" s="192" t="s">
        <v>29797</v>
      </c>
    </row>
    <row r="4448" spans="1:12" ht="15" x14ac:dyDescent="0.25">
      <c r="A4448" s="189" t="s">
        <v>16138</v>
      </c>
      <c r="B4448" s="190" t="s">
        <v>20010</v>
      </c>
      <c r="C4448" s="190" t="s">
        <v>29797</v>
      </c>
      <c r="D4448" s="190" t="s">
        <v>29797</v>
      </c>
      <c r="E4448" s="190" t="s">
        <v>29797</v>
      </c>
      <c r="F4448" s="190" t="s">
        <v>29797</v>
      </c>
      <c r="G4448" s="190" t="s">
        <v>29797</v>
      </c>
      <c r="H4448" s="190" t="s">
        <v>31376</v>
      </c>
      <c r="I4448" s="190" t="s">
        <v>5062</v>
      </c>
      <c r="J4448" s="190" t="s">
        <v>29821</v>
      </c>
      <c r="K4448" s="190" t="s">
        <v>5062</v>
      </c>
      <c r="L4448" s="190" t="s">
        <v>1447</v>
      </c>
    </row>
    <row r="4449" spans="1:12" ht="15" x14ac:dyDescent="0.25">
      <c r="A4449" s="191" t="s">
        <v>16139</v>
      </c>
      <c r="B4449" s="192" t="s">
        <v>24808</v>
      </c>
      <c r="C4449" s="192" t="s">
        <v>29797</v>
      </c>
      <c r="D4449" s="192" t="s">
        <v>29797</v>
      </c>
      <c r="E4449" s="192" t="s">
        <v>29797</v>
      </c>
      <c r="F4449" s="192" t="s">
        <v>29797</v>
      </c>
      <c r="G4449" s="192" t="s">
        <v>29797</v>
      </c>
      <c r="H4449" s="192" t="s">
        <v>31439</v>
      </c>
      <c r="I4449" s="192" t="s">
        <v>1389</v>
      </c>
      <c r="J4449" s="192" t="s">
        <v>29821</v>
      </c>
      <c r="K4449" s="192" t="s">
        <v>5062</v>
      </c>
      <c r="L4449" s="192" t="s">
        <v>1447</v>
      </c>
    </row>
    <row r="4450" spans="1:12" ht="15" x14ac:dyDescent="0.25">
      <c r="A4450" s="189" t="s">
        <v>24809</v>
      </c>
      <c r="B4450" s="190" t="s">
        <v>5699</v>
      </c>
      <c r="C4450" s="190" t="s">
        <v>29797</v>
      </c>
      <c r="D4450" s="190" t="s">
        <v>29797</v>
      </c>
      <c r="E4450" s="190" t="s">
        <v>29797</v>
      </c>
      <c r="F4450" s="190" t="s">
        <v>29797</v>
      </c>
      <c r="G4450" s="190" t="s">
        <v>29797</v>
      </c>
      <c r="H4450" s="190" t="s">
        <v>29797</v>
      </c>
      <c r="I4450" s="190" t="s">
        <v>29797</v>
      </c>
      <c r="J4450" s="190" t="s">
        <v>29797</v>
      </c>
      <c r="K4450" s="190" t="s">
        <v>29797</v>
      </c>
      <c r="L4450" s="190" t="s">
        <v>1441</v>
      </c>
    </row>
    <row r="4451" spans="1:12" ht="15" x14ac:dyDescent="0.25">
      <c r="A4451" s="191" t="s">
        <v>16140</v>
      </c>
      <c r="B4451" s="192" t="s">
        <v>20011</v>
      </c>
      <c r="C4451" s="192" t="s">
        <v>29797</v>
      </c>
      <c r="D4451" s="192" t="s">
        <v>29797</v>
      </c>
      <c r="E4451" s="192" t="s">
        <v>29797</v>
      </c>
      <c r="F4451" s="192" t="s">
        <v>29797</v>
      </c>
      <c r="G4451" s="192" t="s">
        <v>29797</v>
      </c>
      <c r="H4451" s="192" t="s">
        <v>29797</v>
      </c>
      <c r="I4451" s="192" t="s">
        <v>29797</v>
      </c>
      <c r="J4451" s="192" t="s">
        <v>29797</v>
      </c>
      <c r="K4451" s="192" t="s">
        <v>29797</v>
      </c>
      <c r="L4451" s="192" t="s">
        <v>29797</v>
      </c>
    </row>
    <row r="4452" spans="1:12" ht="15" x14ac:dyDescent="0.25">
      <c r="A4452" s="189" t="s">
        <v>9182</v>
      </c>
      <c r="B4452" s="190" t="s">
        <v>5700</v>
      </c>
      <c r="C4452" s="190" t="s">
        <v>29797</v>
      </c>
      <c r="D4452" s="190" t="s">
        <v>29797</v>
      </c>
      <c r="E4452" s="190" t="s">
        <v>29797</v>
      </c>
      <c r="F4452" s="190" t="s">
        <v>29797</v>
      </c>
      <c r="G4452" s="190" t="s">
        <v>29797</v>
      </c>
      <c r="H4452" s="190" t="s">
        <v>31355</v>
      </c>
      <c r="I4452" s="190" t="s">
        <v>31356</v>
      </c>
      <c r="J4452" s="190" t="s">
        <v>31325</v>
      </c>
      <c r="K4452" s="190" t="s">
        <v>5073</v>
      </c>
      <c r="L4452" s="190" t="s">
        <v>1447</v>
      </c>
    </row>
    <row r="4453" spans="1:12" ht="15" x14ac:dyDescent="0.25">
      <c r="A4453" s="191" t="s">
        <v>24810</v>
      </c>
      <c r="B4453" s="192" t="s">
        <v>24811</v>
      </c>
      <c r="C4453" s="192" t="s">
        <v>29797</v>
      </c>
      <c r="D4453" s="192" t="s">
        <v>29797</v>
      </c>
      <c r="E4453" s="192" t="s">
        <v>29797</v>
      </c>
      <c r="F4453" s="192" t="s">
        <v>29797</v>
      </c>
      <c r="G4453" s="192" t="s">
        <v>29797</v>
      </c>
      <c r="H4453" s="192" t="s">
        <v>31390</v>
      </c>
      <c r="I4453" s="192" t="s">
        <v>14423</v>
      </c>
      <c r="J4453" s="192" t="s">
        <v>29821</v>
      </c>
      <c r="K4453" s="192" t="s">
        <v>5062</v>
      </c>
      <c r="L4453" s="192" t="s">
        <v>1447</v>
      </c>
    </row>
    <row r="4454" spans="1:12" ht="15" x14ac:dyDescent="0.25">
      <c r="A4454" s="189" t="s">
        <v>24812</v>
      </c>
      <c r="B4454" s="190" t="s">
        <v>20012</v>
      </c>
      <c r="C4454" s="190" t="s">
        <v>29797</v>
      </c>
      <c r="D4454" s="190" t="s">
        <v>29797</v>
      </c>
      <c r="E4454" s="190" t="s">
        <v>29797</v>
      </c>
      <c r="F4454" s="190" t="s">
        <v>29797</v>
      </c>
      <c r="G4454" s="190" t="s">
        <v>29797</v>
      </c>
      <c r="H4454" s="190" t="s">
        <v>29797</v>
      </c>
      <c r="I4454" s="190" t="s">
        <v>29797</v>
      </c>
      <c r="J4454" s="190" t="s">
        <v>29797</v>
      </c>
      <c r="K4454" s="190" t="s">
        <v>29797</v>
      </c>
      <c r="L4454" s="190" t="s">
        <v>1469</v>
      </c>
    </row>
    <row r="4455" spans="1:12" ht="15" x14ac:dyDescent="0.25">
      <c r="A4455" s="191" t="s">
        <v>9183</v>
      </c>
      <c r="B4455" s="192" t="s">
        <v>5701</v>
      </c>
      <c r="C4455" s="192" t="s">
        <v>29797</v>
      </c>
      <c r="D4455" s="192" t="s">
        <v>29797</v>
      </c>
      <c r="E4455" s="192" t="s">
        <v>29797</v>
      </c>
      <c r="F4455" s="192" t="s">
        <v>29797</v>
      </c>
      <c r="G4455" s="192" t="s">
        <v>29797</v>
      </c>
      <c r="H4455" s="192" t="s">
        <v>29797</v>
      </c>
      <c r="I4455" s="192" t="s">
        <v>29797</v>
      </c>
      <c r="J4455" s="192" t="s">
        <v>29797</v>
      </c>
      <c r="K4455" s="192" t="s">
        <v>29797</v>
      </c>
      <c r="L4455" s="192" t="s">
        <v>29797</v>
      </c>
    </row>
    <row r="4456" spans="1:12" ht="15" x14ac:dyDescent="0.25">
      <c r="A4456" s="189" t="s">
        <v>16141</v>
      </c>
      <c r="B4456" s="190" t="s">
        <v>24813</v>
      </c>
      <c r="C4456" s="190" t="s">
        <v>29797</v>
      </c>
      <c r="D4456" s="190" t="s">
        <v>29797</v>
      </c>
      <c r="E4456" s="190" t="s">
        <v>29797</v>
      </c>
      <c r="F4456" s="190" t="s">
        <v>29797</v>
      </c>
      <c r="G4456" s="190" t="s">
        <v>29797</v>
      </c>
      <c r="H4456" s="190" t="s">
        <v>29797</v>
      </c>
      <c r="I4456" s="190" t="s">
        <v>29797</v>
      </c>
      <c r="J4456" s="190" t="s">
        <v>29797</v>
      </c>
      <c r="K4456" s="190" t="s">
        <v>29797</v>
      </c>
      <c r="L4456" s="190" t="s">
        <v>1447</v>
      </c>
    </row>
    <row r="4457" spans="1:12" ht="15" x14ac:dyDescent="0.25">
      <c r="A4457" s="191" t="s">
        <v>16142</v>
      </c>
      <c r="B4457" s="192" t="s">
        <v>20013</v>
      </c>
      <c r="C4457" s="192" t="s">
        <v>29797</v>
      </c>
      <c r="D4457" s="192" t="s">
        <v>29797</v>
      </c>
      <c r="E4457" s="192" t="s">
        <v>29797</v>
      </c>
      <c r="F4457" s="192" t="s">
        <v>29797</v>
      </c>
      <c r="G4457" s="192" t="s">
        <v>29797</v>
      </c>
      <c r="H4457" s="192" t="s">
        <v>29797</v>
      </c>
      <c r="I4457" s="192" t="s">
        <v>29797</v>
      </c>
      <c r="J4457" s="192" t="s">
        <v>29797</v>
      </c>
      <c r="K4457" s="192" t="s">
        <v>29797</v>
      </c>
      <c r="L4457" s="192" t="s">
        <v>1447</v>
      </c>
    </row>
    <row r="4458" spans="1:12" ht="15" x14ac:dyDescent="0.25">
      <c r="A4458" s="189" t="s">
        <v>24814</v>
      </c>
      <c r="B4458" s="190" t="s">
        <v>24815</v>
      </c>
      <c r="C4458" s="190" t="s">
        <v>29797</v>
      </c>
      <c r="D4458" s="190" t="s">
        <v>29797</v>
      </c>
      <c r="E4458" s="190" t="s">
        <v>30331</v>
      </c>
      <c r="F4458" s="190" t="s">
        <v>29797</v>
      </c>
      <c r="G4458" s="190" t="s">
        <v>29797</v>
      </c>
      <c r="H4458" s="190" t="s">
        <v>31342</v>
      </c>
      <c r="I4458" s="190" t="s">
        <v>31343</v>
      </c>
      <c r="J4458" s="190" t="s">
        <v>29821</v>
      </c>
      <c r="K4458" s="190" t="s">
        <v>5062</v>
      </c>
      <c r="L4458" s="190" t="s">
        <v>1447</v>
      </c>
    </row>
    <row r="4459" spans="1:12" ht="15" x14ac:dyDescent="0.25">
      <c r="A4459" s="191" t="s">
        <v>24816</v>
      </c>
      <c r="B4459" s="192" t="s">
        <v>24817</v>
      </c>
      <c r="C4459" s="192" t="s">
        <v>29812</v>
      </c>
      <c r="D4459" s="192" t="s">
        <v>29824</v>
      </c>
      <c r="E4459" s="192" t="s">
        <v>30332</v>
      </c>
      <c r="F4459" s="192" t="s">
        <v>29804</v>
      </c>
      <c r="G4459" s="192" t="s">
        <v>29934</v>
      </c>
      <c r="H4459" s="192" t="s">
        <v>31409</v>
      </c>
      <c r="I4459" s="192" t="s">
        <v>5062</v>
      </c>
      <c r="J4459" s="192" t="s">
        <v>29821</v>
      </c>
      <c r="K4459" s="192" t="s">
        <v>5062</v>
      </c>
      <c r="L4459" s="192" t="s">
        <v>1447</v>
      </c>
    </row>
    <row r="4460" spans="1:12" ht="15" x14ac:dyDescent="0.25">
      <c r="A4460" s="189" t="s">
        <v>24818</v>
      </c>
      <c r="B4460" s="190" t="s">
        <v>5702</v>
      </c>
      <c r="C4460" s="190" t="s">
        <v>29797</v>
      </c>
      <c r="D4460" s="190" t="s">
        <v>29797</v>
      </c>
      <c r="E4460" s="190" t="s">
        <v>29797</v>
      </c>
      <c r="F4460" s="190" t="s">
        <v>29797</v>
      </c>
      <c r="G4460" s="190" t="s">
        <v>29797</v>
      </c>
      <c r="H4460" s="190" t="s">
        <v>29797</v>
      </c>
      <c r="I4460" s="190" t="s">
        <v>29797</v>
      </c>
      <c r="J4460" s="190" t="s">
        <v>29797</v>
      </c>
      <c r="K4460" s="190" t="s">
        <v>29797</v>
      </c>
      <c r="L4460" s="190" t="s">
        <v>1468</v>
      </c>
    </row>
    <row r="4461" spans="1:12" ht="15" x14ac:dyDescent="0.25">
      <c r="A4461" s="191" t="s">
        <v>4888</v>
      </c>
      <c r="B4461" s="192" t="s">
        <v>4889</v>
      </c>
      <c r="C4461" s="192" t="s">
        <v>29797</v>
      </c>
      <c r="D4461" s="192" t="s">
        <v>29797</v>
      </c>
      <c r="E4461" s="192" t="s">
        <v>29797</v>
      </c>
      <c r="F4461" s="192" t="s">
        <v>29797</v>
      </c>
      <c r="G4461" s="192" t="s">
        <v>29797</v>
      </c>
      <c r="H4461" s="192" t="s">
        <v>32281</v>
      </c>
      <c r="I4461" s="192" t="s">
        <v>10325</v>
      </c>
      <c r="J4461" s="192" t="s">
        <v>31325</v>
      </c>
      <c r="K4461" s="192" t="s">
        <v>5073</v>
      </c>
      <c r="L4461" s="192" t="s">
        <v>1447</v>
      </c>
    </row>
    <row r="4462" spans="1:12" ht="15" x14ac:dyDescent="0.25">
      <c r="A4462" s="189" t="s">
        <v>16143</v>
      </c>
      <c r="B4462" s="190" t="s">
        <v>20014</v>
      </c>
      <c r="C4462" s="190" t="s">
        <v>29797</v>
      </c>
      <c r="D4462" s="190" t="s">
        <v>29797</v>
      </c>
      <c r="E4462" s="190" t="s">
        <v>29797</v>
      </c>
      <c r="F4462" s="190" t="s">
        <v>29797</v>
      </c>
      <c r="G4462" s="190" t="s">
        <v>29797</v>
      </c>
      <c r="H4462" s="190" t="s">
        <v>32158</v>
      </c>
      <c r="I4462" s="190" t="s">
        <v>32159</v>
      </c>
      <c r="J4462" s="190" t="s">
        <v>31325</v>
      </c>
      <c r="K4462" s="190" t="s">
        <v>5073</v>
      </c>
      <c r="L4462" s="190" t="s">
        <v>1447</v>
      </c>
    </row>
    <row r="4463" spans="1:12" ht="15" x14ac:dyDescent="0.25">
      <c r="A4463" s="191" t="s">
        <v>4890</v>
      </c>
      <c r="B4463" s="192" t="s">
        <v>4891</v>
      </c>
      <c r="C4463" s="192" t="s">
        <v>29797</v>
      </c>
      <c r="D4463" s="192" t="s">
        <v>29797</v>
      </c>
      <c r="E4463" s="192" t="s">
        <v>29797</v>
      </c>
      <c r="F4463" s="192" t="s">
        <v>29797</v>
      </c>
      <c r="G4463" s="192" t="s">
        <v>29797</v>
      </c>
      <c r="H4463" s="192" t="s">
        <v>31571</v>
      </c>
      <c r="I4463" s="192" t="s">
        <v>1391</v>
      </c>
      <c r="J4463" s="192" t="s">
        <v>29821</v>
      </c>
      <c r="K4463" s="192" t="s">
        <v>5062</v>
      </c>
      <c r="L4463" s="192" t="s">
        <v>1447</v>
      </c>
    </row>
    <row r="4464" spans="1:12" ht="15" x14ac:dyDescent="0.25">
      <c r="A4464" s="189" t="s">
        <v>4892</v>
      </c>
      <c r="B4464" s="190" t="s">
        <v>4893</v>
      </c>
      <c r="C4464" s="190" t="s">
        <v>29797</v>
      </c>
      <c r="D4464" s="190" t="s">
        <v>29797</v>
      </c>
      <c r="E4464" s="190" t="s">
        <v>29797</v>
      </c>
      <c r="F4464" s="190" t="s">
        <v>29797</v>
      </c>
      <c r="G4464" s="190" t="s">
        <v>29797</v>
      </c>
      <c r="H4464" s="190" t="s">
        <v>31537</v>
      </c>
      <c r="I4464" s="190" t="s">
        <v>5894</v>
      </c>
      <c r="J4464" s="190" t="s">
        <v>29821</v>
      </c>
      <c r="K4464" s="190" t="s">
        <v>5062</v>
      </c>
      <c r="L4464" s="190" t="s">
        <v>1447</v>
      </c>
    </row>
    <row r="4465" spans="1:12" ht="15" x14ac:dyDescent="0.25">
      <c r="A4465" s="191" t="s">
        <v>4894</v>
      </c>
      <c r="B4465" s="192" t="s">
        <v>4895</v>
      </c>
      <c r="C4465" s="192" t="s">
        <v>29797</v>
      </c>
      <c r="D4465" s="192" t="s">
        <v>29797</v>
      </c>
      <c r="E4465" s="192" t="s">
        <v>29797</v>
      </c>
      <c r="F4465" s="192" t="s">
        <v>29797</v>
      </c>
      <c r="G4465" s="192" t="s">
        <v>29797</v>
      </c>
      <c r="H4465" s="192" t="s">
        <v>31709</v>
      </c>
      <c r="I4465" s="192" t="s">
        <v>1393</v>
      </c>
      <c r="J4465" s="192" t="s">
        <v>29821</v>
      </c>
      <c r="K4465" s="192" t="s">
        <v>5062</v>
      </c>
      <c r="L4465" s="192" t="s">
        <v>1447</v>
      </c>
    </row>
    <row r="4466" spans="1:12" ht="15" x14ac:dyDescent="0.25">
      <c r="A4466" s="189" t="s">
        <v>4896</v>
      </c>
      <c r="B4466" s="190" t="s">
        <v>4897</v>
      </c>
      <c r="C4466" s="190" t="s">
        <v>29797</v>
      </c>
      <c r="D4466" s="190" t="s">
        <v>29797</v>
      </c>
      <c r="E4466" s="190" t="s">
        <v>29797</v>
      </c>
      <c r="F4466" s="190" t="s">
        <v>29797</v>
      </c>
      <c r="G4466" s="190" t="s">
        <v>29797</v>
      </c>
      <c r="H4466" s="190" t="s">
        <v>31339</v>
      </c>
      <c r="I4466" s="190" t="s">
        <v>1394</v>
      </c>
      <c r="J4466" s="190" t="s">
        <v>29821</v>
      </c>
      <c r="K4466" s="190" t="s">
        <v>5062</v>
      </c>
      <c r="L4466" s="190" t="s">
        <v>1447</v>
      </c>
    </row>
    <row r="4467" spans="1:12" ht="15" x14ac:dyDescent="0.25">
      <c r="A4467" s="191" t="s">
        <v>16144</v>
      </c>
      <c r="B4467" s="192" t="s">
        <v>24819</v>
      </c>
      <c r="C4467" s="192" t="s">
        <v>29797</v>
      </c>
      <c r="D4467" s="192" t="s">
        <v>29797</v>
      </c>
      <c r="E4467" s="192" t="s">
        <v>29797</v>
      </c>
      <c r="F4467" s="192" t="s">
        <v>29797</v>
      </c>
      <c r="G4467" s="192" t="s">
        <v>29797</v>
      </c>
      <c r="H4467" s="192" t="s">
        <v>31607</v>
      </c>
      <c r="I4467" s="192" t="s">
        <v>31608</v>
      </c>
      <c r="J4467" s="192" t="s">
        <v>29821</v>
      </c>
      <c r="K4467" s="192" t="s">
        <v>5062</v>
      </c>
      <c r="L4467" s="192" t="s">
        <v>1447</v>
      </c>
    </row>
    <row r="4468" spans="1:12" ht="15" x14ac:dyDescent="0.25">
      <c r="A4468" s="189" t="s">
        <v>16145</v>
      </c>
      <c r="B4468" s="190" t="s">
        <v>20015</v>
      </c>
      <c r="C4468" s="190" t="s">
        <v>29812</v>
      </c>
      <c r="D4468" s="190" t="s">
        <v>29824</v>
      </c>
      <c r="E4468" s="190" t="s">
        <v>30333</v>
      </c>
      <c r="F4468" s="190" t="s">
        <v>29804</v>
      </c>
      <c r="G4468" s="190" t="s">
        <v>30313</v>
      </c>
      <c r="H4468" s="190" t="s">
        <v>31434</v>
      </c>
      <c r="I4468" s="190" t="s">
        <v>31435</v>
      </c>
      <c r="J4468" s="190" t="s">
        <v>29821</v>
      </c>
      <c r="K4468" s="190" t="s">
        <v>5062</v>
      </c>
      <c r="L4468" s="190" t="s">
        <v>1447</v>
      </c>
    </row>
    <row r="4469" spans="1:12" ht="15" x14ac:dyDescent="0.25">
      <c r="A4469" s="191" t="s">
        <v>16146</v>
      </c>
      <c r="B4469" s="192" t="s">
        <v>20016</v>
      </c>
      <c r="C4469" s="192" t="s">
        <v>29797</v>
      </c>
      <c r="D4469" s="192" t="s">
        <v>29797</v>
      </c>
      <c r="E4469" s="192" t="s">
        <v>29797</v>
      </c>
      <c r="F4469" s="192" t="s">
        <v>29797</v>
      </c>
      <c r="G4469" s="192" t="s">
        <v>29797</v>
      </c>
      <c r="H4469" s="192" t="s">
        <v>31702</v>
      </c>
      <c r="I4469" s="192" t="s">
        <v>5073</v>
      </c>
      <c r="J4469" s="192" t="s">
        <v>31325</v>
      </c>
      <c r="K4469" s="192" t="s">
        <v>5073</v>
      </c>
      <c r="L4469" s="192" t="s">
        <v>1447</v>
      </c>
    </row>
    <row r="4470" spans="1:12" ht="15" x14ac:dyDescent="0.25">
      <c r="A4470" s="189" t="s">
        <v>16147</v>
      </c>
      <c r="B4470" s="190" t="s">
        <v>24820</v>
      </c>
      <c r="C4470" s="190" t="s">
        <v>29797</v>
      </c>
      <c r="D4470" s="190" t="s">
        <v>29797</v>
      </c>
      <c r="E4470" s="190" t="s">
        <v>29797</v>
      </c>
      <c r="F4470" s="190" t="s">
        <v>29797</v>
      </c>
      <c r="G4470" s="190" t="s">
        <v>29797</v>
      </c>
      <c r="H4470" s="190" t="s">
        <v>31314</v>
      </c>
      <c r="I4470" s="190" t="s">
        <v>5062</v>
      </c>
      <c r="J4470" s="190" t="s">
        <v>29821</v>
      </c>
      <c r="K4470" s="190" t="s">
        <v>5062</v>
      </c>
      <c r="L4470" s="190" t="s">
        <v>1447</v>
      </c>
    </row>
    <row r="4471" spans="1:12" ht="15" x14ac:dyDescent="0.25">
      <c r="A4471" s="191" t="s">
        <v>9184</v>
      </c>
      <c r="B4471" s="192" t="s">
        <v>5703</v>
      </c>
      <c r="C4471" s="192" t="s">
        <v>29797</v>
      </c>
      <c r="D4471" s="192" t="s">
        <v>29797</v>
      </c>
      <c r="E4471" s="192" t="s">
        <v>29797</v>
      </c>
      <c r="F4471" s="192" t="s">
        <v>29797</v>
      </c>
      <c r="G4471" s="192" t="s">
        <v>29797</v>
      </c>
      <c r="H4471" s="192" t="s">
        <v>29797</v>
      </c>
      <c r="I4471" s="192" t="s">
        <v>29797</v>
      </c>
      <c r="J4471" s="192" t="s">
        <v>29797</v>
      </c>
      <c r="K4471" s="192" t="s">
        <v>29797</v>
      </c>
      <c r="L4471" s="192" t="s">
        <v>29797</v>
      </c>
    </row>
    <row r="4472" spans="1:12" ht="15" x14ac:dyDescent="0.25">
      <c r="A4472" s="189" t="s">
        <v>24821</v>
      </c>
      <c r="B4472" s="190" t="s">
        <v>20017</v>
      </c>
      <c r="C4472" s="190" t="s">
        <v>29797</v>
      </c>
      <c r="D4472" s="190" t="s">
        <v>29797</v>
      </c>
      <c r="E4472" s="190" t="s">
        <v>29797</v>
      </c>
      <c r="F4472" s="190" t="s">
        <v>29797</v>
      </c>
      <c r="G4472" s="190" t="s">
        <v>29797</v>
      </c>
      <c r="H4472" s="190" t="s">
        <v>29797</v>
      </c>
      <c r="I4472" s="190" t="s">
        <v>29797</v>
      </c>
      <c r="J4472" s="190" t="s">
        <v>29797</v>
      </c>
      <c r="K4472" s="190" t="s">
        <v>29797</v>
      </c>
      <c r="L4472" s="190" t="s">
        <v>1468</v>
      </c>
    </row>
    <row r="4473" spans="1:12" ht="15" x14ac:dyDescent="0.25">
      <c r="A4473" s="191" t="s">
        <v>4898</v>
      </c>
      <c r="B4473" s="192" t="s">
        <v>4899</v>
      </c>
      <c r="C4473" s="192" t="s">
        <v>29812</v>
      </c>
      <c r="D4473" s="192" t="s">
        <v>29797</v>
      </c>
      <c r="E4473" s="192" t="s">
        <v>30334</v>
      </c>
      <c r="F4473" s="192" t="s">
        <v>29797</v>
      </c>
      <c r="G4473" s="192" t="s">
        <v>29797</v>
      </c>
      <c r="H4473" s="192" t="s">
        <v>32293</v>
      </c>
      <c r="I4473" s="192" t="s">
        <v>32215</v>
      </c>
      <c r="J4473" s="192" t="s">
        <v>29826</v>
      </c>
      <c r="K4473" s="192" t="s">
        <v>5078</v>
      </c>
      <c r="L4473" s="192" t="s">
        <v>1447</v>
      </c>
    </row>
    <row r="4474" spans="1:12" ht="15" x14ac:dyDescent="0.25">
      <c r="A4474" s="189" t="s">
        <v>4900</v>
      </c>
      <c r="B4474" s="190" t="s">
        <v>4901</v>
      </c>
      <c r="C4474" s="190" t="s">
        <v>29797</v>
      </c>
      <c r="D4474" s="190" t="s">
        <v>29797</v>
      </c>
      <c r="E4474" s="190" t="s">
        <v>29797</v>
      </c>
      <c r="F4474" s="190" t="s">
        <v>29797</v>
      </c>
      <c r="G4474" s="190" t="s">
        <v>29797</v>
      </c>
      <c r="H4474" s="190" t="s">
        <v>32474</v>
      </c>
      <c r="I4474" s="190" t="s">
        <v>32475</v>
      </c>
      <c r="J4474" s="190" t="s">
        <v>31325</v>
      </c>
      <c r="K4474" s="190" t="s">
        <v>5073</v>
      </c>
      <c r="L4474" s="190" t="s">
        <v>1447</v>
      </c>
    </row>
    <row r="4475" spans="1:12" ht="15" x14ac:dyDescent="0.25">
      <c r="A4475" s="191" t="s">
        <v>4902</v>
      </c>
      <c r="B4475" s="192" t="s">
        <v>4903</v>
      </c>
      <c r="C4475" s="192" t="s">
        <v>29799</v>
      </c>
      <c r="D4475" s="192" t="s">
        <v>29797</v>
      </c>
      <c r="E4475" s="192" t="s">
        <v>30335</v>
      </c>
      <c r="F4475" s="192" t="s">
        <v>29797</v>
      </c>
      <c r="G4475" s="192" t="s">
        <v>29797</v>
      </c>
      <c r="H4475" s="192" t="s">
        <v>31651</v>
      </c>
      <c r="I4475" s="192" t="s">
        <v>5078</v>
      </c>
      <c r="J4475" s="192" t="s">
        <v>29826</v>
      </c>
      <c r="K4475" s="192" t="s">
        <v>5078</v>
      </c>
      <c r="L4475" s="192" t="s">
        <v>1447</v>
      </c>
    </row>
    <row r="4476" spans="1:12" ht="15" x14ac:dyDescent="0.25">
      <c r="A4476" s="189" t="s">
        <v>4904</v>
      </c>
      <c r="B4476" s="190" t="s">
        <v>4905</v>
      </c>
      <c r="C4476" s="190" t="s">
        <v>29797</v>
      </c>
      <c r="D4476" s="190" t="s">
        <v>29797</v>
      </c>
      <c r="E4476" s="190" t="s">
        <v>29797</v>
      </c>
      <c r="F4476" s="190" t="s">
        <v>29797</v>
      </c>
      <c r="G4476" s="190" t="s">
        <v>29797</v>
      </c>
      <c r="H4476" s="190" t="s">
        <v>31455</v>
      </c>
      <c r="I4476" s="190" t="s">
        <v>30567</v>
      </c>
      <c r="J4476" s="190" t="s">
        <v>29821</v>
      </c>
      <c r="K4476" s="190" t="s">
        <v>5062</v>
      </c>
      <c r="L4476" s="190" t="s">
        <v>1447</v>
      </c>
    </row>
    <row r="4477" spans="1:12" ht="15" x14ac:dyDescent="0.25">
      <c r="A4477" s="191" t="s">
        <v>16148</v>
      </c>
      <c r="B4477" s="192" t="s">
        <v>20018</v>
      </c>
      <c r="C4477" s="192" t="s">
        <v>29797</v>
      </c>
      <c r="D4477" s="192" t="s">
        <v>29797</v>
      </c>
      <c r="E4477" s="192" t="s">
        <v>29797</v>
      </c>
      <c r="F4477" s="192" t="s">
        <v>29797</v>
      </c>
      <c r="G4477" s="192" t="s">
        <v>29797</v>
      </c>
      <c r="H4477" s="192" t="s">
        <v>32476</v>
      </c>
      <c r="I4477" s="192" t="s">
        <v>32477</v>
      </c>
      <c r="J4477" s="192" t="s">
        <v>30441</v>
      </c>
      <c r="K4477" s="192" t="s">
        <v>9190</v>
      </c>
      <c r="L4477" s="192" t="s">
        <v>1447</v>
      </c>
    </row>
    <row r="4478" spans="1:12" ht="15" x14ac:dyDescent="0.25">
      <c r="A4478" s="189" t="s">
        <v>4906</v>
      </c>
      <c r="B4478" s="190" t="s">
        <v>4907</v>
      </c>
      <c r="C4478" s="190" t="s">
        <v>29797</v>
      </c>
      <c r="D4478" s="190" t="s">
        <v>29797</v>
      </c>
      <c r="E4478" s="190" t="s">
        <v>29797</v>
      </c>
      <c r="F4478" s="190" t="s">
        <v>29797</v>
      </c>
      <c r="G4478" s="190" t="s">
        <v>29797</v>
      </c>
      <c r="H4478" s="190" t="s">
        <v>31725</v>
      </c>
      <c r="I4478" s="190" t="s">
        <v>4908</v>
      </c>
      <c r="J4478" s="190" t="s">
        <v>29821</v>
      </c>
      <c r="K4478" s="190" t="s">
        <v>5062</v>
      </c>
      <c r="L4478" s="190" t="s">
        <v>1447</v>
      </c>
    </row>
    <row r="4479" spans="1:12" ht="15" x14ac:dyDescent="0.25">
      <c r="A4479" s="191" t="s">
        <v>4909</v>
      </c>
      <c r="B4479" s="192" t="s">
        <v>4910</v>
      </c>
      <c r="C4479" s="192" t="s">
        <v>29797</v>
      </c>
      <c r="D4479" s="192" t="s">
        <v>29797</v>
      </c>
      <c r="E4479" s="192" t="s">
        <v>29797</v>
      </c>
      <c r="F4479" s="192" t="s">
        <v>29797</v>
      </c>
      <c r="G4479" s="192" t="s">
        <v>29797</v>
      </c>
      <c r="H4479" s="192" t="s">
        <v>31863</v>
      </c>
      <c r="I4479" s="192" t="s">
        <v>31864</v>
      </c>
      <c r="J4479" s="192" t="s">
        <v>31325</v>
      </c>
      <c r="K4479" s="192" t="s">
        <v>5073</v>
      </c>
      <c r="L4479" s="192" t="s">
        <v>1447</v>
      </c>
    </row>
    <row r="4480" spans="1:12" ht="15" x14ac:dyDescent="0.25">
      <c r="A4480" s="189" t="s">
        <v>4911</v>
      </c>
      <c r="B4480" s="190" t="s">
        <v>4912</v>
      </c>
      <c r="C4480" s="190" t="s">
        <v>29797</v>
      </c>
      <c r="D4480" s="190" t="s">
        <v>29797</v>
      </c>
      <c r="E4480" s="190" t="s">
        <v>29797</v>
      </c>
      <c r="F4480" s="190" t="s">
        <v>29797</v>
      </c>
      <c r="G4480" s="190" t="s">
        <v>29797</v>
      </c>
      <c r="H4480" s="190" t="s">
        <v>32152</v>
      </c>
      <c r="I4480" s="190" t="s">
        <v>32153</v>
      </c>
      <c r="J4480" s="190" t="s">
        <v>29821</v>
      </c>
      <c r="K4480" s="190" t="s">
        <v>5062</v>
      </c>
      <c r="L4480" s="190" t="s">
        <v>1447</v>
      </c>
    </row>
    <row r="4481" spans="1:12" ht="15" x14ac:dyDescent="0.25">
      <c r="A4481" s="191" t="s">
        <v>4913</v>
      </c>
      <c r="B4481" s="192" t="s">
        <v>4914</v>
      </c>
      <c r="C4481" s="192" t="s">
        <v>29797</v>
      </c>
      <c r="D4481" s="192" t="s">
        <v>29797</v>
      </c>
      <c r="E4481" s="192" t="s">
        <v>29797</v>
      </c>
      <c r="F4481" s="192" t="s">
        <v>29797</v>
      </c>
      <c r="G4481" s="192" t="s">
        <v>29797</v>
      </c>
      <c r="H4481" s="192" t="s">
        <v>31582</v>
      </c>
      <c r="I4481" s="192" t="s">
        <v>6485</v>
      </c>
      <c r="J4481" s="192" t="s">
        <v>29821</v>
      </c>
      <c r="K4481" s="192" t="s">
        <v>5062</v>
      </c>
      <c r="L4481" s="192" t="s">
        <v>1447</v>
      </c>
    </row>
    <row r="4482" spans="1:12" ht="15" x14ac:dyDescent="0.25">
      <c r="A4482" s="189" t="s">
        <v>24822</v>
      </c>
      <c r="B4482" s="190" t="s">
        <v>24823</v>
      </c>
      <c r="C4482" s="190" t="s">
        <v>29797</v>
      </c>
      <c r="D4482" s="190" t="s">
        <v>29797</v>
      </c>
      <c r="E4482" s="190" t="s">
        <v>29797</v>
      </c>
      <c r="F4482" s="190" t="s">
        <v>29797</v>
      </c>
      <c r="G4482" s="190" t="s">
        <v>29797</v>
      </c>
      <c r="H4482" s="190" t="s">
        <v>32141</v>
      </c>
      <c r="I4482" s="190" t="s">
        <v>1405</v>
      </c>
      <c r="J4482" s="190" t="s">
        <v>29821</v>
      </c>
      <c r="K4482" s="190" t="s">
        <v>5062</v>
      </c>
      <c r="L4482" s="190" t="s">
        <v>1447</v>
      </c>
    </row>
    <row r="4483" spans="1:12" ht="15" x14ac:dyDescent="0.25">
      <c r="A4483" s="191" t="s">
        <v>16149</v>
      </c>
      <c r="B4483" s="192" t="s">
        <v>20019</v>
      </c>
      <c r="C4483" s="192" t="s">
        <v>29797</v>
      </c>
      <c r="D4483" s="192" t="s">
        <v>29797</v>
      </c>
      <c r="E4483" s="192" t="s">
        <v>29797</v>
      </c>
      <c r="F4483" s="192" t="s">
        <v>29797</v>
      </c>
      <c r="G4483" s="192" t="s">
        <v>29797</v>
      </c>
      <c r="H4483" s="192" t="s">
        <v>32478</v>
      </c>
      <c r="I4483" s="192" t="s">
        <v>32479</v>
      </c>
      <c r="J4483" s="192" t="s">
        <v>29821</v>
      </c>
      <c r="K4483" s="192" t="s">
        <v>5062</v>
      </c>
      <c r="L4483" s="192" t="s">
        <v>1447</v>
      </c>
    </row>
    <row r="4484" spans="1:12" ht="15" x14ac:dyDescent="0.25">
      <c r="A4484" s="189" t="s">
        <v>9185</v>
      </c>
      <c r="B4484" s="190" t="s">
        <v>5704</v>
      </c>
      <c r="C4484" s="190" t="s">
        <v>29797</v>
      </c>
      <c r="D4484" s="190" t="s">
        <v>29797</v>
      </c>
      <c r="E4484" s="190" t="s">
        <v>29797</v>
      </c>
      <c r="F4484" s="190" t="s">
        <v>29797</v>
      </c>
      <c r="G4484" s="190" t="s">
        <v>29797</v>
      </c>
      <c r="H4484" s="190" t="s">
        <v>31937</v>
      </c>
      <c r="I4484" s="190" t="s">
        <v>31938</v>
      </c>
      <c r="J4484" s="190" t="s">
        <v>31325</v>
      </c>
      <c r="K4484" s="190" t="s">
        <v>5073</v>
      </c>
      <c r="L4484" s="190" t="s">
        <v>1447</v>
      </c>
    </row>
    <row r="4485" spans="1:12" ht="15" x14ac:dyDescent="0.25">
      <c r="A4485" s="191" t="s">
        <v>24824</v>
      </c>
      <c r="B4485" s="192" t="s">
        <v>24825</v>
      </c>
      <c r="C4485" s="192" t="s">
        <v>29797</v>
      </c>
      <c r="D4485" s="192" t="s">
        <v>29797</v>
      </c>
      <c r="E4485" s="192" t="s">
        <v>29797</v>
      </c>
      <c r="F4485" s="192" t="s">
        <v>29797</v>
      </c>
      <c r="G4485" s="192" t="s">
        <v>29797</v>
      </c>
      <c r="H4485" s="192" t="s">
        <v>29797</v>
      </c>
      <c r="I4485" s="192" t="s">
        <v>29797</v>
      </c>
      <c r="J4485" s="192" t="s">
        <v>29797</v>
      </c>
      <c r="K4485" s="192" t="s">
        <v>29797</v>
      </c>
      <c r="L4485" s="192" t="s">
        <v>1438</v>
      </c>
    </row>
    <row r="4486" spans="1:12" ht="15" x14ac:dyDescent="0.25">
      <c r="A4486" s="189" t="s">
        <v>4915</v>
      </c>
      <c r="B4486" s="190" t="s">
        <v>4916</v>
      </c>
      <c r="C4486" s="190" t="s">
        <v>29797</v>
      </c>
      <c r="D4486" s="190" t="s">
        <v>29797</v>
      </c>
      <c r="E4486" s="190" t="s">
        <v>29797</v>
      </c>
      <c r="F4486" s="190" t="s">
        <v>29797</v>
      </c>
      <c r="G4486" s="190" t="s">
        <v>29797</v>
      </c>
      <c r="H4486" s="190" t="s">
        <v>31406</v>
      </c>
      <c r="I4486" s="190" t="s">
        <v>5073</v>
      </c>
      <c r="J4486" s="190" t="s">
        <v>31325</v>
      </c>
      <c r="K4486" s="190" t="s">
        <v>5073</v>
      </c>
      <c r="L4486" s="190" t="s">
        <v>1447</v>
      </c>
    </row>
    <row r="4487" spans="1:12" ht="15" x14ac:dyDescent="0.25">
      <c r="A4487" s="191" t="s">
        <v>4917</v>
      </c>
      <c r="B4487" s="192" t="s">
        <v>4918</v>
      </c>
      <c r="C4487" s="192" t="s">
        <v>29797</v>
      </c>
      <c r="D4487" s="192" t="s">
        <v>29797</v>
      </c>
      <c r="E4487" s="192" t="s">
        <v>29797</v>
      </c>
      <c r="F4487" s="192" t="s">
        <v>29797</v>
      </c>
      <c r="G4487" s="192" t="s">
        <v>29797</v>
      </c>
      <c r="H4487" s="192" t="s">
        <v>32480</v>
      </c>
      <c r="I4487" s="192" t="s">
        <v>32481</v>
      </c>
      <c r="J4487" s="192" t="s">
        <v>31379</v>
      </c>
      <c r="K4487" s="192" t="s">
        <v>8059</v>
      </c>
      <c r="L4487" s="192" t="s">
        <v>1447</v>
      </c>
    </row>
    <row r="4488" spans="1:12" ht="15" x14ac:dyDescent="0.25">
      <c r="A4488" s="189" t="s">
        <v>4919</v>
      </c>
      <c r="B4488" s="190" t="s">
        <v>4920</v>
      </c>
      <c r="C4488" s="190" t="s">
        <v>29797</v>
      </c>
      <c r="D4488" s="190" t="s">
        <v>29797</v>
      </c>
      <c r="E4488" s="190" t="s">
        <v>29797</v>
      </c>
      <c r="F4488" s="190" t="s">
        <v>29797</v>
      </c>
      <c r="G4488" s="190" t="s">
        <v>29797</v>
      </c>
      <c r="H4488" s="190" t="s">
        <v>31314</v>
      </c>
      <c r="I4488" s="190" t="s">
        <v>5062</v>
      </c>
      <c r="J4488" s="190" t="s">
        <v>29821</v>
      </c>
      <c r="K4488" s="190" t="s">
        <v>5062</v>
      </c>
      <c r="L4488" s="190" t="s">
        <v>1447</v>
      </c>
    </row>
    <row r="4489" spans="1:12" ht="15" x14ac:dyDescent="0.25">
      <c r="A4489" s="191" t="s">
        <v>4921</v>
      </c>
      <c r="B4489" s="192" t="s">
        <v>4922</v>
      </c>
      <c r="C4489" s="192" t="s">
        <v>29797</v>
      </c>
      <c r="D4489" s="192" t="s">
        <v>29797</v>
      </c>
      <c r="E4489" s="192" t="s">
        <v>29797</v>
      </c>
      <c r="F4489" s="192" t="s">
        <v>29797</v>
      </c>
      <c r="G4489" s="192" t="s">
        <v>29797</v>
      </c>
      <c r="H4489" s="192" t="s">
        <v>31361</v>
      </c>
      <c r="I4489" s="192" t="s">
        <v>5062</v>
      </c>
      <c r="J4489" s="192" t="s">
        <v>29821</v>
      </c>
      <c r="K4489" s="192" t="s">
        <v>5062</v>
      </c>
      <c r="L4489" s="192" t="s">
        <v>1447</v>
      </c>
    </row>
    <row r="4490" spans="1:12" ht="15" x14ac:dyDescent="0.25">
      <c r="A4490" s="189" t="s">
        <v>4923</v>
      </c>
      <c r="B4490" s="190" t="s">
        <v>4924</v>
      </c>
      <c r="C4490" s="190" t="s">
        <v>29797</v>
      </c>
      <c r="D4490" s="190" t="s">
        <v>29797</v>
      </c>
      <c r="E4490" s="190" t="s">
        <v>29797</v>
      </c>
      <c r="F4490" s="190" t="s">
        <v>29797</v>
      </c>
      <c r="G4490" s="190" t="s">
        <v>29797</v>
      </c>
      <c r="H4490" s="190" t="s">
        <v>31409</v>
      </c>
      <c r="I4490" s="190" t="s">
        <v>5062</v>
      </c>
      <c r="J4490" s="190" t="s">
        <v>29821</v>
      </c>
      <c r="K4490" s="190" t="s">
        <v>5062</v>
      </c>
      <c r="L4490" s="190" t="s">
        <v>1447</v>
      </c>
    </row>
    <row r="4491" spans="1:12" ht="15" x14ac:dyDescent="0.25">
      <c r="A4491" s="191" t="s">
        <v>24826</v>
      </c>
      <c r="B4491" s="192" t="s">
        <v>24827</v>
      </c>
      <c r="C4491" s="192" t="s">
        <v>29857</v>
      </c>
      <c r="D4491" s="192" t="s">
        <v>29819</v>
      </c>
      <c r="E4491" s="192" t="s">
        <v>29975</v>
      </c>
      <c r="F4491" s="192" t="s">
        <v>29804</v>
      </c>
      <c r="G4491" s="192" t="s">
        <v>29849</v>
      </c>
      <c r="H4491" s="192" t="s">
        <v>31314</v>
      </c>
      <c r="I4491" s="192" t="s">
        <v>5062</v>
      </c>
      <c r="J4491" s="192" t="s">
        <v>29821</v>
      </c>
      <c r="K4491" s="192" t="s">
        <v>5062</v>
      </c>
      <c r="L4491" s="192" t="s">
        <v>1447</v>
      </c>
    </row>
    <row r="4492" spans="1:12" ht="15" x14ac:dyDescent="0.25">
      <c r="A4492" s="189" t="s">
        <v>16150</v>
      </c>
      <c r="B4492" s="190" t="s">
        <v>24828</v>
      </c>
      <c r="C4492" s="190" t="s">
        <v>29797</v>
      </c>
      <c r="D4492" s="190" t="s">
        <v>29797</v>
      </c>
      <c r="E4492" s="190" t="s">
        <v>29797</v>
      </c>
      <c r="F4492" s="190" t="s">
        <v>29797</v>
      </c>
      <c r="G4492" s="190" t="s">
        <v>29797</v>
      </c>
      <c r="H4492" s="190" t="s">
        <v>31805</v>
      </c>
      <c r="I4492" s="190" t="s">
        <v>5073</v>
      </c>
      <c r="J4492" s="190" t="s">
        <v>31325</v>
      </c>
      <c r="K4492" s="190" t="s">
        <v>5073</v>
      </c>
      <c r="L4492" s="190" t="s">
        <v>1447</v>
      </c>
    </row>
    <row r="4493" spans="1:12" ht="15" x14ac:dyDescent="0.25">
      <c r="A4493" s="191" t="s">
        <v>24829</v>
      </c>
      <c r="B4493" s="192" t="s">
        <v>24830</v>
      </c>
      <c r="C4493" s="192" t="s">
        <v>29797</v>
      </c>
      <c r="D4493" s="192" t="s">
        <v>29797</v>
      </c>
      <c r="E4493" s="192" t="s">
        <v>29797</v>
      </c>
      <c r="F4493" s="192" t="s">
        <v>29797</v>
      </c>
      <c r="G4493" s="192" t="s">
        <v>29797</v>
      </c>
      <c r="H4493" s="192" t="s">
        <v>29797</v>
      </c>
      <c r="I4493" s="192" t="s">
        <v>29797</v>
      </c>
      <c r="J4493" s="192" t="s">
        <v>29821</v>
      </c>
      <c r="K4493" s="192" t="s">
        <v>5062</v>
      </c>
      <c r="L4493" s="192" t="s">
        <v>1447</v>
      </c>
    </row>
    <row r="4494" spans="1:12" ht="15" x14ac:dyDescent="0.25">
      <c r="A4494" s="189" t="s">
        <v>16151</v>
      </c>
      <c r="B4494" s="190" t="s">
        <v>24831</v>
      </c>
      <c r="C4494" s="190" t="s">
        <v>29797</v>
      </c>
      <c r="D4494" s="190" t="s">
        <v>29797</v>
      </c>
      <c r="E4494" s="190" t="s">
        <v>29797</v>
      </c>
      <c r="F4494" s="190" t="s">
        <v>29797</v>
      </c>
      <c r="G4494" s="190" t="s">
        <v>29797</v>
      </c>
      <c r="H4494" s="190" t="s">
        <v>31439</v>
      </c>
      <c r="I4494" s="190" t="s">
        <v>1389</v>
      </c>
      <c r="J4494" s="190" t="s">
        <v>29821</v>
      </c>
      <c r="K4494" s="190" t="s">
        <v>5062</v>
      </c>
      <c r="L4494" s="190" t="s">
        <v>1447</v>
      </c>
    </row>
    <row r="4495" spans="1:12" ht="15" x14ac:dyDescent="0.25">
      <c r="A4495" s="191" t="s">
        <v>16152</v>
      </c>
      <c r="B4495" s="192" t="s">
        <v>20020</v>
      </c>
      <c r="C4495" s="192" t="s">
        <v>29797</v>
      </c>
      <c r="D4495" s="192" t="s">
        <v>29797</v>
      </c>
      <c r="E4495" s="192" t="s">
        <v>29797</v>
      </c>
      <c r="F4495" s="192" t="s">
        <v>29797</v>
      </c>
      <c r="G4495" s="192" t="s">
        <v>29797</v>
      </c>
      <c r="H4495" s="192" t="s">
        <v>29797</v>
      </c>
      <c r="I4495" s="192" t="s">
        <v>29797</v>
      </c>
      <c r="J4495" s="192" t="s">
        <v>29797</v>
      </c>
      <c r="K4495" s="192" t="s">
        <v>29797</v>
      </c>
      <c r="L4495" s="192" t="s">
        <v>1447</v>
      </c>
    </row>
    <row r="4496" spans="1:12" ht="15" x14ac:dyDescent="0.25">
      <c r="A4496" s="189" t="s">
        <v>5793</v>
      </c>
      <c r="B4496" s="190" t="s">
        <v>5705</v>
      </c>
      <c r="C4496" s="190" t="s">
        <v>29797</v>
      </c>
      <c r="D4496" s="190" t="s">
        <v>29797</v>
      </c>
      <c r="E4496" s="190" t="s">
        <v>29797</v>
      </c>
      <c r="F4496" s="190" t="s">
        <v>29797</v>
      </c>
      <c r="G4496" s="190" t="s">
        <v>29797</v>
      </c>
      <c r="H4496" s="190" t="s">
        <v>31460</v>
      </c>
      <c r="I4496" s="190" t="s">
        <v>29942</v>
      </c>
      <c r="J4496" s="190" t="s">
        <v>29821</v>
      </c>
      <c r="K4496" s="190" t="s">
        <v>5062</v>
      </c>
      <c r="L4496" s="190" t="s">
        <v>1447</v>
      </c>
    </row>
    <row r="4497" spans="1:12" ht="15" x14ac:dyDescent="0.25">
      <c r="A4497" s="191" t="s">
        <v>4925</v>
      </c>
      <c r="B4497" s="192" t="s">
        <v>4926</v>
      </c>
      <c r="C4497" s="192" t="s">
        <v>29797</v>
      </c>
      <c r="D4497" s="192" t="s">
        <v>29797</v>
      </c>
      <c r="E4497" s="192" t="s">
        <v>29797</v>
      </c>
      <c r="F4497" s="192" t="s">
        <v>29797</v>
      </c>
      <c r="G4497" s="192" t="s">
        <v>29797</v>
      </c>
      <c r="H4497" s="192" t="s">
        <v>31689</v>
      </c>
      <c r="I4497" s="192" t="s">
        <v>10472</v>
      </c>
      <c r="J4497" s="192" t="s">
        <v>29821</v>
      </c>
      <c r="K4497" s="192" t="s">
        <v>5062</v>
      </c>
      <c r="L4497" s="192" t="s">
        <v>1447</v>
      </c>
    </row>
    <row r="4498" spans="1:12" ht="15" x14ac:dyDescent="0.25">
      <c r="A4498" s="189" t="s">
        <v>24832</v>
      </c>
      <c r="B4498" s="190" t="s">
        <v>20021</v>
      </c>
      <c r="C4498" s="190" t="s">
        <v>29797</v>
      </c>
      <c r="D4498" s="190" t="s">
        <v>29797</v>
      </c>
      <c r="E4498" s="190" t="s">
        <v>29797</v>
      </c>
      <c r="F4498" s="190" t="s">
        <v>29797</v>
      </c>
      <c r="G4498" s="190" t="s">
        <v>29797</v>
      </c>
      <c r="H4498" s="190" t="s">
        <v>29797</v>
      </c>
      <c r="I4498" s="190" t="s">
        <v>29797</v>
      </c>
      <c r="J4498" s="190" t="s">
        <v>29797</v>
      </c>
      <c r="K4498" s="190" t="s">
        <v>29797</v>
      </c>
      <c r="L4498" s="190" t="s">
        <v>1438</v>
      </c>
    </row>
    <row r="4499" spans="1:12" ht="15" x14ac:dyDescent="0.25">
      <c r="A4499" s="191" t="s">
        <v>5794</v>
      </c>
      <c r="B4499" s="192" t="s">
        <v>5706</v>
      </c>
      <c r="C4499" s="192" t="s">
        <v>29797</v>
      </c>
      <c r="D4499" s="192" t="s">
        <v>29797</v>
      </c>
      <c r="E4499" s="192" t="s">
        <v>29797</v>
      </c>
      <c r="F4499" s="192" t="s">
        <v>29797</v>
      </c>
      <c r="G4499" s="192" t="s">
        <v>29797</v>
      </c>
      <c r="H4499" s="192" t="s">
        <v>32158</v>
      </c>
      <c r="I4499" s="192" t="s">
        <v>32159</v>
      </c>
      <c r="J4499" s="192" t="s">
        <v>31325</v>
      </c>
      <c r="K4499" s="192" t="s">
        <v>5073</v>
      </c>
      <c r="L4499" s="192" t="s">
        <v>1447</v>
      </c>
    </row>
    <row r="4500" spans="1:12" ht="15" x14ac:dyDescent="0.25">
      <c r="A4500" s="189" t="s">
        <v>16153</v>
      </c>
      <c r="B4500" s="190" t="s">
        <v>24833</v>
      </c>
      <c r="C4500" s="190" t="s">
        <v>29797</v>
      </c>
      <c r="D4500" s="190" t="s">
        <v>29797</v>
      </c>
      <c r="E4500" s="190" t="s">
        <v>29797</v>
      </c>
      <c r="F4500" s="190" t="s">
        <v>29797</v>
      </c>
      <c r="G4500" s="190" t="s">
        <v>29797</v>
      </c>
      <c r="H4500" s="190" t="s">
        <v>31402</v>
      </c>
      <c r="I4500" s="190" t="s">
        <v>31403</v>
      </c>
      <c r="J4500" s="190" t="s">
        <v>29821</v>
      </c>
      <c r="K4500" s="190" t="s">
        <v>5062</v>
      </c>
      <c r="L4500" s="190" t="s">
        <v>1447</v>
      </c>
    </row>
    <row r="4501" spans="1:12" ht="15" x14ac:dyDescent="0.25">
      <c r="A4501" s="191" t="s">
        <v>16154</v>
      </c>
      <c r="B4501" s="192" t="s">
        <v>24834</v>
      </c>
      <c r="C4501" s="192" t="s">
        <v>29797</v>
      </c>
      <c r="D4501" s="192" t="s">
        <v>29797</v>
      </c>
      <c r="E4501" s="192" t="s">
        <v>29797</v>
      </c>
      <c r="F4501" s="192" t="s">
        <v>29797</v>
      </c>
      <c r="G4501" s="192" t="s">
        <v>29797</v>
      </c>
      <c r="H4501" s="192" t="s">
        <v>31361</v>
      </c>
      <c r="I4501" s="192" t="s">
        <v>5062</v>
      </c>
      <c r="J4501" s="192" t="s">
        <v>29821</v>
      </c>
      <c r="K4501" s="192" t="s">
        <v>5062</v>
      </c>
      <c r="L4501" s="192" t="s">
        <v>1447</v>
      </c>
    </row>
    <row r="4502" spans="1:12" ht="15" x14ac:dyDescent="0.25">
      <c r="A4502" s="189" t="s">
        <v>24835</v>
      </c>
      <c r="B4502" s="190" t="s">
        <v>24836</v>
      </c>
      <c r="C4502" s="190" t="s">
        <v>29797</v>
      </c>
      <c r="D4502" s="190" t="s">
        <v>29797</v>
      </c>
      <c r="E4502" s="190" t="s">
        <v>29797</v>
      </c>
      <c r="F4502" s="190" t="s">
        <v>29797</v>
      </c>
      <c r="G4502" s="190" t="s">
        <v>29797</v>
      </c>
      <c r="H4502" s="190" t="s">
        <v>31511</v>
      </c>
      <c r="I4502" s="190" t="s">
        <v>31512</v>
      </c>
      <c r="J4502" s="190" t="s">
        <v>29821</v>
      </c>
      <c r="K4502" s="190" t="s">
        <v>5062</v>
      </c>
      <c r="L4502" s="190" t="s">
        <v>1447</v>
      </c>
    </row>
    <row r="4503" spans="1:12" ht="15" x14ac:dyDescent="0.25">
      <c r="A4503" s="191" t="s">
        <v>5795</v>
      </c>
      <c r="B4503" s="192" t="s">
        <v>5707</v>
      </c>
      <c r="C4503" s="192" t="s">
        <v>29797</v>
      </c>
      <c r="D4503" s="192" t="s">
        <v>29797</v>
      </c>
      <c r="E4503" s="192" t="s">
        <v>29797</v>
      </c>
      <c r="F4503" s="192" t="s">
        <v>29797</v>
      </c>
      <c r="G4503" s="192" t="s">
        <v>29797</v>
      </c>
      <c r="H4503" s="192" t="s">
        <v>29797</v>
      </c>
      <c r="I4503" s="192" t="s">
        <v>29797</v>
      </c>
      <c r="J4503" s="192" t="s">
        <v>29797</v>
      </c>
      <c r="K4503" s="192" t="s">
        <v>29797</v>
      </c>
      <c r="L4503" s="192" t="s">
        <v>29797</v>
      </c>
    </row>
    <row r="4504" spans="1:12" ht="15" x14ac:dyDescent="0.25">
      <c r="A4504" s="189" t="s">
        <v>4927</v>
      </c>
      <c r="B4504" s="190" t="s">
        <v>4928</v>
      </c>
      <c r="C4504" s="190" t="s">
        <v>29797</v>
      </c>
      <c r="D4504" s="190" t="s">
        <v>29797</v>
      </c>
      <c r="E4504" s="190" t="s">
        <v>29797</v>
      </c>
      <c r="F4504" s="190" t="s">
        <v>29797</v>
      </c>
      <c r="G4504" s="190" t="s">
        <v>29797</v>
      </c>
      <c r="H4504" s="190" t="s">
        <v>29797</v>
      </c>
      <c r="I4504" s="190" t="s">
        <v>29797</v>
      </c>
      <c r="J4504" s="190" t="s">
        <v>29821</v>
      </c>
      <c r="K4504" s="190" t="s">
        <v>5062</v>
      </c>
      <c r="L4504" s="190" t="s">
        <v>1447</v>
      </c>
    </row>
    <row r="4505" spans="1:12" ht="15" x14ac:dyDescent="0.25">
      <c r="A4505" s="191" t="s">
        <v>4929</v>
      </c>
      <c r="B4505" s="192" t="s">
        <v>4930</v>
      </c>
      <c r="C4505" s="192" t="s">
        <v>29797</v>
      </c>
      <c r="D4505" s="192" t="s">
        <v>29797</v>
      </c>
      <c r="E4505" s="192" t="s">
        <v>29797</v>
      </c>
      <c r="F4505" s="192" t="s">
        <v>29797</v>
      </c>
      <c r="G4505" s="192" t="s">
        <v>29797</v>
      </c>
      <c r="H4505" s="192" t="s">
        <v>31614</v>
      </c>
      <c r="I4505" s="192" t="s">
        <v>31615</v>
      </c>
      <c r="J4505" s="192" t="s">
        <v>29821</v>
      </c>
      <c r="K4505" s="192" t="s">
        <v>5062</v>
      </c>
      <c r="L4505" s="192" t="s">
        <v>1447</v>
      </c>
    </row>
    <row r="4506" spans="1:12" ht="15" x14ac:dyDescent="0.25">
      <c r="A4506" s="189" t="s">
        <v>16155</v>
      </c>
      <c r="B4506" s="190" t="s">
        <v>20022</v>
      </c>
      <c r="C4506" s="190" t="s">
        <v>29797</v>
      </c>
      <c r="D4506" s="190" t="s">
        <v>29797</v>
      </c>
      <c r="E4506" s="190" t="s">
        <v>29797</v>
      </c>
      <c r="F4506" s="190" t="s">
        <v>29797</v>
      </c>
      <c r="G4506" s="190" t="s">
        <v>29797</v>
      </c>
      <c r="H4506" s="190" t="s">
        <v>29797</v>
      </c>
      <c r="I4506" s="190" t="s">
        <v>29797</v>
      </c>
      <c r="J4506" s="190" t="s">
        <v>29797</v>
      </c>
      <c r="K4506" s="190" t="s">
        <v>29797</v>
      </c>
      <c r="L4506" s="190" t="s">
        <v>29797</v>
      </c>
    </row>
    <row r="4507" spans="1:12" ht="15" x14ac:dyDescent="0.25">
      <c r="A4507" s="191" t="s">
        <v>4931</v>
      </c>
      <c r="B4507" s="192" t="s">
        <v>4932</v>
      </c>
      <c r="C4507" s="192" t="s">
        <v>29806</v>
      </c>
      <c r="D4507" s="192" t="s">
        <v>29925</v>
      </c>
      <c r="E4507" s="192" t="s">
        <v>29825</v>
      </c>
      <c r="F4507" s="192" t="s">
        <v>29804</v>
      </c>
      <c r="G4507" s="192" t="s">
        <v>29826</v>
      </c>
      <c r="H4507" s="192" t="s">
        <v>31407</v>
      </c>
      <c r="I4507" s="192" t="s">
        <v>31408</v>
      </c>
      <c r="J4507" s="192" t="s">
        <v>29821</v>
      </c>
      <c r="K4507" s="192" t="s">
        <v>5062</v>
      </c>
      <c r="L4507" s="192" t="s">
        <v>1447</v>
      </c>
    </row>
    <row r="4508" spans="1:12" ht="15" x14ac:dyDescent="0.25">
      <c r="A4508" s="189" t="s">
        <v>5796</v>
      </c>
      <c r="B4508" s="190" t="s">
        <v>5708</v>
      </c>
      <c r="C4508" s="190" t="s">
        <v>29797</v>
      </c>
      <c r="D4508" s="190" t="s">
        <v>29797</v>
      </c>
      <c r="E4508" s="190" t="s">
        <v>29797</v>
      </c>
      <c r="F4508" s="190" t="s">
        <v>29797</v>
      </c>
      <c r="G4508" s="190" t="s">
        <v>29797</v>
      </c>
      <c r="H4508" s="190" t="s">
        <v>31883</v>
      </c>
      <c r="I4508" s="190" t="s">
        <v>5078</v>
      </c>
      <c r="J4508" s="190" t="s">
        <v>29826</v>
      </c>
      <c r="K4508" s="190" t="s">
        <v>5078</v>
      </c>
      <c r="L4508" s="190" t="s">
        <v>1447</v>
      </c>
    </row>
    <row r="4509" spans="1:12" ht="15" x14ac:dyDescent="0.25">
      <c r="A4509" s="191" t="s">
        <v>4933</v>
      </c>
      <c r="B4509" s="192" t="s">
        <v>4934</v>
      </c>
      <c r="C4509" s="192" t="s">
        <v>29797</v>
      </c>
      <c r="D4509" s="192" t="s">
        <v>29797</v>
      </c>
      <c r="E4509" s="192" t="s">
        <v>29797</v>
      </c>
      <c r="F4509" s="192" t="s">
        <v>29797</v>
      </c>
      <c r="G4509" s="192" t="s">
        <v>29797</v>
      </c>
      <c r="H4509" s="192" t="s">
        <v>31623</v>
      </c>
      <c r="I4509" s="192" t="s">
        <v>31624</v>
      </c>
      <c r="J4509" s="192" t="s">
        <v>29821</v>
      </c>
      <c r="K4509" s="192" t="s">
        <v>5062</v>
      </c>
      <c r="L4509" s="192" t="s">
        <v>1447</v>
      </c>
    </row>
    <row r="4510" spans="1:12" ht="15" x14ac:dyDescent="0.25">
      <c r="A4510" s="189" t="s">
        <v>4935</v>
      </c>
      <c r="B4510" s="190" t="s">
        <v>4936</v>
      </c>
      <c r="C4510" s="190" t="s">
        <v>29797</v>
      </c>
      <c r="D4510" s="190" t="s">
        <v>29797</v>
      </c>
      <c r="E4510" s="190" t="s">
        <v>29797</v>
      </c>
      <c r="F4510" s="190" t="s">
        <v>29797</v>
      </c>
      <c r="G4510" s="190" t="s">
        <v>29797</v>
      </c>
      <c r="H4510" s="190" t="s">
        <v>31361</v>
      </c>
      <c r="I4510" s="190" t="s">
        <v>5062</v>
      </c>
      <c r="J4510" s="190" t="s">
        <v>29821</v>
      </c>
      <c r="K4510" s="190" t="s">
        <v>5062</v>
      </c>
      <c r="L4510" s="190" t="s">
        <v>1447</v>
      </c>
    </row>
    <row r="4511" spans="1:12" ht="15" x14ac:dyDescent="0.25">
      <c r="A4511" s="191" t="s">
        <v>5797</v>
      </c>
      <c r="B4511" s="192" t="s">
        <v>5709</v>
      </c>
      <c r="C4511" s="192" t="s">
        <v>29797</v>
      </c>
      <c r="D4511" s="192" t="s">
        <v>29797</v>
      </c>
      <c r="E4511" s="192" t="s">
        <v>29797</v>
      </c>
      <c r="F4511" s="192" t="s">
        <v>29797</v>
      </c>
      <c r="G4511" s="192" t="s">
        <v>29797</v>
      </c>
      <c r="H4511" s="192" t="s">
        <v>31395</v>
      </c>
      <c r="I4511" s="192" t="s">
        <v>31396</v>
      </c>
      <c r="J4511" s="192" t="s">
        <v>29821</v>
      </c>
      <c r="K4511" s="192" t="s">
        <v>5062</v>
      </c>
      <c r="L4511" s="192" t="s">
        <v>1447</v>
      </c>
    </row>
    <row r="4512" spans="1:12" ht="15" x14ac:dyDescent="0.25">
      <c r="A4512" s="189" t="s">
        <v>5798</v>
      </c>
      <c r="B4512" s="190" t="s">
        <v>5710</v>
      </c>
      <c r="C4512" s="190" t="s">
        <v>29797</v>
      </c>
      <c r="D4512" s="190" t="s">
        <v>29797</v>
      </c>
      <c r="E4512" s="190" t="s">
        <v>29797</v>
      </c>
      <c r="F4512" s="190" t="s">
        <v>29797</v>
      </c>
      <c r="G4512" s="190" t="s">
        <v>29797</v>
      </c>
      <c r="H4512" s="190" t="s">
        <v>31810</v>
      </c>
      <c r="I4512" s="190" t="s">
        <v>31811</v>
      </c>
      <c r="J4512" s="190" t="s">
        <v>31325</v>
      </c>
      <c r="K4512" s="190" t="s">
        <v>5073</v>
      </c>
      <c r="L4512" s="190" t="s">
        <v>1447</v>
      </c>
    </row>
    <row r="4513" spans="1:12" ht="15" x14ac:dyDescent="0.25">
      <c r="A4513" s="191" t="s">
        <v>5799</v>
      </c>
      <c r="B4513" s="192" t="s">
        <v>5711</v>
      </c>
      <c r="C4513" s="192" t="s">
        <v>29812</v>
      </c>
      <c r="D4513" s="192" t="s">
        <v>29813</v>
      </c>
      <c r="E4513" s="192" t="s">
        <v>30336</v>
      </c>
      <c r="F4513" s="192" t="s">
        <v>29804</v>
      </c>
      <c r="G4513" s="192" t="s">
        <v>29845</v>
      </c>
      <c r="H4513" s="192" t="s">
        <v>31721</v>
      </c>
      <c r="I4513" s="192" t="s">
        <v>5078</v>
      </c>
      <c r="J4513" s="192" t="s">
        <v>29826</v>
      </c>
      <c r="K4513" s="192" t="s">
        <v>5078</v>
      </c>
      <c r="L4513" s="192" t="s">
        <v>1447</v>
      </c>
    </row>
    <row r="4514" spans="1:12" ht="15" x14ac:dyDescent="0.25">
      <c r="A4514" s="189" t="s">
        <v>16156</v>
      </c>
      <c r="B4514" s="190" t="s">
        <v>24837</v>
      </c>
      <c r="C4514" s="190" t="s">
        <v>29797</v>
      </c>
      <c r="D4514" s="190" t="s">
        <v>29797</v>
      </c>
      <c r="E4514" s="190" t="s">
        <v>29797</v>
      </c>
      <c r="F4514" s="190" t="s">
        <v>29797</v>
      </c>
      <c r="G4514" s="190" t="s">
        <v>29797</v>
      </c>
      <c r="H4514" s="190" t="s">
        <v>31550</v>
      </c>
      <c r="I4514" s="190" t="s">
        <v>31551</v>
      </c>
      <c r="J4514" s="190" t="s">
        <v>29821</v>
      </c>
      <c r="K4514" s="190" t="s">
        <v>5062</v>
      </c>
      <c r="L4514" s="190" t="s">
        <v>1447</v>
      </c>
    </row>
    <row r="4515" spans="1:12" ht="15" x14ac:dyDescent="0.25">
      <c r="A4515" s="191" t="s">
        <v>16157</v>
      </c>
      <c r="B4515" s="192" t="s">
        <v>20023</v>
      </c>
      <c r="C4515" s="192" t="s">
        <v>29797</v>
      </c>
      <c r="D4515" s="192" t="s">
        <v>29797</v>
      </c>
      <c r="E4515" s="192" t="s">
        <v>29797</v>
      </c>
      <c r="F4515" s="192" t="s">
        <v>29797</v>
      </c>
      <c r="G4515" s="192" t="s">
        <v>29797</v>
      </c>
      <c r="H4515" s="192" t="s">
        <v>31331</v>
      </c>
      <c r="I4515" s="192" t="s">
        <v>31332</v>
      </c>
      <c r="J4515" s="192" t="s">
        <v>29821</v>
      </c>
      <c r="K4515" s="192" t="s">
        <v>5062</v>
      </c>
      <c r="L4515" s="192" t="s">
        <v>1447</v>
      </c>
    </row>
    <row r="4516" spans="1:12" ht="15" x14ac:dyDescent="0.25">
      <c r="A4516" s="189" t="s">
        <v>16158</v>
      </c>
      <c r="B4516" s="190" t="s">
        <v>20024</v>
      </c>
      <c r="C4516" s="190" t="s">
        <v>29797</v>
      </c>
      <c r="D4516" s="190" t="s">
        <v>29797</v>
      </c>
      <c r="E4516" s="190" t="s">
        <v>29797</v>
      </c>
      <c r="F4516" s="190" t="s">
        <v>29797</v>
      </c>
      <c r="G4516" s="190" t="s">
        <v>29797</v>
      </c>
      <c r="H4516" s="190" t="s">
        <v>32482</v>
      </c>
      <c r="I4516" s="190" t="s">
        <v>32483</v>
      </c>
      <c r="J4516" s="190" t="s">
        <v>29875</v>
      </c>
      <c r="K4516" s="190" t="s">
        <v>7466</v>
      </c>
      <c r="L4516" s="190" t="s">
        <v>1447</v>
      </c>
    </row>
    <row r="4517" spans="1:12" ht="15" x14ac:dyDescent="0.25">
      <c r="A4517" s="191" t="s">
        <v>4937</v>
      </c>
      <c r="B4517" s="192" t="s">
        <v>24838</v>
      </c>
      <c r="C4517" s="192" t="s">
        <v>29797</v>
      </c>
      <c r="D4517" s="192" t="s">
        <v>29797</v>
      </c>
      <c r="E4517" s="192" t="s">
        <v>29797</v>
      </c>
      <c r="F4517" s="192" t="s">
        <v>29797</v>
      </c>
      <c r="G4517" s="192" t="s">
        <v>29797</v>
      </c>
      <c r="H4517" s="192" t="s">
        <v>31461</v>
      </c>
      <c r="I4517" s="192" t="s">
        <v>1385</v>
      </c>
      <c r="J4517" s="192" t="s">
        <v>29821</v>
      </c>
      <c r="K4517" s="192" t="s">
        <v>5062</v>
      </c>
      <c r="L4517" s="192" t="s">
        <v>1447</v>
      </c>
    </row>
    <row r="4518" spans="1:12" ht="15" x14ac:dyDescent="0.25">
      <c r="A4518" s="189" t="s">
        <v>4938</v>
      </c>
      <c r="B4518" s="190" t="s">
        <v>4939</v>
      </c>
      <c r="C4518" s="190" t="s">
        <v>29797</v>
      </c>
      <c r="D4518" s="190" t="s">
        <v>29797</v>
      </c>
      <c r="E4518" s="190" t="s">
        <v>29797</v>
      </c>
      <c r="F4518" s="190" t="s">
        <v>29797</v>
      </c>
      <c r="G4518" s="190" t="s">
        <v>29797</v>
      </c>
      <c r="H4518" s="190" t="s">
        <v>31376</v>
      </c>
      <c r="I4518" s="190" t="s">
        <v>5062</v>
      </c>
      <c r="J4518" s="190" t="s">
        <v>29821</v>
      </c>
      <c r="K4518" s="190" t="s">
        <v>5062</v>
      </c>
      <c r="L4518" s="190" t="s">
        <v>1447</v>
      </c>
    </row>
    <row r="4519" spans="1:12" ht="15" x14ac:dyDescent="0.25">
      <c r="A4519" s="191" t="s">
        <v>16159</v>
      </c>
      <c r="B4519" s="192" t="s">
        <v>20025</v>
      </c>
      <c r="C4519" s="192" t="s">
        <v>29797</v>
      </c>
      <c r="D4519" s="192" t="s">
        <v>29797</v>
      </c>
      <c r="E4519" s="192" t="s">
        <v>29797</v>
      </c>
      <c r="F4519" s="192" t="s">
        <v>29797</v>
      </c>
      <c r="G4519" s="192" t="s">
        <v>29797</v>
      </c>
      <c r="H4519" s="192" t="s">
        <v>29797</v>
      </c>
      <c r="I4519" s="192" t="s">
        <v>29797</v>
      </c>
      <c r="J4519" s="192" t="s">
        <v>29797</v>
      </c>
      <c r="K4519" s="192" t="s">
        <v>29797</v>
      </c>
      <c r="L4519" s="192" t="s">
        <v>29797</v>
      </c>
    </row>
    <row r="4520" spans="1:12" ht="15" x14ac:dyDescent="0.25">
      <c r="A4520" s="189" t="s">
        <v>4940</v>
      </c>
      <c r="B4520" s="190" t="s">
        <v>4941</v>
      </c>
      <c r="C4520" s="190" t="s">
        <v>29797</v>
      </c>
      <c r="D4520" s="190" t="s">
        <v>29797</v>
      </c>
      <c r="E4520" s="190" t="s">
        <v>29797</v>
      </c>
      <c r="F4520" s="190" t="s">
        <v>29797</v>
      </c>
      <c r="G4520" s="190" t="s">
        <v>29797</v>
      </c>
      <c r="H4520" s="190" t="s">
        <v>31697</v>
      </c>
      <c r="I4520" s="190" t="s">
        <v>5078</v>
      </c>
      <c r="J4520" s="190" t="s">
        <v>29826</v>
      </c>
      <c r="K4520" s="190" t="s">
        <v>5078</v>
      </c>
      <c r="L4520" s="190" t="s">
        <v>1447</v>
      </c>
    </row>
    <row r="4521" spans="1:12" ht="15" x14ac:dyDescent="0.25">
      <c r="A4521" s="191" t="s">
        <v>16160</v>
      </c>
      <c r="B4521" s="192" t="s">
        <v>24839</v>
      </c>
      <c r="C4521" s="192" t="s">
        <v>29797</v>
      </c>
      <c r="D4521" s="192" t="s">
        <v>29797</v>
      </c>
      <c r="E4521" s="192" t="s">
        <v>29797</v>
      </c>
      <c r="F4521" s="192" t="s">
        <v>29797</v>
      </c>
      <c r="G4521" s="192" t="s">
        <v>29797</v>
      </c>
      <c r="H4521" s="192" t="s">
        <v>29797</v>
      </c>
      <c r="I4521" s="192" t="s">
        <v>29797</v>
      </c>
      <c r="J4521" s="192" t="s">
        <v>29797</v>
      </c>
      <c r="K4521" s="192" t="s">
        <v>29797</v>
      </c>
      <c r="L4521" s="192" t="s">
        <v>29797</v>
      </c>
    </row>
    <row r="4522" spans="1:12" ht="15" x14ac:dyDescent="0.25">
      <c r="A4522" s="189" t="s">
        <v>4942</v>
      </c>
      <c r="B4522" s="190" t="s">
        <v>4943</v>
      </c>
      <c r="C4522" s="190" t="s">
        <v>29797</v>
      </c>
      <c r="D4522" s="190" t="s">
        <v>29797</v>
      </c>
      <c r="E4522" s="190" t="s">
        <v>29797</v>
      </c>
      <c r="F4522" s="190" t="s">
        <v>29797</v>
      </c>
      <c r="G4522" s="190" t="s">
        <v>29797</v>
      </c>
      <c r="H4522" s="190" t="s">
        <v>29797</v>
      </c>
      <c r="I4522" s="190" t="s">
        <v>29797</v>
      </c>
      <c r="J4522" s="190" t="s">
        <v>29826</v>
      </c>
      <c r="K4522" s="190" t="s">
        <v>5078</v>
      </c>
      <c r="L4522" s="190" t="s">
        <v>1447</v>
      </c>
    </row>
    <row r="4523" spans="1:12" ht="15" x14ac:dyDescent="0.25">
      <c r="A4523" s="191" t="s">
        <v>16161</v>
      </c>
      <c r="B4523" s="192" t="s">
        <v>20026</v>
      </c>
      <c r="C4523" s="192" t="s">
        <v>29797</v>
      </c>
      <c r="D4523" s="192" t="s">
        <v>29797</v>
      </c>
      <c r="E4523" s="192" t="s">
        <v>29797</v>
      </c>
      <c r="F4523" s="192" t="s">
        <v>29797</v>
      </c>
      <c r="G4523" s="192" t="s">
        <v>29797</v>
      </c>
      <c r="H4523" s="192" t="s">
        <v>29797</v>
      </c>
      <c r="I4523" s="192" t="s">
        <v>29797</v>
      </c>
      <c r="J4523" s="192" t="s">
        <v>29797</v>
      </c>
      <c r="K4523" s="192" t="s">
        <v>29797</v>
      </c>
      <c r="L4523" s="192" t="s">
        <v>29797</v>
      </c>
    </row>
    <row r="4524" spans="1:12" ht="15" x14ac:dyDescent="0.25">
      <c r="A4524" s="189" t="s">
        <v>16162</v>
      </c>
      <c r="B4524" s="190" t="s">
        <v>20026</v>
      </c>
      <c r="C4524" s="190" t="s">
        <v>29797</v>
      </c>
      <c r="D4524" s="190" t="s">
        <v>29797</v>
      </c>
      <c r="E4524" s="190" t="s">
        <v>29797</v>
      </c>
      <c r="F4524" s="190" t="s">
        <v>29797</v>
      </c>
      <c r="G4524" s="190" t="s">
        <v>29797</v>
      </c>
      <c r="H4524" s="190" t="s">
        <v>29797</v>
      </c>
      <c r="I4524" s="190" t="s">
        <v>29797</v>
      </c>
      <c r="J4524" s="190" t="s">
        <v>29797</v>
      </c>
      <c r="K4524" s="190" t="s">
        <v>29797</v>
      </c>
      <c r="L4524" s="190" t="s">
        <v>29797</v>
      </c>
    </row>
    <row r="4525" spans="1:12" ht="15" x14ac:dyDescent="0.25">
      <c r="A4525" s="191" t="s">
        <v>4944</v>
      </c>
      <c r="B4525" s="192" t="s">
        <v>4945</v>
      </c>
      <c r="C4525" s="192" t="s">
        <v>29797</v>
      </c>
      <c r="D4525" s="192" t="s">
        <v>29797</v>
      </c>
      <c r="E4525" s="192" t="s">
        <v>29797</v>
      </c>
      <c r="F4525" s="192" t="s">
        <v>29797</v>
      </c>
      <c r="G4525" s="192" t="s">
        <v>29797</v>
      </c>
      <c r="H4525" s="192" t="s">
        <v>31697</v>
      </c>
      <c r="I4525" s="192" t="s">
        <v>5078</v>
      </c>
      <c r="J4525" s="192" t="s">
        <v>29826</v>
      </c>
      <c r="K4525" s="192" t="s">
        <v>5078</v>
      </c>
      <c r="L4525" s="192" t="s">
        <v>1447</v>
      </c>
    </row>
    <row r="4526" spans="1:12" ht="15" x14ac:dyDescent="0.25">
      <c r="A4526" s="189" t="s">
        <v>24840</v>
      </c>
      <c r="B4526" s="190" t="s">
        <v>24841</v>
      </c>
      <c r="C4526" s="190" t="s">
        <v>29797</v>
      </c>
      <c r="D4526" s="190" t="s">
        <v>29797</v>
      </c>
      <c r="E4526" s="190" t="s">
        <v>29797</v>
      </c>
      <c r="F4526" s="190" t="s">
        <v>29797</v>
      </c>
      <c r="G4526" s="190" t="s">
        <v>29797</v>
      </c>
      <c r="H4526" s="190" t="s">
        <v>29797</v>
      </c>
      <c r="I4526" s="190" t="s">
        <v>29797</v>
      </c>
      <c r="J4526" s="190" t="s">
        <v>29797</v>
      </c>
      <c r="K4526" s="190" t="s">
        <v>29797</v>
      </c>
      <c r="L4526" s="190" t="s">
        <v>29797</v>
      </c>
    </row>
    <row r="4527" spans="1:12" ht="15" x14ac:dyDescent="0.25">
      <c r="A4527" s="191" t="s">
        <v>24842</v>
      </c>
      <c r="B4527" s="192" t="s">
        <v>24841</v>
      </c>
      <c r="C4527" s="192" t="s">
        <v>29797</v>
      </c>
      <c r="D4527" s="192" t="s">
        <v>29797</v>
      </c>
      <c r="E4527" s="192" t="s">
        <v>29797</v>
      </c>
      <c r="F4527" s="192" t="s">
        <v>29797</v>
      </c>
      <c r="G4527" s="192" t="s">
        <v>29797</v>
      </c>
      <c r="H4527" s="192" t="s">
        <v>29797</v>
      </c>
      <c r="I4527" s="192" t="s">
        <v>29797</v>
      </c>
      <c r="J4527" s="192" t="s">
        <v>29797</v>
      </c>
      <c r="K4527" s="192" t="s">
        <v>29797</v>
      </c>
      <c r="L4527" s="192" t="s">
        <v>29797</v>
      </c>
    </row>
    <row r="4528" spans="1:12" ht="15" x14ac:dyDescent="0.25">
      <c r="A4528" s="189" t="s">
        <v>5800</v>
      </c>
      <c r="B4528" s="190" t="s">
        <v>5712</v>
      </c>
      <c r="C4528" s="190" t="s">
        <v>29797</v>
      </c>
      <c r="D4528" s="190" t="s">
        <v>29797</v>
      </c>
      <c r="E4528" s="190" t="s">
        <v>29797</v>
      </c>
      <c r="F4528" s="190" t="s">
        <v>29797</v>
      </c>
      <c r="G4528" s="190" t="s">
        <v>29797</v>
      </c>
      <c r="H4528" s="190" t="s">
        <v>31384</v>
      </c>
      <c r="I4528" s="190" t="s">
        <v>31385</v>
      </c>
      <c r="J4528" s="190" t="s">
        <v>31325</v>
      </c>
      <c r="K4528" s="190" t="s">
        <v>5073</v>
      </c>
      <c r="L4528" s="190" t="s">
        <v>1447</v>
      </c>
    </row>
    <row r="4529" spans="1:12" ht="15" x14ac:dyDescent="0.25">
      <c r="A4529" s="191" t="s">
        <v>4946</v>
      </c>
      <c r="B4529" s="192" t="s">
        <v>4947</v>
      </c>
      <c r="C4529" s="192" t="s">
        <v>29797</v>
      </c>
      <c r="D4529" s="192" t="s">
        <v>29797</v>
      </c>
      <c r="E4529" s="192" t="s">
        <v>29797</v>
      </c>
      <c r="F4529" s="192" t="s">
        <v>29797</v>
      </c>
      <c r="G4529" s="192" t="s">
        <v>29797</v>
      </c>
      <c r="H4529" s="192" t="s">
        <v>31769</v>
      </c>
      <c r="I4529" s="192" t="s">
        <v>31761</v>
      </c>
      <c r="J4529" s="192" t="s">
        <v>29985</v>
      </c>
      <c r="K4529" s="192" t="s">
        <v>5897</v>
      </c>
      <c r="L4529" s="192" t="s">
        <v>1447</v>
      </c>
    </row>
    <row r="4530" spans="1:12" ht="15" x14ac:dyDescent="0.25">
      <c r="A4530" s="189" t="s">
        <v>24843</v>
      </c>
      <c r="B4530" s="190" t="s">
        <v>5713</v>
      </c>
      <c r="C4530" s="190" t="s">
        <v>29797</v>
      </c>
      <c r="D4530" s="190" t="s">
        <v>29797</v>
      </c>
      <c r="E4530" s="190" t="s">
        <v>29797</v>
      </c>
      <c r="F4530" s="190" t="s">
        <v>29797</v>
      </c>
      <c r="G4530" s="190" t="s">
        <v>29797</v>
      </c>
      <c r="H4530" s="190" t="s">
        <v>29797</v>
      </c>
      <c r="I4530" s="190" t="s">
        <v>29797</v>
      </c>
      <c r="J4530" s="190" t="s">
        <v>29797</v>
      </c>
      <c r="K4530" s="190" t="s">
        <v>29797</v>
      </c>
      <c r="L4530" s="190" t="s">
        <v>2704</v>
      </c>
    </row>
    <row r="4531" spans="1:12" ht="15" x14ac:dyDescent="0.25">
      <c r="A4531" s="191" t="s">
        <v>4948</v>
      </c>
      <c r="B4531" s="192" t="s">
        <v>4949</v>
      </c>
      <c r="C4531" s="192" t="s">
        <v>29797</v>
      </c>
      <c r="D4531" s="192" t="s">
        <v>29797</v>
      </c>
      <c r="E4531" s="192" t="s">
        <v>29797</v>
      </c>
      <c r="F4531" s="192" t="s">
        <v>29797</v>
      </c>
      <c r="G4531" s="192" t="s">
        <v>29797</v>
      </c>
      <c r="H4531" s="192" t="s">
        <v>31312</v>
      </c>
      <c r="I4531" s="192" t="s">
        <v>31313</v>
      </c>
      <c r="J4531" s="192" t="s">
        <v>29821</v>
      </c>
      <c r="K4531" s="192" t="s">
        <v>5062</v>
      </c>
      <c r="L4531" s="192" t="s">
        <v>1447</v>
      </c>
    </row>
    <row r="4532" spans="1:12" ht="15" x14ac:dyDescent="0.25">
      <c r="A4532" s="189" t="s">
        <v>16163</v>
      </c>
      <c r="B4532" s="190" t="s">
        <v>20027</v>
      </c>
      <c r="C4532" s="190" t="s">
        <v>29797</v>
      </c>
      <c r="D4532" s="190" t="s">
        <v>29797</v>
      </c>
      <c r="E4532" s="190" t="s">
        <v>29797</v>
      </c>
      <c r="F4532" s="190" t="s">
        <v>29797</v>
      </c>
      <c r="G4532" s="190" t="s">
        <v>29797</v>
      </c>
      <c r="H4532" s="190" t="s">
        <v>32484</v>
      </c>
      <c r="I4532" s="190" t="s">
        <v>32485</v>
      </c>
      <c r="J4532" s="190" t="s">
        <v>29979</v>
      </c>
      <c r="K4532" s="190" t="s">
        <v>6308</v>
      </c>
      <c r="L4532" s="190" t="s">
        <v>1447</v>
      </c>
    </row>
    <row r="4533" spans="1:12" ht="15" x14ac:dyDescent="0.25">
      <c r="A4533" s="191" t="s">
        <v>24844</v>
      </c>
      <c r="B4533" s="192" t="s">
        <v>24845</v>
      </c>
      <c r="C4533" s="192" t="s">
        <v>29797</v>
      </c>
      <c r="D4533" s="192" t="s">
        <v>29797</v>
      </c>
      <c r="E4533" s="192" t="s">
        <v>29797</v>
      </c>
      <c r="F4533" s="192" t="s">
        <v>29797</v>
      </c>
      <c r="G4533" s="192" t="s">
        <v>29797</v>
      </c>
      <c r="H4533" s="192" t="s">
        <v>31361</v>
      </c>
      <c r="I4533" s="192" t="s">
        <v>5062</v>
      </c>
      <c r="J4533" s="192" t="s">
        <v>29821</v>
      </c>
      <c r="K4533" s="192" t="s">
        <v>5062</v>
      </c>
      <c r="L4533" s="192" t="s">
        <v>1447</v>
      </c>
    </row>
    <row r="4534" spans="1:12" ht="15" x14ac:dyDescent="0.25">
      <c r="A4534" s="189" t="s">
        <v>16164</v>
      </c>
      <c r="B4534" s="190" t="s">
        <v>24846</v>
      </c>
      <c r="C4534" s="190" t="s">
        <v>29797</v>
      </c>
      <c r="D4534" s="190" t="s">
        <v>29797</v>
      </c>
      <c r="E4534" s="190" t="s">
        <v>29797</v>
      </c>
      <c r="F4534" s="190" t="s">
        <v>29797</v>
      </c>
      <c r="G4534" s="190" t="s">
        <v>29797</v>
      </c>
      <c r="H4534" s="190" t="s">
        <v>29797</v>
      </c>
      <c r="I4534" s="190" t="s">
        <v>29797</v>
      </c>
      <c r="J4534" s="190" t="s">
        <v>29797</v>
      </c>
      <c r="K4534" s="190" t="s">
        <v>29797</v>
      </c>
      <c r="L4534" s="190" t="s">
        <v>29797</v>
      </c>
    </row>
    <row r="4535" spans="1:12" ht="15" x14ac:dyDescent="0.25">
      <c r="A4535" s="191" t="s">
        <v>5801</v>
      </c>
      <c r="B4535" s="192" t="s">
        <v>5714</v>
      </c>
      <c r="C4535" s="192" t="s">
        <v>29797</v>
      </c>
      <c r="D4535" s="192" t="s">
        <v>29797</v>
      </c>
      <c r="E4535" s="192" t="s">
        <v>29797</v>
      </c>
      <c r="F4535" s="192" t="s">
        <v>29797</v>
      </c>
      <c r="G4535" s="192" t="s">
        <v>29797</v>
      </c>
      <c r="H4535" s="192" t="s">
        <v>32486</v>
      </c>
      <c r="I4535" s="192" t="s">
        <v>5910</v>
      </c>
      <c r="J4535" s="192" t="s">
        <v>31182</v>
      </c>
      <c r="K4535" s="192" t="s">
        <v>5910</v>
      </c>
      <c r="L4535" s="192" t="s">
        <v>1447</v>
      </c>
    </row>
    <row r="4536" spans="1:12" ht="15" x14ac:dyDescent="0.25">
      <c r="A4536" s="189" t="s">
        <v>4950</v>
      </c>
      <c r="B4536" s="190" t="s">
        <v>4951</v>
      </c>
      <c r="C4536" s="190" t="s">
        <v>29797</v>
      </c>
      <c r="D4536" s="190" t="s">
        <v>29797</v>
      </c>
      <c r="E4536" s="190" t="s">
        <v>29797</v>
      </c>
      <c r="F4536" s="190" t="s">
        <v>29797</v>
      </c>
      <c r="G4536" s="190" t="s">
        <v>29797</v>
      </c>
      <c r="H4536" s="190" t="s">
        <v>31361</v>
      </c>
      <c r="I4536" s="190" t="s">
        <v>5062</v>
      </c>
      <c r="J4536" s="190" t="s">
        <v>29821</v>
      </c>
      <c r="K4536" s="190" t="s">
        <v>5062</v>
      </c>
      <c r="L4536" s="190" t="s">
        <v>1447</v>
      </c>
    </row>
    <row r="4537" spans="1:12" ht="15" x14ac:dyDescent="0.25">
      <c r="A4537" s="191" t="s">
        <v>4952</v>
      </c>
      <c r="B4537" s="192" t="s">
        <v>4953</v>
      </c>
      <c r="C4537" s="192" t="s">
        <v>29797</v>
      </c>
      <c r="D4537" s="192" t="s">
        <v>29797</v>
      </c>
      <c r="E4537" s="192" t="s">
        <v>29797</v>
      </c>
      <c r="F4537" s="192" t="s">
        <v>29797</v>
      </c>
      <c r="G4537" s="192" t="s">
        <v>29797</v>
      </c>
      <c r="H4537" s="192" t="s">
        <v>31361</v>
      </c>
      <c r="I4537" s="192" t="s">
        <v>5062</v>
      </c>
      <c r="J4537" s="192" t="s">
        <v>29821</v>
      </c>
      <c r="K4537" s="192" t="s">
        <v>5062</v>
      </c>
      <c r="L4537" s="192" t="s">
        <v>1447</v>
      </c>
    </row>
    <row r="4538" spans="1:12" ht="15" x14ac:dyDescent="0.25">
      <c r="A4538" s="189" t="s">
        <v>4954</v>
      </c>
      <c r="B4538" s="190" t="s">
        <v>4955</v>
      </c>
      <c r="C4538" s="190" t="s">
        <v>29797</v>
      </c>
      <c r="D4538" s="190" t="s">
        <v>29797</v>
      </c>
      <c r="E4538" s="190" t="s">
        <v>29797</v>
      </c>
      <c r="F4538" s="190" t="s">
        <v>29797</v>
      </c>
      <c r="G4538" s="190" t="s">
        <v>29797</v>
      </c>
      <c r="H4538" s="190" t="s">
        <v>31571</v>
      </c>
      <c r="I4538" s="190" t="s">
        <v>1391</v>
      </c>
      <c r="J4538" s="190" t="s">
        <v>29821</v>
      </c>
      <c r="K4538" s="190" t="s">
        <v>5062</v>
      </c>
      <c r="L4538" s="190" t="s">
        <v>1447</v>
      </c>
    </row>
    <row r="4539" spans="1:12" ht="15" x14ac:dyDescent="0.25">
      <c r="A4539" s="191" t="s">
        <v>5802</v>
      </c>
      <c r="B4539" s="192" t="s">
        <v>5715</v>
      </c>
      <c r="C4539" s="192" t="s">
        <v>29812</v>
      </c>
      <c r="D4539" s="192" t="s">
        <v>29797</v>
      </c>
      <c r="E4539" s="192" t="s">
        <v>30337</v>
      </c>
      <c r="F4539" s="192" t="s">
        <v>29797</v>
      </c>
      <c r="G4539" s="192" t="s">
        <v>29797</v>
      </c>
      <c r="H4539" s="192" t="s">
        <v>32487</v>
      </c>
      <c r="I4539" s="192" t="s">
        <v>32488</v>
      </c>
      <c r="J4539" s="192" t="s">
        <v>30104</v>
      </c>
      <c r="K4539" s="192" t="s">
        <v>11371</v>
      </c>
      <c r="L4539" s="192" t="s">
        <v>1447</v>
      </c>
    </row>
    <row r="4540" spans="1:12" ht="15" x14ac:dyDescent="0.25">
      <c r="A4540" s="189" t="s">
        <v>4956</v>
      </c>
      <c r="B4540" s="190" t="s">
        <v>4957</v>
      </c>
      <c r="C4540" s="190" t="s">
        <v>29797</v>
      </c>
      <c r="D4540" s="190" t="s">
        <v>29797</v>
      </c>
      <c r="E4540" s="190" t="s">
        <v>29797</v>
      </c>
      <c r="F4540" s="190" t="s">
        <v>29797</v>
      </c>
      <c r="G4540" s="190" t="s">
        <v>29797</v>
      </c>
      <c r="H4540" s="190" t="s">
        <v>32489</v>
      </c>
      <c r="I4540" s="190" t="s">
        <v>32490</v>
      </c>
      <c r="J4540" s="190" t="s">
        <v>31325</v>
      </c>
      <c r="K4540" s="190" t="s">
        <v>5073</v>
      </c>
      <c r="L4540" s="190" t="s">
        <v>1447</v>
      </c>
    </row>
    <row r="4541" spans="1:12" ht="15" x14ac:dyDescent="0.25">
      <c r="A4541" s="191" t="s">
        <v>5803</v>
      </c>
      <c r="B4541" s="192" t="s">
        <v>5716</v>
      </c>
      <c r="C4541" s="192" t="s">
        <v>29797</v>
      </c>
      <c r="D4541" s="192" t="s">
        <v>29797</v>
      </c>
      <c r="E4541" s="192" t="s">
        <v>29797</v>
      </c>
      <c r="F4541" s="192" t="s">
        <v>29797</v>
      </c>
      <c r="G4541" s="192" t="s">
        <v>29797</v>
      </c>
      <c r="H4541" s="192" t="s">
        <v>29797</v>
      </c>
      <c r="I4541" s="192" t="s">
        <v>29797</v>
      </c>
      <c r="J4541" s="192" t="s">
        <v>29797</v>
      </c>
      <c r="K4541" s="192" t="s">
        <v>29797</v>
      </c>
      <c r="L4541" s="192" t="s">
        <v>1440</v>
      </c>
    </row>
    <row r="4542" spans="1:12" ht="15" x14ac:dyDescent="0.25">
      <c r="A4542" s="189" t="s">
        <v>4958</v>
      </c>
      <c r="B4542" s="190" t="s">
        <v>4959</v>
      </c>
      <c r="C4542" s="190" t="s">
        <v>29797</v>
      </c>
      <c r="D4542" s="190" t="s">
        <v>29797</v>
      </c>
      <c r="E4542" s="190" t="s">
        <v>29797</v>
      </c>
      <c r="F4542" s="190" t="s">
        <v>29797</v>
      </c>
      <c r="G4542" s="190" t="s">
        <v>29797</v>
      </c>
      <c r="H4542" s="190" t="s">
        <v>31402</v>
      </c>
      <c r="I4542" s="190" t="s">
        <v>31403</v>
      </c>
      <c r="J4542" s="190" t="s">
        <v>29821</v>
      </c>
      <c r="K4542" s="190" t="s">
        <v>5062</v>
      </c>
      <c r="L4542" s="190" t="s">
        <v>1447</v>
      </c>
    </row>
    <row r="4543" spans="1:12" ht="15" x14ac:dyDescent="0.25">
      <c r="A4543" s="191" t="s">
        <v>16165</v>
      </c>
      <c r="B4543" s="192" t="s">
        <v>20028</v>
      </c>
      <c r="C4543" s="192" t="s">
        <v>29797</v>
      </c>
      <c r="D4543" s="192" t="s">
        <v>29797</v>
      </c>
      <c r="E4543" s="192" t="s">
        <v>29797</v>
      </c>
      <c r="F4543" s="192" t="s">
        <v>29797</v>
      </c>
      <c r="G4543" s="192" t="s">
        <v>29797</v>
      </c>
      <c r="H4543" s="192" t="s">
        <v>29797</v>
      </c>
      <c r="I4543" s="192" t="s">
        <v>29797</v>
      </c>
      <c r="J4543" s="192" t="s">
        <v>29797</v>
      </c>
      <c r="K4543" s="192" t="s">
        <v>29797</v>
      </c>
      <c r="L4543" s="192" t="s">
        <v>29797</v>
      </c>
    </row>
    <row r="4544" spans="1:12" ht="15" x14ac:dyDescent="0.25">
      <c r="A4544" s="189" t="s">
        <v>16166</v>
      </c>
      <c r="B4544" s="190" t="s">
        <v>20029</v>
      </c>
      <c r="C4544" s="190" t="s">
        <v>29797</v>
      </c>
      <c r="D4544" s="190" t="s">
        <v>29797</v>
      </c>
      <c r="E4544" s="190" t="s">
        <v>30338</v>
      </c>
      <c r="F4544" s="190" t="s">
        <v>29797</v>
      </c>
      <c r="G4544" s="190" t="s">
        <v>29797</v>
      </c>
      <c r="H4544" s="190" t="s">
        <v>32491</v>
      </c>
      <c r="I4544" s="190" t="s">
        <v>10325</v>
      </c>
      <c r="J4544" s="190" t="s">
        <v>31325</v>
      </c>
      <c r="K4544" s="190" t="s">
        <v>5073</v>
      </c>
      <c r="L4544" s="190" t="s">
        <v>1447</v>
      </c>
    </row>
    <row r="4545" spans="1:12" ht="15" x14ac:dyDescent="0.25">
      <c r="A4545" s="191" t="s">
        <v>16167</v>
      </c>
      <c r="B4545" s="192" t="s">
        <v>20030</v>
      </c>
      <c r="C4545" s="192" t="s">
        <v>29797</v>
      </c>
      <c r="D4545" s="192" t="s">
        <v>29797</v>
      </c>
      <c r="E4545" s="192" t="s">
        <v>29797</v>
      </c>
      <c r="F4545" s="192" t="s">
        <v>29797</v>
      </c>
      <c r="G4545" s="192" t="s">
        <v>29797</v>
      </c>
      <c r="H4545" s="192" t="s">
        <v>31312</v>
      </c>
      <c r="I4545" s="192" t="s">
        <v>31313</v>
      </c>
      <c r="J4545" s="192" t="s">
        <v>29821</v>
      </c>
      <c r="K4545" s="192" t="s">
        <v>5062</v>
      </c>
      <c r="L4545" s="192" t="s">
        <v>1447</v>
      </c>
    </row>
    <row r="4546" spans="1:12" ht="15" x14ac:dyDescent="0.25">
      <c r="A4546" s="189" t="s">
        <v>5804</v>
      </c>
      <c r="B4546" s="190" t="s">
        <v>5717</v>
      </c>
      <c r="C4546" s="190" t="s">
        <v>29797</v>
      </c>
      <c r="D4546" s="190" t="s">
        <v>29797</v>
      </c>
      <c r="E4546" s="190" t="s">
        <v>29797</v>
      </c>
      <c r="F4546" s="190" t="s">
        <v>29797</v>
      </c>
      <c r="G4546" s="190" t="s">
        <v>29797</v>
      </c>
      <c r="H4546" s="190" t="s">
        <v>31402</v>
      </c>
      <c r="I4546" s="190" t="s">
        <v>31403</v>
      </c>
      <c r="J4546" s="190" t="s">
        <v>29821</v>
      </c>
      <c r="K4546" s="190" t="s">
        <v>5062</v>
      </c>
      <c r="L4546" s="190" t="s">
        <v>1447</v>
      </c>
    </row>
    <row r="4547" spans="1:12" ht="15" x14ac:dyDescent="0.25">
      <c r="A4547" s="191" t="s">
        <v>5805</v>
      </c>
      <c r="B4547" s="192" t="s">
        <v>5718</v>
      </c>
      <c r="C4547" s="192" t="s">
        <v>29797</v>
      </c>
      <c r="D4547" s="192" t="s">
        <v>29797</v>
      </c>
      <c r="E4547" s="192" t="s">
        <v>29797</v>
      </c>
      <c r="F4547" s="192" t="s">
        <v>29797</v>
      </c>
      <c r="G4547" s="192" t="s">
        <v>29797</v>
      </c>
      <c r="H4547" s="192" t="s">
        <v>31455</v>
      </c>
      <c r="I4547" s="192" t="s">
        <v>30567</v>
      </c>
      <c r="J4547" s="192" t="s">
        <v>29821</v>
      </c>
      <c r="K4547" s="192" t="s">
        <v>5062</v>
      </c>
      <c r="L4547" s="192" t="s">
        <v>1447</v>
      </c>
    </row>
    <row r="4548" spans="1:12" ht="15" x14ac:dyDescent="0.25">
      <c r="A4548" s="189" t="s">
        <v>16168</v>
      </c>
      <c r="B4548" s="190" t="s">
        <v>20031</v>
      </c>
      <c r="C4548" s="190" t="s">
        <v>29797</v>
      </c>
      <c r="D4548" s="190" t="s">
        <v>29797</v>
      </c>
      <c r="E4548" s="190" t="s">
        <v>29797</v>
      </c>
      <c r="F4548" s="190" t="s">
        <v>29797</v>
      </c>
      <c r="G4548" s="190" t="s">
        <v>29797</v>
      </c>
      <c r="H4548" s="190" t="s">
        <v>29797</v>
      </c>
      <c r="I4548" s="190" t="s">
        <v>29797</v>
      </c>
      <c r="J4548" s="190" t="s">
        <v>29797</v>
      </c>
      <c r="K4548" s="190" t="s">
        <v>29797</v>
      </c>
      <c r="L4548" s="190" t="s">
        <v>29797</v>
      </c>
    </row>
    <row r="4549" spans="1:12" ht="15" x14ac:dyDescent="0.25">
      <c r="A4549" s="191" t="s">
        <v>16169</v>
      </c>
      <c r="B4549" s="192" t="s">
        <v>20032</v>
      </c>
      <c r="C4549" s="192" t="s">
        <v>29812</v>
      </c>
      <c r="D4549" s="192" t="s">
        <v>29824</v>
      </c>
      <c r="E4549" s="192" t="s">
        <v>30332</v>
      </c>
      <c r="F4549" s="192" t="s">
        <v>29804</v>
      </c>
      <c r="G4549" s="192" t="s">
        <v>30339</v>
      </c>
      <c r="H4549" s="192" t="s">
        <v>31944</v>
      </c>
      <c r="I4549" s="192" t="s">
        <v>31945</v>
      </c>
      <c r="J4549" s="192" t="s">
        <v>31325</v>
      </c>
      <c r="K4549" s="192" t="s">
        <v>5073</v>
      </c>
      <c r="L4549" s="192" t="s">
        <v>1447</v>
      </c>
    </row>
    <row r="4550" spans="1:12" ht="15" x14ac:dyDescent="0.25">
      <c r="A4550" s="189" t="s">
        <v>16170</v>
      </c>
      <c r="B4550" s="190" t="s">
        <v>20033</v>
      </c>
      <c r="C4550" s="190" t="s">
        <v>29797</v>
      </c>
      <c r="D4550" s="190" t="s">
        <v>29797</v>
      </c>
      <c r="E4550" s="190" t="s">
        <v>29797</v>
      </c>
      <c r="F4550" s="190" t="s">
        <v>29797</v>
      </c>
      <c r="G4550" s="190" t="s">
        <v>29797</v>
      </c>
      <c r="H4550" s="190" t="s">
        <v>31376</v>
      </c>
      <c r="I4550" s="190" t="s">
        <v>5062</v>
      </c>
      <c r="J4550" s="190" t="s">
        <v>29821</v>
      </c>
      <c r="K4550" s="190" t="s">
        <v>5062</v>
      </c>
      <c r="L4550" s="190" t="s">
        <v>1447</v>
      </c>
    </row>
    <row r="4551" spans="1:12" ht="15" x14ac:dyDescent="0.25">
      <c r="A4551" s="191" t="s">
        <v>5806</v>
      </c>
      <c r="B4551" s="192" t="s">
        <v>5719</v>
      </c>
      <c r="C4551" s="192" t="s">
        <v>29797</v>
      </c>
      <c r="D4551" s="192" t="s">
        <v>29797</v>
      </c>
      <c r="E4551" s="192" t="s">
        <v>29797</v>
      </c>
      <c r="F4551" s="192" t="s">
        <v>29797</v>
      </c>
      <c r="G4551" s="192" t="s">
        <v>29797</v>
      </c>
      <c r="H4551" s="192" t="s">
        <v>31702</v>
      </c>
      <c r="I4551" s="192" t="s">
        <v>5073</v>
      </c>
      <c r="J4551" s="192" t="s">
        <v>31325</v>
      </c>
      <c r="K4551" s="192" t="s">
        <v>5073</v>
      </c>
      <c r="L4551" s="192" t="s">
        <v>1447</v>
      </c>
    </row>
    <row r="4552" spans="1:12" ht="15" x14ac:dyDescent="0.25">
      <c r="A4552" s="189" t="s">
        <v>16171</v>
      </c>
      <c r="B4552" s="190" t="s">
        <v>20034</v>
      </c>
      <c r="C4552" s="190" t="s">
        <v>29797</v>
      </c>
      <c r="D4552" s="190" t="s">
        <v>29797</v>
      </c>
      <c r="E4552" s="190" t="s">
        <v>29797</v>
      </c>
      <c r="F4552" s="190" t="s">
        <v>29797</v>
      </c>
      <c r="G4552" s="190" t="s">
        <v>29797</v>
      </c>
      <c r="H4552" s="190" t="s">
        <v>29797</v>
      </c>
      <c r="I4552" s="190" t="s">
        <v>29797</v>
      </c>
      <c r="J4552" s="190" t="s">
        <v>29797</v>
      </c>
      <c r="K4552" s="190" t="s">
        <v>29797</v>
      </c>
      <c r="L4552" s="190" t="s">
        <v>29797</v>
      </c>
    </row>
    <row r="4553" spans="1:12" ht="15" x14ac:dyDescent="0.25">
      <c r="A4553" s="191" t="s">
        <v>24847</v>
      </c>
      <c r="B4553" s="192" t="s">
        <v>20035</v>
      </c>
      <c r="C4553" s="192" t="s">
        <v>29797</v>
      </c>
      <c r="D4553" s="192" t="s">
        <v>29797</v>
      </c>
      <c r="E4553" s="192" t="s">
        <v>29797</v>
      </c>
      <c r="F4553" s="192" t="s">
        <v>29797</v>
      </c>
      <c r="G4553" s="192" t="s">
        <v>29797</v>
      </c>
      <c r="H4553" s="192" t="s">
        <v>29797</v>
      </c>
      <c r="I4553" s="192" t="s">
        <v>29797</v>
      </c>
      <c r="J4553" s="192" t="s">
        <v>29797</v>
      </c>
      <c r="K4553" s="192" t="s">
        <v>29797</v>
      </c>
      <c r="L4553" s="192" t="s">
        <v>1465</v>
      </c>
    </row>
    <row r="4554" spans="1:12" ht="15" x14ac:dyDescent="0.25">
      <c r="A4554" s="189" t="s">
        <v>24848</v>
      </c>
      <c r="B4554" s="190" t="s">
        <v>20036</v>
      </c>
      <c r="C4554" s="190" t="s">
        <v>29797</v>
      </c>
      <c r="D4554" s="190" t="s">
        <v>29797</v>
      </c>
      <c r="E4554" s="190" t="s">
        <v>29797</v>
      </c>
      <c r="F4554" s="190" t="s">
        <v>29797</v>
      </c>
      <c r="G4554" s="190" t="s">
        <v>29797</v>
      </c>
      <c r="H4554" s="190" t="s">
        <v>29797</v>
      </c>
      <c r="I4554" s="190" t="s">
        <v>29797</v>
      </c>
      <c r="J4554" s="190" t="s">
        <v>29797</v>
      </c>
      <c r="K4554" s="190" t="s">
        <v>29797</v>
      </c>
      <c r="L4554" s="190" t="s">
        <v>1438</v>
      </c>
    </row>
    <row r="4555" spans="1:12" ht="15" x14ac:dyDescent="0.25">
      <c r="A4555" s="191" t="s">
        <v>16172</v>
      </c>
      <c r="B4555" s="192" t="s">
        <v>20037</v>
      </c>
      <c r="C4555" s="192" t="s">
        <v>29797</v>
      </c>
      <c r="D4555" s="192" t="s">
        <v>29797</v>
      </c>
      <c r="E4555" s="192" t="s">
        <v>29797</v>
      </c>
      <c r="F4555" s="192" t="s">
        <v>29797</v>
      </c>
      <c r="G4555" s="192" t="s">
        <v>29797</v>
      </c>
      <c r="H4555" s="192" t="s">
        <v>29797</v>
      </c>
      <c r="I4555" s="192" t="s">
        <v>29797</v>
      </c>
      <c r="J4555" s="192" t="s">
        <v>29797</v>
      </c>
      <c r="K4555" s="192" t="s">
        <v>29797</v>
      </c>
      <c r="L4555" s="192" t="s">
        <v>29797</v>
      </c>
    </row>
    <row r="4556" spans="1:12" ht="15" x14ac:dyDescent="0.25">
      <c r="A4556" s="189" t="s">
        <v>16173</v>
      </c>
      <c r="B4556" s="190" t="s">
        <v>20038</v>
      </c>
      <c r="C4556" s="190" t="s">
        <v>29812</v>
      </c>
      <c r="D4556" s="190" t="s">
        <v>29813</v>
      </c>
      <c r="E4556" s="190" t="s">
        <v>30340</v>
      </c>
      <c r="F4556" s="190" t="s">
        <v>29804</v>
      </c>
      <c r="G4556" s="190" t="s">
        <v>29875</v>
      </c>
      <c r="H4556" s="190" t="s">
        <v>31607</v>
      </c>
      <c r="I4556" s="190" t="s">
        <v>31608</v>
      </c>
      <c r="J4556" s="190" t="s">
        <v>29821</v>
      </c>
      <c r="K4556" s="190" t="s">
        <v>5062</v>
      </c>
      <c r="L4556" s="190" t="s">
        <v>1447</v>
      </c>
    </row>
    <row r="4557" spans="1:12" ht="15" x14ac:dyDescent="0.25">
      <c r="A4557" s="191" t="s">
        <v>16174</v>
      </c>
      <c r="B4557" s="192" t="s">
        <v>20039</v>
      </c>
      <c r="C4557" s="192" t="s">
        <v>29797</v>
      </c>
      <c r="D4557" s="192" t="s">
        <v>29797</v>
      </c>
      <c r="E4557" s="192" t="s">
        <v>29797</v>
      </c>
      <c r="F4557" s="192" t="s">
        <v>29797</v>
      </c>
      <c r="G4557" s="192" t="s">
        <v>29797</v>
      </c>
      <c r="H4557" s="192" t="s">
        <v>31342</v>
      </c>
      <c r="I4557" s="192" t="s">
        <v>31343</v>
      </c>
      <c r="J4557" s="192" t="s">
        <v>29821</v>
      </c>
      <c r="K4557" s="192" t="s">
        <v>5062</v>
      </c>
      <c r="L4557" s="192" t="s">
        <v>1447</v>
      </c>
    </row>
    <row r="4558" spans="1:12" ht="15" x14ac:dyDescent="0.25">
      <c r="A4558" s="189" t="s">
        <v>5807</v>
      </c>
      <c r="B4558" s="190" t="s">
        <v>5720</v>
      </c>
      <c r="C4558" s="190" t="s">
        <v>29797</v>
      </c>
      <c r="D4558" s="190" t="s">
        <v>29797</v>
      </c>
      <c r="E4558" s="190" t="s">
        <v>29797</v>
      </c>
      <c r="F4558" s="190" t="s">
        <v>29797</v>
      </c>
      <c r="G4558" s="190" t="s">
        <v>29797</v>
      </c>
      <c r="H4558" s="190" t="s">
        <v>29797</v>
      </c>
      <c r="I4558" s="190" t="s">
        <v>29797</v>
      </c>
      <c r="J4558" s="190" t="s">
        <v>29821</v>
      </c>
      <c r="K4558" s="190" t="s">
        <v>5062</v>
      </c>
      <c r="L4558" s="190" t="s">
        <v>1447</v>
      </c>
    </row>
    <row r="4559" spans="1:12" ht="15" x14ac:dyDescent="0.25">
      <c r="A4559" s="191" t="s">
        <v>4960</v>
      </c>
      <c r="B4559" s="192" t="s">
        <v>4961</v>
      </c>
      <c r="C4559" s="192" t="s">
        <v>29797</v>
      </c>
      <c r="D4559" s="192" t="s">
        <v>29797</v>
      </c>
      <c r="E4559" s="192" t="s">
        <v>29797</v>
      </c>
      <c r="F4559" s="192" t="s">
        <v>29797</v>
      </c>
      <c r="G4559" s="192" t="s">
        <v>29797</v>
      </c>
      <c r="H4559" s="192" t="s">
        <v>31374</v>
      </c>
      <c r="I4559" s="192" t="s">
        <v>30278</v>
      </c>
      <c r="J4559" s="192" t="s">
        <v>29821</v>
      </c>
      <c r="K4559" s="192" t="s">
        <v>5062</v>
      </c>
      <c r="L4559" s="192" t="s">
        <v>1447</v>
      </c>
    </row>
    <row r="4560" spans="1:12" ht="15" x14ac:dyDescent="0.25">
      <c r="A4560" s="189" t="s">
        <v>24849</v>
      </c>
      <c r="B4560" s="190" t="s">
        <v>24850</v>
      </c>
      <c r="C4560" s="190" t="s">
        <v>29797</v>
      </c>
      <c r="D4560" s="190" t="s">
        <v>29797</v>
      </c>
      <c r="E4560" s="190" t="s">
        <v>30341</v>
      </c>
      <c r="F4560" s="190" t="s">
        <v>29797</v>
      </c>
      <c r="G4560" s="190" t="s">
        <v>29797</v>
      </c>
      <c r="H4560" s="190" t="s">
        <v>29797</v>
      </c>
      <c r="I4560" s="190" t="s">
        <v>29797</v>
      </c>
      <c r="J4560" s="190" t="s">
        <v>31325</v>
      </c>
      <c r="K4560" s="190" t="s">
        <v>5073</v>
      </c>
      <c r="L4560" s="190" t="s">
        <v>1447</v>
      </c>
    </row>
    <row r="4561" spans="1:12" ht="15" x14ac:dyDescent="0.25">
      <c r="A4561" s="191" t="s">
        <v>24851</v>
      </c>
      <c r="B4561" s="192" t="s">
        <v>24852</v>
      </c>
      <c r="C4561" s="192" t="s">
        <v>29797</v>
      </c>
      <c r="D4561" s="192" t="s">
        <v>29797</v>
      </c>
      <c r="E4561" s="192" t="s">
        <v>30342</v>
      </c>
      <c r="F4561" s="192" t="s">
        <v>29797</v>
      </c>
      <c r="G4561" s="192" t="s">
        <v>29797</v>
      </c>
      <c r="H4561" s="192" t="s">
        <v>31342</v>
      </c>
      <c r="I4561" s="192" t="s">
        <v>31343</v>
      </c>
      <c r="J4561" s="192" t="s">
        <v>29821</v>
      </c>
      <c r="K4561" s="192" t="s">
        <v>5062</v>
      </c>
      <c r="L4561" s="192" t="s">
        <v>1447</v>
      </c>
    </row>
    <row r="4562" spans="1:12" ht="15" x14ac:dyDescent="0.25">
      <c r="A4562" s="189" t="s">
        <v>16175</v>
      </c>
      <c r="B4562" s="190" t="s">
        <v>20040</v>
      </c>
      <c r="C4562" s="190" t="s">
        <v>29797</v>
      </c>
      <c r="D4562" s="190" t="s">
        <v>29797</v>
      </c>
      <c r="E4562" s="190" t="s">
        <v>29797</v>
      </c>
      <c r="F4562" s="190" t="s">
        <v>29797</v>
      </c>
      <c r="G4562" s="190" t="s">
        <v>29797</v>
      </c>
      <c r="H4562" s="190" t="s">
        <v>29797</v>
      </c>
      <c r="I4562" s="190" t="s">
        <v>29797</v>
      </c>
      <c r="J4562" s="190" t="s">
        <v>29797</v>
      </c>
      <c r="K4562" s="190" t="s">
        <v>29797</v>
      </c>
      <c r="L4562" s="190" t="s">
        <v>29797</v>
      </c>
    </row>
    <row r="4563" spans="1:12" ht="15" x14ac:dyDescent="0.25">
      <c r="A4563" s="191" t="s">
        <v>4962</v>
      </c>
      <c r="B4563" s="192" t="s">
        <v>4963</v>
      </c>
      <c r="C4563" s="192" t="s">
        <v>29797</v>
      </c>
      <c r="D4563" s="192" t="s">
        <v>29797</v>
      </c>
      <c r="E4563" s="192" t="s">
        <v>29797</v>
      </c>
      <c r="F4563" s="192" t="s">
        <v>29797</v>
      </c>
      <c r="G4563" s="192" t="s">
        <v>29797</v>
      </c>
      <c r="H4563" s="192" t="s">
        <v>29797</v>
      </c>
      <c r="I4563" s="192" t="s">
        <v>29797</v>
      </c>
      <c r="J4563" s="192" t="s">
        <v>31325</v>
      </c>
      <c r="K4563" s="192" t="s">
        <v>5073</v>
      </c>
      <c r="L4563" s="192" t="s">
        <v>1447</v>
      </c>
    </row>
    <row r="4564" spans="1:12" ht="15" x14ac:dyDescent="0.25">
      <c r="A4564" s="189" t="s">
        <v>4964</v>
      </c>
      <c r="B4564" s="190" t="s">
        <v>4965</v>
      </c>
      <c r="C4564" s="190" t="s">
        <v>29797</v>
      </c>
      <c r="D4564" s="190" t="s">
        <v>29797</v>
      </c>
      <c r="E4564" s="190" t="s">
        <v>29797</v>
      </c>
      <c r="F4564" s="190" t="s">
        <v>29797</v>
      </c>
      <c r="G4564" s="190" t="s">
        <v>29797</v>
      </c>
      <c r="H4564" s="190" t="s">
        <v>31346</v>
      </c>
      <c r="I4564" s="190" t="s">
        <v>14442</v>
      </c>
      <c r="J4564" s="190" t="s">
        <v>29821</v>
      </c>
      <c r="K4564" s="190" t="s">
        <v>5062</v>
      </c>
      <c r="L4564" s="190" t="s">
        <v>1447</v>
      </c>
    </row>
    <row r="4565" spans="1:12" ht="15" x14ac:dyDescent="0.25">
      <c r="A4565" s="191" t="s">
        <v>16176</v>
      </c>
      <c r="B4565" s="192" t="s">
        <v>24853</v>
      </c>
      <c r="C4565" s="192" t="s">
        <v>29797</v>
      </c>
      <c r="D4565" s="192" t="s">
        <v>29797</v>
      </c>
      <c r="E4565" s="192" t="s">
        <v>29797</v>
      </c>
      <c r="F4565" s="192" t="s">
        <v>29797</v>
      </c>
      <c r="G4565" s="192" t="s">
        <v>29797</v>
      </c>
      <c r="H4565" s="192" t="s">
        <v>29797</v>
      </c>
      <c r="I4565" s="192" t="s">
        <v>29797</v>
      </c>
      <c r="J4565" s="192" t="s">
        <v>29797</v>
      </c>
      <c r="K4565" s="192" t="s">
        <v>29797</v>
      </c>
      <c r="L4565" s="192" t="s">
        <v>1447</v>
      </c>
    </row>
    <row r="4566" spans="1:12" ht="15" x14ac:dyDescent="0.25">
      <c r="A4566" s="189" t="s">
        <v>24854</v>
      </c>
      <c r="B4566" s="190" t="s">
        <v>24855</v>
      </c>
      <c r="C4566" s="190" t="s">
        <v>29797</v>
      </c>
      <c r="D4566" s="190" t="s">
        <v>29797</v>
      </c>
      <c r="E4566" s="190" t="s">
        <v>30343</v>
      </c>
      <c r="F4566" s="190" t="s">
        <v>29797</v>
      </c>
      <c r="G4566" s="190" t="s">
        <v>29797</v>
      </c>
      <c r="H4566" s="190" t="s">
        <v>31346</v>
      </c>
      <c r="I4566" s="190" t="s">
        <v>14442</v>
      </c>
      <c r="J4566" s="190" t="s">
        <v>29821</v>
      </c>
      <c r="K4566" s="190" t="s">
        <v>5062</v>
      </c>
      <c r="L4566" s="190" t="s">
        <v>1447</v>
      </c>
    </row>
    <row r="4567" spans="1:12" ht="15" x14ac:dyDescent="0.25">
      <c r="A4567" s="191" t="s">
        <v>4966</v>
      </c>
      <c r="B4567" s="192" t="s">
        <v>4967</v>
      </c>
      <c r="C4567" s="192" t="s">
        <v>30219</v>
      </c>
      <c r="D4567" s="192" t="s">
        <v>29797</v>
      </c>
      <c r="E4567" s="192" t="s">
        <v>30344</v>
      </c>
      <c r="F4567" s="192" t="s">
        <v>29797</v>
      </c>
      <c r="G4567" s="192" t="s">
        <v>29797</v>
      </c>
      <c r="H4567" s="192" t="s">
        <v>31476</v>
      </c>
      <c r="I4567" s="192" t="s">
        <v>31477</v>
      </c>
      <c r="J4567" s="192" t="s">
        <v>29821</v>
      </c>
      <c r="K4567" s="192" t="s">
        <v>5062</v>
      </c>
      <c r="L4567" s="192" t="s">
        <v>1447</v>
      </c>
    </row>
    <row r="4568" spans="1:12" ht="15" x14ac:dyDescent="0.25">
      <c r="A4568" s="189" t="s">
        <v>5808</v>
      </c>
      <c r="B4568" s="190" t="s">
        <v>5721</v>
      </c>
      <c r="C4568" s="190" t="s">
        <v>29812</v>
      </c>
      <c r="D4568" s="190" t="s">
        <v>29797</v>
      </c>
      <c r="E4568" s="190" t="s">
        <v>30345</v>
      </c>
      <c r="F4568" s="190" t="s">
        <v>29797</v>
      </c>
      <c r="G4568" s="190" t="s">
        <v>29797</v>
      </c>
      <c r="H4568" s="190" t="s">
        <v>32388</v>
      </c>
      <c r="I4568" s="190" t="s">
        <v>31744</v>
      </c>
      <c r="J4568" s="190" t="s">
        <v>31325</v>
      </c>
      <c r="K4568" s="190" t="s">
        <v>5073</v>
      </c>
      <c r="L4568" s="190" t="s">
        <v>1447</v>
      </c>
    </row>
    <row r="4569" spans="1:12" ht="15" x14ac:dyDescent="0.25">
      <c r="A4569" s="191" t="s">
        <v>4968</v>
      </c>
      <c r="B4569" s="192" t="s">
        <v>4969</v>
      </c>
      <c r="C4569" s="192" t="s">
        <v>29801</v>
      </c>
      <c r="D4569" s="192" t="s">
        <v>29797</v>
      </c>
      <c r="E4569" s="192" t="s">
        <v>30346</v>
      </c>
      <c r="F4569" s="192" t="s">
        <v>29797</v>
      </c>
      <c r="G4569" s="192" t="s">
        <v>29797</v>
      </c>
      <c r="H4569" s="192" t="s">
        <v>32492</v>
      </c>
      <c r="I4569" s="192" t="s">
        <v>32493</v>
      </c>
      <c r="J4569" s="192" t="s">
        <v>30104</v>
      </c>
      <c r="K4569" s="192" t="s">
        <v>11371</v>
      </c>
      <c r="L4569" s="192" t="s">
        <v>1447</v>
      </c>
    </row>
    <row r="4570" spans="1:12" ht="15" x14ac:dyDescent="0.25">
      <c r="A4570" s="189" t="s">
        <v>16177</v>
      </c>
      <c r="B4570" s="190" t="s">
        <v>20041</v>
      </c>
      <c r="C4570" s="190" t="s">
        <v>29797</v>
      </c>
      <c r="D4570" s="190" t="s">
        <v>29797</v>
      </c>
      <c r="E4570" s="190" t="s">
        <v>29797</v>
      </c>
      <c r="F4570" s="190" t="s">
        <v>29797</v>
      </c>
      <c r="G4570" s="190" t="s">
        <v>29797</v>
      </c>
      <c r="H4570" s="190" t="s">
        <v>31605</v>
      </c>
      <c r="I4570" s="190" t="s">
        <v>31606</v>
      </c>
      <c r="J4570" s="190" t="s">
        <v>29821</v>
      </c>
      <c r="K4570" s="190" t="s">
        <v>5062</v>
      </c>
      <c r="L4570" s="190" t="s">
        <v>1447</v>
      </c>
    </row>
    <row r="4571" spans="1:12" ht="15" x14ac:dyDescent="0.25">
      <c r="A4571" s="191" t="s">
        <v>24856</v>
      </c>
      <c r="B4571" s="192" t="s">
        <v>24857</v>
      </c>
      <c r="C4571" s="192" t="s">
        <v>29797</v>
      </c>
      <c r="D4571" s="192" t="s">
        <v>29797</v>
      </c>
      <c r="E4571" s="192" t="s">
        <v>29797</v>
      </c>
      <c r="F4571" s="192" t="s">
        <v>29797</v>
      </c>
      <c r="G4571" s="192" t="s">
        <v>29797</v>
      </c>
      <c r="H4571" s="192" t="s">
        <v>32494</v>
      </c>
      <c r="I4571" s="192" t="s">
        <v>31814</v>
      </c>
      <c r="J4571" s="192" t="s">
        <v>31325</v>
      </c>
      <c r="K4571" s="192" t="s">
        <v>5073</v>
      </c>
      <c r="L4571" s="192" t="s">
        <v>1447</v>
      </c>
    </row>
    <row r="4572" spans="1:12" ht="15" x14ac:dyDescent="0.25">
      <c r="A4572" s="189" t="s">
        <v>5809</v>
      </c>
      <c r="B4572" s="190" t="s">
        <v>5722</v>
      </c>
      <c r="C4572" s="190" t="s">
        <v>29797</v>
      </c>
      <c r="D4572" s="190" t="s">
        <v>29797</v>
      </c>
      <c r="E4572" s="190" t="s">
        <v>29797</v>
      </c>
      <c r="F4572" s="190" t="s">
        <v>29797</v>
      </c>
      <c r="G4572" s="190" t="s">
        <v>29797</v>
      </c>
      <c r="H4572" s="190" t="s">
        <v>31307</v>
      </c>
      <c r="I4572" s="190" t="s">
        <v>5062</v>
      </c>
      <c r="J4572" s="190" t="s">
        <v>29821</v>
      </c>
      <c r="K4572" s="190" t="s">
        <v>5062</v>
      </c>
      <c r="L4572" s="190" t="s">
        <v>1447</v>
      </c>
    </row>
    <row r="4573" spans="1:12" ht="15" x14ac:dyDescent="0.25">
      <c r="A4573" s="191" t="s">
        <v>5810</v>
      </c>
      <c r="B4573" s="192" t="s">
        <v>5723</v>
      </c>
      <c r="C4573" s="192" t="s">
        <v>29797</v>
      </c>
      <c r="D4573" s="192" t="s">
        <v>29797</v>
      </c>
      <c r="E4573" s="192" t="s">
        <v>29797</v>
      </c>
      <c r="F4573" s="192" t="s">
        <v>29797</v>
      </c>
      <c r="G4573" s="192" t="s">
        <v>29797</v>
      </c>
      <c r="H4573" s="192" t="s">
        <v>31582</v>
      </c>
      <c r="I4573" s="192" t="s">
        <v>6485</v>
      </c>
      <c r="J4573" s="192" t="s">
        <v>29821</v>
      </c>
      <c r="K4573" s="192" t="s">
        <v>5062</v>
      </c>
      <c r="L4573" s="192" t="s">
        <v>1447</v>
      </c>
    </row>
    <row r="4574" spans="1:12" ht="15" x14ac:dyDescent="0.25">
      <c r="A4574" s="189" t="s">
        <v>5811</v>
      </c>
      <c r="B4574" s="190" t="s">
        <v>5724</v>
      </c>
      <c r="C4574" s="190" t="s">
        <v>29797</v>
      </c>
      <c r="D4574" s="190" t="s">
        <v>29797</v>
      </c>
      <c r="E4574" s="190" t="s">
        <v>29797</v>
      </c>
      <c r="F4574" s="190" t="s">
        <v>29797</v>
      </c>
      <c r="G4574" s="190" t="s">
        <v>29797</v>
      </c>
      <c r="H4574" s="190" t="s">
        <v>32373</v>
      </c>
      <c r="I4574" s="190" t="s">
        <v>32374</v>
      </c>
      <c r="J4574" s="190" t="s">
        <v>30104</v>
      </c>
      <c r="K4574" s="190" t="s">
        <v>11371</v>
      </c>
      <c r="L4574" s="190" t="s">
        <v>1447</v>
      </c>
    </row>
    <row r="4575" spans="1:12" ht="15" x14ac:dyDescent="0.25">
      <c r="A4575" s="191" t="s">
        <v>24858</v>
      </c>
      <c r="B4575" s="192" t="s">
        <v>24859</v>
      </c>
      <c r="C4575" s="192" t="s">
        <v>29797</v>
      </c>
      <c r="D4575" s="192" t="s">
        <v>29797</v>
      </c>
      <c r="E4575" s="192" t="s">
        <v>29797</v>
      </c>
      <c r="F4575" s="192" t="s">
        <v>29797</v>
      </c>
      <c r="G4575" s="192" t="s">
        <v>29797</v>
      </c>
      <c r="H4575" s="192" t="s">
        <v>31340</v>
      </c>
      <c r="I4575" s="192" t="s">
        <v>1380</v>
      </c>
      <c r="J4575" s="192" t="s">
        <v>29821</v>
      </c>
      <c r="K4575" s="192" t="s">
        <v>5062</v>
      </c>
      <c r="L4575" s="192" t="s">
        <v>1447</v>
      </c>
    </row>
    <row r="4576" spans="1:12" ht="15" x14ac:dyDescent="0.25">
      <c r="A4576" s="189" t="s">
        <v>24860</v>
      </c>
      <c r="B4576" s="190" t="s">
        <v>20042</v>
      </c>
      <c r="C4576" s="190" t="s">
        <v>29797</v>
      </c>
      <c r="D4576" s="190" t="s">
        <v>29797</v>
      </c>
      <c r="E4576" s="190" t="s">
        <v>29797</v>
      </c>
      <c r="F4576" s="190" t="s">
        <v>29797</v>
      </c>
      <c r="G4576" s="190" t="s">
        <v>29797</v>
      </c>
      <c r="H4576" s="190" t="s">
        <v>29797</v>
      </c>
      <c r="I4576" s="190" t="s">
        <v>29797</v>
      </c>
      <c r="J4576" s="190" t="s">
        <v>29797</v>
      </c>
      <c r="K4576" s="190" t="s">
        <v>29797</v>
      </c>
      <c r="L4576" s="190" t="s">
        <v>1442</v>
      </c>
    </row>
    <row r="4577" spans="1:12" ht="15" x14ac:dyDescent="0.25">
      <c r="A4577" s="191" t="s">
        <v>16178</v>
      </c>
      <c r="B4577" s="192" t="s">
        <v>20043</v>
      </c>
      <c r="C4577" s="192" t="s">
        <v>29797</v>
      </c>
      <c r="D4577" s="192" t="s">
        <v>29797</v>
      </c>
      <c r="E4577" s="192" t="s">
        <v>29797</v>
      </c>
      <c r="F4577" s="192" t="s">
        <v>29797</v>
      </c>
      <c r="G4577" s="192" t="s">
        <v>29797</v>
      </c>
      <c r="H4577" s="192" t="s">
        <v>32200</v>
      </c>
      <c r="I4577" s="192" t="s">
        <v>32201</v>
      </c>
      <c r="J4577" s="192" t="s">
        <v>31325</v>
      </c>
      <c r="K4577" s="192" t="s">
        <v>5073</v>
      </c>
      <c r="L4577" s="192" t="s">
        <v>1447</v>
      </c>
    </row>
    <row r="4578" spans="1:12" ht="15" x14ac:dyDescent="0.25">
      <c r="A4578" s="189" t="s">
        <v>11781</v>
      </c>
      <c r="B4578" s="190" t="s">
        <v>11782</v>
      </c>
      <c r="C4578" s="190" t="s">
        <v>29812</v>
      </c>
      <c r="D4578" s="190" t="s">
        <v>29824</v>
      </c>
      <c r="E4578" s="190" t="s">
        <v>30347</v>
      </c>
      <c r="F4578" s="190" t="s">
        <v>29959</v>
      </c>
      <c r="G4578" s="190" t="s">
        <v>29797</v>
      </c>
      <c r="H4578" s="190" t="s">
        <v>31476</v>
      </c>
      <c r="I4578" s="190" t="s">
        <v>31477</v>
      </c>
      <c r="J4578" s="190" t="s">
        <v>29821</v>
      </c>
      <c r="K4578" s="190" t="s">
        <v>5062</v>
      </c>
      <c r="L4578" s="190" t="s">
        <v>1447</v>
      </c>
    </row>
    <row r="4579" spans="1:12" ht="15" x14ac:dyDescent="0.25">
      <c r="A4579" s="191" t="s">
        <v>11783</v>
      </c>
      <c r="B4579" s="192" t="s">
        <v>11784</v>
      </c>
      <c r="C4579" s="192" t="s">
        <v>29797</v>
      </c>
      <c r="D4579" s="192" t="s">
        <v>29797</v>
      </c>
      <c r="E4579" s="192" t="s">
        <v>29797</v>
      </c>
      <c r="F4579" s="192" t="s">
        <v>29797</v>
      </c>
      <c r="G4579" s="192" t="s">
        <v>29797</v>
      </c>
      <c r="H4579" s="192" t="s">
        <v>31402</v>
      </c>
      <c r="I4579" s="192" t="s">
        <v>31403</v>
      </c>
      <c r="J4579" s="192" t="s">
        <v>29821</v>
      </c>
      <c r="K4579" s="192" t="s">
        <v>5062</v>
      </c>
      <c r="L4579" s="192" t="s">
        <v>1447</v>
      </c>
    </row>
    <row r="4580" spans="1:12" ht="15" x14ac:dyDescent="0.25">
      <c r="A4580" s="189" t="s">
        <v>16179</v>
      </c>
      <c r="B4580" s="190" t="s">
        <v>24861</v>
      </c>
      <c r="C4580" s="190" t="s">
        <v>29797</v>
      </c>
      <c r="D4580" s="190" t="s">
        <v>29797</v>
      </c>
      <c r="E4580" s="190" t="s">
        <v>29797</v>
      </c>
      <c r="F4580" s="190" t="s">
        <v>29797</v>
      </c>
      <c r="G4580" s="190" t="s">
        <v>29797</v>
      </c>
      <c r="H4580" s="190" t="s">
        <v>31985</v>
      </c>
      <c r="I4580" s="190" t="s">
        <v>31986</v>
      </c>
      <c r="J4580" s="190" t="s">
        <v>31325</v>
      </c>
      <c r="K4580" s="190" t="s">
        <v>5073</v>
      </c>
      <c r="L4580" s="190" t="s">
        <v>1447</v>
      </c>
    </row>
    <row r="4581" spans="1:12" ht="15" x14ac:dyDescent="0.25">
      <c r="A4581" s="191" t="s">
        <v>24862</v>
      </c>
      <c r="B4581" s="192" t="s">
        <v>24863</v>
      </c>
      <c r="C4581" s="192" t="s">
        <v>29797</v>
      </c>
      <c r="D4581" s="192" t="s">
        <v>29797</v>
      </c>
      <c r="E4581" s="192" t="s">
        <v>30348</v>
      </c>
      <c r="F4581" s="192" t="s">
        <v>29797</v>
      </c>
      <c r="G4581" s="192" t="s">
        <v>29797</v>
      </c>
      <c r="H4581" s="192" t="s">
        <v>31525</v>
      </c>
      <c r="I4581" s="192" t="s">
        <v>5073</v>
      </c>
      <c r="J4581" s="192" t="s">
        <v>31325</v>
      </c>
      <c r="K4581" s="192" t="s">
        <v>5073</v>
      </c>
      <c r="L4581" s="192" t="s">
        <v>1447</v>
      </c>
    </row>
    <row r="4582" spans="1:12" ht="15" x14ac:dyDescent="0.25">
      <c r="A4582" s="189" t="s">
        <v>24864</v>
      </c>
      <c r="B4582" s="190" t="s">
        <v>24865</v>
      </c>
      <c r="C4582" s="190" t="s">
        <v>29797</v>
      </c>
      <c r="D4582" s="190" t="s">
        <v>29797</v>
      </c>
      <c r="E4582" s="190" t="s">
        <v>29797</v>
      </c>
      <c r="F4582" s="190" t="s">
        <v>29797</v>
      </c>
      <c r="G4582" s="190" t="s">
        <v>29797</v>
      </c>
      <c r="H4582" s="190" t="s">
        <v>31436</v>
      </c>
      <c r="I4582" s="190" t="s">
        <v>5062</v>
      </c>
      <c r="J4582" s="190" t="s">
        <v>29821</v>
      </c>
      <c r="K4582" s="190" t="s">
        <v>5062</v>
      </c>
      <c r="L4582" s="190" t="s">
        <v>1447</v>
      </c>
    </row>
    <row r="4583" spans="1:12" ht="15" x14ac:dyDescent="0.25">
      <c r="A4583" s="191" t="s">
        <v>11785</v>
      </c>
      <c r="B4583" s="192" t="s">
        <v>11786</v>
      </c>
      <c r="C4583" s="192" t="s">
        <v>29797</v>
      </c>
      <c r="D4583" s="192" t="s">
        <v>29797</v>
      </c>
      <c r="E4583" s="192" t="s">
        <v>29797</v>
      </c>
      <c r="F4583" s="192" t="s">
        <v>29797</v>
      </c>
      <c r="G4583" s="192" t="s">
        <v>29797</v>
      </c>
      <c r="H4583" s="192" t="s">
        <v>31511</v>
      </c>
      <c r="I4583" s="192" t="s">
        <v>31512</v>
      </c>
      <c r="J4583" s="192" t="s">
        <v>29821</v>
      </c>
      <c r="K4583" s="192" t="s">
        <v>5062</v>
      </c>
      <c r="L4583" s="192" t="s">
        <v>1447</v>
      </c>
    </row>
    <row r="4584" spans="1:12" ht="15" x14ac:dyDescent="0.25">
      <c r="A4584" s="189" t="s">
        <v>24866</v>
      </c>
      <c r="B4584" s="190" t="s">
        <v>20044</v>
      </c>
      <c r="C4584" s="190" t="s">
        <v>29797</v>
      </c>
      <c r="D4584" s="190" t="s">
        <v>29797</v>
      </c>
      <c r="E4584" s="190" t="s">
        <v>29797</v>
      </c>
      <c r="F4584" s="190" t="s">
        <v>29797</v>
      </c>
      <c r="G4584" s="190" t="s">
        <v>29797</v>
      </c>
      <c r="H4584" s="190" t="s">
        <v>29797</v>
      </c>
      <c r="I4584" s="190" t="s">
        <v>29797</v>
      </c>
      <c r="J4584" s="190" t="s">
        <v>29797</v>
      </c>
      <c r="K4584" s="190" t="s">
        <v>29797</v>
      </c>
      <c r="L4584" s="190" t="s">
        <v>1438</v>
      </c>
    </row>
    <row r="4585" spans="1:12" ht="15" x14ac:dyDescent="0.25">
      <c r="A4585" s="191" t="s">
        <v>11787</v>
      </c>
      <c r="B4585" s="192" t="s">
        <v>11788</v>
      </c>
      <c r="C4585" s="192" t="s">
        <v>29797</v>
      </c>
      <c r="D4585" s="192" t="s">
        <v>29797</v>
      </c>
      <c r="E4585" s="192" t="s">
        <v>29797</v>
      </c>
      <c r="F4585" s="192" t="s">
        <v>29797</v>
      </c>
      <c r="G4585" s="192" t="s">
        <v>29797</v>
      </c>
      <c r="H4585" s="192" t="s">
        <v>32495</v>
      </c>
      <c r="I4585" s="192" t="s">
        <v>32496</v>
      </c>
      <c r="J4585" s="192" t="s">
        <v>31325</v>
      </c>
      <c r="K4585" s="192" t="s">
        <v>5073</v>
      </c>
      <c r="L4585" s="192" t="s">
        <v>1447</v>
      </c>
    </row>
    <row r="4586" spans="1:12" ht="15" x14ac:dyDescent="0.25">
      <c r="A4586" s="189" t="s">
        <v>16180</v>
      </c>
      <c r="B4586" s="190" t="s">
        <v>20045</v>
      </c>
      <c r="C4586" s="190" t="s">
        <v>29797</v>
      </c>
      <c r="D4586" s="190" t="s">
        <v>29797</v>
      </c>
      <c r="E4586" s="190" t="s">
        <v>29797</v>
      </c>
      <c r="F4586" s="190" t="s">
        <v>29797</v>
      </c>
      <c r="G4586" s="190" t="s">
        <v>29797</v>
      </c>
      <c r="H4586" s="190" t="s">
        <v>32497</v>
      </c>
      <c r="I4586" s="190" t="s">
        <v>32498</v>
      </c>
      <c r="J4586" s="190" t="s">
        <v>29870</v>
      </c>
      <c r="K4586" s="190" t="s">
        <v>8069</v>
      </c>
      <c r="L4586" s="190" t="s">
        <v>1447</v>
      </c>
    </row>
    <row r="4587" spans="1:12" ht="15" x14ac:dyDescent="0.25">
      <c r="A4587" s="191" t="s">
        <v>24867</v>
      </c>
      <c r="B4587" s="192" t="s">
        <v>24868</v>
      </c>
      <c r="C4587" s="192" t="s">
        <v>29797</v>
      </c>
      <c r="D4587" s="192" t="s">
        <v>29797</v>
      </c>
      <c r="E4587" s="192" t="s">
        <v>29797</v>
      </c>
      <c r="F4587" s="192" t="s">
        <v>29797</v>
      </c>
      <c r="G4587" s="192" t="s">
        <v>29797</v>
      </c>
      <c r="H4587" s="192" t="s">
        <v>31361</v>
      </c>
      <c r="I4587" s="192" t="s">
        <v>5062</v>
      </c>
      <c r="J4587" s="192" t="s">
        <v>29821</v>
      </c>
      <c r="K4587" s="192" t="s">
        <v>5062</v>
      </c>
      <c r="L4587" s="192" t="s">
        <v>1447</v>
      </c>
    </row>
    <row r="4588" spans="1:12" ht="15" x14ac:dyDescent="0.25">
      <c r="A4588" s="189" t="s">
        <v>24869</v>
      </c>
      <c r="B4588" s="190" t="s">
        <v>24870</v>
      </c>
      <c r="C4588" s="190" t="s">
        <v>29797</v>
      </c>
      <c r="D4588" s="190" t="s">
        <v>29797</v>
      </c>
      <c r="E4588" s="190" t="s">
        <v>29797</v>
      </c>
      <c r="F4588" s="190" t="s">
        <v>29797</v>
      </c>
      <c r="G4588" s="190" t="s">
        <v>29797</v>
      </c>
      <c r="H4588" s="190" t="s">
        <v>31609</v>
      </c>
      <c r="I4588" s="190" t="s">
        <v>31610</v>
      </c>
      <c r="J4588" s="190" t="s">
        <v>29821</v>
      </c>
      <c r="K4588" s="190" t="s">
        <v>5062</v>
      </c>
      <c r="L4588" s="190" t="s">
        <v>1447</v>
      </c>
    </row>
    <row r="4589" spans="1:12" ht="15" x14ac:dyDescent="0.25">
      <c r="A4589" s="191" t="s">
        <v>16181</v>
      </c>
      <c r="B4589" s="192" t="s">
        <v>24871</v>
      </c>
      <c r="C4589" s="192" t="s">
        <v>29797</v>
      </c>
      <c r="D4589" s="192" t="s">
        <v>29797</v>
      </c>
      <c r="E4589" s="192" t="s">
        <v>29797</v>
      </c>
      <c r="F4589" s="192" t="s">
        <v>29797</v>
      </c>
      <c r="G4589" s="192" t="s">
        <v>29797</v>
      </c>
      <c r="H4589" s="192" t="s">
        <v>31460</v>
      </c>
      <c r="I4589" s="192" t="s">
        <v>29942</v>
      </c>
      <c r="J4589" s="192" t="s">
        <v>29821</v>
      </c>
      <c r="K4589" s="192" t="s">
        <v>5062</v>
      </c>
      <c r="L4589" s="192" t="s">
        <v>1447</v>
      </c>
    </row>
    <row r="4590" spans="1:12" ht="15" x14ac:dyDescent="0.25">
      <c r="A4590" s="189" t="s">
        <v>16182</v>
      </c>
      <c r="B4590" s="190" t="s">
        <v>24872</v>
      </c>
      <c r="C4590" s="190" t="s">
        <v>29797</v>
      </c>
      <c r="D4590" s="190" t="s">
        <v>29797</v>
      </c>
      <c r="E4590" s="190" t="s">
        <v>29797</v>
      </c>
      <c r="F4590" s="190" t="s">
        <v>29797</v>
      </c>
      <c r="G4590" s="190" t="s">
        <v>29797</v>
      </c>
      <c r="H4590" s="190" t="s">
        <v>31482</v>
      </c>
      <c r="I4590" s="190" t="s">
        <v>31483</v>
      </c>
      <c r="J4590" s="190" t="s">
        <v>29821</v>
      </c>
      <c r="K4590" s="190" t="s">
        <v>5062</v>
      </c>
      <c r="L4590" s="190" t="s">
        <v>1447</v>
      </c>
    </row>
    <row r="4591" spans="1:12" ht="15" x14ac:dyDescent="0.25">
      <c r="A4591" s="191" t="s">
        <v>24873</v>
      </c>
      <c r="B4591" s="192" t="s">
        <v>20046</v>
      </c>
      <c r="C4591" s="192" t="s">
        <v>29797</v>
      </c>
      <c r="D4591" s="192" t="s">
        <v>29797</v>
      </c>
      <c r="E4591" s="192" t="s">
        <v>29797</v>
      </c>
      <c r="F4591" s="192" t="s">
        <v>29797</v>
      </c>
      <c r="G4591" s="192" t="s">
        <v>29797</v>
      </c>
      <c r="H4591" s="192" t="s">
        <v>29797</v>
      </c>
      <c r="I4591" s="192" t="s">
        <v>29797</v>
      </c>
      <c r="J4591" s="192" t="s">
        <v>29797</v>
      </c>
      <c r="K4591" s="192" t="s">
        <v>29797</v>
      </c>
      <c r="L4591" s="192" t="s">
        <v>1439</v>
      </c>
    </row>
    <row r="4592" spans="1:12" ht="15" x14ac:dyDescent="0.25">
      <c r="A4592" s="189" t="s">
        <v>24874</v>
      </c>
      <c r="B4592" s="190" t="s">
        <v>20047</v>
      </c>
      <c r="C4592" s="190" t="s">
        <v>29797</v>
      </c>
      <c r="D4592" s="190" t="s">
        <v>29797</v>
      </c>
      <c r="E4592" s="190" t="s">
        <v>29797</v>
      </c>
      <c r="F4592" s="190" t="s">
        <v>29797</v>
      </c>
      <c r="G4592" s="190" t="s">
        <v>29797</v>
      </c>
      <c r="H4592" s="190" t="s">
        <v>29797</v>
      </c>
      <c r="I4592" s="190" t="s">
        <v>29797</v>
      </c>
      <c r="J4592" s="190" t="s">
        <v>29797</v>
      </c>
      <c r="K4592" s="190" t="s">
        <v>29797</v>
      </c>
      <c r="L4592" s="190" t="s">
        <v>2704</v>
      </c>
    </row>
    <row r="4593" spans="1:12" ht="15" x14ac:dyDescent="0.25">
      <c r="A4593" s="191" t="s">
        <v>5812</v>
      </c>
      <c r="B4593" s="192" t="s">
        <v>5725</v>
      </c>
      <c r="C4593" s="192" t="s">
        <v>29797</v>
      </c>
      <c r="D4593" s="192" t="s">
        <v>29797</v>
      </c>
      <c r="E4593" s="192" t="s">
        <v>29797</v>
      </c>
      <c r="F4593" s="192" t="s">
        <v>29797</v>
      </c>
      <c r="G4593" s="192" t="s">
        <v>29797</v>
      </c>
      <c r="H4593" s="192" t="s">
        <v>29797</v>
      </c>
      <c r="I4593" s="192" t="s">
        <v>29797</v>
      </c>
      <c r="J4593" s="192" t="s">
        <v>29797</v>
      </c>
      <c r="K4593" s="192" t="s">
        <v>29797</v>
      </c>
      <c r="L4593" s="192" t="s">
        <v>1456</v>
      </c>
    </row>
    <row r="4594" spans="1:12" ht="15" x14ac:dyDescent="0.25">
      <c r="A4594" s="189" t="s">
        <v>11789</v>
      </c>
      <c r="B4594" s="190" t="s">
        <v>11790</v>
      </c>
      <c r="C4594" s="190" t="s">
        <v>29797</v>
      </c>
      <c r="D4594" s="190" t="s">
        <v>29797</v>
      </c>
      <c r="E4594" s="190" t="s">
        <v>29797</v>
      </c>
      <c r="F4594" s="190" t="s">
        <v>29797</v>
      </c>
      <c r="G4594" s="190" t="s">
        <v>29797</v>
      </c>
      <c r="H4594" s="190" t="s">
        <v>31592</v>
      </c>
      <c r="I4594" s="190" t="s">
        <v>31593</v>
      </c>
      <c r="J4594" s="190" t="s">
        <v>29821</v>
      </c>
      <c r="K4594" s="190" t="s">
        <v>5062</v>
      </c>
      <c r="L4594" s="190" t="s">
        <v>1447</v>
      </c>
    </row>
    <row r="4595" spans="1:12" ht="15" x14ac:dyDescent="0.25">
      <c r="A4595" s="191" t="s">
        <v>11791</v>
      </c>
      <c r="B4595" s="192" t="s">
        <v>11792</v>
      </c>
      <c r="C4595" s="192" t="s">
        <v>29797</v>
      </c>
      <c r="D4595" s="192" t="s">
        <v>29797</v>
      </c>
      <c r="E4595" s="192" t="s">
        <v>29797</v>
      </c>
      <c r="F4595" s="192" t="s">
        <v>29797</v>
      </c>
      <c r="G4595" s="192" t="s">
        <v>29797</v>
      </c>
      <c r="H4595" s="192" t="s">
        <v>31592</v>
      </c>
      <c r="I4595" s="192" t="s">
        <v>31593</v>
      </c>
      <c r="J4595" s="192" t="s">
        <v>29821</v>
      </c>
      <c r="K4595" s="192" t="s">
        <v>5062</v>
      </c>
      <c r="L4595" s="192" t="s">
        <v>1447</v>
      </c>
    </row>
    <row r="4596" spans="1:12" ht="15" x14ac:dyDescent="0.25">
      <c r="A4596" s="189" t="s">
        <v>5813</v>
      </c>
      <c r="B4596" s="190" t="s">
        <v>5726</v>
      </c>
      <c r="C4596" s="190" t="s">
        <v>29797</v>
      </c>
      <c r="D4596" s="190" t="s">
        <v>29797</v>
      </c>
      <c r="E4596" s="190" t="s">
        <v>29797</v>
      </c>
      <c r="F4596" s="190" t="s">
        <v>29797</v>
      </c>
      <c r="G4596" s="190" t="s">
        <v>29797</v>
      </c>
      <c r="H4596" s="190" t="s">
        <v>31569</v>
      </c>
      <c r="I4596" s="190" t="s">
        <v>31570</v>
      </c>
      <c r="J4596" s="190" t="s">
        <v>29821</v>
      </c>
      <c r="K4596" s="190" t="s">
        <v>5062</v>
      </c>
      <c r="L4596" s="190" t="s">
        <v>1447</v>
      </c>
    </row>
    <row r="4597" spans="1:12" ht="15" x14ac:dyDescent="0.25">
      <c r="A4597" s="191" t="s">
        <v>11793</v>
      </c>
      <c r="B4597" s="192" t="s">
        <v>11794</v>
      </c>
      <c r="C4597" s="192" t="s">
        <v>29797</v>
      </c>
      <c r="D4597" s="192" t="s">
        <v>29797</v>
      </c>
      <c r="E4597" s="192" t="s">
        <v>29797</v>
      </c>
      <c r="F4597" s="192" t="s">
        <v>29797</v>
      </c>
      <c r="G4597" s="192" t="s">
        <v>29797</v>
      </c>
      <c r="H4597" s="192" t="s">
        <v>31508</v>
      </c>
      <c r="I4597" s="192" t="s">
        <v>1396</v>
      </c>
      <c r="J4597" s="192" t="s">
        <v>31325</v>
      </c>
      <c r="K4597" s="192" t="s">
        <v>5073</v>
      </c>
      <c r="L4597" s="192" t="s">
        <v>1447</v>
      </c>
    </row>
    <row r="4598" spans="1:12" ht="15" x14ac:dyDescent="0.25">
      <c r="A4598" s="189" t="s">
        <v>11795</v>
      </c>
      <c r="B4598" s="190" t="s">
        <v>11796</v>
      </c>
      <c r="C4598" s="190" t="s">
        <v>29797</v>
      </c>
      <c r="D4598" s="190" t="s">
        <v>29797</v>
      </c>
      <c r="E4598" s="190" t="s">
        <v>29797</v>
      </c>
      <c r="F4598" s="190" t="s">
        <v>29797</v>
      </c>
      <c r="G4598" s="190" t="s">
        <v>29797</v>
      </c>
      <c r="H4598" s="190" t="s">
        <v>31445</v>
      </c>
      <c r="I4598" s="190" t="s">
        <v>31446</v>
      </c>
      <c r="J4598" s="190" t="s">
        <v>31325</v>
      </c>
      <c r="K4598" s="190" t="s">
        <v>5073</v>
      </c>
      <c r="L4598" s="190" t="s">
        <v>1447</v>
      </c>
    </row>
    <row r="4599" spans="1:12" ht="15" x14ac:dyDescent="0.25">
      <c r="A4599" s="191" t="s">
        <v>24875</v>
      </c>
      <c r="B4599" s="192" t="s">
        <v>20048</v>
      </c>
      <c r="C4599" s="192" t="s">
        <v>29797</v>
      </c>
      <c r="D4599" s="192" t="s">
        <v>29797</v>
      </c>
      <c r="E4599" s="192" t="s">
        <v>29797</v>
      </c>
      <c r="F4599" s="192" t="s">
        <v>29797</v>
      </c>
      <c r="G4599" s="192" t="s">
        <v>29797</v>
      </c>
      <c r="H4599" s="192" t="s">
        <v>29797</v>
      </c>
      <c r="I4599" s="192" t="s">
        <v>29797</v>
      </c>
      <c r="J4599" s="192" t="s">
        <v>29797</v>
      </c>
      <c r="K4599" s="192" t="s">
        <v>29797</v>
      </c>
      <c r="L4599" s="192" t="s">
        <v>1444</v>
      </c>
    </row>
    <row r="4600" spans="1:12" ht="15" x14ac:dyDescent="0.25">
      <c r="A4600" s="189" t="s">
        <v>24876</v>
      </c>
      <c r="B4600" s="190" t="s">
        <v>20049</v>
      </c>
      <c r="C4600" s="190" t="s">
        <v>29797</v>
      </c>
      <c r="D4600" s="190" t="s">
        <v>29797</v>
      </c>
      <c r="E4600" s="190" t="s">
        <v>29797</v>
      </c>
      <c r="F4600" s="190" t="s">
        <v>29797</v>
      </c>
      <c r="G4600" s="190" t="s">
        <v>29797</v>
      </c>
      <c r="H4600" s="190" t="s">
        <v>29797</v>
      </c>
      <c r="I4600" s="190" t="s">
        <v>29797</v>
      </c>
      <c r="J4600" s="190" t="s">
        <v>29797</v>
      </c>
      <c r="K4600" s="190" t="s">
        <v>29797</v>
      </c>
      <c r="L4600" s="190" t="s">
        <v>2704</v>
      </c>
    </row>
    <row r="4601" spans="1:12" ht="15" x14ac:dyDescent="0.25">
      <c r="A4601" s="191" t="s">
        <v>16183</v>
      </c>
      <c r="B4601" s="192" t="s">
        <v>24877</v>
      </c>
      <c r="C4601" s="192" t="s">
        <v>29797</v>
      </c>
      <c r="D4601" s="192" t="s">
        <v>29797</v>
      </c>
      <c r="E4601" s="192" t="s">
        <v>29797</v>
      </c>
      <c r="F4601" s="192" t="s">
        <v>29797</v>
      </c>
      <c r="G4601" s="192" t="s">
        <v>29797</v>
      </c>
      <c r="H4601" s="192" t="s">
        <v>29797</v>
      </c>
      <c r="I4601" s="192" t="s">
        <v>29797</v>
      </c>
      <c r="J4601" s="192" t="s">
        <v>29797</v>
      </c>
      <c r="K4601" s="192" t="s">
        <v>29797</v>
      </c>
      <c r="L4601" s="192" t="s">
        <v>1438</v>
      </c>
    </row>
    <row r="4602" spans="1:12" ht="15" x14ac:dyDescent="0.25">
      <c r="A4602" s="189" t="s">
        <v>16184</v>
      </c>
      <c r="B4602" s="190" t="s">
        <v>20050</v>
      </c>
      <c r="C4602" s="190" t="s">
        <v>29797</v>
      </c>
      <c r="D4602" s="190" t="s">
        <v>29797</v>
      </c>
      <c r="E4602" s="190" t="s">
        <v>29797</v>
      </c>
      <c r="F4602" s="190" t="s">
        <v>29797</v>
      </c>
      <c r="G4602" s="190" t="s">
        <v>29797</v>
      </c>
      <c r="H4602" s="190" t="s">
        <v>29797</v>
      </c>
      <c r="I4602" s="190" t="s">
        <v>29797</v>
      </c>
      <c r="J4602" s="190" t="s">
        <v>29797</v>
      </c>
      <c r="K4602" s="190" t="s">
        <v>29797</v>
      </c>
      <c r="L4602" s="190" t="s">
        <v>1438</v>
      </c>
    </row>
    <row r="4603" spans="1:12" ht="15" x14ac:dyDescent="0.25">
      <c r="A4603" s="191" t="s">
        <v>24878</v>
      </c>
      <c r="B4603" s="192" t="s">
        <v>24879</v>
      </c>
      <c r="C4603" s="192" t="s">
        <v>29797</v>
      </c>
      <c r="D4603" s="192" t="s">
        <v>29797</v>
      </c>
      <c r="E4603" s="192" t="s">
        <v>29797</v>
      </c>
      <c r="F4603" s="192" t="s">
        <v>29797</v>
      </c>
      <c r="G4603" s="192" t="s">
        <v>29797</v>
      </c>
      <c r="H4603" s="192" t="s">
        <v>29797</v>
      </c>
      <c r="I4603" s="192" t="s">
        <v>29797</v>
      </c>
      <c r="J4603" s="192" t="s">
        <v>29797</v>
      </c>
      <c r="K4603" s="192" t="s">
        <v>29797</v>
      </c>
      <c r="L4603" s="192" t="s">
        <v>29797</v>
      </c>
    </row>
    <row r="4604" spans="1:12" ht="15" x14ac:dyDescent="0.25">
      <c r="A4604" s="189" t="s">
        <v>16185</v>
      </c>
      <c r="B4604" s="190" t="s">
        <v>20051</v>
      </c>
      <c r="C4604" s="190" t="s">
        <v>29797</v>
      </c>
      <c r="D4604" s="190" t="s">
        <v>29797</v>
      </c>
      <c r="E4604" s="190" t="s">
        <v>29797</v>
      </c>
      <c r="F4604" s="190" t="s">
        <v>29797</v>
      </c>
      <c r="G4604" s="190" t="s">
        <v>29797</v>
      </c>
      <c r="H4604" s="190" t="s">
        <v>31336</v>
      </c>
      <c r="I4604" s="190" t="s">
        <v>5078</v>
      </c>
      <c r="J4604" s="190" t="s">
        <v>29826</v>
      </c>
      <c r="K4604" s="190" t="s">
        <v>5078</v>
      </c>
      <c r="L4604" s="190" t="s">
        <v>1447</v>
      </c>
    </row>
    <row r="4605" spans="1:12" ht="15" x14ac:dyDescent="0.25">
      <c r="A4605" s="191" t="s">
        <v>24880</v>
      </c>
      <c r="B4605" s="192" t="s">
        <v>24881</v>
      </c>
      <c r="C4605" s="192" t="s">
        <v>29797</v>
      </c>
      <c r="D4605" s="192" t="s">
        <v>29797</v>
      </c>
      <c r="E4605" s="192" t="s">
        <v>29797</v>
      </c>
      <c r="F4605" s="192" t="s">
        <v>29797</v>
      </c>
      <c r="G4605" s="192" t="s">
        <v>29797</v>
      </c>
      <c r="H4605" s="192" t="s">
        <v>31337</v>
      </c>
      <c r="I4605" s="192" t="s">
        <v>31338</v>
      </c>
      <c r="J4605" s="192" t="s">
        <v>29821</v>
      </c>
      <c r="K4605" s="192" t="s">
        <v>5062</v>
      </c>
      <c r="L4605" s="192" t="s">
        <v>1447</v>
      </c>
    </row>
    <row r="4606" spans="1:12" ht="15" x14ac:dyDescent="0.25">
      <c r="A4606" s="189" t="s">
        <v>16186</v>
      </c>
      <c r="B4606" s="190" t="s">
        <v>20052</v>
      </c>
      <c r="C4606" s="190" t="s">
        <v>29812</v>
      </c>
      <c r="D4606" s="190" t="s">
        <v>29813</v>
      </c>
      <c r="E4606" s="190" t="s">
        <v>30349</v>
      </c>
      <c r="F4606" s="190" t="s">
        <v>29804</v>
      </c>
      <c r="G4606" s="190" t="s">
        <v>30350</v>
      </c>
      <c r="H4606" s="190" t="s">
        <v>31496</v>
      </c>
      <c r="I4606" s="190" t="s">
        <v>31497</v>
      </c>
      <c r="J4606" s="190" t="s">
        <v>29821</v>
      </c>
      <c r="K4606" s="190" t="s">
        <v>5062</v>
      </c>
      <c r="L4606" s="190" t="s">
        <v>1447</v>
      </c>
    </row>
    <row r="4607" spans="1:12" ht="15" x14ac:dyDescent="0.25">
      <c r="A4607" s="191" t="s">
        <v>11797</v>
      </c>
      <c r="B4607" s="192" t="s">
        <v>11798</v>
      </c>
      <c r="C4607" s="192" t="s">
        <v>29797</v>
      </c>
      <c r="D4607" s="192" t="s">
        <v>29797</v>
      </c>
      <c r="E4607" s="192" t="s">
        <v>29797</v>
      </c>
      <c r="F4607" s="192" t="s">
        <v>29797</v>
      </c>
      <c r="G4607" s="192" t="s">
        <v>29797</v>
      </c>
      <c r="H4607" s="192" t="s">
        <v>31434</v>
      </c>
      <c r="I4607" s="192" t="s">
        <v>31435</v>
      </c>
      <c r="J4607" s="192" t="s">
        <v>29821</v>
      </c>
      <c r="K4607" s="192" t="s">
        <v>5062</v>
      </c>
      <c r="L4607" s="192" t="s">
        <v>1447</v>
      </c>
    </row>
    <row r="4608" spans="1:12" ht="15" x14ac:dyDescent="0.25">
      <c r="A4608" s="189" t="s">
        <v>11799</v>
      </c>
      <c r="B4608" s="190" t="s">
        <v>11800</v>
      </c>
      <c r="C4608" s="190" t="s">
        <v>29797</v>
      </c>
      <c r="D4608" s="190" t="s">
        <v>29797</v>
      </c>
      <c r="E4608" s="190" t="s">
        <v>29797</v>
      </c>
      <c r="F4608" s="190" t="s">
        <v>29797</v>
      </c>
      <c r="G4608" s="190" t="s">
        <v>29797</v>
      </c>
      <c r="H4608" s="190" t="s">
        <v>31434</v>
      </c>
      <c r="I4608" s="190" t="s">
        <v>31435</v>
      </c>
      <c r="J4608" s="190" t="s">
        <v>29821</v>
      </c>
      <c r="K4608" s="190" t="s">
        <v>5062</v>
      </c>
      <c r="L4608" s="190" t="s">
        <v>1447</v>
      </c>
    </row>
    <row r="4609" spans="1:12" ht="15" x14ac:dyDescent="0.25">
      <c r="A4609" s="191" t="s">
        <v>5814</v>
      </c>
      <c r="B4609" s="192" t="s">
        <v>5727</v>
      </c>
      <c r="C4609" s="192" t="s">
        <v>29797</v>
      </c>
      <c r="D4609" s="192" t="s">
        <v>29797</v>
      </c>
      <c r="E4609" s="192" t="s">
        <v>29797</v>
      </c>
      <c r="F4609" s="192" t="s">
        <v>29797</v>
      </c>
      <c r="G4609" s="192" t="s">
        <v>29797</v>
      </c>
      <c r="H4609" s="192" t="s">
        <v>29797</v>
      </c>
      <c r="I4609" s="192" t="s">
        <v>29797</v>
      </c>
      <c r="J4609" s="192" t="s">
        <v>29821</v>
      </c>
      <c r="K4609" s="192" t="s">
        <v>5062</v>
      </c>
      <c r="L4609" s="192" t="s">
        <v>1447</v>
      </c>
    </row>
    <row r="4610" spans="1:12" ht="15" x14ac:dyDescent="0.25">
      <c r="A4610" s="189" t="s">
        <v>5815</v>
      </c>
      <c r="B4610" s="190" t="s">
        <v>5728</v>
      </c>
      <c r="C4610" s="190" t="s">
        <v>29797</v>
      </c>
      <c r="D4610" s="190" t="s">
        <v>29797</v>
      </c>
      <c r="E4610" s="190" t="s">
        <v>29797</v>
      </c>
      <c r="F4610" s="190" t="s">
        <v>29797</v>
      </c>
      <c r="G4610" s="190" t="s">
        <v>29797</v>
      </c>
      <c r="H4610" s="190" t="s">
        <v>29797</v>
      </c>
      <c r="I4610" s="190" t="s">
        <v>29797</v>
      </c>
      <c r="J4610" s="190" t="s">
        <v>29797</v>
      </c>
      <c r="K4610" s="190" t="s">
        <v>29797</v>
      </c>
      <c r="L4610" s="190" t="s">
        <v>29797</v>
      </c>
    </row>
    <row r="4611" spans="1:12" ht="15" x14ac:dyDescent="0.25">
      <c r="A4611" s="191" t="s">
        <v>5816</v>
      </c>
      <c r="B4611" s="192" t="s">
        <v>5729</v>
      </c>
      <c r="C4611" s="192" t="s">
        <v>29797</v>
      </c>
      <c r="D4611" s="192" t="s">
        <v>29797</v>
      </c>
      <c r="E4611" s="192" t="s">
        <v>29797</v>
      </c>
      <c r="F4611" s="192" t="s">
        <v>29797</v>
      </c>
      <c r="G4611" s="192" t="s">
        <v>29797</v>
      </c>
      <c r="H4611" s="192" t="s">
        <v>29797</v>
      </c>
      <c r="I4611" s="192" t="s">
        <v>29797</v>
      </c>
      <c r="J4611" s="192" t="s">
        <v>29797</v>
      </c>
      <c r="K4611" s="192" t="s">
        <v>29797</v>
      </c>
      <c r="L4611" s="192" t="s">
        <v>1447</v>
      </c>
    </row>
    <row r="4612" spans="1:12" ht="15" x14ac:dyDescent="0.25">
      <c r="A4612" s="189" t="s">
        <v>16187</v>
      </c>
      <c r="B4612" s="190" t="s">
        <v>20053</v>
      </c>
      <c r="C4612" s="190" t="s">
        <v>29797</v>
      </c>
      <c r="D4612" s="190" t="s">
        <v>29797</v>
      </c>
      <c r="E4612" s="190" t="s">
        <v>29797</v>
      </c>
      <c r="F4612" s="190" t="s">
        <v>29797</v>
      </c>
      <c r="G4612" s="190" t="s">
        <v>29797</v>
      </c>
      <c r="H4612" s="190" t="s">
        <v>29797</v>
      </c>
      <c r="I4612" s="190" t="s">
        <v>29797</v>
      </c>
      <c r="J4612" s="190" t="s">
        <v>29797</v>
      </c>
      <c r="K4612" s="190" t="s">
        <v>29797</v>
      </c>
      <c r="L4612" s="190" t="s">
        <v>1447</v>
      </c>
    </row>
    <row r="4613" spans="1:12" ht="15" x14ac:dyDescent="0.25">
      <c r="A4613" s="191" t="s">
        <v>5817</v>
      </c>
      <c r="B4613" s="192" t="s">
        <v>5730</v>
      </c>
      <c r="C4613" s="192" t="s">
        <v>29797</v>
      </c>
      <c r="D4613" s="192" t="s">
        <v>29797</v>
      </c>
      <c r="E4613" s="192" t="s">
        <v>29797</v>
      </c>
      <c r="F4613" s="192" t="s">
        <v>29797</v>
      </c>
      <c r="G4613" s="192" t="s">
        <v>29797</v>
      </c>
      <c r="H4613" s="192" t="s">
        <v>31402</v>
      </c>
      <c r="I4613" s="192" t="s">
        <v>31403</v>
      </c>
      <c r="J4613" s="192" t="s">
        <v>29821</v>
      </c>
      <c r="K4613" s="192" t="s">
        <v>5062</v>
      </c>
      <c r="L4613" s="192" t="s">
        <v>1447</v>
      </c>
    </row>
    <row r="4614" spans="1:12" ht="15" x14ac:dyDescent="0.25">
      <c r="A4614" s="189" t="s">
        <v>5818</v>
      </c>
      <c r="B4614" s="190" t="s">
        <v>5731</v>
      </c>
      <c r="C4614" s="190" t="s">
        <v>29797</v>
      </c>
      <c r="D4614" s="190" t="s">
        <v>29797</v>
      </c>
      <c r="E4614" s="190" t="s">
        <v>29797</v>
      </c>
      <c r="F4614" s="190" t="s">
        <v>29797</v>
      </c>
      <c r="G4614" s="190" t="s">
        <v>29797</v>
      </c>
      <c r="H4614" s="190" t="s">
        <v>32218</v>
      </c>
      <c r="I4614" s="190" t="s">
        <v>5078</v>
      </c>
      <c r="J4614" s="190" t="s">
        <v>29826</v>
      </c>
      <c r="K4614" s="190" t="s">
        <v>5078</v>
      </c>
      <c r="L4614" s="190" t="s">
        <v>1447</v>
      </c>
    </row>
    <row r="4615" spans="1:12" ht="15" x14ac:dyDescent="0.25">
      <c r="A4615" s="191" t="s">
        <v>24882</v>
      </c>
      <c r="B4615" s="192" t="s">
        <v>24883</v>
      </c>
      <c r="C4615" s="192" t="s">
        <v>29797</v>
      </c>
      <c r="D4615" s="192" t="s">
        <v>29797</v>
      </c>
      <c r="E4615" s="192" t="s">
        <v>29797</v>
      </c>
      <c r="F4615" s="192" t="s">
        <v>29797</v>
      </c>
      <c r="G4615" s="192" t="s">
        <v>29797</v>
      </c>
      <c r="H4615" s="192" t="s">
        <v>31374</v>
      </c>
      <c r="I4615" s="192" t="s">
        <v>30278</v>
      </c>
      <c r="J4615" s="192" t="s">
        <v>29821</v>
      </c>
      <c r="K4615" s="192" t="s">
        <v>5062</v>
      </c>
      <c r="L4615" s="192" t="s">
        <v>1447</v>
      </c>
    </row>
    <row r="4616" spans="1:12" ht="15" x14ac:dyDescent="0.25">
      <c r="A4616" s="189" t="s">
        <v>11801</v>
      </c>
      <c r="B4616" s="190" t="s">
        <v>11802</v>
      </c>
      <c r="C4616" s="190" t="s">
        <v>29797</v>
      </c>
      <c r="D4616" s="190" t="s">
        <v>29797</v>
      </c>
      <c r="E4616" s="190" t="s">
        <v>29797</v>
      </c>
      <c r="F4616" s="190" t="s">
        <v>29797</v>
      </c>
      <c r="G4616" s="190" t="s">
        <v>29797</v>
      </c>
      <c r="H4616" s="190" t="s">
        <v>31312</v>
      </c>
      <c r="I4616" s="190" t="s">
        <v>31313</v>
      </c>
      <c r="J4616" s="190" t="s">
        <v>29821</v>
      </c>
      <c r="K4616" s="190" t="s">
        <v>5062</v>
      </c>
      <c r="L4616" s="190" t="s">
        <v>1447</v>
      </c>
    </row>
    <row r="4617" spans="1:12" ht="15" x14ac:dyDescent="0.25">
      <c r="A4617" s="191" t="s">
        <v>11803</v>
      </c>
      <c r="B4617" s="192" t="s">
        <v>11804</v>
      </c>
      <c r="C4617" s="192" t="s">
        <v>29797</v>
      </c>
      <c r="D4617" s="192" t="s">
        <v>29797</v>
      </c>
      <c r="E4617" s="192" t="s">
        <v>29797</v>
      </c>
      <c r="F4617" s="192" t="s">
        <v>29797</v>
      </c>
      <c r="G4617" s="192" t="s">
        <v>29797</v>
      </c>
      <c r="H4617" s="192" t="s">
        <v>32428</v>
      </c>
      <c r="I4617" s="192" t="s">
        <v>32429</v>
      </c>
      <c r="J4617" s="192" t="s">
        <v>31325</v>
      </c>
      <c r="K4617" s="192" t="s">
        <v>5073</v>
      </c>
      <c r="L4617" s="192" t="s">
        <v>1447</v>
      </c>
    </row>
    <row r="4618" spans="1:12" ht="15" x14ac:dyDescent="0.25">
      <c r="A4618" s="189" t="s">
        <v>11805</v>
      </c>
      <c r="B4618" s="190" t="s">
        <v>11806</v>
      </c>
      <c r="C4618" s="190" t="s">
        <v>29797</v>
      </c>
      <c r="D4618" s="190" t="s">
        <v>29797</v>
      </c>
      <c r="E4618" s="190" t="s">
        <v>29797</v>
      </c>
      <c r="F4618" s="190" t="s">
        <v>29797</v>
      </c>
      <c r="G4618" s="190" t="s">
        <v>29797</v>
      </c>
      <c r="H4618" s="190" t="s">
        <v>32495</v>
      </c>
      <c r="I4618" s="190" t="s">
        <v>32496</v>
      </c>
      <c r="J4618" s="190" t="s">
        <v>31325</v>
      </c>
      <c r="K4618" s="190" t="s">
        <v>5073</v>
      </c>
      <c r="L4618" s="190" t="s">
        <v>1447</v>
      </c>
    </row>
    <row r="4619" spans="1:12" ht="15" x14ac:dyDescent="0.25">
      <c r="A4619" s="191" t="s">
        <v>16188</v>
      </c>
      <c r="B4619" s="192" t="s">
        <v>20054</v>
      </c>
      <c r="C4619" s="192" t="s">
        <v>29797</v>
      </c>
      <c r="D4619" s="192" t="s">
        <v>29797</v>
      </c>
      <c r="E4619" s="192" t="s">
        <v>29797</v>
      </c>
      <c r="F4619" s="192" t="s">
        <v>29797</v>
      </c>
      <c r="G4619" s="192" t="s">
        <v>29797</v>
      </c>
      <c r="H4619" s="192" t="s">
        <v>29797</v>
      </c>
      <c r="I4619" s="192" t="s">
        <v>29797</v>
      </c>
      <c r="J4619" s="192" t="s">
        <v>29797</v>
      </c>
      <c r="K4619" s="192" t="s">
        <v>29797</v>
      </c>
      <c r="L4619" s="192" t="s">
        <v>29797</v>
      </c>
    </row>
    <row r="4620" spans="1:12" ht="15" x14ac:dyDescent="0.25">
      <c r="A4620" s="189" t="s">
        <v>16189</v>
      </c>
      <c r="B4620" s="190" t="s">
        <v>20055</v>
      </c>
      <c r="C4620" s="190" t="s">
        <v>29797</v>
      </c>
      <c r="D4620" s="190" t="s">
        <v>29797</v>
      </c>
      <c r="E4620" s="190" t="s">
        <v>29797</v>
      </c>
      <c r="F4620" s="190" t="s">
        <v>29797</v>
      </c>
      <c r="G4620" s="190" t="s">
        <v>29797</v>
      </c>
      <c r="H4620" s="190" t="s">
        <v>31312</v>
      </c>
      <c r="I4620" s="190" t="s">
        <v>31313</v>
      </c>
      <c r="J4620" s="190" t="s">
        <v>29821</v>
      </c>
      <c r="K4620" s="190" t="s">
        <v>5062</v>
      </c>
      <c r="L4620" s="190" t="s">
        <v>1447</v>
      </c>
    </row>
    <row r="4621" spans="1:12" ht="15" x14ac:dyDescent="0.25">
      <c r="A4621" s="191" t="s">
        <v>24884</v>
      </c>
      <c r="B4621" s="192" t="s">
        <v>24885</v>
      </c>
      <c r="C4621" s="192" t="s">
        <v>29797</v>
      </c>
      <c r="D4621" s="192" t="s">
        <v>29797</v>
      </c>
      <c r="E4621" s="192" t="s">
        <v>29797</v>
      </c>
      <c r="F4621" s="192" t="s">
        <v>29797</v>
      </c>
      <c r="G4621" s="192" t="s">
        <v>29797</v>
      </c>
      <c r="H4621" s="192" t="s">
        <v>32382</v>
      </c>
      <c r="I4621" s="192" t="s">
        <v>32383</v>
      </c>
      <c r="J4621" s="192" t="s">
        <v>29821</v>
      </c>
      <c r="K4621" s="192" t="s">
        <v>5062</v>
      </c>
      <c r="L4621" s="192" t="s">
        <v>1447</v>
      </c>
    </row>
    <row r="4622" spans="1:12" ht="15" x14ac:dyDescent="0.25">
      <c r="A4622" s="189" t="s">
        <v>11807</v>
      </c>
      <c r="B4622" s="190" t="s">
        <v>11808</v>
      </c>
      <c r="C4622" s="190" t="s">
        <v>29797</v>
      </c>
      <c r="D4622" s="190" t="s">
        <v>29797</v>
      </c>
      <c r="E4622" s="190" t="s">
        <v>29797</v>
      </c>
      <c r="F4622" s="190" t="s">
        <v>29797</v>
      </c>
      <c r="G4622" s="190" t="s">
        <v>29797</v>
      </c>
      <c r="H4622" s="190" t="s">
        <v>31560</v>
      </c>
      <c r="I4622" s="190" t="s">
        <v>5073</v>
      </c>
      <c r="J4622" s="190" t="s">
        <v>31325</v>
      </c>
      <c r="K4622" s="190" t="s">
        <v>5073</v>
      </c>
      <c r="L4622" s="190" t="s">
        <v>1447</v>
      </c>
    </row>
    <row r="4623" spans="1:12" ht="15" x14ac:dyDescent="0.25">
      <c r="A4623" s="191" t="s">
        <v>11809</v>
      </c>
      <c r="B4623" s="192" t="s">
        <v>11810</v>
      </c>
      <c r="C4623" s="192" t="s">
        <v>29797</v>
      </c>
      <c r="D4623" s="192" t="s">
        <v>29797</v>
      </c>
      <c r="E4623" s="192" t="s">
        <v>29797</v>
      </c>
      <c r="F4623" s="192" t="s">
        <v>29797</v>
      </c>
      <c r="G4623" s="192" t="s">
        <v>29797</v>
      </c>
      <c r="H4623" s="192" t="s">
        <v>32499</v>
      </c>
      <c r="I4623" s="192" t="s">
        <v>11811</v>
      </c>
      <c r="J4623" s="192" t="s">
        <v>31325</v>
      </c>
      <c r="K4623" s="192" t="s">
        <v>5073</v>
      </c>
      <c r="L4623" s="192" t="s">
        <v>1447</v>
      </c>
    </row>
    <row r="4624" spans="1:12" ht="15" x14ac:dyDescent="0.25">
      <c r="A4624" s="189" t="s">
        <v>11812</v>
      </c>
      <c r="B4624" s="190" t="s">
        <v>11813</v>
      </c>
      <c r="C4624" s="190" t="s">
        <v>29797</v>
      </c>
      <c r="D4624" s="190" t="s">
        <v>29797</v>
      </c>
      <c r="E4624" s="190" t="s">
        <v>29797</v>
      </c>
      <c r="F4624" s="190" t="s">
        <v>29797</v>
      </c>
      <c r="G4624" s="190" t="s">
        <v>29797</v>
      </c>
      <c r="H4624" s="190" t="s">
        <v>32499</v>
      </c>
      <c r="I4624" s="190" t="s">
        <v>11811</v>
      </c>
      <c r="J4624" s="190" t="s">
        <v>31325</v>
      </c>
      <c r="K4624" s="190" t="s">
        <v>5073</v>
      </c>
      <c r="L4624" s="190" t="s">
        <v>1447</v>
      </c>
    </row>
    <row r="4625" spans="1:12" ht="15" x14ac:dyDescent="0.25">
      <c r="A4625" s="191" t="s">
        <v>24886</v>
      </c>
      <c r="B4625" s="192" t="s">
        <v>24887</v>
      </c>
      <c r="C4625" s="192" t="s">
        <v>29797</v>
      </c>
      <c r="D4625" s="192" t="s">
        <v>29797</v>
      </c>
      <c r="E4625" s="192" t="s">
        <v>29797</v>
      </c>
      <c r="F4625" s="192" t="s">
        <v>29797</v>
      </c>
      <c r="G4625" s="192" t="s">
        <v>29797</v>
      </c>
      <c r="H4625" s="192" t="s">
        <v>31802</v>
      </c>
      <c r="I4625" s="192" t="s">
        <v>31803</v>
      </c>
      <c r="J4625" s="192" t="s">
        <v>29821</v>
      </c>
      <c r="K4625" s="192" t="s">
        <v>5062</v>
      </c>
      <c r="L4625" s="192" t="s">
        <v>1447</v>
      </c>
    </row>
    <row r="4626" spans="1:12" ht="15" x14ac:dyDescent="0.25">
      <c r="A4626" s="189" t="s">
        <v>11814</v>
      </c>
      <c r="B4626" s="190" t="s">
        <v>11815</v>
      </c>
      <c r="C4626" s="190" t="s">
        <v>29797</v>
      </c>
      <c r="D4626" s="190" t="s">
        <v>29797</v>
      </c>
      <c r="E4626" s="190" t="s">
        <v>29797</v>
      </c>
      <c r="F4626" s="190" t="s">
        <v>29797</v>
      </c>
      <c r="G4626" s="190" t="s">
        <v>29797</v>
      </c>
      <c r="H4626" s="190" t="s">
        <v>29797</v>
      </c>
      <c r="I4626" s="190" t="s">
        <v>29797</v>
      </c>
      <c r="J4626" s="190" t="s">
        <v>29821</v>
      </c>
      <c r="K4626" s="190" t="s">
        <v>5062</v>
      </c>
      <c r="L4626" s="190" t="s">
        <v>1447</v>
      </c>
    </row>
    <row r="4627" spans="1:12" ht="15" x14ac:dyDescent="0.25">
      <c r="A4627" s="191" t="s">
        <v>16190</v>
      </c>
      <c r="B4627" s="192" t="s">
        <v>20056</v>
      </c>
      <c r="C4627" s="192" t="s">
        <v>29797</v>
      </c>
      <c r="D4627" s="192" t="s">
        <v>29797</v>
      </c>
      <c r="E4627" s="192" t="s">
        <v>29797</v>
      </c>
      <c r="F4627" s="192" t="s">
        <v>29797</v>
      </c>
      <c r="G4627" s="192" t="s">
        <v>29797</v>
      </c>
      <c r="H4627" s="192" t="s">
        <v>31436</v>
      </c>
      <c r="I4627" s="192" t="s">
        <v>5062</v>
      </c>
      <c r="J4627" s="192" t="s">
        <v>29821</v>
      </c>
      <c r="K4627" s="192" t="s">
        <v>5062</v>
      </c>
      <c r="L4627" s="192" t="s">
        <v>1447</v>
      </c>
    </row>
    <row r="4628" spans="1:12" ht="15" x14ac:dyDescent="0.25">
      <c r="A4628" s="189" t="s">
        <v>16191</v>
      </c>
      <c r="B4628" s="190" t="s">
        <v>20057</v>
      </c>
      <c r="C4628" s="190" t="s">
        <v>29797</v>
      </c>
      <c r="D4628" s="190" t="s">
        <v>29797</v>
      </c>
      <c r="E4628" s="190" t="s">
        <v>29797</v>
      </c>
      <c r="F4628" s="190" t="s">
        <v>29797</v>
      </c>
      <c r="G4628" s="190" t="s">
        <v>29797</v>
      </c>
      <c r="H4628" s="190" t="s">
        <v>31307</v>
      </c>
      <c r="I4628" s="190" t="s">
        <v>5062</v>
      </c>
      <c r="J4628" s="190" t="s">
        <v>29821</v>
      </c>
      <c r="K4628" s="190" t="s">
        <v>5062</v>
      </c>
      <c r="L4628" s="190" t="s">
        <v>1447</v>
      </c>
    </row>
    <row r="4629" spans="1:12" ht="15" x14ac:dyDescent="0.25">
      <c r="A4629" s="191" t="s">
        <v>16192</v>
      </c>
      <c r="B4629" s="192" t="s">
        <v>20058</v>
      </c>
      <c r="C4629" s="192" t="s">
        <v>29797</v>
      </c>
      <c r="D4629" s="192" t="s">
        <v>29797</v>
      </c>
      <c r="E4629" s="192" t="s">
        <v>29797</v>
      </c>
      <c r="F4629" s="192" t="s">
        <v>29797</v>
      </c>
      <c r="G4629" s="192" t="s">
        <v>29797</v>
      </c>
      <c r="H4629" s="192" t="s">
        <v>31312</v>
      </c>
      <c r="I4629" s="192" t="s">
        <v>31313</v>
      </c>
      <c r="J4629" s="192" t="s">
        <v>29821</v>
      </c>
      <c r="K4629" s="192" t="s">
        <v>5062</v>
      </c>
      <c r="L4629" s="192" t="s">
        <v>1447</v>
      </c>
    </row>
    <row r="4630" spans="1:12" ht="15" x14ac:dyDescent="0.25">
      <c r="A4630" s="189" t="s">
        <v>5819</v>
      </c>
      <c r="B4630" s="190" t="s">
        <v>5732</v>
      </c>
      <c r="C4630" s="190" t="s">
        <v>29797</v>
      </c>
      <c r="D4630" s="190" t="s">
        <v>29797</v>
      </c>
      <c r="E4630" s="190" t="s">
        <v>29797</v>
      </c>
      <c r="F4630" s="190" t="s">
        <v>29797</v>
      </c>
      <c r="G4630" s="190" t="s">
        <v>29797</v>
      </c>
      <c r="H4630" s="190" t="s">
        <v>29797</v>
      </c>
      <c r="I4630" s="190" t="s">
        <v>29797</v>
      </c>
      <c r="J4630" s="190" t="s">
        <v>30931</v>
      </c>
      <c r="K4630" s="190" t="s">
        <v>6040</v>
      </c>
      <c r="L4630" s="190" t="s">
        <v>1447</v>
      </c>
    </row>
    <row r="4631" spans="1:12" ht="15" x14ac:dyDescent="0.25">
      <c r="A4631" s="191" t="s">
        <v>5820</v>
      </c>
      <c r="B4631" s="192" t="s">
        <v>5733</v>
      </c>
      <c r="C4631" s="192" t="s">
        <v>29797</v>
      </c>
      <c r="D4631" s="192" t="s">
        <v>29797</v>
      </c>
      <c r="E4631" s="192" t="s">
        <v>29797</v>
      </c>
      <c r="F4631" s="192" t="s">
        <v>29797</v>
      </c>
      <c r="G4631" s="192" t="s">
        <v>29797</v>
      </c>
      <c r="H4631" s="192" t="s">
        <v>29797</v>
      </c>
      <c r="I4631" s="192" t="s">
        <v>29797</v>
      </c>
      <c r="J4631" s="192" t="s">
        <v>29797</v>
      </c>
      <c r="K4631" s="192" t="s">
        <v>29797</v>
      </c>
      <c r="L4631" s="192" t="s">
        <v>29797</v>
      </c>
    </row>
    <row r="4632" spans="1:12" ht="15" x14ac:dyDescent="0.25">
      <c r="A4632" s="189" t="s">
        <v>5821</v>
      </c>
      <c r="B4632" s="190" t="s">
        <v>5734</v>
      </c>
      <c r="C4632" s="190" t="s">
        <v>29797</v>
      </c>
      <c r="D4632" s="190" t="s">
        <v>29797</v>
      </c>
      <c r="E4632" s="190" t="s">
        <v>29797</v>
      </c>
      <c r="F4632" s="190" t="s">
        <v>29797</v>
      </c>
      <c r="G4632" s="190" t="s">
        <v>29797</v>
      </c>
      <c r="H4632" s="190" t="s">
        <v>32500</v>
      </c>
      <c r="I4632" s="190" t="s">
        <v>32501</v>
      </c>
      <c r="J4632" s="190" t="s">
        <v>30187</v>
      </c>
      <c r="K4632" s="190" t="s">
        <v>6089</v>
      </c>
      <c r="L4632" s="190" t="s">
        <v>1447</v>
      </c>
    </row>
    <row r="4633" spans="1:12" ht="15" x14ac:dyDescent="0.25">
      <c r="A4633" s="191" t="s">
        <v>5822</v>
      </c>
      <c r="B4633" s="192" t="s">
        <v>5735</v>
      </c>
      <c r="C4633" s="192" t="s">
        <v>29797</v>
      </c>
      <c r="D4633" s="192" t="s">
        <v>29797</v>
      </c>
      <c r="E4633" s="192" t="s">
        <v>29797</v>
      </c>
      <c r="F4633" s="192" t="s">
        <v>29797</v>
      </c>
      <c r="G4633" s="192" t="s">
        <v>29797</v>
      </c>
      <c r="H4633" s="192" t="s">
        <v>32502</v>
      </c>
      <c r="I4633" s="192" t="s">
        <v>31438</v>
      </c>
      <c r="J4633" s="192" t="s">
        <v>31325</v>
      </c>
      <c r="K4633" s="192" t="s">
        <v>5073</v>
      </c>
      <c r="L4633" s="192" t="s">
        <v>1447</v>
      </c>
    </row>
    <row r="4634" spans="1:12" ht="15" x14ac:dyDescent="0.25">
      <c r="A4634" s="189" t="s">
        <v>11816</v>
      </c>
      <c r="B4634" s="190" t="s">
        <v>11817</v>
      </c>
      <c r="C4634" s="190" t="s">
        <v>29797</v>
      </c>
      <c r="D4634" s="190" t="s">
        <v>29797</v>
      </c>
      <c r="E4634" s="190" t="s">
        <v>29797</v>
      </c>
      <c r="F4634" s="190" t="s">
        <v>29797</v>
      </c>
      <c r="G4634" s="190" t="s">
        <v>29797</v>
      </c>
      <c r="H4634" s="190" t="s">
        <v>32122</v>
      </c>
      <c r="I4634" s="190" t="s">
        <v>32123</v>
      </c>
      <c r="J4634" s="190" t="s">
        <v>31325</v>
      </c>
      <c r="K4634" s="190" t="s">
        <v>5073</v>
      </c>
      <c r="L4634" s="190" t="s">
        <v>1447</v>
      </c>
    </row>
    <row r="4635" spans="1:12" ht="15" x14ac:dyDescent="0.25">
      <c r="A4635" s="191" t="s">
        <v>24888</v>
      </c>
      <c r="B4635" s="192" t="s">
        <v>24889</v>
      </c>
      <c r="C4635" s="192" t="s">
        <v>29797</v>
      </c>
      <c r="D4635" s="192" t="s">
        <v>29797</v>
      </c>
      <c r="E4635" s="192" t="s">
        <v>29797</v>
      </c>
      <c r="F4635" s="192" t="s">
        <v>29797</v>
      </c>
      <c r="G4635" s="192" t="s">
        <v>29797</v>
      </c>
      <c r="H4635" s="192" t="s">
        <v>32502</v>
      </c>
      <c r="I4635" s="192" t="s">
        <v>31438</v>
      </c>
      <c r="J4635" s="192" t="s">
        <v>31325</v>
      </c>
      <c r="K4635" s="192" t="s">
        <v>5073</v>
      </c>
      <c r="L4635" s="192" t="s">
        <v>1447</v>
      </c>
    </row>
    <row r="4636" spans="1:12" ht="15" x14ac:dyDescent="0.25">
      <c r="A4636" s="189" t="s">
        <v>5823</v>
      </c>
      <c r="B4636" s="190" t="s">
        <v>5736</v>
      </c>
      <c r="C4636" s="190" t="s">
        <v>29797</v>
      </c>
      <c r="D4636" s="190" t="s">
        <v>29797</v>
      </c>
      <c r="E4636" s="190" t="s">
        <v>29797</v>
      </c>
      <c r="F4636" s="190" t="s">
        <v>29797</v>
      </c>
      <c r="G4636" s="190" t="s">
        <v>29797</v>
      </c>
      <c r="H4636" s="190" t="s">
        <v>31361</v>
      </c>
      <c r="I4636" s="190" t="s">
        <v>5062</v>
      </c>
      <c r="J4636" s="190" t="s">
        <v>29821</v>
      </c>
      <c r="K4636" s="190" t="s">
        <v>5062</v>
      </c>
      <c r="L4636" s="190" t="s">
        <v>1447</v>
      </c>
    </row>
    <row r="4637" spans="1:12" ht="15" x14ac:dyDescent="0.25">
      <c r="A4637" s="191" t="s">
        <v>11818</v>
      </c>
      <c r="B4637" s="192" t="s">
        <v>11819</v>
      </c>
      <c r="C4637" s="192" t="s">
        <v>29797</v>
      </c>
      <c r="D4637" s="192" t="s">
        <v>29797</v>
      </c>
      <c r="E4637" s="192" t="s">
        <v>29797</v>
      </c>
      <c r="F4637" s="192" t="s">
        <v>29797</v>
      </c>
      <c r="G4637" s="192" t="s">
        <v>29797</v>
      </c>
      <c r="H4637" s="192" t="s">
        <v>31422</v>
      </c>
      <c r="I4637" s="192" t="s">
        <v>31423</v>
      </c>
      <c r="J4637" s="192" t="s">
        <v>29821</v>
      </c>
      <c r="K4637" s="192" t="s">
        <v>5062</v>
      </c>
      <c r="L4637" s="192" t="s">
        <v>1447</v>
      </c>
    </row>
    <row r="4638" spans="1:12" ht="15" x14ac:dyDescent="0.25">
      <c r="A4638" s="189" t="s">
        <v>16193</v>
      </c>
      <c r="B4638" s="190" t="s">
        <v>24890</v>
      </c>
      <c r="C4638" s="190" t="s">
        <v>29797</v>
      </c>
      <c r="D4638" s="190" t="s">
        <v>29797</v>
      </c>
      <c r="E4638" s="190" t="s">
        <v>29797</v>
      </c>
      <c r="F4638" s="190" t="s">
        <v>29797</v>
      </c>
      <c r="G4638" s="190" t="s">
        <v>29797</v>
      </c>
      <c r="H4638" s="190" t="s">
        <v>31722</v>
      </c>
      <c r="I4638" s="190" t="s">
        <v>31723</v>
      </c>
      <c r="J4638" s="190" t="s">
        <v>29821</v>
      </c>
      <c r="K4638" s="190" t="s">
        <v>5062</v>
      </c>
      <c r="L4638" s="190" t="s">
        <v>1447</v>
      </c>
    </row>
    <row r="4639" spans="1:12" ht="15" x14ac:dyDescent="0.25">
      <c r="A4639" s="191" t="s">
        <v>16194</v>
      </c>
      <c r="B4639" s="192" t="s">
        <v>20059</v>
      </c>
      <c r="C4639" s="192" t="s">
        <v>29797</v>
      </c>
      <c r="D4639" s="192" t="s">
        <v>29797</v>
      </c>
      <c r="E4639" s="192" t="s">
        <v>29797</v>
      </c>
      <c r="F4639" s="192" t="s">
        <v>29797</v>
      </c>
      <c r="G4639" s="192" t="s">
        <v>29797</v>
      </c>
      <c r="H4639" s="192" t="s">
        <v>32099</v>
      </c>
      <c r="I4639" s="192" t="s">
        <v>32100</v>
      </c>
      <c r="J4639" s="192" t="s">
        <v>29821</v>
      </c>
      <c r="K4639" s="192" t="s">
        <v>5062</v>
      </c>
      <c r="L4639" s="192" t="s">
        <v>1447</v>
      </c>
    </row>
    <row r="4640" spans="1:12" ht="15" x14ac:dyDescent="0.25">
      <c r="A4640" s="189" t="s">
        <v>5824</v>
      </c>
      <c r="B4640" s="190" t="s">
        <v>5737</v>
      </c>
      <c r="C4640" s="190" t="s">
        <v>29797</v>
      </c>
      <c r="D4640" s="190" t="s">
        <v>29797</v>
      </c>
      <c r="E4640" s="190" t="s">
        <v>29797</v>
      </c>
      <c r="F4640" s="190" t="s">
        <v>29797</v>
      </c>
      <c r="G4640" s="190" t="s">
        <v>29797</v>
      </c>
      <c r="H4640" s="190" t="s">
        <v>31402</v>
      </c>
      <c r="I4640" s="190" t="s">
        <v>31403</v>
      </c>
      <c r="J4640" s="190" t="s">
        <v>29821</v>
      </c>
      <c r="K4640" s="190" t="s">
        <v>5062</v>
      </c>
      <c r="L4640" s="190" t="s">
        <v>1447</v>
      </c>
    </row>
    <row r="4641" spans="1:12" ht="15" x14ac:dyDescent="0.25">
      <c r="A4641" s="191" t="s">
        <v>16195</v>
      </c>
      <c r="B4641" s="192" t="s">
        <v>20060</v>
      </c>
      <c r="C4641" s="192" t="s">
        <v>29797</v>
      </c>
      <c r="D4641" s="192" t="s">
        <v>29797</v>
      </c>
      <c r="E4641" s="192" t="s">
        <v>29797</v>
      </c>
      <c r="F4641" s="192" t="s">
        <v>29797</v>
      </c>
      <c r="G4641" s="192" t="s">
        <v>29797</v>
      </c>
      <c r="H4641" s="192" t="s">
        <v>29797</v>
      </c>
      <c r="I4641" s="192" t="s">
        <v>29797</v>
      </c>
      <c r="J4641" s="192" t="s">
        <v>29797</v>
      </c>
      <c r="K4641" s="192" t="s">
        <v>29797</v>
      </c>
      <c r="L4641" s="192" t="s">
        <v>29797</v>
      </c>
    </row>
    <row r="4642" spans="1:12" ht="15" x14ac:dyDescent="0.25">
      <c r="A4642" s="189" t="s">
        <v>16196</v>
      </c>
      <c r="B4642" s="190" t="s">
        <v>20061</v>
      </c>
      <c r="C4642" s="190" t="s">
        <v>29797</v>
      </c>
      <c r="D4642" s="190" t="s">
        <v>29797</v>
      </c>
      <c r="E4642" s="190" t="s">
        <v>29797</v>
      </c>
      <c r="F4642" s="190" t="s">
        <v>29797</v>
      </c>
      <c r="G4642" s="190" t="s">
        <v>29797</v>
      </c>
      <c r="H4642" s="190" t="s">
        <v>29797</v>
      </c>
      <c r="I4642" s="190" t="s">
        <v>29797</v>
      </c>
      <c r="J4642" s="190" t="s">
        <v>29797</v>
      </c>
      <c r="K4642" s="190" t="s">
        <v>29797</v>
      </c>
      <c r="L4642" s="190" t="s">
        <v>29797</v>
      </c>
    </row>
    <row r="4643" spans="1:12" ht="15" x14ac:dyDescent="0.25">
      <c r="A4643" s="191" t="s">
        <v>16197</v>
      </c>
      <c r="B4643" s="192" t="s">
        <v>20062</v>
      </c>
      <c r="C4643" s="192" t="s">
        <v>29797</v>
      </c>
      <c r="D4643" s="192" t="s">
        <v>29797</v>
      </c>
      <c r="E4643" s="192" t="s">
        <v>29797</v>
      </c>
      <c r="F4643" s="192" t="s">
        <v>29797</v>
      </c>
      <c r="G4643" s="192" t="s">
        <v>29797</v>
      </c>
      <c r="H4643" s="192" t="s">
        <v>32503</v>
      </c>
      <c r="I4643" s="192" t="s">
        <v>32504</v>
      </c>
      <c r="J4643" s="192" t="s">
        <v>29826</v>
      </c>
      <c r="K4643" s="192" t="s">
        <v>5078</v>
      </c>
      <c r="L4643" s="192" t="s">
        <v>1447</v>
      </c>
    </row>
    <row r="4644" spans="1:12" ht="15" x14ac:dyDescent="0.25">
      <c r="A4644" s="189" t="s">
        <v>5825</v>
      </c>
      <c r="B4644" s="190" t="s">
        <v>5738</v>
      </c>
      <c r="C4644" s="190" t="s">
        <v>29797</v>
      </c>
      <c r="D4644" s="190" t="s">
        <v>29797</v>
      </c>
      <c r="E4644" s="190" t="s">
        <v>29797</v>
      </c>
      <c r="F4644" s="190" t="s">
        <v>29797</v>
      </c>
      <c r="G4644" s="190" t="s">
        <v>29797</v>
      </c>
      <c r="H4644" s="190" t="s">
        <v>32232</v>
      </c>
      <c r="I4644" s="190" t="s">
        <v>32233</v>
      </c>
      <c r="J4644" s="190" t="s">
        <v>31325</v>
      </c>
      <c r="K4644" s="190" t="s">
        <v>5073</v>
      </c>
      <c r="L4644" s="190" t="s">
        <v>1447</v>
      </c>
    </row>
    <row r="4645" spans="1:12" ht="15" x14ac:dyDescent="0.25">
      <c r="A4645" s="191" t="s">
        <v>5826</v>
      </c>
      <c r="B4645" s="192" t="s">
        <v>5739</v>
      </c>
      <c r="C4645" s="192" t="s">
        <v>29812</v>
      </c>
      <c r="D4645" s="192" t="s">
        <v>29797</v>
      </c>
      <c r="E4645" s="192" t="s">
        <v>30351</v>
      </c>
      <c r="F4645" s="192" t="s">
        <v>29797</v>
      </c>
      <c r="G4645" s="192" t="s">
        <v>29797</v>
      </c>
      <c r="H4645" s="192" t="s">
        <v>32505</v>
      </c>
      <c r="I4645" s="192" t="s">
        <v>32506</v>
      </c>
      <c r="J4645" s="192" t="s">
        <v>31858</v>
      </c>
      <c r="K4645" s="192" t="s">
        <v>10391</v>
      </c>
      <c r="L4645" s="192" t="s">
        <v>1447</v>
      </c>
    </row>
    <row r="4646" spans="1:12" ht="15" x14ac:dyDescent="0.25">
      <c r="A4646" s="189" t="s">
        <v>5827</v>
      </c>
      <c r="B4646" s="190" t="s">
        <v>5740</v>
      </c>
      <c r="C4646" s="190" t="s">
        <v>29797</v>
      </c>
      <c r="D4646" s="190" t="s">
        <v>29797</v>
      </c>
      <c r="E4646" s="190" t="s">
        <v>29797</v>
      </c>
      <c r="F4646" s="190" t="s">
        <v>29797</v>
      </c>
      <c r="G4646" s="190" t="s">
        <v>29797</v>
      </c>
      <c r="H4646" s="190" t="s">
        <v>31451</v>
      </c>
      <c r="I4646" s="190" t="s">
        <v>1382</v>
      </c>
      <c r="J4646" s="190" t="s">
        <v>29821</v>
      </c>
      <c r="K4646" s="190" t="s">
        <v>5062</v>
      </c>
      <c r="L4646" s="190" t="s">
        <v>1447</v>
      </c>
    </row>
    <row r="4647" spans="1:12" ht="15" x14ac:dyDescent="0.25">
      <c r="A4647" s="191" t="s">
        <v>11820</v>
      </c>
      <c r="B4647" s="192" t="s">
        <v>11821</v>
      </c>
      <c r="C4647" s="192" t="s">
        <v>29797</v>
      </c>
      <c r="D4647" s="192" t="s">
        <v>29797</v>
      </c>
      <c r="E4647" s="192" t="s">
        <v>29797</v>
      </c>
      <c r="F4647" s="192" t="s">
        <v>29797</v>
      </c>
      <c r="G4647" s="192" t="s">
        <v>29797</v>
      </c>
      <c r="H4647" s="192" t="s">
        <v>32507</v>
      </c>
      <c r="I4647" s="192" t="s">
        <v>32508</v>
      </c>
      <c r="J4647" s="192" t="s">
        <v>29968</v>
      </c>
      <c r="K4647" s="192" t="s">
        <v>11560</v>
      </c>
      <c r="L4647" s="192" t="s">
        <v>1447</v>
      </c>
    </row>
    <row r="4648" spans="1:12" ht="15" x14ac:dyDescent="0.25">
      <c r="A4648" s="189" t="s">
        <v>5828</v>
      </c>
      <c r="B4648" s="190" t="s">
        <v>5741</v>
      </c>
      <c r="C4648" s="190" t="s">
        <v>29797</v>
      </c>
      <c r="D4648" s="190" t="s">
        <v>29797</v>
      </c>
      <c r="E4648" s="190" t="s">
        <v>29797</v>
      </c>
      <c r="F4648" s="190" t="s">
        <v>29797</v>
      </c>
      <c r="G4648" s="190" t="s">
        <v>29797</v>
      </c>
      <c r="H4648" s="190" t="s">
        <v>31409</v>
      </c>
      <c r="I4648" s="190" t="s">
        <v>5062</v>
      </c>
      <c r="J4648" s="190" t="s">
        <v>29821</v>
      </c>
      <c r="K4648" s="190" t="s">
        <v>5062</v>
      </c>
      <c r="L4648" s="190" t="s">
        <v>1447</v>
      </c>
    </row>
    <row r="4649" spans="1:12" ht="15" x14ac:dyDescent="0.25">
      <c r="A4649" s="191" t="s">
        <v>24891</v>
      </c>
      <c r="B4649" s="192" t="s">
        <v>24892</v>
      </c>
      <c r="C4649" s="192" t="s">
        <v>29797</v>
      </c>
      <c r="D4649" s="192" t="s">
        <v>29797</v>
      </c>
      <c r="E4649" s="192" t="s">
        <v>29797</v>
      </c>
      <c r="F4649" s="192" t="s">
        <v>29797</v>
      </c>
      <c r="G4649" s="192" t="s">
        <v>29797</v>
      </c>
      <c r="H4649" s="192" t="s">
        <v>32223</v>
      </c>
      <c r="I4649" s="192" t="s">
        <v>1397</v>
      </c>
      <c r="J4649" s="192" t="s">
        <v>29821</v>
      </c>
      <c r="K4649" s="192" t="s">
        <v>5062</v>
      </c>
      <c r="L4649" s="192" t="s">
        <v>1447</v>
      </c>
    </row>
    <row r="4650" spans="1:12" ht="15" x14ac:dyDescent="0.25">
      <c r="A4650" s="189" t="s">
        <v>16198</v>
      </c>
      <c r="B4650" s="190" t="s">
        <v>20063</v>
      </c>
      <c r="C4650" s="190" t="s">
        <v>29797</v>
      </c>
      <c r="D4650" s="190" t="s">
        <v>29797</v>
      </c>
      <c r="E4650" s="190" t="s">
        <v>29797</v>
      </c>
      <c r="F4650" s="190" t="s">
        <v>29797</v>
      </c>
      <c r="G4650" s="190" t="s">
        <v>29797</v>
      </c>
      <c r="H4650" s="190" t="s">
        <v>29797</v>
      </c>
      <c r="I4650" s="190" t="s">
        <v>29797</v>
      </c>
      <c r="J4650" s="190" t="s">
        <v>29797</v>
      </c>
      <c r="K4650" s="190" t="s">
        <v>29797</v>
      </c>
      <c r="L4650" s="190" t="s">
        <v>29797</v>
      </c>
    </row>
    <row r="4651" spans="1:12" ht="15" x14ac:dyDescent="0.25">
      <c r="A4651" s="191" t="s">
        <v>5829</v>
      </c>
      <c r="B4651" s="192" t="s">
        <v>5742</v>
      </c>
      <c r="C4651" s="192" t="s">
        <v>29812</v>
      </c>
      <c r="D4651" s="192" t="s">
        <v>29813</v>
      </c>
      <c r="E4651" s="192" t="s">
        <v>30352</v>
      </c>
      <c r="F4651" s="192" t="s">
        <v>29804</v>
      </c>
      <c r="G4651" s="192" t="s">
        <v>30051</v>
      </c>
      <c r="H4651" s="192" t="s">
        <v>31772</v>
      </c>
      <c r="I4651" s="192" t="s">
        <v>5078</v>
      </c>
      <c r="J4651" s="192" t="s">
        <v>29826</v>
      </c>
      <c r="K4651" s="192" t="s">
        <v>5078</v>
      </c>
      <c r="L4651" s="192" t="s">
        <v>1447</v>
      </c>
    </row>
    <row r="4652" spans="1:12" ht="15" x14ac:dyDescent="0.25">
      <c r="A4652" s="189" t="s">
        <v>16199</v>
      </c>
      <c r="B4652" s="190" t="s">
        <v>24893</v>
      </c>
      <c r="C4652" s="190" t="s">
        <v>29797</v>
      </c>
      <c r="D4652" s="190" t="s">
        <v>29797</v>
      </c>
      <c r="E4652" s="190" t="s">
        <v>29797</v>
      </c>
      <c r="F4652" s="190" t="s">
        <v>29797</v>
      </c>
      <c r="G4652" s="190" t="s">
        <v>29797</v>
      </c>
      <c r="H4652" s="190" t="s">
        <v>31762</v>
      </c>
      <c r="I4652" s="190" t="s">
        <v>5078</v>
      </c>
      <c r="J4652" s="190" t="s">
        <v>29826</v>
      </c>
      <c r="K4652" s="190" t="s">
        <v>5078</v>
      </c>
      <c r="L4652" s="190" t="s">
        <v>1447</v>
      </c>
    </row>
    <row r="4653" spans="1:12" ht="15" x14ac:dyDescent="0.25">
      <c r="A4653" s="191" t="s">
        <v>5830</v>
      </c>
      <c r="B4653" s="192" t="s">
        <v>5743</v>
      </c>
      <c r="C4653" s="192" t="s">
        <v>29797</v>
      </c>
      <c r="D4653" s="192" t="s">
        <v>29797</v>
      </c>
      <c r="E4653" s="192" t="s">
        <v>29797</v>
      </c>
      <c r="F4653" s="192" t="s">
        <v>29797</v>
      </c>
      <c r="G4653" s="192" t="s">
        <v>29797</v>
      </c>
      <c r="H4653" s="192" t="s">
        <v>31376</v>
      </c>
      <c r="I4653" s="192" t="s">
        <v>5062</v>
      </c>
      <c r="J4653" s="192" t="s">
        <v>29821</v>
      </c>
      <c r="K4653" s="192" t="s">
        <v>5062</v>
      </c>
      <c r="L4653" s="192" t="s">
        <v>1447</v>
      </c>
    </row>
    <row r="4654" spans="1:12" ht="15" x14ac:dyDescent="0.25">
      <c r="A4654" s="189" t="s">
        <v>5831</v>
      </c>
      <c r="B4654" s="190" t="s">
        <v>5744</v>
      </c>
      <c r="C4654" s="190" t="s">
        <v>29797</v>
      </c>
      <c r="D4654" s="190" t="s">
        <v>29797</v>
      </c>
      <c r="E4654" s="190" t="s">
        <v>29797</v>
      </c>
      <c r="F4654" s="190" t="s">
        <v>29797</v>
      </c>
      <c r="G4654" s="190" t="s">
        <v>29797</v>
      </c>
      <c r="H4654" s="190" t="s">
        <v>31460</v>
      </c>
      <c r="I4654" s="190" t="s">
        <v>29942</v>
      </c>
      <c r="J4654" s="190" t="s">
        <v>29821</v>
      </c>
      <c r="K4654" s="190" t="s">
        <v>5062</v>
      </c>
      <c r="L4654" s="190" t="s">
        <v>1447</v>
      </c>
    </row>
    <row r="4655" spans="1:12" ht="15" x14ac:dyDescent="0.25">
      <c r="A4655" s="191" t="s">
        <v>5832</v>
      </c>
      <c r="B4655" s="192" t="s">
        <v>5745</v>
      </c>
      <c r="C4655" s="192" t="s">
        <v>29797</v>
      </c>
      <c r="D4655" s="192" t="s">
        <v>29797</v>
      </c>
      <c r="E4655" s="192" t="s">
        <v>29797</v>
      </c>
      <c r="F4655" s="192" t="s">
        <v>29797</v>
      </c>
      <c r="G4655" s="192" t="s">
        <v>29797</v>
      </c>
      <c r="H4655" s="192" t="s">
        <v>31482</v>
      </c>
      <c r="I4655" s="192" t="s">
        <v>31483</v>
      </c>
      <c r="J4655" s="192" t="s">
        <v>29821</v>
      </c>
      <c r="K4655" s="192" t="s">
        <v>5062</v>
      </c>
      <c r="L4655" s="192" t="s">
        <v>1447</v>
      </c>
    </row>
    <row r="4656" spans="1:12" ht="15" x14ac:dyDescent="0.25">
      <c r="A4656" s="189" t="s">
        <v>11822</v>
      </c>
      <c r="B4656" s="190" t="s">
        <v>11823</v>
      </c>
      <c r="C4656" s="190" t="s">
        <v>29797</v>
      </c>
      <c r="D4656" s="190" t="s">
        <v>29797</v>
      </c>
      <c r="E4656" s="190" t="s">
        <v>29797</v>
      </c>
      <c r="F4656" s="190" t="s">
        <v>29797</v>
      </c>
      <c r="G4656" s="190" t="s">
        <v>29797</v>
      </c>
      <c r="H4656" s="190" t="s">
        <v>31307</v>
      </c>
      <c r="I4656" s="190" t="s">
        <v>5062</v>
      </c>
      <c r="J4656" s="190" t="s">
        <v>29821</v>
      </c>
      <c r="K4656" s="190" t="s">
        <v>5062</v>
      </c>
      <c r="L4656" s="190" t="s">
        <v>1447</v>
      </c>
    </row>
    <row r="4657" spans="1:12" ht="15" x14ac:dyDescent="0.25">
      <c r="A4657" s="191" t="s">
        <v>5833</v>
      </c>
      <c r="B4657" s="192" t="s">
        <v>5746</v>
      </c>
      <c r="C4657" s="192" t="s">
        <v>29797</v>
      </c>
      <c r="D4657" s="192" t="s">
        <v>29797</v>
      </c>
      <c r="E4657" s="192" t="s">
        <v>29797</v>
      </c>
      <c r="F4657" s="192" t="s">
        <v>29797</v>
      </c>
      <c r="G4657" s="192" t="s">
        <v>29797</v>
      </c>
      <c r="H4657" s="192" t="s">
        <v>31314</v>
      </c>
      <c r="I4657" s="192" t="s">
        <v>5062</v>
      </c>
      <c r="J4657" s="192" t="s">
        <v>29821</v>
      </c>
      <c r="K4657" s="192" t="s">
        <v>5062</v>
      </c>
      <c r="L4657" s="192" t="s">
        <v>1447</v>
      </c>
    </row>
    <row r="4658" spans="1:12" ht="15" x14ac:dyDescent="0.25">
      <c r="A4658" s="189" t="s">
        <v>16200</v>
      </c>
      <c r="B4658" s="190" t="s">
        <v>20064</v>
      </c>
      <c r="C4658" s="190" t="s">
        <v>29797</v>
      </c>
      <c r="D4658" s="190" t="s">
        <v>29797</v>
      </c>
      <c r="E4658" s="190" t="s">
        <v>29797</v>
      </c>
      <c r="F4658" s="190" t="s">
        <v>29797</v>
      </c>
      <c r="G4658" s="190" t="s">
        <v>29797</v>
      </c>
      <c r="H4658" s="190" t="s">
        <v>32509</v>
      </c>
      <c r="I4658" s="190" t="s">
        <v>31761</v>
      </c>
      <c r="J4658" s="190" t="s">
        <v>29985</v>
      </c>
      <c r="K4658" s="190" t="s">
        <v>5897</v>
      </c>
      <c r="L4658" s="190" t="s">
        <v>1447</v>
      </c>
    </row>
    <row r="4659" spans="1:12" ht="15" x14ac:dyDescent="0.25">
      <c r="A4659" s="191" t="s">
        <v>24894</v>
      </c>
      <c r="B4659" s="192" t="s">
        <v>24895</v>
      </c>
      <c r="C4659" s="192" t="s">
        <v>29797</v>
      </c>
      <c r="D4659" s="192" t="s">
        <v>29797</v>
      </c>
      <c r="E4659" s="192" t="s">
        <v>29797</v>
      </c>
      <c r="F4659" s="192" t="s">
        <v>29797</v>
      </c>
      <c r="G4659" s="192" t="s">
        <v>29797</v>
      </c>
      <c r="H4659" s="192" t="s">
        <v>29797</v>
      </c>
      <c r="I4659" s="192" t="s">
        <v>29797</v>
      </c>
      <c r="J4659" s="192" t="s">
        <v>29797</v>
      </c>
      <c r="K4659" s="192" t="s">
        <v>29797</v>
      </c>
      <c r="L4659" s="192" t="s">
        <v>29797</v>
      </c>
    </row>
    <row r="4660" spans="1:12" ht="15" x14ac:dyDescent="0.25">
      <c r="A4660" s="189" t="s">
        <v>5834</v>
      </c>
      <c r="B4660" s="190" t="s">
        <v>5747</v>
      </c>
      <c r="C4660" s="190" t="s">
        <v>29797</v>
      </c>
      <c r="D4660" s="190" t="s">
        <v>29797</v>
      </c>
      <c r="E4660" s="190" t="s">
        <v>29797</v>
      </c>
      <c r="F4660" s="190" t="s">
        <v>29797</v>
      </c>
      <c r="G4660" s="190" t="s">
        <v>29797</v>
      </c>
      <c r="H4660" s="190" t="s">
        <v>31374</v>
      </c>
      <c r="I4660" s="190" t="s">
        <v>30278</v>
      </c>
      <c r="J4660" s="190" t="s">
        <v>29821</v>
      </c>
      <c r="K4660" s="190" t="s">
        <v>5062</v>
      </c>
      <c r="L4660" s="190" t="s">
        <v>1447</v>
      </c>
    </row>
    <row r="4661" spans="1:12" ht="15" x14ac:dyDescent="0.25">
      <c r="A4661" s="191" t="s">
        <v>24896</v>
      </c>
      <c r="B4661" s="192" t="s">
        <v>24897</v>
      </c>
      <c r="C4661" s="192" t="s">
        <v>29797</v>
      </c>
      <c r="D4661" s="192" t="s">
        <v>29797</v>
      </c>
      <c r="E4661" s="192" t="s">
        <v>29797</v>
      </c>
      <c r="F4661" s="192" t="s">
        <v>29797</v>
      </c>
      <c r="G4661" s="192" t="s">
        <v>29797</v>
      </c>
      <c r="H4661" s="192" t="s">
        <v>31410</v>
      </c>
      <c r="I4661" s="192" t="s">
        <v>1381</v>
      </c>
      <c r="J4661" s="192" t="s">
        <v>29821</v>
      </c>
      <c r="K4661" s="192" t="s">
        <v>5062</v>
      </c>
      <c r="L4661" s="192" t="s">
        <v>1447</v>
      </c>
    </row>
    <row r="4662" spans="1:12" ht="15" x14ac:dyDescent="0.25">
      <c r="A4662" s="189" t="s">
        <v>24898</v>
      </c>
      <c r="B4662" s="190" t="s">
        <v>24899</v>
      </c>
      <c r="C4662" s="190" t="s">
        <v>29797</v>
      </c>
      <c r="D4662" s="190" t="s">
        <v>29797</v>
      </c>
      <c r="E4662" s="190" t="s">
        <v>29797</v>
      </c>
      <c r="F4662" s="190" t="s">
        <v>29797</v>
      </c>
      <c r="G4662" s="190" t="s">
        <v>29797</v>
      </c>
      <c r="H4662" s="190" t="s">
        <v>31323</v>
      </c>
      <c r="I4662" s="190" t="s">
        <v>31324</v>
      </c>
      <c r="J4662" s="190" t="s">
        <v>31325</v>
      </c>
      <c r="K4662" s="190" t="s">
        <v>5073</v>
      </c>
      <c r="L4662" s="190" t="s">
        <v>1447</v>
      </c>
    </row>
    <row r="4663" spans="1:12" ht="15" x14ac:dyDescent="0.25">
      <c r="A4663" s="191" t="s">
        <v>5835</v>
      </c>
      <c r="B4663" s="192" t="s">
        <v>20065</v>
      </c>
      <c r="C4663" s="192" t="s">
        <v>29797</v>
      </c>
      <c r="D4663" s="192" t="s">
        <v>29797</v>
      </c>
      <c r="E4663" s="192" t="s">
        <v>29797</v>
      </c>
      <c r="F4663" s="192" t="s">
        <v>29797</v>
      </c>
      <c r="G4663" s="192" t="s">
        <v>29797</v>
      </c>
      <c r="H4663" s="192" t="s">
        <v>31474</v>
      </c>
      <c r="I4663" s="192" t="s">
        <v>31475</v>
      </c>
      <c r="J4663" s="192" t="s">
        <v>29821</v>
      </c>
      <c r="K4663" s="192" t="s">
        <v>5062</v>
      </c>
      <c r="L4663" s="192" t="s">
        <v>1447</v>
      </c>
    </row>
    <row r="4664" spans="1:12" ht="15" x14ac:dyDescent="0.25">
      <c r="A4664" s="189" t="s">
        <v>5836</v>
      </c>
      <c r="B4664" s="190" t="s">
        <v>5748</v>
      </c>
      <c r="C4664" s="190" t="s">
        <v>29797</v>
      </c>
      <c r="D4664" s="190" t="s">
        <v>29797</v>
      </c>
      <c r="E4664" s="190" t="s">
        <v>29797</v>
      </c>
      <c r="F4664" s="190" t="s">
        <v>29797</v>
      </c>
      <c r="G4664" s="190" t="s">
        <v>29797</v>
      </c>
      <c r="H4664" s="190" t="s">
        <v>31380</v>
      </c>
      <c r="I4664" s="190" t="s">
        <v>31381</v>
      </c>
      <c r="J4664" s="190" t="s">
        <v>29821</v>
      </c>
      <c r="K4664" s="190" t="s">
        <v>5062</v>
      </c>
      <c r="L4664" s="190" t="s">
        <v>1447</v>
      </c>
    </row>
    <row r="4665" spans="1:12" ht="15" x14ac:dyDescent="0.25">
      <c r="A4665" s="191" t="s">
        <v>11824</v>
      </c>
      <c r="B4665" s="192" t="s">
        <v>11825</v>
      </c>
      <c r="C4665" s="192" t="s">
        <v>29797</v>
      </c>
      <c r="D4665" s="192" t="s">
        <v>29797</v>
      </c>
      <c r="E4665" s="192" t="s">
        <v>29797</v>
      </c>
      <c r="F4665" s="192" t="s">
        <v>29797</v>
      </c>
      <c r="G4665" s="192" t="s">
        <v>29797</v>
      </c>
      <c r="H4665" s="192" t="s">
        <v>31307</v>
      </c>
      <c r="I4665" s="192" t="s">
        <v>5062</v>
      </c>
      <c r="J4665" s="192" t="s">
        <v>29821</v>
      </c>
      <c r="K4665" s="192" t="s">
        <v>5062</v>
      </c>
      <c r="L4665" s="192" t="s">
        <v>1447</v>
      </c>
    </row>
    <row r="4666" spans="1:12" ht="15" x14ac:dyDescent="0.25">
      <c r="A4666" s="189" t="s">
        <v>5837</v>
      </c>
      <c r="B4666" s="190" t="s">
        <v>5749</v>
      </c>
      <c r="C4666" s="190" t="s">
        <v>29797</v>
      </c>
      <c r="D4666" s="190" t="s">
        <v>29797</v>
      </c>
      <c r="E4666" s="190" t="s">
        <v>29797</v>
      </c>
      <c r="F4666" s="190" t="s">
        <v>29797</v>
      </c>
      <c r="G4666" s="190" t="s">
        <v>29797</v>
      </c>
      <c r="H4666" s="190" t="s">
        <v>31505</v>
      </c>
      <c r="I4666" s="190" t="s">
        <v>31506</v>
      </c>
      <c r="J4666" s="190" t="s">
        <v>29821</v>
      </c>
      <c r="K4666" s="190" t="s">
        <v>5062</v>
      </c>
      <c r="L4666" s="190" t="s">
        <v>1447</v>
      </c>
    </row>
    <row r="4667" spans="1:12" ht="15" x14ac:dyDescent="0.25">
      <c r="A4667" s="191" t="s">
        <v>24900</v>
      </c>
      <c r="B4667" s="192" t="s">
        <v>24901</v>
      </c>
      <c r="C4667" s="192" t="s">
        <v>29797</v>
      </c>
      <c r="D4667" s="192" t="s">
        <v>29797</v>
      </c>
      <c r="E4667" s="192" t="s">
        <v>29797</v>
      </c>
      <c r="F4667" s="192" t="s">
        <v>29797</v>
      </c>
      <c r="G4667" s="192" t="s">
        <v>29797</v>
      </c>
      <c r="H4667" s="192" t="s">
        <v>31371</v>
      </c>
      <c r="I4667" s="192" t="s">
        <v>5062</v>
      </c>
      <c r="J4667" s="192" t="s">
        <v>29821</v>
      </c>
      <c r="K4667" s="192" t="s">
        <v>5062</v>
      </c>
      <c r="L4667" s="192" t="s">
        <v>1447</v>
      </c>
    </row>
    <row r="4668" spans="1:12" ht="15" x14ac:dyDescent="0.25">
      <c r="A4668" s="189" t="s">
        <v>24902</v>
      </c>
      <c r="B4668" s="190" t="s">
        <v>24903</v>
      </c>
      <c r="C4668" s="190" t="s">
        <v>29797</v>
      </c>
      <c r="D4668" s="190" t="s">
        <v>29797</v>
      </c>
      <c r="E4668" s="190" t="s">
        <v>29797</v>
      </c>
      <c r="F4668" s="190" t="s">
        <v>29797</v>
      </c>
      <c r="G4668" s="190" t="s">
        <v>29797</v>
      </c>
      <c r="H4668" s="190" t="s">
        <v>31310</v>
      </c>
      <c r="I4668" s="190" t="s">
        <v>31311</v>
      </c>
      <c r="J4668" s="190" t="s">
        <v>29821</v>
      </c>
      <c r="K4668" s="190" t="s">
        <v>5062</v>
      </c>
      <c r="L4668" s="190" t="s">
        <v>1447</v>
      </c>
    </row>
    <row r="4669" spans="1:12" ht="15" x14ac:dyDescent="0.25">
      <c r="A4669" s="191" t="s">
        <v>24904</v>
      </c>
      <c r="B4669" s="192" t="s">
        <v>24903</v>
      </c>
      <c r="C4669" s="192" t="s">
        <v>29797</v>
      </c>
      <c r="D4669" s="192" t="s">
        <v>29797</v>
      </c>
      <c r="E4669" s="192" t="s">
        <v>29797</v>
      </c>
      <c r="F4669" s="192" t="s">
        <v>29797</v>
      </c>
      <c r="G4669" s="192" t="s">
        <v>29797</v>
      </c>
      <c r="H4669" s="192" t="s">
        <v>31310</v>
      </c>
      <c r="I4669" s="192" t="s">
        <v>31311</v>
      </c>
      <c r="J4669" s="192" t="s">
        <v>29821</v>
      </c>
      <c r="K4669" s="192" t="s">
        <v>5062</v>
      </c>
      <c r="L4669" s="192" t="s">
        <v>1447</v>
      </c>
    </row>
    <row r="4670" spans="1:12" ht="15" x14ac:dyDescent="0.25">
      <c r="A4670" s="189" t="s">
        <v>24905</v>
      </c>
      <c r="B4670" s="190" t="s">
        <v>24903</v>
      </c>
      <c r="C4670" s="190" t="s">
        <v>29797</v>
      </c>
      <c r="D4670" s="190" t="s">
        <v>29797</v>
      </c>
      <c r="E4670" s="190" t="s">
        <v>29797</v>
      </c>
      <c r="F4670" s="190" t="s">
        <v>29797</v>
      </c>
      <c r="G4670" s="190" t="s">
        <v>29797</v>
      </c>
      <c r="H4670" s="190" t="s">
        <v>31310</v>
      </c>
      <c r="I4670" s="190" t="s">
        <v>31311</v>
      </c>
      <c r="J4670" s="190" t="s">
        <v>29821</v>
      </c>
      <c r="K4670" s="190" t="s">
        <v>5062</v>
      </c>
      <c r="L4670" s="190" t="s">
        <v>1447</v>
      </c>
    </row>
    <row r="4671" spans="1:12" ht="15" x14ac:dyDescent="0.25">
      <c r="A4671" s="191" t="s">
        <v>24906</v>
      </c>
      <c r="B4671" s="192" t="s">
        <v>20066</v>
      </c>
      <c r="C4671" s="192" t="s">
        <v>29797</v>
      </c>
      <c r="D4671" s="192" t="s">
        <v>29797</v>
      </c>
      <c r="E4671" s="192" t="s">
        <v>29797</v>
      </c>
      <c r="F4671" s="192" t="s">
        <v>29797</v>
      </c>
      <c r="G4671" s="192" t="s">
        <v>29797</v>
      </c>
      <c r="H4671" s="192" t="s">
        <v>29797</v>
      </c>
      <c r="I4671" s="192" t="s">
        <v>29797</v>
      </c>
      <c r="J4671" s="192" t="s">
        <v>29797</v>
      </c>
      <c r="K4671" s="192" t="s">
        <v>29797</v>
      </c>
      <c r="L4671" s="192" t="s">
        <v>1465</v>
      </c>
    </row>
    <row r="4672" spans="1:12" ht="15" x14ac:dyDescent="0.25">
      <c r="A4672" s="189" t="s">
        <v>16201</v>
      </c>
      <c r="B4672" s="190" t="s">
        <v>20067</v>
      </c>
      <c r="C4672" s="190" t="s">
        <v>29797</v>
      </c>
      <c r="D4672" s="190" t="s">
        <v>29797</v>
      </c>
      <c r="E4672" s="190" t="s">
        <v>29797</v>
      </c>
      <c r="F4672" s="190" t="s">
        <v>29797</v>
      </c>
      <c r="G4672" s="190" t="s">
        <v>29797</v>
      </c>
      <c r="H4672" s="190" t="s">
        <v>29797</v>
      </c>
      <c r="I4672" s="190" t="s">
        <v>29797</v>
      </c>
      <c r="J4672" s="190" t="s">
        <v>29797</v>
      </c>
      <c r="K4672" s="190" t="s">
        <v>29797</v>
      </c>
      <c r="L4672" s="190" t="s">
        <v>29797</v>
      </c>
    </row>
    <row r="4673" spans="1:12" ht="15" x14ac:dyDescent="0.25">
      <c r="A4673" s="191" t="s">
        <v>11826</v>
      </c>
      <c r="B4673" s="192" t="s">
        <v>11827</v>
      </c>
      <c r="C4673" s="192" t="s">
        <v>29797</v>
      </c>
      <c r="D4673" s="192" t="s">
        <v>29797</v>
      </c>
      <c r="E4673" s="192" t="s">
        <v>29797</v>
      </c>
      <c r="F4673" s="192" t="s">
        <v>29797</v>
      </c>
      <c r="G4673" s="192" t="s">
        <v>29797</v>
      </c>
      <c r="H4673" s="192" t="s">
        <v>29797</v>
      </c>
      <c r="I4673" s="192" t="s">
        <v>29797</v>
      </c>
      <c r="J4673" s="192" t="s">
        <v>29821</v>
      </c>
      <c r="K4673" s="192" t="s">
        <v>5062</v>
      </c>
      <c r="L4673" s="192" t="s">
        <v>1447</v>
      </c>
    </row>
    <row r="4674" spans="1:12" ht="15" x14ac:dyDescent="0.25">
      <c r="A4674" s="189" t="s">
        <v>5838</v>
      </c>
      <c r="B4674" s="190" t="s">
        <v>24907</v>
      </c>
      <c r="C4674" s="190" t="s">
        <v>29797</v>
      </c>
      <c r="D4674" s="190" t="s">
        <v>29797</v>
      </c>
      <c r="E4674" s="190" t="s">
        <v>29797</v>
      </c>
      <c r="F4674" s="190" t="s">
        <v>29797</v>
      </c>
      <c r="G4674" s="190" t="s">
        <v>29797</v>
      </c>
      <c r="H4674" s="190" t="s">
        <v>31436</v>
      </c>
      <c r="I4674" s="190" t="s">
        <v>5062</v>
      </c>
      <c r="J4674" s="190" t="s">
        <v>29821</v>
      </c>
      <c r="K4674" s="190" t="s">
        <v>5062</v>
      </c>
      <c r="L4674" s="190" t="s">
        <v>1447</v>
      </c>
    </row>
    <row r="4675" spans="1:12" ht="15" x14ac:dyDescent="0.25">
      <c r="A4675" s="191" t="s">
        <v>16202</v>
      </c>
      <c r="B4675" s="192" t="s">
        <v>20068</v>
      </c>
      <c r="C4675" s="192" t="s">
        <v>29797</v>
      </c>
      <c r="D4675" s="192" t="s">
        <v>29797</v>
      </c>
      <c r="E4675" s="192" t="s">
        <v>29797</v>
      </c>
      <c r="F4675" s="192" t="s">
        <v>29797</v>
      </c>
      <c r="G4675" s="192" t="s">
        <v>29797</v>
      </c>
      <c r="H4675" s="192" t="s">
        <v>31607</v>
      </c>
      <c r="I4675" s="192" t="s">
        <v>31608</v>
      </c>
      <c r="J4675" s="192" t="s">
        <v>29821</v>
      </c>
      <c r="K4675" s="192" t="s">
        <v>5062</v>
      </c>
      <c r="L4675" s="192" t="s">
        <v>1447</v>
      </c>
    </row>
    <row r="4676" spans="1:12" ht="15" x14ac:dyDescent="0.25">
      <c r="A4676" s="189" t="s">
        <v>11828</v>
      </c>
      <c r="B4676" s="190" t="s">
        <v>11829</v>
      </c>
      <c r="C4676" s="190" t="s">
        <v>29797</v>
      </c>
      <c r="D4676" s="190" t="s">
        <v>29797</v>
      </c>
      <c r="E4676" s="190" t="s">
        <v>29797</v>
      </c>
      <c r="F4676" s="190" t="s">
        <v>29797</v>
      </c>
      <c r="G4676" s="190" t="s">
        <v>29797</v>
      </c>
      <c r="H4676" s="190" t="s">
        <v>31409</v>
      </c>
      <c r="I4676" s="190" t="s">
        <v>5062</v>
      </c>
      <c r="J4676" s="190" t="s">
        <v>29821</v>
      </c>
      <c r="K4676" s="190" t="s">
        <v>5062</v>
      </c>
      <c r="L4676" s="190" t="s">
        <v>1447</v>
      </c>
    </row>
    <row r="4677" spans="1:12" ht="15" x14ac:dyDescent="0.25">
      <c r="A4677" s="191" t="s">
        <v>5839</v>
      </c>
      <c r="B4677" s="192" t="s">
        <v>24908</v>
      </c>
      <c r="C4677" s="192" t="s">
        <v>29797</v>
      </c>
      <c r="D4677" s="192" t="s">
        <v>29797</v>
      </c>
      <c r="E4677" s="192" t="s">
        <v>29797</v>
      </c>
      <c r="F4677" s="192" t="s">
        <v>29797</v>
      </c>
      <c r="G4677" s="192" t="s">
        <v>29797</v>
      </c>
      <c r="H4677" s="192" t="s">
        <v>31460</v>
      </c>
      <c r="I4677" s="192" t="s">
        <v>29942</v>
      </c>
      <c r="J4677" s="192" t="s">
        <v>29821</v>
      </c>
      <c r="K4677" s="192" t="s">
        <v>5062</v>
      </c>
      <c r="L4677" s="192" t="s">
        <v>1447</v>
      </c>
    </row>
    <row r="4678" spans="1:12" ht="15" x14ac:dyDescent="0.25">
      <c r="A4678" s="189" t="s">
        <v>24909</v>
      </c>
      <c r="B4678" s="190" t="s">
        <v>24910</v>
      </c>
      <c r="C4678" s="190" t="s">
        <v>29797</v>
      </c>
      <c r="D4678" s="190" t="s">
        <v>29797</v>
      </c>
      <c r="E4678" s="190" t="s">
        <v>29797</v>
      </c>
      <c r="F4678" s="190" t="s">
        <v>29797</v>
      </c>
      <c r="G4678" s="190" t="s">
        <v>29797</v>
      </c>
      <c r="H4678" s="190" t="s">
        <v>29797</v>
      </c>
      <c r="I4678" s="190" t="s">
        <v>29797</v>
      </c>
      <c r="J4678" s="190" t="s">
        <v>29797</v>
      </c>
      <c r="K4678" s="190" t="s">
        <v>29797</v>
      </c>
      <c r="L4678" s="190" t="s">
        <v>1438</v>
      </c>
    </row>
    <row r="4679" spans="1:12" ht="15" x14ac:dyDescent="0.25">
      <c r="A4679" s="191" t="s">
        <v>16203</v>
      </c>
      <c r="B4679" s="192" t="s">
        <v>20069</v>
      </c>
      <c r="C4679" s="192" t="s">
        <v>29797</v>
      </c>
      <c r="D4679" s="192" t="s">
        <v>29797</v>
      </c>
      <c r="E4679" s="192" t="s">
        <v>29797</v>
      </c>
      <c r="F4679" s="192" t="s">
        <v>29797</v>
      </c>
      <c r="G4679" s="192" t="s">
        <v>29797</v>
      </c>
      <c r="H4679" s="192" t="s">
        <v>31331</v>
      </c>
      <c r="I4679" s="192" t="s">
        <v>31332</v>
      </c>
      <c r="J4679" s="192" t="s">
        <v>29821</v>
      </c>
      <c r="K4679" s="192" t="s">
        <v>5062</v>
      </c>
      <c r="L4679" s="192" t="s">
        <v>1447</v>
      </c>
    </row>
    <row r="4680" spans="1:12" ht="15" x14ac:dyDescent="0.25">
      <c r="A4680" s="189" t="s">
        <v>5840</v>
      </c>
      <c r="B4680" s="190" t="s">
        <v>5750</v>
      </c>
      <c r="C4680" s="190" t="s">
        <v>29797</v>
      </c>
      <c r="D4680" s="190" t="s">
        <v>29797</v>
      </c>
      <c r="E4680" s="190" t="s">
        <v>29797</v>
      </c>
      <c r="F4680" s="190" t="s">
        <v>29797</v>
      </c>
      <c r="G4680" s="190" t="s">
        <v>29797</v>
      </c>
      <c r="H4680" s="190" t="s">
        <v>31833</v>
      </c>
      <c r="I4680" s="190" t="s">
        <v>31834</v>
      </c>
      <c r="J4680" s="190" t="s">
        <v>29821</v>
      </c>
      <c r="K4680" s="190" t="s">
        <v>5062</v>
      </c>
      <c r="L4680" s="190" t="s">
        <v>1447</v>
      </c>
    </row>
    <row r="4681" spans="1:12" ht="15" x14ac:dyDescent="0.25">
      <c r="A4681" s="191" t="s">
        <v>11830</v>
      </c>
      <c r="B4681" s="192" t="s">
        <v>11831</v>
      </c>
      <c r="C4681" s="192" t="s">
        <v>29797</v>
      </c>
      <c r="D4681" s="192" t="s">
        <v>29797</v>
      </c>
      <c r="E4681" s="192" t="s">
        <v>29797</v>
      </c>
      <c r="F4681" s="192" t="s">
        <v>29797</v>
      </c>
      <c r="G4681" s="192" t="s">
        <v>29797</v>
      </c>
      <c r="H4681" s="192" t="s">
        <v>31407</v>
      </c>
      <c r="I4681" s="192" t="s">
        <v>31408</v>
      </c>
      <c r="J4681" s="192" t="s">
        <v>29821</v>
      </c>
      <c r="K4681" s="192" t="s">
        <v>5062</v>
      </c>
      <c r="L4681" s="192" t="s">
        <v>1447</v>
      </c>
    </row>
    <row r="4682" spans="1:12" ht="15" x14ac:dyDescent="0.25">
      <c r="A4682" s="189" t="s">
        <v>5841</v>
      </c>
      <c r="B4682" s="190" t="s">
        <v>5751</v>
      </c>
      <c r="C4682" s="190" t="s">
        <v>29797</v>
      </c>
      <c r="D4682" s="190" t="s">
        <v>29797</v>
      </c>
      <c r="E4682" s="190" t="s">
        <v>29797</v>
      </c>
      <c r="F4682" s="190" t="s">
        <v>29797</v>
      </c>
      <c r="G4682" s="190" t="s">
        <v>29797</v>
      </c>
      <c r="H4682" s="190" t="s">
        <v>31454</v>
      </c>
      <c r="I4682" s="190" t="s">
        <v>1384</v>
      </c>
      <c r="J4682" s="190" t="s">
        <v>29821</v>
      </c>
      <c r="K4682" s="190" t="s">
        <v>5062</v>
      </c>
      <c r="L4682" s="190" t="s">
        <v>1447</v>
      </c>
    </row>
    <row r="4683" spans="1:12" ht="15" x14ac:dyDescent="0.25">
      <c r="A4683" s="191" t="s">
        <v>5842</v>
      </c>
      <c r="B4683" s="192" t="s">
        <v>5752</v>
      </c>
      <c r="C4683" s="192" t="s">
        <v>29797</v>
      </c>
      <c r="D4683" s="192" t="s">
        <v>29797</v>
      </c>
      <c r="E4683" s="192" t="s">
        <v>29797</v>
      </c>
      <c r="F4683" s="192" t="s">
        <v>29797</v>
      </c>
      <c r="G4683" s="192" t="s">
        <v>29797</v>
      </c>
      <c r="H4683" s="192" t="s">
        <v>31460</v>
      </c>
      <c r="I4683" s="192" t="s">
        <v>29942</v>
      </c>
      <c r="J4683" s="192" t="s">
        <v>29821</v>
      </c>
      <c r="K4683" s="192" t="s">
        <v>5062</v>
      </c>
      <c r="L4683" s="192" t="s">
        <v>1447</v>
      </c>
    </row>
    <row r="4684" spans="1:12" ht="15" x14ac:dyDescent="0.25">
      <c r="A4684" s="189" t="s">
        <v>5843</v>
      </c>
      <c r="B4684" s="190" t="s">
        <v>5753</v>
      </c>
      <c r="C4684" s="190" t="s">
        <v>29797</v>
      </c>
      <c r="D4684" s="190" t="s">
        <v>29797</v>
      </c>
      <c r="E4684" s="190" t="s">
        <v>29797</v>
      </c>
      <c r="F4684" s="190" t="s">
        <v>29797</v>
      </c>
      <c r="G4684" s="190" t="s">
        <v>29797</v>
      </c>
      <c r="H4684" s="190" t="s">
        <v>31496</v>
      </c>
      <c r="I4684" s="190" t="s">
        <v>31497</v>
      </c>
      <c r="J4684" s="190" t="s">
        <v>29821</v>
      </c>
      <c r="K4684" s="190" t="s">
        <v>5062</v>
      </c>
      <c r="L4684" s="190" t="s">
        <v>1447</v>
      </c>
    </row>
    <row r="4685" spans="1:12" ht="15" x14ac:dyDescent="0.25">
      <c r="A4685" s="191" t="s">
        <v>5844</v>
      </c>
      <c r="B4685" s="192" t="s">
        <v>5754</v>
      </c>
      <c r="C4685" s="192" t="s">
        <v>29797</v>
      </c>
      <c r="D4685" s="192" t="s">
        <v>29797</v>
      </c>
      <c r="E4685" s="192" t="s">
        <v>29797</v>
      </c>
      <c r="F4685" s="192" t="s">
        <v>29797</v>
      </c>
      <c r="G4685" s="192" t="s">
        <v>29797</v>
      </c>
      <c r="H4685" s="192" t="s">
        <v>31511</v>
      </c>
      <c r="I4685" s="192" t="s">
        <v>31512</v>
      </c>
      <c r="J4685" s="192" t="s">
        <v>29821</v>
      </c>
      <c r="K4685" s="192" t="s">
        <v>5062</v>
      </c>
      <c r="L4685" s="192" t="s">
        <v>1447</v>
      </c>
    </row>
    <row r="4686" spans="1:12" ht="15" x14ac:dyDescent="0.25">
      <c r="A4686" s="189" t="s">
        <v>5845</v>
      </c>
      <c r="B4686" s="190" t="s">
        <v>5755</v>
      </c>
      <c r="C4686" s="190" t="s">
        <v>29797</v>
      </c>
      <c r="D4686" s="190" t="s">
        <v>29797</v>
      </c>
      <c r="E4686" s="190" t="s">
        <v>29797</v>
      </c>
      <c r="F4686" s="190" t="s">
        <v>29797</v>
      </c>
      <c r="G4686" s="190" t="s">
        <v>29797</v>
      </c>
      <c r="H4686" s="190" t="s">
        <v>32010</v>
      </c>
      <c r="I4686" s="190" t="s">
        <v>31527</v>
      </c>
      <c r="J4686" s="190" t="s">
        <v>31528</v>
      </c>
      <c r="K4686" s="190" t="s">
        <v>10363</v>
      </c>
      <c r="L4686" s="190" t="s">
        <v>1447</v>
      </c>
    </row>
    <row r="4687" spans="1:12" ht="15" x14ac:dyDescent="0.25">
      <c r="A4687" s="191" t="s">
        <v>5846</v>
      </c>
      <c r="B4687" s="192" t="s">
        <v>5756</v>
      </c>
      <c r="C4687" s="192" t="s">
        <v>29797</v>
      </c>
      <c r="D4687" s="192" t="s">
        <v>29797</v>
      </c>
      <c r="E4687" s="192" t="s">
        <v>29797</v>
      </c>
      <c r="F4687" s="192" t="s">
        <v>29797</v>
      </c>
      <c r="G4687" s="192" t="s">
        <v>29797</v>
      </c>
      <c r="H4687" s="192" t="s">
        <v>31434</v>
      </c>
      <c r="I4687" s="192" t="s">
        <v>31435</v>
      </c>
      <c r="J4687" s="192" t="s">
        <v>29821</v>
      </c>
      <c r="K4687" s="192" t="s">
        <v>5062</v>
      </c>
      <c r="L4687" s="192" t="s">
        <v>1447</v>
      </c>
    </row>
    <row r="4688" spans="1:12" ht="15" x14ac:dyDescent="0.25">
      <c r="A4688" s="189" t="s">
        <v>16204</v>
      </c>
      <c r="B4688" s="190" t="s">
        <v>20070</v>
      </c>
      <c r="C4688" s="190" t="s">
        <v>29797</v>
      </c>
      <c r="D4688" s="190" t="s">
        <v>29797</v>
      </c>
      <c r="E4688" s="190" t="s">
        <v>29797</v>
      </c>
      <c r="F4688" s="190" t="s">
        <v>29797</v>
      </c>
      <c r="G4688" s="190" t="s">
        <v>29797</v>
      </c>
      <c r="H4688" s="190" t="s">
        <v>31596</v>
      </c>
      <c r="I4688" s="190" t="s">
        <v>6503</v>
      </c>
      <c r="J4688" s="190" t="s">
        <v>31325</v>
      </c>
      <c r="K4688" s="190" t="s">
        <v>5073</v>
      </c>
      <c r="L4688" s="190" t="s">
        <v>1447</v>
      </c>
    </row>
    <row r="4689" spans="1:12" ht="15" x14ac:dyDescent="0.25">
      <c r="A4689" s="191" t="s">
        <v>24911</v>
      </c>
      <c r="B4689" s="192" t="s">
        <v>24912</v>
      </c>
      <c r="C4689" s="192" t="s">
        <v>29797</v>
      </c>
      <c r="D4689" s="192" t="s">
        <v>29797</v>
      </c>
      <c r="E4689" s="192" t="s">
        <v>29797</v>
      </c>
      <c r="F4689" s="192" t="s">
        <v>29797</v>
      </c>
      <c r="G4689" s="192" t="s">
        <v>29797</v>
      </c>
      <c r="H4689" s="192" t="s">
        <v>32510</v>
      </c>
      <c r="I4689" s="192" t="s">
        <v>5889</v>
      </c>
      <c r="J4689" s="192" t="s">
        <v>29832</v>
      </c>
      <c r="K4689" s="192" t="s">
        <v>5889</v>
      </c>
      <c r="L4689" s="192" t="s">
        <v>1447</v>
      </c>
    </row>
    <row r="4690" spans="1:12" ht="15" x14ac:dyDescent="0.25">
      <c r="A4690" s="189" t="s">
        <v>16205</v>
      </c>
      <c r="B4690" s="190" t="s">
        <v>20071</v>
      </c>
      <c r="C4690" s="190" t="s">
        <v>29797</v>
      </c>
      <c r="D4690" s="190" t="s">
        <v>29797</v>
      </c>
      <c r="E4690" s="190" t="s">
        <v>29797</v>
      </c>
      <c r="F4690" s="190" t="s">
        <v>29797</v>
      </c>
      <c r="G4690" s="190" t="s">
        <v>29797</v>
      </c>
      <c r="H4690" s="190" t="s">
        <v>29797</v>
      </c>
      <c r="I4690" s="190" t="s">
        <v>29797</v>
      </c>
      <c r="J4690" s="190" t="s">
        <v>29797</v>
      </c>
      <c r="K4690" s="190" t="s">
        <v>29797</v>
      </c>
      <c r="L4690" s="190" t="s">
        <v>29797</v>
      </c>
    </row>
    <row r="4691" spans="1:12" ht="15" x14ac:dyDescent="0.25">
      <c r="A4691" s="191" t="s">
        <v>16206</v>
      </c>
      <c r="B4691" s="192" t="s">
        <v>20072</v>
      </c>
      <c r="C4691" s="192" t="s">
        <v>29797</v>
      </c>
      <c r="D4691" s="192" t="s">
        <v>29797</v>
      </c>
      <c r="E4691" s="192" t="s">
        <v>29797</v>
      </c>
      <c r="F4691" s="192" t="s">
        <v>29797</v>
      </c>
      <c r="G4691" s="192" t="s">
        <v>29797</v>
      </c>
      <c r="H4691" s="192" t="s">
        <v>29797</v>
      </c>
      <c r="I4691" s="192" t="s">
        <v>29797</v>
      </c>
      <c r="J4691" s="192" t="s">
        <v>29797</v>
      </c>
      <c r="K4691" s="192" t="s">
        <v>29797</v>
      </c>
      <c r="L4691" s="192" t="s">
        <v>29797</v>
      </c>
    </row>
    <row r="4692" spans="1:12" ht="15" x14ac:dyDescent="0.25">
      <c r="A4692" s="189" t="s">
        <v>5847</v>
      </c>
      <c r="B4692" s="190" t="s">
        <v>5757</v>
      </c>
      <c r="C4692" s="190" t="s">
        <v>29797</v>
      </c>
      <c r="D4692" s="190" t="s">
        <v>29797</v>
      </c>
      <c r="E4692" s="190" t="s">
        <v>29797</v>
      </c>
      <c r="F4692" s="190" t="s">
        <v>29797</v>
      </c>
      <c r="G4692" s="190" t="s">
        <v>29797</v>
      </c>
      <c r="H4692" s="190" t="s">
        <v>29797</v>
      </c>
      <c r="I4692" s="190" t="s">
        <v>29797</v>
      </c>
      <c r="J4692" s="190" t="s">
        <v>29821</v>
      </c>
      <c r="K4692" s="190" t="s">
        <v>5062</v>
      </c>
      <c r="L4692" s="190" t="s">
        <v>1447</v>
      </c>
    </row>
    <row r="4693" spans="1:12" ht="15" x14ac:dyDescent="0.25">
      <c r="A4693" s="191" t="s">
        <v>24913</v>
      </c>
      <c r="B4693" s="192" t="s">
        <v>24914</v>
      </c>
      <c r="C4693" s="192" t="s">
        <v>29797</v>
      </c>
      <c r="D4693" s="192" t="s">
        <v>29797</v>
      </c>
      <c r="E4693" s="192" t="s">
        <v>29797</v>
      </c>
      <c r="F4693" s="192" t="s">
        <v>29797</v>
      </c>
      <c r="G4693" s="192" t="s">
        <v>29797</v>
      </c>
      <c r="H4693" s="192" t="s">
        <v>31482</v>
      </c>
      <c r="I4693" s="192" t="s">
        <v>31483</v>
      </c>
      <c r="J4693" s="192" t="s">
        <v>29821</v>
      </c>
      <c r="K4693" s="192" t="s">
        <v>5062</v>
      </c>
      <c r="L4693" s="192" t="s">
        <v>1447</v>
      </c>
    </row>
    <row r="4694" spans="1:12" ht="15" x14ac:dyDescent="0.25">
      <c r="A4694" s="189" t="s">
        <v>24915</v>
      </c>
      <c r="B4694" s="190" t="s">
        <v>24916</v>
      </c>
      <c r="C4694" s="190" t="s">
        <v>29797</v>
      </c>
      <c r="D4694" s="190" t="s">
        <v>29797</v>
      </c>
      <c r="E4694" s="190" t="s">
        <v>29797</v>
      </c>
      <c r="F4694" s="190" t="s">
        <v>29797</v>
      </c>
      <c r="G4694" s="190" t="s">
        <v>29797</v>
      </c>
      <c r="H4694" s="190" t="s">
        <v>29797</v>
      </c>
      <c r="I4694" s="190" t="s">
        <v>29797</v>
      </c>
      <c r="J4694" s="190" t="s">
        <v>29797</v>
      </c>
      <c r="K4694" s="190" t="s">
        <v>29797</v>
      </c>
      <c r="L4694" s="190" t="s">
        <v>29797</v>
      </c>
    </row>
    <row r="4695" spans="1:12" ht="15" x14ac:dyDescent="0.25">
      <c r="A4695" s="191" t="s">
        <v>5848</v>
      </c>
      <c r="B4695" s="192" t="s">
        <v>5758</v>
      </c>
      <c r="C4695" s="192" t="s">
        <v>29797</v>
      </c>
      <c r="D4695" s="192" t="s">
        <v>29797</v>
      </c>
      <c r="E4695" s="192" t="s">
        <v>29797</v>
      </c>
      <c r="F4695" s="192" t="s">
        <v>29797</v>
      </c>
      <c r="G4695" s="192" t="s">
        <v>29797</v>
      </c>
      <c r="H4695" s="192" t="s">
        <v>31374</v>
      </c>
      <c r="I4695" s="192" t="s">
        <v>30278</v>
      </c>
      <c r="J4695" s="192" t="s">
        <v>29821</v>
      </c>
      <c r="K4695" s="192" t="s">
        <v>5062</v>
      </c>
      <c r="L4695" s="192" t="s">
        <v>1447</v>
      </c>
    </row>
    <row r="4696" spans="1:12" ht="15" x14ac:dyDescent="0.25">
      <c r="A4696" s="189" t="s">
        <v>24917</v>
      </c>
      <c r="B4696" s="190" t="s">
        <v>24918</v>
      </c>
      <c r="C4696" s="190" t="s">
        <v>29797</v>
      </c>
      <c r="D4696" s="190" t="s">
        <v>29797</v>
      </c>
      <c r="E4696" s="190" t="s">
        <v>29797</v>
      </c>
      <c r="F4696" s="190" t="s">
        <v>29797</v>
      </c>
      <c r="G4696" s="190" t="s">
        <v>29797</v>
      </c>
      <c r="H4696" s="190" t="s">
        <v>31507</v>
      </c>
      <c r="I4696" s="190" t="s">
        <v>1388</v>
      </c>
      <c r="J4696" s="190" t="s">
        <v>29821</v>
      </c>
      <c r="K4696" s="190" t="s">
        <v>5062</v>
      </c>
      <c r="L4696" s="190" t="s">
        <v>1447</v>
      </c>
    </row>
    <row r="4697" spans="1:12" ht="15" x14ac:dyDescent="0.25">
      <c r="A4697" s="191" t="s">
        <v>16207</v>
      </c>
      <c r="B4697" s="192" t="s">
        <v>24919</v>
      </c>
      <c r="C4697" s="192" t="s">
        <v>29797</v>
      </c>
      <c r="D4697" s="192" t="s">
        <v>29797</v>
      </c>
      <c r="E4697" s="192" t="s">
        <v>29797</v>
      </c>
      <c r="F4697" s="192" t="s">
        <v>29797</v>
      </c>
      <c r="G4697" s="192" t="s">
        <v>29797</v>
      </c>
      <c r="H4697" s="192" t="s">
        <v>31432</v>
      </c>
      <c r="I4697" s="192" t="s">
        <v>31433</v>
      </c>
      <c r="J4697" s="192" t="s">
        <v>29821</v>
      </c>
      <c r="K4697" s="192" t="s">
        <v>5062</v>
      </c>
      <c r="L4697" s="192" t="s">
        <v>1447</v>
      </c>
    </row>
    <row r="4698" spans="1:12" ht="15" x14ac:dyDescent="0.25">
      <c r="A4698" s="189" t="s">
        <v>16208</v>
      </c>
      <c r="B4698" s="190" t="s">
        <v>24920</v>
      </c>
      <c r="C4698" s="190" t="s">
        <v>29797</v>
      </c>
      <c r="D4698" s="190" t="s">
        <v>29797</v>
      </c>
      <c r="E4698" s="190" t="s">
        <v>29797</v>
      </c>
      <c r="F4698" s="190" t="s">
        <v>29797</v>
      </c>
      <c r="G4698" s="190" t="s">
        <v>29797</v>
      </c>
      <c r="H4698" s="190" t="s">
        <v>31432</v>
      </c>
      <c r="I4698" s="190" t="s">
        <v>31433</v>
      </c>
      <c r="J4698" s="190" t="s">
        <v>29821</v>
      </c>
      <c r="K4698" s="190" t="s">
        <v>5062</v>
      </c>
      <c r="L4698" s="190" t="s">
        <v>1447</v>
      </c>
    </row>
    <row r="4699" spans="1:12" ht="15" x14ac:dyDescent="0.25">
      <c r="A4699" s="191" t="s">
        <v>16209</v>
      </c>
      <c r="B4699" s="192" t="s">
        <v>20073</v>
      </c>
      <c r="C4699" s="192" t="s">
        <v>29797</v>
      </c>
      <c r="D4699" s="192" t="s">
        <v>29797</v>
      </c>
      <c r="E4699" s="192" t="s">
        <v>29797</v>
      </c>
      <c r="F4699" s="192" t="s">
        <v>29797</v>
      </c>
      <c r="G4699" s="192" t="s">
        <v>29797</v>
      </c>
      <c r="H4699" s="192" t="s">
        <v>29797</v>
      </c>
      <c r="I4699" s="192" t="s">
        <v>29797</v>
      </c>
      <c r="J4699" s="192" t="s">
        <v>29797</v>
      </c>
      <c r="K4699" s="192" t="s">
        <v>29797</v>
      </c>
      <c r="L4699" s="192" t="s">
        <v>1447</v>
      </c>
    </row>
    <row r="4700" spans="1:12" ht="15" x14ac:dyDescent="0.25">
      <c r="A4700" s="189" t="s">
        <v>24921</v>
      </c>
      <c r="B4700" s="190" t="s">
        <v>24922</v>
      </c>
      <c r="C4700" s="190" t="s">
        <v>29797</v>
      </c>
      <c r="D4700" s="190" t="s">
        <v>29797</v>
      </c>
      <c r="E4700" s="190" t="s">
        <v>29797</v>
      </c>
      <c r="F4700" s="190" t="s">
        <v>29797</v>
      </c>
      <c r="G4700" s="190" t="s">
        <v>29797</v>
      </c>
      <c r="H4700" s="190" t="s">
        <v>29797</v>
      </c>
      <c r="I4700" s="190" t="s">
        <v>29797</v>
      </c>
      <c r="J4700" s="190" t="s">
        <v>29797</v>
      </c>
      <c r="K4700" s="190" t="s">
        <v>29797</v>
      </c>
      <c r="L4700" s="190" t="s">
        <v>29797</v>
      </c>
    </row>
    <row r="4701" spans="1:12" ht="15" x14ac:dyDescent="0.25">
      <c r="A4701" s="191" t="s">
        <v>16210</v>
      </c>
      <c r="B4701" s="192" t="s">
        <v>20074</v>
      </c>
      <c r="C4701" s="192" t="s">
        <v>29797</v>
      </c>
      <c r="D4701" s="192" t="s">
        <v>29797</v>
      </c>
      <c r="E4701" s="192" t="s">
        <v>29797</v>
      </c>
      <c r="F4701" s="192" t="s">
        <v>29797</v>
      </c>
      <c r="G4701" s="192" t="s">
        <v>29797</v>
      </c>
      <c r="H4701" s="192" t="s">
        <v>29797</v>
      </c>
      <c r="I4701" s="192" t="s">
        <v>29797</v>
      </c>
      <c r="J4701" s="192" t="s">
        <v>29797</v>
      </c>
      <c r="K4701" s="192" t="s">
        <v>29797</v>
      </c>
      <c r="L4701" s="192" t="s">
        <v>29797</v>
      </c>
    </row>
    <row r="4702" spans="1:12" ht="15" x14ac:dyDescent="0.25">
      <c r="A4702" s="189" t="s">
        <v>24923</v>
      </c>
      <c r="B4702" s="190" t="s">
        <v>24924</v>
      </c>
      <c r="C4702" s="190" t="s">
        <v>29797</v>
      </c>
      <c r="D4702" s="190" t="s">
        <v>29797</v>
      </c>
      <c r="E4702" s="190" t="s">
        <v>29797</v>
      </c>
      <c r="F4702" s="190" t="s">
        <v>29797</v>
      </c>
      <c r="G4702" s="190" t="s">
        <v>29797</v>
      </c>
      <c r="H4702" s="190" t="s">
        <v>31372</v>
      </c>
      <c r="I4702" s="190" t="s">
        <v>5062</v>
      </c>
      <c r="J4702" s="190" t="s">
        <v>29821</v>
      </c>
      <c r="K4702" s="190" t="s">
        <v>5062</v>
      </c>
      <c r="L4702" s="190" t="s">
        <v>1447</v>
      </c>
    </row>
    <row r="4703" spans="1:12" ht="15" x14ac:dyDescent="0.25">
      <c r="A4703" s="191" t="s">
        <v>5849</v>
      </c>
      <c r="B4703" s="192" t="s">
        <v>5759</v>
      </c>
      <c r="C4703" s="192" t="s">
        <v>29797</v>
      </c>
      <c r="D4703" s="192" t="s">
        <v>29797</v>
      </c>
      <c r="E4703" s="192" t="s">
        <v>29797</v>
      </c>
      <c r="F4703" s="192" t="s">
        <v>29797</v>
      </c>
      <c r="G4703" s="192" t="s">
        <v>29797</v>
      </c>
      <c r="H4703" s="192" t="s">
        <v>31997</v>
      </c>
      <c r="I4703" s="192" t="s">
        <v>5073</v>
      </c>
      <c r="J4703" s="192" t="s">
        <v>31325</v>
      </c>
      <c r="K4703" s="192" t="s">
        <v>5073</v>
      </c>
      <c r="L4703" s="192" t="s">
        <v>1447</v>
      </c>
    </row>
    <row r="4704" spans="1:12" ht="15" x14ac:dyDescent="0.25">
      <c r="A4704" s="189" t="s">
        <v>5850</v>
      </c>
      <c r="B4704" s="190" t="s">
        <v>5760</v>
      </c>
      <c r="C4704" s="190" t="s">
        <v>29797</v>
      </c>
      <c r="D4704" s="190" t="s">
        <v>29797</v>
      </c>
      <c r="E4704" s="190" t="s">
        <v>29797</v>
      </c>
      <c r="F4704" s="190" t="s">
        <v>29797</v>
      </c>
      <c r="G4704" s="190" t="s">
        <v>29797</v>
      </c>
      <c r="H4704" s="190" t="s">
        <v>31460</v>
      </c>
      <c r="I4704" s="190" t="s">
        <v>29942</v>
      </c>
      <c r="J4704" s="190" t="s">
        <v>29821</v>
      </c>
      <c r="K4704" s="190" t="s">
        <v>5062</v>
      </c>
      <c r="L4704" s="190" t="s">
        <v>1447</v>
      </c>
    </row>
    <row r="4705" spans="1:12" ht="15" x14ac:dyDescent="0.25">
      <c r="A4705" s="191" t="s">
        <v>16211</v>
      </c>
      <c r="B4705" s="192" t="s">
        <v>20075</v>
      </c>
      <c r="C4705" s="192" t="s">
        <v>29797</v>
      </c>
      <c r="D4705" s="192" t="s">
        <v>29797</v>
      </c>
      <c r="E4705" s="192" t="s">
        <v>29797</v>
      </c>
      <c r="F4705" s="192" t="s">
        <v>29797</v>
      </c>
      <c r="G4705" s="192" t="s">
        <v>29797</v>
      </c>
      <c r="H4705" s="192" t="s">
        <v>32382</v>
      </c>
      <c r="I4705" s="192" t="s">
        <v>32383</v>
      </c>
      <c r="J4705" s="192" t="s">
        <v>29821</v>
      </c>
      <c r="K4705" s="192" t="s">
        <v>5062</v>
      </c>
      <c r="L4705" s="192" t="s">
        <v>1447</v>
      </c>
    </row>
    <row r="4706" spans="1:12" ht="15" x14ac:dyDescent="0.25">
      <c r="A4706" s="189" t="s">
        <v>24925</v>
      </c>
      <c r="B4706" s="190" t="s">
        <v>24926</v>
      </c>
      <c r="C4706" s="190" t="s">
        <v>29797</v>
      </c>
      <c r="D4706" s="190" t="s">
        <v>29797</v>
      </c>
      <c r="E4706" s="190" t="s">
        <v>29797</v>
      </c>
      <c r="F4706" s="190" t="s">
        <v>29797</v>
      </c>
      <c r="G4706" s="190" t="s">
        <v>29797</v>
      </c>
      <c r="H4706" s="190" t="s">
        <v>29797</v>
      </c>
      <c r="I4706" s="190" t="s">
        <v>29797</v>
      </c>
      <c r="J4706" s="190" t="s">
        <v>29797</v>
      </c>
      <c r="K4706" s="190" t="s">
        <v>29797</v>
      </c>
      <c r="L4706" s="190" t="s">
        <v>1447</v>
      </c>
    </row>
    <row r="4707" spans="1:12" ht="15" x14ac:dyDescent="0.25">
      <c r="A4707" s="191" t="s">
        <v>16212</v>
      </c>
      <c r="B4707" s="192" t="s">
        <v>20076</v>
      </c>
      <c r="C4707" s="192" t="s">
        <v>29797</v>
      </c>
      <c r="D4707" s="192" t="s">
        <v>29797</v>
      </c>
      <c r="E4707" s="192" t="s">
        <v>29797</v>
      </c>
      <c r="F4707" s="192" t="s">
        <v>29797</v>
      </c>
      <c r="G4707" s="192" t="s">
        <v>29797</v>
      </c>
      <c r="H4707" s="192" t="s">
        <v>29797</v>
      </c>
      <c r="I4707" s="192" t="s">
        <v>29797</v>
      </c>
      <c r="J4707" s="192" t="s">
        <v>29797</v>
      </c>
      <c r="K4707" s="192" t="s">
        <v>29797</v>
      </c>
      <c r="L4707" s="192" t="s">
        <v>29797</v>
      </c>
    </row>
    <row r="4708" spans="1:12" ht="15" x14ac:dyDescent="0.25">
      <c r="A4708" s="189" t="s">
        <v>16213</v>
      </c>
      <c r="B4708" s="190" t="s">
        <v>20077</v>
      </c>
      <c r="C4708" s="190" t="s">
        <v>29797</v>
      </c>
      <c r="D4708" s="190" t="s">
        <v>29797</v>
      </c>
      <c r="E4708" s="190" t="s">
        <v>29797</v>
      </c>
      <c r="F4708" s="190" t="s">
        <v>29797</v>
      </c>
      <c r="G4708" s="190" t="s">
        <v>29797</v>
      </c>
      <c r="H4708" s="190" t="s">
        <v>31395</v>
      </c>
      <c r="I4708" s="190" t="s">
        <v>31396</v>
      </c>
      <c r="J4708" s="190" t="s">
        <v>29821</v>
      </c>
      <c r="K4708" s="190" t="s">
        <v>5062</v>
      </c>
      <c r="L4708" s="190" t="s">
        <v>1447</v>
      </c>
    </row>
    <row r="4709" spans="1:12" ht="15" x14ac:dyDescent="0.25">
      <c r="A4709" s="191" t="s">
        <v>16214</v>
      </c>
      <c r="B4709" s="192" t="s">
        <v>20078</v>
      </c>
      <c r="C4709" s="192" t="s">
        <v>29797</v>
      </c>
      <c r="D4709" s="192" t="s">
        <v>29797</v>
      </c>
      <c r="E4709" s="192" t="s">
        <v>29797</v>
      </c>
      <c r="F4709" s="192" t="s">
        <v>29797</v>
      </c>
      <c r="G4709" s="192" t="s">
        <v>29797</v>
      </c>
      <c r="H4709" s="192" t="s">
        <v>29797</v>
      </c>
      <c r="I4709" s="192" t="s">
        <v>29797</v>
      </c>
      <c r="J4709" s="192" t="s">
        <v>29797</v>
      </c>
      <c r="K4709" s="192" t="s">
        <v>29797</v>
      </c>
      <c r="L4709" s="192" t="s">
        <v>29797</v>
      </c>
    </row>
    <row r="4710" spans="1:12" ht="15" x14ac:dyDescent="0.25">
      <c r="A4710" s="189" t="s">
        <v>5851</v>
      </c>
      <c r="B4710" s="190" t="s">
        <v>5761</v>
      </c>
      <c r="C4710" s="190" t="s">
        <v>29797</v>
      </c>
      <c r="D4710" s="190" t="s">
        <v>29797</v>
      </c>
      <c r="E4710" s="190" t="s">
        <v>29797</v>
      </c>
      <c r="F4710" s="190" t="s">
        <v>29797</v>
      </c>
      <c r="G4710" s="190" t="s">
        <v>29797</v>
      </c>
      <c r="H4710" s="190" t="s">
        <v>31460</v>
      </c>
      <c r="I4710" s="190" t="s">
        <v>29942</v>
      </c>
      <c r="J4710" s="190" t="s">
        <v>29821</v>
      </c>
      <c r="K4710" s="190" t="s">
        <v>5062</v>
      </c>
      <c r="L4710" s="190" t="s">
        <v>1447</v>
      </c>
    </row>
    <row r="4711" spans="1:12" ht="15" x14ac:dyDescent="0.25">
      <c r="A4711" s="191" t="s">
        <v>5852</v>
      </c>
      <c r="B4711" s="192" t="s">
        <v>5762</v>
      </c>
      <c r="C4711" s="192" t="s">
        <v>29797</v>
      </c>
      <c r="D4711" s="192" t="s">
        <v>29797</v>
      </c>
      <c r="E4711" s="192" t="s">
        <v>29797</v>
      </c>
      <c r="F4711" s="192" t="s">
        <v>29797</v>
      </c>
      <c r="G4711" s="192" t="s">
        <v>29797</v>
      </c>
      <c r="H4711" s="192" t="s">
        <v>32198</v>
      </c>
      <c r="I4711" s="192" t="s">
        <v>32199</v>
      </c>
      <c r="J4711" s="192" t="s">
        <v>31325</v>
      </c>
      <c r="K4711" s="192" t="s">
        <v>5073</v>
      </c>
      <c r="L4711" s="192" t="s">
        <v>1447</v>
      </c>
    </row>
    <row r="4712" spans="1:12" ht="15" x14ac:dyDescent="0.25">
      <c r="A4712" s="189" t="s">
        <v>11832</v>
      </c>
      <c r="B4712" s="190" t="s">
        <v>11833</v>
      </c>
      <c r="C4712" s="190" t="s">
        <v>29797</v>
      </c>
      <c r="D4712" s="190" t="s">
        <v>29797</v>
      </c>
      <c r="E4712" s="190" t="s">
        <v>29797</v>
      </c>
      <c r="F4712" s="190" t="s">
        <v>29797</v>
      </c>
      <c r="G4712" s="190" t="s">
        <v>29797</v>
      </c>
      <c r="H4712" s="190" t="s">
        <v>31722</v>
      </c>
      <c r="I4712" s="190" t="s">
        <v>31723</v>
      </c>
      <c r="J4712" s="190" t="s">
        <v>29821</v>
      </c>
      <c r="K4712" s="190" t="s">
        <v>5062</v>
      </c>
      <c r="L4712" s="190" t="s">
        <v>1447</v>
      </c>
    </row>
    <row r="4713" spans="1:12" ht="15" x14ac:dyDescent="0.25">
      <c r="A4713" s="191" t="s">
        <v>16215</v>
      </c>
      <c r="B4713" s="192" t="s">
        <v>20079</v>
      </c>
      <c r="C4713" s="192" t="s">
        <v>29797</v>
      </c>
      <c r="D4713" s="192" t="s">
        <v>29797</v>
      </c>
      <c r="E4713" s="192" t="s">
        <v>29797</v>
      </c>
      <c r="F4713" s="192" t="s">
        <v>29797</v>
      </c>
      <c r="G4713" s="192" t="s">
        <v>29797</v>
      </c>
      <c r="H4713" s="192" t="s">
        <v>31344</v>
      </c>
      <c r="I4713" s="192" t="s">
        <v>30059</v>
      </c>
      <c r="J4713" s="192" t="s">
        <v>29821</v>
      </c>
      <c r="K4713" s="192" t="s">
        <v>5062</v>
      </c>
      <c r="L4713" s="192" t="s">
        <v>1447</v>
      </c>
    </row>
    <row r="4714" spans="1:12" ht="15" x14ac:dyDescent="0.25">
      <c r="A4714" s="189" t="s">
        <v>24927</v>
      </c>
      <c r="B4714" s="190" t="s">
        <v>24928</v>
      </c>
      <c r="C4714" s="190" t="s">
        <v>29797</v>
      </c>
      <c r="D4714" s="190" t="s">
        <v>29797</v>
      </c>
      <c r="E4714" s="190" t="s">
        <v>29797</v>
      </c>
      <c r="F4714" s="190" t="s">
        <v>29797</v>
      </c>
      <c r="G4714" s="190" t="s">
        <v>29797</v>
      </c>
      <c r="H4714" s="190" t="s">
        <v>31312</v>
      </c>
      <c r="I4714" s="190" t="s">
        <v>31313</v>
      </c>
      <c r="J4714" s="190" t="s">
        <v>29821</v>
      </c>
      <c r="K4714" s="190" t="s">
        <v>5062</v>
      </c>
      <c r="L4714" s="190" t="s">
        <v>1447</v>
      </c>
    </row>
    <row r="4715" spans="1:12" ht="15" x14ac:dyDescent="0.25">
      <c r="A4715" s="191" t="s">
        <v>5853</v>
      </c>
      <c r="B4715" s="192" t="s">
        <v>5763</v>
      </c>
      <c r="C4715" s="192" t="s">
        <v>29797</v>
      </c>
      <c r="D4715" s="192" t="s">
        <v>29797</v>
      </c>
      <c r="E4715" s="192" t="s">
        <v>29797</v>
      </c>
      <c r="F4715" s="192" t="s">
        <v>29797</v>
      </c>
      <c r="G4715" s="192" t="s">
        <v>29797</v>
      </c>
      <c r="H4715" s="192" t="s">
        <v>31603</v>
      </c>
      <c r="I4715" s="192" t="s">
        <v>31604</v>
      </c>
      <c r="J4715" s="192" t="s">
        <v>29821</v>
      </c>
      <c r="K4715" s="192" t="s">
        <v>5062</v>
      </c>
      <c r="L4715" s="192" t="s">
        <v>1447</v>
      </c>
    </row>
    <row r="4716" spans="1:12" ht="15" x14ac:dyDescent="0.25">
      <c r="A4716" s="189" t="s">
        <v>24929</v>
      </c>
      <c r="B4716" s="190" t="s">
        <v>24930</v>
      </c>
      <c r="C4716" s="190" t="s">
        <v>29797</v>
      </c>
      <c r="D4716" s="190" t="s">
        <v>29797</v>
      </c>
      <c r="E4716" s="190" t="s">
        <v>29797</v>
      </c>
      <c r="F4716" s="190" t="s">
        <v>29797</v>
      </c>
      <c r="G4716" s="190" t="s">
        <v>29797</v>
      </c>
      <c r="H4716" s="190" t="s">
        <v>29797</v>
      </c>
      <c r="I4716" s="190" t="s">
        <v>29797</v>
      </c>
      <c r="J4716" s="190" t="s">
        <v>29797</v>
      </c>
      <c r="K4716" s="190" t="s">
        <v>29797</v>
      </c>
      <c r="L4716" s="190" t="s">
        <v>1447</v>
      </c>
    </row>
    <row r="4717" spans="1:12" ht="15" x14ac:dyDescent="0.25">
      <c r="A4717" s="191" t="s">
        <v>5854</v>
      </c>
      <c r="B4717" s="192" t="s">
        <v>5764</v>
      </c>
      <c r="C4717" s="192" t="s">
        <v>29797</v>
      </c>
      <c r="D4717" s="192" t="s">
        <v>29797</v>
      </c>
      <c r="E4717" s="192" t="s">
        <v>29797</v>
      </c>
      <c r="F4717" s="192" t="s">
        <v>29797</v>
      </c>
      <c r="G4717" s="192" t="s">
        <v>29797</v>
      </c>
      <c r="H4717" s="192" t="s">
        <v>32511</v>
      </c>
      <c r="I4717" s="192" t="s">
        <v>6089</v>
      </c>
      <c r="J4717" s="192" t="s">
        <v>30187</v>
      </c>
      <c r="K4717" s="192" t="s">
        <v>6089</v>
      </c>
      <c r="L4717" s="192" t="s">
        <v>1447</v>
      </c>
    </row>
    <row r="4718" spans="1:12" ht="15" x14ac:dyDescent="0.25">
      <c r="A4718" s="189" t="s">
        <v>5855</v>
      </c>
      <c r="B4718" s="190" t="s">
        <v>5765</v>
      </c>
      <c r="C4718" s="190" t="s">
        <v>29797</v>
      </c>
      <c r="D4718" s="190" t="s">
        <v>29797</v>
      </c>
      <c r="E4718" s="190" t="s">
        <v>29797</v>
      </c>
      <c r="F4718" s="190" t="s">
        <v>29797</v>
      </c>
      <c r="G4718" s="190" t="s">
        <v>29797</v>
      </c>
      <c r="H4718" s="190" t="s">
        <v>31361</v>
      </c>
      <c r="I4718" s="190" t="s">
        <v>5062</v>
      </c>
      <c r="J4718" s="190" t="s">
        <v>29821</v>
      </c>
      <c r="K4718" s="190" t="s">
        <v>5062</v>
      </c>
      <c r="L4718" s="190" t="s">
        <v>1447</v>
      </c>
    </row>
    <row r="4719" spans="1:12" ht="15" x14ac:dyDescent="0.25">
      <c r="A4719" s="191" t="s">
        <v>5856</v>
      </c>
      <c r="B4719" s="192" t="s">
        <v>5766</v>
      </c>
      <c r="C4719" s="192" t="s">
        <v>29797</v>
      </c>
      <c r="D4719" s="192" t="s">
        <v>29797</v>
      </c>
      <c r="E4719" s="192" t="s">
        <v>29797</v>
      </c>
      <c r="F4719" s="192" t="s">
        <v>29797</v>
      </c>
      <c r="G4719" s="192" t="s">
        <v>29797</v>
      </c>
      <c r="H4719" s="192" t="s">
        <v>31326</v>
      </c>
      <c r="I4719" s="192" t="s">
        <v>31327</v>
      </c>
      <c r="J4719" s="192" t="s">
        <v>31325</v>
      </c>
      <c r="K4719" s="192" t="s">
        <v>5073</v>
      </c>
      <c r="L4719" s="192" t="s">
        <v>1447</v>
      </c>
    </row>
    <row r="4720" spans="1:12" ht="15" x14ac:dyDescent="0.25">
      <c r="A4720" s="189" t="s">
        <v>16216</v>
      </c>
      <c r="B4720" s="190" t="s">
        <v>20080</v>
      </c>
      <c r="C4720" s="190" t="s">
        <v>29797</v>
      </c>
      <c r="D4720" s="190" t="s">
        <v>29797</v>
      </c>
      <c r="E4720" s="190" t="s">
        <v>29797</v>
      </c>
      <c r="F4720" s="190" t="s">
        <v>29797</v>
      </c>
      <c r="G4720" s="190" t="s">
        <v>29797</v>
      </c>
      <c r="H4720" s="190" t="s">
        <v>31409</v>
      </c>
      <c r="I4720" s="190" t="s">
        <v>5062</v>
      </c>
      <c r="J4720" s="190" t="s">
        <v>29821</v>
      </c>
      <c r="K4720" s="190" t="s">
        <v>5062</v>
      </c>
      <c r="L4720" s="190" t="s">
        <v>1447</v>
      </c>
    </row>
    <row r="4721" spans="1:12" ht="15" x14ac:dyDescent="0.25">
      <c r="A4721" s="191" t="s">
        <v>5857</v>
      </c>
      <c r="B4721" s="192" t="s">
        <v>5767</v>
      </c>
      <c r="C4721" s="192" t="s">
        <v>29797</v>
      </c>
      <c r="D4721" s="192" t="s">
        <v>29797</v>
      </c>
      <c r="E4721" s="192" t="s">
        <v>29797</v>
      </c>
      <c r="F4721" s="192" t="s">
        <v>29797</v>
      </c>
      <c r="G4721" s="192" t="s">
        <v>29797</v>
      </c>
      <c r="H4721" s="192" t="s">
        <v>31376</v>
      </c>
      <c r="I4721" s="192" t="s">
        <v>5062</v>
      </c>
      <c r="J4721" s="192" t="s">
        <v>29821</v>
      </c>
      <c r="K4721" s="192" t="s">
        <v>5062</v>
      </c>
      <c r="L4721" s="192" t="s">
        <v>1447</v>
      </c>
    </row>
    <row r="4722" spans="1:12" ht="15" x14ac:dyDescent="0.25">
      <c r="A4722" s="189" t="s">
        <v>5858</v>
      </c>
      <c r="B4722" s="190" t="s">
        <v>5768</v>
      </c>
      <c r="C4722" s="190" t="s">
        <v>29797</v>
      </c>
      <c r="D4722" s="190" t="s">
        <v>29797</v>
      </c>
      <c r="E4722" s="190" t="s">
        <v>29797</v>
      </c>
      <c r="F4722" s="190" t="s">
        <v>29797</v>
      </c>
      <c r="G4722" s="190" t="s">
        <v>29797</v>
      </c>
      <c r="H4722" s="190" t="s">
        <v>31406</v>
      </c>
      <c r="I4722" s="190" t="s">
        <v>5073</v>
      </c>
      <c r="J4722" s="190" t="s">
        <v>31325</v>
      </c>
      <c r="K4722" s="190" t="s">
        <v>5073</v>
      </c>
      <c r="L4722" s="190" t="s">
        <v>1447</v>
      </c>
    </row>
    <row r="4723" spans="1:12" ht="15" x14ac:dyDescent="0.25">
      <c r="A4723" s="191" t="s">
        <v>16217</v>
      </c>
      <c r="B4723" s="192" t="s">
        <v>20081</v>
      </c>
      <c r="C4723" s="192" t="s">
        <v>29797</v>
      </c>
      <c r="D4723" s="192" t="s">
        <v>29797</v>
      </c>
      <c r="E4723" s="192" t="s">
        <v>29797</v>
      </c>
      <c r="F4723" s="192" t="s">
        <v>29797</v>
      </c>
      <c r="G4723" s="192" t="s">
        <v>29797</v>
      </c>
      <c r="H4723" s="192" t="s">
        <v>31550</v>
      </c>
      <c r="I4723" s="192" t="s">
        <v>31551</v>
      </c>
      <c r="J4723" s="192" t="s">
        <v>29821</v>
      </c>
      <c r="K4723" s="192" t="s">
        <v>5062</v>
      </c>
      <c r="L4723" s="192" t="s">
        <v>1447</v>
      </c>
    </row>
    <row r="4724" spans="1:12" ht="15" x14ac:dyDescent="0.25">
      <c r="A4724" s="189" t="s">
        <v>11834</v>
      </c>
      <c r="B4724" s="190" t="s">
        <v>11835</v>
      </c>
      <c r="C4724" s="190" t="s">
        <v>29797</v>
      </c>
      <c r="D4724" s="190" t="s">
        <v>29797</v>
      </c>
      <c r="E4724" s="190" t="s">
        <v>29797</v>
      </c>
      <c r="F4724" s="190" t="s">
        <v>29797</v>
      </c>
      <c r="G4724" s="190" t="s">
        <v>29797</v>
      </c>
      <c r="H4724" s="190" t="s">
        <v>31434</v>
      </c>
      <c r="I4724" s="190" t="s">
        <v>31435</v>
      </c>
      <c r="J4724" s="190" t="s">
        <v>29821</v>
      </c>
      <c r="K4724" s="190" t="s">
        <v>5062</v>
      </c>
      <c r="L4724" s="190" t="s">
        <v>1447</v>
      </c>
    </row>
    <row r="4725" spans="1:12" ht="15" x14ac:dyDescent="0.25">
      <c r="A4725" s="191" t="s">
        <v>16218</v>
      </c>
      <c r="B4725" s="192" t="s">
        <v>20082</v>
      </c>
      <c r="C4725" s="192" t="s">
        <v>29797</v>
      </c>
      <c r="D4725" s="192" t="s">
        <v>29797</v>
      </c>
      <c r="E4725" s="192" t="s">
        <v>29797</v>
      </c>
      <c r="F4725" s="192" t="s">
        <v>29797</v>
      </c>
      <c r="G4725" s="192" t="s">
        <v>29797</v>
      </c>
      <c r="H4725" s="192" t="s">
        <v>31466</v>
      </c>
      <c r="I4725" s="192" t="s">
        <v>31467</v>
      </c>
      <c r="J4725" s="192" t="s">
        <v>29821</v>
      </c>
      <c r="K4725" s="192" t="s">
        <v>5062</v>
      </c>
      <c r="L4725" s="192" t="s">
        <v>1447</v>
      </c>
    </row>
    <row r="4726" spans="1:12" ht="15" x14ac:dyDescent="0.25">
      <c r="A4726" s="189" t="s">
        <v>5859</v>
      </c>
      <c r="B4726" s="190" t="s">
        <v>5769</v>
      </c>
      <c r="C4726" s="190" t="s">
        <v>29797</v>
      </c>
      <c r="D4726" s="190" t="s">
        <v>29797</v>
      </c>
      <c r="E4726" s="190" t="s">
        <v>29797</v>
      </c>
      <c r="F4726" s="190" t="s">
        <v>29797</v>
      </c>
      <c r="G4726" s="190" t="s">
        <v>29797</v>
      </c>
      <c r="H4726" s="190" t="s">
        <v>31466</v>
      </c>
      <c r="I4726" s="190" t="s">
        <v>31467</v>
      </c>
      <c r="J4726" s="190" t="s">
        <v>29821</v>
      </c>
      <c r="K4726" s="190" t="s">
        <v>5062</v>
      </c>
      <c r="L4726" s="190" t="s">
        <v>1447</v>
      </c>
    </row>
    <row r="4727" spans="1:12" ht="15" x14ac:dyDescent="0.25">
      <c r="A4727" s="191" t="s">
        <v>24931</v>
      </c>
      <c r="B4727" s="192" t="s">
        <v>24932</v>
      </c>
      <c r="C4727" s="192" t="s">
        <v>29797</v>
      </c>
      <c r="D4727" s="192" t="s">
        <v>29797</v>
      </c>
      <c r="E4727" s="192" t="s">
        <v>29797</v>
      </c>
      <c r="F4727" s="192" t="s">
        <v>29797</v>
      </c>
      <c r="G4727" s="192" t="s">
        <v>29797</v>
      </c>
      <c r="H4727" s="192" t="s">
        <v>31314</v>
      </c>
      <c r="I4727" s="192" t="s">
        <v>5062</v>
      </c>
      <c r="J4727" s="192" t="s">
        <v>29821</v>
      </c>
      <c r="K4727" s="192" t="s">
        <v>5062</v>
      </c>
      <c r="L4727" s="192" t="s">
        <v>1447</v>
      </c>
    </row>
    <row r="4728" spans="1:12" ht="15" x14ac:dyDescent="0.25">
      <c r="A4728" s="189" t="s">
        <v>5860</v>
      </c>
      <c r="B4728" s="190" t="s">
        <v>5770</v>
      </c>
      <c r="C4728" s="190" t="s">
        <v>29812</v>
      </c>
      <c r="D4728" s="190" t="s">
        <v>29824</v>
      </c>
      <c r="E4728" s="190" t="s">
        <v>30353</v>
      </c>
      <c r="F4728" s="190" t="s">
        <v>29804</v>
      </c>
      <c r="G4728" s="190" t="s">
        <v>30044</v>
      </c>
      <c r="H4728" s="190" t="s">
        <v>31434</v>
      </c>
      <c r="I4728" s="190" t="s">
        <v>31435</v>
      </c>
      <c r="J4728" s="190" t="s">
        <v>29821</v>
      </c>
      <c r="K4728" s="190" t="s">
        <v>5062</v>
      </c>
      <c r="L4728" s="190" t="s">
        <v>1447</v>
      </c>
    </row>
    <row r="4729" spans="1:12" ht="15" x14ac:dyDescent="0.25">
      <c r="A4729" s="191" t="s">
        <v>5861</v>
      </c>
      <c r="B4729" s="192" t="s">
        <v>5771</v>
      </c>
      <c r="C4729" s="192" t="s">
        <v>29812</v>
      </c>
      <c r="D4729" s="192" t="s">
        <v>29824</v>
      </c>
      <c r="E4729" s="192" t="s">
        <v>30354</v>
      </c>
      <c r="F4729" s="192" t="s">
        <v>29804</v>
      </c>
      <c r="G4729" s="192" t="s">
        <v>29998</v>
      </c>
      <c r="H4729" s="192" t="s">
        <v>31434</v>
      </c>
      <c r="I4729" s="192" t="s">
        <v>31435</v>
      </c>
      <c r="J4729" s="192" t="s">
        <v>29821</v>
      </c>
      <c r="K4729" s="192" t="s">
        <v>5062</v>
      </c>
      <c r="L4729" s="192" t="s">
        <v>1447</v>
      </c>
    </row>
    <row r="4730" spans="1:12" ht="15" x14ac:dyDescent="0.25">
      <c r="A4730" s="189" t="s">
        <v>16219</v>
      </c>
      <c r="B4730" s="190" t="s">
        <v>20083</v>
      </c>
      <c r="C4730" s="190" t="s">
        <v>29797</v>
      </c>
      <c r="D4730" s="190" t="s">
        <v>29797</v>
      </c>
      <c r="E4730" s="190" t="s">
        <v>29797</v>
      </c>
      <c r="F4730" s="190" t="s">
        <v>29797</v>
      </c>
      <c r="G4730" s="190" t="s">
        <v>29797</v>
      </c>
      <c r="H4730" s="190" t="s">
        <v>31361</v>
      </c>
      <c r="I4730" s="190" t="s">
        <v>5062</v>
      </c>
      <c r="J4730" s="190" t="s">
        <v>29821</v>
      </c>
      <c r="K4730" s="190" t="s">
        <v>5062</v>
      </c>
      <c r="L4730" s="190" t="s">
        <v>1447</v>
      </c>
    </row>
    <row r="4731" spans="1:12" ht="15" x14ac:dyDescent="0.25">
      <c r="A4731" s="191" t="s">
        <v>16220</v>
      </c>
      <c r="B4731" s="192" t="s">
        <v>20084</v>
      </c>
      <c r="C4731" s="192" t="s">
        <v>29812</v>
      </c>
      <c r="D4731" s="192" t="s">
        <v>29824</v>
      </c>
      <c r="E4731" s="192" t="s">
        <v>1558</v>
      </c>
      <c r="F4731" s="192" t="s">
        <v>29804</v>
      </c>
      <c r="G4731" s="192" t="s">
        <v>29818</v>
      </c>
      <c r="H4731" s="192" t="s">
        <v>31326</v>
      </c>
      <c r="I4731" s="192" t="s">
        <v>31327</v>
      </c>
      <c r="J4731" s="192" t="s">
        <v>31325</v>
      </c>
      <c r="K4731" s="192" t="s">
        <v>5073</v>
      </c>
      <c r="L4731" s="192" t="s">
        <v>1447</v>
      </c>
    </row>
    <row r="4732" spans="1:12" ht="15" x14ac:dyDescent="0.25">
      <c r="A4732" s="189" t="s">
        <v>11836</v>
      </c>
      <c r="B4732" s="190" t="s">
        <v>11837</v>
      </c>
      <c r="C4732" s="190" t="s">
        <v>29797</v>
      </c>
      <c r="D4732" s="190" t="s">
        <v>29797</v>
      </c>
      <c r="E4732" s="190" t="s">
        <v>29797</v>
      </c>
      <c r="F4732" s="190" t="s">
        <v>29797</v>
      </c>
      <c r="G4732" s="190" t="s">
        <v>29797</v>
      </c>
      <c r="H4732" s="190" t="s">
        <v>31484</v>
      </c>
      <c r="I4732" s="190" t="s">
        <v>31485</v>
      </c>
      <c r="J4732" s="190" t="s">
        <v>29821</v>
      </c>
      <c r="K4732" s="190" t="s">
        <v>5062</v>
      </c>
      <c r="L4732" s="190" t="s">
        <v>1447</v>
      </c>
    </row>
    <row r="4733" spans="1:12" ht="15" x14ac:dyDescent="0.25">
      <c r="A4733" s="191" t="s">
        <v>5862</v>
      </c>
      <c r="B4733" s="192" t="s">
        <v>5772</v>
      </c>
      <c r="C4733" s="192" t="s">
        <v>29797</v>
      </c>
      <c r="D4733" s="192" t="s">
        <v>29797</v>
      </c>
      <c r="E4733" s="192" t="s">
        <v>29797</v>
      </c>
      <c r="F4733" s="192" t="s">
        <v>29797</v>
      </c>
      <c r="G4733" s="192" t="s">
        <v>29797</v>
      </c>
      <c r="H4733" s="192" t="s">
        <v>31402</v>
      </c>
      <c r="I4733" s="192" t="s">
        <v>31403</v>
      </c>
      <c r="J4733" s="192" t="s">
        <v>29821</v>
      </c>
      <c r="K4733" s="192" t="s">
        <v>5062</v>
      </c>
      <c r="L4733" s="192" t="s">
        <v>1447</v>
      </c>
    </row>
    <row r="4734" spans="1:12" ht="15" x14ac:dyDescent="0.25">
      <c r="A4734" s="189" t="s">
        <v>11838</v>
      </c>
      <c r="B4734" s="190" t="s">
        <v>11839</v>
      </c>
      <c r="C4734" s="190" t="s">
        <v>29797</v>
      </c>
      <c r="D4734" s="190" t="s">
        <v>29797</v>
      </c>
      <c r="E4734" s="190" t="s">
        <v>29797</v>
      </c>
      <c r="F4734" s="190" t="s">
        <v>29797</v>
      </c>
      <c r="G4734" s="190" t="s">
        <v>29797</v>
      </c>
      <c r="H4734" s="190" t="s">
        <v>31460</v>
      </c>
      <c r="I4734" s="190" t="s">
        <v>29942</v>
      </c>
      <c r="J4734" s="190" t="s">
        <v>29821</v>
      </c>
      <c r="K4734" s="190" t="s">
        <v>5062</v>
      </c>
      <c r="L4734" s="190" t="s">
        <v>1447</v>
      </c>
    </row>
    <row r="4735" spans="1:12" ht="15" x14ac:dyDescent="0.25">
      <c r="A4735" s="191" t="s">
        <v>11840</v>
      </c>
      <c r="B4735" s="192" t="s">
        <v>11841</v>
      </c>
      <c r="C4735" s="192" t="s">
        <v>29924</v>
      </c>
      <c r="D4735" s="192" t="s">
        <v>29925</v>
      </c>
      <c r="E4735" s="192" t="s">
        <v>30349</v>
      </c>
      <c r="F4735" s="192" t="s">
        <v>29804</v>
      </c>
      <c r="G4735" s="192" t="s">
        <v>29927</v>
      </c>
      <c r="H4735" s="192" t="s">
        <v>31598</v>
      </c>
      <c r="I4735" s="192" t="s">
        <v>31599</v>
      </c>
      <c r="J4735" s="192" t="s">
        <v>29821</v>
      </c>
      <c r="K4735" s="192" t="s">
        <v>5062</v>
      </c>
      <c r="L4735" s="192" t="s">
        <v>1447</v>
      </c>
    </row>
    <row r="4736" spans="1:12" ht="15" x14ac:dyDescent="0.25">
      <c r="A4736" s="189" t="s">
        <v>11842</v>
      </c>
      <c r="B4736" s="190" t="s">
        <v>11843</v>
      </c>
      <c r="C4736" s="190" t="s">
        <v>29797</v>
      </c>
      <c r="D4736" s="190" t="s">
        <v>29797</v>
      </c>
      <c r="E4736" s="190" t="s">
        <v>29797</v>
      </c>
      <c r="F4736" s="190" t="s">
        <v>29797</v>
      </c>
      <c r="G4736" s="190" t="s">
        <v>29797</v>
      </c>
      <c r="H4736" s="190" t="s">
        <v>31605</v>
      </c>
      <c r="I4736" s="190" t="s">
        <v>31606</v>
      </c>
      <c r="J4736" s="190" t="s">
        <v>29821</v>
      </c>
      <c r="K4736" s="190" t="s">
        <v>5062</v>
      </c>
      <c r="L4736" s="190" t="s">
        <v>1447</v>
      </c>
    </row>
    <row r="4737" spans="1:12" ht="15" x14ac:dyDescent="0.25">
      <c r="A4737" s="191" t="s">
        <v>24933</v>
      </c>
      <c r="B4737" s="192" t="s">
        <v>24934</v>
      </c>
      <c r="C4737" s="192" t="s">
        <v>29797</v>
      </c>
      <c r="D4737" s="192" t="s">
        <v>29797</v>
      </c>
      <c r="E4737" s="192" t="s">
        <v>29797</v>
      </c>
      <c r="F4737" s="192" t="s">
        <v>29797</v>
      </c>
      <c r="G4737" s="192" t="s">
        <v>29797</v>
      </c>
      <c r="H4737" s="192" t="s">
        <v>31576</v>
      </c>
      <c r="I4737" s="192" t="s">
        <v>1398</v>
      </c>
      <c r="J4737" s="192" t="s">
        <v>29821</v>
      </c>
      <c r="K4737" s="192" t="s">
        <v>5062</v>
      </c>
      <c r="L4737" s="192" t="s">
        <v>1447</v>
      </c>
    </row>
    <row r="4738" spans="1:12" ht="15" x14ac:dyDescent="0.25">
      <c r="A4738" s="189" t="s">
        <v>11844</v>
      </c>
      <c r="B4738" s="190" t="s">
        <v>11845</v>
      </c>
      <c r="C4738" s="190" t="s">
        <v>29797</v>
      </c>
      <c r="D4738" s="190" t="s">
        <v>29797</v>
      </c>
      <c r="E4738" s="190" t="s">
        <v>29797</v>
      </c>
      <c r="F4738" s="190" t="s">
        <v>29797</v>
      </c>
      <c r="G4738" s="190" t="s">
        <v>29797</v>
      </c>
      <c r="H4738" s="190" t="s">
        <v>31546</v>
      </c>
      <c r="I4738" s="190" t="s">
        <v>31547</v>
      </c>
      <c r="J4738" s="190" t="s">
        <v>29821</v>
      </c>
      <c r="K4738" s="190" t="s">
        <v>5062</v>
      </c>
      <c r="L4738" s="190" t="s">
        <v>1447</v>
      </c>
    </row>
    <row r="4739" spans="1:12" ht="15" x14ac:dyDescent="0.25">
      <c r="A4739" s="191" t="s">
        <v>16221</v>
      </c>
      <c r="B4739" s="192" t="s">
        <v>24935</v>
      </c>
      <c r="C4739" s="192" t="s">
        <v>29797</v>
      </c>
      <c r="D4739" s="192" t="s">
        <v>29797</v>
      </c>
      <c r="E4739" s="192" t="s">
        <v>29797</v>
      </c>
      <c r="F4739" s="192" t="s">
        <v>29797</v>
      </c>
      <c r="G4739" s="192" t="s">
        <v>29797</v>
      </c>
      <c r="H4739" s="192" t="s">
        <v>31374</v>
      </c>
      <c r="I4739" s="192" t="s">
        <v>30278</v>
      </c>
      <c r="J4739" s="192" t="s">
        <v>29821</v>
      </c>
      <c r="K4739" s="192" t="s">
        <v>5062</v>
      </c>
      <c r="L4739" s="192" t="s">
        <v>1447</v>
      </c>
    </row>
    <row r="4740" spans="1:12" ht="15" x14ac:dyDescent="0.25">
      <c r="A4740" s="189" t="s">
        <v>11846</v>
      </c>
      <c r="B4740" s="190" t="s">
        <v>11847</v>
      </c>
      <c r="C4740" s="190" t="s">
        <v>29797</v>
      </c>
      <c r="D4740" s="190" t="s">
        <v>29797</v>
      </c>
      <c r="E4740" s="190" t="s">
        <v>29797</v>
      </c>
      <c r="F4740" s="190" t="s">
        <v>29797</v>
      </c>
      <c r="G4740" s="190" t="s">
        <v>29797</v>
      </c>
      <c r="H4740" s="190" t="s">
        <v>32322</v>
      </c>
      <c r="I4740" s="190" t="s">
        <v>6089</v>
      </c>
      <c r="J4740" s="190" t="s">
        <v>30187</v>
      </c>
      <c r="K4740" s="190" t="s">
        <v>6089</v>
      </c>
      <c r="L4740" s="190" t="s">
        <v>1447</v>
      </c>
    </row>
    <row r="4741" spans="1:12" ht="15" x14ac:dyDescent="0.25">
      <c r="A4741" s="191" t="s">
        <v>11848</v>
      </c>
      <c r="B4741" s="192" t="s">
        <v>11849</v>
      </c>
      <c r="C4741" s="192" t="s">
        <v>29812</v>
      </c>
      <c r="D4741" s="192" t="s">
        <v>29797</v>
      </c>
      <c r="E4741" s="192" t="s">
        <v>30355</v>
      </c>
      <c r="F4741" s="192" t="s">
        <v>29797</v>
      </c>
      <c r="G4741" s="192" t="s">
        <v>29797</v>
      </c>
      <c r="H4741" s="192" t="s">
        <v>32102</v>
      </c>
      <c r="I4741" s="192" t="s">
        <v>32103</v>
      </c>
      <c r="J4741" s="192" t="s">
        <v>29826</v>
      </c>
      <c r="K4741" s="192" t="s">
        <v>5078</v>
      </c>
      <c r="L4741" s="192" t="s">
        <v>1447</v>
      </c>
    </row>
    <row r="4742" spans="1:12" ht="15" x14ac:dyDescent="0.25">
      <c r="A4742" s="189" t="s">
        <v>16222</v>
      </c>
      <c r="B4742" s="190" t="s">
        <v>20085</v>
      </c>
      <c r="C4742" s="190" t="s">
        <v>29797</v>
      </c>
      <c r="D4742" s="190" t="s">
        <v>29797</v>
      </c>
      <c r="E4742" s="190" t="s">
        <v>29797</v>
      </c>
      <c r="F4742" s="190" t="s">
        <v>29797</v>
      </c>
      <c r="G4742" s="190" t="s">
        <v>29797</v>
      </c>
      <c r="H4742" s="190" t="s">
        <v>31310</v>
      </c>
      <c r="I4742" s="190" t="s">
        <v>31311</v>
      </c>
      <c r="J4742" s="190" t="s">
        <v>29821</v>
      </c>
      <c r="K4742" s="190" t="s">
        <v>5062</v>
      </c>
      <c r="L4742" s="190" t="s">
        <v>1447</v>
      </c>
    </row>
    <row r="4743" spans="1:12" ht="15" x14ac:dyDescent="0.25">
      <c r="A4743" s="191" t="s">
        <v>11850</v>
      </c>
      <c r="B4743" s="192" t="s">
        <v>11851</v>
      </c>
      <c r="C4743" s="192" t="s">
        <v>29797</v>
      </c>
      <c r="D4743" s="192" t="s">
        <v>29797</v>
      </c>
      <c r="E4743" s="192" t="s">
        <v>29797</v>
      </c>
      <c r="F4743" s="192" t="s">
        <v>29797</v>
      </c>
      <c r="G4743" s="192" t="s">
        <v>29797</v>
      </c>
      <c r="H4743" s="192" t="s">
        <v>31561</v>
      </c>
      <c r="I4743" s="192" t="s">
        <v>31562</v>
      </c>
      <c r="J4743" s="192" t="s">
        <v>29821</v>
      </c>
      <c r="K4743" s="192" t="s">
        <v>5062</v>
      </c>
      <c r="L4743" s="192" t="s">
        <v>1447</v>
      </c>
    </row>
    <row r="4744" spans="1:12" ht="15" x14ac:dyDescent="0.25">
      <c r="A4744" s="189" t="s">
        <v>5863</v>
      </c>
      <c r="B4744" s="190" t="s">
        <v>5773</v>
      </c>
      <c r="C4744" s="190" t="s">
        <v>29797</v>
      </c>
      <c r="D4744" s="190" t="s">
        <v>29797</v>
      </c>
      <c r="E4744" s="190" t="s">
        <v>29797</v>
      </c>
      <c r="F4744" s="190" t="s">
        <v>29797</v>
      </c>
      <c r="G4744" s="190" t="s">
        <v>29797</v>
      </c>
      <c r="H4744" s="190" t="s">
        <v>31329</v>
      </c>
      <c r="I4744" s="190" t="s">
        <v>31330</v>
      </c>
      <c r="J4744" s="190" t="s">
        <v>31325</v>
      </c>
      <c r="K4744" s="190" t="s">
        <v>5073</v>
      </c>
      <c r="L4744" s="190" t="s">
        <v>1447</v>
      </c>
    </row>
    <row r="4745" spans="1:12" ht="15" x14ac:dyDescent="0.25">
      <c r="A4745" s="191" t="s">
        <v>16223</v>
      </c>
      <c r="B4745" s="192" t="s">
        <v>20086</v>
      </c>
      <c r="C4745" s="192" t="s">
        <v>29797</v>
      </c>
      <c r="D4745" s="192" t="s">
        <v>29797</v>
      </c>
      <c r="E4745" s="192" t="s">
        <v>29797</v>
      </c>
      <c r="F4745" s="192" t="s">
        <v>29797</v>
      </c>
      <c r="G4745" s="192" t="s">
        <v>29797</v>
      </c>
      <c r="H4745" s="192" t="s">
        <v>31482</v>
      </c>
      <c r="I4745" s="192" t="s">
        <v>31483</v>
      </c>
      <c r="J4745" s="192" t="s">
        <v>29821</v>
      </c>
      <c r="K4745" s="192" t="s">
        <v>5062</v>
      </c>
      <c r="L4745" s="192" t="s">
        <v>1447</v>
      </c>
    </row>
    <row r="4746" spans="1:12" ht="15" x14ac:dyDescent="0.25">
      <c r="A4746" s="189" t="s">
        <v>5864</v>
      </c>
      <c r="B4746" s="190" t="s">
        <v>5774</v>
      </c>
      <c r="C4746" s="190" t="s">
        <v>29797</v>
      </c>
      <c r="D4746" s="190" t="s">
        <v>29797</v>
      </c>
      <c r="E4746" s="190" t="s">
        <v>29797</v>
      </c>
      <c r="F4746" s="190" t="s">
        <v>29797</v>
      </c>
      <c r="G4746" s="190" t="s">
        <v>29797</v>
      </c>
      <c r="H4746" s="190" t="s">
        <v>29797</v>
      </c>
      <c r="I4746" s="190" t="s">
        <v>29797</v>
      </c>
      <c r="J4746" s="190" t="s">
        <v>29797</v>
      </c>
      <c r="K4746" s="190" t="s">
        <v>29797</v>
      </c>
      <c r="L4746" s="190" t="s">
        <v>1440</v>
      </c>
    </row>
    <row r="4747" spans="1:12" ht="15" x14ac:dyDescent="0.25">
      <c r="A4747" s="191" t="s">
        <v>5865</v>
      </c>
      <c r="B4747" s="192" t="s">
        <v>5775</v>
      </c>
      <c r="C4747" s="192" t="s">
        <v>29797</v>
      </c>
      <c r="D4747" s="192" t="s">
        <v>29797</v>
      </c>
      <c r="E4747" s="192" t="s">
        <v>29797</v>
      </c>
      <c r="F4747" s="192" t="s">
        <v>29797</v>
      </c>
      <c r="G4747" s="192" t="s">
        <v>29797</v>
      </c>
      <c r="H4747" s="192" t="s">
        <v>31390</v>
      </c>
      <c r="I4747" s="192" t="s">
        <v>14423</v>
      </c>
      <c r="J4747" s="192" t="s">
        <v>29821</v>
      </c>
      <c r="K4747" s="192" t="s">
        <v>5062</v>
      </c>
      <c r="L4747" s="192" t="s">
        <v>1447</v>
      </c>
    </row>
    <row r="4748" spans="1:12" ht="15" x14ac:dyDescent="0.25">
      <c r="A4748" s="189" t="s">
        <v>24936</v>
      </c>
      <c r="B4748" s="190" t="s">
        <v>24937</v>
      </c>
      <c r="C4748" s="190" t="s">
        <v>29797</v>
      </c>
      <c r="D4748" s="190" t="s">
        <v>29797</v>
      </c>
      <c r="E4748" s="190" t="s">
        <v>29797</v>
      </c>
      <c r="F4748" s="190" t="s">
        <v>29797</v>
      </c>
      <c r="G4748" s="190" t="s">
        <v>29797</v>
      </c>
      <c r="H4748" s="190" t="s">
        <v>29797</v>
      </c>
      <c r="I4748" s="190" t="s">
        <v>29797</v>
      </c>
      <c r="J4748" s="190" t="s">
        <v>29797</v>
      </c>
      <c r="K4748" s="190" t="s">
        <v>29797</v>
      </c>
      <c r="L4748" s="190" t="s">
        <v>1440</v>
      </c>
    </row>
    <row r="4749" spans="1:12" ht="15" x14ac:dyDescent="0.25">
      <c r="A4749" s="191" t="s">
        <v>24938</v>
      </c>
      <c r="B4749" s="192" t="s">
        <v>5776</v>
      </c>
      <c r="C4749" s="192" t="s">
        <v>29797</v>
      </c>
      <c r="D4749" s="192" t="s">
        <v>29797</v>
      </c>
      <c r="E4749" s="192" t="s">
        <v>29797</v>
      </c>
      <c r="F4749" s="192" t="s">
        <v>29797</v>
      </c>
      <c r="G4749" s="192" t="s">
        <v>29797</v>
      </c>
      <c r="H4749" s="192" t="s">
        <v>29797</v>
      </c>
      <c r="I4749" s="192" t="s">
        <v>29797</v>
      </c>
      <c r="J4749" s="192" t="s">
        <v>29797</v>
      </c>
      <c r="K4749" s="192" t="s">
        <v>29797</v>
      </c>
      <c r="L4749" s="192" t="s">
        <v>1438</v>
      </c>
    </row>
    <row r="4750" spans="1:12" ht="15" x14ac:dyDescent="0.25">
      <c r="A4750" s="189" t="s">
        <v>5866</v>
      </c>
      <c r="B4750" s="190" t="s">
        <v>5777</v>
      </c>
      <c r="C4750" s="190" t="s">
        <v>29797</v>
      </c>
      <c r="D4750" s="190" t="s">
        <v>29797</v>
      </c>
      <c r="E4750" s="190" t="s">
        <v>29797</v>
      </c>
      <c r="F4750" s="190" t="s">
        <v>29797</v>
      </c>
      <c r="G4750" s="190" t="s">
        <v>29797</v>
      </c>
      <c r="H4750" s="190" t="s">
        <v>31853</v>
      </c>
      <c r="I4750" s="190" t="s">
        <v>5073</v>
      </c>
      <c r="J4750" s="190" t="s">
        <v>31325</v>
      </c>
      <c r="K4750" s="190" t="s">
        <v>5073</v>
      </c>
      <c r="L4750" s="190" t="s">
        <v>1447</v>
      </c>
    </row>
    <row r="4751" spans="1:12" ht="15" x14ac:dyDescent="0.25">
      <c r="A4751" s="191" t="s">
        <v>16224</v>
      </c>
      <c r="B4751" s="192" t="s">
        <v>20087</v>
      </c>
      <c r="C4751" s="192" t="s">
        <v>29797</v>
      </c>
      <c r="D4751" s="192" t="s">
        <v>29797</v>
      </c>
      <c r="E4751" s="192" t="s">
        <v>29797</v>
      </c>
      <c r="F4751" s="192" t="s">
        <v>29797</v>
      </c>
      <c r="G4751" s="192" t="s">
        <v>29797</v>
      </c>
      <c r="H4751" s="192" t="s">
        <v>32306</v>
      </c>
      <c r="I4751" s="192" t="s">
        <v>32307</v>
      </c>
      <c r="J4751" s="192" t="s">
        <v>29979</v>
      </c>
      <c r="K4751" s="192" t="s">
        <v>6308</v>
      </c>
      <c r="L4751" s="192" t="s">
        <v>1447</v>
      </c>
    </row>
    <row r="4752" spans="1:12" ht="15" x14ac:dyDescent="0.25">
      <c r="A4752" s="189" t="s">
        <v>5867</v>
      </c>
      <c r="B4752" s="190" t="s">
        <v>5778</v>
      </c>
      <c r="C4752" s="190" t="s">
        <v>29812</v>
      </c>
      <c r="D4752" s="190" t="s">
        <v>29797</v>
      </c>
      <c r="E4752" s="190" t="s">
        <v>30356</v>
      </c>
      <c r="F4752" s="190" t="s">
        <v>29797</v>
      </c>
      <c r="G4752" s="190" t="s">
        <v>29797</v>
      </c>
      <c r="H4752" s="190" t="s">
        <v>32512</v>
      </c>
      <c r="I4752" s="190" t="s">
        <v>31527</v>
      </c>
      <c r="J4752" s="190" t="s">
        <v>31528</v>
      </c>
      <c r="K4752" s="190" t="s">
        <v>10363</v>
      </c>
      <c r="L4752" s="190" t="s">
        <v>1447</v>
      </c>
    </row>
    <row r="4753" spans="1:12" ht="15" x14ac:dyDescent="0.25">
      <c r="A4753" s="191" t="s">
        <v>5868</v>
      </c>
      <c r="B4753" s="192" t="s">
        <v>5779</v>
      </c>
      <c r="C4753" s="192" t="s">
        <v>29797</v>
      </c>
      <c r="D4753" s="192" t="s">
        <v>29797</v>
      </c>
      <c r="E4753" s="192" t="s">
        <v>29797</v>
      </c>
      <c r="F4753" s="192" t="s">
        <v>29797</v>
      </c>
      <c r="G4753" s="192" t="s">
        <v>29797</v>
      </c>
      <c r="H4753" s="192" t="s">
        <v>32148</v>
      </c>
      <c r="I4753" s="192" t="s">
        <v>31731</v>
      </c>
      <c r="J4753" s="192" t="s">
        <v>29835</v>
      </c>
      <c r="K4753" s="192" t="s">
        <v>9955</v>
      </c>
      <c r="L4753" s="192" t="s">
        <v>1447</v>
      </c>
    </row>
    <row r="4754" spans="1:12" ht="15" x14ac:dyDescent="0.25">
      <c r="A4754" s="189" t="s">
        <v>24939</v>
      </c>
      <c r="B4754" s="190" t="s">
        <v>5780</v>
      </c>
      <c r="C4754" s="190" t="s">
        <v>29797</v>
      </c>
      <c r="D4754" s="190" t="s">
        <v>29797</v>
      </c>
      <c r="E4754" s="190" t="s">
        <v>29797</v>
      </c>
      <c r="F4754" s="190" t="s">
        <v>29797</v>
      </c>
      <c r="G4754" s="190" t="s">
        <v>29797</v>
      </c>
      <c r="H4754" s="190" t="s">
        <v>29797</v>
      </c>
      <c r="I4754" s="190" t="s">
        <v>29797</v>
      </c>
      <c r="J4754" s="190" t="s">
        <v>29797</v>
      </c>
      <c r="K4754" s="190" t="s">
        <v>29797</v>
      </c>
      <c r="L4754" s="190" t="s">
        <v>1469</v>
      </c>
    </row>
    <row r="4755" spans="1:12" ht="15" x14ac:dyDescent="0.25">
      <c r="A4755" s="191" t="s">
        <v>24940</v>
      </c>
      <c r="B4755" s="192" t="s">
        <v>20088</v>
      </c>
      <c r="C4755" s="192" t="s">
        <v>29797</v>
      </c>
      <c r="D4755" s="192" t="s">
        <v>29797</v>
      </c>
      <c r="E4755" s="192" t="s">
        <v>29797</v>
      </c>
      <c r="F4755" s="192" t="s">
        <v>29797</v>
      </c>
      <c r="G4755" s="192" t="s">
        <v>29797</v>
      </c>
      <c r="H4755" s="192" t="s">
        <v>29797</v>
      </c>
      <c r="I4755" s="192" t="s">
        <v>29797</v>
      </c>
      <c r="J4755" s="192" t="s">
        <v>29797</v>
      </c>
      <c r="K4755" s="192" t="s">
        <v>29797</v>
      </c>
      <c r="L4755" s="192" t="s">
        <v>1466</v>
      </c>
    </row>
    <row r="4756" spans="1:12" ht="15" x14ac:dyDescent="0.25">
      <c r="A4756" s="189" t="s">
        <v>16225</v>
      </c>
      <c r="B4756" s="190" t="s">
        <v>20089</v>
      </c>
      <c r="C4756" s="190" t="s">
        <v>29797</v>
      </c>
      <c r="D4756" s="190" t="s">
        <v>29797</v>
      </c>
      <c r="E4756" s="190" t="s">
        <v>29797</v>
      </c>
      <c r="F4756" s="190" t="s">
        <v>29797</v>
      </c>
      <c r="G4756" s="190" t="s">
        <v>29797</v>
      </c>
      <c r="H4756" s="190" t="s">
        <v>31667</v>
      </c>
      <c r="I4756" s="190" t="s">
        <v>5073</v>
      </c>
      <c r="J4756" s="190" t="s">
        <v>31325</v>
      </c>
      <c r="K4756" s="190" t="s">
        <v>5073</v>
      </c>
      <c r="L4756" s="190" t="s">
        <v>1447</v>
      </c>
    </row>
    <row r="4757" spans="1:12" ht="15" x14ac:dyDescent="0.25">
      <c r="A4757" s="191" t="s">
        <v>24941</v>
      </c>
      <c r="B4757" s="192" t="s">
        <v>5781</v>
      </c>
      <c r="C4757" s="192" t="s">
        <v>29797</v>
      </c>
      <c r="D4757" s="192" t="s">
        <v>29797</v>
      </c>
      <c r="E4757" s="192" t="s">
        <v>29797</v>
      </c>
      <c r="F4757" s="192" t="s">
        <v>29797</v>
      </c>
      <c r="G4757" s="192" t="s">
        <v>29797</v>
      </c>
      <c r="H4757" s="192" t="s">
        <v>29797</v>
      </c>
      <c r="I4757" s="192" t="s">
        <v>29797</v>
      </c>
      <c r="J4757" s="192" t="s">
        <v>29797</v>
      </c>
      <c r="K4757" s="192" t="s">
        <v>29797</v>
      </c>
      <c r="L4757" s="192" t="s">
        <v>1439</v>
      </c>
    </row>
    <row r="4758" spans="1:12" ht="15" x14ac:dyDescent="0.25">
      <c r="A4758" s="189" t="s">
        <v>11852</v>
      </c>
      <c r="B4758" s="190" t="s">
        <v>11853</v>
      </c>
      <c r="C4758" s="190" t="s">
        <v>29797</v>
      </c>
      <c r="D4758" s="190" t="s">
        <v>29797</v>
      </c>
      <c r="E4758" s="190" t="s">
        <v>29797</v>
      </c>
      <c r="F4758" s="190" t="s">
        <v>29797</v>
      </c>
      <c r="G4758" s="190" t="s">
        <v>29797</v>
      </c>
      <c r="H4758" s="190" t="s">
        <v>32513</v>
      </c>
      <c r="I4758" s="190" t="s">
        <v>5889</v>
      </c>
      <c r="J4758" s="190" t="s">
        <v>29832</v>
      </c>
      <c r="K4758" s="190" t="s">
        <v>5889</v>
      </c>
      <c r="L4758" s="190" t="s">
        <v>1447</v>
      </c>
    </row>
    <row r="4759" spans="1:12" ht="15" x14ac:dyDescent="0.25">
      <c r="A4759" s="191" t="s">
        <v>11854</v>
      </c>
      <c r="B4759" s="192" t="s">
        <v>11855</v>
      </c>
      <c r="C4759" s="192" t="s">
        <v>29797</v>
      </c>
      <c r="D4759" s="192" t="s">
        <v>29797</v>
      </c>
      <c r="E4759" s="192" t="s">
        <v>29797</v>
      </c>
      <c r="F4759" s="192" t="s">
        <v>29797</v>
      </c>
      <c r="G4759" s="192" t="s">
        <v>29797</v>
      </c>
      <c r="H4759" s="192" t="s">
        <v>32082</v>
      </c>
      <c r="I4759" s="192" t="s">
        <v>5078</v>
      </c>
      <c r="J4759" s="192" t="s">
        <v>29826</v>
      </c>
      <c r="K4759" s="192" t="s">
        <v>5078</v>
      </c>
      <c r="L4759" s="192" t="s">
        <v>1447</v>
      </c>
    </row>
    <row r="4760" spans="1:12" ht="15" x14ac:dyDescent="0.25">
      <c r="A4760" s="189" t="s">
        <v>24942</v>
      </c>
      <c r="B4760" s="190" t="s">
        <v>20090</v>
      </c>
      <c r="C4760" s="190" t="s">
        <v>29797</v>
      </c>
      <c r="D4760" s="190" t="s">
        <v>29797</v>
      </c>
      <c r="E4760" s="190" t="s">
        <v>29797</v>
      </c>
      <c r="F4760" s="190" t="s">
        <v>29797</v>
      </c>
      <c r="G4760" s="190" t="s">
        <v>29797</v>
      </c>
      <c r="H4760" s="190" t="s">
        <v>29797</v>
      </c>
      <c r="I4760" s="190" t="s">
        <v>29797</v>
      </c>
      <c r="J4760" s="190" t="s">
        <v>29797</v>
      </c>
      <c r="K4760" s="190" t="s">
        <v>29797</v>
      </c>
      <c r="L4760" s="190" t="s">
        <v>1438</v>
      </c>
    </row>
    <row r="4761" spans="1:12" ht="15" x14ac:dyDescent="0.25">
      <c r="A4761" s="191" t="s">
        <v>24943</v>
      </c>
      <c r="B4761" s="192" t="s">
        <v>24944</v>
      </c>
      <c r="C4761" s="192" t="s">
        <v>29797</v>
      </c>
      <c r="D4761" s="192" t="s">
        <v>29797</v>
      </c>
      <c r="E4761" s="192" t="s">
        <v>29797</v>
      </c>
      <c r="F4761" s="192" t="s">
        <v>29797</v>
      </c>
      <c r="G4761" s="192" t="s">
        <v>29797</v>
      </c>
      <c r="H4761" s="192" t="s">
        <v>29797</v>
      </c>
      <c r="I4761" s="192" t="s">
        <v>29797</v>
      </c>
      <c r="J4761" s="192" t="s">
        <v>29797</v>
      </c>
      <c r="K4761" s="192" t="s">
        <v>29797</v>
      </c>
      <c r="L4761" s="192" t="s">
        <v>1438</v>
      </c>
    </row>
    <row r="4762" spans="1:12" ht="15" x14ac:dyDescent="0.25">
      <c r="A4762" s="189" t="s">
        <v>24945</v>
      </c>
      <c r="B4762" s="190" t="s">
        <v>20091</v>
      </c>
      <c r="C4762" s="190" t="s">
        <v>29797</v>
      </c>
      <c r="D4762" s="190" t="s">
        <v>29797</v>
      </c>
      <c r="E4762" s="190" t="s">
        <v>29797</v>
      </c>
      <c r="F4762" s="190" t="s">
        <v>29797</v>
      </c>
      <c r="G4762" s="190" t="s">
        <v>29797</v>
      </c>
      <c r="H4762" s="190" t="s">
        <v>29797</v>
      </c>
      <c r="I4762" s="190" t="s">
        <v>29797</v>
      </c>
      <c r="J4762" s="190" t="s">
        <v>29797</v>
      </c>
      <c r="K4762" s="190" t="s">
        <v>29797</v>
      </c>
      <c r="L4762" s="190" t="s">
        <v>1438</v>
      </c>
    </row>
    <row r="4763" spans="1:12" ht="15" x14ac:dyDescent="0.25">
      <c r="A4763" s="191" t="s">
        <v>24946</v>
      </c>
      <c r="B4763" s="192" t="s">
        <v>24947</v>
      </c>
      <c r="C4763" s="192" t="s">
        <v>29797</v>
      </c>
      <c r="D4763" s="192" t="s">
        <v>29797</v>
      </c>
      <c r="E4763" s="192" t="s">
        <v>29797</v>
      </c>
      <c r="F4763" s="192" t="s">
        <v>29797</v>
      </c>
      <c r="G4763" s="192" t="s">
        <v>29797</v>
      </c>
      <c r="H4763" s="192" t="s">
        <v>29797</v>
      </c>
      <c r="I4763" s="192" t="s">
        <v>29797</v>
      </c>
      <c r="J4763" s="192" t="s">
        <v>29797</v>
      </c>
      <c r="K4763" s="192" t="s">
        <v>29797</v>
      </c>
      <c r="L4763" s="192" t="s">
        <v>1438</v>
      </c>
    </row>
    <row r="4764" spans="1:12" ht="15" x14ac:dyDescent="0.25">
      <c r="A4764" s="189" t="s">
        <v>24948</v>
      </c>
      <c r="B4764" s="190" t="s">
        <v>20092</v>
      </c>
      <c r="C4764" s="190" t="s">
        <v>29797</v>
      </c>
      <c r="D4764" s="190" t="s">
        <v>29797</v>
      </c>
      <c r="E4764" s="190" t="s">
        <v>29797</v>
      </c>
      <c r="F4764" s="190" t="s">
        <v>29797</v>
      </c>
      <c r="G4764" s="190" t="s">
        <v>29797</v>
      </c>
      <c r="H4764" s="190" t="s">
        <v>29797</v>
      </c>
      <c r="I4764" s="190" t="s">
        <v>29797</v>
      </c>
      <c r="J4764" s="190" t="s">
        <v>29797</v>
      </c>
      <c r="K4764" s="190" t="s">
        <v>29797</v>
      </c>
      <c r="L4764" s="190" t="s">
        <v>1438</v>
      </c>
    </row>
    <row r="4765" spans="1:12" ht="15" x14ac:dyDescent="0.25">
      <c r="A4765" s="191" t="s">
        <v>24949</v>
      </c>
      <c r="B4765" s="192" t="s">
        <v>5782</v>
      </c>
      <c r="C4765" s="192" t="s">
        <v>29797</v>
      </c>
      <c r="D4765" s="192" t="s">
        <v>29797</v>
      </c>
      <c r="E4765" s="192" t="s">
        <v>29797</v>
      </c>
      <c r="F4765" s="192" t="s">
        <v>29797</v>
      </c>
      <c r="G4765" s="192" t="s">
        <v>29797</v>
      </c>
      <c r="H4765" s="192" t="s">
        <v>29797</v>
      </c>
      <c r="I4765" s="192" t="s">
        <v>29797</v>
      </c>
      <c r="J4765" s="192" t="s">
        <v>29797</v>
      </c>
      <c r="K4765" s="192" t="s">
        <v>29797</v>
      </c>
      <c r="L4765" s="192" t="s">
        <v>1438</v>
      </c>
    </row>
    <row r="4766" spans="1:12" ht="15" x14ac:dyDescent="0.25">
      <c r="A4766" s="189" t="s">
        <v>24950</v>
      </c>
      <c r="B4766" s="190" t="s">
        <v>20093</v>
      </c>
      <c r="C4766" s="190" t="s">
        <v>29797</v>
      </c>
      <c r="D4766" s="190" t="s">
        <v>29797</v>
      </c>
      <c r="E4766" s="190" t="s">
        <v>29797</v>
      </c>
      <c r="F4766" s="190" t="s">
        <v>29797</v>
      </c>
      <c r="G4766" s="190" t="s">
        <v>29797</v>
      </c>
      <c r="H4766" s="190" t="s">
        <v>29797</v>
      </c>
      <c r="I4766" s="190" t="s">
        <v>29797</v>
      </c>
      <c r="J4766" s="190" t="s">
        <v>29797</v>
      </c>
      <c r="K4766" s="190" t="s">
        <v>29797</v>
      </c>
      <c r="L4766" s="190" t="s">
        <v>1438</v>
      </c>
    </row>
    <row r="4767" spans="1:12" ht="15" x14ac:dyDescent="0.25">
      <c r="A4767" s="191" t="s">
        <v>24951</v>
      </c>
      <c r="B4767" s="192" t="s">
        <v>20094</v>
      </c>
      <c r="C4767" s="192" t="s">
        <v>29797</v>
      </c>
      <c r="D4767" s="192" t="s">
        <v>29797</v>
      </c>
      <c r="E4767" s="192" t="s">
        <v>29797</v>
      </c>
      <c r="F4767" s="192" t="s">
        <v>29797</v>
      </c>
      <c r="G4767" s="192" t="s">
        <v>29797</v>
      </c>
      <c r="H4767" s="192" t="s">
        <v>29797</v>
      </c>
      <c r="I4767" s="192" t="s">
        <v>29797</v>
      </c>
      <c r="J4767" s="192" t="s">
        <v>29797</v>
      </c>
      <c r="K4767" s="192" t="s">
        <v>29797</v>
      </c>
      <c r="L4767" s="192" t="s">
        <v>1468</v>
      </c>
    </row>
    <row r="4768" spans="1:12" ht="15" x14ac:dyDescent="0.25">
      <c r="A4768" s="189" t="s">
        <v>24952</v>
      </c>
      <c r="B4768" s="190" t="s">
        <v>20095</v>
      </c>
      <c r="C4768" s="190" t="s">
        <v>29797</v>
      </c>
      <c r="D4768" s="190" t="s">
        <v>29797</v>
      </c>
      <c r="E4768" s="190" t="s">
        <v>29797</v>
      </c>
      <c r="F4768" s="190" t="s">
        <v>29797</v>
      </c>
      <c r="G4768" s="190" t="s">
        <v>29797</v>
      </c>
      <c r="H4768" s="190" t="s">
        <v>29797</v>
      </c>
      <c r="I4768" s="190" t="s">
        <v>29797</v>
      </c>
      <c r="J4768" s="190" t="s">
        <v>29797</v>
      </c>
      <c r="K4768" s="190" t="s">
        <v>29797</v>
      </c>
      <c r="L4768" s="190" t="s">
        <v>1466</v>
      </c>
    </row>
    <row r="4769" spans="1:12" ht="15" x14ac:dyDescent="0.25">
      <c r="A4769" s="191" t="s">
        <v>11856</v>
      </c>
      <c r="B4769" s="192" t="s">
        <v>11857</v>
      </c>
      <c r="C4769" s="192" t="s">
        <v>29797</v>
      </c>
      <c r="D4769" s="192" t="s">
        <v>29797</v>
      </c>
      <c r="E4769" s="192" t="s">
        <v>29797</v>
      </c>
      <c r="F4769" s="192" t="s">
        <v>29797</v>
      </c>
      <c r="G4769" s="192" t="s">
        <v>29797</v>
      </c>
      <c r="H4769" s="192" t="s">
        <v>31549</v>
      </c>
      <c r="I4769" s="192" t="s">
        <v>5073</v>
      </c>
      <c r="J4769" s="192" t="s">
        <v>31325</v>
      </c>
      <c r="K4769" s="192" t="s">
        <v>5073</v>
      </c>
      <c r="L4769" s="192" t="s">
        <v>1447</v>
      </c>
    </row>
    <row r="4770" spans="1:12" ht="15" x14ac:dyDescent="0.25">
      <c r="A4770" s="189" t="s">
        <v>24953</v>
      </c>
      <c r="B4770" s="190" t="s">
        <v>20096</v>
      </c>
      <c r="C4770" s="190" t="s">
        <v>29797</v>
      </c>
      <c r="D4770" s="190" t="s">
        <v>29797</v>
      </c>
      <c r="E4770" s="190" t="s">
        <v>29797</v>
      </c>
      <c r="F4770" s="190" t="s">
        <v>29797</v>
      </c>
      <c r="G4770" s="190" t="s">
        <v>29797</v>
      </c>
      <c r="H4770" s="190" t="s">
        <v>29797</v>
      </c>
      <c r="I4770" s="190" t="s">
        <v>29797</v>
      </c>
      <c r="J4770" s="190" t="s">
        <v>29797</v>
      </c>
      <c r="K4770" s="190" t="s">
        <v>29797</v>
      </c>
      <c r="L4770" s="190" t="s">
        <v>1468</v>
      </c>
    </row>
    <row r="4771" spans="1:12" ht="15" x14ac:dyDescent="0.25">
      <c r="A4771" s="191" t="s">
        <v>24954</v>
      </c>
      <c r="B4771" s="192" t="s">
        <v>5783</v>
      </c>
      <c r="C4771" s="192" t="s">
        <v>29797</v>
      </c>
      <c r="D4771" s="192" t="s">
        <v>29797</v>
      </c>
      <c r="E4771" s="192" t="s">
        <v>29797</v>
      </c>
      <c r="F4771" s="192" t="s">
        <v>29797</v>
      </c>
      <c r="G4771" s="192" t="s">
        <v>29797</v>
      </c>
      <c r="H4771" s="192" t="s">
        <v>29797</v>
      </c>
      <c r="I4771" s="192" t="s">
        <v>29797</v>
      </c>
      <c r="J4771" s="192" t="s">
        <v>29797</v>
      </c>
      <c r="K4771" s="192" t="s">
        <v>29797</v>
      </c>
      <c r="L4771" s="192" t="s">
        <v>2704</v>
      </c>
    </row>
    <row r="4772" spans="1:12" ht="15" x14ac:dyDescent="0.25">
      <c r="A4772" s="189" t="s">
        <v>24955</v>
      </c>
      <c r="B4772" s="190" t="s">
        <v>5784</v>
      </c>
      <c r="C4772" s="190" t="s">
        <v>29797</v>
      </c>
      <c r="D4772" s="190" t="s">
        <v>29797</v>
      </c>
      <c r="E4772" s="190" t="s">
        <v>29797</v>
      </c>
      <c r="F4772" s="190" t="s">
        <v>29797</v>
      </c>
      <c r="G4772" s="190" t="s">
        <v>29797</v>
      </c>
      <c r="H4772" s="190" t="s">
        <v>29797</v>
      </c>
      <c r="I4772" s="190" t="s">
        <v>29797</v>
      </c>
      <c r="J4772" s="190" t="s">
        <v>29797</v>
      </c>
      <c r="K4772" s="190" t="s">
        <v>29797</v>
      </c>
      <c r="L4772" s="190" t="s">
        <v>1441</v>
      </c>
    </row>
    <row r="4773" spans="1:12" ht="15" x14ac:dyDescent="0.25">
      <c r="A4773" s="191" t="s">
        <v>24956</v>
      </c>
      <c r="B4773" s="192" t="s">
        <v>24957</v>
      </c>
      <c r="C4773" s="192" t="s">
        <v>29797</v>
      </c>
      <c r="D4773" s="192" t="s">
        <v>29797</v>
      </c>
      <c r="E4773" s="192" t="s">
        <v>29797</v>
      </c>
      <c r="F4773" s="192" t="s">
        <v>29797</v>
      </c>
      <c r="G4773" s="192" t="s">
        <v>29797</v>
      </c>
      <c r="H4773" s="192" t="s">
        <v>32278</v>
      </c>
      <c r="I4773" s="192" t="s">
        <v>5073</v>
      </c>
      <c r="J4773" s="192" t="s">
        <v>31325</v>
      </c>
      <c r="K4773" s="192" t="s">
        <v>5073</v>
      </c>
      <c r="L4773" s="192" t="s">
        <v>1447</v>
      </c>
    </row>
    <row r="4774" spans="1:12" ht="15" x14ac:dyDescent="0.25">
      <c r="A4774" s="189" t="s">
        <v>24958</v>
      </c>
      <c r="B4774" s="190" t="s">
        <v>5785</v>
      </c>
      <c r="C4774" s="190" t="s">
        <v>29797</v>
      </c>
      <c r="D4774" s="190" t="s">
        <v>29797</v>
      </c>
      <c r="E4774" s="190" t="s">
        <v>29797</v>
      </c>
      <c r="F4774" s="190" t="s">
        <v>29797</v>
      </c>
      <c r="G4774" s="190" t="s">
        <v>29797</v>
      </c>
      <c r="H4774" s="190" t="s">
        <v>29797</v>
      </c>
      <c r="I4774" s="190" t="s">
        <v>29797</v>
      </c>
      <c r="J4774" s="190" t="s">
        <v>29797</v>
      </c>
      <c r="K4774" s="190" t="s">
        <v>29797</v>
      </c>
      <c r="L4774" s="190" t="s">
        <v>29797</v>
      </c>
    </row>
    <row r="4775" spans="1:12" ht="15" x14ac:dyDescent="0.25">
      <c r="A4775" s="191" t="s">
        <v>11858</v>
      </c>
      <c r="B4775" s="192" t="s">
        <v>11859</v>
      </c>
      <c r="C4775" s="192" t="s">
        <v>29797</v>
      </c>
      <c r="D4775" s="192" t="s">
        <v>29797</v>
      </c>
      <c r="E4775" s="192" t="s">
        <v>29797</v>
      </c>
      <c r="F4775" s="192" t="s">
        <v>29797</v>
      </c>
      <c r="G4775" s="192" t="s">
        <v>29797</v>
      </c>
      <c r="H4775" s="192" t="s">
        <v>31496</v>
      </c>
      <c r="I4775" s="192" t="s">
        <v>31497</v>
      </c>
      <c r="J4775" s="192" t="s">
        <v>29821</v>
      </c>
      <c r="K4775" s="192" t="s">
        <v>5062</v>
      </c>
      <c r="L4775" s="192" t="s">
        <v>1447</v>
      </c>
    </row>
    <row r="4776" spans="1:12" ht="15" x14ac:dyDescent="0.25">
      <c r="A4776" s="189" t="s">
        <v>16226</v>
      </c>
      <c r="B4776" s="190" t="s">
        <v>20097</v>
      </c>
      <c r="C4776" s="190" t="s">
        <v>29797</v>
      </c>
      <c r="D4776" s="190" t="s">
        <v>29797</v>
      </c>
      <c r="E4776" s="190" t="s">
        <v>30357</v>
      </c>
      <c r="F4776" s="190" t="s">
        <v>29797</v>
      </c>
      <c r="G4776" s="190" t="s">
        <v>29797</v>
      </c>
      <c r="H4776" s="190" t="s">
        <v>31342</v>
      </c>
      <c r="I4776" s="190" t="s">
        <v>31343</v>
      </c>
      <c r="J4776" s="190" t="s">
        <v>29821</v>
      </c>
      <c r="K4776" s="190" t="s">
        <v>5062</v>
      </c>
      <c r="L4776" s="190" t="s">
        <v>1447</v>
      </c>
    </row>
    <row r="4777" spans="1:12" ht="15" x14ac:dyDescent="0.25">
      <c r="A4777" s="191" t="s">
        <v>11860</v>
      </c>
      <c r="B4777" s="192" t="s">
        <v>11861</v>
      </c>
      <c r="C4777" s="192" t="s">
        <v>29797</v>
      </c>
      <c r="D4777" s="192" t="s">
        <v>29797</v>
      </c>
      <c r="E4777" s="192" t="s">
        <v>29797</v>
      </c>
      <c r="F4777" s="192" t="s">
        <v>29797</v>
      </c>
      <c r="G4777" s="192" t="s">
        <v>29797</v>
      </c>
      <c r="H4777" s="192" t="s">
        <v>31722</v>
      </c>
      <c r="I4777" s="192" t="s">
        <v>31723</v>
      </c>
      <c r="J4777" s="192" t="s">
        <v>29821</v>
      </c>
      <c r="K4777" s="192" t="s">
        <v>5062</v>
      </c>
      <c r="L4777" s="192" t="s">
        <v>1447</v>
      </c>
    </row>
    <row r="4778" spans="1:12" ht="15" x14ac:dyDescent="0.25">
      <c r="A4778" s="189" t="s">
        <v>11862</v>
      </c>
      <c r="B4778" s="190" t="s">
        <v>11863</v>
      </c>
      <c r="C4778" s="190" t="s">
        <v>29797</v>
      </c>
      <c r="D4778" s="190" t="s">
        <v>29797</v>
      </c>
      <c r="E4778" s="190" t="s">
        <v>29797</v>
      </c>
      <c r="F4778" s="190" t="s">
        <v>29797</v>
      </c>
      <c r="G4778" s="190" t="s">
        <v>29797</v>
      </c>
      <c r="H4778" s="190" t="s">
        <v>31765</v>
      </c>
      <c r="I4778" s="190" t="s">
        <v>5073</v>
      </c>
      <c r="J4778" s="190" t="s">
        <v>31325</v>
      </c>
      <c r="K4778" s="190" t="s">
        <v>5073</v>
      </c>
      <c r="L4778" s="190" t="s">
        <v>1447</v>
      </c>
    </row>
    <row r="4779" spans="1:12" ht="15" x14ac:dyDescent="0.25">
      <c r="A4779" s="191" t="s">
        <v>5869</v>
      </c>
      <c r="B4779" s="192" t="s">
        <v>5786</v>
      </c>
      <c r="C4779" s="192" t="s">
        <v>29797</v>
      </c>
      <c r="D4779" s="192" t="s">
        <v>29797</v>
      </c>
      <c r="E4779" s="192" t="s">
        <v>29797</v>
      </c>
      <c r="F4779" s="192" t="s">
        <v>29797</v>
      </c>
      <c r="G4779" s="192" t="s">
        <v>29797</v>
      </c>
      <c r="H4779" s="192" t="s">
        <v>31810</v>
      </c>
      <c r="I4779" s="192" t="s">
        <v>31811</v>
      </c>
      <c r="J4779" s="192" t="s">
        <v>31325</v>
      </c>
      <c r="K4779" s="192" t="s">
        <v>5073</v>
      </c>
      <c r="L4779" s="192" t="s">
        <v>1447</v>
      </c>
    </row>
    <row r="4780" spans="1:12" ht="15" x14ac:dyDescent="0.25">
      <c r="A4780" s="189" t="s">
        <v>24959</v>
      </c>
      <c r="B4780" s="190" t="s">
        <v>5787</v>
      </c>
      <c r="C4780" s="190" t="s">
        <v>29797</v>
      </c>
      <c r="D4780" s="190" t="s">
        <v>29797</v>
      </c>
      <c r="E4780" s="190" t="s">
        <v>29797</v>
      </c>
      <c r="F4780" s="190" t="s">
        <v>29797</v>
      </c>
      <c r="G4780" s="190" t="s">
        <v>29797</v>
      </c>
      <c r="H4780" s="190" t="s">
        <v>29797</v>
      </c>
      <c r="I4780" s="190" t="s">
        <v>29797</v>
      </c>
      <c r="J4780" s="190" t="s">
        <v>29797</v>
      </c>
      <c r="K4780" s="190" t="s">
        <v>29797</v>
      </c>
      <c r="L4780" s="190" t="s">
        <v>1446</v>
      </c>
    </row>
    <row r="4781" spans="1:12" ht="15" x14ac:dyDescent="0.25">
      <c r="A4781" s="191" t="s">
        <v>24960</v>
      </c>
      <c r="B4781" s="192" t="s">
        <v>5788</v>
      </c>
      <c r="C4781" s="192" t="s">
        <v>29797</v>
      </c>
      <c r="D4781" s="192" t="s">
        <v>29797</v>
      </c>
      <c r="E4781" s="192" t="s">
        <v>29797</v>
      </c>
      <c r="F4781" s="192" t="s">
        <v>29797</v>
      </c>
      <c r="G4781" s="192" t="s">
        <v>29797</v>
      </c>
      <c r="H4781" s="192" t="s">
        <v>29797</v>
      </c>
      <c r="I4781" s="192" t="s">
        <v>29797</v>
      </c>
      <c r="J4781" s="192" t="s">
        <v>29797</v>
      </c>
      <c r="K4781" s="192" t="s">
        <v>29797</v>
      </c>
      <c r="L4781" s="192" t="s">
        <v>1438</v>
      </c>
    </row>
    <row r="4782" spans="1:12" ht="15" x14ac:dyDescent="0.25">
      <c r="A4782" s="189" t="s">
        <v>11864</v>
      </c>
      <c r="B4782" s="190" t="s">
        <v>11865</v>
      </c>
      <c r="C4782" s="190" t="s">
        <v>29797</v>
      </c>
      <c r="D4782" s="190" t="s">
        <v>29797</v>
      </c>
      <c r="E4782" s="190" t="s">
        <v>29797</v>
      </c>
      <c r="F4782" s="190" t="s">
        <v>29797</v>
      </c>
      <c r="G4782" s="190" t="s">
        <v>29797</v>
      </c>
      <c r="H4782" s="190" t="s">
        <v>31395</v>
      </c>
      <c r="I4782" s="190" t="s">
        <v>31396</v>
      </c>
      <c r="J4782" s="190" t="s">
        <v>29821</v>
      </c>
      <c r="K4782" s="190" t="s">
        <v>5062</v>
      </c>
      <c r="L4782" s="190" t="s">
        <v>1447</v>
      </c>
    </row>
    <row r="4783" spans="1:12" ht="15" x14ac:dyDescent="0.25">
      <c r="A4783" s="191" t="s">
        <v>24961</v>
      </c>
      <c r="B4783" s="192" t="s">
        <v>24962</v>
      </c>
      <c r="C4783" s="192" t="s">
        <v>29797</v>
      </c>
      <c r="D4783" s="192" t="s">
        <v>29797</v>
      </c>
      <c r="E4783" s="192" t="s">
        <v>29797</v>
      </c>
      <c r="F4783" s="192" t="s">
        <v>29797</v>
      </c>
      <c r="G4783" s="192" t="s">
        <v>29797</v>
      </c>
      <c r="H4783" s="192" t="s">
        <v>32514</v>
      </c>
      <c r="I4783" s="192" t="s">
        <v>31327</v>
      </c>
      <c r="J4783" s="192" t="s">
        <v>31325</v>
      </c>
      <c r="K4783" s="192" t="s">
        <v>5073</v>
      </c>
      <c r="L4783" s="192" t="s">
        <v>1447</v>
      </c>
    </row>
    <row r="4784" spans="1:12" ht="15" x14ac:dyDescent="0.25">
      <c r="A4784" s="189" t="s">
        <v>16227</v>
      </c>
      <c r="B4784" s="190" t="s">
        <v>20098</v>
      </c>
      <c r="C4784" s="190" t="s">
        <v>29797</v>
      </c>
      <c r="D4784" s="190" t="s">
        <v>29797</v>
      </c>
      <c r="E4784" s="190" t="s">
        <v>29797</v>
      </c>
      <c r="F4784" s="190" t="s">
        <v>29797</v>
      </c>
      <c r="G4784" s="190" t="s">
        <v>29797</v>
      </c>
      <c r="H4784" s="190" t="s">
        <v>31697</v>
      </c>
      <c r="I4784" s="190" t="s">
        <v>5078</v>
      </c>
      <c r="J4784" s="190" t="s">
        <v>29826</v>
      </c>
      <c r="K4784" s="190" t="s">
        <v>5078</v>
      </c>
      <c r="L4784" s="190" t="s">
        <v>1447</v>
      </c>
    </row>
    <row r="4785" spans="1:12" ht="15" x14ac:dyDescent="0.25">
      <c r="A4785" s="191" t="s">
        <v>24963</v>
      </c>
      <c r="B4785" s="192" t="s">
        <v>24964</v>
      </c>
      <c r="C4785" s="192" t="s">
        <v>29797</v>
      </c>
      <c r="D4785" s="192" t="s">
        <v>29797</v>
      </c>
      <c r="E4785" s="192" t="s">
        <v>29797</v>
      </c>
      <c r="F4785" s="192" t="s">
        <v>29797</v>
      </c>
      <c r="G4785" s="192" t="s">
        <v>29797</v>
      </c>
      <c r="H4785" s="192" t="s">
        <v>29797</v>
      </c>
      <c r="I4785" s="192" t="s">
        <v>29797</v>
      </c>
      <c r="J4785" s="192" t="s">
        <v>29797</v>
      </c>
      <c r="K4785" s="192" t="s">
        <v>29797</v>
      </c>
      <c r="L4785" s="192" t="s">
        <v>29797</v>
      </c>
    </row>
    <row r="4786" spans="1:12" ht="15" x14ac:dyDescent="0.25">
      <c r="A4786" s="189" t="s">
        <v>5870</v>
      </c>
      <c r="B4786" s="190" t="s">
        <v>5789</v>
      </c>
      <c r="C4786" s="190" t="s">
        <v>29797</v>
      </c>
      <c r="D4786" s="190" t="s">
        <v>29797</v>
      </c>
      <c r="E4786" s="190" t="s">
        <v>29797</v>
      </c>
      <c r="F4786" s="190" t="s">
        <v>29797</v>
      </c>
      <c r="G4786" s="190" t="s">
        <v>29797</v>
      </c>
      <c r="H4786" s="190" t="s">
        <v>31546</v>
      </c>
      <c r="I4786" s="190" t="s">
        <v>31547</v>
      </c>
      <c r="J4786" s="190" t="s">
        <v>29821</v>
      </c>
      <c r="K4786" s="190" t="s">
        <v>5062</v>
      </c>
      <c r="L4786" s="190" t="s">
        <v>1447</v>
      </c>
    </row>
    <row r="4787" spans="1:12" ht="15" x14ac:dyDescent="0.25">
      <c r="A4787" s="191" t="s">
        <v>5871</v>
      </c>
      <c r="B4787" s="192" t="s">
        <v>5790</v>
      </c>
      <c r="C4787" s="192" t="s">
        <v>29797</v>
      </c>
      <c r="D4787" s="192" t="s">
        <v>29797</v>
      </c>
      <c r="E4787" s="192" t="s">
        <v>29797</v>
      </c>
      <c r="F4787" s="192" t="s">
        <v>29797</v>
      </c>
      <c r="G4787" s="192" t="s">
        <v>29797</v>
      </c>
      <c r="H4787" s="192" t="s">
        <v>31321</v>
      </c>
      <c r="I4787" s="192" t="s">
        <v>31322</v>
      </c>
      <c r="J4787" s="192" t="s">
        <v>29826</v>
      </c>
      <c r="K4787" s="192" t="s">
        <v>5078</v>
      </c>
      <c r="L4787" s="192" t="s">
        <v>1447</v>
      </c>
    </row>
    <row r="4788" spans="1:12" ht="15" x14ac:dyDescent="0.25">
      <c r="A4788" s="189" t="s">
        <v>11866</v>
      </c>
      <c r="B4788" s="190" t="s">
        <v>11867</v>
      </c>
      <c r="C4788" s="190" t="s">
        <v>29797</v>
      </c>
      <c r="D4788" s="190" t="s">
        <v>29797</v>
      </c>
      <c r="E4788" s="190" t="s">
        <v>29797</v>
      </c>
      <c r="F4788" s="190" t="s">
        <v>29797</v>
      </c>
      <c r="G4788" s="190" t="s">
        <v>29797</v>
      </c>
      <c r="H4788" s="190" t="s">
        <v>31893</v>
      </c>
      <c r="I4788" s="190" t="s">
        <v>31894</v>
      </c>
      <c r="J4788" s="190" t="s">
        <v>31325</v>
      </c>
      <c r="K4788" s="190" t="s">
        <v>5073</v>
      </c>
      <c r="L4788" s="190" t="s">
        <v>1447</v>
      </c>
    </row>
    <row r="4789" spans="1:12" ht="15" x14ac:dyDescent="0.25">
      <c r="A4789" s="191" t="s">
        <v>24965</v>
      </c>
      <c r="B4789" s="192" t="s">
        <v>5791</v>
      </c>
      <c r="C4789" s="192" t="s">
        <v>29797</v>
      </c>
      <c r="D4789" s="192" t="s">
        <v>29797</v>
      </c>
      <c r="E4789" s="192" t="s">
        <v>29797</v>
      </c>
      <c r="F4789" s="192" t="s">
        <v>29797</v>
      </c>
      <c r="G4789" s="192" t="s">
        <v>29797</v>
      </c>
      <c r="H4789" s="192" t="s">
        <v>29797</v>
      </c>
      <c r="I4789" s="192" t="s">
        <v>29797</v>
      </c>
      <c r="J4789" s="192" t="s">
        <v>29797</v>
      </c>
      <c r="K4789" s="192" t="s">
        <v>29797</v>
      </c>
      <c r="L4789" s="192" t="s">
        <v>1468</v>
      </c>
    </row>
    <row r="4790" spans="1:12" ht="15" x14ac:dyDescent="0.25">
      <c r="A4790" s="189" t="s">
        <v>24966</v>
      </c>
      <c r="B4790" s="190" t="s">
        <v>5792</v>
      </c>
      <c r="C4790" s="190" t="s">
        <v>29797</v>
      </c>
      <c r="D4790" s="190" t="s">
        <v>29797</v>
      </c>
      <c r="E4790" s="190" t="s">
        <v>29797</v>
      </c>
      <c r="F4790" s="190" t="s">
        <v>29797</v>
      </c>
      <c r="G4790" s="190" t="s">
        <v>29797</v>
      </c>
      <c r="H4790" s="190" t="s">
        <v>29797</v>
      </c>
      <c r="I4790" s="190" t="s">
        <v>29797</v>
      </c>
      <c r="J4790" s="190" t="s">
        <v>29797</v>
      </c>
      <c r="K4790" s="190" t="s">
        <v>29797</v>
      </c>
      <c r="L4790" s="190" t="s">
        <v>1468</v>
      </c>
    </row>
    <row r="4791" spans="1:12" ht="15" x14ac:dyDescent="0.25">
      <c r="A4791" s="191" t="s">
        <v>16228</v>
      </c>
      <c r="B4791" s="192" t="s">
        <v>20099</v>
      </c>
      <c r="C4791" s="192" t="s">
        <v>29797</v>
      </c>
      <c r="D4791" s="192" t="s">
        <v>29797</v>
      </c>
      <c r="E4791" s="192" t="s">
        <v>29797</v>
      </c>
      <c r="F4791" s="192" t="s">
        <v>29797</v>
      </c>
      <c r="G4791" s="192" t="s">
        <v>29797</v>
      </c>
      <c r="H4791" s="192" t="s">
        <v>29797</v>
      </c>
      <c r="I4791" s="192" t="s">
        <v>29797</v>
      </c>
      <c r="J4791" s="192" t="s">
        <v>29797</v>
      </c>
      <c r="K4791" s="192" t="s">
        <v>29797</v>
      </c>
      <c r="L4791" s="192" t="s">
        <v>29797</v>
      </c>
    </row>
    <row r="4792" spans="1:12" ht="15" x14ac:dyDescent="0.25">
      <c r="A4792" s="189" t="s">
        <v>16229</v>
      </c>
      <c r="B4792" s="190" t="s">
        <v>24967</v>
      </c>
      <c r="C4792" s="190" t="s">
        <v>29797</v>
      </c>
      <c r="D4792" s="190" t="s">
        <v>29797</v>
      </c>
      <c r="E4792" s="190" t="s">
        <v>29797</v>
      </c>
      <c r="F4792" s="190" t="s">
        <v>29797</v>
      </c>
      <c r="G4792" s="190" t="s">
        <v>29797</v>
      </c>
      <c r="H4792" s="190" t="s">
        <v>29797</v>
      </c>
      <c r="I4792" s="190" t="s">
        <v>29797</v>
      </c>
      <c r="J4792" s="190" t="s">
        <v>29797</v>
      </c>
      <c r="K4792" s="190" t="s">
        <v>29797</v>
      </c>
      <c r="L4792" s="190" t="s">
        <v>1447</v>
      </c>
    </row>
    <row r="4793" spans="1:12" ht="15" x14ac:dyDescent="0.25">
      <c r="A4793" s="191" t="s">
        <v>11868</v>
      </c>
      <c r="B4793" s="192" t="s">
        <v>11869</v>
      </c>
      <c r="C4793" s="192" t="s">
        <v>29797</v>
      </c>
      <c r="D4793" s="192" t="s">
        <v>29797</v>
      </c>
      <c r="E4793" s="192" t="s">
        <v>29797</v>
      </c>
      <c r="F4793" s="192" t="s">
        <v>29797</v>
      </c>
      <c r="G4793" s="192" t="s">
        <v>29797</v>
      </c>
      <c r="H4793" s="192" t="s">
        <v>32515</v>
      </c>
      <c r="I4793" s="192" t="s">
        <v>32516</v>
      </c>
      <c r="J4793" s="192" t="s">
        <v>29968</v>
      </c>
      <c r="K4793" s="192" t="s">
        <v>11560</v>
      </c>
      <c r="L4793" s="192" t="s">
        <v>1447</v>
      </c>
    </row>
    <row r="4794" spans="1:12" ht="15" x14ac:dyDescent="0.25">
      <c r="A4794" s="189" t="s">
        <v>11870</v>
      </c>
      <c r="B4794" s="190" t="s">
        <v>11871</v>
      </c>
      <c r="C4794" s="190" t="s">
        <v>29797</v>
      </c>
      <c r="D4794" s="190" t="s">
        <v>29797</v>
      </c>
      <c r="E4794" s="190" t="s">
        <v>29797</v>
      </c>
      <c r="F4794" s="190" t="s">
        <v>29797</v>
      </c>
      <c r="G4794" s="190" t="s">
        <v>29797</v>
      </c>
      <c r="H4794" s="190" t="s">
        <v>31314</v>
      </c>
      <c r="I4794" s="190" t="s">
        <v>5062</v>
      </c>
      <c r="J4794" s="190" t="s">
        <v>29821</v>
      </c>
      <c r="K4794" s="190" t="s">
        <v>5062</v>
      </c>
      <c r="L4794" s="190" t="s">
        <v>1447</v>
      </c>
    </row>
    <row r="4795" spans="1:12" ht="15" x14ac:dyDescent="0.25">
      <c r="A4795" s="191" t="s">
        <v>5872</v>
      </c>
      <c r="B4795" s="192" t="s">
        <v>2705</v>
      </c>
      <c r="C4795" s="192" t="s">
        <v>29797</v>
      </c>
      <c r="D4795" s="192" t="s">
        <v>29797</v>
      </c>
      <c r="E4795" s="192" t="s">
        <v>29797</v>
      </c>
      <c r="F4795" s="192" t="s">
        <v>29797</v>
      </c>
      <c r="G4795" s="192" t="s">
        <v>29797</v>
      </c>
      <c r="H4795" s="192" t="s">
        <v>31376</v>
      </c>
      <c r="I4795" s="192" t="s">
        <v>5062</v>
      </c>
      <c r="J4795" s="192" t="s">
        <v>29821</v>
      </c>
      <c r="K4795" s="192" t="s">
        <v>5062</v>
      </c>
      <c r="L4795" s="192" t="s">
        <v>1447</v>
      </c>
    </row>
    <row r="4796" spans="1:12" ht="15" x14ac:dyDescent="0.25">
      <c r="A4796" s="189" t="s">
        <v>5873</v>
      </c>
      <c r="B4796" s="190" t="s">
        <v>2706</v>
      </c>
      <c r="C4796" s="190" t="s">
        <v>29812</v>
      </c>
      <c r="D4796" s="190" t="s">
        <v>29797</v>
      </c>
      <c r="E4796" s="190" t="s">
        <v>30358</v>
      </c>
      <c r="F4796" s="190" t="s">
        <v>29797</v>
      </c>
      <c r="G4796" s="190" t="s">
        <v>29797</v>
      </c>
      <c r="H4796" s="190" t="s">
        <v>32460</v>
      </c>
      <c r="I4796" s="190" t="s">
        <v>31814</v>
      </c>
      <c r="J4796" s="190" t="s">
        <v>31325</v>
      </c>
      <c r="K4796" s="190" t="s">
        <v>5073</v>
      </c>
      <c r="L4796" s="190" t="s">
        <v>1447</v>
      </c>
    </row>
    <row r="4797" spans="1:12" ht="15" x14ac:dyDescent="0.25">
      <c r="A4797" s="191" t="s">
        <v>24968</v>
      </c>
      <c r="B4797" s="192" t="s">
        <v>2707</v>
      </c>
      <c r="C4797" s="192" t="s">
        <v>29797</v>
      </c>
      <c r="D4797" s="192" t="s">
        <v>29797</v>
      </c>
      <c r="E4797" s="192" t="s">
        <v>29797</v>
      </c>
      <c r="F4797" s="192" t="s">
        <v>29797</v>
      </c>
      <c r="G4797" s="192" t="s">
        <v>29797</v>
      </c>
      <c r="H4797" s="192" t="s">
        <v>29797</v>
      </c>
      <c r="I4797" s="192" t="s">
        <v>29797</v>
      </c>
      <c r="J4797" s="192" t="s">
        <v>29797</v>
      </c>
      <c r="K4797" s="192" t="s">
        <v>29797</v>
      </c>
      <c r="L4797" s="192" t="s">
        <v>1442</v>
      </c>
    </row>
    <row r="4798" spans="1:12" ht="15" x14ac:dyDescent="0.25">
      <c r="A4798" s="189" t="s">
        <v>24969</v>
      </c>
      <c r="B4798" s="190" t="s">
        <v>20100</v>
      </c>
      <c r="C4798" s="190" t="s">
        <v>29797</v>
      </c>
      <c r="D4798" s="190" t="s">
        <v>29797</v>
      </c>
      <c r="E4798" s="190" t="s">
        <v>29797</v>
      </c>
      <c r="F4798" s="190" t="s">
        <v>29797</v>
      </c>
      <c r="G4798" s="190" t="s">
        <v>29797</v>
      </c>
      <c r="H4798" s="190" t="s">
        <v>29797</v>
      </c>
      <c r="I4798" s="190" t="s">
        <v>29797</v>
      </c>
      <c r="J4798" s="190" t="s">
        <v>29797</v>
      </c>
      <c r="K4798" s="190" t="s">
        <v>29797</v>
      </c>
      <c r="L4798" s="190" t="s">
        <v>1469</v>
      </c>
    </row>
    <row r="4799" spans="1:12" ht="15" x14ac:dyDescent="0.25">
      <c r="A4799" s="191" t="s">
        <v>5874</v>
      </c>
      <c r="B4799" s="192" t="s">
        <v>2708</v>
      </c>
      <c r="C4799" s="192" t="s">
        <v>29797</v>
      </c>
      <c r="D4799" s="192" t="s">
        <v>29797</v>
      </c>
      <c r="E4799" s="192" t="s">
        <v>29797</v>
      </c>
      <c r="F4799" s="192" t="s">
        <v>29797</v>
      </c>
      <c r="G4799" s="192" t="s">
        <v>29797</v>
      </c>
      <c r="H4799" s="192" t="s">
        <v>31354</v>
      </c>
      <c r="I4799" s="192" t="s">
        <v>30165</v>
      </c>
      <c r="J4799" s="192" t="s">
        <v>29821</v>
      </c>
      <c r="K4799" s="192" t="s">
        <v>5062</v>
      </c>
      <c r="L4799" s="192" t="s">
        <v>1447</v>
      </c>
    </row>
    <row r="4800" spans="1:12" ht="15" x14ac:dyDescent="0.25">
      <c r="A4800" s="189" t="s">
        <v>24970</v>
      </c>
      <c r="B4800" s="190" t="s">
        <v>2709</v>
      </c>
      <c r="C4800" s="190" t="s">
        <v>29797</v>
      </c>
      <c r="D4800" s="190" t="s">
        <v>29797</v>
      </c>
      <c r="E4800" s="190" t="s">
        <v>29797</v>
      </c>
      <c r="F4800" s="190" t="s">
        <v>29797</v>
      </c>
      <c r="G4800" s="190" t="s">
        <v>29797</v>
      </c>
      <c r="H4800" s="190" t="s">
        <v>29797</v>
      </c>
      <c r="I4800" s="190" t="s">
        <v>29797</v>
      </c>
      <c r="J4800" s="190" t="s">
        <v>29797</v>
      </c>
      <c r="K4800" s="190" t="s">
        <v>29797</v>
      </c>
      <c r="L4800" s="190" t="s">
        <v>1465</v>
      </c>
    </row>
    <row r="4801" spans="1:12" ht="15" x14ac:dyDescent="0.25">
      <c r="A4801" s="191" t="s">
        <v>24971</v>
      </c>
      <c r="B4801" s="192" t="s">
        <v>2710</v>
      </c>
      <c r="C4801" s="192" t="s">
        <v>29797</v>
      </c>
      <c r="D4801" s="192" t="s">
        <v>29797</v>
      </c>
      <c r="E4801" s="192" t="s">
        <v>29797</v>
      </c>
      <c r="F4801" s="192" t="s">
        <v>29797</v>
      </c>
      <c r="G4801" s="192" t="s">
        <v>29797</v>
      </c>
      <c r="H4801" s="192" t="s">
        <v>29797</v>
      </c>
      <c r="I4801" s="192" t="s">
        <v>29797</v>
      </c>
      <c r="J4801" s="192" t="s">
        <v>29797</v>
      </c>
      <c r="K4801" s="192" t="s">
        <v>29797</v>
      </c>
      <c r="L4801" s="192" t="s">
        <v>1469</v>
      </c>
    </row>
    <row r="4802" spans="1:12" ht="15" x14ac:dyDescent="0.25">
      <c r="A4802" s="189" t="s">
        <v>16230</v>
      </c>
      <c r="B4802" s="190" t="s">
        <v>24972</v>
      </c>
      <c r="C4802" s="190" t="s">
        <v>29797</v>
      </c>
      <c r="D4802" s="190" t="s">
        <v>29797</v>
      </c>
      <c r="E4802" s="190" t="s">
        <v>29797</v>
      </c>
      <c r="F4802" s="190" t="s">
        <v>29797</v>
      </c>
      <c r="G4802" s="190" t="s">
        <v>29797</v>
      </c>
      <c r="H4802" s="190" t="s">
        <v>31314</v>
      </c>
      <c r="I4802" s="190" t="s">
        <v>5062</v>
      </c>
      <c r="J4802" s="190" t="s">
        <v>29821</v>
      </c>
      <c r="K4802" s="190" t="s">
        <v>5062</v>
      </c>
      <c r="L4802" s="190" t="s">
        <v>1447</v>
      </c>
    </row>
    <row r="4803" spans="1:12" ht="15" x14ac:dyDescent="0.25">
      <c r="A4803" s="191" t="s">
        <v>5875</v>
      </c>
      <c r="B4803" s="192" t="s">
        <v>24973</v>
      </c>
      <c r="C4803" s="192" t="s">
        <v>29797</v>
      </c>
      <c r="D4803" s="192" t="s">
        <v>29797</v>
      </c>
      <c r="E4803" s="192" t="s">
        <v>29797</v>
      </c>
      <c r="F4803" s="192" t="s">
        <v>29797</v>
      </c>
      <c r="G4803" s="192" t="s">
        <v>29797</v>
      </c>
      <c r="H4803" s="192" t="s">
        <v>31359</v>
      </c>
      <c r="I4803" s="192" t="s">
        <v>31360</v>
      </c>
      <c r="J4803" s="192" t="s">
        <v>29979</v>
      </c>
      <c r="K4803" s="192" t="s">
        <v>6308</v>
      </c>
      <c r="L4803" s="192" t="s">
        <v>1447</v>
      </c>
    </row>
    <row r="4804" spans="1:12" ht="15" x14ac:dyDescent="0.25">
      <c r="A4804" s="189" t="s">
        <v>16231</v>
      </c>
      <c r="B4804" s="190" t="s">
        <v>24974</v>
      </c>
      <c r="C4804" s="190" t="s">
        <v>29797</v>
      </c>
      <c r="D4804" s="190" t="s">
        <v>29797</v>
      </c>
      <c r="E4804" s="190" t="s">
        <v>29797</v>
      </c>
      <c r="F4804" s="190" t="s">
        <v>29797</v>
      </c>
      <c r="G4804" s="190" t="s">
        <v>29797</v>
      </c>
      <c r="H4804" s="190" t="s">
        <v>31331</v>
      </c>
      <c r="I4804" s="190" t="s">
        <v>31332</v>
      </c>
      <c r="J4804" s="190" t="s">
        <v>29821</v>
      </c>
      <c r="K4804" s="190" t="s">
        <v>5062</v>
      </c>
      <c r="L4804" s="190" t="s">
        <v>1447</v>
      </c>
    </row>
    <row r="4805" spans="1:12" ht="15" x14ac:dyDescent="0.25">
      <c r="A4805" s="191" t="s">
        <v>16232</v>
      </c>
      <c r="B4805" s="192" t="s">
        <v>24975</v>
      </c>
      <c r="C4805" s="192" t="s">
        <v>29797</v>
      </c>
      <c r="D4805" s="192" t="s">
        <v>29797</v>
      </c>
      <c r="E4805" s="192" t="s">
        <v>29797</v>
      </c>
      <c r="F4805" s="192" t="s">
        <v>29797</v>
      </c>
      <c r="G4805" s="192" t="s">
        <v>29797</v>
      </c>
      <c r="H4805" s="192" t="s">
        <v>31582</v>
      </c>
      <c r="I4805" s="192" t="s">
        <v>6485</v>
      </c>
      <c r="J4805" s="192" t="s">
        <v>29821</v>
      </c>
      <c r="K4805" s="192" t="s">
        <v>5062</v>
      </c>
      <c r="L4805" s="192" t="s">
        <v>1447</v>
      </c>
    </row>
    <row r="4806" spans="1:12" ht="15" x14ac:dyDescent="0.25">
      <c r="A4806" s="189" t="s">
        <v>16233</v>
      </c>
      <c r="B4806" s="190" t="s">
        <v>24976</v>
      </c>
      <c r="C4806" s="190" t="s">
        <v>29797</v>
      </c>
      <c r="D4806" s="190" t="s">
        <v>29797</v>
      </c>
      <c r="E4806" s="190" t="s">
        <v>29797</v>
      </c>
      <c r="F4806" s="190" t="s">
        <v>29797</v>
      </c>
      <c r="G4806" s="190" t="s">
        <v>29797</v>
      </c>
      <c r="H4806" s="190" t="s">
        <v>31476</v>
      </c>
      <c r="I4806" s="190" t="s">
        <v>31477</v>
      </c>
      <c r="J4806" s="190" t="s">
        <v>29821</v>
      </c>
      <c r="K4806" s="190" t="s">
        <v>5062</v>
      </c>
      <c r="L4806" s="190" t="s">
        <v>1447</v>
      </c>
    </row>
    <row r="4807" spans="1:12" ht="15" x14ac:dyDescent="0.25">
      <c r="A4807" s="191" t="s">
        <v>24977</v>
      </c>
      <c r="B4807" s="192" t="s">
        <v>2711</v>
      </c>
      <c r="C4807" s="192" t="s">
        <v>29797</v>
      </c>
      <c r="D4807" s="192" t="s">
        <v>29797</v>
      </c>
      <c r="E4807" s="192" t="s">
        <v>29797</v>
      </c>
      <c r="F4807" s="192" t="s">
        <v>29797</v>
      </c>
      <c r="G4807" s="192" t="s">
        <v>29797</v>
      </c>
      <c r="H4807" s="192" t="s">
        <v>29797</v>
      </c>
      <c r="I4807" s="192" t="s">
        <v>29797</v>
      </c>
      <c r="J4807" s="192" t="s">
        <v>29797</v>
      </c>
      <c r="K4807" s="192" t="s">
        <v>29797</v>
      </c>
      <c r="L4807" s="192" t="s">
        <v>1442</v>
      </c>
    </row>
    <row r="4808" spans="1:12" ht="15" x14ac:dyDescent="0.25">
      <c r="A4808" s="189" t="s">
        <v>5876</v>
      </c>
      <c r="B4808" s="190" t="s">
        <v>2712</v>
      </c>
      <c r="C4808" s="190" t="s">
        <v>29797</v>
      </c>
      <c r="D4808" s="190" t="s">
        <v>29797</v>
      </c>
      <c r="E4808" s="190" t="s">
        <v>29797</v>
      </c>
      <c r="F4808" s="190" t="s">
        <v>29797</v>
      </c>
      <c r="G4808" s="190" t="s">
        <v>29797</v>
      </c>
      <c r="H4808" s="190" t="s">
        <v>32424</v>
      </c>
      <c r="I4808" s="190" t="s">
        <v>32425</v>
      </c>
      <c r="J4808" s="190" t="s">
        <v>31325</v>
      </c>
      <c r="K4808" s="190" t="s">
        <v>5073</v>
      </c>
      <c r="L4808" s="190" t="s">
        <v>1447</v>
      </c>
    </row>
    <row r="4809" spans="1:12" ht="15" x14ac:dyDescent="0.25">
      <c r="A4809" s="191" t="s">
        <v>24978</v>
      </c>
      <c r="B4809" s="192" t="s">
        <v>20101</v>
      </c>
      <c r="C4809" s="192" t="s">
        <v>29797</v>
      </c>
      <c r="D4809" s="192" t="s">
        <v>29797</v>
      </c>
      <c r="E4809" s="192" t="s">
        <v>29797</v>
      </c>
      <c r="F4809" s="192" t="s">
        <v>29797</v>
      </c>
      <c r="G4809" s="192" t="s">
        <v>29797</v>
      </c>
      <c r="H4809" s="192" t="s">
        <v>29797</v>
      </c>
      <c r="I4809" s="192" t="s">
        <v>29797</v>
      </c>
      <c r="J4809" s="192" t="s">
        <v>29797</v>
      </c>
      <c r="K4809" s="192" t="s">
        <v>29797</v>
      </c>
      <c r="L4809" s="192" t="s">
        <v>1469</v>
      </c>
    </row>
    <row r="4810" spans="1:12" ht="15" x14ac:dyDescent="0.25">
      <c r="A4810" s="189" t="s">
        <v>11872</v>
      </c>
      <c r="B4810" s="190" t="s">
        <v>11873</v>
      </c>
      <c r="C4810" s="190" t="s">
        <v>29797</v>
      </c>
      <c r="D4810" s="190" t="s">
        <v>29797</v>
      </c>
      <c r="E4810" s="190" t="s">
        <v>29797</v>
      </c>
      <c r="F4810" s="190" t="s">
        <v>29797</v>
      </c>
      <c r="G4810" s="190" t="s">
        <v>29797</v>
      </c>
      <c r="H4810" s="190" t="s">
        <v>32517</v>
      </c>
      <c r="I4810" s="190" t="s">
        <v>32518</v>
      </c>
      <c r="J4810" s="190" t="s">
        <v>30104</v>
      </c>
      <c r="K4810" s="190" t="s">
        <v>11371</v>
      </c>
      <c r="L4810" s="190" t="s">
        <v>1447</v>
      </c>
    </row>
    <row r="4811" spans="1:12" ht="15" x14ac:dyDescent="0.25">
      <c r="A4811" s="191" t="s">
        <v>11874</v>
      </c>
      <c r="B4811" s="192" t="s">
        <v>11875</v>
      </c>
      <c r="C4811" s="192" t="s">
        <v>29812</v>
      </c>
      <c r="D4811" s="192" t="s">
        <v>29797</v>
      </c>
      <c r="E4811" s="192" t="s">
        <v>5062</v>
      </c>
      <c r="F4811" s="192" t="s">
        <v>29797</v>
      </c>
      <c r="G4811" s="192" t="s">
        <v>29797</v>
      </c>
      <c r="H4811" s="192" t="s">
        <v>31402</v>
      </c>
      <c r="I4811" s="192" t="s">
        <v>31403</v>
      </c>
      <c r="J4811" s="192" t="s">
        <v>29821</v>
      </c>
      <c r="K4811" s="192" t="s">
        <v>5062</v>
      </c>
      <c r="L4811" s="192" t="s">
        <v>1447</v>
      </c>
    </row>
    <row r="4812" spans="1:12" ht="15" x14ac:dyDescent="0.25">
      <c r="A4812" s="189" t="s">
        <v>5877</v>
      </c>
      <c r="B4812" s="190" t="s">
        <v>2713</v>
      </c>
      <c r="C4812" s="190" t="s">
        <v>29812</v>
      </c>
      <c r="D4812" s="190" t="s">
        <v>29813</v>
      </c>
      <c r="E4812" s="190" t="s">
        <v>30359</v>
      </c>
      <c r="F4812" s="190" t="s">
        <v>29804</v>
      </c>
      <c r="G4812" s="190" t="s">
        <v>30006</v>
      </c>
      <c r="H4812" s="190" t="s">
        <v>32209</v>
      </c>
      <c r="I4812" s="190" t="s">
        <v>32210</v>
      </c>
      <c r="J4812" s="190" t="s">
        <v>31325</v>
      </c>
      <c r="K4812" s="190" t="s">
        <v>5073</v>
      </c>
      <c r="L4812" s="190" t="s">
        <v>1447</v>
      </c>
    </row>
    <row r="4813" spans="1:12" ht="15" x14ac:dyDescent="0.25">
      <c r="A4813" s="191" t="s">
        <v>5878</v>
      </c>
      <c r="B4813" s="192" t="s">
        <v>2714</v>
      </c>
      <c r="C4813" s="192" t="s">
        <v>29797</v>
      </c>
      <c r="D4813" s="192" t="s">
        <v>29797</v>
      </c>
      <c r="E4813" s="192" t="s">
        <v>29797</v>
      </c>
      <c r="F4813" s="192" t="s">
        <v>29797</v>
      </c>
      <c r="G4813" s="192" t="s">
        <v>29797</v>
      </c>
      <c r="H4813" s="192" t="s">
        <v>31374</v>
      </c>
      <c r="I4813" s="192" t="s">
        <v>30278</v>
      </c>
      <c r="J4813" s="192" t="s">
        <v>29821</v>
      </c>
      <c r="K4813" s="192" t="s">
        <v>5062</v>
      </c>
      <c r="L4813" s="192" t="s">
        <v>1447</v>
      </c>
    </row>
    <row r="4814" spans="1:12" ht="15" x14ac:dyDescent="0.25">
      <c r="A4814" s="189" t="s">
        <v>11876</v>
      </c>
      <c r="B4814" s="190" t="s">
        <v>11877</v>
      </c>
      <c r="C4814" s="190" t="s">
        <v>29797</v>
      </c>
      <c r="D4814" s="190" t="s">
        <v>29797</v>
      </c>
      <c r="E4814" s="190" t="s">
        <v>29797</v>
      </c>
      <c r="F4814" s="190" t="s">
        <v>29797</v>
      </c>
      <c r="G4814" s="190" t="s">
        <v>29797</v>
      </c>
      <c r="H4814" s="190" t="s">
        <v>31826</v>
      </c>
      <c r="I4814" s="190" t="s">
        <v>31827</v>
      </c>
      <c r="J4814" s="190" t="s">
        <v>29821</v>
      </c>
      <c r="K4814" s="190" t="s">
        <v>5062</v>
      </c>
      <c r="L4814" s="190" t="s">
        <v>1447</v>
      </c>
    </row>
    <row r="4815" spans="1:12" ht="15" x14ac:dyDescent="0.25">
      <c r="A4815" s="191" t="s">
        <v>11878</v>
      </c>
      <c r="B4815" s="192" t="s">
        <v>11879</v>
      </c>
      <c r="C4815" s="192" t="s">
        <v>29797</v>
      </c>
      <c r="D4815" s="192" t="s">
        <v>29797</v>
      </c>
      <c r="E4815" s="192" t="s">
        <v>29797</v>
      </c>
      <c r="F4815" s="192" t="s">
        <v>29797</v>
      </c>
      <c r="G4815" s="192" t="s">
        <v>29797</v>
      </c>
      <c r="H4815" s="192" t="s">
        <v>31376</v>
      </c>
      <c r="I4815" s="192" t="s">
        <v>5062</v>
      </c>
      <c r="J4815" s="192" t="s">
        <v>29821</v>
      </c>
      <c r="K4815" s="192" t="s">
        <v>5062</v>
      </c>
      <c r="L4815" s="192" t="s">
        <v>1447</v>
      </c>
    </row>
    <row r="4816" spans="1:12" ht="15" x14ac:dyDescent="0.25">
      <c r="A4816" s="189" t="s">
        <v>11880</v>
      </c>
      <c r="B4816" s="190" t="s">
        <v>11881</v>
      </c>
      <c r="C4816" s="190" t="s">
        <v>29797</v>
      </c>
      <c r="D4816" s="190" t="s">
        <v>29797</v>
      </c>
      <c r="E4816" s="190" t="s">
        <v>29797</v>
      </c>
      <c r="F4816" s="190" t="s">
        <v>29797</v>
      </c>
      <c r="G4816" s="190" t="s">
        <v>29797</v>
      </c>
      <c r="H4816" s="190" t="s">
        <v>29797</v>
      </c>
      <c r="I4816" s="190" t="s">
        <v>29797</v>
      </c>
      <c r="J4816" s="190" t="s">
        <v>30441</v>
      </c>
      <c r="K4816" s="190" t="s">
        <v>9190</v>
      </c>
      <c r="L4816" s="190" t="s">
        <v>1447</v>
      </c>
    </row>
    <row r="4817" spans="1:12" ht="15" x14ac:dyDescent="0.25">
      <c r="A4817" s="191" t="s">
        <v>11882</v>
      </c>
      <c r="B4817" s="192" t="s">
        <v>11883</v>
      </c>
      <c r="C4817" s="192" t="s">
        <v>29797</v>
      </c>
      <c r="D4817" s="192" t="s">
        <v>29797</v>
      </c>
      <c r="E4817" s="192" t="s">
        <v>29797</v>
      </c>
      <c r="F4817" s="192" t="s">
        <v>29797</v>
      </c>
      <c r="G4817" s="192" t="s">
        <v>29797</v>
      </c>
      <c r="H4817" s="192" t="s">
        <v>31567</v>
      </c>
      <c r="I4817" s="192" t="s">
        <v>31568</v>
      </c>
      <c r="J4817" s="192" t="s">
        <v>29821</v>
      </c>
      <c r="K4817" s="192" t="s">
        <v>5062</v>
      </c>
      <c r="L4817" s="192" t="s">
        <v>1447</v>
      </c>
    </row>
    <row r="4818" spans="1:12" ht="15" x14ac:dyDescent="0.25">
      <c r="A4818" s="189" t="s">
        <v>11884</v>
      </c>
      <c r="B4818" s="190" t="s">
        <v>24979</v>
      </c>
      <c r="C4818" s="190" t="s">
        <v>29797</v>
      </c>
      <c r="D4818" s="190" t="s">
        <v>29797</v>
      </c>
      <c r="E4818" s="190" t="s">
        <v>29797</v>
      </c>
      <c r="F4818" s="190" t="s">
        <v>29797</v>
      </c>
      <c r="G4818" s="190" t="s">
        <v>29797</v>
      </c>
      <c r="H4818" s="190" t="s">
        <v>31603</v>
      </c>
      <c r="I4818" s="190" t="s">
        <v>31604</v>
      </c>
      <c r="J4818" s="190" t="s">
        <v>29821</v>
      </c>
      <c r="K4818" s="190" t="s">
        <v>5062</v>
      </c>
      <c r="L4818" s="190" t="s">
        <v>1447</v>
      </c>
    </row>
    <row r="4819" spans="1:12" ht="15" x14ac:dyDescent="0.25">
      <c r="A4819" s="191" t="s">
        <v>16234</v>
      </c>
      <c r="B4819" s="192" t="s">
        <v>20102</v>
      </c>
      <c r="C4819" s="192" t="s">
        <v>29797</v>
      </c>
      <c r="D4819" s="192" t="s">
        <v>29797</v>
      </c>
      <c r="E4819" s="192" t="s">
        <v>29797</v>
      </c>
      <c r="F4819" s="192" t="s">
        <v>29797</v>
      </c>
      <c r="G4819" s="192" t="s">
        <v>29797</v>
      </c>
      <c r="H4819" s="192" t="s">
        <v>31452</v>
      </c>
      <c r="I4819" s="192" t="s">
        <v>31453</v>
      </c>
      <c r="J4819" s="192" t="s">
        <v>29821</v>
      </c>
      <c r="K4819" s="192" t="s">
        <v>5062</v>
      </c>
      <c r="L4819" s="192" t="s">
        <v>1447</v>
      </c>
    </row>
    <row r="4820" spans="1:12" ht="15" x14ac:dyDescent="0.25">
      <c r="A4820" s="189" t="s">
        <v>11885</v>
      </c>
      <c r="B4820" s="190" t="s">
        <v>11886</v>
      </c>
      <c r="C4820" s="190" t="s">
        <v>29797</v>
      </c>
      <c r="D4820" s="190" t="s">
        <v>29797</v>
      </c>
      <c r="E4820" s="190" t="s">
        <v>29797</v>
      </c>
      <c r="F4820" s="190" t="s">
        <v>29797</v>
      </c>
      <c r="G4820" s="190" t="s">
        <v>29797</v>
      </c>
      <c r="H4820" s="190" t="s">
        <v>31400</v>
      </c>
      <c r="I4820" s="190" t="s">
        <v>31401</v>
      </c>
      <c r="J4820" s="190" t="s">
        <v>29821</v>
      </c>
      <c r="K4820" s="190" t="s">
        <v>5062</v>
      </c>
      <c r="L4820" s="190" t="s">
        <v>1447</v>
      </c>
    </row>
    <row r="4821" spans="1:12" ht="15" x14ac:dyDescent="0.25">
      <c r="A4821" s="191" t="s">
        <v>11887</v>
      </c>
      <c r="B4821" s="192" t="s">
        <v>11888</v>
      </c>
      <c r="C4821" s="192" t="s">
        <v>29797</v>
      </c>
      <c r="D4821" s="192" t="s">
        <v>29797</v>
      </c>
      <c r="E4821" s="192" t="s">
        <v>29797</v>
      </c>
      <c r="F4821" s="192" t="s">
        <v>29797</v>
      </c>
      <c r="G4821" s="192" t="s">
        <v>29797</v>
      </c>
      <c r="H4821" s="192" t="s">
        <v>32118</v>
      </c>
      <c r="I4821" s="192" t="s">
        <v>1395</v>
      </c>
      <c r="J4821" s="192" t="s">
        <v>29821</v>
      </c>
      <c r="K4821" s="192" t="s">
        <v>5062</v>
      </c>
      <c r="L4821" s="192" t="s">
        <v>1447</v>
      </c>
    </row>
    <row r="4822" spans="1:12" ht="15" x14ac:dyDescent="0.25">
      <c r="A4822" s="189" t="s">
        <v>12277</v>
      </c>
      <c r="B4822" s="190" t="s">
        <v>24980</v>
      </c>
      <c r="C4822" s="190" t="s">
        <v>29797</v>
      </c>
      <c r="D4822" s="190" t="s">
        <v>29797</v>
      </c>
      <c r="E4822" s="190" t="s">
        <v>29797</v>
      </c>
      <c r="F4822" s="190" t="s">
        <v>29797</v>
      </c>
      <c r="G4822" s="190" t="s">
        <v>29797</v>
      </c>
      <c r="H4822" s="190" t="s">
        <v>31449</v>
      </c>
      <c r="I4822" s="190" t="s">
        <v>31450</v>
      </c>
      <c r="J4822" s="190" t="s">
        <v>29821</v>
      </c>
      <c r="K4822" s="190" t="s">
        <v>5062</v>
      </c>
      <c r="L4822" s="190" t="s">
        <v>1447</v>
      </c>
    </row>
    <row r="4823" spans="1:12" ht="15" x14ac:dyDescent="0.25">
      <c r="A4823" s="191" t="s">
        <v>11889</v>
      </c>
      <c r="B4823" s="192" t="s">
        <v>11890</v>
      </c>
      <c r="C4823" s="192" t="s">
        <v>29797</v>
      </c>
      <c r="D4823" s="192" t="s">
        <v>29797</v>
      </c>
      <c r="E4823" s="192" t="s">
        <v>29797</v>
      </c>
      <c r="F4823" s="192" t="s">
        <v>29797</v>
      </c>
      <c r="G4823" s="192" t="s">
        <v>29797</v>
      </c>
      <c r="H4823" s="192" t="s">
        <v>32371</v>
      </c>
      <c r="I4823" s="192" t="s">
        <v>32372</v>
      </c>
      <c r="J4823" s="192" t="s">
        <v>29821</v>
      </c>
      <c r="K4823" s="192" t="s">
        <v>5062</v>
      </c>
      <c r="L4823" s="192" t="s">
        <v>1447</v>
      </c>
    </row>
    <row r="4824" spans="1:12" ht="15" x14ac:dyDescent="0.25">
      <c r="A4824" s="189" t="s">
        <v>16235</v>
      </c>
      <c r="B4824" s="190" t="s">
        <v>20103</v>
      </c>
      <c r="C4824" s="190" t="s">
        <v>29797</v>
      </c>
      <c r="D4824" s="190" t="s">
        <v>29797</v>
      </c>
      <c r="E4824" s="190" t="s">
        <v>29797</v>
      </c>
      <c r="F4824" s="190" t="s">
        <v>29797</v>
      </c>
      <c r="G4824" s="190" t="s">
        <v>29797</v>
      </c>
      <c r="H4824" s="190" t="s">
        <v>29797</v>
      </c>
      <c r="I4824" s="190" t="s">
        <v>29797</v>
      </c>
      <c r="J4824" s="190" t="s">
        <v>29797</v>
      </c>
      <c r="K4824" s="190" t="s">
        <v>29797</v>
      </c>
      <c r="L4824" s="190" t="s">
        <v>29797</v>
      </c>
    </row>
    <row r="4825" spans="1:12" ht="15" x14ac:dyDescent="0.25">
      <c r="A4825" s="191" t="s">
        <v>24981</v>
      </c>
      <c r="B4825" s="192" t="s">
        <v>24982</v>
      </c>
      <c r="C4825" s="192" t="s">
        <v>29797</v>
      </c>
      <c r="D4825" s="192" t="s">
        <v>29797</v>
      </c>
      <c r="E4825" s="192" t="s">
        <v>29797</v>
      </c>
      <c r="F4825" s="192" t="s">
        <v>29797</v>
      </c>
      <c r="G4825" s="192" t="s">
        <v>29797</v>
      </c>
      <c r="H4825" s="192" t="s">
        <v>31470</v>
      </c>
      <c r="I4825" s="192" t="s">
        <v>31471</v>
      </c>
      <c r="J4825" s="192" t="s">
        <v>31325</v>
      </c>
      <c r="K4825" s="192" t="s">
        <v>5073</v>
      </c>
      <c r="L4825" s="192" t="s">
        <v>1447</v>
      </c>
    </row>
    <row r="4826" spans="1:12" ht="15" x14ac:dyDescent="0.25">
      <c r="A4826" s="189" t="s">
        <v>11891</v>
      </c>
      <c r="B4826" s="190" t="s">
        <v>11892</v>
      </c>
      <c r="C4826" s="190" t="s">
        <v>29797</v>
      </c>
      <c r="D4826" s="190" t="s">
        <v>29797</v>
      </c>
      <c r="E4826" s="190" t="s">
        <v>29797</v>
      </c>
      <c r="F4826" s="190" t="s">
        <v>29797</v>
      </c>
      <c r="G4826" s="190" t="s">
        <v>29797</v>
      </c>
      <c r="H4826" s="190" t="s">
        <v>32388</v>
      </c>
      <c r="I4826" s="190" t="s">
        <v>31744</v>
      </c>
      <c r="J4826" s="190" t="s">
        <v>31325</v>
      </c>
      <c r="K4826" s="190" t="s">
        <v>5073</v>
      </c>
      <c r="L4826" s="190" t="s">
        <v>1447</v>
      </c>
    </row>
    <row r="4827" spans="1:12" ht="15" x14ac:dyDescent="0.25">
      <c r="A4827" s="191" t="s">
        <v>5879</v>
      </c>
      <c r="B4827" s="192" t="s">
        <v>2715</v>
      </c>
      <c r="C4827" s="192" t="s">
        <v>29797</v>
      </c>
      <c r="D4827" s="192" t="s">
        <v>29797</v>
      </c>
      <c r="E4827" s="192" t="s">
        <v>29797</v>
      </c>
      <c r="F4827" s="192" t="s">
        <v>29797</v>
      </c>
      <c r="G4827" s="192" t="s">
        <v>29797</v>
      </c>
      <c r="H4827" s="192" t="s">
        <v>31451</v>
      </c>
      <c r="I4827" s="192" t="s">
        <v>1382</v>
      </c>
      <c r="J4827" s="192" t="s">
        <v>29821</v>
      </c>
      <c r="K4827" s="192" t="s">
        <v>5062</v>
      </c>
      <c r="L4827" s="192" t="s">
        <v>1447</v>
      </c>
    </row>
    <row r="4828" spans="1:12" ht="15" x14ac:dyDescent="0.25">
      <c r="A4828" s="189" t="s">
        <v>2748</v>
      </c>
      <c r="B4828" s="190" t="s">
        <v>2716</v>
      </c>
      <c r="C4828" s="190" t="s">
        <v>29797</v>
      </c>
      <c r="D4828" s="190" t="s">
        <v>29797</v>
      </c>
      <c r="E4828" s="190" t="s">
        <v>29797</v>
      </c>
      <c r="F4828" s="190" t="s">
        <v>29797</v>
      </c>
      <c r="G4828" s="190" t="s">
        <v>29797</v>
      </c>
      <c r="H4828" s="190" t="s">
        <v>32519</v>
      </c>
      <c r="I4828" s="190" t="s">
        <v>32520</v>
      </c>
      <c r="J4828" s="190" t="s">
        <v>31420</v>
      </c>
      <c r="K4828" s="190" t="s">
        <v>8076</v>
      </c>
      <c r="L4828" s="190" t="s">
        <v>1447</v>
      </c>
    </row>
    <row r="4829" spans="1:12" ht="15" x14ac:dyDescent="0.25">
      <c r="A4829" s="191" t="s">
        <v>12278</v>
      </c>
      <c r="B4829" s="192" t="s">
        <v>12279</v>
      </c>
      <c r="C4829" s="192" t="s">
        <v>29797</v>
      </c>
      <c r="D4829" s="192" t="s">
        <v>29797</v>
      </c>
      <c r="E4829" s="192" t="s">
        <v>29797</v>
      </c>
      <c r="F4829" s="192" t="s">
        <v>29797</v>
      </c>
      <c r="G4829" s="192" t="s">
        <v>29797</v>
      </c>
      <c r="H4829" s="192" t="s">
        <v>29797</v>
      </c>
      <c r="I4829" s="192" t="s">
        <v>29797</v>
      </c>
      <c r="J4829" s="192" t="s">
        <v>29797</v>
      </c>
      <c r="K4829" s="192" t="s">
        <v>29797</v>
      </c>
      <c r="L4829" s="192" t="s">
        <v>29797</v>
      </c>
    </row>
    <row r="4830" spans="1:12" ht="15" x14ac:dyDescent="0.25">
      <c r="A4830" s="189" t="s">
        <v>11893</v>
      </c>
      <c r="B4830" s="190" t="s">
        <v>11894</v>
      </c>
      <c r="C4830" s="190" t="s">
        <v>29797</v>
      </c>
      <c r="D4830" s="190" t="s">
        <v>29797</v>
      </c>
      <c r="E4830" s="190" t="s">
        <v>29797</v>
      </c>
      <c r="F4830" s="190" t="s">
        <v>29797</v>
      </c>
      <c r="G4830" s="190" t="s">
        <v>29797</v>
      </c>
      <c r="H4830" s="190" t="s">
        <v>31432</v>
      </c>
      <c r="I4830" s="190" t="s">
        <v>31433</v>
      </c>
      <c r="J4830" s="190" t="s">
        <v>29821</v>
      </c>
      <c r="K4830" s="190" t="s">
        <v>5062</v>
      </c>
      <c r="L4830" s="190" t="s">
        <v>1447</v>
      </c>
    </row>
    <row r="4831" spans="1:12" ht="15" x14ac:dyDescent="0.25">
      <c r="A4831" s="191" t="s">
        <v>11895</v>
      </c>
      <c r="B4831" s="192" t="s">
        <v>11896</v>
      </c>
      <c r="C4831" s="192" t="s">
        <v>29797</v>
      </c>
      <c r="D4831" s="192" t="s">
        <v>29797</v>
      </c>
      <c r="E4831" s="192" t="s">
        <v>29797</v>
      </c>
      <c r="F4831" s="192" t="s">
        <v>29797</v>
      </c>
      <c r="G4831" s="192" t="s">
        <v>29797</v>
      </c>
      <c r="H4831" s="192" t="s">
        <v>31361</v>
      </c>
      <c r="I4831" s="192" t="s">
        <v>5062</v>
      </c>
      <c r="J4831" s="192" t="s">
        <v>29821</v>
      </c>
      <c r="K4831" s="192" t="s">
        <v>5062</v>
      </c>
      <c r="L4831" s="192" t="s">
        <v>1447</v>
      </c>
    </row>
    <row r="4832" spans="1:12" ht="15" x14ac:dyDescent="0.25">
      <c r="A4832" s="189" t="s">
        <v>2749</v>
      </c>
      <c r="B4832" s="190" t="s">
        <v>2717</v>
      </c>
      <c r="C4832" s="190" t="s">
        <v>29797</v>
      </c>
      <c r="D4832" s="190" t="s">
        <v>29797</v>
      </c>
      <c r="E4832" s="190" t="s">
        <v>29797</v>
      </c>
      <c r="F4832" s="190" t="s">
        <v>29797</v>
      </c>
      <c r="G4832" s="190" t="s">
        <v>29797</v>
      </c>
      <c r="H4832" s="190" t="s">
        <v>31826</v>
      </c>
      <c r="I4832" s="190" t="s">
        <v>31827</v>
      </c>
      <c r="J4832" s="190" t="s">
        <v>29821</v>
      </c>
      <c r="K4832" s="190" t="s">
        <v>5062</v>
      </c>
      <c r="L4832" s="190" t="s">
        <v>1447</v>
      </c>
    </row>
    <row r="4833" spans="1:12" ht="15" x14ac:dyDescent="0.25">
      <c r="A4833" s="191" t="s">
        <v>11897</v>
      </c>
      <c r="B4833" s="192" t="s">
        <v>11898</v>
      </c>
      <c r="C4833" s="192" t="s">
        <v>29797</v>
      </c>
      <c r="D4833" s="192" t="s">
        <v>29797</v>
      </c>
      <c r="E4833" s="192" t="s">
        <v>29797</v>
      </c>
      <c r="F4833" s="192" t="s">
        <v>29797</v>
      </c>
      <c r="G4833" s="192" t="s">
        <v>29797</v>
      </c>
      <c r="H4833" s="192" t="s">
        <v>31372</v>
      </c>
      <c r="I4833" s="192" t="s">
        <v>5062</v>
      </c>
      <c r="J4833" s="192" t="s">
        <v>29821</v>
      </c>
      <c r="K4833" s="192" t="s">
        <v>5062</v>
      </c>
      <c r="L4833" s="192" t="s">
        <v>1447</v>
      </c>
    </row>
    <row r="4834" spans="1:12" ht="15" x14ac:dyDescent="0.25">
      <c r="A4834" s="189" t="s">
        <v>16236</v>
      </c>
      <c r="B4834" s="190" t="s">
        <v>20104</v>
      </c>
      <c r="C4834" s="190" t="s">
        <v>29797</v>
      </c>
      <c r="D4834" s="190" t="s">
        <v>29797</v>
      </c>
      <c r="E4834" s="190" t="s">
        <v>30360</v>
      </c>
      <c r="F4834" s="190" t="s">
        <v>29797</v>
      </c>
      <c r="G4834" s="190" t="s">
        <v>29797</v>
      </c>
      <c r="H4834" s="190" t="s">
        <v>32144</v>
      </c>
      <c r="I4834" s="190" t="s">
        <v>4547</v>
      </c>
      <c r="J4834" s="190" t="s">
        <v>29821</v>
      </c>
      <c r="K4834" s="190" t="s">
        <v>5062</v>
      </c>
      <c r="L4834" s="190" t="s">
        <v>1447</v>
      </c>
    </row>
    <row r="4835" spans="1:12" ht="15" x14ac:dyDescent="0.25">
      <c r="A4835" s="191" t="s">
        <v>2750</v>
      </c>
      <c r="B4835" s="192" t="s">
        <v>2718</v>
      </c>
      <c r="C4835" s="192" t="s">
        <v>29797</v>
      </c>
      <c r="D4835" s="192" t="s">
        <v>29797</v>
      </c>
      <c r="E4835" s="192" t="s">
        <v>29797</v>
      </c>
      <c r="F4835" s="192" t="s">
        <v>29797</v>
      </c>
      <c r="G4835" s="192" t="s">
        <v>29797</v>
      </c>
      <c r="H4835" s="192" t="s">
        <v>31321</v>
      </c>
      <c r="I4835" s="192" t="s">
        <v>31322</v>
      </c>
      <c r="J4835" s="192" t="s">
        <v>29826</v>
      </c>
      <c r="K4835" s="192" t="s">
        <v>5078</v>
      </c>
      <c r="L4835" s="192" t="s">
        <v>1447</v>
      </c>
    </row>
    <row r="4836" spans="1:12" ht="15" x14ac:dyDescent="0.25">
      <c r="A4836" s="189" t="s">
        <v>24983</v>
      </c>
      <c r="B4836" s="190" t="s">
        <v>24984</v>
      </c>
      <c r="C4836" s="190" t="s">
        <v>29797</v>
      </c>
      <c r="D4836" s="190" t="s">
        <v>29797</v>
      </c>
      <c r="E4836" s="190" t="s">
        <v>29797</v>
      </c>
      <c r="F4836" s="190" t="s">
        <v>29797</v>
      </c>
      <c r="G4836" s="190" t="s">
        <v>29797</v>
      </c>
      <c r="H4836" s="190" t="s">
        <v>29797</v>
      </c>
      <c r="I4836" s="190" t="s">
        <v>29797</v>
      </c>
      <c r="J4836" s="190" t="s">
        <v>29797</v>
      </c>
      <c r="K4836" s="190" t="s">
        <v>29797</v>
      </c>
      <c r="L4836" s="190" t="s">
        <v>29797</v>
      </c>
    </row>
    <row r="4837" spans="1:12" ht="15" x14ac:dyDescent="0.25">
      <c r="A4837" s="191" t="s">
        <v>24985</v>
      </c>
      <c r="B4837" s="192" t="s">
        <v>24986</v>
      </c>
      <c r="C4837" s="192" t="s">
        <v>29797</v>
      </c>
      <c r="D4837" s="192" t="s">
        <v>29797</v>
      </c>
      <c r="E4837" s="192" t="s">
        <v>29797</v>
      </c>
      <c r="F4837" s="192" t="s">
        <v>29797</v>
      </c>
      <c r="G4837" s="192" t="s">
        <v>29797</v>
      </c>
      <c r="H4837" s="192" t="s">
        <v>29797</v>
      </c>
      <c r="I4837" s="192" t="s">
        <v>29797</v>
      </c>
      <c r="J4837" s="192" t="s">
        <v>29797</v>
      </c>
      <c r="K4837" s="192" t="s">
        <v>29797</v>
      </c>
      <c r="L4837" s="192" t="s">
        <v>1442</v>
      </c>
    </row>
    <row r="4838" spans="1:12" ht="15" x14ac:dyDescent="0.25">
      <c r="A4838" s="189" t="s">
        <v>24987</v>
      </c>
      <c r="B4838" s="190" t="s">
        <v>24988</v>
      </c>
      <c r="C4838" s="190" t="s">
        <v>29797</v>
      </c>
      <c r="D4838" s="190" t="s">
        <v>29797</v>
      </c>
      <c r="E4838" s="190" t="s">
        <v>29797</v>
      </c>
      <c r="F4838" s="190" t="s">
        <v>29797</v>
      </c>
      <c r="G4838" s="190" t="s">
        <v>29797</v>
      </c>
      <c r="H4838" s="190" t="s">
        <v>29797</v>
      </c>
      <c r="I4838" s="190" t="s">
        <v>29797</v>
      </c>
      <c r="J4838" s="190" t="s">
        <v>29797</v>
      </c>
      <c r="K4838" s="190" t="s">
        <v>29797</v>
      </c>
      <c r="L4838" s="190" t="s">
        <v>1442</v>
      </c>
    </row>
    <row r="4839" spans="1:12" ht="15" x14ac:dyDescent="0.25">
      <c r="A4839" s="191" t="s">
        <v>11899</v>
      </c>
      <c r="B4839" s="192" t="s">
        <v>11900</v>
      </c>
      <c r="C4839" s="192" t="s">
        <v>29797</v>
      </c>
      <c r="D4839" s="192" t="s">
        <v>29797</v>
      </c>
      <c r="E4839" s="192" t="s">
        <v>29797</v>
      </c>
      <c r="F4839" s="192" t="s">
        <v>29797</v>
      </c>
      <c r="G4839" s="192" t="s">
        <v>29797</v>
      </c>
      <c r="H4839" s="192" t="s">
        <v>31329</v>
      </c>
      <c r="I4839" s="192" t="s">
        <v>31330</v>
      </c>
      <c r="J4839" s="192" t="s">
        <v>31325</v>
      </c>
      <c r="K4839" s="192" t="s">
        <v>5073</v>
      </c>
      <c r="L4839" s="192" t="s">
        <v>1447</v>
      </c>
    </row>
    <row r="4840" spans="1:12" ht="15" x14ac:dyDescent="0.25">
      <c r="A4840" s="189" t="s">
        <v>16237</v>
      </c>
      <c r="B4840" s="190" t="s">
        <v>20105</v>
      </c>
      <c r="C4840" s="190" t="s">
        <v>29797</v>
      </c>
      <c r="D4840" s="190" t="s">
        <v>29797</v>
      </c>
      <c r="E4840" s="190" t="s">
        <v>29797</v>
      </c>
      <c r="F4840" s="190" t="s">
        <v>29797</v>
      </c>
      <c r="G4840" s="190" t="s">
        <v>29797</v>
      </c>
      <c r="H4840" s="190" t="s">
        <v>29797</v>
      </c>
      <c r="I4840" s="190" t="s">
        <v>29797</v>
      </c>
      <c r="J4840" s="190" t="s">
        <v>29797</v>
      </c>
      <c r="K4840" s="190" t="s">
        <v>29797</v>
      </c>
      <c r="L4840" s="190" t="s">
        <v>29797</v>
      </c>
    </row>
    <row r="4841" spans="1:12" ht="15" x14ac:dyDescent="0.25">
      <c r="A4841" s="191" t="s">
        <v>24989</v>
      </c>
      <c r="B4841" s="192" t="s">
        <v>20106</v>
      </c>
      <c r="C4841" s="192" t="s">
        <v>29797</v>
      </c>
      <c r="D4841" s="192" t="s">
        <v>29797</v>
      </c>
      <c r="E4841" s="192" t="s">
        <v>29797</v>
      </c>
      <c r="F4841" s="192" t="s">
        <v>29797</v>
      </c>
      <c r="G4841" s="192" t="s">
        <v>29797</v>
      </c>
      <c r="H4841" s="192" t="s">
        <v>29797</v>
      </c>
      <c r="I4841" s="192" t="s">
        <v>29797</v>
      </c>
      <c r="J4841" s="192" t="s">
        <v>29797</v>
      </c>
      <c r="K4841" s="192" t="s">
        <v>29797</v>
      </c>
      <c r="L4841" s="192" t="s">
        <v>1438</v>
      </c>
    </row>
    <row r="4842" spans="1:12" ht="15" x14ac:dyDescent="0.25">
      <c r="A4842" s="189" t="s">
        <v>24990</v>
      </c>
      <c r="B4842" s="190" t="s">
        <v>24991</v>
      </c>
      <c r="C4842" s="190" t="s">
        <v>29797</v>
      </c>
      <c r="D4842" s="190" t="s">
        <v>29797</v>
      </c>
      <c r="E4842" s="190" t="s">
        <v>29797</v>
      </c>
      <c r="F4842" s="190" t="s">
        <v>29797</v>
      </c>
      <c r="G4842" s="190" t="s">
        <v>29797</v>
      </c>
      <c r="H4842" s="190" t="s">
        <v>29797</v>
      </c>
      <c r="I4842" s="190" t="s">
        <v>29797</v>
      </c>
      <c r="J4842" s="190" t="s">
        <v>29797</v>
      </c>
      <c r="K4842" s="190" t="s">
        <v>29797</v>
      </c>
      <c r="L4842" s="190" t="s">
        <v>1438</v>
      </c>
    </row>
    <row r="4843" spans="1:12" ht="15" x14ac:dyDescent="0.25">
      <c r="A4843" s="191" t="s">
        <v>11901</v>
      </c>
      <c r="B4843" s="192" t="s">
        <v>11902</v>
      </c>
      <c r="C4843" s="192" t="s">
        <v>29797</v>
      </c>
      <c r="D4843" s="192" t="s">
        <v>29797</v>
      </c>
      <c r="E4843" s="192" t="s">
        <v>29797</v>
      </c>
      <c r="F4843" s="192" t="s">
        <v>29797</v>
      </c>
      <c r="G4843" s="192" t="s">
        <v>29797</v>
      </c>
      <c r="H4843" s="192" t="s">
        <v>32365</v>
      </c>
      <c r="I4843" s="192" t="s">
        <v>1399</v>
      </c>
      <c r="J4843" s="192" t="s">
        <v>29821</v>
      </c>
      <c r="K4843" s="192" t="s">
        <v>5062</v>
      </c>
      <c r="L4843" s="192" t="s">
        <v>1447</v>
      </c>
    </row>
    <row r="4844" spans="1:12" ht="15" x14ac:dyDescent="0.25">
      <c r="A4844" s="189" t="s">
        <v>16238</v>
      </c>
      <c r="B4844" s="190" t="s">
        <v>20107</v>
      </c>
      <c r="C4844" s="190" t="s">
        <v>29797</v>
      </c>
      <c r="D4844" s="190" t="s">
        <v>29797</v>
      </c>
      <c r="E4844" s="190" t="s">
        <v>29797</v>
      </c>
      <c r="F4844" s="190" t="s">
        <v>29797</v>
      </c>
      <c r="G4844" s="190" t="s">
        <v>29797</v>
      </c>
      <c r="H4844" s="190" t="s">
        <v>32521</v>
      </c>
      <c r="I4844" s="190" t="s">
        <v>32522</v>
      </c>
      <c r="J4844" s="190" t="s">
        <v>29987</v>
      </c>
      <c r="K4844" s="190" t="s">
        <v>10126</v>
      </c>
      <c r="L4844" s="190" t="s">
        <v>1447</v>
      </c>
    </row>
    <row r="4845" spans="1:12" ht="15" x14ac:dyDescent="0.25">
      <c r="A4845" s="191" t="s">
        <v>2751</v>
      </c>
      <c r="B4845" s="192" t="s">
        <v>2719</v>
      </c>
      <c r="C4845" s="192" t="s">
        <v>29797</v>
      </c>
      <c r="D4845" s="192" t="s">
        <v>29797</v>
      </c>
      <c r="E4845" s="192" t="s">
        <v>29797</v>
      </c>
      <c r="F4845" s="192" t="s">
        <v>29797</v>
      </c>
      <c r="G4845" s="192" t="s">
        <v>29797</v>
      </c>
      <c r="H4845" s="192" t="s">
        <v>31402</v>
      </c>
      <c r="I4845" s="192" t="s">
        <v>31403</v>
      </c>
      <c r="J4845" s="192" t="s">
        <v>29821</v>
      </c>
      <c r="K4845" s="192" t="s">
        <v>5062</v>
      </c>
      <c r="L4845" s="192" t="s">
        <v>1447</v>
      </c>
    </row>
    <row r="4846" spans="1:12" ht="15" x14ac:dyDescent="0.25">
      <c r="A4846" s="189" t="s">
        <v>11903</v>
      </c>
      <c r="B4846" s="190" t="s">
        <v>11904</v>
      </c>
      <c r="C4846" s="190" t="s">
        <v>29797</v>
      </c>
      <c r="D4846" s="190" t="s">
        <v>29797</v>
      </c>
      <c r="E4846" s="190" t="s">
        <v>29797</v>
      </c>
      <c r="F4846" s="190" t="s">
        <v>29797</v>
      </c>
      <c r="G4846" s="190" t="s">
        <v>29797</v>
      </c>
      <c r="H4846" s="190" t="s">
        <v>31390</v>
      </c>
      <c r="I4846" s="190" t="s">
        <v>14423</v>
      </c>
      <c r="J4846" s="190" t="s">
        <v>29821</v>
      </c>
      <c r="K4846" s="190" t="s">
        <v>5062</v>
      </c>
      <c r="L4846" s="190" t="s">
        <v>1447</v>
      </c>
    </row>
    <row r="4847" spans="1:12" ht="15" x14ac:dyDescent="0.25">
      <c r="A4847" s="191" t="s">
        <v>2752</v>
      </c>
      <c r="B4847" s="192" t="s">
        <v>2720</v>
      </c>
      <c r="C4847" s="192" t="s">
        <v>29797</v>
      </c>
      <c r="D4847" s="192" t="s">
        <v>29797</v>
      </c>
      <c r="E4847" s="192" t="s">
        <v>29797</v>
      </c>
      <c r="F4847" s="192" t="s">
        <v>29797</v>
      </c>
      <c r="G4847" s="192" t="s">
        <v>29797</v>
      </c>
      <c r="H4847" s="192" t="s">
        <v>31354</v>
      </c>
      <c r="I4847" s="192" t="s">
        <v>30165</v>
      </c>
      <c r="J4847" s="192" t="s">
        <v>29821</v>
      </c>
      <c r="K4847" s="192" t="s">
        <v>5062</v>
      </c>
      <c r="L4847" s="192" t="s">
        <v>1447</v>
      </c>
    </row>
    <row r="4848" spans="1:12" ht="15" x14ac:dyDescent="0.25">
      <c r="A4848" s="189" t="s">
        <v>11905</v>
      </c>
      <c r="B4848" s="190" t="s">
        <v>11906</v>
      </c>
      <c r="C4848" s="190" t="s">
        <v>29797</v>
      </c>
      <c r="D4848" s="190" t="s">
        <v>29797</v>
      </c>
      <c r="E4848" s="190" t="s">
        <v>29797</v>
      </c>
      <c r="F4848" s="190" t="s">
        <v>29797</v>
      </c>
      <c r="G4848" s="190" t="s">
        <v>29797</v>
      </c>
      <c r="H4848" s="190" t="s">
        <v>32244</v>
      </c>
      <c r="I4848" s="190" t="s">
        <v>32245</v>
      </c>
      <c r="J4848" s="190" t="s">
        <v>30104</v>
      </c>
      <c r="K4848" s="190" t="s">
        <v>11371</v>
      </c>
      <c r="L4848" s="190" t="s">
        <v>1447</v>
      </c>
    </row>
    <row r="4849" spans="1:12" ht="15" x14ac:dyDescent="0.25">
      <c r="A4849" s="191" t="s">
        <v>2753</v>
      </c>
      <c r="B4849" s="192" t="s">
        <v>2721</v>
      </c>
      <c r="C4849" s="192" t="s">
        <v>29797</v>
      </c>
      <c r="D4849" s="192" t="s">
        <v>29797</v>
      </c>
      <c r="E4849" s="192" t="s">
        <v>29797</v>
      </c>
      <c r="F4849" s="192" t="s">
        <v>29797</v>
      </c>
      <c r="G4849" s="192" t="s">
        <v>29797</v>
      </c>
      <c r="H4849" s="192" t="s">
        <v>32060</v>
      </c>
      <c r="I4849" s="192" t="s">
        <v>10441</v>
      </c>
      <c r="J4849" s="192" t="s">
        <v>29987</v>
      </c>
      <c r="K4849" s="192" t="s">
        <v>10126</v>
      </c>
      <c r="L4849" s="192" t="s">
        <v>1447</v>
      </c>
    </row>
    <row r="4850" spans="1:12" ht="15" x14ac:dyDescent="0.25">
      <c r="A4850" s="189" t="s">
        <v>2754</v>
      </c>
      <c r="B4850" s="190" t="s">
        <v>2722</v>
      </c>
      <c r="C4850" s="190" t="s">
        <v>29797</v>
      </c>
      <c r="D4850" s="190" t="s">
        <v>29797</v>
      </c>
      <c r="E4850" s="190" t="s">
        <v>29797</v>
      </c>
      <c r="F4850" s="190" t="s">
        <v>29797</v>
      </c>
      <c r="G4850" s="190" t="s">
        <v>29797</v>
      </c>
      <c r="H4850" s="190" t="s">
        <v>31537</v>
      </c>
      <c r="I4850" s="190" t="s">
        <v>5894</v>
      </c>
      <c r="J4850" s="190" t="s">
        <v>29821</v>
      </c>
      <c r="K4850" s="190" t="s">
        <v>5062</v>
      </c>
      <c r="L4850" s="190" t="s">
        <v>1447</v>
      </c>
    </row>
    <row r="4851" spans="1:12" ht="15" x14ac:dyDescent="0.25">
      <c r="A4851" s="191" t="s">
        <v>24992</v>
      </c>
      <c r="B4851" s="192" t="s">
        <v>24993</v>
      </c>
      <c r="C4851" s="192" t="s">
        <v>29797</v>
      </c>
      <c r="D4851" s="192" t="s">
        <v>29797</v>
      </c>
      <c r="E4851" s="192" t="s">
        <v>29797</v>
      </c>
      <c r="F4851" s="192" t="s">
        <v>29797</v>
      </c>
      <c r="G4851" s="192" t="s">
        <v>29797</v>
      </c>
      <c r="H4851" s="192" t="s">
        <v>32042</v>
      </c>
      <c r="I4851" s="192" t="s">
        <v>32043</v>
      </c>
      <c r="J4851" s="192" t="s">
        <v>29821</v>
      </c>
      <c r="K4851" s="192" t="s">
        <v>5062</v>
      </c>
      <c r="L4851" s="192" t="s">
        <v>1447</v>
      </c>
    </row>
    <row r="4852" spans="1:12" ht="15" x14ac:dyDescent="0.25">
      <c r="A4852" s="189" t="s">
        <v>16239</v>
      </c>
      <c r="B4852" s="190" t="s">
        <v>20108</v>
      </c>
      <c r="C4852" s="190" t="s">
        <v>29797</v>
      </c>
      <c r="D4852" s="190" t="s">
        <v>29797</v>
      </c>
      <c r="E4852" s="190" t="s">
        <v>29797</v>
      </c>
      <c r="F4852" s="190" t="s">
        <v>29797</v>
      </c>
      <c r="G4852" s="190" t="s">
        <v>29797</v>
      </c>
      <c r="H4852" s="190" t="s">
        <v>31390</v>
      </c>
      <c r="I4852" s="190" t="s">
        <v>14423</v>
      </c>
      <c r="J4852" s="190" t="s">
        <v>29821</v>
      </c>
      <c r="K4852" s="190" t="s">
        <v>5062</v>
      </c>
      <c r="L4852" s="190" t="s">
        <v>1447</v>
      </c>
    </row>
    <row r="4853" spans="1:12" ht="15" x14ac:dyDescent="0.25">
      <c r="A4853" s="191" t="s">
        <v>16240</v>
      </c>
      <c r="B4853" s="192" t="s">
        <v>20109</v>
      </c>
      <c r="C4853" s="192" t="s">
        <v>29797</v>
      </c>
      <c r="D4853" s="192" t="s">
        <v>29797</v>
      </c>
      <c r="E4853" s="192" t="s">
        <v>29797</v>
      </c>
      <c r="F4853" s="192" t="s">
        <v>29797</v>
      </c>
      <c r="G4853" s="192" t="s">
        <v>29797</v>
      </c>
      <c r="H4853" s="192" t="s">
        <v>31390</v>
      </c>
      <c r="I4853" s="192" t="s">
        <v>14423</v>
      </c>
      <c r="J4853" s="192" t="s">
        <v>29821</v>
      </c>
      <c r="K4853" s="192" t="s">
        <v>5062</v>
      </c>
      <c r="L4853" s="192" t="s">
        <v>1447</v>
      </c>
    </row>
    <row r="4854" spans="1:12" ht="15" x14ac:dyDescent="0.25">
      <c r="A4854" s="189" t="s">
        <v>11907</v>
      </c>
      <c r="B4854" s="190" t="s">
        <v>11908</v>
      </c>
      <c r="C4854" s="190" t="s">
        <v>29797</v>
      </c>
      <c r="D4854" s="190" t="s">
        <v>29797</v>
      </c>
      <c r="E4854" s="190" t="s">
        <v>29797</v>
      </c>
      <c r="F4854" s="190" t="s">
        <v>29797</v>
      </c>
      <c r="G4854" s="190" t="s">
        <v>29797</v>
      </c>
      <c r="H4854" s="190" t="s">
        <v>31340</v>
      </c>
      <c r="I4854" s="190" t="s">
        <v>1380</v>
      </c>
      <c r="J4854" s="190" t="s">
        <v>29821</v>
      </c>
      <c r="K4854" s="190" t="s">
        <v>5062</v>
      </c>
      <c r="L4854" s="190" t="s">
        <v>1447</v>
      </c>
    </row>
    <row r="4855" spans="1:12" ht="15" x14ac:dyDescent="0.25">
      <c r="A4855" s="191" t="s">
        <v>11909</v>
      </c>
      <c r="B4855" s="192" t="s">
        <v>11910</v>
      </c>
      <c r="C4855" s="192" t="s">
        <v>29797</v>
      </c>
      <c r="D4855" s="192" t="s">
        <v>29797</v>
      </c>
      <c r="E4855" s="192" t="s">
        <v>29797</v>
      </c>
      <c r="F4855" s="192" t="s">
        <v>29797</v>
      </c>
      <c r="G4855" s="192" t="s">
        <v>29797</v>
      </c>
      <c r="H4855" s="192" t="s">
        <v>31802</v>
      </c>
      <c r="I4855" s="192" t="s">
        <v>31803</v>
      </c>
      <c r="J4855" s="192" t="s">
        <v>29821</v>
      </c>
      <c r="K4855" s="192" t="s">
        <v>5062</v>
      </c>
      <c r="L4855" s="192" t="s">
        <v>1447</v>
      </c>
    </row>
    <row r="4856" spans="1:12" ht="15" x14ac:dyDescent="0.25">
      <c r="A4856" s="189" t="s">
        <v>16241</v>
      </c>
      <c r="B4856" s="190" t="s">
        <v>20110</v>
      </c>
      <c r="C4856" s="190" t="s">
        <v>29797</v>
      </c>
      <c r="D4856" s="190" t="s">
        <v>29797</v>
      </c>
      <c r="E4856" s="190" t="s">
        <v>29797</v>
      </c>
      <c r="F4856" s="190" t="s">
        <v>29797</v>
      </c>
      <c r="G4856" s="190" t="s">
        <v>29797</v>
      </c>
      <c r="H4856" s="190" t="s">
        <v>31584</v>
      </c>
      <c r="I4856" s="190" t="s">
        <v>6488</v>
      </c>
      <c r="J4856" s="190" t="s">
        <v>29821</v>
      </c>
      <c r="K4856" s="190" t="s">
        <v>5062</v>
      </c>
      <c r="L4856" s="190" t="s">
        <v>1447</v>
      </c>
    </row>
    <row r="4857" spans="1:12" ht="15" x14ac:dyDescent="0.25">
      <c r="A4857" s="191" t="s">
        <v>24994</v>
      </c>
      <c r="B4857" s="192" t="s">
        <v>24995</v>
      </c>
      <c r="C4857" s="192" t="s">
        <v>29797</v>
      </c>
      <c r="D4857" s="192" t="s">
        <v>29797</v>
      </c>
      <c r="E4857" s="192" t="s">
        <v>29797</v>
      </c>
      <c r="F4857" s="192" t="s">
        <v>29797</v>
      </c>
      <c r="G4857" s="192" t="s">
        <v>29797</v>
      </c>
      <c r="H4857" s="192" t="s">
        <v>29797</v>
      </c>
      <c r="I4857" s="192" t="s">
        <v>29797</v>
      </c>
      <c r="J4857" s="192" t="s">
        <v>29797</v>
      </c>
      <c r="K4857" s="192" t="s">
        <v>29797</v>
      </c>
      <c r="L4857" s="192" t="s">
        <v>29797</v>
      </c>
    </row>
    <row r="4858" spans="1:12" ht="15" x14ac:dyDescent="0.25">
      <c r="A4858" s="189" t="s">
        <v>24996</v>
      </c>
      <c r="B4858" s="190" t="s">
        <v>24997</v>
      </c>
      <c r="C4858" s="190" t="s">
        <v>29797</v>
      </c>
      <c r="D4858" s="190" t="s">
        <v>29797</v>
      </c>
      <c r="E4858" s="190" t="s">
        <v>29797</v>
      </c>
      <c r="F4858" s="190" t="s">
        <v>29797</v>
      </c>
      <c r="G4858" s="190" t="s">
        <v>29797</v>
      </c>
      <c r="H4858" s="190" t="s">
        <v>32523</v>
      </c>
      <c r="I4858" s="190" t="s">
        <v>32524</v>
      </c>
      <c r="J4858" s="190" t="s">
        <v>30006</v>
      </c>
      <c r="K4858" s="190" t="s">
        <v>4718</v>
      </c>
      <c r="L4858" s="190" t="s">
        <v>2704</v>
      </c>
    </row>
    <row r="4859" spans="1:12" ht="15" x14ac:dyDescent="0.25">
      <c r="A4859" s="191" t="s">
        <v>2755</v>
      </c>
      <c r="B4859" s="192" t="s">
        <v>2723</v>
      </c>
      <c r="C4859" s="192" t="s">
        <v>29797</v>
      </c>
      <c r="D4859" s="192" t="s">
        <v>29797</v>
      </c>
      <c r="E4859" s="192" t="s">
        <v>29797</v>
      </c>
      <c r="F4859" s="192" t="s">
        <v>29797</v>
      </c>
      <c r="G4859" s="192" t="s">
        <v>29797</v>
      </c>
      <c r="H4859" s="192" t="s">
        <v>29797</v>
      </c>
      <c r="I4859" s="192" t="s">
        <v>29797</v>
      </c>
      <c r="J4859" s="192" t="s">
        <v>29797</v>
      </c>
      <c r="K4859" s="192" t="s">
        <v>29797</v>
      </c>
      <c r="L4859" s="192" t="s">
        <v>29797</v>
      </c>
    </row>
    <row r="4860" spans="1:12" ht="15" x14ac:dyDescent="0.25">
      <c r="A4860" s="189" t="s">
        <v>2756</v>
      </c>
      <c r="B4860" s="190" t="s">
        <v>2724</v>
      </c>
      <c r="C4860" s="190" t="s">
        <v>29812</v>
      </c>
      <c r="D4860" s="190" t="s">
        <v>29813</v>
      </c>
      <c r="E4860" s="190" t="s">
        <v>29858</v>
      </c>
      <c r="F4860" s="190" t="s">
        <v>29804</v>
      </c>
      <c r="G4860" s="190" t="s">
        <v>30058</v>
      </c>
      <c r="H4860" s="190" t="s">
        <v>32371</v>
      </c>
      <c r="I4860" s="190" t="s">
        <v>32372</v>
      </c>
      <c r="J4860" s="190" t="s">
        <v>29821</v>
      </c>
      <c r="K4860" s="190" t="s">
        <v>5062</v>
      </c>
      <c r="L4860" s="190" t="s">
        <v>1447</v>
      </c>
    </row>
    <row r="4861" spans="1:12" ht="15" x14ac:dyDescent="0.25">
      <c r="A4861" s="191" t="s">
        <v>24998</v>
      </c>
      <c r="B4861" s="192" t="s">
        <v>24999</v>
      </c>
      <c r="C4861" s="192" t="s">
        <v>29797</v>
      </c>
      <c r="D4861" s="192" t="s">
        <v>29797</v>
      </c>
      <c r="E4861" s="192" t="s">
        <v>29797</v>
      </c>
      <c r="F4861" s="192" t="s">
        <v>29797</v>
      </c>
      <c r="G4861" s="192" t="s">
        <v>29797</v>
      </c>
      <c r="H4861" s="192" t="s">
        <v>31342</v>
      </c>
      <c r="I4861" s="192" t="s">
        <v>31343</v>
      </c>
      <c r="J4861" s="192" t="s">
        <v>29821</v>
      </c>
      <c r="K4861" s="192" t="s">
        <v>5062</v>
      </c>
      <c r="L4861" s="192" t="s">
        <v>1447</v>
      </c>
    </row>
    <row r="4862" spans="1:12" ht="15" x14ac:dyDescent="0.25">
      <c r="A4862" s="189" t="s">
        <v>25000</v>
      </c>
      <c r="B4862" s="190" t="s">
        <v>25001</v>
      </c>
      <c r="C4862" s="190" t="s">
        <v>29797</v>
      </c>
      <c r="D4862" s="190" t="s">
        <v>29797</v>
      </c>
      <c r="E4862" s="190" t="s">
        <v>29797</v>
      </c>
      <c r="F4862" s="190" t="s">
        <v>29797</v>
      </c>
      <c r="G4862" s="190" t="s">
        <v>29797</v>
      </c>
      <c r="H4862" s="190" t="s">
        <v>29797</v>
      </c>
      <c r="I4862" s="190" t="s">
        <v>29797</v>
      </c>
      <c r="J4862" s="190" t="s">
        <v>29797</v>
      </c>
      <c r="K4862" s="190" t="s">
        <v>29797</v>
      </c>
      <c r="L4862" s="190" t="s">
        <v>29797</v>
      </c>
    </row>
    <row r="4863" spans="1:12" ht="15" x14ac:dyDescent="0.25">
      <c r="A4863" s="191" t="s">
        <v>25002</v>
      </c>
      <c r="B4863" s="192" t="s">
        <v>25003</v>
      </c>
      <c r="C4863" s="192" t="s">
        <v>29797</v>
      </c>
      <c r="D4863" s="192" t="s">
        <v>29797</v>
      </c>
      <c r="E4863" s="192" t="s">
        <v>30361</v>
      </c>
      <c r="F4863" s="192" t="s">
        <v>29797</v>
      </c>
      <c r="G4863" s="192" t="s">
        <v>29797</v>
      </c>
      <c r="H4863" s="192" t="s">
        <v>31342</v>
      </c>
      <c r="I4863" s="192" t="s">
        <v>31343</v>
      </c>
      <c r="J4863" s="192" t="s">
        <v>29821</v>
      </c>
      <c r="K4863" s="192" t="s">
        <v>5062</v>
      </c>
      <c r="L4863" s="192" t="s">
        <v>1447</v>
      </c>
    </row>
    <row r="4864" spans="1:12" ht="15" x14ac:dyDescent="0.25">
      <c r="A4864" s="189" t="s">
        <v>25004</v>
      </c>
      <c r="B4864" s="190" t="s">
        <v>2725</v>
      </c>
      <c r="C4864" s="190" t="s">
        <v>29797</v>
      </c>
      <c r="D4864" s="190" t="s">
        <v>29797</v>
      </c>
      <c r="E4864" s="190" t="s">
        <v>29797</v>
      </c>
      <c r="F4864" s="190" t="s">
        <v>29797</v>
      </c>
      <c r="G4864" s="190" t="s">
        <v>29797</v>
      </c>
      <c r="H4864" s="190" t="s">
        <v>29797</v>
      </c>
      <c r="I4864" s="190" t="s">
        <v>29797</v>
      </c>
      <c r="J4864" s="190" t="s">
        <v>29797</v>
      </c>
      <c r="K4864" s="190" t="s">
        <v>29797</v>
      </c>
      <c r="L4864" s="190" t="s">
        <v>1446</v>
      </c>
    </row>
    <row r="4865" spans="1:12" ht="15" x14ac:dyDescent="0.25">
      <c r="A4865" s="191" t="s">
        <v>16242</v>
      </c>
      <c r="B4865" s="192" t="s">
        <v>20111</v>
      </c>
      <c r="C4865" s="192" t="s">
        <v>29812</v>
      </c>
      <c r="D4865" s="192" t="s">
        <v>29824</v>
      </c>
      <c r="E4865" s="192" t="s">
        <v>30362</v>
      </c>
      <c r="F4865" s="192" t="s">
        <v>29804</v>
      </c>
      <c r="G4865" s="192" t="s">
        <v>29974</v>
      </c>
      <c r="H4865" s="192" t="s">
        <v>32266</v>
      </c>
      <c r="I4865" s="192" t="s">
        <v>32267</v>
      </c>
      <c r="J4865" s="192" t="s">
        <v>31325</v>
      </c>
      <c r="K4865" s="192" t="s">
        <v>5073</v>
      </c>
      <c r="L4865" s="192" t="s">
        <v>1447</v>
      </c>
    </row>
    <row r="4866" spans="1:12" ht="15" x14ac:dyDescent="0.25">
      <c r="A4866" s="189" t="s">
        <v>16243</v>
      </c>
      <c r="B4866" s="190" t="s">
        <v>20112</v>
      </c>
      <c r="C4866" s="190" t="s">
        <v>29797</v>
      </c>
      <c r="D4866" s="190" t="s">
        <v>29797</v>
      </c>
      <c r="E4866" s="190" t="s">
        <v>29797</v>
      </c>
      <c r="F4866" s="190" t="s">
        <v>29797</v>
      </c>
      <c r="G4866" s="190" t="s">
        <v>29797</v>
      </c>
      <c r="H4866" s="190" t="s">
        <v>31584</v>
      </c>
      <c r="I4866" s="190" t="s">
        <v>6488</v>
      </c>
      <c r="J4866" s="190" t="s">
        <v>29821</v>
      </c>
      <c r="K4866" s="190" t="s">
        <v>5062</v>
      </c>
      <c r="L4866" s="190" t="s">
        <v>1447</v>
      </c>
    </row>
    <row r="4867" spans="1:12" ht="15" x14ac:dyDescent="0.25">
      <c r="A4867" s="191" t="s">
        <v>16244</v>
      </c>
      <c r="B4867" s="192" t="s">
        <v>20113</v>
      </c>
      <c r="C4867" s="192" t="s">
        <v>29797</v>
      </c>
      <c r="D4867" s="192" t="s">
        <v>29797</v>
      </c>
      <c r="E4867" s="192" t="s">
        <v>29797</v>
      </c>
      <c r="F4867" s="192" t="s">
        <v>29797</v>
      </c>
      <c r="G4867" s="192" t="s">
        <v>29797</v>
      </c>
      <c r="H4867" s="192" t="s">
        <v>29797</v>
      </c>
      <c r="I4867" s="192" t="s">
        <v>29797</v>
      </c>
      <c r="J4867" s="192" t="s">
        <v>29797</v>
      </c>
      <c r="K4867" s="192" t="s">
        <v>29797</v>
      </c>
      <c r="L4867" s="192" t="s">
        <v>29797</v>
      </c>
    </row>
    <row r="4868" spans="1:12" ht="15" x14ac:dyDescent="0.25">
      <c r="A4868" s="189" t="s">
        <v>25005</v>
      </c>
      <c r="B4868" s="190" t="s">
        <v>2726</v>
      </c>
      <c r="C4868" s="190" t="s">
        <v>29797</v>
      </c>
      <c r="D4868" s="190" t="s">
        <v>29797</v>
      </c>
      <c r="E4868" s="190" t="s">
        <v>29797</v>
      </c>
      <c r="F4868" s="190" t="s">
        <v>29797</v>
      </c>
      <c r="G4868" s="190" t="s">
        <v>29797</v>
      </c>
      <c r="H4868" s="190" t="s">
        <v>29797</v>
      </c>
      <c r="I4868" s="190" t="s">
        <v>29797</v>
      </c>
      <c r="J4868" s="190" t="s">
        <v>29797</v>
      </c>
      <c r="K4868" s="190" t="s">
        <v>29797</v>
      </c>
      <c r="L4868" s="190" t="s">
        <v>1438</v>
      </c>
    </row>
    <row r="4869" spans="1:12" ht="15" x14ac:dyDescent="0.25">
      <c r="A4869" s="191" t="s">
        <v>25006</v>
      </c>
      <c r="B4869" s="192" t="s">
        <v>20114</v>
      </c>
      <c r="C4869" s="192" t="s">
        <v>29797</v>
      </c>
      <c r="D4869" s="192" t="s">
        <v>29797</v>
      </c>
      <c r="E4869" s="192" t="s">
        <v>29797</v>
      </c>
      <c r="F4869" s="192" t="s">
        <v>29797</v>
      </c>
      <c r="G4869" s="192" t="s">
        <v>29797</v>
      </c>
      <c r="H4869" s="192" t="s">
        <v>29797</v>
      </c>
      <c r="I4869" s="192" t="s">
        <v>29797</v>
      </c>
      <c r="J4869" s="192" t="s">
        <v>29797</v>
      </c>
      <c r="K4869" s="192" t="s">
        <v>29797</v>
      </c>
      <c r="L4869" s="192" t="s">
        <v>1465</v>
      </c>
    </row>
    <row r="4870" spans="1:12" ht="15" x14ac:dyDescent="0.25">
      <c r="A4870" s="189" t="s">
        <v>11911</v>
      </c>
      <c r="B4870" s="190" t="s">
        <v>11912</v>
      </c>
      <c r="C4870" s="190" t="s">
        <v>29797</v>
      </c>
      <c r="D4870" s="190" t="s">
        <v>29797</v>
      </c>
      <c r="E4870" s="190" t="s">
        <v>29797</v>
      </c>
      <c r="F4870" s="190" t="s">
        <v>29797</v>
      </c>
      <c r="G4870" s="190" t="s">
        <v>29797</v>
      </c>
      <c r="H4870" s="190" t="s">
        <v>31786</v>
      </c>
      <c r="I4870" s="190" t="s">
        <v>31787</v>
      </c>
      <c r="J4870" s="190" t="s">
        <v>29821</v>
      </c>
      <c r="K4870" s="190" t="s">
        <v>5062</v>
      </c>
      <c r="L4870" s="190" t="s">
        <v>1447</v>
      </c>
    </row>
    <row r="4871" spans="1:12" ht="15" x14ac:dyDescent="0.25">
      <c r="A4871" s="191" t="s">
        <v>16245</v>
      </c>
      <c r="B4871" s="192" t="s">
        <v>20115</v>
      </c>
      <c r="C4871" s="192" t="s">
        <v>29797</v>
      </c>
      <c r="D4871" s="192" t="s">
        <v>29797</v>
      </c>
      <c r="E4871" s="192" t="s">
        <v>29797</v>
      </c>
      <c r="F4871" s="192" t="s">
        <v>29797</v>
      </c>
      <c r="G4871" s="192" t="s">
        <v>29797</v>
      </c>
      <c r="H4871" s="192" t="s">
        <v>31422</v>
      </c>
      <c r="I4871" s="192" t="s">
        <v>31423</v>
      </c>
      <c r="J4871" s="192" t="s">
        <v>29821</v>
      </c>
      <c r="K4871" s="192" t="s">
        <v>5062</v>
      </c>
      <c r="L4871" s="192" t="s">
        <v>1447</v>
      </c>
    </row>
    <row r="4872" spans="1:12" ht="15" x14ac:dyDescent="0.25">
      <c r="A4872" s="189" t="s">
        <v>11913</v>
      </c>
      <c r="B4872" s="190" t="s">
        <v>11914</v>
      </c>
      <c r="C4872" s="190" t="s">
        <v>29797</v>
      </c>
      <c r="D4872" s="190" t="s">
        <v>29797</v>
      </c>
      <c r="E4872" s="190" t="s">
        <v>29797</v>
      </c>
      <c r="F4872" s="190" t="s">
        <v>29797</v>
      </c>
      <c r="G4872" s="190" t="s">
        <v>29797</v>
      </c>
      <c r="H4872" s="190" t="s">
        <v>32525</v>
      </c>
      <c r="I4872" s="190" t="s">
        <v>32526</v>
      </c>
      <c r="J4872" s="190" t="s">
        <v>29815</v>
      </c>
      <c r="K4872" s="190" t="s">
        <v>7431</v>
      </c>
      <c r="L4872" s="190" t="s">
        <v>1447</v>
      </c>
    </row>
    <row r="4873" spans="1:12" ht="15" x14ac:dyDescent="0.25">
      <c r="A4873" s="191" t="s">
        <v>25007</v>
      </c>
      <c r="B4873" s="192" t="s">
        <v>2727</v>
      </c>
      <c r="C4873" s="192" t="s">
        <v>29797</v>
      </c>
      <c r="D4873" s="192" t="s">
        <v>29797</v>
      </c>
      <c r="E4873" s="192" t="s">
        <v>29797</v>
      </c>
      <c r="F4873" s="192" t="s">
        <v>29797</v>
      </c>
      <c r="G4873" s="192" t="s">
        <v>29797</v>
      </c>
      <c r="H4873" s="192" t="s">
        <v>29797</v>
      </c>
      <c r="I4873" s="192" t="s">
        <v>29797</v>
      </c>
      <c r="J4873" s="192" t="s">
        <v>29797</v>
      </c>
      <c r="K4873" s="192" t="s">
        <v>29797</v>
      </c>
      <c r="L4873" s="192" t="s">
        <v>1442</v>
      </c>
    </row>
    <row r="4874" spans="1:12" ht="15" x14ac:dyDescent="0.25">
      <c r="A4874" s="189" t="s">
        <v>25008</v>
      </c>
      <c r="B4874" s="190" t="s">
        <v>20116</v>
      </c>
      <c r="C4874" s="190" t="s">
        <v>29797</v>
      </c>
      <c r="D4874" s="190" t="s">
        <v>29797</v>
      </c>
      <c r="E4874" s="190" t="s">
        <v>29797</v>
      </c>
      <c r="F4874" s="190" t="s">
        <v>29797</v>
      </c>
      <c r="G4874" s="190" t="s">
        <v>29797</v>
      </c>
      <c r="H4874" s="190" t="s">
        <v>29797</v>
      </c>
      <c r="I4874" s="190" t="s">
        <v>29797</v>
      </c>
      <c r="J4874" s="190" t="s">
        <v>29797</v>
      </c>
      <c r="K4874" s="190" t="s">
        <v>29797</v>
      </c>
      <c r="L4874" s="190" t="s">
        <v>29797</v>
      </c>
    </row>
    <row r="4875" spans="1:12" ht="15" x14ac:dyDescent="0.25">
      <c r="A4875" s="191" t="s">
        <v>16246</v>
      </c>
      <c r="B4875" s="192" t="s">
        <v>20117</v>
      </c>
      <c r="C4875" s="192" t="s">
        <v>29797</v>
      </c>
      <c r="D4875" s="192" t="s">
        <v>29797</v>
      </c>
      <c r="E4875" s="192" t="s">
        <v>29797</v>
      </c>
      <c r="F4875" s="192" t="s">
        <v>29797</v>
      </c>
      <c r="G4875" s="192" t="s">
        <v>29797</v>
      </c>
      <c r="H4875" s="192" t="s">
        <v>32382</v>
      </c>
      <c r="I4875" s="192" t="s">
        <v>32383</v>
      </c>
      <c r="J4875" s="192" t="s">
        <v>29821</v>
      </c>
      <c r="K4875" s="192" t="s">
        <v>5062</v>
      </c>
      <c r="L4875" s="192" t="s">
        <v>1447</v>
      </c>
    </row>
    <row r="4876" spans="1:12" ht="15" x14ac:dyDescent="0.25">
      <c r="A4876" s="189" t="s">
        <v>25009</v>
      </c>
      <c r="B4876" s="190" t="s">
        <v>2728</v>
      </c>
      <c r="C4876" s="190" t="s">
        <v>29797</v>
      </c>
      <c r="D4876" s="190" t="s">
        <v>29797</v>
      </c>
      <c r="E4876" s="190" t="s">
        <v>29797</v>
      </c>
      <c r="F4876" s="190" t="s">
        <v>29797</v>
      </c>
      <c r="G4876" s="190" t="s">
        <v>29797</v>
      </c>
      <c r="H4876" s="190" t="s">
        <v>29797</v>
      </c>
      <c r="I4876" s="190" t="s">
        <v>29797</v>
      </c>
      <c r="J4876" s="190" t="s">
        <v>29797</v>
      </c>
      <c r="K4876" s="190" t="s">
        <v>29797</v>
      </c>
      <c r="L4876" s="190" t="s">
        <v>1441</v>
      </c>
    </row>
    <row r="4877" spans="1:12" ht="15" x14ac:dyDescent="0.25">
      <c r="A4877" s="191" t="s">
        <v>16247</v>
      </c>
      <c r="B4877" s="192" t="s">
        <v>20118</v>
      </c>
      <c r="C4877" s="192" t="s">
        <v>29797</v>
      </c>
      <c r="D4877" s="192" t="s">
        <v>29797</v>
      </c>
      <c r="E4877" s="192" t="s">
        <v>29797</v>
      </c>
      <c r="F4877" s="192" t="s">
        <v>29797</v>
      </c>
      <c r="G4877" s="192" t="s">
        <v>29797</v>
      </c>
      <c r="H4877" s="192" t="s">
        <v>31390</v>
      </c>
      <c r="I4877" s="192" t="s">
        <v>14423</v>
      </c>
      <c r="J4877" s="192" t="s">
        <v>29821</v>
      </c>
      <c r="K4877" s="192" t="s">
        <v>5062</v>
      </c>
      <c r="L4877" s="192" t="s">
        <v>1447</v>
      </c>
    </row>
    <row r="4878" spans="1:12" ht="15" x14ac:dyDescent="0.25">
      <c r="A4878" s="189" t="s">
        <v>16248</v>
      </c>
      <c r="B4878" s="190" t="s">
        <v>20119</v>
      </c>
      <c r="C4878" s="190" t="s">
        <v>29797</v>
      </c>
      <c r="D4878" s="190" t="s">
        <v>29797</v>
      </c>
      <c r="E4878" s="190" t="s">
        <v>29797</v>
      </c>
      <c r="F4878" s="190" t="s">
        <v>29797</v>
      </c>
      <c r="G4878" s="190" t="s">
        <v>29797</v>
      </c>
      <c r="H4878" s="190" t="s">
        <v>31607</v>
      </c>
      <c r="I4878" s="190" t="s">
        <v>31608</v>
      </c>
      <c r="J4878" s="190" t="s">
        <v>29821</v>
      </c>
      <c r="K4878" s="190" t="s">
        <v>5062</v>
      </c>
      <c r="L4878" s="190" t="s">
        <v>1447</v>
      </c>
    </row>
    <row r="4879" spans="1:12" ht="15" x14ac:dyDescent="0.25">
      <c r="A4879" s="191" t="s">
        <v>2757</v>
      </c>
      <c r="B4879" s="192" t="s">
        <v>2729</v>
      </c>
      <c r="C4879" s="192" t="s">
        <v>29812</v>
      </c>
      <c r="D4879" s="192" t="s">
        <v>29824</v>
      </c>
      <c r="E4879" s="192" t="s">
        <v>30141</v>
      </c>
      <c r="F4879" s="192" t="s">
        <v>29804</v>
      </c>
      <c r="G4879" s="192" t="s">
        <v>30011</v>
      </c>
      <c r="H4879" s="192" t="s">
        <v>31376</v>
      </c>
      <c r="I4879" s="192" t="s">
        <v>5062</v>
      </c>
      <c r="J4879" s="192" t="s">
        <v>29821</v>
      </c>
      <c r="K4879" s="192" t="s">
        <v>5062</v>
      </c>
      <c r="L4879" s="192" t="s">
        <v>1447</v>
      </c>
    </row>
    <row r="4880" spans="1:12" ht="15" x14ac:dyDescent="0.25">
      <c r="A4880" s="189" t="s">
        <v>16249</v>
      </c>
      <c r="B4880" s="190" t="s">
        <v>20120</v>
      </c>
      <c r="C4880" s="190" t="s">
        <v>29797</v>
      </c>
      <c r="D4880" s="190" t="s">
        <v>29797</v>
      </c>
      <c r="E4880" s="190" t="s">
        <v>29797</v>
      </c>
      <c r="F4880" s="190" t="s">
        <v>29797</v>
      </c>
      <c r="G4880" s="190" t="s">
        <v>29797</v>
      </c>
      <c r="H4880" s="190" t="s">
        <v>31436</v>
      </c>
      <c r="I4880" s="190" t="s">
        <v>5062</v>
      </c>
      <c r="J4880" s="190" t="s">
        <v>29821</v>
      </c>
      <c r="K4880" s="190" t="s">
        <v>5062</v>
      </c>
      <c r="L4880" s="190" t="s">
        <v>1447</v>
      </c>
    </row>
    <row r="4881" spans="1:12" ht="15" x14ac:dyDescent="0.25">
      <c r="A4881" s="191" t="s">
        <v>16250</v>
      </c>
      <c r="B4881" s="192" t="s">
        <v>20121</v>
      </c>
      <c r="C4881" s="192" t="s">
        <v>29797</v>
      </c>
      <c r="D4881" s="192" t="s">
        <v>29797</v>
      </c>
      <c r="E4881" s="192" t="s">
        <v>29797</v>
      </c>
      <c r="F4881" s="192" t="s">
        <v>29797</v>
      </c>
      <c r="G4881" s="192" t="s">
        <v>29797</v>
      </c>
      <c r="H4881" s="192" t="s">
        <v>31344</v>
      </c>
      <c r="I4881" s="192" t="s">
        <v>30059</v>
      </c>
      <c r="J4881" s="192" t="s">
        <v>29821</v>
      </c>
      <c r="K4881" s="192" t="s">
        <v>5062</v>
      </c>
      <c r="L4881" s="192" t="s">
        <v>1447</v>
      </c>
    </row>
    <row r="4882" spans="1:12" ht="15" x14ac:dyDescent="0.25">
      <c r="A4882" s="189" t="s">
        <v>2758</v>
      </c>
      <c r="B4882" s="190" t="s">
        <v>2730</v>
      </c>
      <c r="C4882" s="190" t="s">
        <v>29797</v>
      </c>
      <c r="D4882" s="190" t="s">
        <v>29797</v>
      </c>
      <c r="E4882" s="190" t="s">
        <v>29797</v>
      </c>
      <c r="F4882" s="190" t="s">
        <v>29797</v>
      </c>
      <c r="G4882" s="190" t="s">
        <v>29797</v>
      </c>
      <c r="H4882" s="190" t="s">
        <v>29797</v>
      </c>
      <c r="I4882" s="190" t="s">
        <v>29797</v>
      </c>
      <c r="J4882" s="190" t="s">
        <v>29797</v>
      </c>
      <c r="K4882" s="190" t="s">
        <v>29797</v>
      </c>
      <c r="L4882" s="190" t="s">
        <v>29797</v>
      </c>
    </row>
    <row r="4883" spans="1:12" ht="15" x14ac:dyDescent="0.25">
      <c r="A4883" s="191" t="s">
        <v>2759</v>
      </c>
      <c r="B4883" s="192" t="s">
        <v>2731</v>
      </c>
      <c r="C4883" s="192" t="s">
        <v>29797</v>
      </c>
      <c r="D4883" s="192" t="s">
        <v>29797</v>
      </c>
      <c r="E4883" s="192" t="s">
        <v>29797</v>
      </c>
      <c r="F4883" s="192" t="s">
        <v>29797</v>
      </c>
      <c r="G4883" s="192" t="s">
        <v>29797</v>
      </c>
      <c r="H4883" s="192" t="s">
        <v>31432</v>
      </c>
      <c r="I4883" s="192" t="s">
        <v>31433</v>
      </c>
      <c r="J4883" s="192" t="s">
        <v>29821</v>
      </c>
      <c r="K4883" s="192" t="s">
        <v>5062</v>
      </c>
      <c r="L4883" s="192" t="s">
        <v>1447</v>
      </c>
    </row>
    <row r="4884" spans="1:12" ht="15" x14ac:dyDescent="0.25">
      <c r="A4884" s="189" t="s">
        <v>16251</v>
      </c>
      <c r="B4884" s="190" t="s">
        <v>20122</v>
      </c>
      <c r="C4884" s="190" t="s">
        <v>29797</v>
      </c>
      <c r="D4884" s="190" t="s">
        <v>29797</v>
      </c>
      <c r="E4884" s="190" t="s">
        <v>29797</v>
      </c>
      <c r="F4884" s="190" t="s">
        <v>29797</v>
      </c>
      <c r="G4884" s="190" t="s">
        <v>29797</v>
      </c>
      <c r="H4884" s="190" t="s">
        <v>31560</v>
      </c>
      <c r="I4884" s="190" t="s">
        <v>5073</v>
      </c>
      <c r="J4884" s="190" t="s">
        <v>31325</v>
      </c>
      <c r="K4884" s="190" t="s">
        <v>5073</v>
      </c>
      <c r="L4884" s="190" t="s">
        <v>1447</v>
      </c>
    </row>
    <row r="4885" spans="1:12" ht="15" x14ac:dyDescent="0.25">
      <c r="A4885" s="191" t="s">
        <v>2760</v>
      </c>
      <c r="B4885" s="192" t="s">
        <v>2732</v>
      </c>
      <c r="C4885" s="192" t="s">
        <v>29797</v>
      </c>
      <c r="D4885" s="192" t="s">
        <v>29797</v>
      </c>
      <c r="E4885" s="192" t="s">
        <v>29797</v>
      </c>
      <c r="F4885" s="192" t="s">
        <v>29797</v>
      </c>
      <c r="G4885" s="192" t="s">
        <v>29797</v>
      </c>
      <c r="H4885" s="192" t="s">
        <v>31380</v>
      </c>
      <c r="I4885" s="192" t="s">
        <v>31381</v>
      </c>
      <c r="J4885" s="192" t="s">
        <v>29821</v>
      </c>
      <c r="K4885" s="192" t="s">
        <v>5062</v>
      </c>
      <c r="L4885" s="192" t="s">
        <v>1447</v>
      </c>
    </row>
    <row r="4886" spans="1:12" ht="15" x14ac:dyDescent="0.25">
      <c r="A4886" s="189" t="s">
        <v>16252</v>
      </c>
      <c r="B4886" s="190" t="s">
        <v>20123</v>
      </c>
      <c r="C4886" s="190" t="s">
        <v>29797</v>
      </c>
      <c r="D4886" s="190" t="s">
        <v>29797</v>
      </c>
      <c r="E4886" s="190" t="s">
        <v>29797</v>
      </c>
      <c r="F4886" s="190" t="s">
        <v>29797</v>
      </c>
      <c r="G4886" s="190" t="s">
        <v>29797</v>
      </c>
      <c r="H4886" s="190" t="s">
        <v>29797</v>
      </c>
      <c r="I4886" s="190" t="s">
        <v>29797</v>
      </c>
      <c r="J4886" s="190" t="s">
        <v>29797</v>
      </c>
      <c r="K4886" s="190" t="s">
        <v>29797</v>
      </c>
      <c r="L4886" s="190" t="s">
        <v>29797</v>
      </c>
    </row>
    <row r="4887" spans="1:12" ht="15" x14ac:dyDescent="0.25">
      <c r="A4887" s="191" t="s">
        <v>11915</v>
      </c>
      <c r="B4887" s="192" t="s">
        <v>11916</v>
      </c>
      <c r="C4887" s="192" t="s">
        <v>29797</v>
      </c>
      <c r="D4887" s="192" t="s">
        <v>29797</v>
      </c>
      <c r="E4887" s="192" t="s">
        <v>29797</v>
      </c>
      <c r="F4887" s="192" t="s">
        <v>29797</v>
      </c>
      <c r="G4887" s="192" t="s">
        <v>29797</v>
      </c>
      <c r="H4887" s="192" t="s">
        <v>32494</v>
      </c>
      <c r="I4887" s="192" t="s">
        <v>31814</v>
      </c>
      <c r="J4887" s="192" t="s">
        <v>31325</v>
      </c>
      <c r="K4887" s="192" t="s">
        <v>5073</v>
      </c>
      <c r="L4887" s="192" t="s">
        <v>1447</v>
      </c>
    </row>
    <row r="4888" spans="1:12" ht="15" x14ac:dyDescent="0.25">
      <c r="A4888" s="189" t="s">
        <v>25010</v>
      </c>
      <c r="B4888" s="190" t="s">
        <v>25011</v>
      </c>
      <c r="C4888" s="190" t="s">
        <v>29799</v>
      </c>
      <c r="D4888" s="190" t="s">
        <v>30363</v>
      </c>
      <c r="E4888" s="190" t="s">
        <v>30364</v>
      </c>
      <c r="F4888" s="190" t="s">
        <v>29804</v>
      </c>
      <c r="G4888" s="190" t="s">
        <v>29998</v>
      </c>
      <c r="H4888" s="190" t="s">
        <v>31340</v>
      </c>
      <c r="I4888" s="190" t="s">
        <v>1380</v>
      </c>
      <c r="J4888" s="190" t="s">
        <v>29821</v>
      </c>
      <c r="K4888" s="190" t="s">
        <v>5062</v>
      </c>
      <c r="L4888" s="190" t="s">
        <v>1447</v>
      </c>
    </row>
    <row r="4889" spans="1:12" ht="15" x14ac:dyDescent="0.25">
      <c r="A4889" s="191" t="s">
        <v>2761</v>
      </c>
      <c r="B4889" s="192" t="s">
        <v>2733</v>
      </c>
      <c r="C4889" s="192" t="s">
        <v>29797</v>
      </c>
      <c r="D4889" s="192" t="s">
        <v>29797</v>
      </c>
      <c r="E4889" s="192" t="s">
        <v>29797</v>
      </c>
      <c r="F4889" s="192" t="s">
        <v>29797</v>
      </c>
      <c r="G4889" s="192" t="s">
        <v>29797</v>
      </c>
      <c r="H4889" s="192" t="s">
        <v>32527</v>
      </c>
      <c r="I4889" s="192" t="s">
        <v>30312</v>
      </c>
      <c r="J4889" s="192" t="s">
        <v>30021</v>
      </c>
      <c r="K4889" s="192" t="s">
        <v>12016</v>
      </c>
      <c r="L4889" s="192" t="s">
        <v>1447</v>
      </c>
    </row>
    <row r="4890" spans="1:12" ht="15" x14ac:dyDescent="0.25">
      <c r="A4890" s="189" t="s">
        <v>16253</v>
      </c>
      <c r="B4890" s="190" t="s">
        <v>20124</v>
      </c>
      <c r="C4890" s="190" t="s">
        <v>29797</v>
      </c>
      <c r="D4890" s="190" t="s">
        <v>29797</v>
      </c>
      <c r="E4890" s="190" t="s">
        <v>29797</v>
      </c>
      <c r="F4890" s="190" t="s">
        <v>29797</v>
      </c>
      <c r="G4890" s="190" t="s">
        <v>29797</v>
      </c>
      <c r="H4890" s="190" t="s">
        <v>31331</v>
      </c>
      <c r="I4890" s="190" t="s">
        <v>31332</v>
      </c>
      <c r="J4890" s="190" t="s">
        <v>29821</v>
      </c>
      <c r="K4890" s="190" t="s">
        <v>5062</v>
      </c>
      <c r="L4890" s="190" t="s">
        <v>1447</v>
      </c>
    </row>
    <row r="4891" spans="1:12" ht="15" x14ac:dyDescent="0.25">
      <c r="A4891" s="191" t="s">
        <v>2762</v>
      </c>
      <c r="B4891" s="192" t="s">
        <v>2734</v>
      </c>
      <c r="C4891" s="192" t="s">
        <v>29797</v>
      </c>
      <c r="D4891" s="192" t="s">
        <v>29797</v>
      </c>
      <c r="E4891" s="192" t="s">
        <v>29797</v>
      </c>
      <c r="F4891" s="192" t="s">
        <v>29797</v>
      </c>
      <c r="G4891" s="192" t="s">
        <v>29797</v>
      </c>
      <c r="H4891" s="192" t="s">
        <v>29797</v>
      </c>
      <c r="I4891" s="192" t="s">
        <v>29797</v>
      </c>
      <c r="J4891" s="192" t="s">
        <v>29797</v>
      </c>
      <c r="K4891" s="192" t="s">
        <v>29797</v>
      </c>
      <c r="L4891" s="192" t="s">
        <v>1443</v>
      </c>
    </row>
    <row r="4892" spans="1:12" ht="15" x14ac:dyDescent="0.25">
      <c r="A4892" s="189" t="s">
        <v>25012</v>
      </c>
      <c r="B4892" s="190" t="s">
        <v>2735</v>
      </c>
      <c r="C4892" s="190" t="s">
        <v>29797</v>
      </c>
      <c r="D4892" s="190" t="s">
        <v>29797</v>
      </c>
      <c r="E4892" s="190" t="s">
        <v>29797</v>
      </c>
      <c r="F4892" s="190" t="s">
        <v>29797</v>
      </c>
      <c r="G4892" s="190" t="s">
        <v>29797</v>
      </c>
      <c r="H4892" s="190" t="s">
        <v>29797</v>
      </c>
      <c r="I4892" s="190" t="s">
        <v>29797</v>
      </c>
      <c r="J4892" s="190" t="s">
        <v>29797</v>
      </c>
      <c r="K4892" s="190" t="s">
        <v>29797</v>
      </c>
      <c r="L4892" s="190" t="s">
        <v>1441</v>
      </c>
    </row>
    <row r="4893" spans="1:12" ht="15" x14ac:dyDescent="0.25">
      <c r="A4893" s="191" t="s">
        <v>11917</v>
      </c>
      <c r="B4893" s="192" t="s">
        <v>11918</v>
      </c>
      <c r="C4893" s="192" t="s">
        <v>29797</v>
      </c>
      <c r="D4893" s="192" t="s">
        <v>29797</v>
      </c>
      <c r="E4893" s="192" t="s">
        <v>29797</v>
      </c>
      <c r="F4893" s="192" t="s">
        <v>29797</v>
      </c>
      <c r="G4893" s="192" t="s">
        <v>29797</v>
      </c>
      <c r="H4893" s="192" t="s">
        <v>31602</v>
      </c>
      <c r="I4893" s="192" t="s">
        <v>31122</v>
      </c>
      <c r="J4893" s="192" t="s">
        <v>29821</v>
      </c>
      <c r="K4893" s="192" t="s">
        <v>5062</v>
      </c>
      <c r="L4893" s="192" t="s">
        <v>1447</v>
      </c>
    </row>
    <row r="4894" spans="1:12" ht="15" x14ac:dyDescent="0.25">
      <c r="A4894" s="189" t="s">
        <v>2763</v>
      </c>
      <c r="B4894" s="190" t="s">
        <v>2736</v>
      </c>
      <c r="C4894" s="190" t="s">
        <v>29797</v>
      </c>
      <c r="D4894" s="190" t="s">
        <v>29797</v>
      </c>
      <c r="E4894" s="190" t="s">
        <v>29797</v>
      </c>
      <c r="F4894" s="190" t="s">
        <v>29797</v>
      </c>
      <c r="G4894" s="190" t="s">
        <v>29797</v>
      </c>
      <c r="H4894" s="190" t="s">
        <v>31410</v>
      </c>
      <c r="I4894" s="190" t="s">
        <v>1381</v>
      </c>
      <c r="J4894" s="190" t="s">
        <v>29821</v>
      </c>
      <c r="K4894" s="190" t="s">
        <v>5062</v>
      </c>
      <c r="L4894" s="190" t="s">
        <v>1447</v>
      </c>
    </row>
    <row r="4895" spans="1:12" ht="15" x14ac:dyDescent="0.25">
      <c r="A4895" s="191" t="s">
        <v>25013</v>
      </c>
      <c r="B4895" s="192" t="s">
        <v>25014</v>
      </c>
      <c r="C4895" s="192" t="s">
        <v>29797</v>
      </c>
      <c r="D4895" s="192" t="s">
        <v>29797</v>
      </c>
      <c r="E4895" s="192" t="s">
        <v>29797</v>
      </c>
      <c r="F4895" s="192" t="s">
        <v>29797</v>
      </c>
      <c r="G4895" s="192" t="s">
        <v>29797</v>
      </c>
      <c r="H4895" s="192" t="s">
        <v>29797</v>
      </c>
      <c r="I4895" s="192" t="s">
        <v>29797</v>
      </c>
      <c r="J4895" s="192" t="s">
        <v>29797</v>
      </c>
      <c r="K4895" s="192" t="s">
        <v>29797</v>
      </c>
      <c r="L4895" s="192" t="s">
        <v>29797</v>
      </c>
    </row>
    <row r="4896" spans="1:12" ht="15" x14ac:dyDescent="0.25">
      <c r="A4896" s="189" t="s">
        <v>2764</v>
      </c>
      <c r="B4896" s="190" t="s">
        <v>2737</v>
      </c>
      <c r="C4896" s="190" t="s">
        <v>29797</v>
      </c>
      <c r="D4896" s="190" t="s">
        <v>29797</v>
      </c>
      <c r="E4896" s="190" t="s">
        <v>29797</v>
      </c>
      <c r="F4896" s="190" t="s">
        <v>29797</v>
      </c>
      <c r="G4896" s="190" t="s">
        <v>29797</v>
      </c>
      <c r="H4896" s="190" t="s">
        <v>29797</v>
      </c>
      <c r="I4896" s="190" t="s">
        <v>29797</v>
      </c>
      <c r="J4896" s="190" t="s">
        <v>31325</v>
      </c>
      <c r="K4896" s="190" t="s">
        <v>5073</v>
      </c>
      <c r="L4896" s="190" t="s">
        <v>1447</v>
      </c>
    </row>
    <row r="4897" spans="1:12" ht="15" x14ac:dyDescent="0.25">
      <c r="A4897" s="191" t="s">
        <v>11919</v>
      </c>
      <c r="B4897" s="192" t="s">
        <v>11920</v>
      </c>
      <c r="C4897" s="192" t="s">
        <v>29797</v>
      </c>
      <c r="D4897" s="192" t="s">
        <v>29797</v>
      </c>
      <c r="E4897" s="192" t="s">
        <v>29797</v>
      </c>
      <c r="F4897" s="192" t="s">
        <v>29797</v>
      </c>
      <c r="G4897" s="192" t="s">
        <v>29797</v>
      </c>
      <c r="H4897" s="192" t="s">
        <v>31482</v>
      </c>
      <c r="I4897" s="192" t="s">
        <v>31483</v>
      </c>
      <c r="J4897" s="192" t="s">
        <v>29821</v>
      </c>
      <c r="K4897" s="192" t="s">
        <v>5062</v>
      </c>
      <c r="L4897" s="192" t="s">
        <v>1447</v>
      </c>
    </row>
    <row r="4898" spans="1:12" ht="15" x14ac:dyDescent="0.25">
      <c r="A4898" s="189" t="s">
        <v>2765</v>
      </c>
      <c r="B4898" s="190" t="s">
        <v>2738</v>
      </c>
      <c r="C4898" s="190" t="s">
        <v>29797</v>
      </c>
      <c r="D4898" s="190" t="s">
        <v>29797</v>
      </c>
      <c r="E4898" s="190" t="s">
        <v>29797</v>
      </c>
      <c r="F4898" s="190" t="s">
        <v>29797</v>
      </c>
      <c r="G4898" s="190" t="s">
        <v>29797</v>
      </c>
      <c r="H4898" s="190" t="s">
        <v>29797</v>
      </c>
      <c r="I4898" s="190" t="s">
        <v>29797</v>
      </c>
      <c r="J4898" s="190" t="s">
        <v>29797</v>
      </c>
      <c r="K4898" s="190" t="s">
        <v>29797</v>
      </c>
      <c r="L4898" s="190" t="s">
        <v>29797</v>
      </c>
    </row>
    <row r="4899" spans="1:12" ht="15" x14ac:dyDescent="0.25">
      <c r="A4899" s="191" t="s">
        <v>25015</v>
      </c>
      <c r="B4899" s="192" t="s">
        <v>2739</v>
      </c>
      <c r="C4899" s="192" t="s">
        <v>29797</v>
      </c>
      <c r="D4899" s="192" t="s">
        <v>29797</v>
      </c>
      <c r="E4899" s="192" t="s">
        <v>29797</v>
      </c>
      <c r="F4899" s="192" t="s">
        <v>29797</v>
      </c>
      <c r="G4899" s="192" t="s">
        <v>29797</v>
      </c>
      <c r="H4899" s="192" t="s">
        <v>29797</v>
      </c>
      <c r="I4899" s="192" t="s">
        <v>29797</v>
      </c>
      <c r="J4899" s="192" t="s">
        <v>29797</v>
      </c>
      <c r="K4899" s="192" t="s">
        <v>29797</v>
      </c>
      <c r="L4899" s="192" t="s">
        <v>1441</v>
      </c>
    </row>
    <row r="4900" spans="1:12" ht="15" x14ac:dyDescent="0.25">
      <c r="A4900" s="189" t="s">
        <v>11921</v>
      </c>
      <c r="B4900" s="190" t="s">
        <v>11922</v>
      </c>
      <c r="C4900" s="190" t="s">
        <v>29797</v>
      </c>
      <c r="D4900" s="190" t="s">
        <v>29797</v>
      </c>
      <c r="E4900" s="190" t="s">
        <v>29797</v>
      </c>
      <c r="F4900" s="190" t="s">
        <v>29797</v>
      </c>
      <c r="G4900" s="190" t="s">
        <v>29797</v>
      </c>
      <c r="H4900" s="190" t="s">
        <v>32528</v>
      </c>
      <c r="I4900" s="190" t="s">
        <v>32529</v>
      </c>
      <c r="J4900" s="190" t="s">
        <v>29835</v>
      </c>
      <c r="K4900" s="190" t="s">
        <v>9955</v>
      </c>
      <c r="L4900" s="190" t="s">
        <v>1447</v>
      </c>
    </row>
    <row r="4901" spans="1:12" ht="15" x14ac:dyDescent="0.25">
      <c r="A4901" s="191" t="s">
        <v>25016</v>
      </c>
      <c r="B4901" s="192" t="s">
        <v>2740</v>
      </c>
      <c r="C4901" s="192" t="s">
        <v>29797</v>
      </c>
      <c r="D4901" s="192" t="s">
        <v>29797</v>
      </c>
      <c r="E4901" s="192" t="s">
        <v>29797</v>
      </c>
      <c r="F4901" s="192" t="s">
        <v>29797</v>
      </c>
      <c r="G4901" s="192" t="s">
        <v>29797</v>
      </c>
      <c r="H4901" s="192" t="s">
        <v>29797</v>
      </c>
      <c r="I4901" s="192" t="s">
        <v>29797</v>
      </c>
      <c r="J4901" s="192" t="s">
        <v>29797</v>
      </c>
      <c r="K4901" s="192" t="s">
        <v>29797</v>
      </c>
      <c r="L4901" s="192" t="s">
        <v>2704</v>
      </c>
    </row>
    <row r="4902" spans="1:12" ht="15" x14ac:dyDescent="0.25">
      <c r="A4902" s="189" t="s">
        <v>25017</v>
      </c>
      <c r="B4902" s="190" t="s">
        <v>25018</v>
      </c>
      <c r="C4902" s="190" t="s">
        <v>29797</v>
      </c>
      <c r="D4902" s="190" t="s">
        <v>29797</v>
      </c>
      <c r="E4902" s="190" t="s">
        <v>29797</v>
      </c>
      <c r="F4902" s="190" t="s">
        <v>29797</v>
      </c>
      <c r="G4902" s="190" t="s">
        <v>29797</v>
      </c>
      <c r="H4902" s="190" t="s">
        <v>31397</v>
      </c>
      <c r="I4902" s="190" t="s">
        <v>31398</v>
      </c>
      <c r="J4902" s="190" t="s">
        <v>29821</v>
      </c>
      <c r="K4902" s="190" t="s">
        <v>5062</v>
      </c>
      <c r="L4902" s="190" t="s">
        <v>1447</v>
      </c>
    </row>
    <row r="4903" spans="1:12" ht="15" x14ac:dyDescent="0.25">
      <c r="A4903" s="191" t="s">
        <v>16254</v>
      </c>
      <c r="B4903" s="192" t="s">
        <v>20125</v>
      </c>
      <c r="C4903" s="192" t="s">
        <v>29797</v>
      </c>
      <c r="D4903" s="192" t="s">
        <v>29797</v>
      </c>
      <c r="E4903" s="192" t="s">
        <v>29797</v>
      </c>
      <c r="F4903" s="192" t="s">
        <v>29797</v>
      </c>
      <c r="G4903" s="192" t="s">
        <v>29797</v>
      </c>
      <c r="H4903" s="192" t="s">
        <v>31880</v>
      </c>
      <c r="I4903" s="192" t="s">
        <v>5073</v>
      </c>
      <c r="J4903" s="192" t="s">
        <v>31325</v>
      </c>
      <c r="K4903" s="192" t="s">
        <v>5073</v>
      </c>
      <c r="L4903" s="192" t="s">
        <v>1447</v>
      </c>
    </row>
    <row r="4904" spans="1:12" ht="15" x14ac:dyDescent="0.25">
      <c r="A4904" s="189" t="s">
        <v>25019</v>
      </c>
      <c r="B4904" s="190" t="s">
        <v>25020</v>
      </c>
      <c r="C4904" s="190" t="s">
        <v>29797</v>
      </c>
      <c r="D4904" s="190" t="s">
        <v>29797</v>
      </c>
      <c r="E4904" s="190" t="s">
        <v>29797</v>
      </c>
      <c r="F4904" s="190" t="s">
        <v>29797</v>
      </c>
      <c r="G4904" s="190" t="s">
        <v>29797</v>
      </c>
      <c r="H4904" s="190" t="s">
        <v>29797</v>
      </c>
      <c r="I4904" s="190" t="s">
        <v>29797</v>
      </c>
      <c r="J4904" s="190" t="s">
        <v>29797</v>
      </c>
      <c r="K4904" s="190" t="s">
        <v>29797</v>
      </c>
      <c r="L4904" s="190" t="s">
        <v>1442</v>
      </c>
    </row>
    <row r="4905" spans="1:12" ht="15" x14ac:dyDescent="0.25">
      <c r="A4905" s="191" t="s">
        <v>2766</v>
      </c>
      <c r="B4905" s="192" t="s">
        <v>2741</v>
      </c>
      <c r="C4905" s="192" t="s">
        <v>29797</v>
      </c>
      <c r="D4905" s="192" t="s">
        <v>29797</v>
      </c>
      <c r="E4905" s="192" t="s">
        <v>29797</v>
      </c>
      <c r="F4905" s="192" t="s">
        <v>29797</v>
      </c>
      <c r="G4905" s="192" t="s">
        <v>29797</v>
      </c>
      <c r="H4905" s="192" t="s">
        <v>29797</v>
      </c>
      <c r="I4905" s="192" t="s">
        <v>29797</v>
      </c>
      <c r="J4905" s="192" t="s">
        <v>29821</v>
      </c>
      <c r="K4905" s="192" t="s">
        <v>5062</v>
      </c>
      <c r="L4905" s="192" t="s">
        <v>1447</v>
      </c>
    </row>
    <row r="4906" spans="1:12" ht="15" x14ac:dyDescent="0.25">
      <c r="A4906" s="189" t="s">
        <v>25021</v>
      </c>
      <c r="B4906" s="190" t="s">
        <v>25022</v>
      </c>
      <c r="C4906" s="190" t="s">
        <v>29797</v>
      </c>
      <c r="D4906" s="190" t="s">
        <v>29797</v>
      </c>
      <c r="E4906" s="190" t="s">
        <v>29797</v>
      </c>
      <c r="F4906" s="190" t="s">
        <v>29797</v>
      </c>
      <c r="G4906" s="190" t="s">
        <v>29797</v>
      </c>
      <c r="H4906" s="190" t="s">
        <v>32458</v>
      </c>
      <c r="I4906" s="190" t="s">
        <v>32459</v>
      </c>
      <c r="J4906" s="190" t="s">
        <v>29821</v>
      </c>
      <c r="K4906" s="190" t="s">
        <v>5062</v>
      </c>
      <c r="L4906" s="190" t="s">
        <v>1447</v>
      </c>
    </row>
    <row r="4907" spans="1:12" ht="15" x14ac:dyDescent="0.25">
      <c r="A4907" s="191" t="s">
        <v>11923</v>
      </c>
      <c r="B4907" s="192" t="s">
        <v>11924</v>
      </c>
      <c r="C4907" s="192" t="s">
        <v>29812</v>
      </c>
      <c r="D4907" s="192" t="s">
        <v>29824</v>
      </c>
      <c r="E4907" s="192" t="s">
        <v>30365</v>
      </c>
      <c r="F4907" s="192" t="s">
        <v>29959</v>
      </c>
      <c r="G4907" s="192" t="s">
        <v>29797</v>
      </c>
      <c r="H4907" s="192" t="s">
        <v>31577</v>
      </c>
      <c r="I4907" s="192" t="s">
        <v>1392</v>
      </c>
      <c r="J4907" s="192" t="s">
        <v>29821</v>
      </c>
      <c r="K4907" s="192" t="s">
        <v>5062</v>
      </c>
      <c r="L4907" s="192" t="s">
        <v>1447</v>
      </c>
    </row>
    <row r="4908" spans="1:12" ht="15" x14ac:dyDescent="0.25">
      <c r="A4908" s="189" t="s">
        <v>25023</v>
      </c>
      <c r="B4908" s="190" t="s">
        <v>25024</v>
      </c>
      <c r="C4908" s="190" t="s">
        <v>29797</v>
      </c>
      <c r="D4908" s="190" t="s">
        <v>29797</v>
      </c>
      <c r="E4908" s="190" t="s">
        <v>29797</v>
      </c>
      <c r="F4908" s="190" t="s">
        <v>29797</v>
      </c>
      <c r="G4908" s="190" t="s">
        <v>29797</v>
      </c>
      <c r="H4908" s="190" t="s">
        <v>31337</v>
      </c>
      <c r="I4908" s="190" t="s">
        <v>31338</v>
      </c>
      <c r="J4908" s="190" t="s">
        <v>29821</v>
      </c>
      <c r="K4908" s="190" t="s">
        <v>5062</v>
      </c>
      <c r="L4908" s="190" t="s">
        <v>1447</v>
      </c>
    </row>
    <row r="4909" spans="1:12" ht="15" x14ac:dyDescent="0.25">
      <c r="A4909" s="191" t="s">
        <v>16255</v>
      </c>
      <c r="B4909" s="192" t="s">
        <v>20126</v>
      </c>
      <c r="C4909" s="192" t="s">
        <v>29797</v>
      </c>
      <c r="D4909" s="192" t="s">
        <v>29797</v>
      </c>
      <c r="E4909" s="192" t="s">
        <v>29797</v>
      </c>
      <c r="F4909" s="192" t="s">
        <v>29797</v>
      </c>
      <c r="G4909" s="192" t="s">
        <v>29797</v>
      </c>
      <c r="H4909" s="192" t="s">
        <v>31310</v>
      </c>
      <c r="I4909" s="192" t="s">
        <v>31311</v>
      </c>
      <c r="J4909" s="192" t="s">
        <v>29821</v>
      </c>
      <c r="K4909" s="192" t="s">
        <v>5062</v>
      </c>
      <c r="L4909" s="192" t="s">
        <v>1447</v>
      </c>
    </row>
    <row r="4910" spans="1:12" ht="15" x14ac:dyDescent="0.25">
      <c r="A4910" s="189" t="s">
        <v>16256</v>
      </c>
      <c r="B4910" s="190" t="s">
        <v>20127</v>
      </c>
      <c r="C4910" s="190" t="s">
        <v>12493</v>
      </c>
      <c r="D4910" s="190" t="s">
        <v>29824</v>
      </c>
      <c r="E4910" s="190" t="s">
        <v>30366</v>
      </c>
      <c r="F4910" s="190" t="s">
        <v>29804</v>
      </c>
      <c r="G4910" s="190" t="s">
        <v>29974</v>
      </c>
      <c r="H4910" s="190" t="s">
        <v>31434</v>
      </c>
      <c r="I4910" s="190" t="s">
        <v>31435</v>
      </c>
      <c r="J4910" s="190" t="s">
        <v>29821</v>
      </c>
      <c r="K4910" s="190" t="s">
        <v>5062</v>
      </c>
      <c r="L4910" s="190" t="s">
        <v>1447</v>
      </c>
    </row>
    <row r="4911" spans="1:12" ht="15" x14ac:dyDescent="0.25">
      <c r="A4911" s="191" t="s">
        <v>16257</v>
      </c>
      <c r="B4911" s="192" t="s">
        <v>20128</v>
      </c>
      <c r="C4911" s="192" t="s">
        <v>29797</v>
      </c>
      <c r="D4911" s="192" t="s">
        <v>29797</v>
      </c>
      <c r="E4911" s="192" t="s">
        <v>29797</v>
      </c>
      <c r="F4911" s="192" t="s">
        <v>29797</v>
      </c>
      <c r="G4911" s="192" t="s">
        <v>29797</v>
      </c>
      <c r="H4911" s="192" t="s">
        <v>29797</v>
      </c>
      <c r="I4911" s="192" t="s">
        <v>29797</v>
      </c>
      <c r="J4911" s="192" t="s">
        <v>29797</v>
      </c>
      <c r="K4911" s="192" t="s">
        <v>29797</v>
      </c>
      <c r="L4911" s="192" t="s">
        <v>29797</v>
      </c>
    </row>
    <row r="4912" spans="1:12" ht="15" x14ac:dyDescent="0.25">
      <c r="A4912" s="189" t="s">
        <v>2767</v>
      </c>
      <c r="B4912" s="190" t="s">
        <v>2742</v>
      </c>
      <c r="C4912" s="190" t="s">
        <v>29797</v>
      </c>
      <c r="D4912" s="190" t="s">
        <v>29797</v>
      </c>
      <c r="E4912" s="190" t="s">
        <v>29797</v>
      </c>
      <c r="F4912" s="190" t="s">
        <v>29797</v>
      </c>
      <c r="G4912" s="190" t="s">
        <v>29797</v>
      </c>
      <c r="H4912" s="190" t="s">
        <v>32530</v>
      </c>
      <c r="I4912" s="190" t="s">
        <v>32531</v>
      </c>
      <c r="J4912" s="190" t="s">
        <v>29941</v>
      </c>
      <c r="K4912" s="190" t="s">
        <v>7892</v>
      </c>
      <c r="L4912" s="190" t="s">
        <v>1447</v>
      </c>
    </row>
    <row r="4913" spans="1:12" ht="15" x14ac:dyDescent="0.25">
      <c r="A4913" s="191" t="s">
        <v>2768</v>
      </c>
      <c r="B4913" s="192" t="s">
        <v>2743</v>
      </c>
      <c r="C4913" s="192" t="s">
        <v>29812</v>
      </c>
      <c r="D4913" s="192" t="s">
        <v>29813</v>
      </c>
      <c r="E4913" s="192" t="s">
        <v>30367</v>
      </c>
      <c r="F4913" s="192" t="s">
        <v>29804</v>
      </c>
      <c r="G4913" s="192" t="s">
        <v>29974</v>
      </c>
      <c r="H4913" s="192" t="s">
        <v>31587</v>
      </c>
      <c r="I4913" s="192" t="s">
        <v>9633</v>
      </c>
      <c r="J4913" s="192" t="s">
        <v>29821</v>
      </c>
      <c r="K4913" s="192" t="s">
        <v>5062</v>
      </c>
      <c r="L4913" s="192" t="s">
        <v>1447</v>
      </c>
    </row>
    <row r="4914" spans="1:12" ht="15" x14ac:dyDescent="0.25">
      <c r="A4914" s="189" t="s">
        <v>16258</v>
      </c>
      <c r="B4914" s="190" t="s">
        <v>20129</v>
      </c>
      <c r="C4914" s="190" t="s">
        <v>29797</v>
      </c>
      <c r="D4914" s="190" t="s">
        <v>29797</v>
      </c>
      <c r="E4914" s="190" t="s">
        <v>29797</v>
      </c>
      <c r="F4914" s="190" t="s">
        <v>29797</v>
      </c>
      <c r="G4914" s="190" t="s">
        <v>29797</v>
      </c>
      <c r="H4914" s="190" t="s">
        <v>29797</v>
      </c>
      <c r="I4914" s="190" t="s">
        <v>29797</v>
      </c>
      <c r="J4914" s="190" t="s">
        <v>29797</v>
      </c>
      <c r="K4914" s="190" t="s">
        <v>29797</v>
      </c>
      <c r="L4914" s="190" t="s">
        <v>29797</v>
      </c>
    </row>
    <row r="4915" spans="1:12" ht="15" x14ac:dyDescent="0.25">
      <c r="A4915" s="191" t="s">
        <v>16259</v>
      </c>
      <c r="B4915" s="192" t="s">
        <v>20130</v>
      </c>
      <c r="C4915" s="192" t="s">
        <v>29797</v>
      </c>
      <c r="D4915" s="192" t="s">
        <v>29797</v>
      </c>
      <c r="E4915" s="192" t="s">
        <v>29797</v>
      </c>
      <c r="F4915" s="192" t="s">
        <v>29797</v>
      </c>
      <c r="G4915" s="192" t="s">
        <v>29797</v>
      </c>
      <c r="H4915" s="192" t="s">
        <v>31314</v>
      </c>
      <c r="I4915" s="192" t="s">
        <v>5062</v>
      </c>
      <c r="J4915" s="192" t="s">
        <v>29821</v>
      </c>
      <c r="K4915" s="192" t="s">
        <v>5062</v>
      </c>
      <c r="L4915" s="192" t="s">
        <v>1447</v>
      </c>
    </row>
    <row r="4916" spans="1:12" ht="15" x14ac:dyDescent="0.25">
      <c r="A4916" s="189" t="s">
        <v>16260</v>
      </c>
      <c r="B4916" s="190" t="s">
        <v>20131</v>
      </c>
      <c r="C4916" s="190" t="s">
        <v>29797</v>
      </c>
      <c r="D4916" s="190" t="s">
        <v>29797</v>
      </c>
      <c r="E4916" s="190" t="s">
        <v>29797</v>
      </c>
      <c r="F4916" s="190" t="s">
        <v>29797</v>
      </c>
      <c r="G4916" s="190" t="s">
        <v>29797</v>
      </c>
      <c r="H4916" s="190" t="s">
        <v>31339</v>
      </c>
      <c r="I4916" s="190" t="s">
        <v>1394</v>
      </c>
      <c r="J4916" s="190" t="s">
        <v>29821</v>
      </c>
      <c r="K4916" s="190" t="s">
        <v>5062</v>
      </c>
      <c r="L4916" s="190" t="s">
        <v>1447</v>
      </c>
    </row>
    <row r="4917" spans="1:12" ht="15" x14ac:dyDescent="0.25">
      <c r="A4917" s="191" t="s">
        <v>12280</v>
      </c>
      <c r="B4917" s="192" t="s">
        <v>12281</v>
      </c>
      <c r="C4917" s="192" t="s">
        <v>29797</v>
      </c>
      <c r="D4917" s="192" t="s">
        <v>29797</v>
      </c>
      <c r="E4917" s="192" t="s">
        <v>29797</v>
      </c>
      <c r="F4917" s="192" t="s">
        <v>29797</v>
      </c>
      <c r="G4917" s="192" t="s">
        <v>29797</v>
      </c>
      <c r="H4917" s="192" t="s">
        <v>31449</v>
      </c>
      <c r="I4917" s="192" t="s">
        <v>31450</v>
      </c>
      <c r="J4917" s="192" t="s">
        <v>29821</v>
      </c>
      <c r="K4917" s="192" t="s">
        <v>5062</v>
      </c>
      <c r="L4917" s="192" t="s">
        <v>1447</v>
      </c>
    </row>
    <row r="4918" spans="1:12" ht="15" x14ac:dyDescent="0.25">
      <c r="A4918" s="189" t="s">
        <v>2769</v>
      </c>
      <c r="B4918" s="190" t="s">
        <v>2744</v>
      </c>
      <c r="C4918" s="190" t="s">
        <v>29812</v>
      </c>
      <c r="D4918" s="190" t="s">
        <v>29824</v>
      </c>
      <c r="E4918" s="190" t="s">
        <v>30045</v>
      </c>
      <c r="F4918" s="190" t="s">
        <v>29804</v>
      </c>
      <c r="G4918" s="190" t="s">
        <v>29843</v>
      </c>
      <c r="H4918" s="190" t="s">
        <v>31339</v>
      </c>
      <c r="I4918" s="190" t="s">
        <v>1394</v>
      </c>
      <c r="J4918" s="190" t="s">
        <v>29821</v>
      </c>
      <c r="K4918" s="190" t="s">
        <v>5062</v>
      </c>
      <c r="L4918" s="190" t="s">
        <v>1447</v>
      </c>
    </row>
    <row r="4919" spans="1:12" ht="15" x14ac:dyDescent="0.25">
      <c r="A4919" s="191" t="s">
        <v>2770</v>
      </c>
      <c r="B4919" s="192" t="s">
        <v>2745</v>
      </c>
      <c r="C4919" s="192" t="s">
        <v>29797</v>
      </c>
      <c r="D4919" s="192" t="s">
        <v>29797</v>
      </c>
      <c r="E4919" s="192" t="s">
        <v>29797</v>
      </c>
      <c r="F4919" s="192" t="s">
        <v>29797</v>
      </c>
      <c r="G4919" s="192" t="s">
        <v>29797</v>
      </c>
      <c r="H4919" s="192" t="s">
        <v>31316</v>
      </c>
      <c r="I4919" s="192" t="s">
        <v>1383</v>
      </c>
      <c r="J4919" s="192" t="s">
        <v>29821</v>
      </c>
      <c r="K4919" s="192" t="s">
        <v>5062</v>
      </c>
      <c r="L4919" s="192" t="s">
        <v>1447</v>
      </c>
    </row>
    <row r="4920" spans="1:12" ht="15" x14ac:dyDescent="0.25">
      <c r="A4920" s="189" t="s">
        <v>2771</v>
      </c>
      <c r="B4920" s="190" t="s">
        <v>2746</v>
      </c>
      <c r="C4920" s="190" t="s">
        <v>29797</v>
      </c>
      <c r="D4920" s="190" t="s">
        <v>29797</v>
      </c>
      <c r="E4920" s="190" t="s">
        <v>29797</v>
      </c>
      <c r="F4920" s="190" t="s">
        <v>29797</v>
      </c>
      <c r="G4920" s="190" t="s">
        <v>29797</v>
      </c>
      <c r="H4920" s="190" t="s">
        <v>31316</v>
      </c>
      <c r="I4920" s="190" t="s">
        <v>1383</v>
      </c>
      <c r="J4920" s="190" t="s">
        <v>29821</v>
      </c>
      <c r="K4920" s="190" t="s">
        <v>5062</v>
      </c>
      <c r="L4920" s="190" t="s">
        <v>1447</v>
      </c>
    </row>
    <row r="4921" spans="1:12" ht="15" x14ac:dyDescent="0.25">
      <c r="A4921" s="191" t="s">
        <v>2772</v>
      </c>
      <c r="B4921" s="192" t="s">
        <v>2747</v>
      </c>
      <c r="C4921" s="192" t="s">
        <v>29797</v>
      </c>
      <c r="D4921" s="192" t="s">
        <v>29797</v>
      </c>
      <c r="E4921" s="192" t="s">
        <v>29797</v>
      </c>
      <c r="F4921" s="192" t="s">
        <v>29797</v>
      </c>
      <c r="G4921" s="192" t="s">
        <v>29797</v>
      </c>
      <c r="H4921" s="192" t="s">
        <v>29797</v>
      </c>
      <c r="I4921" s="192" t="s">
        <v>29797</v>
      </c>
      <c r="J4921" s="192" t="s">
        <v>29821</v>
      </c>
      <c r="K4921" s="192" t="s">
        <v>5062</v>
      </c>
      <c r="L4921" s="192" t="s">
        <v>1447</v>
      </c>
    </row>
    <row r="4922" spans="1:12" ht="15" x14ac:dyDescent="0.25">
      <c r="A4922" s="189" t="s">
        <v>2773</v>
      </c>
      <c r="B4922" s="190" t="s">
        <v>768</v>
      </c>
      <c r="C4922" s="190" t="s">
        <v>29797</v>
      </c>
      <c r="D4922" s="190" t="s">
        <v>29797</v>
      </c>
      <c r="E4922" s="190" t="s">
        <v>29797</v>
      </c>
      <c r="F4922" s="190" t="s">
        <v>29797</v>
      </c>
      <c r="G4922" s="190" t="s">
        <v>29797</v>
      </c>
      <c r="H4922" s="190" t="s">
        <v>31603</v>
      </c>
      <c r="I4922" s="190" t="s">
        <v>31604</v>
      </c>
      <c r="J4922" s="190" t="s">
        <v>29821</v>
      </c>
      <c r="K4922" s="190" t="s">
        <v>5062</v>
      </c>
      <c r="L4922" s="190" t="s">
        <v>1447</v>
      </c>
    </row>
    <row r="4923" spans="1:12" ht="15" x14ac:dyDescent="0.25">
      <c r="A4923" s="191" t="s">
        <v>16261</v>
      </c>
      <c r="B4923" s="192" t="s">
        <v>20132</v>
      </c>
      <c r="C4923" s="192" t="s">
        <v>29797</v>
      </c>
      <c r="D4923" s="192" t="s">
        <v>29797</v>
      </c>
      <c r="E4923" s="192" t="s">
        <v>29797</v>
      </c>
      <c r="F4923" s="192" t="s">
        <v>29797</v>
      </c>
      <c r="G4923" s="192" t="s">
        <v>29797</v>
      </c>
      <c r="H4923" s="192" t="s">
        <v>31346</v>
      </c>
      <c r="I4923" s="192" t="s">
        <v>14442</v>
      </c>
      <c r="J4923" s="192" t="s">
        <v>29821</v>
      </c>
      <c r="K4923" s="192" t="s">
        <v>5062</v>
      </c>
      <c r="L4923" s="192" t="s">
        <v>1447</v>
      </c>
    </row>
    <row r="4924" spans="1:12" ht="15" x14ac:dyDescent="0.25">
      <c r="A4924" s="189" t="s">
        <v>16262</v>
      </c>
      <c r="B4924" s="190" t="s">
        <v>25025</v>
      </c>
      <c r="C4924" s="190" t="s">
        <v>29797</v>
      </c>
      <c r="D4924" s="190" t="s">
        <v>29797</v>
      </c>
      <c r="E4924" s="190" t="s">
        <v>29797</v>
      </c>
      <c r="F4924" s="190" t="s">
        <v>29797</v>
      </c>
      <c r="G4924" s="190" t="s">
        <v>29797</v>
      </c>
      <c r="H4924" s="190" t="s">
        <v>31590</v>
      </c>
      <c r="I4924" s="190" t="s">
        <v>31591</v>
      </c>
      <c r="J4924" s="190" t="s">
        <v>31325</v>
      </c>
      <c r="K4924" s="190" t="s">
        <v>5073</v>
      </c>
      <c r="L4924" s="190" t="s">
        <v>1447</v>
      </c>
    </row>
    <row r="4925" spans="1:12" ht="15" x14ac:dyDescent="0.25">
      <c r="A4925" s="191" t="s">
        <v>25026</v>
      </c>
      <c r="B4925" s="192" t="s">
        <v>769</v>
      </c>
      <c r="C4925" s="192" t="s">
        <v>29797</v>
      </c>
      <c r="D4925" s="192" t="s">
        <v>29797</v>
      </c>
      <c r="E4925" s="192" t="s">
        <v>29797</v>
      </c>
      <c r="F4925" s="192" t="s">
        <v>29797</v>
      </c>
      <c r="G4925" s="192" t="s">
        <v>29797</v>
      </c>
      <c r="H4925" s="192" t="s">
        <v>29797</v>
      </c>
      <c r="I4925" s="192" t="s">
        <v>29797</v>
      </c>
      <c r="J4925" s="192" t="s">
        <v>29797</v>
      </c>
      <c r="K4925" s="192" t="s">
        <v>29797</v>
      </c>
      <c r="L4925" s="192" t="s">
        <v>2704</v>
      </c>
    </row>
    <row r="4926" spans="1:12" ht="15" x14ac:dyDescent="0.25">
      <c r="A4926" s="189" t="s">
        <v>16263</v>
      </c>
      <c r="B4926" s="190" t="s">
        <v>25027</v>
      </c>
      <c r="C4926" s="190" t="s">
        <v>29797</v>
      </c>
      <c r="D4926" s="190" t="s">
        <v>29797</v>
      </c>
      <c r="E4926" s="190" t="s">
        <v>29797</v>
      </c>
      <c r="F4926" s="190" t="s">
        <v>29797</v>
      </c>
      <c r="G4926" s="190" t="s">
        <v>29797</v>
      </c>
      <c r="H4926" s="190" t="s">
        <v>31314</v>
      </c>
      <c r="I4926" s="190" t="s">
        <v>5062</v>
      </c>
      <c r="J4926" s="190" t="s">
        <v>29821</v>
      </c>
      <c r="K4926" s="190" t="s">
        <v>5062</v>
      </c>
      <c r="L4926" s="190" t="s">
        <v>1447</v>
      </c>
    </row>
    <row r="4927" spans="1:12" ht="15" x14ac:dyDescent="0.25">
      <c r="A4927" s="191" t="s">
        <v>11925</v>
      </c>
      <c r="B4927" s="192" t="s">
        <v>11926</v>
      </c>
      <c r="C4927" s="192" t="s">
        <v>29797</v>
      </c>
      <c r="D4927" s="192" t="s">
        <v>29797</v>
      </c>
      <c r="E4927" s="192" t="s">
        <v>29797</v>
      </c>
      <c r="F4927" s="192" t="s">
        <v>29797</v>
      </c>
      <c r="G4927" s="192" t="s">
        <v>29797</v>
      </c>
      <c r="H4927" s="192" t="s">
        <v>31484</v>
      </c>
      <c r="I4927" s="192" t="s">
        <v>31485</v>
      </c>
      <c r="J4927" s="192" t="s">
        <v>29821</v>
      </c>
      <c r="K4927" s="192" t="s">
        <v>5062</v>
      </c>
      <c r="L4927" s="192" t="s">
        <v>1447</v>
      </c>
    </row>
    <row r="4928" spans="1:12" ht="15" x14ac:dyDescent="0.25">
      <c r="A4928" s="189" t="s">
        <v>2774</v>
      </c>
      <c r="B4928" s="190" t="s">
        <v>770</v>
      </c>
      <c r="C4928" s="190" t="s">
        <v>29797</v>
      </c>
      <c r="D4928" s="190" t="s">
        <v>29797</v>
      </c>
      <c r="E4928" s="190" t="s">
        <v>29797</v>
      </c>
      <c r="F4928" s="190" t="s">
        <v>29797</v>
      </c>
      <c r="G4928" s="190" t="s">
        <v>29797</v>
      </c>
      <c r="H4928" s="190" t="s">
        <v>29797</v>
      </c>
      <c r="I4928" s="190" t="s">
        <v>29797</v>
      </c>
      <c r="J4928" s="190" t="s">
        <v>31325</v>
      </c>
      <c r="K4928" s="190" t="s">
        <v>5073</v>
      </c>
      <c r="L4928" s="190" t="s">
        <v>1447</v>
      </c>
    </row>
    <row r="4929" spans="1:12" ht="15" x14ac:dyDescent="0.25">
      <c r="A4929" s="191" t="s">
        <v>25028</v>
      </c>
      <c r="B4929" s="192" t="s">
        <v>771</v>
      </c>
      <c r="C4929" s="192" t="s">
        <v>29797</v>
      </c>
      <c r="D4929" s="192" t="s">
        <v>29797</v>
      </c>
      <c r="E4929" s="192" t="s">
        <v>29797</v>
      </c>
      <c r="F4929" s="192" t="s">
        <v>29797</v>
      </c>
      <c r="G4929" s="192" t="s">
        <v>29797</v>
      </c>
      <c r="H4929" s="192" t="s">
        <v>29797</v>
      </c>
      <c r="I4929" s="192" t="s">
        <v>29797</v>
      </c>
      <c r="J4929" s="192" t="s">
        <v>29797</v>
      </c>
      <c r="K4929" s="192" t="s">
        <v>29797</v>
      </c>
      <c r="L4929" s="192" t="s">
        <v>29797</v>
      </c>
    </row>
    <row r="4930" spans="1:12" ht="15" x14ac:dyDescent="0.25">
      <c r="A4930" s="189" t="s">
        <v>25029</v>
      </c>
      <c r="B4930" s="190" t="s">
        <v>772</v>
      </c>
      <c r="C4930" s="190" t="s">
        <v>29797</v>
      </c>
      <c r="D4930" s="190" t="s">
        <v>29797</v>
      </c>
      <c r="E4930" s="190" t="s">
        <v>29797</v>
      </c>
      <c r="F4930" s="190" t="s">
        <v>29797</v>
      </c>
      <c r="G4930" s="190" t="s">
        <v>29797</v>
      </c>
      <c r="H4930" s="190" t="s">
        <v>29797</v>
      </c>
      <c r="I4930" s="190" t="s">
        <v>29797</v>
      </c>
      <c r="J4930" s="190" t="s">
        <v>29797</v>
      </c>
      <c r="K4930" s="190" t="s">
        <v>29797</v>
      </c>
      <c r="L4930" s="190" t="s">
        <v>1441</v>
      </c>
    </row>
    <row r="4931" spans="1:12" ht="15" x14ac:dyDescent="0.25">
      <c r="A4931" s="191" t="s">
        <v>25030</v>
      </c>
      <c r="B4931" s="192" t="s">
        <v>25031</v>
      </c>
      <c r="C4931" s="192" t="s">
        <v>29797</v>
      </c>
      <c r="D4931" s="192" t="s">
        <v>29797</v>
      </c>
      <c r="E4931" s="192" t="s">
        <v>29797</v>
      </c>
      <c r="F4931" s="192" t="s">
        <v>29797</v>
      </c>
      <c r="G4931" s="192" t="s">
        <v>29797</v>
      </c>
      <c r="H4931" s="192" t="s">
        <v>31436</v>
      </c>
      <c r="I4931" s="192" t="s">
        <v>5062</v>
      </c>
      <c r="J4931" s="192" t="s">
        <v>29821</v>
      </c>
      <c r="K4931" s="192" t="s">
        <v>5062</v>
      </c>
      <c r="L4931" s="192" t="s">
        <v>1447</v>
      </c>
    </row>
    <row r="4932" spans="1:12" ht="15" x14ac:dyDescent="0.25">
      <c r="A4932" s="189" t="s">
        <v>16264</v>
      </c>
      <c r="B4932" s="190" t="s">
        <v>20133</v>
      </c>
      <c r="C4932" s="190" t="s">
        <v>29797</v>
      </c>
      <c r="D4932" s="190" t="s">
        <v>29797</v>
      </c>
      <c r="E4932" s="190" t="s">
        <v>30368</v>
      </c>
      <c r="F4932" s="190" t="s">
        <v>29797</v>
      </c>
      <c r="G4932" s="190" t="s">
        <v>29797</v>
      </c>
      <c r="H4932" s="190" t="s">
        <v>31380</v>
      </c>
      <c r="I4932" s="190" t="s">
        <v>31381</v>
      </c>
      <c r="J4932" s="190" t="s">
        <v>29821</v>
      </c>
      <c r="K4932" s="190" t="s">
        <v>5062</v>
      </c>
      <c r="L4932" s="190" t="s">
        <v>1447</v>
      </c>
    </row>
    <row r="4933" spans="1:12" ht="15" x14ac:dyDescent="0.25">
      <c r="A4933" s="191" t="s">
        <v>11927</v>
      </c>
      <c r="B4933" s="192" t="s">
        <v>11928</v>
      </c>
      <c r="C4933" s="192" t="s">
        <v>29797</v>
      </c>
      <c r="D4933" s="192" t="s">
        <v>29797</v>
      </c>
      <c r="E4933" s="192" t="s">
        <v>29797</v>
      </c>
      <c r="F4933" s="192" t="s">
        <v>29797</v>
      </c>
      <c r="G4933" s="192" t="s">
        <v>29797</v>
      </c>
      <c r="H4933" s="192" t="s">
        <v>31376</v>
      </c>
      <c r="I4933" s="192" t="s">
        <v>5062</v>
      </c>
      <c r="J4933" s="192" t="s">
        <v>29821</v>
      </c>
      <c r="K4933" s="192" t="s">
        <v>5062</v>
      </c>
      <c r="L4933" s="192" t="s">
        <v>1447</v>
      </c>
    </row>
    <row r="4934" spans="1:12" ht="15" x14ac:dyDescent="0.25">
      <c r="A4934" s="189" t="s">
        <v>16265</v>
      </c>
      <c r="B4934" s="190" t="s">
        <v>25032</v>
      </c>
      <c r="C4934" s="190" t="s">
        <v>29797</v>
      </c>
      <c r="D4934" s="190" t="s">
        <v>29797</v>
      </c>
      <c r="E4934" s="190" t="s">
        <v>29797</v>
      </c>
      <c r="F4934" s="190" t="s">
        <v>29797</v>
      </c>
      <c r="G4934" s="190" t="s">
        <v>29797</v>
      </c>
      <c r="H4934" s="190" t="s">
        <v>29797</v>
      </c>
      <c r="I4934" s="190" t="s">
        <v>29797</v>
      </c>
      <c r="J4934" s="190" t="s">
        <v>29797</v>
      </c>
      <c r="K4934" s="190" t="s">
        <v>29797</v>
      </c>
      <c r="L4934" s="190" t="s">
        <v>29797</v>
      </c>
    </row>
    <row r="4935" spans="1:12" ht="15" x14ac:dyDescent="0.25">
      <c r="A4935" s="191" t="s">
        <v>25033</v>
      </c>
      <c r="B4935" s="192" t="s">
        <v>773</v>
      </c>
      <c r="C4935" s="192" t="s">
        <v>29797</v>
      </c>
      <c r="D4935" s="192" t="s">
        <v>29797</v>
      </c>
      <c r="E4935" s="192" t="s">
        <v>29797</v>
      </c>
      <c r="F4935" s="192" t="s">
        <v>29797</v>
      </c>
      <c r="G4935" s="192" t="s">
        <v>29797</v>
      </c>
      <c r="H4935" s="192" t="s">
        <v>29797</v>
      </c>
      <c r="I4935" s="192" t="s">
        <v>29797</v>
      </c>
      <c r="J4935" s="192" t="s">
        <v>29797</v>
      </c>
      <c r="K4935" s="192" t="s">
        <v>29797</v>
      </c>
      <c r="L4935" s="192" t="s">
        <v>1446</v>
      </c>
    </row>
    <row r="4936" spans="1:12" ht="15" x14ac:dyDescent="0.25">
      <c r="A4936" s="189" t="s">
        <v>25034</v>
      </c>
      <c r="B4936" s="190" t="s">
        <v>25035</v>
      </c>
      <c r="C4936" s="190" t="s">
        <v>29797</v>
      </c>
      <c r="D4936" s="190" t="s">
        <v>29797</v>
      </c>
      <c r="E4936" s="190" t="s">
        <v>29797</v>
      </c>
      <c r="F4936" s="190" t="s">
        <v>29797</v>
      </c>
      <c r="G4936" s="190" t="s">
        <v>29797</v>
      </c>
      <c r="H4936" s="190" t="s">
        <v>31371</v>
      </c>
      <c r="I4936" s="190" t="s">
        <v>5062</v>
      </c>
      <c r="J4936" s="190" t="s">
        <v>29821</v>
      </c>
      <c r="K4936" s="190" t="s">
        <v>5062</v>
      </c>
      <c r="L4936" s="190" t="s">
        <v>1447</v>
      </c>
    </row>
    <row r="4937" spans="1:12" ht="15" x14ac:dyDescent="0.25">
      <c r="A4937" s="191" t="s">
        <v>16266</v>
      </c>
      <c r="B4937" s="192" t="s">
        <v>20134</v>
      </c>
      <c r="C4937" s="192" t="s">
        <v>29797</v>
      </c>
      <c r="D4937" s="192" t="s">
        <v>29797</v>
      </c>
      <c r="E4937" s="192" t="s">
        <v>29797</v>
      </c>
      <c r="F4937" s="192" t="s">
        <v>29797</v>
      </c>
      <c r="G4937" s="192" t="s">
        <v>29797</v>
      </c>
      <c r="H4937" s="192" t="s">
        <v>31361</v>
      </c>
      <c r="I4937" s="192" t="s">
        <v>5062</v>
      </c>
      <c r="J4937" s="192" t="s">
        <v>29821</v>
      </c>
      <c r="K4937" s="192" t="s">
        <v>5062</v>
      </c>
      <c r="L4937" s="192" t="s">
        <v>1447</v>
      </c>
    </row>
    <row r="4938" spans="1:12" ht="15" x14ac:dyDescent="0.25">
      <c r="A4938" s="189" t="s">
        <v>2775</v>
      </c>
      <c r="B4938" s="190" t="s">
        <v>774</v>
      </c>
      <c r="C4938" s="190" t="s">
        <v>29797</v>
      </c>
      <c r="D4938" s="190" t="s">
        <v>29797</v>
      </c>
      <c r="E4938" s="190" t="s">
        <v>29797</v>
      </c>
      <c r="F4938" s="190" t="s">
        <v>29797</v>
      </c>
      <c r="G4938" s="190" t="s">
        <v>29797</v>
      </c>
      <c r="H4938" s="190" t="s">
        <v>32532</v>
      </c>
      <c r="I4938" s="190" t="s">
        <v>5078</v>
      </c>
      <c r="J4938" s="190" t="s">
        <v>29826</v>
      </c>
      <c r="K4938" s="190" t="s">
        <v>5078</v>
      </c>
      <c r="L4938" s="190" t="s">
        <v>1447</v>
      </c>
    </row>
    <row r="4939" spans="1:12" ht="15" x14ac:dyDescent="0.25">
      <c r="A4939" s="191" t="s">
        <v>2776</v>
      </c>
      <c r="B4939" s="192" t="s">
        <v>775</v>
      </c>
      <c r="C4939" s="192" t="s">
        <v>29812</v>
      </c>
      <c r="D4939" s="192" t="s">
        <v>29797</v>
      </c>
      <c r="E4939" s="192" t="s">
        <v>30369</v>
      </c>
      <c r="F4939" s="192" t="s">
        <v>29797</v>
      </c>
      <c r="G4939" s="192" t="s">
        <v>29797</v>
      </c>
      <c r="H4939" s="192" t="s">
        <v>32533</v>
      </c>
      <c r="I4939" s="192" t="s">
        <v>10325</v>
      </c>
      <c r="J4939" s="192" t="s">
        <v>31325</v>
      </c>
      <c r="K4939" s="192" t="s">
        <v>5073</v>
      </c>
      <c r="L4939" s="192" t="s">
        <v>1447</v>
      </c>
    </row>
    <row r="4940" spans="1:12" ht="15" x14ac:dyDescent="0.25">
      <c r="A4940" s="189" t="s">
        <v>11929</v>
      </c>
      <c r="B4940" s="190" t="s">
        <v>11930</v>
      </c>
      <c r="C4940" s="190" t="s">
        <v>29797</v>
      </c>
      <c r="D4940" s="190" t="s">
        <v>29797</v>
      </c>
      <c r="E4940" s="190" t="s">
        <v>29797</v>
      </c>
      <c r="F4940" s="190" t="s">
        <v>29797</v>
      </c>
      <c r="G4940" s="190" t="s">
        <v>29797</v>
      </c>
      <c r="H4940" s="190" t="s">
        <v>31316</v>
      </c>
      <c r="I4940" s="190" t="s">
        <v>1383</v>
      </c>
      <c r="J4940" s="190" t="s">
        <v>29821</v>
      </c>
      <c r="K4940" s="190" t="s">
        <v>5062</v>
      </c>
      <c r="L4940" s="190" t="s">
        <v>1447</v>
      </c>
    </row>
    <row r="4941" spans="1:12" ht="15" x14ac:dyDescent="0.25">
      <c r="A4941" s="191" t="s">
        <v>2777</v>
      </c>
      <c r="B4941" s="192" t="s">
        <v>776</v>
      </c>
      <c r="C4941" s="192" t="s">
        <v>29797</v>
      </c>
      <c r="D4941" s="192" t="s">
        <v>29797</v>
      </c>
      <c r="E4941" s="192" t="s">
        <v>29797</v>
      </c>
      <c r="F4941" s="192" t="s">
        <v>29797</v>
      </c>
      <c r="G4941" s="192" t="s">
        <v>29797</v>
      </c>
      <c r="H4941" s="192" t="s">
        <v>29797</v>
      </c>
      <c r="I4941" s="192" t="s">
        <v>29797</v>
      </c>
      <c r="J4941" s="192" t="s">
        <v>29797</v>
      </c>
      <c r="K4941" s="192" t="s">
        <v>29797</v>
      </c>
      <c r="L4941" s="192" t="s">
        <v>29797</v>
      </c>
    </row>
    <row r="4942" spans="1:12" ht="15" x14ac:dyDescent="0.25">
      <c r="A4942" s="189" t="s">
        <v>2778</v>
      </c>
      <c r="B4942" s="190" t="s">
        <v>777</v>
      </c>
      <c r="C4942" s="190" t="s">
        <v>29797</v>
      </c>
      <c r="D4942" s="190" t="s">
        <v>29797</v>
      </c>
      <c r="E4942" s="190" t="s">
        <v>29797</v>
      </c>
      <c r="F4942" s="190" t="s">
        <v>29797</v>
      </c>
      <c r="G4942" s="190" t="s">
        <v>29797</v>
      </c>
      <c r="H4942" s="190" t="s">
        <v>29797</v>
      </c>
      <c r="I4942" s="190" t="s">
        <v>29797</v>
      </c>
      <c r="J4942" s="190" t="s">
        <v>29797</v>
      </c>
      <c r="K4942" s="190" t="s">
        <v>29797</v>
      </c>
      <c r="L4942" s="190" t="s">
        <v>29797</v>
      </c>
    </row>
    <row r="4943" spans="1:12" ht="15" x14ac:dyDescent="0.25">
      <c r="A4943" s="191" t="s">
        <v>16267</v>
      </c>
      <c r="B4943" s="192" t="s">
        <v>20135</v>
      </c>
      <c r="C4943" s="192" t="s">
        <v>29797</v>
      </c>
      <c r="D4943" s="192" t="s">
        <v>29797</v>
      </c>
      <c r="E4943" s="192" t="s">
        <v>29797</v>
      </c>
      <c r="F4943" s="192" t="s">
        <v>29797</v>
      </c>
      <c r="G4943" s="192" t="s">
        <v>29797</v>
      </c>
      <c r="H4943" s="192" t="s">
        <v>32534</v>
      </c>
      <c r="I4943" s="192" t="s">
        <v>32535</v>
      </c>
      <c r="J4943" s="192" t="s">
        <v>29870</v>
      </c>
      <c r="K4943" s="192" t="s">
        <v>8069</v>
      </c>
      <c r="L4943" s="192" t="s">
        <v>1447</v>
      </c>
    </row>
    <row r="4944" spans="1:12" ht="15" x14ac:dyDescent="0.25">
      <c r="A4944" s="189" t="s">
        <v>16268</v>
      </c>
      <c r="B4944" s="190" t="s">
        <v>20136</v>
      </c>
      <c r="C4944" s="190" t="s">
        <v>29797</v>
      </c>
      <c r="D4944" s="190" t="s">
        <v>29797</v>
      </c>
      <c r="E4944" s="190" t="s">
        <v>29797</v>
      </c>
      <c r="F4944" s="190" t="s">
        <v>29797</v>
      </c>
      <c r="G4944" s="190" t="s">
        <v>29797</v>
      </c>
      <c r="H4944" s="190" t="s">
        <v>29797</v>
      </c>
      <c r="I4944" s="190" t="s">
        <v>29797</v>
      </c>
      <c r="J4944" s="190" t="s">
        <v>29797</v>
      </c>
      <c r="K4944" s="190" t="s">
        <v>29797</v>
      </c>
      <c r="L4944" s="190" t="s">
        <v>29797</v>
      </c>
    </row>
    <row r="4945" spans="1:12" ht="15" x14ac:dyDescent="0.25">
      <c r="A4945" s="191" t="s">
        <v>25036</v>
      </c>
      <c r="B4945" s="192" t="s">
        <v>25037</v>
      </c>
      <c r="C4945" s="192" t="s">
        <v>29797</v>
      </c>
      <c r="D4945" s="192" t="s">
        <v>29797</v>
      </c>
      <c r="E4945" s="192" t="s">
        <v>29797</v>
      </c>
      <c r="F4945" s="192" t="s">
        <v>29797</v>
      </c>
      <c r="G4945" s="192" t="s">
        <v>29797</v>
      </c>
      <c r="H4945" s="192" t="s">
        <v>32536</v>
      </c>
      <c r="I4945" s="192" t="s">
        <v>32537</v>
      </c>
      <c r="J4945" s="192" t="s">
        <v>29870</v>
      </c>
      <c r="K4945" s="192" t="s">
        <v>8069</v>
      </c>
      <c r="L4945" s="192" t="s">
        <v>1447</v>
      </c>
    </row>
    <row r="4946" spans="1:12" ht="15" x14ac:dyDescent="0.25">
      <c r="A4946" s="189" t="s">
        <v>2779</v>
      </c>
      <c r="B4946" s="190" t="s">
        <v>778</v>
      </c>
      <c r="C4946" s="190" t="s">
        <v>29812</v>
      </c>
      <c r="D4946" s="190" t="s">
        <v>29824</v>
      </c>
      <c r="E4946" s="190" t="s">
        <v>29797</v>
      </c>
      <c r="F4946" s="190" t="s">
        <v>29797</v>
      </c>
      <c r="G4946" s="190" t="s">
        <v>29797</v>
      </c>
      <c r="H4946" s="190" t="s">
        <v>31407</v>
      </c>
      <c r="I4946" s="190" t="s">
        <v>31408</v>
      </c>
      <c r="J4946" s="190" t="s">
        <v>29821</v>
      </c>
      <c r="K4946" s="190" t="s">
        <v>5062</v>
      </c>
      <c r="L4946" s="190" t="s">
        <v>1447</v>
      </c>
    </row>
    <row r="4947" spans="1:12" ht="15" x14ac:dyDescent="0.25">
      <c r="A4947" s="191" t="s">
        <v>2780</v>
      </c>
      <c r="B4947" s="192" t="s">
        <v>779</v>
      </c>
      <c r="C4947" s="192" t="s">
        <v>29797</v>
      </c>
      <c r="D4947" s="192" t="s">
        <v>29797</v>
      </c>
      <c r="E4947" s="192" t="s">
        <v>29797</v>
      </c>
      <c r="F4947" s="192" t="s">
        <v>29797</v>
      </c>
      <c r="G4947" s="192" t="s">
        <v>29797</v>
      </c>
      <c r="H4947" s="192" t="s">
        <v>31588</v>
      </c>
      <c r="I4947" s="192" t="s">
        <v>30455</v>
      </c>
      <c r="J4947" s="192" t="s">
        <v>29870</v>
      </c>
      <c r="K4947" s="192" t="s">
        <v>8069</v>
      </c>
      <c r="L4947" s="192" t="s">
        <v>1447</v>
      </c>
    </row>
    <row r="4948" spans="1:12" ht="15" x14ac:dyDescent="0.25">
      <c r="A4948" s="189" t="s">
        <v>25038</v>
      </c>
      <c r="B4948" s="190" t="s">
        <v>25039</v>
      </c>
      <c r="C4948" s="190" t="s">
        <v>29797</v>
      </c>
      <c r="D4948" s="190" t="s">
        <v>29797</v>
      </c>
      <c r="E4948" s="190" t="s">
        <v>29797</v>
      </c>
      <c r="F4948" s="190" t="s">
        <v>29797</v>
      </c>
      <c r="G4948" s="190" t="s">
        <v>29797</v>
      </c>
      <c r="H4948" s="190" t="s">
        <v>29797</v>
      </c>
      <c r="I4948" s="190" t="s">
        <v>29797</v>
      </c>
      <c r="J4948" s="190" t="s">
        <v>29797</v>
      </c>
      <c r="K4948" s="190" t="s">
        <v>29797</v>
      </c>
      <c r="L4948" s="190" t="s">
        <v>29797</v>
      </c>
    </row>
    <row r="4949" spans="1:12" ht="15" x14ac:dyDescent="0.25">
      <c r="A4949" s="191" t="s">
        <v>16269</v>
      </c>
      <c r="B4949" s="192" t="s">
        <v>20137</v>
      </c>
      <c r="C4949" s="192" t="s">
        <v>29797</v>
      </c>
      <c r="D4949" s="192" t="s">
        <v>29797</v>
      </c>
      <c r="E4949" s="192" t="s">
        <v>29797</v>
      </c>
      <c r="F4949" s="192" t="s">
        <v>29797</v>
      </c>
      <c r="G4949" s="192" t="s">
        <v>29797</v>
      </c>
      <c r="H4949" s="192" t="s">
        <v>29797</v>
      </c>
      <c r="I4949" s="192" t="s">
        <v>29797</v>
      </c>
      <c r="J4949" s="192" t="s">
        <v>29797</v>
      </c>
      <c r="K4949" s="192" t="s">
        <v>29797</v>
      </c>
      <c r="L4949" s="192" t="s">
        <v>29797</v>
      </c>
    </row>
    <row r="4950" spans="1:12" ht="15" x14ac:dyDescent="0.25">
      <c r="A4950" s="189" t="s">
        <v>2781</v>
      </c>
      <c r="B4950" s="190" t="s">
        <v>780</v>
      </c>
      <c r="C4950" s="190" t="s">
        <v>29797</v>
      </c>
      <c r="D4950" s="190" t="s">
        <v>29797</v>
      </c>
      <c r="E4950" s="190" t="s">
        <v>29797</v>
      </c>
      <c r="F4950" s="190" t="s">
        <v>29797</v>
      </c>
      <c r="G4950" s="190" t="s">
        <v>29797</v>
      </c>
      <c r="H4950" s="190" t="s">
        <v>29797</v>
      </c>
      <c r="I4950" s="190" t="s">
        <v>29797</v>
      </c>
      <c r="J4950" s="190" t="s">
        <v>29797</v>
      </c>
      <c r="K4950" s="190" t="s">
        <v>29797</v>
      </c>
      <c r="L4950" s="190" t="s">
        <v>29797</v>
      </c>
    </row>
    <row r="4951" spans="1:12" ht="15" x14ac:dyDescent="0.25">
      <c r="A4951" s="191" t="s">
        <v>2782</v>
      </c>
      <c r="B4951" s="192" t="s">
        <v>25040</v>
      </c>
      <c r="C4951" s="192" t="s">
        <v>29797</v>
      </c>
      <c r="D4951" s="192" t="s">
        <v>29797</v>
      </c>
      <c r="E4951" s="192" t="s">
        <v>29797</v>
      </c>
      <c r="F4951" s="192" t="s">
        <v>29797</v>
      </c>
      <c r="G4951" s="192" t="s">
        <v>29797</v>
      </c>
      <c r="H4951" s="192" t="s">
        <v>31605</v>
      </c>
      <c r="I4951" s="192" t="s">
        <v>31606</v>
      </c>
      <c r="J4951" s="192" t="s">
        <v>29821</v>
      </c>
      <c r="K4951" s="192" t="s">
        <v>5062</v>
      </c>
      <c r="L4951" s="192" t="s">
        <v>1447</v>
      </c>
    </row>
    <row r="4952" spans="1:12" ht="15" x14ac:dyDescent="0.25">
      <c r="A4952" s="189" t="s">
        <v>2783</v>
      </c>
      <c r="B4952" s="190" t="s">
        <v>781</v>
      </c>
      <c r="C4952" s="190" t="s">
        <v>29797</v>
      </c>
      <c r="D4952" s="190" t="s">
        <v>29797</v>
      </c>
      <c r="E4952" s="190" t="s">
        <v>29797</v>
      </c>
      <c r="F4952" s="190" t="s">
        <v>29797</v>
      </c>
      <c r="G4952" s="190" t="s">
        <v>29797</v>
      </c>
      <c r="H4952" s="190" t="s">
        <v>31588</v>
      </c>
      <c r="I4952" s="190" t="s">
        <v>30455</v>
      </c>
      <c r="J4952" s="190" t="s">
        <v>29870</v>
      </c>
      <c r="K4952" s="190" t="s">
        <v>8069</v>
      </c>
      <c r="L4952" s="190" t="s">
        <v>1447</v>
      </c>
    </row>
    <row r="4953" spans="1:12" ht="15" x14ac:dyDescent="0.25">
      <c r="A4953" s="191" t="s">
        <v>16270</v>
      </c>
      <c r="B4953" s="192" t="s">
        <v>20138</v>
      </c>
      <c r="C4953" s="192" t="s">
        <v>29797</v>
      </c>
      <c r="D4953" s="192" t="s">
        <v>29797</v>
      </c>
      <c r="E4953" s="192" t="s">
        <v>29797</v>
      </c>
      <c r="F4953" s="192" t="s">
        <v>29797</v>
      </c>
      <c r="G4953" s="192" t="s">
        <v>29797</v>
      </c>
      <c r="H4953" s="192" t="s">
        <v>29797</v>
      </c>
      <c r="I4953" s="192" t="s">
        <v>29797</v>
      </c>
      <c r="J4953" s="192" t="s">
        <v>29797</v>
      </c>
      <c r="K4953" s="192" t="s">
        <v>29797</v>
      </c>
      <c r="L4953" s="192" t="s">
        <v>29797</v>
      </c>
    </row>
    <row r="4954" spans="1:12" ht="15" x14ac:dyDescent="0.25">
      <c r="A4954" s="189" t="s">
        <v>16271</v>
      </c>
      <c r="B4954" s="190" t="s">
        <v>20139</v>
      </c>
      <c r="C4954" s="190" t="s">
        <v>29797</v>
      </c>
      <c r="D4954" s="190" t="s">
        <v>29797</v>
      </c>
      <c r="E4954" s="190" t="s">
        <v>29797</v>
      </c>
      <c r="F4954" s="190" t="s">
        <v>29797</v>
      </c>
      <c r="G4954" s="190" t="s">
        <v>29797</v>
      </c>
      <c r="H4954" s="190" t="s">
        <v>31376</v>
      </c>
      <c r="I4954" s="190" t="s">
        <v>5062</v>
      </c>
      <c r="J4954" s="190" t="s">
        <v>29821</v>
      </c>
      <c r="K4954" s="190" t="s">
        <v>5062</v>
      </c>
      <c r="L4954" s="190" t="s">
        <v>1447</v>
      </c>
    </row>
    <row r="4955" spans="1:12" ht="15" x14ac:dyDescent="0.25">
      <c r="A4955" s="191" t="s">
        <v>2784</v>
      </c>
      <c r="B4955" s="192" t="s">
        <v>20140</v>
      </c>
      <c r="C4955" s="192" t="s">
        <v>29797</v>
      </c>
      <c r="D4955" s="192" t="s">
        <v>29797</v>
      </c>
      <c r="E4955" s="192" t="s">
        <v>29797</v>
      </c>
      <c r="F4955" s="192" t="s">
        <v>29797</v>
      </c>
      <c r="G4955" s="192" t="s">
        <v>29797</v>
      </c>
      <c r="H4955" s="192" t="s">
        <v>31461</v>
      </c>
      <c r="I4955" s="192" t="s">
        <v>1385</v>
      </c>
      <c r="J4955" s="192" t="s">
        <v>29821</v>
      </c>
      <c r="K4955" s="192" t="s">
        <v>5062</v>
      </c>
      <c r="L4955" s="192" t="s">
        <v>1447</v>
      </c>
    </row>
    <row r="4956" spans="1:12" ht="15" x14ac:dyDescent="0.25">
      <c r="A4956" s="189" t="s">
        <v>16272</v>
      </c>
      <c r="B4956" s="190" t="s">
        <v>20141</v>
      </c>
      <c r="C4956" s="190" t="s">
        <v>29797</v>
      </c>
      <c r="D4956" s="190" t="s">
        <v>29797</v>
      </c>
      <c r="E4956" s="190" t="s">
        <v>29797</v>
      </c>
      <c r="F4956" s="190" t="s">
        <v>29797</v>
      </c>
      <c r="G4956" s="190" t="s">
        <v>29797</v>
      </c>
      <c r="H4956" s="190" t="s">
        <v>31525</v>
      </c>
      <c r="I4956" s="190" t="s">
        <v>5073</v>
      </c>
      <c r="J4956" s="190" t="s">
        <v>31325</v>
      </c>
      <c r="K4956" s="190" t="s">
        <v>5073</v>
      </c>
      <c r="L4956" s="190" t="s">
        <v>1447</v>
      </c>
    </row>
    <row r="4957" spans="1:12" ht="15" x14ac:dyDescent="0.25">
      <c r="A4957" s="191" t="s">
        <v>2785</v>
      </c>
      <c r="B4957" s="192" t="s">
        <v>782</v>
      </c>
      <c r="C4957" s="192" t="s">
        <v>29797</v>
      </c>
      <c r="D4957" s="192" t="s">
        <v>29797</v>
      </c>
      <c r="E4957" s="192" t="s">
        <v>29797</v>
      </c>
      <c r="F4957" s="192" t="s">
        <v>29797</v>
      </c>
      <c r="G4957" s="192" t="s">
        <v>29797</v>
      </c>
      <c r="H4957" s="192" t="s">
        <v>29797</v>
      </c>
      <c r="I4957" s="192" t="s">
        <v>29797</v>
      </c>
      <c r="J4957" s="192" t="s">
        <v>29797</v>
      </c>
      <c r="K4957" s="192" t="s">
        <v>29797</v>
      </c>
      <c r="L4957" s="192" t="s">
        <v>29797</v>
      </c>
    </row>
    <row r="4958" spans="1:12" ht="15" x14ac:dyDescent="0.25">
      <c r="A4958" s="189" t="s">
        <v>16273</v>
      </c>
      <c r="B4958" s="190" t="s">
        <v>20142</v>
      </c>
      <c r="C4958" s="190" t="s">
        <v>29797</v>
      </c>
      <c r="D4958" s="190" t="s">
        <v>29797</v>
      </c>
      <c r="E4958" s="190" t="s">
        <v>29797</v>
      </c>
      <c r="F4958" s="190" t="s">
        <v>29797</v>
      </c>
      <c r="G4958" s="190" t="s">
        <v>29797</v>
      </c>
      <c r="H4958" s="190" t="s">
        <v>31342</v>
      </c>
      <c r="I4958" s="190" t="s">
        <v>31343</v>
      </c>
      <c r="J4958" s="190" t="s">
        <v>29821</v>
      </c>
      <c r="K4958" s="190" t="s">
        <v>5062</v>
      </c>
      <c r="L4958" s="190" t="s">
        <v>1447</v>
      </c>
    </row>
    <row r="4959" spans="1:12" ht="15" x14ac:dyDescent="0.25">
      <c r="A4959" s="191" t="s">
        <v>2786</v>
      </c>
      <c r="B4959" s="192" t="s">
        <v>783</v>
      </c>
      <c r="C4959" s="192" t="s">
        <v>29797</v>
      </c>
      <c r="D4959" s="192" t="s">
        <v>29797</v>
      </c>
      <c r="E4959" s="192" t="s">
        <v>29797</v>
      </c>
      <c r="F4959" s="192" t="s">
        <v>29797</v>
      </c>
      <c r="G4959" s="192" t="s">
        <v>29797</v>
      </c>
      <c r="H4959" s="192" t="s">
        <v>29797</v>
      </c>
      <c r="I4959" s="192" t="s">
        <v>29797</v>
      </c>
      <c r="J4959" s="192" t="s">
        <v>31325</v>
      </c>
      <c r="K4959" s="192" t="s">
        <v>5073</v>
      </c>
      <c r="L4959" s="192" t="s">
        <v>1447</v>
      </c>
    </row>
    <row r="4960" spans="1:12" ht="15" x14ac:dyDescent="0.25">
      <c r="A4960" s="189" t="s">
        <v>2787</v>
      </c>
      <c r="B4960" s="190" t="s">
        <v>784</v>
      </c>
      <c r="C4960" s="190" t="s">
        <v>29797</v>
      </c>
      <c r="D4960" s="190" t="s">
        <v>29797</v>
      </c>
      <c r="E4960" s="190" t="s">
        <v>29797</v>
      </c>
      <c r="F4960" s="190" t="s">
        <v>29797</v>
      </c>
      <c r="G4960" s="190" t="s">
        <v>29797</v>
      </c>
      <c r="H4960" s="190" t="s">
        <v>29797</v>
      </c>
      <c r="I4960" s="190" t="s">
        <v>29797</v>
      </c>
      <c r="J4960" s="190" t="s">
        <v>29797</v>
      </c>
      <c r="K4960" s="190" t="s">
        <v>29797</v>
      </c>
      <c r="L4960" s="190" t="s">
        <v>1440</v>
      </c>
    </row>
    <row r="4961" spans="1:12" ht="15" x14ac:dyDescent="0.25">
      <c r="A4961" s="191" t="s">
        <v>25041</v>
      </c>
      <c r="B4961" s="192" t="s">
        <v>785</v>
      </c>
      <c r="C4961" s="192" t="s">
        <v>29797</v>
      </c>
      <c r="D4961" s="192" t="s">
        <v>29797</v>
      </c>
      <c r="E4961" s="192" t="s">
        <v>29797</v>
      </c>
      <c r="F4961" s="192" t="s">
        <v>29797</v>
      </c>
      <c r="G4961" s="192" t="s">
        <v>29797</v>
      </c>
      <c r="H4961" s="192" t="s">
        <v>29797</v>
      </c>
      <c r="I4961" s="192" t="s">
        <v>29797</v>
      </c>
      <c r="J4961" s="192" t="s">
        <v>29797</v>
      </c>
      <c r="K4961" s="192" t="s">
        <v>29797</v>
      </c>
      <c r="L4961" s="192" t="s">
        <v>1441</v>
      </c>
    </row>
    <row r="4962" spans="1:12" ht="15" x14ac:dyDescent="0.25">
      <c r="A4962" s="189" t="s">
        <v>16274</v>
      </c>
      <c r="B4962" s="190" t="s">
        <v>20143</v>
      </c>
      <c r="C4962" s="190" t="s">
        <v>29797</v>
      </c>
      <c r="D4962" s="190" t="s">
        <v>29797</v>
      </c>
      <c r="E4962" s="190" t="s">
        <v>29797</v>
      </c>
      <c r="F4962" s="190" t="s">
        <v>29797</v>
      </c>
      <c r="G4962" s="190" t="s">
        <v>29797</v>
      </c>
      <c r="H4962" s="190" t="s">
        <v>29797</v>
      </c>
      <c r="I4962" s="190" t="s">
        <v>29797</v>
      </c>
      <c r="J4962" s="190" t="s">
        <v>29797</v>
      </c>
      <c r="K4962" s="190" t="s">
        <v>29797</v>
      </c>
      <c r="L4962" s="190" t="s">
        <v>1440</v>
      </c>
    </row>
    <row r="4963" spans="1:12" ht="15" x14ac:dyDescent="0.25">
      <c r="A4963" s="191" t="s">
        <v>25042</v>
      </c>
      <c r="B4963" s="192" t="s">
        <v>25043</v>
      </c>
      <c r="C4963" s="192" t="s">
        <v>29797</v>
      </c>
      <c r="D4963" s="192" t="s">
        <v>29797</v>
      </c>
      <c r="E4963" s="192" t="s">
        <v>29797</v>
      </c>
      <c r="F4963" s="192" t="s">
        <v>29797</v>
      </c>
      <c r="G4963" s="192" t="s">
        <v>29797</v>
      </c>
      <c r="H4963" s="192" t="s">
        <v>32538</v>
      </c>
      <c r="I4963" s="192" t="s">
        <v>32539</v>
      </c>
      <c r="J4963" s="192" t="s">
        <v>30976</v>
      </c>
      <c r="K4963" s="192" t="s">
        <v>10385</v>
      </c>
      <c r="L4963" s="192" t="s">
        <v>1447</v>
      </c>
    </row>
    <row r="4964" spans="1:12" ht="15" x14ac:dyDescent="0.25">
      <c r="A4964" s="189" t="s">
        <v>2788</v>
      </c>
      <c r="B4964" s="190" t="s">
        <v>786</v>
      </c>
      <c r="C4964" s="190" t="s">
        <v>29797</v>
      </c>
      <c r="D4964" s="190" t="s">
        <v>29797</v>
      </c>
      <c r="E4964" s="190" t="s">
        <v>29797</v>
      </c>
      <c r="F4964" s="190" t="s">
        <v>29797</v>
      </c>
      <c r="G4964" s="190" t="s">
        <v>29797</v>
      </c>
      <c r="H4964" s="190" t="s">
        <v>32371</v>
      </c>
      <c r="I4964" s="190" t="s">
        <v>32372</v>
      </c>
      <c r="J4964" s="190" t="s">
        <v>29821</v>
      </c>
      <c r="K4964" s="190" t="s">
        <v>5062</v>
      </c>
      <c r="L4964" s="190" t="s">
        <v>1447</v>
      </c>
    </row>
    <row r="4965" spans="1:12" ht="15" x14ac:dyDescent="0.25">
      <c r="A4965" s="191" t="s">
        <v>16275</v>
      </c>
      <c r="B4965" s="192" t="s">
        <v>25044</v>
      </c>
      <c r="C4965" s="192" t="s">
        <v>29797</v>
      </c>
      <c r="D4965" s="192" t="s">
        <v>29797</v>
      </c>
      <c r="E4965" s="192" t="s">
        <v>29797</v>
      </c>
      <c r="F4965" s="192" t="s">
        <v>29797</v>
      </c>
      <c r="G4965" s="192" t="s">
        <v>29797</v>
      </c>
      <c r="H4965" s="192" t="s">
        <v>29797</v>
      </c>
      <c r="I4965" s="192" t="s">
        <v>29797</v>
      </c>
      <c r="J4965" s="192" t="s">
        <v>29797</v>
      </c>
      <c r="K4965" s="192" t="s">
        <v>29797</v>
      </c>
      <c r="L4965" s="192" t="s">
        <v>1447</v>
      </c>
    </row>
    <row r="4966" spans="1:12" ht="15" x14ac:dyDescent="0.25">
      <c r="A4966" s="189" t="s">
        <v>25045</v>
      </c>
      <c r="B4966" s="190" t="s">
        <v>25046</v>
      </c>
      <c r="C4966" s="190" t="s">
        <v>29797</v>
      </c>
      <c r="D4966" s="190" t="s">
        <v>29797</v>
      </c>
      <c r="E4966" s="190" t="s">
        <v>29797</v>
      </c>
      <c r="F4966" s="190" t="s">
        <v>29797</v>
      </c>
      <c r="G4966" s="190" t="s">
        <v>29797</v>
      </c>
      <c r="H4966" s="190" t="s">
        <v>29797</v>
      </c>
      <c r="I4966" s="190" t="s">
        <v>29797</v>
      </c>
      <c r="J4966" s="190" t="s">
        <v>29797</v>
      </c>
      <c r="K4966" s="190" t="s">
        <v>29797</v>
      </c>
      <c r="L4966" s="190" t="s">
        <v>29797</v>
      </c>
    </row>
    <row r="4967" spans="1:12" ht="15" x14ac:dyDescent="0.25">
      <c r="A4967" s="191" t="s">
        <v>25047</v>
      </c>
      <c r="B4967" s="192" t="s">
        <v>787</v>
      </c>
      <c r="C4967" s="192" t="s">
        <v>29797</v>
      </c>
      <c r="D4967" s="192" t="s">
        <v>29797</v>
      </c>
      <c r="E4967" s="192" t="s">
        <v>29797</v>
      </c>
      <c r="F4967" s="192" t="s">
        <v>29797</v>
      </c>
      <c r="G4967" s="192" t="s">
        <v>29797</v>
      </c>
      <c r="H4967" s="192" t="s">
        <v>29797</v>
      </c>
      <c r="I4967" s="192" t="s">
        <v>29797</v>
      </c>
      <c r="J4967" s="192" t="s">
        <v>29797</v>
      </c>
      <c r="K4967" s="192" t="s">
        <v>29797</v>
      </c>
      <c r="L4967" s="192" t="s">
        <v>29797</v>
      </c>
    </row>
    <row r="4968" spans="1:12" ht="15" x14ac:dyDescent="0.25">
      <c r="A4968" s="189" t="s">
        <v>11931</v>
      </c>
      <c r="B4968" s="190" t="s">
        <v>11932</v>
      </c>
      <c r="C4968" s="190" t="s">
        <v>29797</v>
      </c>
      <c r="D4968" s="190" t="s">
        <v>29797</v>
      </c>
      <c r="E4968" s="190" t="s">
        <v>29797</v>
      </c>
      <c r="F4968" s="190" t="s">
        <v>29797</v>
      </c>
      <c r="G4968" s="190" t="s">
        <v>29797</v>
      </c>
      <c r="H4968" s="190" t="s">
        <v>32540</v>
      </c>
      <c r="I4968" s="190" t="s">
        <v>32541</v>
      </c>
      <c r="J4968" s="190" t="s">
        <v>31325</v>
      </c>
      <c r="K4968" s="190" t="s">
        <v>5073</v>
      </c>
      <c r="L4968" s="190" t="s">
        <v>1447</v>
      </c>
    </row>
    <row r="4969" spans="1:12" ht="15" x14ac:dyDescent="0.25">
      <c r="A4969" s="191" t="s">
        <v>16276</v>
      </c>
      <c r="B4969" s="192" t="s">
        <v>20144</v>
      </c>
      <c r="C4969" s="192" t="s">
        <v>29797</v>
      </c>
      <c r="D4969" s="192" t="s">
        <v>29797</v>
      </c>
      <c r="E4969" s="192" t="s">
        <v>29797</v>
      </c>
      <c r="F4969" s="192" t="s">
        <v>29797</v>
      </c>
      <c r="G4969" s="192" t="s">
        <v>29797</v>
      </c>
      <c r="H4969" s="192" t="s">
        <v>29797</v>
      </c>
      <c r="I4969" s="192" t="s">
        <v>29797</v>
      </c>
      <c r="J4969" s="192" t="s">
        <v>29797</v>
      </c>
      <c r="K4969" s="192" t="s">
        <v>29797</v>
      </c>
      <c r="L4969" s="192" t="s">
        <v>1447</v>
      </c>
    </row>
    <row r="4970" spans="1:12" ht="15" x14ac:dyDescent="0.25">
      <c r="A4970" s="189" t="s">
        <v>2789</v>
      </c>
      <c r="B4970" s="190" t="s">
        <v>788</v>
      </c>
      <c r="C4970" s="190" t="s">
        <v>29797</v>
      </c>
      <c r="D4970" s="190" t="s">
        <v>29797</v>
      </c>
      <c r="E4970" s="190" t="s">
        <v>29797</v>
      </c>
      <c r="F4970" s="190" t="s">
        <v>29797</v>
      </c>
      <c r="G4970" s="190" t="s">
        <v>29797</v>
      </c>
      <c r="H4970" s="190" t="s">
        <v>31390</v>
      </c>
      <c r="I4970" s="190" t="s">
        <v>14423</v>
      </c>
      <c r="J4970" s="190" t="s">
        <v>29821</v>
      </c>
      <c r="K4970" s="190" t="s">
        <v>5062</v>
      </c>
      <c r="L4970" s="190" t="s">
        <v>1447</v>
      </c>
    </row>
    <row r="4971" spans="1:12" ht="15" x14ac:dyDescent="0.25">
      <c r="A4971" s="191" t="s">
        <v>11933</v>
      </c>
      <c r="B4971" s="192" t="s">
        <v>11934</v>
      </c>
      <c r="C4971" s="192" t="s">
        <v>29797</v>
      </c>
      <c r="D4971" s="192" t="s">
        <v>29797</v>
      </c>
      <c r="E4971" s="192" t="s">
        <v>29797</v>
      </c>
      <c r="F4971" s="192" t="s">
        <v>29797</v>
      </c>
      <c r="G4971" s="192" t="s">
        <v>29797</v>
      </c>
      <c r="H4971" s="192" t="s">
        <v>31537</v>
      </c>
      <c r="I4971" s="192" t="s">
        <v>5894</v>
      </c>
      <c r="J4971" s="192" t="s">
        <v>29821</v>
      </c>
      <c r="K4971" s="192" t="s">
        <v>5062</v>
      </c>
      <c r="L4971" s="192" t="s">
        <v>1447</v>
      </c>
    </row>
    <row r="4972" spans="1:12" ht="15" x14ac:dyDescent="0.25">
      <c r="A4972" s="189" t="s">
        <v>2790</v>
      </c>
      <c r="B4972" s="190" t="s">
        <v>789</v>
      </c>
      <c r="C4972" s="190" t="s">
        <v>29797</v>
      </c>
      <c r="D4972" s="190" t="s">
        <v>29797</v>
      </c>
      <c r="E4972" s="190" t="s">
        <v>29797</v>
      </c>
      <c r="F4972" s="190" t="s">
        <v>29797</v>
      </c>
      <c r="G4972" s="190" t="s">
        <v>29797</v>
      </c>
      <c r="H4972" s="190" t="s">
        <v>32359</v>
      </c>
      <c r="I4972" s="190" t="s">
        <v>32360</v>
      </c>
      <c r="J4972" s="190" t="s">
        <v>31182</v>
      </c>
      <c r="K4972" s="190" t="s">
        <v>5910</v>
      </c>
      <c r="L4972" s="190" t="s">
        <v>1447</v>
      </c>
    </row>
    <row r="4973" spans="1:12" ht="15" x14ac:dyDescent="0.25">
      <c r="A4973" s="191" t="s">
        <v>2791</v>
      </c>
      <c r="B4973" s="192" t="s">
        <v>790</v>
      </c>
      <c r="C4973" s="192" t="s">
        <v>29797</v>
      </c>
      <c r="D4973" s="192" t="s">
        <v>29797</v>
      </c>
      <c r="E4973" s="192" t="s">
        <v>29797</v>
      </c>
      <c r="F4973" s="192" t="s">
        <v>29797</v>
      </c>
      <c r="G4973" s="192" t="s">
        <v>29797</v>
      </c>
      <c r="H4973" s="192" t="s">
        <v>29797</v>
      </c>
      <c r="I4973" s="192" t="s">
        <v>29797</v>
      </c>
      <c r="J4973" s="192" t="s">
        <v>29821</v>
      </c>
      <c r="K4973" s="192" t="s">
        <v>5062</v>
      </c>
      <c r="L4973" s="192" t="s">
        <v>1447</v>
      </c>
    </row>
    <row r="4974" spans="1:12" ht="15" x14ac:dyDescent="0.25">
      <c r="A4974" s="189" t="s">
        <v>25048</v>
      </c>
      <c r="B4974" s="190" t="s">
        <v>25049</v>
      </c>
      <c r="C4974" s="190" t="s">
        <v>29797</v>
      </c>
      <c r="D4974" s="190" t="s">
        <v>29797</v>
      </c>
      <c r="E4974" s="190" t="s">
        <v>29797</v>
      </c>
      <c r="F4974" s="190" t="s">
        <v>29797</v>
      </c>
      <c r="G4974" s="190" t="s">
        <v>29797</v>
      </c>
      <c r="H4974" s="190" t="s">
        <v>31817</v>
      </c>
      <c r="I4974" s="190" t="s">
        <v>5078</v>
      </c>
      <c r="J4974" s="190" t="s">
        <v>29826</v>
      </c>
      <c r="K4974" s="190" t="s">
        <v>5078</v>
      </c>
      <c r="L4974" s="190" t="s">
        <v>1447</v>
      </c>
    </row>
    <row r="4975" spans="1:12" ht="15" x14ac:dyDescent="0.25">
      <c r="A4975" s="191" t="s">
        <v>11935</v>
      </c>
      <c r="B4975" s="192" t="s">
        <v>11936</v>
      </c>
      <c r="C4975" s="192" t="s">
        <v>29797</v>
      </c>
      <c r="D4975" s="192" t="s">
        <v>29797</v>
      </c>
      <c r="E4975" s="192" t="s">
        <v>29797</v>
      </c>
      <c r="F4975" s="192" t="s">
        <v>29797</v>
      </c>
      <c r="G4975" s="192" t="s">
        <v>29797</v>
      </c>
      <c r="H4975" s="192" t="s">
        <v>31694</v>
      </c>
      <c r="I4975" s="192" t="s">
        <v>5078</v>
      </c>
      <c r="J4975" s="192" t="s">
        <v>29826</v>
      </c>
      <c r="K4975" s="192" t="s">
        <v>5078</v>
      </c>
      <c r="L4975" s="192" t="s">
        <v>1447</v>
      </c>
    </row>
    <row r="4976" spans="1:12" ht="15" x14ac:dyDescent="0.25">
      <c r="A4976" s="189" t="s">
        <v>2792</v>
      </c>
      <c r="B4976" s="190" t="s">
        <v>791</v>
      </c>
      <c r="C4976" s="190" t="s">
        <v>29797</v>
      </c>
      <c r="D4976" s="190" t="s">
        <v>29797</v>
      </c>
      <c r="E4976" s="190" t="s">
        <v>29797</v>
      </c>
      <c r="F4976" s="190" t="s">
        <v>29797</v>
      </c>
      <c r="G4976" s="190" t="s">
        <v>29797</v>
      </c>
      <c r="H4976" s="190" t="s">
        <v>31502</v>
      </c>
      <c r="I4976" s="190" t="s">
        <v>5073</v>
      </c>
      <c r="J4976" s="190" t="s">
        <v>31325</v>
      </c>
      <c r="K4976" s="190" t="s">
        <v>5073</v>
      </c>
      <c r="L4976" s="190" t="s">
        <v>1447</v>
      </c>
    </row>
    <row r="4977" spans="1:12" ht="15" x14ac:dyDescent="0.25">
      <c r="A4977" s="191" t="s">
        <v>16277</v>
      </c>
      <c r="B4977" s="192" t="s">
        <v>20145</v>
      </c>
      <c r="C4977" s="192" t="s">
        <v>29797</v>
      </c>
      <c r="D4977" s="192" t="s">
        <v>29797</v>
      </c>
      <c r="E4977" s="192" t="s">
        <v>29797</v>
      </c>
      <c r="F4977" s="192" t="s">
        <v>29797</v>
      </c>
      <c r="G4977" s="192" t="s">
        <v>29797</v>
      </c>
      <c r="H4977" s="192" t="s">
        <v>29797</v>
      </c>
      <c r="I4977" s="192" t="s">
        <v>29797</v>
      </c>
      <c r="J4977" s="192" t="s">
        <v>29797</v>
      </c>
      <c r="K4977" s="192" t="s">
        <v>29797</v>
      </c>
      <c r="L4977" s="192" t="s">
        <v>29797</v>
      </c>
    </row>
    <row r="4978" spans="1:12" ht="15" x14ac:dyDescent="0.25">
      <c r="A4978" s="189" t="s">
        <v>25050</v>
      </c>
      <c r="B4978" s="190" t="s">
        <v>792</v>
      </c>
      <c r="C4978" s="190" t="s">
        <v>29797</v>
      </c>
      <c r="D4978" s="190" t="s">
        <v>29797</v>
      </c>
      <c r="E4978" s="190" t="s">
        <v>29797</v>
      </c>
      <c r="F4978" s="190" t="s">
        <v>29797</v>
      </c>
      <c r="G4978" s="190" t="s">
        <v>29797</v>
      </c>
      <c r="H4978" s="190" t="s">
        <v>29797</v>
      </c>
      <c r="I4978" s="190" t="s">
        <v>29797</v>
      </c>
      <c r="J4978" s="190" t="s">
        <v>29797</v>
      </c>
      <c r="K4978" s="190" t="s">
        <v>29797</v>
      </c>
      <c r="L4978" s="190" t="s">
        <v>1446</v>
      </c>
    </row>
    <row r="4979" spans="1:12" ht="15" x14ac:dyDescent="0.25">
      <c r="A4979" s="191" t="s">
        <v>8970</v>
      </c>
      <c r="B4979" s="192" t="s">
        <v>25051</v>
      </c>
      <c r="C4979" s="192" t="s">
        <v>29797</v>
      </c>
      <c r="D4979" s="192" t="s">
        <v>29797</v>
      </c>
      <c r="E4979" s="192" t="s">
        <v>29797</v>
      </c>
      <c r="F4979" s="192" t="s">
        <v>29797</v>
      </c>
      <c r="G4979" s="192" t="s">
        <v>29797</v>
      </c>
      <c r="H4979" s="192" t="s">
        <v>31460</v>
      </c>
      <c r="I4979" s="192" t="s">
        <v>29942</v>
      </c>
      <c r="J4979" s="192" t="s">
        <v>29821</v>
      </c>
      <c r="K4979" s="192" t="s">
        <v>5062</v>
      </c>
      <c r="L4979" s="192" t="s">
        <v>1447</v>
      </c>
    </row>
    <row r="4980" spans="1:12" ht="15" x14ac:dyDescent="0.25">
      <c r="A4980" s="189" t="s">
        <v>25052</v>
      </c>
      <c r="B4980" s="190" t="s">
        <v>20146</v>
      </c>
      <c r="C4980" s="190" t="s">
        <v>29797</v>
      </c>
      <c r="D4980" s="190" t="s">
        <v>29797</v>
      </c>
      <c r="E4980" s="190" t="s">
        <v>29797</v>
      </c>
      <c r="F4980" s="190" t="s">
        <v>29797</v>
      </c>
      <c r="G4980" s="190" t="s">
        <v>29797</v>
      </c>
      <c r="H4980" s="190" t="s">
        <v>29797</v>
      </c>
      <c r="I4980" s="190" t="s">
        <v>29797</v>
      </c>
      <c r="J4980" s="190" t="s">
        <v>29797</v>
      </c>
      <c r="K4980" s="190" t="s">
        <v>29797</v>
      </c>
      <c r="L4980" s="190" t="s">
        <v>1446</v>
      </c>
    </row>
    <row r="4981" spans="1:12" ht="15" x14ac:dyDescent="0.25">
      <c r="A4981" s="191" t="s">
        <v>2793</v>
      </c>
      <c r="B4981" s="192" t="s">
        <v>793</v>
      </c>
      <c r="C4981" s="192" t="s">
        <v>29797</v>
      </c>
      <c r="D4981" s="192" t="s">
        <v>29797</v>
      </c>
      <c r="E4981" s="192" t="s">
        <v>29797</v>
      </c>
      <c r="F4981" s="192" t="s">
        <v>29797</v>
      </c>
      <c r="G4981" s="192" t="s">
        <v>29797</v>
      </c>
      <c r="H4981" s="192" t="s">
        <v>31705</v>
      </c>
      <c r="I4981" s="192" t="s">
        <v>31706</v>
      </c>
      <c r="J4981" s="192" t="s">
        <v>30058</v>
      </c>
      <c r="K4981" s="192" t="s">
        <v>10396</v>
      </c>
      <c r="L4981" s="192" t="s">
        <v>1447</v>
      </c>
    </row>
    <row r="4982" spans="1:12" ht="15" x14ac:dyDescent="0.25">
      <c r="A4982" s="189" t="s">
        <v>11937</v>
      </c>
      <c r="B4982" s="190" t="s">
        <v>11938</v>
      </c>
      <c r="C4982" s="190" t="s">
        <v>29797</v>
      </c>
      <c r="D4982" s="190" t="s">
        <v>29797</v>
      </c>
      <c r="E4982" s="190" t="s">
        <v>29797</v>
      </c>
      <c r="F4982" s="190" t="s">
        <v>29797</v>
      </c>
      <c r="G4982" s="190" t="s">
        <v>29797</v>
      </c>
      <c r="H4982" s="190" t="s">
        <v>29797</v>
      </c>
      <c r="I4982" s="190" t="s">
        <v>29797</v>
      </c>
      <c r="J4982" s="190" t="s">
        <v>29821</v>
      </c>
      <c r="K4982" s="190" t="s">
        <v>5062</v>
      </c>
      <c r="L4982" s="190" t="s">
        <v>1447</v>
      </c>
    </row>
    <row r="4983" spans="1:12" ht="15" x14ac:dyDescent="0.25">
      <c r="A4983" s="191" t="s">
        <v>25053</v>
      </c>
      <c r="B4983" s="192" t="s">
        <v>25054</v>
      </c>
      <c r="C4983" s="192" t="s">
        <v>29797</v>
      </c>
      <c r="D4983" s="192" t="s">
        <v>29797</v>
      </c>
      <c r="E4983" s="192" t="s">
        <v>29797</v>
      </c>
      <c r="F4983" s="192" t="s">
        <v>29797</v>
      </c>
      <c r="G4983" s="192" t="s">
        <v>29797</v>
      </c>
      <c r="H4983" s="192" t="s">
        <v>31853</v>
      </c>
      <c r="I4983" s="192" t="s">
        <v>5073</v>
      </c>
      <c r="J4983" s="192" t="s">
        <v>31325</v>
      </c>
      <c r="K4983" s="192" t="s">
        <v>5073</v>
      </c>
      <c r="L4983" s="192" t="s">
        <v>1447</v>
      </c>
    </row>
    <row r="4984" spans="1:12" ht="15" x14ac:dyDescent="0.25">
      <c r="A4984" s="189" t="s">
        <v>11939</v>
      </c>
      <c r="B4984" s="190" t="s">
        <v>11940</v>
      </c>
      <c r="C4984" s="190" t="s">
        <v>29797</v>
      </c>
      <c r="D4984" s="190" t="s">
        <v>29797</v>
      </c>
      <c r="E4984" s="190" t="s">
        <v>29797</v>
      </c>
      <c r="F4984" s="190" t="s">
        <v>29797</v>
      </c>
      <c r="G4984" s="190" t="s">
        <v>29797</v>
      </c>
      <c r="H4984" s="190" t="s">
        <v>32082</v>
      </c>
      <c r="I4984" s="190" t="s">
        <v>5078</v>
      </c>
      <c r="J4984" s="190" t="s">
        <v>29826</v>
      </c>
      <c r="K4984" s="190" t="s">
        <v>5078</v>
      </c>
      <c r="L4984" s="190" t="s">
        <v>1447</v>
      </c>
    </row>
    <row r="4985" spans="1:12" ht="15" x14ac:dyDescent="0.25">
      <c r="A4985" s="191" t="s">
        <v>2794</v>
      </c>
      <c r="B4985" s="192" t="s">
        <v>794</v>
      </c>
      <c r="C4985" s="192" t="s">
        <v>29797</v>
      </c>
      <c r="D4985" s="192" t="s">
        <v>29797</v>
      </c>
      <c r="E4985" s="192" t="s">
        <v>29797</v>
      </c>
      <c r="F4985" s="192" t="s">
        <v>29797</v>
      </c>
      <c r="G4985" s="192" t="s">
        <v>29797</v>
      </c>
      <c r="H4985" s="192" t="s">
        <v>31805</v>
      </c>
      <c r="I4985" s="192" t="s">
        <v>5073</v>
      </c>
      <c r="J4985" s="192" t="s">
        <v>31325</v>
      </c>
      <c r="K4985" s="192" t="s">
        <v>5073</v>
      </c>
      <c r="L4985" s="192" t="s">
        <v>1447</v>
      </c>
    </row>
    <row r="4986" spans="1:12" ht="15" x14ac:dyDescent="0.25">
      <c r="A4986" s="189" t="s">
        <v>2795</v>
      </c>
      <c r="B4986" s="190" t="s">
        <v>795</v>
      </c>
      <c r="C4986" s="190" t="s">
        <v>29797</v>
      </c>
      <c r="D4986" s="190" t="s">
        <v>29797</v>
      </c>
      <c r="E4986" s="190" t="s">
        <v>29797</v>
      </c>
      <c r="F4986" s="190" t="s">
        <v>29797</v>
      </c>
      <c r="G4986" s="190" t="s">
        <v>29797</v>
      </c>
      <c r="H4986" s="190" t="s">
        <v>31700</v>
      </c>
      <c r="I4986" s="190" t="s">
        <v>31701</v>
      </c>
      <c r="J4986" s="190" t="s">
        <v>30051</v>
      </c>
      <c r="K4986" s="190" t="s">
        <v>10124</v>
      </c>
      <c r="L4986" s="190" t="s">
        <v>1447</v>
      </c>
    </row>
    <row r="4987" spans="1:12" ht="15" x14ac:dyDescent="0.25">
      <c r="A4987" s="191" t="s">
        <v>16278</v>
      </c>
      <c r="B4987" s="192" t="s">
        <v>20147</v>
      </c>
      <c r="C4987" s="192" t="s">
        <v>29812</v>
      </c>
      <c r="D4987" s="192" t="s">
        <v>29824</v>
      </c>
      <c r="E4987" s="192" t="s">
        <v>30370</v>
      </c>
      <c r="F4987" s="192" t="s">
        <v>29804</v>
      </c>
      <c r="G4987" s="192" t="s">
        <v>30006</v>
      </c>
      <c r="H4987" s="192" t="s">
        <v>31434</v>
      </c>
      <c r="I4987" s="192" t="s">
        <v>31435</v>
      </c>
      <c r="J4987" s="192" t="s">
        <v>29821</v>
      </c>
      <c r="K4987" s="192" t="s">
        <v>5062</v>
      </c>
      <c r="L4987" s="192" t="s">
        <v>1447</v>
      </c>
    </row>
    <row r="4988" spans="1:12" ht="15" x14ac:dyDescent="0.25">
      <c r="A4988" s="189" t="s">
        <v>2796</v>
      </c>
      <c r="B4988" s="190" t="s">
        <v>796</v>
      </c>
      <c r="C4988" s="190" t="s">
        <v>29797</v>
      </c>
      <c r="D4988" s="190" t="s">
        <v>29797</v>
      </c>
      <c r="E4988" s="190" t="s">
        <v>29797</v>
      </c>
      <c r="F4988" s="190" t="s">
        <v>29797</v>
      </c>
      <c r="G4988" s="190" t="s">
        <v>29797</v>
      </c>
      <c r="H4988" s="190" t="s">
        <v>31374</v>
      </c>
      <c r="I4988" s="190" t="s">
        <v>30278</v>
      </c>
      <c r="J4988" s="190" t="s">
        <v>29821</v>
      </c>
      <c r="K4988" s="190" t="s">
        <v>5062</v>
      </c>
      <c r="L4988" s="190" t="s">
        <v>1447</v>
      </c>
    </row>
    <row r="4989" spans="1:12" ht="15" x14ac:dyDescent="0.25">
      <c r="A4989" s="191" t="s">
        <v>25055</v>
      </c>
      <c r="B4989" s="192" t="s">
        <v>797</v>
      </c>
      <c r="C4989" s="192" t="s">
        <v>29797</v>
      </c>
      <c r="D4989" s="192" t="s">
        <v>29797</v>
      </c>
      <c r="E4989" s="192" t="s">
        <v>29797</v>
      </c>
      <c r="F4989" s="192" t="s">
        <v>29797</v>
      </c>
      <c r="G4989" s="192" t="s">
        <v>29797</v>
      </c>
      <c r="H4989" s="192" t="s">
        <v>29797</v>
      </c>
      <c r="I4989" s="192" t="s">
        <v>29797</v>
      </c>
      <c r="J4989" s="192" t="s">
        <v>29797</v>
      </c>
      <c r="K4989" s="192" t="s">
        <v>29797</v>
      </c>
      <c r="L4989" s="192" t="s">
        <v>2704</v>
      </c>
    </row>
    <row r="4990" spans="1:12" ht="15" x14ac:dyDescent="0.25">
      <c r="A4990" s="189" t="s">
        <v>2797</v>
      </c>
      <c r="B4990" s="190" t="s">
        <v>798</v>
      </c>
      <c r="C4990" s="190" t="s">
        <v>29929</v>
      </c>
      <c r="D4990" s="190" t="s">
        <v>29930</v>
      </c>
      <c r="E4990" s="190" t="s">
        <v>30371</v>
      </c>
      <c r="F4990" s="190" t="s">
        <v>29804</v>
      </c>
      <c r="G4990" s="190" t="s">
        <v>30372</v>
      </c>
      <c r="H4990" s="190" t="s">
        <v>32197</v>
      </c>
      <c r="I4990" s="190" t="s">
        <v>5894</v>
      </c>
      <c r="J4990" s="190" t="s">
        <v>29821</v>
      </c>
      <c r="K4990" s="190" t="s">
        <v>5062</v>
      </c>
      <c r="L4990" s="190" t="s">
        <v>1447</v>
      </c>
    </row>
    <row r="4991" spans="1:12" ht="15" x14ac:dyDescent="0.25">
      <c r="A4991" s="191" t="s">
        <v>2798</v>
      </c>
      <c r="B4991" s="192" t="s">
        <v>799</v>
      </c>
      <c r="C4991" s="192" t="s">
        <v>29797</v>
      </c>
      <c r="D4991" s="192" t="s">
        <v>29797</v>
      </c>
      <c r="E4991" s="192" t="s">
        <v>29797</v>
      </c>
      <c r="F4991" s="192" t="s">
        <v>29797</v>
      </c>
      <c r="G4991" s="192" t="s">
        <v>29797</v>
      </c>
      <c r="H4991" s="192" t="s">
        <v>29797</v>
      </c>
      <c r="I4991" s="192" t="s">
        <v>29797</v>
      </c>
      <c r="J4991" s="192" t="s">
        <v>29797</v>
      </c>
      <c r="K4991" s="192" t="s">
        <v>29797</v>
      </c>
      <c r="L4991" s="192" t="s">
        <v>29797</v>
      </c>
    </row>
    <row r="4992" spans="1:12" ht="15" x14ac:dyDescent="0.25">
      <c r="A4992" s="189" t="s">
        <v>2799</v>
      </c>
      <c r="B4992" s="190" t="s">
        <v>800</v>
      </c>
      <c r="C4992" s="190" t="s">
        <v>29797</v>
      </c>
      <c r="D4992" s="190" t="s">
        <v>29797</v>
      </c>
      <c r="E4992" s="190" t="s">
        <v>29797</v>
      </c>
      <c r="F4992" s="190" t="s">
        <v>29797</v>
      </c>
      <c r="G4992" s="190" t="s">
        <v>29797</v>
      </c>
      <c r="H4992" s="190" t="s">
        <v>29797</v>
      </c>
      <c r="I4992" s="190" t="s">
        <v>29797</v>
      </c>
      <c r="J4992" s="190" t="s">
        <v>29797</v>
      </c>
      <c r="K4992" s="190" t="s">
        <v>29797</v>
      </c>
      <c r="L4992" s="190" t="s">
        <v>29797</v>
      </c>
    </row>
    <row r="4993" spans="1:12" ht="15" x14ac:dyDescent="0.25">
      <c r="A4993" s="191" t="s">
        <v>2800</v>
      </c>
      <c r="B4993" s="192" t="s">
        <v>801</v>
      </c>
      <c r="C4993" s="192" t="s">
        <v>29797</v>
      </c>
      <c r="D4993" s="192" t="s">
        <v>29797</v>
      </c>
      <c r="E4993" s="192" t="s">
        <v>29797</v>
      </c>
      <c r="F4993" s="192" t="s">
        <v>29797</v>
      </c>
      <c r="G4993" s="192" t="s">
        <v>29797</v>
      </c>
      <c r="H4993" s="192" t="s">
        <v>32542</v>
      </c>
      <c r="I4993" s="192" t="s">
        <v>30450</v>
      </c>
      <c r="J4993" s="192" t="s">
        <v>29821</v>
      </c>
      <c r="K4993" s="192" t="s">
        <v>5062</v>
      </c>
      <c r="L4993" s="192" t="s">
        <v>1447</v>
      </c>
    </row>
    <row r="4994" spans="1:12" ht="15" x14ac:dyDescent="0.25">
      <c r="A4994" s="189" t="s">
        <v>25056</v>
      </c>
      <c r="B4994" s="190" t="s">
        <v>25057</v>
      </c>
      <c r="C4994" s="190" t="s">
        <v>29797</v>
      </c>
      <c r="D4994" s="190" t="s">
        <v>29797</v>
      </c>
      <c r="E4994" s="190" t="s">
        <v>29797</v>
      </c>
      <c r="F4994" s="190" t="s">
        <v>29797</v>
      </c>
      <c r="G4994" s="190" t="s">
        <v>29797</v>
      </c>
      <c r="H4994" s="190" t="s">
        <v>32543</v>
      </c>
      <c r="I4994" s="190" t="s">
        <v>32544</v>
      </c>
      <c r="J4994" s="190" t="s">
        <v>30441</v>
      </c>
      <c r="K4994" s="190" t="s">
        <v>9190</v>
      </c>
      <c r="L4994" s="190" t="s">
        <v>1447</v>
      </c>
    </row>
    <row r="4995" spans="1:12" ht="15" x14ac:dyDescent="0.25">
      <c r="A4995" s="191" t="s">
        <v>25058</v>
      </c>
      <c r="B4995" s="192" t="s">
        <v>25059</v>
      </c>
      <c r="C4995" s="192" t="s">
        <v>29797</v>
      </c>
      <c r="D4995" s="192" t="s">
        <v>29797</v>
      </c>
      <c r="E4995" s="192" t="s">
        <v>29797</v>
      </c>
      <c r="F4995" s="192" t="s">
        <v>29797</v>
      </c>
      <c r="G4995" s="192" t="s">
        <v>29797</v>
      </c>
      <c r="H4995" s="192" t="s">
        <v>29797</v>
      </c>
      <c r="I4995" s="192" t="s">
        <v>29797</v>
      </c>
      <c r="J4995" s="192" t="s">
        <v>29797</v>
      </c>
      <c r="K4995" s="192" t="s">
        <v>29797</v>
      </c>
      <c r="L4995" s="192" t="s">
        <v>29797</v>
      </c>
    </row>
    <row r="4996" spans="1:12" ht="15" x14ac:dyDescent="0.25">
      <c r="A4996" s="189" t="s">
        <v>16279</v>
      </c>
      <c r="B4996" s="190" t="s">
        <v>20148</v>
      </c>
      <c r="C4996" s="190" t="s">
        <v>29797</v>
      </c>
      <c r="D4996" s="190" t="s">
        <v>29797</v>
      </c>
      <c r="E4996" s="190" t="s">
        <v>30373</v>
      </c>
      <c r="F4996" s="190" t="s">
        <v>29797</v>
      </c>
      <c r="G4996" s="190" t="s">
        <v>29797</v>
      </c>
      <c r="H4996" s="190" t="s">
        <v>31439</v>
      </c>
      <c r="I4996" s="190" t="s">
        <v>1389</v>
      </c>
      <c r="J4996" s="190" t="s">
        <v>29821</v>
      </c>
      <c r="K4996" s="190" t="s">
        <v>5062</v>
      </c>
      <c r="L4996" s="190" t="s">
        <v>1447</v>
      </c>
    </row>
    <row r="4997" spans="1:12" ht="15" x14ac:dyDescent="0.25">
      <c r="A4997" s="191" t="s">
        <v>16280</v>
      </c>
      <c r="B4997" s="192" t="s">
        <v>20149</v>
      </c>
      <c r="C4997" s="192" t="s">
        <v>29812</v>
      </c>
      <c r="D4997" s="192" t="s">
        <v>29824</v>
      </c>
      <c r="E4997" s="192" t="s">
        <v>30073</v>
      </c>
      <c r="F4997" s="192" t="s">
        <v>29804</v>
      </c>
      <c r="G4997" s="192" t="s">
        <v>29921</v>
      </c>
      <c r="H4997" s="192" t="s">
        <v>31361</v>
      </c>
      <c r="I4997" s="192" t="s">
        <v>5062</v>
      </c>
      <c r="J4997" s="192" t="s">
        <v>29821</v>
      </c>
      <c r="K4997" s="192" t="s">
        <v>5062</v>
      </c>
      <c r="L4997" s="192" t="s">
        <v>1447</v>
      </c>
    </row>
    <row r="4998" spans="1:12" ht="15" x14ac:dyDescent="0.25">
      <c r="A4998" s="189" t="s">
        <v>2801</v>
      </c>
      <c r="B4998" s="190" t="s">
        <v>20150</v>
      </c>
      <c r="C4998" s="190" t="s">
        <v>29929</v>
      </c>
      <c r="D4998" s="190" t="s">
        <v>29930</v>
      </c>
      <c r="E4998" s="190" t="s">
        <v>30374</v>
      </c>
      <c r="F4998" s="190" t="s">
        <v>29804</v>
      </c>
      <c r="G4998" s="190" t="s">
        <v>30375</v>
      </c>
      <c r="H4998" s="190" t="s">
        <v>31505</v>
      </c>
      <c r="I4998" s="190" t="s">
        <v>31506</v>
      </c>
      <c r="J4998" s="190" t="s">
        <v>29821</v>
      </c>
      <c r="K4998" s="190" t="s">
        <v>5062</v>
      </c>
      <c r="L4998" s="190" t="s">
        <v>1447</v>
      </c>
    </row>
    <row r="4999" spans="1:12" ht="15" x14ac:dyDescent="0.25">
      <c r="A4999" s="191" t="s">
        <v>2802</v>
      </c>
      <c r="B4999" s="192" t="s">
        <v>802</v>
      </c>
      <c r="C4999" s="192" t="s">
        <v>29812</v>
      </c>
      <c r="D4999" s="192" t="s">
        <v>29824</v>
      </c>
      <c r="E4999" s="192" t="s">
        <v>30320</v>
      </c>
      <c r="F4999" s="192" t="s">
        <v>29804</v>
      </c>
      <c r="G4999" s="192" t="s">
        <v>30063</v>
      </c>
      <c r="H4999" s="192" t="s">
        <v>31546</v>
      </c>
      <c r="I4999" s="192" t="s">
        <v>31547</v>
      </c>
      <c r="J4999" s="192" t="s">
        <v>29821</v>
      </c>
      <c r="K4999" s="192" t="s">
        <v>5062</v>
      </c>
      <c r="L4999" s="192" t="s">
        <v>1447</v>
      </c>
    </row>
    <row r="5000" spans="1:12" ht="15" x14ac:dyDescent="0.25">
      <c r="A5000" s="189" t="s">
        <v>2803</v>
      </c>
      <c r="B5000" s="190" t="s">
        <v>803</v>
      </c>
      <c r="C5000" s="190" t="s">
        <v>29797</v>
      </c>
      <c r="D5000" s="190" t="s">
        <v>29797</v>
      </c>
      <c r="E5000" s="190" t="s">
        <v>29797</v>
      </c>
      <c r="F5000" s="190" t="s">
        <v>29797</v>
      </c>
      <c r="G5000" s="190" t="s">
        <v>29797</v>
      </c>
      <c r="H5000" s="190" t="s">
        <v>31592</v>
      </c>
      <c r="I5000" s="190" t="s">
        <v>31593</v>
      </c>
      <c r="J5000" s="190" t="s">
        <v>29821</v>
      </c>
      <c r="K5000" s="190" t="s">
        <v>5062</v>
      </c>
      <c r="L5000" s="190" t="s">
        <v>1447</v>
      </c>
    </row>
    <row r="5001" spans="1:12" ht="15" x14ac:dyDescent="0.25">
      <c r="A5001" s="191" t="s">
        <v>2804</v>
      </c>
      <c r="B5001" s="192" t="s">
        <v>804</v>
      </c>
      <c r="C5001" s="192" t="s">
        <v>29797</v>
      </c>
      <c r="D5001" s="192" t="s">
        <v>29797</v>
      </c>
      <c r="E5001" s="192" t="s">
        <v>29797</v>
      </c>
      <c r="F5001" s="192" t="s">
        <v>29797</v>
      </c>
      <c r="G5001" s="192" t="s">
        <v>29797</v>
      </c>
      <c r="H5001" s="192" t="s">
        <v>29797</v>
      </c>
      <c r="I5001" s="192" t="s">
        <v>29797</v>
      </c>
      <c r="J5001" s="192" t="s">
        <v>29821</v>
      </c>
      <c r="K5001" s="192" t="s">
        <v>5062</v>
      </c>
      <c r="L5001" s="192" t="s">
        <v>1447</v>
      </c>
    </row>
    <row r="5002" spans="1:12" ht="15" x14ac:dyDescent="0.25">
      <c r="A5002" s="189" t="s">
        <v>16281</v>
      </c>
      <c r="B5002" s="190" t="s">
        <v>20151</v>
      </c>
      <c r="C5002" s="190" t="s">
        <v>29797</v>
      </c>
      <c r="D5002" s="190" t="s">
        <v>29797</v>
      </c>
      <c r="E5002" s="190" t="s">
        <v>29797</v>
      </c>
      <c r="F5002" s="190" t="s">
        <v>29797</v>
      </c>
      <c r="G5002" s="190" t="s">
        <v>29797</v>
      </c>
      <c r="H5002" s="190" t="s">
        <v>29797</v>
      </c>
      <c r="I5002" s="190" t="s">
        <v>29797</v>
      </c>
      <c r="J5002" s="190" t="s">
        <v>29797</v>
      </c>
      <c r="K5002" s="190" t="s">
        <v>29797</v>
      </c>
      <c r="L5002" s="190" t="s">
        <v>29797</v>
      </c>
    </row>
    <row r="5003" spans="1:12" ht="15" x14ac:dyDescent="0.25">
      <c r="A5003" s="191" t="s">
        <v>16282</v>
      </c>
      <c r="B5003" s="192" t="s">
        <v>20152</v>
      </c>
      <c r="C5003" s="192" t="s">
        <v>29812</v>
      </c>
      <c r="D5003" s="192" t="s">
        <v>29824</v>
      </c>
      <c r="E5003" s="192" t="s">
        <v>30376</v>
      </c>
      <c r="F5003" s="192" t="s">
        <v>29804</v>
      </c>
      <c r="G5003" s="192" t="s">
        <v>30262</v>
      </c>
      <c r="H5003" s="192" t="s">
        <v>31603</v>
      </c>
      <c r="I5003" s="192" t="s">
        <v>31604</v>
      </c>
      <c r="J5003" s="192" t="s">
        <v>29821</v>
      </c>
      <c r="K5003" s="192" t="s">
        <v>5062</v>
      </c>
      <c r="L5003" s="192" t="s">
        <v>1447</v>
      </c>
    </row>
    <row r="5004" spans="1:12" ht="15" x14ac:dyDescent="0.25">
      <c r="A5004" s="189" t="s">
        <v>25060</v>
      </c>
      <c r="B5004" s="190" t="s">
        <v>25061</v>
      </c>
      <c r="C5004" s="190" t="s">
        <v>29797</v>
      </c>
      <c r="D5004" s="190" t="s">
        <v>29797</v>
      </c>
      <c r="E5004" s="190" t="s">
        <v>29797</v>
      </c>
      <c r="F5004" s="190" t="s">
        <v>29797</v>
      </c>
      <c r="G5004" s="190" t="s">
        <v>29797</v>
      </c>
      <c r="H5004" s="190" t="s">
        <v>32474</v>
      </c>
      <c r="I5004" s="190" t="s">
        <v>32475</v>
      </c>
      <c r="J5004" s="190" t="s">
        <v>31325</v>
      </c>
      <c r="K5004" s="190" t="s">
        <v>5073</v>
      </c>
      <c r="L5004" s="190" t="s">
        <v>1447</v>
      </c>
    </row>
    <row r="5005" spans="1:12" ht="15" x14ac:dyDescent="0.25">
      <c r="A5005" s="191" t="s">
        <v>2805</v>
      </c>
      <c r="B5005" s="192" t="s">
        <v>805</v>
      </c>
      <c r="C5005" s="192" t="s">
        <v>29797</v>
      </c>
      <c r="D5005" s="192" t="s">
        <v>29797</v>
      </c>
      <c r="E5005" s="192" t="s">
        <v>29797</v>
      </c>
      <c r="F5005" s="192" t="s">
        <v>29797</v>
      </c>
      <c r="G5005" s="192" t="s">
        <v>29797</v>
      </c>
      <c r="H5005" s="192" t="s">
        <v>29797</v>
      </c>
      <c r="I5005" s="192" t="s">
        <v>29797</v>
      </c>
      <c r="J5005" s="192" t="s">
        <v>31325</v>
      </c>
      <c r="K5005" s="192" t="s">
        <v>5073</v>
      </c>
      <c r="L5005" s="192" t="s">
        <v>1447</v>
      </c>
    </row>
    <row r="5006" spans="1:12" ht="15" x14ac:dyDescent="0.25">
      <c r="A5006" s="189" t="s">
        <v>25062</v>
      </c>
      <c r="B5006" s="190" t="s">
        <v>25063</v>
      </c>
      <c r="C5006" s="190" t="s">
        <v>29797</v>
      </c>
      <c r="D5006" s="190" t="s">
        <v>29797</v>
      </c>
      <c r="E5006" s="190" t="s">
        <v>29797</v>
      </c>
      <c r="F5006" s="190" t="s">
        <v>29797</v>
      </c>
      <c r="G5006" s="190" t="s">
        <v>29797</v>
      </c>
      <c r="H5006" s="190" t="s">
        <v>29797</v>
      </c>
      <c r="I5006" s="190" t="s">
        <v>29797</v>
      </c>
      <c r="J5006" s="190" t="s">
        <v>29797</v>
      </c>
      <c r="K5006" s="190" t="s">
        <v>29797</v>
      </c>
      <c r="L5006" s="190" t="s">
        <v>29797</v>
      </c>
    </row>
    <row r="5007" spans="1:12" ht="15" x14ac:dyDescent="0.25">
      <c r="A5007" s="191" t="s">
        <v>2806</v>
      </c>
      <c r="B5007" s="192" t="s">
        <v>806</v>
      </c>
      <c r="C5007" s="192" t="s">
        <v>29797</v>
      </c>
      <c r="D5007" s="192" t="s">
        <v>29797</v>
      </c>
      <c r="E5007" s="192" t="s">
        <v>29797</v>
      </c>
      <c r="F5007" s="192" t="s">
        <v>29797</v>
      </c>
      <c r="G5007" s="192" t="s">
        <v>29797</v>
      </c>
      <c r="H5007" s="192" t="s">
        <v>31584</v>
      </c>
      <c r="I5007" s="192" t="s">
        <v>6488</v>
      </c>
      <c r="J5007" s="192" t="s">
        <v>29821</v>
      </c>
      <c r="K5007" s="192" t="s">
        <v>5062</v>
      </c>
      <c r="L5007" s="192" t="s">
        <v>1447</v>
      </c>
    </row>
    <row r="5008" spans="1:12" ht="15" x14ac:dyDescent="0.25">
      <c r="A5008" s="189" t="s">
        <v>2807</v>
      </c>
      <c r="B5008" s="190" t="s">
        <v>807</v>
      </c>
      <c r="C5008" s="190" t="s">
        <v>29797</v>
      </c>
      <c r="D5008" s="190" t="s">
        <v>29797</v>
      </c>
      <c r="E5008" s="190" t="s">
        <v>29797</v>
      </c>
      <c r="F5008" s="190" t="s">
        <v>29797</v>
      </c>
      <c r="G5008" s="190" t="s">
        <v>29797</v>
      </c>
      <c r="H5008" s="190" t="s">
        <v>31613</v>
      </c>
      <c r="I5008" s="190" t="s">
        <v>6528</v>
      </c>
      <c r="J5008" s="190" t="s">
        <v>31325</v>
      </c>
      <c r="K5008" s="190" t="s">
        <v>5073</v>
      </c>
      <c r="L5008" s="190" t="s">
        <v>1447</v>
      </c>
    </row>
    <row r="5009" spans="1:12" ht="15" x14ac:dyDescent="0.25">
      <c r="A5009" s="191" t="s">
        <v>16283</v>
      </c>
      <c r="B5009" s="192" t="s">
        <v>20153</v>
      </c>
      <c r="C5009" s="192" t="s">
        <v>29797</v>
      </c>
      <c r="D5009" s="192" t="s">
        <v>29797</v>
      </c>
      <c r="E5009" s="192" t="s">
        <v>29797</v>
      </c>
      <c r="F5009" s="192" t="s">
        <v>29797</v>
      </c>
      <c r="G5009" s="192" t="s">
        <v>29797</v>
      </c>
      <c r="H5009" s="192" t="s">
        <v>29797</v>
      </c>
      <c r="I5009" s="192" t="s">
        <v>29797</v>
      </c>
      <c r="J5009" s="192" t="s">
        <v>29797</v>
      </c>
      <c r="K5009" s="192" t="s">
        <v>29797</v>
      </c>
      <c r="L5009" s="192" t="s">
        <v>1447</v>
      </c>
    </row>
    <row r="5010" spans="1:12" ht="15" x14ac:dyDescent="0.25">
      <c r="A5010" s="189" t="s">
        <v>16284</v>
      </c>
      <c r="B5010" s="190" t="s">
        <v>20154</v>
      </c>
      <c r="C5010" s="190" t="s">
        <v>29797</v>
      </c>
      <c r="D5010" s="190" t="s">
        <v>29797</v>
      </c>
      <c r="E5010" s="190" t="s">
        <v>29797</v>
      </c>
      <c r="F5010" s="190" t="s">
        <v>29797</v>
      </c>
      <c r="G5010" s="190" t="s">
        <v>29797</v>
      </c>
      <c r="H5010" s="190" t="s">
        <v>32048</v>
      </c>
      <c r="I5010" s="190" t="s">
        <v>32049</v>
      </c>
      <c r="J5010" s="190" t="s">
        <v>31325</v>
      </c>
      <c r="K5010" s="190" t="s">
        <v>5073</v>
      </c>
      <c r="L5010" s="190" t="s">
        <v>1447</v>
      </c>
    </row>
    <row r="5011" spans="1:12" ht="15" x14ac:dyDescent="0.25">
      <c r="A5011" s="191" t="s">
        <v>25064</v>
      </c>
      <c r="B5011" s="192" t="s">
        <v>808</v>
      </c>
      <c r="C5011" s="192" t="s">
        <v>29797</v>
      </c>
      <c r="D5011" s="192" t="s">
        <v>29797</v>
      </c>
      <c r="E5011" s="192" t="s">
        <v>29797</v>
      </c>
      <c r="F5011" s="192" t="s">
        <v>29797</v>
      </c>
      <c r="G5011" s="192" t="s">
        <v>29797</v>
      </c>
      <c r="H5011" s="192" t="s">
        <v>29797</v>
      </c>
      <c r="I5011" s="192" t="s">
        <v>29797</v>
      </c>
      <c r="J5011" s="192" t="s">
        <v>29797</v>
      </c>
      <c r="K5011" s="192" t="s">
        <v>29797</v>
      </c>
      <c r="L5011" s="192" t="s">
        <v>1468</v>
      </c>
    </row>
    <row r="5012" spans="1:12" ht="15" x14ac:dyDescent="0.25">
      <c r="A5012" s="189" t="s">
        <v>16285</v>
      </c>
      <c r="B5012" s="190" t="s">
        <v>20155</v>
      </c>
      <c r="C5012" s="190" t="s">
        <v>29797</v>
      </c>
      <c r="D5012" s="190" t="s">
        <v>29797</v>
      </c>
      <c r="E5012" s="190" t="s">
        <v>29797</v>
      </c>
      <c r="F5012" s="190" t="s">
        <v>29797</v>
      </c>
      <c r="G5012" s="190" t="s">
        <v>29797</v>
      </c>
      <c r="H5012" s="190" t="s">
        <v>32545</v>
      </c>
      <c r="I5012" s="190" t="s">
        <v>5073</v>
      </c>
      <c r="J5012" s="190" t="s">
        <v>31325</v>
      </c>
      <c r="K5012" s="190" t="s">
        <v>5073</v>
      </c>
      <c r="L5012" s="190" t="s">
        <v>1447</v>
      </c>
    </row>
    <row r="5013" spans="1:12" ht="15" x14ac:dyDescent="0.25">
      <c r="A5013" s="191" t="s">
        <v>25065</v>
      </c>
      <c r="B5013" s="192" t="s">
        <v>25066</v>
      </c>
      <c r="C5013" s="192" t="s">
        <v>29797</v>
      </c>
      <c r="D5013" s="192" t="s">
        <v>29797</v>
      </c>
      <c r="E5013" s="192" t="s">
        <v>29797</v>
      </c>
      <c r="F5013" s="192" t="s">
        <v>29797</v>
      </c>
      <c r="G5013" s="192" t="s">
        <v>29797</v>
      </c>
      <c r="H5013" s="192" t="s">
        <v>29797</v>
      </c>
      <c r="I5013" s="192" t="s">
        <v>29797</v>
      </c>
      <c r="J5013" s="192" t="s">
        <v>29797</v>
      </c>
      <c r="K5013" s="192" t="s">
        <v>29797</v>
      </c>
      <c r="L5013" s="192" t="s">
        <v>1446</v>
      </c>
    </row>
    <row r="5014" spans="1:12" ht="15" x14ac:dyDescent="0.25">
      <c r="A5014" s="189" t="s">
        <v>25067</v>
      </c>
      <c r="B5014" s="190" t="s">
        <v>25068</v>
      </c>
      <c r="C5014" s="190" t="s">
        <v>29797</v>
      </c>
      <c r="D5014" s="190" t="s">
        <v>29797</v>
      </c>
      <c r="E5014" s="190" t="s">
        <v>29797</v>
      </c>
      <c r="F5014" s="190" t="s">
        <v>29797</v>
      </c>
      <c r="G5014" s="190" t="s">
        <v>29797</v>
      </c>
      <c r="H5014" s="190" t="s">
        <v>31571</v>
      </c>
      <c r="I5014" s="190" t="s">
        <v>1391</v>
      </c>
      <c r="J5014" s="190" t="s">
        <v>29821</v>
      </c>
      <c r="K5014" s="190" t="s">
        <v>5062</v>
      </c>
      <c r="L5014" s="190" t="s">
        <v>1447</v>
      </c>
    </row>
    <row r="5015" spans="1:12" ht="15" x14ac:dyDescent="0.25">
      <c r="A5015" s="191" t="s">
        <v>11941</v>
      </c>
      <c r="B5015" s="192" t="s">
        <v>11942</v>
      </c>
      <c r="C5015" s="192" t="s">
        <v>29797</v>
      </c>
      <c r="D5015" s="192" t="s">
        <v>29797</v>
      </c>
      <c r="E5015" s="192" t="s">
        <v>29797</v>
      </c>
      <c r="F5015" s="192" t="s">
        <v>29797</v>
      </c>
      <c r="G5015" s="192" t="s">
        <v>29797</v>
      </c>
      <c r="H5015" s="192" t="s">
        <v>31571</v>
      </c>
      <c r="I5015" s="192" t="s">
        <v>1391</v>
      </c>
      <c r="J5015" s="192" t="s">
        <v>29821</v>
      </c>
      <c r="K5015" s="192" t="s">
        <v>5062</v>
      </c>
      <c r="L5015" s="192" t="s">
        <v>1447</v>
      </c>
    </row>
    <row r="5016" spans="1:12" ht="15" x14ac:dyDescent="0.25">
      <c r="A5016" s="189" t="s">
        <v>25069</v>
      </c>
      <c r="B5016" s="190" t="s">
        <v>25070</v>
      </c>
      <c r="C5016" s="190" t="s">
        <v>29797</v>
      </c>
      <c r="D5016" s="190" t="s">
        <v>29797</v>
      </c>
      <c r="E5016" s="190" t="s">
        <v>29797</v>
      </c>
      <c r="F5016" s="190" t="s">
        <v>29797</v>
      </c>
      <c r="G5016" s="190" t="s">
        <v>29797</v>
      </c>
      <c r="H5016" s="190" t="s">
        <v>31436</v>
      </c>
      <c r="I5016" s="190" t="s">
        <v>5062</v>
      </c>
      <c r="J5016" s="190" t="s">
        <v>29821</v>
      </c>
      <c r="K5016" s="190" t="s">
        <v>5062</v>
      </c>
      <c r="L5016" s="190" t="s">
        <v>1447</v>
      </c>
    </row>
    <row r="5017" spans="1:12" ht="15" x14ac:dyDescent="0.25">
      <c r="A5017" s="191" t="s">
        <v>2808</v>
      </c>
      <c r="B5017" s="192" t="s">
        <v>809</v>
      </c>
      <c r="C5017" s="192" t="s">
        <v>29812</v>
      </c>
      <c r="D5017" s="192" t="s">
        <v>29824</v>
      </c>
      <c r="E5017" s="192" t="s">
        <v>30377</v>
      </c>
      <c r="F5017" s="192" t="s">
        <v>29804</v>
      </c>
      <c r="G5017" s="192" t="s">
        <v>29977</v>
      </c>
      <c r="H5017" s="192" t="s">
        <v>32379</v>
      </c>
      <c r="I5017" s="192" t="s">
        <v>5073</v>
      </c>
      <c r="J5017" s="192" t="s">
        <v>31325</v>
      </c>
      <c r="K5017" s="192" t="s">
        <v>5073</v>
      </c>
      <c r="L5017" s="192" t="s">
        <v>1447</v>
      </c>
    </row>
    <row r="5018" spans="1:12" ht="15" x14ac:dyDescent="0.25">
      <c r="A5018" s="189" t="s">
        <v>11943</v>
      </c>
      <c r="B5018" s="190" t="s">
        <v>11944</v>
      </c>
      <c r="C5018" s="190" t="s">
        <v>29797</v>
      </c>
      <c r="D5018" s="190" t="s">
        <v>29797</v>
      </c>
      <c r="E5018" s="190" t="s">
        <v>29797</v>
      </c>
      <c r="F5018" s="190" t="s">
        <v>29797</v>
      </c>
      <c r="G5018" s="190" t="s">
        <v>29797</v>
      </c>
      <c r="H5018" s="190" t="s">
        <v>32546</v>
      </c>
      <c r="I5018" s="190" t="s">
        <v>5910</v>
      </c>
      <c r="J5018" s="190" t="s">
        <v>31182</v>
      </c>
      <c r="K5018" s="190" t="s">
        <v>5910</v>
      </c>
      <c r="L5018" s="190" t="s">
        <v>1447</v>
      </c>
    </row>
    <row r="5019" spans="1:12" ht="15" x14ac:dyDescent="0.25">
      <c r="A5019" s="191" t="s">
        <v>16286</v>
      </c>
      <c r="B5019" s="192" t="s">
        <v>20156</v>
      </c>
      <c r="C5019" s="192" t="s">
        <v>29797</v>
      </c>
      <c r="D5019" s="192" t="s">
        <v>29797</v>
      </c>
      <c r="E5019" s="192" t="s">
        <v>29797</v>
      </c>
      <c r="F5019" s="192" t="s">
        <v>29797</v>
      </c>
      <c r="G5019" s="192" t="s">
        <v>29797</v>
      </c>
      <c r="H5019" s="192" t="s">
        <v>32206</v>
      </c>
      <c r="I5019" s="192" t="s">
        <v>31677</v>
      </c>
      <c r="J5019" s="192" t="s">
        <v>31325</v>
      </c>
      <c r="K5019" s="192" t="s">
        <v>5073</v>
      </c>
      <c r="L5019" s="192" t="s">
        <v>1447</v>
      </c>
    </row>
    <row r="5020" spans="1:12" ht="15" x14ac:dyDescent="0.25">
      <c r="A5020" s="189" t="s">
        <v>2809</v>
      </c>
      <c r="B5020" s="190" t="s">
        <v>810</v>
      </c>
      <c r="C5020" s="190" t="s">
        <v>29797</v>
      </c>
      <c r="D5020" s="190" t="s">
        <v>29797</v>
      </c>
      <c r="E5020" s="190" t="s">
        <v>29797</v>
      </c>
      <c r="F5020" s="190" t="s">
        <v>29797</v>
      </c>
      <c r="G5020" s="190" t="s">
        <v>29797</v>
      </c>
      <c r="H5020" s="190" t="s">
        <v>32547</v>
      </c>
      <c r="I5020" s="190" t="s">
        <v>32548</v>
      </c>
      <c r="J5020" s="190" t="s">
        <v>29835</v>
      </c>
      <c r="K5020" s="190" t="s">
        <v>9955</v>
      </c>
      <c r="L5020" s="190" t="s">
        <v>1447</v>
      </c>
    </row>
    <row r="5021" spans="1:12" ht="15" x14ac:dyDescent="0.25">
      <c r="A5021" s="191" t="s">
        <v>2810</v>
      </c>
      <c r="B5021" s="192" t="s">
        <v>811</v>
      </c>
      <c r="C5021" s="192" t="s">
        <v>29797</v>
      </c>
      <c r="D5021" s="192" t="s">
        <v>29797</v>
      </c>
      <c r="E5021" s="192" t="s">
        <v>29797</v>
      </c>
      <c r="F5021" s="192" t="s">
        <v>29797</v>
      </c>
      <c r="G5021" s="192" t="s">
        <v>29797</v>
      </c>
      <c r="H5021" s="192" t="s">
        <v>32549</v>
      </c>
      <c r="I5021" s="192" t="s">
        <v>32550</v>
      </c>
      <c r="J5021" s="192" t="s">
        <v>31325</v>
      </c>
      <c r="K5021" s="192" t="s">
        <v>5073</v>
      </c>
      <c r="L5021" s="192" t="s">
        <v>1447</v>
      </c>
    </row>
    <row r="5022" spans="1:12" ht="15" x14ac:dyDescent="0.25">
      <c r="A5022" s="189" t="s">
        <v>25071</v>
      </c>
      <c r="B5022" s="190" t="s">
        <v>25072</v>
      </c>
      <c r="C5022" s="190" t="s">
        <v>29797</v>
      </c>
      <c r="D5022" s="190" t="s">
        <v>29797</v>
      </c>
      <c r="E5022" s="190" t="s">
        <v>29797</v>
      </c>
      <c r="F5022" s="190" t="s">
        <v>29797</v>
      </c>
      <c r="G5022" s="190" t="s">
        <v>29797</v>
      </c>
      <c r="H5022" s="190" t="s">
        <v>31310</v>
      </c>
      <c r="I5022" s="190" t="s">
        <v>31311</v>
      </c>
      <c r="J5022" s="190" t="s">
        <v>29821</v>
      </c>
      <c r="K5022" s="190" t="s">
        <v>5062</v>
      </c>
      <c r="L5022" s="190" t="s">
        <v>1447</v>
      </c>
    </row>
    <row r="5023" spans="1:12" ht="15" x14ac:dyDescent="0.25">
      <c r="A5023" s="191" t="s">
        <v>25073</v>
      </c>
      <c r="B5023" s="192" t="s">
        <v>25074</v>
      </c>
      <c r="C5023" s="192" t="s">
        <v>29797</v>
      </c>
      <c r="D5023" s="192" t="s">
        <v>29797</v>
      </c>
      <c r="E5023" s="192" t="s">
        <v>29797</v>
      </c>
      <c r="F5023" s="192" t="s">
        <v>29797</v>
      </c>
      <c r="G5023" s="192" t="s">
        <v>29797</v>
      </c>
      <c r="H5023" s="192" t="s">
        <v>29797</v>
      </c>
      <c r="I5023" s="192" t="s">
        <v>29797</v>
      </c>
      <c r="J5023" s="192" t="s">
        <v>29797</v>
      </c>
      <c r="K5023" s="192" t="s">
        <v>29797</v>
      </c>
      <c r="L5023" s="192" t="s">
        <v>29797</v>
      </c>
    </row>
    <row r="5024" spans="1:12" ht="15" x14ac:dyDescent="0.25">
      <c r="A5024" s="189" t="s">
        <v>25075</v>
      </c>
      <c r="B5024" s="190" t="s">
        <v>25076</v>
      </c>
      <c r="C5024" s="190" t="s">
        <v>29797</v>
      </c>
      <c r="D5024" s="190" t="s">
        <v>29797</v>
      </c>
      <c r="E5024" s="190" t="s">
        <v>29797</v>
      </c>
      <c r="F5024" s="190" t="s">
        <v>29797</v>
      </c>
      <c r="G5024" s="190" t="s">
        <v>29797</v>
      </c>
      <c r="H5024" s="190" t="s">
        <v>31354</v>
      </c>
      <c r="I5024" s="190" t="s">
        <v>30165</v>
      </c>
      <c r="J5024" s="190" t="s">
        <v>29821</v>
      </c>
      <c r="K5024" s="190" t="s">
        <v>5062</v>
      </c>
      <c r="L5024" s="190" t="s">
        <v>1447</v>
      </c>
    </row>
    <row r="5025" spans="1:12" ht="15" x14ac:dyDescent="0.25">
      <c r="A5025" s="191" t="s">
        <v>2811</v>
      </c>
      <c r="B5025" s="192" t="s">
        <v>812</v>
      </c>
      <c r="C5025" s="192" t="s">
        <v>29797</v>
      </c>
      <c r="D5025" s="192" t="s">
        <v>29797</v>
      </c>
      <c r="E5025" s="192" t="s">
        <v>29797</v>
      </c>
      <c r="F5025" s="192" t="s">
        <v>29797</v>
      </c>
      <c r="G5025" s="192" t="s">
        <v>29797</v>
      </c>
      <c r="H5025" s="192" t="s">
        <v>32551</v>
      </c>
      <c r="I5025" s="192" t="s">
        <v>32552</v>
      </c>
      <c r="J5025" s="192" t="s">
        <v>30187</v>
      </c>
      <c r="K5025" s="192" t="s">
        <v>6089</v>
      </c>
      <c r="L5025" s="192" t="s">
        <v>1447</v>
      </c>
    </row>
    <row r="5026" spans="1:12" ht="15" x14ac:dyDescent="0.25">
      <c r="A5026" s="189" t="s">
        <v>2812</v>
      </c>
      <c r="B5026" s="190" t="s">
        <v>813</v>
      </c>
      <c r="C5026" s="190" t="s">
        <v>29797</v>
      </c>
      <c r="D5026" s="190" t="s">
        <v>29797</v>
      </c>
      <c r="E5026" s="190" t="s">
        <v>29797</v>
      </c>
      <c r="F5026" s="190" t="s">
        <v>29797</v>
      </c>
      <c r="G5026" s="190" t="s">
        <v>29797</v>
      </c>
      <c r="H5026" s="190" t="s">
        <v>31402</v>
      </c>
      <c r="I5026" s="190" t="s">
        <v>31403</v>
      </c>
      <c r="J5026" s="190" t="s">
        <v>29821</v>
      </c>
      <c r="K5026" s="190" t="s">
        <v>5062</v>
      </c>
      <c r="L5026" s="190" t="s">
        <v>1447</v>
      </c>
    </row>
    <row r="5027" spans="1:12" ht="15" x14ac:dyDescent="0.25">
      <c r="A5027" s="191" t="s">
        <v>25077</v>
      </c>
      <c r="B5027" s="192" t="s">
        <v>25078</v>
      </c>
      <c r="C5027" s="192" t="s">
        <v>29797</v>
      </c>
      <c r="D5027" s="192" t="s">
        <v>29797</v>
      </c>
      <c r="E5027" s="192" t="s">
        <v>30378</v>
      </c>
      <c r="F5027" s="192" t="s">
        <v>29797</v>
      </c>
      <c r="G5027" s="192" t="s">
        <v>29797</v>
      </c>
      <c r="H5027" s="192" t="s">
        <v>31455</v>
      </c>
      <c r="I5027" s="192" t="s">
        <v>30567</v>
      </c>
      <c r="J5027" s="192" t="s">
        <v>29821</v>
      </c>
      <c r="K5027" s="192" t="s">
        <v>5062</v>
      </c>
      <c r="L5027" s="192" t="s">
        <v>1447</v>
      </c>
    </row>
    <row r="5028" spans="1:12" ht="15" x14ac:dyDescent="0.25">
      <c r="A5028" s="189" t="s">
        <v>2813</v>
      </c>
      <c r="B5028" s="190" t="s">
        <v>814</v>
      </c>
      <c r="C5028" s="190" t="s">
        <v>29797</v>
      </c>
      <c r="D5028" s="190" t="s">
        <v>29797</v>
      </c>
      <c r="E5028" s="190" t="s">
        <v>29797</v>
      </c>
      <c r="F5028" s="190" t="s">
        <v>29797</v>
      </c>
      <c r="G5028" s="190" t="s">
        <v>29797</v>
      </c>
      <c r="H5028" s="190" t="s">
        <v>32154</v>
      </c>
      <c r="I5028" s="190" t="s">
        <v>31438</v>
      </c>
      <c r="J5028" s="190" t="s">
        <v>31325</v>
      </c>
      <c r="K5028" s="190" t="s">
        <v>5073</v>
      </c>
      <c r="L5028" s="190" t="s">
        <v>1447</v>
      </c>
    </row>
    <row r="5029" spans="1:12" ht="15" x14ac:dyDescent="0.25">
      <c r="A5029" s="191" t="s">
        <v>16287</v>
      </c>
      <c r="B5029" s="192" t="s">
        <v>20157</v>
      </c>
      <c r="C5029" s="192" t="s">
        <v>29797</v>
      </c>
      <c r="D5029" s="192" t="s">
        <v>29797</v>
      </c>
      <c r="E5029" s="192" t="s">
        <v>29797</v>
      </c>
      <c r="F5029" s="192" t="s">
        <v>29797</v>
      </c>
      <c r="G5029" s="192" t="s">
        <v>29797</v>
      </c>
      <c r="H5029" s="192" t="s">
        <v>32553</v>
      </c>
      <c r="I5029" s="192" t="s">
        <v>32554</v>
      </c>
      <c r="J5029" s="192" t="s">
        <v>29815</v>
      </c>
      <c r="K5029" s="192" t="s">
        <v>7431</v>
      </c>
      <c r="L5029" s="192" t="s">
        <v>1447</v>
      </c>
    </row>
    <row r="5030" spans="1:12" ht="15" x14ac:dyDescent="0.25">
      <c r="A5030" s="189" t="s">
        <v>2814</v>
      </c>
      <c r="B5030" s="190" t="s">
        <v>815</v>
      </c>
      <c r="C5030" s="190" t="s">
        <v>29797</v>
      </c>
      <c r="D5030" s="190" t="s">
        <v>29797</v>
      </c>
      <c r="E5030" s="190" t="s">
        <v>29797</v>
      </c>
      <c r="F5030" s="190" t="s">
        <v>29797</v>
      </c>
      <c r="G5030" s="190" t="s">
        <v>29797</v>
      </c>
      <c r="H5030" s="190" t="s">
        <v>29797</v>
      </c>
      <c r="I5030" s="190" t="s">
        <v>29797</v>
      </c>
      <c r="J5030" s="190" t="s">
        <v>29821</v>
      </c>
      <c r="K5030" s="190" t="s">
        <v>5062</v>
      </c>
      <c r="L5030" s="190" t="s">
        <v>1447</v>
      </c>
    </row>
    <row r="5031" spans="1:12" ht="15" x14ac:dyDescent="0.25">
      <c r="A5031" s="191" t="s">
        <v>2815</v>
      </c>
      <c r="B5031" s="192" t="s">
        <v>816</v>
      </c>
      <c r="C5031" s="192" t="s">
        <v>29797</v>
      </c>
      <c r="D5031" s="192" t="s">
        <v>29797</v>
      </c>
      <c r="E5031" s="192" t="s">
        <v>29797</v>
      </c>
      <c r="F5031" s="192" t="s">
        <v>29797</v>
      </c>
      <c r="G5031" s="192" t="s">
        <v>29797</v>
      </c>
      <c r="H5031" s="192" t="s">
        <v>31409</v>
      </c>
      <c r="I5031" s="192" t="s">
        <v>5062</v>
      </c>
      <c r="J5031" s="192" t="s">
        <v>29821</v>
      </c>
      <c r="K5031" s="192" t="s">
        <v>5062</v>
      </c>
      <c r="L5031" s="192" t="s">
        <v>1447</v>
      </c>
    </row>
    <row r="5032" spans="1:12" ht="15" x14ac:dyDescent="0.25">
      <c r="A5032" s="189" t="s">
        <v>16288</v>
      </c>
      <c r="B5032" s="190" t="s">
        <v>20158</v>
      </c>
      <c r="C5032" s="190" t="s">
        <v>29797</v>
      </c>
      <c r="D5032" s="190" t="s">
        <v>29797</v>
      </c>
      <c r="E5032" s="190" t="s">
        <v>29797</v>
      </c>
      <c r="F5032" s="190" t="s">
        <v>29797</v>
      </c>
      <c r="G5032" s="190" t="s">
        <v>29797</v>
      </c>
      <c r="H5032" s="190" t="s">
        <v>32555</v>
      </c>
      <c r="I5032" s="190" t="s">
        <v>32556</v>
      </c>
      <c r="J5032" s="190" t="s">
        <v>31325</v>
      </c>
      <c r="K5032" s="190" t="s">
        <v>5073</v>
      </c>
      <c r="L5032" s="190" t="s">
        <v>1447</v>
      </c>
    </row>
    <row r="5033" spans="1:12" ht="15" x14ac:dyDescent="0.25">
      <c r="A5033" s="191" t="s">
        <v>16289</v>
      </c>
      <c r="B5033" s="192" t="s">
        <v>20159</v>
      </c>
      <c r="C5033" s="192" t="s">
        <v>29797</v>
      </c>
      <c r="D5033" s="192" t="s">
        <v>29797</v>
      </c>
      <c r="E5033" s="192" t="s">
        <v>29797</v>
      </c>
      <c r="F5033" s="192" t="s">
        <v>29797</v>
      </c>
      <c r="G5033" s="192" t="s">
        <v>29797</v>
      </c>
      <c r="H5033" s="192" t="s">
        <v>29797</v>
      </c>
      <c r="I5033" s="192" t="s">
        <v>29797</v>
      </c>
      <c r="J5033" s="192" t="s">
        <v>29797</v>
      </c>
      <c r="K5033" s="192" t="s">
        <v>29797</v>
      </c>
      <c r="L5033" s="192" t="s">
        <v>29797</v>
      </c>
    </row>
    <row r="5034" spans="1:12" ht="15" x14ac:dyDescent="0.25">
      <c r="A5034" s="189" t="s">
        <v>25079</v>
      </c>
      <c r="B5034" s="190" t="s">
        <v>25080</v>
      </c>
      <c r="C5034" s="190" t="s">
        <v>29812</v>
      </c>
      <c r="D5034" s="190" t="s">
        <v>29824</v>
      </c>
      <c r="E5034" s="190" t="s">
        <v>9190</v>
      </c>
      <c r="F5034" s="190" t="s">
        <v>29804</v>
      </c>
      <c r="G5034" s="190" t="s">
        <v>30322</v>
      </c>
      <c r="H5034" s="190" t="s">
        <v>31592</v>
      </c>
      <c r="I5034" s="190" t="s">
        <v>31593</v>
      </c>
      <c r="J5034" s="190" t="s">
        <v>29821</v>
      </c>
      <c r="K5034" s="190" t="s">
        <v>5062</v>
      </c>
      <c r="L5034" s="190" t="s">
        <v>1447</v>
      </c>
    </row>
    <row r="5035" spans="1:12" ht="15" x14ac:dyDescent="0.25">
      <c r="A5035" s="191" t="s">
        <v>16290</v>
      </c>
      <c r="B5035" s="192" t="s">
        <v>20160</v>
      </c>
      <c r="C5035" s="192" t="s">
        <v>29797</v>
      </c>
      <c r="D5035" s="192" t="s">
        <v>29797</v>
      </c>
      <c r="E5035" s="192" t="s">
        <v>29797</v>
      </c>
      <c r="F5035" s="192" t="s">
        <v>29797</v>
      </c>
      <c r="G5035" s="192" t="s">
        <v>29797</v>
      </c>
      <c r="H5035" s="192" t="s">
        <v>32557</v>
      </c>
      <c r="I5035" s="192" t="s">
        <v>32558</v>
      </c>
      <c r="J5035" s="192" t="s">
        <v>31858</v>
      </c>
      <c r="K5035" s="192" t="s">
        <v>10391</v>
      </c>
      <c r="L5035" s="192" t="s">
        <v>1447</v>
      </c>
    </row>
    <row r="5036" spans="1:12" ht="15" x14ac:dyDescent="0.25">
      <c r="A5036" s="189" t="s">
        <v>25081</v>
      </c>
      <c r="B5036" s="190" t="s">
        <v>25082</v>
      </c>
      <c r="C5036" s="190" t="s">
        <v>29797</v>
      </c>
      <c r="D5036" s="190" t="s">
        <v>29797</v>
      </c>
      <c r="E5036" s="190" t="s">
        <v>29797</v>
      </c>
      <c r="F5036" s="190" t="s">
        <v>29797</v>
      </c>
      <c r="G5036" s="190" t="s">
        <v>29797</v>
      </c>
      <c r="H5036" s="190" t="s">
        <v>31380</v>
      </c>
      <c r="I5036" s="190" t="s">
        <v>31381</v>
      </c>
      <c r="J5036" s="190" t="s">
        <v>29821</v>
      </c>
      <c r="K5036" s="190" t="s">
        <v>5062</v>
      </c>
      <c r="L5036" s="190" t="s">
        <v>1447</v>
      </c>
    </row>
    <row r="5037" spans="1:12" ht="15" x14ac:dyDescent="0.25">
      <c r="A5037" s="191" t="s">
        <v>2816</v>
      </c>
      <c r="B5037" s="192" t="s">
        <v>817</v>
      </c>
      <c r="C5037" s="192" t="s">
        <v>29799</v>
      </c>
      <c r="D5037" s="192" t="s">
        <v>29797</v>
      </c>
      <c r="E5037" s="192" t="s">
        <v>30379</v>
      </c>
      <c r="F5037" s="192" t="s">
        <v>29797</v>
      </c>
      <c r="G5037" s="192" t="s">
        <v>29797</v>
      </c>
      <c r="H5037" s="192" t="s">
        <v>31931</v>
      </c>
      <c r="I5037" s="192" t="s">
        <v>5078</v>
      </c>
      <c r="J5037" s="192" t="s">
        <v>29826</v>
      </c>
      <c r="K5037" s="192" t="s">
        <v>5078</v>
      </c>
      <c r="L5037" s="192" t="s">
        <v>1447</v>
      </c>
    </row>
    <row r="5038" spans="1:12" ht="15" x14ac:dyDescent="0.25">
      <c r="A5038" s="189" t="s">
        <v>2817</v>
      </c>
      <c r="B5038" s="190" t="s">
        <v>818</v>
      </c>
      <c r="C5038" s="190" t="s">
        <v>29797</v>
      </c>
      <c r="D5038" s="190" t="s">
        <v>29797</v>
      </c>
      <c r="E5038" s="190" t="s">
        <v>29797</v>
      </c>
      <c r="F5038" s="190" t="s">
        <v>29797</v>
      </c>
      <c r="G5038" s="190" t="s">
        <v>29797</v>
      </c>
      <c r="H5038" s="190" t="s">
        <v>31310</v>
      </c>
      <c r="I5038" s="190" t="s">
        <v>31311</v>
      </c>
      <c r="J5038" s="190" t="s">
        <v>29821</v>
      </c>
      <c r="K5038" s="190" t="s">
        <v>5062</v>
      </c>
      <c r="L5038" s="190" t="s">
        <v>1447</v>
      </c>
    </row>
    <row r="5039" spans="1:12" ht="15" x14ac:dyDescent="0.25">
      <c r="A5039" s="191" t="s">
        <v>2818</v>
      </c>
      <c r="B5039" s="192" t="s">
        <v>819</v>
      </c>
      <c r="C5039" s="192" t="s">
        <v>29797</v>
      </c>
      <c r="D5039" s="192" t="s">
        <v>29797</v>
      </c>
      <c r="E5039" s="192" t="s">
        <v>29797</v>
      </c>
      <c r="F5039" s="192" t="s">
        <v>29797</v>
      </c>
      <c r="G5039" s="192" t="s">
        <v>29797</v>
      </c>
      <c r="H5039" s="192" t="s">
        <v>32559</v>
      </c>
      <c r="I5039" s="192" t="s">
        <v>8083</v>
      </c>
      <c r="J5039" s="192" t="s">
        <v>29865</v>
      </c>
      <c r="K5039" s="192" t="s">
        <v>8083</v>
      </c>
      <c r="L5039" s="192" t="s">
        <v>1447</v>
      </c>
    </row>
    <row r="5040" spans="1:12" ht="15" x14ac:dyDescent="0.25">
      <c r="A5040" s="189" t="s">
        <v>16291</v>
      </c>
      <c r="B5040" s="190" t="s">
        <v>20161</v>
      </c>
      <c r="C5040" s="190" t="s">
        <v>29797</v>
      </c>
      <c r="D5040" s="190" t="s">
        <v>29797</v>
      </c>
      <c r="E5040" s="190" t="s">
        <v>29797</v>
      </c>
      <c r="F5040" s="190" t="s">
        <v>29797</v>
      </c>
      <c r="G5040" s="190" t="s">
        <v>29797</v>
      </c>
      <c r="H5040" s="190" t="s">
        <v>31375</v>
      </c>
      <c r="I5040" s="190" t="s">
        <v>5078</v>
      </c>
      <c r="J5040" s="190" t="s">
        <v>29826</v>
      </c>
      <c r="K5040" s="190" t="s">
        <v>5078</v>
      </c>
      <c r="L5040" s="190" t="s">
        <v>1447</v>
      </c>
    </row>
    <row r="5041" spans="1:12" ht="15" x14ac:dyDescent="0.25">
      <c r="A5041" s="191" t="s">
        <v>16292</v>
      </c>
      <c r="B5041" s="192" t="s">
        <v>20162</v>
      </c>
      <c r="C5041" s="192" t="s">
        <v>29797</v>
      </c>
      <c r="D5041" s="192" t="s">
        <v>29797</v>
      </c>
      <c r="E5041" s="192" t="s">
        <v>29797</v>
      </c>
      <c r="F5041" s="192" t="s">
        <v>29797</v>
      </c>
      <c r="G5041" s="192" t="s">
        <v>29797</v>
      </c>
      <c r="H5041" s="192" t="s">
        <v>32560</v>
      </c>
      <c r="I5041" s="192" t="s">
        <v>5078</v>
      </c>
      <c r="J5041" s="192" t="s">
        <v>29826</v>
      </c>
      <c r="K5041" s="192" t="s">
        <v>5078</v>
      </c>
      <c r="L5041" s="192" t="s">
        <v>1447</v>
      </c>
    </row>
    <row r="5042" spans="1:12" ht="15" x14ac:dyDescent="0.25">
      <c r="A5042" s="189" t="s">
        <v>16293</v>
      </c>
      <c r="B5042" s="190" t="s">
        <v>20163</v>
      </c>
      <c r="C5042" s="190" t="s">
        <v>29812</v>
      </c>
      <c r="D5042" s="190" t="s">
        <v>29824</v>
      </c>
      <c r="E5042" s="190" t="s">
        <v>30380</v>
      </c>
      <c r="F5042" s="190" t="s">
        <v>29804</v>
      </c>
      <c r="G5042" s="190" t="s">
        <v>29921</v>
      </c>
      <c r="H5042" s="190" t="s">
        <v>31439</v>
      </c>
      <c r="I5042" s="190" t="s">
        <v>1389</v>
      </c>
      <c r="J5042" s="190" t="s">
        <v>29821</v>
      </c>
      <c r="K5042" s="190" t="s">
        <v>5062</v>
      </c>
      <c r="L5042" s="190" t="s">
        <v>1447</v>
      </c>
    </row>
    <row r="5043" spans="1:12" ht="15" x14ac:dyDescent="0.25">
      <c r="A5043" s="191" t="s">
        <v>2819</v>
      </c>
      <c r="B5043" s="192" t="s">
        <v>820</v>
      </c>
      <c r="C5043" s="192" t="s">
        <v>29797</v>
      </c>
      <c r="D5043" s="192" t="s">
        <v>29797</v>
      </c>
      <c r="E5043" s="192" t="s">
        <v>29797</v>
      </c>
      <c r="F5043" s="192" t="s">
        <v>29797</v>
      </c>
      <c r="G5043" s="192" t="s">
        <v>29797</v>
      </c>
      <c r="H5043" s="192" t="s">
        <v>29797</v>
      </c>
      <c r="I5043" s="192" t="s">
        <v>29797</v>
      </c>
      <c r="J5043" s="192" t="s">
        <v>29797</v>
      </c>
      <c r="K5043" s="192" t="s">
        <v>29797</v>
      </c>
      <c r="L5043" s="192" t="s">
        <v>29797</v>
      </c>
    </row>
    <row r="5044" spans="1:12" ht="15" x14ac:dyDescent="0.25">
      <c r="A5044" s="189" t="s">
        <v>25083</v>
      </c>
      <c r="B5044" s="190" t="s">
        <v>25084</v>
      </c>
      <c r="C5044" s="190" t="s">
        <v>29797</v>
      </c>
      <c r="D5044" s="190" t="s">
        <v>29797</v>
      </c>
      <c r="E5044" s="190" t="s">
        <v>30381</v>
      </c>
      <c r="F5044" s="190" t="s">
        <v>29797</v>
      </c>
      <c r="G5044" s="190" t="s">
        <v>29797</v>
      </c>
      <c r="H5044" s="190" t="s">
        <v>32561</v>
      </c>
      <c r="I5044" s="190" t="s">
        <v>31646</v>
      </c>
      <c r="J5044" s="190" t="s">
        <v>30931</v>
      </c>
      <c r="K5044" s="190" t="s">
        <v>6040</v>
      </c>
      <c r="L5044" s="190" t="s">
        <v>1447</v>
      </c>
    </row>
    <row r="5045" spans="1:12" ht="15" x14ac:dyDescent="0.25">
      <c r="A5045" s="191" t="s">
        <v>2820</v>
      </c>
      <c r="B5045" s="192" t="s">
        <v>821</v>
      </c>
      <c r="C5045" s="192" t="s">
        <v>29797</v>
      </c>
      <c r="D5045" s="192" t="s">
        <v>29797</v>
      </c>
      <c r="E5045" s="192" t="s">
        <v>29797</v>
      </c>
      <c r="F5045" s="192" t="s">
        <v>29797</v>
      </c>
      <c r="G5045" s="192" t="s">
        <v>29797</v>
      </c>
      <c r="H5045" s="192" t="s">
        <v>31571</v>
      </c>
      <c r="I5045" s="192" t="s">
        <v>1391</v>
      </c>
      <c r="J5045" s="192" t="s">
        <v>29821</v>
      </c>
      <c r="K5045" s="192" t="s">
        <v>5062</v>
      </c>
      <c r="L5045" s="192" t="s">
        <v>1447</v>
      </c>
    </row>
    <row r="5046" spans="1:12" ht="15" x14ac:dyDescent="0.25">
      <c r="A5046" s="189" t="s">
        <v>16294</v>
      </c>
      <c r="B5046" s="190" t="s">
        <v>20164</v>
      </c>
      <c r="C5046" s="190" t="s">
        <v>29797</v>
      </c>
      <c r="D5046" s="190" t="s">
        <v>29797</v>
      </c>
      <c r="E5046" s="190" t="s">
        <v>29797</v>
      </c>
      <c r="F5046" s="190" t="s">
        <v>29797</v>
      </c>
      <c r="G5046" s="190" t="s">
        <v>29797</v>
      </c>
      <c r="H5046" s="190" t="s">
        <v>31603</v>
      </c>
      <c r="I5046" s="190" t="s">
        <v>31604</v>
      </c>
      <c r="J5046" s="190" t="s">
        <v>29821</v>
      </c>
      <c r="K5046" s="190" t="s">
        <v>5062</v>
      </c>
      <c r="L5046" s="190" t="s">
        <v>1447</v>
      </c>
    </row>
    <row r="5047" spans="1:12" ht="15" x14ac:dyDescent="0.25">
      <c r="A5047" s="191" t="s">
        <v>16295</v>
      </c>
      <c r="B5047" s="192" t="s">
        <v>20165</v>
      </c>
      <c r="C5047" s="192" t="s">
        <v>29797</v>
      </c>
      <c r="D5047" s="192" t="s">
        <v>29797</v>
      </c>
      <c r="E5047" s="192" t="s">
        <v>29797</v>
      </c>
      <c r="F5047" s="192" t="s">
        <v>29797</v>
      </c>
      <c r="G5047" s="192" t="s">
        <v>29797</v>
      </c>
      <c r="H5047" s="192" t="s">
        <v>31390</v>
      </c>
      <c r="I5047" s="192" t="s">
        <v>14423</v>
      </c>
      <c r="J5047" s="192" t="s">
        <v>29821</v>
      </c>
      <c r="K5047" s="192" t="s">
        <v>5062</v>
      </c>
      <c r="L5047" s="192" t="s">
        <v>1447</v>
      </c>
    </row>
    <row r="5048" spans="1:12" ht="15" x14ac:dyDescent="0.25">
      <c r="A5048" s="189" t="s">
        <v>25085</v>
      </c>
      <c r="B5048" s="190" t="s">
        <v>25086</v>
      </c>
      <c r="C5048" s="190" t="s">
        <v>29797</v>
      </c>
      <c r="D5048" s="190" t="s">
        <v>29797</v>
      </c>
      <c r="E5048" s="190" t="s">
        <v>29797</v>
      </c>
      <c r="F5048" s="190" t="s">
        <v>29797</v>
      </c>
      <c r="G5048" s="190" t="s">
        <v>29797</v>
      </c>
      <c r="H5048" s="190" t="s">
        <v>31354</v>
      </c>
      <c r="I5048" s="190" t="s">
        <v>30165</v>
      </c>
      <c r="J5048" s="190" t="s">
        <v>29821</v>
      </c>
      <c r="K5048" s="190" t="s">
        <v>5062</v>
      </c>
      <c r="L5048" s="190" t="s">
        <v>1447</v>
      </c>
    </row>
    <row r="5049" spans="1:12" ht="15" x14ac:dyDescent="0.25">
      <c r="A5049" s="191" t="s">
        <v>25087</v>
      </c>
      <c r="B5049" s="192" t="s">
        <v>25088</v>
      </c>
      <c r="C5049" s="192" t="s">
        <v>29797</v>
      </c>
      <c r="D5049" s="192" t="s">
        <v>29797</v>
      </c>
      <c r="E5049" s="192" t="s">
        <v>29797</v>
      </c>
      <c r="F5049" s="192" t="s">
        <v>29797</v>
      </c>
      <c r="G5049" s="192" t="s">
        <v>29797</v>
      </c>
      <c r="H5049" s="192" t="s">
        <v>31598</v>
      </c>
      <c r="I5049" s="192" t="s">
        <v>31599</v>
      </c>
      <c r="J5049" s="192" t="s">
        <v>29821</v>
      </c>
      <c r="K5049" s="192" t="s">
        <v>5062</v>
      </c>
      <c r="L5049" s="192" t="s">
        <v>1447</v>
      </c>
    </row>
    <row r="5050" spans="1:12" ht="15" x14ac:dyDescent="0.25">
      <c r="A5050" s="189" t="s">
        <v>16296</v>
      </c>
      <c r="B5050" s="190" t="s">
        <v>20166</v>
      </c>
      <c r="C5050" s="190" t="s">
        <v>29797</v>
      </c>
      <c r="D5050" s="190" t="s">
        <v>29797</v>
      </c>
      <c r="E5050" s="190" t="s">
        <v>29797</v>
      </c>
      <c r="F5050" s="190" t="s">
        <v>29797</v>
      </c>
      <c r="G5050" s="190" t="s">
        <v>29797</v>
      </c>
      <c r="H5050" s="190" t="s">
        <v>32562</v>
      </c>
      <c r="I5050" s="190" t="s">
        <v>32563</v>
      </c>
      <c r="J5050" s="190" t="s">
        <v>30063</v>
      </c>
      <c r="K5050" s="190" t="s">
        <v>10148</v>
      </c>
      <c r="L5050" s="190" t="s">
        <v>1447</v>
      </c>
    </row>
    <row r="5051" spans="1:12" ht="15" x14ac:dyDescent="0.25">
      <c r="A5051" s="191" t="s">
        <v>25089</v>
      </c>
      <c r="B5051" s="192" t="s">
        <v>25090</v>
      </c>
      <c r="C5051" s="192" t="s">
        <v>29812</v>
      </c>
      <c r="D5051" s="192" t="s">
        <v>29824</v>
      </c>
      <c r="E5051" s="192" t="s">
        <v>30382</v>
      </c>
      <c r="F5051" s="192" t="s">
        <v>29804</v>
      </c>
      <c r="G5051" s="192" t="s">
        <v>30383</v>
      </c>
      <c r="H5051" s="192" t="s">
        <v>31342</v>
      </c>
      <c r="I5051" s="192" t="s">
        <v>31343</v>
      </c>
      <c r="J5051" s="192" t="s">
        <v>29821</v>
      </c>
      <c r="K5051" s="192" t="s">
        <v>5062</v>
      </c>
      <c r="L5051" s="192" t="s">
        <v>1447</v>
      </c>
    </row>
    <row r="5052" spans="1:12" ht="15" x14ac:dyDescent="0.25">
      <c r="A5052" s="189" t="s">
        <v>16297</v>
      </c>
      <c r="B5052" s="190" t="s">
        <v>20167</v>
      </c>
      <c r="C5052" s="190" t="s">
        <v>29797</v>
      </c>
      <c r="D5052" s="190" t="s">
        <v>29797</v>
      </c>
      <c r="E5052" s="190" t="s">
        <v>29797</v>
      </c>
      <c r="F5052" s="190" t="s">
        <v>29797</v>
      </c>
      <c r="G5052" s="190" t="s">
        <v>29797</v>
      </c>
      <c r="H5052" s="190" t="s">
        <v>31402</v>
      </c>
      <c r="I5052" s="190" t="s">
        <v>31403</v>
      </c>
      <c r="J5052" s="190" t="s">
        <v>29821</v>
      </c>
      <c r="K5052" s="190" t="s">
        <v>5062</v>
      </c>
      <c r="L5052" s="190" t="s">
        <v>1447</v>
      </c>
    </row>
    <row r="5053" spans="1:12" ht="15" x14ac:dyDescent="0.25">
      <c r="A5053" s="191" t="s">
        <v>16298</v>
      </c>
      <c r="B5053" s="192" t="s">
        <v>20168</v>
      </c>
      <c r="C5053" s="192" t="s">
        <v>29797</v>
      </c>
      <c r="D5053" s="192" t="s">
        <v>29797</v>
      </c>
      <c r="E5053" s="192" t="s">
        <v>29797</v>
      </c>
      <c r="F5053" s="192" t="s">
        <v>29797</v>
      </c>
      <c r="G5053" s="192" t="s">
        <v>29797</v>
      </c>
      <c r="H5053" s="192" t="s">
        <v>32179</v>
      </c>
      <c r="I5053" s="192" t="s">
        <v>32170</v>
      </c>
      <c r="J5053" s="192" t="s">
        <v>30063</v>
      </c>
      <c r="K5053" s="192" t="s">
        <v>10148</v>
      </c>
      <c r="L5053" s="192" t="s">
        <v>1447</v>
      </c>
    </row>
    <row r="5054" spans="1:12" ht="15" x14ac:dyDescent="0.25">
      <c r="A5054" s="189" t="s">
        <v>16299</v>
      </c>
      <c r="B5054" s="190" t="s">
        <v>20169</v>
      </c>
      <c r="C5054" s="190" t="s">
        <v>29797</v>
      </c>
      <c r="D5054" s="190" t="s">
        <v>29797</v>
      </c>
      <c r="E5054" s="190" t="s">
        <v>29797</v>
      </c>
      <c r="F5054" s="190" t="s">
        <v>29797</v>
      </c>
      <c r="G5054" s="190" t="s">
        <v>29797</v>
      </c>
      <c r="H5054" s="190" t="s">
        <v>29797</v>
      </c>
      <c r="I5054" s="190" t="s">
        <v>29797</v>
      </c>
      <c r="J5054" s="190" t="s">
        <v>29797</v>
      </c>
      <c r="K5054" s="190" t="s">
        <v>29797</v>
      </c>
      <c r="L5054" s="190" t="s">
        <v>29797</v>
      </c>
    </row>
    <row r="5055" spans="1:12" ht="15" x14ac:dyDescent="0.25">
      <c r="A5055" s="191" t="s">
        <v>16300</v>
      </c>
      <c r="B5055" s="192" t="s">
        <v>20170</v>
      </c>
      <c r="C5055" s="192" t="s">
        <v>29797</v>
      </c>
      <c r="D5055" s="192" t="s">
        <v>29797</v>
      </c>
      <c r="E5055" s="192" t="s">
        <v>29797</v>
      </c>
      <c r="F5055" s="192" t="s">
        <v>29797</v>
      </c>
      <c r="G5055" s="192" t="s">
        <v>29797</v>
      </c>
      <c r="H5055" s="192" t="s">
        <v>29797</v>
      </c>
      <c r="I5055" s="192" t="s">
        <v>29797</v>
      </c>
      <c r="J5055" s="192" t="s">
        <v>29797</v>
      </c>
      <c r="K5055" s="192" t="s">
        <v>29797</v>
      </c>
      <c r="L5055" s="192" t="s">
        <v>29797</v>
      </c>
    </row>
    <row r="5056" spans="1:12" ht="15" x14ac:dyDescent="0.25">
      <c r="A5056" s="189" t="s">
        <v>16301</v>
      </c>
      <c r="B5056" s="190" t="s">
        <v>20171</v>
      </c>
      <c r="C5056" s="190" t="s">
        <v>29812</v>
      </c>
      <c r="D5056" s="190" t="s">
        <v>29813</v>
      </c>
      <c r="E5056" s="190" t="s">
        <v>29953</v>
      </c>
      <c r="F5056" s="190" t="s">
        <v>29804</v>
      </c>
      <c r="G5056" s="190" t="s">
        <v>29909</v>
      </c>
      <c r="H5056" s="190" t="s">
        <v>32564</v>
      </c>
      <c r="I5056" s="190" t="s">
        <v>10302</v>
      </c>
      <c r="J5056" s="190" t="s">
        <v>29995</v>
      </c>
      <c r="K5056" s="190" t="s">
        <v>10302</v>
      </c>
      <c r="L5056" s="190" t="s">
        <v>1447</v>
      </c>
    </row>
    <row r="5057" spans="1:12" ht="15" x14ac:dyDescent="0.25">
      <c r="A5057" s="191" t="s">
        <v>16302</v>
      </c>
      <c r="B5057" s="192" t="s">
        <v>20172</v>
      </c>
      <c r="C5057" s="192" t="s">
        <v>29797</v>
      </c>
      <c r="D5057" s="192" t="s">
        <v>29797</v>
      </c>
      <c r="E5057" s="192" t="s">
        <v>29797</v>
      </c>
      <c r="F5057" s="192" t="s">
        <v>29797</v>
      </c>
      <c r="G5057" s="192" t="s">
        <v>29797</v>
      </c>
      <c r="H5057" s="192" t="s">
        <v>29797</v>
      </c>
      <c r="I5057" s="192" t="s">
        <v>29797</v>
      </c>
      <c r="J5057" s="192" t="s">
        <v>29797</v>
      </c>
      <c r="K5057" s="192" t="s">
        <v>29797</v>
      </c>
      <c r="L5057" s="192" t="s">
        <v>29797</v>
      </c>
    </row>
    <row r="5058" spans="1:12" ht="15" x14ac:dyDescent="0.25">
      <c r="A5058" s="189" t="s">
        <v>2821</v>
      </c>
      <c r="B5058" s="190" t="s">
        <v>822</v>
      </c>
      <c r="C5058" s="190" t="s">
        <v>29797</v>
      </c>
      <c r="D5058" s="190" t="s">
        <v>29797</v>
      </c>
      <c r="E5058" s="190" t="s">
        <v>29797</v>
      </c>
      <c r="F5058" s="190" t="s">
        <v>29797</v>
      </c>
      <c r="G5058" s="190" t="s">
        <v>29797</v>
      </c>
      <c r="H5058" s="190" t="s">
        <v>32565</v>
      </c>
      <c r="I5058" s="190" t="s">
        <v>32566</v>
      </c>
      <c r="J5058" s="190" t="s">
        <v>29979</v>
      </c>
      <c r="K5058" s="190" t="s">
        <v>6308</v>
      </c>
      <c r="L5058" s="190" t="s">
        <v>1447</v>
      </c>
    </row>
    <row r="5059" spans="1:12" ht="15" x14ac:dyDescent="0.25">
      <c r="A5059" s="191" t="s">
        <v>2822</v>
      </c>
      <c r="B5059" s="192" t="s">
        <v>823</v>
      </c>
      <c r="C5059" s="192" t="s">
        <v>29797</v>
      </c>
      <c r="D5059" s="192" t="s">
        <v>29797</v>
      </c>
      <c r="E5059" s="192" t="s">
        <v>29797</v>
      </c>
      <c r="F5059" s="192" t="s">
        <v>29797</v>
      </c>
      <c r="G5059" s="192" t="s">
        <v>29797</v>
      </c>
      <c r="H5059" s="192" t="s">
        <v>29797</v>
      </c>
      <c r="I5059" s="192" t="s">
        <v>29797</v>
      </c>
      <c r="J5059" s="192" t="s">
        <v>29821</v>
      </c>
      <c r="K5059" s="192" t="s">
        <v>5062</v>
      </c>
      <c r="L5059" s="192" t="s">
        <v>1447</v>
      </c>
    </row>
    <row r="5060" spans="1:12" ht="15" x14ac:dyDescent="0.25">
      <c r="A5060" s="189" t="s">
        <v>16303</v>
      </c>
      <c r="B5060" s="190" t="s">
        <v>20173</v>
      </c>
      <c r="C5060" s="190" t="s">
        <v>29797</v>
      </c>
      <c r="D5060" s="190" t="s">
        <v>29797</v>
      </c>
      <c r="E5060" s="190" t="s">
        <v>29797</v>
      </c>
      <c r="F5060" s="190" t="s">
        <v>29797</v>
      </c>
      <c r="G5060" s="190" t="s">
        <v>29797</v>
      </c>
      <c r="H5060" s="190" t="s">
        <v>32567</v>
      </c>
      <c r="I5060" s="190" t="s">
        <v>31898</v>
      </c>
      <c r="J5060" s="190" t="s">
        <v>29979</v>
      </c>
      <c r="K5060" s="190" t="s">
        <v>6308</v>
      </c>
      <c r="L5060" s="190" t="s">
        <v>1447</v>
      </c>
    </row>
    <row r="5061" spans="1:12" ht="15" x14ac:dyDescent="0.25">
      <c r="A5061" s="191" t="s">
        <v>16304</v>
      </c>
      <c r="B5061" s="192" t="s">
        <v>20173</v>
      </c>
      <c r="C5061" s="192" t="s">
        <v>29797</v>
      </c>
      <c r="D5061" s="192" t="s">
        <v>29797</v>
      </c>
      <c r="E5061" s="192" t="s">
        <v>29797</v>
      </c>
      <c r="F5061" s="192" t="s">
        <v>29797</v>
      </c>
      <c r="G5061" s="192" t="s">
        <v>29797</v>
      </c>
      <c r="H5061" s="192" t="s">
        <v>32567</v>
      </c>
      <c r="I5061" s="192" t="s">
        <v>31898</v>
      </c>
      <c r="J5061" s="192" t="s">
        <v>29979</v>
      </c>
      <c r="K5061" s="192" t="s">
        <v>6308</v>
      </c>
      <c r="L5061" s="192" t="s">
        <v>1447</v>
      </c>
    </row>
    <row r="5062" spans="1:12" ht="15" x14ac:dyDescent="0.25">
      <c r="A5062" s="189" t="s">
        <v>2823</v>
      </c>
      <c r="B5062" s="190" t="s">
        <v>824</v>
      </c>
      <c r="C5062" s="190" t="s">
        <v>29797</v>
      </c>
      <c r="D5062" s="190" t="s">
        <v>29797</v>
      </c>
      <c r="E5062" s="190" t="s">
        <v>29797</v>
      </c>
      <c r="F5062" s="190" t="s">
        <v>29797</v>
      </c>
      <c r="G5062" s="190" t="s">
        <v>29797</v>
      </c>
      <c r="H5062" s="190" t="s">
        <v>29797</v>
      </c>
      <c r="I5062" s="190" t="s">
        <v>29797</v>
      </c>
      <c r="J5062" s="190" t="s">
        <v>29797</v>
      </c>
      <c r="K5062" s="190" t="s">
        <v>29797</v>
      </c>
      <c r="L5062" s="190" t="s">
        <v>29797</v>
      </c>
    </row>
    <row r="5063" spans="1:12" ht="15" x14ac:dyDescent="0.25">
      <c r="A5063" s="191" t="s">
        <v>16305</v>
      </c>
      <c r="B5063" s="192" t="s">
        <v>20174</v>
      </c>
      <c r="C5063" s="192" t="s">
        <v>29797</v>
      </c>
      <c r="D5063" s="192" t="s">
        <v>29797</v>
      </c>
      <c r="E5063" s="192" t="s">
        <v>29797</v>
      </c>
      <c r="F5063" s="192" t="s">
        <v>29797</v>
      </c>
      <c r="G5063" s="192" t="s">
        <v>29797</v>
      </c>
      <c r="H5063" s="192" t="s">
        <v>29797</v>
      </c>
      <c r="I5063" s="192" t="s">
        <v>29797</v>
      </c>
      <c r="J5063" s="192" t="s">
        <v>29797</v>
      </c>
      <c r="K5063" s="192" t="s">
        <v>29797</v>
      </c>
      <c r="L5063" s="192" t="s">
        <v>29797</v>
      </c>
    </row>
    <row r="5064" spans="1:12" ht="15" x14ac:dyDescent="0.25">
      <c r="A5064" s="189" t="s">
        <v>2824</v>
      </c>
      <c r="B5064" s="190" t="s">
        <v>825</v>
      </c>
      <c r="C5064" s="190" t="s">
        <v>29812</v>
      </c>
      <c r="D5064" s="190" t="s">
        <v>29797</v>
      </c>
      <c r="E5064" s="190" t="s">
        <v>30384</v>
      </c>
      <c r="F5064" s="190" t="s">
        <v>29797</v>
      </c>
      <c r="G5064" s="190" t="s">
        <v>29797</v>
      </c>
      <c r="H5064" s="190" t="s">
        <v>32568</v>
      </c>
      <c r="I5064" s="190" t="s">
        <v>32569</v>
      </c>
      <c r="J5064" s="190" t="s">
        <v>29826</v>
      </c>
      <c r="K5064" s="190" t="s">
        <v>5078</v>
      </c>
      <c r="L5064" s="190" t="s">
        <v>1447</v>
      </c>
    </row>
    <row r="5065" spans="1:12" ht="15" x14ac:dyDescent="0.25">
      <c r="A5065" s="191" t="s">
        <v>16306</v>
      </c>
      <c r="B5065" s="192" t="s">
        <v>20175</v>
      </c>
      <c r="C5065" s="192" t="s">
        <v>29812</v>
      </c>
      <c r="D5065" s="192" t="s">
        <v>29824</v>
      </c>
      <c r="E5065" s="192" t="s">
        <v>30385</v>
      </c>
      <c r="F5065" s="192" t="s">
        <v>29804</v>
      </c>
      <c r="G5065" s="192" t="s">
        <v>29818</v>
      </c>
      <c r="H5065" s="192" t="s">
        <v>31331</v>
      </c>
      <c r="I5065" s="192" t="s">
        <v>31332</v>
      </c>
      <c r="J5065" s="192" t="s">
        <v>29821</v>
      </c>
      <c r="K5065" s="192" t="s">
        <v>5062</v>
      </c>
      <c r="L5065" s="192" t="s">
        <v>1447</v>
      </c>
    </row>
    <row r="5066" spans="1:12" ht="15" x14ac:dyDescent="0.25">
      <c r="A5066" s="189" t="s">
        <v>2825</v>
      </c>
      <c r="B5066" s="190" t="s">
        <v>826</v>
      </c>
      <c r="C5066" s="190" t="s">
        <v>29797</v>
      </c>
      <c r="D5066" s="190" t="s">
        <v>29797</v>
      </c>
      <c r="E5066" s="190" t="s">
        <v>29797</v>
      </c>
      <c r="F5066" s="190" t="s">
        <v>29797</v>
      </c>
      <c r="G5066" s="190" t="s">
        <v>29797</v>
      </c>
      <c r="H5066" s="190" t="s">
        <v>31722</v>
      </c>
      <c r="I5066" s="190" t="s">
        <v>31723</v>
      </c>
      <c r="J5066" s="190" t="s">
        <v>29821</v>
      </c>
      <c r="K5066" s="190" t="s">
        <v>5062</v>
      </c>
      <c r="L5066" s="190" t="s">
        <v>1447</v>
      </c>
    </row>
    <row r="5067" spans="1:12" ht="15" x14ac:dyDescent="0.25">
      <c r="A5067" s="191" t="s">
        <v>16307</v>
      </c>
      <c r="B5067" s="192" t="s">
        <v>20176</v>
      </c>
      <c r="C5067" s="192" t="s">
        <v>29797</v>
      </c>
      <c r="D5067" s="192" t="s">
        <v>29797</v>
      </c>
      <c r="E5067" s="192" t="s">
        <v>29797</v>
      </c>
      <c r="F5067" s="192" t="s">
        <v>29797</v>
      </c>
      <c r="G5067" s="192" t="s">
        <v>29797</v>
      </c>
      <c r="H5067" s="192" t="s">
        <v>32570</v>
      </c>
      <c r="I5067" s="192" t="s">
        <v>32571</v>
      </c>
      <c r="J5067" s="192" t="s">
        <v>29821</v>
      </c>
      <c r="K5067" s="192" t="s">
        <v>5062</v>
      </c>
      <c r="L5067" s="192" t="s">
        <v>1447</v>
      </c>
    </row>
    <row r="5068" spans="1:12" ht="15" x14ac:dyDescent="0.25">
      <c r="A5068" s="189" t="s">
        <v>2826</v>
      </c>
      <c r="B5068" s="190" t="s">
        <v>827</v>
      </c>
      <c r="C5068" s="190" t="s">
        <v>29797</v>
      </c>
      <c r="D5068" s="190" t="s">
        <v>29797</v>
      </c>
      <c r="E5068" s="190" t="s">
        <v>29797</v>
      </c>
      <c r="F5068" s="190" t="s">
        <v>29797</v>
      </c>
      <c r="G5068" s="190" t="s">
        <v>29797</v>
      </c>
      <c r="H5068" s="190" t="s">
        <v>29797</v>
      </c>
      <c r="I5068" s="190" t="s">
        <v>29797</v>
      </c>
      <c r="J5068" s="190" t="s">
        <v>29797</v>
      </c>
      <c r="K5068" s="190" t="s">
        <v>29797</v>
      </c>
      <c r="L5068" s="190" t="s">
        <v>29797</v>
      </c>
    </row>
    <row r="5069" spans="1:12" ht="15" x14ac:dyDescent="0.25">
      <c r="A5069" s="191" t="s">
        <v>16308</v>
      </c>
      <c r="B5069" s="192" t="s">
        <v>20177</v>
      </c>
      <c r="C5069" s="192" t="s">
        <v>29797</v>
      </c>
      <c r="D5069" s="192" t="s">
        <v>29797</v>
      </c>
      <c r="E5069" s="192" t="s">
        <v>29797</v>
      </c>
      <c r="F5069" s="192" t="s">
        <v>29797</v>
      </c>
      <c r="G5069" s="192" t="s">
        <v>29797</v>
      </c>
      <c r="H5069" s="192" t="s">
        <v>29797</v>
      </c>
      <c r="I5069" s="192" t="s">
        <v>29797</v>
      </c>
      <c r="J5069" s="192" t="s">
        <v>29797</v>
      </c>
      <c r="K5069" s="192" t="s">
        <v>29797</v>
      </c>
      <c r="L5069" s="192" t="s">
        <v>29797</v>
      </c>
    </row>
    <row r="5070" spans="1:12" ht="15" x14ac:dyDescent="0.25">
      <c r="A5070" s="189" t="s">
        <v>25091</v>
      </c>
      <c r="B5070" s="190" t="s">
        <v>25092</v>
      </c>
      <c r="C5070" s="190" t="s">
        <v>29797</v>
      </c>
      <c r="D5070" s="190" t="s">
        <v>29797</v>
      </c>
      <c r="E5070" s="190" t="s">
        <v>29797</v>
      </c>
      <c r="F5070" s="190" t="s">
        <v>29797</v>
      </c>
      <c r="G5070" s="190" t="s">
        <v>29797</v>
      </c>
      <c r="H5070" s="190" t="s">
        <v>31307</v>
      </c>
      <c r="I5070" s="190" t="s">
        <v>5062</v>
      </c>
      <c r="J5070" s="190" t="s">
        <v>29821</v>
      </c>
      <c r="K5070" s="190" t="s">
        <v>5062</v>
      </c>
      <c r="L5070" s="190" t="s">
        <v>1447</v>
      </c>
    </row>
    <row r="5071" spans="1:12" ht="15" x14ac:dyDescent="0.25">
      <c r="A5071" s="191" t="s">
        <v>25093</v>
      </c>
      <c r="B5071" s="192" t="s">
        <v>25092</v>
      </c>
      <c r="C5071" s="192" t="s">
        <v>29797</v>
      </c>
      <c r="D5071" s="192" t="s">
        <v>29797</v>
      </c>
      <c r="E5071" s="192" t="s">
        <v>29797</v>
      </c>
      <c r="F5071" s="192" t="s">
        <v>29797</v>
      </c>
      <c r="G5071" s="192" t="s">
        <v>29797</v>
      </c>
      <c r="H5071" s="192" t="s">
        <v>31307</v>
      </c>
      <c r="I5071" s="192" t="s">
        <v>5062</v>
      </c>
      <c r="J5071" s="192" t="s">
        <v>29821</v>
      </c>
      <c r="K5071" s="192" t="s">
        <v>5062</v>
      </c>
      <c r="L5071" s="192" t="s">
        <v>1447</v>
      </c>
    </row>
    <row r="5072" spans="1:12" ht="15" x14ac:dyDescent="0.25">
      <c r="A5072" s="189" t="s">
        <v>2827</v>
      </c>
      <c r="B5072" s="190" t="s">
        <v>828</v>
      </c>
      <c r="C5072" s="190" t="s">
        <v>29812</v>
      </c>
      <c r="D5072" s="190" t="s">
        <v>29797</v>
      </c>
      <c r="E5072" s="190" t="s">
        <v>30386</v>
      </c>
      <c r="F5072" s="190" t="s">
        <v>29797</v>
      </c>
      <c r="G5072" s="190" t="s">
        <v>29797</v>
      </c>
      <c r="H5072" s="190" t="s">
        <v>31314</v>
      </c>
      <c r="I5072" s="190" t="s">
        <v>5062</v>
      </c>
      <c r="J5072" s="190" t="s">
        <v>29821</v>
      </c>
      <c r="K5072" s="190" t="s">
        <v>5062</v>
      </c>
      <c r="L5072" s="190" t="s">
        <v>1447</v>
      </c>
    </row>
    <row r="5073" spans="1:12" ht="15" x14ac:dyDescent="0.25">
      <c r="A5073" s="191" t="s">
        <v>2828</v>
      </c>
      <c r="B5073" s="192" t="s">
        <v>829</v>
      </c>
      <c r="C5073" s="192" t="s">
        <v>29797</v>
      </c>
      <c r="D5073" s="192" t="s">
        <v>29797</v>
      </c>
      <c r="E5073" s="192" t="s">
        <v>29797</v>
      </c>
      <c r="F5073" s="192" t="s">
        <v>29797</v>
      </c>
      <c r="G5073" s="192" t="s">
        <v>29797</v>
      </c>
      <c r="H5073" s="192" t="s">
        <v>31508</v>
      </c>
      <c r="I5073" s="192" t="s">
        <v>1396</v>
      </c>
      <c r="J5073" s="192" t="s">
        <v>31325</v>
      </c>
      <c r="K5073" s="192" t="s">
        <v>5073</v>
      </c>
      <c r="L5073" s="192" t="s">
        <v>1447</v>
      </c>
    </row>
    <row r="5074" spans="1:12" ht="15" x14ac:dyDescent="0.25">
      <c r="A5074" s="189" t="s">
        <v>25094</v>
      </c>
      <c r="B5074" s="190" t="s">
        <v>25095</v>
      </c>
      <c r="C5074" s="190" t="s">
        <v>29797</v>
      </c>
      <c r="D5074" s="190" t="s">
        <v>29797</v>
      </c>
      <c r="E5074" s="190" t="s">
        <v>29797</v>
      </c>
      <c r="F5074" s="190" t="s">
        <v>29797</v>
      </c>
      <c r="G5074" s="190" t="s">
        <v>29797</v>
      </c>
      <c r="H5074" s="190" t="s">
        <v>29797</v>
      </c>
      <c r="I5074" s="190" t="s">
        <v>29797</v>
      </c>
      <c r="J5074" s="190" t="s">
        <v>29797</v>
      </c>
      <c r="K5074" s="190" t="s">
        <v>29797</v>
      </c>
      <c r="L5074" s="190" t="s">
        <v>29797</v>
      </c>
    </row>
    <row r="5075" spans="1:12" ht="15" x14ac:dyDescent="0.25">
      <c r="A5075" s="191" t="s">
        <v>16309</v>
      </c>
      <c r="B5075" s="192" t="s">
        <v>20178</v>
      </c>
      <c r="C5075" s="192" t="s">
        <v>29812</v>
      </c>
      <c r="D5075" s="192" t="s">
        <v>29824</v>
      </c>
      <c r="E5075" s="192" t="s">
        <v>30387</v>
      </c>
      <c r="F5075" s="192" t="s">
        <v>29804</v>
      </c>
      <c r="G5075" s="192" t="s">
        <v>29797</v>
      </c>
      <c r="H5075" s="192" t="s">
        <v>31977</v>
      </c>
      <c r="I5075" s="192" t="s">
        <v>10358</v>
      </c>
      <c r="J5075" s="192" t="s">
        <v>29821</v>
      </c>
      <c r="K5075" s="192" t="s">
        <v>5062</v>
      </c>
      <c r="L5075" s="192" t="s">
        <v>1447</v>
      </c>
    </row>
    <row r="5076" spans="1:12" ht="15" x14ac:dyDescent="0.25">
      <c r="A5076" s="189" t="s">
        <v>16310</v>
      </c>
      <c r="B5076" s="190" t="s">
        <v>20179</v>
      </c>
      <c r="C5076" s="190" t="s">
        <v>29797</v>
      </c>
      <c r="D5076" s="190" t="s">
        <v>29797</v>
      </c>
      <c r="E5076" s="190" t="s">
        <v>29797</v>
      </c>
      <c r="F5076" s="190" t="s">
        <v>29797</v>
      </c>
      <c r="G5076" s="190" t="s">
        <v>29797</v>
      </c>
      <c r="H5076" s="190" t="s">
        <v>29797</v>
      </c>
      <c r="I5076" s="190" t="s">
        <v>29797</v>
      </c>
      <c r="J5076" s="190" t="s">
        <v>29797</v>
      </c>
      <c r="K5076" s="190" t="s">
        <v>29797</v>
      </c>
      <c r="L5076" s="190" t="s">
        <v>29797</v>
      </c>
    </row>
    <row r="5077" spans="1:12" ht="15" x14ac:dyDescent="0.25">
      <c r="A5077" s="191" t="s">
        <v>11945</v>
      </c>
      <c r="B5077" s="192" t="s">
        <v>11946</v>
      </c>
      <c r="C5077" s="192" t="s">
        <v>29797</v>
      </c>
      <c r="D5077" s="192" t="s">
        <v>29797</v>
      </c>
      <c r="E5077" s="192" t="s">
        <v>29797</v>
      </c>
      <c r="F5077" s="192" t="s">
        <v>29797</v>
      </c>
      <c r="G5077" s="192" t="s">
        <v>29797</v>
      </c>
      <c r="H5077" s="192" t="s">
        <v>29797</v>
      </c>
      <c r="I5077" s="192" t="s">
        <v>29797</v>
      </c>
      <c r="J5077" s="192" t="s">
        <v>29821</v>
      </c>
      <c r="K5077" s="192" t="s">
        <v>5062</v>
      </c>
      <c r="L5077" s="192" t="s">
        <v>1447</v>
      </c>
    </row>
    <row r="5078" spans="1:12" ht="15" x14ac:dyDescent="0.25">
      <c r="A5078" s="189" t="s">
        <v>16311</v>
      </c>
      <c r="B5078" s="190" t="s">
        <v>25096</v>
      </c>
      <c r="C5078" s="190" t="s">
        <v>29797</v>
      </c>
      <c r="D5078" s="190" t="s">
        <v>29797</v>
      </c>
      <c r="E5078" s="190" t="s">
        <v>29797</v>
      </c>
      <c r="F5078" s="190" t="s">
        <v>29797</v>
      </c>
      <c r="G5078" s="190" t="s">
        <v>29797</v>
      </c>
      <c r="H5078" s="190" t="s">
        <v>32371</v>
      </c>
      <c r="I5078" s="190" t="s">
        <v>32372</v>
      </c>
      <c r="J5078" s="190" t="s">
        <v>29821</v>
      </c>
      <c r="K5078" s="190" t="s">
        <v>5062</v>
      </c>
      <c r="L5078" s="190" t="s">
        <v>1447</v>
      </c>
    </row>
    <row r="5079" spans="1:12" ht="15" x14ac:dyDescent="0.25">
      <c r="A5079" s="191" t="s">
        <v>2829</v>
      </c>
      <c r="B5079" s="192" t="s">
        <v>830</v>
      </c>
      <c r="C5079" s="192" t="s">
        <v>29797</v>
      </c>
      <c r="D5079" s="192" t="s">
        <v>29797</v>
      </c>
      <c r="E5079" s="192" t="s">
        <v>29797</v>
      </c>
      <c r="F5079" s="192" t="s">
        <v>29797</v>
      </c>
      <c r="G5079" s="192" t="s">
        <v>29797</v>
      </c>
      <c r="H5079" s="192" t="s">
        <v>29797</v>
      </c>
      <c r="I5079" s="192" t="s">
        <v>29797</v>
      </c>
      <c r="J5079" s="192" t="s">
        <v>29797</v>
      </c>
      <c r="K5079" s="192" t="s">
        <v>29797</v>
      </c>
      <c r="L5079" s="192" t="s">
        <v>1456</v>
      </c>
    </row>
    <row r="5080" spans="1:12" ht="15" x14ac:dyDescent="0.25">
      <c r="A5080" s="189" t="s">
        <v>25097</v>
      </c>
      <c r="B5080" s="190" t="s">
        <v>25098</v>
      </c>
      <c r="C5080" s="190" t="s">
        <v>29797</v>
      </c>
      <c r="D5080" s="190" t="s">
        <v>29797</v>
      </c>
      <c r="E5080" s="190" t="s">
        <v>29797</v>
      </c>
      <c r="F5080" s="190" t="s">
        <v>29797</v>
      </c>
      <c r="G5080" s="190" t="s">
        <v>29797</v>
      </c>
      <c r="H5080" s="190" t="s">
        <v>29797</v>
      </c>
      <c r="I5080" s="190" t="s">
        <v>29797</v>
      </c>
      <c r="J5080" s="190" t="s">
        <v>29797</v>
      </c>
      <c r="K5080" s="190" t="s">
        <v>29797</v>
      </c>
      <c r="L5080" s="190" t="s">
        <v>29797</v>
      </c>
    </row>
    <row r="5081" spans="1:12" ht="15" x14ac:dyDescent="0.25">
      <c r="A5081" s="191" t="s">
        <v>2830</v>
      </c>
      <c r="B5081" s="192" t="s">
        <v>831</v>
      </c>
      <c r="C5081" s="192" t="s">
        <v>29797</v>
      </c>
      <c r="D5081" s="192" t="s">
        <v>29797</v>
      </c>
      <c r="E5081" s="192" t="s">
        <v>29797</v>
      </c>
      <c r="F5081" s="192" t="s">
        <v>29797</v>
      </c>
      <c r="G5081" s="192" t="s">
        <v>29797</v>
      </c>
      <c r="H5081" s="192" t="s">
        <v>31312</v>
      </c>
      <c r="I5081" s="192" t="s">
        <v>31313</v>
      </c>
      <c r="J5081" s="192" t="s">
        <v>29821</v>
      </c>
      <c r="K5081" s="192" t="s">
        <v>5062</v>
      </c>
      <c r="L5081" s="192" t="s">
        <v>1447</v>
      </c>
    </row>
    <row r="5082" spans="1:12" ht="15" x14ac:dyDescent="0.25">
      <c r="A5082" s="189" t="s">
        <v>16312</v>
      </c>
      <c r="B5082" s="190" t="s">
        <v>20180</v>
      </c>
      <c r="C5082" s="190" t="s">
        <v>29797</v>
      </c>
      <c r="D5082" s="190" t="s">
        <v>29797</v>
      </c>
      <c r="E5082" s="190" t="s">
        <v>30388</v>
      </c>
      <c r="F5082" s="190" t="s">
        <v>29797</v>
      </c>
      <c r="G5082" s="190" t="s">
        <v>29797</v>
      </c>
      <c r="H5082" s="190" t="s">
        <v>31496</v>
      </c>
      <c r="I5082" s="190" t="s">
        <v>31497</v>
      </c>
      <c r="J5082" s="190" t="s">
        <v>29821</v>
      </c>
      <c r="K5082" s="190" t="s">
        <v>5062</v>
      </c>
      <c r="L5082" s="190" t="s">
        <v>1447</v>
      </c>
    </row>
    <row r="5083" spans="1:12" ht="15" x14ac:dyDescent="0.25">
      <c r="A5083" s="191" t="s">
        <v>16313</v>
      </c>
      <c r="B5083" s="192" t="s">
        <v>25099</v>
      </c>
      <c r="C5083" s="192" t="s">
        <v>29797</v>
      </c>
      <c r="D5083" s="192" t="s">
        <v>29797</v>
      </c>
      <c r="E5083" s="192" t="s">
        <v>29797</v>
      </c>
      <c r="F5083" s="192" t="s">
        <v>29797</v>
      </c>
      <c r="G5083" s="192" t="s">
        <v>29797</v>
      </c>
      <c r="H5083" s="192" t="s">
        <v>31374</v>
      </c>
      <c r="I5083" s="192" t="s">
        <v>30278</v>
      </c>
      <c r="J5083" s="192" t="s">
        <v>29821</v>
      </c>
      <c r="K5083" s="192" t="s">
        <v>5062</v>
      </c>
      <c r="L5083" s="192" t="s">
        <v>1447</v>
      </c>
    </row>
    <row r="5084" spans="1:12" ht="15" x14ac:dyDescent="0.25">
      <c r="A5084" s="189" t="s">
        <v>25100</v>
      </c>
      <c r="B5084" s="190" t="s">
        <v>25101</v>
      </c>
      <c r="C5084" s="190" t="s">
        <v>29797</v>
      </c>
      <c r="D5084" s="190" t="s">
        <v>29797</v>
      </c>
      <c r="E5084" s="190" t="s">
        <v>29797</v>
      </c>
      <c r="F5084" s="190" t="s">
        <v>29797</v>
      </c>
      <c r="G5084" s="190" t="s">
        <v>29797</v>
      </c>
      <c r="H5084" s="190" t="s">
        <v>31374</v>
      </c>
      <c r="I5084" s="190" t="s">
        <v>30278</v>
      </c>
      <c r="J5084" s="190" t="s">
        <v>29821</v>
      </c>
      <c r="K5084" s="190" t="s">
        <v>5062</v>
      </c>
      <c r="L5084" s="190" t="s">
        <v>1447</v>
      </c>
    </row>
    <row r="5085" spans="1:12" ht="15" x14ac:dyDescent="0.25">
      <c r="A5085" s="191" t="s">
        <v>25102</v>
      </c>
      <c r="B5085" s="192" t="s">
        <v>25103</v>
      </c>
      <c r="C5085" s="192" t="s">
        <v>29797</v>
      </c>
      <c r="D5085" s="192" t="s">
        <v>29797</v>
      </c>
      <c r="E5085" s="192" t="s">
        <v>30389</v>
      </c>
      <c r="F5085" s="192" t="s">
        <v>29797</v>
      </c>
      <c r="G5085" s="192" t="s">
        <v>29797</v>
      </c>
      <c r="H5085" s="192" t="s">
        <v>31436</v>
      </c>
      <c r="I5085" s="192" t="s">
        <v>5062</v>
      </c>
      <c r="J5085" s="192" t="s">
        <v>29821</v>
      </c>
      <c r="K5085" s="192" t="s">
        <v>5062</v>
      </c>
      <c r="L5085" s="192" t="s">
        <v>1447</v>
      </c>
    </row>
    <row r="5086" spans="1:12" ht="15" x14ac:dyDescent="0.25">
      <c r="A5086" s="189" t="s">
        <v>16314</v>
      </c>
      <c r="B5086" s="190" t="s">
        <v>20181</v>
      </c>
      <c r="C5086" s="190" t="s">
        <v>29797</v>
      </c>
      <c r="D5086" s="190" t="s">
        <v>29797</v>
      </c>
      <c r="E5086" s="190" t="s">
        <v>29797</v>
      </c>
      <c r="F5086" s="190" t="s">
        <v>29797</v>
      </c>
      <c r="G5086" s="190" t="s">
        <v>29797</v>
      </c>
      <c r="H5086" s="190" t="s">
        <v>31454</v>
      </c>
      <c r="I5086" s="190" t="s">
        <v>1384</v>
      </c>
      <c r="J5086" s="190" t="s">
        <v>29821</v>
      </c>
      <c r="K5086" s="190" t="s">
        <v>5062</v>
      </c>
      <c r="L5086" s="190" t="s">
        <v>1447</v>
      </c>
    </row>
    <row r="5087" spans="1:12" ht="15" x14ac:dyDescent="0.25">
      <c r="A5087" s="191" t="s">
        <v>2831</v>
      </c>
      <c r="B5087" s="192" t="s">
        <v>832</v>
      </c>
      <c r="C5087" s="192" t="s">
        <v>29806</v>
      </c>
      <c r="D5087" s="192" t="s">
        <v>29816</v>
      </c>
      <c r="E5087" s="192" t="s">
        <v>29834</v>
      </c>
      <c r="F5087" s="192" t="s">
        <v>29804</v>
      </c>
      <c r="G5087" s="192" t="s">
        <v>29921</v>
      </c>
      <c r="H5087" s="192" t="s">
        <v>32572</v>
      </c>
      <c r="I5087" s="192" t="s">
        <v>32573</v>
      </c>
      <c r="J5087" s="192" t="s">
        <v>29870</v>
      </c>
      <c r="K5087" s="192" t="s">
        <v>8069</v>
      </c>
      <c r="L5087" s="192" t="s">
        <v>1447</v>
      </c>
    </row>
    <row r="5088" spans="1:12" ht="15" x14ac:dyDescent="0.25">
      <c r="A5088" s="189" t="s">
        <v>11947</v>
      </c>
      <c r="B5088" s="190" t="s">
        <v>11948</v>
      </c>
      <c r="C5088" s="190" t="s">
        <v>30024</v>
      </c>
      <c r="D5088" s="190" t="s">
        <v>29797</v>
      </c>
      <c r="E5088" s="190" t="s">
        <v>30390</v>
      </c>
      <c r="F5088" s="190" t="s">
        <v>29797</v>
      </c>
      <c r="G5088" s="190" t="s">
        <v>29797</v>
      </c>
      <c r="H5088" s="190" t="s">
        <v>31376</v>
      </c>
      <c r="I5088" s="190" t="s">
        <v>5062</v>
      </c>
      <c r="J5088" s="190" t="s">
        <v>29821</v>
      </c>
      <c r="K5088" s="190" t="s">
        <v>5062</v>
      </c>
      <c r="L5088" s="190" t="s">
        <v>1447</v>
      </c>
    </row>
    <row r="5089" spans="1:12" ht="15" x14ac:dyDescent="0.25">
      <c r="A5089" s="191" t="s">
        <v>2832</v>
      </c>
      <c r="B5089" s="192" t="s">
        <v>833</v>
      </c>
      <c r="C5089" s="192" t="s">
        <v>29797</v>
      </c>
      <c r="D5089" s="192" t="s">
        <v>29797</v>
      </c>
      <c r="E5089" s="192" t="s">
        <v>29797</v>
      </c>
      <c r="F5089" s="192" t="s">
        <v>29797</v>
      </c>
      <c r="G5089" s="192" t="s">
        <v>29797</v>
      </c>
      <c r="H5089" s="192" t="s">
        <v>31537</v>
      </c>
      <c r="I5089" s="192" t="s">
        <v>5894</v>
      </c>
      <c r="J5089" s="192" t="s">
        <v>29821</v>
      </c>
      <c r="K5089" s="192" t="s">
        <v>5062</v>
      </c>
      <c r="L5089" s="192" t="s">
        <v>1447</v>
      </c>
    </row>
    <row r="5090" spans="1:12" ht="15" x14ac:dyDescent="0.25">
      <c r="A5090" s="189" t="s">
        <v>16315</v>
      </c>
      <c r="B5090" s="190" t="s">
        <v>25104</v>
      </c>
      <c r="C5090" s="190" t="s">
        <v>29797</v>
      </c>
      <c r="D5090" s="190" t="s">
        <v>29797</v>
      </c>
      <c r="E5090" s="190" t="s">
        <v>29797</v>
      </c>
      <c r="F5090" s="190" t="s">
        <v>29797</v>
      </c>
      <c r="G5090" s="190" t="s">
        <v>29797</v>
      </c>
      <c r="H5090" s="190" t="s">
        <v>32574</v>
      </c>
      <c r="I5090" s="190" t="s">
        <v>31414</v>
      </c>
      <c r="J5090" s="190" t="s">
        <v>30441</v>
      </c>
      <c r="K5090" s="190" t="s">
        <v>9190</v>
      </c>
      <c r="L5090" s="190" t="s">
        <v>1447</v>
      </c>
    </row>
    <row r="5091" spans="1:12" ht="15" x14ac:dyDescent="0.25">
      <c r="A5091" s="191" t="s">
        <v>16316</v>
      </c>
      <c r="B5091" s="192" t="s">
        <v>20182</v>
      </c>
      <c r="C5091" s="192" t="s">
        <v>29812</v>
      </c>
      <c r="D5091" s="192" t="s">
        <v>29813</v>
      </c>
      <c r="E5091" s="192" t="s">
        <v>30391</v>
      </c>
      <c r="F5091" s="192" t="s">
        <v>29797</v>
      </c>
      <c r="G5091" s="192" t="s">
        <v>29797</v>
      </c>
      <c r="H5091" s="192" t="s">
        <v>32575</v>
      </c>
      <c r="I5091" s="192" t="s">
        <v>5078</v>
      </c>
      <c r="J5091" s="192" t="s">
        <v>29826</v>
      </c>
      <c r="K5091" s="192" t="s">
        <v>5078</v>
      </c>
      <c r="L5091" s="192" t="s">
        <v>1447</v>
      </c>
    </row>
    <row r="5092" spans="1:12" ht="15" x14ac:dyDescent="0.25">
      <c r="A5092" s="189" t="s">
        <v>16317</v>
      </c>
      <c r="B5092" s="190" t="s">
        <v>20183</v>
      </c>
      <c r="C5092" s="190" t="s">
        <v>29797</v>
      </c>
      <c r="D5092" s="190" t="s">
        <v>29797</v>
      </c>
      <c r="E5092" s="190" t="s">
        <v>29797</v>
      </c>
      <c r="F5092" s="190" t="s">
        <v>29797</v>
      </c>
      <c r="G5092" s="190" t="s">
        <v>29797</v>
      </c>
      <c r="H5092" s="190" t="s">
        <v>31832</v>
      </c>
      <c r="I5092" s="190" t="s">
        <v>5073</v>
      </c>
      <c r="J5092" s="190" t="s">
        <v>31325</v>
      </c>
      <c r="K5092" s="190" t="s">
        <v>5073</v>
      </c>
      <c r="L5092" s="190" t="s">
        <v>1447</v>
      </c>
    </row>
    <row r="5093" spans="1:12" ht="15" x14ac:dyDescent="0.25">
      <c r="A5093" s="191" t="s">
        <v>25105</v>
      </c>
      <c r="B5093" s="192" t="s">
        <v>25106</v>
      </c>
      <c r="C5093" s="192" t="s">
        <v>29797</v>
      </c>
      <c r="D5093" s="192" t="s">
        <v>29797</v>
      </c>
      <c r="E5093" s="192" t="s">
        <v>29797</v>
      </c>
      <c r="F5093" s="192" t="s">
        <v>29797</v>
      </c>
      <c r="G5093" s="192" t="s">
        <v>29797</v>
      </c>
      <c r="H5093" s="192" t="s">
        <v>31550</v>
      </c>
      <c r="I5093" s="192" t="s">
        <v>31551</v>
      </c>
      <c r="J5093" s="192" t="s">
        <v>29821</v>
      </c>
      <c r="K5093" s="192" t="s">
        <v>5062</v>
      </c>
      <c r="L5093" s="192" t="s">
        <v>1447</v>
      </c>
    </row>
    <row r="5094" spans="1:12" ht="15" x14ac:dyDescent="0.25">
      <c r="A5094" s="189" t="s">
        <v>2833</v>
      </c>
      <c r="B5094" s="190" t="s">
        <v>834</v>
      </c>
      <c r="C5094" s="190" t="s">
        <v>29797</v>
      </c>
      <c r="D5094" s="190" t="s">
        <v>29797</v>
      </c>
      <c r="E5094" s="190" t="s">
        <v>29797</v>
      </c>
      <c r="F5094" s="190" t="s">
        <v>29797</v>
      </c>
      <c r="G5094" s="190" t="s">
        <v>29797</v>
      </c>
      <c r="H5094" s="190" t="s">
        <v>31588</v>
      </c>
      <c r="I5094" s="190" t="s">
        <v>30455</v>
      </c>
      <c r="J5094" s="190" t="s">
        <v>29870</v>
      </c>
      <c r="K5094" s="190" t="s">
        <v>8069</v>
      </c>
      <c r="L5094" s="190" t="s">
        <v>1447</v>
      </c>
    </row>
    <row r="5095" spans="1:12" ht="15" x14ac:dyDescent="0.25">
      <c r="A5095" s="191" t="s">
        <v>11949</v>
      </c>
      <c r="B5095" s="192" t="s">
        <v>20184</v>
      </c>
      <c r="C5095" s="192" t="s">
        <v>29797</v>
      </c>
      <c r="D5095" s="192" t="s">
        <v>29797</v>
      </c>
      <c r="E5095" s="192" t="s">
        <v>29797</v>
      </c>
      <c r="F5095" s="192" t="s">
        <v>29797</v>
      </c>
      <c r="G5095" s="192" t="s">
        <v>29797</v>
      </c>
      <c r="H5095" s="192" t="s">
        <v>31310</v>
      </c>
      <c r="I5095" s="192" t="s">
        <v>31311</v>
      </c>
      <c r="J5095" s="192" t="s">
        <v>29821</v>
      </c>
      <c r="K5095" s="192" t="s">
        <v>5062</v>
      </c>
      <c r="L5095" s="192" t="s">
        <v>1447</v>
      </c>
    </row>
    <row r="5096" spans="1:12" ht="15" x14ac:dyDescent="0.25">
      <c r="A5096" s="189" t="s">
        <v>25107</v>
      </c>
      <c r="B5096" s="190" t="s">
        <v>25108</v>
      </c>
      <c r="C5096" s="190" t="s">
        <v>29797</v>
      </c>
      <c r="D5096" s="190" t="s">
        <v>29797</v>
      </c>
      <c r="E5096" s="190" t="s">
        <v>29797</v>
      </c>
      <c r="F5096" s="190" t="s">
        <v>29797</v>
      </c>
      <c r="G5096" s="190" t="s">
        <v>29797</v>
      </c>
      <c r="H5096" s="190" t="s">
        <v>29797</v>
      </c>
      <c r="I5096" s="190" t="s">
        <v>29797</v>
      </c>
      <c r="J5096" s="190" t="s">
        <v>29797</v>
      </c>
      <c r="K5096" s="190" t="s">
        <v>29797</v>
      </c>
      <c r="L5096" s="190" t="s">
        <v>29797</v>
      </c>
    </row>
    <row r="5097" spans="1:12" ht="15" x14ac:dyDescent="0.25">
      <c r="A5097" s="191" t="s">
        <v>16318</v>
      </c>
      <c r="B5097" s="192" t="s">
        <v>20185</v>
      </c>
      <c r="C5097" s="192" t="s">
        <v>29797</v>
      </c>
      <c r="D5097" s="192" t="s">
        <v>29797</v>
      </c>
      <c r="E5097" s="192" t="s">
        <v>29797</v>
      </c>
      <c r="F5097" s="192" t="s">
        <v>29797</v>
      </c>
      <c r="G5097" s="192" t="s">
        <v>29797</v>
      </c>
      <c r="H5097" s="192" t="s">
        <v>31361</v>
      </c>
      <c r="I5097" s="192" t="s">
        <v>5062</v>
      </c>
      <c r="J5097" s="192" t="s">
        <v>29821</v>
      </c>
      <c r="K5097" s="192" t="s">
        <v>5062</v>
      </c>
      <c r="L5097" s="192" t="s">
        <v>1447</v>
      </c>
    </row>
    <row r="5098" spans="1:12" ht="15" x14ac:dyDescent="0.25">
      <c r="A5098" s="189" t="s">
        <v>25109</v>
      </c>
      <c r="B5098" s="190" t="s">
        <v>25110</v>
      </c>
      <c r="C5098" s="190" t="s">
        <v>29797</v>
      </c>
      <c r="D5098" s="190" t="s">
        <v>29797</v>
      </c>
      <c r="E5098" s="190" t="s">
        <v>29797</v>
      </c>
      <c r="F5098" s="190" t="s">
        <v>29797</v>
      </c>
      <c r="G5098" s="190" t="s">
        <v>29797</v>
      </c>
      <c r="H5098" s="190" t="s">
        <v>29797</v>
      </c>
      <c r="I5098" s="190" t="s">
        <v>29797</v>
      </c>
      <c r="J5098" s="190" t="s">
        <v>29797</v>
      </c>
      <c r="K5098" s="190" t="s">
        <v>29797</v>
      </c>
      <c r="L5098" s="190" t="s">
        <v>29797</v>
      </c>
    </row>
    <row r="5099" spans="1:12" ht="15" x14ac:dyDescent="0.25">
      <c r="A5099" s="191" t="s">
        <v>12282</v>
      </c>
      <c r="B5099" s="192" t="s">
        <v>25111</v>
      </c>
      <c r="C5099" s="192" t="s">
        <v>29797</v>
      </c>
      <c r="D5099" s="192" t="s">
        <v>29797</v>
      </c>
      <c r="E5099" s="192" t="s">
        <v>29797</v>
      </c>
      <c r="F5099" s="192" t="s">
        <v>29797</v>
      </c>
      <c r="G5099" s="192" t="s">
        <v>29797</v>
      </c>
      <c r="H5099" s="192" t="s">
        <v>32382</v>
      </c>
      <c r="I5099" s="192" t="s">
        <v>32383</v>
      </c>
      <c r="J5099" s="192" t="s">
        <v>29821</v>
      </c>
      <c r="K5099" s="192" t="s">
        <v>5062</v>
      </c>
      <c r="L5099" s="192" t="s">
        <v>1447</v>
      </c>
    </row>
    <row r="5100" spans="1:12" ht="15" x14ac:dyDescent="0.25">
      <c r="A5100" s="189" t="s">
        <v>16319</v>
      </c>
      <c r="B5100" s="190" t="s">
        <v>20186</v>
      </c>
      <c r="C5100" s="190" t="s">
        <v>29797</v>
      </c>
      <c r="D5100" s="190" t="s">
        <v>29797</v>
      </c>
      <c r="E5100" s="190" t="s">
        <v>29797</v>
      </c>
      <c r="F5100" s="190" t="s">
        <v>29797</v>
      </c>
      <c r="G5100" s="190" t="s">
        <v>29797</v>
      </c>
      <c r="H5100" s="190" t="s">
        <v>32382</v>
      </c>
      <c r="I5100" s="190" t="s">
        <v>32383</v>
      </c>
      <c r="J5100" s="190" t="s">
        <v>29821</v>
      </c>
      <c r="K5100" s="190" t="s">
        <v>5062</v>
      </c>
      <c r="L5100" s="190" t="s">
        <v>1447</v>
      </c>
    </row>
    <row r="5101" spans="1:12" ht="15" x14ac:dyDescent="0.25">
      <c r="A5101" s="191" t="s">
        <v>16320</v>
      </c>
      <c r="B5101" s="192" t="s">
        <v>20187</v>
      </c>
      <c r="C5101" s="192" t="s">
        <v>29797</v>
      </c>
      <c r="D5101" s="192" t="s">
        <v>29797</v>
      </c>
      <c r="E5101" s="192" t="s">
        <v>29797</v>
      </c>
      <c r="F5101" s="192" t="s">
        <v>29797</v>
      </c>
      <c r="G5101" s="192" t="s">
        <v>29797</v>
      </c>
      <c r="H5101" s="192" t="s">
        <v>31460</v>
      </c>
      <c r="I5101" s="192" t="s">
        <v>29942</v>
      </c>
      <c r="J5101" s="192" t="s">
        <v>29821</v>
      </c>
      <c r="K5101" s="192" t="s">
        <v>5062</v>
      </c>
      <c r="L5101" s="192" t="s">
        <v>1447</v>
      </c>
    </row>
    <row r="5102" spans="1:12" ht="15" x14ac:dyDescent="0.25">
      <c r="A5102" s="189" t="s">
        <v>2834</v>
      </c>
      <c r="B5102" s="190" t="s">
        <v>835</v>
      </c>
      <c r="C5102" s="190" t="s">
        <v>29797</v>
      </c>
      <c r="D5102" s="190" t="s">
        <v>29797</v>
      </c>
      <c r="E5102" s="190" t="s">
        <v>29797</v>
      </c>
      <c r="F5102" s="190" t="s">
        <v>29797</v>
      </c>
      <c r="G5102" s="190" t="s">
        <v>29797</v>
      </c>
      <c r="H5102" s="190" t="s">
        <v>31584</v>
      </c>
      <c r="I5102" s="190" t="s">
        <v>6488</v>
      </c>
      <c r="J5102" s="190" t="s">
        <v>29821</v>
      </c>
      <c r="K5102" s="190" t="s">
        <v>5062</v>
      </c>
      <c r="L5102" s="190" t="s">
        <v>1447</v>
      </c>
    </row>
    <row r="5103" spans="1:12" ht="15" x14ac:dyDescent="0.25">
      <c r="A5103" s="191" t="s">
        <v>2835</v>
      </c>
      <c r="B5103" s="192" t="s">
        <v>836</v>
      </c>
      <c r="C5103" s="192" t="s">
        <v>29797</v>
      </c>
      <c r="D5103" s="192" t="s">
        <v>29797</v>
      </c>
      <c r="E5103" s="192" t="s">
        <v>29797</v>
      </c>
      <c r="F5103" s="192" t="s">
        <v>29797</v>
      </c>
      <c r="G5103" s="192" t="s">
        <v>29797</v>
      </c>
      <c r="H5103" s="192" t="s">
        <v>29797</v>
      </c>
      <c r="I5103" s="192" t="s">
        <v>29797</v>
      </c>
      <c r="J5103" s="192" t="s">
        <v>29797</v>
      </c>
      <c r="K5103" s="192" t="s">
        <v>29797</v>
      </c>
      <c r="L5103" s="192" t="s">
        <v>29797</v>
      </c>
    </row>
    <row r="5104" spans="1:12" ht="15" x14ac:dyDescent="0.25">
      <c r="A5104" s="189" t="s">
        <v>16321</v>
      </c>
      <c r="B5104" s="190" t="s">
        <v>20188</v>
      </c>
      <c r="C5104" s="190" t="s">
        <v>29797</v>
      </c>
      <c r="D5104" s="190" t="s">
        <v>29797</v>
      </c>
      <c r="E5104" s="190" t="s">
        <v>29797</v>
      </c>
      <c r="F5104" s="190" t="s">
        <v>29797</v>
      </c>
      <c r="G5104" s="190" t="s">
        <v>29797</v>
      </c>
      <c r="H5104" s="190" t="s">
        <v>31329</v>
      </c>
      <c r="I5104" s="190" t="s">
        <v>31330</v>
      </c>
      <c r="J5104" s="190" t="s">
        <v>31325</v>
      </c>
      <c r="K5104" s="190" t="s">
        <v>5073</v>
      </c>
      <c r="L5104" s="190" t="s">
        <v>1447</v>
      </c>
    </row>
    <row r="5105" spans="1:12" ht="15" x14ac:dyDescent="0.25">
      <c r="A5105" s="191" t="s">
        <v>16322</v>
      </c>
      <c r="B5105" s="192" t="s">
        <v>20189</v>
      </c>
      <c r="C5105" s="192" t="s">
        <v>29797</v>
      </c>
      <c r="D5105" s="192" t="s">
        <v>29797</v>
      </c>
      <c r="E5105" s="192" t="s">
        <v>29797</v>
      </c>
      <c r="F5105" s="192" t="s">
        <v>29797</v>
      </c>
      <c r="G5105" s="192" t="s">
        <v>29797</v>
      </c>
      <c r="H5105" s="192" t="s">
        <v>31333</v>
      </c>
      <c r="I5105" s="192" t="s">
        <v>5073</v>
      </c>
      <c r="J5105" s="192" t="s">
        <v>31325</v>
      </c>
      <c r="K5105" s="192" t="s">
        <v>5073</v>
      </c>
      <c r="L5105" s="192" t="s">
        <v>1447</v>
      </c>
    </row>
    <row r="5106" spans="1:12" ht="15" x14ac:dyDescent="0.25">
      <c r="A5106" s="189" t="s">
        <v>2836</v>
      </c>
      <c r="B5106" s="190" t="s">
        <v>837</v>
      </c>
      <c r="C5106" s="190" t="s">
        <v>29797</v>
      </c>
      <c r="D5106" s="190" t="s">
        <v>29797</v>
      </c>
      <c r="E5106" s="190" t="s">
        <v>29797</v>
      </c>
      <c r="F5106" s="190" t="s">
        <v>29797</v>
      </c>
      <c r="G5106" s="190" t="s">
        <v>29797</v>
      </c>
      <c r="H5106" s="190" t="s">
        <v>31390</v>
      </c>
      <c r="I5106" s="190" t="s">
        <v>14423</v>
      </c>
      <c r="J5106" s="190" t="s">
        <v>29821</v>
      </c>
      <c r="K5106" s="190" t="s">
        <v>5062</v>
      </c>
      <c r="L5106" s="190" t="s">
        <v>1447</v>
      </c>
    </row>
    <row r="5107" spans="1:12" ht="15" x14ac:dyDescent="0.25">
      <c r="A5107" s="191" t="s">
        <v>2837</v>
      </c>
      <c r="B5107" s="192" t="s">
        <v>838</v>
      </c>
      <c r="C5107" s="192" t="s">
        <v>29797</v>
      </c>
      <c r="D5107" s="192" t="s">
        <v>29797</v>
      </c>
      <c r="E5107" s="192" t="s">
        <v>29797</v>
      </c>
      <c r="F5107" s="192" t="s">
        <v>29797</v>
      </c>
      <c r="G5107" s="192" t="s">
        <v>29797</v>
      </c>
      <c r="H5107" s="192" t="s">
        <v>29797</v>
      </c>
      <c r="I5107" s="192" t="s">
        <v>29797</v>
      </c>
      <c r="J5107" s="192" t="s">
        <v>29797</v>
      </c>
      <c r="K5107" s="192" t="s">
        <v>29797</v>
      </c>
      <c r="L5107" s="192" t="s">
        <v>29797</v>
      </c>
    </row>
    <row r="5108" spans="1:12" ht="15" x14ac:dyDescent="0.25">
      <c r="A5108" s="189" t="s">
        <v>25112</v>
      </c>
      <c r="B5108" s="190" t="s">
        <v>25113</v>
      </c>
      <c r="C5108" s="190" t="s">
        <v>29797</v>
      </c>
      <c r="D5108" s="190" t="s">
        <v>29797</v>
      </c>
      <c r="E5108" s="190" t="s">
        <v>30392</v>
      </c>
      <c r="F5108" s="190" t="s">
        <v>29797</v>
      </c>
      <c r="G5108" s="190" t="s">
        <v>29797</v>
      </c>
      <c r="H5108" s="190" t="s">
        <v>31809</v>
      </c>
      <c r="I5108" s="190" t="s">
        <v>5073</v>
      </c>
      <c r="J5108" s="190" t="s">
        <v>31325</v>
      </c>
      <c r="K5108" s="190" t="s">
        <v>5073</v>
      </c>
      <c r="L5108" s="190" t="s">
        <v>1447</v>
      </c>
    </row>
    <row r="5109" spans="1:12" ht="15" x14ac:dyDescent="0.25">
      <c r="A5109" s="191" t="s">
        <v>2838</v>
      </c>
      <c r="B5109" s="192" t="s">
        <v>839</v>
      </c>
      <c r="C5109" s="192" t="s">
        <v>29797</v>
      </c>
      <c r="D5109" s="192" t="s">
        <v>29797</v>
      </c>
      <c r="E5109" s="192" t="s">
        <v>29797</v>
      </c>
      <c r="F5109" s="192" t="s">
        <v>29797</v>
      </c>
      <c r="G5109" s="192" t="s">
        <v>29797</v>
      </c>
      <c r="H5109" s="192" t="s">
        <v>29797</v>
      </c>
      <c r="I5109" s="192" t="s">
        <v>29797</v>
      </c>
      <c r="J5109" s="192" t="s">
        <v>29797</v>
      </c>
      <c r="K5109" s="192" t="s">
        <v>29797</v>
      </c>
      <c r="L5109" s="192" t="s">
        <v>29797</v>
      </c>
    </row>
    <row r="5110" spans="1:12" ht="15" x14ac:dyDescent="0.25">
      <c r="A5110" s="189" t="s">
        <v>16323</v>
      </c>
      <c r="B5110" s="190" t="s">
        <v>20190</v>
      </c>
      <c r="C5110" s="190" t="s">
        <v>29797</v>
      </c>
      <c r="D5110" s="190" t="s">
        <v>29797</v>
      </c>
      <c r="E5110" s="190" t="s">
        <v>29797</v>
      </c>
      <c r="F5110" s="190" t="s">
        <v>29797</v>
      </c>
      <c r="G5110" s="190" t="s">
        <v>29797</v>
      </c>
      <c r="H5110" s="190" t="s">
        <v>32576</v>
      </c>
      <c r="I5110" s="190" t="s">
        <v>32577</v>
      </c>
      <c r="J5110" s="190" t="s">
        <v>29826</v>
      </c>
      <c r="K5110" s="190" t="s">
        <v>5078</v>
      </c>
      <c r="L5110" s="190" t="s">
        <v>1447</v>
      </c>
    </row>
    <row r="5111" spans="1:12" ht="15" x14ac:dyDescent="0.25">
      <c r="A5111" s="191" t="s">
        <v>2839</v>
      </c>
      <c r="B5111" s="192" t="s">
        <v>840</v>
      </c>
      <c r="C5111" s="192" t="s">
        <v>29797</v>
      </c>
      <c r="D5111" s="192" t="s">
        <v>29797</v>
      </c>
      <c r="E5111" s="192" t="s">
        <v>29797</v>
      </c>
      <c r="F5111" s="192" t="s">
        <v>29797</v>
      </c>
      <c r="G5111" s="192" t="s">
        <v>29797</v>
      </c>
      <c r="H5111" s="192" t="s">
        <v>31432</v>
      </c>
      <c r="I5111" s="192" t="s">
        <v>31433</v>
      </c>
      <c r="J5111" s="192" t="s">
        <v>29821</v>
      </c>
      <c r="K5111" s="192" t="s">
        <v>5062</v>
      </c>
      <c r="L5111" s="192" t="s">
        <v>1447</v>
      </c>
    </row>
    <row r="5112" spans="1:12" ht="15" x14ac:dyDescent="0.25">
      <c r="A5112" s="189" t="s">
        <v>16324</v>
      </c>
      <c r="B5112" s="190" t="s">
        <v>20191</v>
      </c>
      <c r="C5112" s="190" t="s">
        <v>29797</v>
      </c>
      <c r="D5112" s="190" t="s">
        <v>29797</v>
      </c>
      <c r="E5112" s="190" t="s">
        <v>29797</v>
      </c>
      <c r="F5112" s="190" t="s">
        <v>29797</v>
      </c>
      <c r="G5112" s="190" t="s">
        <v>29797</v>
      </c>
      <c r="H5112" s="190" t="s">
        <v>31390</v>
      </c>
      <c r="I5112" s="190" t="s">
        <v>14423</v>
      </c>
      <c r="J5112" s="190" t="s">
        <v>29821</v>
      </c>
      <c r="K5112" s="190" t="s">
        <v>5062</v>
      </c>
      <c r="L5112" s="190" t="s">
        <v>1447</v>
      </c>
    </row>
    <row r="5113" spans="1:12" ht="15" x14ac:dyDescent="0.25">
      <c r="A5113" s="191" t="s">
        <v>16325</v>
      </c>
      <c r="B5113" s="192" t="s">
        <v>20192</v>
      </c>
      <c r="C5113" s="192" t="s">
        <v>29812</v>
      </c>
      <c r="D5113" s="192" t="s">
        <v>29824</v>
      </c>
      <c r="E5113" s="192" t="s">
        <v>30133</v>
      </c>
      <c r="F5113" s="192" t="s">
        <v>29804</v>
      </c>
      <c r="G5113" s="192" t="s">
        <v>29878</v>
      </c>
      <c r="H5113" s="192" t="s">
        <v>32578</v>
      </c>
      <c r="I5113" s="192" t="s">
        <v>32579</v>
      </c>
      <c r="J5113" s="192" t="s">
        <v>31325</v>
      </c>
      <c r="K5113" s="192" t="s">
        <v>5073</v>
      </c>
      <c r="L5113" s="192" t="s">
        <v>1447</v>
      </c>
    </row>
    <row r="5114" spans="1:12" ht="15" x14ac:dyDescent="0.25">
      <c r="A5114" s="189" t="s">
        <v>25114</v>
      </c>
      <c r="B5114" s="190" t="s">
        <v>25115</v>
      </c>
      <c r="C5114" s="190" t="s">
        <v>29797</v>
      </c>
      <c r="D5114" s="190" t="s">
        <v>29797</v>
      </c>
      <c r="E5114" s="190" t="s">
        <v>30393</v>
      </c>
      <c r="F5114" s="190" t="s">
        <v>29797</v>
      </c>
      <c r="G5114" s="190" t="s">
        <v>29797</v>
      </c>
      <c r="H5114" s="190" t="s">
        <v>31390</v>
      </c>
      <c r="I5114" s="190" t="s">
        <v>14423</v>
      </c>
      <c r="J5114" s="190" t="s">
        <v>29821</v>
      </c>
      <c r="K5114" s="190" t="s">
        <v>5062</v>
      </c>
      <c r="L5114" s="190" t="s">
        <v>1447</v>
      </c>
    </row>
    <row r="5115" spans="1:12" ht="15" x14ac:dyDescent="0.25">
      <c r="A5115" s="191" t="s">
        <v>2840</v>
      </c>
      <c r="B5115" s="192" t="s">
        <v>841</v>
      </c>
      <c r="C5115" s="192" t="s">
        <v>29797</v>
      </c>
      <c r="D5115" s="192" t="s">
        <v>29797</v>
      </c>
      <c r="E5115" s="192" t="s">
        <v>29797</v>
      </c>
      <c r="F5115" s="192" t="s">
        <v>29797</v>
      </c>
      <c r="G5115" s="192" t="s">
        <v>29797</v>
      </c>
      <c r="H5115" s="192" t="s">
        <v>32046</v>
      </c>
      <c r="I5115" s="192" t="s">
        <v>32047</v>
      </c>
      <c r="J5115" s="192" t="s">
        <v>29821</v>
      </c>
      <c r="K5115" s="192" t="s">
        <v>5062</v>
      </c>
      <c r="L5115" s="192" t="s">
        <v>1447</v>
      </c>
    </row>
    <row r="5116" spans="1:12" ht="15" x14ac:dyDescent="0.25">
      <c r="A5116" s="189" t="s">
        <v>16326</v>
      </c>
      <c r="B5116" s="190" t="s">
        <v>25116</v>
      </c>
      <c r="C5116" s="190" t="s">
        <v>29797</v>
      </c>
      <c r="D5116" s="190" t="s">
        <v>29797</v>
      </c>
      <c r="E5116" s="190" t="s">
        <v>29797</v>
      </c>
      <c r="F5116" s="190" t="s">
        <v>29797</v>
      </c>
      <c r="G5116" s="190" t="s">
        <v>29797</v>
      </c>
      <c r="H5116" s="190" t="s">
        <v>31371</v>
      </c>
      <c r="I5116" s="190" t="s">
        <v>5062</v>
      </c>
      <c r="J5116" s="190" t="s">
        <v>29821</v>
      </c>
      <c r="K5116" s="190" t="s">
        <v>5062</v>
      </c>
      <c r="L5116" s="190" t="s">
        <v>1447</v>
      </c>
    </row>
    <row r="5117" spans="1:12" ht="15" x14ac:dyDescent="0.25">
      <c r="A5117" s="191" t="s">
        <v>16327</v>
      </c>
      <c r="B5117" s="192" t="s">
        <v>25117</v>
      </c>
      <c r="C5117" s="192" t="s">
        <v>29797</v>
      </c>
      <c r="D5117" s="192" t="s">
        <v>29797</v>
      </c>
      <c r="E5117" s="192" t="s">
        <v>29797</v>
      </c>
      <c r="F5117" s="192" t="s">
        <v>29797</v>
      </c>
      <c r="G5117" s="192" t="s">
        <v>29797</v>
      </c>
      <c r="H5117" s="192" t="s">
        <v>31371</v>
      </c>
      <c r="I5117" s="192" t="s">
        <v>5062</v>
      </c>
      <c r="J5117" s="192" t="s">
        <v>29821</v>
      </c>
      <c r="K5117" s="192" t="s">
        <v>5062</v>
      </c>
      <c r="L5117" s="192" t="s">
        <v>1447</v>
      </c>
    </row>
    <row r="5118" spans="1:12" ht="15" x14ac:dyDescent="0.25">
      <c r="A5118" s="189" t="s">
        <v>25118</v>
      </c>
      <c r="B5118" s="190" t="s">
        <v>25119</v>
      </c>
      <c r="C5118" s="190" t="s">
        <v>29797</v>
      </c>
      <c r="D5118" s="190" t="s">
        <v>29797</v>
      </c>
      <c r="E5118" s="190" t="s">
        <v>29797</v>
      </c>
      <c r="F5118" s="190" t="s">
        <v>29797</v>
      </c>
      <c r="G5118" s="190" t="s">
        <v>29797</v>
      </c>
      <c r="H5118" s="190" t="s">
        <v>29797</v>
      </c>
      <c r="I5118" s="190" t="s">
        <v>29797</v>
      </c>
      <c r="J5118" s="190" t="s">
        <v>29797</v>
      </c>
      <c r="K5118" s="190" t="s">
        <v>29797</v>
      </c>
      <c r="L5118" s="190" t="s">
        <v>29797</v>
      </c>
    </row>
    <row r="5119" spans="1:12" ht="15" x14ac:dyDescent="0.25">
      <c r="A5119" s="191" t="s">
        <v>16328</v>
      </c>
      <c r="B5119" s="192" t="s">
        <v>25120</v>
      </c>
      <c r="C5119" s="192" t="s">
        <v>29797</v>
      </c>
      <c r="D5119" s="192" t="s">
        <v>29797</v>
      </c>
      <c r="E5119" s="192" t="s">
        <v>29797</v>
      </c>
      <c r="F5119" s="192" t="s">
        <v>29797</v>
      </c>
      <c r="G5119" s="192" t="s">
        <v>29797</v>
      </c>
      <c r="H5119" s="192" t="s">
        <v>31389</v>
      </c>
      <c r="I5119" s="192" t="s">
        <v>5073</v>
      </c>
      <c r="J5119" s="192" t="s">
        <v>31325</v>
      </c>
      <c r="K5119" s="192" t="s">
        <v>5073</v>
      </c>
      <c r="L5119" s="192" t="s">
        <v>1447</v>
      </c>
    </row>
    <row r="5120" spans="1:12" ht="15" x14ac:dyDescent="0.25">
      <c r="A5120" s="189" t="s">
        <v>16329</v>
      </c>
      <c r="B5120" s="190" t="s">
        <v>20193</v>
      </c>
      <c r="C5120" s="190" t="s">
        <v>29797</v>
      </c>
      <c r="D5120" s="190" t="s">
        <v>29797</v>
      </c>
      <c r="E5120" s="190" t="s">
        <v>30394</v>
      </c>
      <c r="F5120" s="190" t="s">
        <v>29797</v>
      </c>
      <c r="G5120" s="190" t="s">
        <v>29797</v>
      </c>
      <c r="H5120" s="190" t="s">
        <v>31389</v>
      </c>
      <c r="I5120" s="190" t="s">
        <v>5073</v>
      </c>
      <c r="J5120" s="190" t="s">
        <v>31325</v>
      </c>
      <c r="K5120" s="190" t="s">
        <v>5073</v>
      </c>
      <c r="L5120" s="190" t="s">
        <v>1447</v>
      </c>
    </row>
    <row r="5121" spans="1:12" ht="15" x14ac:dyDescent="0.25">
      <c r="A5121" s="191" t="s">
        <v>11950</v>
      </c>
      <c r="B5121" s="192" t="s">
        <v>11951</v>
      </c>
      <c r="C5121" s="192" t="s">
        <v>29797</v>
      </c>
      <c r="D5121" s="192" t="s">
        <v>29797</v>
      </c>
      <c r="E5121" s="192" t="s">
        <v>29797</v>
      </c>
      <c r="F5121" s="192" t="s">
        <v>29797</v>
      </c>
      <c r="G5121" s="192" t="s">
        <v>29797</v>
      </c>
      <c r="H5121" s="192" t="s">
        <v>31395</v>
      </c>
      <c r="I5121" s="192" t="s">
        <v>31396</v>
      </c>
      <c r="J5121" s="192" t="s">
        <v>29821</v>
      </c>
      <c r="K5121" s="192" t="s">
        <v>5062</v>
      </c>
      <c r="L5121" s="192" t="s">
        <v>1447</v>
      </c>
    </row>
    <row r="5122" spans="1:12" ht="15" x14ac:dyDescent="0.25">
      <c r="A5122" s="189" t="s">
        <v>16330</v>
      </c>
      <c r="B5122" s="190" t="s">
        <v>25121</v>
      </c>
      <c r="C5122" s="190" t="s">
        <v>29797</v>
      </c>
      <c r="D5122" s="190" t="s">
        <v>29797</v>
      </c>
      <c r="E5122" s="190" t="s">
        <v>29797</v>
      </c>
      <c r="F5122" s="190" t="s">
        <v>29797</v>
      </c>
      <c r="G5122" s="190" t="s">
        <v>29797</v>
      </c>
      <c r="H5122" s="190" t="s">
        <v>29797</v>
      </c>
      <c r="I5122" s="190" t="s">
        <v>29797</v>
      </c>
      <c r="J5122" s="190" t="s">
        <v>29797</v>
      </c>
      <c r="K5122" s="190" t="s">
        <v>29797</v>
      </c>
      <c r="L5122" s="190" t="s">
        <v>29797</v>
      </c>
    </row>
    <row r="5123" spans="1:12" ht="15" x14ac:dyDescent="0.25">
      <c r="A5123" s="191" t="s">
        <v>16331</v>
      </c>
      <c r="B5123" s="192" t="s">
        <v>20194</v>
      </c>
      <c r="C5123" s="192" t="s">
        <v>29797</v>
      </c>
      <c r="D5123" s="192" t="s">
        <v>29797</v>
      </c>
      <c r="E5123" s="192" t="s">
        <v>29797</v>
      </c>
      <c r="F5123" s="192" t="s">
        <v>29797</v>
      </c>
      <c r="G5123" s="192" t="s">
        <v>29797</v>
      </c>
      <c r="H5123" s="192" t="s">
        <v>31341</v>
      </c>
      <c r="I5123" s="192" t="s">
        <v>6226</v>
      </c>
      <c r="J5123" s="192" t="s">
        <v>31325</v>
      </c>
      <c r="K5123" s="192" t="s">
        <v>5073</v>
      </c>
      <c r="L5123" s="192" t="s">
        <v>1447</v>
      </c>
    </row>
    <row r="5124" spans="1:12" ht="15" x14ac:dyDescent="0.25">
      <c r="A5124" s="189" t="s">
        <v>16332</v>
      </c>
      <c r="B5124" s="190" t="s">
        <v>20195</v>
      </c>
      <c r="C5124" s="190" t="s">
        <v>29797</v>
      </c>
      <c r="D5124" s="190" t="s">
        <v>29797</v>
      </c>
      <c r="E5124" s="190" t="s">
        <v>29797</v>
      </c>
      <c r="F5124" s="190" t="s">
        <v>29797</v>
      </c>
      <c r="G5124" s="190" t="s">
        <v>29797</v>
      </c>
      <c r="H5124" s="190" t="s">
        <v>29797</v>
      </c>
      <c r="I5124" s="190" t="s">
        <v>29797</v>
      </c>
      <c r="J5124" s="190" t="s">
        <v>29797</v>
      </c>
      <c r="K5124" s="190" t="s">
        <v>29797</v>
      </c>
      <c r="L5124" s="190" t="s">
        <v>29797</v>
      </c>
    </row>
    <row r="5125" spans="1:12" ht="15" x14ac:dyDescent="0.25">
      <c r="A5125" s="191" t="s">
        <v>16333</v>
      </c>
      <c r="B5125" s="192" t="s">
        <v>20196</v>
      </c>
      <c r="C5125" s="192" t="s">
        <v>29797</v>
      </c>
      <c r="D5125" s="192" t="s">
        <v>29797</v>
      </c>
      <c r="E5125" s="192" t="s">
        <v>29797</v>
      </c>
      <c r="F5125" s="192" t="s">
        <v>29797</v>
      </c>
      <c r="G5125" s="192" t="s">
        <v>29797</v>
      </c>
      <c r="H5125" s="192" t="s">
        <v>32082</v>
      </c>
      <c r="I5125" s="192" t="s">
        <v>5078</v>
      </c>
      <c r="J5125" s="192" t="s">
        <v>29826</v>
      </c>
      <c r="K5125" s="192" t="s">
        <v>5078</v>
      </c>
      <c r="L5125" s="192" t="s">
        <v>1447</v>
      </c>
    </row>
    <row r="5126" spans="1:12" ht="15" x14ac:dyDescent="0.25">
      <c r="A5126" s="189" t="s">
        <v>2841</v>
      </c>
      <c r="B5126" s="190" t="s">
        <v>842</v>
      </c>
      <c r="C5126" s="190" t="s">
        <v>29797</v>
      </c>
      <c r="D5126" s="190" t="s">
        <v>29797</v>
      </c>
      <c r="E5126" s="190" t="s">
        <v>29797</v>
      </c>
      <c r="F5126" s="190" t="s">
        <v>29797</v>
      </c>
      <c r="G5126" s="190" t="s">
        <v>29797</v>
      </c>
      <c r="H5126" s="190" t="s">
        <v>32540</v>
      </c>
      <c r="I5126" s="190" t="s">
        <v>32541</v>
      </c>
      <c r="J5126" s="190" t="s">
        <v>31325</v>
      </c>
      <c r="K5126" s="190" t="s">
        <v>5073</v>
      </c>
      <c r="L5126" s="190" t="s">
        <v>1447</v>
      </c>
    </row>
    <row r="5127" spans="1:12" ht="15" x14ac:dyDescent="0.25">
      <c r="A5127" s="191" t="s">
        <v>2842</v>
      </c>
      <c r="B5127" s="192" t="s">
        <v>843</v>
      </c>
      <c r="C5127" s="192" t="s">
        <v>29797</v>
      </c>
      <c r="D5127" s="192" t="s">
        <v>29797</v>
      </c>
      <c r="E5127" s="192" t="s">
        <v>29797</v>
      </c>
      <c r="F5127" s="192" t="s">
        <v>29797</v>
      </c>
      <c r="G5127" s="192" t="s">
        <v>29797</v>
      </c>
      <c r="H5127" s="192" t="s">
        <v>29797</v>
      </c>
      <c r="I5127" s="192" t="s">
        <v>29797</v>
      </c>
      <c r="J5127" s="192" t="s">
        <v>29821</v>
      </c>
      <c r="K5127" s="192" t="s">
        <v>5062</v>
      </c>
      <c r="L5127" s="192" t="s">
        <v>1447</v>
      </c>
    </row>
    <row r="5128" spans="1:12" ht="15" x14ac:dyDescent="0.25">
      <c r="A5128" s="189" t="s">
        <v>16334</v>
      </c>
      <c r="B5128" s="190" t="s">
        <v>20197</v>
      </c>
      <c r="C5128" s="190" t="s">
        <v>29797</v>
      </c>
      <c r="D5128" s="190" t="s">
        <v>29797</v>
      </c>
      <c r="E5128" s="190" t="s">
        <v>29797</v>
      </c>
      <c r="F5128" s="190" t="s">
        <v>29797</v>
      </c>
      <c r="G5128" s="190" t="s">
        <v>29797</v>
      </c>
      <c r="H5128" s="190" t="s">
        <v>31333</v>
      </c>
      <c r="I5128" s="190" t="s">
        <v>5073</v>
      </c>
      <c r="J5128" s="190" t="s">
        <v>31325</v>
      </c>
      <c r="K5128" s="190" t="s">
        <v>5073</v>
      </c>
      <c r="L5128" s="190" t="s">
        <v>1447</v>
      </c>
    </row>
    <row r="5129" spans="1:12" ht="15" x14ac:dyDescent="0.25">
      <c r="A5129" s="191" t="s">
        <v>11952</v>
      </c>
      <c r="B5129" s="192" t="s">
        <v>11953</v>
      </c>
      <c r="C5129" s="192" t="s">
        <v>29797</v>
      </c>
      <c r="D5129" s="192" t="s">
        <v>29797</v>
      </c>
      <c r="E5129" s="192" t="s">
        <v>29797</v>
      </c>
      <c r="F5129" s="192" t="s">
        <v>29797</v>
      </c>
      <c r="G5129" s="192" t="s">
        <v>29797</v>
      </c>
      <c r="H5129" s="192" t="s">
        <v>29797</v>
      </c>
      <c r="I5129" s="192" t="s">
        <v>29797</v>
      </c>
      <c r="J5129" s="192" t="s">
        <v>29821</v>
      </c>
      <c r="K5129" s="192" t="s">
        <v>5062</v>
      </c>
      <c r="L5129" s="192" t="s">
        <v>1447</v>
      </c>
    </row>
    <row r="5130" spans="1:12" ht="15" x14ac:dyDescent="0.25">
      <c r="A5130" s="189" t="s">
        <v>2843</v>
      </c>
      <c r="B5130" s="190" t="s">
        <v>844</v>
      </c>
      <c r="C5130" s="190" t="s">
        <v>29797</v>
      </c>
      <c r="D5130" s="190" t="s">
        <v>29797</v>
      </c>
      <c r="E5130" s="190" t="s">
        <v>29797</v>
      </c>
      <c r="F5130" s="190" t="s">
        <v>29797</v>
      </c>
      <c r="G5130" s="190" t="s">
        <v>29797</v>
      </c>
      <c r="H5130" s="190" t="s">
        <v>31884</v>
      </c>
      <c r="I5130" s="190" t="s">
        <v>31885</v>
      </c>
      <c r="J5130" s="190" t="s">
        <v>31325</v>
      </c>
      <c r="K5130" s="190" t="s">
        <v>5073</v>
      </c>
      <c r="L5130" s="190" t="s">
        <v>1447</v>
      </c>
    </row>
    <row r="5131" spans="1:12" ht="15" x14ac:dyDescent="0.25">
      <c r="A5131" s="191" t="s">
        <v>11954</v>
      </c>
      <c r="B5131" s="192" t="s">
        <v>11955</v>
      </c>
      <c r="C5131" s="192" t="s">
        <v>29797</v>
      </c>
      <c r="D5131" s="192" t="s">
        <v>29797</v>
      </c>
      <c r="E5131" s="192" t="s">
        <v>29797</v>
      </c>
      <c r="F5131" s="192" t="s">
        <v>29797</v>
      </c>
      <c r="G5131" s="192" t="s">
        <v>29797</v>
      </c>
      <c r="H5131" s="192" t="s">
        <v>32207</v>
      </c>
      <c r="I5131" s="192" t="s">
        <v>32208</v>
      </c>
      <c r="J5131" s="192" t="s">
        <v>29821</v>
      </c>
      <c r="K5131" s="192" t="s">
        <v>5062</v>
      </c>
      <c r="L5131" s="192" t="s">
        <v>1447</v>
      </c>
    </row>
    <row r="5132" spans="1:12" ht="15" x14ac:dyDescent="0.25">
      <c r="A5132" s="189" t="s">
        <v>11956</v>
      </c>
      <c r="B5132" s="190" t="s">
        <v>11957</v>
      </c>
      <c r="C5132" s="190" t="s">
        <v>29797</v>
      </c>
      <c r="D5132" s="190" t="s">
        <v>29797</v>
      </c>
      <c r="E5132" s="190" t="s">
        <v>29797</v>
      </c>
      <c r="F5132" s="190" t="s">
        <v>29797</v>
      </c>
      <c r="G5132" s="190" t="s">
        <v>29797</v>
      </c>
      <c r="H5132" s="190" t="s">
        <v>32509</v>
      </c>
      <c r="I5132" s="190" t="s">
        <v>31761</v>
      </c>
      <c r="J5132" s="190" t="s">
        <v>29985</v>
      </c>
      <c r="K5132" s="190" t="s">
        <v>5897</v>
      </c>
      <c r="L5132" s="190" t="s">
        <v>1447</v>
      </c>
    </row>
    <row r="5133" spans="1:12" ht="15" x14ac:dyDescent="0.25">
      <c r="A5133" s="191" t="s">
        <v>11958</v>
      </c>
      <c r="B5133" s="192" t="s">
        <v>11959</v>
      </c>
      <c r="C5133" s="192" t="s">
        <v>29797</v>
      </c>
      <c r="D5133" s="192" t="s">
        <v>29797</v>
      </c>
      <c r="E5133" s="192" t="s">
        <v>29797</v>
      </c>
      <c r="F5133" s="192" t="s">
        <v>29797</v>
      </c>
      <c r="G5133" s="192" t="s">
        <v>29797</v>
      </c>
      <c r="H5133" s="192" t="s">
        <v>32546</v>
      </c>
      <c r="I5133" s="192" t="s">
        <v>5910</v>
      </c>
      <c r="J5133" s="192" t="s">
        <v>31182</v>
      </c>
      <c r="K5133" s="192" t="s">
        <v>5910</v>
      </c>
      <c r="L5133" s="192" t="s">
        <v>1447</v>
      </c>
    </row>
    <row r="5134" spans="1:12" ht="15" x14ac:dyDescent="0.25">
      <c r="A5134" s="189" t="s">
        <v>11960</v>
      </c>
      <c r="B5134" s="190" t="s">
        <v>11961</v>
      </c>
      <c r="C5134" s="190" t="s">
        <v>29797</v>
      </c>
      <c r="D5134" s="190" t="s">
        <v>29797</v>
      </c>
      <c r="E5134" s="190" t="s">
        <v>29797</v>
      </c>
      <c r="F5134" s="190" t="s">
        <v>29797</v>
      </c>
      <c r="G5134" s="190" t="s">
        <v>29797</v>
      </c>
      <c r="H5134" s="190" t="s">
        <v>31878</v>
      </c>
      <c r="I5134" s="190" t="s">
        <v>31879</v>
      </c>
      <c r="J5134" s="190" t="s">
        <v>29821</v>
      </c>
      <c r="K5134" s="190" t="s">
        <v>5062</v>
      </c>
      <c r="L5134" s="190" t="s">
        <v>1447</v>
      </c>
    </row>
    <row r="5135" spans="1:12" ht="15" x14ac:dyDescent="0.25">
      <c r="A5135" s="191" t="s">
        <v>11962</v>
      </c>
      <c r="B5135" s="192" t="s">
        <v>11963</v>
      </c>
      <c r="C5135" s="192" t="s">
        <v>29797</v>
      </c>
      <c r="D5135" s="192" t="s">
        <v>29797</v>
      </c>
      <c r="E5135" s="192" t="s">
        <v>29797</v>
      </c>
      <c r="F5135" s="192" t="s">
        <v>29797</v>
      </c>
      <c r="G5135" s="192" t="s">
        <v>29797</v>
      </c>
      <c r="H5135" s="192" t="s">
        <v>31607</v>
      </c>
      <c r="I5135" s="192" t="s">
        <v>31608</v>
      </c>
      <c r="J5135" s="192" t="s">
        <v>29821</v>
      </c>
      <c r="K5135" s="192" t="s">
        <v>5062</v>
      </c>
      <c r="L5135" s="192" t="s">
        <v>1447</v>
      </c>
    </row>
    <row r="5136" spans="1:12" ht="15" x14ac:dyDescent="0.25">
      <c r="A5136" s="189" t="s">
        <v>25122</v>
      </c>
      <c r="B5136" s="190" t="s">
        <v>25123</v>
      </c>
      <c r="C5136" s="190" t="s">
        <v>29797</v>
      </c>
      <c r="D5136" s="190" t="s">
        <v>29797</v>
      </c>
      <c r="E5136" s="190" t="s">
        <v>30053</v>
      </c>
      <c r="F5136" s="190" t="s">
        <v>29797</v>
      </c>
      <c r="G5136" s="190" t="s">
        <v>29797</v>
      </c>
      <c r="H5136" s="190" t="s">
        <v>31371</v>
      </c>
      <c r="I5136" s="190" t="s">
        <v>5062</v>
      </c>
      <c r="J5136" s="190" t="s">
        <v>29821</v>
      </c>
      <c r="K5136" s="190" t="s">
        <v>5062</v>
      </c>
      <c r="L5136" s="190" t="s">
        <v>1447</v>
      </c>
    </row>
    <row r="5137" spans="1:12" ht="15" x14ac:dyDescent="0.25">
      <c r="A5137" s="191" t="s">
        <v>25124</v>
      </c>
      <c r="B5137" s="192" t="s">
        <v>845</v>
      </c>
      <c r="C5137" s="192" t="s">
        <v>29797</v>
      </c>
      <c r="D5137" s="192" t="s">
        <v>29797</v>
      </c>
      <c r="E5137" s="192" t="s">
        <v>29797</v>
      </c>
      <c r="F5137" s="192" t="s">
        <v>29797</v>
      </c>
      <c r="G5137" s="192" t="s">
        <v>29797</v>
      </c>
      <c r="H5137" s="192" t="s">
        <v>29797</v>
      </c>
      <c r="I5137" s="192" t="s">
        <v>29797</v>
      </c>
      <c r="J5137" s="192" t="s">
        <v>29797</v>
      </c>
      <c r="K5137" s="192" t="s">
        <v>29797</v>
      </c>
      <c r="L5137" s="192" t="s">
        <v>1464</v>
      </c>
    </row>
    <row r="5138" spans="1:12" ht="15" x14ac:dyDescent="0.25">
      <c r="A5138" s="189" t="s">
        <v>2844</v>
      </c>
      <c r="B5138" s="190" t="s">
        <v>846</v>
      </c>
      <c r="C5138" s="190" t="s">
        <v>29797</v>
      </c>
      <c r="D5138" s="190" t="s">
        <v>29797</v>
      </c>
      <c r="E5138" s="190" t="s">
        <v>29797</v>
      </c>
      <c r="F5138" s="190" t="s">
        <v>29797</v>
      </c>
      <c r="G5138" s="190" t="s">
        <v>29797</v>
      </c>
      <c r="H5138" s="190" t="s">
        <v>32580</v>
      </c>
      <c r="I5138" s="190" t="s">
        <v>29797</v>
      </c>
      <c r="J5138" s="190" t="s">
        <v>29821</v>
      </c>
      <c r="K5138" s="190" t="s">
        <v>5062</v>
      </c>
      <c r="L5138" s="190" t="s">
        <v>1447</v>
      </c>
    </row>
    <row r="5139" spans="1:12" ht="15" x14ac:dyDescent="0.25">
      <c r="A5139" s="191" t="s">
        <v>16335</v>
      </c>
      <c r="B5139" s="192" t="s">
        <v>25125</v>
      </c>
      <c r="C5139" s="192" t="s">
        <v>29797</v>
      </c>
      <c r="D5139" s="192" t="s">
        <v>29797</v>
      </c>
      <c r="E5139" s="192" t="s">
        <v>29797</v>
      </c>
      <c r="F5139" s="192" t="s">
        <v>29797</v>
      </c>
      <c r="G5139" s="192" t="s">
        <v>29797</v>
      </c>
      <c r="H5139" s="192" t="s">
        <v>32128</v>
      </c>
      <c r="I5139" s="192" t="s">
        <v>5078</v>
      </c>
      <c r="J5139" s="192" t="s">
        <v>29826</v>
      </c>
      <c r="K5139" s="192" t="s">
        <v>5078</v>
      </c>
      <c r="L5139" s="192" t="s">
        <v>1447</v>
      </c>
    </row>
    <row r="5140" spans="1:12" ht="15" x14ac:dyDescent="0.25">
      <c r="A5140" s="189" t="s">
        <v>25126</v>
      </c>
      <c r="B5140" s="190" t="s">
        <v>847</v>
      </c>
      <c r="C5140" s="190" t="s">
        <v>29797</v>
      </c>
      <c r="D5140" s="190" t="s">
        <v>29797</v>
      </c>
      <c r="E5140" s="190" t="s">
        <v>29797</v>
      </c>
      <c r="F5140" s="190" t="s">
        <v>29797</v>
      </c>
      <c r="G5140" s="190" t="s">
        <v>29797</v>
      </c>
      <c r="H5140" s="190" t="s">
        <v>29797</v>
      </c>
      <c r="I5140" s="190" t="s">
        <v>29797</v>
      </c>
      <c r="J5140" s="190" t="s">
        <v>29797</v>
      </c>
      <c r="K5140" s="190" t="s">
        <v>29797</v>
      </c>
      <c r="L5140" s="190" t="s">
        <v>1465</v>
      </c>
    </row>
    <row r="5141" spans="1:12" ht="15" x14ac:dyDescent="0.25">
      <c r="A5141" s="191" t="s">
        <v>2845</v>
      </c>
      <c r="B5141" s="192" t="s">
        <v>848</v>
      </c>
      <c r="C5141" s="192" t="s">
        <v>29797</v>
      </c>
      <c r="D5141" s="192" t="s">
        <v>29797</v>
      </c>
      <c r="E5141" s="192" t="s">
        <v>29797</v>
      </c>
      <c r="F5141" s="192" t="s">
        <v>29797</v>
      </c>
      <c r="G5141" s="192" t="s">
        <v>29797</v>
      </c>
      <c r="H5141" s="192" t="s">
        <v>31361</v>
      </c>
      <c r="I5141" s="192" t="s">
        <v>5062</v>
      </c>
      <c r="J5141" s="192" t="s">
        <v>29821</v>
      </c>
      <c r="K5141" s="192" t="s">
        <v>5062</v>
      </c>
      <c r="L5141" s="192" t="s">
        <v>1447</v>
      </c>
    </row>
    <row r="5142" spans="1:12" ht="15" x14ac:dyDescent="0.25">
      <c r="A5142" s="189" t="s">
        <v>25127</v>
      </c>
      <c r="B5142" s="190" t="s">
        <v>849</v>
      </c>
      <c r="C5142" s="190" t="s">
        <v>29797</v>
      </c>
      <c r="D5142" s="190" t="s">
        <v>29797</v>
      </c>
      <c r="E5142" s="190" t="s">
        <v>29797</v>
      </c>
      <c r="F5142" s="190" t="s">
        <v>29797</v>
      </c>
      <c r="G5142" s="190" t="s">
        <v>29797</v>
      </c>
      <c r="H5142" s="190" t="s">
        <v>29797</v>
      </c>
      <c r="I5142" s="190" t="s">
        <v>29797</v>
      </c>
      <c r="J5142" s="190" t="s">
        <v>29797</v>
      </c>
      <c r="K5142" s="190" t="s">
        <v>29797</v>
      </c>
      <c r="L5142" s="190" t="s">
        <v>1468</v>
      </c>
    </row>
    <row r="5143" spans="1:12" ht="15" x14ac:dyDescent="0.25">
      <c r="A5143" s="191" t="s">
        <v>10532</v>
      </c>
      <c r="B5143" s="192" t="s">
        <v>20198</v>
      </c>
      <c r="C5143" s="192" t="s">
        <v>29797</v>
      </c>
      <c r="D5143" s="192" t="s">
        <v>29797</v>
      </c>
      <c r="E5143" s="192" t="s">
        <v>29797</v>
      </c>
      <c r="F5143" s="192" t="s">
        <v>29797</v>
      </c>
      <c r="G5143" s="192" t="s">
        <v>29797</v>
      </c>
      <c r="H5143" s="192" t="s">
        <v>31874</v>
      </c>
      <c r="I5143" s="192" t="s">
        <v>5073</v>
      </c>
      <c r="J5143" s="192" t="s">
        <v>31325</v>
      </c>
      <c r="K5143" s="192" t="s">
        <v>5073</v>
      </c>
      <c r="L5143" s="192" t="s">
        <v>1447</v>
      </c>
    </row>
    <row r="5144" spans="1:12" ht="15" x14ac:dyDescent="0.25">
      <c r="A5144" s="189" t="s">
        <v>16336</v>
      </c>
      <c r="B5144" s="190" t="s">
        <v>20199</v>
      </c>
      <c r="C5144" s="190" t="s">
        <v>29797</v>
      </c>
      <c r="D5144" s="190" t="s">
        <v>29797</v>
      </c>
      <c r="E5144" s="190" t="s">
        <v>29797</v>
      </c>
      <c r="F5144" s="190" t="s">
        <v>29797</v>
      </c>
      <c r="G5144" s="190" t="s">
        <v>29797</v>
      </c>
      <c r="H5144" s="190" t="s">
        <v>31874</v>
      </c>
      <c r="I5144" s="190" t="s">
        <v>5073</v>
      </c>
      <c r="J5144" s="190" t="s">
        <v>31325</v>
      </c>
      <c r="K5144" s="190" t="s">
        <v>5073</v>
      </c>
      <c r="L5144" s="190" t="s">
        <v>1447</v>
      </c>
    </row>
    <row r="5145" spans="1:12" ht="15" x14ac:dyDescent="0.25">
      <c r="A5145" s="191" t="s">
        <v>25128</v>
      </c>
      <c r="B5145" s="192" t="s">
        <v>850</v>
      </c>
      <c r="C5145" s="192" t="s">
        <v>29797</v>
      </c>
      <c r="D5145" s="192" t="s">
        <v>29797</v>
      </c>
      <c r="E5145" s="192" t="s">
        <v>29797</v>
      </c>
      <c r="F5145" s="192" t="s">
        <v>29797</v>
      </c>
      <c r="G5145" s="192" t="s">
        <v>29797</v>
      </c>
      <c r="H5145" s="192" t="s">
        <v>29797</v>
      </c>
      <c r="I5145" s="192" t="s">
        <v>29797</v>
      </c>
      <c r="J5145" s="192" t="s">
        <v>29797</v>
      </c>
      <c r="K5145" s="192" t="s">
        <v>29797</v>
      </c>
      <c r="L5145" s="192" t="s">
        <v>1465</v>
      </c>
    </row>
    <row r="5146" spans="1:12" ht="15" x14ac:dyDescent="0.25">
      <c r="A5146" s="189" t="s">
        <v>25129</v>
      </c>
      <c r="B5146" s="190" t="s">
        <v>851</v>
      </c>
      <c r="C5146" s="190" t="s">
        <v>29797</v>
      </c>
      <c r="D5146" s="190" t="s">
        <v>29797</v>
      </c>
      <c r="E5146" s="190" t="s">
        <v>29797</v>
      </c>
      <c r="F5146" s="190" t="s">
        <v>29797</v>
      </c>
      <c r="G5146" s="190" t="s">
        <v>29797</v>
      </c>
      <c r="H5146" s="190" t="s">
        <v>29797</v>
      </c>
      <c r="I5146" s="190" t="s">
        <v>29797</v>
      </c>
      <c r="J5146" s="190" t="s">
        <v>29797</v>
      </c>
      <c r="K5146" s="190" t="s">
        <v>29797</v>
      </c>
      <c r="L5146" s="190" t="s">
        <v>1465</v>
      </c>
    </row>
    <row r="5147" spans="1:12" ht="15" x14ac:dyDescent="0.25">
      <c r="A5147" s="191" t="s">
        <v>11964</v>
      </c>
      <c r="B5147" s="192" t="s">
        <v>11965</v>
      </c>
      <c r="C5147" s="192" t="s">
        <v>29797</v>
      </c>
      <c r="D5147" s="192" t="s">
        <v>29797</v>
      </c>
      <c r="E5147" s="192" t="s">
        <v>29797</v>
      </c>
      <c r="F5147" s="192" t="s">
        <v>29797</v>
      </c>
      <c r="G5147" s="192" t="s">
        <v>29797</v>
      </c>
      <c r="H5147" s="192" t="s">
        <v>29797</v>
      </c>
      <c r="I5147" s="192" t="s">
        <v>29797</v>
      </c>
      <c r="J5147" s="192" t="s">
        <v>29797</v>
      </c>
      <c r="K5147" s="192" t="s">
        <v>29797</v>
      </c>
      <c r="L5147" s="192" t="s">
        <v>29797</v>
      </c>
    </row>
    <row r="5148" spans="1:12" ht="15" x14ac:dyDescent="0.25">
      <c r="A5148" s="189" t="s">
        <v>25130</v>
      </c>
      <c r="B5148" s="190" t="s">
        <v>20200</v>
      </c>
      <c r="C5148" s="190" t="s">
        <v>29797</v>
      </c>
      <c r="D5148" s="190" t="s">
        <v>29797</v>
      </c>
      <c r="E5148" s="190" t="s">
        <v>29797</v>
      </c>
      <c r="F5148" s="190" t="s">
        <v>29797</v>
      </c>
      <c r="G5148" s="190" t="s">
        <v>29797</v>
      </c>
      <c r="H5148" s="190" t="s">
        <v>29797</v>
      </c>
      <c r="I5148" s="190" t="s">
        <v>29797</v>
      </c>
      <c r="J5148" s="190" t="s">
        <v>29797</v>
      </c>
      <c r="K5148" s="190" t="s">
        <v>29797</v>
      </c>
      <c r="L5148" s="190" t="s">
        <v>1441</v>
      </c>
    </row>
    <row r="5149" spans="1:12" ht="15" x14ac:dyDescent="0.25">
      <c r="A5149" s="191" t="s">
        <v>2846</v>
      </c>
      <c r="B5149" s="192" t="s">
        <v>25131</v>
      </c>
      <c r="C5149" s="192" t="s">
        <v>29797</v>
      </c>
      <c r="D5149" s="192" t="s">
        <v>29797</v>
      </c>
      <c r="E5149" s="192" t="s">
        <v>29797</v>
      </c>
      <c r="F5149" s="192" t="s">
        <v>29797</v>
      </c>
      <c r="G5149" s="192" t="s">
        <v>29797</v>
      </c>
      <c r="H5149" s="192" t="s">
        <v>29797</v>
      </c>
      <c r="I5149" s="192" t="s">
        <v>29797</v>
      </c>
      <c r="J5149" s="192" t="s">
        <v>29797</v>
      </c>
      <c r="K5149" s="192" t="s">
        <v>29797</v>
      </c>
      <c r="L5149" s="192" t="s">
        <v>1447</v>
      </c>
    </row>
    <row r="5150" spans="1:12" ht="15" x14ac:dyDescent="0.25">
      <c r="A5150" s="189" t="s">
        <v>25132</v>
      </c>
      <c r="B5150" s="190" t="s">
        <v>852</v>
      </c>
      <c r="C5150" s="190" t="s">
        <v>29797</v>
      </c>
      <c r="D5150" s="190" t="s">
        <v>29797</v>
      </c>
      <c r="E5150" s="190" t="s">
        <v>29797</v>
      </c>
      <c r="F5150" s="190" t="s">
        <v>29797</v>
      </c>
      <c r="G5150" s="190" t="s">
        <v>29797</v>
      </c>
      <c r="H5150" s="190" t="s">
        <v>29797</v>
      </c>
      <c r="I5150" s="190" t="s">
        <v>29797</v>
      </c>
      <c r="J5150" s="190" t="s">
        <v>29797</v>
      </c>
      <c r="K5150" s="190" t="s">
        <v>29797</v>
      </c>
      <c r="L5150" s="190" t="s">
        <v>1469</v>
      </c>
    </row>
    <row r="5151" spans="1:12" ht="15" x14ac:dyDescent="0.25">
      <c r="A5151" s="191" t="s">
        <v>25133</v>
      </c>
      <c r="B5151" s="192" t="s">
        <v>852</v>
      </c>
      <c r="C5151" s="192" t="s">
        <v>29797</v>
      </c>
      <c r="D5151" s="192" t="s">
        <v>29797</v>
      </c>
      <c r="E5151" s="192" t="s">
        <v>29797</v>
      </c>
      <c r="F5151" s="192" t="s">
        <v>29797</v>
      </c>
      <c r="G5151" s="192" t="s">
        <v>29797</v>
      </c>
      <c r="H5151" s="192" t="s">
        <v>29797</v>
      </c>
      <c r="I5151" s="192" t="s">
        <v>29797</v>
      </c>
      <c r="J5151" s="192" t="s">
        <v>29797</v>
      </c>
      <c r="K5151" s="192" t="s">
        <v>29797</v>
      </c>
      <c r="L5151" s="192" t="s">
        <v>1469</v>
      </c>
    </row>
    <row r="5152" spans="1:12" ht="15" x14ac:dyDescent="0.25">
      <c r="A5152" s="189" t="s">
        <v>2847</v>
      </c>
      <c r="B5152" s="190" t="s">
        <v>853</v>
      </c>
      <c r="C5152" s="190" t="s">
        <v>29797</v>
      </c>
      <c r="D5152" s="190" t="s">
        <v>29797</v>
      </c>
      <c r="E5152" s="190" t="s">
        <v>29797</v>
      </c>
      <c r="F5152" s="190" t="s">
        <v>29797</v>
      </c>
      <c r="G5152" s="190" t="s">
        <v>29797</v>
      </c>
      <c r="H5152" s="190" t="s">
        <v>29797</v>
      </c>
      <c r="I5152" s="190" t="s">
        <v>29797</v>
      </c>
      <c r="J5152" s="190" t="s">
        <v>29797</v>
      </c>
      <c r="K5152" s="190" t="s">
        <v>29797</v>
      </c>
      <c r="L5152" s="190" t="s">
        <v>29797</v>
      </c>
    </row>
    <row r="5153" spans="1:12" ht="15" x14ac:dyDescent="0.25">
      <c r="A5153" s="191" t="s">
        <v>16337</v>
      </c>
      <c r="B5153" s="192" t="s">
        <v>20201</v>
      </c>
      <c r="C5153" s="192" t="s">
        <v>29797</v>
      </c>
      <c r="D5153" s="192" t="s">
        <v>29797</v>
      </c>
      <c r="E5153" s="192" t="s">
        <v>29797</v>
      </c>
      <c r="F5153" s="192" t="s">
        <v>29797</v>
      </c>
      <c r="G5153" s="192" t="s">
        <v>29797</v>
      </c>
      <c r="H5153" s="192" t="s">
        <v>29797</v>
      </c>
      <c r="I5153" s="192" t="s">
        <v>29797</v>
      </c>
      <c r="J5153" s="192" t="s">
        <v>29797</v>
      </c>
      <c r="K5153" s="192" t="s">
        <v>29797</v>
      </c>
      <c r="L5153" s="192" t="s">
        <v>1447</v>
      </c>
    </row>
    <row r="5154" spans="1:12" ht="15" x14ac:dyDescent="0.25">
      <c r="A5154" s="189" t="s">
        <v>2848</v>
      </c>
      <c r="B5154" s="190" t="s">
        <v>854</v>
      </c>
      <c r="C5154" s="190" t="s">
        <v>29797</v>
      </c>
      <c r="D5154" s="190" t="s">
        <v>29797</v>
      </c>
      <c r="E5154" s="190" t="s">
        <v>29797</v>
      </c>
      <c r="F5154" s="190" t="s">
        <v>29797</v>
      </c>
      <c r="G5154" s="190" t="s">
        <v>29797</v>
      </c>
      <c r="H5154" s="190" t="s">
        <v>31824</v>
      </c>
      <c r="I5154" s="190" t="s">
        <v>31825</v>
      </c>
      <c r="J5154" s="190" t="s">
        <v>31182</v>
      </c>
      <c r="K5154" s="190" t="s">
        <v>5910</v>
      </c>
      <c r="L5154" s="190" t="s">
        <v>1447</v>
      </c>
    </row>
    <row r="5155" spans="1:12" ht="15" x14ac:dyDescent="0.25">
      <c r="A5155" s="191" t="s">
        <v>16338</v>
      </c>
      <c r="B5155" s="192" t="s">
        <v>20202</v>
      </c>
      <c r="C5155" s="192" t="s">
        <v>29812</v>
      </c>
      <c r="D5155" s="192" t="s">
        <v>29813</v>
      </c>
      <c r="E5155" s="192" t="s">
        <v>30395</v>
      </c>
      <c r="F5155" s="192" t="s">
        <v>29804</v>
      </c>
      <c r="G5155" s="192" t="s">
        <v>30027</v>
      </c>
      <c r="H5155" s="192" t="s">
        <v>32581</v>
      </c>
      <c r="I5155" s="192" t="s">
        <v>32582</v>
      </c>
      <c r="J5155" s="192" t="s">
        <v>29941</v>
      </c>
      <c r="K5155" s="192" t="s">
        <v>7892</v>
      </c>
      <c r="L5155" s="192" t="s">
        <v>1447</v>
      </c>
    </row>
    <row r="5156" spans="1:12" ht="15" x14ac:dyDescent="0.25">
      <c r="A5156" s="189" t="s">
        <v>16339</v>
      </c>
      <c r="B5156" s="190" t="s">
        <v>20203</v>
      </c>
      <c r="C5156" s="190" t="s">
        <v>29797</v>
      </c>
      <c r="D5156" s="190" t="s">
        <v>29797</v>
      </c>
      <c r="E5156" s="190" t="s">
        <v>29797</v>
      </c>
      <c r="F5156" s="190" t="s">
        <v>29797</v>
      </c>
      <c r="G5156" s="190" t="s">
        <v>29797</v>
      </c>
      <c r="H5156" s="190" t="s">
        <v>29797</v>
      </c>
      <c r="I5156" s="190" t="s">
        <v>29797</v>
      </c>
      <c r="J5156" s="190" t="s">
        <v>29797</v>
      </c>
      <c r="K5156" s="190" t="s">
        <v>29797</v>
      </c>
      <c r="L5156" s="190" t="s">
        <v>29797</v>
      </c>
    </row>
    <row r="5157" spans="1:12" ht="15" x14ac:dyDescent="0.25">
      <c r="A5157" s="191" t="s">
        <v>25134</v>
      </c>
      <c r="B5157" s="192" t="s">
        <v>25135</v>
      </c>
      <c r="C5157" s="192" t="s">
        <v>29797</v>
      </c>
      <c r="D5157" s="192" t="s">
        <v>29797</v>
      </c>
      <c r="E5157" s="192" t="s">
        <v>29797</v>
      </c>
      <c r="F5157" s="192" t="s">
        <v>29797</v>
      </c>
      <c r="G5157" s="192" t="s">
        <v>29797</v>
      </c>
      <c r="H5157" s="192" t="s">
        <v>31366</v>
      </c>
      <c r="I5157" s="192" t="s">
        <v>31367</v>
      </c>
      <c r="J5157" s="192" t="s">
        <v>29821</v>
      </c>
      <c r="K5157" s="192" t="s">
        <v>5062</v>
      </c>
      <c r="L5157" s="192" t="s">
        <v>1447</v>
      </c>
    </row>
    <row r="5158" spans="1:12" ht="15" x14ac:dyDescent="0.25">
      <c r="A5158" s="189" t="s">
        <v>2849</v>
      </c>
      <c r="B5158" s="190" t="s">
        <v>855</v>
      </c>
      <c r="C5158" s="190" t="s">
        <v>29812</v>
      </c>
      <c r="D5158" s="190" t="s">
        <v>29824</v>
      </c>
      <c r="E5158" s="190" t="s">
        <v>30396</v>
      </c>
      <c r="F5158" s="190" t="s">
        <v>29804</v>
      </c>
      <c r="G5158" s="190" t="s">
        <v>29995</v>
      </c>
      <c r="H5158" s="190" t="s">
        <v>31460</v>
      </c>
      <c r="I5158" s="190" t="s">
        <v>29942</v>
      </c>
      <c r="J5158" s="190" t="s">
        <v>29821</v>
      </c>
      <c r="K5158" s="190" t="s">
        <v>5062</v>
      </c>
      <c r="L5158" s="190" t="s">
        <v>1447</v>
      </c>
    </row>
    <row r="5159" spans="1:12" ht="15" x14ac:dyDescent="0.25">
      <c r="A5159" s="191" t="s">
        <v>2850</v>
      </c>
      <c r="B5159" s="192" t="s">
        <v>856</v>
      </c>
      <c r="C5159" s="192" t="s">
        <v>29797</v>
      </c>
      <c r="D5159" s="192" t="s">
        <v>29797</v>
      </c>
      <c r="E5159" s="192" t="s">
        <v>29797</v>
      </c>
      <c r="F5159" s="192" t="s">
        <v>29797</v>
      </c>
      <c r="G5159" s="192" t="s">
        <v>29797</v>
      </c>
      <c r="H5159" s="192" t="s">
        <v>31725</v>
      </c>
      <c r="I5159" s="192" t="s">
        <v>4908</v>
      </c>
      <c r="J5159" s="192" t="s">
        <v>29821</v>
      </c>
      <c r="K5159" s="192" t="s">
        <v>5062</v>
      </c>
      <c r="L5159" s="192" t="s">
        <v>1447</v>
      </c>
    </row>
    <row r="5160" spans="1:12" ht="15" x14ac:dyDescent="0.25">
      <c r="A5160" s="189" t="s">
        <v>2851</v>
      </c>
      <c r="B5160" s="190" t="s">
        <v>857</v>
      </c>
      <c r="C5160" s="190" t="s">
        <v>29797</v>
      </c>
      <c r="D5160" s="190" t="s">
        <v>29797</v>
      </c>
      <c r="E5160" s="190" t="s">
        <v>29797</v>
      </c>
      <c r="F5160" s="190" t="s">
        <v>29797</v>
      </c>
      <c r="G5160" s="190" t="s">
        <v>29797</v>
      </c>
      <c r="H5160" s="190" t="s">
        <v>32139</v>
      </c>
      <c r="I5160" s="190" t="s">
        <v>31814</v>
      </c>
      <c r="J5160" s="190" t="s">
        <v>31325</v>
      </c>
      <c r="K5160" s="190" t="s">
        <v>5073</v>
      </c>
      <c r="L5160" s="190" t="s">
        <v>1447</v>
      </c>
    </row>
    <row r="5161" spans="1:12" ht="15" x14ac:dyDescent="0.25">
      <c r="A5161" s="191" t="s">
        <v>2852</v>
      </c>
      <c r="B5161" s="192" t="s">
        <v>858</v>
      </c>
      <c r="C5161" s="192" t="s">
        <v>29797</v>
      </c>
      <c r="D5161" s="192" t="s">
        <v>29797</v>
      </c>
      <c r="E5161" s="192" t="s">
        <v>29797</v>
      </c>
      <c r="F5161" s="192" t="s">
        <v>29797</v>
      </c>
      <c r="G5161" s="192" t="s">
        <v>29797</v>
      </c>
      <c r="H5161" s="192" t="s">
        <v>31588</v>
      </c>
      <c r="I5161" s="192" t="s">
        <v>30455</v>
      </c>
      <c r="J5161" s="192" t="s">
        <v>29870</v>
      </c>
      <c r="K5161" s="192" t="s">
        <v>8069</v>
      </c>
      <c r="L5161" s="192" t="s">
        <v>1447</v>
      </c>
    </row>
    <row r="5162" spans="1:12" ht="15" x14ac:dyDescent="0.25">
      <c r="A5162" s="189" t="s">
        <v>16340</v>
      </c>
      <c r="B5162" s="190" t="s">
        <v>20204</v>
      </c>
      <c r="C5162" s="190" t="s">
        <v>29797</v>
      </c>
      <c r="D5162" s="190" t="s">
        <v>29797</v>
      </c>
      <c r="E5162" s="190" t="s">
        <v>29797</v>
      </c>
      <c r="F5162" s="190" t="s">
        <v>29797</v>
      </c>
      <c r="G5162" s="190" t="s">
        <v>29797</v>
      </c>
      <c r="H5162" s="190" t="s">
        <v>29797</v>
      </c>
      <c r="I5162" s="190" t="s">
        <v>29797</v>
      </c>
      <c r="J5162" s="190" t="s">
        <v>29797</v>
      </c>
      <c r="K5162" s="190" t="s">
        <v>29797</v>
      </c>
      <c r="L5162" s="190" t="s">
        <v>29797</v>
      </c>
    </row>
    <row r="5163" spans="1:12" ht="15" x14ac:dyDescent="0.25">
      <c r="A5163" s="191" t="s">
        <v>25136</v>
      </c>
      <c r="B5163" s="192" t="s">
        <v>25137</v>
      </c>
      <c r="C5163" s="192" t="s">
        <v>29797</v>
      </c>
      <c r="D5163" s="192" t="s">
        <v>29797</v>
      </c>
      <c r="E5163" s="192" t="s">
        <v>29797</v>
      </c>
      <c r="F5163" s="192" t="s">
        <v>29797</v>
      </c>
      <c r="G5163" s="192" t="s">
        <v>29797</v>
      </c>
      <c r="H5163" s="192" t="s">
        <v>31447</v>
      </c>
      <c r="I5163" s="192" t="s">
        <v>31448</v>
      </c>
      <c r="J5163" s="192" t="s">
        <v>29821</v>
      </c>
      <c r="K5163" s="192" t="s">
        <v>5062</v>
      </c>
      <c r="L5163" s="192" t="s">
        <v>1447</v>
      </c>
    </row>
    <row r="5164" spans="1:12" ht="15" x14ac:dyDescent="0.25">
      <c r="A5164" s="189" t="s">
        <v>2853</v>
      </c>
      <c r="B5164" s="190" t="s">
        <v>859</v>
      </c>
      <c r="C5164" s="190" t="s">
        <v>29797</v>
      </c>
      <c r="D5164" s="190" t="s">
        <v>29797</v>
      </c>
      <c r="E5164" s="190" t="s">
        <v>29797</v>
      </c>
      <c r="F5164" s="190" t="s">
        <v>29797</v>
      </c>
      <c r="G5164" s="190" t="s">
        <v>29797</v>
      </c>
      <c r="H5164" s="190" t="s">
        <v>31314</v>
      </c>
      <c r="I5164" s="190" t="s">
        <v>5062</v>
      </c>
      <c r="J5164" s="190" t="s">
        <v>29821</v>
      </c>
      <c r="K5164" s="190" t="s">
        <v>5062</v>
      </c>
      <c r="L5164" s="190" t="s">
        <v>1447</v>
      </c>
    </row>
    <row r="5165" spans="1:12" ht="15" x14ac:dyDescent="0.25">
      <c r="A5165" s="191" t="s">
        <v>16341</v>
      </c>
      <c r="B5165" s="192" t="s">
        <v>20205</v>
      </c>
      <c r="C5165" s="192" t="s">
        <v>29797</v>
      </c>
      <c r="D5165" s="192" t="s">
        <v>29797</v>
      </c>
      <c r="E5165" s="192" t="s">
        <v>29797</v>
      </c>
      <c r="F5165" s="192" t="s">
        <v>29797</v>
      </c>
      <c r="G5165" s="192" t="s">
        <v>29797</v>
      </c>
      <c r="H5165" s="192" t="s">
        <v>29797</v>
      </c>
      <c r="I5165" s="192" t="s">
        <v>29797</v>
      </c>
      <c r="J5165" s="192" t="s">
        <v>29797</v>
      </c>
      <c r="K5165" s="192" t="s">
        <v>29797</v>
      </c>
      <c r="L5165" s="192" t="s">
        <v>29797</v>
      </c>
    </row>
    <row r="5166" spans="1:12" ht="15" x14ac:dyDescent="0.25">
      <c r="A5166" s="189" t="s">
        <v>25138</v>
      </c>
      <c r="B5166" s="190" t="s">
        <v>25139</v>
      </c>
      <c r="C5166" s="190" t="s">
        <v>29797</v>
      </c>
      <c r="D5166" s="190" t="s">
        <v>29797</v>
      </c>
      <c r="E5166" s="190" t="s">
        <v>29797</v>
      </c>
      <c r="F5166" s="190" t="s">
        <v>29797</v>
      </c>
      <c r="G5166" s="190" t="s">
        <v>29797</v>
      </c>
      <c r="H5166" s="190" t="s">
        <v>29797</v>
      </c>
      <c r="I5166" s="190" t="s">
        <v>29797</v>
      </c>
      <c r="J5166" s="190" t="s">
        <v>29797</v>
      </c>
      <c r="K5166" s="190" t="s">
        <v>29797</v>
      </c>
      <c r="L5166" s="190" t="s">
        <v>29797</v>
      </c>
    </row>
    <row r="5167" spans="1:12" ht="15" x14ac:dyDescent="0.25">
      <c r="A5167" s="191" t="s">
        <v>2854</v>
      </c>
      <c r="B5167" s="192" t="s">
        <v>860</v>
      </c>
      <c r="C5167" s="192" t="s">
        <v>29797</v>
      </c>
      <c r="D5167" s="192" t="s">
        <v>29797</v>
      </c>
      <c r="E5167" s="192" t="s">
        <v>29797</v>
      </c>
      <c r="F5167" s="192" t="s">
        <v>29797</v>
      </c>
      <c r="G5167" s="192" t="s">
        <v>29797</v>
      </c>
      <c r="H5167" s="192" t="s">
        <v>29797</v>
      </c>
      <c r="I5167" s="192" t="s">
        <v>29797</v>
      </c>
      <c r="J5167" s="192" t="s">
        <v>29821</v>
      </c>
      <c r="K5167" s="192" t="s">
        <v>5062</v>
      </c>
      <c r="L5167" s="192" t="s">
        <v>1447</v>
      </c>
    </row>
    <row r="5168" spans="1:12" ht="15" x14ac:dyDescent="0.25">
      <c r="A5168" s="189" t="s">
        <v>16342</v>
      </c>
      <c r="B5168" s="190" t="s">
        <v>20206</v>
      </c>
      <c r="C5168" s="190" t="s">
        <v>29797</v>
      </c>
      <c r="D5168" s="190" t="s">
        <v>29797</v>
      </c>
      <c r="E5168" s="190" t="s">
        <v>29797</v>
      </c>
      <c r="F5168" s="190" t="s">
        <v>29797</v>
      </c>
      <c r="G5168" s="190" t="s">
        <v>29797</v>
      </c>
      <c r="H5168" s="190" t="s">
        <v>31895</v>
      </c>
      <c r="I5168" s="190" t="s">
        <v>31896</v>
      </c>
      <c r="J5168" s="190" t="s">
        <v>29821</v>
      </c>
      <c r="K5168" s="190" t="s">
        <v>5062</v>
      </c>
      <c r="L5168" s="190" t="s">
        <v>1447</v>
      </c>
    </row>
    <row r="5169" spans="1:12" ht="15" x14ac:dyDescent="0.25">
      <c r="A5169" s="191" t="s">
        <v>2855</v>
      </c>
      <c r="B5169" s="192" t="s">
        <v>861</v>
      </c>
      <c r="C5169" s="192" t="s">
        <v>29797</v>
      </c>
      <c r="D5169" s="192" t="s">
        <v>29797</v>
      </c>
      <c r="E5169" s="192" t="s">
        <v>29797</v>
      </c>
      <c r="F5169" s="192" t="s">
        <v>29797</v>
      </c>
      <c r="G5169" s="192" t="s">
        <v>29797</v>
      </c>
      <c r="H5169" s="192" t="s">
        <v>31878</v>
      </c>
      <c r="I5169" s="192" t="s">
        <v>31879</v>
      </c>
      <c r="J5169" s="192" t="s">
        <v>29821</v>
      </c>
      <c r="K5169" s="192" t="s">
        <v>5062</v>
      </c>
      <c r="L5169" s="192" t="s">
        <v>1447</v>
      </c>
    </row>
    <row r="5170" spans="1:12" ht="15" x14ac:dyDescent="0.25">
      <c r="A5170" s="189" t="s">
        <v>25140</v>
      </c>
      <c r="B5170" s="190" t="s">
        <v>25141</v>
      </c>
      <c r="C5170" s="190" t="s">
        <v>29797</v>
      </c>
      <c r="D5170" s="190" t="s">
        <v>29797</v>
      </c>
      <c r="E5170" s="190" t="s">
        <v>29797</v>
      </c>
      <c r="F5170" s="190" t="s">
        <v>29797</v>
      </c>
      <c r="G5170" s="190" t="s">
        <v>29797</v>
      </c>
      <c r="H5170" s="190" t="s">
        <v>31374</v>
      </c>
      <c r="I5170" s="190" t="s">
        <v>30278</v>
      </c>
      <c r="J5170" s="190" t="s">
        <v>29821</v>
      </c>
      <c r="K5170" s="190" t="s">
        <v>5062</v>
      </c>
      <c r="L5170" s="190" t="s">
        <v>1447</v>
      </c>
    </row>
    <row r="5171" spans="1:12" ht="15" x14ac:dyDescent="0.25">
      <c r="A5171" s="191" t="s">
        <v>25142</v>
      </c>
      <c r="B5171" s="192" t="s">
        <v>25143</v>
      </c>
      <c r="C5171" s="192" t="s">
        <v>29797</v>
      </c>
      <c r="D5171" s="192" t="s">
        <v>29797</v>
      </c>
      <c r="E5171" s="192" t="s">
        <v>29797</v>
      </c>
      <c r="F5171" s="192" t="s">
        <v>29797</v>
      </c>
      <c r="G5171" s="192" t="s">
        <v>29797</v>
      </c>
      <c r="H5171" s="192" t="s">
        <v>31577</v>
      </c>
      <c r="I5171" s="192" t="s">
        <v>1392</v>
      </c>
      <c r="J5171" s="192" t="s">
        <v>29821</v>
      </c>
      <c r="K5171" s="192" t="s">
        <v>5062</v>
      </c>
      <c r="L5171" s="192" t="s">
        <v>1447</v>
      </c>
    </row>
    <row r="5172" spans="1:12" ht="15" x14ac:dyDescent="0.25">
      <c r="A5172" s="189" t="s">
        <v>2856</v>
      </c>
      <c r="B5172" s="190" t="s">
        <v>20207</v>
      </c>
      <c r="C5172" s="190" t="s">
        <v>29797</v>
      </c>
      <c r="D5172" s="190" t="s">
        <v>29797</v>
      </c>
      <c r="E5172" s="190" t="s">
        <v>29797</v>
      </c>
      <c r="F5172" s="190" t="s">
        <v>29797</v>
      </c>
      <c r="G5172" s="190" t="s">
        <v>29797</v>
      </c>
      <c r="H5172" s="190" t="s">
        <v>31449</v>
      </c>
      <c r="I5172" s="190" t="s">
        <v>31450</v>
      </c>
      <c r="J5172" s="190" t="s">
        <v>29821</v>
      </c>
      <c r="K5172" s="190" t="s">
        <v>5062</v>
      </c>
      <c r="L5172" s="190" t="s">
        <v>1447</v>
      </c>
    </row>
    <row r="5173" spans="1:12" ht="15" x14ac:dyDescent="0.25">
      <c r="A5173" s="191" t="s">
        <v>25144</v>
      </c>
      <c r="B5173" s="192" t="s">
        <v>25145</v>
      </c>
      <c r="C5173" s="192" t="s">
        <v>29797</v>
      </c>
      <c r="D5173" s="192" t="s">
        <v>29797</v>
      </c>
      <c r="E5173" s="192" t="s">
        <v>29797</v>
      </c>
      <c r="F5173" s="192" t="s">
        <v>29797</v>
      </c>
      <c r="G5173" s="192" t="s">
        <v>29797</v>
      </c>
      <c r="H5173" s="192" t="s">
        <v>31503</v>
      </c>
      <c r="I5173" s="192" t="s">
        <v>31504</v>
      </c>
      <c r="J5173" s="192" t="s">
        <v>29821</v>
      </c>
      <c r="K5173" s="192" t="s">
        <v>5062</v>
      </c>
      <c r="L5173" s="192" t="s">
        <v>1447</v>
      </c>
    </row>
    <row r="5174" spans="1:12" ht="15" x14ac:dyDescent="0.25">
      <c r="A5174" s="189" t="s">
        <v>16343</v>
      </c>
      <c r="B5174" s="190" t="s">
        <v>20208</v>
      </c>
      <c r="C5174" s="190" t="s">
        <v>29797</v>
      </c>
      <c r="D5174" s="190" t="s">
        <v>29797</v>
      </c>
      <c r="E5174" s="190" t="s">
        <v>29797</v>
      </c>
      <c r="F5174" s="190" t="s">
        <v>29797</v>
      </c>
      <c r="G5174" s="190" t="s">
        <v>29797</v>
      </c>
      <c r="H5174" s="190" t="s">
        <v>31460</v>
      </c>
      <c r="I5174" s="190" t="s">
        <v>29942</v>
      </c>
      <c r="J5174" s="190" t="s">
        <v>29821</v>
      </c>
      <c r="K5174" s="190" t="s">
        <v>5062</v>
      </c>
      <c r="L5174" s="190" t="s">
        <v>1447</v>
      </c>
    </row>
    <row r="5175" spans="1:12" ht="15" x14ac:dyDescent="0.25">
      <c r="A5175" s="191" t="s">
        <v>25146</v>
      </c>
      <c r="B5175" s="192" t="s">
        <v>25147</v>
      </c>
      <c r="C5175" s="192" t="s">
        <v>29797</v>
      </c>
      <c r="D5175" s="192" t="s">
        <v>29797</v>
      </c>
      <c r="E5175" s="192" t="s">
        <v>29797</v>
      </c>
      <c r="F5175" s="192" t="s">
        <v>29797</v>
      </c>
      <c r="G5175" s="192" t="s">
        <v>29797</v>
      </c>
      <c r="H5175" s="192" t="s">
        <v>31432</v>
      </c>
      <c r="I5175" s="192" t="s">
        <v>31433</v>
      </c>
      <c r="J5175" s="192" t="s">
        <v>29821</v>
      </c>
      <c r="K5175" s="192" t="s">
        <v>5062</v>
      </c>
      <c r="L5175" s="192" t="s">
        <v>1447</v>
      </c>
    </row>
    <row r="5176" spans="1:12" ht="15" x14ac:dyDescent="0.25">
      <c r="A5176" s="189" t="s">
        <v>16344</v>
      </c>
      <c r="B5176" s="190" t="s">
        <v>20209</v>
      </c>
      <c r="C5176" s="190" t="s">
        <v>29797</v>
      </c>
      <c r="D5176" s="190" t="s">
        <v>29797</v>
      </c>
      <c r="E5176" s="190" t="s">
        <v>29797</v>
      </c>
      <c r="F5176" s="190" t="s">
        <v>29797</v>
      </c>
      <c r="G5176" s="190" t="s">
        <v>29797</v>
      </c>
      <c r="H5176" s="190" t="s">
        <v>29797</v>
      </c>
      <c r="I5176" s="190" t="s">
        <v>29797</v>
      </c>
      <c r="J5176" s="190" t="s">
        <v>29797</v>
      </c>
      <c r="K5176" s="190" t="s">
        <v>29797</v>
      </c>
      <c r="L5176" s="190" t="s">
        <v>29797</v>
      </c>
    </row>
    <row r="5177" spans="1:12" ht="15" x14ac:dyDescent="0.25">
      <c r="A5177" s="191" t="s">
        <v>25148</v>
      </c>
      <c r="B5177" s="192" t="s">
        <v>25149</v>
      </c>
      <c r="C5177" s="192" t="s">
        <v>29797</v>
      </c>
      <c r="D5177" s="192" t="s">
        <v>29797</v>
      </c>
      <c r="E5177" s="192" t="s">
        <v>29797</v>
      </c>
      <c r="F5177" s="192" t="s">
        <v>29797</v>
      </c>
      <c r="G5177" s="192" t="s">
        <v>29797</v>
      </c>
      <c r="H5177" s="192" t="s">
        <v>29797</v>
      </c>
      <c r="I5177" s="192" t="s">
        <v>29797</v>
      </c>
      <c r="J5177" s="192" t="s">
        <v>29797</v>
      </c>
      <c r="K5177" s="192" t="s">
        <v>29797</v>
      </c>
      <c r="L5177" s="192" t="s">
        <v>29797</v>
      </c>
    </row>
    <row r="5178" spans="1:12" ht="15" x14ac:dyDescent="0.25">
      <c r="A5178" s="189" t="s">
        <v>11966</v>
      </c>
      <c r="B5178" s="190" t="s">
        <v>11967</v>
      </c>
      <c r="C5178" s="190" t="s">
        <v>29797</v>
      </c>
      <c r="D5178" s="190" t="s">
        <v>29797</v>
      </c>
      <c r="E5178" s="190" t="s">
        <v>29797</v>
      </c>
      <c r="F5178" s="190" t="s">
        <v>29797</v>
      </c>
      <c r="G5178" s="190" t="s">
        <v>29797</v>
      </c>
      <c r="H5178" s="190" t="s">
        <v>31331</v>
      </c>
      <c r="I5178" s="190" t="s">
        <v>31332</v>
      </c>
      <c r="J5178" s="190" t="s">
        <v>29821</v>
      </c>
      <c r="K5178" s="190" t="s">
        <v>5062</v>
      </c>
      <c r="L5178" s="190" t="s">
        <v>1447</v>
      </c>
    </row>
    <row r="5179" spans="1:12" ht="15" x14ac:dyDescent="0.25">
      <c r="A5179" s="191" t="s">
        <v>25150</v>
      </c>
      <c r="B5179" s="192" t="s">
        <v>25151</v>
      </c>
      <c r="C5179" s="192" t="s">
        <v>29797</v>
      </c>
      <c r="D5179" s="192" t="s">
        <v>29797</v>
      </c>
      <c r="E5179" s="192" t="s">
        <v>29797</v>
      </c>
      <c r="F5179" s="192" t="s">
        <v>29797</v>
      </c>
      <c r="G5179" s="192" t="s">
        <v>29797</v>
      </c>
      <c r="H5179" s="192" t="s">
        <v>31910</v>
      </c>
      <c r="I5179" s="192" t="s">
        <v>31911</v>
      </c>
      <c r="J5179" s="192" t="s">
        <v>31325</v>
      </c>
      <c r="K5179" s="192" t="s">
        <v>5073</v>
      </c>
      <c r="L5179" s="192" t="s">
        <v>1447</v>
      </c>
    </row>
    <row r="5180" spans="1:12" ht="15" x14ac:dyDescent="0.25">
      <c r="A5180" s="189" t="s">
        <v>25152</v>
      </c>
      <c r="B5180" s="190" t="s">
        <v>862</v>
      </c>
      <c r="C5180" s="190" t="s">
        <v>29797</v>
      </c>
      <c r="D5180" s="190" t="s">
        <v>29797</v>
      </c>
      <c r="E5180" s="190" t="s">
        <v>29797</v>
      </c>
      <c r="F5180" s="190" t="s">
        <v>29797</v>
      </c>
      <c r="G5180" s="190" t="s">
        <v>29797</v>
      </c>
      <c r="H5180" s="190" t="s">
        <v>29797</v>
      </c>
      <c r="I5180" s="190" t="s">
        <v>29797</v>
      </c>
      <c r="J5180" s="190" t="s">
        <v>29797</v>
      </c>
      <c r="K5180" s="190" t="s">
        <v>29797</v>
      </c>
      <c r="L5180" s="190" t="s">
        <v>1484</v>
      </c>
    </row>
    <row r="5181" spans="1:12" ht="15" x14ac:dyDescent="0.25">
      <c r="A5181" s="191" t="s">
        <v>25153</v>
      </c>
      <c r="B5181" s="192" t="s">
        <v>25154</v>
      </c>
      <c r="C5181" s="192" t="s">
        <v>29797</v>
      </c>
      <c r="D5181" s="192" t="s">
        <v>29797</v>
      </c>
      <c r="E5181" s="192" t="s">
        <v>29797</v>
      </c>
      <c r="F5181" s="192" t="s">
        <v>29797</v>
      </c>
      <c r="G5181" s="192" t="s">
        <v>29797</v>
      </c>
      <c r="H5181" s="192" t="s">
        <v>32395</v>
      </c>
      <c r="I5181" s="192" t="s">
        <v>32396</v>
      </c>
      <c r="J5181" s="192" t="s">
        <v>30017</v>
      </c>
      <c r="K5181" s="192" t="s">
        <v>12007</v>
      </c>
      <c r="L5181" s="192" t="s">
        <v>1447</v>
      </c>
    </row>
    <row r="5182" spans="1:12" ht="15" x14ac:dyDescent="0.25">
      <c r="A5182" s="189" t="s">
        <v>11968</v>
      </c>
      <c r="B5182" s="190" t="s">
        <v>11969</v>
      </c>
      <c r="C5182" s="190" t="s">
        <v>29797</v>
      </c>
      <c r="D5182" s="190" t="s">
        <v>29797</v>
      </c>
      <c r="E5182" s="190" t="s">
        <v>29797</v>
      </c>
      <c r="F5182" s="190" t="s">
        <v>29797</v>
      </c>
      <c r="G5182" s="190" t="s">
        <v>29797</v>
      </c>
      <c r="H5182" s="190" t="s">
        <v>31854</v>
      </c>
      <c r="I5182" s="190" t="s">
        <v>31855</v>
      </c>
      <c r="J5182" s="190" t="s">
        <v>29821</v>
      </c>
      <c r="K5182" s="190" t="s">
        <v>5062</v>
      </c>
      <c r="L5182" s="190" t="s">
        <v>1447</v>
      </c>
    </row>
    <row r="5183" spans="1:12" ht="15" x14ac:dyDescent="0.25">
      <c r="A5183" s="191" t="s">
        <v>25155</v>
      </c>
      <c r="B5183" s="192" t="s">
        <v>863</v>
      </c>
      <c r="C5183" s="192" t="s">
        <v>29797</v>
      </c>
      <c r="D5183" s="192" t="s">
        <v>29797</v>
      </c>
      <c r="E5183" s="192" t="s">
        <v>29797</v>
      </c>
      <c r="F5183" s="192" t="s">
        <v>29797</v>
      </c>
      <c r="G5183" s="192" t="s">
        <v>29797</v>
      </c>
      <c r="H5183" s="192" t="s">
        <v>29797</v>
      </c>
      <c r="I5183" s="192" t="s">
        <v>29797</v>
      </c>
      <c r="J5183" s="192" t="s">
        <v>29797</v>
      </c>
      <c r="K5183" s="192" t="s">
        <v>29797</v>
      </c>
      <c r="L5183" s="192" t="s">
        <v>1466</v>
      </c>
    </row>
    <row r="5184" spans="1:12" ht="15" x14ac:dyDescent="0.25">
      <c r="A5184" s="189" t="s">
        <v>11970</v>
      </c>
      <c r="B5184" s="190" t="s">
        <v>11971</v>
      </c>
      <c r="C5184" s="190" t="s">
        <v>29797</v>
      </c>
      <c r="D5184" s="190" t="s">
        <v>29797</v>
      </c>
      <c r="E5184" s="190" t="s">
        <v>29797</v>
      </c>
      <c r="F5184" s="190" t="s">
        <v>29797</v>
      </c>
      <c r="G5184" s="190" t="s">
        <v>29797</v>
      </c>
      <c r="H5184" s="190" t="s">
        <v>31402</v>
      </c>
      <c r="I5184" s="190" t="s">
        <v>31403</v>
      </c>
      <c r="J5184" s="190" t="s">
        <v>29821</v>
      </c>
      <c r="K5184" s="190" t="s">
        <v>5062</v>
      </c>
      <c r="L5184" s="190" t="s">
        <v>1447</v>
      </c>
    </row>
    <row r="5185" spans="1:12" ht="15" x14ac:dyDescent="0.25">
      <c r="A5185" s="191" t="s">
        <v>25156</v>
      </c>
      <c r="B5185" s="192" t="s">
        <v>864</v>
      </c>
      <c r="C5185" s="192" t="s">
        <v>29797</v>
      </c>
      <c r="D5185" s="192" t="s">
        <v>29797</v>
      </c>
      <c r="E5185" s="192" t="s">
        <v>29797</v>
      </c>
      <c r="F5185" s="192" t="s">
        <v>29797</v>
      </c>
      <c r="G5185" s="192" t="s">
        <v>29797</v>
      </c>
      <c r="H5185" s="192" t="s">
        <v>29797</v>
      </c>
      <c r="I5185" s="192" t="s">
        <v>29797</v>
      </c>
      <c r="J5185" s="192" t="s">
        <v>29797</v>
      </c>
      <c r="K5185" s="192" t="s">
        <v>29797</v>
      </c>
      <c r="L5185" s="192" t="s">
        <v>1441</v>
      </c>
    </row>
    <row r="5186" spans="1:12" ht="15" x14ac:dyDescent="0.25">
      <c r="A5186" s="189" t="s">
        <v>25157</v>
      </c>
      <c r="B5186" s="190" t="s">
        <v>865</v>
      </c>
      <c r="C5186" s="190" t="s">
        <v>29797</v>
      </c>
      <c r="D5186" s="190" t="s">
        <v>29797</v>
      </c>
      <c r="E5186" s="190" t="s">
        <v>29797</v>
      </c>
      <c r="F5186" s="190" t="s">
        <v>29797</v>
      </c>
      <c r="G5186" s="190" t="s">
        <v>29797</v>
      </c>
      <c r="H5186" s="190" t="s">
        <v>29797</v>
      </c>
      <c r="I5186" s="190" t="s">
        <v>29797</v>
      </c>
      <c r="J5186" s="190" t="s">
        <v>29797</v>
      </c>
      <c r="K5186" s="190" t="s">
        <v>29797</v>
      </c>
      <c r="L5186" s="190" t="s">
        <v>1441</v>
      </c>
    </row>
    <row r="5187" spans="1:12" ht="15" x14ac:dyDescent="0.25">
      <c r="A5187" s="191" t="s">
        <v>16345</v>
      </c>
      <c r="B5187" s="192" t="s">
        <v>20210</v>
      </c>
      <c r="C5187" s="192" t="s">
        <v>29797</v>
      </c>
      <c r="D5187" s="192" t="s">
        <v>29797</v>
      </c>
      <c r="E5187" s="192" t="s">
        <v>29797</v>
      </c>
      <c r="F5187" s="192" t="s">
        <v>29797</v>
      </c>
      <c r="G5187" s="192" t="s">
        <v>29797</v>
      </c>
      <c r="H5187" s="192" t="s">
        <v>31449</v>
      </c>
      <c r="I5187" s="192" t="s">
        <v>31450</v>
      </c>
      <c r="J5187" s="192" t="s">
        <v>29821</v>
      </c>
      <c r="K5187" s="192" t="s">
        <v>5062</v>
      </c>
      <c r="L5187" s="192" t="s">
        <v>1447</v>
      </c>
    </row>
    <row r="5188" spans="1:12" ht="15" x14ac:dyDescent="0.25">
      <c r="A5188" s="189" t="s">
        <v>2857</v>
      </c>
      <c r="B5188" s="190" t="s">
        <v>866</v>
      </c>
      <c r="C5188" s="190" t="s">
        <v>29797</v>
      </c>
      <c r="D5188" s="190" t="s">
        <v>29797</v>
      </c>
      <c r="E5188" s="190" t="s">
        <v>29797</v>
      </c>
      <c r="F5188" s="190" t="s">
        <v>29797</v>
      </c>
      <c r="G5188" s="190" t="s">
        <v>29797</v>
      </c>
      <c r="H5188" s="190" t="s">
        <v>31361</v>
      </c>
      <c r="I5188" s="190" t="s">
        <v>5062</v>
      </c>
      <c r="J5188" s="190" t="s">
        <v>29821</v>
      </c>
      <c r="K5188" s="190" t="s">
        <v>5062</v>
      </c>
      <c r="L5188" s="190" t="s">
        <v>1447</v>
      </c>
    </row>
    <row r="5189" spans="1:12" ht="15" x14ac:dyDescent="0.25">
      <c r="A5189" s="191" t="s">
        <v>2858</v>
      </c>
      <c r="B5189" s="192" t="s">
        <v>867</v>
      </c>
      <c r="C5189" s="192" t="s">
        <v>29797</v>
      </c>
      <c r="D5189" s="192" t="s">
        <v>29797</v>
      </c>
      <c r="E5189" s="192" t="s">
        <v>29797</v>
      </c>
      <c r="F5189" s="192" t="s">
        <v>29797</v>
      </c>
      <c r="G5189" s="192" t="s">
        <v>29797</v>
      </c>
      <c r="H5189" s="192" t="s">
        <v>31874</v>
      </c>
      <c r="I5189" s="192" t="s">
        <v>5073</v>
      </c>
      <c r="J5189" s="192" t="s">
        <v>31325</v>
      </c>
      <c r="K5189" s="192" t="s">
        <v>5073</v>
      </c>
      <c r="L5189" s="192" t="s">
        <v>1447</v>
      </c>
    </row>
    <row r="5190" spans="1:12" ht="15" x14ac:dyDescent="0.25">
      <c r="A5190" s="189" t="s">
        <v>25158</v>
      </c>
      <c r="B5190" s="190" t="s">
        <v>25159</v>
      </c>
      <c r="C5190" s="190" t="s">
        <v>29797</v>
      </c>
      <c r="D5190" s="190" t="s">
        <v>29797</v>
      </c>
      <c r="E5190" s="190" t="s">
        <v>30397</v>
      </c>
      <c r="F5190" s="190" t="s">
        <v>29797</v>
      </c>
      <c r="G5190" s="190" t="s">
        <v>29797</v>
      </c>
      <c r="H5190" s="190" t="s">
        <v>32583</v>
      </c>
      <c r="I5190" s="190" t="s">
        <v>32584</v>
      </c>
      <c r="J5190" s="190" t="s">
        <v>30017</v>
      </c>
      <c r="K5190" s="190" t="s">
        <v>12007</v>
      </c>
      <c r="L5190" s="190" t="s">
        <v>1447</v>
      </c>
    </row>
    <row r="5191" spans="1:12" ht="15" x14ac:dyDescent="0.25">
      <c r="A5191" s="191" t="s">
        <v>11972</v>
      </c>
      <c r="B5191" s="192" t="s">
        <v>11973</v>
      </c>
      <c r="C5191" s="192" t="s">
        <v>29797</v>
      </c>
      <c r="D5191" s="192" t="s">
        <v>29797</v>
      </c>
      <c r="E5191" s="192" t="s">
        <v>29797</v>
      </c>
      <c r="F5191" s="192" t="s">
        <v>29797</v>
      </c>
      <c r="G5191" s="192" t="s">
        <v>29797</v>
      </c>
      <c r="H5191" s="192" t="s">
        <v>32585</v>
      </c>
      <c r="I5191" s="192" t="s">
        <v>32586</v>
      </c>
      <c r="J5191" s="192" t="s">
        <v>29870</v>
      </c>
      <c r="K5191" s="192" t="s">
        <v>8069</v>
      </c>
      <c r="L5191" s="192" t="s">
        <v>1447</v>
      </c>
    </row>
    <row r="5192" spans="1:12" ht="15" x14ac:dyDescent="0.25">
      <c r="A5192" s="189" t="s">
        <v>2859</v>
      </c>
      <c r="B5192" s="190" t="s">
        <v>868</v>
      </c>
      <c r="C5192" s="190" t="s">
        <v>29797</v>
      </c>
      <c r="D5192" s="190" t="s">
        <v>29797</v>
      </c>
      <c r="E5192" s="190" t="s">
        <v>29797</v>
      </c>
      <c r="F5192" s="190" t="s">
        <v>29797</v>
      </c>
      <c r="G5192" s="190" t="s">
        <v>29797</v>
      </c>
      <c r="H5192" s="190" t="s">
        <v>31375</v>
      </c>
      <c r="I5192" s="190" t="s">
        <v>5078</v>
      </c>
      <c r="J5192" s="190" t="s">
        <v>29826</v>
      </c>
      <c r="K5192" s="190" t="s">
        <v>5078</v>
      </c>
      <c r="L5192" s="190" t="s">
        <v>1447</v>
      </c>
    </row>
    <row r="5193" spans="1:12" ht="15" x14ac:dyDescent="0.25">
      <c r="A5193" s="191" t="s">
        <v>16346</v>
      </c>
      <c r="B5193" s="192" t="s">
        <v>20211</v>
      </c>
      <c r="C5193" s="192" t="s">
        <v>29797</v>
      </c>
      <c r="D5193" s="192" t="s">
        <v>29797</v>
      </c>
      <c r="E5193" s="192" t="s">
        <v>29797</v>
      </c>
      <c r="F5193" s="192" t="s">
        <v>29797</v>
      </c>
      <c r="G5193" s="192" t="s">
        <v>29797</v>
      </c>
      <c r="H5193" s="192" t="s">
        <v>29797</v>
      </c>
      <c r="I5193" s="192" t="s">
        <v>29797</v>
      </c>
      <c r="J5193" s="192" t="s">
        <v>29797</v>
      </c>
      <c r="K5193" s="192" t="s">
        <v>29797</v>
      </c>
      <c r="L5193" s="192" t="s">
        <v>1590</v>
      </c>
    </row>
    <row r="5194" spans="1:12" ht="15" x14ac:dyDescent="0.25">
      <c r="A5194" s="189" t="s">
        <v>11974</v>
      </c>
      <c r="B5194" s="190" t="s">
        <v>11975</v>
      </c>
      <c r="C5194" s="190" t="s">
        <v>29812</v>
      </c>
      <c r="D5194" s="190" t="s">
        <v>29797</v>
      </c>
      <c r="E5194" s="190" t="s">
        <v>30398</v>
      </c>
      <c r="F5194" s="190" t="s">
        <v>29797</v>
      </c>
      <c r="G5194" s="190" t="s">
        <v>29797</v>
      </c>
      <c r="H5194" s="190" t="s">
        <v>31445</v>
      </c>
      <c r="I5194" s="190" t="s">
        <v>31446</v>
      </c>
      <c r="J5194" s="190" t="s">
        <v>31325</v>
      </c>
      <c r="K5194" s="190" t="s">
        <v>5073</v>
      </c>
      <c r="L5194" s="190" t="s">
        <v>1447</v>
      </c>
    </row>
    <row r="5195" spans="1:12" ht="15" x14ac:dyDescent="0.25">
      <c r="A5195" s="191" t="s">
        <v>11976</v>
      </c>
      <c r="B5195" s="192" t="s">
        <v>11977</v>
      </c>
      <c r="C5195" s="192" t="s">
        <v>29797</v>
      </c>
      <c r="D5195" s="192" t="s">
        <v>29797</v>
      </c>
      <c r="E5195" s="192" t="s">
        <v>29797</v>
      </c>
      <c r="F5195" s="192" t="s">
        <v>29797</v>
      </c>
      <c r="G5195" s="192" t="s">
        <v>29797</v>
      </c>
      <c r="H5195" s="192" t="s">
        <v>31376</v>
      </c>
      <c r="I5195" s="192" t="s">
        <v>5062</v>
      </c>
      <c r="J5195" s="192" t="s">
        <v>29821</v>
      </c>
      <c r="K5195" s="192" t="s">
        <v>5062</v>
      </c>
      <c r="L5195" s="192" t="s">
        <v>1447</v>
      </c>
    </row>
    <row r="5196" spans="1:12" ht="15" x14ac:dyDescent="0.25">
      <c r="A5196" s="189" t="s">
        <v>11978</v>
      </c>
      <c r="B5196" s="190" t="s">
        <v>11979</v>
      </c>
      <c r="C5196" s="190" t="s">
        <v>29828</v>
      </c>
      <c r="D5196" s="190" t="s">
        <v>29819</v>
      </c>
      <c r="E5196" s="190" t="s">
        <v>29834</v>
      </c>
      <c r="F5196" s="190" t="s">
        <v>29804</v>
      </c>
      <c r="G5196" s="190" t="s">
        <v>29811</v>
      </c>
      <c r="H5196" s="190" t="s">
        <v>31371</v>
      </c>
      <c r="I5196" s="190" t="s">
        <v>5062</v>
      </c>
      <c r="J5196" s="190" t="s">
        <v>29821</v>
      </c>
      <c r="K5196" s="190" t="s">
        <v>5062</v>
      </c>
      <c r="L5196" s="190" t="s">
        <v>1447</v>
      </c>
    </row>
    <row r="5197" spans="1:12" ht="15" x14ac:dyDescent="0.25">
      <c r="A5197" s="191" t="s">
        <v>25160</v>
      </c>
      <c r="B5197" s="192" t="s">
        <v>25161</v>
      </c>
      <c r="C5197" s="192" t="s">
        <v>29797</v>
      </c>
      <c r="D5197" s="192" t="s">
        <v>29797</v>
      </c>
      <c r="E5197" s="192" t="s">
        <v>30399</v>
      </c>
      <c r="F5197" s="192" t="s">
        <v>29797</v>
      </c>
      <c r="G5197" s="192" t="s">
        <v>29797</v>
      </c>
      <c r="H5197" s="192" t="s">
        <v>31361</v>
      </c>
      <c r="I5197" s="192" t="s">
        <v>5062</v>
      </c>
      <c r="J5197" s="192" t="s">
        <v>29821</v>
      </c>
      <c r="K5197" s="192" t="s">
        <v>5062</v>
      </c>
      <c r="L5197" s="192" t="s">
        <v>1447</v>
      </c>
    </row>
    <row r="5198" spans="1:12" ht="15" x14ac:dyDescent="0.25">
      <c r="A5198" s="189" t="s">
        <v>25162</v>
      </c>
      <c r="B5198" s="190" t="s">
        <v>25163</v>
      </c>
      <c r="C5198" s="190" t="s">
        <v>29797</v>
      </c>
      <c r="D5198" s="190" t="s">
        <v>29797</v>
      </c>
      <c r="E5198" s="190" t="s">
        <v>29797</v>
      </c>
      <c r="F5198" s="190" t="s">
        <v>29797</v>
      </c>
      <c r="G5198" s="190" t="s">
        <v>29797</v>
      </c>
      <c r="H5198" s="190" t="s">
        <v>31366</v>
      </c>
      <c r="I5198" s="190" t="s">
        <v>31367</v>
      </c>
      <c r="J5198" s="190" t="s">
        <v>29821</v>
      </c>
      <c r="K5198" s="190" t="s">
        <v>5062</v>
      </c>
      <c r="L5198" s="190" t="s">
        <v>1447</v>
      </c>
    </row>
    <row r="5199" spans="1:12" ht="15" x14ac:dyDescent="0.25">
      <c r="A5199" s="191" t="s">
        <v>11980</v>
      </c>
      <c r="B5199" s="192" t="s">
        <v>20212</v>
      </c>
      <c r="C5199" s="192" t="s">
        <v>29924</v>
      </c>
      <c r="D5199" s="192" t="s">
        <v>29925</v>
      </c>
      <c r="E5199" s="192" t="s">
        <v>30349</v>
      </c>
      <c r="F5199" s="192" t="s">
        <v>29804</v>
      </c>
      <c r="G5199" s="192" t="s">
        <v>29927</v>
      </c>
      <c r="H5199" s="192" t="s">
        <v>31598</v>
      </c>
      <c r="I5199" s="192" t="s">
        <v>31599</v>
      </c>
      <c r="J5199" s="192" t="s">
        <v>29821</v>
      </c>
      <c r="K5199" s="192" t="s">
        <v>5062</v>
      </c>
      <c r="L5199" s="192" t="s">
        <v>1447</v>
      </c>
    </row>
    <row r="5200" spans="1:12" ht="15" x14ac:dyDescent="0.25">
      <c r="A5200" s="189" t="s">
        <v>11981</v>
      </c>
      <c r="B5200" s="190" t="s">
        <v>11982</v>
      </c>
      <c r="C5200" s="190" t="s">
        <v>29797</v>
      </c>
      <c r="D5200" s="190" t="s">
        <v>29797</v>
      </c>
      <c r="E5200" s="190" t="s">
        <v>29797</v>
      </c>
      <c r="F5200" s="190" t="s">
        <v>29797</v>
      </c>
      <c r="G5200" s="190" t="s">
        <v>29797</v>
      </c>
      <c r="H5200" s="190" t="s">
        <v>31409</v>
      </c>
      <c r="I5200" s="190" t="s">
        <v>5062</v>
      </c>
      <c r="J5200" s="190" t="s">
        <v>29821</v>
      </c>
      <c r="K5200" s="190" t="s">
        <v>5062</v>
      </c>
      <c r="L5200" s="190" t="s">
        <v>1447</v>
      </c>
    </row>
    <row r="5201" spans="1:12" ht="15" x14ac:dyDescent="0.25">
      <c r="A5201" s="191" t="s">
        <v>11983</v>
      </c>
      <c r="B5201" s="192" t="s">
        <v>11984</v>
      </c>
      <c r="C5201" s="192" t="s">
        <v>29797</v>
      </c>
      <c r="D5201" s="192" t="s">
        <v>29797</v>
      </c>
      <c r="E5201" s="192" t="s">
        <v>29797</v>
      </c>
      <c r="F5201" s="192" t="s">
        <v>29797</v>
      </c>
      <c r="G5201" s="192" t="s">
        <v>29797</v>
      </c>
      <c r="H5201" s="192" t="s">
        <v>31511</v>
      </c>
      <c r="I5201" s="192" t="s">
        <v>31512</v>
      </c>
      <c r="J5201" s="192" t="s">
        <v>29821</v>
      </c>
      <c r="K5201" s="192" t="s">
        <v>5062</v>
      </c>
      <c r="L5201" s="192" t="s">
        <v>1447</v>
      </c>
    </row>
    <row r="5202" spans="1:12" ht="15" x14ac:dyDescent="0.25">
      <c r="A5202" s="189" t="s">
        <v>2860</v>
      </c>
      <c r="B5202" s="190" t="s">
        <v>869</v>
      </c>
      <c r="C5202" s="190" t="s">
        <v>29797</v>
      </c>
      <c r="D5202" s="190" t="s">
        <v>29797</v>
      </c>
      <c r="E5202" s="190" t="s">
        <v>29797</v>
      </c>
      <c r="F5202" s="190" t="s">
        <v>29797</v>
      </c>
      <c r="G5202" s="190" t="s">
        <v>29797</v>
      </c>
      <c r="H5202" s="190" t="s">
        <v>31409</v>
      </c>
      <c r="I5202" s="190" t="s">
        <v>5062</v>
      </c>
      <c r="J5202" s="190" t="s">
        <v>29821</v>
      </c>
      <c r="K5202" s="190" t="s">
        <v>5062</v>
      </c>
      <c r="L5202" s="190" t="s">
        <v>1447</v>
      </c>
    </row>
    <row r="5203" spans="1:12" ht="15" x14ac:dyDescent="0.25">
      <c r="A5203" s="191" t="s">
        <v>2861</v>
      </c>
      <c r="B5203" s="192" t="s">
        <v>870</v>
      </c>
      <c r="C5203" s="192" t="s">
        <v>29797</v>
      </c>
      <c r="D5203" s="192" t="s">
        <v>29797</v>
      </c>
      <c r="E5203" s="192" t="s">
        <v>29797</v>
      </c>
      <c r="F5203" s="192" t="s">
        <v>29797</v>
      </c>
      <c r="G5203" s="192" t="s">
        <v>29797</v>
      </c>
      <c r="H5203" s="192" t="s">
        <v>29797</v>
      </c>
      <c r="I5203" s="192" t="s">
        <v>29797</v>
      </c>
      <c r="J5203" s="192" t="s">
        <v>29797</v>
      </c>
      <c r="K5203" s="192" t="s">
        <v>29797</v>
      </c>
      <c r="L5203" s="192" t="s">
        <v>29797</v>
      </c>
    </row>
    <row r="5204" spans="1:12" ht="15" x14ac:dyDescent="0.25">
      <c r="A5204" s="189" t="s">
        <v>2862</v>
      </c>
      <c r="B5204" s="190" t="s">
        <v>871</v>
      </c>
      <c r="C5204" s="190" t="s">
        <v>29797</v>
      </c>
      <c r="D5204" s="190" t="s">
        <v>29797</v>
      </c>
      <c r="E5204" s="190" t="s">
        <v>29797</v>
      </c>
      <c r="F5204" s="190" t="s">
        <v>29797</v>
      </c>
      <c r="G5204" s="190" t="s">
        <v>29797</v>
      </c>
      <c r="H5204" s="190" t="s">
        <v>31376</v>
      </c>
      <c r="I5204" s="190" t="s">
        <v>5062</v>
      </c>
      <c r="J5204" s="190" t="s">
        <v>29821</v>
      </c>
      <c r="K5204" s="190" t="s">
        <v>5062</v>
      </c>
      <c r="L5204" s="190" t="s">
        <v>1447</v>
      </c>
    </row>
    <row r="5205" spans="1:12" ht="15" x14ac:dyDescent="0.25">
      <c r="A5205" s="191" t="s">
        <v>2863</v>
      </c>
      <c r="B5205" s="192" t="s">
        <v>872</v>
      </c>
      <c r="C5205" s="192" t="s">
        <v>29797</v>
      </c>
      <c r="D5205" s="192" t="s">
        <v>29797</v>
      </c>
      <c r="E5205" s="192" t="s">
        <v>29797</v>
      </c>
      <c r="F5205" s="192" t="s">
        <v>29797</v>
      </c>
      <c r="G5205" s="192" t="s">
        <v>29797</v>
      </c>
      <c r="H5205" s="192" t="s">
        <v>29797</v>
      </c>
      <c r="I5205" s="192" t="s">
        <v>29797</v>
      </c>
      <c r="J5205" s="192" t="s">
        <v>31347</v>
      </c>
      <c r="K5205" s="192" t="s">
        <v>31348</v>
      </c>
      <c r="L5205" s="192" t="s">
        <v>1438</v>
      </c>
    </row>
    <row r="5206" spans="1:12" ht="15" x14ac:dyDescent="0.25">
      <c r="A5206" s="189" t="s">
        <v>11985</v>
      </c>
      <c r="B5206" s="190" t="s">
        <v>11986</v>
      </c>
      <c r="C5206" s="190" t="s">
        <v>29799</v>
      </c>
      <c r="D5206" s="190" t="s">
        <v>29797</v>
      </c>
      <c r="E5206" s="190" t="s">
        <v>30400</v>
      </c>
      <c r="F5206" s="190" t="s">
        <v>29797</v>
      </c>
      <c r="G5206" s="190" t="s">
        <v>29797</v>
      </c>
      <c r="H5206" s="190" t="s">
        <v>31376</v>
      </c>
      <c r="I5206" s="190" t="s">
        <v>5062</v>
      </c>
      <c r="J5206" s="190" t="s">
        <v>29821</v>
      </c>
      <c r="K5206" s="190" t="s">
        <v>5062</v>
      </c>
      <c r="L5206" s="190" t="s">
        <v>1447</v>
      </c>
    </row>
    <row r="5207" spans="1:12" ht="15" x14ac:dyDescent="0.25">
      <c r="A5207" s="191" t="s">
        <v>16347</v>
      </c>
      <c r="B5207" s="192" t="s">
        <v>20213</v>
      </c>
      <c r="C5207" s="192" t="s">
        <v>29797</v>
      </c>
      <c r="D5207" s="192" t="s">
        <v>29797</v>
      </c>
      <c r="E5207" s="192" t="s">
        <v>29797</v>
      </c>
      <c r="F5207" s="192" t="s">
        <v>29797</v>
      </c>
      <c r="G5207" s="192" t="s">
        <v>29797</v>
      </c>
      <c r="H5207" s="192" t="s">
        <v>31809</v>
      </c>
      <c r="I5207" s="192" t="s">
        <v>5073</v>
      </c>
      <c r="J5207" s="192" t="s">
        <v>31325</v>
      </c>
      <c r="K5207" s="192" t="s">
        <v>5073</v>
      </c>
      <c r="L5207" s="192" t="s">
        <v>1447</v>
      </c>
    </row>
    <row r="5208" spans="1:12" ht="15" x14ac:dyDescent="0.25">
      <c r="A5208" s="189" t="s">
        <v>16348</v>
      </c>
      <c r="B5208" s="190" t="s">
        <v>20214</v>
      </c>
      <c r="C5208" s="190" t="s">
        <v>29797</v>
      </c>
      <c r="D5208" s="190" t="s">
        <v>29797</v>
      </c>
      <c r="E5208" s="190" t="s">
        <v>29797</v>
      </c>
      <c r="F5208" s="190" t="s">
        <v>29797</v>
      </c>
      <c r="G5208" s="190" t="s">
        <v>29797</v>
      </c>
      <c r="H5208" s="190" t="s">
        <v>32285</v>
      </c>
      <c r="I5208" s="190" t="s">
        <v>32286</v>
      </c>
      <c r="J5208" s="190" t="s">
        <v>31325</v>
      </c>
      <c r="K5208" s="190" t="s">
        <v>5073</v>
      </c>
      <c r="L5208" s="190" t="s">
        <v>1447</v>
      </c>
    </row>
    <row r="5209" spans="1:12" ht="15" x14ac:dyDescent="0.25">
      <c r="A5209" s="191" t="s">
        <v>25164</v>
      </c>
      <c r="B5209" s="192" t="s">
        <v>25165</v>
      </c>
      <c r="C5209" s="192" t="s">
        <v>29797</v>
      </c>
      <c r="D5209" s="192" t="s">
        <v>29797</v>
      </c>
      <c r="E5209" s="192" t="s">
        <v>29797</v>
      </c>
      <c r="F5209" s="192" t="s">
        <v>29797</v>
      </c>
      <c r="G5209" s="192" t="s">
        <v>29797</v>
      </c>
      <c r="H5209" s="192" t="s">
        <v>32587</v>
      </c>
      <c r="I5209" s="192" t="s">
        <v>32588</v>
      </c>
      <c r="J5209" s="192" t="s">
        <v>30187</v>
      </c>
      <c r="K5209" s="192" t="s">
        <v>6089</v>
      </c>
      <c r="L5209" s="192" t="s">
        <v>1447</v>
      </c>
    </row>
    <row r="5210" spans="1:12" ht="15" x14ac:dyDescent="0.25">
      <c r="A5210" s="189" t="s">
        <v>16349</v>
      </c>
      <c r="B5210" s="190" t="s">
        <v>20215</v>
      </c>
      <c r="C5210" s="190" t="s">
        <v>29797</v>
      </c>
      <c r="D5210" s="190" t="s">
        <v>29797</v>
      </c>
      <c r="E5210" s="190" t="s">
        <v>29797</v>
      </c>
      <c r="F5210" s="190" t="s">
        <v>29797</v>
      </c>
      <c r="G5210" s="190" t="s">
        <v>29797</v>
      </c>
      <c r="H5210" s="190" t="s">
        <v>31361</v>
      </c>
      <c r="I5210" s="190" t="s">
        <v>5062</v>
      </c>
      <c r="J5210" s="190" t="s">
        <v>29821</v>
      </c>
      <c r="K5210" s="190" t="s">
        <v>5062</v>
      </c>
      <c r="L5210" s="190" t="s">
        <v>1447</v>
      </c>
    </row>
    <row r="5211" spans="1:12" ht="15" x14ac:dyDescent="0.25">
      <c r="A5211" s="191" t="s">
        <v>2864</v>
      </c>
      <c r="B5211" s="192" t="s">
        <v>873</v>
      </c>
      <c r="C5211" s="192" t="s">
        <v>29797</v>
      </c>
      <c r="D5211" s="192" t="s">
        <v>29797</v>
      </c>
      <c r="E5211" s="192" t="s">
        <v>29797</v>
      </c>
      <c r="F5211" s="192" t="s">
        <v>29797</v>
      </c>
      <c r="G5211" s="192" t="s">
        <v>29797</v>
      </c>
      <c r="H5211" s="192" t="s">
        <v>31460</v>
      </c>
      <c r="I5211" s="192" t="s">
        <v>29942</v>
      </c>
      <c r="J5211" s="192" t="s">
        <v>29821</v>
      </c>
      <c r="K5211" s="192" t="s">
        <v>5062</v>
      </c>
      <c r="L5211" s="192" t="s">
        <v>1447</v>
      </c>
    </row>
    <row r="5212" spans="1:12" ht="15" x14ac:dyDescent="0.25">
      <c r="A5212" s="189" t="s">
        <v>25166</v>
      </c>
      <c r="B5212" s="190" t="s">
        <v>25167</v>
      </c>
      <c r="C5212" s="190" t="s">
        <v>29797</v>
      </c>
      <c r="D5212" s="190" t="s">
        <v>29797</v>
      </c>
      <c r="E5212" s="190" t="s">
        <v>29797</v>
      </c>
      <c r="F5212" s="190" t="s">
        <v>29797</v>
      </c>
      <c r="G5212" s="190" t="s">
        <v>29797</v>
      </c>
      <c r="H5212" s="190" t="s">
        <v>29797</v>
      </c>
      <c r="I5212" s="190" t="s">
        <v>29797</v>
      </c>
      <c r="J5212" s="190" t="s">
        <v>29797</v>
      </c>
      <c r="K5212" s="190" t="s">
        <v>29797</v>
      </c>
      <c r="L5212" s="190" t="s">
        <v>1469</v>
      </c>
    </row>
    <row r="5213" spans="1:12" ht="15" x14ac:dyDescent="0.25">
      <c r="A5213" s="191" t="s">
        <v>11987</v>
      </c>
      <c r="B5213" s="192" t="s">
        <v>11988</v>
      </c>
      <c r="C5213" s="192" t="s">
        <v>29797</v>
      </c>
      <c r="D5213" s="192" t="s">
        <v>29797</v>
      </c>
      <c r="E5213" s="192" t="s">
        <v>29797</v>
      </c>
      <c r="F5213" s="192" t="s">
        <v>29797</v>
      </c>
      <c r="G5213" s="192" t="s">
        <v>29797</v>
      </c>
      <c r="H5213" s="192" t="s">
        <v>32060</v>
      </c>
      <c r="I5213" s="192" t="s">
        <v>10441</v>
      </c>
      <c r="J5213" s="192" t="s">
        <v>29987</v>
      </c>
      <c r="K5213" s="192" t="s">
        <v>10126</v>
      </c>
      <c r="L5213" s="192" t="s">
        <v>1447</v>
      </c>
    </row>
    <row r="5214" spans="1:12" ht="15" x14ac:dyDescent="0.25">
      <c r="A5214" s="189" t="s">
        <v>11989</v>
      </c>
      <c r="B5214" s="190" t="s">
        <v>11990</v>
      </c>
      <c r="C5214" s="190" t="s">
        <v>29797</v>
      </c>
      <c r="D5214" s="190" t="s">
        <v>29797</v>
      </c>
      <c r="E5214" s="190" t="s">
        <v>29797</v>
      </c>
      <c r="F5214" s="190" t="s">
        <v>29797</v>
      </c>
      <c r="G5214" s="190" t="s">
        <v>29797</v>
      </c>
      <c r="H5214" s="190" t="s">
        <v>31314</v>
      </c>
      <c r="I5214" s="190" t="s">
        <v>5062</v>
      </c>
      <c r="J5214" s="190" t="s">
        <v>29821</v>
      </c>
      <c r="K5214" s="190" t="s">
        <v>5062</v>
      </c>
      <c r="L5214" s="190" t="s">
        <v>1447</v>
      </c>
    </row>
    <row r="5215" spans="1:12" ht="15" x14ac:dyDescent="0.25">
      <c r="A5215" s="191" t="s">
        <v>11991</v>
      </c>
      <c r="B5215" s="192" t="s">
        <v>11992</v>
      </c>
      <c r="C5215" s="192" t="s">
        <v>29797</v>
      </c>
      <c r="D5215" s="192" t="s">
        <v>29797</v>
      </c>
      <c r="E5215" s="192" t="s">
        <v>29797</v>
      </c>
      <c r="F5215" s="192" t="s">
        <v>29797</v>
      </c>
      <c r="G5215" s="192" t="s">
        <v>29797</v>
      </c>
      <c r="H5215" s="192" t="s">
        <v>31376</v>
      </c>
      <c r="I5215" s="192" t="s">
        <v>5062</v>
      </c>
      <c r="J5215" s="192" t="s">
        <v>29821</v>
      </c>
      <c r="K5215" s="192" t="s">
        <v>5062</v>
      </c>
      <c r="L5215" s="192" t="s">
        <v>1447</v>
      </c>
    </row>
    <row r="5216" spans="1:12" ht="15" x14ac:dyDescent="0.25">
      <c r="A5216" s="189" t="s">
        <v>25168</v>
      </c>
      <c r="B5216" s="190" t="s">
        <v>25169</v>
      </c>
      <c r="C5216" s="190" t="s">
        <v>29797</v>
      </c>
      <c r="D5216" s="190" t="s">
        <v>29797</v>
      </c>
      <c r="E5216" s="190" t="s">
        <v>29797</v>
      </c>
      <c r="F5216" s="190" t="s">
        <v>29797</v>
      </c>
      <c r="G5216" s="190" t="s">
        <v>29797</v>
      </c>
      <c r="H5216" s="190" t="s">
        <v>31584</v>
      </c>
      <c r="I5216" s="190" t="s">
        <v>6488</v>
      </c>
      <c r="J5216" s="190" t="s">
        <v>29821</v>
      </c>
      <c r="K5216" s="190" t="s">
        <v>5062</v>
      </c>
      <c r="L5216" s="190" t="s">
        <v>1447</v>
      </c>
    </row>
    <row r="5217" spans="1:12" ht="15" x14ac:dyDescent="0.25">
      <c r="A5217" s="191" t="s">
        <v>16350</v>
      </c>
      <c r="B5217" s="192" t="s">
        <v>20216</v>
      </c>
      <c r="C5217" s="192" t="s">
        <v>29797</v>
      </c>
      <c r="D5217" s="192" t="s">
        <v>29797</v>
      </c>
      <c r="E5217" s="192" t="s">
        <v>29797</v>
      </c>
      <c r="F5217" s="192" t="s">
        <v>29797</v>
      </c>
      <c r="G5217" s="192" t="s">
        <v>29797</v>
      </c>
      <c r="H5217" s="192" t="s">
        <v>29797</v>
      </c>
      <c r="I5217" s="192" t="s">
        <v>29797</v>
      </c>
      <c r="J5217" s="192" t="s">
        <v>29797</v>
      </c>
      <c r="K5217" s="192" t="s">
        <v>29797</v>
      </c>
      <c r="L5217" s="192" t="s">
        <v>29797</v>
      </c>
    </row>
    <row r="5218" spans="1:12" ht="15" x14ac:dyDescent="0.25">
      <c r="A5218" s="189" t="s">
        <v>16351</v>
      </c>
      <c r="B5218" s="190" t="s">
        <v>20217</v>
      </c>
      <c r="C5218" s="190" t="s">
        <v>29797</v>
      </c>
      <c r="D5218" s="190" t="s">
        <v>29797</v>
      </c>
      <c r="E5218" s="190" t="s">
        <v>29797</v>
      </c>
      <c r="F5218" s="190" t="s">
        <v>29797</v>
      </c>
      <c r="G5218" s="190" t="s">
        <v>29797</v>
      </c>
      <c r="H5218" s="190" t="s">
        <v>31342</v>
      </c>
      <c r="I5218" s="190" t="s">
        <v>31343</v>
      </c>
      <c r="J5218" s="190" t="s">
        <v>29821</v>
      </c>
      <c r="K5218" s="190" t="s">
        <v>5062</v>
      </c>
      <c r="L5218" s="190" t="s">
        <v>1447</v>
      </c>
    </row>
    <row r="5219" spans="1:12" ht="15" x14ac:dyDescent="0.25">
      <c r="A5219" s="191" t="s">
        <v>2865</v>
      </c>
      <c r="B5219" s="192" t="s">
        <v>874</v>
      </c>
      <c r="C5219" s="192" t="s">
        <v>29797</v>
      </c>
      <c r="D5219" s="192" t="s">
        <v>29797</v>
      </c>
      <c r="E5219" s="192" t="s">
        <v>29797</v>
      </c>
      <c r="F5219" s="192" t="s">
        <v>29797</v>
      </c>
      <c r="G5219" s="192" t="s">
        <v>29797</v>
      </c>
      <c r="H5219" s="192" t="s">
        <v>32589</v>
      </c>
      <c r="I5219" s="192" t="s">
        <v>32590</v>
      </c>
      <c r="J5219" s="192" t="s">
        <v>30931</v>
      </c>
      <c r="K5219" s="192" t="s">
        <v>6040</v>
      </c>
      <c r="L5219" s="192" t="s">
        <v>1447</v>
      </c>
    </row>
    <row r="5220" spans="1:12" ht="15" x14ac:dyDescent="0.25">
      <c r="A5220" s="189" t="s">
        <v>11993</v>
      </c>
      <c r="B5220" s="190" t="s">
        <v>11994</v>
      </c>
      <c r="C5220" s="190" t="s">
        <v>29797</v>
      </c>
      <c r="D5220" s="190" t="s">
        <v>29797</v>
      </c>
      <c r="E5220" s="190" t="s">
        <v>29797</v>
      </c>
      <c r="F5220" s="190" t="s">
        <v>29797</v>
      </c>
      <c r="G5220" s="190" t="s">
        <v>29797</v>
      </c>
      <c r="H5220" s="190" t="s">
        <v>32591</v>
      </c>
      <c r="I5220" s="190" t="s">
        <v>32592</v>
      </c>
      <c r="J5220" s="190" t="s">
        <v>30104</v>
      </c>
      <c r="K5220" s="190" t="s">
        <v>11371</v>
      </c>
      <c r="L5220" s="190" t="s">
        <v>1447</v>
      </c>
    </row>
    <row r="5221" spans="1:12" ht="15" x14ac:dyDescent="0.25">
      <c r="A5221" s="191" t="s">
        <v>11995</v>
      </c>
      <c r="B5221" s="192" t="s">
        <v>11996</v>
      </c>
      <c r="C5221" s="192" t="s">
        <v>29797</v>
      </c>
      <c r="D5221" s="192" t="s">
        <v>29797</v>
      </c>
      <c r="E5221" s="192" t="s">
        <v>29797</v>
      </c>
      <c r="F5221" s="192" t="s">
        <v>29797</v>
      </c>
      <c r="G5221" s="192" t="s">
        <v>29797</v>
      </c>
      <c r="H5221" s="192" t="s">
        <v>31364</v>
      </c>
      <c r="I5221" s="192" t="s">
        <v>31365</v>
      </c>
      <c r="J5221" s="192" t="s">
        <v>29821</v>
      </c>
      <c r="K5221" s="192" t="s">
        <v>5062</v>
      </c>
      <c r="L5221" s="192" t="s">
        <v>1447</v>
      </c>
    </row>
    <row r="5222" spans="1:12" ht="15" x14ac:dyDescent="0.25">
      <c r="A5222" s="189" t="s">
        <v>11997</v>
      </c>
      <c r="B5222" s="190" t="s">
        <v>11998</v>
      </c>
      <c r="C5222" s="190" t="s">
        <v>29797</v>
      </c>
      <c r="D5222" s="190" t="s">
        <v>29797</v>
      </c>
      <c r="E5222" s="190" t="s">
        <v>29797</v>
      </c>
      <c r="F5222" s="190" t="s">
        <v>29797</v>
      </c>
      <c r="G5222" s="190" t="s">
        <v>29797</v>
      </c>
      <c r="H5222" s="190" t="s">
        <v>31937</v>
      </c>
      <c r="I5222" s="190" t="s">
        <v>31938</v>
      </c>
      <c r="J5222" s="190" t="s">
        <v>31325</v>
      </c>
      <c r="K5222" s="190" t="s">
        <v>5073</v>
      </c>
      <c r="L5222" s="190" t="s">
        <v>1447</v>
      </c>
    </row>
    <row r="5223" spans="1:12" ht="15" x14ac:dyDescent="0.25">
      <c r="A5223" s="191" t="s">
        <v>25170</v>
      </c>
      <c r="B5223" s="192" t="s">
        <v>20218</v>
      </c>
      <c r="C5223" s="192" t="s">
        <v>29797</v>
      </c>
      <c r="D5223" s="192" t="s">
        <v>29797</v>
      </c>
      <c r="E5223" s="192" t="s">
        <v>29797</v>
      </c>
      <c r="F5223" s="192" t="s">
        <v>29797</v>
      </c>
      <c r="G5223" s="192" t="s">
        <v>29797</v>
      </c>
      <c r="H5223" s="192" t="s">
        <v>29797</v>
      </c>
      <c r="I5223" s="192" t="s">
        <v>29797</v>
      </c>
      <c r="J5223" s="192" t="s">
        <v>29797</v>
      </c>
      <c r="K5223" s="192" t="s">
        <v>29797</v>
      </c>
      <c r="L5223" s="192" t="s">
        <v>1444</v>
      </c>
    </row>
    <row r="5224" spans="1:12" ht="15" x14ac:dyDescent="0.25">
      <c r="A5224" s="189" t="s">
        <v>25171</v>
      </c>
      <c r="B5224" s="190" t="s">
        <v>25172</v>
      </c>
      <c r="C5224" s="190" t="s">
        <v>29797</v>
      </c>
      <c r="D5224" s="190" t="s">
        <v>29797</v>
      </c>
      <c r="E5224" s="190" t="s">
        <v>29797</v>
      </c>
      <c r="F5224" s="190" t="s">
        <v>29797</v>
      </c>
      <c r="G5224" s="190" t="s">
        <v>29797</v>
      </c>
      <c r="H5224" s="190" t="s">
        <v>31349</v>
      </c>
      <c r="I5224" s="190" t="s">
        <v>5073</v>
      </c>
      <c r="J5224" s="190" t="s">
        <v>31325</v>
      </c>
      <c r="K5224" s="190" t="s">
        <v>5073</v>
      </c>
      <c r="L5224" s="190" t="s">
        <v>1447</v>
      </c>
    </row>
    <row r="5225" spans="1:12" ht="15" x14ac:dyDescent="0.25">
      <c r="A5225" s="191" t="s">
        <v>11999</v>
      </c>
      <c r="B5225" s="192" t="s">
        <v>12000</v>
      </c>
      <c r="C5225" s="192" t="s">
        <v>29797</v>
      </c>
      <c r="D5225" s="192" t="s">
        <v>29797</v>
      </c>
      <c r="E5225" s="192" t="s">
        <v>29797</v>
      </c>
      <c r="F5225" s="192" t="s">
        <v>29797</v>
      </c>
      <c r="G5225" s="192" t="s">
        <v>29797</v>
      </c>
      <c r="H5225" s="192" t="s">
        <v>31354</v>
      </c>
      <c r="I5225" s="192" t="s">
        <v>30165</v>
      </c>
      <c r="J5225" s="192" t="s">
        <v>29821</v>
      </c>
      <c r="K5225" s="192" t="s">
        <v>5062</v>
      </c>
      <c r="L5225" s="192" t="s">
        <v>1447</v>
      </c>
    </row>
    <row r="5226" spans="1:12" ht="15" x14ac:dyDescent="0.25">
      <c r="A5226" s="189" t="s">
        <v>16352</v>
      </c>
      <c r="B5226" s="190" t="s">
        <v>25173</v>
      </c>
      <c r="C5226" s="190" t="s">
        <v>29797</v>
      </c>
      <c r="D5226" s="190" t="s">
        <v>29797</v>
      </c>
      <c r="E5226" s="190" t="s">
        <v>29797</v>
      </c>
      <c r="F5226" s="190" t="s">
        <v>29797</v>
      </c>
      <c r="G5226" s="190" t="s">
        <v>29797</v>
      </c>
      <c r="H5226" s="190" t="s">
        <v>31409</v>
      </c>
      <c r="I5226" s="190" t="s">
        <v>5062</v>
      </c>
      <c r="J5226" s="190" t="s">
        <v>29821</v>
      </c>
      <c r="K5226" s="190" t="s">
        <v>5062</v>
      </c>
      <c r="L5226" s="190" t="s">
        <v>1447</v>
      </c>
    </row>
    <row r="5227" spans="1:12" ht="15" x14ac:dyDescent="0.25">
      <c r="A5227" s="191" t="s">
        <v>2866</v>
      </c>
      <c r="B5227" s="192" t="s">
        <v>875</v>
      </c>
      <c r="C5227" s="192" t="s">
        <v>29797</v>
      </c>
      <c r="D5227" s="192" t="s">
        <v>29797</v>
      </c>
      <c r="E5227" s="192" t="s">
        <v>29797</v>
      </c>
      <c r="F5227" s="192" t="s">
        <v>29797</v>
      </c>
      <c r="G5227" s="192" t="s">
        <v>29797</v>
      </c>
      <c r="H5227" s="192" t="s">
        <v>31805</v>
      </c>
      <c r="I5227" s="192" t="s">
        <v>5073</v>
      </c>
      <c r="J5227" s="192" t="s">
        <v>31325</v>
      </c>
      <c r="K5227" s="192" t="s">
        <v>5073</v>
      </c>
      <c r="L5227" s="192" t="s">
        <v>1447</v>
      </c>
    </row>
    <row r="5228" spans="1:12" ht="15" x14ac:dyDescent="0.25">
      <c r="A5228" s="189" t="s">
        <v>16353</v>
      </c>
      <c r="B5228" s="190" t="s">
        <v>20219</v>
      </c>
      <c r="C5228" s="190" t="s">
        <v>29797</v>
      </c>
      <c r="D5228" s="190" t="s">
        <v>29797</v>
      </c>
      <c r="E5228" s="190" t="s">
        <v>29797</v>
      </c>
      <c r="F5228" s="190" t="s">
        <v>29797</v>
      </c>
      <c r="G5228" s="190" t="s">
        <v>29797</v>
      </c>
      <c r="H5228" s="190" t="s">
        <v>31496</v>
      </c>
      <c r="I5228" s="190" t="s">
        <v>31497</v>
      </c>
      <c r="J5228" s="190" t="s">
        <v>29821</v>
      </c>
      <c r="K5228" s="190" t="s">
        <v>5062</v>
      </c>
      <c r="L5228" s="190" t="s">
        <v>1447</v>
      </c>
    </row>
    <row r="5229" spans="1:12" ht="15" x14ac:dyDescent="0.25">
      <c r="A5229" s="191" t="s">
        <v>12001</v>
      </c>
      <c r="B5229" s="192" t="s">
        <v>12002</v>
      </c>
      <c r="C5229" s="192" t="s">
        <v>29797</v>
      </c>
      <c r="D5229" s="192" t="s">
        <v>29797</v>
      </c>
      <c r="E5229" s="192" t="s">
        <v>29797</v>
      </c>
      <c r="F5229" s="192" t="s">
        <v>29797</v>
      </c>
      <c r="G5229" s="192" t="s">
        <v>29797</v>
      </c>
      <c r="H5229" s="192" t="s">
        <v>31390</v>
      </c>
      <c r="I5229" s="192" t="s">
        <v>14423</v>
      </c>
      <c r="J5229" s="192" t="s">
        <v>29821</v>
      </c>
      <c r="K5229" s="192" t="s">
        <v>5062</v>
      </c>
      <c r="L5229" s="192" t="s">
        <v>1447</v>
      </c>
    </row>
    <row r="5230" spans="1:12" ht="15" x14ac:dyDescent="0.25">
      <c r="A5230" s="189" t="s">
        <v>12022</v>
      </c>
      <c r="B5230" s="190" t="s">
        <v>12023</v>
      </c>
      <c r="C5230" s="190" t="s">
        <v>29797</v>
      </c>
      <c r="D5230" s="190" t="s">
        <v>29797</v>
      </c>
      <c r="E5230" s="190" t="s">
        <v>29797</v>
      </c>
      <c r="F5230" s="190" t="s">
        <v>29797</v>
      </c>
      <c r="G5230" s="190" t="s">
        <v>29797</v>
      </c>
      <c r="H5230" s="190" t="s">
        <v>31432</v>
      </c>
      <c r="I5230" s="190" t="s">
        <v>31433</v>
      </c>
      <c r="J5230" s="190" t="s">
        <v>29821</v>
      </c>
      <c r="K5230" s="190" t="s">
        <v>5062</v>
      </c>
      <c r="L5230" s="190" t="s">
        <v>1447</v>
      </c>
    </row>
    <row r="5231" spans="1:12" ht="15" x14ac:dyDescent="0.25">
      <c r="A5231" s="191" t="s">
        <v>25174</v>
      </c>
      <c r="B5231" s="192" t="s">
        <v>25175</v>
      </c>
      <c r="C5231" s="192" t="s">
        <v>29797</v>
      </c>
      <c r="D5231" s="192" t="s">
        <v>29797</v>
      </c>
      <c r="E5231" s="192" t="s">
        <v>29797</v>
      </c>
      <c r="F5231" s="192" t="s">
        <v>29797</v>
      </c>
      <c r="G5231" s="192" t="s">
        <v>29797</v>
      </c>
      <c r="H5231" s="192" t="s">
        <v>29797</v>
      </c>
      <c r="I5231" s="192" t="s">
        <v>29797</v>
      </c>
      <c r="J5231" s="192" t="s">
        <v>29797</v>
      </c>
      <c r="K5231" s="192" t="s">
        <v>29797</v>
      </c>
      <c r="L5231" s="192" t="s">
        <v>29797</v>
      </c>
    </row>
    <row r="5232" spans="1:12" ht="15" x14ac:dyDescent="0.25">
      <c r="A5232" s="189" t="s">
        <v>25176</v>
      </c>
      <c r="B5232" s="190" t="s">
        <v>876</v>
      </c>
      <c r="C5232" s="190" t="s">
        <v>29797</v>
      </c>
      <c r="D5232" s="190" t="s">
        <v>29797</v>
      </c>
      <c r="E5232" s="190" t="s">
        <v>29797</v>
      </c>
      <c r="F5232" s="190" t="s">
        <v>29797</v>
      </c>
      <c r="G5232" s="190" t="s">
        <v>29797</v>
      </c>
      <c r="H5232" s="190" t="s">
        <v>29797</v>
      </c>
      <c r="I5232" s="190" t="s">
        <v>29797</v>
      </c>
      <c r="J5232" s="190" t="s">
        <v>29797</v>
      </c>
      <c r="K5232" s="190" t="s">
        <v>29797</v>
      </c>
      <c r="L5232" s="190" t="s">
        <v>1438</v>
      </c>
    </row>
    <row r="5233" spans="1:12" ht="15" x14ac:dyDescent="0.25">
      <c r="A5233" s="191" t="s">
        <v>25177</v>
      </c>
      <c r="B5233" s="192" t="s">
        <v>877</v>
      </c>
      <c r="C5233" s="192" t="s">
        <v>29797</v>
      </c>
      <c r="D5233" s="192" t="s">
        <v>29797</v>
      </c>
      <c r="E5233" s="192" t="s">
        <v>29797</v>
      </c>
      <c r="F5233" s="192" t="s">
        <v>29797</v>
      </c>
      <c r="G5233" s="192" t="s">
        <v>29797</v>
      </c>
      <c r="H5233" s="192" t="s">
        <v>29797</v>
      </c>
      <c r="I5233" s="192" t="s">
        <v>29797</v>
      </c>
      <c r="J5233" s="192" t="s">
        <v>29797</v>
      </c>
      <c r="K5233" s="192" t="s">
        <v>29797</v>
      </c>
      <c r="L5233" s="192" t="s">
        <v>1446</v>
      </c>
    </row>
    <row r="5234" spans="1:12" ht="15" x14ac:dyDescent="0.25">
      <c r="A5234" s="189" t="s">
        <v>2867</v>
      </c>
      <c r="B5234" s="190" t="s">
        <v>878</v>
      </c>
      <c r="C5234" s="190" t="s">
        <v>29797</v>
      </c>
      <c r="D5234" s="190" t="s">
        <v>29797</v>
      </c>
      <c r="E5234" s="190" t="s">
        <v>29797</v>
      </c>
      <c r="F5234" s="190" t="s">
        <v>29797</v>
      </c>
      <c r="G5234" s="190" t="s">
        <v>29797</v>
      </c>
      <c r="H5234" s="190" t="s">
        <v>29797</v>
      </c>
      <c r="I5234" s="190" t="s">
        <v>29797</v>
      </c>
      <c r="J5234" s="190" t="s">
        <v>29797</v>
      </c>
      <c r="K5234" s="190" t="s">
        <v>29797</v>
      </c>
      <c r="L5234" s="190" t="s">
        <v>1440</v>
      </c>
    </row>
    <row r="5235" spans="1:12" ht="15" x14ac:dyDescent="0.25">
      <c r="A5235" s="191" t="s">
        <v>16354</v>
      </c>
      <c r="B5235" s="192" t="s">
        <v>20220</v>
      </c>
      <c r="C5235" s="192" t="s">
        <v>29797</v>
      </c>
      <c r="D5235" s="192" t="s">
        <v>29797</v>
      </c>
      <c r="E5235" s="192" t="s">
        <v>29797</v>
      </c>
      <c r="F5235" s="192" t="s">
        <v>29797</v>
      </c>
      <c r="G5235" s="192" t="s">
        <v>29797</v>
      </c>
      <c r="H5235" s="192" t="s">
        <v>29797</v>
      </c>
      <c r="I5235" s="192" t="s">
        <v>29797</v>
      </c>
      <c r="J5235" s="192" t="s">
        <v>29797</v>
      </c>
      <c r="K5235" s="192" t="s">
        <v>29797</v>
      </c>
      <c r="L5235" s="192" t="s">
        <v>29797</v>
      </c>
    </row>
    <row r="5236" spans="1:12" ht="15" x14ac:dyDescent="0.25">
      <c r="A5236" s="189" t="s">
        <v>25178</v>
      </c>
      <c r="B5236" s="190" t="s">
        <v>20221</v>
      </c>
      <c r="C5236" s="190" t="s">
        <v>29797</v>
      </c>
      <c r="D5236" s="190" t="s">
        <v>29797</v>
      </c>
      <c r="E5236" s="190" t="s">
        <v>29797</v>
      </c>
      <c r="F5236" s="190" t="s">
        <v>29797</v>
      </c>
      <c r="G5236" s="190" t="s">
        <v>29797</v>
      </c>
      <c r="H5236" s="190" t="s">
        <v>29797</v>
      </c>
      <c r="I5236" s="190" t="s">
        <v>29797</v>
      </c>
      <c r="J5236" s="190" t="s">
        <v>29797</v>
      </c>
      <c r="K5236" s="190" t="s">
        <v>29797</v>
      </c>
      <c r="L5236" s="190" t="s">
        <v>1439</v>
      </c>
    </row>
    <row r="5237" spans="1:12" ht="15" x14ac:dyDescent="0.25">
      <c r="A5237" s="191" t="s">
        <v>25179</v>
      </c>
      <c r="B5237" s="192" t="s">
        <v>879</v>
      </c>
      <c r="C5237" s="192" t="s">
        <v>29797</v>
      </c>
      <c r="D5237" s="192" t="s">
        <v>29797</v>
      </c>
      <c r="E5237" s="192" t="s">
        <v>29797</v>
      </c>
      <c r="F5237" s="192" t="s">
        <v>29797</v>
      </c>
      <c r="G5237" s="192" t="s">
        <v>29797</v>
      </c>
      <c r="H5237" s="192" t="s">
        <v>29797</v>
      </c>
      <c r="I5237" s="192" t="s">
        <v>29797</v>
      </c>
      <c r="J5237" s="192" t="s">
        <v>29797</v>
      </c>
      <c r="K5237" s="192" t="s">
        <v>29797</v>
      </c>
      <c r="L5237" s="192" t="s">
        <v>1452</v>
      </c>
    </row>
    <row r="5238" spans="1:12" ht="15" x14ac:dyDescent="0.25">
      <c r="A5238" s="189" t="s">
        <v>25180</v>
      </c>
      <c r="B5238" s="190" t="s">
        <v>880</v>
      </c>
      <c r="C5238" s="190" t="s">
        <v>29797</v>
      </c>
      <c r="D5238" s="190" t="s">
        <v>29797</v>
      </c>
      <c r="E5238" s="190" t="s">
        <v>29797</v>
      </c>
      <c r="F5238" s="190" t="s">
        <v>29797</v>
      </c>
      <c r="G5238" s="190" t="s">
        <v>29797</v>
      </c>
      <c r="H5238" s="190" t="s">
        <v>29797</v>
      </c>
      <c r="I5238" s="190" t="s">
        <v>29797</v>
      </c>
      <c r="J5238" s="190" t="s">
        <v>29797</v>
      </c>
      <c r="K5238" s="190" t="s">
        <v>29797</v>
      </c>
      <c r="L5238" s="190" t="s">
        <v>1439</v>
      </c>
    </row>
    <row r="5239" spans="1:12" ht="15" x14ac:dyDescent="0.25">
      <c r="A5239" s="191" t="s">
        <v>25181</v>
      </c>
      <c r="B5239" s="192" t="s">
        <v>881</v>
      </c>
      <c r="C5239" s="192" t="s">
        <v>29797</v>
      </c>
      <c r="D5239" s="192" t="s">
        <v>29797</v>
      </c>
      <c r="E5239" s="192" t="s">
        <v>29797</v>
      </c>
      <c r="F5239" s="192" t="s">
        <v>29797</v>
      </c>
      <c r="G5239" s="192" t="s">
        <v>29797</v>
      </c>
      <c r="H5239" s="192" t="s">
        <v>29797</v>
      </c>
      <c r="I5239" s="192" t="s">
        <v>29797</v>
      </c>
      <c r="J5239" s="192" t="s">
        <v>29797</v>
      </c>
      <c r="K5239" s="192" t="s">
        <v>29797</v>
      </c>
      <c r="L5239" s="192" t="s">
        <v>1441</v>
      </c>
    </row>
    <row r="5240" spans="1:12" ht="15" x14ac:dyDescent="0.25">
      <c r="A5240" s="189" t="s">
        <v>2868</v>
      </c>
      <c r="B5240" s="190" t="s">
        <v>882</v>
      </c>
      <c r="C5240" s="190" t="s">
        <v>29797</v>
      </c>
      <c r="D5240" s="190" t="s">
        <v>29797</v>
      </c>
      <c r="E5240" s="190" t="s">
        <v>29797</v>
      </c>
      <c r="F5240" s="190" t="s">
        <v>29797</v>
      </c>
      <c r="G5240" s="190" t="s">
        <v>29797</v>
      </c>
      <c r="H5240" s="190" t="s">
        <v>31676</v>
      </c>
      <c r="I5240" s="190" t="s">
        <v>31677</v>
      </c>
      <c r="J5240" s="190" t="s">
        <v>31325</v>
      </c>
      <c r="K5240" s="190" t="s">
        <v>5073</v>
      </c>
      <c r="L5240" s="190" t="s">
        <v>1447</v>
      </c>
    </row>
    <row r="5241" spans="1:12" ht="15" x14ac:dyDescent="0.25">
      <c r="A5241" s="191" t="s">
        <v>12024</v>
      </c>
      <c r="B5241" s="192" t="s">
        <v>12025</v>
      </c>
      <c r="C5241" s="192" t="s">
        <v>29797</v>
      </c>
      <c r="D5241" s="192" t="s">
        <v>29797</v>
      </c>
      <c r="E5241" s="192" t="s">
        <v>29797</v>
      </c>
      <c r="F5241" s="192" t="s">
        <v>29797</v>
      </c>
      <c r="G5241" s="192" t="s">
        <v>29797</v>
      </c>
      <c r="H5241" s="192" t="s">
        <v>31507</v>
      </c>
      <c r="I5241" s="192" t="s">
        <v>1388</v>
      </c>
      <c r="J5241" s="192" t="s">
        <v>29821</v>
      </c>
      <c r="K5241" s="192" t="s">
        <v>5062</v>
      </c>
      <c r="L5241" s="192" t="s">
        <v>1447</v>
      </c>
    </row>
    <row r="5242" spans="1:12" ht="15" x14ac:dyDescent="0.25">
      <c r="A5242" s="189" t="s">
        <v>12026</v>
      </c>
      <c r="B5242" s="190" t="s">
        <v>12027</v>
      </c>
      <c r="C5242" s="190" t="s">
        <v>29797</v>
      </c>
      <c r="D5242" s="190" t="s">
        <v>29797</v>
      </c>
      <c r="E5242" s="190" t="s">
        <v>29797</v>
      </c>
      <c r="F5242" s="190" t="s">
        <v>29797</v>
      </c>
      <c r="G5242" s="190" t="s">
        <v>29797</v>
      </c>
      <c r="H5242" s="190" t="s">
        <v>31402</v>
      </c>
      <c r="I5242" s="190" t="s">
        <v>31403</v>
      </c>
      <c r="J5242" s="190" t="s">
        <v>29821</v>
      </c>
      <c r="K5242" s="190" t="s">
        <v>5062</v>
      </c>
      <c r="L5242" s="190" t="s">
        <v>1447</v>
      </c>
    </row>
    <row r="5243" spans="1:12" ht="15" x14ac:dyDescent="0.25">
      <c r="A5243" s="191" t="s">
        <v>25182</v>
      </c>
      <c r="B5243" s="192" t="s">
        <v>25183</v>
      </c>
      <c r="C5243" s="192" t="s">
        <v>29797</v>
      </c>
      <c r="D5243" s="192" t="s">
        <v>29797</v>
      </c>
      <c r="E5243" s="192" t="s">
        <v>29797</v>
      </c>
      <c r="F5243" s="192" t="s">
        <v>29797</v>
      </c>
      <c r="G5243" s="192" t="s">
        <v>29797</v>
      </c>
      <c r="H5243" s="192" t="s">
        <v>31707</v>
      </c>
      <c r="I5243" s="192" t="s">
        <v>31708</v>
      </c>
      <c r="J5243" s="192" t="s">
        <v>29821</v>
      </c>
      <c r="K5243" s="192" t="s">
        <v>5062</v>
      </c>
      <c r="L5243" s="192" t="s">
        <v>1447</v>
      </c>
    </row>
    <row r="5244" spans="1:12" ht="15" x14ac:dyDescent="0.25">
      <c r="A5244" s="189" t="s">
        <v>2869</v>
      </c>
      <c r="B5244" s="190" t="s">
        <v>883</v>
      </c>
      <c r="C5244" s="190" t="s">
        <v>29797</v>
      </c>
      <c r="D5244" s="190" t="s">
        <v>29797</v>
      </c>
      <c r="E5244" s="190" t="s">
        <v>29797</v>
      </c>
      <c r="F5244" s="190" t="s">
        <v>29797</v>
      </c>
      <c r="G5244" s="190" t="s">
        <v>29797</v>
      </c>
      <c r="H5244" s="190" t="s">
        <v>31854</v>
      </c>
      <c r="I5244" s="190" t="s">
        <v>31855</v>
      </c>
      <c r="J5244" s="190" t="s">
        <v>29821</v>
      </c>
      <c r="K5244" s="190" t="s">
        <v>5062</v>
      </c>
      <c r="L5244" s="190" t="s">
        <v>1447</v>
      </c>
    </row>
    <row r="5245" spans="1:12" ht="15" x14ac:dyDescent="0.25">
      <c r="A5245" s="191" t="s">
        <v>2870</v>
      </c>
      <c r="B5245" s="192" t="s">
        <v>884</v>
      </c>
      <c r="C5245" s="192" t="s">
        <v>29797</v>
      </c>
      <c r="D5245" s="192" t="s">
        <v>29797</v>
      </c>
      <c r="E5245" s="192" t="s">
        <v>29797</v>
      </c>
      <c r="F5245" s="192" t="s">
        <v>29797</v>
      </c>
      <c r="G5245" s="192" t="s">
        <v>29797</v>
      </c>
      <c r="H5245" s="192" t="s">
        <v>31810</v>
      </c>
      <c r="I5245" s="192" t="s">
        <v>31811</v>
      </c>
      <c r="J5245" s="192" t="s">
        <v>31325</v>
      </c>
      <c r="K5245" s="192" t="s">
        <v>5073</v>
      </c>
      <c r="L5245" s="192" t="s">
        <v>1447</v>
      </c>
    </row>
    <row r="5246" spans="1:12" ht="15" x14ac:dyDescent="0.25">
      <c r="A5246" s="189" t="s">
        <v>16355</v>
      </c>
      <c r="B5246" s="190" t="s">
        <v>20222</v>
      </c>
      <c r="C5246" s="190" t="s">
        <v>29797</v>
      </c>
      <c r="D5246" s="190" t="s">
        <v>29797</v>
      </c>
      <c r="E5246" s="190" t="s">
        <v>29797</v>
      </c>
      <c r="F5246" s="190" t="s">
        <v>29797</v>
      </c>
      <c r="G5246" s="190" t="s">
        <v>29797</v>
      </c>
      <c r="H5246" s="190" t="s">
        <v>31374</v>
      </c>
      <c r="I5246" s="190" t="s">
        <v>30278</v>
      </c>
      <c r="J5246" s="190" t="s">
        <v>29821</v>
      </c>
      <c r="K5246" s="190" t="s">
        <v>5062</v>
      </c>
      <c r="L5246" s="190" t="s">
        <v>1447</v>
      </c>
    </row>
    <row r="5247" spans="1:12" ht="15" x14ac:dyDescent="0.25">
      <c r="A5247" s="191" t="s">
        <v>25184</v>
      </c>
      <c r="B5247" s="192" t="s">
        <v>25185</v>
      </c>
      <c r="C5247" s="192" t="s">
        <v>29797</v>
      </c>
      <c r="D5247" s="192" t="s">
        <v>29797</v>
      </c>
      <c r="E5247" s="192" t="s">
        <v>29797</v>
      </c>
      <c r="F5247" s="192" t="s">
        <v>29797</v>
      </c>
      <c r="G5247" s="192" t="s">
        <v>29797</v>
      </c>
      <c r="H5247" s="192" t="s">
        <v>31331</v>
      </c>
      <c r="I5247" s="192" t="s">
        <v>31332</v>
      </c>
      <c r="J5247" s="192" t="s">
        <v>29821</v>
      </c>
      <c r="K5247" s="192" t="s">
        <v>5062</v>
      </c>
      <c r="L5247" s="192" t="s">
        <v>1447</v>
      </c>
    </row>
    <row r="5248" spans="1:12" ht="15" x14ac:dyDescent="0.25">
      <c r="A5248" s="189" t="s">
        <v>2871</v>
      </c>
      <c r="B5248" s="190" t="s">
        <v>885</v>
      </c>
      <c r="C5248" s="190" t="s">
        <v>29812</v>
      </c>
      <c r="D5248" s="190" t="s">
        <v>29824</v>
      </c>
      <c r="E5248" s="190" t="s">
        <v>30401</v>
      </c>
      <c r="F5248" s="190" t="s">
        <v>29804</v>
      </c>
      <c r="G5248" s="190" t="s">
        <v>29985</v>
      </c>
      <c r="H5248" s="190" t="s">
        <v>31307</v>
      </c>
      <c r="I5248" s="190" t="s">
        <v>5062</v>
      </c>
      <c r="J5248" s="190" t="s">
        <v>29821</v>
      </c>
      <c r="K5248" s="190" t="s">
        <v>5062</v>
      </c>
      <c r="L5248" s="190" t="s">
        <v>1447</v>
      </c>
    </row>
    <row r="5249" spans="1:12" ht="15" x14ac:dyDescent="0.25">
      <c r="A5249" s="191" t="s">
        <v>2872</v>
      </c>
      <c r="B5249" s="192" t="s">
        <v>886</v>
      </c>
      <c r="C5249" s="192" t="s">
        <v>29797</v>
      </c>
      <c r="D5249" s="192" t="s">
        <v>29797</v>
      </c>
      <c r="E5249" s="192" t="s">
        <v>29797</v>
      </c>
      <c r="F5249" s="192" t="s">
        <v>29797</v>
      </c>
      <c r="G5249" s="192" t="s">
        <v>29797</v>
      </c>
      <c r="H5249" s="192" t="s">
        <v>29797</v>
      </c>
      <c r="I5249" s="192" t="s">
        <v>29797</v>
      </c>
      <c r="J5249" s="192" t="s">
        <v>31325</v>
      </c>
      <c r="K5249" s="192" t="s">
        <v>5073</v>
      </c>
      <c r="L5249" s="192" t="s">
        <v>1447</v>
      </c>
    </row>
    <row r="5250" spans="1:12" ht="15" x14ac:dyDescent="0.25">
      <c r="A5250" s="189" t="s">
        <v>2873</v>
      </c>
      <c r="B5250" s="190" t="s">
        <v>887</v>
      </c>
      <c r="C5250" s="190" t="s">
        <v>29797</v>
      </c>
      <c r="D5250" s="190" t="s">
        <v>29797</v>
      </c>
      <c r="E5250" s="190" t="s">
        <v>29797</v>
      </c>
      <c r="F5250" s="190" t="s">
        <v>29797</v>
      </c>
      <c r="G5250" s="190" t="s">
        <v>29797</v>
      </c>
      <c r="H5250" s="190" t="s">
        <v>29797</v>
      </c>
      <c r="I5250" s="190" t="s">
        <v>29797</v>
      </c>
      <c r="J5250" s="190" t="s">
        <v>31325</v>
      </c>
      <c r="K5250" s="190" t="s">
        <v>5073</v>
      </c>
      <c r="L5250" s="190" t="s">
        <v>1447</v>
      </c>
    </row>
    <row r="5251" spans="1:12" ht="15" x14ac:dyDescent="0.25">
      <c r="A5251" s="191" t="s">
        <v>2874</v>
      </c>
      <c r="B5251" s="192" t="s">
        <v>888</v>
      </c>
      <c r="C5251" s="192" t="s">
        <v>29812</v>
      </c>
      <c r="D5251" s="192" t="s">
        <v>29797</v>
      </c>
      <c r="E5251" s="192" t="s">
        <v>30402</v>
      </c>
      <c r="F5251" s="192" t="s">
        <v>29797</v>
      </c>
      <c r="G5251" s="192" t="s">
        <v>29797</v>
      </c>
      <c r="H5251" s="192" t="s">
        <v>31560</v>
      </c>
      <c r="I5251" s="192" t="s">
        <v>5073</v>
      </c>
      <c r="J5251" s="192" t="s">
        <v>31325</v>
      </c>
      <c r="K5251" s="192" t="s">
        <v>5073</v>
      </c>
      <c r="L5251" s="192" t="s">
        <v>1447</v>
      </c>
    </row>
    <row r="5252" spans="1:12" ht="15" x14ac:dyDescent="0.25">
      <c r="A5252" s="189" t="s">
        <v>25186</v>
      </c>
      <c r="B5252" s="190" t="s">
        <v>20223</v>
      </c>
      <c r="C5252" s="190" t="s">
        <v>29797</v>
      </c>
      <c r="D5252" s="190" t="s">
        <v>29797</v>
      </c>
      <c r="E5252" s="190" t="s">
        <v>29797</v>
      </c>
      <c r="F5252" s="190" t="s">
        <v>29797</v>
      </c>
      <c r="G5252" s="190" t="s">
        <v>29797</v>
      </c>
      <c r="H5252" s="190" t="s">
        <v>29797</v>
      </c>
      <c r="I5252" s="190" t="s">
        <v>29797</v>
      </c>
      <c r="J5252" s="190" t="s">
        <v>29797</v>
      </c>
      <c r="K5252" s="190" t="s">
        <v>29797</v>
      </c>
      <c r="L5252" s="190" t="s">
        <v>1468</v>
      </c>
    </row>
    <row r="5253" spans="1:12" ht="15" x14ac:dyDescent="0.25">
      <c r="A5253" s="191" t="s">
        <v>16356</v>
      </c>
      <c r="B5253" s="192" t="s">
        <v>25187</v>
      </c>
      <c r="C5253" s="192" t="s">
        <v>29797</v>
      </c>
      <c r="D5253" s="192" t="s">
        <v>29797</v>
      </c>
      <c r="E5253" s="192" t="s">
        <v>29797</v>
      </c>
      <c r="F5253" s="192" t="s">
        <v>29797</v>
      </c>
      <c r="G5253" s="192" t="s">
        <v>29797</v>
      </c>
      <c r="H5253" s="192" t="s">
        <v>31482</v>
      </c>
      <c r="I5253" s="192" t="s">
        <v>31483</v>
      </c>
      <c r="J5253" s="192" t="s">
        <v>29821</v>
      </c>
      <c r="K5253" s="192" t="s">
        <v>5062</v>
      </c>
      <c r="L5253" s="192" t="s">
        <v>1447</v>
      </c>
    </row>
    <row r="5254" spans="1:12" ht="15" x14ac:dyDescent="0.25">
      <c r="A5254" s="189" t="s">
        <v>25188</v>
      </c>
      <c r="B5254" s="190" t="s">
        <v>25189</v>
      </c>
      <c r="C5254" s="190" t="s">
        <v>29797</v>
      </c>
      <c r="D5254" s="190" t="s">
        <v>29797</v>
      </c>
      <c r="E5254" s="190" t="s">
        <v>30403</v>
      </c>
      <c r="F5254" s="190" t="s">
        <v>29797</v>
      </c>
      <c r="G5254" s="190" t="s">
        <v>29797</v>
      </c>
      <c r="H5254" s="190" t="s">
        <v>31482</v>
      </c>
      <c r="I5254" s="190" t="s">
        <v>31483</v>
      </c>
      <c r="J5254" s="190" t="s">
        <v>29821</v>
      </c>
      <c r="K5254" s="190" t="s">
        <v>5062</v>
      </c>
      <c r="L5254" s="190" t="s">
        <v>1447</v>
      </c>
    </row>
    <row r="5255" spans="1:12" ht="15" x14ac:dyDescent="0.25">
      <c r="A5255" s="191" t="s">
        <v>25190</v>
      </c>
      <c r="B5255" s="192" t="s">
        <v>20224</v>
      </c>
      <c r="C5255" s="192" t="s">
        <v>29797</v>
      </c>
      <c r="D5255" s="192" t="s">
        <v>29797</v>
      </c>
      <c r="E5255" s="192" t="s">
        <v>29797</v>
      </c>
      <c r="F5255" s="192" t="s">
        <v>29797</v>
      </c>
      <c r="G5255" s="192" t="s">
        <v>29797</v>
      </c>
      <c r="H5255" s="192" t="s">
        <v>29797</v>
      </c>
      <c r="I5255" s="192" t="s">
        <v>29797</v>
      </c>
      <c r="J5255" s="192" t="s">
        <v>29797</v>
      </c>
      <c r="K5255" s="192" t="s">
        <v>29797</v>
      </c>
      <c r="L5255" s="192" t="s">
        <v>1468</v>
      </c>
    </row>
    <row r="5256" spans="1:12" ht="15" x14ac:dyDescent="0.25">
      <c r="A5256" s="189" t="s">
        <v>25191</v>
      </c>
      <c r="B5256" s="190" t="s">
        <v>25192</v>
      </c>
      <c r="C5256" s="190" t="s">
        <v>29797</v>
      </c>
      <c r="D5256" s="190" t="s">
        <v>29797</v>
      </c>
      <c r="E5256" s="190" t="s">
        <v>30404</v>
      </c>
      <c r="F5256" s="190" t="s">
        <v>29797</v>
      </c>
      <c r="G5256" s="190" t="s">
        <v>29797</v>
      </c>
      <c r="H5256" s="190" t="s">
        <v>31390</v>
      </c>
      <c r="I5256" s="190" t="s">
        <v>14423</v>
      </c>
      <c r="J5256" s="190" t="s">
        <v>29821</v>
      </c>
      <c r="K5256" s="190" t="s">
        <v>5062</v>
      </c>
      <c r="L5256" s="190" t="s">
        <v>1447</v>
      </c>
    </row>
    <row r="5257" spans="1:12" ht="15" x14ac:dyDescent="0.25">
      <c r="A5257" s="191" t="s">
        <v>16357</v>
      </c>
      <c r="B5257" s="192" t="s">
        <v>20225</v>
      </c>
      <c r="C5257" s="192" t="s">
        <v>29797</v>
      </c>
      <c r="D5257" s="192" t="s">
        <v>29797</v>
      </c>
      <c r="E5257" s="192" t="s">
        <v>29797</v>
      </c>
      <c r="F5257" s="192" t="s">
        <v>29797</v>
      </c>
      <c r="G5257" s="192" t="s">
        <v>29797</v>
      </c>
      <c r="H5257" s="192" t="s">
        <v>31310</v>
      </c>
      <c r="I5257" s="192" t="s">
        <v>31311</v>
      </c>
      <c r="J5257" s="192" t="s">
        <v>29821</v>
      </c>
      <c r="K5257" s="192" t="s">
        <v>5062</v>
      </c>
      <c r="L5257" s="192" t="s">
        <v>1447</v>
      </c>
    </row>
    <row r="5258" spans="1:12" ht="15" x14ac:dyDescent="0.25">
      <c r="A5258" s="189" t="s">
        <v>16358</v>
      </c>
      <c r="B5258" s="190" t="s">
        <v>20225</v>
      </c>
      <c r="C5258" s="190" t="s">
        <v>29797</v>
      </c>
      <c r="D5258" s="190" t="s">
        <v>29797</v>
      </c>
      <c r="E5258" s="190" t="s">
        <v>29797</v>
      </c>
      <c r="F5258" s="190" t="s">
        <v>29797</v>
      </c>
      <c r="G5258" s="190" t="s">
        <v>29797</v>
      </c>
      <c r="H5258" s="190" t="s">
        <v>31310</v>
      </c>
      <c r="I5258" s="190" t="s">
        <v>31311</v>
      </c>
      <c r="J5258" s="190" t="s">
        <v>29821</v>
      </c>
      <c r="K5258" s="190" t="s">
        <v>5062</v>
      </c>
      <c r="L5258" s="190" t="s">
        <v>1447</v>
      </c>
    </row>
    <row r="5259" spans="1:12" ht="15" x14ac:dyDescent="0.25">
      <c r="A5259" s="191" t="s">
        <v>12028</v>
      </c>
      <c r="B5259" s="192" t="s">
        <v>12029</v>
      </c>
      <c r="C5259" s="192" t="s">
        <v>29797</v>
      </c>
      <c r="D5259" s="192" t="s">
        <v>29797</v>
      </c>
      <c r="E5259" s="192" t="s">
        <v>29797</v>
      </c>
      <c r="F5259" s="192" t="s">
        <v>29797</v>
      </c>
      <c r="G5259" s="192" t="s">
        <v>29797</v>
      </c>
      <c r="H5259" s="192" t="s">
        <v>32156</v>
      </c>
      <c r="I5259" s="192" t="s">
        <v>32157</v>
      </c>
      <c r="J5259" s="192" t="s">
        <v>29821</v>
      </c>
      <c r="K5259" s="192" t="s">
        <v>5062</v>
      </c>
      <c r="L5259" s="192" t="s">
        <v>1447</v>
      </c>
    </row>
    <row r="5260" spans="1:12" ht="15" x14ac:dyDescent="0.25">
      <c r="A5260" s="189" t="s">
        <v>12030</v>
      </c>
      <c r="B5260" s="190" t="s">
        <v>12031</v>
      </c>
      <c r="C5260" s="190" t="s">
        <v>29797</v>
      </c>
      <c r="D5260" s="190" t="s">
        <v>29797</v>
      </c>
      <c r="E5260" s="190" t="s">
        <v>29797</v>
      </c>
      <c r="F5260" s="190" t="s">
        <v>29797</v>
      </c>
      <c r="G5260" s="190" t="s">
        <v>29797</v>
      </c>
      <c r="H5260" s="190" t="s">
        <v>31451</v>
      </c>
      <c r="I5260" s="190" t="s">
        <v>1382</v>
      </c>
      <c r="J5260" s="190" t="s">
        <v>29821</v>
      </c>
      <c r="K5260" s="190" t="s">
        <v>5062</v>
      </c>
      <c r="L5260" s="190" t="s">
        <v>1447</v>
      </c>
    </row>
    <row r="5261" spans="1:12" ht="15" x14ac:dyDescent="0.25">
      <c r="A5261" s="191" t="s">
        <v>12032</v>
      </c>
      <c r="B5261" s="192" t="s">
        <v>12033</v>
      </c>
      <c r="C5261" s="192" t="s">
        <v>29812</v>
      </c>
      <c r="D5261" s="192" t="s">
        <v>29824</v>
      </c>
      <c r="E5261" s="192" t="s">
        <v>30405</v>
      </c>
      <c r="F5261" s="192" t="s">
        <v>29959</v>
      </c>
      <c r="G5261" s="192" t="s">
        <v>29797</v>
      </c>
      <c r="H5261" s="192" t="s">
        <v>31361</v>
      </c>
      <c r="I5261" s="192" t="s">
        <v>5062</v>
      </c>
      <c r="J5261" s="192" t="s">
        <v>29821</v>
      </c>
      <c r="K5261" s="192" t="s">
        <v>5062</v>
      </c>
      <c r="L5261" s="192" t="s">
        <v>1447</v>
      </c>
    </row>
    <row r="5262" spans="1:12" ht="15" x14ac:dyDescent="0.25">
      <c r="A5262" s="189" t="s">
        <v>12034</v>
      </c>
      <c r="B5262" s="190" t="s">
        <v>12035</v>
      </c>
      <c r="C5262" s="190" t="s">
        <v>29797</v>
      </c>
      <c r="D5262" s="190" t="s">
        <v>29797</v>
      </c>
      <c r="E5262" s="190" t="s">
        <v>29797</v>
      </c>
      <c r="F5262" s="190" t="s">
        <v>29797</v>
      </c>
      <c r="G5262" s="190" t="s">
        <v>29797</v>
      </c>
      <c r="H5262" s="190" t="s">
        <v>31605</v>
      </c>
      <c r="I5262" s="190" t="s">
        <v>31606</v>
      </c>
      <c r="J5262" s="190" t="s">
        <v>29821</v>
      </c>
      <c r="K5262" s="190" t="s">
        <v>5062</v>
      </c>
      <c r="L5262" s="190" t="s">
        <v>1447</v>
      </c>
    </row>
    <row r="5263" spans="1:12" ht="15" x14ac:dyDescent="0.25">
      <c r="A5263" s="191" t="s">
        <v>16359</v>
      </c>
      <c r="B5263" s="192" t="s">
        <v>20226</v>
      </c>
      <c r="C5263" s="192" t="s">
        <v>29797</v>
      </c>
      <c r="D5263" s="192" t="s">
        <v>29797</v>
      </c>
      <c r="E5263" s="192" t="s">
        <v>29797</v>
      </c>
      <c r="F5263" s="192" t="s">
        <v>29797</v>
      </c>
      <c r="G5263" s="192" t="s">
        <v>29797</v>
      </c>
      <c r="H5263" s="192" t="s">
        <v>29797</v>
      </c>
      <c r="I5263" s="192" t="s">
        <v>29797</v>
      </c>
      <c r="J5263" s="192" t="s">
        <v>29797</v>
      </c>
      <c r="K5263" s="192" t="s">
        <v>29797</v>
      </c>
      <c r="L5263" s="192" t="s">
        <v>1564</v>
      </c>
    </row>
    <row r="5264" spans="1:12" ht="15" x14ac:dyDescent="0.25">
      <c r="A5264" s="189" t="s">
        <v>16360</v>
      </c>
      <c r="B5264" s="190" t="s">
        <v>20227</v>
      </c>
      <c r="C5264" s="190" t="s">
        <v>29797</v>
      </c>
      <c r="D5264" s="190" t="s">
        <v>29797</v>
      </c>
      <c r="E5264" s="190" t="s">
        <v>29797</v>
      </c>
      <c r="F5264" s="190" t="s">
        <v>29797</v>
      </c>
      <c r="G5264" s="190" t="s">
        <v>29797</v>
      </c>
      <c r="H5264" s="190" t="s">
        <v>31667</v>
      </c>
      <c r="I5264" s="190" t="s">
        <v>5073</v>
      </c>
      <c r="J5264" s="190" t="s">
        <v>31325</v>
      </c>
      <c r="K5264" s="190" t="s">
        <v>5073</v>
      </c>
      <c r="L5264" s="190" t="s">
        <v>1447</v>
      </c>
    </row>
    <row r="5265" spans="1:12" ht="15" x14ac:dyDescent="0.25">
      <c r="A5265" s="191" t="s">
        <v>16361</v>
      </c>
      <c r="B5265" s="192" t="s">
        <v>20228</v>
      </c>
      <c r="C5265" s="192" t="s">
        <v>29797</v>
      </c>
      <c r="D5265" s="192" t="s">
        <v>29797</v>
      </c>
      <c r="E5265" s="192" t="s">
        <v>29797</v>
      </c>
      <c r="F5265" s="192" t="s">
        <v>29797</v>
      </c>
      <c r="G5265" s="192" t="s">
        <v>29797</v>
      </c>
      <c r="H5265" s="192" t="s">
        <v>32468</v>
      </c>
      <c r="I5265" s="192" t="s">
        <v>5078</v>
      </c>
      <c r="J5265" s="192" t="s">
        <v>29826</v>
      </c>
      <c r="K5265" s="192" t="s">
        <v>5078</v>
      </c>
      <c r="L5265" s="192" t="s">
        <v>1447</v>
      </c>
    </row>
    <row r="5266" spans="1:12" ht="15" x14ac:dyDescent="0.25">
      <c r="A5266" s="189" t="s">
        <v>16362</v>
      </c>
      <c r="B5266" s="190" t="s">
        <v>20229</v>
      </c>
      <c r="C5266" s="190" t="s">
        <v>29797</v>
      </c>
      <c r="D5266" s="190" t="s">
        <v>29797</v>
      </c>
      <c r="E5266" s="190" t="s">
        <v>29797</v>
      </c>
      <c r="F5266" s="190" t="s">
        <v>29797</v>
      </c>
      <c r="G5266" s="190" t="s">
        <v>29797</v>
      </c>
      <c r="H5266" s="190" t="s">
        <v>32381</v>
      </c>
      <c r="I5266" s="190" t="s">
        <v>31716</v>
      </c>
      <c r="J5266" s="190" t="s">
        <v>31325</v>
      </c>
      <c r="K5266" s="190" t="s">
        <v>5073</v>
      </c>
      <c r="L5266" s="190" t="s">
        <v>1447</v>
      </c>
    </row>
    <row r="5267" spans="1:12" ht="15" x14ac:dyDescent="0.25">
      <c r="A5267" s="191" t="s">
        <v>25193</v>
      </c>
      <c r="B5267" s="192" t="s">
        <v>25194</v>
      </c>
      <c r="C5267" s="192" t="s">
        <v>29797</v>
      </c>
      <c r="D5267" s="192" t="s">
        <v>29797</v>
      </c>
      <c r="E5267" s="192" t="s">
        <v>30406</v>
      </c>
      <c r="F5267" s="192" t="s">
        <v>29797</v>
      </c>
      <c r="G5267" s="192" t="s">
        <v>29797</v>
      </c>
      <c r="H5267" s="192" t="s">
        <v>31802</v>
      </c>
      <c r="I5267" s="192" t="s">
        <v>31803</v>
      </c>
      <c r="J5267" s="192" t="s">
        <v>29821</v>
      </c>
      <c r="K5267" s="192" t="s">
        <v>5062</v>
      </c>
      <c r="L5267" s="192" t="s">
        <v>1447</v>
      </c>
    </row>
    <row r="5268" spans="1:12" ht="15" x14ac:dyDescent="0.25">
      <c r="A5268" s="189" t="s">
        <v>2875</v>
      </c>
      <c r="B5268" s="190" t="s">
        <v>889</v>
      </c>
      <c r="C5268" s="190" t="s">
        <v>29797</v>
      </c>
      <c r="D5268" s="190" t="s">
        <v>29797</v>
      </c>
      <c r="E5268" s="190" t="s">
        <v>29797</v>
      </c>
      <c r="F5268" s="190" t="s">
        <v>29797</v>
      </c>
      <c r="G5268" s="190" t="s">
        <v>29797</v>
      </c>
      <c r="H5268" s="190" t="s">
        <v>29797</v>
      </c>
      <c r="I5268" s="190" t="s">
        <v>29797</v>
      </c>
      <c r="J5268" s="190" t="s">
        <v>31325</v>
      </c>
      <c r="K5268" s="190" t="s">
        <v>5073</v>
      </c>
      <c r="L5268" s="190" t="s">
        <v>1447</v>
      </c>
    </row>
    <row r="5269" spans="1:12" ht="15" x14ac:dyDescent="0.25">
      <c r="A5269" s="191" t="s">
        <v>25195</v>
      </c>
      <c r="B5269" s="192" t="s">
        <v>25196</v>
      </c>
      <c r="C5269" s="192" t="s">
        <v>29797</v>
      </c>
      <c r="D5269" s="192" t="s">
        <v>29797</v>
      </c>
      <c r="E5269" s="192" t="s">
        <v>29797</v>
      </c>
      <c r="F5269" s="192" t="s">
        <v>29797</v>
      </c>
      <c r="G5269" s="192" t="s">
        <v>29797</v>
      </c>
      <c r="H5269" s="192" t="s">
        <v>29797</v>
      </c>
      <c r="I5269" s="192" t="s">
        <v>29797</v>
      </c>
      <c r="J5269" s="192" t="s">
        <v>29797</v>
      </c>
      <c r="K5269" s="192" t="s">
        <v>29797</v>
      </c>
      <c r="L5269" s="192" t="s">
        <v>1446</v>
      </c>
    </row>
    <row r="5270" spans="1:12" ht="15" x14ac:dyDescent="0.25">
      <c r="A5270" s="189" t="s">
        <v>25197</v>
      </c>
      <c r="B5270" s="190" t="s">
        <v>20230</v>
      </c>
      <c r="C5270" s="190" t="s">
        <v>29797</v>
      </c>
      <c r="D5270" s="190" t="s">
        <v>29797</v>
      </c>
      <c r="E5270" s="190" t="s">
        <v>29797</v>
      </c>
      <c r="F5270" s="190" t="s">
        <v>29797</v>
      </c>
      <c r="G5270" s="190" t="s">
        <v>29797</v>
      </c>
      <c r="H5270" s="190" t="s">
        <v>29797</v>
      </c>
      <c r="I5270" s="190" t="s">
        <v>29797</v>
      </c>
      <c r="J5270" s="190" t="s">
        <v>29797</v>
      </c>
      <c r="K5270" s="190" t="s">
        <v>29797</v>
      </c>
      <c r="L5270" s="190" t="s">
        <v>1467</v>
      </c>
    </row>
    <row r="5271" spans="1:12" ht="15" x14ac:dyDescent="0.25">
      <c r="A5271" s="191" t="s">
        <v>2876</v>
      </c>
      <c r="B5271" s="192" t="s">
        <v>890</v>
      </c>
      <c r="C5271" s="192" t="s">
        <v>29797</v>
      </c>
      <c r="D5271" s="192" t="s">
        <v>29797</v>
      </c>
      <c r="E5271" s="192" t="s">
        <v>29797</v>
      </c>
      <c r="F5271" s="192" t="s">
        <v>29797</v>
      </c>
      <c r="G5271" s="192" t="s">
        <v>29797</v>
      </c>
      <c r="H5271" s="192" t="s">
        <v>29797</v>
      </c>
      <c r="I5271" s="192" t="s">
        <v>29797</v>
      </c>
      <c r="J5271" s="192" t="s">
        <v>29821</v>
      </c>
      <c r="K5271" s="192" t="s">
        <v>5062</v>
      </c>
      <c r="L5271" s="192" t="s">
        <v>1447</v>
      </c>
    </row>
    <row r="5272" spans="1:12" ht="15" x14ac:dyDescent="0.25">
      <c r="A5272" s="189" t="s">
        <v>2877</v>
      </c>
      <c r="B5272" s="190" t="s">
        <v>891</v>
      </c>
      <c r="C5272" s="190" t="s">
        <v>29812</v>
      </c>
      <c r="D5272" s="190" t="s">
        <v>29824</v>
      </c>
      <c r="E5272" s="190" t="s">
        <v>30407</v>
      </c>
      <c r="F5272" s="190" t="s">
        <v>29804</v>
      </c>
      <c r="G5272" s="190" t="s">
        <v>30408</v>
      </c>
      <c r="H5272" s="190" t="s">
        <v>31434</v>
      </c>
      <c r="I5272" s="190" t="s">
        <v>31435</v>
      </c>
      <c r="J5272" s="190" t="s">
        <v>29821</v>
      </c>
      <c r="K5272" s="190" t="s">
        <v>5062</v>
      </c>
      <c r="L5272" s="190" t="s">
        <v>1447</v>
      </c>
    </row>
    <row r="5273" spans="1:12" ht="15" x14ac:dyDescent="0.25">
      <c r="A5273" s="191" t="s">
        <v>2878</v>
      </c>
      <c r="B5273" s="192" t="s">
        <v>892</v>
      </c>
      <c r="C5273" s="192" t="s">
        <v>29812</v>
      </c>
      <c r="D5273" s="192" t="s">
        <v>29824</v>
      </c>
      <c r="E5273" s="192" t="s">
        <v>30407</v>
      </c>
      <c r="F5273" s="192" t="s">
        <v>29804</v>
      </c>
      <c r="G5273" s="192" t="s">
        <v>30408</v>
      </c>
      <c r="H5273" s="192" t="s">
        <v>31434</v>
      </c>
      <c r="I5273" s="192" t="s">
        <v>31435</v>
      </c>
      <c r="J5273" s="192" t="s">
        <v>29821</v>
      </c>
      <c r="K5273" s="192" t="s">
        <v>5062</v>
      </c>
      <c r="L5273" s="192" t="s">
        <v>1447</v>
      </c>
    </row>
    <row r="5274" spans="1:12" ht="15" x14ac:dyDescent="0.25">
      <c r="A5274" s="189" t="s">
        <v>25198</v>
      </c>
      <c r="B5274" s="190" t="s">
        <v>893</v>
      </c>
      <c r="C5274" s="190" t="s">
        <v>29797</v>
      </c>
      <c r="D5274" s="190" t="s">
        <v>29797</v>
      </c>
      <c r="E5274" s="190" t="s">
        <v>29797</v>
      </c>
      <c r="F5274" s="190" t="s">
        <v>29797</v>
      </c>
      <c r="G5274" s="190" t="s">
        <v>29797</v>
      </c>
      <c r="H5274" s="190" t="s">
        <v>29797</v>
      </c>
      <c r="I5274" s="190" t="s">
        <v>29797</v>
      </c>
      <c r="J5274" s="190" t="s">
        <v>29797</v>
      </c>
      <c r="K5274" s="190" t="s">
        <v>29797</v>
      </c>
      <c r="L5274" s="190" t="s">
        <v>2704</v>
      </c>
    </row>
    <row r="5275" spans="1:12" ht="15" x14ac:dyDescent="0.25">
      <c r="A5275" s="191" t="s">
        <v>16363</v>
      </c>
      <c r="B5275" s="192" t="s">
        <v>20231</v>
      </c>
      <c r="C5275" s="192" t="s">
        <v>29797</v>
      </c>
      <c r="D5275" s="192" t="s">
        <v>29797</v>
      </c>
      <c r="E5275" s="192" t="s">
        <v>29797</v>
      </c>
      <c r="F5275" s="192" t="s">
        <v>29797</v>
      </c>
      <c r="G5275" s="192" t="s">
        <v>29797</v>
      </c>
      <c r="H5275" s="192" t="s">
        <v>29797</v>
      </c>
      <c r="I5275" s="192" t="s">
        <v>29797</v>
      </c>
      <c r="J5275" s="192" t="s">
        <v>29797</v>
      </c>
      <c r="K5275" s="192" t="s">
        <v>29797</v>
      </c>
      <c r="L5275" s="192" t="s">
        <v>29797</v>
      </c>
    </row>
    <row r="5276" spans="1:12" ht="15" x14ac:dyDescent="0.25">
      <c r="A5276" s="189" t="s">
        <v>2879</v>
      </c>
      <c r="B5276" s="190" t="s">
        <v>894</v>
      </c>
      <c r="C5276" s="190" t="s">
        <v>29797</v>
      </c>
      <c r="D5276" s="190" t="s">
        <v>29797</v>
      </c>
      <c r="E5276" s="190" t="s">
        <v>29797</v>
      </c>
      <c r="F5276" s="190" t="s">
        <v>29797</v>
      </c>
      <c r="G5276" s="190" t="s">
        <v>29797</v>
      </c>
      <c r="H5276" s="190" t="s">
        <v>29797</v>
      </c>
      <c r="I5276" s="190" t="s">
        <v>29797</v>
      </c>
      <c r="J5276" s="190" t="s">
        <v>29821</v>
      </c>
      <c r="K5276" s="190" t="s">
        <v>5062</v>
      </c>
      <c r="L5276" s="190" t="s">
        <v>1447</v>
      </c>
    </row>
    <row r="5277" spans="1:12" ht="15" x14ac:dyDescent="0.25">
      <c r="A5277" s="191" t="s">
        <v>2880</v>
      </c>
      <c r="B5277" s="192" t="s">
        <v>895</v>
      </c>
      <c r="C5277" s="192" t="s">
        <v>29797</v>
      </c>
      <c r="D5277" s="192" t="s">
        <v>29797</v>
      </c>
      <c r="E5277" s="192" t="s">
        <v>29797</v>
      </c>
      <c r="F5277" s="192" t="s">
        <v>29797</v>
      </c>
      <c r="G5277" s="192" t="s">
        <v>29797</v>
      </c>
      <c r="H5277" s="192" t="s">
        <v>31560</v>
      </c>
      <c r="I5277" s="192" t="s">
        <v>5073</v>
      </c>
      <c r="J5277" s="192" t="s">
        <v>31325</v>
      </c>
      <c r="K5277" s="192" t="s">
        <v>5073</v>
      </c>
      <c r="L5277" s="192" t="s">
        <v>1447</v>
      </c>
    </row>
    <row r="5278" spans="1:12" ht="15" x14ac:dyDescent="0.25">
      <c r="A5278" s="189" t="s">
        <v>2881</v>
      </c>
      <c r="B5278" s="190" t="s">
        <v>896</v>
      </c>
      <c r="C5278" s="190" t="s">
        <v>29797</v>
      </c>
      <c r="D5278" s="190" t="s">
        <v>29797</v>
      </c>
      <c r="E5278" s="190" t="s">
        <v>29797</v>
      </c>
      <c r="F5278" s="190" t="s">
        <v>29797</v>
      </c>
      <c r="G5278" s="190" t="s">
        <v>29797</v>
      </c>
      <c r="H5278" s="190" t="s">
        <v>31874</v>
      </c>
      <c r="I5278" s="190" t="s">
        <v>5073</v>
      </c>
      <c r="J5278" s="190" t="s">
        <v>31325</v>
      </c>
      <c r="K5278" s="190" t="s">
        <v>5073</v>
      </c>
      <c r="L5278" s="190" t="s">
        <v>1447</v>
      </c>
    </row>
    <row r="5279" spans="1:12" ht="15" x14ac:dyDescent="0.25">
      <c r="A5279" s="191" t="s">
        <v>16364</v>
      </c>
      <c r="B5279" s="192" t="s">
        <v>20232</v>
      </c>
      <c r="C5279" s="192" t="s">
        <v>29797</v>
      </c>
      <c r="D5279" s="192" t="s">
        <v>29797</v>
      </c>
      <c r="E5279" s="192" t="s">
        <v>29797</v>
      </c>
      <c r="F5279" s="192" t="s">
        <v>29797</v>
      </c>
      <c r="G5279" s="192" t="s">
        <v>29797</v>
      </c>
      <c r="H5279" s="192" t="s">
        <v>32340</v>
      </c>
      <c r="I5279" s="192" t="s">
        <v>22722</v>
      </c>
      <c r="J5279" s="192" t="s">
        <v>31325</v>
      </c>
      <c r="K5279" s="192" t="s">
        <v>5073</v>
      </c>
      <c r="L5279" s="192" t="s">
        <v>1447</v>
      </c>
    </row>
    <row r="5280" spans="1:12" ht="15" x14ac:dyDescent="0.25">
      <c r="A5280" s="189" t="s">
        <v>16365</v>
      </c>
      <c r="B5280" s="190" t="s">
        <v>20233</v>
      </c>
      <c r="C5280" s="190" t="s">
        <v>29797</v>
      </c>
      <c r="D5280" s="190" t="s">
        <v>29797</v>
      </c>
      <c r="E5280" s="190" t="s">
        <v>29797</v>
      </c>
      <c r="F5280" s="190" t="s">
        <v>29797</v>
      </c>
      <c r="G5280" s="190" t="s">
        <v>29797</v>
      </c>
      <c r="H5280" s="190" t="s">
        <v>29797</v>
      </c>
      <c r="I5280" s="190" t="s">
        <v>29797</v>
      </c>
      <c r="J5280" s="190" t="s">
        <v>29797</v>
      </c>
      <c r="K5280" s="190" t="s">
        <v>29797</v>
      </c>
      <c r="L5280" s="190" t="s">
        <v>29797</v>
      </c>
    </row>
    <row r="5281" spans="1:12" ht="15" x14ac:dyDescent="0.25">
      <c r="A5281" s="191" t="s">
        <v>2882</v>
      </c>
      <c r="B5281" s="192" t="s">
        <v>897</v>
      </c>
      <c r="C5281" s="192" t="s">
        <v>29797</v>
      </c>
      <c r="D5281" s="192" t="s">
        <v>29797</v>
      </c>
      <c r="E5281" s="192" t="s">
        <v>29797</v>
      </c>
      <c r="F5281" s="192" t="s">
        <v>29797</v>
      </c>
      <c r="G5281" s="192" t="s">
        <v>29797</v>
      </c>
      <c r="H5281" s="192" t="s">
        <v>29797</v>
      </c>
      <c r="I5281" s="192" t="s">
        <v>29797</v>
      </c>
      <c r="J5281" s="192" t="s">
        <v>29797</v>
      </c>
      <c r="K5281" s="192" t="s">
        <v>29797</v>
      </c>
      <c r="L5281" s="192" t="s">
        <v>29797</v>
      </c>
    </row>
    <row r="5282" spans="1:12" ht="15" x14ac:dyDescent="0.25">
      <c r="A5282" s="189" t="s">
        <v>2883</v>
      </c>
      <c r="B5282" s="190" t="s">
        <v>898</v>
      </c>
      <c r="C5282" s="190" t="s">
        <v>29797</v>
      </c>
      <c r="D5282" s="190" t="s">
        <v>29797</v>
      </c>
      <c r="E5282" s="190" t="s">
        <v>29797</v>
      </c>
      <c r="F5282" s="190" t="s">
        <v>29797</v>
      </c>
      <c r="G5282" s="190" t="s">
        <v>29797</v>
      </c>
      <c r="H5282" s="190" t="s">
        <v>29797</v>
      </c>
      <c r="I5282" s="190" t="s">
        <v>29797</v>
      </c>
      <c r="J5282" s="190" t="s">
        <v>29821</v>
      </c>
      <c r="K5282" s="190" t="s">
        <v>5062</v>
      </c>
      <c r="L5282" s="190" t="s">
        <v>1447</v>
      </c>
    </row>
    <row r="5283" spans="1:12" ht="15" x14ac:dyDescent="0.25">
      <c r="A5283" s="191" t="s">
        <v>16366</v>
      </c>
      <c r="B5283" s="192" t="s">
        <v>20234</v>
      </c>
      <c r="C5283" s="192" t="s">
        <v>29797</v>
      </c>
      <c r="D5283" s="192" t="s">
        <v>29797</v>
      </c>
      <c r="E5283" s="192" t="s">
        <v>29797</v>
      </c>
      <c r="F5283" s="192" t="s">
        <v>29797</v>
      </c>
      <c r="G5283" s="192" t="s">
        <v>29797</v>
      </c>
      <c r="H5283" s="192" t="s">
        <v>31910</v>
      </c>
      <c r="I5283" s="192" t="s">
        <v>31911</v>
      </c>
      <c r="J5283" s="192" t="s">
        <v>31325</v>
      </c>
      <c r="K5283" s="192" t="s">
        <v>5073</v>
      </c>
      <c r="L5283" s="192" t="s">
        <v>1447</v>
      </c>
    </row>
    <row r="5284" spans="1:12" ht="15" x14ac:dyDescent="0.25">
      <c r="A5284" s="189" t="s">
        <v>2884</v>
      </c>
      <c r="B5284" s="190" t="s">
        <v>899</v>
      </c>
      <c r="C5284" s="190" t="s">
        <v>29797</v>
      </c>
      <c r="D5284" s="190" t="s">
        <v>29797</v>
      </c>
      <c r="E5284" s="190" t="s">
        <v>29797</v>
      </c>
      <c r="F5284" s="190" t="s">
        <v>29797</v>
      </c>
      <c r="G5284" s="190" t="s">
        <v>29797</v>
      </c>
      <c r="H5284" s="190" t="s">
        <v>31376</v>
      </c>
      <c r="I5284" s="190" t="s">
        <v>5062</v>
      </c>
      <c r="J5284" s="190" t="s">
        <v>29821</v>
      </c>
      <c r="K5284" s="190" t="s">
        <v>5062</v>
      </c>
      <c r="L5284" s="190" t="s">
        <v>1447</v>
      </c>
    </row>
    <row r="5285" spans="1:12" ht="15" x14ac:dyDescent="0.25">
      <c r="A5285" s="191" t="s">
        <v>16367</v>
      </c>
      <c r="B5285" s="192" t="s">
        <v>20235</v>
      </c>
      <c r="C5285" s="192" t="s">
        <v>29797</v>
      </c>
      <c r="D5285" s="192" t="s">
        <v>29797</v>
      </c>
      <c r="E5285" s="192" t="s">
        <v>29797</v>
      </c>
      <c r="F5285" s="192" t="s">
        <v>29797</v>
      </c>
      <c r="G5285" s="192" t="s">
        <v>29797</v>
      </c>
      <c r="H5285" s="192" t="s">
        <v>29797</v>
      </c>
      <c r="I5285" s="192" t="s">
        <v>29797</v>
      </c>
      <c r="J5285" s="192" t="s">
        <v>29797</v>
      </c>
      <c r="K5285" s="192" t="s">
        <v>29797</v>
      </c>
      <c r="L5285" s="192" t="s">
        <v>29797</v>
      </c>
    </row>
    <row r="5286" spans="1:12" ht="15" x14ac:dyDescent="0.25">
      <c r="A5286" s="189" t="s">
        <v>12036</v>
      </c>
      <c r="B5286" s="190" t="s">
        <v>12037</v>
      </c>
      <c r="C5286" s="190" t="s">
        <v>29797</v>
      </c>
      <c r="D5286" s="190" t="s">
        <v>29797</v>
      </c>
      <c r="E5286" s="190" t="s">
        <v>29797</v>
      </c>
      <c r="F5286" s="190" t="s">
        <v>29797</v>
      </c>
      <c r="G5286" s="190" t="s">
        <v>29797</v>
      </c>
      <c r="H5286" s="190" t="s">
        <v>31307</v>
      </c>
      <c r="I5286" s="190" t="s">
        <v>5062</v>
      </c>
      <c r="J5286" s="190" t="s">
        <v>29821</v>
      </c>
      <c r="K5286" s="190" t="s">
        <v>5062</v>
      </c>
      <c r="L5286" s="190" t="s">
        <v>1447</v>
      </c>
    </row>
    <row r="5287" spans="1:12" ht="15" x14ac:dyDescent="0.25">
      <c r="A5287" s="191" t="s">
        <v>25199</v>
      </c>
      <c r="B5287" s="192" t="s">
        <v>25200</v>
      </c>
      <c r="C5287" s="192" t="s">
        <v>29797</v>
      </c>
      <c r="D5287" s="192" t="s">
        <v>29797</v>
      </c>
      <c r="E5287" s="192" t="s">
        <v>30409</v>
      </c>
      <c r="F5287" s="192" t="s">
        <v>29797</v>
      </c>
      <c r="G5287" s="192" t="s">
        <v>29797</v>
      </c>
      <c r="H5287" s="192" t="s">
        <v>32495</v>
      </c>
      <c r="I5287" s="192" t="s">
        <v>32496</v>
      </c>
      <c r="J5287" s="192" t="s">
        <v>31325</v>
      </c>
      <c r="K5287" s="192" t="s">
        <v>5073</v>
      </c>
      <c r="L5287" s="192" t="s">
        <v>1447</v>
      </c>
    </row>
    <row r="5288" spans="1:12" ht="15" x14ac:dyDescent="0.25">
      <c r="A5288" s="189" t="s">
        <v>16368</v>
      </c>
      <c r="B5288" s="190" t="s">
        <v>20236</v>
      </c>
      <c r="C5288" s="190" t="s">
        <v>29797</v>
      </c>
      <c r="D5288" s="190" t="s">
        <v>29797</v>
      </c>
      <c r="E5288" s="190" t="s">
        <v>29797</v>
      </c>
      <c r="F5288" s="190" t="s">
        <v>29797</v>
      </c>
      <c r="G5288" s="190" t="s">
        <v>29797</v>
      </c>
      <c r="H5288" s="190" t="s">
        <v>29797</v>
      </c>
      <c r="I5288" s="190" t="s">
        <v>29797</v>
      </c>
      <c r="J5288" s="190" t="s">
        <v>29797</v>
      </c>
      <c r="K5288" s="190" t="s">
        <v>29797</v>
      </c>
      <c r="L5288" s="190" t="s">
        <v>29797</v>
      </c>
    </row>
    <row r="5289" spans="1:12" ht="15" x14ac:dyDescent="0.25">
      <c r="A5289" s="191" t="s">
        <v>2885</v>
      </c>
      <c r="B5289" s="192" t="s">
        <v>900</v>
      </c>
      <c r="C5289" s="192" t="s">
        <v>29797</v>
      </c>
      <c r="D5289" s="192" t="s">
        <v>29797</v>
      </c>
      <c r="E5289" s="192" t="s">
        <v>29797</v>
      </c>
      <c r="F5289" s="192" t="s">
        <v>29797</v>
      </c>
      <c r="G5289" s="192" t="s">
        <v>29797</v>
      </c>
      <c r="H5289" s="192" t="s">
        <v>29797</v>
      </c>
      <c r="I5289" s="192" t="s">
        <v>29797</v>
      </c>
      <c r="J5289" s="192" t="s">
        <v>29797</v>
      </c>
      <c r="K5289" s="192" t="s">
        <v>29797</v>
      </c>
      <c r="L5289" s="192" t="s">
        <v>29797</v>
      </c>
    </row>
    <row r="5290" spans="1:12" ht="15" x14ac:dyDescent="0.25">
      <c r="A5290" s="189" t="s">
        <v>2886</v>
      </c>
      <c r="B5290" s="190" t="s">
        <v>901</v>
      </c>
      <c r="C5290" s="190" t="s">
        <v>29797</v>
      </c>
      <c r="D5290" s="190" t="s">
        <v>29797</v>
      </c>
      <c r="E5290" s="190" t="s">
        <v>29797</v>
      </c>
      <c r="F5290" s="190" t="s">
        <v>29797</v>
      </c>
      <c r="G5290" s="190" t="s">
        <v>29797</v>
      </c>
      <c r="H5290" s="190" t="s">
        <v>31480</v>
      </c>
      <c r="I5290" s="190" t="s">
        <v>31481</v>
      </c>
      <c r="J5290" s="190" t="s">
        <v>29821</v>
      </c>
      <c r="K5290" s="190" t="s">
        <v>5062</v>
      </c>
      <c r="L5290" s="190" t="s">
        <v>1447</v>
      </c>
    </row>
    <row r="5291" spans="1:12" ht="15" x14ac:dyDescent="0.25">
      <c r="A5291" s="191" t="s">
        <v>16369</v>
      </c>
      <c r="B5291" s="192" t="s">
        <v>20237</v>
      </c>
      <c r="C5291" s="192" t="s">
        <v>29797</v>
      </c>
      <c r="D5291" s="192" t="s">
        <v>29797</v>
      </c>
      <c r="E5291" s="192" t="s">
        <v>29797</v>
      </c>
      <c r="F5291" s="192" t="s">
        <v>29797</v>
      </c>
      <c r="G5291" s="192" t="s">
        <v>29797</v>
      </c>
      <c r="H5291" s="192" t="s">
        <v>31374</v>
      </c>
      <c r="I5291" s="192" t="s">
        <v>30278</v>
      </c>
      <c r="J5291" s="192" t="s">
        <v>29821</v>
      </c>
      <c r="K5291" s="192" t="s">
        <v>5062</v>
      </c>
      <c r="L5291" s="192" t="s">
        <v>1447</v>
      </c>
    </row>
    <row r="5292" spans="1:12" ht="15" x14ac:dyDescent="0.25">
      <c r="A5292" s="189" t="s">
        <v>16370</v>
      </c>
      <c r="B5292" s="190" t="s">
        <v>20238</v>
      </c>
      <c r="C5292" s="190" t="s">
        <v>29797</v>
      </c>
      <c r="D5292" s="190" t="s">
        <v>29797</v>
      </c>
      <c r="E5292" s="190" t="s">
        <v>29797</v>
      </c>
      <c r="F5292" s="190" t="s">
        <v>29797</v>
      </c>
      <c r="G5292" s="190" t="s">
        <v>29797</v>
      </c>
      <c r="H5292" s="190" t="s">
        <v>31432</v>
      </c>
      <c r="I5292" s="190" t="s">
        <v>31433</v>
      </c>
      <c r="J5292" s="190" t="s">
        <v>29821</v>
      </c>
      <c r="K5292" s="190" t="s">
        <v>5062</v>
      </c>
      <c r="L5292" s="190" t="s">
        <v>1447</v>
      </c>
    </row>
    <row r="5293" spans="1:12" ht="15" x14ac:dyDescent="0.25">
      <c r="A5293" s="191" t="s">
        <v>12038</v>
      </c>
      <c r="B5293" s="192" t="s">
        <v>12039</v>
      </c>
      <c r="C5293" s="192" t="s">
        <v>29797</v>
      </c>
      <c r="D5293" s="192" t="s">
        <v>29797</v>
      </c>
      <c r="E5293" s="192" t="s">
        <v>29797</v>
      </c>
      <c r="F5293" s="192" t="s">
        <v>29797</v>
      </c>
      <c r="G5293" s="192" t="s">
        <v>29797</v>
      </c>
      <c r="H5293" s="192" t="s">
        <v>32365</v>
      </c>
      <c r="I5293" s="192" t="s">
        <v>1399</v>
      </c>
      <c r="J5293" s="192" t="s">
        <v>29821</v>
      </c>
      <c r="K5293" s="192" t="s">
        <v>5062</v>
      </c>
      <c r="L5293" s="192" t="s">
        <v>1447</v>
      </c>
    </row>
    <row r="5294" spans="1:12" ht="15" x14ac:dyDescent="0.25">
      <c r="A5294" s="189" t="s">
        <v>2887</v>
      </c>
      <c r="B5294" s="190" t="s">
        <v>902</v>
      </c>
      <c r="C5294" s="190" t="s">
        <v>29797</v>
      </c>
      <c r="D5294" s="190" t="s">
        <v>29797</v>
      </c>
      <c r="E5294" s="190" t="s">
        <v>29797</v>
      </c>
      <c r="F5294" s="190" t="s">
        <v>29797</v>
      </c>
      <c r="G5294" s="190" t="s">
        <v>29797</v>
      </c>
      <c r="H5294" s="190" t="s">
        <v>31331</v>
      </c>
      <c r="I5294" s="190" t="s">
        <v>31332</v>
      </c>
      <c r="J5294" s="190" t="s">
        <v>29821</v>
      </c>
      <c r="K5294" s="190" t="s">
        <v>5062</v>
      </c>
      <c r="L5294" s="190" t="s">
        <v>1447</v>
      </c>
    </row>
    <row r="5295" spans="1:12" ht="15" x14ac:dyDescent="0.25">
      <c r="A5295" s="191" t="s">
        <v>2888</v>
      </c>
      <c r="B5295" s="192" t="s">
        <v>903</v>
      </c>
      <c r="C5295" s="192" t="s">
        <v>29797</v>
      </c>
      <c r="D5295" s="192" t="s">
        <v>29797</v>
      </c>
      <c r="E5295" s="192" t="s">
        <v>29797</v>
      </c>
      <c r="F5295" s="192" t="s">
        <v>29797</v>
      </c>
      <c r="G5295" s="192" t="s">
        <v>29797</v>
      </c>
      <c r="H5295" s="192" t="s">
        <v>31361</v>
      </c>
      <c r="I5295" s="192" t="s">
        <v>5062</v>
      </c>
      <c r="J5295" s="192" t="s">
        <v>29821</v>
      </c>
      <c r="K5295" s="192" t="s">
        <v>5062</v>
      </c>
      <c r="L5295" s="192" t="s">
        <v>1447</v>
      </c>
    </row>
    <row r="5296" spans="1:12" ht="15" x14ac:dyDescent="0.25">
      <c r="A5296" s="189" t="s">
        <v>16371</v>
      </c>
      <c r="B5296" s="190" t="s">
        <v>20239</v>
      </c>
      <c r="C5296" s="190" t="s">
        <v>29797</v>
      </c>
      <c r="D5296" s="190" t="s">
        <v>29797</v>
      </c>
      <c r="E5296" s="190" t="s">
        <v>29797</v>
      </c>
      <c r="F5296" s="190" t="s">
        <v>29797</v>
      </c>
      <c r="G5296" s="190" t="s">
        <v>29797</v>
      </c>
      <c r="H5296" s="190" t="s">
        <v>31310</v>
      </c>
      <c r="I5296" s="190" t="s">
        <v>31311</v>
      </c>
      <c r="J5296" s="190" t="s">
        <v>29821</v>
      </c>
      <c r="K5296" s="190" t="s">
        <v>5062</v>
      </c>
      <c r="L5296" s="190" t="s">
        <v>1447</v>
      </c>
    </row>
    <row r="5297" spans="1:12" ht="15" x14ac:dyDescent="0.25">
      <c r="A5297" s="191" t="s">
        <v>2889</v>
      </c>
      <c r="B5297" s="192" t="s">
        <v>904</v>
      </c>
      <c r="C5297" s="192" t="s">
        <v>29797</v>
      </c>
      <c r="D5297" s="192" t="s">
        <v>29797</v>
      </c>
      <c r="E5297" s="192" t="s">
        <v>29797</v>
      </c>
      <c r="F5297" s="192" t="s">
        <v>29797</v>
      </c>
      <c r="G5297" s="192" t="s">
        <v>29797</v>
      </c>
      <c r="H5297" s="192" t="s">
        <v>29797</v>
      </c>
      <c r="I5297" s="192" t="s">
        <v>29797</v>
      </c>
      <c r="J5297" s="192" t="s">
        <v>29821</v>
      </c>
      <c r="K5297" s="192" t="s">
        <v>5062</v>
      </c>
      <c r="L5297" s="192" t="s">
        <v>1447</v>
      </c>
    </row>
    <row r="5298" spans="1:12" ht="15" x14ac:dyDescent="0.25">
      <c r="A5298" s="189" t="s">
        <v>25201</v>
      </c>
      <c r="B5298" s="190" t="s">
        <v>25202</v>
      </c>
      <c r="C5298" s="190" t="s">
        <v>29797</v>
      </c>
      <c r="D5298" s="190" t="s">
        <v>29797</v>
      </c>
      <c r="E5298" s="190" t="s">
        <v>29797</v>
      </c>
      <c r="F5298" s="190" t="s">
        <v>29797</v>
      </c>
      <c r="G5298" s="190" t="s">
        <v>29797</v>
      </c>
      <c r="H5298" s="190" t="s">
        <v>31314</v>
      </c>
      <c r="I5298" s="190" t="s">
        <v>5062</v>
      </c>
      <c r="J5298" s="190" t="s">
        <v>29821</v>
      </c>
      <c r="K5298" s="190" t="s">
        <v>5062</v>
      </c>
      <c r="L5298" s="190" t="s">
        <v>1447</v>
      </c>
    </row>
    <row r="5299" spans="1:12" ht="15" x14ac:dyDescent="0.25">
      <c r="A5299" s="191" t="s">
        <v>2890</v>
      </c>
      <c r="B5299" s="192" t="s">
        <v>905</v>
      </c>
      <c r="C5299" s="192" t="s">
        <v>29797</v>
      </c>
      <c r="D5299" s="192" t="s">
        <v>29797</v>
      </c>
      <c r="E5299" s="192" t="s">
        <v>29797</v>
      </c>
      <c r="F5299" s="192" t="s">
        <v>29797</v>
      </c>
      <c r="G5299" s="192" t="s">
        <v>29797</v>
      </c>
      <c r="H5299" s="192" t="s">
        <v>29797</v>
      </c>
      <c r="I5299" s="192" t="s">
        <v>29797</v>
      </c>
      <c r="J5299" s="192" t="s">
        <v>29821</v>
      </c>
      <c r="K5299" s="192" t="s">
        <v>5062</v>
      </c>
      <c r="L5299" s="192" t="s">
        <v>1447</v>
      </c>
    </row>
    <row r="5300" spans="1:12" ht="15" x14ac:dyDescent="0.25">
      <c r="A5300" s="189" t="s">
        <v>2891</v>
      </c>
      <c r="B5300" s="190" t="s">
        <v>906</v>
      </c>
      <c r="C5300" s="190" t="s">
        <v>29797</v>
      </c>
      <c r="D5300" s="190" t="s">
        <v>29797</v>
      </c>
      <c r="E5300" s="190" t="s">
        <v>29797</v>
      </c>
      <c r="F5300" s="190" t="s">
        <v>29797</v>
      </c>
      <c r="G5300" s="190" t="s">
        <v>29797</v>
      </c>
      <c r="H5300" s="190" t="s">
        <v>32593</v>
      </c>
      <c r="I5300" s="190" t="s">
        <v>32594</v>
      </c>
      <c r="J5300" s="190" t="s">
        <v>29872</v>
      </c>
      <c r="K5300" s="190" t="s">
        <v>12802</v>
      </c>
      <c r="L5300" s="190" t="s">
        <v>1447</v>
      </c>
    </row>
    <row r="5301" spans="1:12" ht="15" x14ac:dyDescent="0.25">
      <c r="A5301" s="191" t="s">
        <v>2892</v>
      </c>
      <c r="B5301" s="192" t="s">
        <v>907</v>
      </c>
      <c r="C5301" s="192" t="s">
        <v>29797</v>
      </c>
      <c r="D5301" s="192" t="s">
        <v>29797</v>
      </c>
      <c r="E5301" s="192" t="s">
        <v>29797</v>
      </c>
      <c r="F5301" s="192" t="s">
        <v>29797</v>
      </c>
      <c r="G5301" s="192" t="s">
        <v>29797</v>
      </c>
      <c r="H5301" s="192" t="s">
        <v>31558</v>
      </c>
      <c r="I5301" s="192" t="s">
        <v>22722</v>
      </c>
      <c r="J5301" s="192" t="s">
        <v>31325</v>
      </c>
      <c r="K5301" s="192" t="s">
        <v>5073</v>
      </c>
      <c r="L5301" s="192" t="s">
        <v>1447</v>
      </c>
    </row>
    <row r="5302" spans="1:12" ht="15" x14ac:dyDescent="0.25">
      <c r="A5302" s="189" t="s">
        <v>16372</v>
      </c>
      <c r="B5302" s="190" t="s">
        <v>20240</v>
      </c>
      <c r="C5302" s="190" t="s">
        <v>29797</v>
      </c>
      <c r="D5302" s="190" t="s">
        <v>29797</v>
      </c>
      <c r="E5302" s="190" t="s">
        <v>29797</v>
      </c>
      <c r="F5302" s="190" t="s">
        <v>29797</v>
      </c>
      <c r="G5302" s="190" t="s">
        <v>29797</v>
      </c>
      <c r="H5302" s="190" t="s">
        <v>29797</v>
      </c>
      <c r="I5302" s="190" t="s">
        <v>29797</v>
      </c>
      <c r="J5302" s="190" t="s">
        <v>29797</v>
      </c>
      <c r="K5302" s="190" t="s">
        <v>29797</v>
      </c>
      <c r="L5302" s="190" t="s">
        <v>29797</v>
      </c>
    </row>
    <row r="5303" spans="1:12" ht="15" x14ac:dyDescent="0.25">
      <c r="A5303" s="191" t="s">
        <v>2893</v>
      </c>
      <c r="B5303" s="192" t="s">
        <v>908</v>
      </c>
      <c r="C5303" s="192" t="s">
        <v>29812</v>
      </c>
      <c r="D5303" s="192" t="s">
        <v>29824</v>
      </c>
      <c r="E5303" s="192" t="s">
        <v>29797</v>
      </c>
      <c r="F5303" s="192" t="s">
        <v>29804</v>
      </c>
      <c r="G5303" s="192" t="s">
        <v>29797</v>
      </c>
      <c r="H5303" s="192" t="s">
        <v>32243</v>
      </c>
      <c r="I5303" s="192" t="s">
        <v>1400</v>
      </c>
      <c r="J5303" s="192" t="s">
        <v>29821</v>
      </c>
      <c r="K5303" s="192" t="s">
        <v>5062</v>
      </c>
      <c r="L5303" s="192" t="s">
        <v>1447</v>
      </c>
    </row>
    <row r="5304" spans="1:12" ht="15" x14ac:dyDescent="0.25">
      <c r="A5304" s="189" t="s">
        <v>16373</v>
      </c>
      <c r="B5304" s="190" t="s">
        <v>20241</v>
      </c>
      <c r="C5304" s="190" t="s">
        <v>29797</v>
      </c>
      <c r="D5304" s="190" t="s">
        <v>29797</v>
      </c>
      <c r="E5304" s="190" t="s">
        <v>29797</v>
      </c>
      <c r="F5304" s="190" t="s">
        <v>29797</v>
      </c>
      <c r="G5304" s="190" t="s">
        <v>29797</v>
      </c>
      <c r="H5304" s="190" t="s">
        <v>29797</v>
      </c>
      <c r="I5304" s="190" t="s">
        <v>29797</v>
      </c>
      <c r="J5304" s="190" t="s">
        <v>29797</v>
      </c>
      <c r="K5304" s="190" t="s">
        <v>29797</v>
      </c>
      <c r="L5304" s="190" t="s">
        <v>29797</v>
      </c>
    </row>
    <row r="5305" spans="1:12" ht="15" x14ac:dyDescent="0.25">
      <c r="A5305" s="191" t="s">
        <v>2894</v>
      </c>
      <c r="B5305" s="192" t="s">
        <v>909</v>
      </c>
      <c r="C5305" s="192" t="s">
        <v>29797</v>
      </c>
      <c r="D5305" s="192" t="s">
        <v>29797</v>
      </c>
      <c r="E5305" s="192" t="s">
        <v>29797</v>
      </c>
      <c r="F5305" s="192" t="s">
        <v>29797</v>
      </c>
      <c r="G5305" s="192" t="s">
        <v>29797</v>
      </c>
      <c r="H5305" s="192" t="s">
        <v>31588</v>
      </c>
      <c r="I5305" s="192" t="s">
        <v>30455</v>
      </c>
      <c r="J5305" s="192" t="s">
        <v>29870</v>
      </c>
      <c r="K5305" s="192" t="s">
        <v>8069</v>
      </c>
      <c r="L5305" s="192" t="s">
        <v>1447</v>
      </c>
    </row>
    <row r="5306" spans="1:12" ht="15" x14ac:dyDescent="0.25">
      <c r="A5306" s="189" t="s">
        <v>2895</v>
      </c>
      <c r="B5306" s="190" t="s">
        <v>910</v>
      </c>
      <c r="C5306" s="190" t="s">
        <v>29797</v>
      </c>
      <c r="D5306" s="190" t="s">
        <v>29797</v>
      </c>
      <c r="E5306" s="190" t="s">
        <v>29797</v>
      </c>
      <c r="F5306" s="190" t="s">
        <v>29797</v>
      </c>
      <c r="G5306" s="190" t="s">
        <v>29797</v>
      </c>
      <c r="H5306" s="190" t="s">
        <v>31496</v>
      </c>
      <c r="I5306" s="190" t="s">
        <v>31497</v>
      </c>
      <c r="J5306" s="190" t="s">
        <v>29821</v>
      </c>
      <c r="K5306" s="190" t="s">
        <v>5062</v>
      </c>
      <c r="L5306" s="190" t="s">
        <v>1447</v>
      </c>
    </row>
    <row r="5307" spans="1:12" ht="15" x14ac:dyDescent="0.25">
      <c r="A5307" s="191" t="s">
        <v>16374</v>
      </c>
      <c r="B5307" s="192" t="s">
        <v>25203</v>
      </c>
      <c r="C5307" s="192" t="s">
        <v>29797</v>
      </c>
      <c r="D5307" s="192" t="s">
        <v>29797</v>
      </c>
      <c r="E5307" s="192" t="s">
        <v>29797</v>
      </c>
      <c r="F5307" s="192" t="s">
        <v>29797</v>
      </c>
      <c r="G5307" s="192" t="s">
        <v>29797</v>
      </c>
      <c r="H5307" s="192" t="s">
        <v>31517</v>
      </c>
      <c r="I5307" s="192" t="s">
        <v>31518</v>
      </c>
      <c r="J5307" s="192" t="s">
        <v>29821</v>
      </c>
      <c r="K5307" s="192" t="s">
        <v>5062</v>
      </c>
      <c r="L5307" s="192" t="s">
        <v>1447</v>
      </c>
    </row>
    <row r="5308" spans="1:12" ht="15" x14ac:dyDescent="0.25">
      <c r="A5308" s="189" t="s">
        <v>16375</v>
      </c>
      <c r="B5308" s="190" t="s">
        <v>25204</v>
      </c>
      <c r="C5308" s="190" t="s">
        <v>29797</v>
      </c>
      <c r="D5308" s="190" t="s">
        <v>29797</v>
      </c>
      <c r="E5308" s="190" t="s">
        <v>29797</v>
      </c>
      <c r="F5308" s="190" t="s">
        <v>29797</v>
      </c>
      <c r="G5308" s="190" t="s">
        <v>29797</v>
      </c>
      <c r="H5308" s="190" t="s">
        <v>31371</v>
      </c>
      <c r="I5308" s="190" t="s">
        <v>5062</v>
      </c>
      <c r="J5308" s="190" t="s">
        <v>29821</v>
      </c>
      <c r="K5308" s="190" t="s">
        <v>5062</v>
      </c>
      <c r="L5308" s="190" t="s">
        <v>1447</v>
      </c>
    </row>
    <row r="5309" spans="1:12" ht="15" x14ac:dyDescent="0.25">
      <c r="A5309" s="191" t="s">
        <v>16376</v>
      </c>
      <c r="B5309" s="192" t="s">
        <v>20242</v>
      </c>
      <c r="C5309" s="192" t="s">
        <v>29797</v>
      </c>
      <c r="D5309" s="192" t="s">
        <v>29797</v>
      </c>
      <c r="E5309" s="192" t="s">
        <v>29797</v>
      </c>
      <c r="F5309" s="192" t="s">
        <v>29797</v>
      </c>
      <c r="G5309" s="192" t="s">
        <v>29797</v>
      </c>
      <c r="H5309" s="192" t="s">
        <v>32595</v>
      </c>
      <c r="I5309" s="192" t="s">
        <v>10553</v>
      </c>
      <c r="J5309" s="192" t="s">
        <v>30285</v>
      </c>
      <c r="K5309" s="192" t="s">
        <v>10553</v>
      </c>
      <c r="L5309" s="192" t="s">
        <v>1447</v>
      </c>
    </row>
    <row r="5310" spans="1:12" ht="15" x14ac:dyDescent="0.25">
      <c r="A5310" s="189" t="s">
        <v>16377</v>
      </c>
      <c r="B5310" s="190" t="s">
        <v>20243</v>
      </c>
      <c r="C5310" s="190" t="s">
        <v>29797</v>
      </c>
      <c r="D5310" s="190" t="s">
        <v>29797</v>
      </c>
      <c r="E5310" s="190" t="s">
        <v>29797</v>
      </c>
      <c r="F5310" s="190" t="s">
        <v>29797</v>
      </c>
      <c r="G5310" s="190" t="s">
        <v>29797</v>
      </c>
      <c r="H5310" s="190" t="s">
        <v>31390</v>
      </c>
      <c r="I5310" s="190" t="s">
        <v>14423</v>
      </c>
      <c r="J5310" s="190" t="s">
        <v>29821</v>
      </c>
      <c r="K5310" s="190" t="s">
        <v>5062</v>
      </c>
      <c r="L5310" s="190" t="s">
        <v>1447</v>
      </c>
    </row>
    <row r="5311" spans="1:12" ht="15" x14ac:dyDescent="0.25">
      <c r="A5311" s="191" t="s">
        <v>25205</v>
      </c>
      <c r="B5311" s="192" t="s">
        <v>25206</v>
      </c>
      <c r="C5311" s="192" t="s">
        <v>29797</v>
      </c>
      <c r="D5311" s="192" t="s">
        <v>29797</v>
      </c>
      <c r="E5311" s="192" t="s">
        <v>29797</v>
      </c>
      <c r="F5311" s="192" t="s">
        <v>29797</v>
      </c>
      <c r="G5311" s="192" t="s">
        <v>29797</v>
      </c>
      <c r="H5311" s="192" t="s">
        <v>32082</v>
      </c>
      <c r="I5311" s="192" t="s">
        <v>5078</v>
      </c>
      <c r="J5311" s="192" t="s">
        <v>29826</v>
      </c>
      <c r="K5311" s="192" t="s">
        <v>5078</v>
      </c>
      <c r="L5311" s="192" t="s">
        <v>1447</v>
      </c>
    </row>
    <row r="5312" spans="1:12" ht="15" x14ac:dyDescent="0.25">
      <c r="A5312" s="189" t="s">
        <v>25207</v>
      </c>
      <c r="B5312" s="190" t="s">
        <v>25208</v>
      </c>
      <c r="C5312" s="190" t="s">
        <v>29797</v>
      </c>
      <c r="D5312" s="190" t="s">
        <v>29797</v>
      </c>
      <c r="E5312" s="190" t="s">
        <v>29797</v>
      </c>
      <c r="F5312" s="190" t="s">
        <v>29797</v>
      </c>
      <c r="G5312" s="190" t="s">
        <v>29797</v>
      </c>
      <c r="H5312" s="190" t="s">
        <v>29797</v>
      </c>
      <c r="I5312" s="190" t="s">
        <v>29797</v>
      </c>
      <c r="J5312" s="190" t="s">
        <v>29797</v>
      </c>
      <c r="K5312" s="190" t="s">
        <v>29797</v>
      </c>
      <c r="L5312" s="190" t="s">
        <v>1441</v>
      </c>
    </row>
    <row r="5313" spans="1:12" ht="15" x14ac:dyDescent="0.25">
      <c r="A5313" s="191" t="s">
        <v>2896</v>
      </c>
      <c r="B5313" s="192" t="s">
        <v>911</v>
      </c>
      <c r="C5313" s="192" t="s">
        <v>29797</v>
      </c>
      <c r="D5313" s="192" t="s">
        <v>29797</v>
      </c>
      <c r="E5313" s="192" t="s">
        <v>29797</v>
      </c>
      <c r="F5313" s="192" t="s">
        <v>29797</v>
      </c>
      <c r="G5313" s="192" t="s">
        <v>29797</v>
      </c>
      <c r="H5313" s="192" t="s">
        <v>29797</v>
      </c>
      <c r="I5313" s="192" t="s">
        <v>29797</v>
      </c>
      <c r="J5313" s="192" t="s">
        <v>29797</v>
      </c>
      <c r="K5313" s="192" t="s">
        <v>29797</v>
      </c>
      <c r="L5313" s="192" t="s">
        <v>29797</v>
      </c>
    </row>
    <row r="5314" spans="1:12" ht="15" x14ac:dyDescent="0.25">
      <c r="A5314" s="189" t="s">
        <v>25209</v>
      </c>
      <c r="B5314" s="190" t="s">
        <v>20244</v>
      </c>
      <c r="C5314" s="190" t="s">
        <v>29797</v>
      </c>
      <c r="D5314" s="190" t="s">
        <v>29797</v>
      </c>
      <c r="E5314" s="190" t="s">
        <v>29797</v>
      </c>
      <c r="F5314" s="190" t="s">
        <v>29797</v>
      </c>
      <c r="G5314" s="190" t="s">
        <v>29797</v>
      </c>
      <c r="H5314" s="190" t="s">
        <v>29797</v>
      </c>
      <c r="I5314" s="190" t="s">
        <v>29797</v>
      </c>
      <c r="J5314" s="190" t="s">
        <v>29797</v>
      </c>
      <c r="K5314" s="190" t="s">
        <v>29797</v>
      </c>
      <c r="L5314" s="190" t="s">
        <v>1441</v>
      </c>
    </row>
    <row r="5315" spans="1:12" ht="15" x14ac:dyDescent="0.25">
      <c r="A5315" s="191" t="s">
        <v>2897</v>
      </c>
      <c r="B5315" s="192" t="s">
        <v>912</v>
      </c>
      <c r="C5315" s="192" t="s">
        <v>29797</v>
      </c>
      <c r="D5315" s="192" t="s">
        <v>29797</v>
      </c>
      <c r="E5315" s="192" t="s">
        <v>29797</v>
      </c>
      <c r="F5315" s="192" t="s">
        <v>29797</v>
      </c>
      <c r="G5315" s="192" t="s">
        <v>29797</v>
      </c>
      <c r="H5315" s="192" t="s">
        <v>31321</v>
      </c>
      <c r="I5315" s="192" t="s">
        <v>31322</v>
      </c>
      <c r="J5315" s="192" t="s">
        <v>29826</v>
      </c>
      <c r="K5315" s="192" t="s">
        <v>5078</v>
      </c>
      <c r="L5315" s="192" t="s">
        <v>1447</v>
      </c>
    </row>
    <row r="5316" spans="1:12" ht="15" x14ac:dyDescent="0.25">
      <c r="A5316" s="189" t="s">
        <v>16378</v>
      </c>
      <c r="B5316" s="190" t="s">
        <v>20245</v>
      </c>
      <c r="C5316" s="190" t="s">
        <v>29797</v>
      </c>
      <c r="D5316" s="190" t="s">
        <v>29797</v>
      </c>
      <c r="E5316" s="190" t="s">
        <v>29797</v>
      </c>
      <c r="F5316" s="190" t="s">
        <v>29797</v>
      </c>
      <c r="G5316" s="190" t="s">
        <v>29797</v>
      </c>
      <c r="H5316" s="190" t="s">
        <v>29797</v>
      </c>
      <c r="I5316" s="190" t="s">
        <v>29797</v>
      </c>
      <c r="J5316" s="190" t="s">
        <v>29797</v>
      </c>
      <c r="K5316" s="190" t="s">
        <v>29797</v>
      </c>
      <c r="L5316" s="190" t="s">
        <v>29797</v>
      </c>
    </row>
    <row r="5317" spans="1:12" ht="15" x14ac:dyDescent="0.25">
      <c r="A5317" s="191" t="s">
        <v>12040</v>
      </c>
      <c r="B5317" s="192" t="s">
        <v>12041</v>
      </c>
      <c r="C5317" s="192" t="s">
        <v>29797</v>
      </c>
      <c r="D5317" s="192" t="s">
        <v>29797</v>
      </c>
      <c r="E5317" s="192" t="s">
        <v>29797</v>
      </c>
      <c r="F5317" s="192" t="s">
        <v>29797</v>
      </c>
      <c r="G5317" s="192" t="s">
        <v>29797</v>
      </c>
      <c r="H5317" s="192" t="s">
        <v>31658</v>
      </c>
      <c r="I5317" s="192" t="s">
        <v>5073</v>
      </c>
      <c r="J5317" s="192" t="s">
        <v>31325</v>
      </c>
      <c r="K5317" s="192" t="s">
        <v>5073</v>
      </c>
      <c r="L5317" s="192" t="s">
        <v>1447</v>
      </c>
    </row>
    <row r="5318" spans="1:12" ht="15" x14ac:dyDescent="0.25">
      <c r="A5318" s="189" t="s">
        <v>25210</v>
      </c>
      <c r="B5318" s="190" t="s">
        <v>913</v>
      </c>
      <c r="C5318" s="190" t="s">
        <v>29797</v>
      </c>
      <c r="D5318" s="190" t="s">
        <v>29797</v>
      </c>
      <c r="E5318" s="190" t="s">
        <v>29797</v>
      </c>
      <c r="F5318" s="190" t="s">
        <v>29797</v>
      </c>
      <c r="G5318" s="190" t="s">
        <v>29797</v>
      </c>
      <c r="H5318" s="190" t="s">
        <v>29797</v>
      </c>
      <c r="I5318" s="190" t="s">
        <v>29797</v>
      </c>
      <c r="J5318" s="190" t="s">
        <v>29797</v>
      </c>
      <c r="K5318" s="190" t="s">
        <v>29797</v>
      </c>
      <c r="L5318" s="190" t="s">
        <v>1438</v>
      </c>
    </row>
    <row r="5319" spans="1:12" ht="15" x14ac:dyDescent="0.25">
      <c r="A5319" s="191" t="s">
        <v>16379</v>
      </c>
      <c r="B5319" s="192" t="s">
        <v>25211</v>
      </c>
      <c r="C5319" s="192" t="s">
        <v>29797</v>
      </c>
      <c r="D5319" s="192" t="s">
        <v>29797</v>
      </c>
      <c r="E5319" s="192" t="s">
        <v>29797</v>
      </c>
      <c r="F5319" s="192" t="s">
        <v>29797</v>
      </c>
      <c r="G5319" s="192" t="s">
        <v>29797</v>
      </c>
      <c r="H5319" s="192" t="s">
        <v>31507</v>
      </c>
      <c r="I5319" s="192" t="s">
        <v>1388</v>
      </c>
      <c r="J5319" s="192" t="s">
        <v>29821</v>
      </c>
      <c r="K5319" s="192" t="s">
        <v>5062</v>
      </c>
      <c r="L5319" s="192" t="s">
        <v>1447</v>
      </c>
    </row>
    <row r="5320" spans="1:12" ht="15" x14ac:dyDescent="0.25">
      <c r="A5320" s="189" t="s">
        <v>16380</v>
      </c>
      <c r="B5320" s="190" t="s">
        <v>20246</v>
      </c>
      <c r="C5320" s="190" t="s">
        <v>29797</v>
      </c>
      <c r="D5320" s="190" t="s">
        <v>29797</v>
      </c>
      <c r="E5320" s="190" t="s">
        <v>29797</v>
      </c>
      <c r="F5320" s="190" t="s">
        <v>29797</v>
      </c>
      <c r="G5320" s="190" t="s">
        <v>29797</v>
      </c>
      <c r="H5320" s="190" t="s">
        <v>32285</v>
      </c>
      <c r="I5320" s="190" t="s">
        <v>32286</v>
      </c>
      <c r="J5320" s="190" t="s">
        <v>31325</v>
      </c>
      <c r="K5320" s="190" t="s">
        <v>5073</v>
      </c>
      <c r="L5320" s="190" t="s">
        <v>1447</v>
      </c>
    </row>
    <row r="5321" spans="1:12" ht="15" x14ac:dyDescent="0.25">
      <c r="A5321" s="191" t="s">
        <v>2898</v>
      </c>
      <c r="B5321" s="192" t="s">
        <v>914</v>
      </c>
      <c r="C5321" s="192" t="s">
        <v>29797</v>
      </c>
      <c r="D5321" s="192" t="s">
        <v>29797</v>
      </c>
      <c r="E5321" s="192" t="s">
        <v>29797</v>
      </c>
      <c r="F5321" s="192" t="s">
        <v>29797</v>
      </c>
      <c r="G5321" s="192" t="s">
        <v>29797</v>
      </c>
      <c r="H5321" s="192" t="s">
        <v>32495</v>
      </c>
      <c r="I5321" s="192" t="s">
        <v>32496</v>
      </c>
      <c r="J5321" s="192" t="s">
        <v>31325</v>
      </c>
      <c r="K5321" s="192" t="s">
        <v>5073</v>
      </c>
      <c r="L5321" s="192" t="s">
        <v>1447</v>
      </c>
    </row>
    <row r="5322" spans="1:12" ht="15" x14ac:dyDescent="0.25">
      <c r="A5322" s="189" t="s">
        <v>2899</v>
      </c>
      <c r="B5322" s="190" t="s">
        <v>915</v>
      </c>
      <c r="C5322" s="190" t="s">
        <v>29797</v>
      </c>
      <c r="D5322" s="190" t="s">
        <v>29797</v>
      </c>
      <c r="E5322" s="190" t="s">
        <v>29797</v>
      </c>
      <c r="F5322" s="190" t="s">
        <v>29797</v>
      </c>
      <c r="G5322" s="190" t="s">
        <v>29797</v>
      </c>
      <c r="H5322" s="190" t="s">
        <v>31598</v>
      </c>
      <c r="I5322" s="190" t="s">
        <v>31599</v>
      </c>
      <c r="J5322" s="190" t="s">
        <v>29821</v>
      </c>
      <c r="K5322" s="190" t="s">
        <v>5062</v>
      </c>
      <c r="L5322" s="190" t="s">
        <v>1447</v>
      </c>
    </row>
    <row r="5323" spans="1:12" ht="15" x14ac:dyDescent="0.25">
      <c r="A5323" s="191" t="s">
        <v>16381</v>
      </c>
      <c r="B5323" s="192" t="s">
        <v>20247</v>
      </c>
      <c r="C5323" s="192" t="s">
        <v>29797</v>
      </c>
      <c r="D5323" s="192" t="s">
        <v>29797</v>
      </c>
      <c r="E5323" s="192" t="s">
        <v>29797</v>
      </c>
      <c r="F5323" s="192" t="s">
        <v>29797</v>
      </c>
      <c r="G5323" s="192" t="s">
        <v>29797</v>
      </c>
      <c r="H5323" s="192" t="s">
        <v>29797</v>
      </c>
      <c r="I5323" s="192" t="s">
        <v>29797</v>
      </c>
      <c r="J5323" s="192" t="s">
        <v>29797</v>
      </c>
      <c r="K5323" s="192" t="s">
        <v>29797</v>
      </c>
      <c r="L5323" s="192" t="s">
        <v>29797</v>
      </c>
    </row>
    <row r="5324" spans="1:12" ht="15" x14ac:dyDescent="0.25">
      <c r="A5324" s="189" t="s">
        <v>12042</v>
      </c>
      <c r="B5324" s="190" t="s">
        <v>12043</v>
      </c>
      <c r="C5324" s="190" t="s">
        <v>29797</v>
      </c>
      <c r="D5324" s="190" t="s">
        <v>29797</v>
      </c>
      <c r="E5324" s="190" t="s">
        <v>29797</v>
      </c>
      <c r="F5324" s="190" t="s">
        <v>29797</v>
      </c>
      <c r="G5324" s="190" t="s">
        <v>29797</v>
      </c>
      <c r="H5324" s="190" t="s">
        <v>31337</v>
      </c>
      <c r="I5324" s="190" t="s">
        <v>31338</v>
      </c>
      <c r="J5324" s="190" t="s">
        <v>29821</v>
      </c>
      <c r="K5324" s="190" t="s">
        <v>5062</v>
      </c>
      <c r="L5324" s="190" t="s">
        <v>1447</v>
      </c>
    </row>
    <row r="5325" spans="1:12" ht="15" x14ac:dyDescent="0.25">
      <c r="A5325" s="191" t="s">
        <v>2900</v>
      </c>
      <c r="B5325" s="192" t="s">
        <v>916</v>
      </c>
      <c r="C5325" s="192" t="s">
        <v>29797</v>
      </c>
      <c r="D5325" s="192" t="s">
        <v>29797</v>
      </c>
      <c r="E5325" s="192" t="s">
        <v>29797</v>
      </c>
      <c r="F5325" s="192" t="s">
        <v>29797</v>
      </c>
      <c r="G5325" s="192" t="s">
        <v>29797</v>
      </c>
      <c r="H5325" s="192" t="s">
        <v>31607</v>
      </c>
      <c r="I5325" s="192" t="s">
        <v>31608</v>
      </c>
      <c r="J5325" s="192" t="s">
        <v>29821</v>
      </c>
      <c r="K5325" s="192" t="s">
        <v>5062</v>
      </c>
      <c r="L5325" s="192" t="s">
        <v>1447</v>
      </c>
    </row>
    <row r="5326" spans="1:12" ht="15" x14ac:dyDescent="0.25">
      <c r="A5326" s="189" t="s">
        <v>2901</v>
      </c>
      <c r="B5326" s="190" t="s">
        <v>917</v>
      </c>
      <c r="C5326" s="190" t="s">
        <v>29797</v>
      </c>
      <c r="D5326" s="190" t="s">
        <v>29797</v>
      </c>
      <c r="E5326" s="190" t="s">
        <v>29797</v>
      </c>
      <c r="F5326" s="190" t="s">
        <v>29797</v>
      </c>
      <c r="G5326" s="190" t="s">
        <v>29797</v>
      </c>
      <c r="H5326" s="190" t="s">
        <v>31340</v>
      </c>
      <c r="I5326" s="190" t="s">
        <v>1380</v>
      </c>
      <c r="J5326" s="190" t="s">
        <v>29821</v>
      </c>
      <c r="K5326" s="190" t="s">
        <v>5062</v>
      </c>
      <c r="L5326" s="190" t="s">
        <v>1447</v>
      </c>
    </row>
    <row r="5327" spans="1:12" ht="15" x14ac:dyDescent="0.25">
      <c r="A5327" s="191" t="s">
        <v>12044</v>
      </c>
      <c r="B5327" s="192" t="s">
        <v>12045</v>
      </c>
      <c r="C5327" s="192" t="s">
        <v>29797</v>
      </c>
      <c r="D5327" s="192" t="s">
        <v>29797</v>
      </c>
      <c r="E5327" s="192" t="s">
        <v>29797</v>
      </c>
      <c r="F5327" s="192" t="s">
        <v>29797</v>
      </c>
      <c r="G5327" s="192" t="s">
        <v>29797</v>
      </c>
      <c r="H5327" s="192" t="s">
        <v>31486</v>
      </c>
      <c r="I5327" s="192" t="s">
        <v>31487</v>
      </c>
      <c r="J5327" s="192" t="s">
        <v>29821</v>
      </c>
      <c r="K5327" s="192" t="s">
        <v>5062</v>
      </c>
      <c r="L5327" s="192" t="s">
        <v>1447</v>
      </c>
    </row>
    <row r="5328" spans="1:12" ht="15" x14ac:dyDescent="0.25">
      <c r="A5328" s="189" t="s">
        <v>12046</v>
      </c>
      <c r="B5328" s="190" t="s">
        <v>12047</v>
      </c>
      <c r="C5328" s="190" t="s">
        <v>29797</v>
      </c>
      <c r="D5328" s="190" t="s">
        <v>29797</v>
      </c>
      <c r="E5328" s="190" t="s">
        <v>29797</v>
      </c>
      <c r="F5328" s="190" t="s">
        <v>29797</v>
      </c>
      <c r="G5328" s="190" t="s">
        <v>29797</v>
      </c>
      <c r="H5328" s="190" t="s">
        <v>32108</v>
      </c>
      <c r="I5328" s="190" t="s">
        <v>32109</v>
      </c>
      <c r="J5328" s="190" t="s">
        <v>31325</v>
      </c>
      <c r="K5328" s="190" t="s">
        <v>5073</v>
      </c>
      <c r="L5328" s="190" t="s">
        <v>1447</v>
      </c>
    </row>
    <row r="5329" spans="1:12" ht="15" x14ac:dyDescent="0.25">
      <c r="A5329" s="191" t="s">
        <v>16382</v>
      </c>
      <c r="B5329" s="192" t="s">
        <v>20248</v>
      </c>
      <c r="C5329" s="192" t="s">
        <v>29797</v>
      </c>
      <c r="D5329" s="192" t="s">
        <v>29797</v>
      </c>
      <c r="E5329" s="192" t="s">
        <v>29797</v>
      </c>
      <c r="F5329" s="192" t="s">
        <v>29797</v>
      </c>
      <c r="G5329" s="192" t="s">
        <v>29797</v>
      </c>
      <c r="H5329" s="192" t="s">
        <v>29797</v>
      </c>
      <c r="I5329" s="192" t="s">
        <v>29797</v>
      </c>
      <c r="J5329" s="192" t="s">
        <v>29797</v>
      </c>
      <c r="K5329" s="192" t="s">
        <v>29797</v>
      </c>
      <c r="L5329" s="192" t="s">
        <v>1447</v>
      </c>
    </row>
    <row r="5330" spans="1:12" ht="15" x14ac:dyDescent="0.25">
      <c r="A5330" s="189" t="s">
        <v>16383</v>
      </c>
      <c r="B5330" s="190" t="s">
        <v>20249</v>
      </c>
      <c r="C5330" s="190" t="s">
        <v>29797</v>
      </c>
      <c r="D5330" s="190" t="s">
        <v>29797</v>
      </c>
      <c r="E5330" s="190" t="s">
        <v>29797</v>
      </c>
      <c r="F5330" s="190" t="s">
        <v>29797</v>
      </c>
      <c r="G5330" s="190" t="s">
        <v>29797</v>
      </c>
      <c r="H5330" s="190" t="s">
        <v>29797</v>
      </c>
      <c r="I5330" s="190" t="s">
        <v>29797</v>
      </c>
      <c r="J5330" s="190" t="s">
        <v>29797</v>
      </c>
      <c r="K5330" s="190" t="s">
        <v>29797</v>
      </c>
      <c r="L5330" s="190" t="s">
        <v>29797</v>
      </c>
    </row>
    <row r="5331" spans="1:12" ht="15" x14ac:dyDescent="0.25">
      <c r="A5331" s="191" t="s">
        <v>25212</v>
      </c>
      <c r="B5331" s="192" t="s">
        <v>25213</v>
      </c>
      <c r="C5331" s="192" t="s">
        <v>29797</v>
      </c>
      <c r="D5331" s="192" t="s">
        <v>29797</v>
      </c>
      <c r="E5331" s="192" t="s">
        <v>30410</v>
      </c>
      <c r="F5331" s="192" t="s">
        <v>29797</v>
      </c>
      <c r="G5331" s="192" t="s">
        <v>29797</v>
      </c>
      <c r="H5331" s="192" t="s">
        <v>32379</v>
      </c>
      <c r="I5331" s="192" t="s">
        <v>5073</v>
      </c>
      <c r="J5331" s="192" t="s">
        <v>31325</v>
      </c>
      <c r="K5331" s="192" t="s">
        <v>5073</v>
      </c>
      <c r="L5331" s="192" t="s">
        <v>1447</v>
      </c>
    </row>
    <row r="5332" spans="1:12" ht="15" x14ac:dyDescent="0.25">
      <c r="A5332" s="189" t="s">
        <v>25214</v>
      </c>
      <c r="B5332" s="190" t="s">
        <v>25215</v>
      </c>
      <c r="C5332" s="190" t="s">
        <v>29797</v>
      </c>
      <c r="D5332" s="190" t="s">
        <v>29797</v>
      </c>
      <c r="E5332" s="190" t="s">
        <v>29797</v>
      </c>
      <c r="F5332" s="190" t="s">
        <v>29797</v>
      </c>
      <c r="G5332" s="190" t="s">
        <v>29797</v>
      </c>
      <c r="H5332" s="190" t="s">
        <v>31316</v>
      </c>
      <c r="I5332" s="190" t="s">
        <v>1383</v>
      </c>
      <c r="J5332" s="190" t="s">
        <v>29821</v>
      </c>
      <c r="K5332" s="190" t="s">
        <v>5062</v>
      </c>
      <c r="L5332" s="190" t="s">
        <v>1447</v>
      </c>
    </row>
    <row r="5333" spans="1:12" ht="15" x14ac:dyDescent="0.25">
      <c r="A5333" s="191" t="s">
        <v>2902</v>
      </c>
      <c r="B5333" s="192" t="s">
        <v>918</v>
      </c>
      <c r="C5333" s="192" t="s">
        <v>29797</v>
      </c>
      <c r="D5333" s="192" t="s">
        <v>29797</v>
      </c>
      <c r="E5333" s="192" t="s">
        <v>29797</v>
      </c>
      <c r="F5333" s="192" t="s">
        <v>29797</v>
      </c>
      <c r="G5333" s="192" t="s">
        <v>29797</v>
      </c>
      <c r="H5333" s="192" t="s">
        <v>31937</v>
      </c>
      <c r="I5333" s="192" t="s">
        <v>31938</v>
      </c>
      <c r="J5333" s="192" t="s">
        <v>31325</v>
      </c>
      <c r="K5333" s="192" t="s">
        <v>5073</v>
      </c>
      <c r="L5333" s="192" t="s">
        <v>1447</v>
      </c>
    </row>
    <row r="5334" spans="1:12" ht="15" x14ac:dyDescent="0.25">
      <c r="A5334" s="189" t="s">
        <v>16384</v>
      </c>
      <c r="B5334" s="190" t="s">
        <v>20250</v>
      </c>
      <c r="C5334" s="190" t="s">
        <v>29797</v>
      </c>
      <c r="D5334" s="190" t="s">
        <v>29797</v>
      </c>
      <c r="E5334" s="190" t="s">
        <v>29797</v>
      </c>
      <c r="F5334" s="190" t="s">
        <v>29797</v>
      </c>
      <c r="G5334" s="190" t="s">
        <v>29797</v>
      </c>
      <c r="H5334" s="190" t="s">
        <v>29797</v>
      </c>
      <c r="I5334" s="190" t="s">
        <v>29797</v>
      </c>
      <c r="J5334" s="190" t="s">
        <v>29797</v>
      </c>
      <c r="K5334" s="190" t="s">
        <v>29797</v>
      </c>
      <c r="L5334" s="190" t="s">
        <v>29797</v>
      </c>
    </row>
    <row r="5335" spans="1:12" ht="15" x14ac:dyDescent="0.25">
      <c r="A5335" s="191" t="s">
        <v>12049</v>
      </c>
      <c r="B5335" s="192" t="s">
        <v>12050</v>
      </c>
      <c r="C5335" s="192" t="s">
        <v>29797</v>
      </c>
      <c r="D5335" s="192" t="s">
        <v>29797</v>
      </c>
      <c r="E5335" s="192" t="s">
        <v>29797</v>
      </c>
      <c r="F5335" s="192" t="s">
        <v>29797</v>
      </c>
      <c r="G5335" s="192" t="s">
        <v>29797</v>
      </c>
      <c r="H5335" s="192" t="s">
        <v>31395</v>
      </c>
      <c r="I5335" s="192" t="s">
        <v>31396</v>
      </c>
      <c r="J5335" s="192" t="s">
        <v>29821</v>
      </c>
      <c r="K5335" s="192" t="s">
        <v>5062</v>
      </c>
      <c r="L5335" s="192" t="s">
        <v>1447</v>
      </c>
    </row>
    <row r="5336" spans="1:12" ht="15" x14ac:dyDescent="0.25">
      <c r="A5336" s="189" t="s">
        <v>12051</v>
      </c>
      <c r="B5336" s="190" t="s">
        <v>12052</v>
      </c>
      <c r="C5336" s="190" t="s">
        <v>29797</v>
      </c>
      <c r="D5336" s="190" t="s">
        <v>29797</v>
      </c>
      <c r="E5336" s="190" t="s">
        <v>29797</v>
      </c>
      <c r="F5336" s="190" t="s">
        <v>29797</v>
      </c>
      <c r="G5336" s="190" t="s">
        <v>29797</v>
      </c>
      <c r="H5336" s="190" t="s">
        <v>31376</v>
      </c>
      <c r="I5336" s="190" t="s">
        <v>5062</v>
      </c>
      <c r="J5336" s="190" t="s">
        <v>29821</v>
      </c>
      <c r="K5336" s="190" t="s">
        <v>5062</v>
      </c>
      <c r="L5336" s="190" t="s">
        <v>1447</v>
      </c>
    </row>
    <row r="5337" spans="1:12" ht="15" x14ac:dyDescent="0.25">
      <c r="A5337" s="191" t="s">
        <v>2903</v>
      </c>
      <c r="B5337" s="192" t="s">
        <v>919</v>
      </c>
      <c r="C5337" s="192" t="s">
        <v>29797</v>
      </c>
      <c r="D5337" s="192" t="s">
        <v>29797</v>
      </c>
      <c r="E5337" s="192" t="s">
        <v>29797</v>
      </c>
      <c r="F5337" s="192" t="s">
        <v>29797</v>
      </c>
      <c r="G5337" s="192" t="s">
        <v>29797</v>
      </c>
      <c r="H5337" s="192" t="s">
        <v>31598</v>
      </c>
      <c r="I5337" s="192" t="s">
        <v>31599</v>
      </c>
      <c r="J5337" s="192" t="s">
        <v>29821</v>
      </c>
      <c r="K5337" s="192" t="s">
        <v>5062</v>
      </c>
      <c r="L5337" s="192" t="s">
        <v>1447</v>
      </c>
    </row>
    <row r="5338" spans="1:12" ht="15" x14ac:dyDescent="0.25">
      <c r="A5338" s="189" t="s">
        <v>16385</v>
      </c>
      <c r="B5338" s="190" t="s">
        <v>20251</v>
      </c>
      <c r="C5338" s="190" t="s">
        <v>29797</v>
      </c>
      <c r="D5338" s="190" t="s">
        <v>29797</v>
      </c>
      <c r="E5338" s="190" t="s">
        <v>29797</v>
      </c>
      <c r="F5338" s="190" t="s">
        <v>29797</v>
      </c>
      <c r="G5338" s="190" t="s">
        <v>29797</v>
      </c>
      <c r="H5338" s="190" t="s">
        <v>29797</v>
      </c>
      <c r="I5338" s="190" t="s">
        <v>29797</v>
      </c>
      <c r="J5338" s="190" t="s">
        <v>29797</v>
      </c>
      <c r="K5338" s="190" t="s">
        <v>29797</v>
      </c>
      <c r="L5338" s="190" t="s">
        <v>29797</v>
      </c>
    </row>
    <row r="5339" spans="1:12" ht="15" x14ac:dyDescent="0.25">
      <c r="A5339" s="191" t="s">
        <v>25216</v>
      </c>
      <c r="B5339" s="192" t="s">
        <v>25217</v>
      </c>
      <c r="C5339" s="192" t="s">
        <v>29797</v>
      </c>
      <c r="D5339" s="192" t="s">
        <v>29797</v>
      </c>
      <c r="E5339" s="192" t="s">
        <v>30411</v>
      </c>
      <c r="F5339" s="192" t="s">
        <v>29797</v>
      </c>
      <c r="G5339" s="192" t="s">
        <v>29797</v>
      </c>
      <c r="H5339" s="192" t="s">
        <v>32596</v>
      </c>
      <c r="I5339" s="192" t="s">
        <v>9190</v>
      </c>
      <c r="J5339" s="192" t="s">
        <v>30441</v>
      </c>
      <c r="K5339" s="192" t="s">
        <v>9190</v>
      </c>
      <c r="L5339" s="192" t="s">
        <v>1447</v>
      </c>
    </row>
    <row r="5340" spans="1:12" ht="15" x14ac:dyDescent="0.25">
      <c r="A5340" s="189" t="s">
        <v>2904</v>
      </c>
      <c r="B5340" s="190" t="s">
        <v>920</v>
      </c>
      <c r="C5340" s="190" t="s">
        <v>29797</v>
      </c>
      <c r="D5340" s="190" t="s">
        <v>29797</v>
      </c>
      <c r="E5340" s="190" t="s">
        <v>29797</v>
      </c>
      <c r="F5340" s="190" t="s">
        <v>29797</v>
      </c>
      <c r="G5340" s="190" t="s">
        <v>29797</v>
      </c>
      <c r="H5340" s="190" t="s">
        <v>29797</v>
      </c>
      <c r="I5340" s="190" t="s">
        <v>29797</v>
      </c>
      <c r="J5340" s="190" t="s">
        <v>29797</v>
      </c>
      <c r="K5340" s="190" t="s">
        <v>29797</v>
      </c>
      <c r="L5340" s="190" t="s">
        <v>29797</v>
      </c>
    </row>
    <row r="5341" spans="1:12" ht="15" x14ac:dyDescent="0.25">
      <c r="A5341" s="191" t="s">
        <v>16386</v>
      </c>
      <c r="B5341" s="192" t="s">
        <v>20252</v>
      </c>
      <c r="C5341" s="192" t="s">
        <v>29797</v>
      </c>
      <c r="D5341" s="192" t="s">
        <v>29797</v>
      </c>
      <c r="E5341" s="192" t="s">
        <v>29797</v>
      </c>
      <c r="F5341" s="192" t="s">
        <v>29797</v>
      </c>
      <c r="G5341" s="192" t="s">
        <v>29797</v>
      </c>
      <c r="H5341" s="192" t="s">
        <v>29797</v>
      </c>
      <c r="I5341" s="192" t="s">
        <v>29797</v>
      </c>
      <c r="J5341" s="192" t="s">
        <v>29797</v>
      </c>
      <c r="K5341" s="192" t="s">
        <v>29797</v>
      </c>
      <c r="L5341" s="192" t="s">
        <v>29797</v>
      </c>
    </row>
    <row r="5342" spans="1:12" ht="15" x14ac:dyDescent="0.25">
      <c r="A5342" s="189" t="s">
        <v>2905</v>
      </c>
      <c r="B5342" s="190" t="s">
        <v>921</v>
      </c>
      <c r="C5342" s="190" t="s">
        <v>29797</v>
      </c>
      <c r="D5342" s="190" t="s">
        <v>29797</v>
      </c>
      <c r="E5342" s="190" t="s">
        <v>29797</v>
      </c>
      <c r="F5342" s="190" t="s">
        <v>29797</v>
      </c>
      <c r="G5342" s="190" t="s">
        <v>29797</v>
      </c>
      <c r="H5342" s="190" t="s">
        <v>29797</v>
      </c>
      <c r="I5342" s="190" t="s">
        <v>29797</v>
      </c>
      <c r="J5342" s="190" t="s">
        <v>29797</v>
      </c>
      <c r="K5342" s="190" t="s">
        <v>29797</v>
      </c>
      <c r="L5342" s="190" t="s">
        <v>29797</v>
      </c>
    </row>
    <row r="5343" spans="1:12" ht="15" x14ac:dyDescent="0.25">
      <c r="A5343" s="191" t="s">
        <v>25218</v>
      </c>
      <c r="B5343" s="192" t="s">
        <v>25219</v>
      </c>
      <c r="C5343" s="192" t="s">
        <v>29797</v>
      </c>
      <c r="D5343" s="192" t="s">
        <v>29797</v>
      </c>
      <c r="E5343" s="192" t="s">
        <v>29797</v>
      </c>
      <c r="F5343" s="192" t="s">
        <v>29797</v>
      </c>
      <c r="G5343" s="192" t="s">
        <v>29797</v>
      </c>
      <c r="H5343" s="192" t="s">
        <v>29797</v>
      </c>
      <c r="I5343" s="192" t="s">
        <v>29797</v>
      </c>
      <c r="J5343" s="192" t="s">
        <v>29797</v>
      </c>
      <c r="K5343" s="192" t="s">
        <v>29797</v>
      </c>
      <c r="L5343" s="192" t="s">
        <v>29797</v>
      </c>
    </row>
    <row r="5344" spans="1:12" ht="15" x14ac:dyDescent="0.25">
      <c r="A5344" s="189" t="s">
        <v>25220</v>
      </c>
      <c r="B5344" s="190" t="s">
        <v>25221</v>
      </c>
      <c r="C5344" s="190" t="s">
        <v>29812</v>
      </c>
      <c r="D5344" s="190" t="s">
        <v>29824</v>
      </c>
      <c r="E5344" s="190" t="s">
        <v>30412</v>
      </c>
      <c r="F5344" s="190" t="s">
        <v>29804</v>
      </c>
      <c r="G5344" s="190" t="s">
        <v>29818</v>
      </c>
      <c r="H5344" s="190" t="s">
        <v>31371</v>
      </c>
      <c r="I5344" s="190" t="s">
        <v>5062</v>
      </c>
      <c r="J5344" s="190" t="s">
        <v>29821</v>
      </c>
      <c r="K5344" s="190" t="s">
        <v>5062</v>
      </c>
      <c r="L5344" s="190" t="s">
        <v>1447</v>
      </c>
    </row>
    <row r="5345" spans="1:12" ht="15" x14ac:dyDescent="0.25">
      <c r="A5345" s="191" t="s">
        <v>25222</v>
      </c>
      <c r="B5345" s="192" t="s">
        <v>25223</v>
      </c>
      <c r="C5345" s="192" t="s">
        <v>29797</v>
      </c>
      <c r="D5345" s="192" t="s">
        <v>29797</v>
      </c>
      <c r="E5345" s="192" t="s">
        <v>29797</v>
      </c>
      <c r="F5345" s="192" t="s">
        <v>29797</v>
      </c>
      <c r="G5345" s="192" t="s">
        <v>29797</v>
      </c>
      <c r="H5345" s="192" t="s">
        <v>31603</v>
      </c>
      <c r="I5345" s="192" t="s">
        <v>31604</v>
      </c>
      <c r="J5345" s="192" t="s">
        <v>29821</v>
      </c>
      <c r="K5345" s="192" t="s">
        <v>5062</v>
      </c>
      <c r="L5345" s="192" t="s">
        <v>1447</v>
      </c>
    </row>
    <row r="5346" spans="1:12" ht="15" x14ac:dyDescent="0.25">
      <c r="A5346" s="189" t="s">
        <v>2906</v>
      </c>
      <c r="B5346" s="190" t="s">
        <v>922</v>
      </c>
      <c r="C5346" s="190" t="s">
        <v>29797</v>
      </c>
      <c r="D5346" s="190" t="s">
        <v>29797</v>
      </c>
      <c r="E5346" s="190" t="s">
        <v>29797</v>
      </c>
      <c r="F5346" s="190" t="s">
        <v>29797</v>
      </c>
      <c r="G5346" s="190" t="s">
        <v>29797</v>
      </c>
      <c r="H5346" s="190" t="s">
        <v>32597</v>
      </c>
      <c r="I5346" s="190" t="s">
        <v>32598</v>
      </c>
      <c r="J5346" s="190" t="s">
        <v>29821</v>
      </c>
      <c r="K5346" s="190" t="s">
        <v>5062</v>
      </c>
      <c r="L5346" s="190" t="s">
        <v>1447</v>
      </c>
    </row>
    <row r="5347" spans="1:12" ht="15" x14ac:dyDescent="0.25">
      <c r="A5347" s="191" t="s">
        <v>16387</v>
      </c>
      <c r="B5347" s="192" t="s">
        <v>20253</v>
      </c>
      <c r="C5347" s="192" t="s">
        <v>29797</v>
      </c>
      <c r="D5347" s="192" t="s">
        <v>29797</v>
      </c>
      <c r="E5347" s="192" t="s">
        <v>29797</v>
      </c>
      <c r="F5347" s="192" t="s">
        <v>29797</v>
      </c>
      <c r="G5347" s="192" t="s">
        <v>29797</v>
      </c>
      <c r="H5347" s="192" t="s">
        <v>29797</v>
      </c>
      <c r="I5347" s="192" t="s">
        <v>29797</v>
      </c>
      <c r="J5347" s="192" t="s">
        <v>29797</v>
      </c>
      <c r="K5347" s="192" t="s">
        <v>29797</v>
      </c>
      <c r="L5347" s="192" t="s">
        <v>29797</v>
      </c>
    </row>
    <row r="5348" spans="1:12" ht="15" x14ac:dyDescent="0.25">
      <c r="A5348" s="189" t="s">
        <v>2907</v>
      </c>
      <c r="B5348" s="190" t="s">
        <v>923</v>
      </c>
      <c r="C5348" s="190" t="s">
        <v>29797</v>
      </c>
      <c r="D5348" s="190" t="s">
        <v>29797</v>
      </c>
      <c r="E5348" s="190" t="s">
        <v>29797</v>
      </c>
      <c r="F5348" s="190" t="s">
        <v>29797</v>
      </c>
      <c r="G5348" s="190" t="s">
        <v>29797</v>
      </c>
      <c r="H5348" s="190" t="s">
        <v>31805</v>
      </c>
      <c r="I5348" s="190" t="s">
        <v>5073</v>
      </c>
      <c r="J5348" s="190" t="s">
        <v>31325</v>
      </c>
      <c r="K5348" s="190" t="s">
        <v>5073</v>
      </c>
      <c r="L5348" s="190" t="s">
        <v>1447</v>
      </c>
    </row>
    <row r="5349" spans="1:12" ht="15" x14ac:dyDescent="0.25">
      <c r="A5349" s="191" t="s">
        <v>2908</v>
      </c>
      <c r="B5349" s="192" t="s">
        <v>924</v>
      </c>
      <c r="C5349" s="192" t="s">
        <v>29797</v>
      </c>
      <c r="D5349" s="192" t="s">
        <v>29797</v>
      </c>
      <c r="E5349" s="192" t="s">
        <v>29797</v>
      </c>
      <c r="F5349" s="192" t="s">
        <v>29797</v>
      </c>
      <c r="G5349" s="192" t="s">
        <v>29797</v>
      </c>
      <c r="H5349" s="192" t="s">
        <v>31805</v>
      </c>
      <c r="I5349" s="192" t="s">
        <v>5073</v>
      </c>
      <c r="J5349" s="192" t="s">
        <v>31325</v>
      </c>
      <c r="K5349" s="192" t="s">
        <v>5073</v>
      </c>
      <c r="L5349" s="192" t="s">
        <v>1447</v>
      </c>
    </row>
    <row r="5350" spans="1:12" ht="15" x14ac:dyDescent="0.25">
      <c r="A5350" s="189" t="s">
        <v>16388</v>
      </c>
      <c r="B5350" s="190" t="s">
        <v>20254</v>
      </c>
      <c r="C5350" s="190" t="s">
        <v>29797</v>
      </c>
      <c r="D5350" s="190" t="s">
        <v>29797</v>
      </c>
      <c r="E5350" s="190" t="s">
        <v>29797</v>
      </c>
      <c r="F5350" s="190" t="s">
        <v>29797</v>
      </c>
      <c r="G5350" s="190" t="s">
        <v>29797</v>
      </c>
      <c r="H5350" s="190" t="s">
        <v>29797</v>
      </c>
      <c r="I5350" s="190" t="s">
        <v>29797</v>
      </c>
      <c r="J5350" s="190" t="s">
        <v>29797</v>
      </c>
      <c r="K5350" s="190" t="s">
        <v>29797</v>
      </c>
      <c r="L5350" s="190" t="s">
        <v>29797</v>
      </c>
    </row>
    <row r="5351" spans="1:12" ht="15" x14ac:dyDescent="0.25">
      <c r="A5351" s="191" t="s">
        <v>16389</v>
      </c>
      <c r="B5351" s="192" t="s">
        <v>20255</v>
      </c>
      <c r="C5351" s="192" t="s">
        <v>29797</v>
      </c>
      <c r="D5351" s="192" t="s">
        <v>29797</v>
      </c>
      <c r="E5351" s="192" t="s">
        <v>29797</v>
      </c>
      <c r="F5351" s="192" t="s">
        <v>29797</v>
      </c>
      <c r="G5351" s="192" t="s">
        <v>29797</v>
      </c>
      <c r="H5351" s="192" t="s">
        <v>32599</v>
      </c>
      <c r="I5351" s="192" t="s">
        <v>12007</v>
      </c>
      <c r="J5351" s="192" t="s">
        <v>30017</v>
      </c>
      <c r="K5351" s="192" t="s">
        <v>12007</v>
      </c>
      <c r="L5351" s="192" t="s">
        <v>1447</v>
      </c>
    </row>
    <row r="5352" spans="1:12" ht="15" x14ac:dyDescent="0.25">
      <c r="A5352" s="189" t="s">
        <v>2909</v>
      </c>
      <c r="B5352" s="190" t="s">
        <v>925</v>
      </c>
      <c r="C5352" s="190" t="s">
        <v>29797</v>
      </c>
      <c r="D5352" s="190" t="s">
        <v>29797</v>
      </c>
      <c r="E5352" s="190" t="s">
        <v>29797</v>
      </c>
      <c r="F5352" s="190" t="s">
        <v>29797</v>
      </c>
      <c r="G5352" s="190" t="s">
        <v>29797</v>
      </c>
      <c r="H5352" s="190" t="s">
        <v>29797</v>
      </c>
      <c r="I5352" s="190" t="s">
        <v>29797</v>
      </c>
      <c r="J5352" s="190" t="s">
        <v>31325</v>
      </c>
      <c r="K5352" s="190" t="s">
        <v>5073</v>
      </c>
      <c r="L5352" s="190" t="s">
        <v>1447</v>
      </c>
    </row>
    <row r="5353" spans="1:12" ht="15" x14ac:dyDescent="0.25">
      <c r="A5353" s="191" t="s">
        <v>16390</v>
      </c>
      <c r="B5353" s="192" t="s">
        <v>20256</v>
      </c>
      <c r="C5353" s="192" t="s">
        <v>29797</v>
      </c>
      <c r="D5353" s="192" t="s">
        <v>29797</v>
      </c>
      <c r="E5353" s="192" t="s">
        <v>29797</v>
      </c>
      <c r="F5353" s="192" t="s">
        <v>29797</v>
      </c>
      <c r="G5353" s="192" t="s">
        <v>29797</v>
      </c>
      <c r="H5353" s="192" t="s">
        <v>29797</v>
      </c>
      <c r="I5353" s="192" t="s">
        <v>29797</v>
      </c>
      <c r="J5353" s="192" t="s">
        <v>29797</v>
      </c>
      <c r="K5353" s="192" t="s">
        <v>29797</v>
      </c>
      <c r="L5353" s="192" t="s">
        <v>29797</v>
      </c>
    </row>
    <row r="5354" spans="1:12" ht="15" x14ac:dyDescent="0.25">
      <c r="A5354" s="189" t="s">
        <v>12053</v>
      </c>
      <c r="B5354" s="190" t="s">
        <v>12054</v>
      </c>
      <c r="C5354" s="190" t="s">
        <v>29797</v>
      </c>
      <c r="D5354" s="190" t="s">
        <v>29797</v>
      </c>
      <c r="E5354" s="190" t="s">
        <v>29797</v>
      </c>
      <c r="F5354" s="190" t="s">
        <v>29797</v>
      </c>
      <c r="G5354" s="190" t="s">
        <v>29797</v>
      </c>
      <c r="H5354" s="190" t="s">
        <v>31460</v>
      </c>
      <c r="I5354" s="190" t="s">
        <v>29942</v>
      </c>
      <c r="J5354" s="190" t="s">
        <v>29821</v>
      </c>
      <c r="K5354" s="190" t="s">
        <v>5062</v>
      </c>
      <c r="L5354" s="190" t="s">
        <v>1447</v>
      </c>
    </row>
    <row r="5355" spans="1:12" ht="15" x14ac:dyDescent="0.25">
      <c r="A5355" s="191" t="s">
        <v>16391</v>
      </c>
      <c r="B5355" s="192" t="s">
        <v>20257</v>
      </c>
      <c r="C5355" s="192" t="s">
        <v>29797</v>
      </c>
      <c r="D5355" s="192" t="s">
        <v>29797</v>
      </c>
      <c r="E5355" s="192" t="s">
        <v>29797</v>
      </c>
      <c r="F5355" s="192" t="s">
        <v>29797</v>
      </c>
      <c r="G5355" s="192" t="s">
        <v>29797</v>
      </c>
      <c r="H5355" s="192" t="s">
        <v>31399</v>
      </c>
      <c r="I5355" s="192" t="s">
        <v>5073</v>
      </c>
      <c r="J5355" s="192" t="s">
        <v>31325</v>
      </c>
      <c r="K5355" s="192" t="s">
        <v>5073</v>
      </c>
      <c r="L5355" s="192" t="s">
        <v>1447</v>
      </c>
    </row>
    <row r="5356" spans="1:12" ht="15" x14ac:dyDescent="0.25">
      <c r="A5356" s="189" t="s">
        <v>2910</v>
      </c>
      <c r="B5356" s="190" t="s">
        <v>926</v>
      </c>
      <c r="C5356" s="190" t="s">
        <v>29797</v>
      </c>
      <c r="D5356" s="190" t="s">
        <v>29797</v>
      </c>
      <c r="E5356" s="190" t="s">
        <v>29797</v>
      </c>
      <c r="F5356" s="190" t="s">
        <v>29797</v>
      </c>
      <c r="G5356" s="190" t="s">
        <v>29797</v>
      </c>
      <c r="H5356" s="190" t="s">
        <v>31874</v>
      </c>
      <c r="I5356" s="190" t="s">
        <v>5073</v>
      </c>
      <c r="J5356" s="190" t="s">
        <v>31325</v>
      </c>
      <c r="K5356" s="190" t="s">
        <v>5073</v>
      </c>
      <c r="L5356" s="190" t="s">
        <v>1447</v>
      </c>
    </row>
    <row r="5357" spans="1:12" ht="15" x14ac:dyDescent="0.25">
      <c r="A5357" s="191" t="s">
        <v>25224</v>
      </c>
      <c r="B5357" s="192" t="s">
        <v>25225</v>
      </c>
      <c r="C5357" s="192" t="s">
        <v>29797</v>
      </c>
      <c r="D5357" s="192" t="s">
        <v>29797</v>
      </c>
      <c r="E5357" s="192" t="s">
        <v>29797</v>
      </c>
      <c r="F5357" s="192" t="s">
        <v>29797</v>
      </c>
      <c r="G5357" s="192" t="s">
        <v>29797</v>
      </c>
      <c r="H5357" s="192" t="s">
        <v>29797</v>
      </c>
      <c r="I5357" s="192" t="s">
        <v>29797</v>
      </c>
      <c r="J5357" s="192" t="s">
        <v>29797</v>
      </c>
      <c r="K5357" s="192" t="s">
        <v>29797</v>
      </c>
      <c r="L5357" s="192" t="s">
        <v>29797</v>
      </c>
    </row>
    <row r="5358" spans="1:12" ht="15" x14ac:dyDescent="0.25">
      <c r="A5358" s="189" t="s">
        <v>12055</v>
      </c>
      <c r="B5358" s="190" t="s">
        <v>12056</v>
      </c>
      <c r="C5358" s="190" t="s">
        <v>29797</v>
      </c>
      <c r="D5358" s="190" t="s">
        <v>29797</v>
      </c>
      <c r="E5358" s="190" t="s">
        <v>29797</v>
      </c>
      <c r="F5358" s="190" t="s">
        <v>29797</v>
      </c>
      <c r="G5358" s="190" t="s">
        <v>29797</v>
      </c>
      <c r="H5358" s="190" t="s">
        <v>31623</v>
      </c>
      <c r="I5358" s="190" t="s">
        <v>31624</v>
      </c>
      <c r="J5358" s="190" t="s">
        <v>29821</v>
      </c>
      <c r="K5358" s="190" t="s">
        <v>5062</v>
      </c>
      <c r="L5358" s="190" t="s">
        <v>1447</v>
      </c>
    </row>
    <row r="5359" spans="1:12" ht="15" x14ac:dyDescent="0.25">
      <c r="A5359" s="191" t="s">
        <v>25226</v>
      </c>
      <c r="B5359" s="192" t="s">
        <v>927</v>
      </c>
      <c r="C5359" s="192" t="s">
        <v>29797</v>
      </c>
      <c r="D5359" s="192" t="s">
        <v>29797</v>
      </c>
      <c r="E5359" s="192" t="s">
        <v>29797</v>
      </c>
      <c r="F5359" s="192" t="s">
        <v>29797</v>
      </c>
      <c r="G5359" s="192" t="s">
        <v>29797</v>
      </c>
      <c r="H5359" s="192" t="s">
        <v>29797</v>
      </c>
      <c r="I5359" s="192" t="s">
        <v>29797</v>
      </c>
      <c r="J5359" s="192" t="s">
        <v>29797</v>
      </c>
      <c r="K5359" s="192" t="s">
        <v>29797</v>
      </c>
      <c r="L5359" s="192" t="s">
        <v>1438</v>
      </c>
    </row>
    <row r="5360" spans="1:12" ht="15" x14ac:dyDescent="0.25">
      <c r="A5360" s="189" t="s">
        <v>25227</v>
      </c>
      <c r="B5360" s="190" t="s">
        <v>928</v>
      </c>
      <c r="C5360" s="190" t="s">
        <v>29797</v>
      </c>
      <c r="D5360" s="190" t="s">
        <v>29797</v>
      </c>
      <c r="E5360" s="190" t="s">
        <v>29797</v>
      </c>
      <c r="F5360" s="190" t="s">
        <v>29797</v>
      </c>
      <c r="G5360" s="190" t="s">
        <v>29797</v>
      </c>
      <c r="H5360" s="190" t="s">
        <v>29797</v>
      </c>
      <c r="I5360" s="190" t="s">
        <v>29797</v>
      </c>
      <c r="J5360" s="190" t="s">
        <v>29797</v>
      </c>
      <c r="K5360" s="190" t="s">
        <v>29797</v>
      </c>
      <c r="L5360" s="190" t="s">
        <v>1438</v>
      </c>
    </row>
    <row r="5361" spans="1:12" ht="15" x14ac:dyDescent="0.25">
      <c r="A5361" s="191" t="s">
        <v>12057</v>
      </c>
      <c r="B5361" s="192" t="s">
        <v>12058</v>
      </c>
      <c r="C5361" s="192" t="s">
        <v>29797</v>
      </c>
      <c r="D5361" s="192" t="s">
        <v>29797</v>
      </c>
      <c r="E5361" s="192" t="s">
        <v>29797</v>
      </c>
      <c r="F5361" s="192" t="s">
        <v>29797</v>
      </c>
      <c r="G5361" s="192" t="s">
        <v>29797</v>
      </c>
      <c r="H5361" s="192" t="s">
        <v>31395</v>
      </c>
      <c r="I5361" s="192" t="s">
        <v>31396</v>
      </c>
      <c r="J5361" s="192" t="s">
        <v>29821</v>
      </c>
      <c r="K5361" s="192" t="s">
        <v>5062</v>
      </c>
      <c r="L5361" s="192" t="s">
        <v>1447</v>
      </c>
    </row>
    <row r="5362" spans="1:12" ht="15" x14ac:dyDescent="0.25">
      <c r="A5362" s="189" t="s">
        <v>25228</v>
      </c>
      <c r="B5362" s="190" t="s">
        <v>25229</v>
      </c>
      <c r="C5362" s="190" t="s">
        <v>29797</v>
      </c>
      <c r="D5362" s="190" t="s">
        <v>29797</v>
      </c>
      <c r="E5362" s="190" t="s">
        <v>29797</v>
      </c>
      <c r="F5362" s="190" t="s">
        <v>29797</v>
      </c>
      <c r="G5362" s="190" t="s">
        <v>29797</v>
      </c>
      <c r="H5362" s="190" t="s">
        <v>29797</v>
      </c>
      <c r="I5362" s="190" t="s">
        <v>29797</v>
      </c>
      <c r="J5362" s="190" t="s">
        <v>29797</v>
      </c>
      <c r="K5362" s="190" t="s">
        <v>29797</v>
      </c>
      <c r="L5362" s="190" t="s">
        <v>29797</v>
      </c>
    </row>
    <row r="5363" spans="1:12" ht="15" x14ac:dyDescent="0.25">
      <c r="A5363" s="191" t="s">
        <v>12059</v>
      </c>
      <c r="B5363" s="192" t="s">
        <v>12060</v>
      </c>
      <c r="C5363" s="192" t="s">
        <v>29797</v>
      </c>
      <c r="D5363" s="192" t="s">
        <v>29797</v>
      </c>
      <c r="E5363" s="192" t="s">
        <v>29797</v>
      </c>
      <c r="F5363" s="192" t="s">
        <v>29797</v>
      </c>
      <c r="G5363" s="192" t="s">
        <v>29797</v>
      </c>
      <c r="H5363" s="192" t="s">
        <v>29797</v>
      </c>
      <c r="I5363" s="192" t="s">
        <v>29797</v>
      </c>
      <c r="J5363" s="192" t="s">
        <v>31325</v>
      </c>
      <c r="K5363" s="192" t="s">
        <v>5073</v>
      </c>
      <c r="L5363" s="192" t="s">
        <v>1447</v>
      </c>
    </row>
    <row r="5364" spans="1:12" ht="15" x14ac:dyDescent="0.25">
      <c r="A5364" s="189" t="s">
        <v>25230</v>
      </c>
      <c r="B5364" s="190" t="s">
        <v>20258</v>
      </c>
      <c r="C5364" s="190" t="s">
        <v>29797</v>
      </c>
      <c r="D5364" s="190" t="s">
        <v>29797</v>
      </c>
      <c r="E5364" s="190" t="s">
        <v>29797</v>
      </c>
      <c r="F5364" s="190" t="s">
        <v>29797</v>
      </c>
      <c r="G5364" s="190" t="s">
        <v>29797</v>
      </c>
      <c r="H5364" s="190" t="s">
        <v>29797</v>
      </c>
      <c r="I5364" s="190" t="s">
        <v>29797</v>
      </c>
      <c r="J5364" s="190" t="s">
        <v>29797</v>
      </c>
      <c r="K5364" s="190" t="s">
        <v>29797</v>
      </c>
      <c r="L5364" s="190" t="s">
        <v>29797</v>
      </c>
    </row>
    <row r="5365" spans="1:12" ht="15" x14ac:dyDescent="0.25">
      <c r="A5365" s="191" t="s">
        <v>25231</v>
      </c>
      <c r="B5365" s="192" t="s">
        <v>20259</v>
      </c>
      <c r="C5365" s="192" t="s">
        <v>29797</v>
      </c>
      <c r="D5365" s="192" t="s">
        <v>29797</v>
      </c>
      <c r="E5365" s="192" t="s">
        <v>29797</v>
      </c>
      <c r="F5365" s="192" t="s">
        <v>29797</v>
      </c>
      <c r="G5365" s="192" t="s">
        <v>29797</v>
      </c>
      <c r="H5365" s="192" t="s">
        <v>29797</v>
      </c>
      <c r="I5365" s="192" t="s">
        <v>29797</v>
      </c>
      <c r="J5365" s="192" t="s">
        <v>29797</v>
      </c>
      <c r="K5365" s="192" t="s">
        <v>29797</v>
      </c>
      <c r="L5365" s="192" t="s">
        <v>1441</v>
      </c>
    </row>
    <row r="5366" spans="1:12" ht="15" x14ac:dyDescent="0.25">
      <c r="A5366" s="189" t="s">
        <v>25232</v>
      </c>
      <c r="B5366" s="190" t="s">
        <v>929</v>
      </c>
      <c r="C5366" s="190" t="s">
        <v>29797</v>
      </c>
      <c r="D5366" s="190" t="s">
        <v>29797</v>
      </c>
      <c r="E5366" s="190" t="s">
        <v>29797</v>
      </c>
      <c r="F5366" s="190" t="s">
        <v>29797</v>
      </c>
      <c r="G5366" s="190" t="s">
        <v>29797</v>
      </c>
      <c r="H5366" s="190" t="s">
        <v>29797</v>
      </c>
      <c r="I5366" s="190" t="s">
        <v>29797</v>
      </c>
      <c r="J5366" s="190" t="s">
        <v>29797</v>
      </c>
      <c r="K5366" s="190" t="s">
        <v>29797</v>
      </c>
      <c r="L5366" s="190" t="s">
        <v>1441</v>
      </c>
    </row>
    <row r="5367" spans="1:12" ht="15" x14ac:dyDescent="0.25">
      <c r="A5367" s="191" t="s">
        <v>12061</v>
      </c>
      <c r="B5367" s="192" t="s">
        <v>12062</v>
      </c>
      <c r="C5367" s="192" t="s">
        <v>29797</v>
      </c>
      <c r="D5367" s="192" t="s">
        <v>29797</v>
      </c>
      <c r="E5367" s="192" t="s">
        <v>29797</v>
      </c>
      <c r="F5367" s="192" t="s">
        <v>29797</v>
      </c>
      <c r="G5367" s="192" t="s">
        <v>29797</v>
      </c>
      <c r="H5367" s="192" t="s">
        <v>31770</v>
      </c>
      <c r="I5367" s="192" t="s">
        <v>31771</v>
      </c>
      <c r="J5367" s="192" t="s">
        <v>29826</v>
      </c>
      <c r="K5367" s="192" t="s">
        <v>5078</v>
      </c>
      <c r="L5367" s="192" t="s">
        <v>1447</v>
      </c>
    </row>
    <row r="5368" spans="1:12" ht="15" x14ac:dyDescent="0.25">
      <c r="A5368" s="189" t="s">
        <v>2911</v>
      </c>
      <c r="B5368" s="190" t="s">
        <v>930</v>
      </c>
      <c r="C5368" s="190" t="s">
        <v>29806</v>
      </c>
      <c r="D5368" s="190" t="s">
        <v>29816</v>
      </c>
      <c r="E5368" s="190" t="s">
        <v>30413</v>
      </c>
      <c r="F5368" s="190" t="s">
        <v>29804</v>
      </c>
      <c r="G5368" s="190" t="s">
        <v>29904</v>
      </c>
      <c r="H5368" s="190" t="s">
        <v>32600</v>
      </c>
      <c r="I5368" s="190" t="s">
        <v>5910</v>
      </c>
      <c r="J5368" s="190" t="s">
        <v>31182</v>
      </c>
      <c r="K5368" s="190" t="s">
        <v>5910</v>
      </c>
      <c r="L5368" s="190" t="s">
        <v>1447</v>
      </c>
    </row>
    <row r="5369" spans="1:12" ht="15" x14ac:dyDescent="0.25">
      <c r="A5369" s="191" t="s">
        <v>25233</v>
      </c>
      <c r="B5369" s="192" t="s">
        <v>20260</v>
      </c>
      <c r="C5369" s="192" t="s">
        <v>29797</v>
      </c>
      <c r="D5369" s="192" t="s">
        <v>29797</v>
      </c>
      <c r="E5369" s="192" t="s">
        <v>29797</v>
      </c>
      <c r="F5369" s="192" t="s">
        <v>29797</v>
      </c>
      <c r="G5369" s="192" t="s">
        <v>29797</v>
      </c>
      <c r="H5369" s="192" t="s">
        <v>29797</v>
      </c>
      <c r="I5369" s="192" t="s">
        <v>29797</v>
      </c>
      <c r="J5369" s="192" t="s">
        <v>29797</v>
      </c>
      <c r="K5369" s="192" t="s">
        <v>29797</v>
      </c>
      <c r="L5369" s="192" t="s">
        <v>1466</v>
      </c>
    </row>
    <row r="5370" spans="1:12" ht="15" x14ac:dyDescent="0.25">
      <c r="A5370" s="189" t="s">
        <v>25234</v>
      </c>
      <c r="B5370" s="190" t="s">
        <v>25235</v>
      </c>
      <c r="C5370" s="190" t="s">
        <v>29797</v>
      </c>
      <c r="D5370" s="190" t="s">
        <v>29797</v>
      </c>
      <c r="E5370" s="190" t="s">
        <v>29797</v>
      </c>
      <c r="F5370" s="190" t="s">
        <v>29797</v>
      </c>
      <c r="G5370" s="190" t="s">
        <v>29797</v>
      </c>
      <c r="H5370" s="190" t="s">
        <v>31567</v>
      </c>
      <c r="I5370" s="190" t="s">
        <v>31568</v>
      </c>
      <c r="J5370" s="190" t="s">
        <v>29821</v>
      </c>
      <c r="K5370" s="190" t="s">
        <v>5062</v>
      </c>
      <c r="L5370" s="190" t="s">
        <v>1447</v>
      </c>
    </row>
    <row r="5371" spans="1:12" ht="15" x14ac:dyDescent="0.25">
      <c r="A5371" s="191" t="s">
        <v>12063</v>
      </c>
      <c r="B5371" s="192" t="s">
        <v>12064</v>
      </c>
      <c r="C5371" s="192" t="s">
        <v>29797</v>
      </c>
      <c r="D5371" s="192" t="s">
        <v>29797</v>
      </c>
      <c r="E5371" s="192" t="s">
        <v>29797</v>
      </c>
      <c r="F5371" s="192" t="s">
        <v>29797</v>
      </c>
      <c r="G5371" s="192" t="s">
        <v>29797</v>
      </c>
      <c r="H5371" s="192" t="s">
        <v>31432</v>
      </c>
      <c r="I5371" s="192" t="s">
        <v>31433</v>
      </c>
      <c r="J5371" s="192" t="s">
        <v>29821</v>
      </c>
      <c r="K5371" s="192" t="s">
        <v>5062</v>
      </c>
      <c r="L5371" s="192" t="s">
        <v>1447</v>
      </c>
    </row>
    <row r="5372" spans="1:12" ht="15" x14ac:dyDescent="0.25">
      <c r="A5372" s="189" t="s">
        <v>25236</v>
      </c>
      <c r="B5372" s="190" t="s">
        <v>25237</v>
      </c>
      <c r="C5372" s="190" t="s">
        <v>29797</v>
      </c>
      <c r="D5372" s="190" t="s">
        <v>29797</v>
      </c>
      <c r="E5372" s="190" t="s">
        <v>29797</v>
      </c>
      <c r="F5372" s="190" t="s">
        <v>29797</v>
      </c>
      <c r="G5372" s="190" t="s">
        <v>29797</v>
      </c>
      <c r="H5372" s="190" t="s">
        <v>29797</v>
      </c>
      <c r="I5372" s="190" t="s">
        <v>29797</v>
      </c>
      <c r="J5372" s="190" t="s">
        <v>29797</v>
      </c>
      <c r="K5372" s="190" t="s">
        <v>29797</v>
      </c>
      <c r="L5372" s="190" t="s">
        <v>1441</v>
      </c>
    </row>
    <row r="5373" spans="1:12" ht="15" x14ac:dyDescent="0.25">
      <c r="A5373" s="191" t="s">
        <v>16392</v>
      </c>
      <c r="B5373" s="192" t="s">
        <v>20261</v>
      </c>
      <c r="C5373" s="192" t="s">
        <v>29797</v>
      </c>
      <c r="D5373" s="192" t="s">
        <v>29797</v>
      </c>
      <c r="E5373" s="192" t="s">
        <v>29797</v>
      </c>
      <c r="F5373" s="192" t="s">
        <v>29797</v>
      </c>
      <c r="G5373" s="192" t="s">
        <v>29797</v>
      </c>
      <c r="H5373" s="192" t="s">
        <v>29797</v>
      </c>
      <c r="I5373" s="192" t="s">
        <v>29797</v>
      </c>
      <c r="J5373" s="192" t="s">
        <v>29797</v>
      </c>
      <c r="K5373" s="192" t="s">
        <v>29797</v>
      </c>
      <c r="L5373" s="192" t="s">
        <v>1440</v>
      </c>
    </row>
    <row r="5374" spans="1:12" ht="15" x14ac:dyDescent="0.25">
      <c r="A5374" s="189" t="s">
        <v>12065</v>
      </c>
      <c r="B5374" s="190" t="s">
        <v>12066</v>
      </c>
      <c r="C5374" s="190" t="s">
        <v>29797</v>
      </c>
      <c r="D5374" s="190" t="s">
        <v>29797</v>
      </c>
      <c r="E5374" s="190" t="s">
        <v>29797</v>
      </c>
      <c r="F5374" s="190" t="s">
        <v>29797</v>
      </c>
      <c r="G5374" s="190" t="s">
        <v>29797</v>
      </c>
      <c r="H5374" s="190" t="s">
        <v>31310</v>
      </c>
      <c r="I5374" s="190" t="s">
        <v>31311</v>
      </c>
      <c r="J5374" s="190" t="s">
        <v>29821</v>
      </c>
      <c r="K5374" s="190" t="s">
        <v>5062</v>
      </c>
      <c r="L5374" s="190" t="s">
        <v>1447</v>
      </c>
    </row>
    <row r="5375" spans="1:12" ht="15" x14ac:dyDescent="0.25">
      <c r="A5375" s="191" t="s">
        <v>2912</v>
      </c>
      <c r="B5375" s="192" t="s">
        <v>931</v>
      </c>
      <c r="C5375" s="192" t="s">
        <v>29797</v>
      </c>
      <c r="D5375" s="192" t="s">
        <v>29797</v>
      </c>
      <c r="E5375" s="192" t="s">
        <v>29797</v>
      </c>
      <c r="F5375" s="192" t="s">
        <v>29797</v>
      </c>
      <c r="G5375" s="192" t="s">
        <v>29797</v>
      </c>
      <c r="H5375" s="192" t="s">
        <v>31588</v>
      </c>
      <c r="I5375" s="192" t="s">
        <v>30455</v>
      </c>
      <c r="J5375" s="192" t="s">
        <v>29870</v>
      </c>
      <c r="K5375" s="192" t="s">
        <v>8069</v>
      </c>
      <c r="L5375" s="192" t="s">
        <v>1447</v>
      </c>
    </row>
    <row r="5376" spans="1:12" ht="15" x14ac:dyDescent="0.25">
      <c r="A5376" s="189" t="s">
        <v>2913</v>
      </c>
      <c r="B5376" s="190" t="s">
        <v>932</v>
      </c>
      <c r="C5376" s="190" t="s">
        <v>29797</v>
      </c>
      <c r="D5376" s="190" t="s">
        <v>29797</v>
      </c>
      <c r="E5376" s="190" t="s">
        <v>29797</v>
      </c>
      <c r="F5376" s="190" t="s">
        <v>29797</v>
      </c>
      <c r="G5376" s="190" t="s">
        <v>29797</v>
      </c>
      <c r="H5376" s="190" t="s">
        <v>31588</v>
      </c>
      <c r="I5376" s="190" t="s">
        <v>30455</v>
      </c>
      <c r="J5376" s="190" t="s">
        <v>29870</v>
      </c>
      <c r="K5376" s="190" t="s">
        <v>8069</v>
      </c>
      <c r="L5376" s="190" t="s">
        <v>1447</v>
      </c>
    </row>
    <row r="5377" spans="1:12" ht="15" x14ac:dyDescent="0.25">
      <c r="A5377" s="191" t="s">
        <v>25238</v>
      </c>
      <c r="B5377" s="192" t="s">
        <v>933</v>
      </c>
      <c r="C5377" s="192" t="s">
        <v>29797</v>
      </c>
      <c r="D5377" s="192" t="s">
        <v>29797</v>
      </c>
      <c r="E5377" s="192" t="s">
        <v>29797</v>
      </c>
      <c r="F5377" s="192" t="s">
        <v>29797</v>
      </c>
      <c r="G5377" s="192" t="s">
        <v>29797</v>
      </c>
      <c r="H5377" s="192" t="s">
        <v>29797</v>
      </c>
      <c r="I5377" s="192" t="s">
        <v>29797</v>
      </c>
      <c r="J5377" s="192" t="s">
        <v>29797</v>
      </c>
      <c r="K5377" s="192" t="s">
        <v>29797</v>
      </c>
      <c r="L5377" s="192" t="s">
        <v>1438</v>
      </c>
    </row>
    <row r="5378" spans="1:12" ht="15" x14ac:dyDescent="0.25">
      <c r="A5378" s="189" t="s">
        <v>25239</v>
      </c>
      <c r="B5378" s="190" t="s">
        <v>934</v>
      </c>
      <c r="C5378" s="190" t="s">
        <v>29797</v>
      </c>
      <c r="D5378" s="190" t="s">
        <v>29797</v>
      </c>
      <c r="E5378" s="190" t="s">
        <v>29797</v>
      </c>
      <c r="F5378" s="190" t="s">
        <v>29797</v>
      </c>
      <c r="G5378" s="190" t="s">
        <v>29797</v>
      </c>
      <c r="H5378" s="190" t="s">
        <v>29797</v>
      </c>
      <c r="I5378" s="190" t="s">
        <v>29797</v>
      </c>
      <c r="J5378" s="190" t="s">
        <v>29797</v>
      </c>
      <c r="K5378" s="190" t="s">
        <v>29797</v>
      </c>
      <c r="L5378" s="190" t="s">
        <v>1438</v>
      </c>
    </row>
    <row r="5379" spans="1:12" ht="15" x14ac:dyDescent="0.25">
      <c r="A5379" s="191" t="s">
        <v>16393</v>
      </c>
      <c r="B5379" s="192" t="s">
        <v>20262</v>
      </c>
      <c r="C5379" s="192" t="s">
        <v>29797</v>
      </c>
      <c r="D5379" s="192" t="s">
        <v>29797</v>
      </c>
      <c r="E5379" s="192" t="s">
        <v>29797</v>
      </c>
      <c r="F5379" s="192" t="s">
        <v>29797</v>
      </c>
      <c r="G5379" s="192" t="s">
        <v>29797</v>
      </c>
      <c r="H5379" s="192" t="s">
        <v>29797</v>
      </c>
      <c r="I5379" s="192" t="s">
        <v>29797</v>
      </c>
      <c r="J5379" s="192" t="s">
        <v>29797</v>
      </c>
      <c r="K5379" s="192" t="s">
        <v>29797</v>
      </c>
      <c r="L5379" s="192" t="s">
        <v>1447</v>
      </c>
    </row>
    <row r="5380" spans="1:12" ht="15" x14ac:dyDescent="0.25">
      <c r="A5380" s="189" t="s">
        <v>25240</v>
      </c>
      <c r="B5380" s="190" t="s">
        <v>25241</v>
      </c>
      <c r="C5380" s="190" t="s">
        <v>29797</v>
      </c>
      <c r="D5380" s="190" t="s">
        <v>29797</v>
      </c>
      <c r="E5380" s="190" t="s">
        <v>30414</v>
      </c>
      <c r="F5380" s="190" t="s">
        <v>29797</v>
      </c>
      <c r="G5380" s="190" t="s">
        <v>29797</v>
      </c>
      <c r="H5380" s="190" t="s">
        <v>31878</v>
      </c>
      <c r="I5380" s="190" t="s">
        <v>31879</v>
      </c>
      <c r="J5380" s="190" t="s">
        <v>29821</v>
      </c>
      <c r="K5380" s="190" t="s">
        <v>5062</v>
      </c>
      <c r="L5380" s="190" t="s">
        <v>1447</v>
      </c>
    </row>
    <row r="5381" spans="1:12" ht="15" x14ac:dyDescent="0.25">
      <c r="A5381" s="191" t="s">
        <v>16394</v>
      </c>
      <c r="B5381" s="192" t="s">
        <v>25242</v>
      </c>
      <c r="C5381" s="192" t="s">
        <v>29797</v>
      </c>
      <c r="D5381" s="192" t="s">
        <v>29797</v>
      </c>
      <c r="E5381" s="192" t="s">
        <v>29797</v>
      </c>
      <c r="F5381" s="192" t="s">
        <v>29797</v>
      </c>
      <c r="G5381" s="192" t="s">
        <v>29797</v>
      </c>
      <c r="H5381" s="192" t="s">
        <v>31460</v>
      </c>
      <c r="I5381" s="192" t="s">
        <v>29942</v>
      </c>
      <c r="J5381" s="192" t="s">
        <v>29821</v>
      </c>
      <c r="K5381" s="192" t="s">
        <v>5062</v>
      </c>
      <c r="L5381" s="192" t="s">
        <v>1447</v>
      </c>
    </row>
    <row r="5382" spans="1:12" ht="15" x14ac:dyDescent="0.25">
      <c r="A5382" s="189" t="s">
        <v>25243</v>
      </c>
      <c r="B5382" s="190" t="s">
        <v>25244</v>
      </c>
      <c r="C5382" s="190" t="s">
        <v>29797</v>
      </c>
      <c r="D5382" s="190" t="s">
        <v>29797</v>
      </c>
      <c r="E5382" s="190" t="s">
        <v>29797</v>
      </c>
      <c r="F5382" s="190" t="s">
        <v>29797</v>
      </c>
      <c r="G5382" s="190" t="s">
        <v>29797</v>
      </c>
      <c r="H5382" s="190" t="s">
        <v>31374</v>
      </c>
      <c r="I5382" s="190" t="s">
        <v>30278</v>
      </c>
      <c r="J5382" s="190" t="s">
        <v>29821</v>
      </c>
      <c r="K5382" s="190" t="s">
        <v>5062</v>
      </c>
      <c r="L5382" s="190" t="s">
        <v>1447</v>
      </c>
    </row>
    <row r="5383" spans="1:12" ht="15" x14ac:dyDescent="0.25">
      <c r="A5383" s="191" t="s">
        <v>16395</v>
      </c>
      <c r="B5383" s="192" t="s">
        <v>20263</v>
      </c>
      <c r="C5383" s="192" t="s">
        <v>29797</v>
      </c>
      <c r="D5383" s="192" t="s">
        <v>29797</v>
      </c>
      <c r="E5383" s="192" t="s">
        <v>29797</v>
      </c>
      <c r="F5383" s="192" t="s">
        <v>29797</v>
      </c>
      <c r="G5383" s="192" t="s">
        <v>29797</v>
      </c>
      <c r="H5383" s="192" t="s">
        <v>31409</v>
      </c>
      <c r="I5383" s="192" t="s">
        <v>5062</v>
      </c>
      <c r="J5383" s="192" t="s">
        <v>29821</v>
      </c>
      <c r="K5383" s="192" t="s">
        <v>5062</v>
      </c>
      <c r="L5383" s="192" t="s">
        <v>1447</v>
      </c>
    </row>
    <row r="5384" spans="1:12" ht="15" x14ac:dyDescent="0.25">
      <c r="A5384" s="189" t="s">
        <v>16396</v>
      </c>
      <c r="B5384" s="190" t="s">
        <v>20264</v>
      </c>
      <c r="C5384" s="190" t="s">
        <v>29797</v>
      </c>
      <c r="D5384" s="190" t="s">
        <v>29797</v>
      </c>
      <c r="E5384" s="190" t="s">
        <v>30415</v>
      </c>
      <c r="F5384" s="190" t="s">
        <v>29797</v>
      </c>
      <c r="G5384" s="190" t="s">
        <v>29797</v>
      </c>
      <c r="H5384" s="190" t="s">
        <v>31740</v>
      </c>
      <c r="I5384" s="190" t="s">
        <v>5073</v>
      </c>
      <c r="J5384" s="190" t="s">
        <v>31325</v>
      </c>
      <c r="K5384" s="190" t="s">
        <v>5073</v>
      </c>
      <c r="L5384" s="190" t="s">
        <v>1447</v>
      </c>
    </row>
    <row r="5385" spans="1:12" ht="15" x14ac:dyDescent="0.25">
      <c r="A5385" s="191" t="s">
        <v>25245</v>
      </c>
      <c r="B5385" s="192" t="s">
        <v>25246</v>
      </c>
      <c r="C5385" s="192" t="s">
        <v>29797</v>
      </c>
      <c r="D5385" s="192" t="s">
        <v>29797</v>
      </c>
      <c r="E5385" s="192" t="s">
        <v>30416</v>
      </c>
      <c r="F5385" s="192" t="s">
        <v>29797</v>
      </c>
      <c r="G5385" s="192" t="s">
        <v>29797</v>
      </c>
      <c r="H5385" s="192" t="s">
        <v>31374</v>
      </c>
      <c r="I5385" s="192" t="s">
        <v>30278</v>
      </c>
      <c r="J5385" s="192" t="s">
        <v>29821</v>
      </c>
      <c r="K5385" s="192" t="s">
        <v>5062</v>
      </c>
      <c r="L5385" s="192" t="s">
        <v>1447</v>
      </c>
    </row>
    <row r="5386" spans="1:12" ht="15" x14ac:dyDescent="0.25">
      <c r="A5386" s="189" t="s">
        <v>25247</v>
      </c>
      <c r="B5386" s="190" t="s">
        <v>25248</v>
      </c>
      <c r="C5386" s="190" t="s">
        <v>29797</v>
      </c>
      <c r="D5386" s="190" t="s">
        <v>29797</v>
      </c>
      <c r="E5386" s="190" t="s">
        <v>29797</v>
      </c>
      <c r="F5386" s="190" t="s">
        <v>29797</v>
      </c>
      <c r="G5386" s="190" t="s">
        <v>29797</v>
      </c>
      <c r="H5386" s="190" t="s">
        <v>29797</v>
      </c>
      <c r="I5386" s="190" t="s">
        <v>29797</v>
      </c>
      <c r="J5386" s="190" t="s">
        <v>29797</v>
      </c>
      <c r="K5386" s="190" t="s">
        <v>29797</v>
      </c>
      <c r="L5386" s="190" t="s">
        <v>29797</v>
      </c>
    </row>
    <row r="5387" spans="1:12" ht="15" x14ac:dyDescent="0.25">
      <c r="A5387" s="191" t="s">
        <v>25249</v>
      </c>
      <c r="B5387" s="192" t="s">
        <v>25250</v>
      </c>
      <c r="C5387" s="192" t="s">
        <v>29797</v>
      </c>
      <c r="D5387" s="192" t="s">
        <v>29797</v>
      </c>
      <c r="E5387" s="192" t="s">
        <v>30417</v>
      </c>
      <c r="F5387" s="192" t="s">
        <v>29797</v>
      </c>
      <c r="G5387" s="192" t="s">
        <v>29797</v>
      </c>
      <c r="H5387" s="192" t="s">
        <v>31592</v>
      </c>
      <c r="I5387" s="192" t="s">
        <v>31593</v>
      </c>
      <c r="J5387" s="192" t="s">
        <v>29821</v>
      </c>
      <c r="K5387" s="192" t="s">
        <v>5062</v>
      </c>
      <c r="L5387" s="192" t="s">
        <v>1447</v>
      </c>
    </row>
    <row r="5388" spans="1:12" ht="15" x14ac:dyDescent="0.25">
      <c r="A5388" s="189" t="s">
        <v>12068</v>
      </c>
      <c r="B5388" s="190" t="s">
        <v>12069</v>
      </c>
      <c r="C5388" s="190" t="s">
        <v>29797</v>
      </c>
      <c r="D5388" s="190" t="s">
        <v>29797</v>
      </c>
      <c r="E5388" s="190" t="s">
        <v>29797</v>
      </c>
      <c r="F5388" s="190" t="s">
        <v>29797</v>
      </c>
      <c r="G5388" s="190" t="s">
        <v>29797</v>
      </c>
      <c r="H5388" s="190" t="s">
        <v>31331</v>
      </c>
      <c r="I5388" s="190" t="s">
        <v>31332</v>
      </c>
      <c r="J5388" s="190" t="s">
        <v>29821</v>
      </c>
      <c r="K5388" s="190" t="s">
        <v>5062</v>
      </c>
      <c r="L5388" s="190" t="s">
        <v>1447</v>
      </c>
    </row>
    <row r="5389" spans="1:12" ht="15" x14ac:dyDescent="0.25">
      <c r="A5389" s="191" t="s">
        <v>16397</v>
      </c>
      <c r="B5389" s="192" t="s">
        <v>25251</v>
      </c>
      <c r="C5389" s="192" t="s">
        <v>29797</v>
      </c>
      <c r="D5389" s="192" t="s">
        <v>29797</v>
      </c>
      <c r="E5389" s="192" t="s">
        <v>29797</v>
      </c>
      <c r="F5389" s="192" t="s">
        <v>29797</v>
      </c>
      <c r="G5389" s="192" t="s">
        <v>29797</v>
      </c>
      <c r="H5389" s="192" t="s">
        <v>31439</v>
      </c>
      <c r="I5389" s="192" t="s">
        <v>1389</v>
      </c>
      <c r="J5389" s="192" t="s">
        <v>29821</v>
      </c>
      <c r="K5389" s="192" t="s">
        <v>5062</v>
      </c>
      <c r="L5389" s="192" t="s">
        <v>1447</v>
      </c>
    </row>
    <row r="5390" spans="1:12" ht="15" x14ac:dyDescent="0.25">
      <c r="A5390" s="189" t="s">
        <v>25252</v>
      </c>
      <c r="B5390" s="190" t="s">
        <v>25253</v>
      </c>
      <c r="C5390" s="190" t="s">
        <v>29797</v>
      </c>
      <c r="D5390" s="190" t="s">
        <v>29797</v>
      </c>
      <c r="E5390" s="190" t="s">
        <v>29797</v>
      </c>
      <c r="F5390" s="190" t="s">
        <v>29797</v>
      </c>
      <c r="G5390" s="190" t="s">
        <v>29797</v>
      </c>
      <c r="H5390" s="190" t="s">
        <v>29797</v>
      </c>
      <c r="I5390" s="190" t="s">
        <v>29797</v>
      </c>
      <c r="J5390" s="190" t="s">
        <v>29797</v>
      </c>
      <c r="K5390" s="190" t="s">
        <v>29797</v>
      </c>
      <c r="L5390" s="190" t="s">
        <v>1447</v>
      </c>
    </row>
    <row r="5391" spans="1:12" ht="15" x14ac:dyDescent="0.25">
      <c r="A5391" s="191" t="s">
        <v>16398</v>
      </c>
      <c r="B5391" s="192" t="s">
        <v>25254</v>
      </c>
      <c r="C5391" s="192" t="s">
        <v>29797</v>
      </c>
      <c r="D5391" s="192" t="s">
        <v>29797</v>
      </c>
      <c r="E5391" s="192" t="s">
        <v>29797</v>
      </c>
      <c r="F5391" s="192" t="s">
        <v>29797</v>
      </c>
      <c r="G5391" s="192" t="s">
        <v>29797</v>
      </c>
      <c r="H5391" s="192" t="s">
        <v>29797</v>
      </c>
      <c r="I5391" s="192" t="s">
        <v>29797</v>
      </c>
      <c r="J5391" s="192" t="s">
        <v>29797</v>
      </c>
      <c r="K5391" s="192" t="s">
        <v>29797</v>
      </c>
      <c r="L5391" s="192" t="s">
        <v>1447</v>
      </c>
    </row>
    <row r="5392" spans="1:12" ht="15" x14ac:dyDescent="0.25">
      <c r="A5392" s="189" t="s">
        <v>16399</v>
      </c>
      <c r="B5392" s="190" t="s">
        <v>20265</v>
      </c>
      <c r="C5392" s="190" t="s">
        <v>29797</v>
      </c>
      <c r="D5392" s="190" t="s">
        <v>29797</v>
      </c>
      <c r="E5392" s="190" t="s">
        <v>29797</v>
      </c>
      <c r="F5392" s="190" t="s">
        <v>29797</v>
      </c>
      <c r="G5392" s="190" t="s">
        <v>29797</v>
      </c>
      <c r="H5392" s="190" t="s">
        <v>31577</v>
      </c>
      <c r="I5392" s="190" t="s">
        <v>1392</v>
      </c>
      <c r="J5392" s="190" t="s">
        <v>29821</v>
      </c>
      <c r="K5392" s="190" t="s">
        <v>5062</v>
      </c>
      <c r="L5392" s="190" t="s">
        <v>1447</v>
      </c>
    </row>
    <row r="5393" spans="1:12" ht="15" x14ac:dyDescent="0.25">
      <c r="A5393" s="191" t="s">
        <v>16400</v>
      </c>
      <c r="B5393" s="192" t="s">
        <v>25255</v>
      </c>
      <c r="C5393" s="192" t="s">
        <v>29797</v>
      </c>
      <c r="D5393" s="192" t="s">
        <v>29797</v>
      </c>
      <c r="E5393" s="192" t="s">
        <v>29797</v>
      </c>
      <c r="F5393" s="192" t="s">
        <v>29797</v>
      </c>
      <c r="G5393" s="192" t="s">
        <v>29797</v>
      </c>
      <c r="H5393" s="192" t="s">
        <v>31374</v>
      </c>
      <c r="I5393" s="192" t="s">
        <v>30278</v>
      </c>
      <c r="J5393" s="192" t="s">
        <v>29821</v>
      </c>
      <c r="K5393" s="192" t="s">
        <v>5062</v>
      </c>
      <c r="L5393" s="192" t="s">
        <v>1447</v>
      </c>
    </row>
    <row r="5394" spans="1:12" ht="15" x14ac:dyDescent="0.25">
      <c r="A5394" s="189" t="s">
        <v>25256</v>
      </c>
      <c r="B5394" s="190" t="s">
        <v>25257</v>
      </c>
      <c r="C5394" s="190" t="s">
        <v>29797</v>
      </c>
      <c r="D5394" s="190" t="s">
        <v>29797</v>
      </c>
      <c r="E5394" s="190" t="s">
        <v>29797</v>
      </c>
      <c r="F5394" s="190" t="s">
        <v>29797</v>
      </c>
      <c r="G5394" s="190" t="s">
        <v>29797</v>
      </c>
      <c r="H5394" s="190" t="s">
        <v>31830</v>
      </c>
      <c r="I5394" s="190" t="s">
        <v>31831</v>
      </c>
      <c r="J5394" s="190" t="s">
        <v>29821</v>
      </c>
      <c r="K5394" s="190" t="s">
        <v>5062</v>
      </c>
      <c r="L5394" s="190" t="s">
        <v>1447</v>
      </c>
    </row>
    <row r="5395" spans="1:12" ht="15" x14ac:dyDescent="0.25">
      <c r="A5395" s="191" t="s">
        <v>25258</v>
      </c>
      <c r="B5395" s="192" t="s">
        <v>935</v>
      </c>
      <c r="C5395" s="192" t="s">
        <v>29797</v>
      </c>
      <c r="D5395" s="192" t="s">
        <v>29797</v>
      </c>
      <c r="E5395" s="192" t="s">
        <v>29797</v>
      </c>
      <c r="F5395" s="192" t="s">
        <v>29797</v>
      </c>
      <c r="G5395" s="192" t="s">
        <v>29797</v>
      </c>
      <c r="H5395" s="192" t="s">
        <v>29797</v>
      </c>
      <c r="I5395" s="192" t="s">
        <v>29797</v>
      </c>
      <c r="J5395" s="192" t="s">
        <v>29797</v>
      </c>
      <c r="K5395" s="192" t="s">
        <v>29797</v>
      </c>
      <c r="L5395" s="192" t="s">
        <v>1469</v>
      </c>
    </row>
    <row r="5396" spans="1:12" ht="15" x14ac:dyDescent="0.25">
      <c r="A5396" s="189" t="s">
        <v>16401</v>
      </c>
      <c r="B5396" s="190" t="s">
        <v>20266</v>
      </c>
      <c r="C5396" s="190" t="s">
        <v>29812</v>
      </c>
      <c r="D5396" s="190" t="s">
        <v>29824</v>
      </c>
      <c r="E5396" s="190" t="s">
        <v>29797</v>
      </c>
      <c r="F5396" s="190" t="s">
        <v>29804</v>
      </c>
      <c r="G5396" s="190" t="s">
        <v>29797</v>
      </c>
      <c r="H5396" s="190" t="s">
        <v>31434</v>
      </c>
      <c r="I5396" s="190" t="s">
        <v>31435</v>
      </c>
      <c r="J5396" s="190" t="s">
        <v>29821</v>
      </c>
      <c r="K5396" s="190" t="s">
        <v>5062</v>
      </c>
      <c r="L5396" s="190" t="s">
        <v>1447</v>
      </c>
    </row>
    <row r="5397" spans="1:12" ht="15" x14ac:dyDescent="0.25">
      <c r="A5397" s="191" t="s">
        <v>2914</v>
      </c>
      <c r="B5397" s="192" t="s">
        <v>936</v>
      </c>
      <c r="C5397" s="192" t="s">
        <v>29797</v>
      </c>
      <c r="D5397" s="192" t="s">
        <v>29797</v>
      </c>
      <c r="E5397" s="192" t="s">
        <v>29797</v>
      </c>
      <c r="F5397" s="192" t="s">
        <v>29797</v>
      </c>
      <c r="G5397" s="192" t="s">
        <v>29797</v>
      </c>
      <c r="H5397" s="192" t="s">
        <v>29797</v>
      </c>
      <c r="I5397" s="192" t="s">
        <v>29797</v>
      </c>
      <c r="J5397" s="192" t="s">
        <v>31325</v>
      </c>
      <c r="K5397" s="192" t="s">
        <v>5073</v>
      </c>
      <c r="L5397" s="192" t="s">
        <v>1447</v>
      </c>
    </row>
    <row r="5398" spans="1:12" ht="15" x14ac:dyDescent="0.25">
      <c r="A5398" s="189" t="s">
        <v>2915</v>
      </c>
      <c r="B5398" s="190" t="s">
        <v>937</v>
      </c>
      <c r="C5398" s="190" t="s">
        <v>29797</v>
      </c>
      <c r="D5398" s="190" t="s">
        <v>29797</v>
      </c>
      <c r="E5398" s="190" t="s">
        <v>29797</v>
      </c>
      <c r="F5398" s="190" t="s">
        <v>29797</v>
      </c>
      <c r="G5398" s="190" t="s">
        <v>29797</v>
      </c>
      <c r="H5398" s="190" t="s">
        <v>32578</v>
      </c>
      <c r="I5398" s="190" t="s">
        <v>32579</v>
      </c>
      <c r="J5398" s="190" t="s">
        <v>31325</v>
      </c>
      <c r="K5398" s="190" t="s">
        <v>5073</v>
      </c>
      <c r="L5398" s="190" t="s">
        <v>1447</v>
      </c>
    </row>
    <row r="5399" spans="1:12" ht="15" x14ac:dyDescent="0.25">
      <c r="A5399" s="191" t="s">
        <v>2916</v>
      </c>
      <c r="B5399" s="192" t="s">
        <v>938</v>
      </c>
      <c r="C5399" s="192" t="s">
        <v>29797</v>
      </c>
      <c r="D5399" s="192" t="s">
        <v>29797</v>
      </c>
      <c r="E5399" s="192" t="s">
        <v>29797</v>
      </c>
      <c r="F5399" s="192" t="s">
        <v>29797</v>
      </c>
      <c r="G5399" s="192" t="s">
        <v>29797</v>
      </c>
      <c r="H5399" s="192" t="s">
        <v>31588</v>
      </c>
      <c r="I5399" s="192" t="s">
        <v>30455</v>
      </c>
      <c r="J5399" s="192" t="s">
        <v>29870</v>
      </c>
      <c r="K5399" s="192" t="s">
        <v>8069</v>
      </c>
      <c r="L5399" s="192" t="s">
        <v>1447</v>
      </c>
    </row>
    <row r="5400" spans="1:12" ht="15" x14ac:dyDescent="0.25">
      <c r="A5400" s="189" t="s">
        <v>2917</v>
      </c>
      <c r="B5400" s="190" t="s">
        <v>939</v>
      </c>
      <c r="C5400" s="190" t="s">
        <v>29797</v>
      </c>
      <c r="D5400" s="190" t="s">
        <v>29797</v>
      </c>
      <c r="E5400" s="190" t="s">
        <v>29797</v>
      </c>
      <c r="F5400" s="190" t="s">
        <v>29797</v>
      </c>
      <c r="G5400" s="190" t="s">
        <v>29797</v>
      </c>
      <c r="H5400" s="190" t="s">
        <v>31386</v>
      </c>
      <c r="I5400" s="190" t="s">
        <v>10325</v>
      </c>
      <c r="J5400" s="190" t="s">
        <v>31325</v>
      </c>
      <c r="K5400" s="190" t="s">
        <v>5073</v>
      </c>
      <c r="L5400" s="190" t="s">
        <v>1447</v>
      </c>
    </row>
    <row r="5401" spans="1:12" ht="15" x14ac:dyDescent="0.25">
      <c r="A5401" s="191" t="s">
        <v>16402</v>
      </c>
      <c r="B5401" s="192" t="s">
        <v>25259</v>
      </c>
      <c r="C5401" s="192" t="s">
        <v>29797</v>
      </c>
      <c r="D5401" s="192" t="s">
        <v>29797</v>
      </c>
      <c r="E5401" s="192" t="s">
        <v>29797</v>
      </c>
      <c r="F5401" s="192" t="s">
        <v>29797</v>
      </c>
      <c r="G5401" s="192" t="s">
        <v>29797</v>
      </c>
      <c r="H5401" s="192" t="s">
        <v>31380</v>
      </c>
      <c r="I5401" s="192" t="s">
        <v>31381</v>
      </c>
      <c r="J5401" s="192" t="s">
        <v>29821</v>
      </c>
      <c r="K5401" s="192" t="s">
        <v>5062</v>
      </c>
      <c r="L5401" s="192" t="s">
        <v>1447</v>
      </c>
    </row>
    <row r="5402" spans="1:12" ht="15" x14ac:dyDescent="0.25">
      <c r="A5402" s="189" t="s">
        <v>25260</v>
      </c>
      <c r="B5402" s="190" t="s">
        <v>25261</v>
      </c>
      <c r="C5402" s="190" t="s">
        <v>29812</v>
      </c>
      <c r="D5402" s="190" t="s">
        <v>29813</v>
      </c>
      <c r="E5402" s="190" t="s">
        <v>30418</v>
      </c>
      <c r="F5402" s="190" t="s">
        <v>29804</v>
      </c>
      <c r="G5402" s="190" t="s">
        <v>29875</v>
      </c>
      <c r="H5402" s="190" t="s">
        <v>31592</v>
      </c>
      <c r="I5402" s="190" t="s">
        <v>31593</v>
      </c>
      <c r="J5402" s="190" t="s">
        <v>29821</v>
      </c>
      <c r="K5402" s="190" t="s">
        <v>5062</v>
      </c>
      <c r="L5402" s="190" t="s">
        <v>1447</v>
      </c>
    </row>
    <row r="5403" spans="1:12" ht="15" x14ac:dyDescent="0.25">
      <c r="A5403" s="191" t="s">
        <v>16403</v>
      </c>
      <c r="B5403" s="192" t="s">
        <v>20267</v>
      </c>
      <c r="C5403" s="192" t="s">
        <v>29797</v>
      </c>
      <c r="D5403" s="192" t="s">
        <v>29797</v>
      </c>
      <c r="E5403" s="192" t="s">
        <v>29797</v>
      </c>
      <c r="F5403" s="192" t="s">
        <v>29797</v>
      </c>
      <c r="G5403" s="192" t="s">
        <v>29797</v>
      </c>
      <c r="H5403" s="192" t="s">
        <v>29797</v>
      </c>
      <c r="I5403" s="192" t="s">
        <v>29797</v>
      </c>
      <c r="J5403" s="192" t="s">
        <v>29797</v>
      </c>
      <c r="K5403" s="192" t="s">
        <v>29797</v>
      </c>
      <c r="L5403" s="192" t="s">
        <v>1447</v>
      </c>
    </row>
    <row r="5404" spans="1:12" ht="15" x14ac:dyDescent="0.25">
      <c r="A5404" s="189" t="s">
        <v>16404</v>
      </c>
      <c r="B5404" s="190" t="s">
        <v>20268</v>
      </c>
      <c r="C5404" s="190" t="s">
        <v>29797</v>
      </c>
      <c r="D5404" s="190" t="s">
        <v>29797</v>
      </c>
      <c r="E5404" s="190" t="s">
        <v>29797</v>
      </c>
      <c r="F5404" s="190" t="s">
        <v>29797</v>
      </c>
      <c r="G5404" s="190" t="s">
        <v>29797</v>
      </c>
      <c r="H5404" s="190" t="s">
        <v>29797</v>
      </c>
      <c r="I5404" s="190" t="s">
        <v>29797</v>
      </c>
      <c r="J5404" s="190" t="s">
        <v>29797</v>
      </c>
      <c r="K5404" s="190" t="s">
        <v>29797</v>
      </c>
      <c r="L5404" s="190" t="s">
        <v>1447</v>
      </c>
    </row>
    <row r="5405" spans="1:12" ht="15" x14ac:dyDescent="0.25">
      <c r="A5405" s="191" t="s">
        <v>2918</v>
      </c>
      <c r="B5405" s="192" t="s">
        <v>940</v>
      </c>
      <c r="C5405" s="192" t="s">
        <v>29797</v>
      </c>
      <c r="D5405" s="192" t="s">
        <v>29801</v>
      </c>
      <c r="E5405" s="192" t="s">
        <v>30167</v>
      </c>
      <c r="F5405" s="192" t="s">
        <v>29804</v>
      </c>
      <c r="G5405" s="192" t="s">
        <v>29974</v>
      </c>
      <c r="H5405" s="192" t="s">
        <v>31331</v>
      </c>
      <c r="I5405" s="192" t="s">
        <v>31332</v>
      </c>
      <c r="J5405" s="192" t="s">
        <v>29821</v>
      </c>
      <c r="K5405" s="192" t="s">
        <v>5062</v>
      </c>
      <c r="L5405" s="192" t="s">
        <v>1447</v>
      </c>
    </row>
    <row r="5406" spans="1:12" ht="15" x14ac:dyDescent="0.25">
      <c r="A5406" s="189" t="s">
        <v>16405</v>
      </c>
      <c r="B5406" s="190" t="s">
        <v>25262</v>
      </c>
      <c r="C5406" s="190" t="s">
        <v>29797</v>
      </c>
      <c r="D5406" s="190" t="s">
        <v>29797</v>
      </c>
      <c r="E5406" s="190" t="s">
        <v>29797</v>
      </c>
      <c r="F5406" s="190" t="s">
        <v>29797</v>
      </c>
      <c r="G5406" s="190" t="s">
        <v>29797</v>
      </c>
      <c r="H5406" s="190" t="s">
        <v>31361</v>
      </c>
      <c r="I5406" s="190" t="s">
        <v>5062</v>
      </c>
      <c r="J5406" s="190" t="s">
        <v>29821</v>
      </c>
      <c r="K5406" s="190" t="s">
        <v>5062</v>
      </c>
      <c r="L5406" s="190" t="s">
        <v>1447</v>
      </c>
    </row>
    <row r="5407" spans="1:12" ht="15" x14ac:dyDescent="0.25">
      <c r="A5407" s="191" t="s">
        <v>16406</v>
      </c>
      <c r="B5407" s="192" t="s">
        <v>20269</v>
      </c>
      <c r="C5407" s="192" t="s">
        <v>29797</v>
      </c>
      <c r="D5407" s="192" t="s">
        <v>29797</v>
      </c>
      <c r="E5407" s="192" t="s">
        <v>29797</v>
      </c>
      <c r="F5407" s="192" t="s">
        <v>29797</v>
      </c>
      <c r="G5407" s="192" t="s">
        <v>29797</v>
      </c>
      <c r="H5407" s="192" t="s">
        <v>29797</v>
      </c>
      <c r="I5407" s="192" t="s">
        <v>29797</v>
      </c>
      <c r="J5407" s="192" t="s">
        <v>29797</v>
      </c>
      <c r="K5407" s="192" t="s">
        <v>29797</v>
      </c>
      <c r="L5407" s="192" t="s">
        <v>1447</v>
      </c>
    </row>
    <row r="5408" spans="1:12" ht="15" x14ac:dyDescent="0.25">
      <c r="A5408" s="189" t="s">
        <v>16407</v>
      </c>
      <c r="B5408" s="190" t="s">
        <v>20270</v>
      </c>
      <c r="C5408" s="190" t="s">
        <v>29797</v>
      </c>
      <c r="D5408" s="190" t="s">
        <v>29797</v>
      </c>
      <c r="E5408" s="190" t="s">
        <v>29797</v>
      </c>
      <c r="F5408" s="190" t="s">
        <v>29797</v>
      </c>
      <c r="G5408" s="190" t="s">
        <v>29797</v>
      </c>
      <c r="H5408" s="190" t="s">
        <v>31380</v>
      </c>
      <c r="I5408" s="190" t="s">
        <v>31381</v>
      </c>
      <c r="J5408" s="190" t="s">
        <v>29821</v>
      </c>
      <c r="K5408" s="190" t="s">
        <v>5062</v>
      </c>
      <c r="L5408" s="190" t="s">
        <v>1447</v>
      </c>
    </row>
    <row r="5409" spans="1:12" ht="15" x14ac:dyDescent="0.25">
      <c r="A5409" s="191" t="s">
        <v>16408</v>
      </c>
      <c r="B5409" s="192" t="s">
        <v>25263</v>
      </c>
      <c r="C5409" s="192" t="s">
        <v>29797</v>
      </c>
      <c r="D5409" s="192" t="s">
        <v>29797</v>
      </c>
      <c r="E5409" s="192" t="s">
        <v>29797</v>
      </c>
      <c r="F5409" s="192" t="s">
        <v>29797</v>
      </c>
      <c r="G5409" s="192" t="s">
        <v>29797</v>
      </c>
      <c r="H5409" s="192" t="s">
        <v>31439</v>
      </c>
      <c r="I5409" s="192" t="s">
        <v>1389</v>
      </c>
      <c r="J5409" s="192" t="s">
        <v>29821</v>
      </c>
      <c r="K5409" s="192" t="s">
        <v>5062</v>
      </c>
      <c r="L5409" s="192" t="s">
        <v>1447</v>
      </c>
    </row>
    <row r="5410" spans="1:12" ht="15" x14ac:dyDescent="0.25">
      <c r="A5410" s="189" t="s">
        <v>16409</v>
      </c>
      <c r="B5410" s="190" t="s">
        <v>20271</v>
      </c>
      <c r="C5410" s="190" t="s">
        <v>29797</v>
      </c>
      <c r="D5410" s="190" t="s">
        <v>29797</v>
      </c>
      <c r="E5410" s="190" t="s">
        <v>29797</v>
      </c>
      <c r="F5410" s="190" t="s">
        <v>29797</v>
      </c>
      <c r="G5410" s="190" t="s">
        <v>29797</v>
      </c>
      <c r="H5410" s="190" t="s">
        <v>29797</v>
      </c>
      <c r="I5410" s="190" t="s">
        <v>29797</v>
      </c>
      <c r="J5410" s="190" t="s">
        <v>29797</v>
      </c>
      <c r="K5410" s="190" t="s">
        <v>29797</v>
      </c>
      <c r="L5410" s="190" t="s">
        <v>1447</v>
      </c>
    </row>
    <row r="5411" spans="1:12" ht="15" x14ac:dyDescent="0.25">
      <c r="A5411" s="191" t="s">
        <v>25264</v>
      </c>
      <c r="B5411" s="192" t="s">
        <v>25265</v>
      </c>
      <c r="C5411" s="192" t="s">
        <v>12493</v>
      </c>
      <c r="D5411" s="192" t="s">
        <v>29824</v>
      </c>
      <c r="E5411" s="192" t="s">
        <v>30419</v>
      </c>
      <c r="F5411" s="192" t="s">
        <v>29804</v>
      </c>
      <c r="G5411" s="192" t="s">
        <v>29863</v>
      </c>
      <c r="H5411" s="192" t="s">
        <v>31361</v>
      </c>
      <c r="I5411" s="192" t="s">
        <v>5062</v>
      </c>
      <c r="J5411" s="192" t="s">
        <v>29821</v>
      </c>
      <c r="K5411" s="192" t="s">
        <v>5062</v>
      </c>
      <c r="L5411" s="192" t="s">
        <v>1447</v>
      </c>
    </row>
    <row r="5412" spans="1:12" ht="15" x14ac:dyDescent="0.25">
      <c r="A5412" s="189" t="s">
        <v>2919</v>
      </c>
      <c r="B5412" s="190" t="s">
        <v>941</v>
      </c>
      <c r="C5412" s="190" t="s">
        <v>29797</v>
      </c>
      <c r="D5412" s="190" t="s">
        <v>29797</v>
      </c>
      <c r="E5412" s="190" t="s">
        <v>29797</v>
      </c>
      <c r="F5412" s="190" t="s">
        <v>29797</v>
      </c>
      <c r="G5412" s="190" t="s">
        <v>29797</v>
      </c>
      <c r="H5412" s="190" t="s">
        <v>29797</v>
      </c>
      <c r="I5412" s="190" t="s">
        <v>29797</v>
      </c>
      <c r="J5412" s="190" t="s">
        <v>29797</v>
      </c>
      <c r="K5412" s="190" t="s">
        <v>29797</v>
      </c>
      <c r="L5412" s="190" t="s">
        <v>29797</v>
      </c>
    </row>
    <row r="5413" spans="1:12" ht="15" x14ac:dyDescent="0.25">
      <c r="A5413" s="191" t="s">
        <v>25266</v>
      </c>
      <c r="B5413" s="192" t="s">
        <v>25267</v>
      </c>
      <c r="C5413" s="192" t="s">
        <v>29797</v>
      </c>
      <c r="D5413" s="192" t="s">
        <v>29797</v>
      </c>
      <c r="E5413" s="192" t="s">
        <v>29797</v>
      </c>
      <c r="F5413" s="192" t="s">
        <v>29797</v>
      </c>
      <c r="G5413" s="192" t="s">
        <v>29797</v>
      </c>
      <c r="H5413" s="192" t="s">
        <v>31376</v>
      </c>
      <c r="I5413" s="192" t="s">
        <v>5062</v>
      </c>
      <c r="J5413" s="192" t="s">
        <v>29821</v>
      </c>
      <c r="K5413" s="192" t="s">
        <v>5062</v>
      </c>
      <c r="L5413" s="192" t="s">
        <v>1447</v>
      </c>
    </row>
    <row r="5414" spans="1:12" ht="15" x14ac:dyDescent="0.25">
      <c r="A5414" s="189" t="s">
        <v>2920</v>
      </c>
      <c r="B5414" s="190" t="s">
        <v>942</v>
      </c>
      <c r="C5414" s="190" t="s">
        <v>29797</v>
      </c>
      <c r="D5414" s="190" t="s">
        <v>29797</v>
      </c>
      <c r="E5414" s="190" t="s">
        <v>29797</v>
      </c>
      <c r="F5414" s="190" t="s">
        <v>29797</v>
      </c>
      <c r="G5414" s="190" t="s">
        <v>29797</v>
      </c>
      <c r="H5414" s="190" t="s">
        <v>29797</v>
      </c>
      <c r="I5414" s="190" t="s">
        <v>29797</v>
      </c>
      <c r="J5414" s="190" t="s">
        <v>29821</v>
      </c>
      <c r="K5414" s="190" t="s">
        <v>5062</v>
      </c>
      <c r="L5414" s="190" t="s">
        <v>1447</v>
      </c>
    </row>
    <row r="5415" spans="1:12" ht="15" x14ac:dyDescent="0.25">
      <c r="A5415" s="191" t="s">
        <v>12070</v>
      </c>
      <c r="B5415" s="192" t="s">
        <v>12071</v>
      </c>
      <c r="C5415" s="192" t="s">
        <v>29797</v>
      </c>
      <c r="D5415" s="192" t="s">
        <v>29797</v>
      </c>
      <c r="E5415" s="192" t="s">
        <v>29797</v>
      </c>
      <c r="F5415" s="192" t="s">
        <v>29797</v>
      </c>
      <c r="G5415" s="192" t="s">
        <v>29797</v>
      </c>
      <c r="H5415" s="192" t="s">
        <v>31482</v>
      </c>
      <c r="I5415" s="192" t="s">
        <v>31483</v>
      </c>
      <c r="J5415" s="192" t="s">
        <v>29821</v>
      </c>
      <c r="K5415" s="192" t="s">
        <v>5062</v>
      </c>
      <c r="L5415" s="192" t="s">
        <v>1447</v>
      </c>
    </row>
    <row r="5416" spans="1:12" ht="15" x14ac:dyDescent="0.25">
      <c r="A5416" s="189" t="s">
        <v>16410</v>
      </c>
      <c r="B5416" s="190" t="s">
        <v>20272</v>
      </c>
      <c r="C5416" s="190" t="s">
        <v>29797</v>
      </c>
      <c r="D5416" s="190" t="s">
        <v>29797</v>
      </c>
      <c r="E5416" s="190" t="s">
        <v>29797</v>
      </c>
      <c r="F5416" s="190" t="s">
        <v>29797</v>
      </c>
      <c r="G5416" s="190" t="s">
        <v>29797</v>
      </c>
      <c r="H5416" s="190" t="s">
        <v>31667</v>
      </c>
      <c r="I5416" s="190" t="s">
        <v>5073</v>
      </c>
      <c r="J5416" s="190" t="s">
        <v>31325</v>
      </c>
      <c r="K5416" s="190" t="s">
        <v>5073</v>
      </c>
      <c r="L5416" s="190" t="s">
        <v>1447</v>
      </c>
    </row>
    <row r="5417" spans="1:12" ht="15" x14ac:dyDescent="0.25">
      <c r="A5417" s="191" t="s">
        <v>2921</v>
      </c>
      <c r="B5417" s="192" t="s">
        <v>943</v>
      </c>
      <c r="C5417" s="192" t="s">
        <v>29797</v>
      </c>
      <c r="D5417" s="192" t="s">
        <v>29797</v>
      </c>
      <c r="E5417" s="192" t="s">
        <v>29797</v>
      </c>
      <c r="F5417" s="192" t="s">
        <v>29797</v>
      </c>
      <c r="G5417" s="192" t="s">
        <v>29797</v>
      </c>
      <c r="H5417" s="192" t="s">
        <v>31588</v>
      </c>
      <c r="I5417" s="192" t="s">
        <v>30455</v>
      </c>
      <c r="J5417" s="192" t="s">
        <v>29870</v>
      </c>
      <c r="K5417" s="192" t="s">
        <v>8069</v>
      </c>
      <c r="L5417" s="192" t="s">
        <v>1447</v>
      </c>
    </row>
    <row r="5418" spans="1:12" ht="15" x14ac:dyDescent="0.25">
      <c r="A5418" s="189" t="s">
        <v>2922</v>
      </c>
      <c r="B5418" s="190" t="s">
        <v>943</v>
      </c>
      <c r="C5418" s="190" t="s">
        <v>29797</v>
      </c>
      <c r="D5418" s="190" t="s">
        <v>29797</v>
      </c>
      <c r="E5418" s="190" t="s">
        <v>29797</v>
      </c>
      <c r="F5418" s="190" t="s">
        <v>29797</v>
      </c>
      <c r="G5418" s="190" t="s">
        <v>29797</v>
      </c>
      <c r="H5418" s="190" t="s">
        <v>31588</v>
      </c>
      <c r="I5418" s="190" t="s">
        <v>30455</v>
      </c>
      <c r="J5418" s="190" t="s">
        <v>29870</v>
      </c>
      <c r="K5418" s="190" t="s">
        <v>8069</v>
      </c>
      <c r="L5418" s="190" t="s">
        <v>1447</v>
      </c>
    </row>
    <row r="5419" spans="1:12" ht="15" x14ac:dyDescent="0.25">
      <c r="A5419" s="191" t="s">
        <v>25268</v>
      </c>
      <c r="B5419" s="192" t="s">
        <v>25269</v>
      </c>
      <c r="C5419" s="192" t="s">
        <v>29797</v>
      </c>
      <c r="D5419" s="192" t="s">
        <v>29797</v>
      </c>
      <c r="E5419" s="192" t="s">
        <v>30420</v>
      </c>
      <c r="F5419" s="192" t="s">
        <v>29797</v>
      </c>
      <c r="G5419" s="192" t="s">
        <v>29797</v>
      </c>
      <c r="H5419" s="192" t="s">
        <v>31342</v>
      </c>
      <c r="I5419" s="192" t="s">
        <v>31343</v>
      </c>
      <c r="J5419" s="192" t="s">
        <v>29821</v>
      </c>
      <c r="K5419" s="192" t="s">
        <v>5062</v>
      </c>
      <c r="L5419" s="192" t="s">
        <v>1447</v>
      </c>
    </row>
    <row r="5420" spans="1:12" ht="15" x14ac:dyDescent="0.25">
      <c r="A5420" s="189" t="s">
        <v>2923</v>
      </c>
      <c r="B5420" s="190" t="s">
        <v>944</v>
      </c>
      <c r="C5420" s="190" t="s">
        <v>29797</v>
      </c>
      <c r="D5420" s="190" t="s">
        <v>29797</v>
      </c>
      <c r="E5420" s="190" t="s">
        <v>29797</v>
      </c>
      <c r="F5420" s="190" t="s">
        <v>29797</v>
      </c>
      <c r="G5420" s="190" t="s">
        <v>29797</v>
      </c>
      <c r="H5420" s="190" t="s">
        <v>29797</v>
      </c>
      <c r="I5420" s="190" t="s">
        <v>29797</v>
      </c>
      <c r="J5420" s="190" t="s">
        <v>29797</v>
      </c>
      <c r="K5420" s="190" t="s">
        <v>29797</v>
      </c>
      <c r="L5420" s="190" t="s">
        <v>29797</v>
      </c>
    </row>
    <row r="5421" spans="1:12" ht="15" x14ac:dyDescent="0.25">
      <c r="A5421" s="191" t="s">
        <v>16411</v>
      </c>
      <c r="B5421" s="192" t="s">
        <v>20273</v>
      </c>
      <c r="C5421" s="192" t="s">
        <v>29797</v>
      </c>
      <c r="D5421" s="192" t="s">
        <v>29797</v>
      </c>
      <c r="E5421" s="192" t="s">
        <v>29797</v>
      </c>
      <c r="F5421" s="192" t="s">
        <v>29797</v>
      </c>
      <c r="G5421" s="192" t="s">
        <v>29797</v>
      </c>
      <c r="H5421" s="192" t="s">
        <v>29797</v>
      </c>
      <c r="I5421" s="192" t="s">
        <v>29797</v>
      </c>
      <c r="J5421" s="192" t="s">
        <v>29797</v>
      </c>
      <c r="K5421" s="192" t="s">
        <v>29797</v>
      </c>
      <c r="L5421" s="192" t="s">
        <v>29797</v>
      </c>
    </row>
    <row r="5422" spans="1:12" ht="15" x14ac:dyDescent="0.25">
      <c r="A5422" s="189" t="s">
        <v>2924</v>
      </c>
      <c r="B5422" s="190" t="s">
        <v>945</v>
      </c>
      <c r="C5422" s="190" t="s">
        <v>29812</v>
      </c>
      <c r="D5422" s="190" t="s">
        <v>29824</v>
      </c>
      <c r="E5422" s="190" t="s">
        <v>30421</v>
      </c>
      <c r="F5422" s="190" t="s">
        <v>29804</v>
      </c>
      <c r="G5422" s="190" t="s">
        <v>29878</v>
      </c>
      <c r="H5422" s="190" t="s">
        <v>31434</v>
      </c>
      <c r="I5422" s="190" t="s">
        <v>31435</v>
      </c>
      <c r="J5422" s="190" t="s">
        <v>29821</v>
      </c>
      <c r="K5422" s="190" t="s">
        <v>5062</v>
      </c>
      <c r="L5422" s="190" t="s">
        <v>1447</v>
      </c>
    </row>
    <row r="5423" spans="1:12" ht="15" x14ac:dyDescent="0.25">
      <c r="A5423" s="191" t="s">
        <v>25270</v>
      </c>
      <c r="B5423" s="192" t="s">
        <v>946</v>
      </c>
      <c r="C5423" s="192" t="s">
        <v>29797</v>
      </c>
      <c r="D5423" s="192" t="s">
        <v>29797</v>
      </c>
      <c r="E5423" s="192" t="s">
        <v>29797</v>
      </c>
      <c r="F5423" s="192" t="s">
        <v>29797</v>
      </c>
      <c r="G5423" s="192" t="s">
        <v>29797</v>
      </c>
      <c r="H5423" s="192" t="s">
        <v>29797</v>
      </c>
      <c r="I5423" s="192" t="s">
        <v>29797</v>
      </c>
      <c r="J5423" s="192" t="s">
        <v>29797</v>
      </c>
      <c r="K5423" s="192" t="s">
        <v>29797</v>
      </c>
      <c r="L5423" s="192" t="s">
        <v>2704</v>
      </c>
    </row>
    <row r="5424" spans="1:12" ht="15" x14ac:dyDescent="0.25">
      <c r="A5424" s="189" t="s">
        <v>16412</v>
      </c>
      <c r="B5424" s="190" t="s">
        <v>20274</v>
      </c>
      <c r="C5424" s="190" t="s">
        <v>29797</v>
      </c>
      <c r="D5424" s="190" t="s">
        <v>29797</v>
      </c>
      <c r="E5424" s="190" t="s">
        <v>29797</v>
      </c>
      <c r="F5424" s="190" t="s">
        <v>29797</v>
      </c>
      <c r="G5424" s="190" t="s">
        <v>29797</v>
      </c>
      <c r="H5424" s="190" t="s">
        <v>29797</v>
      </c>
      <c r="I5424" s="190" t="s">
        <v>29797</v>
      </c>
      <c r="J5424" s="190" t="s">
        <v>29797</v>
      </c>
      <c r="K5424" s="190" t="s">
        <v>29797</v>
      </c>
      <c r="L5424" s="190" t="s">
        <v>29797</v>
      </c>
    </row>
    <row r="5425" spans="1:12" ht="15" x14ac:dyDescent="0.25">
      <c r="A5425" s="191" t="s">
        <v>16413</v>
      </c>
      <c r="B5425" s="192" t="s">
        <v>25271</v>
      </c>
      <c r="C5425" s="192" t="s">
        <v>29797</v>
      </c>
      <c r="D5425" s="192" t="s">
        <v>29797</v>
      </c>
      <c r="E5425" s="192" t="s">
        <v>29797</v>
      </c>
      <c r="F5425" s="192" t="s">
        <v>29797</v>
      </c>
      <c r="G5425" s="192" t="s">
        <v>29797</v>
      </c>
      <c r="H5425" s="192" t="s">
        <v>31439</v>
      </c>
      <c r="I5425" s="192" t="s">
        <v>1389</v>
      </c>
      <c r="J5425" s="192" t="s">
        <v>29821</v>
      </c>
      <c r="K5425" s="192" t="s">
        <v>5062</v>
      </c>
      <c r="L5425" s="192" t="s">
        <v>1447</v>
      </c>
    </row>
    <row r="5426" spans="1:12" ht="15" x14ac:dyDescent="0.25">
      <c r="A5426" s="189" t="s">
        <v>25272</v>
      </c>
      <c r="B5426" s="190" t="s">
        <v>947</v>
      </c>
      <c r="C5426" s="190" t="s">
        <v>29797</v>
      </c>
      <c r="D5426" s="190" t="s">
        <v>29797</v>
      </c>
      <c r="E5426" s="190" t="s">
        <v>29797</v>
      </c>
      <c r="F5426" s="190" t="s">
        <v>29797</v>
      </c>
      <c r="G5426" s="190" t="s">
        <v>29797</v>
      </c>
      <c r="H5426" s="190" t="s">
        <v>29797</v>
      </c>
      <c r="I5426" s="190" t="s">
        <v>29797</v>
      </c>
      <c r="J5426" s="190" t="s">
        <v>29797</v>
      </c>
      <c r="K5426" s="190" t="s">
        <v>29797</v>
      </c>
      <c r="L5426" s="190" t="s">
        <v>1466</v>
      </c>
    </row>
    <row r="5427" spans="1:12" ht="15" x14ac:dyDescent="0.25">
      <c r="A5427" s="191" t="s">
        <v>16414</v>
      </c>
      <c r="B5427" s="192" t="s">
        <v>20275</v>
      </c>
      <c r="C5427" s="192" t="s">
        <v>29812</v>
      </c>
      <c r="D5427" s="192" t="s">
        <v>29813</v>
      </c>
      <c r="E5427" s="192" t="s">
        <v>30230</v>
      </c>
      <c r="F5427" s="192" t="s">
        <v>29804</v>
      </c>
      <c r="G5427" s="192" t="s">
        <v>29821</v>
      </c>
      <c r="H5427" s="192" t="s">
        <v>31390</v>
      </c>
      <c r="I5427" s="192" t="s">
        <v>14423</v>
      </c>
      <c r="J5427" s="192" t="s">
        <v>29821</v>
      </c>
      <c r="K5427" s="192" t="s">
        <v>5062</v>
      </c>
      <c r="L5427" s="192" t="s">
        <v>1447</v>
      </c>
    </row>
    <row r="5428" spans="1:12" ht="15" x14ac:dyDescent="0.25">
      <c r="A5428" s="189" t="s">
        <v>2925</v>
      </c>
      <c r="B5428" s="190" t="s">
        <v>948</v>
      </c>
      <c r="C5428" s="190" t="s">
        <v>29812</v>
      </c>
      <c r="D5428" s="190" t="s">
        <v>29824</v>
      </c>
      <c r="E5428" s="190" t="s">
        <v>30422</v>
      </c>
      <c r="F5428" s="190" t="s">
        <v>29804</v>
      </c>
      <c r="G5428" s="190" t="s">
        <v>29826</v>
      </c>
      <c r="H5428" s="190" t="s">
        <v>32601</v>
      </c>
      <c r="I5428" s="190" t="s">
        <v>32602</v>
      </c>
      <c r="J5428" s="190" t="s">
        <v>29870</v>
      </c>
      <c r="K5428" s="190" t="s">
        <v>8069</v>
      </c>
      <c r="L5428" s="190" t="s">
        <v>1447</v>
      </c>
    </row>
    <row r="5429" spans="1:12" ht="15" x14ac:dyDescent="0.25">
      <c r="A5429" s="191" t="s">
        <v>16415</v>
      </c>
      <c r="B5429" s="192" t="s">
        <v>20276</v>
      </c>
      <c r="C5429" s="192" t="s">
        <v>29797</v>
      </c>
      <c r="D5429" s="192" t="s">
        <v>29797</v>
      </c>
      <c r="E5429" s="192" t="s">
        <v>29797</v>
      </c>
      <c r="F5429" s="192" t="s">
        <v>29797</v>
      </c>
      <c r="G5429" s="192" t="s">
        <v>29797</v>
      </c>
      <c r="H5429" s="192" t="s">
        <v>29797</v>
      </c>
      <c r="I5429" s="192" t="s">
        <v>29797</v>
      </c>
      <c r="J5429" s="192" t="s">
        <v>29797</v>
      </c>
      <c r="K5429" s="192" t="s">
        <v>29797</v>
      </c>
      <c r="L5429" s="192" t="s">
        <v>29797</v>
      </c>
    </row>
    <row r="5430" spans="1:12" ht="15" x14ac:dyDescent="0.25">
      <c r="A5430" s="189" t="s">
        <v>12072</v>
      </c>
      <c r="B5430" s="190" t="s">
        <v>12073</v>
      </c>
      <c r="C5430" s="190" t="s">
        <v>29797</v>
      </c>
      <c r="D5430" s="190" t="s">
        <v>29797</v>
      </c>
      <c r="E5430" s="190" t="s">
        <v>29797</v>
      </c>
      <c r="F5430" s="190" t="s">
        <v>29797</v>
      </c>
      <c r="G5430" s="190" t="s">
        <v>29797</v>
      </c>
      <c r="H5430" s="190" t="s">
        <v>31605</v>
      </c>
      <c r="I5430" s="190" t="s">
        <v>31606</v>
      </c>
      <c r="J5430" s="190" t="s">
        <v>29821</v>
      </c>
      <c r="K5430" s="190" t="s">
        <v>5062</v>
      </c>
      <c r="L5430" s="190" t="s">
        <v>1447</v>
      </c>
    </row>
    <row r="5431" spans="1:12" ht="15" x14ac:dyDescent="0.25">
      <c r="A5431" s="191" t="s">
        <v>12074</v>
      </c>
      <c r="B5431" s="192" t="s">
        <v>12075</v>
      </c>
      <c r="C5431" s="192" t="s">
        <v>29797</v>
      </c>
      <c r="D5431" s="192" t="s">
        <v>29797</v>
      </c>
      <c r="E5431" s="192" t="s">
        <v>29797</v>
      </c>
      <c r="F5431" s="192" t="s">
        <v>29797</v>
      </c>
      <c r="G5431" s="192" t="s">
        <v>29797</v>
      </c>
      <c r="H5431" s="192" t="s">
        <v>31395</v>
      </c>
      <c r="I5431" s="192" t="s">
        <v>31396</v>
      </c>
      <c r="J5431" s="192" t="s">
        <v>29821</v>
      </c>
      <c r="K5431" s="192" t="s">
        <v>5062</v>
      </c>
      <c r="L5431" s="192" t="s">
        <v>1447</v>
      </c>
    </row>
    <row r="5432" spans="1:12" ht="15" x14ac:dyDescent="0.25">
      <c r="A5432" s="189" t="s">
        <v>2926</v>
      </c>
      <c r="B5432" s="190" t="s">
        <v>949</v>
      </c>
      <c r="C5432" s="190" t="s">
        <v>29797</v>
      </c>
      <c r="D5432" s="190" t="s">
        <v>29797</v>
      </c>
      <c r="E5432" s="190" t="s">
        <v>29797</v>
      </c>
      <c r="F5432" s="190" t="s">
        <v>29797</v>
      </c>
      <c r="G5432" s="190" t="s">
        <v>29797</v>
      </c>
      <c r="H5432" s="190" t="s">
        <v>31372</v>
      </c>
      <c r="I5432" s="190" t="s">
        <v>5062</v>
      </c>
      <c r="J5432" s="190" t="s">
        <v>29821</v>
      </c>
      <c r="K5432" s="190" t="s">
        <v>5062</v>
      </c>
      <c r="L5432" s="190" t="s">
        <v>1447</v>
      </c>
    </row>
    <row r="5433" spans="1:12" ht="15" x14ac:dyDescent="0.25">
      <c r="A5433" s="191" t="s">
        <v>2927</v>
      </c>
      <c r="B5433" s="192" t="s">
        <v>950</v>
      </c>
      <c r="C5433" s="192" t="s">
        <v>29797</v>
      </c>
      <c r="D5433" s="192" t="s">
        <v>29797</v>
      </c>
      <c r="E5433" s="192" t="s">
        <v>29797</v>
      </c>
      <c r="F5433" s="192" t="s">
        <v>29797</v>
      </c>
      <c r="G5433" s="192" t="s">
        <v>29797</v>
      </c>
      <c r="H5433" s="192" t="s">
        <v>31342</v>
      </c>
      <c r="I5433" s="192" t="s">
        <v>31343</v>
      </c>
      <c r="J5433" s="192" t="s">
        <v>29821</v>
      </c>
      <c r="K5433" s="192" t="s">
        <v>5062</v>
      </c>
      <c r="L5433" s="192" t="s">
        <v>1447</v>
      </c>
    </row>
    <row r="5434" spans="1:12" ht="15" x14ac:dyDescent="0.25">
      <c r="A5434" s="189" t="s">
        <v>12076</v>
      </c>
      <c r="B5434" s="190" t="s">
        <v>12077</v>
      </c>
      <c r="C5434" s="190" t="s">
        <v>29797</v>
      </c>
      <c r="D5434" s="190" t="s">
        <v>29797</v>
      </c>
      <c r="E5434" s="190" t="s">
        <v>29797</v>
      </c>
      <c r="F5434" s="190" t="s">
        <v>29797</v>
      </c>
      <c r="G5434" s="190" t="s">
        <v>29797</v>
      </c>
      <c r="H5434" s="190" t="s">
        <v>31380</v>
      </c>
      <c r="I5434" s="190" t="s">
        <v>31381</v>
      </c>
      <c r="J5434" s="190" t="s">
        <v>29821</v>
      </c>
      <c r="K5434" s="190" t="s">
        <v>5062</v>
      </c>
      <c r="L5434" s="190" t="s">
        <v>1447</v>
      </c>
    </row>
    <row r="5435" spans="1:12" ht="15" x14ac:dyDescent="0.25">
      <c r="A5435" s="191" t="s">
        <v>25273</v>
      </c>
      <c r="B5435" s="192" t="s">
        <v>25274</v>
      </c>
      <c r="C5435" s="192" t="s">
        <v>29797</v>
      </c>
      <c r="D5435" s="192" t="s">
        <v>29797</v>
      </c>
      <c r="E5435" s="192" t="s">
        <v>29797</v>
      </c>
      <c r="F5435" s="192" t="s">
        <v>29797</v>
      </c>
      <c r="G5435" s="192" t="s">
        <v>29797</v>
      </c>
      <c r="H5435" s="192" t="s">
        <v>31476</v>
      </c>
      <c r="I5435" s="192" t="s">
        <v>31477</v>
      </c>
      <c r="J5435" s="192" t="s">
        <v>29821</v>
      </c>
      <c r="K5435" s="192" t="s">
        <v>5062</v>
      </c>
      <c r="L5435" s="192" t="s">
        <v>1447</v>
      </c>
    </row>
    <row r="5436" spans="1:12" ht="15" x14ac:dyDescent="0.25">
      <c r="A5436" s="189" t="s">
        <v>25275</v>
      </c>
      <c r="B5436" s="190" t="s">
        <v>951</v>
      </c>
      <c r="C5436" s="190" t="s">
        <v>29797</v>
      </c>
      <c r="D5436" s="190" t="s">
        <v>29797</v>
      </c>
      <c r="E5436" s="190" t="s">
        <v>29797</v>
      </c>
      <c r="F5436" s="190" t="s">
        <v>29797</v>
      </c>
      <c r="G5436" s="190" t="s">
        <v>29797</v>
      </c>
      <c r="H5436" s="190" t="s">
        <v>29797</v>
      </c>
      <c r="I5436" s="190" t="s">
        <v>29797</v>
      </c>
      <c r="J5436" s="190" t="s">
        <v>29797</v>
      </c>
      <c r="K5436" s="190" t="s">
        <v>29797</v>
      </c>
      <c r="L5436" s="190" t="s">
        <v>2704</v>
      </c>
    </row>
    <row r="5437" spans="1:12" ht="15" x14ac:dyDescent="0.25">
      <c r="A5437" s="191" t="s">
        <v>12078</v>
      </c>
      <c r="B5437" s="192" t="s">
        <v>12079</v>
      </c>
      <c r="C5437" s="192" t="s">
        <v>29797</v>
      </c>
      <c r="D5437" s="192" t="s">
        <v>29797</v>
      </c>
      <c r="E5437" s="192" t="s">
        <v>29797</v>
      </c>
      <c r="F5437" s="192" t="s">
        <v>29797</v>
      </c>
      <c r="G5437" s="192" t="s">
        <v>29797</v>
      </c>
      <c r="H5437" s="192" t="s">
        <v>31600</v>
      </c>
      <c r="I5437" s="192" t="s">
        <v>31601</v>
      </c>
      <c r="J5437" s="192" t="s">
        <v>29821</v>
      </c>
      <c r="K5437" s="192" t="s">
        <v>5062</v>
      </c>
      <c r="L5437" s="192" t="s">
        <v>1447</v>
      </c>
    </row>
    <row r="5438" spans="1:12" ht="15" x14ac:dyDescent="0.25">
      <c r="A5438" s="189" t="s">
        <v>16416</v>
      </c>
      <c r="B5438" s="190" t="s">
        <v>20277</v>
      </c>
      <c r="C5438" s="190" t="s">
        <v>29797</v>
      </c>
      <c r="D5438" s="190" t="s">
        <v>29797</v>
      </c>
      <c r="E5438" s="190" t="s">
        <v>29797</v>
      </c>
      <c r="F5438" s="190" t="s">
        <v>29797</v>
      </c>
      <c r="G5438" s="190" t="s">
        <v>29797</v>
      </c>
      <c r="H5438" s="190" t="s">
        <v>29797</v>
      </c>
      <c r="I5438" s="190" t="s">
        <v>29797</v>
      </c>
      <c r="J5438" s="190" t="s">
        <v>29797</v>
      </c>
      <c r="K5438" s="190" t="s">
        <v>29797</v>
      </c>
      <c r="L5438" s="190" t="s">
        <v>1447</v>
      </c>
    </row>
    <row r="5439" spans="1:12" ht="15" x14ac:dyDescent="0.25">
      <c r="A5439" s="191" t="s">
        <v>25276</v>
      </c>
      <c r="B5439" s="192" t="s">
        <v>25277</v>
      </c>
      <c r="C5439" s="192" t="s">
        <v>29797</v>
      </c>
      <c r="D5439" s="192" t="s">
        <v>29797</v>
      </c>
      <c r="E5439" s="192" t="s">
        <v>29797</v>
      </c>
      <c r="F5439" s="192" t="s">
        <v>29797</v>
      </c>
      <c r="G5439" s="192" t="s">
        <v>29797</v>
      </c>
      <c r="H5439" s="192" t="s">
        <v>31390</v>
      </c>
      <c r="I5439" s="192" t="s">
        <v>14423</v>
      </c>
      <c r="J5439" s="192" t="s">
        <v>29821</v>
      </c>
      <c r="K5439" s="192" t="s">
        <v>5062</v>
      </c>
      <c r="L5439" s="192" t="s">
        <v>1447</v>
      </c>
    </row>
    <row r="5440" spans="1:12" ht="15" x14ac:dyDescent="0.25">
      <c r="A5440" s="189" t="s">
        <v>16417</v>
      </c>
      <c r="B5440" s="190" t="s">
        <v>20278</v>
      </c>
      <c r="C5440" s="190" t="s">
        <v>29797</v>
      </c>
      <c r="D5440" s="190" t="s">
        <v>29797</v>
      </c>
      <c r="E5440" s="190" t="s">
        <v>29797</v>
      </c>
      <c r="F5440" s="190" t="s">
        <v>29797</v>
      </c>
      <c r="G5440" s="190" t="s">
        <v>29797</v>
      </c>
      <c r="H5440" s="190" t="s">
        <v>31466</v>
      </c>
      <c r="I5440" s="190" t="s">
        <v>31467</v>
      </c>
      <c r="J5440" s="190" t="s">
        <v>29821</v>
      </c>
      <c r="K5440" s="190" t="s">
        <v>5062</v>
      </c>
      <c r="L5440" s="190" t="s">
        <v>1447</v>
      </c>
    </row>
    <row r="5441" spans="1:12" ht="15" x14ac:dyDescent="0.25">
      <c r="A5441" s="191" t="s">
        <v>25278</v>
      </c>
      <c r="B5441" s="192" t="s">
        <v>25279</v>
      </c>
      <c r="C5441" s="192" t="s">
        <v>29797</v>
      </c>
      <c r="D5441" s="192" t="s">
        <v>29797</v>
      </c>
      <c r="E5441" s="192" t="s">
        <v>29797</v>
      </c>
      <c r="F5441" s="192" t="s">
        <v>29797</v>
      </c>
      <c r="G5441" s="192" t="s">
        <v>29797</v>
      </c>
      <c r="H5441" s="192" t="s">
        <v>29797</v>
      </c>
      <c r="I5441" s="192" t="s">
        <v>29797</v>
      </c>
      <c r="J5441" s="192" t="s">
        <v>29797</v>
      </c>
      <c r="K5441" s="192" t="s">
        <v>29797</v>
      </c>
      <c r="L5441" s="192" t="s">
        <v>1438</v>
      </c>
    </row>
    <row r="5442" spans="1:12" ht="15" x14ac:dyDescent="0.25">
      <c r="A5442" s="189" t="s">
        <v>12080</v>
      </c>
      <c r="B5442" s="190" t="s">
        <v>12081</v>
      </c>
      <c r="C5442" s="190" t="s">
        <v>29797</v>
      </c>
      <c r="D5442" s="190" t="s">
        <v>29797</v>
      </c>
      <c r="E5442" s="190" t="s">
        <v>29797</v>
      </c>
      <c r="F5442" s="190" t="s">
        <v>29797</v>
      </c>
      <c r="G5442" s="190" t="s">
        <v>29797</v>
      </c>
      <c r="H5442" s="190" t="s">
        <v>31432</v>
      </c>
      <c r="I5442" s="190" t="s">
        <v>31433</v>
      </c>
      <c r="J5442" s="190" t="s">
        <v>29821</v>
      </c>
      <c r="K5442" s="190" t="s">
        <v>5062</v>
      </c>
      <c r="L5442" s="190" t="s">
        <v>1447</v>
      </c>
    </row>
    <row r="5443" spans="1:12" ht="15" x14ac:dyDescent="0.25">
      <c r="A5443" s="191" t="s">
        <v>12082</v>
      </c>
      <c r="B5443" s="192" t="s">
        <v>12083</v>
      </c>
      <c r="C5443" s="192" t="s">
        <v>29797</v>
      </c>
      <c r="D5443" s="192" t="s">
        <v>29797</v>
      </c>
      <c r="E5443" s="192" t="s">
        <v>29797</v>
      </c>
      <c r="F5443" s="192" t="s">
        <v>29797</v>
      </c>
      <c r="G5443" s="192" t="s">
        <v>29797</v>
      </c>
      <c r="H5443" s="192" t="s">
        <v>31445</v>
      </c>
      <c r="I5443" s="192" t="s">
        <v>31446</v>
      </c>
      <c r="J5443" s="192" t="s">
        <v>31325</v>
      </c>
      <c r="K5443" s="192" t="s">
        <v>5073</v>
      </c>
      <c r="L5443" s="192" t="s">
        <v>1447</v>
      </c>
    </row>
    <row r="5444" spans="1:12" ht="15" x14ac:dyDescent="0.25">
      <c r="A5444" s="189" t="s">
        <v>25280</v>
      </c>
      <c r="B5444" s="190" t="s">
        <v>20279</v>
      </c>
      <c r="C5444" s="190" t="s">
        <v>29797</v>
      </c>
      <c r="D5444" s="190" t="s">
        <v>29797</v>
      </c>
      <c r="E5444" s="190" t="s">
        <v>29797</v>
      </c>
      <c r="F5444" s="190" t="s">
        <v>29797</v>
      </c>
      <c r="G5444" s="190" t="s">
        <v>29797</v>
      </c>
      <c r="H5444" s="190" t="s">
        <v>29797</v>
      </c>
      <c r="I5444" s="190" t="s">
        <v>29797</v>
      </c>
      <c r="J5444" s="190" t="s">
        <v>29797</v>
      </c>
      <c r="K5444" s="190" t="s">
        <v>29797</v>
      </c>
      <c r="L5444" s="190" t="s">
        <v>1446</v>
      </c>
    </row>
    <row r="5445" spans="1:12" ht="15" x14ac:dyDescent="0.25">
      <c r="A5445" s="191" t="s">
        <v>25281</v>
      </c>
      <c r="B5445" s="192" t="s">
        <v>952</v>
      </c>
      <c r="C5445" s="192" t="s">
        <v>29797</v>
      </c>
      <c r="D5445" s="192" t="s">
        <v>29797</v>
      </c>
      <c r="E5445" s="192" t="s">
        <v>29797</v>
      </c>
      <c r="F5445" s="192" t="s">
        <v>29797</v>
      </c>
      <c r="G5445" s="192" t="s">
        <v>29797</v>
      </c>
      <c r="H5445" s="192" t="s">
        <v>29797</v>
      </c>
      <c r="I5445" s="192" t="s">
        <v>29797</v>
      </c>
      <c r="J5445" s="192" t="s">
        <v>29797</v>
      </c>
      <c r="K5445" s="192" t="s">
        <v>29797</v>
      </c>
      <c r="L5445" s="192" t="s">
        <v>1441</v>
      </c>
    </row>
    <row r="5446" spans="1:12" ht="15" x14ac:dyDescent="0.25">
      <c r="A5446" s="189" t="s">
        <v>12084</v>
      </c>
      <c r="B5446" s="190" t="s">
        <v>9224</v>
      </c>
      <c r="C5446" s="190" t="s">
        <v>29797</v>
      </c>
      <c r="D5446" s="190" t="s">
        <v>29797</v>
      </c>
      <c r="E5446" s="190" t="s">
        <v>29797</v>
      </c>
      <c r="F5446" s="190" t="s">
        <v>29797</v>
      </c>
      <c r="G5446" s="190" t="s">
        <v>29797</v>
      </c>
      <c r="H5446" s="190" t="s">
        <v>29797</v>
      </c>
      <c r="I5446" s="190" t="s">
        <v>29797</v>
      </c>
      <c r="J5446" s="190" t="s">
        <v>29821</v>
      </c>
      <c r="K5446" s="190" t="s">
        <v>5062</v>
      </c>
      <c r="L5446" s="190" t="s">
        <v>1447</v>
      </c>
    </row>
    <row r="5447" spans="1:12" ht="15" x14ac:dyDescent="0.25">
      <c r="A5447" s="191" t="s">
        <v>25282</v>
      </c>
      <c r="B5447" s="192" t="s">
        <v>20280</v>
      </c>
      <c r="C5447" s="192" t="s">
        <v>29797</v>
      </c>
      <c r="D5447" s="192" t="s">
        <v>29797</v>
      </c>
      <c r="E5447" s="192" t="s">
        <v>29797</v>
      </c>
      <c r="F5447" s="192" t="s">
        <v>29797</v>
      </c>
      <c r="G5447" s="192" t="s">
        <v>29797</v>
      </c>
      <c r="H5447" s="192" t="s">
        <v>29797</v>
      </c>
      <c r="I5447" s="192" t="s">
        <v>29797</v>
      </c>
      <c r="J5447" s="192" t="s">
        <v>29797</v>
      </c>
      <c r="K5447" s="192" t="s">
        <v>29797</v>
      </c>
      <c r="L5447" s="192" t="s">
        <v>1465</v>
      </c>
    </row>
    <row r="5448" spans="1:12" ht="15" x14ac:dyDescent="0.25">
      <c r="A5448" s="189" t="s">
        <v>2928</v>
      </c>
      <c r="B5448" s="190" t="s">
        <v>953</v>
      </c>
      <c r="C5448" s="190" t="s">
        <v>29812</v>
      </c>
      <c r="D5448" s="190" t="s">
        <v>29813</v>
      </c>
      <c r="E5448" s="190" t="s">
        <v>30423</v>
      </c>
      <c r="F5448" s="190" t="s">
        <v>29804</v>
      </c>
      <c r="G5448" s="190" t="s">
        <v>30424</v>
      </c>
      <c r="H5448" s="190" t="s">
        <v>32603</v>
      </c>
      <c r="I5448" s="190" t="s">
        <v>32604</v>
      </c>
      <c r="J5448" s="190" t="s">
        <v>30006</v>
      </c>
      <c r="K5448" s="190" t="s">
        <v>4718</v>
      </c>
      <c r="L5448" s="190" t="s">
        <v>1447</v>
      </c>
    </row>
    <row r="5449" spans="1:12" ht="15" x14ac:dyDescent="0.25">
      <c r="A5449" s="191" t="s">
        <v>2929</v>
      </c>
      <c r="B5449" s="192" t="s">
        <v>954</v>
      </c>
      <c r="C5449" s="192" t="s">
        <v>29797</v>
      </c>
      <c r="D5449" s="192" t="s">
        <v>29797</v>
      </c>
      <c r="E5449" s="192" t="s">
        <v>29797</v>
      </c>
      <c r="F5449" s="192" t="s">
        <v>29797</v>
      </c>
      <c r="G5449" s="192" t="s">
        <v>29797</v>
      </c>
      <c r="H5449" s="192" t="s">
        <v>32605</v>
      </c>
      <c r="I5449" s="192" t="s">
        <v>32606</v>
      </c>
      <c r="J5449" s="192" t="s">
        <v>29821</v>
      </c>
      <c r="K5449" s="192" t="s">
        <v>5062</v>
      </c>
      <c r="L5449" s="192" t="s">
        <v>1447</v>
      </c>
    </row>
    <row r="5450" spans="1:12" ht="15" x14ac:dyDescent="0.25">
      <c r="A5450" s="189" t="s">
        <v>2930</v>
      </c>
      <c r="B5450" s="190" t="s">
        <v>955</v>
      </c>
      <c r="C5450" s="190" t="s">
        <v>29797</v>
      </c>
      <c r="D5450" s="190" t="s">
        <v>29797</v>
      </c>
      <c r="E5450" s="190" t="s">
        <v>29797</v>
      </c>
      <c r="F5450" s="190" t="s">
        <v>29797</v>
      </c>
      <c r="G5450" s="190" t="s">
        <v>29797</v>
      </c>
      <c r="H5450" s="190" t="s">
        <v>32119</v>
      </c>
      <c r="I5450" s="190" t="s">
        <v>10595</v>
      </c>
      <c r="J5450" s="190" t="s">
        <v>29821</v>
      </c>
      <c r="K5450" s="190" t="s">
        <v>5062</v>
      </c>
      <c r="L5450" s="190" t="s">
        <v>1447</v>
      </c>
    </row>
    <row r="5451" spans="1:12" ht="15" x14ac:dyDescent="0.25">
      <c r="A5451" s="191" t="s">
        <v>16418</v>
      </c>
      <c r="B5451" s="192" t="s">
        <v>20281</v>
      </c>
      <c r="C5451" s="192" t="s">
        <v>29797</v>
      </c>
      <c r="D5451" s="192" t="s">
        <v>29797</v>
      </c>
      <c r="E5451" s="192" t="s">
        <v>29797</v>
      </c>
      <c r="F5451" s="192" t="s">
        <v>29797</v>
      </c>
      <c r="G5451" s="192" t="s">
        <v>29797</v>
      </c>
      <c r="H5451" s="192" t="s">
        <v>29797</v>
      </c>
      <c r="I5451" s="192" t="s">
        <v>29797</v>
      </c>
      <c r="J5451" s="192" t="s">
        <v>29797</v>
      </c>
      <c r="K5451" s="192" t="s">
        <v>29797</v>
      </c>
      <c r="L5451" s="192" t="s">
        <v>29797</v>
      </c>
    </row>
    <row r="5452" spans="1:12" ht="15" x14ac:dyDescent="0.25">
      <c r="A5452" s="189" t="s">
        <v>25283</v>
      </c>
      <c r="B5452" s="190" t="s">
        <v>25284</v>
      </c>
      <c r="C5452" s="190" t="s">
        <v>29797</v>
      </c>
      <c r="D5452" s="190" t="s">
        <v>29797</v>
      </c>
      <c r="E5452" s="190" t="s">
        <v>29797</v>
      </c>
      <c r="F5452" s="190" t="s">
        <v>29797</v>
      </c>
      <c r="G5452" s="190" t="s">
        <v>29797</v>
      </c>
      <c r="H5452" s="190" t="s">
        <v>29797</v>
      </c>
      <c r="I5452" s="190" t="s">
        <v>29797</v>
      </c>
      <c r="J5452" s="190" t="s">
        <v>29797</v>
      </c>
      <c r="K5452" s="190" t="s">
        <v>29797</v>
      </c>
      <c r="L5452" s="190" t="s">
        <v>29797</v>
      </c>
    </row>
    <row r="5453" spans="1:12" ht="15" x14ac:dyDescent="0.25">
      <c r="A5453" s="191" t="s">
        <v>25285</v>
      </c>
      <c r="B5453" s="192" t="s">
        <v>25286</v>
      </c>
      <c r="C5453" s="192" t="s">
        <v>29797</v>
      </c>
      <c r="D5453" s="192" t="s">
        <v>29797</v>
      </c>
      <c r="E5453" s="192" t="s">
        <v>29797</v>
      </c>
      <c r="F5453" s="192" t="s">
        <v>29797</v>
      </c>
      <c r="G5453" s="192" t="s">
        <v>29797</v>
      </c>
      <c r="H5453" s="192" t="s">
        <v>31417</v>
      </c>
      <c r="I5453" s="192" t="s">
        <v>5073</v>
      </c>
      <c r="J5453" s="192" t="s">
        <v>31325</v>
      </c>
      <c r="K5453" s="192" t="s">
        <v>5073</v>
      </c>
      <c r="L5453" s="192" t="s">
        <v>1447</v>
      </c>
    </row>
    <row r="5454" spans="1:12" ht="15" x14ac:dyDescent="0.25">
      <c r="A5454" s="189" t="s">
        <v>2931</v>
      </c>
      <c r="B5454" s="190" t="s">
        <v>956</v>
      </c>
      <c r="C5454" s="190" t="s">
        <v>29797</v>
      </c>
      <c r="D5454" s="190" t="s">
        <v>29797</v>
      </c>
      <c r="E5454" s="190" t="s">
        <v>29797</v>
      </c>
      <c r="F5454" s="190" t="s">
        <v>29797</v>
      </c>
      <c r="G5454" s="190" t="s">
        <v>29797</v>
      </c>
      <c r="H5454" s="190" t="s">
        <v>29797</v>
      </c>
      <c r="I5454" s="190" t="s">
        <v>29797</v>
      </c>
      <c r="J5454" s="190" t="s">
        <v>31347</v>
      </c>
      <c r="K5454" s="190" t="s">
        <v>31348</v>
      </c>
      <c r="L5454" s="190" t="s">
        <v>1438</v>
      </c>
    </row>
    <row r="5455" spans="1:12" ht="15" x14ac:dyDescent="0.25">
      <c r="A5455" s="191" t="s">
        <v>2932</v>
      </c>
      <c r="B5455" s="192" t="s">
        <v>957</v>
      </c>
      <c r="C5455" s="192" t="s">
        <v>29797</v>
      </c>
      <c r="D5455" s="192" t="s">
        <v>29797</v>
      </c>
      <c r="E5455" s="192" t="s">
        <v>29797</v>
      </c>
      <c r="F5455" s="192" t="s">
        <v>29797</v>
      </c>
      <c r="G5455" s="192" t="s">
        <v>29797</v>
      </c>
      <c r="H5455" s="192" t="s">
        <v>29797</v>
      </c>
      <c r="I5455" s="192" t="s">
        <v>29797</v>
      </c>
      <c r="J5455" s="192" t="s">
        <v>31347</v>
      </c>
      <c r="K5455" s="192" t="s">
        <v>31348</v>
      </c>
      <c r="L5455" s="192" t="s">
        <v>1438</v>
      </c>
    </row>
    <row r="5456" spans="1:12" ht="15" x14ac:dyDescent="0.25">
      <c r="A5456" s="189" t="s">
        <v>25287</v>
      </c>
      <c r="B5456" s="190" t="s">
        <v>958</v>
      </c>
      <c r="C5456" s="190" t="s">
        <v>29797</v>
      </c>
      <c r="D5456" s="190" t="s">
        <v>29797</v>
      </c>
      <c r="E5456" s="190" t="s">
        <v>29797</v>
      </c>
      <c r="F5456" s="190" t="s">
        <v>29797</v>
      </c>
      <c r="G5456" s="190" t="s">
        <v>29797</v>
      </c>
      <c r="H5456" s="190" t="s">
        <v>29797</v>
      </c>
      <c r="I5456" s="190" t="s">
        <v>29797</v>
      </c>
      <c r="J5456" s="190" t="s">
        <v>29797</v>
      </c>
      <c r="K5456" s="190" t="s">
        <v>29797</v>
      </c>
      <c r="L5456" s="190" t="s">
        <v>1446</v>
      </c>
    </row>
    <row r="5457" spans="1:12" ht="15" x14ac:dyDescent="0.25">
      <c r="A5457" s="191" t="s">
        <v>2933</v>
      </c>
      <c r="B5457" s="192" t="s">
        <v>959</v>
      </c>
      <c r="C5457" s="192" t="s">
        <v>29797</v>
      </c>
      <c r="D5457" s="192" t="s">
        <v>29797</v>
      </c>
      <c r="E5457" s="192" t="s">
        <v>29797</v>
      </c>
      <c r="F5457" s="192" t="s">
        <v>29797</v>
      </c>
      <c r="G5457" s="192" t="s">
        <v>29797</v>
      </c>
      <c r="H5457" s="192" t="s">
        <v>31777</v>
      </c>
      <c r="I5457" s="192" t="s">
        <v>31778</v>
      </c>
      <c r="J5457" s="192" t="s">
        <v>29821</v>
      </c>
      <c r="K5457" s="192" t="s">
        <v>5062</v>
      </c>
      <c r="L5457" s="192" t="s">
        <v>1447</v>
      </c>
    </row>
    <row r="5458" spans="1:12" ht="15" x14ac:dyDescent="0.25">
      <c r="A5458" s="189" t="s">
        <v>9225</v>
      </c>
      <c r="B5458" s="190" t="s">
        <v>9226</v>
      </c>
      <c r="C5458" s="190" t="s">
        <v>29797</v>
      </c>
      <c r="D5458" s="190" t="s">
        <v>29797</v>
      </c>
      <c r="E5458" s="190" t="s">
        <v>29797</v>
      </c>
      <c r="F5458" s="190" t="s">
        <v>29797</v>
      </c>
      <c r="G5458" s="190" t="s">
        <v>29797</v>
      </c>
      <c r="H5458" s="190" t="s">
        <v>31740</v>
      </c>
      <c r="I5458" s="190" t="s">
        <v>5073</v>
      </c>
      <c r="J5458" s="190" t="s">
        <v>31325</v>
      </c>
      <c r="K5458" s="190" t="s">
        <v>5073</v>
      </c>
      <c r="L5458" s="190" t="s">
        <v>1447</v>
      </c>
    </row>
    <row r="5459" spans="1:12" ht="15" x14ac:dyDescent="0.25">
      <c r="A5459" s="191" t="s">
        <v>25288</v>
      </c>
      <c r="B5459" s="192" t="s">
        <v>25289</v>
      </c>
      <c r="C5459" s="192" t="s">
        <v>29797</v>
      </c>
      <c r="D5459" s="192" t="s">
        <v>29797</v>
      </c>
      <c r="E5459" s="192" t="s">
        <v>29797</v>
      </c>
      <c r="F5459" s="192" t="s">
        <v>29797</v>
      </c>
      <c r="G5459" s="192" t="s">
        <v>29797</v>
      </c>
      <c r="H5459" s="192" t="s">
        <v>32607</v>
      </c>
      <c r="I5459" s="192" t="s">
        <v>31945</v>
      </c>
      <c r="J5459" s="192" t="s">
        <v>31325</v>
      </c>
      <c r="K5459" s="192" t="s">
        <v>5073</v>
      </c>
      <c r="L5459" s="192" t="s">
        <v>1447</v>
      </c>
    </row>
    <row r="5460" spans="1:12" ht="15" x14ac:dyDescent="0.25">
      <c r="A5460" s="189" t="s">
        <v>2934</v>
      </c>
      <c r="B5460" s="190" t="s">
        <v>960</v>
      </c>
      <c r="C5460" s="190" t="s">
        <v>29797</v>
      </c>
      <c r="D5460" s="190" t="s">
        <v>29797</v>
      </c>
      <c r="E5460" s="190" t="s">
        <v>29797</v>
      </c>
      <c r="F5460" s="190" t="s">
        <v>29797</v>
      </c>
      <c r="G5460" s="190" t="s">
        <v>29797</v>
      </c>
      <c r="H5460" s="190" t="s">
        <v>31399</v>
      </c>
      <c r="I5460" s="190" t="s">
        <v>5073</v>
      </c>
      <c r="J5460" s="190" t="s">
        <v>31325</v>
      </c>
      <c r="K5460" s="190" t="s">
        <v>5073</v>
      </c>
      <c r="L5460" s="190" t="s">
        <v>1447</v>
      </c>
    </row>
    <row r="5461" spans="1:12" ht="15" x14ac:dyDescent="0.25">
      <c r="A5461" s="191" t="s">
        <v>16419</v>
      </c>
      <c r="B5461" s="192" t="s">
        <v>20282</v>
      </c>
      <c r="C5461" s="192" t="s">
        <v>29797</v>
      </c>
      <c r="D5461" s="192" t="s">
        <v>29797</v>
      </c>
      <c r="E5461" s="192" t="s">
        <v>29797</v>
      </c>
      <c r="F5461" s="192" t="s">
        <v>29797</v>
      </c>
      <c r="G5461" s="192" t="s">
        <v>29797</v>
      </c>
      <c r="H5461" s="192" t="s">
        <v>29797</v>
      </c>
      <c r="I5461" s="192" t="s">
        <v>29797</v>
      </c>
      <c r="J5461" s="192" t="s">
        <v>29797</v>
      </c>
      <c r="K5461" s="192" t="s">
        <v>29797</v>
      </c>
      <c r="L5461" s="192" t="s">
        <v>1440</v>
      </c>
    </row>
    <row r="5462" spans="1:12" ht="15" x14ac:dyDescent="0.25">
      <c r="A5462" s="189" t="s">
        <v>16420</v>
      </c>
      <c r="B5462" s="190" t="s">
        <v>20283</v>
      </c>
      <c r="C5462" s="190" t="s">
        <v>29797</v>
      </c>
      <c r="D5462" s="190" t="s">
        <v>29797</v>
      </c>
      <c r="E5462" s="190" t="s">
        <v>29797</v>
      </c>
      <c r="F5462" s="190" t="s">
        <v>29797</v>
      </c>
      <c r="G5462" s="190" t="s">
        <v>29797</v>
      </c>
      <c r="H5462" s="190" t="s">
        <v>31890</v>
      </c>
      <c r="I5462" s="190" t="s">
        <v>5078</v>
      </c>
      <c r="J5462" s="190" t="s">
        <v>29826</v>
      </c>
      <c r="K5462" s="190" t="s">
        <v>5078</v>
      </c>
      <c r="L5462" s="190" t="s">
        <v>1447</v>
      </c>
    </row>
    <row r="5463" spans="1:12" ht="15" x14ac:dyDescent="0.25">
      <c r="A5463" s="191" t="s">
        <v>16421</v>
      </c>
      <c r="B5463" s="192" t="s">
        <v>20284</v>
      </c>
      <c r="C5463" s="192" t="s">
        <v>29797</v>
      </c>
      <c r="D5463" s="192" t="s">
        <v>29797</v>
      </c>
      <c r="E5463" s="192" t="s">
        <v>29797</v>
      </c>
      <c r="F5463" s="192" t="s">
        <v>29797</v>
      </c>
      <c r="G5463" s="192" t="s">
        <v>29797</v>
      </c>
      <c r="H5463" s="192" t="s">
        <v>31605</v>
      </c>
      <c r="I5463" s="192" t="s">
        <v>31606</v>
      </c>
      <c r="J5463" s="192" t="s">
        <v>29821</v>
      </c>
      <c r="K5463" s="192" t="s">
        <v>5062</v>
      </c>
      <c r="L5463" s="192" t="s">
        <v>1447</v>
      </c>
    </row>
    <row r="5464" spans="1:12" ht="15" x14ac:dyDescent="0.25">
      <c r="A5464" s="189" t="s">
        <v>2935</v>
      </c>
      <c r="B5464" s="190" t="s">
        <v>961</v>
      </c>
      <c r="C5464" s="190" t="s">
        <v>29797</v>
      </c>
      <c r="D5464" s="190" t="s">
        <v>29797</v>
      </c>
      <c r="E5464" s="190" t="s">
        <v>29797</v>
      </c>
      <c r="F5464" s="190" t="s">
        <v>29797</v>
      </c>
      <c r="G5464" s="190" t="s">
        <v>29797</v>
      </c>
      <c r="H5464" s="190" t="s">
        <v>29797</v>
      </c>
      <c r="I5464" s="190" t="s">
        <v>29797</v>
      </c>
      <c r="J5464" s="190" t="s">
        <v>29987</v>
      </c>
      <c r="K5464" s="190" t="s">
        <v>10126</v>
      </c>
      <c r="L5464" s="190" t="s">
        <v>1447</v>
      </c>
    </row>
    <row r="5465" spans="1:12" ht="15" x14ac:dyDescent="0.25">
      <c r="A5465" s="191" t="s">
        <v>2936</v>
      </c>
      <c r="B5465" s="192" t="s">
        <v>962</v>
      </c>
      <c r="C5465" s="192" t="s">
        <v>29797</v>
      </c>
      <c r="D5465" s="192" t="s">
        <v>29797</v>
      </c>
      <c r="E5465" s="192" t="s">
        <v>29797</v>
      </c>
      <c r="F5465" s="192" t="s">
        <v>29797</v>
      </c>
      <c r="G5465" s="192" t="s">
        <v>29797</v>
      </c>
      <c r="H5465" s="192" t="s">
        <v>31603</v>
      </c>
      <c r="I5465" s="192" t="s">
        <v>31604</v>
      </c>
      <c r="J5465" s="192" t="s">
        <v>29821</v>
      </c>
      <c r="K5465" s="192" t="s">
        <v>5062</v>
      </c>
      <c r="L5465" s="192" t="s">
        <v>1447</v>
      </c>
    </row>
    <row r="5466" spans="1:12" ht="15" x14ac:dyDescent="0.25">
      <c r="A5466" s="189" t="s">
        <v>2937</v>
      </c>
      <c r="B5466" s="190" t="s">
        <v>963</v>
      </c>
      <c r="C5466" s="190" t="s">
        <v>29797</v>
      </c>
      <c r="D5466" s="190" t="s">
        <v>29797</v>
      </c>
      <c r="E5466" s="190" t="s">
        <v>29797</v>
      </c>
      <c r="F5466" s="190" t="s">
        <v>29797</v>
      </c>
      <c r="G5466" s="190" t="s">
        <v>29797</v>
      </c>
      <c r="H5466" s="190" t="s">
        <v>31460</v>
      </c>
      <c r="I5466" s="190" t="s">
        <v>29942</v>
      </c>
      <c r="J5466" s="190" t="s">
        <v>29821</v>
      </c>
      <c r="K5466" s="190" t="s">
        <v>5062</v>
      </c>
      <c r="L5466" s="190" t="s">
        <v>1447</v>
      </c>
    </row>
    <row r="5467" spans="1:12" ht="15" x14ac:dyDescent="0.25">
      <c r="A5467" s="191" t="s">
        <v>9227</v>
      </c>
      <c r="B5467" s="192" t="s">
        <v>9228</v>
      </c>
      <c r="C5467" s="192" t="s">
        <v>29797</v>
      </c>
      <c r="D5467" s="192" t="s">
        <v>29797</v>
      </c>
      <c r="E5467" s="192" t="s">
        <v>29797</v>
      </c>
      <c r="F5467" s="192" t="s">
        <v>29797</v>
      </c>
      <c r="G5467" s="192" t="s">
        <v>29797</v>
      </c>
      <c r="H5467" s="192" t="s">
        <v>31594</v>
      </c>
      <c r="I5467" s="192" t="s">
        <v>31595</v>
      </c>
      <c r="J5467" s="192" t="s">
        <v>31325</v>
      </c>
      <c r="K5467" s="192" t="s">
        <v>5073</v>
      </c>
      <c r="L5467" s="192" t="s">
        <v>1447</v>
      </c>
    </row>
    <row r="5468" spans="1:12" ht="15" x14ac:dyDescent="0.25">
      <c r="A5468" s="189" t="s">
        <v>25290</v>
      </c>
      <c r="B5468" s="190" t="s">
        <v>20285</v>
      </c>
      <c r="C5468" s="190" t="s">
        <v>29797</v>
      </c>
      <c r="D5468" s="190" t="s">
        <v>29797</v>
      </c>
      <c r="E5468" s="190" t="s">
        <v>29797</v>
      </c>
      <c r="F5468" s="190" t="s">
        <v>29797</v>
      </c>
      <c r="G5468" s="190" t="s">
        <v>29797</v>
      </c>
      <c r="H5468" s="190" t="s">
        <v>29797</v>
      </c>
      <c r="I5468" s="190" t="s">
        <v>29797</v>
      </c>
      <c r="J5468" s="190" t="s">
        <v>29797</v>
      </c>
      <c r="K5468" s="190" t="s">
        <v>29797</v>
      </c>
      <c r="L5468" s="190" t="s">
        <v>2704</v>
      </c>
    </row>
    <row r="5469" spans="1:12" ht="15" x14ac:dyDescent="0.25">
      <c r="A5469" s="191" t="s">
        <v>2938</v>
      </c>
      <c r="B5469" s="192" t="s">
        <v>964</v>
      </c>
      <c r="C5469" s="192" t="s">
        <v>29812</v>
      </c>
      <c r="D5469" s="192" t="s">
        <v>29824</v>
      </c>
      <c r="E5469" s="192" t="s">
        <v>30425</v>
      </c>
      <c r="F5469" s="192" t="s">
        <v>29959</v>
      </c>
      <c r="G5469" s="192" t="s">
        <v>29797</v>
      </c>
      <c r="H5469" s="192" t="s">
        <v>32608</v>
      </c>
      <c r="I5469" s="192" t="s">
        <v>32609</v>
      </c>
      <c r="J5469" s="192" t="s">
        <v>31325</v>
      </c>
      <c r="K5469" s="192" t="s">
        <v>5073</v>
      </c>
      <c r="L5469" s="192" t="s">
        <v>1447</v>
      </c>
    </row>
    <row r="5470" spans="1:12" ht="15" x14ac:dyDescent="0.25">
      <c r="A5470" s="189" t="s">
        <v>25291</v>
      </c>
      <c r="B5470" s="190" t="s">
        <v>20286</v>
      </c>
      <c r="C5470" s="190" t="s">
        <v>29797</v>
      </c>
      <c r="D5470" s="190" t="s">
        <v>29797</v>
      </c>
      <c r="E5470" s="190" t="s">
        <v>29797</v>
      </c>
      <c r="F5470" s="190" t="s">
        <v>29797</v>
      </c>
      <c r="G5470" s="190" t="s">
        <v>29797</v>
      </c>
      <c r="H5470" s="190" t="s">
        <v>29797</v>
      </c>
      <c r="I5470" s="190" t="s">
        <v>29797</v>
      </c>
      <c r="J5470" s="190" t="s">
        <v>29797</v>
      </c>
      <c r="K5470" s="190" t="s">
        <v>29797</v>
      </c>
      <c r="L5470" s="190" t="s">
        <v>1465</v>
      </c>
    </row>
    <row r="5471" spans="1:12" ht="15" x14ac:dyDescent="0.25">
      <c r="A5471" s="191" t="s">
        <v>2939</v>
      </c>
      <c r="B5471" s="192" t="s">
        <v>965</v>
      </c>
      <c r="C5471" s="192" t="s">
        <v>29797</v>
      </c>
      <c r="D5471" s="192" t="s">
        <v>29797</v>
      </c>
      <c r="E5471" s="192" t="s">
        <v>29797</v>
      </c>
      <c r="F5471" s="192" t="s">
        <v>29797</v>
      </c>
      <c r="G5471" s="192" t="s">
        <v>29797</v>
      </c>
      <c r="H5471" s="192" t="s">
        <v>32603</v>
      </c>
      <c r="I5471" s="192" t="s">
        <v>32604</v>
      </c>
      <c r="J5471" s="192" t="s">
        <v>30006</v>
      </c>
      <c r="K5471" s="192" t="s">
        <v>4718</v>
      </c>
      <c r="L5471" s="192" t="s">
        <v>1447</v>
      </c>
    </row>
    <row r="5472" spans="1:12" ht="15" x14ac:dyDescent="0.25">
      <c r="A5472" s="189" t="s">
        <v>25292</v>
      </c>
      <c r="B5472" s="190" t="s">
        <v>25293</v>
      </c>
      <c r="C5472" s="190" t="s">
        <v>29797</v>
      </c>
      <c r="D5472" s="190" t="s">
        <v>29797</v>
      </c>
      <c r="E5472" s="190" t="s">
        <v>29797</v>
      </c>
      <c r="F5472" s="190" t="s">
        <v>29797</v>
      </c>
      <c r="G5472" s="190" t="s">
        <v>29797</v>
      </c>
      <c r="H5472" s="190" t="s">
        <v>31802</v>
      </c>
      <c r="I5472" s="190" t="s">
        <v>31803</v>
      </c>
      <c r="J5472" s="190" t="s">
        <v>29821</v>
      </c>
      <c r="K5472" s="190" t="s">
        <v>5062</v>
      </c>
      <c r="L5472" s="190" t="s">
        <v>1447</v>
      </c>
    </row>
    <row r="5473" spans="1:12" ht="15" x14ac:dyDescent="0.25">
      <c r="A5473" s="191" t="s">
        <v>2940</v>
      </c>
      <c r="B5473" s="192" t="s">
        <v>966</v>
      </c>
      <c r="C5473" s="192" t="s">
        <v>29797</v>
      </c>
      <c r="D5473" s="192" t="s">
        <v>29797</v>
      </c>
      <c r="E5473" s="192" t="s">
        <v>29797</v>
      </c>
      <c r="F5473" s="192" t="s">
        <v>29797</v>
      </c>
      <c r="G5473" s="192" t="s">
        <v>29797</v>
      </c>
      <c r="H5473" s="192" t="s">
        <v>31402</v>
      </c>
      <c r="I5473" s="192" t="s">
        <v>31403</v>
      </c>
      <c r="J5473" s="192" t="s">
        <v>29821</v>
      </c>
      <c r="K5473" s="192" t="s">
        <v>5062</v>
      </c>
      <c r="L5473" s="192" t="s">
        <v>1447</v>
      </c>
    </row>
    <row r="5474" spans="1:12" ht="15" x14ac:dyDescent="0.25">
      <c r="A5474" s="189" t="s">
        <v>25294</v>
      </c>
      <c r="B5474" s="190" t="s">
        <v>25295</v>
      </c>
      <c r="C5474" s="190" t="s">
        <v>29797</v>
      </c>
      <c r="D5474" s="190" t="s">
        <v>29797</v>
      </c>
      <c r="E5474" s="190" t="s">
        <v>29797</v>
      </c>
      <c r="F5474" s="190" t="s">
        <v>29797</v>
      </c>
      <c r="G5474" s="190" t="s">
        <v>29797</v>
      </c>
      <c r="H5474" s="190" t="s">
        <v>31725</v>
      </c>
      <c r="I5474" s="190" t="s">
        <v>4908</v>
      </c>
      <c r="J5474" s="190" t="s">
        <v>29821</v>
      </c>
      <c r="K5474" s="190" t="s">
        <v>5062</v>
      </c>
      <c r="L5474" s="190" t="s">
        <v>1447</v>
      </c>
    </row>
    <row r="5475" spans="1:12" ht="15" x14ac:dyDescent="0.25">
      <c r="A5475" s="191" t="s">
        <v>25296</v>
      </c>
      <c r="B5475" s="192" t="s">
        <v>25297</v>
      </c>
      <c r="C5475" s="192" t="s">
        <v>29797</v>
      </c>
      <c r="D5475" s="192" t="s">
        <v>29797</v>
      </c>
      <c r="E5475" s="192" t="s">
        <v>29797</v>
      </c>
      <c r="F5475" s="192" t="s">
        <v>29797</v>
      </c>
      <c r="G5475" s="192" t="s">
        <v>29797</v>
      </c>
      <c r="H5475" s="192" t="s">
        <v>31366</v>
      </c>
      <c r="I5475" s="192" t="s">
        <v>31367</v>
      </c>
      <c r="J5475" s="192" t="s">
        <v>29821</v>
      </c>
      <c r="K5475" s="192" t="s">
        <v>5062</v>
      </c>
      <c r="L5475" s="192" t="s">
        <v>1447</v>
      </c>
    </row>
    <row r="5476" spans="1:12" ht="15" x14ac:dyDescent="0.25">
      <c r="A5476" s="189" t="s">
        <v>2941</v>
      </c>
      <c r="B5476" s="190" t="s">
        <v>967</v>
      </c>
      <c r="C5476" s="190" t="s">
        <v>29797</v>
      </c>
      <c r="D5476" s="190" t="s">
        <v>29797</v>
      </c>
      <c r="E5476" s="190" t="s">
        <v>29797</v>
      </c>
      <c r="F5476" s="190" t="s">
        <v>29797</v>
      </c>
      <c r="G5476" s="190" t="s">
        <v>29797</v>
      </c>
      <c r="H5476" s="190" t="s">
        <v>31371</v>
      </c>
      <c r="I5476" s="190" t="s">
        <v>5062</v>
      </c>
      <c r="J5476" s="190" t="s">
        <v>29821</v>
      </c>
      <c r="K5476" s="190" t="s">
        <v>5062</v>
      </c>
      <c r="L5476" s="190" t="s">
        <v>1447</v>
      </c>
    </row>
    <row r="5477" spans="1:12" ht="15" x14ac:dyDescent="0.25">
      <c r="A5477" s="191" t="s">
        <v>2942</v>
      </c>
      <c r="B5477" s="192" t="s">
        <v>968</v>
      </c>
      <c r="C5477" s="192" t="s">
        <v>29797</v>
      </c>
      <c r="D5477" s="192" t="s">
        <v>29797</v>
      </c>
      <c r="E5477" s="192" t="s">
        <v>29797</v>
      </c>
      <c r="F5477" s="192" t="s">
        <v>29797</v>
      </c>
      <c r="G5477" s="192" t="s">
        <v>29797</v>
      </c>
      <c r="H5477" s="192" t="s">
        <v>31452</v>
      </c>
      <c r="I5477" s="192" t="s">
        <v>31453</v>
      </c>
      <c r="J5477" s="192" t="s">
        <v>29821</v>
      </c>
      <c r="K5477" s="192" t="s">
        <v>5062</v>
      </c>
      <c r="L5477" s="192" t="s">
        <v>1447</v>
      </c>
    </row>
    <row r="5478" spans="1:12" ht="15" x14ac:dyDescent="0.25">
      <c r="A5478" s="189" t="s">
        <v>16422</v>
      </c>
      <c r="B5478" s="190" t="s">
        <v>20287</v>
      </c>
      <c r="C5478" s="190" t="s">
        <v>29797</v>
      </c>
      <c r="D5478" s="190" t="s">
        <v>29797</v>
      </c>
      <c r="E5478" s="190" t="s">
        <v>29797</v>
      </c>
      <c r="F5478" s="190" t="s">
        <v>29797</v>
      </c>
      <c r="G5478" s="190" t="s">
        <v>29797</v>
      </c>
      <c r="H5478" s="190" t="s">
        <v>31361</v>
      </c>
      <c r="I5478" s="190" t="s">
        <v>5062</v>
      </c>
      <c r="J5478" s="190" t="s">
        <v>29821</v>
      </c>
      <c r="K5478" s="190" t="s">
        <v>5062</v>
      </c>
      <c r="L5478" s="190" t="s">
        <v>1447</v>
      </c>
    </row>
    <row r="5479" spans="1:12" ht="15" x14ac:dyDescent="0.25">
      <c r="A5479" s="191" t="s">
        <v>2943</v>
      </c>
      <c r="B5479" s="192" t="s">
        <v>969</v>
      </c>
      <c r="C5479" s="192" t="s">
        <v>29797</v>
      </c>
      <c r="D5479" s="192" t="s">
        <v>29797</v>
      </c>
      <c r="E5479" s="192" t="s">
        <v>29797</v>
      </c>
      <c r="F5479" s="192" t="s">
        <v>29797</v>
      </c>
      <c r="G5479" s="192" t="s">
        <v>29797</v>
      </c>
      <c r="H5479" s="192" t="s">
        <v>32296</v>
      </c>
      <c r="I5479" s="192" t="s">
        <v>32297</v>
      </c>
      <c r="J5479" s="192" t="s">
        <v>29821</v>
      </c>
      <c r="K5479" s="192" t="s">
        <v>5062</v>
      </c>
      <c r="L5479" s="192" t="s">
        <v>1447</v>
      </c>
    </row>
    <row r="5480" spans="1:12" ht="15" x14ac:dyDescent="0.25">
      <c r="A5480" s="189" t="s">
        <v>25298</v>
      </c>
      <c r="B5480" s="190" t="s">
        <v>970</v>
      </c>
      <c r="C5480" s="190" t="s">
        <v>29797</v>
      </c>
      <c r="D5480" s="190" t="s">
        <v>29797</v>
      </c>
      <c r="E5480" s="190" t="s">
        <v>29797</v>
      </c>
      <c r="F5480" s="190" t="s">
        <v>29797</v>
      </c>
      <c r="G5480" s="190" t="s">
        <v>29797</v>
      </c>
      <c r="H5480" s="190" t="s">
        <v>29797</v>
      </c>
      <c r="I5480" s="190" t="s">
        <v>29797</v>
      </c>
      <c r="J5480" s="190" t="s">
        <v>29797</v>
      </c>
      <c r="K5480" s="190" t="s">
        <v>29797</v>
      </c>
      <c r="L5480" s="190" t="s">
        <v>1439</v>
      </c>
    </row>
    <row r="5481" spans="1:12" ht="15" x14ac:dyDescent="0.25">
      <c r="A5481" s="191" t="s">
        <v>9229</v>
      </c>
      <c r="B5481" s="192" t="s">
        <v>9230</v>
      </c>
      <c r="C5481" s="192" t="s">
        <v>29797</v>
      </c>
      <c r="D5481" s="192" t="s">
        <v>29797</v>
      </c>
      <c r="E5481" s="192" t="s">
        <v>29797</v>
      </c>
      <c r="F5481" s="192" t="s">
        <v>29797</v>
      </c>
      <c r="G5481" s="192" t="s">
        <v>29797</v>
      </c>
      <c r="H5481" s="192" t="s">
        <v>31519</v>
      </c>
      <c r="I5481" s="192" t="s">
        <v>31520</v>
      </c>
      <c r="J5481" s="192" t="s">
        <v>29821</v>
      </c>
      <c r="K5481" s="192" t="s">
        <v>5062</v>
      </c>
      <c r="L5481" s="192" t="s">
        <v>1447</v>
      </c>
    </row>
    <row r="5482" spans="1:12" ht="15" x14ac:dyDescent="0.25">
      <c r="A5482" s="189" t="s">
        <v>2944</v>
      </c>
      <c r="B5482" s="190" t="s">
        <v>971</v>
      </c>
      <c r="C5482" s="190" t="s">
        <v>29797</v>
      </c>
      <c r="D5482" s="190" t="s">
        <v>29797</v>
      </c>
      <c r="E5482" s="190" t="s">
        <v>29797</v>
      </c>
      <c r="F5482" s="190" t="s">
        <v>29797</v>
      </c>
      <c r="G5482" s="190" t="s">
        <v>29797</v>
      </c>
      <c r="H5482" s="190" t="s">
        <v>32610</v>
      </c>
      <c r="I5482" s="190" t="s">
        <v>32236</v>
      </c>
      <c r="J5482" s="190" t="s">
        <v>31528</v>
      </c>
      <c r="K5482" s="190" t="s">
        <v>10363</v>
      </c>
      <c r="L5482" s="190" t="s">
        <v>1447</v>
      </c>
    </row>
    <row r="5483" spans="1:12" ht="15" x14ac:dyDescent="0.25">
      <c r="A5483" s="191" t="s">
        <v>25299</v>
      </c>
      <c r="B5483" s="192" t="s">
        <v>972</v>
      </c>
      <c r="C5483" s="192" t="s">
        <v>29797</v>
      </c>
      <c r="D5483" s="192" t="s">
        <v>29797</v>
      </c>
      <c r="E5483" s="192" t="s">
        <v>29797</v>
      </c>
      <c r="F5483" s="192" t="s">
        <v>29797</v>
      </c>
      <c r="G5483" s="192" t="s">
        <v>29797</v>
      </c>
      <c r="H5483" s="192" t="s">
        <v>29797</v>
      </c>
      <c r="I5483" s="192" t="s">
        <v>29797</v>
      </c>
      <c r="J5483" s="192" t="s">
        <v>29797</v>
      </c>
      <c r="K5483" s="192" t="s">
        <v>29797</v>
      </c>
      <c r="L5483" s="192" t="s">
        <v>1468</v>
      </c>
    </row>
    <row r="5484" spans="1:12" ht="15" x14ac:dyDescent="0.25">
      <c r="A5484" s="189" t="s">
        <v>2945</v>
      </c>
      <c r="B5484" s="190" t="s">
        <v>973</v>
      </c>
      <c r="C5484" s="190" t="s">
        <v>29797</v>
      </c>
      <c r="D5484" s="190" t="s">
        <v>29797</v>
      </c>
      <c r="E5484" s="190" t="s">
        <v>29797</v>
      </c>
      <c r="F5484" s="190" t="s">
        <v>29797</v>
      </c>
      <c r="G5484" s="190" t="s">
        <v>29797</v>
      </c>
      <c r="H5484" s="190" t="s">
        <v>31395</v>
      </c>
      <c r="I5484" s="190" t="s">
        <v>31396</v>
      </c>
      <c r="J5484" s="190" t="s">
        <v>29821</v>
      </c>
      <c r="K5484" s="190" t="s">
        <v>5062</v>
      </c>
      <c r="L5484" s="190" t="s">
        <v>1447</v>
      </c>
    </row>
    <row r="5485" spans="1:12" ht="15" x14ac:dyDescent="0.25">
      <c r="A5485" s="191" t="s">
        <v>25300</v>
      </c>
      <c r="B5485" s="192" t="s">
        <v>25301</v>
      </c>
      <c r="C5485" s="192" t="s">
        <v>29797</v>
      </c>
      <c r="D5485" s="192" t="s">
        <v>29797</v>
      </c>
      <c r="E5485" s="192" t="s">
        <v>29797</v>
      </c>
      <c r="F5485" s="192" t="s">
        <v>29797</v>
      </c>
      <c r="G5485" s="192" t="s">
        <v>29797</v>
      </c>
      <c r="H5485" s="192" t="s">
        <v>31312</v>
      </c>
      <c r="I5485" s="192" t="s">
        <v>31313</v>
      </c>
      <c r="J5485" s="192" t="s">
        <v>29821</v>
      </c>
      <c r="K5485" s="192" t="s">
        <v>5062</v>
      </c>
      <c r="L5485" s="192" t="s">
        <v>1447</v>
      </c>
    </row>
    <row r="5486" spans="1:12" ht="15" x14ac:dyDescent="0.25">
      <c r="A5486" s="189" t="s">
        <v>2946</v>
      </c>
      <c r="B5486" s="190" t="s">
        <v>974</v>
      </c>
      <c r="C5486" s="190" t="s">
        <v>29797</v>
      </c>
      <c r="D5486" s="190" t="s">
        <v>29797</v>
      </c>
      <c r="E5486" s="190" t="s">
        <v>29797</v>
      </c>
      <c r="F5486" s="190" t="s">
        <v>29797</v>
      </c>
      <c r="G5486" s="190" t="s">
        <v>29797</v>
      </c>
      <c r="H5486" s="190" t="s">
        <v>31445</v>
      </c>
      <c r="I5486" s="190" t="s">
        <v>31446</v>
      </c>
      <c r="J5486" s="190" t="s">
        <v>31325</v>
      </c>
      <c r="K5486" s="190" t="s">
        <v>5073</v>
      </c>
      <c r="L5486" s="190" t="s">
        <v>1447</v>
      </c>
    </row>
    <row r="5487" spans="1:12" ht="15" x14ac:dyDescent="0.25">
      <c r="A5487" s="191" t="s">
        <v>16423</v>
      </c>
      <c r="B5487" s="192" t="s">
        <v>20288</v>
      </c>
      <c r="C5487" s="192" t="s">
        <v>29797</v>
      </c>
      <c r="D5487" s="192" t="s">
        <v>29797</v>
      </c>
      <c r="E5487" s="192" t="s">
        <v>29797</v>
      </c>
      <c r="F5487" s="192" t="s">
        <v>29797</v>
      </c>
      <c r="G5487" s="192" t="s">
        <v>29797</v>
      </c>
      <c r="H5487" s="192" t="s">
        <v>29797</v>
      </c>
      <c r="I5487" s="192" t="s">
        <v>29797</v>
      </c>
      <c r="J5487" s="192" t="s">
        <v>29797</v>
      </c>
      <c r="K5487" s="192" t="s">
        <v>29797</v>
      </c>
      <c r="L5487" s="192" t="s">
        <v>29797</v>
      </c>
    </row>
    <row r="5488" spans="1:12" ht="15" x14ac:dyDescent="0.25">
      <c r="A5488" s="189" t="s">
        <v>25302</v>
      </c>
      <c r="B5488" s="190" t="s">
        <v>975</v>
      </c>
      <c r="C5488" s="190" t="s">
        <v>29797</v>
      </c>
      <c r="D5488" s="190" t="s">
        <v>29797</v>
      </c>
      <c r="E5488" s="190" t="s">
        <v>29797</v>
      </c>
      <c r="F5488" s="190" t="s">
        <v>29797</v>
      </c>
      <c r="G5488" s="190" t="s">
        <v>29797</v>
      </c>
      <c r="H5488" s="190" t="s">
        <v>29797</v>
      </c>
      <c r="I5488" s="190" t="s">
        <v>29797</v>
      </c>
      <c r="J5488" s="190" t="s">
        <v>29797</v>
      </c>
      <c r="K5488" s="190" t="s">
        <v>29797</v>
      </c>
      <c r="L5488" s="190" t="s">
        <v>2704</v>
      </c>
    </row>
    <row r="5489" spans="1:12" ht="15" x14ac:dyDescent="0.25">
      <c r="A5489" s="191" t="s">
        <v>2947</v>
      </c>
      <c r="B5489" s="192" t="s">
        <v>976</v>
      </c>
      <c r="C5489" s="192" t="s">
        <v>29797</v>
      </c>
      <c r="D5489" s="192" t="s">
        <v>29797</v>
      </c>
      <c r="E5489" s="192" t="s">
        <v>29797</v>
      </c>
      <c r="F5489" s="192" t="s">
        <v>29797</v>
      </c>
      <c r="G5489" s="192" t="s">
        <v>29797</v>
      </c>
      <c r="H5489" s="192" t="s">
        <v>31361</v>
      </c>
      <c r="I5489" s="192" t="s">
        <v>5062</v>
      </c>
      <c r="J5489" s="192" t="s">
        <v>29821</v>
      </c>
      <c r="K5489" s="192" t="s">
        <v>5062</v>
      </c>
      <c r="L5489" s="192" t="s">
        <v>1447</v>
      </c>
    </row>
    <row r="5490" spans="1:12" ht="15" x14ac:dyDescent="0.25">
      <c r="A5490" s="189" t="s">
        <v>16424</v>
      </c>
      <c r="B5490" s="190" t="s">
        <v>20289</v>
      </c>
      <c r="C5490" s="190" t="s">
        <v>29797</v>
      </c>
      <c r="D5490" s="190" t="s">
        <v>29797</v>
      </c>
      <c r="E5490" s="190" t="s">
        <v>29797</v>
      </c>
      <c r="F5490" s="190" t="s">
        <v>29797</v>
      </c>
      <c r="G5490" s="190" t="s">
        <v>29797</v>
      </c>
      <c r="H5490" s="190" t="s">
        <v>31519</v>
      </c>
      <c r="I5490" s="190" t="s">
        <v>31520</v>
      </c>
      <c r="J5490" s="190" t="s">
        <v>29821</v>
      </c>
      <c r="K5490" s="190" t="s">
        <v>5062</v>
      </c>
      <c r="L5490" s="190" t="s">
        <v>1447</v>
      </c>
    </row>
    <row r="5491" spans="1:12" ht="15" x14ac:dyDescent="0.25">
      <c r="A5491" s="191" t="s">
        <v>9231</v>
      </c>
      <c r="B5491" s="192" t="s">
        <v>9232</v>
      </c>
      <c r="C5491" s="192" t="s">
        <v>29797</v>
      </c>
      <c r="D5491" s="192" t="s">
        <v>29797</v>
      </c>
      <c r="E5491" s="192" t="s">
        <v>29797</v>
      </c>
      <c r="F5491" s="192" t="s">
        <v>29797</v>
      </c>
      <c r="G5491" s="192" t="s">
        <v>29797</v>
      </c>
      <c r="H5491" s="192" t="s">
        <v>32611</v>
      </c>
      <c r="I5491" s="192" t="s">
        <v>32612</v>
      </c>
      <c r="J5491" s="192" t="s">
        <v>30006</v>
      </c>
      <c r="K5491" s="192" t="s">
        <v>4718</v>
      </c>
      <c r="L5491" s="192" t="s">
        <v>1447</v>
      </c>
    </row>
    <row r="5492" spans="1:12" ht="15" x14ac:dyDescent="0.25">
      <c r="A5492" s="189" t="s">
        <v>9233</v>
      </c>
      <c r="B5492" s="190" t="s">
        <v>9234</v>
      </c>
      <c r="C5492" s="190" t="s">
        <v>29797</v>
      </c>
      <c r="D5492" s="190" t="s">
        <v>29797</v>
      </c>
      <c r="E5492" s="190" t="s">
        <v>29797</v>
      </c>
      <c r="F5492" s="190" t="s">
        <v>29797</v>
      </c>
      <c r="G5492" s="190" t="s">
        <v>29797</v>
      </c>
      <c r="H5492" s="190" t="s">
        <v>32038</v>
      </c>
      <c r="I5492" s="190" t="s">
        <v>32039</v>
      </c>
      <c r="J5492" s="190" t="s">
        <v>29835</v>
      </c>
      <c r="K5492" s="190" t="s">
        <v>9955</v>
      </c>
      <c r="L5492" s="190" t="s">
        <v>1447</v>
      </c>
    </row>
    <row r="5493" spans="1:12" ht="15" x14ac:dyDescent="0.25">
      <c r="A5493" s="191" t="s">
        <v>2948</v>
      </c>
      <c r="B5493" s="192" t="s">
        <v>977</v>
      </c>
      <c r="C5493" s="192" t="s">
        <v>29797</v>
      </c>
      <c r="D5493" s="192" t="s">
        <v>29797</v>
      </c>
      <c r="E5493" s="192" t="s">
        <v>29797</v>
      </c>
      <c r="F5493" s="192" t="s">
        <v>29797</v>
      </c>
      <c r="G5493" s="192" t="s">
        <v>29797</v>
      </c>
      <c r="H5493" s="192" t="s">
        <v>32613</v>
      </c>
      <c r="I5493" s="192" t="s">
        <v>32614</v>
      </c>
      <c r="J5493" s="192" t="s">
        <v>30931</v>
      </c>
      <c r="K5493" s="192" t="s">
        <v>6040</v>
      </c>
      <c r="L5493" s="192" t="s">
        <v>1447</v>
      </c>
    </row>
    <row r="5494" spans="1:12" ht="15" x14ac:dyDescent="0.25">
      <c r="A5494" s="189" t="s">
        <v>2949</v>
      </c>
      <c r="B5494" s="190" t="s">
        <v>978</v>
      </c>
      <c r="C5494" s="190" t="s">
        <v>29797</v>
      </c>
      <c r="D5494" s="190" t="s">
        <v>29797</v>
      </c>
      <c r="E5494" s="190" t="s">
        <v>29797</v>
      </c>
      <c r="F5494" s="190" t="s">
        <v>29797</v>
      </c>
      <c r="G5494" s="190" t="s">
        <v>29797</v>
      </c>
      <c r="H5494" s="190" t="s">
        <v>29797</v>
      </c>
      <c r="I5494" s="190" t="s">
        <v>29797</v>
      </c>
      <c r="J5494" s="190" t="s">
        <v>29821</v>
      </c>
      <c r="K5494" s="190" t="s">
        <v>5062</v>
      </c>
      <c r="L5494" s="190" t="s">
        <v>1447</v>
      </c>
    </row>
    <row r="5495" spans="1:12" ht="15" x14ac:dyDescent="0.25">
      <c r="A5495" s="191" t="s">
        <v>9235</v>
      </c>
      <c r="B5495" s="192" t="s">
        <v>9236</v>
      </c>
      <c r="C5495" s="192" t="s">
        <v>29797</v>
      </c>
      <c r="D5495" s="192" t="s">
        <v>29797</v>
      </c>
      <c r="E5495" s="192" t="s">
        <v>29797</v>
      </c>
      <c r="F5495" s="192" t="s">
        <v>29797</v>
      </c>
      <c r="G5495" s="192" t="s">
        <v>29797</v>
      </c>
      <c r="H5495" s="192" t="s">
        <v>31316</v>
      </c>
      <c r="I5495" s="192" t="s">
        <v>1383</v>
      </c>
      <c r="J5495" s="192" t="s">
        <v>29821</v>
      </c>
      <c r="K5495" s="192" t="s">
        <v>5062</v>
      </c>
      <c r="L5495" s="192" t="s">
        <v>1447</v>
      </c>
    </row>
    <row r="5496" spans="1:12" ht="15" x14ac:dyDescent="0.25">
      <c r="A5496" s="189" t="s">
        <v>9237</v>
      </c>
      <c r="B5496" s="190" t="s">
        <v>9238</v>
      </c>
      <c r="C5496" s="190" t="s">
        <v>29797</v>
      </c>
      <c r="D5496" s="190" t="s">
        <v>29797</v>
      </c>
      <c r="E5496" s="190" t="s">
        <v>29797</v>
      </c>
      <c r="F5496" s="190" t="s">
        <v>29797</v>
      </c>
      <c r="G5496" s="190" t="s">
        <v>29797</v>
      </c>
      <c r="H5496" s="190" t="s">
        <v>32119</v>
      </c>
      <c r="I5496" s="190" t="s">
        <v>10595</v>
      </c>
      <c r="J5496" s="190" t="s">
        <v>29821</v>
      </c>
      <c r="K5496" s="190" t="s">
        <v>5062</v>
      </c>
      <c r="L5496" s="190" t="s">
        <v>1447</v>
      </c>
    </row>
    <row r="5497" spans="1:12" ht="15" x14ac:dyDescent="0.25">
      <c r="A5497" s="191" t="s">
        <v>25303</v>
      </c>
      <c r="B5497" s="192" t="s">
        <v>20290</v>
      </c>
      <c r="C5497" s="192" t="s">
        <v>29797</v>
      </c>
      <c r="D5497" s="192" t="s">
        <v>29797</v>
      </c>
      <c r="E5497" s="192" t="s">
        <v>29797</v>
      </c>
      <c r="F5497" s="192" t="s">
        <v>29797</v>
      </c>
      <c r="G5497" s="192" t="s">
        <v>29797</v>
      </c>
      <c r="H5497" s="192" t="s">
        <v>29797</v>
      </c>
      <c r="I5497" s="192" t="s">
        <v>29797</v>
      </c>
      <c r="J5497" s="192" t="s">
        <v>29797</v>
      </c>
      <c r="K5497" s="192" t="s">
        <v>29797</v>
      </c>
      <c r="L5497" s="192" t="s">
        <v>1452</v>
      </c>
    </row>
    <row r="5498" spans="1:12" ht="15" x14ac:dyDescent="0.25">
      <c r="A5498" s="189" t="s">
        <v>9239</v>
      </c>
      <c r="B5498" s="190" t="s">
        <v>9240</v>
      </c>
      <c r="C5498" s="190" t="s">
        <v>29797</v>
      </c>
      <c r="D5498" s="190" t="s">
        <v>29797</v>
      </c>
      <c r="E5498" s="190" t="s">
        <v>29797</v>
      </c>
      <c r="F5498" s="190" t="s">
        <v>29797</v>
      </c>
      <c r="G5498" s="190" t="s">
        <v>29797</v>
      </c>
      <c r="H5498" s="190" t="s">
        <v>31484</v>
      </c>
      <c r="I5498" s="190" t="s">
        <v>31485</v>
      </c>
      <c r="J5498" s="190" t="s">
        <v>29821</v>
      </c>
      <c r="K5498" s="190" t="s">
        <v>5062</v>
      </c>
      <c r="L5498" s="190" t="s">
        <v>1447</v>
      </c>
    </row>
    <row r="5499" spans="1:12" ht="15" x14ac:dyDescent="0.25">
      <c r="A5499" s="191" t="s">
        <v>2950</v>
      </c>
      <c r="B5499" s="192" t="s">
        <v>979</v>
      </c>
      <c r="C5499" s="192" t="s">
        <v>29797</v>
      </c>
      <c r="D5499" s="192" t="s">
        <v>29797</v>
      </c>
      <c r="E5499" s="192" t="s">
        <v>29797</v>
      </c>
      <c r="F5499" s="192" t="s">
        <v>29797</v>
      </c>
      <c r="G5499" s="192" t="s">
        <v>29797</v>
      </c>
      <c r="H5499" s="192" t="s">
        <v>32615</v>
      </c>
      <c r="I5499" s="192" t="s">
        <v>31733</v>
      </c>
      <c r="J5499" s="192" t="s">
        <v>29826</v>
      </c>
      <c r="K5499" s="192" t="s">
        <v>5078</v>
      </c>
      <c r="L5499" s="192" t="s">
        <v>1447</v>
      </c>
    </row>
    <row r="5500" spans="1:12" ht="15" x14ac:dyDescent="0.25">
      <c r="A5500" s="189" t="s">
        <v>2951</v>
      </c>
      <c r="B5500" s="190" t="s">
        <v>980</v>
      </c>
      <c r="C5500" s="190" t="s">
        <v>29797</v>
      </c>
      <c r="D5500" s="190" t="s">
        <v>29797</v>
      </c>
      <c r="E5500" s="190" t="s">
        <v>29797</v>
      </c>
      <c r="F5500" s="190" t="s">
        <v>29797</v>
      </c>
      <c r="G5500" s="190" t="s">
        <v>29797</v>
      </c>
      <c r="H5500" s="190" t="s">
        <v>29797</v>
      </c>
      <c r="I5500" s="190" t="s">
        <v>29797</v>
      </c>
      <c r="J5500" s="190" t="s">
        <v>29821</v>
      </c>
      <c r="K5500" s="190" t="s">
        <v>5062</v>
      </c>
      <c r="L5500" s="190" t="s">
        <v>1447</v>
      </c>
    </row>
    <row r="5501" spans="1:12" ht="15" x14ac:dyDescent="0.25">
      <c r="A5501" s="191" t="s">
        <v>9241</v>
      </c>
      <c r="B5501" s="192" t="s">
        <v>9242</v>
      </c>
      <c r="C5501" s="192" t="s">
        <v>29797</v>
      </c>
      <c r="D5501" s="192" t="s">
        <v>29797</v>
      </c>
      <c r="E5501" s="192" t="s">
        <v>29797</v>
      </c>
      <c r="F5501" s="192" t="s">
        <v>29797</v>
      </c>
      <c r="G5501" s="192" t="s">
        <v>29797</v>
      </c>
      <c r="H5501" s="192" t="s">
        <v>32366</v>
      </c>
      <c r="I5501" s="192" t="s">
        <v>31121</v>
      </c>
      <c r="J5501" s="192" t="s">
        <v>30441</v>
      </c>
      <c r="K5501" s="192" t="s">
        <v>9190</v>
      </c>
      <c r="L5501" s="192" t="s">
        <v>1447</v>
      </c>
    </row>
    <row r="5502" spans="1:12" ht="15" x14ac:dyDescent="0.25">
      <c r="A5502" s="189" t="s">
        <v>25304</v>
      </c>
      <c r="B5502" s="190" t="s">
        <v>25305</v>
      </c>
      <c r="C5502" s="190" t="s">
        <v>29797</v>
      </c>
      <c r="D5502" s="190" t="s">
        <v>29797</v>
      </c>
      <c r="E5502" s="190" t="s">
        <v>29797</v>
      </c>
      <c r="F5502" s="190" t="s">
        <v>29797</v>
      </c>
      <c r="G5502" s="190" t="s">
        <v>29797</v>
      </c>
      <c r="H5502" s="190" t="s">
        <v>29797</v>
      </c>
      <c r="I5502" s="190" t="s">
        <v>29797</v>
      </c>
      <c r="J5502" s="190" t="s">
        <v>29797</v>
      </c>
      <c r="K5502" s="190" t="s">
        <v>29797</v>
      </c>
      <c r="L5502" s="190" t="s">
        <v>29797</v>
      </c>
    </row>
    <row r="5503" spans="1:12" ht="15" x14ac:dyDescent="0.25">
      <c r="A5503" s="191" t="s">
        <v>9243</v>
      </c>
      <c r="B5503" s="192" t="s">
        <v>9244</v>
      </c>
      <c r="C5503" s="192" t="s">
        <v>29797</v>
      </c>
      <c r="D5503" s="192" t="s">
        <v>29797</v>
      </c>
      <c r="E5503" s="192" t="s">
        <v>29797</v>
      </c>
      <c r="F5503" s="192" t="s">
        <v>29797</v>
      </c>
      <c r="G5503" s="192" t="s">
        <v>29797</v>
      </c>
      <c r="H5503" s="192" t="s">
        <v>31707</v>
      </c>
      <c r="I5503" s="192" t="s">
        <v>31708</v>
      </c>
      <c r="J5503" s="192" t="s">
        <v>29821</v>
      </c>
      <c r="K5503" s="192" t="s">
        <v>5062</v>
      </c>
      <c r="L5503" s="192" t="s">
        <v>1447</v>
      </c>
    </row>
    <row r="5504" spans="1:12" ht="15" x14ac:dyDescent="0.25">
      <c r="A5504" s="189" t="s">
        <v>9245</v>
      </c>
      <c r="B5504" s="190" t="s">
        <v>9246</v>
      </c>
      <c r="C5504" s="190" t="s">
        <v>29797</v>
      </c>
      <c r="D5504" s="190" t="s">
        <v>29797</v>
      </c>
      <c r="E5504" s="190" t="s">
        <v>29797</v>
      </c>
      <c r="F5504" s="190" t="s">
        <v>29797</v>
      </c>
      <c r="G5504" s="190" t="s">
        <v>29797</v>
      </c>
      <c r="H5504" s="190" t="s">
        <v>31307</v>
      </c>
      <c r="I5504" s="190" t="s">
        <v>5062</v>
      </c>
      <c r="J5504" s="190" t="s">
        <v>29821</v>
      </c>
      <c r="K5504" s="190" t="s">
        <v>5062</v>
      </c>
      <c r="L5504" s="190" t="s">
        <v>1447</v>
      </c>
    </row>
    <row r="5505" spans="1:12" ht="15" x14ac:dyDescent="0.25">
      <c r="A5505" s="191" t="s">
        <v>16425</v>
      </c>
      <c r="B5505" s="192" t="s">
        <v>20291</v>
      </c>
      <c r="C5505" s="192" t="s">
        <v>29797</v>
      </c>
      <c r="D5505" s="192" t="s">
        <v>29797</v>
      </c>
      <c r="E5505" s="192" t="s">
        <v>29797</v>
      </c>
      <c r="F5505" s="192" t="s">
        <v>29797</v>
      </c>
      <c r="G5505" s="192" t="s">
        <v>29797</v>
      </c>
      <c r="H5505" s="192" t="s">
        <v>29797</v>
      </c>
      <c r="I5505" s="192" t="s">
        <v>29797</v>
      </c>
      <c r="J5505" s="192" t="s">
        <v>29797</v>
      </c>
      <c r="K5505" s="192" t="s">
        <v>29797</v>
      </c>
      <c r="L5505" s="192" t="s">
        <v>1447</v>
      </c>
    </row>
    <row r="5506" spans="1:12" ht="15" x14ac:dyDescent="0.25">
      <c r="A5506" s="189" t="s">
        <v>2952</v>
      </c>
      <c r="B5506" s="190" t="s">
        <v>25306</v>
      </c>
      <c r="C5506" s="190" t="s">
        <v>29797</v>
      </c>
      <c r="D5506" s="190" t="s">
        <v>29797</v>
      </c>
      <c r="E5506" s="190" t="s">
        <v>29797</v>
      </c>
      <c r="F5506" s="190" t="s">
        <v>29797</v>
      </c>
      <c r="G5506" s="190" t="s">
        <v>29797</v>
      </c>
      <c r="H5506" s="190" t="s">
        <v>31354</v>
      </c>
      <c r="I5506" s="190" t="s">
        <v>30165</v>
      </c>
      <c r="J5506" s="190" t="s">
        <v>29821</v>
      </c>
      <c r="K5506" s="190" t="s">
        <v>5062</v>
      </c>
      <c r="L5506" s="190" t="s">
        <v>1447</v>
      </c>
    </row>
    <row r="5507" spans="1:12" ht="15" x14ac:dyDescent="0.25">
      <c r="A5507" s="191" t="s">
        <v>2953</v>
      </c>
      <c r="B5507" s="192" t="s">
        <v>981</v>
      </c>
      <c r="C5507" s="192" t="s">
        <v>29797</v>
      </c>
      <c r="D5507" s="192" t="s">
        <v>29797</v>
      </c>
      <c r="E5507" s="192" t="s">
        <v>29797</v>
      </c>
      <c r="F5507" s="192" t="s">
        <v>29797</v>
      </c>
      <c r="G5507" s="192" t="s">
        <v>29797</v>
      </c>
      <c r="H5507" s="192" t="s">
        <v>31361</v>
      </c>
      <c r="I5507" s="192" t="s">
        <v>5062</v>
      </c>
      <c r="J5507" s="192" t="s">
        <v>29821</v>
      </c>
      <c r="K5507" s="192" t="s">
        <v>5062</v>
      </c>
      <c r="L5507" s="192" t="s">
        <v>1447</v>
      </c>
    </row>
    <row r="5508" spans="1:12" ht="15" x14ac:dyDescent="0.25">
      <c r="A5508" s="189" t="s">
        <v>25307</v>
      </c>
      <c r="B5508" s="190" t="s">
        <v>25308</v>
      </c>
      <c r="C5508" s="190" t="s">
        <v>29797</v>
      </c>
      <c r="D5508" s="190" t="s">
        <v>29797</v>
      </c>
      <c r="E5508" s="190" t="s">
        <v>29797</v>
      </c>
      <c r="F5508" s="190" t="s">
        <v>29797</v>
      </c>
      <c r="G5508" s="190" t="s">
        <v>29797</v>
      </c>
      <c r="H5508" s="190" t="s">
        <v>31500</v>
      </c>
      <c r="I5508" s="190" t="s">
        <v>31501</v>
      </c>
      <c r="J5508" s="190" t="s">
        <v>29821</v>
      </c>
      <c r="K5508" s="190" t="s">
        <v>5062</v>
      </c>
      <c r="L5508" s="190" t="s">
        <v>1447</v>
      </c>
    </row>
    <row r="5509" spans="1:12" ht="15" x14ac:dyDescent="0.25">
      <c r="A5509" s="191" t="s">
        <v>12283</v>
      </c>
      <c r="B5509" s="192" t="s">
        <v>12284</v>
      </c>
      <c r="C5509" s="192" t="s">
        <v>29797</v>
      </c>
      <c r="D5509" s="192" t="s">
        <v>29797</v>
      </c>
      <c r="E5509" s="192" t="s">
        <v>29797</v>
      </c>
      <c r="F5509" s="192" t="s">
        <v>29797</v>
      </c>
      <c r="G5509" s="192" t="s">
        <v>29797</v>
      </c>
      <c r="H5509" s="192" t="s">
        <v>29797</v>
      </c>
      <c r="I5509" s="192" t="s">
        <v>29797</v>
      </c>
      <c r="J5509" s="192" t="s">
        <v>29821</v>
      </c>
      <c r="K5509" s="192" t="s">
        <v>5062</v>
      </c>
      <c r="L5509" s="192" t="s">
        <v>1447</v>
      </c>
    </row>
    <row r="5510" spans="1:12" ht="15" x14ac:dyDescent="0.25">
      <c r="A5510" s="189" t="s">
        <v>25309</v>
      </c>
      <c r="B5510" s="190" t="s">
        <v>25310</v>
      </c>
      <c r="C5510" s="190" t="s">
        <v>29797</v>
      </c>
      <c r="D5510" s="190" t="s">
        <v>29797</v>
      </c>
      <c r="E5510" s="190" t="s">
        <v>29797</v>
      </c>
      <c r="F5510" s="190" t="s">
        <v>29797</v>
      </c>
      <c r="G5510" s="190" t="s">
        <v>29797</v>
      </c>
      <c r="H5510" s="190" t="s">
        <v>31307</v>
      </c>
      <c r="I5510" s="190" t="s">
        <v>5062</v>
      </c>
      <c r="J5510" s="190" t="s">
        <v>29821</v>
      </c>
      <c r="K5510" s="190" t="s">
        <v>5062</v>
      </c>
      <c r="L5510" s="190" t="s">
        <v>1447</v>
      </c>
    </row>
    <row r="5511" spans="1:12" ht="15" x14ac:dyDescent="0.25">
      <c r="A5511" s="191" t="s">
        <v>9247</v>
      </c>
      <c r="B5511" s="192" t="s">
        <v>9248</v>
      </c>
      <c r="C5511" s="192" t="s">
        <v>29797</v>
      </c>
      <c r="D5511" s="192" t="s">
        <v>29797</v>
      </c>
      <c r="E5511" s="192" t="s">
        <v>29797</v>
      </c>
      <c r="F5511" s="192" t="s">
        <v>29797</v>
      </c>
      <c r="G5511" s="192" t="s">
        <v>29797</v>
      </c>
      <c r="H5511" s="192" t="s">
        <v>31361</v>
      </c>
      <c r="I5511" s="192" t="s">
        <v>5062</v>
      </c>
      <c r="J5511" s="192" t="s">
        <v>29821</v>
      </c>
      <c r="K5511" s="192" t="s">
        <v>5062</v>
      </c>
      <c r="L5511" s="192" t="s">
        <v>1447</v>
      </c>
    </row>
    <row r="5512" spans="1:12" ht="15" x14ac:dyDescent="0.25">
      <c r="A5512" s="189" t="s">
        <v>16426</v>
      </c>
      <c r="B5512" s="190" t="s">
        <v>20292</v>
      </c>
      <c r="C5512" s="190" t="s">
        <v>29797</v>
      </c>
      <c r="D5512" s="190" t="s">
        <v>29797</v>
      </c>
      <c r="E5512" s="190" t="s">
        <v>29797</v>
      </c>
      <c r="F5512" s="190" t="s">
        <v>29797</v>
      </c>
      <c r="G5512" s="190" t="s">
        <v>29797</v>
      </c>
      <c r="H5512" s="190" t="s">
        <v>31319</v>
      </c>
      <c r="I5512" s="190" t="s">
        <v>31320</v>
      </c>
      <c r="J5512" s="190" t="s">
        <v>29821</v>
      </c>
      <c r="K5512" s="190" t="s">
        <v>5062</v>
      </c>
      <c r="L5512" s="190" t="s">
        <v>1447</v>
      </c>
    </row>
    <row r="5513" spans="1:12" ht="15" x14ac:dyDescent="0.25">
      <c r="A5513" s="191" t="s">
        <v>2954</v>
      </c>
      <c r="B5513" s="192" t="s">
        <v>982</v>
      </c>
      <c r="C5513" s="192" t="s">
        <v>29797</v>
      </c>
      <c r="D5513" s="192" t="s">
        <v>29797</v>
      </c>
      <c r="E5513" s="192" t="s">
        <v>29797</v>
      </c>
      <c r="F5513" s="192" t="s">
        <v>29797</v>
      </c>
      <c r="G5513" s="192" t="s">
        <v>29797</v>
      </c>
      <c r="H5513" s="192" t="s">
        <v>31319</v>
      </c>
      <c r="I5513" s="192" t="s">
        <v>31320</v>
      </c>
      <c r="J5513" s="192" t="s">
        <v>29821</v>
      </c>
      <c r="K5513" s="192" t="s">
        <v>5062</v>
      </c>
      <c r="L5513" s="192" t="s">
        <v>1447</v>
      </c>
    </row>
    <row r="5514" spans="1:12" ht="15" x14ac:dyDescent="0.25">
      <c r="A5514" s="189" t="s">
        <v>9249</v>
      </c>
      <c r="B5514" s="190" t="s">
        <v>9250</v>
      </c>
      <c r="C5514" s="190" t="s">
        <v>29797</v>
      </c>
      <c r="D5514" s="190" t="s">
        <v>29797</v>
      </c>
      <c r="E5514" s="190" t="s">
        <v>29797</v>
      </c>
      <c r="F5514" s="190" t="s">
        <v>29797</v>
      </c>
      <c r="G5514" s="190" t="s">
        <v>29797</v>
      </c>
      <c r="H5514" s="190" t="s">
        <v>31319</v>
      </c>
      <c r="I5514" s="190" t="s">
        <v>31320</v>
      </c>
      <c r="J5514" s="190" t="s">
        <v>29821</v>
      </c>
      <c r="K5514" s="190" t="s">
        <v>5062</v>
      </c>
      <c r="L5514" s="190" t="s">
        <v>1447</v>
      </c>
    </row>
    <row r="5515" spans="1:12" ht="15" x14ac:dyDescent="0.25">
      <c r="A5515" s="191" t="s">
        <v>9251</v>
      </c>
      <c r="B5515" s="192" t="s">
        <v>9252</v>
      </c>
      <c r="C5515" s="192" t="s">
        <v>29797</v>
      </c>
      <c r="D5515" s="192" t="s">
        <v>29797</v>
      </c>
      <c r="E5515" s="192" t="s">
        <v>29797</v>
      </c>
      <c r="F5515" s="192" t="s">
        <v>29797</v>
      </c>
      <c r="G5515" s="192" t="s">
        <v>29797</v>
      </c>
      <c r="H5515" s="192" t="s">
        <v>31361</v>
      </c>
      <c r="I5515" s="192" t="s">
        <v>5062</v>
      </c>
      <c r="J5515" s="192" t="s">
        <v>29821</v>
      </c>
      <c r="K5515" s="192" t="s">
        <v>5062</v>
      </c>
      <c r="L5515" s="192" t="s">
        <v>1447</v>
      </c>
    </row>
    <row r="5516" spans="1:12" ht="15" x14ac:dyDescent="0.25">
      <c r="A5516" s="189" t="s">
        <v>2955</v>
      </c>
      <c r="B5516" s="190" t="s">
        <v>983</v>
      </c>
      <c r="C5516" s="190" t="s">
        <v>29797</v>
      </c>
      <c r="D5516" s="190" t="s">
        <v>29797</v>
      </c>
      <c r="E5516" s="190" t="s">
        <v>29797</v>
      </c>
      <c r="F5516" s="190" t="s">
        <v>29797</v>
      </c>
      <c r="G5516" s="190" t="s">
        <v>29797</v>
      </c>
      <c r="H5516" s="190" t="s">
        <v>31511</v>
      </c>
      <c r="I5516" s="190" t="s">
        <v>31512</v>
      </c>
      <c r="J5516" s="190" t="s">
        <v>29821</v>
      </c>
      <c r="K5516" s="190" t="s">
        <v>5062</v>
      </c>
      <c r="L5516" s="190" t="s">
        <v>1447</v>
      </c>
    </row>
    <row r="5517" spans="1:12" ht="15" x14ac:dyDescent="0.25">
      <c r="A5517" s="191" t="s">
        <v>25311</v>
      </c>
      <c r="B5517" s="192" t="s">
        <v>25312</v>
      </c>
      <c r="C5517" s="192" t="s">
        <v>29797</v>
      </c>
      <c r="D5517" s="192" t="s">
        <v>29797</v>
      </c>
      <c r="E5517" s="192" t="s">
        <v>29797</v>
      </c>
      <c r="F5517" s="192" t="s">
        <v>29797</v>
      </c>
      <c r="G5517" s="192" t="s">
        <v>29797</v>
      </c>
      <c r="H5517" s="192" t="s">
        <v>32616</v>
      </c>
      <c r="I5517" s="192" t="s">
        <v>32617</v>
      </c>
      <c r="J5517" s="192" t="s">
        <v>30058</v>
      </c>
      <c r="K5517" s="192" t="s">
        <v>10396</v>
      </c>
      <c r="L5517" s="192" t="s">
        <v>1447</v>
      </c>
    </row>
    <row r="5518" spans="1:12" ht="15" x14ac:dyDescent="0.25">
      <c r="A5518" s="189" t="s">
        <v>16427</v>
      </c>
      <c r="B5518" s="190" t="s">
        <v>25313</v>
      </c>
      <c r="C5518" s="190" t="s">
        <v>29797</v>
      </c>
      <c r="D5518" s="190" t="s">
        <v>29797</v>
      </c>
      <c r="E5518" s="190" t="s">
        <v>29797</v>
      </c>
      <c r="F5518" s="190" t="s">
        <v>29797</v>
      </c>
      <c r="G5518" s="190" t="s">
        <v>29797</v>
      </c>
      <c r="H5518" s="190" t="s">
        <v>31372</v>
      </c>
      <c r="I5518" s="190" t="s">
        <v>5062</v>
      </c>
      <c r="J5518" s="190" t="s">
        <v>29821</v>
      </c>
      <c r="K5518" s="190" t="s">
        <v>5062</v>
      </c>
      <c r="L5518" s="190" t="s">
        <v>1447</v>
      </c>
    </row>
    <row r="5519" spans="1:12" ht="15" x14ac:dyDescent="0.25">
      <c r="A5519" s="191" t="s">
        <v>16428</v>
      </c>
      <c r="B5519" s="192" t="s">
        <v>20293</v>
      </c>
      <c r="C5519" s="192" t="s">
        <v>29797</v>
      </c>
      <c r="D5519" s="192" t="s">
        <v>29797</v>
      </c>
      <c r="E5519" s="192" t="s">
        <v>29797</v>
      </c>
      <c r="F5519" s="192" t="s">
        <v>29797</v>
      </c>
      <c r="G5519" s="192" t="s">
        <v>29797</v>
      </c>
      <c r="H5519" s="192" t="s">
        <v>31460</v>
      </c>
      <c r="I5519" s="192" t="s">
        <v>29942</v>
      </c>
      <c r="J5519" s="192" t="s">
        <v>29821</v>
      </c>
      <c r="K5519" s="192" t="s">
        <v>5062</v>
      </c>
      <c r="L5519" s="192" t="s">
        <v>1447</v>
      </c>
    </row>
    <row r="5520" spans="1:12" ht="15" x14ac:dyDescent="0.25">
      <c r="A5520" s="189" t="s">
        <v>25314</v>
      </c>
      <c r="B5520" s="190" t="s">
        <v>25315</v>
      </c>
      <c r="C5520" s="190" t="s">
        <v>29797</v>
      </c>
      <c r="D5520" s="190" t="s">
        <v>29797</v>
      </c>
      <c r="E5520" s="190" t="s">
        <v>29797</v>
      </c>
      <c r="F5520" s="190" t="s">
        <v>29797</v>
      </c>
      <c r="G5520" s="190" t="s">
        <v>29797</v>
      </c>
      <c r="H5520" s="190" t="s">
        <v>31460</v>
      </c>
      <c r="I5520" s="190" t="s">
        <v>29942</v>
      </c>
      <c r="J5520" s="190" t="s">
        <v>29821</v>
      </c>
      <c r="K5520" s="190" t="s">
        <v>5062</v>
      </c>
      <c r="L5520" s="190" t="s">
        <v>1447</v>
      </c>
    </row>
    <row r="5521" spans="1:12" ht="15" x14ac:dyDescent="0.25">
      <c r="A5521" s="191" t="s">
        <v>9253</v>
      </c>
      <c r="B5521" s="192" t="s">
        <v>9254</v>
      </c>
      <c r="C5521" s="192" t="s">
        <v>29797</v>
      </c>
      <c r="D5521" s="192" t="s">
        <v>29797</v>
      </c>
      <c r="E5521" s="192" t="s">
        <v>29797</v>
      </c>
      <c r="F5521" s="192" t="s">
        <v>29797</v>
      </c>
      <c r="G5521" s="192" t="s">
        <v>29797</v>
      </c>
      <c r="H5521" s="192" t="s">
        <v>29797</v>
      </c>
      <c r="I5521" s="192" t="s">
        <v>29797</v>
      </c>
      <c r="J5521" s="192" t="s">
        <v>29821</v>
      </c>
      <c r="K5521" s="192" t="s">
        <v>5062</v>
      </c>
      <c r="L5521" s="192" t="s">
        <v>1447</v>
      </c>
    </row>
    <row r="5522" spans="1:12" ht="15" x14ac:dyDescent="0.25">
      <c r="A5522" s="189" t="s">
        <v>25316</v>
      </c>
      <c r="B5522" s="190" t="s">
        <v>25317</v>
      </c>
      <c r="C5522" s="190" t="s">
        <v>29797</v>
      </c>
      <c r="D5522" s="190" t="s">
        <v>29797</v>
      </c>
      <c r="E5522" s="190" t="s">
        <v>29797</v>
      </c>
      <c r="F5522" s="190" t="s">
        <v>29797</v>
      </c>
      <c r="G5522" s="190" t="s">
        <v>29797</v>
      </c>
      <c r="H5522" s="190" t="s">
        <v>31707</v>
      </c>
      <c r="I5522" s="190" t="s">
        <v>31708</v>
      </c>
      <c r="J5522" s="190" t="s">
        <v>29821</v>
      </c>
      <c r="K5522" s="190" t="s">
        <v>5062</v>
      </c>
      <c r="L5522" s="190" t="s">
        <v>1447</v>
      </c>
    </row>
    <row r="5523" spans="1:12" ht="15" x14ac:dyDescent="0.25">
      <c r="A5523" s="191" t="s">
        <v>9255</v>
      </c>
      <c r="B5523" s="192" t="s">
        <v>9256</v>
      </c>
      <c r="C5523" s="192" t="s">
        <v>29797</v>
      </c>
      <c r="D5523" s="192" t="s">
        <v>29797</v>
      </c>
      <c r="E5523" s="192" t="s">
        <v>29797</v>
      </c>
      <c r="F5523" s="192" t="s">
        <v>29797</v>
      </c>
      <c r="G5523" s="192" t="s">
        <v>29797</v>
      </c>
      <c r="H5523" s="192" t="s">
        <v>31340</v>
      </c>
      <c r="I5523" s="192" t="s">
        <v>1380</v>
      </c>
      <c r="J5523" s="192" t="s">
        <v>29821</v>
      </c>
      <c r="K5523" s="192" t="s">
        <v>5062</v>
      </c>
      <c r="L5523" s="192" t="s">
        <v>1447</v>
      </c>
    </row>
    <row r="5524" spans="1:12" ht="15" x14ac:dyDescent="0.25">
      <c r="A5524" s="189" t="s">
        <v>9257</v>
      </c>
      <c r="B5524" s="190" t="s">
        <v>9258</v>
      </c>
      <c r="C5524" s="190" t="s">
        <v>29797</v>
      </c>
      <c r="D5524" s="190" t="s">
        <v>29797</v>
      </c>
      <c r="E5524" s="190" t="s">
        <v>29797</v>
      </c>
      <c r="F5524" s="190" t="s">
        <v>29797</v>
      </c>
      <c r="G5524" s="190" t="s">
        <v>29797</v>
      </c>
      <c r="H5524" s="190" t="s">
        <v>31585</v>
      </c>
      <c r="I5524" s="190" t="s">
        <v>31586</v>
      </c>
      <c r="J5524" s="190" t="s">
        <v>29821</v>
      </c>
      <c r="K5524" s="190" t="s">
        <v>5062</v>
      </c>
      <c r="L5524" s="190" t="s">
        <v>1447</v>
      </c>
    </row>
    <row r="5525" spans="1:12" ht="15" x14ac:dyDescent="0.25">
      <c r="A5525" s="191" t="s">
        <v>9259</v>
      </c>
      <c r="B5525" s="192" t="s">
        <v>9260</v>
      </c>
      <c r="C5525" s="192" t="s">
        <v>29797</v>
      </c>
      <c r="D5525" s="192" t="s">
        <v>29797</v>
      </c>
      <c r="E5525" s="192" t="s">
        <v>29797</v>
      </c>
      <c r="F5525" s="192" t="s">
        <v>29797</v>
      </c>
      <c r="G5525" s="192" t="s">
        <v>29797</v>
      </c>
      <c r="H5525" s="192" t="s">
        <v>32042</v>
      </c>
      <c r="I5525" s="192" t="s">
        <v>32043</v>
      </c>
      <c r="J5525" s="192" t="s">
        <v>29821</v>
      </c>
      <c r="K5525" s="192" t="s">
        <v>5062</v>
      </c>
      <c r="L5525" s="192" t="s">
        <v>1447</v>
      </c>
    </row>
    <row r="5526" spans="1:12" ht="15" x14ac:dyDescent="0.25">
      <c r="A5526" s="189" t="s">
        <v>16429</v>
      </c>
      <c r="B5526" s="190" t="s">
        <v>20294</v>
      </c>
      <c r="C5526" s="190" t="s">
        <v>29797</v>
      </c>
      <c r="D5526" s="190" t="s">
        <v>29797</v>
      </c>
      <c r="E5526" s="190" t="s">
        <v>29797</v>
      </c>
      <c r="F5526" s="190" t="s">
        <v>29797</v>
      </c>
      <c r="G5526" s="190" t="s">
        <v>29797</v>
      </c>
      <c r="H5526" s="190" t="s">
        <v>31784</v>
      </c>
      <c r="I5526" s="190" t="s">
        <v>31716</v>
      </c>
      <c r="J5526" s="190" t="s">
        <v>31325</v>
      </c>
      <c r="K5526" s="190" t="s">
        <v>5073</v>
      </c>
      <c r="L5526" s="190" t="s">
        <v>1447</v>
      </c>
    </row>
    <row r="5527" spans="1:12" ht="15" x14ac:dyDescent="0.25">
      <c r="A5527" s="191" t="s">
        <v>16430</v>
      </c>
      <c r="B5527" s="192" t="s">
        <v>20295</v>
      </c>
      <c r="C5527" s="192" t="s">
        <v>29797</v>
      </c>
      <c r="D5527" s="192" t="s">
        <v>29797</v>
      </c>
      <c r="E5527" s="192" t="s">
        <v>29797</v>
      </c>
      <c r="F5527" s="192" t="s">
        <v>29797</v>
      </c>
      <c r="G5527" s="192" t="s">
        <v>29797</v>
      </c>
      <c r="H5527" s="192" t="s">
        <v>29797</v>
      </c>
      <c r="I5527" s="192" t="s">
        <v>29797</v>
      </c>
      <c r="J5527" s="192" t="s">
        <v>31325</v>
      </c>
      <c r="K5527" s="192" t="s">
        <v>5073</v>
      </c>
      <c r="L5527" s="192" t="s">
        <v>1447</v>
      </c>
    </row>
    <row r="5528" spans="1:12" ht="15" x14ac:dyDescent="0.25">
      <c r="A5528" s="189" t="s">
        <v>25318</v>
      </c>
      <c r="B5528" s="190" t="s">
        <v>984</v>
      </c>
      <c r="C5528" s="190" t="s">
        <v>29797</v>
      </c>
      <c r="D5528" s="190" t="s">
        <v>29797</v>
      </c>
      <c r="E5528" s="190" t="s">
        <v>29797</v>
      </c>
      <c r="F5528" s="190" t="s">
        <v>29797</v>
      </c>
      <c r="G5528" s="190" t="s">
        <v>29797</v>
      </c>
      <c r="H5528" s="190" t="s">
        <v>29797</v>
      </c>
      <c r="I5528" s="190" t="s">
        <v>29797</v>
      </c>
      <c r="J5528" s="190" t="s">
        <v>29797</v>
      </c>
      <c r="K5528" s="190" t="s">
        <v>29797</v>
      </c>
      <c r="L5528" s="190" t="s">
        <v>1465</v>
      </c>
    </row>
    <row r="5529" spans="1:12" ht="15" x14ac:dyDescent="0.25">
      <c r="A5529" s="191" t="s">
        <v>25319</v>
      </c>
      <c r="B5529" s="192" t="s">
        <v>985</v>
      </c>
      <c r="C5529" s="192" t="s">
        <v>29797</v>
      </c>
      <c r="D5529" s="192" t="s">
        <v>29797</v>
      </c>
      <c r="E5529" s="192" t="s">
        <v>29797</v>
      </c>
      <c r="F5529" s="192" t="s">
        <v>29797</v>
      </c>
      <c r="G5529" s="192" t="s">
        <v>29797</v>
      </c>
      <c r="H5529" s="192" t="s">
        <v>29797</v>
      </c>
      <c r="I5529" s="192" t="s">
        <v>29797</v>
      </c>
      <c r="J5529" s="192" t="s">
        <v>29797</v>
      </c>
      <c r="K5529" s="192" t="s">
        <v>29797</v>
      </c>
      <c r="L5529" s="192" t="s">
        <v>2704</v>
      </c>
    </row>
    <row r="5530" spans="1:12" ht="15" x14ac:dyDescent="0.25">
      <c r="A5530" s="189" t="s">
        <v>25320</v>
      </c>
      <c r="B5530" s="190" t="s">
        <v>20296</v>
      </c>
      <c r="C5530" s="190" t="s">
        <v>29797</v>
      </c>
      <c r="D5530" s="190" t="s">
        <v>29797</v>
      </c>
      <c r="E5530" s="190" t="s">
        <v>29797</v>
      </c>
      <c r="F5530" s="190" t="s">
        <v>29797</v>
      </c>
      <c r="G5530" s="190" t="s">
        <v>29797</v>
      </c>
      <c r="H5530" s="190" t="s">
        <v>29797</v>
      </c>
      <c r="I5530" s="190" t="s">
        <v>29797</v>
      </c>
      <c r="J5530" s="190" t="s">
        <v>29797</v>
      </c>
      <c r="K5530" s="190" t="s">
        <v>29797</v>
      </c>
      <c r="L5530" s="190" t="s">
        <v>1438</v>
      </c>
    </row>
    <row r="5531" spans="1:12" ht="15" x14ac:dyDescent="0.25">
      <c r="A5531" s="191" t="s">
        <v>16431</v>
      </c>
      <c r="B5531" s="192" t="s">
        <v>20297</v>
      </c>
      <c r="C5531" s="192" t="s">
        <v>29797</v>
      </c>
      <c r="D5531" s="192" t="s">
        <v>29797</v>
      </c>
      <c r="E5531" s="192" t="s">
        <v>29797</v>
      </c>
      <c r="F5531" s="192" t="s">
        <v>29797</v>
      </c>
      <c r="G5531" s="192" t="s">
        <v>29797</v>
      </c>
      <c r="H5531" s="192" t="s">
        <v>29797</v>
      </c>
      <c r="I5531" s="192" t="s">
        <v>29797</v>
      </c>
      <c r="J5531" s="192" t="s">
        <v>31347</v>
      </c>
      <c r="K5531" s="192" t="s">
        <v>31348</v>
      </c>
      <c r="L5531" s="192" t="s">
        <v>1438</v>
      </c>
    </row>
    <row r="5532" spans="1:12" ht="15" x14ac:dyDescent="0.25">
      <c r="A5532" s="189" t="s">
        <v>16432</v>
      </c>
      <c r="B5532" s="190" t="s">
        <v>20298</v>
      </c>
      <c r="C5532" s="190" t="s">
        <v>29797</v>
      </c>
      <c r="D5532" s="190" t="s">
        <v>29797</v>
      </c>
      <c r="E5532" s="190" t="s">
        <v>29797</v>
      </c>
      <c r="F5532" s="190" t="s">
        <v>29797</v>
      </c>
      <c r="G5532" s="190" t="s">
        <v>29797</v>
      </c>
      <c r="H5532" s="190" t="s">
        <v>29797</v>
      </c>
      <c r="I5532" s="190" t="s">
        <v>29797</v>
      </c>
      <c r="J5532" s="190" t="s">
        <v>29797</v>
      </c>
      <c r="K5532" s="190" t="s">
        <v>29797</v>
      </c>
      <c r="L5532" s="190" t="s">
        <v>1447</v>
      </c>
    </row>
    <row r="5533" spans="1:12" ht="15" x14ac:dyDescent="0.25">
      <c r="A5533" s="191" t="s">
        <v>25321</v>
      </c>
      <c r="B5533" s="192" t="s">
        <v>25322</v>
      </c>
      <c r="C5533" s="192" t="s">
        <v>29797</v>
      </c>
      <c r="D5533" s="192" t="s">
        <v>29797</v>
      </c>
      <c r="E5533" s="192" t="s">
        <v>29797</v>
      </c>
      <c r="F5533" s="192" t="s">
        <v>29797</v>
      </c>
      <c r="G5533" s="192" t="s">
        <v>29797</v>
      </c>
      <c r="H5533" s="192" t="s">
        <v>31409</v>
      </c>
      <c r="I5533" s="192" t="s">
        <v>5062</v>
      </c>
      <c r="J5533" s="192" t="s">
        <v>29821</v>
      </c>
      <c r="K5533" s="192" t="s">
        <v>5062</v>
      </c>
      <c r="L5533" s="192" t="s">
        <v>1447</v>
      </c>
    </row>
    <row r="5534" spans="1:12" ht="15" x14ac:dyDescent="0.25">
      <c r="A5534" s="189" t="s">
        <v>2956</v>
      </c>
      <c r="B5534" s="190" t="s">
        <v>986</v>
      </c>
      <c r="C5534" s="190" t="s">
        <v>29797</v>
      </c>
      <c r="D5534" s="190" t="s">
        <v>29797</v>
      </c>
      <c r="E5534" s="190" t="s">
        <v>29797</v>
      </c>
      <c r="F5534" s="190" t="s">
        <v>29797</v>
      </c>
      <c r="G5534" s="190" t="s">
        <v>29797</v>
      </c>
      <c r="H5534" s="190" t="s">
        <v>29797</v>
      </c>
      <c r="I5534" s="190" t="s">
        <v>29797</v>
      </c>
      <c r="J5534" s="190" t="s">
        <v>29797</v>
      </c>
      <c r="K5534" s="190" t="s">
        <v>29797</v>
      </c>
      <c r="L5534" s="190" t="s">
        <v>29797</v>
      </c>
    </row>
    <row r="5535" spans="1:12" ht="15" x14ac:dyDescent="0.25">
      <c r="A5535" s="191" t="s">
        <v>16433</v>
      </c>
      <c r="B5535" s="192" t="s">
        <v>20299</v>
      </c>
      <c r="C5535" s="192" t="s">
        <v>29812</v>
      </c>
      <c r="D5535" s="192" t="s">
        <v>29813</v>
      </c>
      <c r="E5535" s="192" t="s">
        <v>30426</v>
      </c>
      <c r="F5535" s="192" t="s">
        <v>29804</v>
      </c>
      <c r="G5535" s="192" t="s">
        <v>29811</v>
      </c>
      <c r="H5535" s="192" t="s">
        <v>32618</v>
      </c>
      <c r="I5535" s="192" t="s">
        <v>31898</v>
      </c>
      <c r="J5535" s="192" t="s">
        <v>29979</v>
      </c>
      <c r="K5535" s="192" t="s">
        <v>6308</v>
      </c>
      <c r="L5535" s="192" t="s">
        <v>1447</v>
      </c>
    </row>
    <row r="5536" spans="1:12" ht="15" x14ac:dyDescent="0.25">
      <c r="A5536" s="189" t="s">
        <v>2957</v>
      </c>
      <c r="B5536" s="190" t="s">
        <v>987</v>
      </c>
      <c r="C5536" s="190" t="s">
        <v>29797</v>
      </c>
      <c r="D5536" s="190" t="s">
        <v>29797</v>
      </c>
      <c r="E5536" s="190" t="s">
        <v>29797</v>
      </c>
      <c r="F5536" s="190" t="s">
        <v>29797</v>
      </c>
      <c r="G5536" s="190" t="s">
        <v>29797</v>
      </c>
      <c r="H5536" s="190" t="s">
        <v>32619</v>
      </c>
      <c r="I5536" s="190" t="s">
        <v>32620</v>
      </c>
      <c r="J5536" s="190" t="s">
        <v>29826</v>
      </c>
      <c r="K5536" s="190" t="s">
        <v>5078</v>
      </c>
      <c r="L5536" s="190" t="s">
        <v>1447</v>
      </c>
    </row>
    <row r="5537" spans="1:12" ht="15" x14ac:dyDescent="0.25">
      <c r="A5537" s="191" t="s">
        <v>16434</v>
      </c>
      <c r="B5537" s="192" t="s">
        <v>20300</v>
      </c>
      <c r="C5537" s="192" t="s">
        <v>29812</v>
      </c>
      <c r="D5537" s="192" t="s">
        <v>29813</v>
      </c>
      <c r="E5537" s="192" t="s">
        <v>30427</v>
      </c>
      <c r="F5537" s="192" t="s">
        <v>29804</v>
      </c>
      <c r="G5537" s="192" t="s">
        <v>29985</v>
      </c>
      <c r="H5537" s="192" t="s">
        <v>32621</v>
      </c>
      <c r="I5537" s="192" t="s">
        <v>5078</v>
      </c>
      <c r="J5537" s="192" t="s">
        <v>29826</v>
      </c>
      <c r="K5537" s="192" t="s">
        <v>5078</v>
      </c>
      <c r="L5537" s="192" t="s">
        <v>1447</v>
      </c>
    </row>
    <row r="5538" spans="1:12" ht="15" x14ac:dyDescent="0.25">
      <c r="A5538" s="189" t="s">
        <v>2958</v>
      </c>
      <c r="B5538" s="190" t="s">
        <v>988</v>
      </c>
      <c r="C5538" s="190" t="s">
        <v>29812</v>
      </c>
      <c r="D5538" s="190" t="s">
        <v>29797</v>
      </c>
      <c r="E5538" s="190" t="s">
        <v>30128</v>
      </c>
      <c r="F5538" s="190" t="s">
        <v>29797</v>
      </c>
      <c r="G5538" s="190" t="s">
        <v>29797</v>
      </c>
      <c r="H5538" s="190" t="s">
        <v>31361</v>
      </c>
      <c r="I5538" s="190" t="s">
        <v>5062</v>
      </c>
      <c r="J5538" s="190" t="s">
        <v>29821</v>
      </c>
      <c r="K5538" s="190" t="s">
        <v>5062</v>
      </c>
      <c r="L5538" s="190" t="s">
        <v>1447</v>
      </c>
    </row>
    <row r="5539" spans="1:12" ht="15" x14ac:dyDescent="0.25">
      <c r="A5539" s="191" t="s">
        <v>25323</v>
      </c>
      <c r="B5539" s="192" t="s">
        <v>25324</v>
      </c>
      <c r="C5539" s="192" t="s">
        <v>29797</v>
      </c>
      <c r="D5539" s="192" t="s">
        <v>29797</v>
      </c>
      <c r="E5539" s="192" t="s">
        <v>29797</v>
      </c>
      <c r="F5539" s="192" t="s">
        <v>29797</v>
      </c>
      <c r="G5539" s="192" t="s">
        <v>29797</v>
      </c>
      <c r="H5539" s="192" t="s">
        <v>31482</v>
      </c>
      <c r="I5539" s="192" t="s">
        <v>31483</v>
      </c>
      <c r="J5539" s="192" t="s">
        <v>29821</v>
      </c>
      <c r="K5539" s="192" t="s">
        <v>5062</v>
      </c>
      <c r="L5539" s="192" t="s">
        <v>1447</v>
      </c>
    </row>
    <row r="5540" spans="1:12" ht="15" x14ac:dyDescent="0.25">
      <c r="A5540" s="189" t="s">
        <v>16435</v>
      </c>
      <c r="B5540" s="190" t="s">
        <v>20301</v>
      </c>
      <c r="C5540" s="190" t="s">
        <v>29797</v>
      </c>
      <c r="D5540" s="190" t="s">
        <v>29797</v>
      </c>
      <c r="E5540" s="190" t="s">
        <v>29797</v>
      </c>
      <c r="F5540" s="190" t="s">
        <v>29797</v>
      </c>
      <c r="G5540" s="190" t="s">
        <v>29797</v>
      </c>
      <c r="H5540" s="190" t="s">
        <v>32622</v>
      </c>
      <c r="I5540" s="190" t="s">
        <v>32623</v>
      </c>
      <c r="J5540" s="190" t="s">
        <v>29914</v>
      </c>
      <c r="K5540" s="190" t="s">
        <v>12021</v>
      </c>
      <c r="L5540" s="190" t="s">
        <v>1447</v>
      </c>
    </row>
    <row r="5541" spans="1:12" ht="15" x14ac:dyDescent="0.25">
      <c r="A5541" s="191" t="s">
        <v>2959</v>
      </c>
      <c r="B5541" s="192" t="s">
        <v>989</v>
      </c>
      <c r="C5541" s="192" t="s">
        <v>29797</v>
      </c>
      <c r="D5541" s="192" t="s">
        <v>29797</v>
      </c>
      <c r="E5541" s="192" t="s">
        <v>29797</v>
      </c>
      <c r="F5541" s="192" t="s">
        <v>29797</v>
      </c>
      <c r="G5541" s="192" t="s">
        <v>29797</v>
      </c>
      <c r="H5541" s="192" t="s">
        <v>29797</v>
      </c>
      <c r="I5541" s="192" t="s">
        <v>29797</v>
      </c>
      <c r="J5541" s="192" t="s">
        <v>29821</v>
      </c>
      <c r="K5541" s="192" t="s">
        <v>5062</v>
      </c>
      <c r="L5541" s="192" t="s">
        <v>1447</v>
      </c>
    </row>
    <row r="5542" spans="1:12" ht="15" x14ac:dyDescent="0.25">
      <c r="A5542" s="189" t="s">
        <v>16436</v>
      </c>
      <c r="B5542" s="190" t="s">
        <v>20302</v>
      </c>
      <c r="C5542" s="190" t="s">
        <v>29797</v>
      </c>
      <c r="D5542" s="190" t="s">
        <v>29797</v>
      </c>
      <c r="E5542" s="190" t="s">
        <v>29797</v>
      </c>
      <c r="F5542" s="190" t="s">
        <v>29797</v>
      </c>
      <c r="G5542" s="190" t="s">
        <v>29797</v>
      </c>
      <c r="H5542" s="190" t="s">
        <v>29797</v>
      </c>
      <c r="I5542" s="190" t="s">
        <v>29797</v>
      </c>
      <c r="J5542" s="190" t="s">
        <v>29797</v>
      </c>
      <c r="K5542" s="190" t="s">
        <v>29797</v>
      </c>
      <c r="L5542" s="190" t="s">
        <v>29797</v>
      </c>
    </row>
    <row r="5543" spans="1:12" ht="15" x14ac:dyDescent="0.25">
      <c r="A5543" s="191" t="s">
        <v>2960</v>
      </c>
      <c r="B5543" s="192" t="s">
        <v>990</v>
      </c>
      <c r="C5543" s="192" t="s">
        <v>29797</v>
      </c>
      <c r="D5543" s="192" t="s">
        <v>29797</v>
      </c>
      <c r="E5543" s="192" t="s">
        <v>29797</v>
      </c>
      <c r="F5543" s="192" t="s">
        <v>29797</v>
      </c>
      <c r="G5543" s="192" t="s">
        <v>29797</v>
      </c>
      <c r="H5543" s="192" t="s">
        <v>31455</v>
      </c>
      <c r="I5543" s="192" t="s">
        <v>30567</v>
      </c>
      <c r="J5543" s="192" t="s">
        <v>29821</v>
      </c>
      <c r="K5543" s="192" t="s">
        <v>5062</v>
      </c>
      <c r="L5543" s="192" t="s">
        <v>1447</v>
      </c>
    </row>
    <row r="5544" spans="1:12" ht="15" x14ac:dyDescent="0.25">
      <c r="A5544" s="189" t="s">
        <v>16437</v>
      </c>
      <c r="B5544" s="190" t="s">
        <v>20303</v>
      </c>
      <c r="C5544" s="190" t="s">
        <v>29797</v>
      </c>
      <c r="D5544" s="190" t="s">
        <v>29797</v>
      </c>
      <c r="E5544" s="190" t="s">
        <v>29797</v>
      </c>
      <c r="F5544" s="190" t="s">
        <v>29797</v>
      </c>
      <c r="G5544" s="190" t="s">
        <v>29797</v>
      </c>
      <c r="H5544" s="190" t="s">
        <v>29797</v>
      </c>
      <c r="I5544" s="190" t="s">
        <v>29797</v>
      </c>
      <c r="J5544" s="190" t="s">
        <v>29797</v>
      </c>
      <c r="K5544" s="190" t="s">
        <v>29797</v>
      </c>
      <c r="L5544" s="190" t="s">
        <v>29797</v>
      </c>
    </row>
    <row r="5545" spans="1:12" ht="15" x14ac:dyDescent="0.25">
      <c r="A5545" s="191" t="s">
        <v>2961</v>
      </c>
      <c r="B5545" s="192" t="s">
        <v>991</v>
      </c>
      <c r="C5545" s="192" t="s">
        <v>29799</v>
      </c>
      <c r="D5545" s="192" t="s">
        <v>29797</v>
      </c>
      <c r="E5545" s="192" t="s">
        <v>30428</v>
      </c>
      <c r="F5545" s="192" t="s">
        <v>29797</v>
      </c>
      <c r="G5545" s="192" t="s">
        <v>29797</v>
      </c>
      <c r="H5545" s="192" t="s">
        <v>32624</v>
      </c>
      <c r="I5545" s="192" t="s">
        <v>32625</v>
      </c>
      <c r="J5545" s="192" t="s">
        <v>31325</v>
      </c>
      <c r="K5545" s="192" t="s">
        <v>5073</v>
      </c>
      <c r="L5545" s="192" t="s">
        <v>1447</v>
      </c>
    </row>
    <row r="5546" spans="1:12" ht="15" x14ac:dyDescent="0.25">
      <c r="A5546" s="189" t="s">
        <v>25325</v>
      </c>
      <c r="B5546" s="190" t="s">
        <v>25326</v>
      </c>
      <c r="C5546" s="190" t="s">
        <v>29797</v>
      </c>
      <c r="D5546" s="190" t="s">
        <v>29797</v>
      </c>
      <c r="E5546" s="190" t="s">
        <v>29797</v>
      </c>
      <c r="F5546" s="190" t="s">
        <v>29797</v>
      </c>
      <c r="G5546" s="190" t="s">
        <v>29797</v>
      </c>
      <c r="H5546" s="190" t="s">
        <v>31349</v>
      </c>
      <c r="I5546" s="190" t="s">
        <v>5073</v>
      </c>
      <c r="J5546" s="190" t="s">
        <v>31325</v>
      </c>
      <c r="K5546" s="190" t="s">
        <v>5073</v>
      </c>
      <c r="L5546" s="190" t="s">
        <v>1447</v>
      </c>
    </row>
    <row r="5547" spans="1:12" ht="15" x14ac:dyDescent="0.25">
      <c r="A5547" s="191" t="s">
        <v>16438</v>
      </c>
      <c r="B5547" s="192" t="s">
        <v>20304</v>
      </c>
      <c r="C5547" s="192" t="s">
        <v>29797</v>
      </c>
      <c r="D5547" s="192" t="s">
        <v>29797</v>
      </c>
      <c r="E5547" s="192" t="s">
        <v>29797</v>
      </c>
      <c r="F5547" s="192" t="s">
        <v>29797</v>
      </c>
      <c r="G5547" s="192" t="s">
        <v>29797</v>
      </c>
      <c r="H5547" s="192" t="s">
        <v>31549</v>
      </c>
      <c r="I5547" s="192" t="s">
        <v>5073</v>
      </c>
      <c r="J5547" s="192" t="s">
        <v>31325</v>
      </c>
      <c r="K5547" s="192" t="s">
        <v>5073</v>
      </c>
      <c r="L5547" s="192" t="s">
        <v>1447</v>
      </c>
    </row>
    <row r="5548" spans="1:12" ht="15" x14ac:dyDescent="0.25">
      <c r="A5548" s="189" t="s">
        <v>2962</v>
      </c>
      <c r="B5548" s="190" t="s">
        <v>992</v>
      </c>
      <c r="C5548" s="190" t="s">
        <v>29797</v>
      </c>
      <c r="D5548" s="190" t="s">
        <v>29797</v>
      </c>
      <c r="E5548" s="190" t="s">
        <v>29797</v>
      </c>
      <c r="F5548" s="190" t="s">
        <v>29797</v>
      </c>
      <c r="G5548" s="190" t="s">
        <v>29797</v>
      </c>
      <c r="H5548" s="190" t="s">
        <v>31592</v>
      </c>
      <c r="I5548" s="190" t="s">
        <v>31593</v>
      </c>
      <c r="J5548" s="190" t="s">
        <v>29821</v>
      </c>
      <c r="K5548" s="190" t="s">
        <v>5062</v>
      </c>
      <c r="L5548" s="190" t="s">
        <v>1447</v>
      </c>
    </row>
    <row r="5549" spans="1:12" ht="15" x14ac:dyDescent="0.25">
      <c r="A5549" s="191" t="s">
        <v>2963</v>
      </c>
      <c r="B5549" s="192" t="s">
        <v>993</v>
      </c>
      <c r="C5549" s="192" t="s">
        <v>29797</v>
      </c>
      <c r="D5549" s="192" t="s">
        <v>29797</v>
      </c>
      <c r="E5549" s="192" t="s">
        <v>29797</v>
      </c>
      <c r="F5549" s="192" t="s">
        <v>29797</v>
      </c>
      <c r="G5549" s="192" t="s">
        <v>29797</v>
      </c>
      <c r="H5549" s="192" t="s">
        <v>32626</v>
      </c>
      <c r="I5549" s="192" t="s">
        <v>32627</v>
      </c>
      <c r="J5549" s="192" t="s">
        <v>31325</v>
      </c>
      <c r="K5549" s="192" t="s">
        <v>5073</v>
      </c>
      <c r="L5549" s="192" t="s">
        <v>1447</v>
      </c>
    </row>
    <row r="5550" spans="1:12" ht="15" x14ac:dyDescent="0.25">
      <c r="A5550" s="189" t="s">
        <v>25327</v>
      </c>
      <c r="B5550" s="190" t="s">
        <v>25328</v>
      </c>
      <c r="C5550" s="190" t="s">
        <v>29812</v>
      </c>
      <c r="D5550" s="190" t="s">
        <v>29812</v>
      </c>
      <c r="E5550" s="190" t="s">
        <v>30429</v>
      </c>
      <c r="F5550" s="190" t="s">
        <v>29797</v>
      </c>
      <c r="G5550" s="190" t="s">
        <v>29797</v>
      </c>
      <c r="H5550" s="190" t="s">
        <v>31372</v>
      </c>
      <c r="I5550" s="190" t="s">
        <v>5062</v>
      </c>
      <c r="J5550" s="190" t="s">
        <v>29821</v>
      </c>
      <c r="K5550" s="190" t="s">
        <v>5062</v>
      </c>
      <c r="L5550" s="190" t="s">
        <v>1447</v>
      </c>
    </row>
    <row r="5551" spans="1:12" ht="15" x14ac:dyDescent="0.25">
      <c r="A5551" s="191" t="s">
        <v>25329</v>
      </c>
      <c r="B5551" s="192" t="s">
        <v>25330</v>
      </c>
      <c r="C5551" s="192" t="s">
        <v>29797</v>
      </c>
      <c r="D5551" s="192" t="s">
        <v>29797</v>
      </c>
      <c r="E5551" s="192" t="s">
        <v>29797</v>
      </c>
      <c r="F5551" s="192" t="s">
        <v>29797</v>
      </c>
      <c r="G5551" s="192" t="s">
        <v>29797</v>
      </c>
      <c r="H5551" s="192" t="s">
        <v>29797</v>
      </c>
      <c r="I5551" s="192" t="s">
        <v>29797</v>
      </c>
      <c r="J5551" s="192" t="s">
        <v>29821</v>
      </c>
      <c r="K5551" s="192" t="s">
        <v>5062</v>
      </c>
      <c r="L5551" s="192" t="s">
        <v>29797</v>
      </c>
    </row>
    <row r="5552" spans="1:12" ht="15" x14ac:dyDescent="0.25">
      <c r="A5552" s="189" t="s">
        <v>16439</v>
      </c>
      <c r="B5552" s="190" t="s">
        <v>20305</v>
      </c>
      <c r="C5552" s="190" t="s">
        <v>29812</v>
      </c>
      <c r="D5552" s="190" t="s">
        <v>29824</v>
      </c>
      <c r="E5552" s="190" t="s">
        <v>30430</v>
      </c>
      <c r="F5552" s="190" t="s">
        <v>29804</v>
      </c>
      <c r="G5552" s="190" t="s">
        <v>30431</v>
      </c>
      <c r="H5552" s="190" t="s">
        <v>31353</v>
      </c>
      <c r="I5552" s="190" t="s">
        <v>5073</v>
      </c>
      <c r="J5552" s="190" t="s">
        <v>31325</v>
      </c>
      <c r="K5552" s="190" t="s">
        <v>5073</v>
      </c>
      <c r="L5552" s="190" t="s">
        <v>1447</v>
      </c>
    </row>
    <row r="5553" spans="1:12" ht="15" x14ac:dyDescent="0.25">
      <c r="A5553" s="191" t="s">
        <v>25331</v>
      </c>
      <c r="B5553" s="192" t="s">
        <v>25332</v>
      </c>
      <c r="C5553" s="192" t="s">
        <v>29797</v>
      </c>
      <c r="D5553" s="192" t="s">
        <v>29797</v>
      </c>
      <c r="E5553" s="192" t="s">
        <v>30432</v>
      </c>
      <c r="F5553" s="192" t="s">
        <v>29797</v>
      </c>
      <c r="G5553" s="192" t="s">
        <v>29797</v>
      </c>
      <c r="H5553" s="192" t="s">
        <v>31658</v>
      </c>
      <c r="I5553" s="192" t="s">
        <v>5073</v>
      </c>
      <c r="J5553" s="192" t="s">
        <v>31325</v>
      </c>
      <c r="K5553" s="192" t="s">
        <v>5073</v>
      </c>
      <c r="L5553" s="192" t="s">
        <v>1447</v>
      </c>
    </row>
    <row r="5554" spans="1:12" ht="15" x14ac:dyDescent="0.25">
      <c r="A5554" s="189" t="s">
        <v>16440</v>
      </c>
      <c r="B5554" s="190" t="s">
        <v>25333</v>
      </c>
      <c r="C5554" s="190" t="s">
        <v>29797</v>
      </c>
      <c r="D5554" s="190" t="s">
        <v>29797</v>
      </c>
      <c r="E5554" s="190" t="s">
        <v>29797</v>
      </c>
      <c r="F5554" s="190" t="s">
        <v>29797</v>
      </c>
      <c r="G5554" s="190" t="s">
        <v>29797</v>
      </c>
      <c r="H5554" s="190" t="s">
        <v>31502</v>
      </c>
      <c r="I5554" s="190" t="s">
        <v>5073</v>
      </c>
      <c r="J5554" s="190" t="s">
        <v>31325</v>
      </c>
      <c r="K5554" s="190" t="s">
        <v>5073</v>
      </c>
      <c r="L5554" s="190" t="s">
        <v>1447</v>
      </c>
    </row>
    <row r="5555" spans="1:12" ht="15" x14ac:dyDescent="0.25">
      <c r="A5555" s="191" t="s">
        <v>25334</v>
      </c>
      <c r="B5555" s="192" t="s">
        <v>25335</v>
      </c>
      <c r="C5555" s="192" t="s">
        <v>29797</v>
      </c>
      <c r="D5555" s="192" t="s">
        <v>29797</v>
      </c>
      <c r="E5555" s="192" t="s">
        <v>30433</v>
      </c>
      <c r="F5555" s="192" t="s">
        <v>29797</v>
      </c>
      <c r="G5555" s="192" t="s">
        <v>29797</v>
      </c>
      <c r="H5555" s="192" t="s">
        <v>32388</v>
      </c>
      <c r="I5555" s="192" t="s">
        <v>31744</v>
      </c>
      <c r="J5555" s="192" t="s">
        <v>31325</v>
      </c>
      <c r="K5555" s="192" t="s">
        <v>5073</v>
      </c>
      <c r="L5555" s="192" t="s">
        <v>1447</v>
      </c>
    </row>
    <row r="5556" spans="1:12" ht="15" x14ac:dyDescent="0.25">
      <c r="A5556" s="189" t="s">
        <v>5059</v>
      </c>
      <c r="B5556" s="190" t="s">
        <v>25336</v>
      </c>
      <c r="C5556" s="190" t="s">
        <v>29812</v>
      </c>
      <c r="D5556" s="190" t="s">
        <v>29824</v>
      </c>
      <c r="E5556" s="190" t="s">
        <v>29951</v>
      </c>
      <c r="F5556" s="190" t="s">
        <v>29804</v>
      </c>
      <c r="G5556" s="190" t="s">
        <v>29872</v>
      </c>
      <c r="H5556" s="190" t="s">
        <v>31354</v>
      </c>
      <c r="I5556" s="190" t="s">
        <v>30165</v>
      </c>
      <c r="J5556" s="190" t="s">
        <v>29821</v>
      </c>
      <c r="K5556" s="190" t="s">
        <v>5062</v>
      </c>
      <c r="L5556" s="190" t="s">
        <v>1447</v>
      </c>
    </row>
    <row r="5557" spans="1:12" ht="15" x14ac:dyDescent="0.25">
      <c r="A5557" s="191" t="s">
        <v>25337</v>
      </c>
      <c r="B5557" s="192" t="s">
        <v>25338</v>
      </c>
      <c r="C5557" s="192" t="s">
        <v>29797</v>
      </c>
      <c r="D5557" s="192" t="s">
        <v>29797</v>
      </c>
      <c r="E5557" s="192" t="s">
        <v>30434</v>
      </c>
      <c r="F5557" s="192" t="s">
        <v>29797</v>
      </c>
      <c r="G5557" s="192" t="s">
        <v>29797</v>
      </c>
      <c r="H5557" s="192" t="s">
        <v>31549</v>
      </c>
      <c r="I5557" s="192" t="s">
        <v>5073</v>
      </c>
      <c r="J5557" s="192" t="s">
        <v>31325</v>
      </c>
      <c r="K5557" s="192" t="s">
        <v>5073</v>
      </c>
      <c r="L5557" s="192" t="s">
        <v>1447</v>
      </c>
    </row>
    <row r="5558" spans="1:12" ht="15" x14ac:dyDescent="0.25">
      <c r="A5558" s="189" t="s">
        <v>25339</v>
      </c>
      <c r="B5558" s="190" t="s">
        <v>25340</v>
      </c>
      <c r="C5558" s="190" t="s">
        <v>29797</v>
      </c>
      <c r="D5558" s="190" t="s">
        <v>29797</v>
      </c>
      <c r="E5558" s="190" t="s">
        <v>30435</v>
      </c>
      <c r="F5558" s="190" t="s">
        <v>29797</v>
      </c>
      <c r="G5558" s="190" t="s">
        <v>29797</v>
      </c>
      <c r="H5558" s="190" t="s">
        <v>32278</v>
      </c>
      <c r="I5558" s="190" t="s">
        <v>5073</v>
      </c>
      <c r="J5558" s="190" t="s">
        <v>31325</v>
      </c>
      <c r="K5558" s="190" t="s">
        <v>5073</v>
      </c>
      <c r="L5558" s="190" t="s">
        <v>1447</v>
      </c>
    </row>
    <row r="5559" spans="1:12" ht="15" x14ac:dyDescent="0.25">
      <c r="A5559" s="191" t="s">
        <v>12285</v>
      </c>
      <c r="B5559" s="192" t="s">
        <v>12286</v>
      </c>
      <c r="C5559" s="192" t="s">
        <v>29797</v>
      </c>
      <c r="D5559" s="192" t="s">
        <v>29797</v>
      </c>
      <c r="E5559" s="192" t="s">
        <v>29797</v>
      </c>
      <c r="F5559" s="192" t="s">
        <v>29797</v>
      </c>
      <c r="G5559" s="192" t="s">
        <v>29797</v>
      </c>
      <c r="H5559" s="192" t="s">
        <v>31449</v>
      </c>
      <c r="I5559" s="192" t="s">
        <v>31450</v>
      </c>
      <c r="J5559" s="192" t="s">
        <v>29821</v>
      </c>
      <c r="K5559" s="192" t="s">
        <v>5062</v>
      </c>
      <c r="L5559" s="192" t="s">
        <v>1447</v>
      </c>
    </row>
    <row r="5560" spans="1:12" ht="15" x14ac:dyDescent="0.25">
      <c r="A5560" s="189" t="s">
        <v>25341</v>
      </c>
      <c r="B5560" s="190" t="s">
        <v>25342</v>
      </c>
      <c r="C5560" s="190" t="s">
        <v>29797</v>
      </c>
      <c r="D5560" s="190" t="s">
        <v>29797</v>
      </c>
      <c r="E5560" s="190" t="s">
        <v>29797</v>
      </c>
      <c r="F5560" s="190" t="s">
        <v>29797</v>
      </c>
      <c r="G5560" s="190" t="s">
        <v>29797</v>
      </c>
      <c r="H5560" s="190" t="s">
        <v>29797</v>
      </c>
      <c r="I5560" s="190" t="s">
        <v>29797</v>
      </c>
      <c r="J5560" s="190" t="s">
        <v>29821</v>
      </c>
      <c r="K5560" s="190" t="s">
        <v>5062</v>
      </c>
      <c r="L5560" s="190" t="s">
        <v>1447</v>
      </c>
    </row>
    <row r="5561" spans="1:12" ht="15" x14ac:dyDescent="0.25">
      <c r="A5561" s="191" t="s">
        <v>25343</v>
      </c>
      <c r="B5561" s="192" t="s">
        <v>25344</v>
      </c>
      <c r="C5561" s="192" t="s">
        <v>29797</v>
      </c>
      <c r="D5561" s="192" t="s">
        <v>29797</v>
      </c>
      <c r="E5561" s="192" t="s">
        <v>29797</v>
      </c>
      <c r="F5561" s="192" t="s">
        <v>29797</v>
      </c>
      <c r="G5561" s="192" t="s">
        <v>29797</v>
      </c>
      <c r="H5561" s="192" t="s">
        <v>29797</v>
      </c>
      <c r="I5561" s="192" t="s">
        <v>29797</v>
      </c>
      <c r="J5561" s="192" t="s">
        <v>29797</v>
      </c>
      <c r="K5561" s="192" t="s">
        <v>29797</v>
      </c>
      <c r="L5561" s="192" t="s">
        <v>29797</v>
      </c>
    </row>
    <row r="5562" spans="1:12" ht="15" x14ac:dyDescent="0.25">
      <c r="A5562" s="189" t="s">
        <v>25345</v>
      </c>
      <c r="B5562" s="190" t="s">
        <v>25346</v>
      </c>
      <c r="C5562" s="190" t="s">
        <v>29797</v>
      </c>
      <c r="D5562" s="190" t="s">
        <v>29797</v>
      </c>
      <c r="E5562" s="190" t="s">
        <v>29797</v>
      </c>
      <c r="F5562" s="190" t="s">
        <v>29797</v>
      </c>
      <c r="G5562" s="190" t="s">
        <v>29797</v>
      </c>
      <c r="H5562" s="190" t="s">
        <v>29797</v>
      </c>
      <c r="I5562" s="190" t="s">
        <v>29797</v>
      </c>
      <c r="J5562" s="190" t="s">
        <v>29821</v>
      </c>
      <c r="K5562" s="190" t="s">
        <v>5062</v>
      </c>
      <c r="L5562" s="190" t="s">
        <v>29797</v>
      </c>
    </row>
    <row r="5563" spans="1:12" ht="15" x14ac:dyDescent="0.25">
      <c r="A5563" s="191" t="s">
        <v>25347</v>
      </c>
      <c r="B5563" s="192" t="s">
        <v>25348</v>
      </c>
      <c r="C5563" s="192" t="s">
        <v>29797</v>
      </c>
      <c r="D5563" s="192" t="s">
        <v>29797</v>
      </c>
      <c r="E5563" s="192" t="s">
        <v>29797</v>
      </c>
      <c r="F5563" s="192" t="s">
        <v>29797</v>
      </c>
      <c r="G5563" s="192" t="s">
        <v>29797</v>
      </c>
      <c r="H5563" s="192" t="s">
        <v>31436</v>
      </c>
      <c r="I5563" s="192" t="s">
        <v>5062</v>
      </c>
      <c r="J5563" s="192" t="s">
        <v>29821</v>
      </c>
      <c r="K5563" s="192" t="s">
        <v>5062</v>
      </c>
      <c r="L5563" s="192" t="s">
        <v>1447</v>
      </c>
    </row>
    <row r="5564" spans="1:12" ht="15" x14ac:dyDescent="0.25">
      <c r="A5564" s="189" t="s">
        <v>16441</v>
      </c>
      <c r="B5564" s="190" t="s">
        <v>20306</v>
      </c>
      <c r="C5564" s="190" t="s">
        <v>29797</v>
      </c>
      <c r="D5564" s="190" t="s">
        <v>29797</v>
      </c>
      <c r="E5564" s="190" t="s">
        <v>29797</v>
      </c>
      <c r="F5564" s="190" t="s">
        <v>29797</v>
      </c>
      <c r="G5564" s="190" t="s">
        <v>29797</v>
      </c>
      <c r="H5564" s="190" t="s">
        <v>31676</v>
      </c>
      <c r="I5564" s="190" t="s">
        <v>31677</v>
      </c>
      <c r="J5564" s="190" t="s">
        <v>31325</v>
      </c>
      <c r="K5564" s="190" t="s">
        <v>5073</v>
      </c>
      <c r="L5564" s="190" t="s">
        <v>1447</v>
      </c>
    </row>
    <row r="5565" spans="1:12" ht="15" x14ac:dyDescent="0.25">
      <c r="A5565" s="191" t="s">
        <v>9261</v>
      </c>
      <c r="B5565" s="192" t="s">
        <v>9262</v>
      </c>
      <c r="C5565" s="192" t="s">
        <v>29797</v>
      </c>
      <c r="D5565" s="192" t="s">
        <v>29797</v>
      </c>
      <c r="E5565" s="192" t="s">
        <v>29797</v>
      </c>
      <c r="F5565" s="192" t="s">
        <v>29797</v>
      </c>
      <c r="G5565" s="192" t="s">
        <v>29797</v>
      </c>
      <c r="H5565" s="192" t="s">
        <v>31702</v>
      </c>
      <c r="I5565" s="192" t="s">
        <v>5073</v>
      </c>
      <c r="J5565" s="192" t="s">
        <v>31325</v>
      </c>
      <c r="K5565" s="192" t="s">
        <v>5073</v>
      </c>
      <c r="L5565" s="192" t="s">
        <v>1447</v>
      </c>
    </row>
    <row r="5566" spans="1:12" ht="15" x14ac:dyDescent="0.25">
      <c r="A5566" s="189" t="s">
        <v>16442</v>
      </c>
      <c r="B5566" s="190" t="s">
        <v>25349</v>
      </c>
      <c r="C5566" s="190" t="s">
        <v>29797</v>
      </c>
      <c r="D5566" s="190" t="s">
        <v>29797</v>
      </c>
      <c r="E5566" s="190" t="s">
        <v>29797</v>
      </c>
      <c r="F5566" s="190" t="s">
        <v>29797</v>
      </c>
      <c r="G5566" s="190" t="s">
        <v>29797</v>
      </c>
      <c r="H5566" s="190" t="s">
        <v>31702</v>
      </c>
      <c r="I5566" s="190" t="s">
        <v>5073</v>
      </c>
      <c r="J5566" s="190" t="s">
        <v>31325</v>
      </c>
      <c r="K5566" s="190" t="s">
        <v>5073</v>
      </c>
      <c r="L5566" s="190" t="s">
        <v>1447</v>
      </c>
    </row>
    <row r="5567" spans="1:12" ht="15" x14ac:dyDescent="0.25">
      <c r="A5567" s="191" t="s">
        <v>9263</v>
      </c>
      <c r="B5567" s="192" t="s">
        <v>9264</v>
      </c>
      <c r="C5567" s="192" t="s">
        <v>29797</v>
      </c>
      <c r="D5567" s="192" t="s">
        <v>29797</v>
      </c>
      <c r="E5567" s="192" t="s">
        <v>29797</v>
      </c>
      <c r="F5567" s="192" t="s">
        <v>29797</v>
      </c>
      <c r="G5567" s="192" t="s">
        <v>29797</v>
      </c>
      <c r="H5567" s="192" t="s">
        <v>31314</v>
      </c>
      <c r="I5567" s="192" t="s">
        <v>5062</v>
      </c>
      <c r="J5567" s="192" t="s">
        <v>29821</v>
      </c>
      <c r="K5567" s="192" t="s">
        <v>5062</v>
      </c>
      <c r="L5567" s="192" t="s">
        <v>1447</v>
      </c>
    </row>
    <row r="5568" spans="1:12" ht="15" x14ac:dyDescent="0.25">
      <c r="A5568" s="189" t="s">
        <v>9265</v>
      </c>
      <c r="B5568" s="190" t="s">
        <v>9266</v>
      </c>
      <c r="C5568" s="190" t="s">
        <v>29797</v>
      </c>
      <c r="D5568" s="190" t="s">
        <v>29797</v>
      </c>
      <c r="E5568" s="190" t="s">
        <v>29797</v>
      </c>
      <c r="F5568" s="190" t="s">
        <v>29797</v>
      </c>
      <c r="G5568" s="190" t="s">
        <v>29797</v>
      </c>
      <c r="H5568" s="190" t="s">
        <v>31376</v>
      </c>
      <c r="I5568" s="190" t="s">
        <v>5062</v>
      </c>
      <c r="J5568" s="190" t="s">
        <v>29821</v>
      </c>
      <c r="K5568" s="190" t="s">
        <v>5062</v>
      </c>
      <c r="L5568" s="190" t="s">
        <v>1447</v>
      </c>
    </row>
    <row r="5569" spans="1:12" ht="15" x14ac:dyDescent="0.25">
      <c r="A5569" s="191" t="s">
        <v>16443</v>
      </c>
      <c r="B5569" s="192" t="s">
        <v>20307</v>
      </c>
      <c r="C5569" s="192" t="s">
        <v>29797</v>
      </c>
      <c r="D5569" s="192" t="s">
        <v>29797</v>
      </c>
      <c r="E5569" s="192" t="s">
        <v>29797</v>
      </c>
      <c r="F5569" s="192" t="s">
        <v>29797</v>
      </c>
      <c r="G5569" s="192" t="s">
        <v>29797</v>
      </c>
      <c r="H5569" s="192" t="s">
        <v>31361</v>
      </c>
      <c r="I5569" s="192" t="s">
        <v>5062</v>
      </c>
      <c r="J5569" s="192" t="s">
        <v>29821</v>
      </c>
      <c r="K5569" s="192" t="s">
        <v>5062</v>
      </c>
      <c r="L5569" s="192" t="s">
        <v>1447</v>
      </c>
    </row>
    <row r="5570" spans="1:12" ht="15" x14ac:dyDescent="0.25">
      <c r="A5570" s="189" t="s">
        <v>25350</v>
      </c>
      <c r="B5570" s="190" t="s">
        <v>25351</v>
      </c>
      <c r="C5570" s="190" t="s">
        <v>29797</v>
      </c>
      <c r="D5570" s="190" t="s">
        <v>29797</v>
      </c>
      <c r="E5570" s="190" t="s">
        <v>29797</v>
      </c>
      <c r="F5570" s="190" t="s">
        <v>29797</v>
      </c>
      <c r="G5570" s="190" t="s">
        <v>29797</v>
      </c>
      <c r="H5570" s="190" t="s">
        <v>29797</v>
      </c>
      <c r="I5570" s="190" t="s">
        <v>29797</v>
      </c>
      <c r="J5570" s="190" t="s">
        <v>29797</v>
      </c>
      <c r="K5570" s="190" t="s">
        <v>29797</v>
      </c>
      <c r="L5570" s="190" t="s">
        <v>29797</v>
      </c>
    </row>
    <row r="5571" spans="1:12" ht="15" x14ac:dyDescent="0.25">
      <c r="A5571" s="191" t="s">
        <v>9267</v>
      </c>
      <c r="B5571" s="192" t="s">
        <v>9268</v>
      </c>
      <c r="C5571" s="192" t="s">
        <v>29797</v>
      </c>
      <c r="D5571" s="192" t="s">
        <v>29797</v>
      </c>
      <c r="E5571" s="192" t="s">
        <v>29797</v>
      </c>
      <c r="F5571" s="192" t="s">
        <v>29797</v>
      </c>
      <c r="G5571" s="192" t="s">
        <v>29797</v>
      </c>
      <c r="H5571" s="192" t="s">
        <v>31310</v>
      </c>
      <c r="I5571" s="192" t="s">
        <v>31311</v>
      </c>
      <c r="J5571" s="192" t="s">
        <v>29821</v>
      </c>
      <c r="K5571" s="192" t="s">
        <v>5062</v>
      </c>
      <c r="L5571" s="192" t="s">
        <v>1447</v>
      </c>
    </row>
    <row r="5572" spans="1:12" ht="15" x14ac:dyDescent="0.25">
      <c r="A5572" s="189" t="s">
        <v>9269</v>
      </c>
      <c r="B5572" s="190" t="s">
        <v>9270</v>
      </c>
      <c r="C5572" s="190" t="s">
        <v>29797</v>
      </c>
      <c r="D5572" s="190" t="s">
        <v>29797</v>
      </c>
      <c r="E5572" s="190" t="s">
        <v>29797</v>
      </c>
      <c r="F5572" s="190" t="s">
        <v>29797</v>
      </c>
      <c r="G5572" s="190" t="s">
        <v>29797</v>
      </c>
      <c r="H5572" s="190" t="s">
        <v>31460</v>
      </c>
      <c r="I5572" s="190" t="s">
        <v>29942</v>
      </c>
      <c r="J5572" s="190" t="s">
        <v>29821</v>
      </c>
      <c r="K5572" s="190" t="s">
        <v>5062</v>
      </c>
      <c r="L5572" s="190" t="s">
        <v>1447</v>
      </c>
    </row>
    <row r="5573" spans="1:12" ht="15" x14ac:dyDescent="0.25">
      <c r="A5573" s="191" t="s">
        <v>9271</v>
      </c>
      <c r="B5573" s="192" t="s">
        <v>9272</v>
      </c>
      <c r="C5573" s="192" t="s">
        <v>29797</v>
      </c>
      <c r="D5573" s="192" t="s">
        <v>29797</v>
      </c>
      <c r="E5573" s="192" t="s">
        <v>29797</v>
      </c>
      <c r="F5573" s="192" t="s">
        <v>29797</v>
      </c>
      <c r="G5573" s="192" t="s">
        <v>29797</v>
      </c>
      <c r="H5573" s="192" t="s">
        <v>31432</v>
      </c>
      <c r="I5573" s="192" t="s">
        <v>31433</v>
      </c>
      <c r="J5573" s="192" t="s">
        <v>29821</v>
      </c>
      <c r="K5573" s="192" t="s">
        <v>5062</v>
      </c>
      <c r="L5573" s="192" t="s">
        <v>1447</v>
      </c>
    </row>
    <row r="5574" spans="1:12" ht="15" x14ac:dyDescent="0.25">
      <c r="A5574" s="189" t="s">
        <v>25352</v>
      </c>
      <c r="B5574" s="190" t="s">
        <v>25353</v>
      </c>
      <c r="C5574" s="190" t="s">
        <v>29797</v>
      </c>
      <c r="D5574" s="190" t="s">
        <v>29797</v>
      </c>
      <c r="E5574" s="190" t="s">
        <v>29797</v>
      </c>
      <c r="F5574" s="190" t="s">
        <v>29797</v>
      </c>
      <c r="G5574" s="190" t="s">
        <v>29797</v>
      </c>
      <c r="H5574" s="190" t="s">
        <v>29797</v>
      </c>
      <c r="I5574" s="190" t="s">
        <v>29797</v>
      </c>
      <c r="J5574" s="190" t="s">
        <v>29797</v>
      </c>
      <c r="K5574" s="190" t="s">
        <v>29797</v>
      </c>
      <c r="L5574" s="190" t="s">
        <v>29797</v>
      </c>
    </row>
    <row r="5575" spans="1:12" ht="15" x14ac:dyDescent="0.25">
      <c r="A5575" s="191" t="s">
        <v>9273</v>
      </c>
      <c r="B5575" s="192" t="s">
        <v>9274</v>
      </c>
      <c r="C5575" s="192" t="s">
        <v>29797</v>
      </c>
      <c r="D5575" s="192" t="s">
        <v>29797</v>
      </c>
      <c r="E5575" s="192" t="s">
        <v>29797</v>
      </c>
      <c r="F5575" s="192" t="s">
        <v>29797</v>
      </c>
      <c r="G5575" s="192" t="s">
        <v>29797</v>
      </c>
      <c r="H5575" s="192" t="s">
        <v>31854</v>
      </c>
      <c r="I5575" s="192" t="s">
        <v>31855</v>
      </c>
      <c r="J5575" s="192" t="s">
        <v>29821</v>
      </c>
      <c r="K5575" s="192" t="s">
        <v>5062</v>
      </c>
      <c r="L5575" s="192" t="s">
        <v>1447</v>
      </c>
    </row>
    <row r="5576" spans="1:12" ht="15" x14ac:dyDescent="0.25">
      <c r="A5576" s="189" t="s">
        <v>2964</v>
      </c>
      <c r="B5576" s="190" t="s">
        <v>994</v>
      </c>
      <c r="C5576" s="190" t="s">
        <v>29797</v>
      </c>
      <c r="D5576" s="190" t="s">
        <v>29797</v>
      </c>
      <c r="E5576" s="190" t="s">
        <v>29797</v>
      </c>
      <c r="F5576" s="190" t="s">
        <v>29797</v>
      </c>
      <c r="G5576" s="190" t="s">
        <v>29797</v>
      </c>
      <c r="H5576" s="190" t="s">
        <v>29797</v>
      </c>
      <c r="I5576" s="190" t="s">
        <v>29797</v>
      </c>
      <c r="J5576" s="190" t="s">
        <v>29797</v>
      </c>
      <c r="K5576" s="190" t="s">
        <v>29797</v>
      </c>
      <c r="L5576" s="190" t="s">
        <v>29797</v>
      </c>
    </row>
    <row r="5577" spans="1:12" ht="15" x14ac:dyDescent="0.25">
      <c r="A5577" s="191" t="s">
        <v>9275</v>
      </c>
      <c r="B5577" s="192" t="s">
        <v>9276</v>
      </c>
      <c r="C5577" s="192" t="s">
        <v>29797</v>
      </c>
      <c r="D5577" s="192" t="s">
        <v>29797</v>
      </c>
      <c r="E5577" s="192" t="s">
        <v>29797</v>
      </c>
      <c r="F5577" s="192" t="s">
        <v>29797</v>
      </c>
      <c r="G5577" s="192" t="s">
        <v>29797</v>
      </c>
      <c r="H5577" s="192" t="s">
        <v>29797</v>
      </c>
      <c r="I5577" s="192" t="s">
        <v>29797</v>
      </c>
      <c r="J5577" s="192" t="s">
        <v>29821</v>
      </c>
      <c r="K5577" s="192" t="s">
        <v>5062</v>
      </c>
      <c r="L5577" s="192" t="s">
        <v>1447</v>
      </c>
    </row>
    <row r="5578" spans="1:12" ht="15" x14ac:dyDescent="0.25">
      <c r="A5578" s="189" t="s">
        <v>2965</v>
      </c>
      <c r="B5578" s="190" t="s">
        <v>995</v>
      </c>
      <c r="C5578" s="190" t="s">
        <v>29797</v>
      </c>
      <c r="D5578" s="190" t="s">
        <v>29797</v>
      </c>
      <c r="E5578" s="190" t="s">
        <v>29797</v>
      </c>
      <c r="F5578" s="190" t="s">
        <v>29797</v>
      </c>
      <c r="G5578" s="190" t="s">
        <v>29797</v>
      </c>
      <c r="H5578" s="190" t="s">
        <v>31584</v>
      </c>
      <c r="I5578" s="190" t="s">
        <v>6488</v>
      </c>
      <c r="J5578" s="190" t="s">
        <v>29821</v>
      </c>
      <c r="K5578" s="190" t="s">
        <v>5062</v>
      </c>
      <c r="L5578" s="190" t="s">
        <v>1447</v>
      </c>
    </row>
    <row r="5579" spans="1:12" ht="15" x14ac:dyDescent="0.25">
      <c r="A5579" s="191" t="s">
        <v>16444</v>
      </c>
      <c r="B5579" s="192" t="s">
        <v>20308</v>
      </c>
      <c r="C5579" s="192" t="s">
        <v>29797</v>
      </c>
      <c r="D5579" s="192" t="s">
        <v>29797</v>
      </c>
      <c r="E5579" s="192" t="s">
        <v>29797</v>
      </c>
      <c r="F5579" s="192" t="s">
        <v>29797</v>
      </c>
      <c r="G5579" s="192" t="s">
        <v>29797</v>
      </c>
      <c r="H5579" s="192" t="s">
        <v>31437</v>
      </c>
      <c r="I5579" s="192" t="s">
        <v>31438</v>
      </c>
      <c r="J5579" s="192" t="s">
        <v>31325</v>
      </c>
      <c r="K5579" s="192" t="s">
        <v>5073</v>
      </c>
      <c r="L5579" s="192" t="s">
        <v>1447</v>
      </c>
    </row>
    <row r="5580" spans="1:12" ht="15" x14ac:dyDescent="0.25">
      <c r="A5580" s="189" t="s">
        <v>2966</v>
      </c>
      <c r="B5580" s="190" t="s">
        <v>996</v>
      </c>
      <c r="C5580" s="190" t="s">
        <v>29797</v>
      </c>
      <c r="D5580" s="190" t="s">
        <v>29797</v>
      </c>
      <c r="E5580" s="190" t="s">
        <v>29797</v>
      </c>
      <c r="F5580" s="190" t="s">
        <v>29797</v>
      </c>
      <c r="G5580" s="190" t="s">
        <v>29797</v>
      </c>
      <c r="H5580" s="190" t="s">
        <v>32441</v>
      </c>
      <c r="I5580" s="190" t="s">
        <v>32442</v>
      </c>
      <c r="J5580" s="190" t="s">
        <v>31325</v>
      </c>
      <c r="K5580" s="190" t="s">
        <v>5073</v>
      </c>
      <c r="L5580" s="190" t="s">
        <v>1447</v>
      </c>
    </row>
    <row r="5581" spans="1:12" ht="15" x14ac:dyDescent="0.25">
      <c r="A5581" s="191" t="s">
        <v>25354</v>
      </c>
      <c r="B5581" s="192" t="s">
        <v>25355</v>
      </c>
      <c r="C5581" s="192" t="s">
        <v>29797</v>
      </c>
      <c r="D5581" s="192" t="s">
        <v>29797</v>
      </c>
      <c r="E5581" s="192" t="s">
        <v>30436</v>
      </c>
      <c r="F5581" s="192" t="s">
        <v>29797</v>
      </c>
      <c r="G5581" s="192" t="s">
        <v>29797</v>
      </c>
      <c r="H5581" s="192" t="s">
        <v>31502</v>
      </c>
      <c r="I5581" s="192" t="s">
        <v>5073</v>
      </c>
      <c r="J5581" s="192" t="s">
        <v>31325</v>
      </c>
      <c r="K5581" s="192" t="s">
        <v>5073</v>
      </c>
      <c r="L5581" s="192" t="s">
        <v>1447</v>
      </c>
    </row>
    <row r="5582" spans="1:12" ht="15" x14ac:dyDescent="0.25">
      <c r="A5582" s="189" t="s">
        <v>2967</v>
      </c>
      <c r="B5582" s="190" t="s">
        <v>997</v>
      </c>
      <c r="C5582" s="190" t="s">
        <v>29797</v>
      </c>
      <c r="D5582" s="190" t="s">
        <v>29797</v>
      </c>
      <c r="E5582" s="190" t="s">
        <v>29797</v>
      </c>
      <c r="F5582" s="190" t="s">
        <v>29797</v>
      </c>
      <c r="G5582" s="190" t="s">
        <v>29797</v>
      </c>
      <c r="H5582" s="190" t="s">
        <v>31376</v>
      </c>
      <c r="I5582" s="190" t="s">
        <v>5062</v>
      </c>
      <c r="J5582" s="190" t="s">
        <v>29821</v>
      </c>
      <c r="K5582" s="190" t="s">
        <v>5062</v>
      </c>
      <c r="L5582" s="190" t="s">
        <v>1447</v>
      </c>
    </row>
    <row r="5583" spans="1:12" ht="15" x14ac:dyDescent="0.25">
      <c r="A5583" s="191" t="s">
        <v>16445</v>
      </c>
      <c r="B5583" s="192" t="s">
        <v>20309</v>
      </c>
      <c r="C5583" s="192" t="s">
        <v>29797</v>
      </c>
      <c r="D5583" s="192" t="s">
        <v>29797</v>
      </c>
      <c r="E5583" s="192" t="s">
        <v>29797</v>
      </c>
      <c r="F5583" s="192" t="s">
        <v>29797</v>
      </c>
      <c r="G5583" s="192" t="s">
        <v>29797</v>
      </c>
      <c r="H5583" s="192" t="s">
        <v>32628</v>
      </c>
      <c r="I5583" s="192" t="s">
        <v>32629</v>
      </c>
      <c r="J5583" s="192" t="s">
        <v>31325</v>
      </c>
      <c r="K5583" s="192" t="s">
        <v>5073</v>
      </c>
      <c r="L5583" s="192" t="s">
        <v>1447</v>
      </c>
    </row>
    <row r="5584" spans="1:12" ht="15" x14ac:dyDescent="0.25">
      <c r="A5584" s="189" t="s">
        <v>16446</v>
      </c>
      <c r="B5584" s="190" t="s">
        <v>25356</v>
      </c>
      <c r="C5584" s="190" t="s">
        <v>29797</v>
      </c>
      <c r="D5584" s="190" t="s">
        <v>29797</v>
      </c>
      <c r="E5584" s="190" t="s">
        <v>29797</v>
      </c>
      <c r="F5584" s="190" t="s">
        <v>29797</v>
      </c>
      <c r="G5584" s="190" t="s">
        <v>29797</v>
      </c>
      <c r="H5584" s="190" t="s">
        <v>32630</v>
      </c>
      <c r="I5584" s="190" t="s">
        <v>5910</v>
      </c>
      <c r="J5584" s="190" t="s">
        <v>31182</v>
      </c>
      <c r="K5584" s="190" t="s">
        <v>5910</v>
      </c>
      <c r="L5584" s="190" t="s">
        <v>1447</v>
      </c>
    </row>
    <row r="5585" spans="1:12" ht="15" x14ac:dyDescent="0.25">
      <c r="A5585" s="191" t="s">
        <v>16447</v>
      </c>
      <c r="B5585" s="192" t="s">
        <v>20310</v>
      </c>
      <c r="C5585" s="192" t="s">
        <v>29797</v>
      </c>
      <c r="D5585" s="192" t="s">
        <v>29797</v>
      </c>
      <c r="E5585" s="192" t="s">
        <v>29797</v>
      </c>
      <c r="F5585" s="192" t="s">
        <v>29797</v>
      </c>
      <c r="G5585" s="192" t="s">
        <v>29797</v>
      </c>
      <c r="H5585" s="192" t="s">
        <v>29797</v>
      </c>
      <c r="I5585" s="192" t="s">
        <v>29797</v>
      </c>
      <c r="J5585" s="192" t="s">
        <v>31325</v>
      </c>
      <c r="K5585" s="192" t="s">
        <v>5073</v>
      </c>
      <c r="L5585" s="192" t="s">
        <v>1447</v>
      </c>
    </row>
    <row r="5586" spans="1:12" ht="15" x14ac:dyDescent="0.25">
      <c r="A5586" s="189" t="s">
        <v>16448</v>
      </c>
      <c r="B5586" s="190" t="s">
        <v>25357</v>
      </c>
      <c r="C5586" s="190" t="s">
        <v>29797</v>
      </c>
      <c r="D5586" s="190" t="s">
        <v>29797</v>
      </c>
      <c r="E5586" s="190" t="s">
        <v>29797</v>
      </c>
      <c r="F5586" s="190" t="s">
        <v>29797</v>
      </c>
      <c r="G5586" s="190" t="s">
        <v>29797</v>
      </c>
      <c r="H5586" s="190" t="s">
        <v>31597</v>
      </c>
      <c r="I5586" s="190" t="s">
        <v>30124</v>
      </c>
      <c r="J5586" s="190" t="s">
        <v>29821</v>
      </c>
      <c r="K5586" s="190" t="s">
        <v>5062</v>
      </c>
      <c r="L5586" s="190" t="s">
        <v>1447</v>
      </c>
    </row>
    <row r="5587" spans="1:12" ht="15" x14ac:dyDescent="0.25">
      <c r="A5587" s="191" t="s">
        <v>2968</v>
      </c>
      <c r="B5587" s="192" t="s">
        <v>998</v>
      </c>
      <c r="C5587" s="192" t="s">
        <v>29797</v>
      </c>
      <c r="D5587" s="192" t="s">
        <v>29797</v>
      </c>
      <c r="E5587" s="192" t="s">
        <v>29797</v>
      </c>
      <c r="F5587" s="192" t="s">
        <v>29797</v>
      </c>
      <c r="G5587" s="192" t="s">
        <v>29797</v>
      </c>
      <c r="H5587" s="192" t="s">
        <v>29797</v>
      </c>
      <c r="I5587" s="192" t="s">
        <v>29797</v>
      </c>
      <c r="J5587" s="192" t="s">
        <v>29797</v>
      </c>
      <c r="K5587" s="192" t="s">
        <v>29797</v>
      </c>
      <c r="L5587" s="192" t="s">
        <v>1440</v>
      </c>
    </row>
    <row r="5588" spans="1:12" ht="15" x14ac:dyDescent="0.25">
      <c r="A5588" s="189" t="s">
        <v>9277</v>
      </c>
      <c r="B5588" s="190" t="s">
        <v>999</v>
      </c>
      <c r="C5588" s="190" t="s">
        <v>29799</v>
      </c>
      <c r="D5588" s="190" t="s">
        <v>29801</v>
      </c>
      <c r="E5588" s="190" t="s">
        <v>30437</v>
      </c>
      <c r="F5588" s="190" t="s">
        <v>29959</v>
      </c>
      <c r="G5588" s="190" t="s">
        <v>29797</v>
      </c>
      <c r="H5588" s="190" t="s">
        <v>31460</v>
      </c>
      <c r="I5588" s="190" t="s">
        <v>29942</v>
      </c>
      <c r="J5588" s="190" t="s">
        <v>29821</v>
      </c>
      <c r="K5588" s="190" t="s">
        <v>5062</v>
      </c>
      <c r="L5588" s="190" t="s">
        <v>1447</v>
      </c>
    </row>
    <row r="5589" spans="1:12" ht="15" x14ac:dyDescent="0.25">
      <c r="A5589" s="191" t="s">
        <v>9278</v>
      </c>
      <c r="B5589" s="192" t="s">
        <v>9279</v>
      </c>
      <c r="C5589" s="192" t="s">
        <v>29797</v>
      </c>
      <c r="D5589" s="192" t="s">
        <v>29797</v>
      </c>
      <c r="E5589" s="192" t="s">
        <v>29797</v>
      </c>
      <c r="F5589" s="192" t="s">
        <v>29797</v>
      </c>
      <c r="G5589" s="192" t="s">
        <v>29797</v>
      </c>
      <c r="H5589" s="192" t="s">
        <v>31434</v>
      </c>
      <c r="I5589" s="192" t="s">
        <v>31435</v>
      </c>
      <c r="J5589" s="192" t="s">
        <v>29821</v>
      </c>
      <c r="K5589" s="192" t="s">
        <v>5062</v>
      </c>
      <c r="L5589" s="192" t="s">
        <v>1447</v>
      </c>
    </row>
    <row r="5590" spans="1:12" ht="15" x14ac:dyDescent="0.25">
      <c r="A5590" s="189" t="s">
        <v>2969</v>
      </c>
      <c r="B5590" s="190" t="s">
        <v>1000</v>
      </c>
      <c r="C5590" s="190" t="s">
        <v>29797</v>
      </c>
      <c r="D5590" s="190" t="s">
        <v>29797</v>
      </c>
      <c r="E5590" s="190" t="s">
        <v>29797</v>
      </c>
      <c r="F5590" s="190" t="s">
        <v>29797</v>
      </c>
      <c r="G5590" s="190" t="s">
        <v>29797</v>
      </c>
      <c r="H5590" s="190" t="s">
        <v>29797</v>
      </c>
      <c r="I5590" s="190" t="s">
        <v>29797</v>
      </c>
      <c r="J5590" s="190" t="s">
        <v>31325</v>
      </c>
      <c r="K5590" s="190" t="s">
        <v>5073</v>
      </c>
      <c r="L5590" s="190" t="s">
        <v>1447</v>
      </c>
    </row>
    <row r="5591" spans="1:12" ht="15" x14ac:dyDescent="0.25">
      <c r="A5591" s="191" t="s">
        <v>16449</v>
      </c>
      <c r="B5591" s="192" t="s">
        <v>20311</v>
      </c>
      <c r="C5591" s="192" t="s">
        <v>29797</v>
      </c>
      <c r="D5591" s="192" t="s">
        <v>29797</v>
      </c>
      <c r="E5591" s="192" t="s">
        <v>29797</v>
      </c>
      <c r="F5591" s="192" t="s">
        <v>29797</v>
      </c>
      <c r="G5591" s="192" t="s">
        <v>29797</v>
      </c>
      <c r="H5591" s="192" t="s">
        <v>31409</v>
      </c>
      <c r="I5591" s="192" t="s">
        <v>5062</v>
      </c>
      <c r="J5591" s="192" t="s">
        <v>29821</v>
      </c>
      <c r="K5591" s="192" t="s">
        <v>5062</v>
      </c>
      <c r="L5591" s="192" t="s">
        <v>1447</v>
      </c>
    </row>
    <row r="5592" spans="1:12" ht="15" x14ac:dyDescent="0.25">
      <c r="A5592" s="189" t="s">
        <v>25358</v>
      </c>
      <c r="B5592" s="190" t="s">
        <v>25359</v>
      </c>
      <c r="C5592" s="190" t="s">
        <v>29797</v>
      </c>
      <c r="D5592" s="190" t="s">
        <v>29797</v>
      </c>
      <c r="E5592" s="190" t="s">
        <v>30438</v>
      </c>
      <c r="F5592" s="190" t="s">
        <v>29797</v>
      </c>
      <c r="G5592" s="190" t="s">
        <v>29797</v>
      </c>
      <c r="H5592" s="190" t="s">
        <v>32140</v>
      </c>
      <c r="I5592" s="190" t="s">
        <v>31716</v>
      </c>
      <c r="J5592" s="190" t="s">
        <v>31325</v>
      </c>
      <c r="K5592" s="190" t="s">
        <v>5073</v>
      </c>
      <c r="L5592" s="190" t="s">
        <v>1447</v>
      </c>
    </row>
    <row r="5593" spans="1:12" ht="15" x14ac:dyDescent="0.25">
      <c r="A5593" s="191" t="s">
        <v>2970</v>
      </c>
      <c r="B5593" s="192" t="s">
        <v>1001</v>
      </c>
      <c r="C5593" s="192" t="s">
        <v>29797</v>
      </c>
      <c r="D5593" s="192" t="s">
        <v>29797</v>
      </c>
      <c r="E5593" s="192" t="s">
        <v>29797</v>
      </c>
      <c r="F5593" s="192" t="s">
        <v>29797</v>
      </c>
      <c r="G5593" s="192" t="s">
        <v>29797</v>
      </c>
      <c r="H5593" s="192" t="s">
        <v>29797</v>
      </c>
      <c r="I5593" s="192" t="s">
        <v>29797</v>
      </c>
      <c r="J5593" s="192" t="s">
        <v>29797</v>
      </c>
      <c r="K5593" s="192" t="s">
        <v>29797</v>
      </c>
      <c r="L5593" s="192" t="s">
        <v>29797</v>
      </c>
    </row>
    <row r="5594" spans="1:12" ht="15" x14ac:dyDescent="0.25">
      <c r="A5594" s="189" t="s">
        <v>2971</v>
      </c>
      <c r="B5594" s="190" t="s">
        <v>1002</v>
      </c>
      <c r="C5594" s="190" t="s">
        <v>29797</v>
      </c>
      <c r="D5594" s="190" t="s">
        <v>29797</v>
      </c>
      <c r="E5594" s="190" t="s">
        <v>29797</v>
      </c>
      <c r="F5594" s="190" t="s">
        <v>29797</v>
      </c>
      <c r="G5594" s="190" t="s">
        <v>29797</v>
      </c>
      <c r="H5594" s="190" t="s">
        <v>31546</v>
      </c>
      <c r="I5594" s="190" t="s">
        <v>31547</v>
      </c>
      <c r="J5594" s="190" t="s">
        <v>29821</v>
      </c>
      <c r="K5594" s="190" t="s">
        <v>5062</v>
      </c>
      <c r="L5594" s="190" t="s">
        <v>1447</v>
      </c>
    </row>
    <row r="5595" spans="1:12" ht="15" x14ac:dyDescent="0.25">
      <c r="A5595" s="191" t="s">
        <v>2972</v>
      </c>
      <c r="B5595" s="192" t="s">
        <v>1003</v>
      </c>
      <c r="C5595" s="192" t="s">
        <v>29797</v>
      </c>
      <c r="D5595" s="192" t="s">
        <v>29797</v>
      </c>
      <c r="E5595" s="192" t="s">
        <v>29797</v>
      </c>
      <c r="F5595" s="192" t="s">
        <v>29797</v>
      </c>
      <c r="G5595" s="192" t="s">
        <v>29797</v>
      </c>
      <c r="H5595" s="192" t="s">
        <v>29797</v>
      </c>
      <c r="I5595" s="192" t="s">
        <v>29797</v>
      </c>
      <c r="J5595" s="192" t="s">
        <v>29821</v>
      </c>
      <c r="K5595" s="192" t="s">
        <v>5062</v>
      </c>
      <c r="L5595" s="192" t="s">
        <v>1447</v>
      </c>
    </row>
    <row r="5596" spans="1:12" ht="15" x14ac:dyDescent="0.25">
      <c r="A5596" s="189" t="s">
        <v>16450</v>
      </c>
      <c r="B5596" s="190" t="s">
        <v>20312</v>
      </c>
      <c r="C5596" s="190" t="s">
        <v>29797</v>
      </c>
      <c r="D5596" s="190" t="s">
        <v>29797</v>
      </c>
      <c r="E5596" s="190" t="s">
        <v>29797</v>
      </c>
      <c r="F5596" s="190" t="s">
        <v>29797</v>
      </c>
      <c r="G5596" s="190" t="s">
        <v>29797</v>
      </c>
      <c r="H5596" s="190" t="s">
        <v>31482</v>
      </c>
      <c r="I5596" s="190" t="s">
        <v>31483</v>
      </c>
      <c r="J5596" s="190" t="s">
        <v>29821</v>
      </c>
      <c r="K5596" s="190" t="s">
        <v>5062</v>
      </c>
      <c r="L5596" s="190" t="s">
        <v>1447</v>
      </c>
    </row>
    <row r="5597" spans="1:12" ht="15" x14ac:dyDescent="0.25">
      <c r="A5597" s="191" t="s">
        <v>9280</v>
      </c>
      <c r="B5597" s="192" t="s">
        <v>9281</v>
      </c>
      <c r="C5597" s="192" t="s">
        <v>29797</v>
      </c>
      <c r="D5597" s="192" t="s">
        <v>29797</v>
      </c>
      <c r="E5597" s="192" t="s">
        <v>29797</v>
      </c>
      <c r="F5597" s="192" t="s">
        <v>29797</v>
      </c>
      <c r="G5597" s="192" t="s">
        <v>29797</v>
      </c>
      <c r="H5597" s="192" t="s">
        <v>31402</v>
      </c>
      <c r="I5597" s="192" t="s">
        <v>31403</v>
      </c>
      <c r="J5597" s="192" t="s">
        <v>29821</v>
      </c>
      <c r="K5597" s="192" t="s">
        <v>5062</v>
      </c>
      <c r="L5597" s="192" t="s">
        <v>1447</v>
      </c>
    </row>
    <row r="5598" spans="1:12" ht="15" x14ac:dyDescent="0.25">
      <c r="A5598" s="189" t="s">
        <v>2973</v>
      </c>
      <c r="B5598" s="190" t="s">
        <v>1004</v>
      </c>
      <c r="C5598" s="190" t="s">
        <v>29797</v>
      </c>
      <c r="D5598" s="190" t="s">
        <v>29797</v>
      </c>
      <c r="E5598" s="190" t="s">
        <v>29797</v>
      </c>
      <c r="F5598" s="190" t="s">
        <v>29797</v>
      </c>
      <c r="G5598" s="190" t="s">
        <v>29797</v>
      </c>
      <c r="H5598" s="190" t="s">
        <v>32156</v>
      </c>
      <c r="I5598" s="190" t="s">
        <v>32157</v>
      </c>
      <c r="J5598" s="190" t="s">
        <v>29821</v>
      </c>
      <c r="K5598" s="190" t="s">
        <v>5062</v>
      </c>
      <c r="L5598" s="190" t="s">
        <v>1447</v>
      </c>
    </row>
    <row r="5599" spans="1:12" ht="15" x14ac:dyDescent="0.25">
      <c r="A5599" s="191" t="s">
        <v>16451</v>
      </c>
      <c r="B5599" s="192" t="s">
        <v>20313</v>
      </c>
      <c r="C5599" s="192" t="s">
        <v>29797</v>
      </c>
      <c r="D5599" s="192" t="s">
        <v>29797</v>
      </c>
      <c r="E5599" s="192" t="s">
        <v>29797</v>
      </c>
      <c r="F5599" s="192" t="s">
        <v>29797</v>
      </c>
      <c r="G5599" s="192" t="s">
        <v>29797</v>
      </c>
      <c r="H5599" s="192" t="s">
        <v>31603</v>
      </c>
      <c r="I5599" s="192" t="s">
        <v>31604</v>
      </c>
      <c r="J5599" s="192" t="s">
        <v>29821</v>
      </c>
      <c r="K5599" s="192" t="s">
        <v>5062</v>
      </c>
      <c r="L5599" s="192" t="s">
        <v>1447</v>
      </c>
    </row>
    <row r="5600" spans="1:12" ht="15" x14ac:dyDescent="0.25">
      <c r="A5600" s="189" t="s">
        <v>25360</v>
      </c>
      <c r="B5600" s="190" t="s">
        <v>25361</v>
      </c>
      <c r="C5600" s="190" t="s">
        <v>29797</v>
      </c>
      <c r="D5600" s="190" t="s">
        <v>29797</v>
      </c>
      <c r="E5600" s="190" t="s">
        <v>29797</v>
      </c>
      <c r="F5600" s="190" t="s">
        <v>29797</v>
      </c>
      <c r="G5600" s="190" t="s">
        <v>29797</v>
      </c>
      <c r="H5600" s="190" t="s">
        <v>31344</v>
      </c>
      <c r="I5600" s="190" t="s">
        <v>30059</v>
      </c>
      <c r="J5600" s="190" t="s">
        <v>29821</v>
      </c>
      <c r="K5600" s="190" t="s">
        <v>5062</v>
      </c>
      <c r="L5600" s="190" t="s">
        <v>1447</v>
      </c>
    </row>
    <row r="5601" spans="1:12" ht="15" x14ac:dyDescent="0.25">
      <c r="A5601" s="191" t="s">
        <v>9282</v>
      </c>
      <c r="B5601" s="192" t="s">
        <v>9283</v>
      </c>
      <c r="C5601" s="192" t="s">
        <v>29797</v>
      </c>
      <c r="D5601" s="192" t="s">
        <v>29797</v>
      </c>
      <c r="E5601" s="192" t="s">
        <v>29797</v>
      </c>
      <c r="F5601" s="192" t="s">
        <v>29797</v>
      </c>
      <c r="G5601" s="192" t="s">
        <v>29797</v>
      </c>
      <c r="H5601" s="192" t="s">
        <v>31722</v>
      </c>
      <c r="I5601" s="192" t="s">
        <v>31723</v>
      </c>
      <c r="J5601" s="192" t="s">
        <v>29821</v>
      </c>
      <c r="K5601" s="192" t="s">
        <v>5062</v>
      </c>
      <c r="L5601" s="192" t="s">
        <v>1447</v>
      </c>
    </row>
    <row r="5602" spans="1:12" ht="15" x14ac:dyDescent="0.25">
      <c r="A5602" s="189" t="s">
        <v>16452</v>
      </c>
      <c r="B5602" s="190" t="s">
        <v>20314</v>
      </c>
      <c r="C5602" s="190" t="s">
        <v>29797</v>
      </c>
      <c r="D5602" s="190" t="s">
        <v>29797</v>
      </c>
      <c r="E5602" s="190" t="s">
        <v>29797</v>
      </c>
      <c r="F5602" s="190" t="s">
        <v>29797</v>
      </c>
      <c r="G5602" s="190" t="s">
        <v>29797</v>
      </c>
      <c r="H5602" s="190" t="s">
        <v>31576</v>
      </c>
      <c r="I5602" s="190" t="s">
        <v>1398</v>
      </c>
      <c r="J5602" s="190" t="s">
        <v>29821</v>
      </c>
      <c r="K5602" s="190" t="s">
        <v>5062</v>
      </c>
      <c r="L5602" s="190" t="s">
        <v>1447</v>
      </c>
    </row>
    <row r="5603" spans="1:12" ht="15" x14ac:dyDescent="0.25">
      <c r="A5603" s="191" t="s">
        <v>25362</v>
      </c>
      <c r="B5603" s="192" t="s">
        <v>25363</v>
      </c>
      <c r="C5603" s="192" t="s">
        <v>29797</v>
      </c>
      <c r="D5603" s="192" t="s">
        <v>29797</v>
      </c>
      <c r="E5603" s="192" t="s">
        <v>30439</v>
      </c>
      <c r="F5603" s="192" t="s">
        <v>29797</v>
      </c>
      <c r="G5603" s="192" t="s">
        <v>29797</v>
      </c>
      <c r="H5603" s="192" t="s">
        <v>31592</v>
      </c>
      <c r="I5603" s="192" t="s">
        <v>31593</v>
      </c>
      <c r="J5603" s="192" t="s">
        <v>29821</v>
      </c>
      <c r="K5603" s="192" t="s">
        <v>5062</v>
      </c>
      <c r="L5603" s="192" t="s">
        <v>1447</v>
      </c>
    </row>
    <row r="5604" spans="1:12" ht="15" x14ac:dyDescent="0.25">
      <c r="A5604" s="189" t="s">
        <v>16453</v>
      </c>
      <c r="B5604" s="190" t="s">
        <v>20315</v>
      </c>
      <c r="C5604" s="190" t="s">
        <v>29797</v>
      </c>
      <c r="D5604" s="190" t="s">
        <v>29797</v>
      </c>
      <c r="E5604" s="190" t="s">
        <v>29797</v>
      </c>
      <c r="F5604" s="190" t="s">
        <v>29797</v>
      </c>
      <c r="G5604" s="190" t="s">
        <v>29797</v>
      </c>
      <c r="H5604" s="190" t="s">
        <v>31460</v>
      </c>
      <c r="I5604" s="190" t="s">
        <v>29942</v>
      </c>
      <c r="J5604" s="190" t="s">
        <v>29821</v>
      </c>
      <c r="K5604" s="190" t="s">
        <v>5062</v>
      </c>
      <c r="L5604" s="190" t="s">
        <v>1447</v>
      </c>
    </row>
    <row r="5605" spans="1:12" ht="15" x14ac:dyDescent="0.25">
      <c r="A5605" s="191" t="s">
        <v>16454</v>
      </c>
      <c r="B5605" s="192" t="s">
        <v>25364</v>
      </c>
      <c r="C5605" s="192" t="s">
        <v>29797</v>
      </c>
      <c r="D5605" s="192" t="s">
        <v>29797</v>
      </c>
      <c r="E5605" s="192" t="s">
        <v>29797</v>
      </c>
      <c r="F5605" s="192" t="s">
        <v>29797</v>
      </c>
      <c r="G5605" s="192" t="s">
        <v>29797</v>
      </c>
      <c r="H5605" s="192" t="s">
        <v>31371</v>
      </c>
      <c r="I5605" s="192" t="s">
        <v>5062</v>
      </c>
      <c r="J5605" s="192" t="s">
        <v>29821</v>
      </c>
      <c r="K5605" s="192" t="s">
        <v>5062</v>
      </c>
      <c r="L5605" s="192" t="s">
        <v>1447</v>
      </c>
    </row>
    <row r="5606" spans="1:12" ht="15" x14ac:dyDescent="0.25">
      <c r="A5606" s="189" t="s">
        <v>16455</v>
      </c>
      <c r="B5606" s="190" t="s">
        <v>25365</v>
      </c>
      <c r="C5606" s="190" t="s">
        <v>29797</v>
      </c>
      <c r="D5606" s="190" t="s">
        <v>29797</v>
      </c>
      <c r="E5606" s="190" t="s">
        <v>29797</v>
      </c>
      <c r="F5606" s="190" t="s">
        <v>29797</v>
      </c>
      <c r="G5606" s="190" t="s">
        <v>29797</v>
      </c>
      <c r="H5606" s="190" t="s">
        <v>31371</v>
      </c>
      <c r="I5606" s="190" t="s">
        <v>5062</v>
      </c>
      <c r="J5606" s="190" t="s">
        <v>29821</v>
      </c>
      <c r="K5606" s="190" t="s">
        <v>5062</v>
      </c>
      <c r="L5606" s="190" t="s">
        <v>1447</v>
      </c>
    </row>
    <row r="5607" spans="1:12" ht="15" x14ac:dyDescent="0.25">
      <c r="A5607" s="191" t="s">
        <v>16456</v>
      </c>
      <c r="B5607" s="192" t="s">
        <v>20316</v>
      </c>
      <c r="C5607" s="192" t="s">
        <v>29797</v>
      </c>
      <c r="D5607" s="192" t="s">
        <v>29797</v>
      </c>
      <c r="E5607" s="192" t="s">
        <v>29797</v>
      </c>
      <c r="F5607" s="192" t="s">
        <v>29797</v>
      </c>
      <c r="G5607" s="192" t="s">
        <v>29797</v>
      </c>
      <c r="H5607" s="192" t="s">
        <v>31451</v>
      </c>
      <c r="I5607" s="192" t="s">
        <v>1382</v>
      </c>
      <c r="J5607" s="192" t="s">
        <v>29821</v>
      </c>
      <c r="K5607" s="192" t="s">
        <v>5062</v>
      </c>
      <c r="L5607" s="192" t="s">
        <v>1447</v>
      </c>
    </row>
    <row r="5608" spans="1:12" ht="15" x14ac:dyDescent="0.25">
      <c r="A5608" s="189" t="s">
        <v>25366</v>
      </c>
      <c r="B5608" s="190" t="s">
        <v>25367</v>
      </c>
      <c r="C5608" s="190" t="s">
        <v>29797</v>
      </c>
      <c r="D5608" s="190" t="s">
        <v>29797</v>
      </c>
      <c r="E5608" s="190" t="s">
        <v>29797</v>
      </c>
      <c r="F5608" s="190" t="s">
        <v>29797</v>
      </c>
      <c r="G5608" s="190" t="s">
        <v>29797</v>
      </c>
      <c r="H5608" s="190" t="s">
        <v>31546</v>
      </c>
      <c r="I5608" s="190" t="s">
        <v>31547</v>
      </c>
      <c r="J5608" s="190" t="s">
        <v>29821</v>
      </c>
      <c r="K5608" s="190" t="s">
        <v>5062</v>
      </c>
      <c r="L5608" s="190" t="s">
        <v>1447</v>
      </c>
    </row>
    <row r="5609" spans="1:12" ht="15" x14ac:dyDescent="0.25">
      <c r="A5609" s="191" t="s">
        <v>9284</v>
      </c>
      <c r="B5609" s="192" t="s">
        <v>9285</v>
      </c>
      <c r="C5609" s="192" t="s">
        <v>29797</v>
      </c>
      <c r="D5609" s="192" t="s">
        <v>29797</v>
      </c>
      <c r="E5609" s="192" t="s">
        <v>29797</v>
      </c>
      <c r="F5609" s="192" t="s">
        <v>29797</v>
      </c>
      <c r="G5609" s="192" t="s">
        <v>29797</v>
      </c>
      <c r="H5609" s="192" t="s">
        <v>29797</v>
      </c>
      <c r="I5609" s="192" t="s">
        <v>29797</v>
      </c>
      <c r="J5609" s="192" t="s">
        <v>29821</v>
      </c>
      <c r="K5609" s="192" t="s">
        <v>5062</v>
      </c>
      <c r="L5609" s="192" t="s">
        <v>1447</v>
      </c>
    </row>
    <row r="5610" spans="1:12" ht="15" x14ac:dyDescent="0.25">
      <c r="A5610" s="189" t="s">
        <v>9286</v>
      </c>
      <c r="B5610" s="190" t="s">
        <v>9287</v>
      </c>
      <c r="C5610" s="190" t="s">
        <v>29797</v>
      </c>
      <c r="D5610" s="190" t="s">
        <v>29797</v>
      </c>
      <c r="E5610" s="190" t="s">
        <v>29797</v>
      </c>
      <c r="F5610" s="190" t="s">
        <v>29797</v>
      </c>
      <c r="G5610" s="190" t="s">
        <v>29797</v>
      </c>
      <c r="H5610" s="190" t="s">
        <v>31592</v>
      </c>
      <c r="I5610" s="190" t="s">
        <v>31593</v>
      </c>
      <c r="J5610" s="190" t="s">
        <v>29821</v>
      </c>
      <c r="K5610" s="190" t="s">
        <v>5062</v>
      </c>
      <c r="L5610" s="190" t="s">
        <v>1447</v>
      </c>
    </row>
    <row r="5611" spans="1:12" ht="15" x14ac:dyDescent="0.25">
      <c r="A5611" s="191" t="s">
        <v>9288</v>
      </c>
      <c r="B5611" s="192" t="s">
        <v>9289</v>
      </c>
      <c r="C5611" s="192" t="s">
        <v>29797</v>
      </c>
      <c r="D5611" s="192" t="s">
        <v>29797</v>
      </c>
      <c r="E5611" s="192" t="s">
        <v>29797</v>
      </c>
      <c r="F5611" s="192" t="s">
        <v>29797</v>
      </c>
      <c r="G5611" s="192" t="s">
        <v>29797</v>
      </c>
      <c r="H5611" s="192" t="s">
        <v>32631</v>
      </c>
      <c r="I5611" s="192" t="s">
        <v>31711</v>
      </c>
      <c r="J5611" s="192" t="s">
        <v>30187</v>
      </c>
      <c r="K5611" s="192" t="s">
        <v>6089</v>
      </c>
      <c r="L5611" s="192" t="s">
        <v>1447</v>
      </c>
    </row>
    <row r="5612" spans="1:12" ht="15" x14ac:dyDescent="0.25">
      <c r="A5612" s="189" t="s">
        <v>25368</v>
      </c>
      <c r="B5612" s="190" t="s">
        <v>1005</v>
      </c>
      <c r="C5612" s="190" t="s">
        <v>29797</v>
      </c>
      <c r="D5612" s="190" t="s">
        <v>29797</v>
      </c>
      <c r="E5612" s="190" t="s">
        <v>29797</v>
      </c>
      <c r="F5612" s="190" t="s">
        <v>29797</v>
      </c>
      <c r="G5612" s="190" t="s">
        <v>29797</v>
      </c>
      <c r="H5612" s="190" t="s">
        <v>29797</v>
      </c>
      <c r="I5612" s="190" t="s">
        <v>29797</v>
      </c>
      <c r="J5612" s="190" t="s">
        <v>29797</v>
      </c>
      <c r="K5612" s="190" t="s">
        <v>29797</v>
      </c>
      <c r="L5612" s="190" t="s">
        <v>1468</v>
      </c>
    </row>
    <row r="5613" spans="1:12" ht="15" x14ac:dyDescent="0.25">
      <c r="A5613" s="191" t="s">
        <v>25369</v>
      </c>
      <c r="B5613" s="192" t="s">
        <v>1006</v>
      </c>
      <c r="C5613" s="192" t="s">
        <v>29797</v>
      </c>
      <c r="D5613" s="192" t="s">
        <v>29797</v>
      </c>
      <c r="E5613" s="192" t="s">
        <v>29797</v>
      </c>
      <c r="F5613" s="192" t="s">
        <v>29797</v>
      </c>
      <c r="G5613" s="192" t="s">
        <v>29797</v>
      </c>
      <c r="H5613" s="192" t="s">
        <v>29797</v>
      </c>
      <c r="I5613" s="192" t="s">
        <v>29797</v>
      </c>
      <c r="J5613" s="192" t="s">
        <v>29797</v>
      </c>
      <c r="K5613" s="192" t="s">
        <v>29797</v>
      </c>
      <c r="L5613" s="192" t="s">
        <v>1446</v>
      </c>
    </row>
    <row r="5614" spans="1:12" ht="15" x14ac:dyDescent="0.25">
      <c r="A5614" s="189" t="s">
        <v>25370</v>
      </c>
      <c r="B5614" s="190" t="s">
        <v>1007</v>
      </c>
      <c r="C5614" s="190" t="s">
        <v>29797</v>
      </c>
      <c r="D5614" s="190" t="s">
        <v>29797</v>
      </c>
      <c r="E5614" s="190" t="s">
        <v>29797</v>
      </c>
      <c r="F5614" s="190" t="s">
        <v>29797</v>
      </c>
      <c r="G5614" s="190" t="s">
        <v>29797</v>
      </c>
      <c r="H5614" s="190" t="s">
        <v>29797</v>
      </c>
      <c r="I5614" s="190" t="s">
        <v>29797</v>
      </c>
      <c r="J5614" s="190" t="s">
        <v>29797</v>
      </c>
      <c r="K5614" s="190" t="s">
        <v>29797</v>
      </c>
      <c r="L5614" s="190" t="s">
        <v>1468</v>
      </c>
    </row>
    <row r="5615" spans="1:12" ht="15" x14ac:dyDescent="0.25">
      <c r="A5615" s="191" t="s">
        <v>25371</v>
      </c>
      <c r="B5615" s="192" t="s">
        <v>25372</v>
      </c>
      <c r="C5615" s="192" t="s">
        <v>29797</v>
      </c>
      <c r="D5615" s="192" t="s">
        <v>29797</v>
      </c>
      <c r="E5615" s="192" t="s">
        <v>29797</v>
      </c>
      <c r="F5615" s="192" t="s">
        <v>29797</v>
      </c>
      <c r="G5615" s="192" t="s">
        <v>29797</v>
      </c>
      <c r="H5615" s="192" t="s">
        <v>32632</v>
      </c>
      <c r="I5615" s="192" t="s">
        <v>32401</v>
      </c>
      <c r="J5615" s="192" t="s">
        <v>29815</v>
      </c>
      <c r="K5615" s="192" t="s">
        <v>7431</v>
      </c>
      <c r="L5615" s="192" t="s">
        <v>1447</v>
      </c>
    </row>
    <row r="5616" spans="1:12" ht="15" x14ac:dyDescent="0.25">
      <c r="A5616" s="189" t="s">
        <v>25373</v>
      </c>
      <c r="B5616" s="190" t="s">
        <v>1008</v>
      </c>
      <c r="C5616" s="190" t="s">
        <v>29797</v>
      </c>
      <c r="D5616" s="190" t="s">
        <v>29797</v>
      </c>
      <c r="E5616" s="190" t="s">
        <v>29797</v>
      </c>
      <c r="F5616" s="190" t="s">
        <v>29797</v>
      </c>
      <c r="G5616" s="190" t="s">
        <v>29797</v>
      </c>
      <c r="H5616" s="190" t="s">
        <v>29797</v>
      </c>
      <c r="I5616" s="190" t="s">
        <v>29797</v>
      </c>
      <c r="J5616" s="190" t="s">
        <v>29797</v>
      </c>
      <c r="K5616" s="190" t="s">
        <v>29797</v>
      </c>
      <c r="L5616" s="190" t="s">
        <v>1441</v>
      </c>
    </row>
    <row r="5617" spans="1:12" ht="15" x14ac:dyDescent="0.25">
      <c r="A5617" s="191" t="s">
        <v>9290</v>
      </c>
      <c r="B5617" s="192" t="s">
        <v>9291</v>
      </c>
      <c r="C5617" s="192" t="s">
        <v>29797</v>
      </c>
      <c r="D5617" s="192" t="s">
        <v>29797</v>
      </c>
      <c r="E5617" s="192" t="s">
        <v>29797</v>
      </c>
      <c r="F5617" s="192" t="s">
        <v>29797</v>
      </c>
      <c r="G5617" s="192" t="s">
        <v>29797</v>
      </c>
      <c r="H5617" s="192" t="s">
        <v>31560</v>
      </c>
      <c r="I5617" s="192" t="s">
        <v>5073</v>
      </c>
      <c r="J5617" s="192" t="s">
        <v>31325</v>
      </c>
      <c r="K5617" s="192" t="s">
        <v>5073</v>
      </c>
      <c r="L5617" s="192" t="s">
        <v>1447</v>
      </c>
    </row>
    <row r="5618" spans="1:12" ht="15" x14ac:dyDescent="0.25">
      <c r="A5618" s="189" t="s">
        <v>16457</v>
      </c>
      <c r="B5618" s="190" t="s">
        <v>20317</v>
      </c>
      <c r="C5618" s="190" t="s">
        <v>29812</v>
      </c>
      <c r="D5618" s="190" t="s">
        <v>29824</v>
      </c>
      <c r="E5618" s="190" t="s">
        <v>30440</v>
      </c>
      <c r="F5618" s="190" t="s">
        <v>29804</v>
      </c>
      <c r="G5618" s="190" t="s">
        <v>30441</v>
      </c>
      <c r="H5618" s="190" t="s">
        <v>31434</v>
      </c>
      <c r="I5618" s="190" t="s">
        <v>31435</v>
      </c>
      <c r="J5618" s="190" t="s">
        <v>29821</v>
      </c>
      <c r="K5618" s="190" t="s">
        <v>5062</v>
      </c>
      <c r="L5618" s="190" t="s">
        <v>1447</v>
      </c>
    </row>
    <row r="5619" spans="1:12" ht="15" x14ac:dyDescent="0.25">
      <c r="A5619" s="191" t="s">
        <v>16458</v>
      </c>
      <c r="B5619" s="192" t="s">
        <v>20318</v>
      </c>
      <c r="C5619" s="192" t="s">
        <v>29797</v>
      </c>
      <c r="D5619" s="192" t="s">
        <v>29797</v>
      </c>
      <c r="E5619" s="192" t="s">
        <v>29797</v>
      </c>
      <c r="F5619" s="192" t="s">
        <v>29797</v>
      </c>
      <c r="G5619" s="192" t="s">
        <v>29797</v>
      </c>
      <c r="H5619" s="192" t="s">
        <v>31720</v>
      </c>
      <c r="I5619" s="192" t="s">
        <v>31716</v>
      </c>
      <c r="J5619" s="192" t="s">
        <v>31325</v>
      </c>
      <c r="K5619" s="192" t="s">
        <v>5073</v>
      </c>
      <c r="L5619" s="192" t="s">
        <v>1447</v>
      </c>
    </row>
    <row r="5620" spans="1:12" ht="15" x14ac:dyDescent="0.25">
      <c r="A5620" s="189" t="s">
        <v>25374</v>
      </c>
      <c r="B5620" s="190" t="s">
        <v>25375</v>
      </c>
      <c r="C5620" s="190" t="s">
        <v>29797</v>
      </c>
      <c r="D5620" s="190" t="s">
        <v>29797</v>
      </c>
      <c r="E5620" s="190" t="s">
        <v>29797</v>
      </c>
      <c r="F5620" s="190" t="s">
        <v>29797</v>
      </c>
      <c r="G5620" s="190" t="s">
        <v>29797</v>
      </c>
      <c r="H5620" s="190" t="s">
        <v>29797</v>
      </c>
      <c r="I5620" s="190" t="s">
        <v>29797</v>
      </c>
      <c r="J5620" s="190" t="s">
        <v>29797</v>
      </c>
      <c r="K5620" s="190" t="s">
        <v>29797</v>
      </c>
      <c r="L5620" s="190" t="s">
        <v>29797</v>
      </c>
    </row>
    <row r="5621" spans="1:12" ht="15" x14ac:dyDescent="0.25">
      <c r="A5621" s="191" t="s">
        <v>2974</v>
      </c>
      <c r="B5621" s="192" t="s">
        <v>1009</v>
      </c>
      <c r="C5621" s="192" t="s">
        <v>29797</v>
      </c>
      <c r="D5621" s="192" t="s">
        <v>29797</v>
      </c>
      <c r="E5621" s="192" t="s">
        <v>29797</v>
      </c>
      <c r="F5621" s="192" t="s">
        <v>29797</v>
      </c>
      <c r="G5621" s="192" t="s">
        <v>29797</v>
      </c>
      <c r="H5621" s="192" t="s">
        <v>31508</v>
      </c>
      <c r="I5621" s="192" t="s">
        <v>1396</v>
      </c>
      <c r="J5621" s="192" t="s">
        <v>31325</v>
      </c>
      <c r="K5621" s="192" t="s">
        <v>5073</v>
      </c>
      <c r="L5621" s="192" t="s">
        <v>1447</v>
      </c>
    </row>
    <row r="5622" spans="1:12" ht="15" x14ac:dyDescent="0.25">
      <c r="A5622" s="189" t="s">
        <v>2975</v>
      </c>
      <c r="B5622" s="190" t="s">
        <v>1010</v>
      </c>
      <c r="C5622" s="190" t="s">
        <v>29797</v>
      </c>
      <c r="D5622" s="190" t="s">
        <v>29797</v>
      </c>
      <c r="E5622" s="190" t="s">
        <v>29797</v>
      </c>
      <c r="F5622" s="190" t="s">
        <v>29797</v>
      </c>
      <c r="G5622" s="190" t="s">
        <v>29797</v>
      </c>
      <c r="H5622" s="190" t="s">
        <v>29797</v>
      </c>
      <c r="I5622" s="190" t="s">
        <v>29797</v>
      </c>
      <c r="J5622" s="190" t="s">
        <v>29797</v>
      </c>
      <c r="K5622" s="190" t="s">
        <v>29797</v>
      </c>
      <c r="L5622" s="190" t="s">
        <v>29797</v>
      </c>
    </row>
    <row r="5623" spans="1:12" ht="15" x14ac:dyDescent="0.25">
      <c r="A5623" s="191" t="s">
        <v>16459</v>
      </c>
      <c r="B5623" s="192" t="s">
        <v>25376</v>
      </c>
      <c r="C5623" s="192" t="s">
        <v>29797</v>
      </c>
      <c r="D5623" s="192" t="s">
        <v>29797</v>
      </c>
      <c r="E5623" s="192" t="s">
        <v>29797</v>
      </c>
      <c r="F5623" s="192" t="s">
        <v>29797</v>
      </c>
      <c r="G5623" s="192" t="s">
        <v>29797</v>
      </c>
      <c r="H5623" s="192" t="s">
        <v>31361</v>
      </c>
      <c r="I5623" s="192" t="s">
        <v>5062</v>
      </c>
      <c r="J5623" s="192" t="s">
        <v>29821</v>
      </c>
      <c r="K5623" s="192" t="s">
        <v>5062</v>
      </c>
      <c r="L5623" s="192" t="s">
        <v>1447</v>
      </c>
    </row>
    <row r="5624" spans="1:12" ht="15" x14ac:dyDescent="0.25">
      <c r="A5624" s="189" t="s">
        <v>9292</v>
      </c>
      <c r="B5624" s="190" t="s">
        <v>5935</v>
      </c>
      <c r="C5624" s="190" t="s">
        <v>29797</v>
      </c>
      <c r="D5624" s="190" t="s">
        <v>29797</v>
      </c>
      <c r="E5624" s="190" t="s">
        <v>29797</v>
      </c>
      <c r="F5624" s="190" t="s">
        <v>29797</v>
      </c>
      <c r="G5624" s="190" t="s">
        <v>29797</v>
      </c>
      <c r="H5624" s="190" t="s">
        <v>32091</v>
      </c>
      <c r="I5624" s="190" t="s">
        <v>32092</v>
      </c>
      <c r="J5624" s="190" t="s">
        <v>29870</v>
      </c>
      <c r="K5624" s="190" t="s">
        <v>8069</v>
      </c>
      <c r="L5624" s="190" t="s">
        <v>1447</v>
      </c>
    </row>
    <row r="5625" spans="1:12" ht="15" x14ac:dyDescent="0.25">
      <c r="A5625" s="191" t="s">
        <v>25377</v>
      </c>
      <c r="B5625" s="192" t="s">
        <v>1011</v>
      </c>
      <c r="C5625" s="192" t="s">
        <v>29797</v>
      </c>
      <c r="D5625" s="192" t="s">
        <v>29797</v>
      </c>
      <c r="E5625" s="192" t="s">
        <v>29797</v>
      </c>
      <c r="F5625" s="192" t="s">
        <v>29797</v>
      </c>
      <c r="G5625" s="192" t="s">
        <v>29797</v>
      </c>
      <c r="H5625" s="192" t="s">
        <v>29797</v>
      </c>
      <c r="I5625" s="192" t="s">
        <v>29797</v>
      </c>
      <c r="J5625" s="192" t="s">
        <v>29797</v>
      </c>
      <c r="K5625" s="192" t="s">
        <v>29797</v>
      </c>
      <c r="L5625" s="192" t="s">
        <v>1438</v>
      </c>
    </row>
    <row r="5626" spans="1:12" ht="15" x14ac:dyDescent="0.25">
      <c r="A5626" s="189" t="s">
        <v>16460</v>
      </c>
      <c r="B5626" s="190" t="s">
        <v>20319</v>
      </c>
      <c r="C5626" s="190" t="s">
        <v>29797</v>
      </c>
      <c r="D5626" s="190" t="s">
        <v>29797</v>
      </c>
      <c r="E5626" s="190" t="s">
        <v>29797</v>
      </c>
      <c r="F5626" s="190" t="s">
        <v>29797</v>
      </c>
      <c r="G5626" s="190" t="s">
        <v>29797</v>
      </c>
      <c r="H5626" s="190" t="s">
        <v>29797</v>
      </c>
      <c r="I5626" s="190" t="s">
        <v>29797</v>
      </c>
      <c r="J5626" s="190" t="s">
        <v>29797</v>
      </c>
      <c r="K5626" s="190" t="s">
        <v>29797</v>
      </c>
      <c r="L5626" s="190" t="s">
        <v>1447</v>
      </c>
    </row>
    <row r="5627" spans="1:12" ht="15" x14ac:dyDescent="0.25">
      <c r="A5627" s="191" t="s">
        <v>16461</v>
      </c>
      <c r="B5627" s="192" t="s">
        <v>20320</v>
      </c>
      <c r="C5627" s="192" t="s">
        <v>29797</v>
      </c>
      <c r="D5627" s="192" t="s">
        <v>29797</v>
      </c>
      <c r="E5627" s="192" t="s">
        <v>29797</v>
      </c>
      <c r="F5627" s="192" t="s">
        <v>29797</v>
      </c>
      <c r="G5627" s="192" t="s">
        <v>29797</v>
      </c>
      <c r="H5627" s="192" t="s">
        <v>32633</v>
      </c>
      <c r="I5627" s="192" t="s">
        <v>6032</v>
      </c>
      <c r="J5627" s="192" t="s">
        <v>30060</v>
      </c>
      <c r="K5627" s="192" t="s">
        <v>6032</v>
      </c>
      <c r="L5627" s="192" t="s">
        <v>1447</v>
      </c>
    </row>
    <row r="5628" spans="1:12" ht="15" x14ac:dyDescent="0.25">
      <c r="A5628" s="189" t="s">
        <v>25378</v>
      </c>
      <c r="B5628" s="190" t="s">
        <v>25379</v>
      </c>
      <c r="C5628" s="190" t="s">
        <v>29797</v>
      </c>
      <c r="D5628" s="190" t="s">
        <v>29797</v>
      </c>
      <c r="E5628" s="190" t="s">
        <v>29797</v>
      </c>
      <c r="F5628" s="190" t="s">
        <v>29797</v>
      </c>
      <c r="G5628" s="190" t="s">
        <v>29797</v>
      </c>
      <c r="H5628" s="190" t="s">
        <v>31331</v>
      </c>
      <c r="I5628" s="190" t="s">
        <v>31332</v>
      </c>
      <c r="J5628" s="190" t="s">
        <v>29821</v>
      </c>
      <c r="K5628" s="190" t="s">
        <v>5062</v>
      </c>
      <c r="L5628" s="190" t="s">
        <v>1447</v>
      </c>
    </row>
    <row r="5629" spans="1:12" ht="15" x14ac:dyDescent="0.25">
      <c r="A5629" s="191" t="s">
        <v>25380</v>
      </c>
      <c r="B5629" s="192" t="s">
        <v>20321</v>
      </c>
      <c r="C5629" s="192" t="s">
        <v>29797</v>
      </c>
      <c r="D5629" s="192" t="s">
        <v>29797</v>
      </c>
      <c r="E5629" s="192" t="s">
        <v>29797</v>
      </c>
      <c r="F5629" s="192" t="s">
        <v>29797</v>
      </c>
      <c r="G5629" s="192" t="s">
        <v>29797</v>
      </c>
      <c r="H5629" s="192" t="s">
        <v>29797</v>
      </c>
      <c r="I5629" s="192" t="s">
        <v>29797</v>
      </c>
      <c r="J5629" s="192" t="s">
        <v>29797</v>
      </c>
      <c r="K5629" s="192" t="s">
        <v>29797</v>
      </c>
      <c r="L5629" s="192" t="s">
        <v>1438</v>
      </c>
    </row>
    <row r="5630" spans="1:12" ht="15" x14ac:dyDescent="0.25">
      <c r="A5630" s="189" t="s">
        <v>25381</v>
      </c>
      <c r="B5630" s="190" t="s">
        <v>20322</v>
      </c>
      <c r="C5630" s="190" t="s">
        <v>29797</v>
      </c>
      <c r="D5630" s="190" t="s">
        <v>29797</v>
      </c>
      <c r="E5630" s="190" t="s">
        <v>29797</v>
      </c>
      <c r="F5630" s="190" t="s">
        <v>29797</v>
      </c>
      <c r="G5630" s="190" t="s">
        <v>29797</v>
      </c>
      <c r="H5630" s="190" t="s">
        <v>29797</v>
      </c>
      <c r="I5630" s="190" t="s">
        <v>29797</v>
      </c>
      <c r="J5630" s="190" t="s">
        <v>29797</v>
      </c>
      <c r="K5630" s="190" t="s">
        <v>29797</v>
      </c>
      <c r="L5630" s="190" t="s">
        <v>1438</v>
      </c>
    </row>
    <row r="5631" spans="1:12" ht="15" x14ac:dyDescent="0.25">
      <c r="A5631" s="191" t="s">
        <v>25382</v>
      </c>
      <c r="B5631" s="192" t="s">
        <v>20323</v>
      </c>
      <c r="C5631" s="192" t="s">
        <v>29797</v>
      </c>
      <c r="D5631" s="192" t="s">
        <v>29797</v>
      </c>
      <c r="E5631" s="192" t="s">
        <v>29797</v>
      </c>
      <c r="F5631" s="192" t="s">
        <v>29797</v>
      </c>
      <c r="G5631" s="192" t="s">
        <v>29797</v>
      </c>
      <c r="H5631" s="192" t="s">
        <v>29797</v>
      </c>
      <c r="I5631" s="192" t="s">
        <v>29797</v>
      </c>
      <c r="J5631" s="192" t="s">
        <v>29797</v>
      </c>
      <c r="K5631" s="192" t="s">
        <v>29797</v>
      </c>
      <c r="L5631" s="192" t="s">
        <v>1438</v>
      </c>
    </row>
    <row r="5632" spans="1:12" ht="15" x14ac:dyDescent="0.25">
      <c r="A5632" s="189" t="s">
        <v>25383</v>
      </c>
      <c r="B5632" s="190" t="s">
        <v>1012</v>
      </c>
      <c r="C5632" s="190" t="s">
        <v>29797</v>
      </c>
      <c r="D5632" s="190" t="s">
        <v>29797</v>
      </c>
      <c r="E5632" s="190" t="s">
        <v>29797</v>
      </c>
      <c r="F5632" s="190" t="s">
        <v>29797</v>
      </c>
      <c r="G5632" s="190" t="s">
        <v>29797</v>
      </c>
      <c r="H5632" s="190" t="s">
        <v>29797</v>
      </c>
      <c r="I5632" s="190" t="s">
        <v>29797</v>
      </c>
      <c r="J5632" s="190" t="s">
        <v>29797</v>
      </c>
      <c r="K5632" s="190" t="s">
        <v>29797</v>
      </c>
      <c r="L5632" s="190" t="s">
        <v>1438</v>
      </c>
    </row>
    <row r="5633" spans="1:12" ht="15" x14ac:dyDescent="0.25">
      <c r="A5633" s="191" t="s">
        <v>25384</v>
      </c>
      <c r="B5633" s="192" t="s">
        <v>20324</v>
      </c>
      <c r="C5633" s="192" t="s">
        <v>29797</v>
      </c>
      <c r="D5633" s="192" t="s">
        <v>29797</v>
      </c>
      <c r="E5633" s="192" t="s">
        <v>29797</v>
      </c>
      <c r="F5633" s="192" t="s">
        <v>29797</v>
      </c>
      <c r="G5633" s="192" t="s">
        <v>29797</v>
      </c>
      <c r="H5633" s="192" t="s">
        <v>29797</v>
      </c>
      <c r="I5633" s="192" t="s">
        <v>29797</v>
      </c>
      <c r="J5633" s="192" t="s">
        <v>29797</v>
      </c>
      <c r="K5633" s="192" t="s">
        <v>29797</v>
      </c>
      <c r="L5633" s="192" t="s">
        <v>1438</v>
      </c>
    </row>
    <row r="5634" spans="1:12" ht="15" x14ac:dyDescent="0.25">
      <c r="A5634" s="189" t="s">
        <v>25385</v>
      </c>
      <c r="B5634" s="190" t="s">
        <v>1013</v>
      </c>
      <c r="C5634" s="190" t="s">
        <v>29797</v>
      </c>
      <c r="D5634" s="190" t="s">
        <v>29797</v>
      </c>
      <c r="E5634" s="190" t="s">
        <v>29797</v>
      </c>
      <c r="F5634" s="190" t="s">
        <v>29797</v>
      </c>
      <c r="G5634" s="190" t="s">
        <v>29797</v>
      </c>
      <c r="H5634" s="190" t="s">
        <v>29797</v>
      </c>
      <c r="I5634" s="190" t="s">
        <v>29797</v>
      </c>
      <c r="J5634" s="190" t="s">
        <v>29797</v>
      </c>
      <c r="K5634" s="190" t="s">
        <v>29797</v>
      </c>
      <c r="L5634" s="190" t="s">
        <v>1438</v>
      </c>
    </row>
    <row r="5635" spans="1:12" ht="15" x14ac:dyDescent="0.25">
      <c r="A5635" s="191" t="s">
        <v>25386</v>
      </c>
      <c r="B5635" s="192" t="s">
        <v>20325</v>
      </c>
      <c r="C5635" s="192" t="s">
        <v>29797</v>
      </c>
      <c r="D5635" s="192" t="s">
        <v>29797</v>
      </c>
      <c r="E5635" s="192" t="s">
        <v>29797</v>
      </c>
      <c r="F5635" s="192" t="s">
        <v>29797</v>
      </c>
      <c r="G5635" s="192" t="s">
        <v>29797</v>
      </c>
      <c r="H5635" s="192" t="s">
        <v>29797</v>
      </c>
      <c r="I5635" s="192" t="s">
        <v>29797</v>
      </c>
      <c r="J5635" s="192" t="s">
        <v>29797</v>
      </c>
      <c r="K5635" s="192" t="s">
        <v>29797</v>
      </c>
      <c r="L5635" s="192" t="s">
        <v>1438</v>
      </c>
    </row>
    <row r="5636" spans="1:12" ht="15" x14ac:dyDescent="0.25">
      <c r="A5636" s="189" t="s">
        <v>25387</v>
      </c>
      <c r="B5636" s="190" t="s">
        <v>20326</v>
      </c>
      <c r="C5636" s="190" t="s">
        <v>29797</v>
      </c>
      <c r="D5636" s="190" t="s">
        <v>29797</v>
      </c>
      <c r="E5636" s="190" t="s">
        <v>29797</v>
      </c>
      <c r="F5636" s="190" t="s">
        <v>29797</v>
      </c>
      <c r="G5636" s="190" t="s">
        <v>29797</v>
      </c>
      <c r="H5636" s="190" t="s">
        <v>29797</v>
      </c>
      <c r="I5636" s="190" t="s">
        <v>29797</v>
      </c>
      <c r="J5636" s="190" t="s">
        <v>29797</v>
      </c>
      <c r="K5636" s="190" t="s">
        <v>29797</v>
      </c>
      <c r="L5636" s="190" t="s">
        <v>1438</v>
      </c>
    </row>
    <row r="5637" spans="1:12" ht="15" x14ac:dyDescent="0.25">
      <c r="A5637" s="191" t="s">
        <v>25388</v>
      </c>
      <c r="B5637" s="192" t="s">
        <v>20327</v>
      </c>
      <c r="C5637" s="192" t="s">
        <v>29797</v>
      </c>
      <c r="D5637" s="192" t="s">
        <v>29797</v>
      </c>
      <c r="E5637" s="192" t="s">
        <v>29797</v>
      </c>
      <c r="F5637" s="192" t="s">
        <v>29797</v>
      </c>
      <c r="G5637" s="192" t="s">
        <v>29797</v>
      </c>
      <c r="H5637" s="192" t="s">
        <v>29797</v>
      </c>
      <c r="I5637" s="192" t="s">
        <v>29797</v>
      </c>
      <c r="J5637" s="192" t="s">
        <v>29797</v>
      </c>
      <c r="K5637" s="192" t="s">
        <v>29797</v>
      </c>
      <c r="L5637" s="192" t="s">
        <v>1438</v>
      </c>
    </row>
    <row r="5638" spans="1:12" ht="15" x14ac:dyDescent="0.25">
      <c r="A5638" s="189" t="s">
        <v>16462</v>
      </c>
      <c r="B5638" s="190" t="s">
        <v>20328</v>
      </c>
      <c r="C5638" s="190" t="s">
        <v>29797</v>
      </c>
      <c r="D5638" s="190" t="s">
        <v>29797</v>
      </c>
      <c r="E5638" s="190" t="s">
        <v>29797</v>
      </c>
      <c r="F5638" s="190" t="s">
        <v>29797</v>
      </c>
      <c r="G5638" s="190" t="s">
        <v>29797</v>
      </c>
      <c r="H5638" s="190" t="s">
        <v>31784</v>
      </c>
      <c r="I5638" s="190" t="s">
        <v>31716</v>
      </c>
      <c r="J5638" s="190" t="s">
        <v>31325</v>
      </c>
      <c r="K5638" s="190" t="s">
        <v>5073</v>
      </c>
      <c r="L5638" s="190" t="s">
        <v>1447</v>
      </c>
    </row>
    <row r="5639" spans="1:12" ht="15" x14ac:dyDescent="0.25">
      <c r="A5639" s="191" t="s">
        <v>5936</v>
      </c>
      <c r="B5639" s="192" t="s">
        <v>5937</v>
      </c>
      <c r="C5639" s="192" t="s">
        <v>29797</v>
      </c>
      <c r="D5639" s="192" t="s">
        <v>29797</v>
      </c>
      <c r="E5639" s="192" t="s">
        <v>29797</v>
      </c>
      <c r="F5639" s="192" t="s">
        <v>29797</v>
      </c>
      <c r="G5639" s="192" t="s">
        <v>29797</v>
      </c>
      <c r="H5639" s="192" t="s">
        <v>32634</v>
      </c>
      <c r="I5639" s="192" t="s">
        <v>8083</v>
      </c>
      <c r="J5639" s="192" t="s">
        <v>29865</v>
      </c>
      <c r="K5639" s="192" t="s">
        <v>8083</v>
      </c>
      <c r="L5639" s="192" t="s">
        <v>1447</v>
      </c>
    </row>
    <row r="5640" spans="1:12" ht="15" x14ac:dyDescent="0.25">
      <c r="A5640" s="189" t="s">
        <v>25389</v>
      </c>
      <c r="B5640" s="190" t="s">
        <v>1014</v>
      </c>
      <c r="C5640" s="190" t="s">
        <v>29797</v>
      </c>
      <c r="D5640" s="190" t="s">
        <v>29797</v>
      </c>
      <c r="E5640" s="190" t="s">
        <v>29797</v>
      </c>
      <c r="F5640" s="190" t="s">
        <v>29797</v>
      </c>
      <c r="G5640" s="190" t="s">
        <v>29797</v>
      </c>
      <c r="H5640" s="190" t="s">
        <v>29797</v>
      </c>
      <c r="I5640" s="190" t="s">
        <v>29797</v>
      </c>
      <c r="J5640" s="190" t="s">
        <v>29797</v>
      </c>
      <c r="K5640" s="190" t="s">
        <v>29797</v>
      </c>
      <c r="L5640" s="190" t="s">
        <v>1438</v>
      </c>
    </row>
    <row r="5641" spans="1:12" ht="15" x14ac:dyDescent="0.25">
      <c r="A5641" s="191" t="s">
        <v>2976</v>
      </c>
      <c r="B5641" s="192" t="s">
        <v>1015</v>
      </c>
      <c r="C5641" s="192" t="s">
        <v>29797</v>
      </c>
      <c r="D5641" s="192" t="s">
        <v>29797</v>
      </c>
      <c r="E5641" s="192" t="s">
        <v>29797</v>
      </c>
      <c r="F5641" s="192" t="s">
        <v>29797</v>
      </c>
      <c r="G5641" s="192" t="s">
        <v>29797</v>
      </c>
      <c r="H5641" s="192" t="s">
        <v>32108</v>
      </c>
      <c r="I5641" s="192" t="s">
        <v>32109</v>
      </c>
      <c r="J5641" s="192" t="s">
        <v>31325</v>
      </c>
      <c r="K5641" s="192" t="s">
        <v>5073</v>
      </c>
      <c r="L5641" s="192" t="s">
        <v>1447</v>
      </c>
    </row>
    <row r="5642" spans="1:12" ht="15" x14ac:dyDescent="0.25">
      <c r="A5642" s="189" t="s">
        <v>2977</v>
      </c>
      <c r="B5642" s="190" t="s">
        <v>1016</v>
      </c>
      <c r="C5642" s="190" t="s">
        <v>29806</v>
      </c>
      <c r="D5642" s="190" t="s">
        <v>29797</v>
      </c>
      <c r="E5642" s="190" t="s">
        <v>30442</v>
      </c>
      <c r="F5642" s="190" t="s">
        <v>29797</v>
      </c>
      <c r="G5642" s="190" t="s">
        <v>29797</v>
      </c>
      <c r="H5642" s="190" t="s">
        <v>31342</v>
      </c>
      <c r="I5642" s="190" t="s">
        <v>31343</v>
      </c>
      <c r="J5642" s="190" t="s">
        <v>29821</v>
      </c>
      <c r="K5642" s="190" t="s">
        <v>5062</v>
      </c>
      <c r="L5642" s="190" t="s">
        <v>1447</v>
      </c>
    </row>
    <row r="5643" spans="1:12" ht="15" x14ac:dyDescent="0.25">
      <c r="A5643" s="191" t="s">
        <v>16463</v>
      </c>
      <c r="B5643" s="192" t="s">
        <v>25390</v>
      </c>
      <c r="C5643" s="192" t="s">
        <v>29797</v>
      </c>
      <c r="D5643" s="192" t="s">
        <v>29797</v>
      </c>
      <c r="E5643" s="192" t="s">
        <v>29797</v>
      </c>
      <c r="F5643" s="192" t="s">
        <v>29797</v>
      </c>
      <c r="G5643" s="192" t="s">
        <v>29797</v>
      </c>
      <c r="H5643" s="192" t="s">
        <v>31380</v>
      </c>
      <c r="I5643" s="192" t="s">
        <v>31381</v>
      </c>
      <c r="J5643" s="192" t="s">
        <v>29821</v>
      </c>
      <c r="K5643" s="192" t="s">
        <v>5062</v>
      </c>
      <c r="L5643" s="192" t="s">
        <v>1447</v>
      </c>
    </row>
    <row r="5644" spans="1:12" ht="15" x14ac:dyDescent="0.25">
      <c r="A5644" s="189" t="s">
        <v>5938</v>
      </c>
      <c r="B5644" s="190" t="s">
        <v>5939</v>
      </c>
      <c r="C5644" s="190" t="s">
        <v>29797</v>
      </c>
      <c r="D5644" s="190" t="s">
        <v>29797</v>
      </c>
      <c r="E5644" s="190" t="s">
        <v>29797</v>
      </c>
      <c r="F5644" s="190" t="s">
        <v>29797</v>
      </c>
      <c r="G5644" s="190" t="s">
        <v>29797</v>
      </c>
      <c r="H5644" s="190" t="s">
        <v>32635</v>
      </c>
      <c r="I5644" s="190" t="s">
        <v>32636</v>
      </c>
      <c r="J5644" s="190" t="s">
        <v>29870</v>
      </c>
      <c r="K5644" s="190" t="s">
        <v>8069</v>
      </c>
      <c r="L5644" s="190" t="s">
        <v>1447</v>
      </c>
    </row>
    <row r="5645" spans="1:12" ht="15" x14ac:dyDescent="0.25">
      <c r="A5645" s="191" t="s">
        <v>25391</v>
      </c>
      <c r="B5645" s="192" t="s">
        <v>25392</v>
      </c>
      <c r="C5645" s="192" t="s">
        <v>29797</v>
      </c>
      <c r="D5645" s="192" t="s">
        <v>29797</v>
      </c>
      <c r="E5645" s="192" t="s">
        <v>29797</v>
      </c>
      <c r="F5645" s="192" t="s">
        <v>29797</v>
      </c>
      <c r="G5645" s="192" t="s">
        <v>29797</v>
      </c>
      <c r="H5645" s="192" t="s">
        <v>31603</v>
      </c>
      <c r="I5645" s="192" t="s">
        <v>31604</v>
      </c>
      <c r="J5645" s="192" t="s">
        <v>29821</v>
      </c>
      <c r="K5645" s="192" t="s">
        <v>5062</v>
      </c>
      <c r="L5645" s="192" t="s">
        <v>1447</v>
      </c>
    </row>
    <row r="5646" spans="1:12" ht="15" x14ac:dyDescent="0.25">
      <c r="A5646" s="189" t="s">
        <v>2978</v>
      </c>
      <c r="B5646" s="190" t="s">
        <v>1017</v>
      </c>
      <c r="C5646" s="190" t="s">
        <v>29797</v>
      </c>
      <c r="D5646" s="190" t="s">
        <v>29797</v>
      </c>
      <c r="E5646" s="190" t="s">
        <v>29797</v>
      </c>
      <c r="F5646" s="190" t="s">
        <v>29797</v>
      </c>
      <c r="G5646" s="190" t="s">
        <v>29797</v>
      </c>
      <c r="H5646" s="190" t="s">
        <v>31422</v>
      </c>
      <c r="I5646" s="190" t="s">
        <v>31423</v>
      </c>
      <c r="J5646" s="190" t="s">
        <v>29821</v>
      </c>
      <c r="K5646" s="190" t="s">
        <v>5062</v>
      </c>
      <c r="L5646" s="190" t="s">
        <v>1447</v>
      </c>
    </row>
    <row r="5647" spans="1:12" ht="15" x14ac:dyDescent="0.25">
      <c r="A5647" s="191" t="s">
        <v>25393</v>
      </c>
      <c r="B5647" s="192" t="s">
        <v>1018</v>
      </c>
      <c r="C5647" s="192" t="s">
        <v>29797</v>
      </c>
      <c r="D5647" s="192" t="s">
        <v>29797</v>
      </c>
      <c r="E5647" s="192" t="s">
        <v>29797</v>
      </c>
      <c r="F5647" s="192" t="s">
        <v>29797</v>
      </c>
      <c r="G5647" s="192" t="s">
        <v>29797</v>
      </c>
      <c r="H5647" s="192" t="s">
        <v>29797</v>
      </c>
      <c r="I5647" s="192" t="s">
        <v>29797</v>
      </c>
      <c r="J5647" s="192" t="s">
        <v>29797</v>
      </c>
      <c r="K5647" s="192" t="s">
        <v>29797</v>
      </c>
      <c r="L5647" s="192" t="s">
        <v>1438</v>
      </c>
    </row>
    <row r="5648" spans="1:12" ht="15" x14ac:dyDescent="0.25">
      <c r="A5648" s="189" t="s">
        <v>2979</v>
      </c>
      <c r="B5648" s="190" t="s">
        <v>1019</v>
      </c>
      <c r="C5648" s="190" t="s">
        <v>29797</v>
      </c>
      <c r="D5648" s="190" t="s">
        <v>29797</v>
      </c>
      <c r="E5648" s="190" t="s">
        <v>29797</v>
      </c>
      <c r="F5648" s="190" t="s">
        <v>29797</v>
      </c>
      <c r="G5648" s="190" t="s">
        <v>29797</v>
      </c>
      <c r="H5648" s="190" t="s">
        <v>31434</v>
      </c>
      <c r="I5648" s="190" t="s">
        <v>31435</v>
      </c>
      <c r="J5648" s="190" t="s">
        <v>29821</v>
      </c>
      <c r="K5648" s="190" t="s">
        <v>5062</v>
      </c>
      <c r="L5648" s="190" t="s">
        <v>1447</v>
      </c>
    </row>
    <row r="5649" spans="1:12" ht="15" x14ac:dyDescent="0.25">
      <c r="A5649" s="191" t="s">
        <v>2980</v>
      </c>
      <c r="B5649" s="192" t="s">
        <v>1020</v>
      </c>
      <c r="C5649" s="192" t="s">
        <v>29797</v>
      </c>
      <c r="D5649" s="192" t="s">
        <v>29797</v>
      </c>
      <c r="E5649" s="192" t="s">
        <v>29797</v>
      </c>
      <c r="F5649" s="192" t="s">
        <v>29797</v>
      </c>
      <c r="G5649" s="192" t="s">
        <v>29797</v>
      </c>
      <c r="H5649" s="192" t="s">
        <v>31390</v>
      </c>
      <c r="I5649" s="192" t="s">
        <v>14423</v>
      </c>
      <c r="J5649" s="192" t="s">
        <v>29821</v>
      </c>
      <c r="K5649" s="192" t="s">
        <v>5062</v>
      </c>
      <c r="L5649" s="192" t="s">
        <v>1447</v>
      </c>
    </row>
    <row r="5650" spans="1:12" ht="15" x14ac:dyDescent="0.25">
      <c r="A5650" s="189" t="s">
        <v>2981</v>
      </c>
      <c r="B5650" s="190" t="s">
        <v>1021</v>
      </c>
      <c r="C5650" s="190" t="s">
        <v>29797</v>
      </c>
      <c r="D5650" s="190" t="s">
        <v>29797</v>
      </c>
      <c r="E5650" s="190" t="s">
        <v>29797</v>
      </c>
      <c r="F5650" s="190" t="s">
        <v>29797</v>
      </c>
      <c r="G5650" s="190" t="s">
        <v>29797</v>
      </c>
      <c r="H5650" s="190" t="s">
        <v>32038</v>
      </c>
      <c r="I5650" s="190" t="s">
        <v>32039</v>
      </c>
      <c r="J5650" s="190" t="s">
        <v>29835</v>
      </c>
      <c r="K5650" s="190" t="s">
        <v>9955</v>
      </c>
      <c r="L5650" s="190" t="s">
        <v>1447</v>
      </c>
    </row>
    <row r="5651" spans="1:12" ht="15" x14ac:dyDescent="0.25">
      <c r="A5651" s="191" t="s">
        <v>2982</v>
      </c>
      <c r="B5651" s="192" t="s">
        <v>1022</v>
      </c>
      <c r="C5651" s="192" t="s">
        <v>29797</v>
      </c>
      <c r="D5651" s="192" t="s">
        <v>29797</v>
      </c>
      <c r="E5651" s="192" t="s">
        <v>29797</v>
      </c>
      <c r="F5651" s="192" t="s">
        <v>29797</v>
      </c>
      <c r="G5651" s="192" t="s">
        <v>29797</v>
      </c>
      <c r="H5651" s="192" t="s">
        <v>31424</v>
      </c>
      <c r="I5651" s="192" t="s">
        <v>5078</v>
      </c>
      <c r="J5651" s="192" t="s">
        <v>29826</v>
      </c>
      <c r="K5651" s="192" t="s">
        <v>5078</v>
      </c>
      <c r="L5651" s="192" t="s">
        <v>1447</v>
      </c>
    </row>
    <row r="5652" spans="1:12" ht="15" x14ac:dyDescent="0.25">
      <c r="A5652" s="189" t="s">
        <v>25394</v>
      </c>
      <c r="B5652" s="190" t="s">
        <v>25395</v>
      </c>
      <c r="C5652" s="190" t="s">
        <v>29797</v>
      </c>
      <c r="D5652" s="190" t="s">
        <v>29797</v>
      </c>
      <c r="E5652" s="190" t="s">
        <v>29797</v>
      </c>
      <c r="F5652" s="190" t="s">
        <v>29797</v>
      </c>
      <c r="G5652" s="190" t="s">
        <v>29797</v>
      </c>
      <c r="H5652" s="190" t="s">
        <v>31337</v>
      </c>
      <c r="I5652" s="190" t="s">
        <v>31338</v>
      </c>
      <c r="J5652" s="190" t="s">
        <v>29821</v>
      </c>
      <c r="K5652" s="190" t="s">
        <v>5062</v>
      </c>
      <c r="L5652" s="190" t="s">
        <v>1447</v>
      </c>
    </row>
    <row r="5653" spans="1:12" ht="15" x14ac:dyDescent="0.25">
      <c r="A5653" s="191" t="s">
        <v>16464</v>
      </c>
      <c r="B5653" s="192" t="s">
        <v>20329</v>
      </c>
      <c r="C5653" s="192" t="s">
        <v>29797</v>
      </c>
      <c r="D5653" s="192" t="s">
        <v>29797</v>
      </c>
      <c r="E5653" s="192" t="s">
        <v>29797</v>
      </c>
      <c r="F5653" s="192" t="s">
        <v>29797</v>
      </c>
      <c r="G5653" s="192" t="s">
        <v>29797</v>
      </c>
      <c r="H5653" s="192" t="s">
        <v>29797</v>
      </c>
      <c r="I5653" s="192" t="s">
        <v>29797</v>
      </c>
      <c r="J5653" s="192" t="s">
        <v>29797</v>
      </c>
      <c r="K5653" s="192" t="s">
        <v>29797</v>
      </c>
      <c r="L5653" s="192" t="s">
        <v>29797</v>
      </c>
    </row>
    <row r="5654" spans="1:12" ht="15" x14ac:dyDescent="0.25">
      <c r="A5654" s="189" t="s">
        <v>16465</v>
      </c>
      <c r="B5654" s="190" t="s">
        <v>20330</v>
      </c>
      <c r="C5654" s="190" t="s">
        <v>29797</v>
      </c>
      <c r="D5654" s="190" t="s">
        <v>29797</v>
      </c>
      <c r="E5654" s="190" t="s">
        <v>29797</v>
      </c>
      <c r="F5654" s="190" t="s">
        <v>29797</v>
      </c>
      <c r="G5654" s="190" t="s">
        <v>29797</v>
      </c>
      <c r="H5654" s="190" t="s">
        <v>29797</v>
      </c>
      <c r="I5654" s="190" t="s">
        <v>29797</v>
      </c>
      <c r="J5654" s="190" t="s">
        <v>29797</v>
      </c>
      <c r="K5654" s="190" t="s">
        <v>29797</v>
      </c>
      <c r="L5654" s="190" t="s">
        <v>29797</v>
      </c>
    </row>
    <row r="5655" spans="1:12" ht="15" x14ac:dyDescent="0.25">
      <c r="A5655" s="191" t="s">
        <v>25396</v>
      </c>
      <c r="B5655" s="192" t="s">
        <v>25397</v>
      </c>
      <c r="C5655" s="192" t="s">
        <v>29797</v>
      </c>
      <c r="D5655" s="192" t="s">
        <v>29797</v>
      </c>
      <c r="E5655" s="192" t="s">
        <v>29797</v>
      </c>
      <c r="F5655" s="192" t="s">
        <v>29797</v>
      </c>
      <c r="G5655" s="192" t="s">
        <v>29797</v>
      </c>
      <c r="H5655" s="192" t="s">
        <v>31372</v>
      </c>
      <c r="I5655" s="192" t="s">
        <v>5062</v>
      </c>
      <c r="J5655" s="192" t="s">
        <v>29821</v>
      </c>
      <c r="K5655" s="192" t="s">
        <v>5062</v>
      </c>
      <c r="L5655" s="192" t="s">
        <v>1447</v>
      </c>
    </row>
    <row r="5656" spans="1:12" ht="15" x14ac:dyDescent="0.25">
      <c r="A5656" s="189" t="s">
        <v>2983</v>
      </c>
      <c r="B5656" s="190" t="s">
        <v>1023</v>
      </c>
      <c r="C5656" s="190" t="s">
        <v>29812</v>
      </c>
      <c r="D5656" s="190" t="s">
        <v>29813</v>
      </c>
      <c r="E5656" s="190" t="s">
        <v>30443</v>
      </c>
      <c r="F5656" s="190" t="s">
        <v>29804</v>
      </c>
      <c r="G5656" s="190" t="s">
        <v>30104</v>
      </c>
      <c r="H5656" s="190" t="s">
        <v>32637</v>
      </c>
      <c r="I5656" s="190" t="s">
        <v>6089</v>
      </c>
      <c r="J5656" s="190" t="s">
        <v>30187</v>
      </c>
      <c r="K5656" s="190" t="s">
        <v>6089</v>
      </c>
      <c r="L5656" s="190" t="s">
        <v>1447</v>
      </c>
    </row>
    <row r="5657" spans="1:12" ht="15" x14ac:dyDescent="0.25">
      <c r="A5657" s="191" t="s">
        <v>16466</v>
      </c>
      <c r="B5657" s="192" t="s">
        <v>20331</v>
      </c>
      <c r="C5657" s="192" t="s">
        <v>29797</v>
      </c>
      <c r="D5657" s="192" t="s">
        <v>29797</v>
      </c>
      <c r="E5657" s="192" t="s">
        <v>29797</v>
      </c>
      <c r="F5657" s="192" t="s">
        <v>29797</v>
      </c>
      <c r="G5657" s="192" t="s">
        <v>29797</v>
      </c>
      <c r="H5657" s="192" t="s">
        <v>32638</v>
      </c>
      <c r="I5657" s="192" t="s">
        <v>32639</v>
      </c>
      <c r="J5657" s="192" t="s">
        <v>30006</v>
      </c>
      <c r="K5657" s="192" t="s">
        <v>4718</v>
      </c>
      <c r="L5657" s="192" t="s">
        <v>1447</v>
      </c>
    </row>
    <row r="5658" spans="1:12" ht="15" x14ac:dyDescent="0.25">
      <c r="A5658" s="189" t="s">
        <v>25398</v>
      </c>
      <c r="B5658" s="190" t="s">
        <v>25399</v>
      </c>
      <c r="C5658" s="190" t="s">
        <v>29797</v>
      </c>
      <c r="D5658" s="190" t="s">
        <v>29797</v>
      </c>
      <c r="E5658" s="190" t="s">
        <v>30444</v>
      </c>
      <c r="F5658" s="190" t="s">
        <v>29797</v>
      </c>
      <c r="G5658" s="190" t="s">
        <v>29797</v>
      </c>
      <c r="H5658" s="190" t="s">
        <v>31342</v>
      </c>
      <c r="I5658" s="190" t="s">
        <v>31343</v>
      </c>
      <c r="J5658" s="190" t="s">
        <v>29821</v>
      </c>
      <c r="K5658" s="190" t="s">
        <v>5062</v>
      </c>
      <c r="L5658" s="190" t="s">
        <v>1447</v>
      </c>
    </row>
    <row r="5659" spans="1:12" ht="15" x14ac:dyDescent="0.25">
      <c r="A5659" s="191" t="s">
        <v>16467</v>
      </c>
      <c r="B5659" s="192" t="s">
        <v>20332</v>
      </c>
      <c r="C5659" s="192" t="s">
        <v>29797</v>
      </c>
      <c r="D5659" s="192" t="s">
        <v>29797</v>
      </c>
      <c r="E5659" s="192" t="s">
        <v>29797</v>
      </c>
      <c r="F5659" s="192" t="s">
        <v>29797</v>
      </c>
      <c r="G5659" s="192" t="s">
        <v>29797</v>
      </c>
      <c r="H5659" s="192" t="s">
        <v>31346</v>
      </c>
      <c r="I5659" s="192" t="s">
        <v>14442</v>
      </c>
      <c r="J5659" s="192" t="s">
        <v>29821</v>
      </c>
      <c r="K5659" s="192" t="s">
        <v>5062</v>
      </c>
      <c r="L5659" s="192" t="s">
        <v>1447</v>
      </c>
    </row>
    <row r="5660" spans="1:12" ht="15" x14ac:dyDescent="0.25">
      <c r="A5660" s="189" t="s">
        <v>16468</v>
      </c>
      <c r="B5660" s="190" t="s">
        <v>20333</v>
      </c>
      <c r="C5660" s="190" t="s">
        <v>29797</v>
      </c>
      <c r="D5660" s="190" t="s">
        <v>29797</v>
      </c>
      <c r="E5660" s="190" t="s">
        <v>29797</v>
      </c>
      <c r="F5660" s="190" t="s">
        <v>29797</v>
      </c>
      <c r="G5660" s="190" t="s">
        <v>29797</v>
      </c>
      <c r="H5660" s="190" t="s">
        <v>29797</v>
      </c>
      <c r="I5660" s="190" t="s">
        <v>29797</v>
      </c>
      <c r="J5660" s="190" t="s">
        <v>29797</v>
      </c>
      <c r="K5660" s="190" t="s">
        <v>29797</v>
      </c>
      <c r="L5660" s="190" t="s">
        <v>29797</v>
      </c>
    </row>
    <row r="5661" spans="1:12" ht="15" x14ac:dyDescent="0.25">
      <c r="A5661" s="191" t="s">
        <v>25400</v>
      </c>
      <c r="B5661" s="192" t="s">
        <v>20334</v>
      </c>
      <c r="C5661" s="192" t="s">
        <v>29797</v>
      </c>
      <c r="D5661" s="192" t="s">
        <v>29797</v>
      </c>
      <c r="E5661" s="192" t="s">
        <v>29797</v>
      </c>
      <c r="F5661" s="192" t="s">
        <v>29797</v>
      </c>
      <c r="G5661" s="192" t="s">
        <v>29797</v>
      </c>
      <c r="H5661" s="192" t="s">
        <v>29797</v>
      </c>
      <c r="I5661" s="192" t="s">
        <v>29797</v>
      </c>
      <c r="J5661" s="192" t="s">
        <v>29797</v>
      </c>
      <c r="K5661" s="192" t="s">
        <v>29797</v>
      </c>
      <c r="L5661" s="192" t="s">
        <v>1468</v>
      </c>
    </row>
    <row r="5662" spans="1:12" ht="15" x14ac:dyDescent="0.25">
      <c r="A5662" s="189" t="s">
        <v>25401</v>
      </c>
      <c r="B5662" s="190" t="s">
        <v>20335</v>
      </c>
      <c r="C5662" s="190" t="s">
        <v>29797</v>
      </c>
      <c r="D5662" s="190" t="s">
        <v>29797</v>
      </c>
      <c r="E5662" s="190" t="s">
        <v>29797</v>
      </c>
      <c r="F5662" s="190" t="s">
        <v>29797</v>
      </c>
      <c r="G5662" s="190" t="s">
        <v>29797</v>
      </c>
      <c r="H5662" s="190" t="s">
        <v>29797</v>
      </c>
      <c r="I5662" s="190" t="s">
        <v>29797</v>
      </c>
      <c r="J5662" s="190" t="s">
        <v>29797</v>
      </c>
      <c r="K5662" s="190" t="s">
        <v>29797</v>
      </c>
      <c r="L5662" s="190" t="s">
        <v>1468</v>
      </c>
    </row>
    <row r="5663" spans="1:12" ht="15" x14ac:dyDescent="0.25">
      <c r="A5663" s="191" t="s">
        <v>25402</v>
      </c>
      <c r="B5663" s="192" t="s">
        <v>1024</v>
      </c>
      <c r="C5663" s="192" t="s">
        <v>29797</v>
      </c>
      <c r="D5663" s="192" t="s">
        <v>29797</v>
      </c>
      <c r="E5663" s="192" t="s">
        <v>29797</v>
      </c>
      <c r="F5663" s="192" t="s">
        <v>29797</v>
      </c>
      <c r="G5663" s="192" t="s">
        <v>29797</v>
      </c>
      <c r="H5663" s="192" t="s">
        <v>29797</v>
      </c>
      <c r="I5663" s="192" t="s">
        <v>29797</v>
      </c>
      <c r="J5663" s="192" t="s">
        <v>29797</v>
      </c>
      <c r="K5663" s="192" t="s">
        <v>29797</v>
      </c>
      <c r="L5663" s="192" t="s">
        <v>1468</v>
      </c>
    </row>
    <row r="5664" spans="1:12" ht="15" x14ac:dyDescent="0.25">
      <c r="A5664" s="189" t="s">
        <v>16469</v>
      </c>
      <c r="B5664" s="190" t="s">
        <v>25403</v>
      </c>
      <c r="C5664" s="190" t="s">
        <v>29797</v>
      </c>
      <c r="D5664" s="190" t="s">
        <v>29797</v>
      </c>
      <c r="E5664" s="190" t="s">
        <v>29797</v>
      </c>
      <c r="F5664" s="190" t="s">
        <v>29797</v>
      </c>
      <c r="G5664" s="190" t="s">
        <v>29797</v>
      </c>
      <c r="H5664" s="190" t="s">
        <v>31314</v>
      </c>
      <c r="I5664" s="190" t="s">
        <v>5062</v>
      </c>
      <c r="J5664" s="190" t="s">
        <v>29821</v>
      </c>
      <c r="K5664" s="190" t="s">
        <v>5062</v>
      </c>
      <c r="L5664" s="190" t="s">
        <v>1447</v>
      </c>
    </row>
    <row r="5665" spans="1:12" ht="15" x14ac:dyDescent="0.25">
      <c r="A5665" s="191" t="s">
        <v>25404</v>
      </c>
      <c r="B5665" s="192" t="s">
        <v>25405</v>
      </c>
      <c r="C5665" s="192" t="s">
        <v>29797</v>
      </c>
      <c r="D5665" s="192" t="s">
        <v>29797</v>
      </c>
      <c r="E5665" s="192" t="s">
        <v>29797</v>
      </c>
      <c r="F5665" s="192" t="s">
        <v>29797</v>
      </c>
      <c r="G5665" s="192" t="s">
        <v>29797</v>
      </c>
      <c r="H5665" s="192" t="s">
        <v>29797</v>
      </c>
      <c r="I5665" s="192" t="s">
        <v>29797</v>
      </c>
      <c r="J5665" s="192" t="s">
        <v>29797</v>
      </c>
      <c r="K5665" s="192" t="s">
        <v>29797</v>
      </c>
      <c r="L5665" s="192" t="s">
        <v>29797</v>
      </c>
    </row>
    <row r="5666" spans="1:12" ht="15" x14ac:dyDescent="0.25">
      <c r="A5666" s="189" t="s">
        <v>16470</v>
      </c>
      <c r="B5666" s="190" t="s">
        <v>20336</v>
      </c>
      <c r="C5666" s="190" t="s">
        <v>29797</v>
      </c>
      <c r="D5666" s="190" t="s">
        <v>29797</v>
      </c>
      <c r="E5666" s="190" t="s">
        <v>29797</v>
      </c>
      <c r="F5666" s="190" t="s">
        <v>29797</v>
      </c>
      <c r="G5666" s="190" t="s">
        <v>29797</v>
      </c>
      <c r="H5666" s="190" t="s">
        <v>31607</v>
      </c>
      <c r="I5666" s="190" t="s">
        <v>31608</v>
      </c>
      <c r="J5666" s="190" t="s">
        <v>29821</v>
      </c>
      <c r="K5666" s="190" t="s">
        <v>5062</v>
      </c>
      <c r="L5666" s="190" t="s">
        <v>1447</v>
      </c>
    </row>
    <row r="5667" spans="1:12" ht="15" x14ac:dyDescent="0.25">
      <c r="A5667" s="191" t="s">
        <v>2984</v>
      </c>
      <c r="B5667" s="192" t="s">
        <v>1025</v>
      </c>
      <c r="C5667" s="192" t="s">
        <v>29797</v>
      </c>
      <c r="D5667" s="192" t="s">
        <v>29797</v>
      </c>
      <c r="E5667" s="192" t="s">
        <v>29797</v>
      </c>
      <c r="F5667" s="192" t="s">
        <v>29797</v>
      </c>
      <c r="G5667" s="192" t="s">
        <v>29797</v>
      </c>
      <c r="H5667" s="192" t="s">
        <v>32640</v>
      </c>
      <c r="I5667" s="192" t="s">
        <v>32641</v>
      </c>
      <c r="J5667" s="192" t="s">
        <v>29875</v>
      </c>
      <c r="K5667" s="192" t="s">
        <v>7466</v>
      </c>
      <c r="L5667" s="192" t="s">
        <v>1447</v>
      </c>
    </row>
    <row r="5668" spans="1:12" ht="15" x14ac:dyDescent="0.25">
      <c r="A5668" s="189" t="s">
        <v>16471</v>
      </c>
      <c r="B5668" s="190" t="s">
        <v>20337</v>
      </c>
      <c r="C5668" s="190" t="s">
        <v>29797</v>
      </c>
      <c r="D5668" s="190" t="s">
        <v>29797</v>
      </c>
      <c r="E5668" s="190" t="s">
        <v>29797</v>
      </c>
      <c r="F5668" s="190" t="s">
        <v>29797</v>
      </c>
      <c r="G5668" s="190" t="s">
        <v>29797</v>
      </c>
      <c r="H5668" s="190" t="s">
        <v>29797</v>
      </c>
      <c r="I5668" s="190" t="s">
        <v>29797</v>
      </c>
      <c r="J5668" s="190" t="s">
        <v>29797</v>
      </c>
      <c r="K5668" s="190" t="s">
        <v>29797</v>
      </c>
      <c r="L5668" s="190" t="s">
        <v>29797</v>
      </c>
    </row>
    <row r="5669" spans="1:12" ht="15" x14ac:dyDescent="0.25">
      <c r="A5669" s="191" t="s">
        <v>2985</v>
      </c>
      <c r="B5669" s="192" t="s">
        <v>1026</v>
      </c>
      <c r="C5669" s="192" t="s">
        <v>29797</v>
      </c>
      <c r="D5669" s="192" t="s">
        <v>29797</v>
      </c>
      <c r="E5669" s="192" t="s">
        <v>29797</v>
      </c>
      <c r="F5669" s="192" t="s">
        <v>29797</v>
      </c>
      <c r="G5669" s="192" t="s">
        <v>29797</v>
      </c>
      <c r="H5669" s="192" t="s">
        <v>32642</v>
      </c>
      <c r="I5669" s="192" t="s">
        <v>32643</v>
      </c>
      <c r="J5669" s="192" t="s">
        <v>29826</v>
      </c>
      <c r="K5669" s="192" t="s">
        <v>5078</v>
      </c>
      <c r="L5669" s="192" t="s">
        <v>1447</v>
      </c>
    </row>
    <row r="5670" spans="1:12" ht="15" x14ac:dyDescent="0.25">
      <c r="A5670" s="189" t="s">
        <v>25406</v>
      </c>
      <c r="B5670" s="190" t="s">
        <v>25407</v>
      </c>
      <c r="C5670" s="190" t="s">
        <v>29797</v>
      </c>
      <c r="D5670" s="190" t="s">
        <v>29797</v>
      </c>
      <c r="E5670" s="190" t="s">
        <v>29797</v>
      </c>
      <c r="F5670" s="190" t="s">
        <v>29797</v>
      </c>
      <c r="G5670" s="190" t="s">
        <v>29797</v>
      </c>
      <c r="H5670" s="190" t="s">
        <v>31307</v>
      </c>
      <c r="I5670" s="190" t="s">
        <v>5062</v>
      </c>
      <c r="J5670" s="190" t="s">
        <v>29821</v>
      </c>
      <c r="K5670" s="190" t="s">
        <v>5062</v>
      </c>
      <c r="L5670" s="190" t="s">
        <v>1447</v>
      </c>
    </row>
    <row r="5671" spans="1:12" ht="15" x14ac:dyDescent="0.25">
      <c r="A5671" s="191" t="s">
        <v>25408</v>
      </c>
      <c r="B5671" s="192" t="s">
        <v>25409</v>
      </c>
      <c r="C5671" s="192" t="s">
        <v>29797</v>
      </c>
      <c r="D5671" s="192" t="s">
        <v>29797</v>
      </c>
      <c r="E5671" s="192" t="s">
        <v>29797</v>
      </c>
      <c r="F5671" s="192" t="s">
        <v>29797</v>
      </c>
      <c r="G5671" s="192" t="s">
        <v>29797</v>
      </c>
      <c r="H5671" s="192" t="s">
        <v>31354</v>
      </c>
      <c r="I5671" s="192" t="s">
        <v>30165</v>
      </c>
      <c r="J5671" s="192" t="s">
        <v>29821</v>
      </c>
      <c r="K5671" s="192" t="s">
        <v>5062</v>
      </c>
      <c r="L5671" s="192" t="s">
        <v>1447</v>
      </c>
    </row>
    <row r="5672" spans="1:12" ht="15" x14ac:dyDescent="0.25">
      <c r="A5672" s="189" t="s">
        <v>16472</v>
      </c>
      <c r="B5672" s="190" t="s">
        <v>20338</v>
      </c>
      <c r="C5672" s="190" t="s">
        <v>29797</v>
      </c>
      <c r="D5672" s="190" t="s">
        <v>29797</v>
      </c>
      <c r="E5672" s="190" t="s">
        <v>29797</v>
      </c>
      <c r="F5672" s="190" t="s">
        <v>29797</v>
      </c>
      <c r="G5672" s="190" t="s">
        <v>29797</v>
      </c>
      <c r="H5672" s="190" t="s">
        <v>32144</v>
      </c>
      <c r="I5672" s="190" t="s">
        <v>4547</v>
      </c>
      <c r="J5672" s="190" t="s">
        <v>29821</v>
      </c>
      <c r="K5672" s="190" t="s">
        <v>5062</v>
      </c>
      <c r="L5672" s="190" t="s">
        <v>1447</v>
      </c>
    </row>
    <row r="5673" spans="1:12" ht="15" x14ac:dyDescent="0.25">
      <c r="A5673" s="191" t="s">
        <v>2986</v>
      </c>
      <c r="B5673" s="192" t="s">
        <v>1027</v>
      </c>
      <c r="C5673" s="192" t="s">
        <v>29812</v>
      </c>
      <c r="D5673" s="192" t="s">
        <v>29813</v>
      </c>
      <c r="E5673" s="192" t="s">
        <v>30445</v>
      </c>
      <c r="F5673" s="192" t="s">
        <v>29804</v>
      </c>
      <c r="G5673" s="192" t="s">
        <v>30408</v>
      </c>
      <c r="H5673" s="192" t="s">
        <v>32644</v>
      </c>
      <c r="I5673" s="192" t="s">
        <v>5977</v>
      </c>
      <c r="J5673" s="192" t="s">
        <v>29934</v>
      </c>
      <c r="K5673" s="192" t="s">
        <v>5977</v>
      </c>
      <c r="L5673" s="192" t="s">
        <v>1447</v>
      </c>
    </row>
    <row r="5674" spans="1:12" ht="15" x14ac:dyDescent="0.25">
      <c r="A5674" s="189" t="s">
        <v>2987</v>
      </c>
      <c r="B5674" s="190" t="s">
        <v>1028</v>
      </c>
      <c r="C5674" s="190" t="s">
        <v>29797</v>
      </c>
      <c r="D5674" s="190" t="s">
        <v>29797</v>
      </c>
      <c r="E5674" s="190" t="s">
        <v>29797</v>
      </c>
      <c r="F5674" s="190" t="s">
        <v>29797</v>
      </c>
      <c r="G5674" s="190" t="s">
        <v>29797</v>
      </c>
      <c r="H5674" s="190" t="s">
        <v>32645</v>
      </c>
      <c r="I5674" s="190" t="s">
        <v>8059</v>
      </c>
      <c r="J5674" s="190" t="s">
        <v>31379</v>
      </c>
      <c r="K5674" s="190" t="s">
        <v>8059</v>
      </c>
      <c r="L5674" s="190" t="s">
        <v>1447</v>
      </c>
    </row>
    <row r="5675" spans="1:12" ht="15" x14ac:dyDescent="0.25">
      <c r="A5675" s="191" t="s">
        <v>25410</v>
      </c>
      <c r="B5675" s="192" t="s">
        <v>20339</v>
      </c>
      <c r="C5675" s="192" t="s">
        <v>29797</v>
      </c>
      <c r="D5675" s="192" t="s">
        <v>29797</v>
      </c>
      <c r="E5675" s="192" t="s">
        <v>29797</v>
      </c>
      <c r="F5675" s="192" t="s">
        <v>29797</v>
      </c>
      <c r="G5675" s="192" t="s">
        <v>29797</v>
      </c>
      <c r="H5675" s="192" t="s">
        <v>29797</v>
      </c>
      <c r="I5675" s="192" t="s">
        <v>29797</v>
      </c>
      <c r="J5675" s="192" t="s">
        <v>29797</v>
      </c>
      <c r="K5675" s="192" t="s">
        <v>29797</v>
      </c>
      <c r="L5675" s="192" t="s">
        <v>1442</v>
      </c>
    </row>
    <row r="5676" spans="1:12" ht="15" x14ac:dyDescent="0.25">
      <c r="A5676" s="189" t="s">
        <v>2988</v>
      </c>
      <c r="B5676" s="190" t="s">
        <v>1029</v>
      </c>
      <c r="C5676" s="190" t="s">
        <v>29797</v>
      </c>
      <c r="D5676" s="190" t="s">
        <v>29797</v>
      </c>
      <c r="E5676" s="190" t="s">
        <v>29797</v>
      </c>
      <c r="F5676" s="190" t="s">
        <v>29797</v>
      </c>
      <c r="G5676" s="190" t="s">
        <v>29797</v>
      </c>
      <c r="H5676" s="190" t="s">
        <v>31833</v>
      </c>
      <c r="I5676" s="190" t="s">
        <v>31834</v>
      </c>
      <c r="J5676" s="190" t="s">
        <v>29821</v>
      </c>
      <c r="K5676" s="190" t="s">
        <v>5062</v>
      </c>
      <c r="L5676" s="190" t="s">
        <v>1447</v>
      </c>
    </row>
    <row r="5677" spans="1:12" ht="15" x14ac:dyDescent="0.25">
      <c r="A5677" s="191" t="s">
        <v>5940</v>
      </c>
      <c r="B5677" s="192" t="s">
        <v>5941</v>
      </c>
      <c r="C5677" s="192" t="s">
        <v>29797</v>
      </c>
      <c r="D5677" s="192" t="s">
        <v>29797</v>
      </c>
      <c r="E5677" s="192" t="s">
        <v>29797</v>
      </c>
      <c r="F5677" s="192" t="s">
        <v>29797</v>
      </c>
      <c r="G5677" s="192" t="s">
        <v>29797</v>
      </c>
      <c r="H5677" s="192" t="s">
        <v>32061</v>
      </c>
      <c r="I5677" s="192" t="s">
        <v>32062</v>
      </c>
      <c r="J5677" s="192" t="s">
        <v>29821</v>
      </c>
      <c r="K5677" s="192" t="s">
        <v>5062</v>
      </c>
      <c r="L5677" s="192" t="s">
        <v>1447</v>
      </c>
    </row>
    <row r="5678" spans="1:12" ht="15" x14ac:dyDescent="0.25">
      <c r="A5678" s="189" t="s">
        <v>16473</v>
      </c>
      <c r="B5678" s="190" t="s">
        <v>20340</v>
      </c>
      <c r="C5678" s="190" t="s">
        <v>29797</v>
      </c>
      <c r="D5678" s="190" t="s">
        <v>29797</v>
      </c>
      <c r="E5678" s="190" t="s">
        <v>30446</v>
      </c>
      <c r="F5678" s="190" t="s">
        <v>29797</v>
      </c>
      <c r="G5678" s="190" t="s">
        <v>29797</v>
      </c>
      <c r="H5678" s="190" t="s">
        <v>31321</v>
      </c>
      <c r="I5678" s="190" t="s">
        <v>31322</v>
      </c>
      <c r="J5678" s="190" t="s">
        <v>29826</v>
      </c>
      <c r="K5678" s="190" t="s">
        <v>5078</v>
      </c>
      <c r="L5678" s="190" t="s">
        <v>1447</v>
      </c>
    </row>
    <row r="5679" spans="1:12" ht="15" x14ac:dyDescent="0.25">
      <c r="A5679" s="191" t="s">
        <v>2989</v>
      </c>
      <c r="B5679" s="192" t="s">
        <v>1030</v>
      </c>
      <c r="C5679" s="192" t="s">
        <v>29797</v>
      </c>
      <c r="D5679" s="192" t="s">
        <v>29797</v>
      </c>
      <c r="E5679" s="192" t="s">
        <v>29797</v>
      </c>
      <c r="F5679" s="192" t="s">
        <v>29797</v>
      </c>
      <c r="G5679" s="192" t="s">
        <v>29797</v>
      </c>
      <c r="H5679" s="192" t="s">
        <v>31498</v>
      </c>
      <c r="I5679" s="192" t="s">
        <v>31499</v>
      </c>
      <c r="J5679" s="192" t="s">
        <v>31325</v>
      </c>
      <c r="K5679" s="192" t="s">
        <v>5073</v>
      </c>
      <c r="L5679" s="192" t="s">
        <v>1447</v>
      </c>
    </row>
    <row r="5680" spans="1:12" ht="15" x14ac:dyDescent="0.25">
      <c r="A5680" s="189" t="s">
        <v>5942</v>
      </c>
      <c r="B5680" s="190" t="s">
        <v>5943</v>
      </c>
      <c r="C5680" s="190" t="s">
        <v>29797</v>
      </c>
      <c r="D5680" s="190" t="s">
        <v>29797</v>
      </c>
      <c r="E5680" s="190" t="s">
        <v>29797</v>
      </c>
      <c r="F5680" s="190" t="s">
        <v>29797</v>
      </c>
      <c r="G5680" s="190" t="s">
        <v>29797</v>
      </c>
      <c r="H5680" s="190" t="s">
        <v>31498</v>
      </c>
      <c r="I5680" s="190" t="s">
        <v>31499</v>
      </c>
      <c r="J5680" s="190" t="s">
        <v>31325</v>
      </c>
      <c r="K5680" s="190" t="s">
        <v>5073</v>
      </c>
      <c r="L5680" s="190" t="s">
        <v>1447</v>
      </c>
    </row>
    <row r="5681" spans="1:12" ht="15" x14ac:dyDescent="0.25">
      <c r="A5681" s="191" t="s">
        <v>25411</v>
      </c>
      <c r="B5681" s="192" t="s">
        <v>1031</v>
      </c>
      <c r="C5681" s="192" t="s">
        <v>29797</v>
      </c>
      <c r="D5681" s="192" t="s">
        <v>29797</v>
      </c>
      <c r="E5681" s="192" t="s">
        <v>29797</v>
      </c>
      <c r="F5681" s="192" t="s">
        <v>29797</v>
      </c>
      <c r="G5681" s="192" t="s">
        <v>29797</v>
      </c>
      <c r="H5681" s="192" t="s">
        <v>29797</v>
      </c>
      <c r="I5681" s="192" t="s">
        <v>29797</v>
      </c>
      <c r="J5681" s="192" t="s">
        <v>29797</v>
      </c>
      <c r="K5681" s="192" t="s">
        <v>29797</v>
      </c>
      <c r="L5681" s="192" t="s">
        <v>1446</v>
      </c>
    </row>
    <row r="5682" spans="1:12" ht="15" x14ac:dyDescent="0.25">
      <c r="A5682" s="189" t="s">
        <v>16474</v>
      </c>
      <c r="B5682" s="190" t="s">
        <v>20341</v>
      </c>
      <c r="C5682" s="190" t="s">
        <v>29797</v>
      </c>
      <c r="D5682" s="190" t="s">
        <v>29797</v>
      </c>
      <c r="E5682" s="190" t="s">
        <v>29797</v>
      </c>
      <c r="F5682" s="190" t="s">
        <v>29797</v>
      </c>
      <c r="G5682" s="190" t="s">
        <v>29797</v>
      </c>
      <c r="H5682" s="190" t="s">
        <v>31924</v>
      </c>
      <c r="I5682" s="190" t="s">
        <v>5073</v>
      </c>
      <c r="J5682" s="190" t="s">
        <v>31325</v>
      </c>
      <c r="K5682" s="190" t="s">
        <v>5073</v>
      </c>
      <c r="L5682" s="190" t="s">
        <v>1447</v>
      </c>
    </row>
    <row r="5683" spans="1:12" ht="15" x14ac:dyDescent="0.25">
      <c r="A5683" s="191" t="s">
        <v>16475</v>
      </c>
      <c r="B5683" s="192" t="s">
        <v>20342</v>
      </c>
      <c r="C5683" s="192" t="s">
        <v>29797</v>
      </c>
      <c r="D5683" s="192" t="s">
        <v>29797</v>
      </c>
      <c r="E5683" s="192" t="s">
        <v>29797</v>
      </c>
      <c r="F5683" s="192" t="s">
        <v>29797</v>
      </c>
      <c r="G5683" s="192" t="s">
        <v>29797</v>
      </c>
      <c r="H5683" s="192" t="s">
        <v>31652</v>
      </c>
      <c r="I5683" s="192" t="s">
        <v>31653</v>
      </c>
      <c r="J5683" s="192" t="s">
        <v>31325</v>
      </c>
      <c r="K5683" s="192" t="s">
        <v>5073</v>
      </c>
      <c r="L5683" s="192" t="s">
        <v>1447</v>
      </c>
    </row>
    <row r="5684" spans="1:12" ht="15" x14ac:dyDescent="0.25">
      <c r="A5684" s="189" t="s">
        <v>2990</v>
      </c>
      <c r="B5684" s="190" t="s">
        <v>1032</v>
      </c>
      <c r="C5684" s="190" t="s">
        <v>29797</v>
      </c>
      <c r="D5684" s="190" t="s">
        <v>29797</v>
      </c>
      <c r="E5684" s="190" t="s">
        <v>29797</v>
      </c>
      <c r="F5684" s="190" t="s">
        <v>29797</v>
      </c>
      <c r="G5684" s="190" t="s">
        <v>29797</v>
      </c>
      <c r="H5684" s="190" t="s">
        <v>32646</v>
      </c>
      <c r="I5684" s="190" t="s">
        <v>31532</v>
      </c>
      <c r="J5684" s="190" t="s">
        <v>29826</v>
      </c>
      <c r="K5684" s="190" t="s">
        <v>5078</v>
      </c>
      <c r="L5684" s="190" t="s">
        <v>1447</v>
      </c>
    </row>
    <row r="5685" spans="1:12" ht="15" x14ac:dyDescent="0.25">
      <c r="A5685" s="191" t="s">
        <v>2991</v>
      </c>
      <c r="B5685" s="192" t="s">
        <v>1033</v>
      </c>
      <c r="C5685" s="192" t="s">
        <v>29797</v>
      </c>
      <c r="D5685" s="192" t="s">
        <v>29797</v>
      </c>
      <c r="E5685" s="192" t="s">
        <v>29797</v>
      </c>
      <c r="F5685" s="192" t="s">
        <v>29797</v>
      </c>
      <c r="G5685" s="192" t="s">
        <v>29797</v>
      </c>
      <c r="H5685" s="192" t="s">
        <v>31371</v>
      </c>
      <c r="I5685" s="192" t="s">
        <v>5062</v>
      </c>
      <c r="J5685" s="192" t="s">
        <v>29821</v>
      </c>
      <c r="K5685" s="192" t="s">
        <v>5062</v>
      </c>
      <c r="L5685" s="192" t="s">
        <v>1447</v>
      </c>
    </row>
    <row r="5686" spans="1:12" ht="15" x14ac:dyDescent="0.25">
      <c r="A5686" s="189" t="s">
        <v>5944</v>
      </c>
      <c r="B5686" s="190" t="s">
        <v>5945</v>
      </c>
      <c r="C5686" s="190" t="s">
        <v>29797</v>
      </c>
      <c r="D5686" s="190" t="s">
        <v>29797</v>
      </c>
      <c r="E5686" s="190" t="s">
        <v>29797</v>
      </c>
      <c r="F5686" s="190" t="s">
        <v>29797</v>
      </c>
      <c r="G5686" s="190" t="s">
        <v>29797</v>
      </c>
      <c r="H5686" s="190" t="s">
        <v>31314</v>
      </c>
      <c r="I5686" s="190" t="s">
        <v>5062</v>
      </c>
      <c r="J5686" s="190" t="s">
        <v>29821</v>
      </c>
      <c r="K5686" s="190" t="s">
        <v>5062</v>
      </c>
      <c r="L5686" s="190" t="s">
        <v>1447</v>
      </c>
    </row>
    <row r="5687" spans="1:12" ht="15" x14ac:dyDescent="0.25">
      <c r="A5687" s="191" t="s">
        <v>2992</v>
      </c>
      <c r="B5687" s="192" t="s">
        <v>1034</v>
      </c>
      <c r="C5687" s="192" t="s">
        <v>29797</v>
      </c>
      <c r="D5687" s="192" t="s">
        <v>29797</v>
      </c>
      <c r="E5687" s="192" t="s">
        <v>29797</v>
      </c>
      <c r="F5687" s="192" t="s">
        <v>29797</v>
      </c>
      <c r="G5687" s="192" t="s">
        <v>29797</v>
      </c>
      <c r="H5687" s="192" t="s">
        <v>31314</v>
      </c>
      <c r="I5687" s="192" t="s">
        <v>5062</v>
      </c>
      <c r="J5687" s="192" t="s">
        <v>29821</v>
      </c>
      <c r="K5687" s="192" t="s">
        <v>5062</v>
      </c>
      <c r="L5687" s="192" t="s">
        <v>1447</v>
      </c>
    </row>
    <row r="5688" spans="1:12" ht="15" x14ac:dyDescent="0.25">
      <c r="A5688" s="189" t="s">
        <v>16476</v>
      </c>
      <c r="B5688" s="190" t="s">
        <v>20343</v>
      </c>
      <c r="C5688" s="190" t="s">
        <v>29797</v>
      </c>
      <c r="D5688" s="190" t="s">
        <v>29797</v>
      </c>
      <c r="E5688" s="190" t="s">
        <v>29797</v>
      </c>
      <c r="F5688" s="190" t="s">
        <v>29797</v>
      </c>
      <c r="G5688" s="190" t="s">
        <v>29797</v>
      </c>
      <c r="H5688" s="190" t="s">
        <v>32647</v>
      </c>
      <c r="I5688" s="190" t="s">
        <v>11560</v>
      </c>
      <c r="J5688" s="190" t="s">
        <v>29968</v>
      </c>
      <c r="K5688" s="190" t="s">
        <v>11560</v>
      </c>
      <c r="L5688" s="190" t="s">
        <v>1447</v>
      </c>
    </row>
    <row r="5689" spans="1:12" ht="15" x14ac:dyDescent="0.25">
      <c r="A5689" s="191" t="s">
        <v>25412</v>
      </c>
      <c r="B5689" s="192" t="s">
        <v>1035</v>
      </c>
      <c r="C5689" s="192" t="s">
        <v>29797</v>
      </c>
      <c r="D5689" s="192" t="s">
        <v>29797</v>
      </c>
      <c r="E5689" s="192" t="s">
        <v>29797</v>
      </c>
      <c r="F5689" s="192" t="s">
        <v>29797</v>
      </c>
      <c r="G5689" s="192" t="s">
        <v>29797</v>
      </c>
      <c r="H5689" s="192" t="s">
        <v>29797</v>
      </c>
      <c r="I5689" s="192" t="s">
        <v>29797</v>
      </c>
      <c r="J5689" s="192" t="s">
        <v>29797</v>
      </c>
      <c r="K5689" s="192" t="s">
        <v>29797</v>
      </c>
      <c r="L5689" s="192" t="s">
        <v>1468</v>
      </c>
    </row>
    <row r="5690" spans="1:12" ht="15" x14ac:dyDescent="0.25">
      <c r="A5690" s="189" t="s">
        <v>16477</v>
      </c>
      <c r="B5690" s="190" t="s">
        <v>20344</v>
      </c>
      <c r="C5690" s="190" t="s">
        <v>29797</v>
      </c>
      <c r="D5690" s="190" t="s">
        <v>29797</v>
      </c>
      <c r="E5690" s="190" t="s">
        <v>29797</v>
      </c>
      <c r="F5690" s="190" t="s">
        <v>29797</v>
      </c>
      <c r="G5690" s="190" t="s">
        <v>29797</v>
      </c>
      <c r="H5690" s="190" t="s">
        <v>31361</v>
      </c>
      <c r="I5690" s="190" t="s">
        <v>5062</v>
      </c>
      <c r="J5690" s="190" t="s">
        <v>29821</v>
      </c>
      <c r="K5690" s="190" t="s">
        <v>5062</v>
      </c>
      <c r="L5690" s="190" t="s">
        <v>1447</v>
      </c>
    </row>
    <row r="5691" spans="1:12" ht="15" x14ac:dyDescent="0.25">
      <c r="A5691" s="191" t="s">
        <v>2993</v>
      </c>
      <c r="B5691" s="192" t="s">
        <v>1036</v>
      </c>
      <c r="C5691" s="192" t="s">
        <v>29797</v>
      </c>
      <c r="D5691" s="192" t="s">
        <v>29797</v>
      </c>
      <c r="E5691" s="192" t="s">
        <v>29797</v>
      </c>
      <c r="F5691" s="192" t="s">
        <v>29797</v>
      </c>
      <c r="G5691" s="192" t="s">
        <v>29797</v>
      </c>
      <c r="H5691" s="192" t="s">
        <v>32648</v>
      </c>
      <c r="I5691" s="192" t="s">
        <v>32649</v>
      </c>
      <c r="J5691" s="192" t="s">
        <v>29870</v>
      </c>
      <c r="K5691" s="192" t="s">
        <v>8069</v>
      </c>
      <c r="L5691" s="192" t="s">
        <v>1447</v>
      </c>
    </row>
    <row r="5692" spans="1:12" ht="15" x14ac:dyDescent="0.25">
      <c r="A5692" s="189" t="s">
        <v>25413</v>
      </c>
      <c r="B5692" s="190" t="s">
        <v>1037</v>
      </c>
      <c r="C5692" s="190" t="s">
        <v>29797</v>
      </c>
      <c r="D5692" s="190" t="s">
        <v>29797</v>
      </c>
      <c r="E5692" s="190" t="s">
        <v>29797</v>
      </c>
      <c r="F5692" s="190" t="s">
        <v>29797</v>
      </c>
      <c r="G5692" s="190" t="s">
        <v>29797</v>
      </c>
      <c r="H5692" s="190" t="s">
        <v>29797</v>
      </c>
      <c r="I5692" s="190" t="s">
        <v>29797</v>
      </c>
      <c r="J5692" s="190" t="s">
        <v>29797</v>
      </c>
      <c r="K5692" s="190" t="s">
        <v>29797</v>
      </c>
      <c r="L5692" s="190" t="s">
        <v>1438</v>
      </c>
    </row>
    <row r="5693" spans="1:12" ht="15" x14ac:dyDescent="0.25">
      <c r="A5693" s="191" t="s">
        <v>5946</v>
      </c>
      <c r="B5693" s="192" t="s">
        <v>5947</v>
      </c>
      <c r="C5693" s="192" t="s">
        <v>29797</v>
      </c>
      <c r="D5693" s="192" t="s">
        <v>29797</v>
      </c>
      <c r="E5693" s="192" t="s">
        <v>29797</v>
      </c>
      <c r="F5693" s="192" t="s">
        <v>29797</v>
      </c>
      <c r="G5693" s="192" t="s">
        <v>29797</v>
      </c>
      <c r="H5693" s="192" t="s">
        <v>32650</v>
      </c>
      <c r="I5693" s="192" t="s">
        <v>32651</v>
      </c>
      <c r="J5693" s="192" t="s">
        <v>30285</v>
      </c>
      <c r="K5693" s="192" t="s">
        <v>10553</v>
      </c>
      <c r="L5693" s="192" t="s">
        <v>1447</v>
      </c>
    </row>
    <row r="5694" spans="1:12" ht="15" x14ac:dyDescent="0.25">
      <c r="A5694" s="189" t="s">
        <v>2994</v>
      </c>
      <c r="B5694" s="190" t="s">
        <v>1038</v>
      </c>
      <c r="C5694" s="190" t="s">
        <v>29797</v>
      </c>
      <c r="D5694" s="190" t="s">
        <v>29797</v>
      </c>
      <c r="E5694" s="190" t="s">
        <v>29797</v>
      </c>
      <c r="F5694" s="190" t="s">
        <v>29797</v>
      </c>
      <c r="G5694" s="190" t="s">
        <v>29797</v>
      </c>
      <c r="H5694" s="190" t="s">
        <v>32365</v>
      </c>
      <c r="I5694" s="190" t="s">
        <v>1399</v>
      </c>
      <c r="J5694" s="190" t="s">
        <v>29821</v>
      </c>
      <c r="K5694" s="190" t="s">
        <v>5062</v>
      </c>
      <c r="L5694" s="190" t="s">
        <v>1447</v>
      </c>
    </row>
    <row r="5695" spans="1:12" ht="15" x14ac:dyDescent="0.25">
      <c r="A5695" s="191" t="s">
        <v>5948</v>
      </c>
      <c r="B5695" s="192" t="s">
        <v>5949</v>
      </c>
      <c r="C5695" s="192" t="s">
        <v>29797</v>
      </c>
      <c r="D5695" s="192" t="s">
        <v>29797</v>
      </c>
      <c r="E5695" s="192" t="s">
        <v>29797</v>
      </c>
      <c r="F5695" s="192" t="s">
        <v>29797</v>
      </c>
      <c r="G5695" s="192" t="s">
        <v>29797</v>
      </c>
      <c r="H5695" s="192" t="s">
        <v>32652</v>
      </c>
      <c r="I5695" s="192" t="s">
        <v>32653</v>
      </c>
      <c r="J5695" s="192" t="s">
        <v>29914</v>
      </c>
      <c r="K5695" s="192" t="s">
        <v>12021</v>
      </c>
      <c r="L5695" s="192" t="s">
        <v>1447</v>
      </c>
    </row>
    <row r="5696" spans="1:12" ht="15" x14ac:dyDescent="0.25">
      <c r="A5696" s="189" t="s">
        <v>5950</v>
      </c>
      <c r="B5696" s="190" t="s">
        <v>5951</v>
      </c>
      <c r="C5696" s="190" t="s">
        <v>29797</v>
      </c>
      <c r="D5696" s="190" t="s">
        <v>29797</v>
      </c>
      <c r="E5696" s="190" t="s">
        <v>29797</v>
      </c>
      <c r="F5696" s="190" t="s">
        <v>29797</v>
      </c>
      <c r="G5696" s="190" t="s">
        <v>29797</v>
      </c>
      <c r="H5696" s="190" t="s">
        <v>29797</v>
      </c>
      <c r="I5696" s="190" t="s">
        <v>29797</v>
      </c>
      <c r="J5696" s="190" t="s">
        <v>31325</v>
      </c>
      <c r="K5696" s="190" t="s">
        <v>5073</v>
      </c>
      <c r="L5696" s="190" t="s">
        <v>1447</v>
      </c>
    </row>
    <row r="5697" spans="1:12" ht="15" x14ac:dyDescent="0.25">
      <c r="A5697" s="191" t="s">
        <v>16478</v>
      </c>
      <c r="B5697" s="192" t="s">
        <v>20345</v>
      </c>
      <c r="C5697" s="192" t="s">
        <v>29797</v>
      </c>
      <c r="D5697" s="192" t="s">
        <v>29797</v>
      </c>
      <c r="E5697" s="192" t="s">
        <v>29797</v>
      </c>
      <c r="F5697" s="192" t="s">
        <v>29797</v>
      </c>
      <c r="G5697" s="192" t="s">
        <v>29797</v>
      </c>
      <c r="H5697" s="192" t="s">
        <v>32654</v>
      </c>
      <c r="I5697" s="192" t="s">
        <v>31731</v>
      </c>
      <c r="J5697" s="192" t="s">
        <v>29835</v>
      </c>
      <c r="K5697" s="192" t="s">
        <v>9955</v>
      </c>
      <c r="L5697" s="192" t="s">
        <v>1447</v>
      </c>
    </row>
    <row r="5698" spans="1:12" ht="15" x14ac:dyDescent="0.25">
      <c r="A5698" s="189" t="s">
        <v>2995</v>
      </c>
      <c r="B5698" s="190" t="s">
        <v>1039</v>
      </c>
      <c r="C5698" s="190" t="s">
        <v>29797</v>
      </c>
      <c r="D5698" s="190" t="s">
        <v>29797</v>
      </c>
      <c r="E5698" s="190" t="s">
        <v>29797</v>
      </c>
      <c r="F5698" s="190" t="s">
        <v>29797</v>
      </c>
      <c r="G5698" s="190" t="s">
        <v>29797</v>
      </c>
      <c r="H5698" s="190" t="s">
        <v>32655</v>
      </c>
      <c r="I5698" s="190" t="s">
        <v>32656</v>
      </c>
      <c r="J5698" s="190" t="s">
        <v>30187</v>
      </c>
      <c r="K5698" s="190" t="s">
        <v>6089</v>
      </c>
      <c r="L5698" s="190" t="s">
        <v>1447</v>
      </c>
    </row>
    <row r="5699" spans="1:12" ht="15" x14ac:dyDescent="0.25">
      <c r="A5699" s="191" t="s">
        <v>16479</v>
      </c>
      <c r="B5699" s="192" t="s">
        <v>20346</v>
      </c>
      <c r="C5699" s="192" t="s">
        <v>29797</v>
      </c>
      <c r="D5699" s="192" t="s">
        <v>29797</v>
      </c>
      <c r="E5699" s="192" t="s">
        <v>29797</v>
      </c>
      <c r="F5699" s="192" t="s">
        <v>29797</v>
      </c>
      <c r="G5699" s="192" t="s">
        <v>29797</v>
      </c>
      <c r="H5699" s="192" t="s">
        <v>29797</v>
      </c>
      <c r="I5699" s="192" t="s">
        <v>29797</v>
      </c>
      <c r="J5699" s="192" t="s">
        <v>29797</v>
      </c>
      <c r="K5699" s="192" t="s">
        <v>29797</v>
      </c>
      <c r="L5699" s="192" t="s">
        <v>29797</v>
      </c>
    </row>
    <row r="5700" spans="1:12" ht="15" x14ac:dyDescent="0.25">
      <c r="A5700" s="189" t="s">
        <v>25414</v>
      </c>
      <c r="B5700" s="190" t="s">
        <v>25415</v>
      </c>
      <c r="C5700" s="190" t="s">
        <v>29797</v>
      </c>
      <c r="D5700" s="190" t="s">
        <v>29797</v>
      </c>
      <c r="E5700" s="190" t="s">
        <v>29797</v>
      </c>
      <c r="F5700" s="190" t="s">
        <v>29797</v>
      </c>
      <c r="G5700" s="190" t="s">
        <v>29797</v>
      </c>
      <c r="H5700" s="190" t="s">
        <v>31431</v>
      </c>
      <c r="I5700" s="190" t="s">
        <v>5073</v>
      </c>
      <c r="J5700" s="190" t="s">
        <v>31325</v>
      </c>
      <c r="K5700" s="190" t="s">
        <v>5073</v>
      </c>
      <c r="L5700" s="190" t="s">
        <v>1447</v>
      </c>
    </row>
    <row r="5701" spans="1:12" ht="15" x14ac:dyDescent="0.25">
      <c r="A5701" s="191" t="s">
        <v>16480</v>
      </c>
      <c r="B5701" s="192" t="s">
        <v>20347</v>
      </c>
      <c r="C5701" s="192" t="s">
        <v>29797</v>
      </c>
      <c r="D5701" s="192" t="s">
        <v>29797</v>
      </c>
      <c r="E5701" s="192" t="s">
        <v>29797</v>
      </c>
      <c r="F5701" s="192" t="s">
        <v>29797</v>
      </c>
      <c r="G5701" s="192" t="s">
        <v>29797</v>
      </c>
      <c r="H5701" s="192" t="s">
        <v>29797</v>
      </c>
      <c r="I5701" s="192" t="s">
        <v>29797</v>
      </c>
      <c r="J5701" s="192" t="s">
        <v>29797</v>
      </c>
      <c r="K5701" s="192" t="s">
        <v>29797</v>
      </c>
      <c r="L5701" s="192" t="s">
        <v>1447</v>
      </c>
    </row>
    <row r="5702" spans="1:12" ht="15" x14ac:dyDescent="0.25">
      <c r="A5702" s="189" t="s">
        <v>25416</v>
      </c>
      <c r="B5702" s="190" t="s">
        <v>1040</v>
      </c>
      <c r="C5702" s="190" t="s">
        <v>29797</v>
      </c>
      <c r="D5702" s="190" t="s">
        <v>29797</v>
      </c>
      <c r="E5702" s="190" t="s">
        <v>29797</v>
      </c>
      <c r="F5702" s="190" t="s">
        <v>29797</v>
      </c>
      <c r="G5702" s="190" t="s">
        <v>29797</v>
      </c>
      <c r="H5702" s="190" t="s">
        <v>29797</v>
      </c>
      <c r="I5702" s="190" t="s">
        <v>29797</v>
      </c>
      <c r="J5702" s="190" t="s">
        <v>29797</v>
      </c>
      <c r="K5702" s="190" t="s">
        <v>29797</v>
      </c>
      <c r="L5702" s="190" t="s">
        <v>1442</v>
      </c>
    </row>
    <row r="5703" spans="1:12" ht="15" x14ac:dyDescent="0.25">
      <c r="A5703" s="191" t="s">
        <v>5952</v>
      </c>
      <c r="B5703" s="192" t="s">
        <v>5953</v>
      </c>
      <c r="C5703" s="192" t="s">
        <v>29797</v>
      </c>
      <c r="D5703" s="192" t="s">
        <v>29797</v>
      </c>
      <c r="E5703" s="192" t="s">
        <v>29797</v>
      </c>
      <c r="F5703" s="192" t="s">
        <v>29797</v>
      </c>
      <c r="G5703" s="192" t="s">
        <v>29797</v>
      </c>
      <c r="H5703" s="192" t="s">
        <v>31361</v>
      </c>
      <c r="I5703" s="192" t="s">
        <v>5062</v>
      </c>
      <c r="J5703" s="192" t="s">
        <v>29821</v>
      </c>
      <c r="K5703" s="192" t="s">
        <v>5062</v>
      </c>
      <c r="L5703" s="192" t="s">
        <v>1447</v>
      </c>
    </row>
    <row r="5704" spans="1:12" ht="15" x14ac:dyDescent="0.25">
      <c r="A5704" s="189" t="s">
        <v>16481</v>
      </c>
      <c r="B5704" s="190" t="s">
        <v>20348</v>
      </c>
      <c r="C5704" s="190" t="s">
        <v>29797</v>
      </c>
      <c r="D5704" s="190" t="s">
        <v>29797</v>
      </c>
      <c r="E5704" s="190" t="s">
        <v>29797</v>
      </c>
      <c r="F5704" s="190" t="s">
        <v>29797</v>
      </c>
      <c r="G5704" s="190" t="s">
        <v>29797</v>
      </c>
      <c r="H5704" s="190" t="s">
        <v>31805</v>
      </c>
      <c r="I5704" s="190" t="s">
        <v>5073</v>
      </c>
      <c r="J5704" s="190" t="s">
        <v>31325</v>
      </c>
      <c r="K5704" s="190" t="s">
        <v>5073</v>
      </c>
      <c r="L5704" s="190" t="s">
        <v>1447</v>
      </c>
    </row>
    <row r="5705" spans="1:12" ht="15" x14ac:dyDescent="0.25">
      <c r="A5705" s="191" t="s">
        <v>25417</v>
      </c>
      <c r="B5705" s="192" t="s">
        <v>1041</v>
      </c>
      <c r="C5705" s="192" t="s">
        <v>29797</v>
      </c>
      <c r="D5705" s="192" t="s">
        <v>29797</v>
      </c>
      <c r="E5705" s="192" t="s">
        <v>29797</v>
      </c>
      <c r="F5705" s="192" t="s">
        <v>29797</v>
      </c>
      <c r="G5705" s="192" t="s">
        <v>29797</v>
      </c>
      <c r="H5705" s="192" t="s">
        <v>29797</v>
      </c>
      <c r="I5705" s="192" t="s">
        <v>29797</v>
      </c>
      <c r="J5705" s="192" t="s">
        <v>29797</v>
      </c>
      <c r="K5705" s="192" t="s">
        <v>29797</v>
      </c>
      <c r="L5705" s="192" t="s">
        <v>1438</v>
      </c>
    </row>
    <row r="5706" spans="1:12" ht="15" x14ac:dyDescent="0.25">
      <c r="A5706" s="189" t="s">
        <v>16482</v>
      </c>
      <c r="B5706" s="190" t="s">
        <v>20349</v>
      </c>
      <c r="C5706" s="190" t="s">
        <v>29797</v>
      </c>
      <c r="D5706" s="190" t="s">
        <v>29797</v>
      </c>
      <c r="E5706" s="190" t="s">
        <v>29797</v>
      </c>
      <c r="F5706" s="190" t="s">
        <v>29797</v>
      </c>
      <c r="G5706" s="190" t="s">
        <v>29797</v>
      </c>
      <c r="H5706" s="190" t="s">
        <v>31560</v>
      </c>
      <c r="I5706" s="190" t="s">
        <v>5073</v>
      </c>
      <c r="J5706" s="190" t="s">
        <v>31325</v>
      </c>
      <c r="K5706" s="190" t="s">
        <v>5073</v>
      </c>
      <c r="L5706" s="190" t="s">
        <v>1447</v>
      </c>
    </row>
    <row r="5707" spans="1:12" ht="15" x14ac:dyDescent="0.25">
      <c r="A5707" s="191" t="s">
        <v>16483</v>
      </c>
      <c r="B5707" s="192" t="s">
        <v>20350</v>
      </c>
      <c r="C5707" s="192" t="s">
        <v>29797</v>
      </c>
      <c r="D5707" s="192" t="s">
        <v>29797</v>
      </c>
      <c r="E5707" s="192" t="s">
        <v>29797</v>
      </c>
      <c r="F5707" s="192" t="s">
        <v>29797</v>
      </c>
      <c r="G5707" s="192" t="s">
        <v>29797</v>
      </c>
      <c r="H5707" s="192" t="s">
        <v>29797</v>
      </c>
      <c r="I5707" s="192" t="s">
        <v>29797</v>
      </c>
      <c r="J5707" s="192" t="s">
        <v>29797</v>
      </c>
      <c r="K5707" s="192" t="s">
        <v>29797</v>
      </c>
      <c r="L5707" s="192" t="s">
        <v>29797</v>
      </c>
    </row>
    <row r="5708" spans="1:12" ht="15" x14ac:dyDescent="0.25">
      <c r="A5708" s="189" t="s">
        <v>16484</v>
      </c>
      <c r="B5708" s="190" t="s">
        <v>20351</v>
      </c>
      <c r="C5708" s="190" t="s">
        <v>29797</v>
      </c>
      <c r="D5708" s="190" t="s">
        <v>29797</v>
      </c>
      <c r="E5708" s="190" t="s">
        <v>29797</v>
      </c>
      <c r="F5708" s="190" t="s">
        <v>29797</v>
      </c>
      <c r="G5708" s="190" t="s">
        <v>29797</v>
      </c>
      <c r="H5708" s="190" t="s">
        <v>32010</v>
      </c>
      <c r="I5708" s="190" t="s">
        <v>31527</v>
      </c>
      <c r="J5708" s="190" t="s">
        <v>31528</v>
      </c>
      <c r="K5708" s="190" t="s">
        <v>10363</v>
      </c>
      <c r="L5708" s="190" t="s">
        <v>1447</v>
      </c>
    </row>
    <row r="5709" spans="1:12" ht="15" x14ac:dyDescent="0.25">
      <c r="A5709" s="191" t="s">
        <v>16485</v>
      </c>
      <c r="B5709" s="192" t="s">
        <v>20352</v>
      </c>
      <c r="C5709" s="192" t="s">
        <v>29797</v>
      </c>
      <c r="D5709" s="192" t="s">
        <v>29797</v>
      </c>
      <c r="E5709" s="192" t="s">
        <v>29797</v>
      </c>
      <c r="F5709" s="192" t="s">
        <v>29797</v>
      </c>
      <c r="G5709" s="192" t="s">
        <v>29797</v>
      </c>
      <c r="H5709" s="192" t="s">
        <v>32207</v>
      </c>
      <c r="I5709" s="192" t="s">
        <v>32208</v>
      </c>
      <c r="J5709" s="192" t="s">
        <v>29821</v>
      </c>
      <c r="K5709" s="192" t="s">
        <v>5062</v>
      </c>
      <c r="L5709" s="192" t="s">
        <v>1447</v>
      </c>
    </row>
    <row r="5710" spans="1:12" ht="15" x14ac:dyDescent="0.25">
      <c r="A5710" s="189" t="s">
        <v>16486</v>
      </c>
      <c r="B5710" s="190" t="s">
        <v>20353</v>
      </c>
      <c r="C5710" s="190" t="s">
        <v>29812</v>
      </c>
      <c r="D5710" s="190" t="s">
        <v>29824</v>
      </c>
      <c r="E5710" s="190" t="s">
        <v>30447</v>
      </c>
      <c r="F5710" s="190" t="s">
        <v>29804</v>
      </c>
      <c r="G5710" s="190" t="s">
        <v>30448</v>
      </c>
      <c r="H5710" s="190" t="s">
        <v>31740</v>
      </c>
      <c r="I5710" s="190" t="s">
        <v>5073</v>
      </c>
      <c r="J5710" s="190" t="s">
        <v>31325</v>
      </c>
      <c r="K5710" s="190" t="s">
        <v>5073</v>
      </c>
      <c r="L5710" s="190" t="s">
        <v>1447</v>
      </c>
    </row>
    <row r="5711" spans="1:12" ht="15" x14ac:dyDescent="0.25">
      <c r="A5711" s="191" t="s">
        <v>25418</v>
      </c>
      <c r="B5711" s="192" t="s">
        <v>25419</v>
      </c>
      <c r="C5711" s="192" t="s">
        <v>29797</v>
      </c>
      <c r="D5711" s="192" t="s">
        <v>29797</v>
      </c>
      <c r="E5711" s="192" t="s">
        <v>29797</v>
      </c>
      <c r="F5711" s="192" t="s">
        <v>29797</v>
      </c>
      <c r="G5711" s="192" t="s">
        <v>29797</v>
      </c>
      <c r="H5711" s="192" t="s">
        <v>31307</v>
      </c>
      <c r="I5711" s="192" t="s">
        <v>5062</v>
      </c>
      <c r="J5711" s="192" t="s">
        <v>29821</v>
      </c>
      <c r="K5711" s="192" t="s">
        <v>5062</v>
      </c>
      <c r="L5711" s="192" t="s">
        <v>1447</v>
      </c>
    </row>
    <row r="5712" spans="1:12" ht="15" x14ac:dyDescent="0.25">
      <c r="A5712" s="189" t="s">
        <v>16487</v>
      </c>
      <c r="B5712" s="190" t="s">
        <v>20354</v>
      </c>
      <c r="C5712" s="190" t="s">
        <v>29797</v>
      </c>
      <c r="D5712" s="190" t="s">
        <v>29797</v>
      </c>
      <c r="E5712" s="190" t="s">
        <v>30449</v>
      </c>
      <c r="F5712" s="190" t="s">
        <v>29797</v>
      </c>
      <c r="G5712" s="190" t="s">
        <v>29797</v>
      </c>
      <c r="H5712" s="190" t="s">
        <v>31439</v>
      </c>
      <c r="I5712" s="190" t="s">
        <v>1389</v>
      </c>
      <c r="J5712" s="190" t="s">
        <v>29821</v>
      </c>
      <c r="K5712" s="190" t="s">
        <v>5062</v>
      </c>
      <c r="L5712" s="190" t="s">
        <v>1447</v>
      </c>
    </row>
    <row r="5713" spans="1:12" ht="15" x14ac:dyDescent="0.25">
      <c r="A5713" s="191" t="s">
        <v>25420</v>
      </c>
      <c r="B5713" s="192" t="s">
        <v>20355</v>
      </c>
      <c r="C5713" s="192" t="s">
        <v>29797</v>
      </c>
      <c r="D5713" s="192" t="s">
        <v>29797</v>
      </c>
      <c r="E5713" s="192" t="s">
        <v>29797</v>
      </c>
      <c r="F5713" s="192" t="s">
        <v>29797</v>
      </c>
      <c r="G5713" s="192" t="s">
        <v>29797</v>
      </c>
      <c r="H5713" s="192" t="s">
        <v>29797</v>
      </c>
      <c r="I5713" s="192" t="s">
        <v>29797</v>
      </c>
      <c r="J5713" s="192" t="s">
        <v>29797</v>
      </c>
      <c r="K5713" s="192" t="s">
        <v>29797</v>
      </c>
      <c r="L5713" s="192" t="s">
        <v>1446</v>
      </c>
    </row>
    <row r="5714" spans="1:12" ht="15" x14ac:dyDescent="0.25">
      <c r="A5714" s="189" t="s">
        <v>5954</v>
      </c>
      <c r="B5714" s="190" t="s">
        <v>5955</v>
      </c>
      <c r="C5714" s="190" t="s">
        <v>29797</v>
      </c>
      <c r="D5714" s="190" t="s">
        <v>29797</v>
      </c>
      <c r="E5714" s="190" t="s">
        <v>29797</v>
      </c>
      <c r="F5714" s="190" t="s">
        <v>29797</v>
      </c>
      <c r="G5714" s="190" t="s">
        <v>29797</v>
      </c>
      <c r="H5714" s="190" t="s">
        <v>29797</v>
      </c>
      <c r="I5714" s="190" t="s">
        <v>29797</v>
      </c>
      <c r="J5714" s="190" t="s">
        <v>30976</v>
      </c>
      <c r="K5714" s="190" t="s">
        <v>10385</v>
      </c>
      <c r="L5714" s="190" t="s">
        <v>1447</v>
      </c>
    </row>
    <row r="5715" spans="1:12" ht="15" x14ac:dyDescent="0.25">
      <c r="A5715" s="191" t="s">
        <v>2997</v>
      </c>
      <c r="B5715" s="192" t="s">
        <v>1042</v>
      </c>
      <c r="C5715" s="192" t="s">
        <v>29797</v>
      </c>
      <c r="D5715" s="192" t="s">
        <v>29797</v>
      </c>
      <c r="E5715" s="192" t="s">
        <v>29797</v>
      </c>
      <c r="F5715" s="192" t="s">
        <v>29797</v>
      </c>
      <c r="G5715" s="192" t="s">
        <v>29797</v>
      </c>
      <c r="H5715" s="192" t="s">
        <v>32657</v>
      </c>
      <c r="I5715" s="192" t="s">
        <v>31731</v>
      </c>
      <c r="J5715" s="192" t="s">
        <v>29835</v>
      </c>
      <c r="K5715" s="192" t="s">
        <v>9955</v>
      </c>
      <c r="L5715" s="192" t="s">
        <v>1447</v>
      </c>
    </row>
    <row r="5716" spans="1:12" ht="15" x14ac:dyDescent="0.25">
      <c r="A5716" s="189" t="s">
        <v>2996</v>
      </c>
      <c r="B5716" s="190" t="s">
        <v>25421</v>
      </c>
      <c r="C5716" s="190" t="s">
        <v>29797</v>
      </c>
      <c r="D5716" s="190" t="s">
        <v>29797</v>
      </c>
      <c r="E5716" s="190" t="s">
        <v>29797</v>
      </c>
      <c r="F5716" s="190" t="s">
        <v>29797</v>
      </c>
      <c r="G5716" s="190" t="s">
        <v>29797</v>
      </c>
      <c r="H5716" s="190" t="s">
        <v>29797</v>
      </c>
      <c r="I5716" s="190" t="s">
        <v>29797</v>
      </c>
      <c r="J5716" s="190" t="s">
        <v>29797</v>
      </c>
      <c r="K5716" s="190" t="s">
        <v>29797</v>
      </c>
      <c r="L5716" s="190" t="s">
        <v>1447</v>
      </c>
    </row>
    <row r="5717" spans="1:12" ht="15" x14ac:dyDescent="0.25">
      <c r="A5717" s="191" t="s">
        <v>5956</v>
      </c>
      <c r="B5717" s="192" t="s">
        <v>5957</v>
      </c>
      <c r="C5717" s="192" t="s">
        <v>29797</v>
      </c>
      <c r="D5717" s="192" t="s">
        <v>29797</v>
      </c>
      <c r="E5717" s="192" t="s">
        <v>29797</v>
      </c>
      <c r="F5717" s="192" t="s">
        <v>29797</v>
      </c>
      <c r="G5717" s="192" t="s">
        <v>29797</v>
      </c>
      <c r="H5717" s="192" t="s">
        <v>31310</v>
      </c>
      <c r="I5717" s="192" t="s">
        <v>31311</v>
      </c>
      <c r="J5717" s="192" t="s">
        <v>29821</v>
      </c>
      <c r="K5717" s="192" t="s">
        <v>5062</v>
      </c>
      <c r="L5717" s="192" t="s">
        <v>1447</v>
      </c>
    </row>
    <row r="5718" spans="1:12" ht="15" x14ac:dyDescent="0.25">
      <c r="A5718" s="189" t="s">
        <v>16488</v>
      </c>
      <c r="B5718" s="190" t="s">
        <v>20356</v>
      </c>
      <c r="C5718" s="190" t="s">
        <v>29797</v>
      </c>
      <c r="D5718" s="190" t="s">
        <v>29797</v>
      </c>
      <c r="E5718" s="190" t="s">
        <v>29797</v>
      </c>
      <c r="F5718" s="190" t="s">
        <v>29797</v>
      </c>
      <c r="G5718" s="190" t="s">
        <v>29797</v>
      </c>
      <c r="H5718" s="190" t="s">
        <v>31658</v>
      </c>
      <c r="I5718" s="190" t="s">
        <v>5073</v>
      </c>
      <c r="J5718" s="190" t="s">
        <v>31325</v>
      </c>
      <c r="K5718" s="190" t="s">
        <v>5073</v>
      </c>
      <c r="L5718" s="190" t="s">
        <v>1447</v>
      </c>
    </row>
    <row r="5719" spans="1:12" ht="15" x14ac:dyDescent="0.25">
      <c r="A5719" s="191" t="s">
        <v>2998</v>
      </c>
      <c r="B5719" s="192" t="s">
        <v>1043</v>
      </c>
      <c r="C5719" s="192" t="s">
        <v>29797</v>
      </c>
      <c r="D5719" s="192" t="s">
        <v>29797</v>
      </c>
      <c r="E5719" s="192" t="s">
        <v>29797</v>
      </c>
      <c r="F5719" s="192" t="s">
        <v>29797</v>
      </c>
      <c r="G5719" s="192" t="s">
        <v>29797</v>
      </c>
      <c r="H5719" s="192" t="s">
        <v>31460</v>
      </c>
      <c r="I5719" s="192" t="s">
        <v>29942</v>
      </c>
      <c r="J5719" s="192" t="s">
        <v>29821</v>
      </c>
      <c r="K5719" s="192" t="s">
        <v>5062</v>
      </c>
      <c r="L5719" s="192" t="s">
        <v>1447</v>
      </c>
    </row>
    <row r="5720" spans="1:12" ht="15" x14ac:dyDescent="0.25">
      <c r="A5720" s="189" t="s">
        <v>16489</v>
      </c>
      <c r="B5720" s="190" t="s">
        <v>20357</v>
      </c>
      <c r="C5720" s="190" t="s">
        <v>29797</v>
      </c>
      <c r="D5720" s="190" t="s">
        <v>29797</v>
      </c>
      <c r="E5720" s="190" t="s">
        <v>29797</v>
      </c>
      <c r="F5720" s="190" t="s">
        <v>29797</v>
      </c>
      <c r="G5720" s="190" t="s">
        <v>29797</v>
      </c>
      <c r="H5720" s="190" t="s">
        <v>31390</v>
      </c>
      <c r="I5720" s="190" t="s">
        <v>14423</v>
      </c>
      <c r="J5720" s="190" t="s">
        <v>29821</v>
      </c>
      <c r="K5720" s="190" t="s">
        <v>5062</v>
      </c>
      <c r="L5720" s="190" t="s">
        <v>1447</v>
      </c>
    </row>
    <row r="5721" spans="1:12" ht="15" x14ac:dyDescent="0.25">
      <c r="A5721" s="191" t="s">
        <v>16490</v>
      </c>
      <c r="B5721" s="192" t="s">
        <v>20358</v>
      </c>
      <c r="C5721" s="192" t="s">
        <v>29797</v>
      </c>
      <c r="D5721" s="192" t="s">
        <v>29797</v>
      </c>
      <c r="E5721" s="192" t="s">
        <v>29797</v>
      </c>
      <c r="F5721" s="192" t="s">
        <v>29797</v>
      </c>
      <c r="G5721" s="192" t="s">
        <v>29797</v>
      </c>
      <c r="H5721" s="192" t="s">
        <v>29797</v>
      </c>
      <c r="I5721" s="192" t="s">
        <v>29797</v>
      </c>
      <c r="J5721" s="192" t="s">
        <v>29797</v>
      </c>
      <c r="K5721" s="192" t="s">
        <v>29797</v>
      </c>
      <c r="L5721" s="192" t="s">
        <v>29797</v>
      </c>
    </row>
    <row r="5722" spans="1:12" ht="15" x14ac:dyDescent="0.25">
      <c r="A5722" s="189" t="s">
        <v>5958</v>
      </c>
      <c r="B5722" s="190" t="s">
        <v>5959</v>
      </c>
      <c r="C5722" s="190" t="s">
        <v>29812</v>
      </c>
      <c r="D5722" s="190" t="s">
        <v>29824</v>
      </c>
      <c r="E5722" s="190" t="s">
        <v>30450</v>
      </c>
      <c r="F5722" s="190" t="s">
        <v>29959</v>
      </c>
      <c r="G5722" s="190" t="s">
        <v>29797</v>
      </c>
      <c r="H5722" s="190" t="s">
        <v>31374</v>
      </c>
      <c r="I5722" s="190" t="s">
        <v>30278</v>
      </c>
      <c r="J5722" s="190" t="s">
        <v>29821</v>
      </c>
      <c r="K5722" s="190" t="s">
        <v>5062</v>
      </c>
      <c r="L5722" s="190" t="s">
        <v>1447</v>
      </c>
    </row>
    <row r="5723" spans="1:12" ht="15" x14ac:dyDescent="0.25">
      <c r="A5723" s="191" t="s">
        <v>5960</v>
      </c>
      <c r="B5723" s="192" t="s">
        <v>5961</v>
      </c>
      <c r="C5723" s="192" t="s">
        <v>29797</v>
      </c>
      <c r="D5723" s="192" t="s">
        <v>29797</v>
      </c>
      <c r="E5723" s="192" t="s">
        <v>29797</v>
      </c>
      <c r="F5723" s="192" t="s">
        <v>29797</v>
      </c>
      <c r="G5723" s="192" t="s">
        <v>29797</v>
      </c>
      <c r="H5723" s="192" t="s">
        <v>29797</v>
      </c>
      <c r="I5723" s="192" t="s">
        <v>29797</v>
      </c>
      <c r="J5723" s="192" t="s">
        <v>29821</v>
      </c>
      <c r="K5723" s="192" t="s">
        <v>5062</v>
      </c>
      <c r="L5723" s="192" t="s">
        <v>1447</v>
      </c>
    </row>
    <row r="5724" spans="1:12" ht="15" x14ac:dyDescent="0.25">
      <c r="A5724" s="189" t="s">
        <v>5962</v>
      </c>
      <c r="B5724" s="190" t="s">
        <v>25422</v>
      </c>
      <c r="C5724" s="190" t="s">
        <v>29797</v>
      </c>
      <c r="D5724" s="190" t="s">
        <v>29797</v>
      </c>
      <c r="E5724" s="190" t="s">
        <v>29797</v>
      </c>
      <c r="F5724" s="190" t="s">
        <v>29797</v>
      </c>
      <c r="G5724" s="190" t="s">
        <v>29797</v>
      </c>
      <c r="H5724" s="190" t="s">
        <v>31603</v>
      </c>
      <c r="I5724" s="190" t="s">
        <v>31604</v>
      </c>
      <c r="J5724" s="190" t="s">
        <v>29821</v>
      </c>
      <c r="K5724" s="190" t="s">
        <v>5062</v>
      </c>
      <c r="L5724" s="190" t="s">
        <v>1447</v>
      </c>
    </row>
    <row r="5725" spans="1:12" ht="15" x14ac:dyDescent="0.25">
      <c r="A5725" s="191" t="s">
        <v>16491</v>
      </c>
      <c r="B5725" s="192" t="s">
        <v>20359</v>
      </c>
      <c r="C5725" s="192" t="s">
        <v>29812</v>
      </c>
      <c r="D5725" s="192" t="s">
        <v>29824</v>
      </c>
      <c r="E5725" s="192" t="s">
        <v>30451</v>
      </c>
      <c r="F5725" s="192" t="s">
        <v>29804</v>
      </c>
      <c r="G5725" s="192" t="s">
        <v>30441</v>
      </c>
      <c r="H5725" s="192" t="s">
        <v>32194</v>
      </c>
      <c r="I5725" s="192" t="s">
        <v>5073</v>
      </c>
      <c r="J5725" s="192" t="s">
        <v>31325</v>
      </c>
      <c r="K5725" s="192" t="s">
        <v>5073</v>
      </c>
      <c r="L5725" s="192" t="s">
        <v>1447</v>
      </c>
    </row>
    <row r="5726" spans="1:12" ht="15" x14ac:dyDescent="0.25">
      <c r="A5726" s="189" t="s">
        <v>12287</v>
      </c>
      <c r="B5726" s="190" t="s">
        <v>20360</v>
      </c>
      <c r="C5726" s="190" t="s">
        <v>29797</v>
      </c>
      <c r="D5726" s="190" t="s">
        <v>29797</v>
      </c>
      <c r="E5726" s="190" t="s">
        <v>29797</v>
      </c>
      <c r="F5726" s="190" t="s">
        <v>29797</v>
      </c>
      <c r="G5726" s="190" t="s">
        <v>29797</v>
      </c>
      <c r="H5726" s="190" t="s">
        <v>31390</v>
      </c>
      <c r="I5726" s="190" t="s">
        <v>14423</v>
      </c>
      <c r="J5726" s="190" t="s">
        <v>29821</v>
      </c>
      <c r="K5726" s="190" t="s">
        <v>5062</v>
      </c>
      <c r="L5726" s="190" t="s">
        <v>1447</v>
      </c>
    </row>
    <row r="5727" spans="1:12" ht="15" x14ac:dyDescent="0.25">
      <c r="A5727" s="191" t="s">
        <v>25423</v>
      </c>
      <c r="B5727" s="192" t="s">
        <v>25424</v>
      </c>
      <c r="C5727" s="192" t="s">
        <v>29797</v>
      </c>
      <c r="D5727" s="192" t="s">
        <v>29797</v>
      </c>
      <c r="E5727" s="192" t="s">
        <v>29797</v>
      </c>
      <c r="F5727" s="192" t="s">
        <v>29797</v>
      </c>
      <c r="G5727" s="192" t="s">
        <v>29797</v>
      </c>
      <c r="H5727" s="192" t="s">
        <v>31361</v>
      </c>
      <c r="I5727" s="192" t="s">
        <v>5062</v>
      </c>
      <c r="J5727" s="192" t="s">
        <v>29821</v>
      </c>
      <c r="K5727" s="192" t="s">
        <v>5062</v>
      </c>
      <c r="L5727" s="192" t="s">
        <v>1447</v>
      </c>
    </row>
    <row r="5728" spans="1:12" ht="15" x14ac:dyDescent="0.25">
      <c r="A5728" s="189" t="s">
        <v>2999</v>
      </c>
      <c r="B5728" s="190" t="s">
        <v>1044</v>
      </c>
      <c r="C5728" s="190" t="s">
        <v>29797</v>
      </c>
      <c r="D5728" s="190" t="s">
        <v>29797</v>
      </c>
      <c r="E5728" s="190" t="s">
        <v>29797</v>
      </c>
      <c r="F5728" s="190" t="s">
        <v>29797</v>
      </c>
      <c r="G5728" s="190" t="s">
        <v>29797</v>
      </c>
      <c r="H5728" s="190" t="s">
        <v>31390</v>
      </c>
      <c r="I5728" s="190" t="s">
        <v>14423</v>
      </c>
      <c r="J5728" s="190" t="s">
        <v>29821</v>
      </c>
      <c r="K5728" s="190" t="s">
        <v>5062</v>
      </c>
      <c r="L5728" s="190" t="s">
        <v>1447</v>
      </c>
    </row>
    <row r="5729" spans="1:12" ht="15" x14ac:dyDescent="0.25">
      <c r="A5729" s="191" t="s">
        <v>5963</v>
      </c>
      <c r="B5729" s="192" t="s">
        <v>5964</v>
      </c>
      <c r="C5729" s="192" t="s">
        <v>29797</v>
      </c>
      <c r="D5729" s="192" t="s">
        <v>29797</v>
      </c>
      <c r="E5729" s="192" t="s">
        <v>29797</v>
      </c>
      <c r="F5729" s="192" t="s">
        <v>29797</v>
      </c>
      <c r="G5729" s="192" t="s">
        <v>29797</v>
      </c>
      <c r="H5729" s="192" t="s">
        <v>31452</v>
      </c>
      <c r="I5729" s="192" t="s">
        <v>31453</v>
      </c>
      <c r="J5729" s="192" t="s">
        <v>29821</v>
      </c>
      <c r="K5729" s="192" t="s">
        <v>5062</v>
      </c>
      <c r="L5729" s="192" t="s">
        <v>1447</v>
      </c>
    </row>
    <row r="5730" spans="1:12" ht="15" x14ac:dyDescent="0.25">
      <c r="A5730" s="189" t="s">
        <v>16492</v>
      </c>
      <c r="B5730" s="190" t="s">
        <v>20361</v>
      </c>
      <c r="C5730" s="190" t="s">
        <v>29797</v>
      </c>
      <c r="D5730" s="190" t="s">
        <v>29797</v>
      </c>
      <c r="E5730" s="190" t="s">
        <v>29797</v>
      </c>
      <c r="F5730" s="190" t="s">
        <v>29797</v>
      </c>
      <c r="G5730" s="190" t="s">
        <v>29797</v>
      </c>
      <c r="H5730" s="190" t="s">
        <v>31417</v>
      </c>
      <c r="I5730" s="190" t="s">
        <v>5073</v>
      </c>
      <c r="J5730" s="190" t="s">
        <v>31325</v>
      </c>
      <c r="K5730" s="190" t="s">
        <v>5073</v>
      </c>
      <c r="L5730" s="190" t="s">
        <v>1447</v>
      </c>
    </row>
    <row r="5731" spans="1:12" ht="15" x14ac:dyDescent="0.25">
      <c r="A5731" s="191" t="s">
        <v>3000</v>
      </c>
      <c r="B5731" s="192" t="s">
        <v>1045</v>
      </c>
      <c r="C5731" s="192" t="s">
        <v>29797</v>
      </c>
      <c r="D5731" s="192" t="s">
        <v>29813</v>
      </c>
      <c r="E5731" s="192" t="s">
        <v>29842</v>
      </c>
      <c r="F5731" s="192" t="s">
        <v>29804</v>
      </c>
      <c r="G5731" s="192" t="s">
        <v>29909</v>
      </c>
      <c r="H5731" s="192" t="s">
        <v>31605</v>
      </c>
      <c r="I5731" s="192" t="s">
        <v>31606</v>
      </c>
      <c r="J5731" s="192" t="s">
        <v>29821</v>
      </c>
      <c r="K5731" s="192" t="s">
        <v>5062</v>
      </c>
      <c r="L5731" s="192" t="s">
        <v>1447</v>
      </c>
    </row>
    <row r="5732" spans="1:12" ht="15" x14ac:dyDescent="0.25">
      <c r="A5732" s="189" t="s">
        <v>3001</v>
      </c>
      <c r="B5732" s="190" t="s">
        <v>25425</v>
      </c>
      <c r="C5732" s="190" t="s">
        <v>29797</v>
      </c>
      <c r="D5732" s="190" t="s">
        <v>29797</v>
      </c>
      <c r="E5732" s="190" t="s">
        <v>29797</v>
      </c>
      <c r="F5732" s="190" t="s">
        <v>29797</v>
      </c>
      <c r="G5732" s="190" t="s">
        <v>29797</v>
      </c>
      <c r="H5732" s="190" t="s">
        <v>31451</v>
      </c>
      <c r="I5732" s="190" t="s">
        <v>1382</v>
      </c>
      <c r="J5732" s="190" t="s">
        <v>29821</v>
      </c>
      <c r="K5732" s="190" t="s">
        <v>5062</v>
      </c>
      <c r="L5732" s="190" t="s">
        <v>1447</v>
      </c>
    </row>
    <row r="5733" spans="1:12" ht="15" x14ac:dyDescent="0.25">
      <c r="A5733" s="191" t="s">
        <v>3002</v>
      </c>
      <c r="B5733" s="192" t="s">
        <v>1046</v>
      </c>
      <c r="C5733" s="192" t="s">
        <v>29797</v>
      </c>
      <c r="D5733" s="192" t="s">
        <v>29797</v>
      </c>
      <c r="E5733" s="192" t="s">
        <v>29797</v>
      </c>
      <c r="F5733" s="192" t="s">
        <v>29797</v>
      </c>
      <c r="G5733" s="192" t="s">
        <v>29797</v>
      </c>
      <c r="H5733" s="192" t="s">
        <v>31496</v>
      </c>
      <c r="I5733" s="192" t="s">
        <v>31497</v>
      </c>
      <c r="J5733" s="192" t="s">
        <v>29821</v>
      </c>
      <c r="K5733" s="192" t="s">
        <v>5062</v>
      </c>
      <c r="L5733" s="192" t="s">
        <v>1447</v>
      </c>
    </row>
    <row r="5734" spans="1:12" ht="15" x14ac:dyDescent="0.25">
      <c r="A5734" s="189" t="s">
        <v>5965</v>
      </c>
      <c r="B5734" s="190" t="s">
        <v>5966</v>
      </c>
      <c r="C5734" s="190" t="s">
        <v>29812</v>
      </c>
      <c r="D5734" s="190" t="s">
        <v>29824</v>
      </c>
      <c r="E5734" s="190" t="s">
        <v>30452</v>
      </c>
      <c r="F5734" s="190" t="s">
        <v>29959</v>
      </c>
      <c r="G5734" s="190" t="s">
        <v>29797</v>
      </c>
      <c r="H5734" s="190" t="s">
        <v>31340</v>
      </c>
      <c r="I5734" s="190" t="s">
        <v>1380</v>
      </c>
      <c r="J5734" s="190" t="s">
        <v>29821</v>
      </c>
      <c r="K5734" s="190" t="s">
        <v>5062</v>
      </c>
      <c r="L5734" s="190" t="s">
        <v>1447</v>
      </c>
    </row>
    <row r="5735" spans="1:12" ht="15" x14ac:dyDescent="0.25">
      <c r="A5735" s="191" t="s">
        <v>5967</v>
      </c>
      <c r="B5735" s="192" t="s">
        <v>5968</v>
      </c>
      <c r="C5735" s="192" t="s">
        <v>29797</v>
      </c>
      <c r="D5735" s="192" t="s">
        <v>29797</v>
      </c>
      <c r="E5735" s="192" t="s">
        <v>29797</v>
      </c>
      <c r="F5735" s="192" t="s">
        <v>29797</v>
      </c>
      <c r="G5735" s="192" t="s">
        <v>29797</v>
      </c>
      <c r="H5735" s="192" t="s">
        <v>31310</v>
      </c>
      <c r="I5735" s="192" t="s">
        <v>31311</v>
      </c>
      <c r="J5735" s="192" t="s">
        <v>29821</v>
      </c>
      <c r="K5735" s="192" t="s">
        <v>5062</v>
      </c>
      <c r="L5735" s="192" t="s">
        <v>1447</v>
      </c>
    </row>
    <row r="5736" spans="1:12" ht="15" x14ac:dyDescent="0.25">
      <c r="A5736" s="189" t="s">
        <v>16493</v>
      </c>
      <c r="B5736" s="190" t="s">
        <v>20362</v>
      </c>
      <c r="C5736" s="190" t="s">
        <v>29797</v>
      </c>
      <c r="D5736" s="190" t="s">
        <v>29797</v>
      </c>
      <c r="E5736" s="190" t="s">
        <v>29797</v>
      </c>
      <c r="F5736" s="190" t="s">
        <v>29797</v>
      </c>
      <c r="G5736" s="190" t="s">
        <v>29797</v>
      </c>
      <c r="H5736" s="190" t="s">
        <v>31560</v>
      </c>
      <c r="I5736" s="190" t="s">
        <v>5073</v>
      </c>
      <c r="J5736" s="190" t="s">
        <v>31325</v>
      </c>
      <c r="K5736" s="190" t="s">
        <v>5073</v>
      </c>
      <c r="L5736" s="190" t="s">
        <v>1447</v>
      </c>
    </row>
    <row r="5737" spans="1:12" ht="15" x14ac:dyDescent="0.25">
      <c r="A5737" s="191" t="s">
        <v>5969</v>
      </c>
      <c r="B5737" s="192" t="s">
        <v>5970</v>
      </c>
      <c r="C5737" s="192" t="s">
        <v>29797</v>
      </c>
      <c r="D5737" s="192" t="s">
        <v>29797</v>
      </c>
      <c r="E5737" s="192" t="s">
        <v>29797</v>
      </c>
      <c r="F5737" s="192" t="s">
        <v>29797</v>
      </c>
      <c r="G5737" s="192" t="s">
        <v>29797</v>
      </c>
      <c r="H5737" s="192" t="s">
        <v>31484</v>
      </c>
      <c r="I5737" s="192" t="s">
        <v>31485</v>
      </c>
      <c r="J5737" s="192" t="s">
        <v>29821</v>
      </c>
      <c r="K5737" s="192" t="s">
        <v>5062</v>
      </c>
      <c r="L5737" s="192" t="s">
        <v>1447</v>
      </c>
    </row>
    <row r="5738" spans="1:12" ht="15" x14ac:dyDescent="0.25">
      <c r="A5738" s="189" t="s">
        <v>25426</v>
      </c>
      <c r="B5738" s="190" t="s">
        <v>25427</v>
      </c>
      <c r="C5738" s="190" t="s">
        <v>29797</v>
      </c>
      <c r="D5738" s="190" t="s">
        <v>29797</v>
      </c>
      <c r="E5738" s="190" t="s">
        <v>29797</v>
      </c>
      <c r="F5738" s="190" t="s">
        <v>29797</v>
      </c>
      <c r="G5738" s="190" t="s">
        <v>29797</v>
      </c>
      <c r="H5738" s="190" t="s">
        <v>31331</v>
      </c>
      <c r="I5738" s="190" t="s">
        <v>31332</v>
      </c>
      <c r="J5738" s="190" t="s">
        <v>29821</v>
      </c>
      <c r="K5738" s="190" t="s">
        <v>5062</v>
      </c>
      <c r="L5738" s="190" t="s">
        <v>1447</v>
      </c>
    </row>
    <row r="5739" spans="1:12" ht="15" x14ac:dyDescent="0.25">
      <c r="A5739" s="191" t="s">
        <v>16499</v>
      </c>
      <c r="B5739" s="192" t="s">
        <v>25428</v>
      </c>
      <c r="C5739" s="192" t="s">
        <v>29797</v>
      </c>
      <c r="D5739" s="192" t="s">
        <v>29797</v>
      </c>
      <c r="E5739" s="192" t="s">
        <v>29797</v>
      </c>
      <c r="F5739" s="192" t="s">
        <v>29797</v>
      </c>
      <c r="G5739" s="192" t="s">
        <v>29797</v>
      </c>
      <c r="H5739" s="192" t="s">
        <v>29797</v>
      </c>
      <c r="I5739" s="192" t="s">
        <v>29797</v>
      </c>
      <c r="J5739" s="192" t="s">
        <v>29797</v>
      </c>
      <c r="K5739" s="192" t="s">
        <v>29797</v>
      </c>
      <c r="L5739" s="192" t="s">
        <v>29797</v>
      </c>
    </row>
    <row r="5740" spans="1:12" ht="15" x14ac:dyDescent="0.25">
      <c r="A5740" s="189" t="s">
        <v>16494</v>
      </c>
      <c r="B5740" s="190" t="s">
        <v>20363</v>
      </c>
      <c r="C5740" s="190" t="s">
        <v>29797</v>
      </c>
      <c r="D5740" s="190" t="s">
        <v>29797</v>
      </c>
      <c r="E5740" s="190" t="s">
        <v>29797</v>
      </c>
      <c r="F5740" s="190" t="s">
        <v>29797</v>
      </c>
      <c r="G5740" s="190" t="s">
        <v>29797</v>
      </c>
      <c r="H5740" s="190" t="s">
        <v>29797</v>
      </c>
      <c r="I5740" s="190" t="s">
        <v>29797</v>
      </c>
      <c r="J5740" s="190" t="s">
        <v>29797</v>
      </c>
      <c r="K5740" s="190" t="s">
        <v>29797</v>
      </c>
      <c r="L5740" s="190" t="s">
        <v>1447</v>
      </c>
    </row>
    <row r="5741" spans="1:12" ht="15" x14ac:dyDescent="0.25">
      <c r="A5741" s="191" t="s">
        <v>3003</v>
      </c>
      <c r="B5741" s="192" t="s">
        <v>1047</v>
      </c>
      <c r="C5741" s="192" t="s">
        <v>29812</v>
      </c>
      <c r="D5741" s="192" t="s">
        <v>29813</v>
      </c>
      <c r="E5741" s="192" t="s">
        <v>30453</v>
      </c>
      <c r="F5741" s="192" t="s">
        <v>29804</v>
      </c>
      <c r="G5741" s="192" t="s">
        <v>29909</v>
      </c>
      <c r="H5741" s="192" t="s">
        <v>32658</v>
      </c>
      <c r="I5741" s="192" t="s">
        <v>32446</v>
      </c>
      <c r="J5741" s="192" t="s">
        <v>29847</v>
      </c>
      <c r="K5741" s="192" t="s">
        <v>6220</v>
      </c>
      <c r="L5741" s="192" t="s">
        <v>1447</v>
      </c>
    </row>
    <row r="5742" spans="1:12" ht="15" x14ac:dyDescent="0.25">
      <c r="A5742" s="189" t="s">
        <v>16495</v>
      </c>
      <c r="B5742" s="190" t="s">
        <v>20364</v>
      </c>
      <c r="C5742" s="190" t="s">
        <v>29923</v>
      </c>
      <c r="D5742" s="190" t="s">
        <v>29819</v>
      </c>
      <c r="E5742" s="190" t="s">
        <v>30454</v>
      </c>
      <c r="F5742" s="190" t="s">
        <v>29804</v>
      </c>
      <c r="G5742" s="190" t="s">
        <v>29849</v>
      </c>
      <c r="H5742" s="190" t="s">
        <v>31743</v>
      </c>
      <c r="I5742" s="190" t="s">
        <v>31744</v>
      </c>
      <c r="J5742" s="190" t="s">
        <v>31325</v>
      </c>
      <c r="K5742" s="190" t="s">
        <v>5073</v>
      </c>
      <c r="L5742" s="190" t="s">
        <v>1447</v>
      </c>
    </row>
    <row r="5743" spans="1:12" ht="15" x14ac:dyDescent="0.25">
      <c r="A5743" s="191" t="s">
        <v>16496</v>
      </c>
      <c r="B5743" s="192" t="s">
        <v>20365</v>
      </c>
      <c r="C5743" s="192" t="s">
        <v>29797</v>
      </c>
      <c r="D5743" s="192" t="s">
        <v>29797</v>
      </c>
      <c r="E5743" s="192" t="s">
        <v>29797</v>
      </c>
      <c r="F5743" s="192" t="s">
        <v>29797</v>
      </c>
      <c r="G5743" s="192" t="s">
        <v>29797</v>
      </c>
      <c r="H5743" s="192" t="s">
        <v>32659</v>
      </c>
      <c r="I5743" s="192" t="s">
        <v>32643</v>
      </c>
      <c r="J5743" s="192" t="s">
        <v>29826</v>
      </c>
      <c r="K5743" s="192" t="s">
        <v>5078</v>
      </c>
      <c r="L5743" s="192" t="s">
        <v>1447</v>
      </c>
    </row>
    <row r="5744" spans="1:12" ht="15" x14ac:dyDescent="0.25">
      <c r="A5744" s="189" t="s">
        <v>3004</v>
      </c>
      <c r="B5744" s="190" t="s">
        <v>1048</v>
      </c>
      <c r="C5744" s="190" t="s">
        <v>29797</v>
      </c>
      <c r="D5744" s="190" t="s">
        <v>29797</v>
      </c>
      <c r="E5744" s="190" t="s">
        <v>29797</v>
      </c>
      <c r="F5744" s="190" t="s">
        <v>29797</v>
      </c>
      <c r="G5744" s="190" t="s">
        <v>29797</v>
      </c>
      <c r="H5744" s="190" t="s">
        <v>32447</v>
      </c>
      <c r="I5744" s="190" t="s">
        <v>5078</v>
      </c>
      <c r="J5744" s="190" t="s">
        <v>29826</v>
      </c>
      <c r="K5744" s="190" t="s">
        <v>5078</v>
      </c>
      <c r="L5744" s="190" t="s">
        <v>1447</v>
      </c>
    </row>
    <row r="5745" spans="1:12" ht="15" x14ac:dyDescent="0.25">
      <c r="A5745" s="191" t="s">
        <v>25429</v>
      </c>
      <c r="B5745" s="192" t="s">
        <v>25430</v>
      </c>
      <c r="C5745" s="192" t="s">
        <v>29797</v>
      </c>
      <c r="D5745" s="192" t="s">
        <v>29797</v>
      </c>
      <c r="E5745" s="192" t="s">
        <v>29797</v>
      </c>
      <c r="F5745" s="192" t="s">
        <v>29797</v>
      </c>
      <c r="G5745" s="192" t="s">
        <v>29797</v>
      </c>
      <c r="H5745" s="192" t="s">
        <v>31550</v>
      </c>
      <c r="I5745" s="192" t="s">
        <v>31551</v>
      </c>
      <c r="J5745" s="192" t="s">
        <v>29821</v>
      </c>
      <c r="K5745" s="192" t="s">
        <v>5062</v>
      </c>
      <c r="L5745" s="192" t="s">
        <v>1447</v>
      </c>
    </row>
    <row r="5746" spans="1:12" ht="15" x14ac:dyDescent="0.25">
      <c r="A5746" s="189" t="s">
        <v>25431</v>
      </c>
      <c r="B5746" s="190" t="s">
        <v>25432</v>
      </c>
      <c r="C5746" s="190" t="s">
        <v>29797</v>
      </c>
      <c r="D5746" s="190" t="s">
        <v>29797</v>
      </c>
      <c r="E5746" s="190" t="s">
        <v>29797</v>
      </c>
      <c r="F5746" s="190" t="s">
        <v>29797</v>
      </c>
      <c r="G5746" s="190" t="s">
        <v>29797</v>
      </c>
      <c r="H5746" s="190" t="s">
        <v>32099</v>
      </c>
      <c r="I5746" s="190" t="s">
        <v>32100</v>
      </c>
      <c r="J5746" s="190" t="s">
        <v>29821</v>
      </c>
      <c r="K5746" s="190" t="s">
        <v>5062</v>
      </c>
      <c r="L5746" s="190" t="s">
        <v>1447</v>
      </c>
    </row>
    <row r="5747" spans="1:12" ht="15" x14ac:dyDescent="0.25">
      <c r="A5747" s="191" t="s">
        <v>25433</v>
      </c>
      <c r="B5747" s="192" t="s">
        <v>25434</v>
      </c>
      <c r="C5747" s="192" t="s">
        <v>29797</v>
      </c>
      <c r="D5747" s="192" t="s">
        <v>29797</v>
      </c>
      <c r="E5747" s="192" t="s">
        <v>29797</v>
      </c>
      <c r="F5747" s="192" t="s">
        <v>29797</v>
      </c>
      <c r="G5747" s="192" t="s">
        <v>29797</v>
      </c>
      <c r="H5747" s="192" t="s">
        <v>29797</v>
      </c>
      <c r="I5747" s="192" t="s">
        <v>29797</v>
      </c>
      <c r="J5747" s="192" t="s">
        <v>29797</v>
      </c>
      <c r="K5747" s="192" t="s">
        <v>29797</v>
      </c>
      <c r="L5747" s="192" t="s">
        <v>29797</v>
      </c>
    </row>
    <row r="5748" spans="1:12" ht="15" x14ac:dyDescent="0.25">
      <c r="A5748" s="189" t="s">
        <v>25435</v>
      </c>
      <c r="B5748" s="190" t="s">
        <v>25434</v>
      </c>
      <c r="C5748" s="190" t="s">
        <v>29797</v>
      </c>
      <c r="D5748" s="190" t="s">
        <v>29797</v>
      </c>
      <c r="E5748" s="190" t="s">
        <v>29797</v>
      </c>
      <c r="F5748" s="190" t="s">
        <v>29797</v>
      </c>
      <c r="G5748" s="190" t="s">
        <v>29797</v>
      </c>
      <c r="H5748" s="190" t="s">
        <v>31482</v>
      </c>
      <c r="I5748" s="190" t="s">
        <v>31483</v>
      </c>
      <c r="J5748" s="190" t="s">
        <v>29821</v>
      </c>
      <c r="K5748" s="190" t="s">
        <v>5062</v>
      </c>
      <c r="L5748" s="190" t="s">
        <v>1447</v>
      </c>
    </row>
    <row r="5749" spans="1:12" ht="15" x14ac:dyDescent="0.25">
      <c r="A5749" s="191" t="s">
        <v>16497</v>
      </c>
      <c r="B5749" s="192" t="s">
        <v>20366</v>
      </c>
      <c r="C5749" s="192" t="s">
        <v>29797</v>
      </c>
      <c r="D5749" s="192" t="s">
        <v>29797</v>
      </c>
      <c r="E5749" s="192" t="s">
        <v>29797</v>
      </c>
      <c r="F5749" s="192" t="s">
        <v>29797</v>
      </c>
      <c r="G5749" s="192" t="s">
        <v>29797</v>
      </c>
      <c r="H5749" s="192" t="s">
        <v>32660</v>
      </c>
      <c r="I5749" s="192" t="s">
        <v>32661</v>
      </c>
      <c r="J5749" s="192" t="s">
        <v>29847</v>
      </c>
      <c r="K5749" s="192" t="s">
        <v>6220</v>
      </c>
      <c r="L5749" s="192" t="s">
        <v>1447</v>
      </c>
    </row>
    <row r="5750" spans="1:12" ht="15" x14ac:dyDescent="0.25">
      <c r="A5750" s="189" t="s">
        <v>3005</v>
      </c>
      <c r="B5750" s="190" t="s">
        <v>1049</v>
      </c>
      <c r="C5750" s="190" t="s">
        <v>29797</v>
      </c>
      <c r="D5750" s="190" t="s">
        <v>29797</v>
      </c>
      <c r="E5750" s="190" t="s">
        <v>29797</v>
      </c>
      <c r="F5750" s="190" t="s">
        <v>29797</v>
      </c>
      <c r="G5750" s="190" t="s">
        <v>29797</v>
      </c>
      <c r="H5750" s="190" t="s">
        <v>29797</v>
      </c>
      <c r="I5750" s="190" t="s">
        <v>29797</v>
      </c>
      <c r="J5750" s="190" t="s">
        <v>29797</v>
      </c>
      <c r="K5750" s="190" t="s">
        <v>29797</v>
      </c>
      <c r="L5750" s="190" t="s">
        <v>29797</v>
      </c>
    </row>
    <row r="5751" spans="1:12" ht="15" x14ac:dyDescent="0.25">
      <c r="A5751" s="191" t="s">
        <v>16498</v>
      </c>
      <c r="B5751" s="192" t="s">
        <v>20367</v>
      </c>
      <c r="C5751" s="192" t="s">
        <v>29797</v>
      </c>
      <c r="D5751" s="192" t="s">
        <v>29797</v>
      </c>
      <c r="E5751" s="192" t="s">
        <v>29797</v>
      </c>
      <c r="F5751" s="192" t="s">
        <v>29797</v>
      </c>
      <c r="G5751" s="192" t="s">
        <v>29797</v>
      </c>
      <c r="H5751" s="192" t="s">
        <v>29797</v>
      </c>
      <c r="I5751" s="192" t="s">
        <v>29797</v>
      </c>
      <c r="J5751" s="192" t="s">
        <v>29797</v>
      </c>
      <c r="K5751" s="192" t="s">
        <v>29797</v>
      </c>
      <c r="L5751" s="192" t="s">
        <v>29797</v>
      </c>
    </row>
    <row r="5752" spans="1:12" ht="15" x14ac:dyDescent="0.25">
      <c r="A5752" s="189" t="s">
        <v>3006</v>
      </c>
      <c r="B5752" s="190" t="s">
        <v>1050</v>
      </c>
      <c r="C5752" s="190" t="s">
        <v>29797</v>
      </c>
      <c r="D5752" s="190" t="s">
        <v>29797</v>
      </c>
      <c r="E5752" s="190" t="s">
        <v>29797</v>
      </c>
      <c r="F5752" s="190" t="s">
        <v>29797</v>
      </c>
      <c r="G5752" s="190" t="s">
        <v>29797</v>
      </c>
      <c r="H5752" s="190" t="s">
        <v>31316</v>
      </c>
      <c r="I5752" s="190" t="s">
        <v>1383</v>
      </c>
      <c r="J5752" s="190" t="s">
        <v>29821</v>
      </c>
      <c r="K5752" s="190" t="s">
        <v>5062</v>
      </c>
      <c r="L5752" s="190" t="s">
        <v>1447</v>
      </c>
    </row>
    <row r="5753" spans="1:12" ht="15" x14ac:dyDescent="0.25">
      <c r="A5753" s="191" t="s">
        <v>16500</v>
      </c>
      <c r="B5753" s="192" t="s">
        <v>20368</v>
      </c>
      <c r="C5753" s="192" t="s">
        <v>29797</v>
      </c>
      <c r="D5753" s="192" t="s">
        <v>29797</v>
      </c>
      <c r="E5753" s="192" t="s">
        <v>29797</v>
      </c>
      <c r="F5753" s="192" t="s">
        <v>29797</v>
      </c>
      <c r="G5753" s="192" t="s">
        <v>29797</v>
      </c>
      <c r="H5753" s="192" t="s">
        <v>32382</v>
      </c>
      <c r="I5753" s="192" t="s">
        <v>32383</v>
      </c>
      <c r="J5753" s="192" t="s">
        <v>29821</v>
      </c>
      <c r="K5753" s="192" t="s">
        <v>5062</v>
      </c>
      <c r="L5753" s="192" t="s">
        <v>1447</v>
      </c>
    </row>
    <row r="5754" spans="1:12" ht="15" x14ac:dyDescent="0.25">
      <c r="A5754" s="189" t="s">
        <v>16501</v>
      </c>
      <c r="B5754" s="190" t="s">
        <v>20369</v>
      </c>
      <c r="C5754" s="190" t="s">
        <v>29797</v>
      </c>
      <c r="D5754" s="190" t="s">
        <v>29797</v>
      </c>
      <c r="E5754" s="190" t="s">
        <v>29797</v>
      </c>
      <c r="F5754" s="190" t="s">
        <v>29797</v>
      </c>
      <c r="G5754" s="190" t="s">
        <v>29797</v>
      </c>
      <c r="H5754" s="190" t="s">
        <v>31460</v>
      </c>
      <c r="I5754" s="190" t="s">
        <v>29942</v>
      </c>
      <c r="J5754" s="190" t="s">
        <v>29821</v>
      </c>
      <c r="K5754" s="190" t="s">
        <v>5062</v>
      </c>
      <c r="L5754" s="190" t="s">
        <v>1447</v>
      </c>
    </row>
    <row r="5755" spans="1:12" ht="15" x14ac:dyDescent="0.25">
      <c r="A5755" s="191" t="s">
        <v>25436</v>
      </c>
      <c r="B5755" s="192" t="s">
        <v>25437</v>
      </c>
      <c r="C5755" s="192" t="s">
        <v>29797</v>
      </c>
      <c r="D5755" s="192" t="s">
        <v>29797</v>
      </c>
      <c r="E5755" s="192" t="s">
        <v>29797</v>
      </c>
      <c r="F5755" s="192" t="s">
        <v>29797</v>
      </c>
      <c r="G5755" s="192" t="s">
        <v>29797</v>
      </c>
      <c r="H5755" s="192" t="s">
        <v>31402</v>
      </c>
      <c r="I5755" s="192" t="s">
        <v>31403</v>
      </c>
      <c r="J5755" s="192" t="s">
        <v>29821</v>
      </c>
      <c r="K5755" s="192" t="s">
        <v>5062</v>
      </c>
      <c r="L5755" s="192" t="s">
        <v>1447</v>
      </c>
    </row>
    <row r="5756" spans="1:12" ht="15" x14ac:dyDescent="0.25">
      <c r="A5756" s="189" t="s">
        <v>25438</v>
      </c>
      <c r="B5756" s="190" t="s">
        <v>20370</v>
      </c>
      <c r="C5756" s="190" t="s">
        <v>29812</v>
      </c>
      <c r="D5756" s="190" t="s">
        <v>29824</v>
      </c>
      <c r="E5756" s="190" t="s">
        <v>30455</v>
      </c>
      <c r="F5756" s="190" t="s">
        <v>29804</v>
      </c>
      <c r="G5756" s="190" t="s">
        <v>29987</v>
      </c>
      <c r="H5756" s="190" t="s">
        <v>31434</v>
      </c>
      <c r="I5756" s="190" t="s">
        <v>31435</v>
      </c>
      <c r="J5756" s="190" t="s">
        <v>29821</v>
      </c>
      <c r="K5756" s="190" t="s">
        <v>5062</v>
      </c>
      <c r="L5756" s="190" t="s">
        <v>1447</v>
      </c>
    </row>
    <row r="5757" spans="1:12" ht="15" x14ac:dyDescent="0.25">
      <c r="A5757" s="191" t="s">
        <v>3007</v>
      </c>
      <c r="B5757" s="192" t="s">
        <v>1051</v>
      </c>
      <c r="C5757" s="192" t="s">
        <v>29797</v>
      </c>
      <c r="D5757" s="192" t="s">
        <v>29797</v>
      </c>
      <c r="E5757" s="192" t="s">
        <v>29797</v>
      </c>
      <c r="F5757" s="192" t="s">
        <v>29797</v>
      </c>
      <c r="G5757" s="192" t="s">
        <v>29797</v>
      </c>
      <c r="H5757" s="192" t="s">
        <v>31460</v>
      </c>
      <c r="I5757" s="192" t="s">
        <v>29942</v>
      </c>
      <c r="J5757" s="192" t="s">
        <v>29821</v>
      </c>
      <c r="K5757" s="192" t="s">
        <v>5062</v>
      </c>
      <c r="L5757" s="192" t="s">
        <v>1447</v>
      </c>
    </row>
    <row r="5758" spans="1:12" ht="15" x14ac:dyDescent="0.25">
      <c r="A5758" s="189" t="s">
        <v>3008</v>
      </c>
      <c r="B5758" s="190" t="s">
        <v>1052</v>
      </c>
      <c r="C5758" s="190" t="s">
        <v>29797</v>
      </c>
      <c r="D5758" s="190" t="s">
        <v>29797</v>
      </c>
      <c r="E5758" s="190" t="s">
        <v>29797</v>
      </c>
      <c r="F5758" s="190" t="s">
        <v>29797</v>
      </c>
      <c r="G5758" s="190" t="s">
        <v>29797</v>
      </c>
      <c r="H5758" s="190" t="s">
        <v>31588</v>
      </c>
      <c r="I5758" s="190" t="s">
        <v>30455</v>
      </c>
      <c r="J5758" s="190" t="s">
        <v>29870</v>
      </c>
      <c r="K5758" s="190" t="s">
        <v>8069</v>
      </c>
      <c r="L5758" s="190" t="s">
        <v>1447</v>
      </c>
    </row>
    <row r="5759" spans="1:12" ht="15" x14ac:dyDescent="0.25">
      <c r="A5759" s="191" t="s">
        <v>25439</v>
      </c>
      <c r="B5759" s="192" t="s">
        <v>25440</v>
      </c>
      <c r="C5759" s="192" t="s">
        <v>29797</v>
      </c>
      <c r="D5759" s="192" t="s">
        <v>29797</v>
      </c>
      <c r="E5759" s="192" t="s">
        <v>30456</v>
      </c>
      <c r="F5759" s="192" t="s">
        <v>29797</v>
      </c>
      <c r="G5759" s="192" t="s">
        <v>29797</v>
      </c>
      <c r="H5759" s="192" t="s">
        <v>31342</v>
      </c>
      <c r="I5759" s="192" t="s">
        <v>31343</v>
      </c>
      <c r="J5759" s="192" t="s">
        <v>29821</v>
      </c>
      <c r="K5759" s="192" t="s">
        <v>5062</v>
      </c>
      <c r="L5759" s="192" t="s">
        <v>1447</v>
      </c>
    </row>
    <row r="5760" spans="1:12" ht="15" x14ac:dyDescent="0.25">
      <c r="A5760" s="189" t="s">
        <v>16502</v>
      </c>
      <c r="B5760" s="190" t="s">
        <v>20371</v>
      </c>
      <c r="C5760" s="190" t="s">
        <v>29797</v>
      </c>
      <c r="D5760" s="190" t="s">
        <v>29797</v>
      </c>
      <c r="E5760" s="190" t="s">
        <v>29797</v>
      </c>
      <c r="F5760" s="190" t="s">
        <v>29797</v>
      </c>
      <c r="G5760" s="190" t="s">
        <v>29797</v>
      </c>
      <c r="H5760" s="190" t="s">
        <v>29797</v>
      </c>
      <c r="I5760" s="190" t="s">
        <v>29797</v>
      </c>
      <c r="J5760" s="190" t="s">
        <v>29797</v>
      </c>
      <c r="K5760" s="190" t="s">
        <v>29797</v>
      </c>
      <c r="L5760" s="190" t="s">
        <v>29797</v>
      </c>
    </row>
    <row r="5761" spans="1:12" ht="15" x14ac:dyDescent="0.25">
      <c r="A5761" s="191" t="s">
        <v>3009</v>
      </c>
      <c r="B5761" s="192" t="s">
        <v>1053</v>
      </c>
      <c r="C5761" s="192" t="s">
        <v>29797</v>
      </c>
      <c r="D5761" s="192" t="s">
        <v>29797</v>
      </c>
      <c r="E5761" s="192" t="s">
        <v>29797</v>
      </c>
      <c r="F5761" s="192" t="s">
        <v>29797</v>
      </c>
      <c r="G5761" s="192" t="s">
        <v>29797</v>
      </c>
      <c r="H5761" s="192" t="s">
        <v>29797</v>
      </c>
      <c r="I5761" s="192" t="s">
        <v>29797</v>
      </c>
      <c r="J5761" s="192" t="s">
        <v>29821</v>
      </c>
      <c r="K5761" s="192" t="s">
        <v>5062</v>
      </c>
      <c r="L5761" s="192" t="s">
        <v>1447</v>
      </c>
    </row>
    <row r="5762" spans="1:12" ht="15" x14ac:dyDescent="0.25">
      <c r="A5762" s="189" t="s">
        <v>3010</v>
      </c>
      <c r="B5762" s="190" t="s">
        <v>1054</v>
      </c>
      <c r="C5762" s="190" t="s">
        <v>29797</v>
      </c>
      <c r="D5762" s="190" t="s">
        <v>29797</v>
      </c>
      <c r="E5762" s="190" t="s">
        <v>29797</v>
      </c>
      <c r="F5762" s="190" t="s">
        <v>29797</v>
      </c>
      <c r="G5762" s="190" t="s">
        <v>29797</v>
      </c>
      <c r="H5762" s="190" t="s">
        <v>32021</v>
      </c>
      <c r="I5762" s="190" t="s">
        <v>32022</v>
      </c>
      <c r="J5762" s="190" t="s">
        <v>31858</v>
      </c>
      <c r="K5762" s="190" t="s">
        <v>10391</v>
      </c>
      <c r="L5762" s="190" t="s">
        <v>1447</v>
      </c>
    </row>
    <row r="5763" spans="1:12" ht="15" x14ac:dyDescent="0.25">
      <c r="A5763" s="191" t="s">
        <v>3011</v>
      </c>
      <c r="B5763" s="192" t="s">
        <v>1055</v>
      </c>
      <c r="C5763" s="192" t="s">
        <v>29797</v>
      </c>
      <c r="D5763" s="192" t="s">
        <v>29797</v>
      </c>
      <c r="E5763" s="192" t="s">
        <v>29797</v>
      </c>
      <c r="F5763" s="192" t="s">
        <v>29797</v>
      </c>
      <c r="G5763" s="192" t="s">
        <v>29797</v>
      </c>
      <c r="H5763" s="192" t="s">
        <v>31402</v>
      </c>
      <c r="I5763" s="192" t="s">
        <v>31403</v>
      </c>
      <c r="J5763" s="192" t="s">
        <v>29821</v>
      </c>
      <c r="K5763" s="192" t="s">
        <v>5062</v>
      </c>
      <c r="L5763" s="192" t="s">
        <v>1447</v>
      </c>
    </row>
    <row r="5764" spans="1:12" ht="15" x14ac:dyDescent="0.25">
      <c r="A5764" s="189" t="s">
        <v>3012</v>
      </c>
      <c r="B5764" s="190" t="s">
        <v>1056</v>
      </c>
      <c r="C5764" s="190" t="s">
        <v>29797</v>
      </c>
      <c r="D5764" s="190" t="s">
        <v>29797</v>
      </c>
      <c r="E5764" s="190" t="s">
        <v>29797</v>
      </c>
      <c r="F5764" s="190" t="s">
        <v>29797</v>
      </c>
      <c r="G5764" s="190" t="s">
        <v>29797</v>
      </c>
      <c r="H5764" s="190" t="s">
        <v>31838</v>
      </c>
      <c r="I5764" s="190" t="s">
        <v>5078</v>
      </c>
      <c r="J5764" s="190" t="s">
        <v>29826</v>
      </c>
      <c r="K5764" s="190" t="s">
        <v>5078</v>
      </c>
      <c r="L5764" s="190" t="s">
        <v>1447</v>
      </c>
    </row>
    <row r="5765" spans="1:12" ht="15" x14ac:dyDescent="0.25">
      <c r="A5765" s="191" t="s">
        <v>16503</v>
      </c>
      <c r="B5765" s="192" t="s">
        <v>25441</v>
      </c>
      <c r="C5765" s="192" t="s">
        <v>29797</v>
      </c>
      <c r="D5765" s="192" t="s">
        <v>29797</v>
      </c>
      <c r="E5765" s="192" t="s">
        <v>29797</v>
      </c>
      <c r="F5765" s="192" t="s">
        <v>29797</v>
      </c>
      <c r="G5765" s="192" t="s">
        <v>29797</v>
      </c>
      <c r="H5765" s="192" t="s">
        <v>31887</v>
      </c>
      <c r="I5765" s="192" t="s">
        <v>31888</v>
      </c>
      <c r="J5765" s="192" t="s">
        <v>29821</v>
      </c>
      <c r="K5765" s="192" t="s">
        <v>5062</v>
      </c>
      <c r="L5765" s="192" t="s">
        <v>1447</v>
      </c>
    </row>
    <row r="5766" spans="1:12" ht="15" x14ac:dyDescent="0.25">
      <c r="A5766" s="189" t="s">
        <v>16504</v>
      </c>
      <c r="B5766" s="190" t="s">
        <v>20372</v>
      </c>
      <c r="C5766" s="190" t="s">
        <v>29797</v>
      </c>
      <c r="D5766" s="190" t="s">
        <v>29797</v>
      </c>
      <c r="E5766" s="190" t="s">
        <v>29797</v>
      </c>
      <c r="F5766" s="190" t="s">
        <v>29797</v>
      </c>
      <c r="G5766" s="190" t="s">
        <v>29797</v>
      </c>
      <c r="H5766" s="190" t="s">
        <v>32662</v>
      </c>
      <c r="I5766" s="190" t="s">
        <v>32663</v>
      </c>
      <c r="J5766" s="190" t="s">
        <v>30285</v>
      </c>
      <c r="K5766" s="190" t="s">
        <v>10553</v>
      </c>
      <c r="L5766" s="190" t="s">
        <v>1447</v>
      </c>
    </row>
    <row r="5767" spans="1:12" ht="15" x14ac:dyDescent="0.25">
      <c r="A5767" s="191" t="s">
        <v>16505</v>
      </c>
      <c r="B5767" s="192" t="s">
        <v>20373</v>
      </c>
      <c r="C5767" s="192" t="s">
        <v>29797</v>
      </c>
      <c r="D5767" s="192" t="s">
        <v>29797</v>
      </c>
      <c r="E5767" s="192" t="s">
        <v>29797</v>
      </c>
      <c r="F5767" s="192" t="s">
        <v>29797</v>
      </c>
      <c r="G5767" s="192" t="s">
        <v>29797</v>
      </c>
      <c r="H5767" s="192" t="s">
        <v>29797</v>
      </c>
      <c r="I5767" s="192" t="s">
        <v>29797</v>
      </c>
      <c r="J5767" s="192" t="s">
        <v>29797</v>
      </c>
      <c r="K5767" s="192" t="s">
        <v>29797</v>
      </c>
      <c r="L5767" s="192" t="s">
        <v>29797</v>
      </c>
    </row>
    <row r="5768" spans="1:12" ht="15" x14ac:dyDescent="0.25">
      <c r="A5768" s="189" t="s">
        <v>25442</v>
      </c>
      <c r="B5768" s="190" t="s">
        <v>25443</v>
      </c>
      <c r="C5768" s="190" t="s">
        <v>29797</v>
      </c>
      <c r="D5768" s="190" t="s">
        <v>29797</v>
      </c>
      <c r="E5768" s="190" t="s">
        <v>29797</v>
      </c>
      <c r="F5768" s="190" t="s">
        <v>29797</v>
      </c>
      <c r="G5768" s="190" t="s">
        <v>29797</v>
      </c>
      <c r="H5768" s="190" t="s">
        <v>29797</v>
      </c>
      <c r="I5768" s="190" t="s">
        <v>29797</v>
      </c>
      <c r="J5768" s="190" t="s">
        <v>29797</v>
      </c>
      <c r="K5768" s="190" t="s">
        <v>29797</v>
      </c>
      <c r="L5768" s="190" t="s">
        <v>29797</v>
      </c>
    </row>
    <row r="5769" spans="1:12" ht="15" x14ac:dyDescent="0.25">
      <c r="A5769" s="191" t="s">
        <v>25444</v>
      </c>
      <c r="B5769" s="192" t="s">
        <v>25445</v>
      </c>
      <c r="C5769" s="192" t="s">
        <v>29797</v>
      </c>
      <c r="D5769" s="192" t="s">
        <v>29797</v>
      </c>
      <c r="E5769" s="192" t="s">
        <v>29797</v>
      </c>
      <c r="F5769" s="192" t="s">
        <v>29797</v>
      </c>
      <c r="G5769" s="192" t="s">
        <v>29797</v>
      </c>
      <c r="H5769" s="192" t="s">
        <v>32664</v>
      </c>
      <c r="I5769" s="192" t="s">
        <v>32665</v>
      </c>
      <c r="J5769" s="192" t="s">
        <v>31325</v>
      </c>
      <c r="K5769" s="192" t="s">
        <v>5073</v>
      </c>
      <c r="L5769" s="192" t="s">
        <v>1447</v>
      </c>
    </row>
    <row r="5770" spans="1:12" ht="15" x14ac:dyDescent="0.25">
      <c r="A5770" s="189" t="s">
        <v>16506</v>
      </c>
      <c r="B5770" s="190" t="s">
        <v>20374</v>
      </c>
      <c r="C5770" s="190" t="s">
        <v>29797</v>
      </c>
      <c r="D5770" s="190" t="s">
        <v>29797</v>
      </c>
      <c r="E5770" s="190" t="s">
        <v>29797</v>
      </c>
      <c r="F5770" s="190" t="s">
        <v>29797</v>
      </c>
      <c r="G5770" s="190" t="s">
        <v>29797</v>
      </c>
      <c r="H5770" s="190" t="s">
        <v>31805</v>
      </c>
      <c r="I5770" s="190" t="s">
        <v>5073</v>
      </c>
      <c r="J5770" s="190" t="s">
        <v>31325</v>
      </c>
      <c r="K5770" s="190" t="s">
        <v>5073</v>
      </c>
      <c r="L5770" s="190" t="s">
        <v>1447</v>
      </c>
    </row>
    <row r="5771" spans="1:12" ht="15" x14ac:dyDescent="0.25">
      <c r="A5771" s="191" t="s">
        <v>3013</v>
      </c>
      <c r="B5771" s="192" t="s">
        <v>1057</v>
      </c>
      <c r="C5771" s="192" t="s">
        <v>29797</v>
      </c>
      <c r="D5771" s="192" t="s">
        <v>29797</v>
      </c>
      <c r="E5771" s="192" t="s">
        <v>29797</v>
      </c>
      <c r="F5771" s="192" t="s">
        <v>29797</v>
      </c>
      <c r="G5771" s="192" t="s">
        <v>29797</v>
      </c>
      <c r="H5771" s="192" t="s">
        <v>31569</v>
      </c>
      <c r="I5771" s="192" t="s">
        <v>31570</v>
      </c>
      <c r="J5771" s="192" t="s">
        <v>29821</v>
      </c>
      <c r="K5771" s="192" t="s">
        <v>5062</v>
      </c>
      <c r="L5771" s="192" t="s">
        <v>1447</v>
      </c>
    </row>
    <row r="5772" spans="1:12" ht="15" x14ac:dyDescent="0.25">
      <c r="A5772" s="189" t="s">
        <v>3014</v>
      </c>
      <c r="B5772" s="190" t="s">
        <v>1058</v>
      </c>
      <c r="C5772" s="190" t="s">
        <v>29797</v>
      </c>
      <c r="D5772" s="190" t="s">
        <v>29797</v>
      </c>
      <c r="E5772" s="190" t="s">
        <v>29797</v>
      </c>
      <c r="F5772" s="190" t="s">
        <v>29797</v>
      </c>
      <c r="G5772" s="190" t="s">
        <v>29797</v>
      </c>
      <c r="H5772" s="190" t="s">
        <v>31537</v>
      </c>
      <c r="I5772" s="190" t="s">
        <v>5894</v>
      </c>
      <c r="J5772" s="190" t="s">
        <v>29821</v>
      </c>
      <c r="K5772" s="190" t="s">
        <v>5062</v>
      </c>
      <c r="L5772" s="190" t="s">
        <v>1447</v>
      </c>
    </row>
    <row r="5773" spans="1:12" ht="15" x14ac:dyDescent="0.25">
      <c r="A5773" s="191" t="s">
        <v>3015</v>
      </c>
      <c r="B5773" s="192" t="s">
        <v>1059</v>
      </c>
      <c r="C5773" s="192" t="s">
        <v>29797</v>
      </c>
      <c r="D5773" s="192" t="s">
        <v>29797</v>
      </c>
      <c r="E5773" s="192" t="s">
        <v>29797</v>
      </c>
      <c r="F5773" s="192" t="s">
        <v>29797</v>
      </c>
      <c r="G5773" s="192" t="s">
        <v>29797</v>
      </c>
      <c r="H5773" s="192" t="s">
        <v>31455</v>
      </c>
      <c r="I5773" s="192" t="s">
        <v>30567</v>
      </c>
      <c r="J5773" s="192" t="s">
        <v>29821</v>
      </c>
      <c r="K5773" s="192" t="s">
        <v>5062</v>
      </c>
      <c r="L5773" s="192" t="s">
        <v>1447</v>
      </c>
    </row>
    <row r="5774" spans="1:12" ht="15" x14ac:dyDescent="0.25">
      <c r="A5774" s="189" t="s">
        <v>3016</v>
      </c>
      <c r="B5774" s="190" t="s">
        <v>1060</v>
      </c>
      <c r="C5774" s="190" t="s">
        <v>29797</v>
      </c>
      <c r="D5774" s="190" t="s">
        <v>29797</v>
      </c>
      <c r="E5774" s="190" t="s">
        <v>29797</v>
      </c>
      <c r="F5774" s="190" t="s">
        <v>29797</v>
      </c>
      <c r="G5774" s="190" t="s">
        <v>29797</v>
      </c>
      <c r="H5774" s="190" t="s">
        <v>31307</v>
      </c>
      <c r="I5774" s="190" t="s">
        <v>5062</v>
      </c>
      <c r="J5774" s="190" t="s">
        <v>29821</v>
      </c>
      <c r="K5774" s="190" t="s">
        <v>5062</v>
      </c>
      <c r="L5774" s="190" t="s">
        <v>1447</v>
      </c>
    </row>
    <row r="5775" spans="1:12" ht="15" x14ac:dyDescent="0.25">
      <c r="A5775" s="191" t="s">
        <v>3017</v>
      </c>
      <c r="B5775" s="192" t="s">
        <v>1061</v>
      </c>
      <c r="C5775" s="192" t="s">
        <v>29812</v>
      </c>
      <c r="D5775" s="192" t="s">
        <v>29797</v>
      </c>
      <c r="E5775" s="192" t="s">
        <v>30457</v>
      </c>
      <c r="F5775" s="192" t="s">
        <v>29797</v>
      </c>
      <c r="G5775" s="192" t="s">
        <v>29797</v>
      </c>
      <c r="H5775" s="192" t="s">
        <v>31722</v>
      </c>
      <c r="I5775" s="192" t="s">
        <v>31723</v>
      </c>
      <c r="J5775" s="192" t="s">
        <v>29821</v>
      </c>
      <c r="K5775" s="192" t="s">
        <v>5062</v>
      </c>
      <c r="L5775" s="192" t="s">
        <v>1447</v>
      </c>
    </row>
    <row r="5776" spans="1:12" ht="15" x14ac:dyDescent="0.25">
      <c r="A5776" s="189" t="s">
        <v>3018</v>
      </c>
      <c r="B5776" s="190" t="s">
        <v>1062</v>
      </c>
      <c r="C5776" s="190" t="s">
        <v>29797</v>
      </c>
      <c r="D5776" s="190" t="s">
        <v>29797</v>
      </c>
      <c r="E5776" s="190" t="s">
        <v>29797</v>
      </c>
      <c r="F5776" s="190" t="s">
        <v>29797</v>
      </c>
      <c r="G5776" s="190" t="s">
        <v>29797</v>
      </c>
      <c r="H5776" s="190" t="s">
        <v>31361</v>
      </c>
      <c r="I5776" s="190" t="s">
        <v>5062</v>
      </c>
      <c r="J5776" s="190" t="s">
        <v>29821</v>
      </c>
      <c r="K5776" s="190" t="s">
        <v>5062</v>
      </c>
      <c r="L5776" s="190" t="s">
        <v>1447</v>
      </c>
    </row>
    <row r="5777" spans="1:12" ht="15" x14ac:dyDescent="0.25">
      <c r="A5777" s="191" t="s">
        <v>16507</v>
      </c>
      <c r="B5777" s="192" t="s">
        <v>20375</v>
      </c>
      <c r="C5777" s="192" t="s">
        <v>29797</v>
      </c>
      <c r="D5777" s="192" t="s">
        <v>29797</v>
      </c>
      <c r="E5777" s="192" t="s">
        <v>29797</v>
      </c>
      <c r="F5777" s="192" t="s">
        <v>29797</v>
      </c>
      <c r="G5777" s="192" t="s">
        <v>29797</v>
      </c>
      <c r="H5777" s="192" t="s">
        <v>29797</v>
      </c>
      <c r="I5777" s="192" t="s">
        <v>29797</v>
      </c>
      <c r="J5777" s="192" t="s">
        <v>29797</v>
      </c>
      <c r="K5777" s="192" t="s">
        <v>29797</v>
      </c>
      <c r="L5777" s="192" t="s">
        <v>29797</v>
      </c>
    </row>
    <row r="5778" spans="1:12" ht="15" x14ac:dyDescent="0.25">
      <c r="A5778" s="189" t="s">
        <v>3019</v>
      </c>
      <c r="B5778" s="190" t="s">
        <v>1063</v>
      </c>
      <c r="C5778" s="190" t="s">
        <v>29797</v>
      </c>
      <c r="D5778" s="190" t="s">
        <v>29797</v>
      </c>
      <c r="E5778" s="190" t="s">
        <v>29797</v>
      </c>
      <c r="F5778" s="190" t="s">
        <v>29797</v>
      </c>
      <c r="G5778" s="190" t="s">
        <v>29797</v>
      </c>
      <c r="H5778" s="190" t="s">
        <v>29797</v>
      </c>
      <c r="I5778" s="190" t="s">
        <v>29797</v>
      </c>
      <c r="J5778" s="190" t="s">
        <v>29797</v>
      </c>
      <c r="K5778" s="190" t="s">
        <v>29797</v>
      </c>
      <c r="L5778" s="190" t="s">
        <v>29797</v>
      </c>
    </row>
    <row r="5779" spans="1:12" ht="15" x14ac:dyDescent="0.25">
      <c r="A5779" s="191" t="s">
        <v>3020</v>
      </c>
      <c r="B5779" s="192" t="s">
        <v>1064</v>
      </c>
      <c r="C5779" s="192" t="s">
        <v>29797</v>
      </c>
      <c r="D5779" s="192" t="s">
        <v>29797</v>
      </c>
      <c r="E5779" s="192" t="s">
        <v>29797</v>
      </c>
      <c r="F5779" s="192" t="s">
        <v>29797</v>
      </c>
      <c r="G5779" s="192" t="s">
        <v>29797</v>
      </c>
      <c r="H5779" s="192" t="s">
        <v>31482</v>
      </c>
      <c r="I5779" s="192" t="s">
        <v>31483</v>
      </c>
      <c r="J5779" s="192" t="s">
        <v>29821</v>
      </c>
      <c r="K5779" s="192" t="s">
        <v>5062</v>
      </c>
      <c r="L5779" s="192" t="s">
        <v>1447</v>
      </c>
    </row>
    <row r="5780" spans="1:12" ht="15" x14ac:dyDescent="0.25">
      <c r="A5780" s="189" t="s">
        <v>16508</v>
      </c>
      <c r="B5780" s="190" t="s">
        <v>20376</v>
      </c>
      <c r="C5780" s="190" t="s">
        <v>29797</v>
      </c>
      <c r="D5780" s="190" t="s">
        <v>29797</v>
      </c>
      <c r="E5780" s="190" t="s">
        <v>29797</v>
      </c>
      <c r="F5780" s="190" t="s">
        <v>29797</v>
      </c>
      <c r="G5780" s="190" t="s">
        <v>29797</v>
      </c>
      <c r="H5780" s="190" t="s">
        <v>29797</v>
      </c>
      <c r="I5780" s="190" t="s">
        <v>29797</v>
      </c>
      <c r="J5780" s="190" t="s">
        <v>29797</v>
      </c>
      <c r="K5780" s="190" t="s">
        <v>29797</v>
      </c>
      <c r="L5780" s="190" t="s">
        <v>1447</v>
      </c>
    </row>
    <row r="5781" spans="1:12" ht="15" x14ac:dyDescent="0.25">
      <c r="A5781" s="191" t="s">
        <v>25446</v>
      </c>
      <c r="B5781" s="192" t="s">
        <v>25447</v>
      </c>
      <c r="C5781" s="192" t="s">
        <v>29812</v>
      </c>
      <c r="D5781" s="192" t="s">
        <v>29824</v>
      </c>
      <c r="E5781" s="192" t="s">
        <v>30458</v>
      </c>
      <c r="F5781" s="192" t="s">
        <v>29804</v>
      </c>
      <c r="G5781" s="192" t="s">
        <v>29818</v>
      </c>
      <c r="H5781" s="192" t="s">
        <v>31307</v>
      </c>
      <c r="I5781" s="192" t="s">
        <v>5062</v>
      </c>
      <c r="J5781" s="192" t="s">
        <v>29821</v>
      </c>
      <c r="K5781" s="192" t="s">
        <v>5062</v>
      </c>
      <c r="L5781" s="192" t="s">
        <v>1447</v>
      </c>
    </row>
    <row r="5782" spans="1:12" ht="15" x14ac:dyDescent="0.25">
      <c r="A5782" s="189" t="s">
        <v>3022</v>
      </c>
      <c r="B5782" s="190" t="s">
        <v>20377</v>
      </c>
      <c r="C5782" s="190" t="s">
        <v>29797</v>
      </c>
      <c r="D5782" s="190" t="s">
        <v>29797</v>
      </c>
      <c r="E5782" s="190" t="s">
        <v>29797</v>
      </c>
      <c r="F5782" s="190" t="s">
        <v>29797</v>
      </c>
      <c r="G5782" s="190" t="s">
        <v>29797</v>
      </c>
      <c r="H5782" s="190" t="s">
        <v>29797</v>
      </c>
      <c r="I5782" s="190" t="s">
        <v>29797</v>
      </c>
      <c r="J5782" s="190" t="s">
        <v>29821</v>
      </c>
      <c r="K5782" s="190" t="s">
        <v>5062</v>
      </c>
      <c r="L5782" s="190" t="s">
        <v>1447</v>
      </c>
    </row>
    <row r="5783" spans="1:12" ht="15" x14ac:dyDescent="0.25">
      <c r="A5783" s="191" t="s">
        <v>3021</v>
      </c>
      <c r="B5783" s="192" t="s">
        <v>1065</v>
      </c>
      <c r="C5783" s="192" t="s">
        <v>29797</v>
      </c>
      <c r="D5783" s="192" t="s">
        <v>29797</v>
      </c>
      <c r="E5783" s="192" t="s">
        <v>29797</v>
      </c>
      <c r="F5783" s="192" t="s">
        <v>29797</v>
      </c>
      <c r="G5783" s="192" t="s">
        <v>29797</v>
      </c>
      <c r="H5783" s="192" t="s">
        <v>32666</v>
      </c>
      <c r="I5783" s="192" t="s">
        <v>32667</v>
      </c>
      <c r="J5783" s="192" t="s">
        <v>29826</v>
      </c>
      <c r="K5783" s="192" t="s">
        <v>5078</v>
      </c>
      <c r="L5783" s="192" t="s">
        <v>1447</v>
      </c>
    </row>
    <row r="5784" spans="1:12" ht="15" x14ac:dyDescent="0.25">
      <c r="A5784" s="189" t="s">
        <v>3023</v>
      </c>
      <c r="B5784" s="190" t="s">
        <v>1066</v>
      </c>
      <c r="C5784" s="190" t="s">
        <v>29797</v>
      </c>
      <c r="D5784" s="190" t="s">
        <v>29797</v>
      </c>
      <c r="E5784" s="190" t="s">
        <v>29797</v>
      </c>
      <c r="F5784" s="190" t="s">
        <v>29797</v>
      </c>
      <c r="G5784" s="190" t="s">
        <v>29797</v>
      </c>
      <c r="H5784" s="190" t="s">
        <v>31402</v>
      </c>
      <c r="I5784" s="190" t="s">
        <v>31403</v>
      </c>
      <c r="J5784" s="190" t="s">
        <v>29821</v>
      </c>
      <c r="K5784" s="190" t="s">
        <v>5062</v>
      </c>
      <c r="L5784" s="190" t="s">
        <v>1447</v>
      </c>
    </row>
    <row r="5785" spans="1:12" ht="15" x14ac:dyDescent="0.25">
      <c r="A5785" s="191" t="s">
        <v>25448</v>
      </c>
      <c r="B5785" s="192" t="s">
        <v>25449</v>
      </c>
      <c r="C5785" s="192" t="s">
        <v>29797</v>
      </c>
      <c r="D5785" s="192" t="s">
        <v>29797</v>
      </c>
      <c r="E5785" s="192" t="s">
        <v>29797</v>
      </c>
      <c r="F5785" s="192" t="s">
        <v>29797</v>
      </c>
      <c r="G5785" s="192" t="s">
        <v>29797</v>
      </c>
      <c r="H5785" s="192" t="s">
        <v>29797</v>
      </c>
      <c r="I5785" s="192" t="s">
        <v>29797</v>
      </c>
      <c r="J5785" s="192" t="s">
        <v>29797</v>
      </c>
      <c r="K5785" s="192" t="s">
        <v>29797</v>
      </c>
      <c r="L5785" s="192" t="s">
        <v>29797</v>
      </c>
    </row>
    <row r="5786" spans="1:12" ht="15" x14ac:dyDescent="0.25">
      <c r="A5786" s="189" t="s">
        <v>3024</v>
      </c>
      <c r="B5786" s="190" t="s">
        <v>1067</v>
      </c>
      <c r="C5786" s="190" t="s">
        <v>29797</v>
      </c>
      <c r="D5786" s="190" t="s">
        <v>29797</v>
      </c>
      <c r="E5786" s="190" t="s">
        <v>29797</v>
      </c>
      <c r="F5786" s="190" t="s">
        <v>29797</v>
      </c>
      <c r="G5786" s="190" t="s">
        <v>29797</v>
      </c>
      <c r="H5786" s="190" t="s">
        <v>29797</v>
      </c>
      <c r="I5786" s="190" t="s">
        <v>29797</v>
      </c>
      <c r="J5786" s="190" t="s">
        <v>29797</v>
      </c>
      <c r="K5786" s="190" t="s">
        <v>29797</v>
      </c>
      <c r="L5786" s="190" t="s">
        <v>29797</v>
      </c>
    </row>
    <row r="5787" spans="1:12" ht="15" x14ac:dyDescent="0.25">
      <c r="A5787" s="191" t="s">
        <v>3025</v>
      </c>
      <c r="B5787" s="192" t="s">
        <v>1068</v>
      </c>
      <c r="C5787" s="192" t="s">
        <v>29797</v>
      </c>
      <c r="D5787" s="192" t="s">
        <v>29797</v>
      </c>
      <c r="E5787" s="192" t="s">
        <v>29797</v>
      </c>
      <c r="F5787" s="192" t="s">
        <v>29797</v>
      </c>
      <c r="G5787" s="192" t="s">
        <v>29797</v>
      </c>
      <c r="H5787" s="192" t="s">
        <v>31747</v>
      </c>
      <c r="I5787" s="192" t="s">
        <v>31748</v>
      </c>
      <c r="J5787" s="192" t="s">
        <v>30051</v>
      </c>
      <c r="K5787" s="192" t="s">
        <v>10124</v>
      </c>
      <c r="L5787" s="192" t="s">
        <v>1447</v>
      </c>
    </row>
    <row r="5788" spans="1:12" ht="15" x14ac:dyDescent="0.25">
      <c r="A5788" s="189" t="s">
        <v>3026</v>
      </c>
      <c r="B5788" s="190" t="s">
        <v>1069</v>
      </c>
      <c r="C5788" s="190" t="s">
        <v>29806</v>
      </c>
      <c r="D5788" s="190" t="s">
        <v>29816</v>
      </c>
      <c r="E5788" s="190" t="s">
        <v>30459</v>
      </c>
      <c r="F5788" s="190" t="s">
        <v>29804</v>
      </c>
      <c r="G5788" s="190" t="s">
        <v>29845</v>
      </c>
      <c r="H5788" s="190" t="s">
        <v>32668</v>
      </c>
      <c r="I5788" s="190" t="s">
        <v>10325</v>
      </c>
      <c r="J5788" s="190" t="s">
        <v>31325</v>
      </c>
      <c r="K5788" s="190" t="s">
        <v>5073</v>
      </c>
      <c r="L5788" s="190" t="s">
        <v>1447</v>
      </c>
    </row>
    <row r="5789" spans="1:12" ht="15" x14ac:dyDescent="0.25">
      <c r="A5789" s="191" t="s">
        <v>3027</v>
      </c>
      <c r="B5789" s="192" t="s">
        <v>1070</v>
      </c>
      <c r="C5789" s="192" t="s">
        <v>29797</v>
      </c>
      <c r="D5789" s="192" t="s">
        <v>29797</v>
      </c>
      <c r="E5789" s="192" t="s">
        <v>29797</v>
      </c>
      <c r="F5789" s="192" t="s">
        <v>29797</v>
      </c>
      <c r="G5789" s="192" t="s">
        <v>29797</v>
      </c>
      <c r="H5789" s="192" t="s">
        <v>31336</v>
      </c>
      <c r="I5789" s="192" t="s">
        <v>5078</v>
      </c>
      <c r="J5789" s="192" t="s">
        <v>29826</v>
      </c>
      <c r="K5789" s="192" t="s">
        <v>5078</v>
      </c>
      <c r="L5789" s="192" t="s">
        <v>1447</v>
      </c>
    </row>
    <row r="5790" spans="1:12" ht="15" x14ac:dyDescent="0.25">
      <c r="A5790" s="189" t="s">
        <v>3028</v>
      </c>
      <c r="B5790" s="190" t="s">
        <v>1071</v>
      </c>
      <c r="C5790" s="190" t="s">
        <v>29797</v>
      </c>
      <c r="D5790" s="190" t="s">
        <v>29797</v>
      </c>
      <c r="E5790" s="190" t="s">
        <v>29797</v>
      </c>
      <c r="F5790" s="190" t="s">
        <v>29797</v>
      </c>
      <c r="G5790" s="190" t="s">
        <v>29797</v>
      </c>
      <c r="H5790" s="190" t="s">
        <v>31819</v>
      </c>
      <c r="I5790" s="190" t="s">
        <v>31820</v>
      </c>
      <c r="J5790" s="190" t="s">
        <v>29826</v>
      </c>
      <c r="K5790" s="190" t="s">
        <v>5078</v>
      </c>
      <c r="L5790" s="190" t="s">
        <v>1447</v>
      </c>
    </row>
    <row r="5791" spans="1:12" ht="15" x14ac:dyDescent="0.25">
      <c r="A5791" s="191" t="s">
        <v>3029</v>
      </c>
      <c r="B5791" s="192" t="s">
        <v>1072</v>
      </c>
      <c r="C5791" s="192" t="s">
        <v>29797</v>
      </c>
      <c r="D5791" s="192" t="s">
        <v>29797</v>
      </c>
      <c r="E5791" s="192" t="s">
        <v>29797</v>
      </c>
      <c r="F5791" s="192" t="s">
        <v>29797</v>
      </c>
      <c r="G5791" s="192" t="s">
        <v>29797</v>
      </c>
      <c r="H5791" s="192" t="s">
        <v>31558</v>
      </c>
      <c r="I5791" s="192" t="s">
        <v>22722</v>
      </c>
      <c r="J5791" s="192" t="s">
        <v>31325</v>
      </c>
      <c r="K5791" s="192" t="s">
        <v>5073</v>
      </c>
      <c r="L5791" s="192" t="s">
        <v>1447</v>
      </c>
    </row>
    <row r="5792" spans="1:12" ht="15" x14ac:dyDescent="0.25">
      <c r="A5792" s="189" t="s">
        <v>3031</v>
      </c>
      <c r="B5792" s="190" t="s">
        <v>1073</v>
      </c>
      <c r="C5792" s="190" t="s">
        <v>29797</v>
      </c>
      <c r="D5792" s="190" t="s">
        <v>29797</v>
      </c>
      <c r="E5792" s="190" t="s">
        <v>29797</v>
      </c>
      <c r="F5792" s="190" t="s">
        <v>29797</v>
      </c>
      <c r="G5792" s="190" t="s">
        <v>29797</v>
      </c>
      <c r="H5792" s="190" t="s">
        <v>31890</v>
      </c>
      <c r="I5792" s="190" t="s">
        <v>5078</v>
      </c>
      <c r="J5792" s="190" t="s">
        <v>29826</v>
      </c>
      <c r="K5792" s="190" t="s">
        <v>5078</v>
      </c>
      <c r="L5792" s="190" t="s">
        <v>1447</v>
      </c>
    </row>
    <row r="5793" spans="1:12" ht="15" x14ac:dyDescent="0.25">
      <c r="A5793" s="191" t="s">
        <v>3032</v>
      </c>
      <c r="B5793" s="192" t="s">
        <v>1074</v>
      </c>
      <c r="C5793" s="192" t="s">
        <v>30460</v>
      </c>
      <c r="D5793" s="192" t="s">
        <v>29930</v>
      </c>
      <c r="E5793" s="192" t="s">
        <v>30461</v>
      </c>
      <c r="F5793" s="192" t="s">
        <v>29959</v>
      </c>
      <c r="G5793" s="192" t="s">
        <v>29797</v>
      </c>
      <c r="H5793" s="192" t="s">
        <v>31466</v>
      </c>
      <c r="I5793" s="192" t="s">
        <v>31467</v>
      </c>
      <c r="J5793" s="192" t="s">
        <v>29821</v>
      </c>
      <c r="K5793" s="192" t="s">
        <v>5062</v>
      </c>
      <c r="L5793" s="192" t="s">
        <v>1447</v>
      </c>
    </row>
    <row r="5794" spans="1:12" ht="15" x14ac:dyDescent="0.25">
      <c r="A5794" s="189" t="s">
        <v>5971</v>
      </c>
      <c r="B5794" s="190" t="s">
        <v>5972</v>
      </c>
      <c r="C5794" s="190" t="s">
        <v>29797</v>
      </c>
      <c r="D5794" s="190" t="s">
        <v>29797</v>
      </c>
      <c r="E5794" s="190" t="s">
        <v>29797</v>
      </c>
      <c r="F5794" s="190" t="s">
        <v>29797</v>
      </c>
      <c r="G5794" s="190" t="s">
        <v>29797</v>
      </c>
      <c r="H5794" s="190" t="s">
        <v>31361</v>
      </c>
      <c r="I5794" s="190" t="s">
        <v>5062</v>
      </c>
      <c r="J5794" s="190" t="s">
        <v>29821</v>
      </c>
      <c r="K5794" s="190" t="s">
        <v>5062</v>
      </c>
      <c r="L5794" s="190" t="s">
        <v>1447</v>
      </c>
    </row>
    <row r="5795" spans="1:12" ht="15" x14ac:dyDescent="0.25">
      <c r="A5795" s="191" t="s">
        <v>3033</v>
      </c>
      <c r="B5795" s="192" t="s">
        <v>1075</v>
      </c>
      <c r="C5795" s="192" t="s">
        <v>29812</v>
      </c>
      <c r="D5795" s="192" t="s">
        <v>29813</v>
      </c>
      <c r="E5795" s="192" t="s">
        <v>30462</v>
      </c>
      <c r="F5795" s="192" t="s">
        <v>29804</v>
      </c>
      <c r="G5795" s="192" t="s">
        <v>29818</v>
      </c>
      <c r="H5795" s="192" t="s">
        <v>32669</v>
      </c>
      <c r="I5795" s="192" t="s">
        <v>32670</v>
      </c>
      <c r="J5795" s="192" t="s">
        <v>30262</v>
      </c>
      <c r="K5795" s="192" t="s">
        <v>6070</v>
      </c>
      <c r="L5795" s="192" t="s">
        <v>1447</v>
      </c>
    </row>
    <row r="5796" spans="1:12" ht="15" x14ac:dyDescent="0.25">
      <c r="A5796" s="189" t="s">
        <v>3034</v>
      </c>
      <c r="B5796" s="190" t="s">
        <v>1076</v>
      </c>
      <c r="C5796" s="190" t="s">
        <v>29797</v>
      </c>
      <c r="D5796" s="190" t="s">
        <v>29797</v>
      </c>
      <c r="E5796" s="190" t="s">
        <v>29797</v>
      </c>
      <c r="F5796" s="190" t="s">
        <v>29797</v>
      </c>
      <c r="G5796" s="190" t="s">
        <v>29797</v>
      </c>
      <c r="H5796" s="190" t="s">
        <v>32333</v>
      </c>
      <c r="I5796" s="190" t="s">
        <v>32334</v>
      </c>
      <c r="J5796" s="190" t="s">
        <v>31325</v>
      </c>
      <c r="K5796" s="190" t="s">
        <v>5073</v>
      </c>
      <c r="L5796" s="190" t="s">
        <v>1447</v>
      </c>
    </row>
    <row r="5797" spans="1:12" ht="15" x14ac:dyDescent="0.25">
      <c r="A5797" s="191" t="s">
        <v>3035</v>
      </c>
      <c r="B5797" s="192" t="s">
        <v>1077</v>
      </c>
      <c r="C5797" s="192" t="s">
        <v>29797</v>
      </c>
      <c r="D5797" s="192" t="s">
        <v>29797</v>
      </c>
      <c r="E5797" s="192" t="s">
        <v>29797</v>
      </c>
      <c r="F5797" s="192" t="s">
        <v>29797</v>
      </c>
      <c r="G5797" s="192" t="s">
        <v>29797</v>
      </c>
      <c r="H5797" s="192" t="s">
        <v>31848</v>
      </c>
      <c r="I5797" s="192" t="s">
        <v>5910</v>
      </c>
      <c r="J5797" s="192" t="s">
        <v>31182</v>
      </c>
      <c r="K5797" s="192" t="s">
        <v>5910</v>
      </c>
      <c r="L5797" s="192" t="s">
        <v>1447</v>
      </c>
    </row>
    <row r="5798" spans="1:12" ht="15" x14ac:dyDescent="0.25">
      <c r="A5798" s="189" t="s">
        <v>16509</v>
      </c>
      <c r="B5798" s="190" t="s">
        <v>20378</v>
      </c>
      <c r="C5798" s="190" t="s">
        <v>29797</v>
      </c>
      <c r="D5798" s="190" t="s">
        <v>29797</v>
      </c>
      <c r="E5798" s="190" t="s">
        <v>29797</v>
      </c>
      <c r="F5798" s="190" t="s">
        <v>29797</v>
      </c>
      <c r="G5798" s="190" t="s">
        <v>29797</v>
      </c>
      <c r="H5798" s="190" t="s">
        <v>31380</v>
      </c>
      <c r="I5798" s="190" t="s">
        <v>31381</v>
      </c>
      <c r="J5798" s="190" t="s">
        <v>29821</v>
      </c>
      <c r="K5798" s="190" t="s">
        <v>5062</v>
      </c>
      <c r="L5798" s="190" t="s">
        <v>1447</v>
      </c>
    </row>
    <row r="5799" spans="1:12" ht="15" x14ac:dyDescent="0.25">
      <c r="A5799" s="191" t="s">
        <v>25450</v>
      </c>
      <c r="B5799" s="192" t="s">
        <v>25451</v>
      </c>
      <c r="C5799" s="192" t="s">
        <v>29797</v>
      </c>
      <c r="D5799" s="192" t="s">
        <v>29797</v>
      </c>
      <c r="E5799" s="192" t="s">
        <v>29797</v>
      </c>
      <c r="F5799" s="192" t="s">
        <v>29797</v>
      </c>
      <c r="G5799" s="192" t="s">
        <v>29797</v>
      </c>
      <c r="H5799" s="192" t="s">
        <v>31390</v>
      </c>
      <c r="I5799" s="192" t="s">
        <v>14423</v>
      </c>
      <c r="J5799" s="192" t="s">
        <v>29821</v>
      </c>
      <c r="K5799" s="192" t="s">
        <v>5062</v>
      </c>
      <c r="L5799" s="192" t="s">
        <v>1447</v>
      </c>
    </row>
    <row r="5800" spans="1:12" ht="15" x14ac:dyDescent="0.25">
      <c r="A5800" s="189" t="s">
        <v>3036</v>
      </c>
      <c r="B5800" s="190" t="s">
        <v>1078</v>
      </c>
      <c r="C5800" s="190" t="s">
        <v>29797</v>
      </c>
      <c r="D5800" s="190" t="s">
        <v>29797</v>
      </c>
      <c r="E5800" s="190" t="s">
        <v>29797</v>
      </c>
      <c r="F5800" s="190" t="s">
        <v>29797</v>
      </c>
      <c r="G5800" s="190" t="s">
        <v>29797</v>
      </c>
      <c r="H5800" s="190" t="s">
        <v>29797</v>
      </c>
      <c r="I5800" s="190" t="s">
        <v>29797</v>
      </c>
      <c r="J5800" s="190" t="s">
        <v>31325</v>
      </c>
      <c r="K5800" s="190" t="s">
        <v>5073</v>
      </c>
      <c r="L5800" s="190" t="s">
        <v>1447</v>
      </c>
    </row>
    <row r="5801" spans="1:12" ht="15" x14ac:dyDescent="0.25">
      <c r="A5801" s="191" t="s">
        <v>3037</v>
      </c>
      <c r="B5801" s="192" t="s">
        <v>1079</v>
      </c>
      <c r="C5801" s="192" t="s">
        <v>29797</v>
      </c>
      <c r="D5801" s="192" t="s">
        <v>29797</v>
      </c>
      <c r="E5801" s="192" t="s">
        <v>29797</v>
      </c>
      <c r="F5801" s="192" t="s">
        <v>29797</v>
      </c>
      <c r="G5801" s="192" t="s">
        <v>29797</v>
      </c>
      <c r="H5801" s="192" t="s">
        <v>32320</v>
      </c>
      <c r="I5801" s="192" t="s">
        <v>32321</v>
      </c>
      <c r="J5801" s="192" t="s">
        <v>30187</v>
      </c>
      <c r="K5801" s="192" t="s">
        <v>6089</v>
      </c>
      <c r="L5801" s="192" t="s">
        <v>1447</v>
      </c>
    </row>
    <row r="5802" spans="1:12" ht="15" x14ac:dyDescent="0.25">
      <c r="A5802" s="189" t="s">
        <v>16510</v>
      </c>
      <c r="B5802" s="190" t="s">
        <v>20379</v>
      </c>
      <c r="C5802" s="190" t="s">
        <v>29812</v>
      </c>
      <c r="D5802" s="190" t="s">
        <v>29824</v>
      </c>
      <c r="E5802" s="190" t="s">
        <v>6089</v>
      </c>
      <c r="F5802" s="190" t="s">
        <v>29804</v>
      </c>
      <c r="G5802" s="190" t="s">
        <v>30060</v>
      </c>
      <c r="H5802" s="190" t="s">
        <v>32156</v>
      </c>
      <c r="I5802" s="190" t="s">
        <v>32157</v>
      </c>
      <c r="J5802" s="190" t="s">
        <v>29821</v>
      </c>
      <c r="K5802" s="190" t="s">
        <v>5062</v>
      </c>
      <c r="L5802" s="190" t="s">
        <v>1447</v>
      </c>
    </row>
    <row r="5803" spans="1:12" ht="15" x14ac:dyDescent="0.25">
      <c r="A5803" s="191" t="s">
        <v>3038</v>
      </c>
      <c r="B5803" s="192" t="s">
        <v>1080</v>
      </c>
      <c r="C5803" s="192" t="s">
        <v>29797</v>
      </c>
      <c r="D5803" s="192" t="s">
        <v>29797</v>
      </c>
      <c r="E5803" s="192" t="s">
        <v>29797</v>
      </c>
      <c r="F5803" s="192" t="s">
        <v>29797</v>
      </c>
      <c r="G5803" s="192" t="s">
        <v>29797</v>
      </c>
      <c r="H5803" s="192" t="s">
        <v>31354</v>
      </c>
      <c r="I5803" s="192" t="s">
        <v>30165</v>
      </c>
      <c r="J5803" s="192" t="s">
        <v>29821</v>
      </c>
      <c r="K5803" s="192" t="s">
        <v>5062</v>
      </c>
      <c r="L5803" s="192" t="s">
        <v>1447</v>
      </c>
    </row>
    <row r="5804" spans="1:12" ht="15" x14ac:dyDescent="0.25">
      <c r="A5804" s="189" t="s">
        <v>16511</v>
      </c>
      <c r="B5804" s="190" t="s">
        <v>20380</v>
      </c>
      <c r="C5804" s="190" t="s">
        <v>29797</v>
      </c>
      <c r="D5804" s="190" t="s">
        <v>29797</v>
      </c>
      <c r="E5804" s="190" t="s">
        <v>29797</v>
      </c>
      <c r="F5804" s="190" t="s">
        <v>29797</v>
      </c>
      <c r="G5804" s="190" t="s">
        <v>29797</v>
      </c>
      <c r="H5804" s="190" t="s">
        <v>29797</v>
      </c>
      <c r="I5804" s="190" t="s">
        <v>29797</v>
      </c>
      <c r="J5804" s="190" t="s">
        <v>29797</v>
      </c>
      <c r="K5804" s="190" t="s">
        <v>29797</v>
      </c>
      <c r="L5804" s="190" t="s">
        <v>29797</v>
      </c>
    </row>
    <row r="5805" spans="1:12" ht="15" x14ac:dyDescent="0.25">
      <c r="A5805" s="191" t="s">
        <v>3039</v>
      </c>
      <c r="B5805" s="192" t="s">
        <v>1081</v>
      </c>
      <c r="C5805" s="192" t="s">
        <v>29797</v>
      </c>
      <c r="D5805" s="192" t="s">
        <v>29797</v>
      </c>
      <c r="E5805" s="192" t="s">
        <v>29797</v>
      </c>
      <c r="F5805" s="192" t="s">
        <v>29797</v>
      </c>
      <c r="G5805" s="192" t="s">
        <v>29797</v>
      </c>
      <c r="H5805" s="192" t="s">
        <v>31853</v>
      </c>
      <c r="I5805" s="192" t="s">
        <v>5073</v>
      </c>
      <c r="J5805" s="192" t="s">
        <v>31325</v>
      </c>
      <c r="K5805" s="192" t="s">
        <v>5073</v>
      </c>
      <c r="L5805" s="192" t="s">
        <v>1447</v>
      </c>
    </row>
    <row r="5806" spans="1:12" ht="15" x14ac:dyDescent="0.25">
      <c r="A5806" s="189" t="s">
        <v>3040</v>
      </c>
      <c r="B5806" s="190" t="s">
        <v>1082</v>
      </c>
      <c r="C5806" s="190" t="s">
        <v>29797</v>
      </c>
      <c r="D5806" s="190" t="s">
        <v>29797</v>
      </c>
      <c r="E5806" s="190" t="s">
        <v>29797</v>
      </c>
      <c r="F5806" s="190" t="s">
        <v>29797</v>
      </c>
      <c r="G5806" s="190" t="s">
        <v>29797</v>
      </c>
      <c r="H5806" s="190" t="s">
        <v>31592</v>
      </c>
      <c r="I5806" s="190" t="s">
        <v>31593</v>
      </c>
      <c r="J5806" s="190" t="s">
        <v>29821</v>
      </c>
      <c r="K5806" s="190" t="s">
        <v>5062</v>
      </c>
      <c r="L5806" s="190" t="s">
        <v>1447</v>
      </c>
    </row>
    <row r="5807" spans="1:12" ht="15" x14ac:dyDescent="0.25">
      <c r="A5807" s="191" t="s">
        <v>16512</v>
      </c>
      <c r="B5807" s="192" t="s">
        <v>20381</v>
      </c>
      <c r="C5807" s="192" t="s">
        <v>29797</v>
      </c>
      <c r="D5807" s="192" t="s">
        <v>29797</v>
      </c>
      <c r="E5807" s="192" t="s">
        <v>29797</v>
      </c>
      <c r="F5807" s="192" t="s">
        <v>29797</v>
      </c>
      <c r="G5807" s="192" t="s">
        <v>29797</v>
      </c>
      <c r="H5807" s="192" t="s">
        <v>29797</v>
      </c>
      <c r="I5807" s="192" t="s">
        <v>29797</v>
      </c>
      <c r="J5807" s="192" t="s">
        <v>29797</v>
      </c>
      <c r="K5807" s="192" t="s">
        <v>29797</v>
      </c>
      <c r="L5807" s="192" t="s">
        <v>29797</v>
      </c>
    </row>
    <row r="5808" spans="1:12" ht="15" x14ac:dyDescent="0.25">
      <c r="A5808" s="189" t="s">
        <v>3041</v>
      </c>
      <c r="B5808" s="190" t="s">
        <v>1083</v>
      </c>
      <c r="C5808" s="190" t="s">
        <v>29797</v>
      </c>
      <c r="D5808" s="190" t="s">
        <v>29797</v>
      </c>
      <c r="E5808" s="190" t="s">
        <v>29797</v>
      </c>
      <c r="F5808" s="190" t="s">
        <v>29797</v>
      </c>
      <c r="G5808" s="190" t="s">
        <v>29797</v>
      </c>
      <c r="H5808" s="190" t="s">
        <v>31354</v>
      </c>
      <c r="I5808" s="190" t="s">
        <v>30165</v>
      </c>
      <c r="J5808" s="190" t="s">
        <v>29821</v>
      </c>
      <c r="K5808" s="190" t="s">
        <v>5062</v>
      </c>
      <c r="L5808" s="190" t="s">
        <v>1447</v>
      </c>
    </row>
    <row r="5809" spans="1:12" ht="15" x14ac:dyDescent="0.25">
      <c r="A5809" s="191" t="s">
        <v>16513</v>
      </c>
      <c r="B5809" s="192" t="s">
        <v>20382</v>
      </c>
      <c r="C5809" s="192" t="s">
        <v>29797</v>
      </c>
      <c r="D5809" s="192" t="s">
        <v>29797</v>
      </c>
      <c r="E5809" s="192" t="s">
        <v>29797</v>
      </c>
      <c r="F5809" s="192" t="s">
        <v>29797</v>
      </c>
      <c r="G5809" s="192" t="s">
        <v>29797</v>
      </c>
      <c r="H5809" s="192" t="s">
        <v>31605</v>
      </c>
      <c r="I5809" s="192" t="s">
        <v>31606</v>
      </c>
      <c r="J5809" s="192" t="s">
        <v>29821</v>
      </c>
      <c r="K5809" s="192" t="s">
        <v>5062</v>
      </c>
      <c r="L5809" s="192" t="s">
        <v>1447</v>
      </c>
    </row>
    <row r="5810" spans="1:12" ht="15" x14ac:dyDescent="0.25">
      <c r="A5810" s="189" t="s">
        <v>3042</v>
      </c>
      <c r="B5810" s="190" t="s">
        <v>1084</v>
      </c>
      <c r="C5810" s="190" t="s">
        <v>29797</v>
      </c>
      <c r="D5810" s="190" t="s">
        <v>29797</v>
      </c>
      <c r="E5810" s="190" t="s">
        <v>29797</v>
      </c>
      <c r="F5810" s="190" t="s">
        <v>29797</v>
      </c>
      <c r="G5810" s="190" t="s">
        <v>29797</v>
      </c>
      <c r="H5810" s="190" t="s">
        <v>31832</v>
      </c>
      <c r="I5810" s="190" t="s">
        <v>5073</v>
      </c>
      <c r="J5810" s="190" t="s">
        <v>31325</v>
      </c>
      <c r="K5810" s="190" t="s">
        <v>5073</v>
      </c>
      <c r="L5810" s="190" t="s">
        <v>1447</v>
      </c>
    </row>
    <row r="5811" spans="1:12" ht="15" x14ac:dyDescent="0.25">
      <c r="A5811" s="191" t="s">
        <v>16514</v>
      </c>
      <c r="B5811" s="192" t="s">
        <v>20383</v>
      </c>
      <c r="C5811" s="192" t="s">
        <v>29797</v>
      </c>
      <c r="D5811" s="192" t="s">
        <v>29797</v>
      </c>
      <c r="E5811" s="192" t="s">
        <v>29797</v>
      </c>
      <c r="F5811" s="192" t="s">
        <v>29797</v>
      </c>
      <c r="G5811" s="192" t="s">
        <v>29797</v>
      </c>
      <c r="H5811" s="192" t="s">
        <v>31937</v>
      </c>
      <c r="I5811" s="192" t="s">
        <v>31938</v>
      </c>
      <c r="J5811" s="192" t="s">
        <v>31325</v>
      </c>
      <c r="K5811" s="192" t="s">
        <v>5073</v>
      </c>
      <c r="L5811" s="192" t="s">
        <v>1447</v>
      </c>
    </row>
    <row r="5812" spans="1:12" ht="15" x14ac:dyDescent="0.25">
      <c r="A5812" s="189" t="s">
        <v>25452</v>
      </c>
      <c r="B5812" s="190" t="s">
        <v>25453</v>
      </c>
      <c r="C5812" s="190" t="s">
        <v>29797</v>
      </c>
      <c r="D5812" s="190" t="s">
        <v>29797</v>
      </c>
      <c r="E5812" s="190" t="s">
        <v>29797</v>
      </c>
      <c r="F5812" s="190" t="s">
        <v>29797</v>
      </c>
      <c r="G5812" s="190" t="s">
        <v>29797</v>
      </c>
      <c r="H5812" s="190" t="s">
        <v>32197</v>
      </c>
      <c r="I5812" s="190" t="s">
        <v>5894</v>
      </c>
      <c r="J5812" s="190" t="s">
        <v>29821</v>
      </c>
      <c r="K5812" s="190" t="s">
        <v>5062</v>
      </c>
      <c r="L5812" s="190" t="s">
        <v>1447</v>
      </c>
    </row>
    <row r="5813" spans="1:12" ht="15" x14ac:dyDescent="0.25">
      <c r="A5813" s="191" t="s">
        <v>3043</v>
      </c>
      <c r="B5813" s="192" t="s">
        <v>1085</v>
      </c>
      <c r="C5813" s="192" t="s">
        <v>29797</v>
      </c>
      <c r="D5813" s="192" t="s">
        <v>29797</v>
      </c>
      <c r="E5813" s="192" t="s">
        <v>29797</v>
      </c>
      <c r="F5813" s="192" t="s">
        <v>29797</v>
      </c>
      <c r="G5813" s="192" t="s">
        <v>29797</v>
      </c>
      <c r="H5813" s="192" t="s">
        <v>31376</v>
      </c>
      <c r="I5813" s="192" t="s">
        <v>5062</v>
      </c>
      <c r="J5813" s="192" t="s">
        <v>29821</v>
      </c>
      <c r="K5813" s="192" t="s">
        <v>5062</v>
      </c>
      <c r="L5813" s="192" t="s">
        <v>1447</v>
      </c>
    </row>
    <row r="5814" spans="1:12" ht="15" x14ac:dyDescent="0.25">
      <c r="A5814" s="189" t="s">
        <v>3044</v>
      </c>
      <c r="B5814" s="190" t="s">
        <v>1086</v>
      </c>
      <c r="C5814" s="190" t="s">
        <v>29797</v>
      </c>
      <c r="D5814" s="190" t="s">
        <v>29797</v>
      </c>
      <c r="E5814" s="190" t="s">
        <v>29797</v>
      </c>
      <c r="F5814" s="190" t="s">
        <v>29797</v>
      </c>
      <c r="G5814" s="190" t="s">
        <v>29797</v>
      </c>
      <c r="H5814" s="190" t="s">
        <v>29797</v>
      </c>
      <c r="I5814" s="190" t="s">
        <v>29797</v>
      </c>
      <c r="J5814" s="190" t="s">
        <v>29797</v>
      </c>
      <c r="K5814" s="190" t="s">
        <v>29797</v>
      </c>
      <c r="L5814" s="190" t="s">
        <v>29797</v>
      </c>
    </row>
    <row r="5815" spans="1:12" ht="15" x14ac:dyDescent="0.25">
      <c r="A5815" s="191" t="s">
        <v>16515</v>
      </c>
      <c r="B5815" s="192" t="s">
        <v>20384</v>
      </c>
      <c r="C5815" s="192" t="s">
        <v>29797</v>
      </c>
      <c r="D5815" s="192" t="s">
        <v>29797</v>
      </c>
      <c r="E5815" s="192" t="s">
        <v>29797</v>
      </c>
      <c r="F5815" s="192" t="s">
        <v>29797</v>
      </c>
      <c r="G5815" s="192" t="s">
        <v>29797</v>
      </c>
      <c r="H5815" s="192" t="s">
        <v>29797</v>
      </c>
      <c r="I5815" s="192" t="s">
        <v>29797</v>
      </c>
      <c r="J5815" s="192" t="s">
        <v>29797</v>
      </c>
      <c r="K5815" s="192" t="s">
        <v>29797</v>
      </c>
      <c r="L5815" s="192" t="s">
        <v>29797</v>
      </c>
    </row>
    <row r="5816" spans="1:12" ht="15" x14ac:dyDescent="0.25">
      <c r="A5816" s="189" t="s">
        <v>3045</v>
      </c>
      <c r="B5816" s="190" t="s">
        <v>1087</v>
      </c>
      <c r="C5816" s="190" t="s">
        <v>29797</v>
      </c>
      <c r="D5816" s="190" t="s">
        <v>29797</v>
      </c>
      <c r="E5816" s="190" t="s">
        <v>29797</v>
      </c>
      <c r="F5816" s="190" t="s">
        <v>29797</v>
      </c>
      <c r="G5816" s="190" t="s">
        <v>29797</v>
      </c>
      <c r="H5816" s="190" t="s">
        <v>31972</v>
      </c>
      <c r="I5816" s="190" t="s">
        <v>31973</v>
      </c>
      <c r="J5816" s="190" t="s">
        <v>29826</v>
      </c>
      <c r="K5816" s="190" t="s">
        <v>5078</v>
      </c>
      <c r="L5816" s="190" t="s">
        <v>1447</v>
      </c>
    </row>
    <row r="5817" spans="1:12" ht="15" x14ac:dyDescent="0.25">
      <c r="A5817" s="191" t="s">
        <v>16516</v>
      </c>
      <c r="B5817" s="192" t="s">
        <v>20385</v>
      </c>
      <c r="C5817" s="192" t="s">
        <v>29797</v>
      </c>
      <c r="D5817" s="192" t="s">
        <v>29797</v>
      </c>
      <c r="E5817" s="192" t="s">
        <v>29797</v>
      </c>
      <c r="F5817" s="192" t="s">
        <v>29797</v>
      </c>
      <c r="G5817" s="192" t="s">
        <v>29797</v>
      </c>
      <c r="H5817" s="192" t="s">
        <v>31876</v>
      </c>
      <c r="I5817" s="192" t="s">
        <v>31877</v>
      </c>
      <c r="J5817" s="192" t="s">
        <v>31325</v>
      </c>
      <c r="K5817" s="192" t="s">
        <v>5073</v>
      </c>
      <c r="L5817" s="192" t="s">
        <v>1447</v>
      </c>
    </row>
    <row r="5818" spans="1:12" ht="15" x14ac:dyDescent="0.25">
      <c r="A5818" s="189" t="s">
        <v>16517</v>
      </c>
      <c r="B5818" s="190" t="s">
        <v>20386</v>
      </c>
      <c r="C5818" s="190" t="s">
        <v>29797</v>
      </c>
      <c r="D5818" s="190" t="s">
        <v>29797</v>
      </c>
      <c r="E5818" s="190" t="s">
        <v>29797</v>
      </c>
      <c r="F5818" s="190" t="s">
        <v>29797</v>
      </c>
      <c r="G5818" s="190" t="s">
        <v>29797</v>
      </c>
      <c r="H5818" s="190" t="s">
        <v>31434</v>
      </c>
      <c r="I5818" s="190" t="s">
        <v>31435</v>
      </c>
      <c r="J5818" s="190" t="s">
        <v>29821</v>
      </c>
      <c r="K5818" s="190" t="s">
        <v>5062</v>
      </c>
      <c r="L5818" s="190" t="s">
        <v>1447</v>
      </c>
    </row>
    <row r="5819" spans="1:12" ht="15" x14ac:dyDescent="0.25">
      <c r="A5819" s="191" t="s">
        <v>16518</v>
      </c>
      <c r="B5819" s="192" t="s">
        <v>20387</v>
      </c>
      <c r="C5819" s="192" t="s">
        <v>29812</v>
      </c>
      <c r="D5819" s="192" t="s">
        <v>29824</v>
      </c>
      <c r="E5819" s="192" t="s">
        <v>30463</v>
      </c>
      <c r="F5819" s="192" t="s">
        <v>29804</v>
      </c>
      <c r="G5819" s="192" t="s">
        <v>30464</v>
      </c>
      <c r="H5819" s="192" t="s">
        <v>31484</v>
      </c>
      <c r="I5819" s="192" t="s">
        <v>31485</v>
      </c>
      <c r="J5819" s="192" t="s">
        <v>29821</v>
      </c>
      <c r="K5819" s="192" t="s">
        <v>5062</v>
      </c>
      <c r="L5819" s="192" t="s">
        <v>1447</v>
      </c>
    </row>
    <row r="5820" spans="1:12" ht="15" x14ac:dyDescent="0.25">
      <c r="A5820" s="189" t="s">
        <v>3046</v>
      </c>
      <c r="B5820" s="190" t="s">
        <v>1088</v>
      </c>
      <c r="C5820" s="190" t="s">
        <v>29797</v>
      </c>
      <c r="D5820" s="190" t="s">
        <v>29797</v>
      </c>
      <c r="E5820" s="190" t="s">
        <v>29797</v>
      </c>
      <c r="F5820" s="190" t="s">
        <v>29797</v>
      </c>
      <c r="G5820" s="190" t="s">
        <v>29797</v>
      </c>
      <c r="H5820" s="190" t="s">
        <v>32671</v>
      </c>
      <c r="I5820" s="190" t="s">
        <v>32672</v>
      </c>
      <c r="J5820" s="190" t="s">
        <v>29826</v>
      </c>
      <c r="K5820" s="190" t="s">
        <v>5078</v>
      </c>
      <c r="L5820" s="190" t="s">
        <v>1447</v>
      </c>
    </row>
    <row r="5821" spans="1:12" ht="15" x14ac:dyDescent="0.25">
      <c r="A5821" s="191" t="s">
        <v>12288</v>
      </c>
      <c r="B5821" s="192" t="s">
        <v>12289</v>
      </c>
      <c r="C5821" s="192" t="s">
        <v>29797</v>
      </c>
      <c r="D5821" s="192" t="s">
        <v>29797</v>
      </c>
      <c r="E5821" s="192" t="s">
        <v>29797</v>
      </c>
      <c r="F5821" s="192" t="s">
        <v>29797</v>
      </c>
      <c r="G5821" s="192" t="s">
        <v>29797</v>
      </c>
      <c r="H5821" s="192" t="s">
        <v>31314</v>
      </c>
      <c r="I5821" s="192" t="s">
        <v>5062</v>
      </c>
      <c r="J5821" s="192" t="s">
        <v>29821</v>
      </c>
      <c r="K5821" s="192" t="s">
        <v>5062</v>
      </c>
      <c r="L5821" s="192" t="s">
        <v>1447</v>
      </c>
    </row>
    <row r="5822" spans="1:12" ht="15" x14ac:dyDescent="0.25">
      <c r="A5822" s="189" t="s">
        <v>3047</v>
      </c>
      <c r="B5822" s="190" t="s">
        <v>1089</v>
      </c>
      <c r="C5822" s="190" t="s">
        <v>29797</v>
      </c>
      <c r="D5822" s="190" t="s">
        <v>29797</v>
      </c>
      <c r="E5822" s="190" t="s">
        <v>29797</v>
      </c>
      <c r="F5822" s="190" t="s">
        <v>29797</v>
      </c>
      <c r="G5822" s="190" t="s">
        <v>29797</v>
      </c>
      <c r="H5822" s="190" t="s">
        <v>31344</v>
      </c>
      <c r="I5822" s="190" t="s">
        <v>30059</v>
      </c>
      <c r="J5822" s="190" t="s">
        <v>29821</v>
      </c>
      <c r="K5822" s="190" t="s">
        <v>5062</v>
      </c>
      <c r="L5822" s="190" t="s">
        <v>1447</v>
      </c>
    </row>
    <row r="5823" spans="1:12" ht="15" x14ac:dyDescent="0.25">
      <c r="A5823" s="191" t="s">
        <v>25454</v>
      </c>
      <c r="B5823" s="192" t="s">
        <v>25455</v>
      </c>
      <c r="C5823" s="192" t="s">
        <v>30465</v>
      </c>
      <c r="D5823" s="192" t="s">
        <v>30466</v>
      </c>
      <c r="E5823" s="192" t="s">
        <v>30467</v>
      </c>
      <c r="F5823" s="192" t="s">
        <v>29797</v>
      </c>
      <c r="G5823" s="192" t="s">
        <v>29797</v>
      </c>
      <c r="H5823" s="192" t="s">
        <v>32243</v>
      </c>
      <c r="I5823" s="192" t="s">
        <v>1400</v>
      </c>
      <c r="J5823" s="192" t="s">
        <v>29821</v>
      </c>
      <c r="K5823" s="192" t="s">
        <v>5062</v>
      </c>
      <c r="L5823" s="192" t="s">
        <v>1447</v>
      </c>
    </row>
    <row r="5824" spans="1:12" ht="15" x14ac:dyDescent="0.25">
      <c r="A5824" s="189" t="s">
        <v>3048</v>
      </c>
      <c r="B5824" s="190" t="s">
        <v>1090</v>
      </c>
      <c r="C5824" s="190" t="s">
        <v>29797</v>
      </c>
      <c r="D5824" s="190" t="s">
        <v>29797</v>
      </c>
      <c r="E5824" s="190" t="s">
        <v>29797</v>
      </c>
      <c r="F5824" s="190" t="s">
        <v>29797</v>
      </c>
      <c r="G5824" s="190" t="s">
        <v>29797</v>
      </c>
      <c r="H5824" s="190" t="s">
        <v>32605</v>
      </c>
      <c r="I5824" s="190" t="s">
        <v>32606</v>
      </c>
      <c r="J5824" s="190" t="s">
        <v>29821</v>
      </c>
      <c r="K5824" s="190" t="s">
        <v>5062</v>
      </c>
      <c r="L5824" s="190" t="s">
        <v>1447</v>
      </c>
    </row>
    <row r="5825" spans="1:12" ht="15" x14ac:dyDescent="0.25">
      <c r="A5825" s="191" t="s">
        <v>3049</v>
      </c>
      <c r="B5825" s="192" t="s">
        <v>1091</v>
      </c>
      <c r="C5825" s="192" t="s">
        <v>29797</v>
      </c>
      <c r="D5825" s="192" t="s">
        <v>29797</v>
      </c>
      <c r="E5825" s="192" t="s">
        <v>29797</v>
      </c>
      <c r="F5825" s="192" t="s">
        <v>29797</v>
      </c>
      <c r="G5825" s="192" t="s">
        <v>29797</v>
      </c>
      <c r="H5825" s="192" t="s">
        <v>32673</v>
      </c>
      <c r="I5825" s="192" t="s">
        <v>6089</v>
      </c>
      <c r="J5825" s="192" t="s">
        <v>30187</v>
      </c>
      <c r="K5825" s="192" t="s">
        <v>6089</v>
      </c>
      <c r="L5825" s="192" t="s">
        <v>1447</v>
      </c>
    </row>
    <row r="5826" spans="1:12" ht="15" x14ac:dyDescent="0.25">
      <c r="A5826" s="189" t="s">
        <v>25456</v>
      </c>
      <c r="B5826" s="190" t="s">
        <v>25457</v>
      </c>
      <c r="C5826" s="190" t="s">
        <v>29797</v>
      </c>
      <c r="D5826" s="190" t="s">
        <v>29797</v>
      </c>
      <c r="E5826" s="190" t="s">
        <v>29797</v>
      </c>
      <c r="F5826" s="190" t="s">
        <v>29797</v>
      </c>
      <c r="G5826" s="190" t="s">
        <v>29797</v>
      </c>
      <c r="H5826" s="190" t="s">
        <v>32495</v>
      </c>
      <c r="I5826" s="190" t="s">
        <v>32496</v>
      </c>
      <c r="J5826" s="190" t="s">
        <v>31325</v>
      </c>
      <c r="K5826" s="190" t="s">
        <v>5073</v>
      </c>
      <c r="L5826" s="190" t="s">
        <v>1447</v>
      </c>
    </row>
    <row r="5827" spans="1:12" ht="15" x14ac:dyDescent="0.25">
      <c r="A5827" s="191" t="s">
        <v>25458</v>
      </c>
      <c r="B5827" s="192" t="s">
        <v>25459</v>
      </c>
      <c r="C5827" s="192" t="s">
        <v>29797</v>
      </c>
      <c r="D5827" s="192" t="s">
        <v>29797</v>
      </c>
      <c r="E5827" s="192" t="s">
        <v>29797</v>
      </c>
      <c r="F5827" s="192" t="s">
        <v>29797</v>
      </c>
      <c r="G5827" s="192" t="s">
        <v>29797</v>
      </c>
      <c r="H5827" s="192" t="s">
        <v>29797</v>
      </c>
      <c r="I5827" s="192" t="s">
        <v>29797</v>
      </c>
      <c r="J5827" s="192" t="s">
        <v>29797</v>
      </c>
      <c r="K5827" s="192" t="s">
        <v>29797</v>
      </c>
      <c r="L5827" s="192" t="s">
        <v>29797</v>
      </c>
    </row>
    <row r="5828" spans="1:12" ht="15" x14ac:dyDescent="0.25">
      <c r="A5828" s="189" t="s">
        <v>5973</v>
      </c>
      <c r="B5828" s="190" t="s">
        <v>5974</v>
      </c>
      <c r="C5828" s="190" t="s">
        <v>29797</v>
      </c>
      <c r="D5828" s="190" t="s">
        <v>29797</v>
      </c>
      <c r="E5828" s="190" t="s">
        <v>29797</v>
      </c>
      <c r="F5828" s="190" t="s">
        <v>29797</v>
      </c>
      <c r="G5828" s="190" t="s">
        <v>29797</v>
      </c>
      <c r="H5828" s="190" t="s">
        <v>31558</v>
      </c>
      <c r="I5828" s="190" t="s">
        <v>22722</v>
      </c>
      <c r="J5828" s="190" t="s">
        <v>31325</v>
      </c>
      <c r="K5828" s="190" t="s">
        <v>5073</v>
      </c>
      <c r="L5828" s="190" t="s">
        <v>1447</v>
      </c>
    </row>
    <row r="5829" spans="1:12" ht="15" x14ac:dyDescent="0.25">
      <c r="A5829" s="191" t="s">
        <v>16519</v>
      </c>
      <c r="B5829" s="192" t="s">
        <v>20388</v>
      </c>
      <c r="C5829" s="192" t="s">
        <v>29797</v>
      </c>
      <c r="D5829" s="192" t="s">
        <v>29797</v>
      </c>
      <c r="E5829" s="192" t="s">
        <v>29797</v>
      </c>
      <c r="F5829" s="192" t="s">
        <v>29797</v>
      </c>
      <c r="G5829" s="192" t="s">
        <v>29797</v>
      </c>
      <c r="H5829" s="192" t="s">
        <v>29797</v>
      </c>
      <c r="I5829" s="192" t="s">
        <v>29797</v>
      </c>
      <c r="J5829" s="192" t="s">
        <v>29797</v>
      </c>
      <c r="K5829" s="192" t="s">
        <v>29797</v>
      </c>
      <c r="L5829" s="192" t="s">
        <v>29797</v>
      </c>
    </row>
    <row r="5830" spans="1:12" ht="15" x14ac:dyDescent="0.25">
      <c r="A5830" s="189" t="s">
        <v>3050</v>
      </c>
      <c r="B5830" s="190" t="s">
        <v>1092</v>
      </c>
      <c r="C5830" s="190" t="s">
        <v>29797</v>
      </c>
      <c r="D5830" s="190" t="s">
        <v>29797</v>
      </c>
      <c r="E5830" s="190" t="s">
        <v>29797</v>
      </c>
      <c r="F5830" s="190" t="s">
        <v>29797</v>
      </c>
      <c r="G5830" s="190" t="s">
        <v>29797</v>
      </c>
      <c r="H5830" s="190" t="s">
        <v>29797</v>
      </c>
      <c r="I5830" s="190" t="s">
        <v>29797</v>
      </c>
      <c r="J5830" s="190" t="s">
        <v>29797</v>
      </c>
      <c r="K5830" s="190" t="s">
        <v>29797</v>
      </c>
      <c r="L5830" s="190" t="s">
        <v>29797</v>
      </c>
    </row>
    <row r="5831" spans="1:12" ht="15" x14ac:dyDescent="0.25">
      <c r="A5831" s="191" t="s">
        <v>3051</v>
      </c>
      <c r="B5831" s="192" t="s">
        <v>1093</v>
      </c>
      <c r="C5831" s="192" t="s">
        <v>29797</v>
      </c>
      <c r="D5831" s="192" t="s">
        <v>29797</v>
      </c>
      <c r="E5831" s="192" t="s">
        <v>29797</v>
      </c>
      <c r="F5831" s="192" t="s">
        <v>29797</v>
      </c>
      <c r="G5831" s="192" t="s">
        <v>29797</v>
      </c>
      <c r="H5831" s="192" t="s">
        <v>31670</v>
      </c>
      <c r="I5831" s="192" t="s">
        <v>31671</v>
      </c>
      <c r="J5831" s="192" t="s">
        <v>29870</v>
      </c>
      <c r="K5831" s="192" t="s">
        <v>8069</v>
      </c>
      <c r="L5831" s="192" t="s">
        <v>1447</v>
      </c>
    </row>
    <row r="5832" spans="1:12" ht="15" x14ac:dyDescent="0.25">
      <c r="A5832" s="189" t="s">
        <v>3052</v>
      </c>
      <c r="B5832" s="190" t="s">
        <v>1094</v>
      </c>
      <c r="C5832" s="190" t="s">
        <v>29797</v>
      </c>
      <c r="D5832" s="190" t="s">
        <v>29797</v>
      </c>
      <c r="E5832" s="190" t="s">
        <v>29797</v>
      </c>
      <c r="F5832" s="190" t="s">
        <v>29797</v>
      </c>
      <c r="G5832" s="190" t="s">
        <v>29797</v>
      </c>
      <c r="H5832" s="190" t="s">
        <v>31307</v>
      </c>
      <c r="I5832" s="190" t="s">
        <v>5062</v>
      </c>
      <c r="J5832" s="190" t="s">
        <v>29821</v>
      </c>
      <c r="K5832" s="190" t="s">
        <v>5062</v>
      </c>
      <c r="L5832" s="190" t="s">
        <v>1447</v>
      </c>
    </row>
    <row r="5833" spans="1:12" ht="15" x14ac:dyDescent="0.25">
      <c r="A5833" s="191" t="s">
        <v>3053</v>
      </c>
      <c r="B5833" s="192" t="s">
        <v>1095</v>
      </c>
      <c r="C5833" s="192" t="s">
        <v>29797</v>
      </c>
      <c r="D5833" s="192" t="s">
        <v>29797</v>
      </c>
      <c r="E5833" s="192" t="s">
        <v>29797</v>
      </c>
      <c r="F5833" s="192" t="s">
        <v>29797</v>
      </c>
      <c r="G5833" s="192" t="s">
        <v>29797</v>
      </c>
      <c r="H5833" s="192" t="s">
        <v>31537</v>
      </c>
      <c r="I5833" s="192" t="s">
        <v>5894</v>
      </c>
      <c r="J5833" s="192" t="s">
        <v>29821</v>
      </c>
      <c r="K5833" s="192" t="s">
        <v>5062</v>
      </c>
      <c r="L5833" s="192" t="s">
        <v>1447</v>
      </c>
    </row>
    <row r="5834" spans="1:12" ht="15" x14ac:dyDescent="0.25">
      <c r="A5834" s="189" t="s">
        <v>3054</v>
      </c>
      <c r="B5834" s="190" t="s">
        <v>1096</v>
      </c>
      <c r="C5834" s="190" t="s">
        <v>30219</v>
      </c>
      <c r="D5834" s="190" t="s">
        <v>29797</v>
      </c>
      <c r="E5834" s="190" t="s">
        <v>30468</v>
      </c>
      <c r="F5834" s="190" t="s">
        <v>29797</v>
      </c>
      <c r="G5834" s="190" t="s">
        <v>29797</v>
      </c>
      <c r="H5834" s="190" t="s">
        <v>31584</v>
      </c>
      <c r="I5834" s="190" t="s">
        <v>6488</v>
      </c>
      <c r="J5834" s="190" t="s">
        <v>29821</v>
      </c>
      <c r="K5834" s="190" t="s">
        <v>5062</v>
      </c>
      <c r="L5834" s="190" t="s">
        <v>1447</v>
      </c>
    </row>
    <row r="5835" spans="1:12" ht="15" x14ac:dyDescent="0.25">
      <c r="A5835" s="191" t="s">
        <v>3055</v>
      </c>
      <c r="B5835" s="192" t="s">
        <v>1097</v>
      </c>
      <c r="C5835" s="192" t="s">
        <v>29797</v>
      </c>
      <c r="D5835" s="192" t="s">
        <v>29797</v>
      </c>
      <c r="E5835" s="192" t="s">
        <v>29797</v>
      </c>
      <c r="F5835" s="192" t="s">
        <v>29797</v>
      </c>
      <c r="G5835" s="192" t="s">
        <v>29797</v>
      </c>
      <c r="H5835" s="192" t="s">
        <v>31667</v>
      </c>
      <c r="I5835" s="192" t="s">
        <v>5073</v>
      </c>
      <c r="J5835" s="192" t="s">
        <v>31325</v>
      </c>
      <c r="K5835" s="192" t="s">
        <v>5073</v>
      </c>
      <c r="L5835" s="192" t="s">
        <v>1447</v>
      </c>
    </row>
    <row r="5836" spans="1:12" ht="15" x14ac:dyDescent="0.25">
      <c r="A5836" s="189" t="s">
        <v>3056</v>
      </c>
      <c r="B5836" s="190" t="s">
        <v>1098</v>
      </c>
      <c r="C5836" s="190" t="s">
        <v>29797</v>
      </c>
      <c r="D5836" s="190" t="s">
        <v>29797</v>
      </c>
      <c r="E5836" s="190" t="s">
        <v>29797</v>
      </c>
      <c r="F5836" s="190" t="s">
        <v>29797</v>
      </c>
      <c r="G5836" s="190" t="s">
        <v>29797</v>
      </c>
      <c r="H5836" s="190" t="s">
        <v>31694</v>
      </c>
      <c r="I5836" s="190" t="s">
        <v>5078</v>
      </c>
      <c r="J5836" s="190" t="s">
        <v>29826</v>
      </c>
      <c r="K5836" s="190" t="s">
        <v>5078</v>
      </c>
      <c r="L5836" s="190" t="s">
        <v>1447</v>
      </c>
    </row>
    <row r="5837" spans="1:12" ht="15" x14ac:dyDescent="0.25">
      <c r="A5837" s="191" t="s">
        <v>16520</v>
      </c>
      <c r="B5837" s="192" t="s">
        <v>20389</v>
      </c>
      <c r="C5837" s="192" t="s">
        <v>29797</v>
      </c>
      <c r="D5837" s="192" t="s">
        <v>29797</v>
      </c>
      <c r="E5837" s="192" t="s">
        <v>29797</v>
      </c>
      <c r="F5837" s="192" t="s">
        <v>29797</v>
      </c>
      <c r="G5837" s="192" t="s">
        <v>29797</v>
      </c>
      <c r="H5837" s="192" t="s">
        <v>32168</v>
      </c>
      <c r="I5837" s="192" t="s">
        <v>7805</v>
      </c>
      <c r="J5837" s="192" t="s">
        <v>29826</v>
      </c>
      <c r="K5837" s="192" t="s">
        <v>5078</v>
      </c>
      <c r="L5837" s="192" t="s">
        <v>1447</v>
      </c>
    </row>
    <row r="5838" spans="1:12" ht="15" x14ac:dyDescent="0.25">
      <c r="A5838" s="189" t="s">
        <v>3057</v>
      </c>
      <c r="B5838" s="190" t="s">
        <v>1099</v>
      </c>
      <c r="C5838" s="190" t="s">
        <v>29797</v>
      </c>
      <c r="D5838" s="190" t="s">
        <v>29797</v>
      </c>
      <c r="E5838" s="190" t="s">
        <v>29797</v>
      </c>
      <c r="F5838" s="190" t="s">
        <v>29797</v>
      </c>
      <c r="G5838" s="190" t="s">
        <v>29797</v>
      </c>
      <c r="H5838" s="190" t="s">
        <v>32444</v>
      </c>
      <c r="I5838" s="190" t="s">
        <v>31733</v>
      </c>
      <c r="J5838" s="190" t="s">
        <v>29826</v>
      </c>
      <c r="K5838" s="190" t="s">
        <v>5078</v>
      </c>
      <c r="L5838" s="190" t="s">
        <v>1447</v>
      </c>
    </row>
    <row r="5839" spans="1:12" ht="15" x14ac:dyDescent="0.25">
      <c r="A5839" s="191" t="s">
        <v>3058</v>
      </c>
      <c r="B5839" s="192" t="s">
        <v>1100</v>
      </c>
      <c r="C5839" s="192" t="s">
        <v>29797</v>
      </c>
      <c r="D5839" s="192" t="s">
        <v>29797</v>
      </c>
      <c r="E5839" s="192" t="s">
        <v>29797</v>
      </c>
      <c r="F5839" s="192" t="s">
        <v>29797</v>
      </c>
      <c r="G5839" s="192" t="s">
        <v>29797</v>
      </c>
      <c r="H5839" s="192" t="s">
        <v>31577</v>
      </c>
      <c r="I5839" s="192" t="s">
        <v>1392</v>
      </c>
      <c r="J5839" s="192" t="s">
        <v>29821</v>
      </c>
      <c r="K5839" s="192" t="s">
        <v>5062</v>
      </c>
      <c r="L5839" s="192" t="s">
        <v>1447</v>
      </c>
    </row>
    <row r="5840" spans="1:12" ht="15" x14ac:dyDescent="0.25">
      <c r="A5840" s="189" t="s">
        <v>16521</v>
      </c>
      <c r="B5840" s="190" t="s">
        <v>20390</v>
      </c>
      <c r="C5840" s="190" t="s">
        <v>29797</v>
      </c>
      <c r="D5840" s="190" t="s">
        <v>29797</v>
      </c>
      <c r="E5840" s="190" t="s">
        <v>29797</v>
      </c>
      <c r="F5840" s="190" t="s">
        <v>29797</v>
      </c>
      <c r="G5840" s="190" t="s">
        <v>29797</v>
      </c>
      <c r="H5840" s="190" t="s">
        <v>31316</v>
      </c>
      <c r="I5840" s="190" t="s">
        <v>1383</v>
      </c>
      <c r="J5840" s="190" t="s">
        <v>29821</v>
      </c>
      <c r="K5840" s="190" t="s">
        <v>5062</v>
      </c>
      <c r="L5840" s="190" t="s">
        <v>1447</v>
      </c>
    </row>
    <row r="5841" spans="1:12" ht="15" x14ac:dyDescent="0.25">
      <c r="A5841" s="191" t="s">
        <v>5975</v>
      </c>
      <c r="B5841" s="192" t="s">
        <v>5976</v>
      </c>
      <c r="C5841" s="192" t="s">
        <v>29797</v>
      </c>
      <c r="D5841" s="192" t="s">
        <v>29797</v>
      </c>
      <c r="E5841" s="192" t="s">
        <v>29797</v>
      </c>
      <c r="F5841" s="192" t="s">
        <v>29797</v>
      </c>
      <c r="G5841" s="192" t="s">
        <v>29797</v>
      </c>
      <c r="H5841" s="192" t="s">
        <v>31558</v>
      </c>
      <c r="I5841" s="192" t="s">
        <v>22722</v>
      </c>
      <c r="J5841" s="192" t="s">
        <v>31325</v>
      </c>
      <c r="K5841" s="192" t="s">
        <v>5073</v>
      </c>
      <c r="L5841" s="192" t="s">
        <v>1447</v>
      </c>
    </row>
    <row r="5842" spans="1:12" ht="15" x14ac:dyDescent="0.25">
      <c r="A5842" s="189" t="s">
        <v>3059</v>
      </c>
      <c r="B5842" s="190" t="s">
        <v>1101</v>
      </c>
      <c r="C5842" s="190" t="s">
        <v>29797</v>
      </c>
      <c r="D5842" s="190" t="s">
        <v>29797</v>
      </c>
      <c r="E5842" s="190" t="s">
        <v>29797</v>
      </c>
      <c r="F5842" s="190" t="s">
        <v>29797</v>
      </c>
      <c r="G5842" s="190" t="s">
        <v>29797</v>
      </c>
      <c r="H5842" s="190" t="s">
        <v>31549</v>
      </c>
      <c r="I5842" s="190" t="s">
        <v>5073</v>
      </c>
      <c r="J5842" s="190" t="s">
        <v>31325</v>
      </c>
      <c r="K5842" s="190" t="s">
        <v>5073</v>
      </c>
      <c r="L5842" s="190" t="s">
        <v>1447</v>
      </c>
    </row>
    <row r="5843" spans="1:12" ht="15" x14ac:dyDescent="0.25">
      <c r="A5843" s="191" t="s">
        <v>16522</v>
      </c>
      <c r="B5843" s="192" t="s">
        <v>20391</v>
      </c>
      <c r="C5843" s="192" t="s">
        <v>29797</v>
      </c>
      <c r="D5843" s="192" t="s">
        <v>29797</v>
      </c>
      <c r="E5843" s="192" t="s">
        <v>29797</v>
      </c>
      <c r="F5843" s="192" t="s">
        <v>29797</v>
      </c>
      <c r="G5843" s="192" t="s">
        <v>29797</v>
      </c>
      <c r="H5843" s="192" t="s">
        <v>31549</v>
      </c>
      <c r="I5843" s="192" t="s">
        <v>5073</v>
      </c>
      <c r="J5843" s="192" t="s">
        <v>31325</v>
      </c>
      <c r="K5843" s="192" t="s">
        <v>5073</v>
      </c>
      <c r="L5843" s="192" t="s">
        <v>1447</v>
      </c>
    </row>
    <row r="5844" spans="1:12" ht="15" x14ac:dyDescent="0.25">
      <c r="A5844" s="189" t="s">
        <v>3060</v>
      </c>
      <c r="B5844" s="190" t="s">
        <v>1102</v>
      </c>
      <c r="C5844" s="190" t="s">
        <v>29828</v>
      </c>
      <c r="D5844" s="190" t="s">
        <v>29797</v>
      </c>
      <c r="E5844" s="190" t="s">
        <v>30469</v>
      </c>
      <c r="F5844" s="190" t="s">
        <v>29797</v>
      </c>
      <c r="G5844" s="190" t="s">
        <v>29797</v>
      </c>
      <c r="H5844" s="190" t="s">
        <v>31549</v>
      </c>
      <c r="I5844" s="190" t="s">
        <v>5073</v>
      </c>
      <c r="J5844" s="190" t="s">
        <v>31325</v>
      </c>
      <c r="K5844" s="190" t="s">
        <v>5073</v>
      </c>
      <c r="L5844" s="190" t="s">
        <v>1447</v>
      </c>
    </row>
    <row r="5845" spans="1:12" ht="15" x14ac:dyDescent="0.25">
      <c r="A5845" s="191" t="s">
        <v>16523</v>
      </c>
      <c r="B5845" s="192" t="s">
        <v>20392</v>
      </c>
      <c r="C5845" s="192" t="s">
        <v>29797</v>
      </c>
      <c r="D5845" s="192" t="s">
        <v>29797</v>
      </c>
      <c r="E5845" s="192" t="s">
        <v>29797</v>
      </c>
      <c r="F5845" s="192" t="s">
        <v>29797</v>
      </c>
      <c r="G5845" s="192" t="s">
        <v>29797</v>
      </c>
      <c r="H5845" s="192" t="s">
        <v>31549</v>
      </c>
      <c r="I5845" s="192" t="s">
        <v>5073</v>
      </c>
      <c r="J5845" s="192" t="s">
        <v>31325</v>
      </c>
      <c r="K5845" s="192" t="s">
        <v>5073</v>
      </c>
      <c r="L5845" s="192" t="s">
        <v>1447</v>
      </c>
    </row>
    <row r="5846" spans="1:12" ht="15" x14ac:dyDescent="0.25">
      <c r="A5846" s="189" t="s">
        <v>3061</v>
      </c>
      <c r="B5846" s="190" t="s">
        <v>1103</v>
      </c>
      <c r="C5846" s="190" t="s">
        <v>29797</v>
      </c>
      <c r="D5846" s="190" t="s">
        <v>29797</v>
      </c>
      <c r="E5846" s="190" t="s">
        <v>29797</v>
      </c>
      <c r="F5846" s="190" t="s">
        <v>29797</v>
      </c>
      <c r="G5846" s="190" t="s">
        <v>29797</v>
      </c>
      <c r="H5846" s="190" t="s">
        <v>31549</v>
      </c>
      <c r="I5846" s="190" t="s">
        <v>5073</v>
      </c>
      <c r="J5846" s="190" t="s">
        <v>31325</v>
      </c>
      <c r="K5846" s="190" t="s">
        <v>5073</v>
      </c>
      <c r="L5846" s="190" t="s">
        <v>1447</v>
      </c>
    </row>
    <row r="5847" spans="1:12" ht="15" x14ac:dyDescent="0.25">
      <c r="A5847" s="191" t="s">
        <v>3062</v>
      </c>
      <c r="B5847" s="192" t="s">
        <v>1104</v>
      </c>
      <c r="C5847" s="192" t="s">
        <v>29812</v>
      </c>
      <c r="D5847" s="192" t="s">
        <v>29797</v>
      </c>
      <c r="E5847" s="192" t="s">
        <v>30470</v>
      </c>
      <c r="F5847" s="192" t="s">
        <v>29797</v>
      </c>
      <c r="G5847" s="192" t="s">
        <v>29797</v>
      </c>
      <c r="H5847" s="192" t="s">
        <v>32278</v>
      </c>
      <c r="I5847" s="192" t="s">
        <v>5073</v>
      </c>
      <c r="J5847" s="192" t="s">
        <v>31325</v>
      </c>
      <c r="K5847" s="192" t="s">
        <v>5073</v>
      </c>
      <c r="L5847" s="192" t="s">
        <v>1447</v>
      </c>
    </row>
    <row r="5848" spans="1:12" ht="15" x14ac:dyDescent="0.25">
      <c r="A5848" s="189" t="s">
        <v>3063</v>
      </c>
      <c r="B5848" s="190" t="s">
        <v>1105</v>
      </c>
      <c r="C5848" s="190" t="s">
        <v>29797</v>
      </c>
      <c r="D5848" s="190" t="s">
        <v>29797</v>
      </c>
      <c r="E5848" s="190" t="s">
        <v>29797</v>
      </c>
      <c r="F5848" s="190" t="s">
        <v>29797</v>
      </c>
      <c r="G5848" s="190" t="s">
        <v>29797</v>
      </c>
      <c r="H5848" s="190" t="s">
        <v>31573</v>
      </c>
      <c r="I5848" s="190" t="s">
        <v>31574</v>
      </c>
      <c r="J5848" s="190" t="s">
        <v>29821</v>
      </c>
      <c r="K5848" s="190" t="s">
        <v>5062</v>
      </c>
      <c r="L5848" s="190" t="s">
        <v>1447</v>
      </c>
    </row>
    <row r="5849" spans="1:12" ht="15" x14ac:dyDescent="0.25">
      <c r="A5849" s="191" t="s">
        <v>16524</v>
      </c>
      <c r="B5849" s="192" t="s">
        <v>20393</v>
      </c>
      <c r="C5849" s="192" t="s">
        <v>29812</v>
      </c>
      <c r="D5849" s="192" t="s">
        <v>29824</v>
      </c>
      <c r="E5849" s="192" t="s">
        <v>29858</v>
      </c>
      <c r="F5849" s="192" t="s">
        <v>29804</v>
      </c>
      <c r="G5849" s="192" t="s">
        <v>30441</v>
      </c>
      <c r="H5849" s="192" t="s">
        <v>31341</v>
      </c>
      <c r="I5849" s="192" t="s">
        <v>6226</v>
      </c>
      <c r="J5849" s="192" t="s">
        <v>31325</v>
      </c>
      <c r="K5849" s="192" t="s">
        <v>5073</v>
      </c>
      <c r="L5849" s="192" t="s">
        <v>1447</v>
      </c>
    </row>
    <row r="5850" spans="1:12" ht="15" x14ac:dyDescent="0.25">
      <c r="A5850" s="189" t="s">
        <v>3064</v>
      </c>
      <c r="B5850" s="190" t="s">
        <v>1106</v>
      </c>
      <c r="C5850" s="190" t="s">
        <v>29797</v>
      </c>
      <c r="D5850" s="190" t="s">
        <v>29797</v>
      </c>
      <c r="E5850" s="190" t="s">
        <v>29797</v>
      </c>
      <c r="F5850" s="190" t="s">
        <v>29797</v>
      </c>
      <c r="G5850" s="190" t="s">
        <v>29797</v>
      </c>
      <c r="H5850" s="190" t="s">
        <v>32674</v>
      </c>
      <c r="I5850" s="190" t="s">
        <v>32675</v>
      </c>
      <c r="J5850" s="190" t="s">
        <v>29934</v>
      </c>
      <c r="K5850" s="190" t="s">
        <v>5977</v>
      </c>
      <c r="L5850" s="190" t="s">
        <v>1447</v>
      </c>
    </row>
    <row r="5851" spans="1:12" ht="15" x14ac:dyDescent="0.25">
      <c r="A5851" s="191" t="s">
        <v>25460</v>
      </c>
      <c r="B5851" s="192" t="s">
        <v>25461</v>
      </c>
      <c r="C5851" s="192" t="s">
        <v>29797</v>
      </c>
      <c r="D5851" s="192" t="s">
        <v>29797</v>
      </c>
      <c r="E5851" s="192" t="s">
        <v>29797</v>
      </c>
      <c r="F5851" s="192" t="s">
        <v>29797</v>
      </c>
      <c r="G5851" s="192" t="s">
        <v>29797</v>
      </c>
      <c r="H5851" s="192" t="s">
        <v>29797</v>
      </c>
      <c r="I5851" s="192" t="s">
        <v>29797</v>
      </c>
      <c r="J5851" s="192" t="s">
        <v>29797</v>
      </c>
      <c r="K5851" s="192" t="s">
        <v>29797</v>
      </c>
      <c r="L5851" s="192" t="s">
        <v>29797</v>
      </c>
    </row>
    <row r="5852" spans="1:12" ht="15" x14ac:dyDescent="0.25">
      <c r="A5852" s="189" t="s">
        <v>3065</v>
      </c>
      <c r="B5852" s="190" t="s">
        <v>1107</v>
      </c>
      <c r="C5852" s="190" t="s">
        <v>29797</v>
      </c>
      <c r="D5852" s="190" t="s">
        <v>29797</v>
      </c>
      <c r="E5852" s="190" t="s">
        <v>29797</v>
      </c>
      <c r="F5852" s="190" t="s">
        <v>29797</v>
      </c>
      <c r="G5852" s="190" t="s">
        <v>29797</v>
      </c>
      <c r="H5852" s="190" t="s">
        <v>31685</v>
      </c>
      <c r="I5852" s="190" t="s">
        <v>31686</v>
      </c>
      <c r="J5852" s="190" t="s">
        <v>29826</v>
      </c>
      <c r="K5852" s="190" t="s">
        <v>5078</v>
      </c>
      <c r="L5852" s="190" t="s">
        <v>1447</v>
      </c>
    </row>
    <row r="5853" spans="1:12" ht="15" x14ac:dyDescent="0.25">
      <c r="A5853" s="191" t="s">
        <v>5978</v>
      </c>
      <c r="B5853" s="192" t="s">
        <v>5979</v>
      </c>
      <c r="C5853" s="192" t="s">
        <v>29797</v>
      </c>
      <c r="D5853" s="192" t="s">
        <v>29797</v>
      </c>
      <c r="E5853" s="192" t="s">
        <v>29797</v>
      </c>
      <c r="F5853" s="192" t="s">
        <v>29797</v>
      </c>
      <c r="G5853" s="192" t="s">
        <v>29797</v>
      </c>
      <c r="H5853" s="192" t="s">
        <v>31402</v>
      </c>
      <c r="I5853" s="192" t="s">
        <v>31403</v>
      </c>
      <c r="J5853" s="192" t="s">
        <v>29821</v>
      </c>
      <c r="K5853" s="192" t="s">
        <v>5062</v>
      </c>
      <c r="L5853" s="192" t="s">
        <v>1447</v>
      </c>
    </row>
    <row r="5854" spans="1:12" ht="15" x14ac:dyDescent="0.25">
      <c r="A5854" s="189" t="s">
        <v>3066</v>
      </c>
      <c r="B5854" s="190" t="s">
        <v>1108</v>
      </c>
      <c r="C5854" s="190" t="s">
        <v>29797</v>
      </c>
      <c r="D5854" s="190" t="s">
        <v>29797</v>
      </c>
      <c r="E5854" s="190" t="s">
        <v>29797</v>
      </c>
      <c r="F5854" s="190" t="s">
        <v>29797</v>
      </c>
      <c r="G5854" s="190" t="s">
        <v>29797</v>
      </c>
      <c r="H5854" s="190" t="s">
        <v>29797</v>
      </c>
      <c r="I5854" s="190" t="s">
        <v>29797</v>
      </c>
      <c r="J5854" s="190" t="s">
        <v>29797</v>
      </c>
      <c r="K5854" s="190" t="s">
        <v>29797</v>
      </c>
      <c r="L5854" s="190" t="s">
        <v>29797</v>
      </c>
    </row>
    <row r="5855" spans="1:12" ht="15" x14ac:dyDescent="0.25">
      <c r="A5855" s="191" t="s">
        <v>16525</v>
      </c>
      <c r="B5855" s="192" t="s">
        <v>20394</v>
      </c>
      <c r="C5855" s="192" t="s">
        <v>29797</v>
      </c>
      <c r="D5855" s="192" t="s">
        <v>29797</v>
      </c>
      <c r="E5855" s="192" t="s">
        <v>29797</v>
      </c>
      <c r="F5855" s="192" t="s">
        <v>29797</v>
      </c>
      <c r="G5855" s="192" t="s">
        <v>29797</v>
      </c>
      <c r="H5855" s="192" t="s">
        <v>32676</v>
      </c>
      <c r="I5855" s="192" t="s">
        <v>32677</v>
      </c>
      <c r="J5855" s="192" t="s">
        <v>31379</v>
      </c>
      <c r="K5855" s="192" t="s">
        <v>8059</v>
      </c>
      <c r="L5855" s="192" t="s">
        <v>1447</v>
      </c>
    </row>
    <row r="5856" spans="1:12" ht="15" x14ac:dyDescent="0.25">
      <c r="A5856" s="189" t="s">
        <v>3067</v>
      </c>
      <c r="B5856" s="190" t="s">
        <v>1109</v>
      </c>
      <c r="C5856" s="190" t="s">
        <v>29797</v>
      </c>
      <c r="D5856" s="190" t="s">
        <v>29797</v>
      </c>
      <c r="E5856" s="190" t="s">
        <v>29797</v>
      </c>
      <c r="F5856" s="190" t="s">
        <v>29797</v>
      </c>
      <c r="G5856" s="190" t="s">
        <v>29797</v>
      </c>
      <c r="H5856" s="190" t="s">
        <v>31890</v>
      </c>
      <c r="I5856" s="190" t="s">
        <v>5078</v>
      </c>
      <c r="J5856" s="190" t="s">
        <v>29826</v>
      </c>
      <c r="K5856" s="190" t="s">
        <v>5078</v>
      </c>
      <c r="L5856" s="190" t="s">
        <v>1447</v>
      </c>
    </row>
    <row r="5857" spans="1:12" ht="15" x14ac:dyDescent="0.25">
      <c r="A5857" s="191" t="s">
        <v>5980</v>
      </c>
      <c r="B5857" s="192" t="s">
        <v>5981</v>
      </c>
      <c r="C5857" s="192" t="s">
        <v>29797</v>
      </c>
      <c r="D5857" s="192" t="s">
        <v>29797</v>
      </c>
      <c r="E5857" s="192" t="s">
        <v>29797</v>
      </c>
      <c r="F5857" s="192" t="s">
        <v>29797</v>
      </c>
      <c r="G5857" s="192" t="s">
        <v>29797</v>
      </c>
      <c r="H5857" s="192" t="s">
        <v>31361</v>
      </c>
      <c r="I5857" s="192" t="s">
        <v>5062</v>
      </c>
      <c r="J5857" s="192" t="s">
        <v>29821</v>
      </c>
      <c r="K5857" s="192" t="s">
        <v>5062</v>
      </c>
      <c r="L5857" s="192" t="s">
        <v>1447</v>
      </c>
    </row>
    <row r="5858" spans="1:12" ht="15" x14ac:dyDescent="0.25">
      <c r="A5858" s="189" t="s">
        <v>16526</v>
      </c>
      <c r="B5858" s="190" t="s">
        <v>25462</v>
      </c>
      <c r="C5858" s="190" t="s">
        <v>29797</v>
      </c>
      <c r="D5858" s="190" t="s">
        <v>29797</v>
      </c>
      <c r="E5858" s="190" t="s">
        <v>29797</v>
      </c>
      <c r="F5858" s="190" t="s">
        <v>29797</v>
      </c>
      <c r="G5858" s="190" t="s">
        <v>29797</v>
      </c>
      <c r="H5858" s="190" t="s">
        <v>31613</v>
      </c>
      <c r="I5858" s="190" t="s">
        <v>6528</v>
      </c>
      <c r="J5858" s="190" t="s">
        <v>31325</v>
      </c>
      <c r="K5858" s="190" t="s">
        <v>5073</v>
      </c>
      <c r="L5858" s="190" t="s">
        <v>1447</v>
      </c>
    </row>
    <row r="5859" spans="1:12" ht="15" x14ac:dyDescent="0.25">
      <c r="A5859" s="191" t="s">
        <v>3068</v>
      </c>
      <c r="B5859" s="192" t="s">
        <v>1110</v>
      </c>
      <c r="C5859" s="192" t="s">
        <v>29797</v>
      </c>
      <c r="D5859" s="192" t="s">
        <v>29797</v>
      </c>
      <c r="E5859" s="192" t="s">
        <v>29797</v>
      </c>
      <c r="F5859" s="192" t="s">
        <v>29797</v>
      </c>
      <c r="G5859" s="192" t="s">
        <v>29797</v>
      </c>
      <c r="H5859" s="192" t="s">
        <v>32495</v>
      </c>
      <c r="I5859" s="192" t="s">
        <v>32496</v>
      </c>
      <c r="J5859" s="192" t="s">
        <v>31325</v>
      </c>
      <c r="K5859" s="192" t="s">
        <v>5073</v>
      </c>
      <c r="L5859" s="192" t="s">
        <v>1447</v>
      </c>
    </row>
    <row r="5860" spans="1:12" ht="15" x14ac:dyDescent="0.25">
      <c r="A5860" s="189" t="s">
        <v>3069</v>
      </c>
      <c r="B5860" s="190" t="s">
        <v>1111</v>
      </c>
      <c r="C5860" s="190" t="s">
        <v>29797</v>
      </c>
      <c r="D5860" s="190" t="s">
        <v>29797</v>
      </c>
      <c r="E5860" s="190" t="s">
        <v>29797</v>
      </c>
      <c r="F5860" s="190" t="s">
        <v>29797</v>
      </c>
      <c r="G5860" s="190" t="s">
        <v>29797</v>
      </c>
      <c r="H5860" s="190" t="s">
        <v>31454</v>
      </c>
      <c r="I5860" s="190" t="s">
        <v>1384</v>
      </c>
      <c r="J5860" s="190" t="s">
        <v>29821</v>
      </c>
      <c r="K5860" s="190" t="s">
        <v>5062</v>
      </c>
      <c r="L5860" s="190" t="s">
        <v>1447</v>
      </c>
    </row>
    <row r="5861" spans="1:12" ht="15" x14ac:dyDescent="0.25">
      <c r="A5861" s="191" t="s">
        <v>16527</v>
      </c>
      <c r="B5861" s="192" t="s">
        <v>20395</v>
      </c>
      <c r="C5861" s="192" t="s">
        <v>29797</v>
      </c>
      <c r="D5861" s="192" t="s">
        <v>29797</v>
      </c>
      <c r="E5861" s="192" t="s">
        <v>29797</v>
      </c>
      <c r="F5861" s="192" t="s">
        <v>29797</v>
      </c>
      <c r="G5861" s="192" t="s">
        <v>29797</v>
      </c>
      <c r="H5861" s="192" t="s">
        <v>31449</v>
      </c>
      <c r="I5861" s="192" t="s">
        <v>31450</v>
      </c>
      <c r="J5861" s="192" t="s">
        <v>29821</v>
      </c>
      <c r="K5861" s="192" t="s">
        <v>5062</v>
      </c>
      <c r="L5861" s="192" t="s">
        <v>1447</v>
      </c>
    </row>
    <row r="5862" spans="1:12" ht="15" x14ac:dyDescent="0.25">
      <c r="A5862" s="189" t="s">
        <v>3070</v>
      </c>
      <c r="B5862" s="190" t="s">
        <v>1112</v>
      </c>
      <c r="C5862" s="190" t="s">
        <v>29812</v>
      </c>
      <c r="D5862" s="190" t="s">
        <v>29824</v>
      </c>
      <c r="E5862" s="190" t="s">
        <v>30471</v>
      </c>
      <c r="F5862" s="190" t="s">
        <v>29804</v>
      </c>
      <c r="G5862" s="190" t="s">
        <v>30472</v>
      </c>
      <c r="H5862" s="190" t="s">
        <v>31997</v>
      </c>
      <c r="I5862" s="190" t="s">
        <v>5073</v>
      </c>
      <c r="J5862" s="190" t="s">
        <v>31325</v>
      </c>
      <c r="K5862" s="190" t="s">
        <v>5073</v>
      </c>
      <c r="L5862" s="190" t="s">
        <v>1447</v>
      </c>
    </row>
    <row r="5863" spans="1:12" ht="15" x14ac:dyDescent="0.25">
      <c r="A5863" s="191" t="s">
        <v>16528</v>
      </c>
      <c r="B5863" s="192" t="s">
        <v>20396</v>
      </c>
      <c r="C5863" s="192" t="s">
        <v>29797</v>
      </c>
      <c r="D5863" s="192" t="s">
        <v>29797</v>
      </c>
      <c r="E5863" s="192" t="s">
        <v>29797</v>
      </c>
      <c r="F5863" s="192" t="s">
        <v>29797</v>
      </c>
      <c r="G5863" s="192" t="s">
        <v>29797</v>
      </c>
      <c r="H5863" s="192" t="s">
        <v>29797</v>
      </c>
      <c r="I5863" s="192" t="s">
        <v>29797</v>
      </c>
      <c r="J5863" s="192" t="s">
        <v>29797</v>
      </c>
      <c r="K5863" s="192" t="s">
        <v>29797</v>
      </c>
      <c r="L5863" s="192" t="s">
        <v>29797</v>
      </c>
    </row>
    <row r="5864" spans="1:12" ht="15" x14ac:dyDescent="0.25">
      <c r="A5864" s="189" t="s">
        <v>25463</v>
      </c>
      <c r="B5864" s="190" t="s">
        <v>20397</v>
      </c>
      <c r="C5864" s="190" t="s">
        <v>29797</v>
      </c>
      <c r="D5864" s="190" t="s">
        <v>29797</v>
      </c>
      <c r="E5864" s="190" t="s">
        <v>29797</v>
      </c>
      <c r="F5864" s="190" t="s">
        <v>29797</v>
      </c>
      <c r="G5864" s="190" t="s">
        <v>29797</v>
      </c>
      <c r="H5864" s="190" t="s">
        <v>29797</v>
      </c>
      <c r="I5864" s="190" t="s">
        <v>29797</v>
      </c>
      <c r="J5864" s="190" t="s">
        <v>29797</v>
      </c>
      <c r="K5864" s="190" t="s">
        <v>29797</v>
      </c>
      <c r="L5864" s="190" t="s">
        <v>1438</v>
      </c>
    </row>
    <row r="5865" spans="1:12" ht="15" x14ac:dyDescent="0.25">
      <c r="A5865" s="191" t="s">
        <v>5982</v>
      </c>
      <c r="B5865" s="192" t="s">
        <v>5983</v>
      </c>
      <c r="C5865" s="192" t="s">
        <v>29797</v>
      </c>
      <c r="D5865" s="192" t="s">
        <v>29797</v>
      </c>
      <c r="E5865" s="192" t="s">
        <v>29797</v>
      </c>
      <c r="F5865" s="192" t="s">
        <v>29797</v>
      </c>
      <c r="G5865" s="192" t="s">
        <v>29797</v>
      </c>
      <c r="H5865" s="192" t="s">
        <v>31312</v>
      </c>
      <c r="I5865" s="192" t="s">
        <v>31313</v>
      </c>
      <c r="J5865" s="192" t="s">
        <v>29821</v>
      </c>
      <c r="K5865" s="192" t="s">
        <v>5062</v>
      </c>
      <c r="L5865" s="192" t="s">
        <v>1447</v>
      </c>
    </row>
    <row r="5866" spans="1:12" ht="15" x14ac:dyDescent="0.25">
      <c r="A5866" s="189" t="s">
        <v>16529</v>
      </c>
      <c r="B5866" s="190" t="s">
        <v>20398</v>
      </c>
      <c r="C5866" s="190" t="s">
        <v>29797</v>
      </c>
      <c r="D5866" s="190" t="s">
        <v>29797</v>
      </c>
      <c r="E5866" s="190" t="s">
        <v>29797</v>
      </c>
      <c r="F5866" s="190" t="s">
        <v>29797</v>
      </c>
      <c r="G5866" s="190" t="s">
        <v>29797</v>
      </c>
      <c r="H5866" s="190" t="s">
        <v>32138</v>
      </c>
      <c r="I5866" s="190" t="s">
        <v>1396</v>
      </c>
      <c r="J5866" s="190" t="s">
        <v>31325</v>
      </c>
      <c r="K5866" s="190" t="s">
        <v>5073</v>
      </c>
      <c r="L5866" s="190" t="s">
        <v>1447</v>
      </c>
    </row>
    <row r="5867" spans="1:12" ht="15" x14ac:dyDescent="0.25">
      <c r="A5867" s="191" t="s">
        <v>3071</v>
      </c>
      <c r="B5867" s="192" t="s">
        <v>1113</v>
      </c>
      <c r="C5867" s="192" t="s">
        <v>29797</v>
      </c>
      <c r="D5867" s="192" t="s">
        <v>29797</v>
      </c>
      <c r="E5867" s="192" t="s">
        <v>29797</v>
      </c>
      <c r="F5867" s="192" t="s">
        <v>29797</v>
      </c>
      <c r="G5867" s="192" t="s">
        <v>29797</v>
      </c>
      <c r="H5867" s="192" t="s">
        <v>31355</v>
      </c>
      <c r="I5867" s="192" t="s">
        <v>31356</v>
      </c>
      <c r="J5867" s="192" t="s">
        <v>31325</v>
      </c>
      <c r="K5867" s="192" t="s">
        <v>5073</v>
      </c>
      <c r="L5867" s="192" t="s">
        <v>1447</v>
      </c>
    </row>
    <row r="5868" spans="1:12" ht="15" x14ac:dyDescent="0.25">
      <c r="A5868" s="189" t="s">
        <v>25464</v>
      </c>
      <c r="B5868" s="190" t="s">
        <v>1114</v>
      </c>
      <c r="C5868" s="190" t="s">
        <v>29797</v>
      </c>
      <c r="D5868" s="190" t="s">
        <v>29797</v>
      </c>
      <c r="E5868" s="190" t="s">
        <v>29797</v>
      </c>
      <c r="F5868" s="190" t="s">
        <v>29797</v>
      </c>
      <c r="G5868" s="190" t="s">
        <v>29797</v>
      </c>
      <c r="H5868" s="190" t="s">
        <v>29797</v>
      </c>
      <c r="I5868" s="190" t="s">
        <v>29797</v>
      </c>
      <c r="J5868" s="190" t="s">
        <v>29797</v>
      </c>
      <c r="K5868" s="190" t="s">
        <v>29797</v>
      </c>
      <c r="L5868" s="190" t="s">
        <v>1438</v>
      </c>
    </row>
    <row r="5869" spans="1:12" ht="15" x14ac:dyDescent="0.25">
      <c r="A5869" s="191" t="s">
        <v>25465</v>
      </c>
      <c r="B5869" s="192" t="s">
        <v>1115</v>
      </c>
      <c r="C5869" s="192" t="s">
        <v>29797</v>
      </c>
      <c r="D5869" s="192" t="s">
        <v>29797</v>
      </c>
      <c r="E5869" s="192" t="s">
        <v>29797</v>
      </c>
      <c r="F5869" s="192" t="s">
        <v>29797</v>
      </c>
      <c r="G5869" s="192" t="s">
        <v>29797</v>
      </c>
      <c r="H5869" s="192" t="s">
        <v>29797</v>
      </c>
      <c r="I5869" s="192" t="s">
        <v>29797</v>
      </c>
      <c r="J5869" s="192" t="s">
        <v>29797</v>
      </c>
      <c r="K5869" s="192" t="s">
        <v>29797</v>
      </c>
      <c r="L5869" s="192" t="s">
        <v>1438</v>
      </c>
    </row>
    <row r="5870" spans="1:12" ht="15" x14ac:dyDescent="0.25">
      <c r="A5870" s="189" t="s">
        <v>16530</v>
      </c>
      <c r="B5870" s="190" t="s">
        <v>25466</v>
      </c>
      <c r="C5870" s="190" t="s">
        <v>29797</v>
      </c>
      <c r="D5870" s="190" t="s">
        <v>29797</v>
      </c>
      <c r="E5870" s="190" t="s">
        <v>29797</v>
      </c>
      <c r="F5870" s="190" t="s">
        <v>29797</v>
      </c>
      <c r="G5870" s="190" t="s">
        <v>29797</v>
      </c>
      <c r="H5870" s="190" t="s">
        <v>31460</v>
      </c>
      <c r="I5870" s="190" t="s">
        <v>29942</v>
      </c>
      <c r="J5870" s="190" t="s">
        <v>29821</v>
      </c>
      <c r="K5870" s="190" t="s">
        <v>5062</v>
      </c>
      <c r="L5870" s="190" t="s">
        <v>1447</v>
      </c>
    </row>
    <row r="5871" spans="1:12" ht="15" x14ac:dyDescent="0.25">
      <c r="A5871" s="191" t="s">
        <v>3072</v>
      </c>
      <c r="B5871" s="192" t="s">
        <v>1116</v>
      </c>
      <c r="C5871" s="192" t="s">
        <v>29797</v>
      </c>
      <c r="D5871" s="192" t="s">
        <v>29797</v>
      </c>
      <c r="E5871" s="192" t="s">
        <v>29797</v>
      </c>
      <c r="F5871" s="192" t="s">
        <v>29797</v>
      </c>
      <c r="G5871" s="192" t="s">
        <v>29797</v>
      </c>
      <c r="H5871" s="192" t="s">
        <v>31331</v>
      </c>
      <c r="I5871" s="192" t="s">
        <v>31332</v>
      </c>
      <c r="J5871" s="192" t="s">
        <v>29821</v>
      </c>
      <c r="K5871" s="192" t="s">
        <v>5062</v>
      </c>
      <c r="L5871" s="192" t="s">
        <v>1447</v>
      </c>
    </row>
    <row r="5872" spans="1:12" ht="15" x14ac:dyDescent="0.25">
      <c r="A5872" s="189" t="s">
        <v>25467</v>
      </c>
      <c r="B5872" s="190" t="s">
        <v>1117</v>
      </c>
      <c r="C5872" s="190" t="s">
        <v>29797</v>
      </c>
      <c r="D5872" s="190" t="s">
        <v>29797</v>
      </c>
      <c r="E5872" s="190" t="s">
        <v>29797</v>
      </c>
      <c r="F5872" s="190" t="s">
        <v>29797</v>
      </c>
      <c r="G5872" s="190" t="s">
        <v>29797</v>
      </c>
      <c r="H5872" s="190" t="s">
        <v>29797</v>
      </c>
      <c r="I5872" s="190" t="s">
        <v>29797</v>
      </c>
      <c r="J5872" s="190" t="s">
        <v>29797</v>
      </c>
      <c r="K5872" s="190" t="s">
        <v>29797</v>
      </c>
      <c r="L5872" s="190" t="s">
        <v>1438</v>
      </c>
    </row>
    <row r="5873" spans="1:12" ht="15" x14ac:dyDescent="0.25">
      <c r="A5873" s="191" t="s">
        <v>25468</v>
      </c>
      <c r="B5873" s="192" t="s">
        <v>1118</v>
      </c>
      <c r="C5873" s="192" t="s">
        <v>29797</v>
      </c>
      <c r="D5873" s="192" t="s">
        <v>29797</v>
      </c>
      <c r="E5873" s="192" t="s">
        <v>29797</v>
      </c>
      <c r="F5873" s="192" t="s">
        <v>29797</v>
      </c>
      <c r="G5873" s="192" t="s">
        <v>29797</v>
      </c>
      <c r="H5873" s="192" t="s">
        <v>29797</v>
      </c>
      <c r="I5873" s="192" t="s">
        <v>29797</v>
      </c>
      <c r="J5873" s="192" t="s">
        <v>29797</v>
      </c>
      <c r="K5873" s="192" t="s">
        <v>29797</v>
      </c>
      <c r="L5873" s="192" t="s">
        <v>1442</v>
      </c>
    </row>
    <row r="5874" spans="1:12" ht="15" x14ac:dyDescent="0.25">
      <c r="A5874" s="189" t="s">
        <v>16531</v>
      </c>
      <c r="B5874" s="190" t="s">
        <v>20399</v>
      </c>
      <c r="C5874" s="190" t="s">
        <v>29797</v>
      </c>
      <c r="D5874" s="190" t="s">
        <v>29797</v>
      </c>
      <c r="E5874" s="190" t="s">
        <v>29797</v>
      </c>
      <c r="F5874" s="190" t="s">
        <v>29797</v>
      </c>
      <c r="G5874" s="190" t="s">
        <v>29797</v>
      </c>
      <c r="H5874" s="190" t="s">
        <v>29797</v>
      </c>
      <c r="I5874" s="190" t="s">
        <v>29797</v>
      </c>
      <c r="J5874" s="190" t="s">
        <v>29797</v>
      </c>
      <c r="K5874" s="190" t="s">
        <v>29797</v>
      </c>
      <c r="L5874" s="190" t="s">
        <v>29797</v>
      </c>
    </row>
    <row r="5875" spans="1:12" ht="15" x14ac:dyDescent="0.25">
      <c r="A5875" s="191" t="s">
        <v>5984</v>
      </c>
      <c r="B5875" s="192" t="s">
        <v>5985</v>
      </c>
      <c r="C5875" s="192" t="s">
        <v>29797</v>
      </c>
      <c r="D5875" s="192" t="s">
        <v>29797</v>
      </c>
      <c r="E5875" s="192" t="s">
        <v>29797</v>
      </c>
      <c r="F5875" s="192" t="s">
        <v>29797</v>
      </c>
      <c r="G5875" s="192" t="s">
        <v>29797</v>
      </c>
      <c r="H5875" s="192" t="s">
        <v>32127</v>
      </c>
      <c r="I5875" s="192" t="s">
        <v>31322</v>
      </c>
      <c r="J5875" s="192" t="s">
        <v>29826</v>
      </c>
      <c r="K5875" s="192" t="s">
        <v>5078</v>
      </c>
      <c r="L5875" s="192" t="s">
        <v>1447</v>
      </c>
    </row>
    <row r="5876" spans="1:12" ht="15" x14ac:dyDescent="0.25">
      <c r="A5876" s="189" t="s">
        <v>5986</v>
      </c>
      <c r="B5876" s="190" t="s">
        <v>5987</v>
      </c>
      <c r="C5876" s="190" t="s">
        <v>29797</v>
      </c>
      <c r="D5876" s="190" t="s">
        <v>29797</v>
      </c>
      <c r="E5876" s="190" t="s">
        <v>29797</v>
      </c>
      <c r="F5876" s="190" t="s">
        <v>29797</v>
      </c>
      <c r="G5876" s="190" t="s">
        <v>29797</v>
      </c>
      <c r="H5876" s="190" t="s">
        <v>31558</v>
      </c>
      <c r="I5876" s="190" t="s">
        <v>22722</v>
      </c>
      <c r="J5876" s="190" t="s">
        <v>31325</v>
      </c>
      <c r="K5876" s="190" t="s">
        <v>5073</v>
      </c>
      <c r="L5876" s="190" t="s">
        <v>1447</v>
      </c>
    </row>
    <row r="5877" spans="1:12" ht="15" x14ac:dyDescent="0.25">
      <c r="A5877" s="191" t="s">
        <v>25469</v>
      </c>
      <c r="B5877" s="192" t="s">
        <v>1119</v>
      </c>
      <c r="C5877" s="192" t="s">
        <v>29797</v>
      </c>
      <c r="D5877" s="192" t="s">
        <v>29797</v>
      </c>
      <c r="E5877" s="192" t="s">
        <v>29797</v>
      </c>
      <c r="F5877" s="192" t="s">
        <v>29797</v>
      </c>
      <c r="G5877" s="192" t="s">
        <v>29797</v>
      </c>
      <c r="H5877" s="192" t="s">
        <v>29797</v>
      </c>
      <c r="I5877" s="192" t="s">
        <v>29797</v>
      </c>
      <c r="J5877" s="192" t="s">
        <v>29797</v>
      </c>
      <c r="K5877" s="192" t="s">
        <v>29797</v>
      </c>
      <c r="L5877" s="192" t="s">
        <v>2704</v>
      </c>
    </row>
    <row r="5878" spans="1:12" ht="15" x14ac:dyDescent="0.25">
      <c r="A5878" s="189" t="s">
        <v>25470</v>
      </c>
      <c r="B5878" s="190" t="s">
        <v>25471</v>
      </c>
      <c r="C5878" s="190" t="s">
        <v>29797</v>
      </c>
      <c r="D5878" s="190" t="s">
        <v>29797</v>
      </c>
      <c r="E5878" s="190" t="s">
        <v>29797</v>
      </c>
      <c r="F5878" s="190" t="s">
        <v>29797</v>
      </c>
      <c r="G5878" s="190" t="s">
        <v>29797</v>
      </c>
      <c r="H5878" s="190" t="s">
        <v>29797</v>
      </c>
      <c r="I5878" s="190" t="s">
        <v>29797</v>
      </c>
      <c r="J5878" s="190" t="s">
        <v>29797</v>
      </c>
      <c r="K5878" s="190" t="s">
        <v>29797</v>
      </c>
      <c r="L5878" s="190" t="s">
        <v>29797</v>
      </c>
    </row>
    <row r="5879" spans="1:12" ht="15" x14ac:dyDescent="0.25">
      <c r="A5879" s="191" t="s">
        <v>25472</v>
      </c>
      <c r="B5879" s="192" t="s">
        <v>20400</v>
      </c>
      <c r="C5879" s="192" t="s">
        <v>29797</v>
      </c>
      <c r="D5879" s="192" t="s">
        <v>29797</v>
      </c>
      <c r="E5879" s="192" t="s">
        <v>29797</v>
      </c>
      <c r="F5879" s="192" t="s">
        <v>29797</v>
      </c>
      <c r="G5879" s="192" t="s">
        <v>29797</v>
      </c>
      <c r="H5879" s="192" t="s">
        <v>29797</v>
      </c>
      <c r="I5879" s="192" t="s">
        <v>29797</v>
      </c>
      <c r="J5879" s="192" t="s">
        <v>29797</v>
      </c>
      <c r="K5879" s="192" t="s">
        <v>29797</v>
      </c>
      <c r="L5879" s="192" t="s">
        <v>1465</v>
      </c>
    </row>
    <row r="5880" spans="1:12" ht="15" x14ac:dyDescent="0.25">
      <c r="A5880" s="189" t="s">
        <v>16532</v>
      </c>
      <c r="B5880" s="190" t="s">
        <v>25473</v>
      </c>
      <c r="C5880" s="190" t="s">
        <v>29797</v>
      </c>
      <c r="D5880" s="190" t="s">
        <v>29797</v>
      </c>
      <c r="E5880" s="190" t="s">
        <v>29797</v>
      </c>
      <c r="F5880" s="190" t="s">
        <v>29797</v>
      </c>
      <c r="G5880" s="190" t="s">
        <v>29797</v>
      </c>
      <c r="H5880" s="190" t="s">
        <v>32154</v>
      </c>
      <c r="I5880" s="190" t="s">
        <v>31438</v>
      </c>
      <c r="J5880" s="190" t="s">
        <v>31325</v>
      </c>
      <c r="K5880" s="190" t="s">
        <v>5073</v>
      </c>
      <c r="L5880" s="190" t="s">
        <v>1447</v>
      </c>
    </row>
    <row r="5881" spans="1:12" ht="15" x14ac:dyDescent="0.25">
      <c r="A5881" s="191" t="s">
        <v>3073</v>
      </c>
      <c r="B5881" s="192" t="s">
        <v>1120</v>
      </c>
      <c r="C5881" s="192" t="s">
        <v>29797</v>
      </c>
      <c r="D5881" s="192" t="s">
        <v>29797</v>
      </c>
      <c r="E5881" s="192" t="s">
        <v>29797</v>
      </c>
      <c r="F5881" s="192" t="s">
        <v>29797</v>
      </c>
      <c r="G5881" s="192" t="s">
        <v>29797</v>
      </c>
      <c r="H5881" s="192" t="s">
        <v>29797</v>
      </c>
      <c r="I5881" s="192" t="s">
        <v>29797</v>
      </c>
      <c r="J5881" s="192" t="s">
        <v>29797</v>
      </c>
      <c r="K5881" s="192" t="s">
        <v>29797</v>
      </c>
      <c r="L5881" s="192" t="s">
        <v>1440</v>
      </c>
    </row>
    <row r="5882" spans="1:12" ht="15" x14ac:dyDescent="0.25">
      <c r="A5882" s="189" t="s">
        <v>25474</v>
      </c>
      <c r="B5882" s="190" t="s">
        <v>25475</v>
      </c>
      <c r="C5882" s="190" t="s">
        <v>29797</v>
      </c>
      <c r="D5882" s="190" t="s">
        <v>29797</v>
      </c>
      <c r="E5882" s="190" t="s">
        <v>29797</v>
      </c>
      <c r="F5882" s="190" t="s">
        <v>29797</v>
      </c>
      <c r="G5882" s="190" t="s">
        <v>29797</v>
      </c>
      <c r="H5882" s="190" t="s">
        <v>29797</v>
      </c>
      <c r="I5882" s="190" t="s">
        <v>29797</v>
      </c>
      <c r="J5882" s="190" t="s">
        <v>29797</v>
      </c>
      <c r="K5882" s="190" t="s">
        <v>29797</v>
      </c>
      <c r="L5882" s="190" t="s">
        <v>1438</v>
      </c>
    </row>
    <row r="5883" spans="1:12" ht="15" x14ac:dyDescent="0.25">
      <c r="A5883" s="191" t="s">
        <v>3074</v>
      </c>
      <c r="B5883" s="192" t="s">
        <v>1121</v>
      </c>
      <c r="C5883" s="192" t="s">
        <v>29797</v>
      </c>
      <c r="D5883" s="192" t="s">
        <v>29797</v>
      </c>
      <c r="E5883" s="192" t="s">
        <v>29797</v>
      </c>
      <c r="F5883" s="192" t="s">
        <v>29797</v>
      </c>
      <c r="G5883" s="192" t="s">
        <v>29797</v>
      </c>
      <c r="H5883" s="192" t="s">
        <v>31863</v>
      </c>
      <c r="I5883" s="192" t="s">
        <v>31864</v>
      </c>
      <c r="J5883" s="192" t="s">
        <v>31325</v>
      </c>
      <c r="K5883" s="192" t="s">
        <v>5073</v>
      </c>
      <c r="L5883" s="192" t="s">
        <v>1447</v>
      </c>
    </row>
    <row r="5884" spans="1:12" ht="15" x14ac:dyDescent="0.25">
      <c r="A5884" s="189" t="s">
        <v>5988</v>
      </c>
      <c r="B5884" s="190" t="s">
        <v>5989</v>
      </c>
      <c r="C5884" s="190" t="s">
        <v>29797</v>
      </c>
      <c r="D5884" s="190" t="s">
        <v>29797</v>
      </c>
      <c r="E5884" s="190" t="s">
        <v>29797</v>
      </c>
      <c r="F5884" s="190" t="s">
        <v>29797</v>
      </c>
      <c r="G5884" s="190" t="s">
        <v>29797</v>
      </c>
      <c r="H5884" s="190" t="s">
        <v>31863</v>
      </c>
      <c r="I5884" s="190" t="s">
        <v>31864</v>
      </c>
      <c r="J5884" s="190" t="s">
        <v>31325</v>
      </c>
      <c r="K5884" s="190" t="s">
        <v>5073</v>
      </c>
      <c r="L5884" s="190" t="s">
        <v>1447</v>
      </c>
    </row>
    <row r="5885" spans="1:12" ht="15" x14ac:dyDescent="0.25">
      <c r="A5885" s="191" t="s">
        <v>16533</v>
      </c>
      <c r="B5885" s="192" t="s">
        <v>20401</v>
      </c>
      <c r="C5885" s="192" t="s">
        <v>29797</v>
      </c>
      <c r="D5885" s="192" t="s">
        <v>29797</v>
      </c>
      <c r="E5885" s="192" t="s">
        <v>29797</v>
      </c>
      <c r="F5885" s="192" t="s">
        <v>29797</v>
      </c>
      <c r="G5885" s="192" t="s">
        <v>29797</v>
      </c>
      <c r="H5885" s="192" t="s">
        <v>29797</v>
      </c>
      <c r="I5885" s="192" t="s">
        <v>29797</v>
      </c>
      <c r="J5885" s="192" t="s">
        <v>29797</v>
      </c>
      <c r="K5885" s="192" t="s">
        <v>29797</v>
      </c>
      <c r="L5885" s="192" t="s">
        <v>29797</v>
      </c>
    </row>
    <row r="5886" spans="1:12" ht="15" x14ac:dyDescent="0.25">
      <c r="A5886" s="189" t="s">
        <v>5990</v>
      </c>
      <c r="B5886" s="190" t="s">
        <v>5991</v>
      </c>
      <c r="C5886" s="190" t="s">
        <v>29797</v>
      </c>
      <c r="D5886" s="190" t="s">
        <v>29797</v>
      </c>
      <c r="E5886" s="190" t="s">
        <v>29797</v>
      </c>
      <c r="F5886" s="190" t="s">
        <v>29797</v>
      </c>
      <c r="G5886" s="190" t="s">
        <v>29797</v>
      </c>
      <c r="H5886" s="190" t="s">
        <v>31361</v>
      </c>
      <c r="I5886" s="190" t="s">
        <v>5062</v>
      </c>
      <c r="J5886" s="190" t="s">
        <v>29821</v>
      </c>
      <c r="K5886" s="190" t="s">
        <v>5062</v>
      </c>
      <c r="L5886" s="190" t="s">
        <v>1447</v>
      </c>
    </row>
    <row r="5887" spans="1:12" ht="15" x14ac:dyDescent="0.25">
      <c r="A5887" s="191" t="s">
        <v>5992</v>
      </c>
      <c r="B5887" s="192" t="s">
        <v>5993</v>
      </c>
      <c r="C5887" s="192" t="s">
        <v>29797</v>
      </c>
      <c r="D5887" s="192" t="s">
        <v>29797</v>
      </c>
      <c r="E5887" s="192" t="s">
        <v>29797</v>
      </c>
      <c r="F5887" s="192" t="s">
        <v>29797</v>
      </c>
      <c r="G5887" s="192" t="s">
        <v>29797</v>
      </c>
      <c r="H5887" s="192" t="s">
        <v>31432</v>
      </c>
      <c r="I5887" s="192" t="s">
        <v>31433</v>
      </c>
      <c r="J5887" s="192" t="s">
        <v>29821</v>
      </c>
      <c r="K5887" s="192" t="s">
        <v>5062</v>
      </c>
      <c r="L5887" s="192" t="s">
        <v>1447</v>
      </c>
    </row>
    <row r="5888" spans="1:12" ht="15" x14ac:dyDescent="0.25">
      <c r="A5888" s="189" t="s">
        <v>25476</v>
      </c>
      <c r="B5888" s="190" t="s">
        <v>25477</v>
      </c>
      <c r="C5888" s="190" t="s">
        <v>29797</v>
      </c>
      <c r="D5888" s="190" t="s">
        <v>29797</v>
      </c>
      <c r="E5888" s="190" t="s">
        <v>29797</v>
      </c>
      <c r="F5888" s="190" t="s">
        <v>29797</v>
      </c>
      <c r="G5888" s="190" t="s">
        <v>29797</v>
      </c>
      <c r="H5888" s="190" t="s">
        <v>31312</v>
      </c>
      <c r="I5888" s="190" t="s">
        <v>31313</v>
      </c>
      <c r="J5888" s="190" t="s">
        <v>29821</v>
      </c>
      <c r="K5888" s="190" t="s">
        <v>5062</v>
      </c>
      <c r="L5888" s="190" t="s">
        <v>1447</v>
      </c>
    </row>
    <row r="5889" spans="1:12" ht="15" x14ac:dyDescent="0.25">
      <c r="A5889" s="191" t="s">
        <v>3075</v>
      </c>
      <c r="B5889" s="192" t="s">
        <v>1122</v>
      </c>
      <c r="C5889" s="192" t="s">
        <v>29797</v>
      </c>
      <c r="D5889" s="192" t="s">
        <v>29797</v>
      </c>
      <c r="E5889" s="192" t="s">
        <v>29797</v>
      </c>
      <c r="F5889" s="192" t="s">
        <v>29797</v>
      </c>
      <c r="G5889" s="192" t="s">
        <v>29797</v>
      </c>
      <c r="H5889" s="192" t="s">
        <v>31316</v>
      </c>
      <c r="I5889" s="192" t="s">
        <v>1383</v>
      </c>
      <c r="J5889" s="192" t="s">
        <v>29821</v>
      </c>
      <c r="K5889" s="192" t="s">
        <v>5062</v>
      </c>
      <c r="L5889" s="192" t="s">
        <v>1447</v>
      </c>
    </row>
    <row r="5890" spans="1:12" ht="15" x14ac:dyDescent="0.25">
      <c r="A5890" s="189" t="s">
        <v>16534</v>
      </c>
      <c r="B5890" s="190" t="s">
        <v>20402</v>
      </c>
      <c r="C5890" s="190" t="s">
        <v>29797</v>
      </c>
      <c r="D5890" s="190" t="s">
        <v>29797</v>
      </c>
      <c r="E5890" s="190" t="s">
        <v>29797</v>
      </c>
      <c r="F5890" s="190" t="s">
        <v>29797</v>
      </c>
      <c r="G5890" s="190" t="s">
        <v>29797</v>
      </c>
      <c r="H5890" s="190" t="s">
        <v>29797</v>
      </c>
      <c r="I5890" s="190" t="s">
        <v>29797</v>
      </c>
      <c r="J5890" s="190" t="s">
        <v>29797</v>
      </c>
      <c r="K5890" s="190" t="s">
        <v>29797</v>
      </c>
      <c r="L5890" s="190" t="s">
        <v>1440</v>
      </c>
    </row>
    <row r="5891" spans="1:12" ht="15" x14ac:dyDescent="0.25">
      <c r="A5891" s="191" t="s">
        <v>3076</v>
      </c>
      <c r="B5891" s="192" t="s">
        <v>1123</v>
      </c>
      <c r="C5891" s="192" t="s">
        <v>29806</v>
      </c>
      <c r="D5891" s="192" t="s">
        <v>29816</v>
      </c>
      <c r="E5891" s="192" t="s">
        <v>30473</v>
      </c>
      <c r="F5891" s="192" t="s">
        <v>29804</v>
      </c>
      <c r="G5891" s="192" t="s">
        <v>30474</v>
      </c>
      <c r="H5891" s="192" t="s">
        <v>32428</v>
      </c>
      <c r="I5891" s="192" t="s">
        <v>32429</v>
      </c>
      <c r="J5891" s="192" t="s">
        <v>31325</v>
      </c>
      <c r="K5891" s="192" t="s">
        <v>5073</v>
      </c>
      <c r="L5891" s="192" t="s">
        <v>1447</v>
      </c>
    </row>
    <row r="5892" spans="1:12" ht="15" x14ac:dyDescent="0.25">
      <c r="A5892" s="189" t="s">
        <v>3077</v>
      </c>
      <c r="B5892" s="190" t="s">
        <v>1124</v>
      </c>
      <c r="C5892" s="190" t="s">
        <v>29801</v>
      </c>
      <c r="D5892" s="190" t="s">
        <v>29797</v>
      </c>
      <c r="E5892" s="190" t="s">
        <v>30475</v>
      </c>
      <c r="F5892" s="190" t="s">
        <v>29797</v>
      </c>
      <c r="G5892" s="190" t="s">
        <v>29797</v>
      </c>
      <c r="H5892" s="190" t="s">
        <v>31573</v>
      </c>
      <c r="I5892" s="190" t="s">
        <v>31574</v>
      </c>
      <c r="J5892" s="190" t="s">
        <v>29821</v>
      </c>
      <c r="K5892" s="190" t="s">
        <v>5062</v>
      </c>
      <c r="L5892" s="190" t="s">
        <v>1447</v>
      </c>
    </row>
    <row r="5893" spans="1:12" ht="15" x14ac:dyDescent="0.25">
      <c r="A5893" s="191" t="s">
        <v>25478</v>
      </c>
      <c r="B5893" s="192" t="s">
        <v>25479</v>
      </c>
      <c r="C5893" s="192" t="s">
        <v>29797</v>
      </c>
      <c r="D5893" s="192" t="s">
        <v>29797</v>
      </c>
      <c r="E5893" s="192" t="s">
        <v>29797</v>
      </c>
      <c r="F5893" s="192" t="s">
        <v>29797</v>
      </c>
      <c r="G5893" s="192" t="s">
        <v>29797</v>
      </c>
      <c r="H5893" s="192" t="s">
        <v>31366</v>
      </c>
      <c r="I5893" s="192" t="s">
        <v>31367</v>
      </c>
      <c r="J5893" s="192" t="s">
        <v>29821</v>
      </c>
      <c r="K5893" s="192" t="s">
        <v>5062</v>
      </c>
      <c r="L5893" s="192" t="s">
        <v>1447</v>
      </c>
    </row>
    <row r="5894" spans="1:12" ht="15" x14ac:dyDescent="0.25">
      <c r="A5894" s="189" t="s">
        <v>16535</v>
      </c>
      <c r="B5894" s="190" t="s">
        <v>25480</v>
      </c>
      <c r="C5894" s="190" t="s">
        <v>29797</v>
      </c>
      <c r="D5894" s="190" t="s">
        <v>29797</v>
      </c>
      <c r="E5894" s="190" t="s">
        <v>30476</v>
      </c>
      <c r="F5894" s="190" t="s">
        <v>29797</v>
      </c>
      <c r="G5894" s="190" t="s">
        <v>29797</v>
      </c>
      <c r="H5894" s="190" t="s">
        <v>31374</v>
      </c>
      <c r="I5894" s="190" t="s">
        <v>30278</v>
      </c>
      <c r="J5894" s="190" t="s">
        <v>29821</v>
      </c>
      <c r="K5894" s="190" t="s">
        <v>5062</v>
      </c>
      <c r="L5894" s="190" t="s">
        <v>1447</v>
      </c>
    </row>
    <row r="5895" spans="1:12" ht="15" x14ac:dyDescent="0.25">
      <c r="A5895" s="191" t="s">
        <v>25481</v>
      </c>
      <c r="B5895" s="192" t="s">
        <v>25482</v>
      </c>
      <c r="C5895" s="192" t="s">
        <v>29797</v>
      </c>
      <c r="D5895" s="192" t="s">
        <v>29797</v>
      </c>
      <c r="E5895" s="192" t="s">
        <v>29797</v>
      </c>
      <c r="F5895" s="192" t="s">
        <v>29797</v>
      </c>
      <c r="G5895" s="192" t="s">
        <v>29797</v>
      </c>
      <c r="H5895" s="192" t="s">
        <v>31410</v>
      </c>
      <c r="I5895" s="192" t="s">
        <v>1381</v>
      </c>
      <c r="J5895" s="192" t="s">
        <v>29821</v>
      </c>
      <c r="K5895" s="192" t="s">
        <v>5062</v>
      </c>
      <c r="L5895" s="192" t="s">
        <v>1447</v>
      </c>
    </row>
    <row r="5896" spans="1:12" ht="15" x14ac:dyDescent="0.25">
      <c r="A5896" s="189" t="s">
        <v>25483</v>
      </c>
      <c r="B5896" s="190" t="s">
        <v>1125</v>
      </c>
      <c r="C5896" s="190" t="s">
        <v>29797</v>
      </c>
      <c r="D5896" s="190" t="s">
        <v>29797</v>
      </c>
      <c r="E5896" s="190" t="s">
        <v>29797</v>
      </c>
      <c r="F5896" s="190" t="s">
        <v>29797</v>
      </c>
      <c r="G5896" s="190" t="s">
        <v>29797</v>
      </c>
      <c r="H5896" s="190" t="s">
        <v>29797</v>
      </c>
      <c r="I5896" s="190" t="s">
        <v>29797</v>
      </c>
      <c r="J5896" s="190" t="s">
        <v>29797</v>
      </c>
      <c r="K5896" s="190" t="s">
        <v>29797</v>
      </c>
      <c r="L5896" s="190" t="s">
        <v>1468</v>
      </c>
    </row>
    <row r="5897" spans="1:12" ht="15" x14ac:dyDescent="0.25">
      <c r="A5897" s="191" t="s">
        <v>3078</v>
      </c>
      <c r="B5897" s="192" t="s">
        <v>1126</v>
      </c>
      <c r="C5897" s="192" t="s">
        <v>29797</v>
      </c>
      <c r="D5897" s="192" t="s">
        <v>29797</v>
      </c>
      <c r="E5897" s="192" t="s">
        <v>29797</v>
      </c>
      <c r="F5897" s="192" t="s">
        <v>29797</v>
      </c>
      <c r="G5897" s="192" t="s">
        <v>29797</v>
      </c>
      <c r="H5897" s="192" t="s">
        <v>29797</v>
      </c>
      <c r="I5897" s="192" t="s">
        <v>29797</v>
      </c>
      <c r="J5897" s="192" t="s">
        <v>29797</v>
      </c>
      <c r="K5897" s="192" t="s">
        <v>29797</v>
      </c>
      <c r="L5897" s="192" t="s">
        <v>29797</v>
      </c>
    </row>
    <row r="5898" spans="1:12" ht="15" x14ac:dyDescent="0.25">
      <c r="A5898" s="189" t="s">
        <v>3079</v>
      </c>
      <c r="B5898" s="190" t="s">
        <v>1127</v>
      </c>
      <c r="C5898" s="190" t="s">
        <v>29797</v>
      </c>
      <c r="D5898" s="190" t="s">
        <v>29797</v>
      </c>
      <c r="E5898" s="190" t="s">
        <v>29797</v>
      </c>
      <c r="F5898" s="190" t="s">
        <v>29797</v>
      </c>
      <c r="G5898" s="190" t="s">
        <v>29797</v>
      </c>
      <c r="H5898" s="190" t="s">
        <v>31323</v>
      </c>
      <c r="I5898" s="190" t="s">
        <v>31324</v>
      </c>
      <c r="J5898" s="190" t="s">
        <v>31325</v>
      </c>
      <c r="K5898" s="190" t="s">
        <v>5073</v>
      </c>
      <c r="L5898" s="190" t="s">
        <v>1447</v>
      </c>
    </row>
    <row r="5899" spans="1:12" ht="15" x14ac:dyDescent="0.25">
      <c r="A5899" s="191" t="s">
        <v>3080</v>
      </c>
      <c r="B5899" s="192" t="s">
        <v>1128</v>
      </c>
      <c r="C5899" s="192" t="s">
        <v>29797</v>
      </c>
      <c r="D5899" s="192" t="s">
        <v>29797</v>
      </c>
      <c r="E5899" s="192" t="s">
        <v>29797</v>
      </c>
      <c r="F5899" s="192" t="s">
        <v>29797</v>
      </c>
      <c r="G5899" s="192" t="s">
        <v>29797</v>
      </c>
      <c r="H5899" s="192" t="s">
        <v>32678</v>
      </c>
      <c r="I5899" s="192" t="s">
        <v>32679</v>
      </c>
      <c r="J5899" s="192" t="s">
        <v>29914</v>
      </c>
      <c r="K5899" s="192" t="s">
        <v>12021</v>
      </c>
      <c r="L5899" s="192" t="s">
        <v>1447</v>
      </c>
    </row>
    <row r="5900" spans="1:12" ht="15" x14ac:dyDescent="0.25">
      <c r="A5900" s="189" t="s">
        <v>25484</v>
      </c>
      <c r="B5900" s="190" t="s">
        <v>1129</v>
      </c>
      <c r="C5900" s="190" t="s">
        <v>29797</v>
      </c>
      <c r="D5900" s="190" t="s">
        <v>29797</v>
      </c>
      <c r="E5900" s="190" t="s">
        <v>29797</v>
      </c>
      <c r="F5900" s="190" t="s">
        <v>29797</v>
      </c>
      <c r="G5900" s="190" t="s">
        <v>29797</v>
      </c>
      <c r="H5900" s="190" t="s">
        <v>29797</v>
      </c>
      <c r="I5900" s="190" t="s">
        <v>29797</v>
      </c>
      <c r="J5900" s="190" t="s">
        <v>29797</v>
      </c>
      <c r="K5900" s="190" t="s">
        <v>29797</v>
      </c>
      <c r="L5900" s="190" t="s">
        <v>1446</v>
      </c>
    </row>
    <row r="5901" spans="1:12" ht="15" x14ac:dyDescent="0.25">
      <c r="A5901" s="191" t="s">
        <v>3081</v>
      </c>
      <c r="B5901" s="192" t="s">
        <v>1130</v>
      </c>
      <c r="C5901" s="192" t="s">
        <v>29797</v>
      </c>
      <c r="D5901" s="192" t="s">
        <v>29797</v>
      </c>
      <c r="E5901" s="192" t="s">
        <v>29797</v>
      </c>
      <c r="F5901" s="192" t="s">
        <v>29797</v>
      </c>
      <c r="G5901" s="192" t="s">
        <v>29797</v>
      </c>
      <c r="H5901" s="192" t="s">
        <v>31480</v>
      </c>
      <c r="I5901" s="192" t="s">
        <v>31481</v>
      </c>
      <c r="J5901" s="192" t="s">
        <v>29821</v>
      </c>
      <c r="K5901" s="192" t="s">
        <v>5062</v>
      </c>
      <c r="L5901" s="192" t="s">
        <v>1447</v>
      </c>
    </row>
    <row r="5902" spans="1:12" ht="15" x14ac:dyDescent="0.25">
      <c r="A5902" s="189" t="s">
        <v>16536</v>
      </c>
      <c r="B5902" s="190" t="s">
        <v>25485</v>
      </c>
      <c r="C5902" s="190" t="s">
        <v>29797</v>
      </c>
      <c r="D5902" s="190" t="s">
        <v>29797</v>
      </c>
      <c r="E5902" s="190" t="s">
        <v>29797</v>
      </c>
      <c r="F5902" s="190" t="s">
        <v>29797</v>
      </c>
      <c r="G5902" s="190" t="s">
        <v>29797</v>
      </c>
      <c r="H5902" s="190" t="s">
        <v>31380</v>
      </c>
      <c r="I5902" s="190" t="s">
        <v>31381</v>
      </c>
      <c r="J5902" s="190" t="s">
        <v>29821</v>
      </c>
      <c r="K5902" s="190" t="s">
        <v>5062</v>
      </c>
      <c r="L5902" s="190" t="s">
        <v>1447</v>
      </c>
    </row>
    <row r="5903" spans="1:12" ht="15" x14ac:dyDescent="0.25">
      <c r="A5903" s="191" t="s">
        <v>16537</v>
      </c>
      <c r="B5903" s="192" t="s">
        <v>20403</v>
      </c>
      <c r="C5903" s="192" t="s">
        <v>29924</v>
      </c>
      <c r="D5903" s="192" t="s">
        <v>29983</v>
      </c>
      <c r="E5903" s="192" t="s">
        <v>30477</v>
      </c>
      <c r="F5903" s="192" t="s">
        <v>29959</v>
      </c>
      <c r="G5903" s="192" t="s">
        <v>29797</v>
      </c>
      <c r="H5903" s="192" t="s">
        <v>31409</v>
      </c>
      <c r="I5903" s="192" t="s">
        <v>5062</v>
      </c>
      <c r="J5903" s="192" t="s">
        <v>29821</v>
      </c>
      <c r="K5903" s="192" t="s">
        <v>5062</v>
      </c>
      <c r="L5903" s="192" t="s">
        <v>1447</v>
      </c>
    </row>
    <row r="5904" spans="1:12" ht="15" x14ac:dyDescent="0.25">
      <c r="A5904" s="189" t="s">
        <v>16538</v>
      </c>
      <c r="B5904" s="190" t="s">
        <v>20404</v>
      </c>
      <c r="C5904" s="190" t="s">
        <v>29797</v>
      </c>
      <c r="D5904" s="190" t="s">
        <v>29797</v>
      </c>
      <c r="E5904" s="190" t="s">
        <v>29797</v>
      </c>
      <c r="F5904" s="190" t="s">
        <v>29797</v>
      </c>
      <c r="G5904" s="190" t="s">
        <v>29797</v>
      </c>
      <c r="H5904" s="190" t="s">
        <v>32680</v>
      </c>
      <c r="I5904" s="190" t="s">
        <v>32681</v>
      </c>
      <c r="J5904" s="190" t="s">
        <v>30051</v>
      </c>
      <c r="K5904" s="190" t="s">
        <v>10124</v>
      </c>
      <c r="L5904" s="190" t="s">
        <v>1447</v>
      </c>
    </row>
    <row r="5905" spans="1:12" ht="15" x14ac:dyDescent="0.25">
      <c r="A5905" s="191" t="s">
        <v>5994</v>
      </c>
      <c r="B5905" s="192" t="s">
        <v>5995</v>
      </c>
      <c r="C5905" s="192" t="s">
        <v>29812</v>
      </c>
      <c r="D5905" s="192" t="s">
        <v>29824</v>
      </c>
      <c r="E5905" s="192" t="s">
        <v>30478</v>
      </c>
      <c r="F5905" s="192" t="s">
        <v>29804</v>
      </c>
      <c r="G5905" s="192" t="s">
        <v>29832</v>
      </c>
      <c r="H5905" s="192" t="s">
        <v>31722</v>
      </c>
      <c r="I5905" s="192" t="s">
        <v>31723</v>
      </c>
      <c r="J5905" s="192" t="s">
        <v>29821</v>
      </c>
      <c r="K5905" s="192" t="s">
        <v>5062</v>
      </c>
      <c r="L5905" s="192" t="s">
        <v>1447</v>
      </c>
    </row>
    <row r="5906" spans="1:12" ht="15" x14ac:dyDescent="0.25">
      <c r="A5906" s="189" t="s">
        <v>25486</v>
      </c>
      <c r="B5906" s="190" t="s">
        <v>25487</v>
      </c>
      <c r="C5906" s="190" t="s">
        <v>29797</v>
      </c>
      <c r="D5906" s="190" t="s">
        <v>29797</v>
      </c>
      <c r="E5906" s="190" t="s">
        <v>29797</v>
      </c>
      <c r="F5906" s="190" t="s">
        <v>29797</v>
      </c>
      <c r="G5906" s="190" t="s">
        <v>29797</v>
      </c>
      <c r="H5906" s="190" t="s">
        <v>32322</v>
      </c>
      <c r="I5906" s="190" t="s">
        <v>6089</v>
      </c>
      <c r="J5906" s="190" t="s">
        <v>30187</v>
      </c>
      <c r="K5906" s="190" t="s">
        <v>6089</v>
      </c>
      <c r="L5906" s="190" t="s">
        <v>1447</v>
      </c>
    </row>
    <row r="5907" spans="1:12" ht="15" x14ac:dyDescent="0.25">
      <c r="A5907" s="191" t="s">
        <v>5996</v>
      </c>
      <c r="B5907" s="192" t="s">
        <v>5997</v>
      </c>
      <c r="C5907" s="192" t="s">
        <v>29797</v>
      </c>
      <c r="D5907" s="192" t="s">
        <v>29797</v>
      </c>
      <c r="E5907" s="192" t="s">
        <v>29797</v>
      </c>
      <c r="F5907" s="192" t="s">
        <v>29797</v>
      </c>
      <c r="G5907" s="192" t="s">
        <v>29797</v>
      </c>
      <c r="H5907" s="192" t="s">
        <v>31337</v>
      </c>
      <c r="I5907" s="192" t="s">
        <v>31338</v>
      </c>
      <c r="J5907" s="192" t="s">
        <v>29821</v>
      </c>
      <c r="K5907" s="192" t="s">
        <v>5062</v>
      </c>
      <c r="L5907" s="192" t="s">
        <v>1447</v>
      </c>
    </row>
    <row r="5908" spans="1:12" ht="15" x14ac:dyDescent="0.25">
      <c r="A5908" s="189" t="s">
        <v>3082</v>
      </c>
      <c r="B5908" s="190" t="s">
        <v>1131</v>
      </c>
      <c r="C5908" s="190" t="s">
        <v>29797</v>
      </c>
      <c r="D5908" s="190" t="s">
        <v>29797</v>
      </c>
      <c r="E5908" s="190" t="s">
        <v>29797</v>
      </c>
      <c r="F5908" s="190" t="s">
        <v>29797</v>
      </c>
      <c r="G5908" s="190" t="s">
        <v>29797</v>
      </c>
      <c r="H5908" s="190" t="s">
        <v>31560</v>
      </c>
      <c r="I5908" s="190" t="s">
        <v>5073</v>
      </c>
      <c r="J5908" s="190" t="s">
        <v>31325</v>
      </c>
      <c r="K5908" s="190" t="s">
        <v>5073</v>
      </c>
      <c r="L5908" s="190" t="s">
        <v>1447</v>
      </c>
    </row>
    <row r="5909" spans="1:12" ht="15" x14ac:dyDescent="0.25">
      <c r="A5909" s="191" t="s">
        <v>10927</v>
      </c>
      <c r="B5909" s="192" t="s">
        <v>25488</v>
      </c>
      <c r="C5909" s="192" t="s">
        <v>29797</v>
      </c>
      <c r="D5909" s="192" t="s">
        <v>29797</v>
      </c>
      <c r="E5909" s="192" t="s">
        <v>29797</v>
      </c>
      <c r="F5909" s="192" t="s">
        <v>29797</v>
      </c>
      <c r="G5909" s="192" t="s">
        <v>29797</v>
      </c>
      <c r="H5909" s="192" t="s">
        <v>31451</v>
      </c>
      <c r="I5909" s="192" t="s">
        <v>1382</v>
      </c>
      <c r="J5909" s="192" t="s">
        <v>29821</v>
      </c>
      <c r="K5909" s="192" t="s">
        <v>5062</v>
      </c>
      <c r="L5909" s="192" t="s">
        <v>1447</v>
      </c>
    </row>
    <row r="5910" spans="1:12" ht="15" x14ac:dyDescent="0.25">
      <c r="A5910" s="189" t="s">
        <v>3083</v>
      </c>
      <c r="B5910" s="190" t="s">
        <v>1132</v>
      </c>
      <c r="C5910" s="190" t="s">
        <v>29797</v>
      </c>
      <c r="D5910" s="190" t="s">
        <v>29797</v>
      </c>
      <c r="E5910" s="190" t="s">
        <v>29797</v>
      </c>
      <c r="F5910" s="190" t="s">
        <v>29797</v>
      </c>
      <c r="G5910" s="190" t="s">
        <v>29797</v>
      </c>
      <c r="H5910" s="190" t="s">
        <v>31389</v>
      </c>
      <c r="I5910" s="190" t="s">
        <v>5073</v>
      </c>
      <c r="J5910" s="190" t="s">
        <v>31325</v>
      </c>
      <c r="K5910" s="190" t="s">
        <v>5073</v>
      </c>
      <c r="L5910" s="190" t="s">
        <v>1447</v>
      </c>
    </row>
    <row r="5911" spans="1:12" ht="15" x14ac:dyDescent="0.25">
      <c r="A5911" s="191" t="s">
        <v>3084</v>
      </c>
      <c r="B5911" s="192" t="s">
        <v>1133</v>
      </c>
      <c r="C5911" s="192" t="s">
        <v>29929</v>
      </c>
      <c r="D5911" s="192" t="s">
        <v>29797</v>
      </c>
      <c r="E5911" s="192" t="s">
        <v>30479</v>
      </c>
      <c r="F5911" s="192" t="s">
        <v>29797</v>
      </c>
      <c r="G5911" s="192" t="s">
        <v>29797</v>
      </c>
      <c r="H5911" s="192" t="s">
        <v>31445</v>
      </c>
      <c r="I5911" s="192" t="s">
        <v>31446</v>
      </c>
      <c r="J5911" s="192" t="s">
        <v>31325</v>
      </c>
      <c r="K5911" s="192" t="s">
        <v>5073</v>
      </c>
      <c r="L5911" s="192" t="s">
        <v>1447</v>
      </c>
    </row>
    <row r="5912" spans="1:12" ht="15" x14ac:dyDescent="0.25">
      <c r="A5912" s="189" t="s">
        <v>3085</v>
      </c>
      <c r="B5912" s="190" t="s">
        <v>1134</v>
      </c>
      <c r="C5912" s="190" t="s">
        <v>29797</v>
      </c>
      <c r="D5912" s="190" t="s">
        <v>29797</v>
      </c>
      <c r="E5912" s="190" t="s">
        <v>29797</v>
      </c>
      <c r="F5912" s="190" t="s">
        <v>29797</v>
      </c>
      <c r="G5912" s="190" t="s">
        <v>29797</v>
      </c>
      <c r="H5912" s="190" t="s">
        <v>32682</v>
      </c>
      <c r="I5912" s="190" t="s">
        <v>32683</v>
      </c>
      <c r="J5912" s="190" t="s">
        <v>29914</v>
      </c>
      <c r="K5912" s="190" t="s">
        <v>12021</v>
      </c>
      <c r="L5912" s="190" t="s">
        <v>1447</v>
      </c>
    </row>
    <row r="5913" spans="1:12" ht="15" x14ac:dyDescent="0.25">
      <c r="A5913" s="191" t="s">
        <v>3086</v>
      </c>
      <c r="B5913" s="192" t="s">
        <v>1135</v>
      </c>
      <c r="C5913" s="192" t="s">
        <v>29797</v>
      </c>
      <c r="D5913" s="192" t="s">
        <v>29797</v>
      </c>
      <c r="E5913" s="192" t="s">
        <v>29797</v>
      </c>
      <c r="F5913" s="192" t="s">
        <v>29797</v>
      </c>
      <c r="G5913" s="192" t="s">
        <v>29797</v>
      </c>
      <c r="H5913" s="192" t="s">
        <v>31823</v>
      </c>
      <c r="I5913" s="192" t="s">
        <v>5078</v>
      </c>
      <c r="J5913" s="192" t="s">
        <v>29826</v>
      </c>
      <c r="K5913" s="192" t="s">
        <v>5078</v>
      </c>
      <c r="L5913" s="192" t="s">
        <v>1447</v>
      </c>
    </row>
    <row r="5914" spans="1:12" ht="15" x14ac:dyDescent="0.25">
      <c r="A5914" s="189" t="s">
        <v>5998</v>
      </c>
      <c r="B5914" s="190" t="s">
        <v>5999</v>
      </c>
      <c r="C5914" s="190" t="s">
        <v>29797</v>
      </c>
      <c r="D5914" s="190" t="s">
        <v>29797</v>
      </c>
      <c r="E5914" s="190" t="s">
        <v>29797</v>
      </c>
      <c r="F5914" s="190" t="s">
        <v>29797</v>
      </c>
      <c r="G5914" s="190" t="s">
        <v>29797</v>
      </c>
      <c r="H5914" s="190" t="s">
        <v>31409</v>
      </c>
      <c r="I5914" s="190" t="s">
        <v>5062</v>
      </c>
      <c r="J5914" s="190" t="s">
        <v>29821</v>
      </c>
      <c r="K5914" s="190" t="s">
        <v>5062</v>
      </c>
      <c r="L5914" s="190" t="s">
        <v>1447</v>
      </c>
    </row>
    <row r="5915" spans="1:12" ht="15" x14ac:dyDescent="0.25">
      <c r="A5915" s="191" t="s">
        <v>16539</v>
      </c>
      <c r="B5915" s="192" t="s">
        <v>20405</v>
      </c>
      <c r="C5915" s="192" t="s">
        <v>29797</v>
      </c>
      <c r="D5915" s="192" t="s">
        <v>29797</v>
      </c>
      <c r="E5915" s="192" t="s">
        <v>29797</v>
      </c>
      <c r="F5915" s="192" t="s">
        <v>29797</v>
      </c>
      <c r="G5915" s="192" t="s">
        <v>29797</v>
      </c>
      <c r="H5915" s="192" t="s">
        <v>29797</v>
      </c>
      <c r="I5915" s="192" t="s">
        <v>29797</v>
      </c>
      <c r="J5915" s="192" t="s">
        <v>29797</v>
      </c>
      <c r="K5915" s="192" t="s">
        <v>29797</v>
      </c>
      <c r="L5915" s="192" t="s">
        <v>29797</v>
      </c>
    </row>
    <row r="5916" spans="1:12" ht="15" x14ac:dyDescent="0.25">
      <c r="A5916" s="189" t="s">
        <v>16540</v>
      </c>
      <c r="B5916" s="190" t="s">
        <v>20406</v>
      </c>
      <c r="C5916" s="190" t="s">
        <v>29797</v>
      </c>
      <c r="D5916" s="190" t="s">
        <v>29797</v>
      </c>
      <c r="E5916" s="190" t="s">
        <v>29797</v>
      </c>
      <c r="F5916" s="190" t="s">
        <v>29797</v>
      </c>
      <c r="G5916" s="190" t="s">
        <v>29797</v>
      </c>
      <c r="H5916" s="190" t="s">
        <v>31560</v>
      </c>
      <c r="I5916" s="190" t="s">
        <v>5073</v>
      </c>
      <c r="J5916" s="190" t="s">
        <v>31325</v>
      </c>
      <c r="K5916" s="190" t="s">
        <v>5073</v>
      </c>
      <c r="L5916" s="190" t="s">
        <v>1447</v>
      </c>
    </row>
    <row r="5917" spans="1:12" ht="15" x14ac:dyDescent="0.25">
      <c r="A5917" s="191" t="s">
        <v>25489</v>
      </c>
      <c r="B5917" s="192" t="s">
        <v>1136</v>
      </c>
      <c r="C5917" s="192" t="s">
        <v>29797</v>
      </c>
      <c r="D5917" s="192" t="s">
        <v>29797</v>
      </c>
      <c r="E5917" s="192" t="s">
        <v>29797</v>
      </c>
      <c r="F5917" s="192" t="s">
        <v>29797</v>
      </c>
      <c r="G5917" s="192" t="s">
        <v>29797</v>
      </c>
      <c r="H5917" s="192" t="s">
        <v>29797</v>
      </c>
      <c r="I5917" s="192" t="s">
        <v>29797</v>
      </c>
      <c r="J5917" s="192" t="s">
        <v>29797</v>
      </c>
      <c r="K5917" s="192" t="s">
        <v>29797</v>
      </c>
      <c r="L5917" s="192" t="s">
        <v>1448</v>
      </c>
    </row>
    <row r="5918" spans="1:12" ht="15" x14ac:dyDescent="0.25">
      <c r="A5918" s="189" t="s">
        <v>16541</v>
      </c>
      <c r="B5918" s="190" t="s">
        <v>20407</v>
      </c>
      <c r="C5918" s="190" t="s">
        <v>29797</v>
      </c>
      <c r="D5918" s="190" t="s">
        <v>29797</v>
      </c>
      <c r="E5918" s="190" t="s">
        <v>29797</v>
      </c>
      <c r="F5918" s="190" t="s">
        <v>29797</v>
      </c>
      <c r="G5918" s="190" t="s">
        <v>29797</v>
      </c>
      <c r="H5918" s="190" t="s">
        <v>31702</v>
      </c>
      <c r="I5918" s="190" t="s">
        <v>5073</v>
      </c>
      <c r="J5918" s="190" t="s">
        <v>31325</v>
      </c>
      <c r="K5918" s="190" t="s">
        <v>5073</v>
      </c>
      <c r="L5918" s="190" t="s">
        <v>1447</v>
      </c>
    </row>
    <row r="5919" spans="1:12" ht="15" x14ac:dyDescent="0.25">
      <c r="A5919" s="191" t="s">
        <v>6000</v>
      </c>
      <c r="B5919" s="192" t="s">
        <v>6001</v>
      </c>
      <c r="C5919" s="192" t="s">
        <v>29797</v>
      </c>
      <c r="D5919" s="192" t="s">
        <v>29797</v>
      </c>
      <c r="E5919" s="192" t="s">
        <v>29797</v>
      </c>
      <c r="F5919" s="192" t="s">
        <v>29797</v>
      </c>
      <c r="G5919" s="192" t="s">
        <v>29797</v>
      </c>
      <c r="H5919" s="192" t="s">
        <v>31437</v>
      </c>
      <c r="I5919" s="192" t="s">
        <v>31438</v>
      </c>
      <c r="J5919" s="192" t="s">
        <v>31325</v>
      </c>
      <c r="K5919" s="192" t="s">
        <v>5073</v>
      </c>
      <c r="L5919" s="192" t="s">
        <v>1447</v>
      </c>
    </row>
    <row r="5920" spans="1:12" ht="15" x14ac:dyDescent="0.25">
      <c r="A5920" s="189" t="s">
        <v>16542</v>
      </c>
      <c r="B5920" s="190" t="s">
        <v>20408</v>
      </c>
      <c r="C5920" s="190" t="s">
        <v>29797</v>
      </c>
      <c r="D5920" s="190" t="s">
        <v>29797</v>
      </c>
      <c r="E5920" s="190" t="s">
        <v>29797</v>
      </c>
      <c r="F5920" s="190" t="s">
        <v>29797</v>
      </c>
      <c r="G5920" s="190" t="s">
        <v>29797</v>
      </c>
      <c r="H5920" s="190" t="s">
        <v>29797</v>
      </c>
      <c r="I5920" s="190" t="s">
        <v>29797</v>
      </c>
      <c r="J5920" s="190" t="s">
        <v>29797</v>
      </c>
      <c r="K5920" s="190" t="s">
        <v>29797</v>
      </c>
      <c r="L5920" s="190" t="s">
        <v>29797</v>
      </c>
    </row>
    <row r="5921" spans="1:12" ht="15" x14ac:dyDescent="0.25">
      <c r="A5921" s="191" t="s">
        <v>6002</v>
      </c>
      <c r="B5921" s="192" t="s">
        <v>6003</v>
      </c>
      <c r="C5921" s="192" t="s">
        <v>29797</v>
      </c>
      <c r="D5921" s="192" t="s">
        <v>29797</v>
      </c>
      <c r="E5921" s="192" t="s">
        <v>29797</v>
      </c>
      <c r="F5921" s="192" t="s">
        <v>29797</v>
      </c>
      <c r="G5921" s="192" t="s">
        <v>29797</v>
      </c>
      <c r="H5921" s="192" t="s">
        <v>32684</v>
      </c>
      <c r="I5921" s="192" t="s">
        <v>6327</v>
      </c>
      <c r="J5921" s="192" t="s">
        <v>31904</v>
      </c>
      <c r="K5921" s="192" t="s">
        <v>6327</v>
      </c>
      <c r="L5921" s="192" t="s">
        <v>1447</v>
      </c>
    </row>
    <row r="5922" spans="1:12" ht="15" x14ac:dyDescent="0.25">
      <c r="A5922" s="189" t="s">
        <v>6004</v>
      </c>
      <c r="B5922" s="190" t="s">
        <v>6005</v>
      </c>
      <c r="C5922" s="190" t="s">
        <v>29797</v>
      </c>
      <c r="D5922" s="190" t="s">
        <v>29797</v>
      </c>
      <c r="E5922" s="190" t="s">
        <v>29797</v>
      </c>
      <c r="F5922" s="190" t="s">
        <v>29797</v>
      </c>
      <c r="G5922" s="190" t="s">
        <v>29797</v>
      </c>
      <c r="H5922" s="190" t="s">
        <v>31368</v>
      </c>
      <c r="I5922" s="190" t="s">
        <v>31369</v>
      </c>
      <c r="J5922" s="190" t="s">
        <v>29968</v>
      </c>
      <c r="K5922" s="190" t="s">
        <v>11560</v>
      </c>
      <c r="L5922" s="190" t="s">
        <v>1447</v>
      </c>
    </row>
    <row r="5923" spans="1:12" ht="15" x14ac:dyDescent="0.25">
      <c r="A5923" s="191" t="s">
        <v>3087</v>
      </c>
      <c r="B5923" s="192" t="s">
        <v>1137</v>
      </c>
      <c r="C5923" s="192" t="s">
        <v>29797</v>
      </c>
      <c r="D5923" s="192" t="s">
        <v>29797</v>
      </c>
      <c r="E5923" s="192" t="s">
        <v>29797</v>
      </c>
      <c r="F5923" s="192" t="s">
        <v>29797</v>
      </c>
      <c r="G5923" s="192" t="s">
        <v>29797</v>
      </c>
      <c r="H5923" s="192" t="s">
        <v>29797</v>
      </c>
      <c r="I5923" s="192" t="s">
        <v>29797</v>
      </c>
      <c r="J5923" s="192" t="s">
        <v>31325</v>
      </c>
      <c r="K5923" s="192" t="s">
        <v>5073</v>
      </c>
      <c r="L5923" s="192" t="s">
        <v>1447</v>
      </c>
    </row>
    <row r="5924" spans="1:12" ht="15" x14ac:dyDescent="0.25">
      <c r="A5924" s="189" t="s">
        <v>25490</v>
      </c>
      <c r="B5924" s="190" t="s">
        <v>1138</v>
      </c>
      <c r="C5924" s="190" t="s">
        <v>29797</v>
      </c>
      <c r="D5924" s="190" t="s">
        <v>29797</v>
      </c>
      <c r="E5924" s="190" t="s">
        <v>29797</v>
      </c>
      <c r="F5924" s="190" t="s">
        <v>29797</v>
      </c>
      <c r="G5924" s="190" t="s">
        <v>29797</v>
      </c>
      <c r="H5924" s="190" t="s">
        <v>29797</v>
      </c>
      <c r="I5924" s="190" t="s">
        <v>29797</v>
      </c>
      <c r="J5924" s="190" t="s">
        <v>29797</v>
      </c>
      <c r="K5924" s="190" t="s">
        <v>29797</v>
      </c>
      <c r="L5924" s="190" t="s">
        <v>1438</v>
      </c>
    </row>
    <row r="5925" spans="1:12" ht="15" x14ac:dyDescent="0.25">
      <c r="A5925" s="191" t="s">
        <v>6006</v>
      </c>
      <c r="B5925" s="192" t="s">
        <v>6007</v>
      </c>
      <c r="C5925" s="192" t="s">
        <v>29812</v>
      </c>
      <c r="D5925" s="192" t="s">
        <v>29824</v>
      </c>
      <c r="E5925" s="192" t="s">
        <v>30141</v>
      </c>
      <c r="F5925" s="192" t="s">
        <v>29804</v>
      </c>
      <c r="G5925" s="192" t="s">
        <v>29843</v>
      </c>
      <c r="H5925" s="192" t="s">
        <v>31376</v>
      </c>
      <c r="I5925" s="192" t="s">
        <v>5062</v>
      </c>
      <c r="J5925" s="192" t="s">
        <v>29821</v>
      </c>
      <c r="K5925" s="192" t="s">
        <v>5062</v>
      </c>
      <c r="L5925" s="192" t="s">
        <v>1447</v>
      </c>
    </row>
    <row r="5926" spans="1:12" ht="15" x14ac:dyDescent="0.25">
      <c r="A5926" s="189" t="s">
        <v>6008</v>
      </c>
      <c r="B5926" s="190" t="s">
        <v>6009</v>
      </c>
      <c r="C5926" s="190" t="s">
        <v>29797</v>
      </c>
      <c r="D5926" s="190" t="s">
        <v>29797</v>
      </c>
      <c r="E5926" s="190" t="s">
        <v>29797</v>
      </c>
      <c r="F5926" s="190" t="s">
        <v>29797</v>
      </c>
      <c r="G5926" s="190" t="s">
        <v>29797</v>
      </c>
      <c r="H5926" s="190" t="s">
        <v>31567</v>
      </c>
      <c r="I5926" s="190" t="s">
        <v>31568</v>
      </c>
      <c r="J5926" s="190" t="s">
        <v>29821</v>
      </c>
      <c r="K5926" s="190" t="s">
        <v>5062</v>
      </c>
      <c r="L5926" s="190" t="s">
        <v>1447</v>
      </c>
    </row>
    <row r="5927" spans="1:12" ht="15" x14ac:dyDescent="0.25">
      <c r="A5927" s="191" t="s">
        <v>25491</v>
      </c>
      <c r="B5927" s="192" t="s">
        <v>20409</v>
      </c>
      <c r="C5927" s="192" t="s">
        <v>29797</v>
      </c>
      <c r="D5927" s="192" t="s">
        <v>29797</v>
      </c>
      <c r="E5927" s="192" t="s">
        <v>29797</v>
      </c>
      <c r="F5927" s="192" t="s">
        <v>29797</v>
      </c>
      <c r="G5927" s="192" t="s">
        <v>29797</v>
      </c>
      <c r="H5927" s="192" t="s">
        <v>29797</v>
      </c>
      <c r="I5927" s="192" t="s">
        <v>29797</v>
      </c>
      <c r="J5927" s="192" t="s">
        <v>29797</v>
      </c>
      <c r="K5927" s="192" t="s">
        <v>29797</v>
      </c>
      <c r="L5927" s="192" t="s">
        <v>1441</v>
      </c>
    </row>
    <row r="5928" spans="1:12" ht="15" x14ac:dyDescent="0.25">
      <c r="A5928" s="189" t="s">
        <v>3088</v>
      </c>
      <c r="B5928" s="190" t="s">
        <v>1139</v>
      </c>
      <c r="C5928" s="190" t="s">
        <v>29797</v>
      </c>
      <c r="D5928" s="190" t="s">
        <v>29797</v>
      </c>
      <c r="E5928" s="190" t="s">
        <v>29797</v>
      </c>
      <c r="F5928" s="190" t="s">
        <v>29797</v>
      </c>
      <c r="G5928" s="190" t="s">
        <v>29797</v>
      </c>
      <c r="H5928" s="190" t="s">
        <v>29797</v>
      </c>
      <c r="I5928" s="190" t="s">
        <v>29797</v>
      </c>
      <c r="J5928" s="190" t="s">
        <v>29821</v>
      </c>
      <c r="K5928" s="190" t="s">
        <v>5062</v>
      </c>
      <c r="L5928" s="190" t="s">
        <v>1447</v>
      </c>
    </row>
    <row r="5929" spans="1:12" ht="15" x14ac:dyDescent="0.25">
      <c r="A5929" s="191" t="s">
        <v>3089</v>
      </c>
      <c r="B5929" s="192" t="s">
        <v>1140</v>
      </c>
      <c r="C5929" s="192" t="s">
        <v>29812</v>
      </c>
      <c r="D5929" s="192" t="s">
        <v>29824</v>
      </c>
      <c r="E5929" s="192" t="s">
        <v>30480</v>
      </c>
      <c r="F5929" s="192" t="s">
        <v>29804</v>
      </c>
      <c r="G5929" s="192" t="s">
        <v>30481</v>
      </c>
      <c r="H5929" s="192" t="s">
        <v>31722</v>
      </c>
      <c r="I5929" s="192" t="s">
        <v>31723</v>
      </c>
      <c r="J5929" s="192" t="s">
        <v>29821</v>
      </c>
      <c r="K5929" s="192" t="s">
        <v>5062</v>
      </c>
      <c r="L5929" s="192" t="s">
        <v>1447</v>
      </c>
    </row>
    <row r="5930" spans="1:12" ht="15" x14ac:dyDescent="0.25">
      <c r="A5930" s="189" t="s">
        <v>25492</v>
      </c>
      <c r="B5930" s="190" t="s">
        <v>25493</v>
      </c>
      <c r="C5930" s="190" t="s">
        <v>29797</v>
      </c>
      <c r="D5930" s="190" t="s">
        <v>29797</v>
      </c>
      <c r="E5930" s="190" t="s">
        <v>29797</v>
      </c>
      <c r="F5930" s="190" t="s">
        <v>29797</v>
      </c>
      <c r="G5930" s="190" t="s">
        <v>29797</v>
      </c>
      <c r="H5930" s="190" t="s">
        <v>29797</v>
      </c>
      <c r="I5930" s="190" t="s">
        <v>29797</v>
      </c>
      <c r="J5930" s="190" t="s">
        <v>29797</v>
      </c>
      <c r="K5930" s="190" t="s">
        <v>29797</v>
      </c>
      <c r="L5930" s="190" t="s">
        <v>29797</v>
      </c>
    </row>
    <row r="5931" spans="1:12" ht="15" x14ac:dyDescent="0.25">
      <c r="A5931" s="191" t="s">
        <v>3090</v>
      </c>
      <c r="B5931" s="192" t="s">
        <v>1141</v>
      </c>
      <c r="C5931" s="192" t="s">
        <v>29797</v>
      </c>
      <c r="D5931" s="192" t="s">
        <v>29797</v>
      </c>
      <c r="E5931" s="192" t="s">
        <v>29797</v>
      </c>
      <c r="F5931" s="192" t="s">
        <v>29797</v>
      </c>
      <c r="G5931" s="192" t="s">
        <v>29797</v>
      </c>
      <c r="H5931" s="192" t="s">
        <v>29797</v>
      </c>
      <c r="I5931" s="192" t="s">
        <v>29797</v>
      </c>
      <c r="J5931" s="192" t="s">
        <v>29797</v>
      </c>
      <c r="K5931" s="192" t="s">
        <v>29797</v>
      </c>
      <c r="L5931" s="192" t="s">
        <v>29797</v>
      </c>
    </row>
    <row r="5932" spans="1:12" ht="15" x14ac:dyDescent="0.25">
      <c r="A5932" s="189" t="s">
        <v>25494</v>
      </c>
      <c r="B5932" s="190" t="s">
        <v>1142</v>
      </c>
      <c r="C5932" s="190" t="s">
        <v>29797</v>
      </c>
      <c r="D5932" s="190" t="s">
        <v>29797</v>
      </c>
      <c r="E5932" s="190" t="s">
        <v>29797</v>
      </c>
      <c r="F5932" s="190" t="s">
        <v>29797</v>
      </c>
      <c r="G5932" s="190" t="s">
        <v>29797</v>
      </c>
      <c r="H5932" s="190" t="s">
        <v>29797</v>
      </c>
      <c r="I5932" s="190" t="s">
        <v>29797</v>
      </c>
      <c r="J5932" s="190" t="s">
        <v>29797</v>
      </c>
      <c r="K5932" s="190" t="s">
        <v>29797</v>
      </c>
      <c r="L5932" s="190" t="s">
        <v>1468</v>
      </c>
    </row>
    <row r="5933" spans="1:12" ht="15" x14ac:dyDescent="0.25">
      <c r="A5933" s="191" t="s">
        <v>16543</v>
      </c>
      <c r="B5933" s="192" t="s">
        <v>20410</v>
      </c>
      <c r="C5933" s="192" t="s">
        <v>29797</v>
      </c>
      <c r="D5933" s="192" t="s">
        <v>29797</v>
      </c>
      <c r="E5933" s="192" t="s">
        <v>29797</v>
      </c>
      <c r="F5933" s="192" t="s">
        <v>29797</v>
      </c>
      <c r="G5933" s="192" t="s">
        <v>29797</v>
      </c>
      <c r="H5933" s="192" t="s">
        <v>29797</v>
      </c>
      <c r="I5933" s="192" t="s">
        <v>29797</v>
      </c>
      <c r="J5933" s="192" t="s">
        <v>29797</v>
      </c>
      <c r="K5933" s="192" t="s">
        <v>29797</v>
      </c>
      <c r="L5933" s="192" t="s">
        <v>29797</v>
      </c>
    </row>
    <row r="5934" spans="1:12" ht="15" x14ac:dyDescent="0.25">
      <c r="A5934" s="189" t="s">
        <v>16544</v>
      </c>
      <c r="B5934" s="190" t="s">
        <v>20411</v>
      </c>
      <c r="C5934" s="190" t="s">
        <v>29797</v>
      </c>
      <c r="D5934" s="190" t="s">
        <v>29797</v>
      </c>
      <c r="E5934" s="190" t="s">
        <v>29797</v>
      </c>
      <c r="F5934" s="190" t="s">
        <v>29797</v>
      </c>
      <c r="G5934" s="190" t="s">
        <v>29797</v>
      </c>
      <c r="H5934" s="190" t="s">
        <v>29797</v>
      </c>
      <c r="I5934" s="190" t="s">
        <v>29797</v>
      </c>
      <c r="J5934" s="190" t="s">
        <v>29797</v>
      </c>
      <c r="K5934" s="190" t="s">
        <v>29797</v>
      </c>
      <c r="L5934" s="190" t="s">
        <v>1447</v>
      </c>
    </row>
    <row r="5935" spans="1:12" ht="15" x14ac:dyDescent="0.25">
      <c r="A5935" s="191" t="s">
        <v>3091</v>
      </c>
      <c r="B5935" s="192" t="s">
        <v>1143</v>
      </c>
      <c r="C5935" s="192" t="s">
        <v>29797</v>
      </c>
      <c r="D5935" s="192" t="s">
        <v>29797</v>
      </c>
      <c r="E5935" s="192" t="s">
        <v>29797</v>
      </c>
      <c r="F5935" s="192" t="s">
        <v>29797</v>
      </c>
      <c r="G5935" s="192" t="s">
        <v>29797</v>
      </c>
      <c r="H5935" s="192" t="s">
        <v>31404</v>
      </c>
      <c r="I5935" s="192" t="s">
        <v>31405</v>
      </c>
      <c r="J5935" s="192" t="s">
        <v>29826</v>
      </c>
      <c r="K5935" s="192" t="s">
        <v>5078</v>
      </c>
      <c r="L5935" s="192" t="s">
        <v>1447</v>
      </c>
    </row>
    <row r="5936" spans="1:12" ht="15" x14ac:dyDescent="0.25">
      <c r="A5936" s="189" t="s">
        <v>25495</v>
      </c>
      <c r="B5936" s="190" t="s">
        <v>20412</v>
      </c>
      <c r="C5936" s="190" t="s">
        <v>29797</v>
      </c>
      <c r="D5936" s="190" t="s">
        <v>29797</v>
      </c>
      <c r="E5936" s="190" t="s">
        <v>29797</v>
      </c>
      <c r="F5936" s="190" t="s">
        <v>29797</v>
      </c>
      <c r="G5936" s="190" t="s">
        <v>29797</v>
      </c>
      <c r="H5936" s="190" t="s">
        <v>29797</v>
      </c>
      <c r="I5936" s="190" t="s">
        <v>29797</v>
      </c>
      <c r="J5936" s="190" t="s">
        <v>29797</v>
      </c>
      <c r="K5936" s="190" t="s">
        <v>29797</v>
      </c>
      <c r="L5936" s="190" t="s">
        <v>1438</v>
      </c>
    </row>
    <row r="5937" spans="1:12" ht="15" x14ac:dyDescent="0.25">
      <c r="A5937" s="191" t="s">
        <v>16545</v>
      </c>
      <c r="B5937" s="192" t="s">
        <v>25496</v>
      </c>
      <c r="C5937" s="192" t="s">
        <v>29797</v>
      </c>
      <c r="D5937" s="192" t="s">
        <v>29797</v>
      </c>
      <c r="E5937" s="192" t="s">
        <v>29797</v>
      </c>
      <c r="F5937" s="192" t="s">
        <v>29797</v>
      </c>
      <c r="G5937" s="192" t="s">
        <v>29797</v>
      </c>
      <c r="H5937" s="192" t="s">
        <v>31331</v>
      </c>
      <c r="I5937" s="192" t="s">
        <v>31332</v>
      </c>
      <c r="J5937" s="192" t="s">
        <v>29821</v>
      </c>
      <c r="K5937" s="192" t="s">
        <v>5062</v>
      </c>
      <c r="L5937" s="192" t="s">
        <v>1447</v>
      </c>
    </row>
    <row r="5938" spans="1:12" ht="15" x14ac:dyDescent="0.25">
      <c r="A5938" s="189" t="s">
        <v>3092</v>
      </c>
      <c r="B5938" s="190" t="s">
        <v>1144</v>
      </c>
      <c r="C5938" s="190" t="s">
        <v>29797</v>
      </c>
      <c r="D5938" s="190" t="s">
        <v>29797</v>
      </c>
      <c r="E5938" s="190" t="s">
        <v>29797</v>
      </c>
      <c r="F5938" s="190" t="s">
        <v>29797</v>
      </c>
      <c r="G5938" s="190" t="s">
        <v>29797</v>
      </c>
      <c r="H5938" s="190" t="s">
        <v>31667</v>
      </c>
      <c r="I5938" s="190" t="s">
        <v>5073</v>
      </c>
      <c r="J5938" s="190" t="s">
        <v>31325</v>
      </c>
      <c r="K5938" s="190" t="s">
        <v>5073</v>
      </c>
      <c r="L5938" s="190" t="s">
        <v>1447</v>
      </c>
    </row>
    <row r="5939" spans="1:12" ht="15" x14ac:dyDescent="0.25">
      <c r="A5939" s="191" t="s">
        <v>25497</v>
      </c>
      <c r="B5939" s="192" t="s">
        <v>1145</v>
      </c>
      <c r="C5939" s="192" t="s">
        <v>29797</v>
      </c>
      <c r="D5939" s="192" t="s">
        <v>29797</v>
      </c>
      <c r="E5939" s="192" t="s">
        <v>29797</v>
      </c>
      <c r="F5939" s="192" t="s">
        <v>29797</v>
      </c>
      <c r="G5939" s="192" t="s">
        <v>29797</v>
      </c>
      <c r="H5939" s="192" t="s">
        <v>29797</v>
      </c>
      <c r="I5939" s="192" t="s">
        <v>29797</v>
      </c>
      <c r="J5939" s="192" t="s">
        <v>29797</v>
      </c>
      <c r="K5939" s="192" t="s">
        <v>29797</v>
      </c>
      <c r="L5939" s="192" t="s">
        <v>1468</v>
      </c>
    </row>
    <row r="5940" spans="1:12" ht="15" x14ac:dyDescent="0.25">
      <c r="A5940" s="189" t="s">
        <v>6010</v>
      </c>
      <c r="B5940" s="190" t="s">
        <v>6011</v>
      </c>
      <c r="C5940" s="190" t="s">
        <v>29797</v>
      </c>
      <c r="D5940" s="190" t="s">
        <v>29797</v>
      </c>
      <c r="E5940" s="190" t="s">
        <v>29797</v>
      </c>
      <c r="F5940" s="190" t="s">
        <v>29797</v>
      </c>
      <c r="G5940" s="190" t="s">
        <v>29797</v>
      </c>
      <c r="H5940" s="190" t="s">
        <v>31342</v>
      </c>
      <c r="I5940" s="190" t="s">
        <v>31343</v>
      </c>
      <c r="J5940" s="190" t="s">
        <v>29821</v>
      </c>
      <c r="K5940" s="190" t="s">
        <v>5062</v>
      </c>
      <c r="L5940" s="190" t="s">
        <v>1447</v>
      </c>
    </row>
    <row r="5941" spans="1:12" ht="15" x14ac:dyDescent="0.25">
      <c r="A5941" s="191" t="s">
        <v>6012</v>
      </c>
      <c r="B5941" s="192" t="s">
        <v>6013</v>
      </c>
      <c r="C5941" s="192" t="s">
        <v>29797</v>
      </c>
      <c r="D5941" s="192" t="s">
        <v>29797</v>
      </c>
      <c r="E5941" s="192" t="s">
        <v>29797</v>
      </c>
      <c r="F5941" s="192" t="s">
        <v>29797</v>
      </c>
      <c r="G5941" s="192" t="s">
        <v>29797</v>
      </c>
      <c r="H5941" s="192" t="s">
        <v>31340</v>
      </c>
      <c r="I5941" s="192" t="s">
        <v>1380</v>
      </c>
      <c r="J5941" s="192" t="s">
        <v>29821</v>
      </c>
      <c r="K5941" s="192" t="s">
        <v>5062</v>
      </c>
      <c r="L5941" s="192" t="s">
        <v>1447</v>
      </c>
    </row>
    <row r="5942" spans="1:12" ht="15" x14ac:dyDescent="0.25">
      <c r="A5942" s="189" t="s">
        <v>3093</v>
      </c>
      <c r="B5942" s="190" t="s">
        <v>1146</v>
      </c>
      <c r="C5942" s="190" t="s">
        <v>29797</v>
      </c>
      <c r="D5942" s="190" t="s">
        <v>29797</v>
      </c>
      <c r="E5942" s="190" t="s">
        <v>29797</v>
      </c>
      <c r="F5942" s="190" t="s">
        <v>29797</v>
      </c>
      <c r="G5942" s="190" t="s">
        <v>29797</v>
      </c>
      <c r="H5942" s="190" t="s">
        <v>32685</v>
      </c>
      <c r="I5942" s="190" t="s">
        <v>32686</v>
      </c>
      <c r="J5942" s="190" t="s">
        <v>31420</v>
      </c>
      <c r="K5942" s="190" t="s">
        <v>8076</v>
      </c>
      <c r="L5942" s="190" t="s">
        <v>1447</v>
      </c>
    </row>
    <row r="5943" spans="1:12" ht="15" x14ac:dyDescent="0.25">
      <c r="A5943" s="191" t="s">
        <v>25498</v>
      </c>
      <c r="B5943" s="192" t="s">
        <v>1147</v>
      </c>
      <c r="C5943" s="192" t="s">
        <v>29797</v>
      </c>
      <c r="D5943" s="192" t="s">
        <v>29797</v>
      </c>
      <c r="E5943" s="192" t="s">
        <v>29797</v>
      </c>
      <c r="F5943" s="192" t="s">
        <v>29797</v>
      </c>
      <c r="G5943" s="192" t="s">
        <v>29797</v>
      </c>
      <c r="H5943" s="192" t="s">
        <v>29797</v>
      </c>
      <c r="I5943" s="192" t="s">
        <v>29797</v>
      </c>
      <c r="J5943" s="192" t="s">
        <v>29797</v>
      </c>
      <c r="K5943" s="192" t="s">
        <v>29797</v>
      </c>
      <c r="L5943" s="192" t="s">
        <v>1469</v>
      </c>
    </row>
    <row r="5944" spans="1:12" ht="15" x14ac:dyDescent="0.25">
      <c r="A5944" s="189" t="s">
        <v>16546</v>
      </c>
      <c r="B5944" s="190" t="s">
        <v>25499</v>
      </c>
      <c r="C5944" s="190" t="s">
        <v>29797</v>
      </c>
      <c r="D5944" s="190" t="s">
        <v>29797</v>
      </c>
      <c r="E5944" s="190" t="s">
        <v>29797</v>
      </c>
      <c r="F5944" s="190" t="s">
        <v>29797</v>
      </c>
      <c r="G5944" s="190" t="s">
        <v>29797</v>
      </c>
      <c r="H5944" s="190" t="s">
        <v>32223</v>
      </c>
      <c r="I5944" s="190" t="s">
        <v>1397</v>
      </c>
      <c r="J5944" s="190" t="s">
        <v>29821</v>
      </c>
      <c r="K5944" s="190" t="s">
        <v>5062</v>
      </c>
      <c r="L5944" s="190" t="s">
        <v>1447</v>
      </c>
    </row>
    <row r="5945" spans="1:12" ht="15" x14ac:dyDescent="0.25">
      <c r="A5945" s="191" t="s">
        <v>6014</v>
      </c>
      <c r="B5945" s="192" t="s">
        <v>6015</v>
      </c>
      <c r="C5945" s="192" t="s">
        <v>29797</v>
      </c>
      <c r="D5945" s="192" t="s">
        <v>29797</v>
      </c>
      <c r="E5945" s="192" t="s">
        <v>29797</v>
      </c>
      <c r="F5945" s="192" t="s">
        <v>29797</v>
      </c>
      <c r="G5945" s="192" t="s">
        <v>29797</v>
      </c>
      <c r="H5945" s="192" t="s">
        <v>32464</v>
      </c>
      <c r="I5945" s="192" t="s">
        <v>32465</v>
      </c>
      <c r="J5945" s="192" t="s">
        <v>31325</v>
      </c>
      <c r="K5945" s="192" t="s">
        <v>5073</v>
      </c>
      <c r="L5945" s="192" t="s">
        <v>1447</v>
      </c>
    </row>
    <row r="5946" spans="1:12" ht="15" x14ac:dyDescent="0.25">
      <c r="A5946" s="189" t="s">
        <v>6016</v>
      </c>
      <c r="B5946" s="190" t="s">
        <v>6017</v>
      </c>
      <c r="C5946" s="190" t="s">
        <v>29797</v>
      </c>
      <c r="D5946" s="190" t="s">
        <v>29797</v>
      </c>
      <c r="E5946" s="190" t="s">
        <v>29797</v>
      </c>
      <c r="F5946" s="190" t="s">
        <v>29797</v>
      </c>
      <c r="G5946" s="190" t="s">
        <v>29797</v>
      </c>
      <c r="H5946" s="190" t="s">
        <v>31337</v>
      </c>
      <c r="I5946" s="190" t="s">
        <v>31338</v>
      </c>
      <c r="J5946" s="190" t="s">
        <v>29821</v>
      </c>
      <c r="K5946" s="190" t="s">
        <v>5062</v>
      </c>
      <c r="L5946" s="190" t="s">
        <v>1447</v>
      </c>
    </row>
    <row r="5947" spans="1:12" ht="15" x14ac:dyDescent="0.25">
      <c r="A5947" s="191" t="s">
        <v>25500</v>
      </c>
      <c r="B5947" s="192" t="s">
        <v>25501</v>
      </c>
      <c r="C5947" s="192" t="s">
        <v>29797</v>
      </c>
      <c r="D5947" s="192" t="s">
        <v>29797</v>
      </c>
      <c r="E5947" s="192" t="s">
        <v>29797</v>
      </c>
      <c r="F5947" s="192" t="s">
        <v>29797</v>
      </c>
      <c r="G5947" s="192" t="s">
        <v>29797</v>
      </c>
      <c r="H5947" s="192" t="s">
        <v>31312</v>
      </c>
      <c r="I5947" s="192" t="s">
        <v>31313</v>
      </c>
      <c r="J5947" s="192" t="s">
        <v>29821</v>
      </c>
      <c r="K5947" s="192" t="s">
        <v>5062</v>
      </c>
      <c r="L5947" s="192" t="s">
        <v>1447</v>
      </c>
    </row>
    <row r="5948" spans="1:12" ht="15" x14ac:dyDescent="0.25">
      <c r="A5948" s="189" t="s">
        <v>3094</v>
      </c>
      <c r="B5948" s="190" t="s">
        <v>1148</v>
      </c>
      <c r="C5948" s="190" t="s">
        <v>29797</v>
      </c>
      <c r="D5948" s="190" t="s">
        <v>29797</v>
      </c>
      <c r="E5948" s="190" t="s">
        <v>29797</v>
      </c>
      <c r="F5948" s="190" t="s">
        <v>29797</v>
      </c>
      <c r="G5948" s="190" t="s">
        <v>29797</v>
      </c>
      <c r="H5948" s="190" t="s">
        <v>31361</v>
      </c>
      <c r="I5948" s="190" t="s">
        <v>5062</v>
      </c>
      <c r="J5948" s="190" t="s">
        <v>29821</v>
      </c>
      <c r="K5948" s="190" t="s">
        <v>5062</v>
      </c>
      <c r="L5948" s="190" t="s">
        <v>1447</v>
      </c>
    </row>
    <row r="5949" spans="1:12" ht="15" x14ac:dyDescent="0.25">
      <c r="A5949" s="191" t="s">
        <v>6018</v>
      </c>
      <c r="B5949" s="192" t="s">
        <v>6019</v>
      </c>
      <c r="C5949" s="192" t="s">
        <v>29797</v>
      </c>
      <c r="D5949" s="192" t="s">
        <v>29797</v>
      </c>
      <c r="E5949" s="192" t="s">
        <v>29797</v>
      </c>
      <c r="F5949" s="192" t="s">
        <v>29797</v>
      </c>
      <c r="G5949" s="192" t="s">
        <v>29797</v>
      </c>
      <c r="H5949" s="192" t="s">
        <v>31460</v>
      </c>
      <c r="I5949" s="192" t="s">
        <v>29942</v>
      </c>
      <c r="J5949" s="192" t="s">
        <v>29821</v>
      </c>
      <c r="K5949" s="192" t="s">
        <v>5062</v>
      </c>
      <c r="L5949" s="192" t="s">
        <v>1447</v>
      </c>
    </row>
    <row r="5950" spans="1:12" ht="15" x14ac:dyDescent="0.25">
      <c r="A5950" s="189" t="s">
        <v>16547</v>
      </c>
      <c r="B5950" s="190" t="s">
        <v>20413</v>
      </c>
      <c r="C5950" s="190" t="s">
        <v>29797</v>
      </c>
      <c r="D5950" s="190" t="s">
        <v>29797</v>
      </c>
      <c r="E5950" s="190" t="s">
        <v>29797</v>
      </c>
      <c r="F5950" s="190" t="s">
        <v>29797</v>
      </c>
      <c r="G5950" s="190" t="s">
        <v>29797</v>
      </c>
      <c r="H5950" s="190" t="s">
        <v>31603</v>
      </c>
      <c r="I5950" s="190" t="s">
        <v>31604</v>
      </c>
      <c r="J5950" s="190" t="s">
        <v>29821</v>
      </c>
      <c r="K5950" s="190" t="s">
        <v>5062</v>
      </c>
      <c r="L5950" s="190" t="s">
        <v>1447</v>
      </c>
    </row>
    <row r="5951" spans="1:12" ht="15" x14ac:dyDescent="0.25">
      <c r="A5951" s="191" t="s">
        <v>6020</v>
      </c>
      <c r="B5951" s="192" t="s">
        <v>6021</v>
      </c>
      <c r="C5951" s="192" t="s">
        <v>29797</v>
      </c>
      <c r="D5951" s="192" t="s">
        <v>29797</v>
      </c>
      <c r="E5951" s="192" t="s">
        <v>29797</v>
      </c>
      <c r="F5951" s="192" t="s">
        <v>29797</v>
      </c>
      <c r="G5951" s="192" t="s">
        <v>29797</v>
      </c>
      <c r="H5951" s="192" t="s">
        <v>31722</v>
      </c>
      <c r="I5951" s="192" t="s">
        <v>31723</v>
      </c>
      <c r="J5951" s="192" t="s">
        <v>29821</v>
      </c>
      <c r="K5951" s="192" t="s">
        <v>5062</v>
      </c>
      <c r="L5951" s="192" t="s">
        <v>1447</v>
      </c>
    </row>
    <row r="5952" spans="1:12" ht="15" x14ac:dyDescent="0.25">
      <c r="A5952" s="189" t="s">
        <v>3095</v>
      </c>
      <c r="B5952" s="190" t="s">
        <v>1149</v>
      </c>
      <c r="C5952" s="190" t="s">
        <v>29812</v>
      </c>
      <c r="D5952" s="190" t="s">
        <v>29824</v>
      </c>
      <c r="E5952" s="190" t="s">
        <v>30482</v>
      </c>
      <c r="F5952" s="190" t="s">
        <v>29804</v>
      </c>
      <c r="G5952" s="190" t="s">
        <v>30372</v>
      </c>
      <c r="H5952" s="190" t="s">
        <v>31345</v>
      </c>
      <c r="I5952" s="190" t="s">
        <v>5073</v>
      </c>
      <c r="J5952" s="190" t="s">
        <v>31325</v>
      </c>
      <c r="K5952" s="190" t="s">
        <v>5073</v>
      </c>
      <c r="L5952" s="190" t="s">
        <v>1447</v>
      </c>
    </row>
    <row r="5953" spans="1:12" ht="15" x14ac:dyDescent="0.25">
      <c r="A5953" s="191" t="s">
        <v>6022</v>
      </c>
      <c r="B5953" s="192" t="s">
        <v>6023</v>
      </c>
      <c r="C5953" s="192" t="s">
        <v>29797</v>
      </c>
      <c r="D5953" s="192" t="s">
        <v>29797</v>
      </c>
      <c r="E5953" s="192" t="s">
        <v>29797</v>
      </c>
      <c r="F5953" s="192" t="s">
        <v>29797</v>
      </c>
      <c r="G5953" s="192" t="s">
        <v>29797</v>
      </c>
      <c r="H5953" s="192" t="s">
        <v>31410</v>
      </c>
      <c r="I5953" s="192" t="s">
        <v>1381</v>
      </c>
      <c r="J5953" s="192" t="s">
        <v>29821</v>
      </c>
      <c r="K5953" s="192" t="s">
        <v>5062</v>
      </c>
      <c r="L5953" s="192" t="s">
        <v>1447</v>
      </c>
    </row>
    <row r="5954" spans="1:12" ht="15" x14ac:dyDescent="0.25">
      <c r="A5954" s="189" t="s">
        <v>12290</v>
      </c>
      <c r="B5954" s="190" t="s">
        <v>20414</v>
      </c>
      <c r="C5954" s="190" t="s">
        <v>29797</v>
      </c>
      <c r="D5954" s="190" t="s">
        <v>29797</v>
      </c>
      <c r="E5954" s="190" t="s">
        <v>29797</v>
      </c>
      <c r="F5954" s="190" t="s">
        <v>29797</v>
      </c>
      <c r="G5954" s="190" t="s">
        <v>29797</v>
      </c>
      <c r="H5954" s="190" t="s">
        <v>32223</v>
      </c>
      <c r="I5954" s="190" t="s">
        <v>1397</v>
      </c>
      <c r="J5954" s="190" t="s">
        <v>29821</v>
      </c>
      <c r="K5954" s="190" t="s">
        <v>5062</v>
      </c>
      <c r="L5954" s="190" t="s">
        <v>1447</v>
      </c>
    </row>
    <row r="5955" spans="1:12" ht="15" x14ac:dyDescent="0.25">
      <c r="A5955" s="191" t="s">
        <v>6024</v>
      </c>
      <c r="B5955" s="192" t="s">
        <v>6025</v>
      </c>
      <c r="C5955" s="192" t="s">
        <v>29797</v>
      </c>
      <c r="D5955" s="192" t="s">
        <v>29797</v>
      </c>
      <c r="E5955" s="192" t="s">
        <v>29797</v>
      </c>
      <c r="F5955" s="192" t="s">
        <v>29797</v>
      </c>
      <c r="G5955" s="192" t="s">
        <v>29797</v>
      </c>
      <c r="H5955" s="192" t="s">
        <v>32464</v>
      </c>
      <c r="I5955" s="192" t="s">
        <v>32465</v>
      </c>
      <c r="J5955" s="192" t="s">
        <v>31325</v>
      </c>
      <c r="K5955" s="192" t="s">
        <v>5073</v>
      </c>
      <c r="L5955" s="192" t="s">
        <v>1447</v>
      </c>
    </row>
    <row r="5956" spans="1:12" ht="15" x14ac:dyDescent="0.25">
      <c r="A5956" s="189" t="s">
        <v>16548</v>
      </c>
      <c r="B5956" s="190" t="s">
        <v>20415</v>
      </c>
      <c r="C5956" s="190" t="s">
        <v>29797</v>
      </c>
      <c r="D5956" s="190" t="s">
        <v>29797</v>
      </c>
      <c r="E5956" s="190" t="s">
        <v>29797</v>
      </c>
      <c r="F5956" s="190" t="s">
        <v>29797</v>
      </c>
      <c r="G5956" s="190" t="s">
        <v>29797</v>
      </c>
      <c r="H5956" s="190" t="s">
        <v>31607</v>
      </c>
      <c r="I5956" s="190" t="s">
        <v>31608</v>
      </c>
      <c r="J5956" s="190" t="s">
        <v>29821</v>
      </c>
      <c r="K5956" s="190" t="s">
        <v>5062</v>
      </c>
      <c r="L5956" s="190" t="s">
        <v>1447</v>
      </c>
    </row>
    <row r="5957" spans="1:12" ht="15" x14ac:dyDescent="0.25">
      <c r="A5957" s="191" t="s">
        <v>6026</v>
      </c>
      <c r="B5957" s="192" t="s">
        <v>6027</v>
      </c>
      <c r="C5957" s="192" t="s">
        <v>29797</v>
      </c>
      <c r="D5957" s="192" t="s">
        <v>29797</v>
      </c>
      <c r="E5957" s="192" t="s">
        <v>29797</v>
      </c>
      <c r="F5957" s="192" t="s">
        <v>29797</v>
      </c>
      <c r="G5957" s="192" t="s">
        <v>29797</v>
      </c>
      <c r="H5957" s="192" t="s">
        <v>31571</v>
      </c>
      <c r="I5957" s="192" t="s">
        <v>1391</v>
      </c>
      <c r="J5957" s="192" t="s">
        <v>29821</v>
      </c>
      <c r="K5957" s="192" t="s">
        <v>5062</v>
      </c>
      <c r="L5957" s="192" t="s">
        <v>1447</v>
      </c>
    </row>
    <row r="5958" spans="1:12" ht="15" x14ac:dyDescent="0.25">
      <c r="A5958" s="189" t="s">
        <v>6028</v>
      </c>
      <c r="B5958" s="190" t="s">
        <v>6029</v>
      </c>
      <c r="C5958" s="190" t="s">
        <v>29797</v>
      </c>
      <c r="D5958" s="190" t="s">
        <v>29797</v>
      </c>
      <c r="E5958" s="190" t="s">
        <v>29797</v>
      </c>
      <c r="F5958" s="190" t="s">
        <v>29797</v>
      </c>
      <c r="G5958" s="190" t="s">
        <v>29797</v>
      </c>
      <c r="H5958" s="190" t="s">
        <v>32687</v>
      </c>
      <c r="I5958" s="190" t="s">
        <v>32688</v>
      </c>
      <c r="J5958" s="190" t="s">
        <v>31325</v>
      </c>
      <c r="K5958" s="190" t="s">
        <v>5073</v>
      </c>
      <c r="L5958" s="190" t="s">
        <v>1447</v>
      </c>
    </row>
    <row r="5959" spans="1:12" ht="15" x14ac:dyDescent="0.25">
      <c r="A5959" s="191" t="s">
        <v>12291</v>
      </c>
      <c r="B5959" s="192" t="s">
        <v>12292</v>
      </c>
      <c r="C5959" s="192" t="s">
        <v>29797</v>
      </c>
      <c r="D5959" s="192" t="s">
        <v>29797</v>
      </c>
      <c r="E5959" s="192" t="s">
        <v>29797</v>
      </c>
      <c r="F5959" s="192" t="s">
        <v>29797</v>
      </c>
      <c r="G5959" s="192" t="s">
        <v>29797</v>
      </c>
      <c r="H5959" s="192" t="s">
        <v>31449</v>
      </c>
      <c r="I5959" s="192" t="s">
        <v>31450</v>
      </c>
      <c r="J5959" s="192" t="s">
        <v>29821</v>
      </c>
      <c r="K5959" s="192" t="s">
        <v>5062</v>
      </c>
      <c r="L5959" s="192" t="s">
        <v>1447</v>
      </c>
    </row>
    <row r="5960" spans="1:12" ht="15" x14ac:dyDescent="0.25">
      <c r="A5960" s="189" t="s">
        <v>7791</v>
      </c>
      <c r="B5960" s="190" t="s">
        <v>7792</v>
      </c>
      <c r="C5960" s="190" t="s">
        <v>29797</v>
      </c>
      <c r="D5960" s="190" t="s">
        <v>29797</v>
      </c>
      <c r="E5960" s="190" t="s">
        <v>29797</v>
      </c>
      <c r="F5960" s="190" t="s">
        <v>29797</v>
      </c>
      <c r="G5960" s="190" t="s">
        <v>29797</v>
      </c>
      <c r="H5960" s="190" t="s">
        <v>31445</v>
      </c>
      <c r="I5960" s="190" t="s">
        <v>31446</v>
      </c>
      <c r="J5960" s="190" t="s">
        <v>31325</v>
      </c>
      <c r="K5960" s="190" t="s">
        <v>5073</v>
      </c>
      <c r="L5960" s="190" t="s">
        <v>1447</v>
      </c>
    </row>
    <row r="5961" spans="1:12" ht="15" x14ac:dyDescent="0.25">
      <c r="A5961" s="191" t="s">
        <v>7793</v>
      </c>
      <c r="B5961" s="192" t="s">
        <v>7794</v>
      </c>
      <c r="C5961" s="192" t="s">
        <v>29797</v>
      </c>
      <c r="D5961" s="192" t="s">
        <v>29797</v>
      </c>
      <c r="E5961" s="192" t="s">
        <v>29797</v>
      </c>
      <c r="F5961" s="192" t="s">
        <v>29797</v>
      </c>
      <c r="G5961" s="192" t="s">
        <v>29797</v>
      </c>
      <c r="H5961" s="192" t="s">
        <v>31361</v>
      </c>
      <c r="I5961" s="192" t="s">
        <v>5062</v>
      </c>
      <c r="J5961" s="192" t="s">
        <v>29821</v>
      </c>
      <c r="K5961" s="192" t="s">
        <v>5062</v>
      </c>
      <c r="L5961" s="192" t="s">
        <v>1447</v>
      </c>
    </row>
    <row r="5962" spans="1:12" ht="15" x14ac:dyDescent="0.25">
      <c r="A5962" s="189" t="s">
        <v>3096</v>
      </c>
      <c r="B5962" s="190" t="s">
        <v>1150</v>
      </c>
      <c r="C5962" s="190" t="s">
        <v>29797</v>
      </c>
      <c r="D5962" s="190" t="s">
        <v>29797</v>
      </c>
      <c r="E5962" s="190" t="s">
        <v>29797</v>
      </c>
      <c r="F5962" s="190" t="s">
        <v>29797</v>
      </c>
      <c r="G5962" s="190" t="s">
        <v>29797</v>
      </c>
      <c r="H5962" s="190" t="s">
        <v>31331</v>
      </c>
      <c r="I5962" s="190" t="s">
        <v>31332</v>
      </c>
      <c r="J5962" s="190" t="s">
        <v>29821</v>
      </c>
      <c r="K5962" s="190" t="s">
        <v>5062</v>
      </c>
      <c r="L5962" s="190" t="s">
        <v>1447</v>
      </c>
    </row>
    <row r="5963" spans="1:12" ht="15" x14ac:dyDescent="0.25">
      <c r="A5963" s="191" t="s">
        <v>3097</v>
      </c>
      <c r="B5963" s="192" t="s">
        <v>1151</v>
      </c>
      <c r="C5963" s="192" t="s">
        <v>29797</v>
      </c>
      <c r="D5963" s="192" t="s">
        <v>29797</v>
      </c>
      <c r="E5963" s="192" t="s">
        <v>29797</v>
      </c>
      <c r="F5963" s="192" t="s">
        <v>29797</v>
      </c>
      <c r="G5963" s="192" t="s">
        <v>29797</v>
      </c>
      <c r="H5963" s="192" t="s">
        <v>29797</v>
      </c>
      <c r="I5963" s="192" t="s">
        <v>29797</v>
      </c>
      <c r="J5963" s="192" t="s">
        <v>29797</v>
      </c>
      <c r="K5963" s="192" t="s">
        <v>29797</v>
      </c>
      <c r="L5963" s="192" t="s">
        <v>29797</v>
      </c>
    </row>
    <row r="5964" spans="1:12" ht="15" x14ac:dyDescent="0.25">
      <c r="A5964" s="189" t="s">
        <v>3098</v>
      </c>
      <c r="B5964" s="190" t="s">
        <v>1152</v>
      </c>
      <c r="C5964" s="190" t="s">
        <v>29797</v>
      </c>
      <c r="D5964" s="190" t="s">
        <v>29797</v>
      </c>
      <c r="E5964" s="190" t="s">
        <v>29797</v>
      </c>
      <c r="F5964" s="190" t="s">
        <v>29797</v>
      </c>
      <c r="G5964" s="190" t="s">
        <v>29797</v>
      </c>
      <c r="H5964" s="190" t="s">
        <v>31372</v>
      </c>
      <c r="I5964" s="190" t="s">
        <v>5062</v>
      </c>
      <c r="J5964" s="190" t="s">
        <v>29821</v>
      </c>
      <c r="K5964" s="190" t="s">
        <v>5062</v>
      </c>
      <c r="L5964" s="190" t="s">
        <v>1447</v>
      </c>
    </row>
    <row r="5965" spans="1:12" ht="15" x14ac:dyDescent="0.25">
      <c r="A5965" s="191" t="s">
        <v>3099</v>
      </c>
      <c r="B5965" s="192" t="s">
        <v>1153</v>
      </c>
      <c r="C5965" s="192" t="s">
        <v>29797</v>
      </c>
      <c r="D5965" s="192" t="s">
        <v>29797</v>
      </c>
      <c r="E5965" s="192" t="s">
        <v>29797</v>
      </c>
      <c r="F5965" s="192" t="s">
        <v>29797</v>
      </c>
      <c r="G5965" s="192" t="s">
        <v>29797</v>
      </c>
      <c r="H5965" s="192" t="s">
        <v>31307</v>
      </c>
      <c r="I5965" s="192" t="s">
        <v>5062</v>
      </c>
      <c r="J5965" s="192" t="s">
        <v>29821</v>
      </c>
      <c r="K5965" s="192" t="s">
        <v>5062</v>
      </c>
      <c r="L5965" s="192" t="s">
        <v>1447</v>
      </c>
    </row>
    <row r="5966" spans="1:12" ht="15" x14ac:dyDescent="0.25">
      <c r="A5966" s="189" t="s">
        <v>7795</v>
      </c>
      <c r="B5966" s="190" t="s">
        <v>7796</v>
      </c>
      <c r="C5966" s="190" t="s">
        <v>29797</v>
      </c>
      <c r="D5966" s="190" t="s">
        <v>29797</v>
      </c>
      <c r="E5966" s="190" t="s">
        <v>29797</v>
      </c>
      <c r="F5966" s="190" t="s">
        <v>29797</v>
      </c>
      <c r="G5966" s="190" t="s">
        <v>29797</v>
      </c>
      <c r="H5966" s="190" t="s">
        <v>31307</v>
      </c>
      <c r="I5966" s="190" t="s">
        <v>5062</v>
      </c>
      <c r="J5966" s="190" t="s">
        <v>29821</v>
      </c>
      <c r="K5966" s="190" t="s">
        <v>5062</v>
      </c>
      <c r="L5966" s="190" t="s">
        <v>1447</v>
      </c>
    </row>
    <row r="5967" spans="1:12" ht="15" x14ac:dyDescent="0.25">
      <c r="A5967" s="191" t="s">
        <v>7797</v>
      </c>
      <c r="B5967" s="192" t="s">
        <v>7798</v>
      </c>
      <c r="C5967" s="192" t="s">
        <v>29797</v>
      </c>
      <c r="D5967" s="192" t="s">
        <v>29797</v>
      </c>
      <c r="E5967" s="192" t="s">
        <v>29797</v>
      </c>
      <c r="F5967" s="192" t="s">
        <v>29797</v>
      </c>
      <c r="G5967" s="192" t="s">
        <v>29797</v>
      </c>
      <c r="H5967" s="192" t="s">
        <v>31476</v>
      </c>
      <c r="I5967" s="192" t="s">
        <v>31477</v>
      </c>
      <c r="J5967" s="192" t="s">
        <v>29821</v>
      </c>
      <c r="K5967" s="192" t="s">
        <v>5062</v>
      </c>
      <c r="L5967" s="192" t="s">
        <v>1447</v>
      </c>
    </row>
    <row r="5968" spans="1:12" ht="15" x14ac:dyDescent="0.25">
      <c r="A5968" s="189" t="s">
        <v>25502</v>
      </c>
      <c r="B5968" s="190" t="s">
        <v>1154</v>
      </c>
      <c r="C5968" s="190" t="s">
        <v>29797</v>
      </c>
      <c r="D5968" s="190" t="s">
        <v>29797</v>
      </c>
      <c r="E5968" s="190" t="s">
        <v>29797</v>
      </c>
      <c r="F5968" s="190" t="s">
        <v>29797</v>
      </c>
      <c r="G5968" s="190" t="s">
        <v>29797</v>
      </c>
      <c r="H5968" s="190" t="s">
        <v>29797</v>
      </c>
      <c r="I5968" s="190" t="s">
        <v>29797</v>
      </c>
      <c r="J5968" s="190" t="s">
        <v>29797</v>
      </c>
      <c r="K5968" s="190" t="s">
        <v>29797</v>
      </c>
      <c r="L5968" s="190" t="s">
        <v>1468</v>
      </c>
    </row>
    <row r="5969" spans="1:12" ht="15" x14ac:dyDescent="0.25">
      <c r="A5969" s="191" t="s">
        <v>16549</v>
      </c>
      <c r="B5969" s="192" t="s">
        <v>20416</v>
      </c>
      <c r="C5969" s="192" t="s">
        <v>29797</v>
      </c>
      <c r="D5969" s="192" t="s">
        <v>29797</v>
      </c>
      <c r="E5969" s="192" t="s">
        <v>29797</v>
      </c>
      <c r="F5969" s="192" t="s">
        <v>29797</v>
      </c>
      <c r="G5969" s="192" t="s">
        <v>29797</v>
      </c>
      <c r="H5969" s="192" t="s">
        <v>31445</v>
      </c>
      <c r="I5969" s="192" t="s">
        <v>31446</v>
      </c>
      <c r="J5969" s="192" t="s">
        <v>31325</v>
      </c>
      <c r="K5969" s="192" t="s">
        <v>5073</v>
      </c>
      <c r="L5969" s="192" t="s">
        <v>1447</v>
      </c>
    </row>
    <row r="5970" spans="1:12" ht="15" x14ac:dyDescent="0.25">
      <c r="A5970" s="189" t="s">
        <v>12293</v>
      </c>
      <c r="B5970" s="190" t="s">
        <v>20417</v>
      </c>
      <c r="C5970" s="190" t="s">
        <v>29812</v>
      </c>
      <c r="D5970" s="190" t="s">
        <v>29824</v>
      </c>
      <c r="E5970" s="190" t="s">
        <v>30483</v>
      </c>
      <c r="F5970" s="190" t="s">
        <v>29804</v>
      </c>
      <c r="G5970" s="190" t="s">
        <v>29870</v>
      </c>
      <c r="H5970" s="190" t="s">
        <v>31853</v>
      </c>
      <c r="I5970" s="190" t="s">
        <v>5073</v>
      </c>
      <c r="J5970" s="190" t="s">
        <v>31325</v>
      </c>
      <c r="K5970" s="190" t="s">
        <v>5073</v>
      </c>
      <c r="L5970" s="190" t="s">
        <v>1447</v>
      </c>
    </row>
    <row r="5971" spans="1:12" ht="15" x14ac:dyDescent="0.25">
      <c r="A5971" s="191" t="s">
        <v>7799</v>
      </c>
      <c r="B5971" s="192" t="s">
        <v>7800</v>
      </c>
      <c r="C5971" s="192" t="s">
        <v>29797</v>
      </c>
      <c r="D5971" s="192" t="s">
        <v>29797</v>
      </c>
      <c r="E5971" s="192" t="s">
        <v>29797</v>
      </c>
      <c r="F5971" s="192" t="s">
        <v>29797</v>
      </c>
      <c r="G5971" s="192" t="s">
        <v>29797</v>
      </c>
      <c r="H5971" s="192" t="s">
        <v>31376</v>
      </c>
      <c r="I5971" s="192" t="s">
        <v>5062</v>
      </c>
      <c r="J5971" s="192" t="s">
        <v>29821</v>
      </c>
      <c r="K5971" s="192" t="s">
        <v>5062</v>
      </c>
      <c r="L5971" s="192" t="s">
        <v>1447</v>
      </c>
    </row>
    <row r="5972" spans="1:12" ht="15" x14ac:dyDescent="0.25">
      <c r="A5972" s="189" t="s">
        <v>16550</v>
      </c>
      <c r="B5972" s="190" t="s">
        <v>20418</v>
      </c>
      <c r="C5972" s="190" t="s">
        <v>29797</v>
      </c>
      <c r="D5972" s="190" t="s">
        <v>29797</v>
      </c>
      <c r="E5972" s="190" t="s">
        <v>29797</v>
      </c>
      <c r="F5972" s="190" t="s">
        <v>29797</v>
      </c>
      <c r="G5972" s="190" t="s">
        <v>29797</v>
      </c>
      <c r="H5972" s="190" t="s">
        <v>32689</v>
      </c>
      <c r="I5972" s="190" t="s">
        <v>32690</v>
      </c>
      <c r="J5972" s="190" t="s">
        <v>30063</v>
      </c>
      <c r="K5972" s="190" t="s">
        <v>10148</v>
      </c>
      <c r="L5972" s="190" t="s">
        <v>1447</v>
      </c>
    </row>
    <row r="5973" spans="1:12" ht="15" x14ac:dyDescent="0.25">
      <c r="A5973" s="191" t="s">
        <v>16551</v>
      </c>
      <c r="B5973" s="192" t="s">
        <v>20419</v>
      </c>
      <c r="C5973" s="192" t="s">
        <v>29797</v>
      </c>
      <c r="D5973" s="192" t="s">
        <v>29797</v>
      </c>
      <c r="E5973" s="192" t="s">
        <v>29797</v>
      </c>
      <c r="F5973" s="192" t="s">
        <v>29797</v>
      </c>
      <c r="G5973" s="192" t="s">
        <v>29797</v>
      </c>
      <c r="H5973" s="192" t="s">
        <v>31340</v>
      </c>
      <c r="I5973" s="192" t="s">
        <v>1380</v>
      </c>
      <c r="J5973" s="192" t="s">
        <v>29821</v>
      </c>
      <c r="K5973" s="192" t="s">
        <v>5062</v>
      </c>
      <c r="L5973" s="192" t="s">
        <v>1447</v>
      </c>
    </row>
    <row r="5974" spans="1:12" ht="15" x14ac:dyDescent="0.25">
      <c r="A5974" s="189" t="s">
        <v>7801</v>
      </c>
      <c r="B5974" s="190" t="s">
        <v>7802</v>
      </c>
      <c r="C5974" s="190" t="s">
        <v>29812</v>
      </c>
      <c r="D5974" s="190" t="s">
        <v>29797</v>
      </c>
      <c r="E5974" s="190" t="s">
        <v>30484</v>
      </c>
      <c r="F5974" s="190" t="s">
        <v>29797</v>
      </c>
      <c r="G5974" s="190" t="s">
        <v>29797</v>
      </c>
      <c r="H5974" s="190" t="s">
        <v>31376</v>
      </c>
      <c r="I5974" s="190" t="s">
        <v>5062</v>
      </c>
      <c r="J5974" s="190" t="s">
        <v>29821</v>
      </c>
      <c r="K5974" s="190" t="s">
        <v>5062</v>
      </c>
      <c r="L5974" s="190" t="s">
        <v>1447</v>
      </c>
    </row>
    <row r="5975" spans="1:12" ht="15" x14ac:dyDescent="0.25">
      <c r="A5975" s="191" t="s">
        <v>3100</v>
      </c>
      <c r="B5975" s="192" t="s">
        <v>1155</v>
      </c>
      <c r="C5975" s="192" t="s">
        <v>29797</v>
      </c>
      <c r="D5975" s="192" t="s">
        <v>29797</v>
      </c>
      <c r="E5975" s="192" t="s">
        <v>29797</v>
      </c>
      <c r="F5975" s="192" t="s">
        <v>29797</v>
      </c>
      <c r="G5975" s="192" t="s">
        <v>29797</v>
      </c>
      <c r="H5975" s="192" t="s">
        <v>31756</v>
      </c>
      <c r="I5975" s="192" t="s">
        <v>5073</v>
      </c>
      <c r="J5975" s="192" t="s">
        <v>31325</v>
      </c>
      <c r="K5975" s="192" t="s">
        <v>5073</v>
      </c>
      <c r="L5975" s="192" t="s">
        <v>1447</v>
      </c>
    </row>
    <row r="5976" spans="1:12" ht="15" x14ac:dyDescent="0.25">
      <c r="A5976" s="189" t="s">
        <v>16552</v>
      </c>
      <c r="B5976" s="190" t="s">
        <v>20420</v>
      </c>
      <c r="C5976" s="190" t="s">
        <v>29797</v>
      </c>
      <c r="D5976" s="190" t="s">
        <v>29797</v>
      </c>
      <c r="E5976" s="190" t="s">
        <v>29797</v>
      </c>
      <c r="F5976" s="190" t="s">
        <v>29797</v>
      </c>
      <c r="G5976" s="190" t="s">
        <v>29797</v>
      </c>
      <c r="H5976" s="190" t="s">
        <v>29797</v>
      </c>
      <c r="I5976" s="190" t="s">
        <v>29797</v>
      </c>
      <c r="J5976" s="190" t="s">
        <v>29797</v>
      </c>
      <c r="K5976" s="190" t="s">
        <v>29797</v>
      </c>
      <c r="L5976" s="190" t="s">
        <v>29797</v>
      </c>
    </row>
    <row r="5977" spans="1:12" ht="15" x14ac:dyDescent="0.25">
      <c r="A5977" s="191" t="s">
        <v>7803</v>
      </c>
      <c r="B5977" s="192" t="s">
        <v>7804</v>
      </c>
      <c r="C5977" s="192" t="s">
        <v>29797</v>
      </c>
      <c r="D5977" s="192" t="s">
        <v>29797</v>
      </c>
      <c r="E5977" s="192" t="s">
        <v>29797</v>
      </c>
      <c r="F5977" s="192" t="s">
        <v>29797</v>
      </c>
      <c r="G5977" s="192" t="s">
        <v>29797</v>
      </c>
      <c r="H5977" s="192" t="s">
        <v>32168</v>
      </c>
      <c r="I5977" s="192" t="s">
        <v>7805</v>
      </c>
      <c r="J5977" s="192" t="s">
        <v>29826</v>
      </c>
      <c r="K5977" s="192" t="s">
        <v>5078</v>
      </c>
      <c r="L5977" s="192" t="s">
        <v>1447</v>
      </c>
    </row>
    <row r="5978" spans="1:12" ht="15" x14ac:dyDescent="0.25">
      <c r="A5978" s="189" t="s">
        <v>7806</v>
      </c>
      <c r="B5978" s="190" t="s">
        <v>7807</v>
      </c>
      <c r="C5978" s="190" t="s">
        <v>29797</v>
      </c>
      <c r="D5978" s="190" t="s">
        <v>29797</v>
      </c>
      <c r="E5978" s="190" t="s">
        <v>29797</v>
      </c>
      <c r="F5978" s="190" t="s">
        <v>29797</v>
      </c>
      <c r="G5978" s="190" t="s">
        <v>29797</v>
      </c>
      <c r="H5978" s="190" t="s">
        <v>31375</v>
      </c>
      <c r="I5978" s="190" t="s">
        <v>5078</v>
      </c>
      <c r="J5978" s="190" t="s">
        <v>29826</v>
      </c>
      <c r="K5978" s="190" t="s">
        <v>5078</v>
      </c>
      <c r="L5978" s="190" t="s">
        <v>1447</v>
      </c>
    </row>
    <row r="5979" spans="1:12" ht="15" x14ac:dyDescent="0.25">
      <c r="A5979" s="191" t="s">
        <v>16553</v>
      </c>
      <c r="B5979" s="192" t="s">
        <v>20421</v>
      </c>
      <c r="C5979" s="192" t="s">
        <v>29812</v>
      </c>
      <c r="D5979" s="192" t="s">
        <v>29813</v>
      </c>
      <c r="E5979" s="192" t="s">
        <v>30485</v>
      </c>
      <c r="F5979" s="192" t="s">
        <v>29804</v>
      </c>
      <c r="G5979" s="192" t="s">
        <v>29921</v>
      </c>
      <c r="H5979" s="192" t="s">
        <v>32691</v>
      </c>
      <c r="I5979" s="192" t="s">
        <v>32690</v>
      </c>
      <c r="J5979" s="192" t="s">
        <v>30063</v>
      </c>
      <c r="K5979" s="192" t="s">
        <v>10148</v>
      </c>
      <c r="L5979" s="192" t="s">
        <v>1447</v>
      </c>
    </row>
    <row r="5980" spans="1:12" ht="15" x14ac:dyDescent="0.25">
      <c r="A5980" s="189" t="s">
        <v>16554</v>
      </c>
      <c r="B5980" s="190" t="s">
        <v>25503</v>
      </c>
      <c r="C5980" s="190" t="s">
        <v>29797</v>
      </c>
      <c r="D5980" s="190" t="s">
        <v>29797</v>
      </c>
      <c r="E5980" s="190" t="s">
        <v>29797</v>
      </c>
      <c r="F5980" s="190" t="s">
        <v>29797</v>
      </c>
      <c r="G5980" s="190" t="s">
        <v>29797</v>
      </c>
      <c r="H5980" s="190" t="s">
        <v>31878</v>
      </c>
      <c r="I5980" s="190" t="s">
        <v>31879</v>
      </c>
      <c r="J5980" s="190" t="s">
        <v>29821</v>
      </c>
      <c r="K5980" s="190" t="s">
        <v>5062</v>
      </c>
      <c r="L5980" s="190" t="s">
        <v>1447</v>
      </c>
    </row>
    <row r="5981" spans="1:12" ht="15" x14ac:dyDescent="0.25">
      <c r="A5981" s="191" t="s">
        <v>7808</v>
      </c>
      <c r="B5981" s="192" t="s">
        <v>7809</v>
      </c>
      <c r="C5981" s="192" t="s">
        <v>29797</v>
      </c>
      <c r="D5981" s="192" t="s">
        <v>29797</v>
      </c>
      <c r="E5981" s="192" t="s">
        <v>29797</v>
      </c>
      <c r="F5981" s="192" t="s">
        <v>29797</v>
      </c>
      <c r="G5981" s="192" t="s">
        <v>29797</v>
      </c>
      <c r="H5981" s="192" t="s">
        <v>31878</v>
      </c>
      <c r="I5981" s="192" t="s">
        <v>31879</v>
      </c>
      <c r="J5981" s="192" t="s">
        <v>29821</v>
      </c>
      <c r="K5981" s="192" t="s">
        <v>5062</v>
      </c>
      <c r="L5981" s="192" t="s">
        <v>1447</v>
      </c>
    </row>
    <row r="5982" spans="1:12" ht="15" x14ac:dyDescent="0.25">
      <c r="A5982" s="189" t="s">
        <v>7810</v>
      </c>
      <c r="B5982" s="190" t="s">
        <v>7811</v>
      </c>
      <c r="C5982" s="190" t="s">
        <v>29797</v>
      </c>
      <c r="D5982" s="190" t="s">
        <v>29797</v>
      </c>
      <c r="E5982" s="190" t="s">
        <v>29797</v>
      </c>
      <c r="F5982" s="190" t="s">
        <v>29797</v>
      </c>
      <c r="G5982" s="190" t="s">
        <v>29797</v>
      </c>
      <c r="H5982" s="190" t="s">
        <v>31368</v>
      </c>
      <c r="I5982" s="190" t="s">
        <v>31369</v>
      </c>
      <c r="J5982" s="190" t="s">
        <v>29968</v>
      </c>
      <c r="K5982" s="190" t="s">
        <v>11560</v>
      </c>
      <c r="L5982" s="190" t="s">
        <v>1447</v>
      </c>
    </row>
    <row r="5983" spans="1:12" ht="15" x14ac:dyDescent="0.25">
      <c r="A5983" s="191" t="s">
        <v>7812</v>
      </c>
      <c r="B5983" s="192" t="s">
        <v>7813</v>
      </c>
      <c r="C5983" s="192" t="s">
        <v>29797</v>
      </c>
      <c r="D5983" s="192" t="s">
        <v>29797</v>
      </c>
      <c r="E5983" s="192" t="s">
        <v>29797</v>
      </c>
      <c r="F5983" s="192" t="s">
        <v>29797</v>
      </c>
      <c r="G5983" s="192" t="s">
        <v>29797</v>
      </c>
      <c r="H5983" s="192" t="s">
        <v>32087</v>
      </c>
      <c r="I5983" s="192" t="s">
        <v>32088</v>
      </c>
      <c r="J5983" s="192" t="s">
        <v>31325</v>
      </c>
      <c r="K5983" s="192" t="s">
        <v>5073</v>
      </c>
      <c r="L5983" s="192" t="s">
        <v>1447</v>
      </c>
    </row>
    <row r="5984" spans="1:12" ht="15" x14ac:dyDescent="0.25">
      <c r="A5984" s="189" t="s">
        <v>7814</v>
      </c>
      <c r="B5984" s="190" t="s">
        <v>7815</v>
      </c>
      <c r="C5984" s="190" t="s">
        <v>29797</v>
      </c>
      <c r="D5984" s="190" t="s">
        <v>29797</v>
      </c>
      <c r="E5984" s="190" t="s">
        <v>29797</v>
      </c>
      <c r="F5984" s="190" t="s">
        <v>29797</v>
      </c>
      <c r="G5984" s="190" t="s">
        <v>29797</v>
      </c>
      <c r="H5984" s="190" t="s">
        <v>31880</v>
      </c>
      <c r="I5984" s="190" t="s">
        <v>5073</v>
      </c>
      <c r="J5984" s="190" t="s">
        <v>31325</v>
      </c>
      <c r="K5984" s="190" t="s">
        <v>5073</v>
      </c>
      <c r="L5984" s="190" t="s">
        <v>1447</v>
      </c>
    </row>
    <row r="5985" spans="1:12" ht="15" x14ac:dyDescent="0.25">
      <c r="A5985" s="191" t="s">
        <v>3101</v>
      </c>
      <c r="B5985" s="192" t="s">
        <v>1156</v>
      </c>
      <c r="C5985" s="192" t="s">
        <v>29797</v>
      </c>
      <c r="D5985" s="192" t="s">
        <v>29797</v>
      </c>
      <c r="E5985" s="192" t="s">
        <v>29797</v>
      </c>
      <c r="F5985" s="192" t="s">
        <v>29797</v>
      </c>
      <c r="G5985" s="192" t="s">
        <v>29797</v>
      </c>
      <c r="H5985" s="192" t="s">
        <v>31406</v>
      </c>
      <c r="I5985" s="192" t="s">
        <v>5073</v>
      </c>
      <c r="J5985" s="192" t="s">
        <v>31325</v>
      </c>
      <c r="K5985" s="192" t="s">
        <v>5073</v>
      </c>
      <c r="L5985" s="192" t="s">
        <v>1447</v>
      </c>
    </row>
    <row r="5986" spans="1:12" ht="15" x14ac:dyDescent="0.25">
      <c r="A5986" s="189" t="s">
        <v>16555</v>
      </c>
      <c r="B5986" s="190" t="s">
        <v>20422</v>
      </c>
      <c r="C5986" s="190" t="s">
        <v>29797</v>
      </c>
      <c r="D5986" s="190" t="s">
        <v>29797</v>
      </c>
      <c r="E5986" s="190" t="s">
        <v>30486</v>
      </c>
      <c r="F5986" s="190" t="s">
        <v>29797</v>
      </c>
      <c r="G5986" s="190" t="s">
        <v>29797</v>
      </c>
      <c r="H5986" s="190" t="s">
        <v>31436</v>
      </c>
      <c r="I5986" s="190" t="s">
        <v>5062</v>
      </c>
      <c r="J5986" s="190" t="s">
        <v>29821</v>
      </c>
      <c r="K5986" s="190" t="s">
        <v>5062</v>
      </c>
      <c r="L5986" s="190" t="s">
        <v>1447</v>
      </c>
    </row>
    <row r="5987" spans="1:12" ht="15" x14ac:dyDescent="0.25">
      <c r="A5987" s="191" t="s">
        <v>7816</v>
      </c>
      <c r="B5987" s="192" t="s">
        <v>7817</v>
      </c>
      <c r="C5987" s="192" t="s">
        <v>29797</v>
      </c>
      <c r="D5987" s="192" t="s">
        <v>29797</v>
      </c>
      <c r="E5987" s="192" t="s">
        <v>29797</v>
      </c>
      <c r="F5987" s="192" t="s">
        <v>29797</v>
      </c>
      <c r="G5987" s="192" t="s">
        <v>29797</v>
      </c>
      <c r="H5987" s="192" t="s">
        <v>31314</v>
      </c>
      <c r="I5987" s="192" t="s">
        <v>5062</v>
      </c>
      <c r="J5987" s="192" t="s">
        <v>29821</v>
      </c>
      <c r="K5987" s="192" t="s">
        <v>5062</v>
      </c>
      <c r="L5987" s="192" t="s">
        <v>1447</v>
      </c>
    </row>
    <row r="5988" spans="1:12" ht="15" x14ac:dyDescent="0.25">
      <c r="A5988" s="189" t="s">
        <v>16556</v>
      </c>
      <c r="B5988" s="190" t="s">
        <v>20423</v>
      </c>
      <c r="C5988" s="190" t="s">
        <v>29797</v>
      </c>
      <c r="D5988" s="190" t="s">
        <v>29797</v>
      </c>
      <c r="E5988" s="190" t="s">
        <v>29797</v>
      </c>
      <c r="F5988" s="190" t="s">
        <v>29797</v>
      </c>
      <c r="G5988" s="190" t="s">
        <v>29797</v>
      </c>
      <c r="H5988" s="190" t="s">
        <v>31376</v>
      </c>
      <c r="I5988" s="190" t="s">
        <v>5062</v>
      </c>
      <c r="J5988" s="190" t="s">
        <v>29821</v>
      </c>
      <c r="K5988" s="190" t="s">
        <v>5062</v>
      </c>
      <c r="L5988" s="190" t="s">
        <v>1447</v>
      </c>
    </row>
    <row r="5989" spans="1:12" ht="15" x14ac:dyDescent="0.25">
      <c r="A5989" s="191" t="s">
        <v>3102</v>
      </c>
      <c r="B5989" s="192" t="s">
        <v>1157</v>
      </c>
      <c r="C5989" s="192" t="s">
        <v>29797</v>
      </c>
      <c r="D5989" s="192" t="s">
        <v>29797</v>
      </c>
      <c r="E5989" s="192" t="s">
        <v>29797</v>
      </c>
      <c r="F5989" s="192" t="s">
        <v>29797</v>
      </c>
      <c r="G5989" s="192" t="s">
        <v>29797</v>
      </c>
      <c r="H5989" s="192" t="s">
        <v>29797</v>
      </c>
      <c r="I5989" s="192" t="s">
        <v>29797</v>
      </c>
      <c r="J5989" s="192" t="s">
        <v>29797</v>
      </c>
      <c r="K5989" s="192" t="s">
        <v>29797</v>
      </c>
      <c r="L5989" s="192" t="s">
        <v>29797</v>
      </c>
    </row>
    <row r="5990" spans="1:12" ht="15" x14ac:dyDescent="0.25">
      <c r="A5990" s="189" t="s">
        <v>25504</v>
      </c>
      <c r="B5990" s="190" t="s">
        <v>20424</v>
      </c>
      <c r="C5990" s="190" t="s">
        <v>29797</v>
      </c>
      <c r="D5990" s="190" t="s">
        <v>29797</v>
      </c>
      <c r="E5990" s="190" t="s">
        <v>29797</v>
      </c>
      <c r="F5990" s="190" t="s">
        <v>29797</v>
      </c>
      <c r="G5990" s="190" t="s">
        <v>29797</v>
      </c>
      <c r="H5990" s="190" t="s">
        <v>29797</v>
      </c>
      <c r="I5990" s="190" t="s">
        <v>29797</v>
      </c>
      <c r="J5990" s="190" t="s">
        <v>29797</v>
      </c>
      <c r="K5990" s="190" t="s">
        <v>29797</v>
      </c>
      <c r="L5990" s="190" t="s">
        <v>1442</v>
      </c>
    </row>
    <row r="5991" spans="1:12" ht="15" x14ac:dyDescent="0.25">
      <c r="A5991" s="191" t="s">
        <v>3103</v>
      </c>
      <c r="B5991" s="192" t="s">
        <v>1158</v>
      </c>
      <c r="C5991" s="192" t="s">
        <v>29797</v>
      </c>
      <c r="D5991" s="192" t="s">
        <v>29797</v>
      </c>
      <c r="E5991" s="192" t="s">
        <v>29797</v>
      </c>
      <c r="F5991" s="192" t="s">
        <v>29797</v>
      </c>
      <c r="G5991" s="192" t="s">
        <v>29797</v>
      </c>
      <c r="H5991" s="192" t="s">
        <v>29797</v>
      </c>
      <c r="I5991" s="192" t="s">
        <v>29797</v>
      </c>
      <c r="J5991" s="192" t="s">
        <v>29797</v>
      </c>
      <c r="K5991" s="192" t="s">
        <v>29797</v>
      </c>
      <c r="L5991" s="192" t="s">
        <v>1440</v>
      </c>
    </row>
    <row r="5992" spans="1:12" ht="15" x14ac:dyDescent="0.25">
      <c r="A5992" s="189" t="s">
        <v>25505</v>
      </c>
      <c r="B5992" s="190" t="s">
        <v>25506</v>
      </c>
      <c r="C5992" s="190" t="s">
        <v>29797</v>
      </c>
      <c r="D5992" s="190" t="s">
        <v>29797</v>
      </c>
      <c r="E5992" s="190" t="s">
        <v>29797</v>
      </c>
      <c r="F5992" s="190" t="s">
        <v>29797</v>
      </c>
      <c r="G5992" s="190" t="s">
        <v>29797</v>
      </c>
      <c r="H5992" s="190" t="s">
        <v>29797</v>
      </c>
      <c r="I5992" s="190" t="s">
        <v>29797</v>
      </c>
      <c r="J5992" s="190" t="s">
        <v>29797</v>
      </c>
      <c r="K5992" s="190" t="s">
        <v>29797</v>
      </c>
      <c r="L5992" s="190" t="s">
        <v>29797</v>
      </c>
    </row>
    <row r="5993" spans="1:12" ht="15" x14ac:dyDescent="0.25">
      <c r="A5993" s="191" t="s">
        <v>3104</v>
      </c>
      <c r="B5993" s="192" t="s">
        <v>1159</v>
      </c>
      <c r="C5993" s="192" t="s">
        <v>29797</v>
      </c>
      <c r="D5993" s="192" t="s">
        <v>29797</v>
      </c>
      <c r="E5993" s="192" t="s">
        <v>29797</v>
      </c>
      <c r="F5993" s="192" t="s">
        <v>29797</v>
      </c>
      <c r="G5993" s="192" t="s">
        <v>29797</v>
      </c>
      <c r="H5993" s="192" t="s">
        <v>32194</v>
      </c>
      <c r="I5993" s="192" t="s">
        <v>5073</v>
      </c>
      <c r="J5993" s="192" t="s">
        <v>31325</v>
      </c>
      <c r="K5993" s="192" t="s">
        <v>5073</v>
      </c>
      <c r="L5993" s="192" t="s">
        <v>1447</v>
      </c>
    </row>
    <row r="5994" spans="1:12" ht="15" x14ac:dyDescent="0.25">
      <c r="A5994" s="189" t="s">
        <v>7818</v>
      </c>
      <c r="B5994" s="190" t="s">
        <v>7819</v>
      </c>
      <c r="C5994" s="190" t="s">
        <v>29797</v>
      </c>
      <c r="D5994" s="190" t="s">
        <v>29797</v>
      </c>
      <c r="E5994" s="190" t="s">
        <v>29797</v>
      </c>
      <c r="F5994" s="190" t="s">
        <v>29797</v>
      </c>
      <c r="G5994" s="190" t="s">
        <v>29797</v>
      </c>
      <c r="H5994" s="190" t="s">
        <v>29797</v>
      </c>
      <c r="I5994" s="190" t="s">
        <v>29797</v>
      </c>
      <c r="J5994" s="190" t="s">
        <v>31325</v>
      </c>
      <c r="K5994" s="190" t="s">
        <v>5073</v>
      </c>
      <c r="L5994" s="190" t="s">
        <v>1447</v>
      </c>
    </row>
    <row r="5995" spans="1:12" ht="15" x14ac:dyDescent="0.25">
      <c r="A5995" s="191" t="s">
        <v>25507</v>
      </c>
      <c r="B5995" s="192" t="s">
        <v>25508</v>
      </c>
      <c r="C5995" s="192" t="s">
        <v>29797</v>
      </c>
      <c r="D5995" s="192" t="s">
        <v>29797</v>
      </c>
      <c r="E5995" s="192" t="s">
        <v>29797</v>
      </c>
      <c r="F5995" s="192" t="s">
        <v>29797</v>
      </c>
      <c r="G5995" s="192" t="s">
        <v>29797</v>
      </c>
      <c r="H5995" s="192" t="s">
        <v>31482</v>
      </c>
      <c r="I5995" s="192" t="s">
        <v>31483</v>
      </c>
      <c r="J5995" s="192" t="s">
        <v>29821</v>
      </c>
      <c r="K5995" s="192" t="s">
        <v>5062</v>
      </c>
      <c r="L5995" s="192" t="s">
        <v>1447</v>
      </c>
    </row>
    <row r="5996" spans="1:12" ht="15" x14ac:dyDescent="0.25">
      <c r="A5996" s="189" t="s">
        <v>16557</v>
      </c>
      <c r="B5996" s="190" t="s">
        <v>20425</v>
      </c>
      <c r="C5996" s="190" t="s">
        <v>29812</v>
      </c>
      <c r="D5996" s="190" t="s">
        <v>29824</v>
      </c>
      <c r="E5996" s="190" t="s">
        <v>30487</v>
      </c>
      <c r="F5996" s="190" t="s">
        <v>29804</v>
      </c>
      <c r="G5996" s="190" t="s">
        <v>29821</v>
      </c>
      <c r="H5996" s="190" t="s">
        <v>31482</v>
      </c>
      <c r="I5996" s="190" t="s">
        <v>31483</v>
      </c>
      <c r="J5996" s="190" t="s">
        <v>29821</v>
      </c>
      <c r="K5996" s="190" t="s">
        <v>5062</v>
      </c>
      <c r="L5996" s="190" t="s">
        <v>1447</v>
      </c>
    </row>
    <row r="5997" spans="1:12" ht="15" x14ac:dyDescent="0.25">
      <c r="A5997" s="191" t="s">
        <v>16558</v>
      </c>
      <c r="B5997" s="192" t="s">
        <v>20426</v>
      </c>
      <c r="C5997" s="192" t="s">
        <v>29812</v>
      </c>
      <c r="D5997" s="192" t="s">
        <v>29824</v>
      </c>
      <c r="E5997" s="192" t="s">
        <v>30488</v>
      </c>
      <c r="F5997" s="192" t="s">
        <v>29804</v>
      </c>
      <c r="G5997" s="192" t="s">
        <v>29912</v>
      </c>
      <c r="H5997" s="192" t="s">
        <v>31482</v>
      </c>
      <c r="I5997" s="192" t="s">
        <v>31483</v>
      </c>
      <c r="J5997" s="192" t="s">
        <v>29821</v>
      </c>
      <c r="K5997" s="192" t="s">
        <v>5062</v>
      </c>
      <c r="L5997" s="192" t="s">
        <v>1447</v>
      </c>
    </row>
    <row r="5998" spans="1:12" ht="15" x14ac:dyDescent="0.25">
      <c r="A5998" s="189" t="s">
        <v>3105</v>
      </c>
      <c r="B5998" s="190" t="s">
        <v>1160</v>
      </c>
      <c r="C5998" s="190" t="s">
        <v>29797</v>
      </c>
      <c r="D5998" s="190" t="s">
        <v>29797</v>
      </c>
      <c r="E5998" s="190" t="s">
        <v>29797</v>
      </c>
      <c r="F5998" s="190" t="s">
        <v>29797</v>
      </c>
      <c r="G5998" s="190" t="s">
        <v>29797</v>
      </c>
      <c r="H5998" s="190" t="s">
        <v>32121</v>
      </c>
      <c r="I5998" s="190" t="s">
        <v>5073</v>
      </c>
      <c r="J5998" s="190" t="s">
        <v>31325</v>
      </c>
      <c r="K5998" s="190" t="s">
        <v>5073</v>
      </c>
      <c r="L5998" s="190" t="s">
        <v>1447</v>
      </c>
    </row>
    <row r="5999" spans="1:12" ht="15" x14ac:dyDescent="0.25">
      <c r="A5999" s="191" t="s">
        <v>7820</v>
      </c>
      <c r="B5999" s="192" t="s">
        <v>7821</v>
      </c>
      <c r="C5999" s="192" t="s">
        <v>29797</v>
      </c>
      <c r="D5999" s="192" t="s">
        <v>29797</v>
      </c>
      <c r="E5999" s="192" t="s">
        <v>29797</v>
      </c>
      <c r="F5999" s="192" t="s">
        <v>29797</v>
      </c>
      <c r="G5999" s="192" t="s">
        <v>29797</v>
      </c>
      <c r="H5999" s="192" t="s">
        <v>31409</v>
      </c>
      <c r="I5999" s="192" t="s">
        <v>5062</v>
      </c>
      <c r="J5999" s="192" t="s">
        <v>29821</v>
      </c>
      <c r="K5999" s="192" t="s">
        <v>5062</v>
      </c>
      <c r="L5999" s="192" t="s">
        <v>1447</v>
      </c>
    </row>
    <row r="6000" spans="1:12" ht="15" x14ac:dyDescent="0.25">
      <c r="A6000" s="189" t="s">
        <v>25509</v>
      </c>
      <c r="B6000" s="190" t="s">
        <v>1161</v>
      </c>
      <c r="C6000" s="190" t="s">
        <v>29797</v>
      </c>
      <c r="D6000" s="190" t="s">
        <v>29797</v>
      </c>
      <c r="E6000" s="190" t="s">
        <v>29797</v>
      </c>
      <c r="F6000" s="190" t="s">
        <v>29797</v>
      </c>
      <c r="G6000" s="190" t="s">
        <v>29797</v>
      </c>
      <c r="H6000" s="190" t="s">
        <v>29797</v>
      </c>
      <c r="I6000" s="190" t="s">
        <v>29797</v>
      </c>
      <c r="J6000" s="190" t="s">
        <v>29797</v>
      </c>
      <c r="K6000" s="190" t="s">
        <v>29797</v>
      </c>
      <c r="L6000" s="190" t="s">
        <v>1441</v>
      </c>
    </row>
    <row r="6001" spans="1:12" ht="15" x14ac:dyDescent="0.25">
      <c r="A6001" s="191" t="s">
        <v>25510</v>
      </c>
      <c r="B6001" s="192" t="s">
        <v>1162</v>
      </c>
      <c r="C6001" s="192" t="s">
        <v>29797</v>
      </c>
      <c r="D6001" s="192" t="s">
        <v>29797</v>
      </c>
      <c r="E6001" s="192" t="s">
        <v>29797</v>
      </c>
      <c r="F6001" s="192" t="s">
        <v>29797</v>
      </c>
      <c r="G6001" s="192" t="s">
        <v>29797</v>
      </c>
      <c r="H6001" s="192" t="s">
        <v>29797</v>
      </c>
      <c r="I6001" s="192" t="s">
        <v>29797</v>
      </c>
      <c r="J6001" s="192" t="s">
        <v>29797</v>
      </c>
      <c r="K6001" s="192" t="s">
        <v>29797</v>
      </c>
      <c r="L6001" s="192" t="s">
        <v>1469</v>
      </c>
    </row>
    <row r="6002" spans="1:12" ht="15" x14ac:dyDescent="0.25">
      <c r="A6002" s="189" t="s">
        <v>3106</v>
      </c>
      <c r="B6002" s="190" t="s">
        <v>1163</v>
      </c>
      <c r="C6002" s="190" t="s">
        <v>29797</v>
      </c>
      <c r="D6002" s="190" t="s">
        <v>29797</v>
      </c>
      <c r="E6002" s="190" t="s">
        <v>29797</v>
      </c>
      <c r="F6002" s="190" t="s">
        <v>29797</v>
      </c>
      <c r="G6002" s="190" t="s">
        <v>29797</v>
      </c>
      <c r="H6002" s="190" t="s">
        <v>32260</v>
      </c>
      <c r="I6002" s="190" t="s">
        <v>32261</v>
      </c>
      <c r="J6002" s="190" t="s">
        <v>31325</v>
      </c>
      <c r="K6002" s="190" t="s">
        <v>5073</v>
      </c>
      <c r="L6002" s="190" t="s">
        <v>1447</v>
      </c>
    </row>
    <row r="6003" spans="1:12" ht="15" x14ac:dyDescent="0.25">
      <c r="A6003" s="191" t="s">
        <v>3107</v>
      </c>
      <c r="B6003" s="192" t="s">
        <v>1164</v>
      </c>
      <c r="C6003" s="192" t="s">
        <v>29797</v>
      </c>
      <c r="D6003" s="192" t="s">
        <v>29797</v>
      </c>
      <c r="E6003" s="192" t="s">
        <v>29797</v>
      </c>
      <c r="F6003" s="192" t="s">
        <v>29797</v>
      </c>
      <c r="G6003" s="192" t="s">
        <v>29797</v>
      </c>
      <c r="H6003" s="192" t="s">
        <v>29797</v>
      </c>
      <c r="I6003" s="192" t="s">
        <v>29797</v>
      </c>
      <c r="J6003" s="192" t="s">
        <v>29821</v>
      </c>
      <c r="K6003" s="192" t="s">
        <v>5062</v>
      </c>
      <c r="L6003" s="192" t="s">
        <v>1447</v>
      </c>
    </row>
    <row r="6004" spans="1:12" ht="15" x14ac:dyDescent="0.25">
      <c r="A6004" s="189" t="s">
        <v>16559</v>
      </c>
      <c r="B6004" s="190" t="s">
        <v>20427</v>
      </c>
      <c r="C6004" s="190" t="s">
        <v>29797</v>
      </c>
      <c r="D6004" s="190" t="s">
        <v>29797</v>
      </c>
      <c r="E6004" s="190" t="s">
        <v>29797</v>
      </c>
      <c r="F6004" s="190" t="s">
        <v>29797</v>
      </c>
      <c r="G6004" s="190" t="s">
        <v>29797</v>
      </c>
      <c r="H6004" s="190" t="s">
        <v>31486</v>
      </c>
      <c r="I6004" s="190" t="s">
        <v>31487</v>
      </c>
      <c r="J6004" s="190" t="s">
        <v>29821</v>
      </c>
      <c r="K6004" s="190" t="s">
        <v>5062</v>
      </c>
      <c r="L6004" s="190" t="s">
        <v>1447</v>
      </c>
    </row>
    <row r="6005" spans="1:12" ht="15" x14ac:dyDescent="0.25">
      <c r="A6005" s="191" t="s">
        <v>7822</v>
      </c>
      <c r="B6005" s="192" t="s">
        <v>7823</v>
      </c>
      <c r="C6005" s="192" t="s">
        <v>29797</v>
      </c>
      <c r="D6005" s="192" t="s">
        <v>29797</v>
      </c>
      <c r="E6005" s="192" t="s">
        <v>29797</v>
      </c>
      <c r="F6005" s="192" t="s">
        <v>29797</v>
      </c>
      <c r="G6005" s="192" t="s">
        <v>29797</v>
      </c>
      <c r="H6005" s="192" t="s">
        <v>31458</v>
      </c>
      <c r="I6005" s="192" t="s">
        <v>31459</v>
      </c>
      <c r="J6005" s="192" t="s">
        <v>29821</v>
      </c>
      <c r="K6005" s="192" t="s">
        <v>5062</v>
      </c>
      <c r="L6005" s="192" t="s">
        <v>1447</v>
      </c>
    </row>
    <row r="6006" spans="1:12" ht="15" x14ac:dyDescent="0.25">
      <c r="A6006" s="189" t="s">
        <v>3108</v>
      </c>
      <c r="B6006" s="190" t="s">
        <v>1165</v>
      </c>
      <c r="C6006" s="190" t="s">
        <v>29797</v>
      </c>
      <c r="D6006" s="190" t="s">
        <v>29797</v>
      </c>
      <c r="E6006" s="190" t="s">
        <v>29797</v>
      </c>
      <c r="F6006" s="190" t="s">
        <v>29797</v>
      </c>
      <c r="G6006" s="190" t="s">
        <v>29797</v>
      </c>
      <c r="H6006" s="190" t="s">
        <v>31353</v>
      </c>
      <c r="I6006" s="190" t="s">
        <v>5073</v>
      </c>
      <c r="J6006" s="190" t="s">
        <v>31325</v>
      </c>
      <c r="K6006" s="190" t="s">
        <v>5073</v>
      </c>
      <c r="L6006" s="190" t="s">
        <v>1447</v>
      </c>
    </row>
    <row r="6007" spans="1:12" ht="15" x14ac:dyDescent="0.25">
      <c r="A6007" s="191" t="s">
        <v>3109</v>
      </c>
      <c r="B6007" s="192" t="s">
        <v>1166</v>
      </c>
      <c r="C6007" s="192" t="s">
        <v>29797</v>
      </c>
      <c r="D6007" s="192" t="s">
        <v>29797</v>
      </c>
      <c r="E6007" s="192" t="s">
        <v>29797</v>
      </c>
      <c r="F6007" s="192" t="s">
        <v>29797</v>
      </c>
      <c r="G6007" s="192" t="s">
        <v>29797</v>
      </c>
      <c r="H6007" s="192" t="s">
        <v>29797</v>
      </c>
      <c r="I6007" s="192" t="s">
        <v>29797</v>
      </c>
      <c r="J6007" s="192" t="s">
        <v>29821</v>
      </c>
      <c r="K6007" s="192" t="s">
        <v>5062</v>
      </c>
      <c r="L6007" s="192" t="s">
        <v>1447</v>
      </c>
    </row>
    <row r="6008" spans="1:12" ht="15" x14ac:dyDescent="0.25">
      <c r="A6008" s="189" t="s">
        <v>3136</v>
      </c>
      <c r="B6008" s="190" t="s">
        <v>25511</v>
      </c>
      <c r="C6008" s="190" t="s">
        <v>29797</v>
      </c>
      <c r="D6008" s="190" t="s">
        <v>29797</v>
      </c>
      <c r="E6008" s="190" t="s">
        <v>29797</v>
      </c>
      <c r="F6008" s="190" t="s">
        <v>29797</v>
      </c>
      <c r="G6008" s="190" t="s">
        <v>29797</v>
      </c>
      <c r="H6008" s="190" t="s">
        <v>31395</v>
      </c>
      <c r="I6008" s="190" t="s">
        <v>31396</v>
      </c>
      <c r="J6008" s="190" t="s">
        <v>29821</v>
      </c>
      <c r="K6008" s="190" t="s">
        <v>5062</v>
      </c>
      <c r="L6008" s="190" t="s">
        <v>1447</v>
      </c>
    </row>
    <row r="6009" spans="1:12" ht="15" x14ac:dyDescent="0.25">
      <c r="A6009" s="191" t="s">
        <v>25512</v>
      </c>
      <c r="B6009" s="192" t="s">
        <v>20428</v>
      </c>
      <c r="C6009" s="192" t="s">
        <v>29797</v>
      </c>
      <c r="D6009" s="192" t="s">
        <v>29797</v>
      </c>
      <c r="E6009" s="192" t="s">
        <v>29797</v>
      </c>
      <c r="F6009" s="192" t="s">
        <v>29797</v>
      </c>
      <c r="G6009" s="192" t="s">
        <v>29797</v>
      </c>
      <c r="H6009" s="192" t="s">
        <v>29797</v>
      </c>
      <c r="I6009" s="192" t="s">
        <v>29797</v>
      </c>
      <c r="J6009" s="192" t="s">
        <v>29797</v>
      </c>
      <c r="K6009" s="192" t="s">
        <v>29797</v>
      </c>
      <c r="L6009" s="192" t="s">
        <v>1468</v>
      </c>
    </row>
    <row r="6010" spans="1:12" ht="15" x14ac:dyDescent="0.25">
      <c r="A6010" s="189" t="s">
        <v>16560</v>
      </c>
      <c r="B6010" s="190" t="s">
        <v>20429</v>
      </c>
      <c r="C6010" s="190" t="s">
        <v>29797</v>
      </c>
      <c r="D6010" s="190" t="s">
        <v>29797</v>
      </c>
      <c r="E6010" s="190" t="s">
        <v>29797</v>
      </c>
      <c r="F6010" s="190" t="s">
        <v>29797</v>
      </c>
      <c r="G6010" s="190" t="s">
        <v>29797</v>
      </c>
      <c r="H6010" s="190" t="s">
        <v>29797</v>
      </c>
      <c r="I6010" s="190" t="s">
        <v>29797</v>
      </c>
      <c r="J6010" s="190" t="s">
        <v>29797</v>
      </c>
      <c r="K6010" s="190" t="s">
        <v>29797</v>
      </c>
      <c r="L6010" s="190" t="s">
        <v>29797</v>
      </c>
    </row>
    <row r="6011" spans="1:12" ht="15" x14ac:dyDescent="0.25">
      <c r="A6011" s="191" t="s">
        <v>25513</v>
      </c>
      <c r="B6011" s="192" t="s">
        <v>1167</v>
      </c>
      <c r="C6011" s="192" t="s">
        <v>29797</v>
      </c>
      <c r="D6011" s="192" t="s">
        <v>29797</v>
      </c>
      <c r="E6011" s="192" t="s">
        <v>29797</v>
      </c>
      <c r="F6011" s="192" t="s">
        <v>29797</v>
      </c>
      <c r="G6011" s="192" t="s">
        <v>29797</v>
      </c>
      <c r="H6011" s="192" t="s">
        <v>29797</v>
      </c>
      <c r="I6011" s="192" t="s">
        <v>29797</v>
      </c>
      <c r="J6011" s="192" t="s">
        <v>29797</v>
      </c>
      <c r="K6011" s="192" t="s">
        <v>29797</v>
      </c>
      <c r="L6011" s="192" t="s">
        <v>1441</v>
      </c>
    </row>
    <row r="6012" spans="1:12" ht="15" x14ac:dyDescent="0.25">
      <c r="A6012" s="189" t="s">
        <v>25514</v>
      </c>
      <c r="B6012" s="190" t="s">
        <v>25515</v>
      </c>
      <c r="C6012" s="190" t="s">
        <v>29797</v>
      </c>
      <c r="D6012" s="190" t="s">
        <v>29797</v>
      </c>
      <c r="E6012" s="190" t="s">
        <v>30489</v>
      </c>
      <c r="F6012" s="190" t="s">
        <v>29797</v>
      </c>
      <c r="G6012" s="190" t="s">
        <v>29797</v>
      </c>
      <c r="H6012" s="190" t="s">
        <v>31878</v>
      </c>
      <c r="I6012" s="190" t="s">
        <v>31879</v>
      </c>
      <c r="J6012" s="190" t="s">
        <v>29821</v>
      </c>
      <c r="K6012" s="190" t="s">
        <v>5062</v>
      </c>
      <c r="L6012" s="190" t="s">
        <v>1447</v>
      </c>
    </row>
    <row r="6013" spans="1:12" ht="15" x14ac:dyDescent="0.25">
      <c r="A6013" s="191" t="s">
        <v>25516</v>
      </c>
      <c r="B6013" s="192" t="s">
        <v>1168</v>
      </c>
      <c r="C6013" s="192" t="s">
        <v>29797</v>
      </c>
      <c r="D6013" s="192" t="s">
        <v>29797</v>
      </c>
      <c r="E6013" s="192" t="s">
        <v>29797</v>
      </c>
      <c r="F6013" s="192" t="s">
        <v>29797</v>
      </c>
      <c r="G6013" s="192" t="s">
        <v>29797</v>
      </c>
      <c r="H6013" s="192" t="s">
        <v>29797</v>
      </c>
      <c r="I6013" s="192" t="s">
        <v>29797</v>
      </c>
      <c r="J6013" s="192" t="s">
        <v>29797</v>
      </c>
      <c r="K6013" s="192" t="s">
        <v>29797</v>
      </c>
      <c r="L6013" s="192" t="s">
        <v>1438</v>
      </c>
    </row>
    <row r="6014" spans="1:12" ht="15" x14ac:dyDescent="0.25">
      <c r="A6014" s="189" t="s">
        <v>3110</v>
      </c>
      <c r="B6014" s="190" t="s">
        <v>1169</v>
      </c>
      <c r="C6014" s="190" t="s">
        <v>29797</v>
      </c>
      <c r="D6014" s="190" t="s">
        <v>29797</v>
      </c>
      <c r="E6014" s="190" t="s">
        <v>29797</v>
      </c>
      <c r="F6014" s="190" t="s">
        <v>29797</v>
      </c>
      <c r="G6014" s="190" t="s">
        <v>29797</v>
      </c>
      <c r="H6014" s="190" t="s">
        <v>29797</v>
      </c>
      <c r="I6014" s="190" t="s">
        <v>29797</v>
      </c>
      <c r="J6014" s="190" t="s">
        <v>29797</v>
      </c>
      <c r="K6014" s="190" t="s">
        <v>29797</v>
      </c>
      <c r="L6014" s="190" t="s">
        <v>29797</v>
      </c>
    </row>
    <row r="6015" spans="1:12" ht="15" x14ac:dyDescent="0.25">
      <c r="A6015" s="191" t="s">
        <v>25517</v>
      </c>
      <c r="B6015" s="192" t="s">
        <v>25518</v>
      </c>
      <c r="C6015" s="192" t="s">
        <v>29797</v>
      </c>
      <c r="D6015" s="192" t="s">
        <v>29797</v>
      </c>
      <c r="E6015" s="192" t="s">
        <v>29797</v>
      </c>
      <c r="F6015" s="192" t="s">
        <v>29797</v>
      </c>
      <c r="G6015" s="192" t="s">
        <v>29797</v>
      </c>
      <c r="H6015" s="192" t="s">
        <v>29797</v>
      </c>
      <c r="I6015" s="192" t="s">
        <v>29797</v>
      </c>
      <c r="J6015" s="192" t="s">
        <v>29797</v>
      </c>
      <c r="K6015" s="192" t="s">
        <v>29797</v>
      </c>
      <c r="L6015" s="192" t="s">
        <v>29797</v>
      </c>
    </row>
    <row r="6016" spans="1:12" ht="15" x14ac:dyDescent="0.25">
      <c r="A6016" s="189" t="s">
        <v>3111</v>
      </c>
      <c r="B6016" s="190" t="s">
        <v>1170</v>
      </c>
      <c r="C6016" s="190" t="s">
        <v>29797</v>
      </c>
      <c r="D6016" s="190" t="s">
        <v>29797</v>
      </c>
      <c r="E6016" s="190" t="s">
        <v>29797</v>
      </c>
      <c r="F6016" s="190" t="s">
        <v>29797</v>
      </c>
      <c r="G6016" s="190" t="s">
        <v>29797</v>
      </c>
      <c r="H6016" s="190" t="s">
        <v>31549</v>
      </c>
      <c r="I6016" s="190" t="s">
        <v>5073</v>
      </c>
      <c r="J6016" s="190" t="s">
        <v>31325</v>
      </c>
      <c r="K6016" s="190" t="s">
        <v>5073</v>
      </c>
      <c r="L6016" s="190" t="s">
        <v>1447</v>
      </c>
    </row>
    <row r="6017" spans="1:12" ht="15" x14ac:dyDescent="0.25">
      <c r="A6017" s="191" t="s">
        <v>3112</v>
      </c>
      <c r="B6017" s="192" t="s">
        <v>1171</v>
      </c>
      <c r="C6017" s="192" t="s">
        <v>29797</v>
      </c>
      <c r="D6017" s="192" t="s">
        <v>29797</v>
      </c>
      <c r="E6017" s="192" t="s">
        <v>29797</v>
      </c>
      <c r="F6017" s="192" t="s">
        <v>29797</v>
      </c>
      <c r="G6017" s="192" t="s">
        <v>29797</v>
      </c>
      <c r="H6017" s="192" t="s">
        <v>32010</v>
      </c>
      <c r="I6017" s="192" t="s">
        <v>31527</v>
      </c>
      <c r="J6017" s="192" t="s">
        <v>31528</v>
      </c>
      <c r="K6017" s="192" t="s">
        <v>10363</v>
      </c>
      <c r="L6017" s="192" t="s">
        <v>1447</v>
      </c>
    </row>
    <row r="6018" spans="1:12" ht="15" x14ac:dyDescent="0.25">
      <c r="A6018" s="189" t="s">
        <v>3113</v>
      </c>
      <c r="B6018" s="190" t="s">
        <v>1172</v>
      </c>
      <c r="C6018" s="190" t="s">
        <v>29797</v>
      </c>
      <c r="D6018" s="190" t="s">
        <v>29797</v>
      </c>
      <c r="E6018" s="190" t="s">
        <v>29797</v>
      </c>
      <c r="F6018" s="190" t="s">
        <v>29797</v>
      </c>
      <c r="G6018" s="190" t="s">
        <v>29797</v>
      </c>
      <c r="H6018" s="190" t="s">
        <v>32068</v>
      </c>
      <c r="I6018" s="190" t="s">
        <v>5078</v>
      </c>
      <c r="J6018" s="190" t="s">
        <v>29826</v>
      </c>
      <c r="K6018" s="190" t="s">
        <v>5078</v>
      </c>
      <c r="L6018" s="190" t="s">
        <v>1447</v>
      </c>
    </row>
    <row r="6019" spans="1:12" ht="15" x14ac:dyDescent="0.25">
      <c r="A6019" s="191" t="s">
        <v>3114</v>
      </c>
      <c r="B6019" s="192" t="s">
        <v>1173</v>
      </c>
      <c r="C6019" s="192" t="s">
        <v>29797</v>
      </c>
      <c r="D6019" s="192" t="s">
        <v>29797</v>
      </c>
      <c r="E6019" s="192" t="s">
        <v>29797</v>
      </c>
      <c r="F6019" s="192" t="s">
        <v>29797</v>
      </c>
      <c r="G6019" s="192" t="s">
        <v>29797</v>
      </c>
      <c r="H6019" s="192" t="s">
        <v>31588</v>
      </c>
      <c r="I6019" s="192" t="s">
        <v>30455</v>
      </c>
      <c r="J6019" s="192" t="s">
        <v>29870</v>
      </c>
      <c r="K6019" s="192" t="s">
        <v>8069</v>
      </c>
      <c r="L6019" s="192" t="s">
        <v>1447</v>
      </c>
    </row>
    <row r="6020" spans="1:12" ht="15" x14ac:dyDescent="0.25">
      <c r="A6020" s="189" t="s">
        <v>16561</v>
      </c>
      <c r="B6020" s="190" t="s">
        <v>20430</v>
      </c>
      <c r="C6020" s="190" t="s">
        <v>29797</v>
      </c>
      <c r="D6020" s="190" t="s">
        <v>29797</v>
      </c>
      <c r="E6020" s="190" t="s">
        <v>29797</v>
      </c>
      <c r="F6020" s="190" t="s">
        <v>29797</v>
      </c>
      <c r="G6020" s="190" t="s">
        <v>29797</v>
      </c>
      <c r="H6020" s="190" t="s">
        <v>29797</v>
      </c>
      <c r="I6020" s="190" t="s">
        <v>29797</v>
      </c>
      <c r="J6020" s="190" t="s">
        <v>29797</v>
      </c>
      <c r="K6020" s="190" t="s">
        <v>29797</v>
      </c>
      <c r="L6020" s="190" t="s">
        <v>1447</v>
      </c>
    </row>
    <row r="6021" spans="1:12" ht="15" x14ac:dyDescent="0.25">
      <c r="A6021" s="191" t="s">
        <v>3115</v>
      </c>
      <c r="B6021" s="192" t="s">
        <v>1174</v>
      </c>
      <c r="C6021" s="192" t="s">
        <v>29797</v>
      </c>
      <c r="D6021" s="192" t="s">
        <v>29797</v>
      </c>
      <c r="E6021" s="192" t="s">
        <v>29797</v>
      </c>
      <c r="F6021" s="192" t="s">
        <v>29797</v>
      </c>
      <c r="G6021" s="192" t="s">
        <v>29797</v>
      </c>
      <c r="H6021" s="192" t="s">
        <v>32692</v>
      </c>
      <c r="I6021" s="192" t="s">
        <v>32693</v>
      </c>
      <c r="J6021" s="192" t="s">
        <v>31325</v>
      </c>
      <c r="K6021" s="192" t="s">
        <v>5073</v>
      </c>
      <c r="L6021" s="192" t="s">
        <v>1447</v>
      </c>
    </row>
    <row r="6022" spans="1:12" ht="15" x14ac:dyDescent="0.25">
      <c r="A6022" s="189" t="s">
        <v>16562</v>
      </c>
      <c r="B6022" s="190" t="s">
        <v>20431</v>
      </c>
      <c r="C6022" s="190" t="s">
        <v>29797</v>
      </c>
      <c r="D6022" s="190" t="s">
        <v>29797</v>
      </c>
      <c r="E6022" s="190" t="s">
        <v>29797</v>
      </c>
      <c r="F6022" s="190" t="s">
        <v>29797</v>
      </c>
      <c r="G6022" s="190" t="s">
        <v>29797</v>
      </c>
      <c r="H6022" s="190" t="s">
        <v>29797</v>
      </c>
      <c r="I6022" s="190" t="s">
        <v>29797</v>
      </c>
      <c r="J6022" s="190" t="s">
        <v>29797</v>
      </c>
      <c r="K6022" s="190" t="s">
        <v>29797</v>
      </c>
      <c r="L6022" s="190" t="s">
        <v>29797</v>
      </c>
    </row>
    <row r="6023" spans="1:12" ht="15" x14ac:dyDescent="0.25">
      <c r="A6023" s="191" t="s">
        <v>3116</v>
      </c>
      <c r="B6023" s="192" t="s">
        <v>1175</v>
      </c>
      <c r="C6023" s="192" t="s">
        <v>29797</v>
      </c>
      <c r="D6023" s="192" t="s">
        <v>29797</v>
      </c>
      <c r="E6023" s="192" t="s">
        <v>29797</v>
      </c>
      <c r="F6023" s="192" t="s">
        <v>29797</v>
      </c>
      <c r="G6023" s="192" t="s">
        <v>29797</v>
      </c>
      <c r="H6023" s="192" t="s">
        <v>31631</v>
      </c>
      <c r="I6023" s="192" t="s">
        <v>31632</v>
      </c>
      <c r="J6023" s="192" t="s">
        <v>31325</v>
      </c>
      <c r="K6023" s="192" t="s">
        <v>5073</v>
      </c>
      <c r="L6023" s="192" t="s">
        <v>1447</v>
      </c>
    </row>
    <row r="6024" spans="1:12" ht="15" x14ac:dyDescent="0.25">
      <c r="A6024" s="189" t="s">
        <v>25519</v>
      </c>
      <c r="B6024" s="190" t="s">
        <v>25520</v>
      </c>
      <c r="C6024" s="190" t="s">
        <v>29797</v>
      </c>
      <c r="D6024" s="190" t="s">
        <v>29797</v>
      </c>
      <c r="E6024" s="190" t="s">
        <v>29797</v>
      </c>
      <c r="F6024" s="190" t="s">
        <v>29797</v>
      </c>
      <c r="G6024" s="190" t="s">
        <v>29797</v>
      </c>
      <c r="H6024" s="190" t="s">
        <v>29797</v>
      </c>
      <c r="I6024" s="190" t="s">
        <v>29797</v>
      </c>
      <c r="J6024" s="190" t="s">
        <v>29797</v>
      </c>
      <c r="K6024" s="190" t="s">
        <v>29797</v>
      </c>
      <c r="L6024" s="190" t="s">
        <v>29797</v>
      </c>
    </row>
    <row r="6025" spans="1:12" ht="15" x14ac:dyDescent="0.25">
      <c r="A6025" s="191" t="s">
        <v>16563</v>
      </c>
      <c r="B6025" s="192" t="s">
        <v>20432</v>
      </c>
      <c r="C6025" s="192" t="s">
        <v>29812</v>
      </c>
      <c r="D6025" s="192" t="s">
        <v>29813</v>
      </c>
      <c r="E6025" s="192" t="s">
        <v>30490</v>
      </c>
      <c r="F6025" s="192" t="s">
        <v>29804</v>
      </c>
      <c r="G6025" s="192" t="s">
        <v>30491</v>
      </c>
      <c r="H6025" s="192" t="s">
        <v>31853</v>
      </c>
      <c r="I6025" s="192" t="s">
        <v>5073</v>
      </c>
      <c r="J6025" s="192" t="s">
        <v>31325</v>
      </c>
      <c r="K6025" s="192" t="s">
        <v>5073</v>
      </c>
      <c r="L6025" s="192" t="s">
        <v>1447</v>
      </c>
    </row>
    <row r="6026" spans="1:12" ht="15" x14ac:dyDescent="0.25">
      <c r="A6026" s="189" t="s">
        <v>3117</v>
      </c>
      <c r="B6026" s="190" t="s">
        <v>1176</v>
      </c>
      <c r="C6026" s="190" t="s">
        <v>29797</v>
      </c>
      <c r="D6026" s="190" t="s">
        <v>29797</v>
      </c>
      <c r="E6026" s="190" t="s">
        <v>29797</v>
      </c>
      <c r="F6026" s="190" t="s">
        <v>29797</v>
      </c>
      <c r="G6026" s="190" t="s">
        <v>29797</v>
      </c>
      <c r="H6026" s="190" t="s">
        <v>29797</v>
      </c>
      <c r="I6026" s="190" t="s">
        <v>29797</v>
      </c>
      <c r="J6026" s="190" t="s">
        <v>29797</v>
      </c>
      <c r="K6026" s="190" t="s">
        <v>29797</v>
      </c>
      <c r="L6026" s="190" t="s">
        <v>1440</v>
      </c>
    </row>
    <row r="6027" spans="1:12" ht="15" x14ac:dyDescent="0.25">
      <c r="A6027" s="191" t="s">
        <v>25521</v>
      </c>
      <c r="B6027" s="192" t="s">
        <v>25522</v>
      </c>
      <c r="C6027" s="192" t="s">
        <v>29797</v>
      </c>
      <c r="D6027" s="192" t="s">
        <v>29797</v>
      </c>
      <c r="E6027" s="192" t="s">
        <v>29797</v>
      </c>
      <c r="F6027" s="192" t="s">
        <v>29797</v>
      </c>
      <c r="G6027" s="192" t="s">
        <v>29797</v>
      </c>
      <c r="H6027" s="192" t="s">
        <v>29797</v>
      </c>
      <c r="I6027" s="192" t="s">
        <v>29797</v>
      </c>
      <c r="J6027" s="192" t="s">
        <v>29797</v>
      </c>
      <c r="K6027" s="192" t="s">
        <v>29797</v>
      </c>
      <c r="L6027" s="192" t="s">
        <v>29797</v>
      </c>
    </row>
    <row r="6028" spans="1:12" ht="15" x14ac:dyDescent="0.25">
      <c r="A6028" s="189" t="s">
        <v>7824</v>
      </c>
      <c r="B6028" s="190" t="s">
        <v>7825</v>
      </c>
      <c r="C6028" s="190" t="s">
        <v>29797</v>
      </c>
      <c r="D6028" s="190" t="s">
        <v>29797</v>
      </c>
      <c r="E6028" s="190" t="s">
        <v>29797</v>
      </c>
      <c r="F6028" s="190" t="s">
        <v>29797</v>
      </c>
      <c r="G6028" s="190" t="s">
        <v>29797</v>
      </c>
      <c r="H6028" s="190" t="s">
        <v>31476</v>
      </c>
      <c r="I6028" s="190" t="s">
        <v>31477</v>
      </c>
      <c r="J6028" s="190" t="s">
        <v>29821</v>
      </c>
      <c r="K6028" s="190" t="s">
        <v>5062</v>
      </c>
      <c r="L6028" s="190" t="s">
        <v>1447</v>
      </c>
    </row>
    <row r="6029" spans="1:12" ht="15" x14ac:dyDescent="0.25">
      <c r="A6029" s="191" t="s">
        <v>3118</v>
      </c>
      <c r="B6029" s="192" t="s">
        <v>1177</v>
      </c>
      <c r="C6029" s="192" t="s">
        <v>29797</v>
      </c>
      <c r="D6029" s="192" t="s">
        <v>29797</v>
      </c>
      <c r="E6029" s="192" t="s">
        <v>29797</v>
      </c>
      <c r="F6029" s="192" t="s">
        <v>29797</v>
      </c>
      <c r="G6029" s="192" t="s">
        <v>29797</v>
      </c>
      <c r="H6029" s="192" t="s">
        <v>29797</v>
      </c>
      <c r="I6029" s="192" t="s">
        <v>29797</v>
      </c>
      <c r="J6029" s="192" t="s">
        <v>29797</v>
      </c>
      <c r="K6029" s="192" t="s">
        <v>29797</v>
      </c>
      <c r="L6029" s="192" t="s">
        <v>29797</v>
      </c>
    </row>
    <row r="6030" spans="1:12" ht="15" x14ac:dyDescent="0.25">
      <c r="A6030" s="189" t="s">
        <v>16564</v>
      </c>
      <c r="B6030" s="190" t="s">
        <v>20433</v>
      </c>
      <c r="C6030" s="190" t="s">
        <v>29797</v>
      </c>
      <c r="D6030" s="190" t="s">
        <v>29797</v>
      </c>
      <c r="E6030" s="190" t="s">
        <v>29797</v>
      </c>
      <c r="F6030" s="190" t="s">
        <v>29797</v>
      </c>
      <c r="G6030" s="190" t="s">
        <v>29797</v>
      </c>
      <c r="H6030" s="190" t="s">
        <v>29797</v>
      </c>
      <c r="I6030" s="190" t="s">
        <v>29797</v>
      </c>
      <c r="J6030" s="190" t="s">
        <v>29797</v>
      </c>
      <c r="K6030" s="190" t="s">
        <v>29797</v>
      </c>
      <c r="L6030" s="190" t="s">
        <v>29797</v>
      </c>
    </row>
    <row r="6031" spans="1:12" ht="15" x14ac:dyDescent="0.25">
      <c r="A6031" s="191" t="s">
        <v>16565</v>
      </c>
      <c r="B6031" s="192" t="s">
        <v>20434</v>
      </c>
      <c r="C6031" s="192" t="s">
        <v>29797</v>
      </c>
      <c r="D6031" s="192" t="s">
        <v>29797</v>
      </c>
      <c r="E6031" s="192" t="s">
        <v>29797</v>
      </c>
      <c r="F6031" s="192" t="s">
        <v>29797</v>
      </c>
      <c r="G6031" s="192" t="s">
        <v>29797</v>
      </c>
      <c r="H6031" s="192" t="s">
        <v>29797</v>
      </c>
      <c r="I6031" s="192" t="s">
        <v>29797</v>
      </c>
      <c r="J6031" s="192" t="s">
        <v>29797</v>
      </c>
      <c r="K6031" s="192" t="s">
        <v>29797</v>
      </c>
      <c r="L6031" s="192" t="s">
        <v>29797</v>
      </c>
    </row>
    <row r="6032" spans="1:12" ht="15" x14ac:dyDescent="0.25">
      <c r="A6032" s="189" t="s">
        <v>3119</v>
      </c>
      <c r="B6032" s="190" t="s">
        <v>1178</v>
      </c>
      <c r="C6032" s="190" t="s">
        <v>29797</v>
      </c>
      <c r="D6032" s="190" t="s">
        <v>29797</v>
      </c>
      <c r="E6032" s="190" t="s">
        <v>29797</v>
      </c>
      <c r="F6032" s="190" t="s">
        <v>29797</v>
      </c>
      <c r="G6032" s="190" t="s">
        <v>29797</v>
      </c>
      <c r="H6032" s="190" t="s">
        <v>31326</v>
      </c>
      <c r="I6032" s="190" t="s">
        <v>31327</v>
      </c>
      <c r="J6032" s="190" t="s">
        <v>31325</v>
      </c>
      <c r="K6032" s="190" t="s">
        <v>5073</v>
      </c>
      <c r="L6032" s="190" t="s">
        <v>1447</v>
      </c>
    </row>
    <row r="6033" spans="1:12" ht="15" x14ac:dyDescent="0.25">
      <c r="A6033" s="191" t="s">
        <v>3120</v>
      </c>
      <c r="B6033" s="192" t="s">
        <v>1179</v>
      </c>
      <c r="C6033" s="192" t="s">
        <v>29797</v>
      </c>
      <c r="D6033" s="192" t="s">
        <v>29797</v>
      </c>
      <c r="E6033" s="192" t="s">
        <v>29797</v>
      </c>
      <c r="F6033" s="192" t="s">
        <v>29797</v>
      </c>
      <c r="G6033" s="192" t="s">
        <v>29797</v>
      </c>
      <c r="H6033" s="192" t="s">
        <v>31588</v>
      </c>
      <c r="I6033" s="192" t="s">
        <v>30455</v>
      </c>
      <c r="J6033" s="192" t="s">
        <v>29870</v>
      </c>
      <c r="K6033" s="192" t="s">
        <v>8069</v>
      </c>
      <c r="L6033" s="192" t="s">
        <v>1447</v>
      </c>
    </row>
    <row r="6034" spans="1:12" ht="15" x14ac:dyDescent="0.25">
      <c r="A6034" s="189" t="s">
        <v>3121</v>
      </c>
      <c r="B6034" s="190" t="s">
        <v>1180</v>
      </c>
      <c r="C6034" s="190" t="s">
        <v>29797</v>
      </c>
      <c r="D6034" s="190" t="s">
        <v>29797</v>
      </c>
      <c r="E6034" s="190" t="s">
        <v>29797</v>
      </c>
      <c r="F6034" s="190" t="s">
        <v>29797</v>
      </c>
      <c r="G6034" s="190" t="s">
        <v>29797</v>
      </c>
      <c r="H6034" s="190" t="s">
        <v>31588</v>
      </c>
      <c r="I6034" s="190" t="s">
        <v>30455</v>
      </c>
      <c r="J6034" s="190" t="s">
        <v>29870</v>
      </c>
      <c r="K6034" s="190" t="s">
        <v>8069</v>
      </c>
      <c r="L6034" s="190" t="s">
        <v>1447</v>
      </c>
    </row>
    <row r="6035" spans="1:12" ht="15" x14ac:dyDescent="0.25">
      <c r="A6035" s="191" t="s">
        <v>3122</v>
      </c>
      <c r="B6035" s="192" t="s">
        <v>1181</v>
      </c>
      <c r="C6035" s="192" t="s">
        <v>29797</v>
      </c>
      <c r="D6035" s="192" t="s">
        <v>29797</v>
      </c>
      <c r="E6035" s="192" t="s">
        <v>29797</v>
      </c>
      <c r="F6035" s="192" t="s">
        <v>29797</v>
      </c>
      <c r="G6035" s="192" t="s">
        <v>29797</v>
      </c>
      <c r="H6035" s="192" t="s">
        <v>31588</v>
      </c>
      <c r="I6035" s="192" t="s">
        <v>30455</v>
      </c>
      <c r="J6035" s="192" t="s">
        <v>29870</v>
      </c>
      <c r="K6035" s="192" t="s">
        <v>8069</v>
      </c>
      <c r="L6035" s="192" t="s">
        <v>1447</v>
      </c>
    </row>
    <row r="6036" spans="1:12" ht="15" x14ac:dyDescent="0.25">
      <c r="A6036" s="189" t="s">
        <v>3123</v>
      </c>
      <c r="B6036" s="190" t="s">
        <v>1182</v>
      </c>
      <c r="C6036" s="190" t="s">
        <v>29797</v>
      </c>
      <c r="D6036" s="190" t="s">
        <v>29797</v>
      </c>
      <c r="E6036" s="190" t="s">
        <v>29797</v>
      </c>
      <c r="F6036" s="190" t="s">
        <v>29797</v>
      </c>
      <c r="G6036" s="190" t="s">
        <v>29797</v>
      </c>
      <c r="H6036" s="190" t="s">
        <v>31376</v>
      </c>
      <c r="I6036" s="190" t="s">
        <v>5062</v>
      </c>
      <c r="J6036" s="190" t="s">
        <v>29821</v>
      </c>
      <c r="K6036" s="190" t="s">
        <v>5062</v>
      </c>
      <c r="L6036" s="190" t="s">
        <v>1447</v>
      </c>
    </row>
    <row r="6037" spans="1:12" ht="15" x14ac:dyDescent="0.25">
      <c r="A6037" s="191" t="s">
        <v>3124</v>
      </c>
      <c r="B6037" s="192" t="s">
        <v>1183</v>
      </c>
      <c r="C6037" s="192" t="s">
        <v>29797</v>
      </c>
      <c r="D6037" s="192" t="s">
        <v>29797</v>
      </c>
      <c r="E6037" s="192" t="s">
        <v>29797</v>
      </c>
      <c r="F6037" s="192" t="s">
        <v>29797</v>
      </c>
      <c r="G6037" s="192" t="s">
        <v>29797</v>
      </c>
      <c r="H6037" s="192" t="s">
        <v>31409</v>
      </c>
      <c r="I6037" s="192" t="s">
        <v>5062</v>
      </c>
      <c r="J6037" s="192" t="s">
        <v>29821</v>
      </c>
      <c r="K6037" s="192" t="s">
        <v>5062</v>
      </c>
      <c r="L6037" s="192" t="s">
        <v>1447</v>
      </c>
    </row>
    <row r="6038" spans="1:12" ht="15" x14ac:dyDescent="0.25">
      <c r="A6038" s="189" t="s">
        <v>25523</v>
      </c>
      <c r="B6038" s="190" t="s">
        <v>25524</v>
      </c>
      <c r="C6038" s="190" t="s">
        <v>29797</v>
      </c>
      <c r="D6038" s="190" t="s">
        <v>29797</v>
      </c>
      <c r="E6038" s="190" t="s">
        <v>29797</v>
      </c>
      <c r="F6038" s="190" t="s">
        <v>29797</v>
      </c>
      <c r="G6038" s="190" t="s">
        <v>29797</v>
      </c>
      <c r="H6038" s="190" t="s">
        <v>31607</v>
      </c>
      <c r="I6038" s="190" t="s">
        <v>31608</v>
      </c>
      <c r="J6038" s="190" t="s">
        <v>29821</v>
      </c>
      <c r="K6038" s="190" t="s">
        <v>5062</v>
      </c>
      <c r="L6038" s="190" t="s">
        <v>1447</v>
      </c>
    </row>
    <row r="6039" spans="1:12" ht="15" x14ac:dyDescent="0.25">
      <c r="A6039" s="191" t="s">
        <v>25525</v>
      </c>
      <c r="B6039" s="192" t="s">
        <v>25526</v>
      </c>
      <c r="C6039" s="192" t="s">
        <v>29797</v>
      </c>
      <c r="D6039" s="192" t="s">
        <v>29797</v>
      </c>
      <c r="E6039" s="192" t="s">
        <v>29797</v>
      </c>
      <c r="F6039" s="192" t="s">
        <v>29797</v>
      </c>
      <c r="G6039" s="192" t="s">
        <v>29797</v>
      </c>
      <c r="H6039" s="192" t="s">
        <v>31607</v>
      </c>
      <c r="I6039" s="192" t="s">
        <v>31608</v>
      </c>
      <c r="J6039" s="192" t="s">
        <v>29821</v>
      </c>
      <c r="K6039" s="192" t="s">
        <v>5062</v>
      </c>
      <c r="L6039" s="192" t="s">
        <v>1447</v>
      </c>
    </row>
    <row r="6040" spans="1:12" ht="15" x14ac:dyDescent="0.25">
      <c r="A6040" s="189" t="s">
        <v>7826</v>
      </c>
      <c r="B6040" s="190" t="s">
        <v>7827</v>
      </c>
      <c r="C6040" s="190" t="s">
        <v>29797</v>
      </c>
      <c r="D6040" s="190" t="s">
        <v>29797</v>
      </c>
      <c r="E6040" s="190" t="s">
        <v>29797</v>
      </c>
      <c r="F6040" s="190" t="s">
        <v>29797</v>
      </c>
      <c r="G6040" s="190" t="s">
        <v>29797</v>
      </c>
      <c r="H6040" s="190" t="s">
        <v>31402</v>
      </c>
      <c r="I6040" s="190" t="s">
        <v>31403</v>
      </c>
      <c r="J6040" s="190" t="s">
        <v>29821</v>
      </c>
      <c r="K6040" s="190" t="s">
        <v>5062</v>
      </c>
      <c r="L6040" s="190" t="s">
        <v>1447</v>
      </c>
    </row>
    <row r="6041" spans="1:12" ht="15" x14ac:dyDescent="0.25">
      <c r="A6041" s="191" t="s">
        <v>25527</v>
      </c>
      <c r="B6041" s="192" t="s">
        <v>25528</v>
      </c>
      <c r="C6041" s="192" t="s">
        <v>29797</v>
      </c>
      <c r="D6041" s="192" t="s">
        <v>29797</v>
      </c>
      <c r="E6041" s="192" t="s">
        <v>29797</v>
      </c>
      <c r="F6041" s="192" t="s">
        <v>29797</v>
      </c>
      <c r="G6041" s="192" t="s">
        <v>29797</v>
      </c>
      <c r="H6041" s="192" t="s">
        <v>31603</v>
      </c>
      <c r="I6041" s="192" t="s">
        <v>31604</v>
      </c>
      <c r="J6041" s="192" t="s">
        <v>29821</v>
      </c>
      <c r="K6041" s="192" t="s">
        <v>5062</v>
      </c>
      <c r="L6041" s="192" t="s">
        <v>1447</v>
      </c>
    </row>
    <row r="6042" spans="1:12" ht="15" x14ac:dyDescent="0.25">
      <c r="A6042" s="189" t="s">
        <v>3125</v>
      </c>
      <c r="B6042" s="190" t="s">
        <v>1184</v>
      </c>
      <c r="C6042" s="190" t="s">
        <v>29797</v>
      </c>
      <c r="D6042" s="190" t="s">
        <v>29797</v>
      </c>
      <c r="E6042" s="190" t="s">
        <v>29797</v>
      </c>
      <c r="F6042" s="190" t="s">
        <v>29797</v>
      </c>
      <c r="G6042" s="190" t="s">
        <v>29797</v>
      </c>
      <c r="H6042" s="190" t="s">
        <v>31670</v>
      </c>
      <c r="I6042" s="190" t="s">
        <v>31671</v>
      </c>
      <c r="J6042" s="190" t="s">
        <v>29870</v>
      </c>
      <c r="K6042" s="190" t="s">
        <v>8069</v>
      </c>
      <c r="L6042" s="190" t="s">
        <v>1447</v>
      </c>
    </row>
    <row r="6043" spans="1:12" ht="15" x14ac:dyDescent="0.25">
      <c r="A6043" s="191" t="s">
        <v>25529</v>
      </c>
      <c r="B6043" s="192" t="s">
        <v>1185</v>
      </c>
      <c r="C6043" s="192" t="s">
        <v>29797</v>
      </c>
      <c r="D6043" s="192" t="s">
        <v>29797</v>
      </c>
      <c r="E6043" s="192" t="s">
        <v>29797</v>
      </c>
      <c r="F6043" s="192" t="s">
        <v>29797</v>
      </c>
      <c r="G6043" s="192" t="s">
        <v>29797</v>
      </c>
      <c r="H6043" s="192" t="s">
        <v>29797</v>
      </c>
      <c r="I6043" s="192" t="s">
        <v>29797</v>
      </c>
      <c r="J6043" s="192" t="s">
        <v>29797</v>
      </c>
      <c r="K6043" s="192" t="s">
        <v>29797</v>
      </c>
      <c r="L6043" s="192" t="s">
        <v>1468</v>
      </c>
    </row>
    <row r="6044" spans="1:12" ht="15" x14ac:dyDescent="0.25">
      <c r="A6044" s="189" t="s">
        <v>3126</v>
      </c>
      <c r="B6044" s="190" t="s">
        <v>1186</v>
      </c>
      <c r="C6044" s="190" t="s">
        <v>29797</v>
      </c>
      <c r="D6044" s="190" t="s">
        <v>29797</v>
      </c>
      <c r="E6044" s="190" t="s">
        <v>29797</v>
      </c>
      <c r="F6044" s="190" t="s">
        <v>29797</v>
      </c>
      <c r="G6044" s="190" t="s">
        <v>29797</v>
      </c>
      <c r="H6044" s="190" t="s">
        <v>31361</v>
      </c>
      <c r="I6044" s="190" t="s">
        <v>5062</v>
      </c>
      <c r="J6044" s="190" t="s">
        <v>29821</v>
      </c>
      <c r="K6044" s="190" t="s">
        <v>5062</v>
      </c>
      <c r="L6044" s="190" t="s">
        <v>1447</v>
      </c>
    </row>
    <row r="6045" spans="1:12" ht="15" x14ac:dyDescent="0.25">
      <c r="A6045" s="191" t="s">
        <v>3127</v>
      </c>
      <c r="B6045" s="192" t="s">
        <v>1187</v>
      </c>
      <c r="C6045" s="192" t="s">
        <v>29797</v>
      </c>
      <c r="D6045" s="192" t="s">
        <v>29797</v>
      </c>
      <c r="E6045" s="192" t="s">
        <v>29797</v>
      </c>
      <c r="F6045" s="192" t="s">
        <v>29797</v>
      </c>
      <c r="G6045" s="192" t="s">
        <v>29797</v>
      </c>
      <c r="H6045" s="192" t="s">
        <v>29797</v>
      </c>
      <c r="I6045" s="192" t="s">
        <v>29797</v>
      </c>
      <c r="J6045" s="192" t="s">
        <v>29797</v>
      </c>
      <c r="K6045" s="192" t="s">
        <v>29797</v>
      </c>
      <c r="L6045" s="192" t="s">
        <v>1440</v>
      </c>
    </row>
    <row r="6046" spans="1:12" ht="15" x14ac:dyDescent="0.25">
      <c r="A6046" s="189" t="s">
        <v>25530</v>
      </c>
      <c r="B6046" s="190" t="s">
        <v>20435</v>
      </c>
      <c r="C6046" s="190" t="s">
        <v>29797</v>
      </c>
      <c r="D6046" s="190" t="s">
        <v>29797</v>
      </c>
      <c r="E6046" s="190" t="s">
        <v>29797</v>
      </c>
      <c r="F6046" s="190" t="s">
        <v>29797</v>
      </c>
      <c r="G6046" s="190" t="s">
        <v>29797</v>
      </c>
      <c r="H6046" s="190" t="s">
        <v>29797</v>
      </c>
      <c r="I6046" s="190" t="s">
        <v>29797</v>
      </c>
      <c r="J6046" s="190" t="s">
        <v>29797</v>
      </c>
      <c r="K6046" s="190" t="s">
        <v>29797</v>
      </c>
      <c r="L6046" s="190" t="s">
        <v>1441</v>
      </c>
    </row>
    <row r="6047" spans="1:12" ht="15" x14ac:dyDescent="0.25">
      <c r="A6047" s="191" t="s">
        <v>25531</v>
      </c>
      <c r="B6047" s="192" t="s">
        <v>1188</v>
      </c>
      <c r="C6047" s="192" t="s">
        <v>29797</v>
      </c>
      <c r="D6047" s="192" t="s">
        <v>29797</v>
      </c>
      <c r="E6047" s="192" t="s">
        <v>29797</v>
      </c>
      <c r="F6047" s="192" t="s">
        <v>29797</v>
      </c>
      <c r="G6047" s="192" t="s">
        <v>29797</v>
      </c>
      <c r="H6047" s="192" t="s">
        <v>29797</v>
      </c>
      <c r="I6047" s="192" t="s">
        <v>29797</v>
      </c>
      <c r="J6047" s="192" t="s">
        <v>29797</v>
      </c>
      <c r="K6047" s="192" t="s">
        <v>29797</v>
      </c>
      <c r="L6047" s="192" t="s">
        <v>2704</v>
      </c>
    </row>
    <row r="6048" spans="1:12" ht="15" x14ac:dyDescent="0.25">
      <c r="A6048" s="189" t="s">
        <v>7828</v>
      </c>
      <c r="B6048" s="190" t="s">
        <v>7829</v>
      </c>
      <c r="C6048" s="190" t="s">
        <v>29797</v>
      </c>
      <c r="D6048" s="190" t="s">
        <v>29797</v>
      </c>
      <c r="E6048" s="190" t="s">
        <v>29797</v>
      </c>
      <c r="F6048" s="190" t="s">
        <v>29797</v>
      </c>
      <c r="G6048" s="190" t="s">
        <v>29797</v>
      </c>
      <c r="H6048" s="190" t="s">
        <v>31537</v>
      </c>
      <c r="I6048" s="190" t="s">
        <v>5894</v>
      </c>
      <c r="J6048" s="190" t="s">
        <v>29821</v>
      </c>
      <c r="K6048" s="190" t="s">
        <v>5062</v>
      </c>
      <c r="L6048" s="190" t="s">
        <v>1447</v>
      </c>
    </row>
    <row r="6049" spans="1:12" ht="15" x14ac:dyDescent="0.25">
      <c r="A6049" s="191" t="s">
        <v>7830</v>
      </c>
      <c r="B6049" s="192" t="s">
        <v>7831</v>
      </c>
      <c r="C6049" s="192" t="s">
        <v>29797</v>
      </c>
      <c r="D6049" s="192" t="s">
        <v>29797</v>
      </c>
      <c r="E6049" s="192" t="s">
        <v>29797</v>
      </c>
      <c r="F6049" s="192" t="s">
        <v>29797</v>
      </c>
      <c r="G6049" s="192" t="s">
        <v>29797</v>
      </c>
      <c r="H6049" s="192" t="s">
        <v>31466</v>
      </c>
      <c r="I6049" s="192" t="s">
        <v>31467</v>
      </c>
      <c r="J6049" s="192" t="s">
        <v>29821</v>
      </c>
      <c r="K6049" s="192" t="s">
        <v>5062</v>
      </c>
      <c r="L6049" s="192" t="s">
        <v>1447</v>
      </c>
    </row>
    <row r="6050" spans="1:12" ht="15" x14ac:dyDescent="0.25">
      <c r="A6050" s="189" t="s">
        <v>3128</v>
      </c>
      <c r="B6050" s="190" t="s">
        <v>1189</v>
      </c>
      <c r="C6050" s="190" t="s">
        <v>29797</v>
      </c>
      <c r="D6050" s="190" t="s">
        <v>29797</v>
      </c>
      <c r="E6050" s="190" t="s">
        <v>29797</v>
      </c>
      <c r="F6050" s="190" t="s">
        <v>29797</v>
      </c>
      <c r="G6050" s="190" t="s">
        <v>29797</v>
      </c>
      <c r="H6050" s="190" t="s">
        <v>31342</v>
      </c>
      <c r="I6050" s="190" t="s">
        <v>31343</v>
      </c>
      <c r="J6050" s="190" t="s">
        <v>29821</v>
      </c>
      <c r="K6050" s="190" t="s">
        <v>5062</v>
      </c>
      <c r="L6050" s="190" t="s">
        <v>1447</v>
      </c>
    </row>
    <row r="6051" spans="1:12" ht="15" x14ac:dyDescent="0.25">
      <c r="A6051" s="191" t="s">
        <v>16566</v>
      </c>
      <c r="B6051" s="192" t="s">
        <v>20436</v>
      </c>
      <c r="C6051" s="192" t="s">
        <v>29812</v>
      </c>
      <c r="D6051" s="192" t="s">
        <v>29824</v>
      </c>
      <c r="E6051" s="192" t="s">
        <v>30492</v>
      </c>
      <c r="F6051" s="192" t="s">
        <v>29804</v>
      </c>
      <c r="G6051" s="192" t="s">
        <v>29849</v>
      </c>
      <c r="H6051" s="192" t="s">
        <v>31334</v>
      </c>
      <c r="I6051" s="192" t="s">
        <v>31335</v>
      </c>
      <c r="J6051" s="192" t="s">
        <v>29821</v>
      </c>
      <c r="K6051" s="192" t="s">
        <v>5062</v>
      </c>
      <c r="L6051" s="192" t="s">
        <v>1447</v>
      </c>
    </row>
    <row r="6052" spans="1:12" ht="15" x14ac:dyDescent="0.25">
      <c r="A6052" s="189" t="s">
        <v>3129</v>
      </c>
      <c r="B6052" s="190" t="s">
        <v>1190</v>
      </c>
      <c r="C6052" s="190" t="s">
        <v>29797</v>
      </c>
      <c r="D6052" s="190" t="s">
        <v>29797</v>
      </c>
      <c r="E6052" s="190" t="s">
        <v>29797</v>
      </c>
      <c r="F6052" s="190" t="s">
        <v>29797</v>
      </c>
      <c r="G6052" s="190" t="s">
        <v>29797</v>
      </c>
      <c r="H6052" s="190" t="s">
        <v>32184</v>
      </c>
      <c r="I6052" s="190" t="s">
        <v>32185</v>
      </c>
      <c r="J6052" s="190" t="s">
        <v>31325</v>
      </c>
      <c r="K6052" s="190" t="s">
        <v>5073</v>
      </c>
      <c r="L6052" s="190" t="s">
        <v>1447</v>
      </c>
    </row>
    <row r="6053" spans="1:12" ht="15" x14ac:dyDescent="0.25">
      <c r="A6053" s="191" t="s">
        <v>16567</v>
      </c>
      <c r="B6053" s="192" t="s">
        <v>20437</v>
      </c>
      <c r="C6053" s="192" t="s">
        <v>29797</v>
      </c>
      <c r="D6053" s="192" t="s">
        <v>29797</v>
      </c>
      <c r="E6053" s="192" t="s">
        <v>29797</v>
      </c>
      <c r="F6053" s="192" t="s">
        <v>29797</v>
      </c>
      <c r="G6053" s="192" t="s">
        <v>29797</v>
      </c>
      <c r="H6053" s="192" t="s">
        <v>29797</v>
      </c>
      <c r="I6053" s="192" t="s">
        <v>29797</v>
      </c>
      <c r="J6053" s="192" t="s">
        <v>29797</v>
      </c>
      <c r="K6053" s="192" t="s">
        <v>29797</v>
      </c>
      <c r="L6053" s="192" t="s">
        <v>1447</v>
      </c>
    </row>
    <row r="6054" spans="1:12" ht="15" x14ac:dyDescent="0.25">
      <c r="A6054" s="189" t="s">
        <v>25532</v>
      </c>
      <c r="B6054" s="190" t="s">
        <v>25533</v>
      </c>
      <c r="C6054" s="190" t="s">
        <v>29797</v>
      </c>
      <c r="D6054" s="190" t="s">
        <v>29797</v>
      </c>
      <c r="E6054" s="190" t="s">
        <v>29797</v>
      </c>
      <c r="F6054" s="190" t="s">
        <v>29797</v>
      </c>
      <c r="G6054" s="190" t="s">
        <v>29797</v>
      </c>
      <c r="H6054" s="190" t="s">
        <v>29797</v>
      </c>
      <c r="I6054" s="190" t="s">
        <v>29797</v>
      </c>
      <c r="J6054" s="190" t="s">
        <v>29797</v>
      </c>
      <c r="K6054" s="190" t="s">
        <v>29797</v>
      </c>
      <c r="L6054" s="190" t="s">
        <v>1438</v>
      </c>
    </row>
    <row r="6055" spans="1:12" ht="15" x14ac:dyDescent="0.25">
      <c r="A6055" s="191" t="s">
        <v>25534</v>
      </c>
      <c r="B6055" s="192" t="s">
        <v>25535</v>
      </c>
      <c r="C6055" s="192" t="s">
        <v>29797</v>
      </c>
      <c r="D6055" s="192" t="s">
        <v>29797</v>
      </c>
      <c r="E6055" s="192" t="s">
        <v>30493</v>
      </c>
      <c r="F6055" s="192" t="s">
        <v>29797</v>
      </c>
      <c r="G6055" s="192" t="s">
        <v>29797</v>
      </c>
      <c r="H6055" s="192" t="s">
        <v>31409</v>
      </c>
      <c r="I6055" s="192" t="s">
        <v>5062</v>
      </c>
      <c r="J6055" s="192" t="s">
        <v>29821</v>
      </c>
      <c r="K6055" s="192" t="s">
        <v>5062</v>
      </c>
      <c r="L6055" s="192" t="s">
        <v>1447</v>
      </c>
    </row>
    <row r="6056" spans="1:12" ht="15" x14ac:dyDescent="0.25">
      <c r="A6056" s="189" t="s">
        <v>12294</v>
      </c>
      <c r="B6056" s="190" t="s">
        <v>12295</v>
      </c>
      <c r="C6056" s="190" t="s">
        <v>29797</v>
      </c>
      <c r="D6056" s="190" t="s">
        <v>29797</v>
      </c>
      <c r="E6056" s="190" t="s">
        <v>29797</v>
      </c>
      <c r="F6056" s="190" t="s">
        <v>29797</v>
      </c>
      <c r="G6056" s="190" t="s">
        <v>29797</v>
      </c>
      <c r="H6056" s="190" t="s">
        <v>29797</v>
      </c>
      <c r="I6056" s="190" t="s">
        <v>29797</v>
      </c>
      <c r="J6056" s="190" t="s">
        <v>29821</v>
      </c>
      <c r="K6056" s="190" t="s">
        <v>5062</v>
      </c>
      <c r="L6056" s="190" t="s">
        <v>1447</v>
      </c>
    </row>
    <row r="6057" spans="1:12" ht="15" x14ac:dyDescent="0.25">
      <c r="A6057" s="191" t="s">
        <v>25536</v>
      </c>
      <c r="B6057" s="192" t="s">
        <v>25537</v>
      </c>
      <c r="C6057" s="192" t="s">
        <v>29797</v>
      </c>
      <c r="D6057" s="192" t="s">
        <v>29797</v>
      </c>
      <c r="E6057" s="192" t="s">
        <v>30494</v>
      </c>
      <c r="F6057" s="192" t="s">
        <v>29797</v>
      </c>
      <c r="G6057" s="192" t="s">
        <v>29797</v>
      </c>
      <c r="H6057" s="192" t="s">
        <v>31346</v>
      </c>
      <c r="I6057" s="192" t="s">
        <v>14442</v>
      </c>
      <c r="J6057" s="192" t="s">
        <v>29821</v>
      </c>
      <c r="K6057" s="192" t="s">
        <v>5062</v>
      </c>
      <c r="L6057" s="192" t="s">
        <v>1447</v>
      </c>
    </row>
    <row r="6058" spans="1:12" ht="15" x14ac:dyDescent="0.25">
      <c r="A6058" s="189" t="s">
        <v>3130</v>
      </c>
      <c r="B6058" s="190" t="s">
        <v>1191</v>
      </c>
      <c r="C6058" s="190" t="s">
        <v>29797</v>
      </c>
      <c r="D6058" s="190" t="s">
        <v>29797</v>
      </c>
      <c r="E6058" s="190" t="s">
        <v>29797</v>
      </c>
      <c r="F6058" s="190" t="s">
        <v>29797</v>
      </c>
      <c r="G6058" s="190" t="s">
        <v>29797</v>
      </c>
      <c r="H6058" s="190" t="s">
        <v>31589</v>
      </c>
      <c r="I6058" s="190" t="s">
        <v>31438</v>
      </c>
      <c r="J6058" s="190" t="s">
        <v>31325</v>
      </c>
      <c r="K6058" s="190" t="s">
        <v>5073</v>
      </c>
      <c r="L6058" s="190" t="s">
        <v>1447</v>
      </c>
    </row>
    <row r="6059" spans="1:12" ht="15" x14ac:dyDescent="0.25">
      <c r="A6059" s="191" t="s">
        <v>3131</v>
      </c>
      <c r="B6059" s="192" t="s">
        <v>1192</v>
      </c>
      <c r="C6059" s="192" t="s">
        <v>29797</v>
      </c>
      <c r="D6059" s="192" t="s">
        <v>29797</v>
      </c>
      <c r="E6059" s="192" t="s">
        <v>29797</v>
      </c>
      <c r="F6059" s="192" t="s">
        <v>29797</v>
      </c>
      <c r="G6059" s="192" t="s">
        <v>29797</v>
      </c>
      <c r="H6059" s="192" t="s">
        <v>31460</v>
      </c>
      <c r="I6059" s="192" t="s">
        <v>29942</v>
      </c>
      <c r="J6059" s="192" t="s">
        <v>29821</v>
      </c>
      <c r="K6059" s="192" t="s">
        <v>5062</v>
      </c>
      <c r="L6059" s="192" t="s">
        <v>1447</v>
      </c>
    </row>
    <row r="6060" spans="1:12" ht="15" x14ac:dyDescent="0.25">
      <c r="A6060" s="189" t="s">
        <v>16568</v>
      </c>
      <c r="B6060" s="190" t="s">
        <v>20438</v>
      </c>
      <c r="C6060" s="190" t="s">
        <v>29797</v>
      </c>
      <c r="D6060" s="190" t="s">
        <v>29797</v>
      </c>
      <c r="E6060" s="190" t="s">
        <v>29797</v>
      </c>
      <c r="F6060" s="190" t="s">
        <v>29797</v>
      </c>
      <c r="G6060" s="190" t="s">
        <v>29797</v>
      </c>
      <c r="H6060" s="190" t="s">
        <v>31376</v>
      </c>
      <c r="I6060" s="190" t="s">
        <v>5062</v>
      </c>
      <c r="J6060" s="190" t="s">
        <v>29821</v>
      </c>
      <c r="K6060" s="190" t="s">
        <v>5062</v>
      </c>
      <c r="L6060" s="190" t="s">
        <v>1447</v>
      </c>
    </row>
    <row r="6061" spans="1:12" ht="15" x14ac:dyDescent="0.25">
      <c r="A6061" s="191" t="s">
        <v>3132</v>
      </c>
      <c r="B6061" s="192" t="s">
        <v>1193</v>
      </c>
      <c r="C6061" s="192" t="s">
        <v>29797</v>
      </c>
      <c r="D6061" s="192" t="s">
        <v>29797</v>
      </c>
      <c r="E6061" s="192" t="s">
        <v>29797</v>
      </c>
      <c r="F6061" s="192" t="s">
        <v>29797</v>
      </c>
      <c r="G6061" s="192" t="s">
        <v>29797</v>
      </c>
      <c r="H6061" s="192" t="s">
        <v>31460</v>
      </c>
      <c r="I6061" s="192" t="s">
        <v>29942</v>
      </c>
      <c r="J6061" s="192" t="s">
        <v>29821</v>
      </c>
      <c r="K6061" s="192" t="s">
        <v>5062</v>
      </c>
      <c r="L6061" s="192" t="s">
        <v>1447</v>
      </c>
    </row>
    <row r="6062" spans="1:12" ht="15" x14ac:dyDescent="0.25">
      <c r="A6062" s="189" t="s">
        <v>7832</v>
      </c>
      <c r="B6062" s="190" t="s">
        <v>7833</v>
      </c>
      <c r="C6062" s="190" t="s">
        <v>29806</v>
      </c>
      <c r="D6062" s="190" t="s">
        <v>29797</v>
      </c>
      <c r="E6062" s="190" t="s">
        <v>30495</v>
      </c>
      <c r="F6062" s="190" t="s">
        <v>29797</v>
      </c>
      <c r="G6062" s="190" t="s">
        <v>29797</v>
      </c>
      <c r="H6062" s="190" t="s">
        <v>31376</v>
      </c>
      <c r="I6062" s="190" t="s">
        <v>5062</v>
      </c>
      <c r="J6062" s="190" t="s">
        <v>29821</v>
      </c>
      <c r="K6062" s="190" t="s">
        <v>5062</v>
      </c>
      <c r="L6062" s="190" t="s">
        <v>1447</v>
      </c>
    </row>
    <row r="6063" spans="1:12" ht="15" x14ac:dyDescent="0.25">
      <c r="A6063" s="191" t="s">
        <v>3133</v>
      </c>
      <c r="B6063" s="192" t="s">
        <v>1194</v>
      </c>
      <c r="C6063" s="192" t="s">
        <v>29797</v>
      </c>
      <c r="D6063" s="192" t="s">
        <v>29797</v>
      </c>
      <c r="E6063" s="192" t="s">
        <v>29797</v>
      </c>
      <c r="F6063" s="192" t="s">
        <v>29797</v>
      </c>
      <c r="G6063" s="192" t="s">
        <v>29797</v>
      </c>
      <c r="H6063" s="192" t="s">
        <v>31307</v>
      </c>
      <c r="I6063" s="192" t="s">
        <v>5062</v>
      </c>
      <c r="J6063" s="192" t="s">
        <v>29821</v>
      </c>
      <c r="K6063" s="192" t="s">
        <v>5062</v>
      </c>
      <c r="L6063" s="192" t="s">
        <v>1447</v>
      </c>
    </row>
    <row r="6064" spans="1:12" ht="15" x14ac:dyDescent="0.25">
      <c r="A6064" s="189" t="s">
        <v>7834</v>
      </c>
      <c r="B6064" s="190" t="s">
        <v>7835</v>
      </c>
      <c r="C6064" s="190" t="s">
        <v>29812</v>
      </c>
      <c r="D6064" s="190" t="s">
        <v>29797</v>
      </c>
      <c r="E6064" s="190" t="s">
        <v>30496</v>
      </c>
      <c r="F6064" s="190" t="s">
        <v>29797</v>
      </c>
      <c r="G6064" s="190" t="s">
        <v>29797</v>
      </c>
      <c r="H6064" s="190" t="s">
        <v>31374</v>
      </c>
      <c r="I6064" s="190" t="s">
        <v>30278</v>
      </c>
      <c r="J6064" s="190" t="s">
        <v>29821</v>
      </c>
      <c r="K6064" s="190" t="s">
        <v>5062</v>
      </c>
      <c r="L6064" s="190" t="s">
        <v>1447</v>
      </c>
    </row>
    <row r="6065" spans="1:12" ht="15" x14ac:dyDescent="0.25">
      <c r="A6065" s="191" t="s">
        <v>3134</v>
      </c>
      <c r="B6065" s="192" t="s">
        <v>1195</v>
      </c>
      <c r="C6065" s="192" t="s">
        <v>29797</v>
      </c>
      <c r="D6065" s="192" t="s">
        <v>29797</v>
      </c>
      <c r="E6065" s="192" t="s">
        <v>29797</v>
      </c>
      <c r="F6065" s="192" t="s">
        <v>29797</v>
      </c>
      <c r="G6065" s="192" t="s">
        <v>29797</v>
      </c>
      <c r="H6065" s="192" t="s">
        <v>29797</v>
      </c>
      <c r="I6065" s="192" t="s">
        <v>29797</v>
      </c>
      <c r="J6065" s="192" t="s">
        <v>29797</v>
      </c>
      <c r="K6065" s="192" t="s">
        <v>29797</v>
      </c>
      <c r="L6065" s="192" t="s">
        <v>29797</v>
      </c>
    </row>
    <row r="6066" spans="1:12" ht="15" x14ac:dyDescent="0.25">
      <c r="A6066" s="189" t="s">
        <v>16569</v>
      </c>
      <c r="B6066" s="190" t="s">
        <v>20439</v>
      </c>
      <c r="C6066" s="190" t="s">
        <v>29797</v>
      </c>
      <c r="D6066" s="190" t="s">
        <v>29797</v>
      </c>
      <c r="E6066" s="190" t="s">
        <v>29797</v>
      </c>
      <c r="F6066" s="190" t="s">
        <v>29797</v>
      </c>
      <c r="G6066" s="190" t="s">
        <v>29797</v>
      </c>
      <c r="H6066" s="190" t="s">
        <v>29797</v>
      </c>
      <c r="I6066" s="190" t="s">
        <v>29797</v>
      </c>
      <c r="J6066" s="190" t="s">
        <v>29797</v>
      </c>
      <c r="K6066" s="190" t="s">
        <v>29797</v>
      </c>
      <c r="L6066" s="190" t="s">
        <v>1447</v>
      </c>
    </row>
    <row r="6067" spans="1:12" ht="15" x14ac:dyDescent="0.25">
      <c r="A6067" s="191" t="s">
        <v>16570</v>
      </c>
      <c r="B6067" s="192" t="s">
        <v>25538</v>
      </c>
      <c r="C6067" s="192" t="s">
        <v>29797</v>
      </c>
      <c r="D6067" s="192" t="s">
        <v>29797</v>
      </c>
      <c r="E6067" s="192" t="s">
        <v>29797</v>
      </c>
      <c r="F6067" s="192" t="s">
        <v>29797</v>
      </c>
      <c r="G6067" s="192" t="s">
        <v>29797</v>
      </c>
      <c r="H6067" s="192" t="s">
        <v>31374</v>
      </c>
      <c r="I6067" s="192" t="s">
        <v>30278</v>
      </c>
      <c r="J6067" s="192" t="s">
        <v>29821</v>
      </c>
      <c r="K6067" s="192" t="s">
        <v>5062</v>
      </c>
      <c r="L6067" s="192" t="s">
        <v>1447</v>
      </c>
    </row>
    <row r="6068" spans="1:12" ht="15" x14ac:dyDescent="0.25">
      <c r="A6068" s="189" t="s">
        <v>25539</v>
      </c>
      <c r="B6068" s="190" t="s">
        <v>25540</v>
      </c>
      <c r="C6068" s="190" t="s">
        <v>29797</v>
      </c>
      <c r="D6068" s="190" t="s">
        <v>29797</v>
      </c>
      <c r="E6068" s="190" t="s">
        <v>29797</v>
      </c>
      <c r="F6068" s="190" t="s">
        <v>29797</v>
      </c>
      <c r="G6068" s="190" t="s">
        <v>29797</v>
      </c>
      <c r="H6068" s="190" t="s">
        <v>31312</v>
      </c>
      <c r="I6068" s="190" t="s">
        <v>31313</v>
      </c>
      <c r="J6068" s="190" t="s">
        <v>29821</v>
      </c>
      <c r="K6068" s="190" t="s">
        <v>5062</v>
      </c>
      <c r="L6068" s="190" t="s">
        <v>1447</v>
      </c>
    </row>
    <row r="6069" spans="1:12" ht="15" x14ac:dyDescent="0.25">
      <c r="A6069" s="191" t="s">
        <v>3135</v>
      </c>
      <c r="B6069" s="192" t="s">
        <v>1196</v>
      </c>
      <c r="C6069" s="192" t="s">
        <v>29797</v>
      </c>
      <c r="D6069" s="192" t="s">
        <v>29797</v>
      </c>
      <c r="E6069" s="192" t="s">
        <v>29797</v>
      </c>
      <c r="F6069" s="192" t="s">
        <v>29797</v>
      </c>
      <c r="G6069" s="192" t="s">
        <v>29797</v>
      </c>
      <c r="H6069" s="192" t="s">
        <v>31400</v>
      </c>
      <c r="I6069" s="192" t="s">
        <v>31401</v>
      </c>
      <c r="J6069" s="192" t="s">
        <v>29821</v>
      </c>
      <c r="K6069" s="192" t="s">
        <v>5062</v>
      </c>
      <c r="L6069" s="192" t="s">
        <v>1447</v>
      </c>
    </row>
    <row r="6070" spans="1:12" ht="15" x14ac:dyDescent="0.25">
      <c r="A6070" s="189" t="s">
        <v>16571</v>
      </c>
      <c r="B6070" s="190" t="s">
        <v>20440</v>
      </c>
      <c r="C6070" s="190" t="s">
        <v>29812</v>
      </c>
      <c r="D6070" s="190" t="s">
        <v>29824</v>
      </c>
      <c r="E6070" s="190" t="s">
        <v>30497</v>
      </c>
      <c r="F6070" s="190" t="s">
        <v>29804</v>
      </c>
      <c r="G6070" s="190" t="s">
        <v>29979</v>
      </c>
      <c r="H6070" s="190" t="s">
        <v>31314</v>
      </c>
      <c r="I6070" s="190" t="s">
        <v>5062</v>
      </c>
      <c r="J6070" s="190" t="s">
        <v>29821</v>
      </c>
      <c r="K6070" s="190" t="s">
        <v>5062</v>
      </c>
      <c r="L6070" s="190" t="s">
        <v>1447</v>
      </c>
    </row>
    <row r="6071" spans="1:12" ht="15" x14ac:dyDescent="0.25">
      <c r="A6071" s="191" t="s">
        <v>16572</v>
      </c>
      <c r="B6071" s="192" t="s">
        <v>20441</v>
      </c>
      <c r="C6071" s="192" t="s">
        <v>29797</v>
      </c>
      <c r="D6071" s="192" t="s">
        <v>29797</v>
      </c>
      <c r="E6071" s="192" t="s">
        <v>29797</v>
      </c>
      <c r="F6071" s="192" t="s">
        <v>29797</v>
      </c>
      <c r="G6071" s="192" t="s">
        <v>29797</v>
      </c>
      <c r="H6071" s="192" t="s">
        <v>31307</v>
      </c>
      <c r="I6071" s="192" t="s">
        <v>5062</v>
      </c>
      <c r="J6071" s="192" t="s">
        <v>29821</v>
      </c>
      <c r="K6071" s="192" t="s">
        <v>5062</v>
      </c>
      <c r="L6071" s="192" t="s">
        <v>1447</v>
      </c>
    </row>
    <row r="6072" spans="1:12" ht="15" x14ac:dyDescent="0.25">
      <c r="A6072" s="189" t="s">
        <v>7836</v>
      </c>
      <c r="B6072" s="190" t="s">
        <v>7837</v>
      </c>
      <c r="C6072" s="190" t="s">
        <v>29797</v>
      </c>
      <c r="D6072" s="190" t="s">
        <v>29797</v>
      </c>
      <c r="E6072" s="190" t="s">
        <v>29797</v>
      </c>
      <c r="F6072" s="190" t="s">
        <v>29797</v>
      </c>
      <c r="G6072" s="190" t="s">
        <v>29797</v>
      </c>
      <c r="H6072" s="190" t="s">
        <v>31395</v>
      </c>
      <c r="I6072" s="190" t="s">
        <v>31396</v>
      </c>
      <c r="J6072" s="190" t="s">
        <v>29821</v>
      </c>
      <c r="K6072" s="190" t="s">
        <v>5062</v>
      </c>
      <c r="L6072" s="190" t="s">
        <v>1447</v>
      </c>
    </row>
    <row r="6073" spans="1:12" ht="15" x14ac:dyDescent="0.25">
      <c r="A6073" s="191" t="s">
        <v>7838</v>
      </c>
      <c r="B6073" s="192" t="s">
        <v>7839</v>
      </c>
      <c r="C6073" s="192" t="s">
        <v>29797</v>
      </c>
      <c r="D6073" s="192" t="s">
        <v>29797</v>
      </c>
      <c r="E6073" s="192" t="s">
        <v>29797</v>
      </c>
      <c r="F6073" s="192" t="s">
        <v>29797</v>
      </c>
      <c r="G6073" s="192" t="s">
        <v>29797</v>
      </c>
      <c r="H6073" s="192" t="s">
        <v>31577</v>
      </c>
      <c r="I6073" s="192" t="s">
        <v>1392</v>
      </c>
      <c r="J6073" s="192" t="s">
        <v>29821</v>
      </c>
      <c r="K6073" s="192" t="s">
        <v>5062</v>
      </c>
      <c r="L6073" s="192" t="s">
        <v>1447</v>
      </c>
    </row>
    <row r="6074" spans="1:12" ht="15" x14ac:dyDescent="0.25">
      <c r="A6074" s="189" t="s">
        <v>16573</v>
      </c>
      <c r="B6074" s="190" t="s">
        <v>20442</v>
      </c>
      <c r="C6074" s="190" t="s">
        <v>29797</v>
      </c>
      <c r="D6074" s="190" t="s">
        <v>29797</v>
      </c>
      <c r="E6074" s="190" t="s">
        <v>29797</v>
      </c>
      <c r="F6074" s="190" t="s">
        <v>29797</v>
      </c>
      <c r="G6074" s="190" t="s">
        <v>29797</v>
      </c>
      <c r="H6074" s="190" t="s">
        <v>31577</v>
      </c>
      <c r="I6074" s="190" t="s">
        <v>1392</v>
      </c>
      <c r="J6074" s="190" t="s">
        <v>29821</v>
      </c>
      <c r="K6074" s="190" t="s">
        <v>5062</v>
      </c>
      <c r="L6074" s="190" t="s">
        <v>1447</v>
      </c>
    </row>
    <row r="6075" spans="1:12" ht="15" x14ac:dyDescent="0.25">
      <c r="A6075" s="191" t="s">
        <v>3137</v>
      </c>
      <c r="B6075" s="192" t="s">
        <v>1197</v>
      </c>
      <c r="C6075" s="192" t="s">
        <v>29797</v>
      </c>
      <c r="D6075" s="192" t="s">
        <v>29797</v>
      </c>
      <c r="E6075" s="192" t="s">
        <v>29797</v>
      </c>
      <c r="F6075" s="192" t="s">
        <v>29797</v>
      </c>
      <c r="G6075" s="192" t="s">
        <v>29797</v>
      </c>
      <c r="H6075" s="192" t="s">
        <v>31314</v>
      </c>
      <c r="I6075" s="192" t="s">
        <v>5062</v>
      </c>
      <c r="J6075" s="192" t="s">
        <v>29821</v>
      </c>
      <c r="K6075" s="192" t="s">
        <v>5062</v>
      </c>
      <c r="L6075" s="192" t="s">
        <v>1447</v>
      </c>
    </row>
    <row r="6076" spans="1:12" ht="15" x14ac:dyDescent="0.25">
      <c r="A6076" s="189" t="s">
        <v>16574</v>
      </c>
      <c r="B6076" s="190" t="s">
        <v>25541</v>
      </c>
      <c r="C6076" s="190" t="s">
        <v>29797</v>
      </c>
      <c r="D6076" s="190" t="s">
        <v>29797</v>
      </c>
      <c r="E6076" s="190" t="s">
        <v>29797</v>
      </c>
      <c r="F6076" s="190" t="s">
        <v>29797</v>
      </c>
      <c r="G6076" s="190" t="s">
        <v>29797</v>
      </c>
      <c r="H6076" s="190" t="s">
        <v>29797</v>
      </c>
      <c r="I6076" s="190" t="s">
        <v>29797</v>
      </c>
      <c r="J6076" s="190" t="s">
        <v>29797</v>
      </c>
      <c r="K6076" s="190" t="s">
        <v>29797</v>
      </c>
      <c r="L6076" s="190" t="s">
        <v>1447</v>
      </c>
    </row>
    <row r="6077" spans="1:12" ht="15" x14ac:dyDescent="0.25">
      <c r="A6077" s="191" t="s">
        <v>7840</v>
      </c>
      <c r="B6077" s="192" t="s">
        <v>7841</v>
      </c>
      <c r="C6077" s="192" t="s">
        <v>29929</v>
      </c>
      <c r="D6077" s="192" t="s">
        <v>29797</v>
      </c>
      <c r="E6077" s="192" t="s">
        <v>30498</v>
      </c>
      <c r="F6077" s="192" t="s">
        <v>29797</v>
      </c>
      <c r="G6077" s="192" t="s">
        <v>29797</v>
      </c>
      <c r="H6077" s="192" t="s">
        <v>31395</v>
      </c>
      <c r="I6077" s="192" t="s">
        <v>31396</v>
      </c>
      <c r="J6077" s="192" t="s">
        <v>29821</v>
      </c>
      <c r="K6077" s="192" t="s">
        <v>5062</v>
      </c>
      <c r="L6077" s="192" t="s">
        <v>1447</v>
      </c>
    </row>
    <row r="6078" spans="1:12" ht="15" x14ac:dyDescent="0.25">
      <c r="A6078" s="189" t="s">
        <v>16575</v>
      </c>
      <c r="B6078" s="190" t="s">
        <v>20443</v>
      </c>
      <c r="C6078" s="190" t="s">
        <v>29797</v>
      </c>
      <c r="D6078" s="190" t="s">
        <v>29797</v>
      </c>
      <c r="E6078" s="190" t="s">
        <v>29797</v>
      </c>
      <c r="F6078" s="190" t="s">
        <v>29797</v>
      </c>
      <c r="G6078" s="190" t="s">
        <v>29797</v>
      </c>
      <c r="H6078" s="190" t="s">
        <v>31310</v>
      </c>
      <c r="I6078" s="190" t="s">
        <v>31311</v>
      </c>
      <c r="J6078" s="190" t="s">
        <v>29821</v>
      </c>
      <c r="K6078" s="190" t="s">
        <v>5062</v>
      </c>
      <c r="L6078" s="190" t="s">
        <v>1447</v>
      </c>
    </row>
    <row r="6079" spans="1:12" ht="15" x14ac:dyDescent="0.25">
      <c r="A6079" s="191" t="s">
        <v>3138</v>
      </c>
      <c r="B6079" s="192" t="s">
        <v>1198</v>
      </c>
      <c r="C6079" s="192" t="s">
        <v>29797</v>
      </c>
      <c r="D6079" s="192" t="s">
        <v>29797</v>
      </c>
      <c r="E6079" s="192" t="s">
        <v>29797</v>
      </c>
      <c r="F6079" s="192" t="s">
        <v>29797</v>
      </c>
      <c r="G6079" s="192" t="s">
        <v>29797</v>
      </c>
      <c r="H6079" s="192" t="s">
        <v>31573</v>
      </c>
      <c r="I6079" s="192" t="s">
        <v>31574</v>
      </c>
      <c r="J6079" s="192" t="s">
        <v>29821</v>
      </c>
      <c r="K6079" s="192" t="s">
        <v>5062</v>
      </c>
      <c r="L6079" s="192" t="s">
        <v>1447</v>
      </c>
    </row>
    <row r="6080" spans="1:12" ht="15" x14ac:dyDescent="0.25">
      <c r="A6080" s="189" t="s">
        <v>3139</v>
      </c>
      <c r="B6080" s="190" t="s">
        <v>1199</v>
      </c>
      <c r="C6080" s="190" t="s">
        <v>29797</v>
      </c>
      <c r="D6080" s="190" t="s">
        <v>29797</v>
      </c>
      <c r="E6080" s="190" t="s">
        <v>29797</v>
      </c>
      <c r="F6080" s="190" t="s">
        <v>29797</v>
      </c>
      <c r="G6080" s="190" t="s">
        <v>29797</v>
      </c>
      <c r="H6080" s="190" t="s">
        <v>31371</v>
      </c>
      <c r="I6080" s="190" t="s">
        <v>5062</v>
      </c>
      <c r="J6080" s="190" t="s">
        <v>29821</v>
      </c>
      <c r="K6080" s="190" t="s">
        <v>5062</v>
      </c>
      <c r="L6080" s="190" t="s">
        <v>1447</v>
      </c>
    </row>
    <row r="6081" spans="1:12" ht="15" x14ac:dyDescent="0.25">
      <c r="A6081" s="191" t="s">
        <v>3140</v>
      </c>
      <c r="B6081" s="192" t="s">
        <v>1200</v>
      </c>
      <c r="C6081" s="192" t="s">
        <v>29797</v>
      </c>
      <c r="D6081" s="192" t="s">
        <v>29797</v>
      </c>
      <c r="E6081" s="192" t="s">
        <v>29797</v>
      </c>
      <c r="F6081" s="192" t="s">
        <v>29797</v>
      </c>
      <c r="G6081" s="192" t="s">
        <v>29797</v>
      </c>
      <c r="H6081" s="192" t="s">
        <v>29797</v>
      </c>
      <c r="I6081" s="192" t="s">
        <v>29797</v>
      </c>
      <c r="J6081" s="192" t="s">
        <v>29821</v>
      </c>
      <c r="K6081" s="192" t="s">
        <v>5062</v>
      </c>
      <c r="L6081" s="192" t="s">
        <v>1447</v>
      </c>
    </row>
    <row r="6082" spans="1:12" ht="15" x14ac:dyDescent="0.25">
      <c r="A6082" s="189" t="s">
        <v>3141</v>
      </c>
      <c r="B6082" s="190" t="s">
        <v>1201</v>
      </c>
      <c r="C6082" s="190" t="s">
        <v>29797</v>
      </c>
      <c r="D6082" s="190" t="s">
        <v>29797</v>
      </c>
      <c r="E6082" s="190" t="s">
        <v>29797</v>
      </c>
      <c r="F6082" s="190" t="s">
        <v>29797</v>
      </c>
      <c r="G6082" s="190" t="s">
        <v>29797</v>
      </c>
      <c r="H6082" s="190" t="s">
        <v>31605</v>
      </c>
      <c r="I6082" s="190" t="s">
        <v>31606</v>
      </c>
      <c r="J6082" s="190" t="s">
        <v>29821</v>
      </c>
      <c r="K6082" s="190" t="s">
        <v>5062</v>
      </c>
      <c r="L6082" s="190" t="s">
        <v>1447</v>
      </c>
    </row>
    <row r="6083" spans="1:12" ht="15" x14ac:dyDescent="0.25">
      <c r="A6083" s="191" t="s">
        <v>7842</v>
      </c>
      <c r="B6083" s="192" t="s">
        <v>7843</v>
      </c>
      <c r="C6083" s="192" t="s">
        <v>29797</v>
      </c>
      <c r="D6083" s="192" t="s">
        <v>29797</v>
      </c>
      <c r="E6083" s="192" t="s">
        <v>29797</v>
      </c>
      <c r="F6083" s="192" t="s">
        <v>29797</v>
      </c>
      <c r="G6083" s="192" t="s">
        <v>29797</v>
      </c>
      <c r="H6083" s="192" t="s">
        <v>29797</v>
      </c>
      <c r="I6083" s="192" t="s">
        <v>29797</v>
      </c>
      <c r="J6083" s="192" t="s">
        <v>29821</v>
      </c>
      <c r="K6083" s="192" t="s">
        <v>5062</v>
      </c>
      <c r="L6083" s="192" t="s">
        <v>1447</v>
      </c>
    </row>
    <row r="6084" spans="1:12" ht="15" x14ac:dyDescent="0.25">
      <c r="A6084" s="189" t="s">
        <v>16576</v>
      </c>
      <c r="B6084" s="190" t="s">
        <v>25542</v>
      </c>
      <c r="C6084" s="190" t="s">
        <v>29797</v>
      </c>
      <c r="D6084" s="190" t="s">
        <v>29797</v>
      </c>
      <c r="E6084" s="190" t="s">
        <v>29797</v>
      </c>
      <c r="F6084" s="190" t="s">
        <v>29797</v>
      </c>
      <c r="G6084" s="190" t="s">
        <v>29797</v>
      </c>
      <c r="H6084" s="190" t="s">
        <v>31374</v>
      </c>
      <c r="I6084" s="190" t="s">
        <v>30278</v>
      </c>
      <c r="J6084" s="190" t="s">
        <v>29821</v>
      </c>
      <c r="K6084" s="190" t="s">
        <v>5062</v>
      </c>
      <c r="L6084" s="190" t="s">
        <v>1447</v>
      </c>
    </row>
    <row r="6085" spans="1:12" ht="15" x14ac:dyDescent="0.25">
      <c r="A6085" s="191" t="s">
        <v>3142</v>
      </c>
      <c r="B6085" s="192" t="s">
        <v>1202</v>
      </c>
      <c r="C6085" s="192" t="s">
        <v>29854</v>
      </c>
      <c r="D6085" s="192" t="s">
        <v>29797</v>
      </c>
      <c r="E6085" s="192" t="s">
        <v>30499</v>
      </c>
      <c r="F6085" s="192" t="s">
        <v>29797</v>
      </c>
      <c r="G6085" s="192" t="s">
        <v>29797</v>
      </c>
      <c r="H6085" s="192" t="s">
        <v>31307</v>
      </c>
      <c r="I6085" s="192" t="s">
        <v>5062</v>
      </c>
      <c r="J6085" s="192" t="s">
        <v>29821</v>
      </c>
      <c r="K6085" s="192" t="s">
        <v>5062</v>
      </c>
      <c r="L6085" s="192" t="s">
        <v>1447</v>
      </c>
    </row>
    <row r="6086" spans="1:12" ht="15" x14ac:dyDescent="0.25">
      <c r="A6086" s="189" t="s">
        <v>16577</v>
      </c>
      <c r="B6086" s="190" t="s">
        <v>20444</v>
      </c>
      <c r="C6086" s="190" t="s">
        <v>29797</v>
      </c>
      <c r="D6086" s="190" t="s">
        <v>29797</v>
      </c>
      <c r="E6086" s="190" t="s">
        <v>29797</v>
      </c>
      <c r="F6086" s="190" t="s">
        <v>29797</v>
      </c>
      <c r="G6086" s="190" t="s">
        <v>29797</v>
      </c>
      <c r="H6086" s="190" t="s">
        <v>31466</v>
      </c>
      <c r="I6086" s="190" t="s">
        <v>31467</v>
      </c>
      <c r="J6086" s="190" t="s">
        <v>29821</v>
      </c>
      <c r="K6086" s="190" t="s">
        <v>5062</v>
      </c>
      <c r="L6086" s="190" t="s">
        <v>1447</v>
      </c>
    </row>
    <row r="6087" spans="1:12" ht="15" x14ac:dyDescent="0.25">
      <c r="A6087" s="191" t="s">
        <v>25543</v>
      </c>
      <c r="B6087" s="192" t="s">
        <v>25544</v>
      </c>
      <c r="C6087" s="192" t="s">
        <v>29797</v>
      </c>
      <c r="D6087" s="192" t="s">
        <v>29797</v>
      </c>
      <c r="E6087" s="192" t="s">
        <v>29797</v>
      </c>
      <c r="F6087" s="192" t="s">
        <v>29797</v>
      </c>
      <c r="G6087" s="192" t="s">
        <v>29797</v>
      </c>
      <c r="H6087" s="192" t="s">
        <v>31361</v>
      </c>
      <c r="I6087" s="192" t="s">
        <v>5062</v>
      </c>
      <c r="J6087" s="192" t="s">
        <v>29821</v>
      </c>
      <c r="K6087" s="192" t="s">
        <v>5062</v>
      </c>
      <c r="L6087" s="192" t="s">
        <v>1447</v>
      </c>
    </row>
    <row r="6088" spans="1:12" ht="15" x14ac:dyDescent="0.25">
      <c r="A6088" s="189" t="s">
        <v>7844</v>
      </c>
      <c r="B6088" s="190" t="s">
        <v>7845</v>
      </c>
      <c r="C6088" s="190" t="s">
        <v>29797</v>
      </c>
      <c r="D6088" s="190" t="s">
        <v>29797</v>
      </c>
      <c r="E6088" s="190" t="s">
        <v>29797</v>
      </c>
      <c r="F6088" s="190" t="s">
        <v>29797</v>
      </c>
      <c r="G6088" s="190" t="s">
        <v>29797</v>
      </c>
      <c r="H6088" s="190" t="s">
        <v>31314</v>
      </c>
      <c r="I6088" s="190" t="s">
        <v>5062</v>
      </c>
      <c r="J6088" s="190" t="s">
        <v>29821</v>
      </c>
      <c r="K6088" s="190" t="s">
        <v>5062</v>
      </c>
      <c r="L6088" s="190" t="s">
        <v>1447</v>
      </c>
    </row>
    <row r="6089" spans="1:12" ht="15" x14ac:dyDescent="0.25">
      <c r="A6089" s="191" t="s">
        <v>7846</v>
      </c>
      <c r="B6089" s="192" t="s">
        <v>7847</v>
      </c>
      <c r="C6089" s="192" t="s">
        <v>29797</v>
      </c>
      <c r="D6089" s="192" t="s">
        <v>29797</v>
      </c>
      <c r="E6089" s="192" t="s">
        <v>29797</v>
      </c>
      <c r="F6089" s="192" t="s">
        <v>29797</v>
      </c>
      <c r="G6089" s="192" t="s">
        <v>29797</v>
      </c>
      <c r="H6089" s="192" t="s">
        <v>31537</v>
      </c>
      <c r="I6089" s="192" t="s">
        <v>5894</v>
      </c>
      <c r="J6089" s="192" t="s">
        <v>29821</v>
      </c>
      <c r="K6089" s="192" t="s">
        <v>5062</v>
      </c>
      <c r="L6089" s="192" t="s">
        <v>1447</v>
      </c>
    </row>
    <row r="6090" spans="1:12" ht="15" x14ac:dyDescent="0.25">
      <c r="A6090" s="189" t="s">
        <v>7848</v>
      </c>
      <c r="B6090" s="190" t="s">
        <v>7849</v>
      </c>
      <c r="C6090" s="190" t="s">
        <v>29797</v>
      </c>
      <c r="D6090" s="190" t="s">
        <v>29797</v>
      </c>
      <c r="E6090" s="190" t="s">
        <v>29797</v>
      </c>
      <c r="F6090" s="190" t="s">
        <v>29797</v>
      </c>
      <c r="G6090" s="190" t="s">
        <v>29797</v>
      </c>
      <c r="H6090" s="190" t="s">
        <v>31402</v>
      </c>
      <c r="I6090" s="190" t="s">
        <v>31403</v>
      </c>
      <c r="J6090" s="190" t="s">
        <v>29821</v>
      </c>
      <c r="K6090" s="190" t="s">
        <v>5062</v>
      </c>
      <c r="L6090" s="190" t="s">
        <v>1447</v>
      </c>
    </row>
    <row r="6091" spans="1:12" ht="15" x14ac:dyDescent="0.25">
      <c r="A6091" s="191" t="s">
        <v>7850</v>
      </c>
      <c r="B6091" s="192" t="s">
        <v>7851</v>
      </c>
      <c r="C6091" s="192" t="s">
        <v>29797</v>
      </c>
      <c r="D6091" s="192" t="s">
        <v>29797</v>
      </c>
      <c r="E6091" s="192" t="s">
        <v>29797</v>
      </c>
      <c r="F6091" s="192" t="s">
        <v>29797</v>
      </c>
      <c r="G6091" s="192" t="s">
        <v>29797</v>
      </c>
      <c r="H6091" s="192" t="s">
        <v>31402</v>
      </c>
      <c r="I6091" s="192" t="s">
        <v>31403</v>
      </c>
      <c r="J6091" s="192" t="s">
        <v>29821</v>
      </c>
      <c r="K6091" s="192" t="s">
        <v>5062</v>
      </c>
      <c r="L6091" s="192" t="s">
        <v>1447</v>
      </c>
    </row>
    <row r="6092" spans="1:12" ht="15" x14ac:dyDescent="0.25">
      <c r="A6092" s="189" t="s">
        <v>25545</v>
      </c>
      <c r="B6092" s="190" t="s">
        <v>25546</v>
      </c>
      <c r="C6092" s="190" t="s">
        <v>29797</v>
      </c>
      <c r="D6092" s="190" t="s">
        <v>29797</v>
      </c>
      <c r="E6092" s="190" t="s">
        <v>29797</v>
      </c>
      <c r="F6092" s="190" t="s">
        <v>29797</v>
      </c>
      <c r="G6092" s="190" t="s">
        <v>29797</v>
      </c>
      <c r="H6092" s="190" t="s">
        <v>31314</v>
      </c>
      <c r="I6092" s="190" t="s">
        <v>5062</v>
      </c>
      <c r="J6092" s="190" t="s">
        <v>29821</v>
      </c>
      <c r="K6092" s="190" t="s">
        <v>5062</v>
      </c>
      <c r="L6092" s="190" t="s">
        <v>1447</v>
      </c>
    </row>
    <row r="6093" spans="1:12" ht="15" x14ac:dyDescent="0.25">
      <c r="A6093" s="191" t="s">
        <v>3143</v>
      </c>
      <c r="B6093" s="192" t="s">
        <v>1203</v>
      </c>
      <c r="C6093" s="192" t="s">
        <v>29797</v>
      </c>
      <c r="D6093" s="192" t="s">
        <v>29797</v>
      </c>
      <c r="E6093" s="192" t="s">
        <v>29797</v>
      </c>
      <c r="F6093" s="192" t="s">
        <v>29797</v>
      </c>
      <c r="G6093" s="192" t="s">
        <v>29797</v>
      </c>
      <c r="H6093" s="192" t="s">
        <v>31376</v>
      </c>
      <c r="I6093" s="192" t="s">
        <v>5062</v>
      </c>
      <c r="J6093" s="192" t="s">
        <v>29821</v>
      </c>
      <c r="K6093" s="192" t="s">
        <v>5062</v>
      </c>
      <c r="L6093" s="192" t="s">
        <v>1447</v>
      </c>
    </row>
    <row r="6094" spans="1:12" ht="15" x14ac:dyDescent="0.25">
      <c r="A6094" s="189" t="s">
        <v>7852</v>
      </c>
      <c r="B6094" s="190" t="s">
        <v>7853</v>
      </c>
      <c r="C6094" s="190" t="s">
        <v>29797</v>
      </c>
      <c r="D6094" s="190" t="s">
        <v>29813</v>
      </c>
      <c r="E6094" s="190" t="s">
        <v>30500</v>
      </c>
      <c r="F6094" s="190" t="s">
        <v>29804</v>
      </c>
      <c r="G6094" s="190" t="s">
        <v>30501</v>
      </c>
      <c r="H6094" s="190" t="s">
        <v>31361</v>
      </c>
      <c r="I6094" s="190" t="s">
        <v>5062</v>
      </c>
      <c r="J6094" s="190" t="s">
        <v>29821</v>
      </c>
      <c r="K6094" s="190" t="s">
        <v>5062</v>
      </c>
      <c r="L6094" s="190" t="s">
        <v>1447</v>
      </c>
    </row>
    <row r="6095" spans="1:12" ht="15" x14ac:dyDescent="0.25">
      <c r="A6095" s="191" t="s">
        <v>7854</v>
      </c>
      <c r="B6095" s="192" t="s">
        <v>7855</v>
      </c>
      <c r="C6095" s="192" t="s">
        <v>29797</v>
      </c>
      <c r="D6095" s="192" t="s">
        <v>29797</v>
      </c>
      <c r="E6095" s="192" t="s">
        <v>29797</v>
      </c>
      <c r="F6095" s="192" t="s">
        <v>29797</v>
      </c>
      <c r="G6095" s="192" t="s">
        <v>29797</v>
      </c>
      <c r="H6095" s="192" t="s">
        <v>31340</v>
      </c>
      <c r="I6095" s="192" t="s">
        <v>1380</v>
      </c>
      <c r="J6095" s="192" t="s">
        <v>29821</v>
      </c>
      <c r="K6095" s="192" t="s">
        <v>5062</v>
      </c>
      <c r="L6095" s="192" t="s">
        <v>1447</v>
      </c>
    </row>
    <row r="6096" spans="1:12" ht="15" x14ac:dyDescent="0.25">
      <c r="A6096" s="189" t="s">
        <v>16578</v>
      </c>
      <c r="B6096" s="190" t="s">
        <v>20445</v>
      </c>
      <c r="C6096" s="190" t="s">
        <v>29797</v>
      </c>
      <c r="D6096" s="190" t="s">
        <v>29797</v>
      </c>
      <c r="E6096" s="190" t="s">
        <v>29797</v>
      </c>
      <c r="F6096" s="190" t="s">
        <v>29797</v>
      </c>
      <c r="G6096" s="190" t="s">
        <v>29797</v>
      </c>
      <c r="H6096" s="190" t="s">
        <v>31597</v>
      </c>
      <c r="I6096" s="190" t="s">
        <v>30124</v>
      </c>
      <c r="J6096" s="190" t="s">
        <v>29821</v>
      </c>
      <c r="K6096" s="190" t="s">
        <v>5062</v>
      </c>
      <c r="L6096" s="190" t="s">
        <v>1447</v>
      </c>
    </row>
    <row r="6097" spans="1:12" ht="15" x14ac:dyDescent="0.25">
      <c r="A6097" s="191" t="s">
        <v>7856</v>
      </c>
      <c r="B6097" s="192" t="s">
        <v>7857</v>
      </c>
      <c r="C6097" s="192" t="s">
        <v>29797</v>
      </c>
      <c r="D6097" s="192" t="s">
        <v>29797</v>
      </c>
      <c r="E6097" s="192" t="s">
        <v>29797</v>
      </c>
      <c r="F6097" s="192" t="s">
        <v>29797</v>
      </c>
      <c r="G6097" s="192" t="s">
        <v>29797</v>
      </c>
      <c r="H6097" s="192" t="s">
        <v>29797</v>
      </c>
      <c r="I6097" s="192" t="s">
        <v>29797</v>
      </c>
      <c r="J6097" s="192" t="s">
        <v>29826</v>
      </c>
      <c r="K6097" s="192" t="s">
        <v>5078</v>
      </c>
      <c r="L6097" s="192" t="s">
        <v>1447</v>
      </c>
    </row>
    <row r="6098" spans="1:12" ht="15" x14ac:dyDescent="0.25">
      <c r="A6098" s="189" t="s">
        <v>7858</v>
      </c>
      <c r="B6098" s="190" t="s">
        <v>7859</v>
      </c>
      <c r="C6098" s="190" t="s">
        <v>29812</v>
      </c>
      <c r="D6098" s="190" t="s">
        <v>29824</v>
      </c>
      <c r="E6098" s="190" t="s">
        <v>29994</v>
      </c>
      <c r="F6098" s="190" t="s">
        <v>29804</v>
      </c>
      <c r="G6098" s="190" t="s">
        <v>29805</v>
      </c>
      <c r="H6098" s="190" t="s">
        <v>31436</v>
      </c>
      <c r="I6098" s="190" t="s">
        <v>5062</v>
      </c>
      <c r="J6098" s="190" t="s">
        <v>29821</v>
      </c>
      <c r="K6098" s="190" t="s">
        <v>5062</v>
      </c>
      <c r="L6098" s="190" t="s">
        <v>1447</v>
      </c>
    </row>
    <row r="6099" spans="1:12" ht="15" x14ac:dyDescent="0.25">
      <c r="A6099" s="191" t="s">
        <v>16579</v>
      </c>
      <c r="B6099" s="192" t="s">
        <v>20446</v>
      </c>
      <c r="C6099" s="192" t="s">
        <v>29797</v>
      </c>
      <c r="D6099" s="192" t="s">
        <v>29797</v>
      </c>
      <c r="E6099" s="192" t="s">
        <v>29797</v>
      </c>
      <c r="F6099" s="192" t="s">
        <v>29797</v>
      </c>
      <c r="G6099" s="192" t="s">
        <v>29797</v>
      </c>
      <c r="H6099" s="192" t="s">
        <v>31672</v>
      </c>
      <c r="I6099" s="192" t="s">
        <v>31100</v>
      </c>
      <c r="J6099" s="192" t="s">
        <v>31325</v>
      </c>
      <c r="K6099" s="192" t="s">
        <v>5073</v>
      </c>
      <c r="L6099" s="192" t="s">
        <v>1447</v>
      </c>
    </row>
    <row r="6100" spans="1:12" ht="15" x14ac:dyDescent="0.25">
      <c r="A6100" s="189" t="s">
        <v>16580</v>
      </c>
      <c r="B6100" s="190" t="s">
        <v>20447</v>
      </c>
      <c r="C6100" s="190" t="s">
        <v>29797</v>
      </c>
      <c r="D6100" s="190" t="s">
        <v>29797</v>
      </c>
      <c r="E6100" s="190" t="s">
        <v>29797</v>
      </c>
      <c r="F6100" s="190" t="s">
        <v>29797</v>
      </c>
      <c r="G6100" s="190" t="s">
        <v>29797</v>
      </c>
      <c r="H6100" s="190" t="s">
        <v>31507</v>
      </c>
      <c r="I6100" s="190" t="s">
        <v>1388</v>
      </c>
      <c r="J6100" s="190" t="s">
        <v>29821</v>
      </c>
      <c r="K6100" s="190" t="s">
        <v>5062</v>
      </c>
      <c r="L6100" s="190" t="s">
        <v>1447</v>
      </c>
    </row>
    <row r="6101" spans="1:12" ht="15" x14ac:dyDescent="0.25">
      <c r="A6101" s="191" t="s">
        <v>16581</v>
      </c>
      <c r="B6101" s="192" t="s">
        <v>25547</v>
      </c>
      <c r="C6101" s="192" t="s">
        <v>29797</v>
      </c>
      <c r="D6101" s="192" t="s">
        <v>29797</v>
      </c>
      <c r="E6101" s="192" t="s">
        <v>29797</v>
      </c>
      <c r="F6101" s="192" t="s">
        <v>29797</v>
      </c>
      <c r="G6101" s="192" t="s">
        <v>29797</v>
      </c>
      <c r="H6101" s="192" t="s">
        <v>31439</v>
      </c>
      <c r="I6101" s="192" t="s">
        <v>1389</v>
      </c>
      <c r="J6101" s="192" t="s">
        <v>29821</v>
      </c>
      <c r="K6101" s="192" t="s">
        <v>5062</v>
      </c>
      <c r="L6101" s="192" t="s">
        <v>1447</v>
      </c>
    </row>
    <row r="6102" spans="1:12" ht="15" x14ac:dyDescent="0.25">
      <c r="A6102" s="189" t="s">
        <v>16582</v>
      </c>
      <c r="B6102" s="190" t="s">
        <v>25548</v>
      </c>
      <c r="C6102" s="190" t="s">
        <v>29797</v>
      </c>
      <c r="D6102" s="190" t="s">
        <v>29797</v>
      </c>
      <c r="E6102" s="190" t="s">
        <v>29797</v>
      </c>
      <c r="F6102" s="190" t="s">
        <v>29797</v>
      </c>
      <c r="G6102" s="190" t="s">
        <v>29797</v>
      </c>
      <c r="H6102" s="190" t="s">
        <v>31314</v>
      </c>
      <c r="I6102" s="190" t="s">
        <v>5062</v>
      </c>
      <c r="J6102" s="190" t="s">
        <v>29821</v>
      </c>
      <c r="K6102" s="190" t="s">
        <v>5062</v>
      </c>
      <c r="L6102" s="190" t="s">
        <v>1447</v>
      </c>
    </row>
    <row r="6103" spans="1:12" ht="15" x14ac:dyDescent="0.25">
      <c r="A6103" s="191" t="s">
        <v>25549</v>
      </c>
      <c r="B6103" s="192" t="s">
        <v>25550</v>
      </c>
      <c r="C6103" s="192" t="s">
        <v>29797</v>
      </c>
      <c r="D6103" s="192" t="s">
        <v>29797</v>
      </c>
      <c r="E6103" s="192" t="s">
        <v>29797</v>
      </c>
      <c r="F6103" s="192" t="s">
        <v>29797</v>
      </c>
      <c r="G6103" s="192" t="s">
        <v>29797</v>
      </c>
      <c r="H6103" s="192" t="s">
        <v>29797</v>
      </c>
      <c r="I6103" s="192" t="s">
        <v>29797</v>
      </c>
      <c r="J6103" s="192" t="s">
        <v>29797</v>
      </c>
      <c r="K6103" s="192" t="s">
        <v>29797</v>
      </c>
      <c r="L6103" s="192" t="s">
        <v>29797</v>
      </c>
    </row>
    <row r="6104" spans="1:12" ht="15" x14ac:dyDescent="0.25">
      <c r="A6104" s="189" t="s">
        <v>16583</v>
      </c>
      <c r="B6104" s="190" t="s">
        <v>20448</v>
      </c>
      <c r="C6104" s="190" t="s">
        <v>29797</v>
      </c>
      <c r="D6104" s="190" t="s">
        <v>29797</v>
      </c>
      <c r="E6104" s="190" t="s">
        <v>29797</v>
      </c>
      <c r="F6104" s="190" t="s">
        <v>29797</v>
      </c>
      <c r="G6104" s="190" t="s">
        <v>29797</v>
      </c>
      <c r="H6104" s="190" t="s">
        <v>29797</v>
      </c>
      <c r="I6104" s="190" t="s">
        <v>29797</v>
      </c>
      <c r="J6104" s="190" t="s">
        <v>29797</v>
      </c>
      <c r="K6104" s="190" t="s">
        <v>29797</v>
      </c>
      <c r="L6104" s="190" t="s">
        <v>29797</v>
      </c>
    </row>
    <row r="6105" spans="1:12" ht="15" x14ac:dyDescent="0.25">
      <c r="A6105" s="191" t="s">
        <v>16584</v>
      </c>
      <c r="B6105" s="192" t="s">
        <v>20449</v>
      </c>
      <c r="C6105" s="192" t="s">
        <v>29797</v>
      </c>
      <c r="D6105" s="192" t="s">
        <v>29797</v>
      </c>
      <c r="E6105" s="192" t="s">
        <v>29797</v>
      </c>
      <c r="F6105" s="192" t="s">
        <v>29797</v>
      </c>
      <c r="G6105" s="192" t="s">
        <v>29797</v>
      </c>
      <c r="H6105" s="192" t="s">
        <v>29797</v>
      </c>
      <c r="I6105" s="192" t="s">
        <v>29797</v>
      </c>
      <c r="J6105" s="192" t="s">
        <v>29797</v>
      </c>
      <c r="K6105" s="192" t="s">
        <v>29797</v>
      </c>
      <c r="L6105" s="192" t="s">
        <v>29797</v>
      </c>
    </row>
    <row r="6106" spans="1:12" ht="15" x14ac:dyDescent="0.25">
      <c r="A6106" s="189" t="s">
        <v>3144</v>
      </c>
      <c r="B6106" s="190" t="s">
        <v>1204</v>
      </c>
      <c r="C6106" s="190" t="s">
        <v>29797</v>
      </c>
      <c r="D6106" s="190" t="s">
        <v>29797</v>
      </c>
      <c r="E6106" s="190" t="s">
        <v>29797</v>
      </c>
      <c r="F6106" s="190" t="s">
        <v>29797</v>
      </c>
      <c r="G6106" s="190" t="s">
        <v>29797</v>
      </c>
      <c r="H6106" s="190" t="s">
        <v>29797</v>
      </c>
      <c r="I6106" s="190" t="s">
        <v>29797</v>
      </c>
      <c r="J6106" s="190" t="s">
        <v>29797</v>
      </c>
      <c r="K6106" s="190" t="s">
        <v>29797</v>
      </c>
      <c r="L6106" s="190" t="s">
        <v>1440</v>
      </c>
    </row>
    <row r="6107" spans="1:12" ht="15" x14ac:dyDescent="0.25">
      <c r="A6107" s="191" t="s">
        <v>25551</v>
      </c>
      <c r="B6107" s="192" t="s">
        <v>20450</v>
      </c>
      <c r="C6107" s="192" t="s">
        <v>29797</v>
      </c>
      <c r="D6107" s="192" t="s">
        <v>29797</v>
      </c>
      <c r="E6107" s="192" t="s">
        <v>30502</v>
      </c>
      <c r="F6107" s="192" t="s">
        <v>29797</v>
      </c>
      <c r="G6107" s="192" t="s">
        <v>29797</v>
      </c>
      <c r="H6107" s="192" t="s">
        <v>29797</v>
      </c>
      <c r="I6107" s="192" t="s">
        <v>29797</v>
      </c>
      <c r="J6107" s="192" t="s">
        <v>29797</v>
      </c>
      <c r="K6107" s="192" t="s">
        <v>29797</v>
      </c>
      <c r="L6107" s="192" t="s">
        <v>33516</v>
      </c>
    </row>
    <row r="6108" spans="1:12" ht="15" x14ac:dyDescent="0.25">
      <c r="A6108" s="189" t="s">
        <v>25552</v>
      </c>
      <c r="B6108" s="190" t="s">
        <v>20450</v>
      </c>
      <c r="C6108" s="190" t="s">
        <v>29797</v>
      </c>
      <c r="D6108" s="190" t="s">
        <v>29797</v>
      </c>
      <c r="E6108" s="190" t="s">
        <v>30502</v>
      </c>
      <c r="F6108" s="190" t="s">
        <v>29797</v>
      </c>
      <c r="G6108" s="190" t="s">
        <v>29797</v>
      </c>
      <c r="H6108" s="190" t="s">
        <v>29797</v>
      </c>
      <c r="I6108" s="190" t="s">
        <v>29797</v>
      </c>
      <c r="J6108" s="190" t="s">
        <v>29797</v>
      </c>
      <c r="K6108" s="190" t="s">
        <v>29797</v>
      </c>
      <c r="L6108" s="190" t="s">
        <v>33516</v>
      </c>
    </row>
    <row r="6109" spans="1:12" ht="15" x14ac:dyDescent="0.25">
      <c r="A6109" s="191" t="s">
        <v>25553</v>
      </c>
      <c r="B6109" s="192" t="s">
        <v>20450</v>
      </c>
      <c r="C6109" s="192" t="s">
        <v>29797</v>
      </c>
      <c r="D6109" s="192" t="s">
        <v>29797</v>
      </c>
      <c r="E6109" s="192" t="s">
        <v>30502</v>
      </c>
      <c r="F6109" s="192" t="s">
        <v>29797</v>
      </c>
      <c r="G6109" s="192" t="s">
        <v>29797</v>
      </c>
      <c r="H6109" s="192" t="s">
        <v>29797</v>
      </c>
      <c r="I6109" s="192" t="s">
        <v>29797</v>
      </c>
      <c r="J6109" s="192" t="s">
        <v>29797</v>
      </c>
      <c r="K6109" s="192" t="s">
        <v>29797</v>
      </c>
      <c r="L6109" s="192" t="s">
        <v>33516</v>
      </c>
    </row>
    <row r="6110" spans="1:12" ht="15" x14ac:dyDescent="0.25">
      <c r="A6110" s="189" t="s">
        <v>16585</v>
      </c>
      <c r="B6110" s="190" t="s">
        <v>20450</v>
      </c>
      <c r="C6110" s="190" t="s">
        <v>29797</v>
      </c>
      <c r="D6110" s="190" t="s">
        <v>29797</v>
      </c>
      <c r="E6110" s="190" t="s">
        <v>30502</v>
      </c>
      <c r="F6110" s="190" t="s">
        <v>29797</v>
      </c>
      <c r="G6110" s="190" t="s">
        <v>29797</v>
      </c>
      <c r="H6110" s="190" t="s">
        <v>29797</v>
      </c>
      <c r="I6110" s="190" t="s">
        <v>29797</v>
      </c>
      <c r="J6110" s="190" t="s">
        <v>29797</v>
      </c>
      <c r="K6110" s="190" t="s">
        <v>29797</v>
      </c>
      <c r="L6110" s="190" t="s">
        <v>33516</v>
      </c>
    </row>
    <row r="6111" spans="1:12" ht="15" x14ac:dyDescent="0.25">
      <c r="A6111" s="191" t="s">
        <v>16586</v>
      </c>
      <c r="B6111" s="192" t="s">
        <v>20451</v>
      </c>
      <c r="C6111" s="192" t="s">
        <v>29797</v>
      </c>
      <c r="D6111" s="192" t="s">
        <v>29797</v>
      </c>
      <c r="E6111" s="192" t="s">
        <v>29797</v>
      </c>
      <c r="F6111" s="192" t="s">
        <v>29797</v>
      </c>
      <c r="G6111" s="192" t="s">
        <v>29797</v>
      </c>
      <c r="H6111" s="192" t="s">
        <v>31376</v>
      </c>
      <c r="I6111" s="192" t="s">
        <v>5062</v>
      </c>
      <c r="J6111" s="192" t="s">
        <v>29821</v>
      </c>
      <c r="K6111" s="192" t="s">
        <v>5062</v>
      </c>
      <c r="L6111" s="192" t="s">
        <v>1447</v>
      </c>
    </row>
    <row r="6112" spans="1:12" ht="15" x14ac:dyDescent="0.25">
      <c r="A6112" s="189" t="s">
        <v>25554</v>
      </c>
      <c r="B6112" s="190" t="s">
        <v>1205</v>
      </c>
      <c r="C6112" s="190" t="s">
        <v>29797</v>
      </c>
      <c r="D6112" s="190" t="s">
        <v>29797</v>
      </c>
      <c r="E6112" s="190" t="s">
        <v>29797</v>
      </c>
      <c r="F6112" s="190" t="s">
        <v>29797</v>
      </c>
      <c r="G6112" s="190" t="s">
        <v>29797</v>
      </c>
      <c r="H6112" s="190" t="s">
        <v>29797</v>
      </c>
      <c r="I6112" s="190" t="s">
        <v>29797</v>
      </c>
      <c r="J6112" s="190" t="s">
        <v>29797</v>
      </c>
      <c r="K6112" s="190" t="s">
        <v>29797</v>
      </c>
      <c r="L6112" s="190" t="s">
        <v>1441</v>
      </c>
    </row>
    <row r="6113" spans="1:12" ht="15" x14ac:dyDescent="0.25">
      <c r="A6113" s="191" t="s">
        <v>16587</v>
      </c>
      <c r="B6113" s="192" t="s">
        <v>20452</v>
      </c>
      <c r="C6113" s="192" t="s">
        <v>29797</v>
      </c>
      <c r="D6113" s="192" t="s">
        <v>29797</v>
      </c>
      <c r="E6113" s="192" t="s">
        <v>30503</v>
      </c>
      <c r="F6113" s="192" t="s">
        <v>29797</v>
      </c>
      <c r="G6113" s="192" t="s">
        <v>29797</v>
      </c>
      <c r="H6113" s="192" t="s">
        <v>31602</v>
      </c>
      <c r="I6113" s="192" t="s">
        <v>31122</v>
      </c>
      <c r="J6113" s="192" t="s">
        <v>29821</v>
      </c>
      <c r="K6113" s="192" t="s">
        <v>5062</v>
      </c>
      <c r="L6113" s="192" t="s">
        <v>1447</v>
      </c>
    </row>
    <row r="6114" spans="1:12" ht="15" x14ac:dyDescent="0.25">
      <c r="A6114" s="189" t="s">
        <v>7860</v>
      </c>
      <c r="B6114" s="190" t="s">
        <v>7861</v>
      </c>
      <c r="C6114" s="190" t="s">
        <v>29797</v>
      </c>
      <c r="D6114" s="190" t="s">
        <v>29797</v>
      </c>
      <c r="E6114" s="190" t="s">
        <v>29797</v>
      </c>
      <c r="F6114" s="190" t="s">
        <v>29797</v>
      </c>
      <c r="G6114" s="190" t="s">
        <v>29797</v>
      </c>
      <c r="H6114" s="190" t="s">
        <v>31537</v>
      </c>
      <c r="I6114" s="190" t="s">
        <v>5894</v>
      </c>
      <c r="J6114" s="190" t="s">
        <v>29821</v>
      </c>
      <c r="K6114" s="190" t="s">
        <v>5062</v>
      </c>
      <c r="L6114" s="190" t="s">
        <v>1447</v>
      </c>
    </row>
    <row r="6115" spans="1:12" ht="15" x14ac:dyDescent="0.25">
      <c r="A6115" s="191" t="s">
        <v>16588</v>
      </c>
      <c r="B6115" s="192" t="s">
        <v>20453</v>
      </c>
      <c r="C6115" s="192" t="s">
        <v>29797</v>
      </c>
      <c r="D6115" s="192" t="s">
        <v>29797</v>
      </c>
      <c r="E6115" s="192" t="s">
        <v>29797</v>
      </c>
      <c r="F6115" s="192" t="s">
        <v>29797</v>
      </c>
      <c r="G6115" s="192" t="s">
        <v>29797</v>
      </c>
      <c r="H6115" s="192" t="s">
        <v>29797</v>
      </c>
      <c r="I6115" s="192" t="s">
        <v>29797</v>
      </c>
      <c r="J6115" s="192" t="s">
        <v>29797</v>
      </c>
      <c r="K6115" s="192" t="s">
        <v>29797</v>
      </c>
      <c r="L6115" s="192" t="s">
        <v>29797</v>
      </c>
    </row>
    <row r="6116" spans="1:12" ht="15" x14ac:dyDescent="0.25">
      <c r="A6116" s="189" t="s">
        <v>7862</v>
      </c>
      <c r="B6116" s="190" t="s">
        <v>7863</v>
      </c>
      <c r="C6116" s="190" t="s">
        <v>29797</v>
      </c>
      <c r="D6116" s="190" t="s">
        <v>29797</v>
      </c>
      <c r="E6116" s="190" t="s">
        <v>29797</v>
      </c>
      <c r="F6116" s="190" t="s">
        <v>29797</v>
      </c>
      <c r="G6116" s="190" t="s">
        <v>29797</v>
      </c>
      <c r="H6116" s="190" t="s">
        <v>29797</v>
      </c>
      <c r="I6116" s="190" t="s">
        <v>29797</v>
      </c>
      <c r="J6116" s="190" t="s">
        <v>29821</v>
      </c>
      <c r="K6116" s="190" t="s">
        <v>5062</v>
      </c>
      <c r="L6116" s="190" t="s">
        <v>1447</v>
      </c>
    </row>
    <row r="6117" spans="1:12" ht="15" x14ac:dyDescent="0.25">
      <c r="A6117" s="191" t="s">
        <v>3145</v>
      </c>
      <c r="B6117" s="192" t="s">
        <v>1206</v>
      </c>
      <c r="C6117" s="192" t="s">
        <v>29797</v>
      </c>
      <c r="D6117" s="192" t="s">
        <v>29797</v>
      </c>
      <c r="E6117" s="192" t="s">
        <v>29797</v>
      </c>
      <c r="F6117" s="192" t="s">
        <v>29797</v>
      </c>
      <c r="G6117" s="192" t="s">
        <v>29797</v>
      </c>
      <c r="H6117" s="192" t="s">
        <v>31484</v>
      </c>
      <c r="I6117" s="192" t="s">
        <v>31485</v>
      </c>
      <c r="J6117" s="192" t="s">
        <v>29821</v>
      </c>
      <c r="K6117" s="192" t="s">
        <v>5062</v>
      </c>
      <c r="L6117" s="192" t="s">
        <v>1447</v>
      </c>
    </row>
    <row r="6118" spans="1:12" ht="15" x14ac:dyDescent="0.25">
      <c r="A6118" s="189" t="s">
        <v>16589</v>
      </c>
      <c r="B6118" s="190" t="s">
        <v>20454</v>
      </c>
      <c r="C6118" s="190" t="s">
        <v>29797</v>
      </c>
      <c r="D6118" s="190" t="s">
        <v>29797</v>
      </c>
      <c r="E6118" s="190" t="s">
        <v>29797</v>
      </c>
      <c r="F6118" s="190" t="s">
        <v>29797</v>
      </c>
      <c r="G6118" s="190" t="s">
        <v>29797</v>
      </c>
      <c r="H6118" s="190" t="s">
        <v>31355</v>
      </c>
      <c r="I6118" s="190" t="s">
        <v>31356</v>
      </c>
      <c r="J6118" s="190" t="s">
        <v>31325</v>
      </c>
      <c r="K6118" s="190" t="s">
        <v>5073</v>
      </c>
      <c r="L6118" s="190" t="s">
        <v>1447</v>
      </c>
    </row>
    <row r="6119" spans="1:12" ht="15" x14ac:dyDescent="0.25">
      <c r="A6119" s="191" t="s">
        <v>7864</v>
      </c>
      <c r="B6119" s="192" t="s">
        <v>7865</v>
      </c>
      <c r="C6119" s="192" t="s">
        <v>29797</v>
      </c>
      <c r="D6119" s="192" t="s">
        <v>29797</v>
      </c>
      <c r="E6119" s="192" t="s">
        <v>29797</v>
      </c>
      <c r="F6119" s="192" t="s">
        <v>29797</v>
      </c>
      <c r="G6119" s="192" t="s">
        <v>29797</v>
      </c>
      <c r="H6119" s="192" t="s">
        <v>31897</v>
      </c>
      <c r="I6119" s="192" t="s">
        <v>31898</v>
      </c>
      <c r="J6119" s="192" t="s">
        <v>29979</v>
      </c>
      <c r="K6119" s="192" t="s">
        <v>6308</v>
      </c>
      <c r="L6119" s="192" t="s">
        <v>1447</v>
      </c>
    </row>
    <row r="6120" spans="1:12" ht="15" x14ac:dyDescent="0.25">
      <c r="A6120" s="189" t="s">
        <v>25555</v>
      </c>
      <c r="B6120" s="190" t="s">
        <v>25556</v>
      </c>
      <c r="C6120" s="190" t="s">
        <v>29797</v>
      </c>
      <c r="D6120" s="190" t="s">
        <v>29797</v>
      </c>
      <c r="E6120" s="190" t="s">
        <v>29797</v>
      </c>
      <c r="F6120" s="190" t="s">
        <v>29797</v>
      </c>
      <c r="G6120" s="190" t="s">
        <v>29797</v>
      </c>
      <c r="H6120" s="190" t="s">
        <v>31314</v>
      </c>
      <c r="I6120" s="190" t="s">
        <v>5062</v>
      </c>
      <c r="J6120" s="190" t="s">
        <v>29821</v>
      </c>
      <c r="K6120" s="190" t="s">
        <v>5062</v>
      </c>
      <c r="L6120" s="190" t="s">
        <v>1447</v>
      </c>
    </row>
    <row r="6121" spans="1:12" ht="15" x14ac:dyDescent="0.25">
      <c r="A6121" s="191" t="s">
        <v>25557</v>
      </c>
      <c r="B6121" s="192" t="s">
        <v>1207</v>
      </c>
      <c r="C6121" s="192" t="s">
        <v>29797</v>
      </c>
      <c r="D6121" s="192" t="s">
        <v>29797</v>
      </c>
      <c r="E6121" s="192" t="s">
        <v>29797</v>
      </c>
      <c r="F6121" s="192" t="s">
        <v>29797</v>
      </c>
      <c r="G6121" s="192" t="s">
        <v>29797</v>
      </c>
      <c r="H6121" s="192" t="s">
        <v>29797</v>
      </c>
      <c r="I6121" s="192" t="s">
        <v>29797</v>
      </c>
      <c r="J6121" s="192" t="s">
        <v>29797</v>
      </c>
      <c r="K6121" s="192" t="s">
        <v>29797</v>
      </c>
      <c r="L6121" s="192" t="s">
        <v>1468</v>
      </c>
    </row>
    <row r="6122" spans="1:12" ht="15" x14ac:dyDescent="0.25">
      <c r="A6122" s="189" t="s">
        <v>16590</v>
      </c>
      <c r="B6122" s="190" t="s">
        <v>20455</v>
      </c>
      <c r="C6122" s="190" t="s">
        <v>29797</v>
      </c>
      <c r="D6122" s="190" t="s">
        <v>29797</v>
      </c>
      <c r="E6122" s="190" t="s">
        <v>29797</v>
      </c>
      <c r="F6122" s="190" t="s">
        <v>29797</v>
      </c>
      <c r="G6122" s="190" t="s">
        <v>29797</v>
      </c>
      <c r="H6122" s="190" t="s">
        <v>32694</v>
      </c>
      <c r="I6122" s="190" t="s">
        <v>32643</v>
      </c>
      <c r="J6122" s="190" t="s">
        <v>29826</v>
      </c>
      <c r="K6122" s="190" t="s">
        <v>5078</v>
      </c>
      <c r="L6122" s="190" t="s">
        <v>1447</v>
      </c>
    </row>
    <row r="6123" spans="1:12" ht="15" x14ac:dyDescent="0.25">
      <c r="A6123" s="191" t="s">
        <v>16591</v>
      </c>
      <c r="B6123" s="192" t="s">
        <v>20456</v>
      </c>
      <c r="C6123" s="192" t="s">
        <v>29797</v>
      </c>
      <c r="D6123" s="192" t="s">
        <v>29797</v>
      </c>
      <c r="E6123" s="192" t="s">
        <v>29797</v>
      </c>
      <c r="F6123" s="192" t="s">
        <v>29797</v>
      </c>
      <c r="G6123" s="192" t="s">
        <v>29797</v>
      </c>
      <c r="H6123" s="192" t="s">
        <v>31372</v>
      </c>
      <c r="I6123" s="192" t="s">
        <v>5062</v>
      </c>
      <c r="J6123" s="192" t="s">
        <v>29821</v>
      </c>
      <c r="K6123" s="192" t="s">
        <v>5062</v>
      </c>
      <c r="L6123" s="192" t="s">
        <v>1447</v>
      </c>
    </row>
    <row r="6124" spans="1:12" ht="15" x14ac:dyDescent="0.25">
      <c r="A6124" s="189" t="s">
        <v>7866</v>
      </c>
      <c r="B6124" s="190" t="s">
        <v>7867</v>
      </c>
      <c r="C6124" s="190" t="s">
        <v>29797</v>
      </c>
      <c r="D6124" s="190" t="s">
        <v>29797</v>
      </c>
      <c r="E6124" s="190" t="s">
        <v>29797</v>
      </c>
      <c r="F6124" s="190" t="s">
        <v>29797</v>
      </c>
      <c r="G6124" s="190" t="s">
        <v>29797</v>
      </c>
      <c r="H6124" s="190" t="s">
        <v>31924</v>
      </c>
      <c r="I6124" s="190" t="s">
        <v>5073</v>
      </c>
      <c r="J6124" s="190" t="s">
        <v>31325</v>
      </c>
      <c r="K6124" s="190" t="s">
        <v>5073</v>
      </c>
      <c r="L6124" s="190" t="s">
        <v>1447</v>
      </c>
    </row>
    <row r="6125" spans="1:12" ht="15" x14ac:dyDescent="0.25">
      <c r="A6125" s="191" t="s">
        <v>3146</v>
      </c>
      <c r="B6125" s="192" t="s">
        <v>1208</v>
      </c>
      <c r="C6125" s="192" t="s">
        <v>29797</v>
      </c>
      <c r="D6125" s="192" t="s">
        <v>29797</v>
      </c>
      <c r="E6125" s="192" t="s">
        <v>29797</v>
      </c>
      <c r="F6125" s="192" t="s">
        <v>29797</v>
      </c>
      <c r="G6125" s="192" t="s">
        <v>29797</v>
      </c>
      <c r="H6125" s="192" t="s">
        <v>29797</v>
      </c>
      <c r="I6125" s="192" t="s">
        <v>29797</v>
      </c>
      <c r="J6125" s="192" t="s">
        <v>29797</v>
      </c>
      <c r="K6125" s="192" t="s">
        <v>29797</v>
      </c>
      <c r="L6125" s="192" t="s">
        <v>1440</v>
      </c>
    </row>
    <row r="6126" spans="1:12" ht="15" x14ac:dyDescent="0.25">
      <c r="A6126" s="189" t="s">
        <v>25558</v>
      </c>
      <c r="B6126" s="190" t="s">
        <v>25559</v>
      </c>
      <c r="C6126" s="190" t="s">
        <v>29797</v>
      </c>
      <c r="D6126" s="190" t="s">
        <v>29797</v>
      </c>
      <c r="E6126" s="190" t="s">
        <v>30504</v>
      </c>
      <c r="F6126" s="190" t="s">
        <v>29797</v>
      </c>
      <c r="G6126" s="190" t="s">
        <v>29797</v>
      </c>
      <c r="H6126" s="190" t="s">
        <v>32695</v>
      </c>
      <c r="I6126" s="190" t="s">
        <v>32696</v>
      </c>
      <c r="J6126" s="190" t="s">
        <v>30931</v>
      </c>
      <c r="K6126" s="190" t="s">
        <v>6040</v>
      </c>
      <c r="L6126" s="190" t="s">
        <v>1447</v>
      </c>
    </row>
    <row r="6127" spans="1:12" ht="15" x14ac:dyDescent="0.25">
      <c r="A6127" s="191" t="s">
        <v>25560</v>
      </c>
      <c r="B6127" s="192" t="s">
        <v>25561</v>
      </c>
      <c r="C6127" s="192" t="s">
        <v>29797</v>
      </c>
      <c r="D6127" s="192" t="s">
        <v>29797</v>
      </c>
      <c r="E6127" s="192" t="s">
        <v>29797</v>
      </c>
      <c r="F6127" s="192" t="s">
        <v>29797</v>
      </c>
      <c r="G6127" s="192" t="s">
        <v>29797</v>
      </c>
      <c r="H6127" s="192" t="s">
        <v>29797</v>
      </c>
      <c r="I6127" s="192" t="s">
        <v>29797</v>
      </c>
      <c r="J6127" s="192" t="s">
        <v>29797</v>
      </c>
      <c r="K6127" s="192" t="s">
        <v>29797</v>
      </c>
      <c r="L6127" s="192" t="s">
        <v>2704</v>
      </c>
    </row>
    <row r="6128" spans="1:12" ht="15" x14ac:dyDescent="0.25">
      <c r="A6128" s="189" t="s">
        <v>25562</v>
      </c>
      <c r="B6128" s="190" t="s">
        <v>1209</v>
      </c>
      <c r="C6128" s="190" t="s">
        <v>29797</v>
      </c>
      <c r="D6128" s="190" t="s">
        <v>29797</v>
      </c>
      <c r="E6128" s="190" t="s">
        <v>29797</v>
      </c>
      <c r="F6128" s="190" t="s">
        <v>29797</v>
      </c>
      <c r="G6128" s="190" t="s">
        <v>29797</v>
      </c>
      <c r="H6128" s="190" t="s">
        <v>29797</v>
      </c>
      <c r="I6128" s="190" t="s">
        <v>29797</v>
      </c>
      <c r="J6128" s="190" t="s">
        <v>29797</v>
      </c>
      <c r="K6128" s="190" t="s">
        <v>29797</v>
      </c>
      <c r="L6128" s="190" t="s">
        <v>1465</v>
      </c>
    </row>
    <row r="6129" spans="1:12" ht="15" x14ac:dyDescent="0.25">
      <c r="A6129" s="191" t="s">
        <v>25563</v>
      </c>
      <c r="B6129" s="192" t="s">
        <v>1210</v>
      </c>
      <c r="C6129" s="192" t="s">
        <v>29797</v>
      </c>
      <c r="D6129" s="192" t="s">
        <v>29797</v>
      </c>
      <c r="E6129" s="192" t="s">
        <v>29797</v>
      </c>
      <c r="F6129" s="192" t="s">
        <v>29797</v>
      </c>
      <c r="G6129" s="192" t="s">
        <v>29797</v>
      </c>
      <c r="H6129" s="192" t="s">
        <v>29797</v>
      </c>
      <c r="I6129" s="192" t="s">
        <v>29797</v>
      </c>
      <c r="J6129" s="192" t="s">
        <v>29797</v>
      </c>
      <c r="K6129" s="192" t="s">
        <v>29797</v>
      </c>
      <c r="L6129" s="192" t="s">
        <v>1469</v>
      </c>
    </row>
    <row r="6130" spans="1:12" ht="15" x14ac:dyDescent="0.25">
      <c r="A6130" s="189" t="s">
        <v>16592</v>
      </c>
      <c r="B6130" s="190" t="s">
        <v>25564</v>
      </c>
      <c r="C6130" s="190" t="s">
        <v>29797</v>
      </c>
      <c r="D6130" s="190" t="s">
        <v>29797</v>
      </c>
      <c r="E6130" s="190" t="s">
        <v>29797</v>
      </c>
      <c r="F6130" s="190" t="s">
        <v>29797</v>
      </c>
      <c r="G6130" s="190" t="s">
        <v>29797</v>
      </c>
      <c r="H6130" s="190" t="s">
        <v>31439</v>
      </c>
      <c r="I6130" s="190" t="s">
        <v>1389</v>
      </c>
      <c r="J6130" s="190" t="s">
        <v>29821</v>
      </c>
      <c r="K6130" s="190" t="s">
        <v>5062</v>
      </c>
      <c r="L6130" s="190" t="s">
        <v>1447</v>
      </c>
    </row>
    <row r="6131" spans="1:12" ht="15" x14ac:dyDescent="0.25">
      <c r="A6131" s="191" t="s">
        <v>16593</v>
      </c>
      <c r="B6131" s="192" t="s">
        <v>25565</v>
      </c>
      <c r="C6131" s="192" t="s">
        <v>29797</v>
      </c>
      <c r="D6131" s="192" t="s">
        <v>29797</v>
      </c>
      <c r="E6131" s="192" t="s">
        <v>29797</v>
      </c>
      <c r="F6131" s="192" t="s">
        <v>29797</v>
      </c>
      <c r="G6131" s="192" t="s">
        <v>29797</v>
      </c>
      <c r="H6131" s="192" t="s">
        <v>31461</v>
      </c>
      <c r="I6131" s="192" t="s">
        <v>1385</v>
      </c>
      <c r="J6131" s="192" t="s">
        <v>29821</v>
      </c>
      <c r="K6131" s="192" t="s">
        <v>5062</v>
      </c>
      <c r="L6131" s="192" t="s">
        <v>1447</v>
      </c>
    </row>
    <row r="6132" spans="1:12" ht="15" x14ac:dyDescent="0.25">
      <c r="A6132" s="189" t="s">
        <v>16594</v>
      </c>
      <c r="B6132" s="190" t="s">
        <v>25566</v>
      </c>
      <c r="C6132" s="190" t="s">
        <v>29797</v>
      </c>
      <c r="D6132" s="190" t="s">
        <v>29797</v>
      </c>
      <c r="E6132" s="190" t="s">
        <v>29797</v>
      </c>
      <c r="F6132" s="190" t="s">
        <v>29797</v>
      </c>
      <c r="G6132" s="190" t="s">
        <v>29797</v>
      </c>
      <c r="H6132" s="190" t="s">
        <v>31374</v>
      </c>
      <c r="I6132" s="190" t="s">
        <v>30278</v>
      </c>
      <c r="J6132" s="190" t="s">
        <v>29821</v>
      </c>
      <c r="K6132" s="190" t="s">
        <v>5062</v>
      </c>
      <c r="L6132" s="190" t="s">
        <v>1447</v>
      </c>
    </row>
    <row r="6133" spans="1:12" ht="15" x14ac:dyDescent="0.25">
      <c r="A6133" s="191" t="s">
        <v>16595</v>
      </c>
      <c r="B6133" s="192" t="s">
        <v>25567</v>
      </c>
      <c r="C6133" s="192" t="s">
        <v>29797</v>
      </c>
      <c r="D6133" s="192" t="s">
        <v>29797</v>
      </c>
      <c r="E6133" s="192" t="s">
        <v>29797</v>
      </c>
      <c r="F6133" s="192" t="s">
        <v>29797</v>
      </c>
      <c r="G6133" s="192" t="s">
        <v>29797</v>
      </c>
      <c r="H6133" s="192" t="s">
        <v>29797</v>
      </c>
      <c r="I6133" s="192" t="s">
        <v>29797</v>
      </c>
      <c r="J6133" s="192" t="s">
        <v>29797</v>
      </c>
      <c r="K6133" s="192" t="s">
        <v>29797</v>
      </c>
      <c r="L6133" s="192" t="s">
        <v>1447</v>
      </c>
    </row>
    <row r="6134" spans="1:12" ht="15" x14ac:dyDescent="0.25">
      <c r="A6134" s="189" t="s">
        <v>25568</v>
      </c>
      <c r="B6134" s="190" t="s">
        <v>25569</v>
      </c>
      <c r="C6134" s="190" t="s">
        <v>29797</v>
      </c>
      <c r="D6134" s="190" t="s">
        <v>29797</v>
      </c>
      <c r="E6134" s="190" t="s">
        <v>30505</v>
      </c>
      <c r="F6134" s="190" t="s">
        <v>29797</v>
      </c>
      <c r="G6134" s="190" t="s">
        <v>29797</v>
      </c>
      <c r="H6134" s="190" t="s">
        <v>31613</v>
      </c>
      <c r="I6134" s="190" t="s">
        <v>6528</v>
      </c>
      <c r="J6134" s="190" t="s">
        <v>31325</v>
      </c>
      <c r="K6134" s="190" t="s">
        <v>5073</v>
      </c>
      <c r="L6134" s="190" t="s">
        <v>1447</v>
      </c>
    </row>
    <row r="6135" spans="1:12" ht="15" x14ac:dyDescent="0.25">
      <c r="A6135" s="191" t="s">
        <v>25570</v>
      </c>
      <c r="B6135" s="192" t="s">
        <v>1211</v>
      </c>
      <c r="C6135" s="192" t="s">
        <v>29797</v>
      </c>
      <c r="D6135" s="192" t="s">
        <v>29797</v>
      </c>
      <c r="E6135" s="192" t="s">
        <v>29797</v>
      </c>
      <c r="F6135" s="192" t="s">
        <v>29797</v>
      </c>
      <c r="G6135" s="192" t="s">
        <v>29797</v>
      </c>
      <c r="H6135" s="192" t="s">
        <v>29797</v>
      </c>
      <c r="I6135" s="192" t="s">
        <v>29797</v>
      </c>
      <c r="J6135" s="192" t="s">
        <v>29797</v>
      </c>
      <c r="K6135" s="192" t="s">
        <v>29797</v>
      </c>
      <c r="L6135" s="192" t="s">
        <v>1446</v>
      </c>
    </row>
    <row r="6136" spans="1:12" ht="15" x14ac:dyDescent="0.25">
      <c r="A6136" s="189" t="s">
        <v>25571</v>
      </c>
      <c r="B6136" s="190" t="s">
        <v>25572</v>
      </c>
      <c r="C6136" s="190" t="s">
        <v>29797</v>
      </c>
      <c r="D6136" s="190" t="s">
        <v>29797</v>
      </c>
      <c r="E6136" s="190" t="s">
        <v>29797</v>
      </c>
      <c r="F6136" s="190" t="s">
        <v>29797</v>
      </c>
      <c r="G6136" s="190" t="s">
        <v>29797</v>
      </c>
      <c r="H6136" s="190" t="s">
        <v>31436</v>
      </c>
      <c r="I6136" s="190" t="s">
        <v>5062</v>
      </c>
      <c r="J6136" s="190" t="s">
        <v>29821</v>
      </c>
      <c r="K6136" s="190" t="s">
        <v>5062</v>
      </c>
      <c r="L6136" s="190" t="s">
        <v>1447</v>
      </c>
    </row>
    <row r="6137" spans="1:12" ht="15" x14ac:dyDescent="0.25">
      <c r="A6137" s="191" t="s">
        <v>25573</v>
      </c>
      <c r="B6137" s="192" t="s">
        <v>1212</v>
      </c>
      <c r="C6137" s="192" t="s">
        <v>29797</v>
      </c>
      <c r="D6137" s="192" t="s">
        <v>29797</v>
      </c>
      <c r="E6137" s="192" t="s">
        <v>29797</v>
      </c>
      <c r="F6137" s="192" t="s">
        <v>29797</v>
      </c>
      <c r="G6137" s="192" t="s">
        <v>29797</v>
      </c>
      <c r="H6137" s="192" t="s">
        <v>29797</v>
      </c>
      <c r="I6137" s="192" t="s">
        <v>29797</v>
      </c>
      <c r="J6137" s="192" t="s">
        <v>29797</v>
      </c>
      <c r="K6137" s="192" t="s">
        <v>29797</v>
      </c>
      <c r="L6137" s="192" t="s">
        <v>1442</v>
      </c>
    </row>
    <row r="6138" spans="1:12" ht="15" x14ac:dyDescent="0.25">
      <c r="A6138" s="189" t="s">
        <v>16596</v>
      </c>
      <c r="B6138" s="190" t="s">
        <v>20457</v>
      </c>
      <c r="C6138" s="190" t="s">
        <v>29797</v>
      </c>
      <c r="D6138" s="190" t="s">
        <v>29797</v>
      </c>
      <c r="E6138" s="190" t="s">
        <v>29797</v>
      </c>
      <c r="F6138" s="190" t="s">
        <v>29797</v>
      </c>
      <c r="G6138" s="190" t="s">
        <v>29797</v>
      </c>
      <c r="H6138" s="190" t="s">
        <v>32502</v>
      </c>
      <c r="I6138" s="190" t="s">
        <v>31438</v>
      </c>
      <c r="J6138" s="190" t="s">
        <v>31325</v>
      </c>
      <c r="K6138" s="190" t="s">
        <v>5073</v>
      </c>
      <c r="L6138" s="190" t="s">
        <v>1447</v>
      </c>
    </row>
    <row r="6139" spans="1:12" ht="15" x14ac:dyDescent="0.25">
      <c r="A6139" s="191" t="s">
        <v>25574</v>
      </c>
      <c r="B6139" s="192" t="s">
        <v>20458</v>
      </c>
      <c r="C6139" s="192" t="s">
        <v>29797</v>
      </c>
      <c r="D6139" s="192" t="s">
        <v>29797</v>
      </c>
      <c r="E6139" s="192" t="s">
        <v>29797</v>
      </c>
      <c r="F6139" s="192" t="s">
        <v>29797</v>
      </c>
      <c r="G6139" s="192" t="s">
        <v>29797</v>
      </c>
      <c r="H6139" s="192" t="s">
        <v>29797</v>
      </c>
      <c r="I6139" s="192" t="s">
        <v>29797</v>
      </c>
      <c r="J6139" s="192" t="s">
        <v>29797</v>
      </c>
      <c r="K6139" s="192" t="s">
        <v>29797</v>
      </c>
      <c r="L6139" s="192" t="s">
        <v>1442</v>
      </c>
    </row>
    <row r="6140" spans="1:12" ht="15" x14ac:dyDescent="0.25">
      <c r="A6140" s="189" t="s">
        <v>25575</v>
      </c>
      <c r="B6140" s="190" t="s">
        <v>25576</v>
      </c>
      <c r="C6140" s="190" t="s">
        <v>29797</v>
      </c>
      <c r="D6140" s="190" t="s">
        <v>29797</v>
      </c>
      <c r="E6140" s="190" t="s">
        <v>29797</v>
      </c>
      <c r="F6140" s="190" t="s">
        <v>29797</v>
      </c>
      <c r="G6140" s="190" t="s">
        <v>29797</v>
      </c>
      <c r="H6140" s="190" t="s">
        <v>29797</v>
      </c>
      <c r="I6140" s="190" t="s">
        <v>29797</v>
      </c>
      <c r="J6140" s="190" t="s">
        <v>29797</v>
      </c>
      <c r="K6140" s="190" t="s">
        <v>29797</v>
      </c>
      <c r="L6140" s="190" t="s">
        <v>29797</v>
      </c>
    </row>
    <row r="6141" spans="1:12" ht="15" x14ac:dyDescent="0.25">
      <c r="A6141" s="191" t="s">
        <v>3147</v>
      </c>
      <c r="B6141" s="192" t="s">
        <v>1213</v>
      </c>
      <c r="C6141" s="192" t="s">
        <v>29797</v>
      </c>
      <c r="D6141" s="192" t="s">
        <v>29797</v>
      </c>
      <c r="E6141" s="192" t="s">
        <v>29797</v>
      </c>
      <c r="F6141" s="192" t="s">
        <v>29797</v>
      </c>
      <c r="G6141" s="192" t="s">
        <v>29797</v>
      </c>
      <c r="H6141" s="192" t="s">
        <v>29797</v>
      </c>
      <c r="I6141" s="192" t="s">
        <v>29797</v>
      </c>
      <c r="J6141" s="192" t="s">
        <v>29797</v>
      </c>
      <c r="K6141" s="192" t="s">
        <v>29797</v>
      </c>
      <c r="L6141" s="192" t="s">
        <v>29797</v>
      </c>
    </row>
    <row r="6142" spans="1:12" ht="15" x14ac:dyDescent="0.25">
      <c r="A6142" s="189" t="s">
        <v>16597</v>
      </c>
      <c r="B6142" s="190" t="s">
        <v>20459</v>
      </c>
      <c r="C6142" s="190" t="s">
        <v>29812</v>
      </c>
      <c r="D6142" s="190" t="s">
        <v>29824</v>
      </c>
      <c r="E6142" s="190" t="s">
        <v>30506</v>
      </c>
      <c r="F6142" s="190" t="s">
        <v>29804</v>
      </c>
      <c r="G6142" s="190" t="s">
        <v>30011</v>
      </c>
      <c r="H6142" s="190" t="s">
        <v>31371</v>
      </c>
      <c r="I6142" s="190" t="s">
        <v>5062</v>
      </c>
      <c r="J6142" s="190" t="s">
        <v>29821</v>
      </c>
      <c r="K6142" s="190" t="s">
        <v>5062</v>
      </c>
      <c r="L6142" s="190" t="s">
        <v>1447</v>
      </c>
    </row>
    <row r="6143" spans="1:12" ht="15" x14ac:dyDescent="0.25">
      <c r="A6143" s="191" t="s">
        <v>16598</v>
      </c>
      <c r="B6143" s="192" t="s">
        <v>20460</v>
      </c>
      <c r="C6143" s="192" t="s">
        <v>29797</v>
      </c>
      <c r="D6143" s="192" t="s">
        <v>29797</v>
      </c>
      <c r="E6143" s="192" t="s">
        <v>29797</v>
      </c>
      <c r="F6143" s="192" t="s">
        <v>29797</v>
      </c>
      <c r="G6143" s="192" t="s">
        <v>29797</v>
      </c>
      <c r="H6143" s="192" t="s">
        <v>29797</v>
      </c>
      <c r="I6143" s="192" t="s">
        <v>29797</v>
      </c>
      <c r="J6143" s="192" t="s">
        <v>29797</v>
      </c>
      <c r="K6143" s="192" t="s">
        <v>29797</v>
      </c>
      <c r="L6143" s="192" t="s">
        <v>29797</v>
      </c>
    </row>
    <row r="6144" spans="1:12" ht="15" x14ac:dyDescent="0.25">
      <c r="A6144" s="189" t="s">
        <v>16599</v>
      </c>
      <c r="B6144" s="190" t="s">
        <v>20461</v>
      </c>
      <c r="C6144" s="190" t="s">
        <v>29797</v>
      </c>
      <c r="D6144" s="190" t="s">
        <v>29797</v>
      </c>
      <c r="E6144" s="190" t="s">
        <v>29797</v>
      </c>
      <c r="F6144" s="190" t="s">
        <v>29797</v>
      </c>
      <c r="G6144" s="190" t="s">
        <v>29797</v>
      </c>
      <c r="H6144" s="190" t="s">
        <v>29797</v>
      </c>
      <c r="I6144" s="190" t="s">
        <v>29797</v>
      </c>
      <c r="J6144" s="190" t="s">
        <v>29797</v>
      </c>
      <c r="K6144" s="190" t="s">
        <v>29797</v>
      </c>
      <c r="L6144" s="190" t="s">
        <v>29797</v>
      </c>
    </row>
    <row r="6145" spans="1:12" ht="15" x14ac:dyDescent="0.25">
      <c r="A6145" s="191" t="s">
        <v>25577</v>
      </c>
      <c r="B6145" s="192" t="s">
        <v>25578</v>
      </c>
      <c r="C6145" s="192" t="s">
        <v>29797</v>
      </c>
      <c r="D6145" s="192" t="s">
        <v>29797</v>
      </c>
      <c r="E6145" s="192" t="s">
        <v>29797</v>
      </c>
      <c r="F6145" s="192" t="s">
        <v>29797</v>
      </c>
      <c r="G6145" s="192" t="s">
        <v>29797</v>
      </c>
      <c r="H6145" s="192" t="s">
        <v>31371</v>
      </c>
      <c r="I6145" s="192" t="s">
        <v>5062</v>
      </c>
      <c r="J6145" s="192" t="s">
        <v>29821</v>
      </c>
      <c r="K6145" s="192" t="s">
        <v>5062</v>
      </c>
      <c r="L6145" s="192" t="s">
        <v>1447</v>
      </c>
    </row>
    <row r="6146" spans="1:12" ht="15" x14ac:dyDescent="0.25">
      <c r="A6146" s="189" t="s">
        <v>7868</v>
      </c>
      <c r="B6146" s="190" t="s">
        <v>7869</v>
      </c>
      <c r="C6146" s="190" t="s">
        <v>29797</v>
      </c>
      <c r="D6146" s="190" t="s">
        <v>29797</v>
      </c>
      <c r="E6146" s="190" t="s">
        <v>29797</v>
      </c>
      <c r="F6146" s="190" t="s">
        <v>29797</v>
      </c>
      <c r="G6146" s="190" t="s">
        <v>29797</v>
      </c>
      <c r="H6146" s="190" t="s">
        <v>31537</v>
      </c>
      <c r="I6146" s="190" t="s">
        <v>5894</v>
      </c>
      <c r="J6146" s="190" t="s">
        <v>29821</v>
      </c>
      <c r="K6146" s="190" t="s">
        <v>5062</v>
      </c>
      <c r="L6146" s="190" t="s">
        <v>1447</v>
      </c>
    </row>
    <row r="6147" spans="1:12" ht="15" x14ac:dyDescent="0.25">
      <c r="A6147" s="191" t="s">
        <v>25579</v>
      </c>
      <c r="B6147" s="192" t="s">
        <v>20462</v>
      </c>
      <c r="C6147" s="192" t="s">
        <v>29797</v>
      </c>
      <c r="D6147" s="192" t="s">
        <v>29797</v>
      </c>
      <c r="E6147" s="192" t="s">
        <v>29797</v>
      </c>
      <c r="F6147" s="192" t="s">
        <v>29797</v>
      </c>
      <c r="G6147" s="192" t="s">
        <v>29797</v>
      </c>
      <c r="H6147" s="192" t="s">
        <v>29797</v>
      </c>
      <c r="I6147" s="192" t="s">
        <v>29797</v>
      </c>
      <c r="J6147" s="192" t="s">
        <v>29797</v>
      </c>
      <c r="K6147" s="192" t="s">
        <v>29797</v>
      </c>
      <c r="L6147" s="192" t="s">
        <v>1468</v>
      </c>
    </row>
    <row r="6148" spans="1:12" ht="15" x14ac:dyDescent="0.25">
      <c r="A6148" s="189" t="s">
        <v>7870</v>
      </c>
      <c r="B6148" s="190" t="s">
        <v>7871</v>
      </c>
      <c r="C6148" s="190" t="s">
        <v>29797</v>
      </c>
      <c r="D6148" s="190" t="s">
        <v>29797</v>
      </c>
      <c r="E6148" s="190" t="s">
        <v>29797</v>
      </c>
      <c r="F6148" s="190" t="s">
        <v>29797</v>
      </c>
      <c r="G6148" s="190" t="s">
        <v>29797</v>
      </c>
      <c r="H6148" s="190" t="s">
        <v>32697</v>
      </c>
      <c r="I6148" s="190" t="s">
        <v>32698</v>
      </c>
      <c r="J6148" s="190" t="s">
        <v>29835</v>
      </c>
      <c r="K6148" s="190" t="s">
        <v>9955</v>
      </c>
      <c r="L6148" s="190" t="s">
        <v>1447</v>
      </c>
    </row>
    <row r="6149" spans="1:12" ht="15" x14ac:dyDescent="0.25">
      <c r="A6149" s="191" t="s">
        <v>7872</v>
      </c>
      <c r="B6149" s="192" t="s">
        <v>7873</v>
      </c>
      <c r="C6149" s="192" t="s">
        <v>29797</v>
      </c>
      <c r="D6149" s="192" t="s">
        <v>29797</v>
      </c>
      <c r="E6149" s="192" t="s">
        <v>29797</v>
      </c>
      <c r="F6149" s="192" t="s">
        <v>29797</v>
      </c>
      <c r="G6149" s="192" t="s">
        <v>29797</v>
      </c>
      <c r="H6149" s="192" t="s">
        <v>31519</v>
      </c>
      <c r="I6149" s="192" t="s">
        <v>31520</v>
      </c>
      <c r="J6149" s="192" t="s">
        <v>29821</v>
      </c>
      <c r="K6149" s="192" t="s">
        <v>5062</v>
      </c>
      <c r="L6149" s="192" t="s">
        <v>1447</v>
      </c>
    </row>
    <row r="6150" spans="1:12" ht="15" x14ac:dyDescent="0.25">
      <c r="A6150" s="189" t="s">
        <v>16600</v>
      </c>
      <c r="B6150" s="190" t="s">
        <v>20463</v>
      </c>
      <c r="C6150" s="190" t="s">
        <v>29797</v>
      </c>
      <c r="D6150" s="190" t="s">
        <v>29797</v>
      </c>
      <c r="E6150" s="190" t="s">
        <v>29797</v>
      </c>
      <c r="F6150" s="190" t="s">
        <v>29797</v>
      </c>
      <c r="G6150" s="190" t="s">
        <v>29797</v>
      </c>
      <c r="H6150" s="190" t="s">
        <v>32699</v>
      </c>
      <c r="I6150" s="190" t="s">
        <v>32700</v>
      </c>
      <c r="J6150" s="190" t="s">
        <v>31420</v>
      </c>
      <c r="K6150" s="190" t="s">
        <v>8076</v>
      </c>
      <c r="L6150" s="190" t="s">
        <v>1447</v>
      </c>
    </row>
    <row r="6151" spans="1:12" ht="15" x14ac:dyDescent="0.25">
      <c r="A6151" s="191" t="s">
        <v>3148</v>
      </c>
      <c r="B6151" s="192" t="s">
        <v>1214</v>
      </c>
      <c r="C6151" s="192" t="s">
        <v>29797</v>
      </c>
      <c r="D6151" s="192" t="s">
        <v>29797</v>
      </c>
      <c r="E6151" s="192" t="s">
        <v>29797</v>
      </c>
      <c r="F6151" s="192" t="s">
        <v>29797</v>
      </c>
      <c r="G6151" s="192" t="s">
        <v>29797</v>
      </c>
      <c r="H6151" s="192" t="s">
        <v>31342</v>
      </c>
      <c r="I6151" s="192" t="s">
        <v>31343</v>
      </c>
      <c r="J6151" s="192" t="s">
        <v>29821</v>
      </c>
      <c r="K6151" s="192" t="s">
        <v>5062</v>
      </c>
      <c r="L6151" s="192" t="s">
        <v>1447</v>
      </c>
    </row>
    <row r="6152" spans="1:12" ht="15" x14ac:dyDescent="0.25">
      <c r="A6152" s="189" t="s">
        <v>3149</v>
      </c>
      <c r="B6152" s="190" t="s">
        <v>1215</v>
      </c>
      <c r="C6152" s="190" t="s">
        <v>29797</v>
      </c>
      <c r="D6152" s="190" t="s">
        <v>29797</v>
      </c>
      <c r="E6152" s="190" t="s">
        <v>29797</v>
      </c>
      <c r="F6152" s="190" t="s">
        <v>29797</v>
      </c>
      <c r="G6152" s="190" t="s">
        <v>29797</v>
      </c>
      <c r="H6152" s="190" t="s">
        <v>31802</v>
      </c>
      <c r="I6152" s="190" t="s">
        <v>31803</v>
      </c>
      <c r="J6152" s="190" t="s">
        <v>29821</v>
      </c>
      <c r="K6152" s="190" t="s">
        <v>5062</v>
      </c>
      <c r="L6152" s="190" t="s">
        <v>1447</v>
      </c>
    </row>
    <row r="6153" spans="1:12" ht="15" x14ac:dyDescent="0.25">
      <c r="A6153" s="191" t="s">
        <v>16601</v>
      </c>
      <c r="B6153" s="192" t="s">
        <v>20464</v>
      </c>
      <c r="C6153" s="192" t="s">
        <v>29797</v>
      </c>
      <c r="D6153" s="192" t="s">
        <v>29797</v>
      </c>
      <c r="E6153" s="192" t="s">
        <v>29797</v>
      </c>
      <c r="F6153" s="192" t="s">
        <v>29797</v>
      </c>
      <c r="G6153" s="192" t="s">
        <v>29797</v>
      </c>
      <c r="H6153" s="192" t="s">
        <v>29797</v>
      </c>
      <c r="I6153" s="192" t="s">
        <v>29797</v>
      </c>
      <c r="J6153" s="192" t="s">
        <v>29797</v>
      </c>
      <c r="K6153" s="192" t="s">
        <v>29797</v>
      </c>
      <c r="L6153" s="192" t="s">
        <v>29797</v>
      </c>
    </row>
    <row r="6154" spans="1:12" ht="15" x14ac:dyDescent="0.25">
      <c r="A6154" s="189" t="s">
        <v>16602</v>
      </c>
      <c r="B6154" s="190" t="s">
        <v>20465</v>
      </c>
      <c r="C6154" s="190" t="s">
        <v>29797</v>
      </c>
      <c r="D6154" s="190" t="s">
        <v>29797</v>
      </c>
      <c r="E6154" s="190" t="s">
        <v>29797</v>
      </c>
      <c r="F6154" s="190" t="s">
        <v>29797</v>
      </c>
      <c r="G6154" s="190" t="s">
        <v>29797</v>
      </c>
      <c r="H6154" s="190" t="s">
        <v>29797</v>
      </c>
      <c r="I6154" s="190" t="s">
        <v>29797</v>
      </c>
      <c r="J6154" s="190" t="s">
        <v>29797</v>
      </c>
      <c r="K6154" s="190" t="s">
        <v>29797</v>
      </c>
      <c r="L6154" s="190" t="s">
        <v>29797</v>
      </c>
    </row>
    <row r="6155" spans="1:12" ht="15" x14ac:dyDescent="0.25">
      <c r="A6155" s="191" t="s">
        <v>25580</v>
      </c>
      <c r="B6155" s="192" t="s">
        <v>25581</v>
      </c>
      <c r="C6155" s="192" t="s">
        <v>29797</v>
      </c>
      <c r="D6155" s="192" t="s">
        <v>29797</v>
      </c>
      <c r="E6155" s="192" t="s">
        <v>29797</v>
      </c>
      <c r="F6155" s="192" t="s">
        <v>29797</v>
      </c>
      <c r="G6155" s="192" t="s">
        <v>29797</v>
      </c>
      <c r="H6155" s="192" t="s">
        <v>29797</v>
      </c>
      <c r="I6155" s="192" t="s">
        <v>29797</v>
      </c>
      <c r="J6155" s="192" t="s">
        <v>29797</v>
      </c>
      <c r="K6155" s="192" t="s">
        <v>29797</v>
      </c>
      <c r="L6155" s="192" t="s">
        <v>29797</v>
      </c>
    </row>
    <row r="6156" spans="1:12" ht="15" x14ac:dyDescent="0.25">
      <c r="A6156" s="189" t="s">
        <v>25582</v>
      </c>
      <c r="B6156" s="190" t="s">
        <v>25583</v>
      </c>
      <c r="C6156" s="190" t="s">
        <v>29797</v>
      </c>
      <c r="D6156" s="190" t="s">
        <v>29797</v>
      </c>
      <c r="E6156" s="190" t="s">
        <v>29797</v>
      </c>
      <c r="F6156" s="190" t="s">
        <v>29797</v>
      </c>
      <c r="G6156" s="190" t="s">
        <v>29797</v>
      </c>
      <c r="H6156" s="190" t="s">
        <v>29797</v>
      </c>
      <c r="I6156" s="190" t="s">
        <v>29797</v>
      </c>
      <c r="J6156" s="190" t="s">
        <v>29797</v>
      </c>
      <c r="K6156" s="190" t="s">
        <v>29797</v>
      </c>
      <c r="L6156" s="190" t="s">
        <v>29797</v>
      </c>
    </row>
    <row r="6157" spans="1:12" ht="15" x14ac:dyDescent="0.25">
      <c r="A6157" s="191" t="s">
        <v>3150</v>
      </c>
      <c r="B6157" s="192" t="s">
        <v>1216</v>
      </c>
      <c r="C6157" s="192" t="s">
        <v>29797</v>
      </c>
      <c r="D6157" s="192" t="s">
        <v>29797</v>
      </c>
      <c r="E6157" s="192" t="s">
        <v>29797</v>
      </c>
      <c r="F6157" s="192" t="s">
        <v>29797</v>
      </c>
      <c r="G6157" s="192" t="s">
        <v>29797</v>
      </c>
      <c r="H6157" s="192" t="s">
        <v>29797</v>
      </c>
      <c r="I6157" s="192" t="s">
        <v>29797</v>
      </c>
      <c r="J6157" s="192" t="s">
        <v>29797</v>
      </c>
      <c r="K6157" s="192" t="s">
        <v>29797</v>
      </c>
      <c r="L6157" s="192" t="s">
        <v>29797</v>
      </c>
    </row>
    <row r="6158" spans="1:12" ht="15" x14ac:dyDescent="0.25">
      <c r="A6158" s="189" t="s">
        <v>3151</v>
      </c>
      <c r="B6158" s="190" t="s">
        <v>1217</v>
      </c>
      <c r="C6158" s="190" t="s">
        <v>29797</v>
      </c>
      <c r="D6158" s="190" t="s">
        <v>29797</v>
      </c>
      <c r="E6158" s="190" t="s">
        <v>29797</v>
      </c>
      <c r="F6158" s="190" t="s">
        <v>29797</v>
      </c>
      <c r="G6158" s="190" t="s">
        <v>29797</v>
      </c>
      <c r="H6158" s="190" t="s">
        <v>31694</v>
      </c>
      <c r="I6158" s="190" t="s">
        <v>5078</v>
      </c>
      <c r="J6158" s="190" t="s">
        <v>29826</v>
      </c>
      <c r="K6158" s="190" t="s">
        <v>5078</v>
      </c>
      <c r="L6158" s="190" t="s">
        <v>1447</v>
      </c>
    </row>
    <row r="6159" spans="1:12" ht="15" x14ac:dyDescent="0.25">
      <c r="A6159" s="191" t="s">
        <v>16603</v>
      </c>
      <c r="B6159" s="192" t="s">
        <v>20466</v>
      </c>
      <c r="C6159" s="192" t="s">
        <v>29797</v>
      </c>
      <c r="D6159" s="192" t="s">
        <v>29797</v>
      </c>
      <c r="E6159" s="192" t="s">
        <v>29797</v>
      </c>
      <c r="F6159" s="192" t="s">
        <v>29797</v>
      </c>
      <c r="G6159" s="192" t="s">
        <v>29797</v>
      </c>
      <c r="H6159" s="192" t="s">
        <v>29797</v>
      </c>
      <c r="I6159" s="192" t="s">
        <v>29797</v>
      </c>
      <c r="J6159" s="192" t="s">
        <v>29797</v>
      </c>
      <c r="K6159" s="192" t="s">
        <v>29797</v>
      </c>
      <c r="L6159" s="192" t="s">
        <v>29797</v>
      </c>
    </row>
    <row r="6160" spans="1:12" ht="15" x14ac:dyDescent="0.25">
      <c r="A6160" s="189" t="s">
        <v>16604</v>
      </c>
      <c r="B6160" s="190" t="s">
        <v>20467</v>
      </c>
      <c r="C6160" s="190" t="s">
        <v>29857</v>
      </c>
      <c r="D6160" s="190" t="s">
        <v>29819</v>
      </c>
      <c r="E6160" s="190" t="s">
        <v>30507</v>
      </c>
      <c r="F6160" s="190" t="s">
        <v>29804</v>
      </c>
      <c r="G6160" s="190" t="s">
        <v>29805</v>
      </c>
      <c r="H6160" s="190" t="s">
        <v>31455</v>
      </c>
      <c r="I6160" s="190" t="s">
        <v>30567</v>
      </c>
      <c r="J6160" s="190" t="s">
        <v>29821</v>
      </c>
      <c r="K6160" s="190" t="s">
        <v>5062</v>
      </c>
      <c r="L6160" s="190" t="s">
        <v>1447</v>
      </c>
    </row>
    <row r="6161" spans="1:12" ht="15" x14ac:dyDescent="0.25">
      <c r="A6161" s="191" t="s">
        <v>16605</v>
      </c>
      <c r="B6161" s="192" t="s">
        <v>20468</v>
      </c>
      <c r="C6161" s="192" t="s">
        <v>29797</v>
      </c>
      <c r="D6161" s="192" t="s">
        <v>29797</v>
      </c>
      <c r="E6161" s="192" t="s">
        <v>29797</v>
      </c>
      <c r="F6161" s="192" t="s">
        <v>29797</v>
      </c>
      <c r="G6161" s="192" t="s">
        <v>29797</v>
      </c>
      <c r="H6161" s="192" t="s">
        <v>31384</v>
      </c>
      <c r="I6161" s="192" t="s">
        <v>31385</v>
      </c>
      <c r="J6161" s="192" t="s">
        <v>31325</v>
      </c>
      <c r="K6161" s="192" t="s">
        <v>5073</v>
      </c>
      <c r="L6161" s="192" t="s">
        <v>1447</v>
      </c>
    </row>
    <row r="6162" spans="1:12" ht="15" x14ac:dyDescent="0.25">
      <c r="A6162" s="189" t="s">
        <v>3152</v>
      </c>
      <c r="B6162" s="190" t="s">
        <v>1218</v>
      </c>
      <c r="C6162" s="190" t="s">
        <v>29797</v>
      </c>
      <c r="D6162" s="190" t="s">
        <v>29797</v>
      </c>
      <c r="E6162" s="190" t="s">
        <v>29797</v>
      </c>
      <c r="F6162" s="190" t="s">
        <v>29797</v>
      </c>
      <c r="G6162" s="190" t="s">
        <v>29797</v>
      </c>
      <c r="H6162" s="190" t="s">
        <v>31884</v>
      </c>
      <c r="I6162" s="190" t="s">
        <v>31885</v>
      </c>
      <c r="J6162" s="190" t="s">
        <v>31325</v>
      </c>
      <c r="K6162" s="190" t="s">
        <v>5073</v>
      </c>
      <c r="L6162" s="190" t="s">
        <v>1447</v>
      </c>
    </row>
    <row r="6163" spans="1:12" ht="15" x14ac:dyDescent="0.25">
      <c r="A6163" s="191" t="s">
        <v>16606</v>
      </c>
      <c r="B6163" s="192" t="s">
        <v>20469</v>
      </c>
      <c r="C6163" s="192" t="s">
        <v>29797</v>
      </c>
      <c r="D6163" s="192" t="s">
        <v>29797</v>
      </c>
      <c r="E6163" s="192" t="s">
        <v>29797</v>
      </c>
      <c r="F6163" s="192" t="s">
        <v>29797</v>
      </c>
      <c r="G6163" s="192" t="s">
        <v>29797</v>
      </c>
      <c r="H6163" s="192" t="s">
        <v>29797</v>
      </c>
      <c r="I6163" s="192" t="s">
        <v>29797</v>
      </c>
      <c r="J6163" s="192" t="s">
        <v>29797</v>
      </c>
      <c r="K6163" s="192" t="s">
        <v>29797</v>
      </c>
      <c r="L6163" s="192" t="s">
        <v>29797</v>
      </c>
    </row>
    <row r="6164" spans="1:12" ht="15" x14ac:dyDescent="0.25">
      <c r="A6164" s="189" t="s">
        <v>3153</v>
      </c>
      <c r="B6164" s="190" t="s">
        <v>1219</v>
      </c>
      <c r="C6164" s="190" t="s">
        <v>29797</v>
      </c>
      <c r="D6164" s="190" t="s">
        <v>29797</v>
      </c>
      <c r="E6164" s="190" t="s">
        <v>29797</v>
      </c>
      <c r="F6164" s="190" t="s">
        <v>29797</v>
      </c>
      <c r="G6164" s="190" t="s">
        <v>29797</v>
      </c>
      <c r="H6164" s="190" t="s">
        <v>31432</v>
      </c>
      <c r="I6164" s="190" t="s">
        <v>31433</v>
      </c>
      <c r="J6164" s="190" t="s">
        <v>29821</v>
      </c>
      <c r="K6164" s="190" t="s">
        <v>5062</v>
      </c>
      <c r="L6164" s="190" t="s">
        <v>1447</v>
      </c>
    </row>
    <row r="6165" spans="1:12" ht="15" x14ac:dyDescent="0.25">
      <c r="A6165" s="191" t="s">
        <v>25584</v>
      </c>
      <c r="B6165" s="192" t="s">
        <v>25585</v>
      </c>
      <c r="C6165" s="192" t="s">
        <v>29797</v>
      </c>
      <c r="D6165" s="192" t="s">
        <v>29797</v>
      </c>
      <c r="E6165" s="192" t="s">
        <v>29797</v>
      </c>
      <c r="F6165" s="192" t="s">
        <v>29797</v>
      </c>
      <c r="G6165" s="192" t="s">
        <v>29797</v>
      </c>
      <c r="H6165" s="192" t="s">
        <v>29797</v>
      </c>
      <c r="I6165" s="192" t="s">
        <v>29797</v>
      </c>
      <c r="J6165" s="192" t="s">
        <v>29797</v>
      </c>
      <c r="K6165" s="192" t="s">
        <v>29797</v>
      </c>
      <c r="L6165" s="192" t="s">
        <v>29797</v>
      </c>
    </row>
    <row r="6166" spans="1:12" ht="15" x14ac:dyDescent="0.25">
      <c r="A6166" s="189" t="s">
        <v>25586</v>
      </c>
      <c r="B6166" s="190" t="s">
        <v>25587</v>
      </c>
      <c r="C6166" s="190" t="s">
        <v>29797</v>
      </c>
      <c r="D6166" s="190" t="s">
        <v>29797</v>
      </c>
      <c r="E6166" s="190" t="s">
        <v>29797</v>
      </c>
      <c r="F6166" s="190" t="s">
        <v>29797</v>
      </c>
      <c r="G6166" s="190" t="s">
        <v>29797</v>
      </c>
      <c r="H6166" s="190" t="s">
        <v>29797</v>
      </c>
      <c r="I6166" s="190" t="s">
        <v>29797</v>
      </c>
      <c r="J6166" s="190" t="s">
        <v>29797</v>
      </c>
      <c r="K6166" s="190" t="s">
        <v>29797</v>
      </c>
      <c r="L6166" s="190" t="s">
        <v>29797</v>
      </c>
    </row>
    <row r="6167" spans="1:12" ht="15" x14ac:dyDescent="0.25">
      <c r="A6167" s="191" t="s">
        <v>3154</v>
      </c>
      <c r="B6167" s="192" t="s">
        <v>1220</v>
      </c>
      <c r="C6167" s="192" t="s">
        <v>29797</v>
      </c>
      <c r="D6167" s="192" t="s">
        <v>29797</v>
      </c>
      <c r="E6167" s="192" t="s">
        <v>29797</v>
      </c>
      <c r="F6167" s="192" t="s">
        <v>29797</v>
      </c>
      <c r="G6167" s="192" t="s">
        <v>29797</v>
      </c>
      <c r="H6167" s="192" t="s">
        <v>31876</v>
      </c>
      <c r="I6167" s="192" t="s">
        <v>31877</v>
      </c>
      <c r="J6167" s="192" t="s">
        <v>31325</v>
      </c>
      <c r="K6167" s="192" t="s">
        <v>5073</v>
      </c>
      <c r="L6167" s="192" t="s">
        <v>1447</v>
      </c>
    </row>
    <row r="6168" spans="1:12" ht="15" x14ac:dyDescent="0.25">
      <c r="A6168" s="189" t="s">
        <v>16607</v>
      </c>
      <c r="B6168" s="190" t="s">
        <v>20470</v>
      </c>
      <c r="C6168" s="190" t="s">
        <v>29797</v>
      </c>
      <c r="D6168" s="190" t="s">
        <v>29797</v>
      </c>
      <c r="E6168" s="190" t="s">
        <v>29797</v>
      </c>
      <c r="F6168" s="190" t="s">
        <v>29797</v>
      </c>
      <c r="G6168" s="190" t="s">
        <v>29797</v>
      </c>
      <c r="H6168" s="190" t="s">
        <v>32701</v>
      </c>
      <c r="I6168" s="190" t="s">
        <v>32215</v>
      </c>
      <c r="J6168" s="190" t="s">
        <v>29826</v>
      </c>
      <c r="K6168" s="190" t="s">
        <v>5078</v>
      </c>
      <c r="L6168" s="190" t="s">
        <v>1447</v>
      </c>
    </row>
    <row r="6169" spans="1:12" ht="15" x14ac:dyDescent="0.25">
      <c r="A6169" s="191" t="s">
        <v>3155</v>
      </c>
      <c r="B6169" s="192" t="s">
        <v>1221</v>
      </c>
      <c r="C6169" s="192" t="s">
        <v>29797</v>
      </c>
      <c r="D6169" s="192" t="s">
        <v>29797</v>
      </c>
      <c r="E6169" s="192" t="s">
        <v>29797</v>
      </c>
      <c r="F6169" s="192" t="s">
        <v>29797</v>
      </c>
      <c r="G6169" s="192" t="s">
        <v>29797</v>
      </c>
      <c r="H6169" s="192" t="s">
        <v>29797</v>
      </c>
      <c r="I6169" s="192" t="s">
        <v>29797</v>
      </c>
      <c r="J6169" s="192" t="s">
        <v>29797</v>
      </c>
      <c r="K6169" s="192" t="s">
        <v>29797</v>
      </c>
      <c r="L6169" s="192" t="s">
        <v>29797</v>
      </c>
    </row>
    <row r="6170" spans="1:12" ht="15" x14ac:dyDescent="0.25">
      <c r="A6170" s="189" t="s">
        <v>3156</v>
      </c>
      <c r="B6170" s="190" t="s">
        <v>1222</v>
      </c>
      <c r="C6170" s="190" t="s">
        <v>29812</v>
      </c>
      <c r="D6170" s="190" t="s">
        <v>29813</v>
      </c>
      <c r="E6170" s="190" t="s">
        <v>30508</v>
      </c>
      <c r="F6170" s="190" t="s">
        <v>29804</v>
      </c>
      <c r="G6170" s="190" t="s">
        <v>29921</v>
      </c>
      <c r="H6170" s="190" t="s">
        <v>32702</v>
      </c>
      <c r="I6170" s="190" t="s">
        <v>32703</v>
      </c>
      <c r="J6170" s="190" t="s">
        <v>31325</v>
      </c>
      <c r="K6170" s="190" t="s">
        <v>5073</v>
      </c>
      <c r="L6170" s="190" t="s">
        <v>1447</v>
      </c>
    </row>
    <row r="6171" spans="1:12" ht="15" x14ac:dyDescent="0.25">
      <c r="A6171" s="191" t="s">
        <v>25588</v>
      </c>
      <c r="B6171" s="192" t="s">
        <v>20471</v>
      </c>
      <c r="C6171" s="192" t="s">
        <v>29797</v>
      </c>
      <c r="D6171" s="192" t="s">
        <v>29797</v>
      </c>
      <c r="E6171" s="192" t="s">
        <v>29797</v>
      </c>
      <c r="F6171" s="192" t="s">
        <v>29797</v>
      </c>
      <c r="G6171" s="192" t="s">
        <v>29797</v>
      </c>
      <c r="H6171" s="192" t="s">
        <v>31342</v>
      </c>
      <c r="I6171" s="192" t="s">
        <v>31343</v>
      </c>
      <c r="J6171" s="192" t="s">
        <v>29821</v>
      </c>
      <c r="K6171" s="192" t="s">
        <v>5062</v>
      </c>
      <c r="L6171" s="192" t="s">
        <v>1447</v>
      </c>
    </row>
    <row r="6172" spans="1:12" ht="15" x14ac:dyDescent="0.25">
      <c r="A6172" s="189" t="s">
        <v>16608</v>
      </c>
      <c r="B6172" s="190" t="s">
        <v>20471</v>
      </c>
      <c r="C6172" s="190" t="s">
        <v>29797</v>
      </c>
      <c r="D6172" s="190" t="s">
        <v>29797</v>
      </c>
      <c r="E6172" s="190" t="s">
        <v>29797</v>
      </c>
      <c r="F6172" s="190" t="s">
        <v>29797</v>
      </c>
      <c r="G6172" s="190" t="s">
        <v>29797</v>
      </c>
      <c r="H6172" s="190" t="s">
        <v>31342</v>
      </c>
      <c r="I6172" s="190" t="s">
        <v>31343</v>
      </c>
      <c r="J6172" s="190" t="s">
        <v>29821</v>
      </c>
      <c r="K6172" s="190" t="s">
        <v>5062</v>
      </c>
      <c r="L6172" s="190" t="s">
        <v>1447</v>
      </c>
    </row>
    <row r="6173" spans="1:12" ht="15" x14ac:dyDescent="0.25">
      <c r="A6173" s="191" t="s">
        <v>16609</v>
      </c>
      <c r="B6173" s="192" t="s">
        <v>20471</v>
      </c>
      <c r="C6173" s="192" t="s">
        <v>29797</v>
      </c>
      <c r="D6173" s="192" t="s">
        <v>29797</v>
      </c>
      <c r="E6173" s="192" t="s">
        <v>29797</v>
      </c>
      <c r="F6173" s="192" t="s">
        <v>29797</v>
      </c>
      <c r="G6173" s="192" t="s">
        <v>29797</v>
      </c>
      <c r="H6173" s="192" t="s">
        <v>31342</v>
      </c>
      <c r="I6173" s="192" t="s">
        <v>31343</v>
      </c>
      <c r="J6173" s="192" t="s">
        <v>29821</v>
      </c>
      <c r="K6173" s="192" t="s">
        <v>5062</v>
      </c>
      <c r="L6173" s="192" t="s">
        <v>1447</v>
      </c>
    </row>
    <row r="6174" spans="1:12" ht="15" x14ac:dyDescent="0.25">
      <c r="A6174" s="189" t="s">
        <v>16610</v>
      </c>
      <c r="B6174" s="190" t="s">
        <v>20472</v>
      </c>
      <c r="C6174" s="190" t="s">
        <v>29797</v>
      </c>
      <c r="D6174" s="190" t="s">
        <v>29797</v>
      </c>
      <c r="E6174" s="190" t="s">
        <v>29797</v>
      </c>
      <c r="F6174" s="190" t="s">
        <v>29797</v>
      </c>
      <c r="G6174" s="190" t="s">
        <v>29797</v>
      </c>
      <c r="H6174" s="190" t="s">
        <v>31505</v>
      </c>
      <c r="I6174" s="190" t="s">
        <v>31506</v>
      </c>
      <c r="J6174" s="190" t="s">
        <v>29821</v>
      </c>
      <c r="K6174" s="190" t="s">
        <v>5062</v>
      </c>
      <c r="L6174" s="190" t="s">
        <v>1447</v>
      </c>
    </row>
    <row r="6175" spans="1:12" ht="15" x14ac:dyDescent="0.25">
      <c r="A6175" s="191" t="s">
        <v>25589</v>
      </c>
      <c r="B6175" s="192" t="s">
        <v>25590</v>
      </c>
      <c r="C6175" s="192" t="s">
        <v>29797</v>
      </c>
      <c r="D6175" s="192" t="s">
        <v>29797</v>
      </c>
      <c r="E6175" s="192" t="s">
        <v>29797</v>
      </c>
      <c r="F6175" s="192" t="s">
        <v>29797</v>
      </c>
      <c r="G6175" s="192" t="s">
        <v>29797</v>
      </c>
      <c r="H6175" s="192" t="s">
        <v>31307</v>
      </c>
      <c r="I6175" s="192" t="s">
        <v>5062</v>
      </c>
      <c r="J6175" s="192" t="s">
        <v>29821</v>
      </c>
      <c r="K6175" s="192" t="s">
        <v>5062</v>
      </c>
      <c r="L6175" s="192" t="s">
        <v>1447</v>
      </c>
    </row>
    <row r="6176" spans="1:12" ht="15" x14ac:dyDescent="0.25">
      <c r="A6176" s="189" t="s">
        <v>3157</v>
      </c>
      <c r="B6176" s="190" t="s">
        <v>1223</v>
      </c>
      <c r="C6176" s="190" t="s">
        <v>29797</v>
      </c>
      <c r="D6176" s="190" t="s">
        <v>29797</v>
      </c>
      <c r="E6176" s="190" t="s">
        <v>29797</v>
      </c>
      <c r="F6176" s="190" t="s">
        <v>29797</v>
      </c>
      <c r="G6176" s="190" t="s">
        <v>29797</v>
      </c>
      <c r="H6176" s="190" t="s">
        <v>29797</v>
      </c>
      <c r="I6176" s="190" t="s">
        <v>29797</v>
      </c>
      <c r="J6176" s="190" t="s">
        <v>29797</v>
      </c>
      <c r="K6176" s="190" t="s">
        <v>29797</v>
      </c>
      <c r="L6176" s="190" t="s">
        <v>29797</v>
      </c>
    </row>
    <row r="6177" spans="1:12" ht="15" x14ac:dyDescent="0.25">
      <c r="A6177" s="191" t="s">
        <v>3158</v>
      </c>
      <c r="B6177" s="192" t="s">
        <v>1224</v>
      </c>
      <c r="C6177" s="192" t="s">
        <v>29797</v>
      </c>
      <c r="D6177" s="192" t="s">
        <v>29797</v>
      </c>
      <c r="E6177" s="192" t="s">
        <v>29797</v>
      </c>
      <c r="F6177" s="192" t="s">
        <v>29797</v>
      </c>
      <c r="G6177" s="192" t="s">
        <v>29797</v>
      </c>
      <c r="H6177" s="192" t="s">
        <v>32704</v>
      </c>
      <c r="I6177" s="192" t="s">
        <v>32705</v>
      </c>
      <c r="J6177" s="192" t="s">
        <v>30408</v>
      </c>
      <c r="K6177" s="192" t="s">
        <v>6247</v>
      </c>
      <c r="L6177" s="192" t="s">
        <v>1447</v>
      </c>
    </row>
    <row r="6178" spans="1:12" ht="15" x14ac:dyDescent="0.25">
      <c r="A6178" s="189" t="s">
        <v>16611</v>
      </c>
      <c r="B6178" s="190" t="s">
        <v>20473</v>
      </c>
      <c r="C6178" s="190" t="s">
        <v>29797</v>
      </c>
      <c r="D6178" s="190" t="s">
        <v>29797</v>
      </c>
      <c r="E6178" s="190" t="s">
        <v>29797</v>
      </c>
      <c r="F6178" s="190" t="s">
        <v>29797</v>
      </c>
      <c r="G6178" s="190" t="s">
        <v>29797</v>
      </c>
      <c r="H6178" s="190" t="s">
        <v>32138</v>
      </c>
      <c r="I6178" s="190" t="s">
        <v>1396</v>
      </c>
      <c r="J6178" s="190" t="s">
        <v>31325</v>
      </c>
      <c r="K6178" s="190" t="s">
        <v>5073</v>
      </c>
      <c r="L6178" s="190" t="s">
        <v>1447</v>
      </c>
    </row>
    <row r="6179" spans="1:12" ht="15" x14ac:dyDescent="0.25">
      <c r="A6179" s="191" t="s">
        <v>3159</v>
      </c>
      <c r="B6179" s="192" t="s">
        <v>1225</v>
      </c>
      <c r="C6179" s="192" t="s">
        <v>29797</v>
      </c>
      <c r="D6179" s="192" t="s">
        <v>29797</v>
      </c>
      <c r="E6179" s="192" t="s">
        <v>29797</v>
      </c>
      <c r="F6179" s="192" t="s">
        <v>29797</v>
      </c>
      <c r="G6179" s="192" t="s">
        <v>29797</v>
      </c>
      <c r="H6179" s="192" t="s">
        <v>31762</v>
      </c>
      <c r="I6179" s="192" t="s">
        <v>5078</v>
      </c>
      <c r="J6179" s="192" t="s">
        <v>29826</v>
      </c>
      <c r="K6179" s="192" t="s">
        <v>5078</v>
      </c>
      <c r="L6179" s="192" t="s">
        <v>1447</v>
      </c>
    </row>
    <row r="6180" spans="1:12" ht="15" x14ac:dyDescent="0.25">
      <c r="A6180" s="189" t="s">
        <v>16613</v>
      </c>
      <c r="B6180" s="190" t="s">
        <v>20474</v>
      </c>
      <c r="C6180" s="190" t="s">
        <v>29812</v>
      </c>
      <c r="D6180" s="190" t="s">
        <v>29813</v>
      </c>
      <c r="E6180" s="190" t="s">
        <v>30509</v>
      </c>
      <c r="F6180" s="190" t="s">
        <v>29804</v>
      </c>
      <c r="G6180" s="190" t="s">
        <v>29826</v>
      </c>
      <c r="H6180" s="190" t="s">
        <v>32706</v>
      </c>
      <c r="I6180" s="190" t="s">
        <v>32707</v>
      </c>
      <c r="J6180" s="190" t="s">
        <v>31420</v>
      </c>
      <c r="K6180" s="190" t="s">
        <v>8076</v>
      </c>
      <c r="L6180" s="190" t="s">
        <v>1447</v>
      </c>
    </row>
    <row r="6181" spans="1:12" ht="15" x14ac:dyDescent="0.25">
      <c r="A6181" s="191" t="s">
        <v>3030</v>
      </c>
      <c r="B6181" s="192" t="s">
        <v>25591</v>
      </c>
      <c r="C6181" s="192" t="s">
        <v>29797</v>
      </c>
      <c r="D6181" s="192" t="s">
        <v>29797</v>
      </c>
      <c r="E6181" s="192" t="s">
        <v>29797</v>
      </c>
      <c r="F6181" s="192" t="s">
        <v>29797</v>
      </c>
      <c r="G6181" s="192" t="s">
        <v>29797</v>
      </c>
      <c r="H6181" s="192" t="s">
        <v>31407</v>
      </c>
      <c r="I6181" s="192" t="s">
        <v>31408</v>
      </c>
      <c r="J6181" s="192" t="s">
        <v>29821</v>
      </c>
      <c r="K6181" s="192" t="s">
        <v>5062</v>
      </c>
      <c r="L6181" s="192" t="s">
        <v>1447</v>
      </c>
    </row>
    <row r="6182" spans="1:12" ht="15" x14ac:dyDescent="0.25">
      <c r="A6182" s="189" t="s">
        <v>3160</v>
      </c>
      <c r="B6182" s="190" t="s">
        <v>1226</v>
      </c>
      <c r="C6182" s="190" t="s">
        <v>29797</v>
      </c>
      <c r="D6182" s="190" t="s">
        <v>29797</v>
      </c>
      <c r="E6182" s="190" t="s">
        <v>29797</v>
      </c>
      <c r="F6182" s="190" t="s">
        <v>29797</v>
      </c>
      <c r="G6182" s="190" t="s">
        <v>29797</v>
      </c>
      <c r="H6182" s="190" t="s">
        <v>29797</v>
      </c>
      <c r="I6182" s="190" t="s">
        <v>29797</v>
      </c>
      <c r="J6182" s="190" t="s">
        <v>29797</v>
      </c>
      <c r="K6182" s="190" t="s">
        <v>29797</v>
      </c>
      <c r="L6182" s="190" t="s">
        <v>29797</v>
      </c>
    </row>
    <row r="6183" spans="1:12" ht="15" x14ac:dyDescent="0.25">
      <c r="A6183" s="191" t="s">
        <v>3161</v>
      </c>
      <c r="B6183" s="192" t="s">
        <v>1227</v>
      </c>
      <c r="C6183" s="192" t="s">
        <v>29797</v>
      </c>
      <c r="D6183" s="192" t="s">
        <v>29797</v>
      </c>
      <c r="E6183" s="192" t="s">
        <v>29797</v>
      </c>
      <c r="F6183" s="192" t="s">
        <v>29797</v>
      </c>
      <c r="G6183" s="192" t="s">
        <v>29797</v>
      </c>
      <c r="H6183" s="192" t="s">
        <v>32708</v>
      </c>
      <c r="I6183" s="192" t="s">
        <v>32709</v>
      </c>
      <c r="J6183" s="192" t="s">
        <v>29979</v>
      </c>
      <c r="K6183" s="192" t="s">
        <v>6308</v>
      </c>
      <c r="L6183" s="192" t="s">
        <v>1447</v>
      </c>
    </row>
    <row r="6184" spans="1:12" ht="15" x14ac:dyDescent="0.25">
      <c r="A6184" s="189" t="s">
        <v>16614</v>
      </c>
      <c r="B6184" s="190" t="s">
        <v>20475</v>
      </c>
      <c r="C6184" s="190" t="s">
        <v>29797</v>
      </c>
      <c r="D6184" s="190" t="s">
        <v>29797</v>
      </c>
      <c r="E6184" s="190" t="s">
        <v>29797</v>
      </c>
      <c r="F6184" s="190" t="s">
        <v>29797</v>
      </c>
      <c r="G6184" s="190" t="s">
        <v>29797</v>
      </c>
      <c r="H6184" s="190" t="s">
        <v>29797</v>
      </c>
      <c r="I6184" s="190" t="s">
        <v>29797</v>
      </c>
      <c r="J6184" s="190" t="s">
        <v>29797</v>
      </c>
      <c r="K6184" s="190" t="s">
        <v>29797</v>
      </c>
      <c r="L6184" s="190" t="s">
        <v>29797</v>
      </c>
    </row>
    <row r="6185" spans="1:12" ht="15" x14ac:dyDescent="0.25">
      <c r="A6185" s="191" t="s">
        <v>16615</v>
      </c>
      <c r="B6185" s="192" t="s">
        <v>25592</v>
      </c>
      <c r="C6185" s="192" t="s">
        <v>29797</v>
      </c>
      <c r="D6185" s="192" t="s">
        <v>29797</v>
      </c>
      <c r="E6185" s="192" t="s">
        <v>29797</v>
      </c>
      <c r="F6185" s="192" t="s">
        <v>29797</v>
      </c>
      <c r="G6185" s="192" t="s">
        <v>29797</v>
      </c>
      <c r="H6185" s="192" t="s">
        <v>32046</v>
      </c>
      <c r="I6185" s="192" t="s">
        <v>32047</v>
      </c>
      <c r="J6185" s="192" t="s">
        <v>29821</v>
      </c>
      <c r="K6185" s="192" t="s">
        <v>5062</v>
      </c>
      <c r="L6185" s="192" t="s">
        <v>1447</v>
      </c>
    </row>
    <row r="6186" spans="1:12" ht="15" x14ac:dyDescent="0.25">
      <c r="A6186" s="189" t="s">
        <v>7874</v>
      </c>
      <c r="B6186" s="190" t="s">
        <v>7875</v>
      </c>
      <c r="C6186" s="190" t="s">
        <v>29797</v>
      </c>
      <c r="D6186" s="190" t="s">
        <v>29797</v>
      </c>
      <c r="E6186" s="190" t="s">
        <v>29797</v>
      </c>
      <c r="F6186" s="190" t="s">
        <v>29797</v>
      </c>
      <c r="G6186" s="190" t="s">
        <v>29797</v>
      </c>
      <c r="H6186" s="190" t="s">
        <v>31307</v>
      </c>
      <c r="I6186" s="190" t="s">
        <v>5062</v>
      </c>
      <c r="J6186" s="190" t="s">
        <v>29821</v>
      </c>
      <c r="K6186" s="190" t="s">
        <v>5062</v>
      </c>
      <c r="L6186" s="190" t="s">
        <v>1447</v>
      </c>
    </row>
    <row r="6187" spans="1:12" ht="15" x14ac:dyDescent="0.25">
      <c r="A6187" s="191" t="s">
        <v>3162</v>
      </c>
      <c r="B6187" s="192" t="s">
        <v>1228</v>
      </c>
      <c r="C6187" s="192" t="s">
        <v>29797</v>
      </c>
      <c r="D6187" s="192" t="s">
        <v>29797</v>
      </c>
      <c r="E6187" s="192" t="s">
        <v>29797</v>
      </c>
      <c r="F6187" s="192" t="s">
        <v>29797</v>
      </c>
      <c r="G6187" s="192" t="s">
        <v>29797</v>
      </c>
      <c r="H6187" s="192" t="s">
        <v>29797</v>
      </c>
      <c r="I6187" s="192" t="s">
        <v>29797</v>
      </c>
      <c r="J6187" s="192" t="s">
        <v>29821</v>
      </c>
      <c r="K6187" s="192" t="s">
        <v>5062</v>
      </c>
      <c r="L6187" s="192" t="s">
        <v>1447</v>
      </c>
    </row>
    <row r="6188" spans="1:12" ht="15" x14ac:dyDescent="0.25">
      <c r="A6188" s="189" t="s">
        <v>16616</v>
      </c>
      <c r="B6188" s="190" t="s">
        <v>25593</v>
      </c>
      <c r="C6188" s="190" t="s">
        <v>29797</v>
      </c>
      <c r="D6188" s="190" t="s">
        <v>29797</v>
      </c>
      <c r="E6188" s="190" t="s">
        <v>29797</v>
      </c>
      <c r="F6188" s="190" t="s">
        <v>29797</v>
      </c>
      <c r="G6188" s="190" t="s">
        <v>29797</v>
      </c>
      <c r="H6188" s="190" t="s">
        <v>29797</v>
      </c>
      <c r="I6188" s="190" t="s">
        <v>29797</v>
      </c>
      <c r="J6188" s="190" t="s">
        <v>29797</v>
      </c>
      <c r="K6188" s="190" t="s">
        <v>29797</v>
      </c>
      <c r="L6188" s="190" t="s">
        <v>1447</v>
      </c>
    </row>
    <row r="6189" spans="1:12" ht="15" x14ac:dyDescent="0.25">
      <c r="A6189" s="191" t="s">
        <v>16617</v>
      </c>
      <c r="B6189" s="192" t="s">
        <v>25593</v>
      </c>
      <c r="C6189" s="192" t="s">
        <v>29797</v>
      </c>
      <c r="D6189" s="192" t="s">
        <v>29797</v>
      </c>
      <c r="E6189" s="192" t="s">
        <v>29797</v>
      </c>
      <c r="F6189" s="192" t="s">
        <v>29797</v>
      </c>
      <c r="G6189" s="192" t="s">
        <v>29797</v>
      </c>
      <c r="H6189" s="192" t="s">
        <v>29797</v>
      </c>
      <c r="I6189" s="192" t="s">
        <v>29797</v>
      </c>
      <c r="J6189" s="192" t="s">
        <v>29797</v>
      </c>
      <c r="K6189" s="192" t="s">
        <v>29797</v>
      </c>
      <c r="L6189" s="192" t="s">
        <v>1447</v>
      </c>
    </row>
    <row r="6190" spans="1:12" ht="15" x14ac:dyDescent="0.25">
      <c r="A6190" s="189" t="s">
        <v>3163</v>
      </c>
      <c r="B6190" s="190" t="s">
        <v>1229</v>
      </c>
      <c r="C6190" s="190" t="s">
        <v>29797</v>
      </c>
      <c r="D6190" s="190" t="s">
        <v>29797</v>
      </c>
      <c r="E6190" s="190" t="s">
        <v>29797</v>
      </c>
      <c r="F6190" s="190" t="s">
        <v>29797</v>
      </c>
      <c r="G6190" s="190" t="s">
        <v>29797</v>
      </c>
      <c r="H6190" s="190" t="s">
        <v>31384</v>
      </c>
      <c r="I6190" s="190" t="s">
        <v>31385</v>
      </c>
      <c r="J6190" s="190" t="s">
        <v>31325</v>
      </c>
      <c r="K6190" s="190" t="s">
        <v>5073</v>
      </c>
      <c r="L6190" s="190" t="s">
        <v>1447</v>
      </c>
    </row>
    <row r="6191" spans="1:12" ht="15" x14ac:dyDescent="0.25">
      <c r="A6191" s="191" t="s">
        <v>3164</v>
      </c>
      <c r="B6191" s="192" t="s">
        <v>1230</v>
      </c>
      <c r="C6191" s="192" t="s">
        <v>29797</v>
      </c>
      <c r="D6191" s="192" t="s">
        <v>29797</v>
      </c>
      <c r="E6191" s="192" t="s">
        <v>29797</v>
      </c>
      <c r="F6191" s="192" t="s">
        <v>29797</v>
      </c>
      <c r="G6191" s="192" t="s">
        <v>29797</v>
      </c>
      <c r="H6191" s="192" t="s">
        <v>31445</v>
      </c>
      <c r="I6191" s="192" t="s">
        <v>31446</v>
      </c>
      <c r="J6191" s="192" t="s">
        <v>31325</v>
      </c>
      <c r="K6191" s="192" t="s">
        <v>5073</v>
      </c>
      <c r="L6191" s="192" t="s">
        <v>1447</v>
      </c>
    </row>
    <row r="6192" spans="1:12" ht="15" x14ac:dyDescent="0.25">
      <c r="A6192" s="189" t="s">
        <v>3165</v>
      </c>
      <c r="B6192" s="190" t="s">
        <v>1231</v>
      </c>
      <c r="C6192" s="190" t="s">
        <v>29797</v>
      </c>
      <c r="D6192" s="190" t="s">
        <v>29797</v>
      </c>
      <c r="E6192" s="190" t="s">
        <v>29797</v>
      </c>
      <c r="F6192" s="190" t="s">
        <v>29797</v>
      </c>
      <c r="G6192" s="190" t="s">
        <v>29797</v>
      </c>
      <c r="H6192" s="190" t="s">
        <v>31980</v>
      </c>
      <c r="I6192" s="190" t="s">
        <v>31981</v>
      </c>
      <c r="J6192" s="190" t="s">
        <v>29979</v>
      </c>
      <c r="K6192" s="190" t="s">
        <v>6308</v>
      </c>
      <c r="L6192" s="190" t="s">
        <v>1447</v>
      </c>
    </row>
    <row r="6193" spans="1:12" ht="15" x14ac:dyDescent="0.25">
      <c r="A6193" s="191" t="s">
        <v>16618</v>
      </c>
      <c r="B6193" s="192" t="s">
        <v>20476</v>
      </c>
      <c r="C6193" s="192" t="s">
        <v>29797</v>
      </c>
      <c r="D6193" s="192" t="s">
        <v>29797</v>
      </c>
      <c r="E6193" s="192" t="s">
        <v>29797</v>
      </c>
      <c r="F6193" s="192" t="s">
        <v>29797</v>
      </c>
      <c r="G6193" s="192" t="s">
        <v>29797</v>
      </c>
      <c r="H6193" s="192" t="s">
        <v>31315</v>
      </c>
      <c r="I6193" s="192" t="s">
        <v>5078</v>
      </c>
      <c r="J6193" s="192" t="s">
        <v>29826</v>
      </c>
      <c r="K6193" s="192" t="s">
        <v>5078</v>
      </c>
      <c r="L6193" s="192" t="s">
        <v>1447</v>
      </c>
    </row>
    <row r="6194" spans="1:12" ht="15" x14ac:dyDescent="0.25">
      <c r="A6194" s="189" t="s">
        <v>25594</v>
      </c>
      <c r="B6194" s="190" t="s">
        <v>25595</v>
      </c>
      <c r="C6194" s="190" t="s">
        <v>29797</v>
      </c>
      <c r="D6194" s="190" t="s">
        <v>29797</v>
      </c>
      <c r="E6194" s="190" t="s">
        <v>29797</v>
      </c>
      <c r="F6194" s="190" t="s">
        <v>29797</v>
      </c>
      <c r="G6194" s="190" t="s">
        <v>29797</v>
      </c>
      <c r="H6194" s="190" t="s">
        <v>31559</v>
      </c>
      <c r="I6194" s="190" t="s">
        <v>31100</v>
      </c>
      <c r="J6194" s="190" t="s">
        <v>31325</v>
      </c>
      <c r="K6194" s="190" t="s">
        <v>5073</v>
      </c>
      <c r="L6194" s="190" t="s">
        <v>1447</v>
      </c>
    </row>
    <row r="6195" spans="1:12" ht="15" x14ac:dyDescent="0.25">
      <c r="A6195" s="191" t="s">
        <v>16619</v>
      </c>
      <c r="B6195" s="192" t="s">
        <v>20477</v>
      </c>
      <c r="C6195" s="192" t="s">
        <v>29797</v>
      </c>
      <c r="D6195" s="192" t="s">
        <v>29797</v>
      </c>
      <c r="E6195" s="192" t="s">
        <v>29797</v>
      </c>
      <c r="F6195" s="192" t="s">
        <v>29797</v>
      </c>
      <c r="G6195" s="192" t="s">
        <v>29797</v>
      </c>
      <c r="H6195" s="192" t="s">
        <v>29797</v>
      </c>
      <c r="I6195" s="192" t="s">
        <v>29797</v>
      </c>
      <c r="J6195" s="192" t="s">
        <v>29797</v>
      </c>
      <c r="K6195" s="192" t="s">
        <v>29797</v>
      </c>
      <c r="L6195" s="192" t="s">
        <v>29797</v>
      </c>
    </row>
    <row r="6196" spans="1:12" ht="15" x14ac:dyDescent="0.25">
      <c r="A6196" s="189" t="s">
        <v>16620</v>
      </c>
      <c r="B6196" s="190" t="s">
        <v>20478</v>
      </c>
      <c r="C6196" s="190" t="s">
        <v>29797</v>
      </c>
      <c r="D6196" s="190" t="s">
        <v>29797</v>
      </c>
      <c r="E6196" s="190" t="s">
        <v>29797</v>
      </c>
      <c r="F6196" s="190" t="s">
        <v>29797</v>
      </c>
      <c r="G6196" s="190" t="s">
        <v>29797</v>
      </c>
      <c r="H6196" s="190" t="s">
        <v>29797</v>
      </c>
      <c r="I6196" s="190" t="s">
        <v>29797</v>
      </c>
      <c r="J6196" s="190" t="s">
        <v>29797</v>
      </c>
      <c r="K6196" s="190" t="s">
        <v>29797</v>
      </c>
      <c r="L6196" s="190" t="s">
        <v>29797</v>
      </c>
    </row>
    <row r="6197" spans="1:12" ht="15" x14ac:dyDescent="0.25">
      <c r="A6197" s="191" t="s">
        <v>3166</v>
      </c>
      <c r="B6197" s="192" t="s">
        <v>1232</v>
      </c>
      <c r="C6197" s="192" t="s">
        <v>29797</v>
      </c>
      <c r="D6197" s="192" t="s">
        <v>29797</v>
      </c>
      <c r="E6197" s="192" t="s">
        <v>29797</v>
      </c>
      <c r="F6197" s="192" t="s">
        <v>29797</v>
      </c>
      <c r="G6197" s="192" t="s">
        <v>29797</v>
      </c>
      <c r="H6197" s="192" t="s">
        <v>31899</v>
      </c>
      <c r="I6197" s="192" t="s">
        <v>5078</v>
      </c>
      <c r="J6197" s="192" t="s">
        <v>29826</v>
      </c>
      <c r="K6197" s="192" t="s">
        <v>5078</v>
      </c>
      <c r="L6197" s="192" t="s">
        <v>1447</v>
      </c>
    </row>
    <row r="6198" spans="1:12" ht="15" x14ac:dyDescent="0.25">
      <c r="A6198" s="189" t="s">
        <v>3167</v>
      </c>
      <c r="B6198" s="190" t="s">
        <v>1233</v>
      </c>
      <c r="C6198" s="190" t="s">
        <v>29797</v>
      </c>
      <c r="D6198" s="190" t="s">
        <v>29797</v>
      </c>
      <c r="E6198" s="190" t="s">
        <v>29797</v>
      </c>
      <c r="F6198" s="190" t="s">
        <v>29797</v>
      </c>
      <c r="G6198" s="190" t="s">
        <v>29797</v>
      </c>
      <c r="H6198" s="190" t="s">
        <v>32468</v>
      </c>
      <c r="I6198" s="190" t="s">
        <v>5078</v>
      </c>
      <c r="J6198" s="190" t="s">
        <v>29826</v>
      </c>
      <c r="K6198" s="190" t="s">
        <v>5078</v>
      </c>
      <c r="L6198" s="190" t="s">
        <v>1447</v>
      </c>
    </row>
    <row r="6199" spans="1:12" ht="15" x14ac:dyDescent="0.25">
      <c r="A6199" s="191" t="s">
        <v>3168</v>
      </c>
      <c r="B6199" s="192" t="s">
        <v>1234</v>
      </c>
      <c r="C6199" s="192" t="s">
        <v>29797</v>
      </c>
      <c r="D6199" s="192" t="s">
        <v>29797</v>
      </c>
      <c r="E6199" s="192" t="s">
        <v>29797</v>
      </c>
      <c r="F6199" s="192" t="s">
        <v>29797</v>
      </c>
      <c r="G6199" s="192" t="s">
        <v>29797</v>
      </c>
      <c r="H6199" s="192" t="s">
        <v>31409</v>
      </c>
      <c r="I6199" s="192" t="s">
        <v>5062</v>
      </c>
      <c r="J6199" s="192" t="s">
        <v>29821</v>
      </c>
      <c r="K6199" s="192" t="s">
        <v>5062</v>
      </c>
      <c r="L6199" s="192" t="s">
        <v>1447</v>
      </c>
    </row>
    <row r="6200" spans="1:12" ht="15" x14ac:dyDescent="0.25">
      <c r="A6200" s="189" t="s">
        <v>3169</v>
      </c>
      <c r="B6200" s="190" t="s">
        <v>1235</v>
      </c>
      <c r="C6200" s="190" t="s">
        <v>29797</v>
      </c>
      <c r="D6200" s="190" t="s">
        <v>29797</v>
      </c>
      <c r="E6200" s="190" t="s">
        <v>29797</v>
      </c>
      <c r="F6200" s="190" t="s">
        <v>29797</v>
      </c>
      <c r="G6200" s="190" t="s">
        <v>29797</v>
      </c>
      <c r="H6200" s="190" t="s">
        <v>31395</v>
      </c>
      <c r="I6200" s="190" t="s">
        <v>31396</v>
      </c>
      <c r="J6200" s="190" t="s">
        <v>29821</v>
      </c>
      <c r="K6200" s="190" t="s">
        <v>5062</v>
      </c>
      <c r="L6200" s="190" t="s">
        <v>1447</v>
      </c>
    </row>
    <row r="6201" spans="1:12" ht="15" x14ac:dyDescent="0.25">
      <c r="A6201" s="191" t="s">
        <v>3170</v>
      </c>
      <c r="B6201" s="192" t="s">
        <v>1236</v>
      </c>
      <c r="C6201" s="192" t="s">
        <v>29797</v>
      </c>
      <c r="D6201" s="192" t="s">
        <v>29797</v>
      </c>
      <c r="E6201" s="192" t="s">
        <v>29797</v>
      </c>
      <c r="F6201" s="192" t="s">
        <v>29797</v>
      </c>
      <c r="G6201" s="192" t="s">
        <v>29797</v>
      </c>
      <c r="H6201" s="192" t="s">
        <v>31460</v>
      </c>
      <c r="I6201" s="192" t="s">
        <v>29942</v>
      </c>
      <c r="J6201" s="192" t="s">
        <v>29821</v>
      </c>
      <c r="K6201" s="192" t="s">
        <v>5062</v>
      </c>
      <c r="L6201" s="192" t="s">
        <v>1447</v>
      </c>
    </row>
    <row r="6202" spans="1:12" ht="15" x14ac:dyDescent="0.25">
      <c r="A6202" s="189" t="s">
        <v>3171</v>
      </c>
      <c r="B6202" s="190" t="s">
        <v>1237</v>
      </c>
      <c r="C6202" s="190" t="s">
        <v>29797</v>
      </c>
      <c r="D6202" s="190" t="s">
        <v>29797</v>
      </c>
      <c r="E6202" s="190" t="s">
        <v>29797</v>
      </c>
      <c r="F6202" s="190" t="s">
        <v>29797</v>
      </c>
      <c r="G6202" s="190" t="s">
        <v>29797</v>
      </c>
      <c r="H6202" s="190" t="s">
        <v>31577</v>
      </c>
      <c r="I6202" s="190" t="s">
        <v>1392</v>
      </c>
      <c r="J6202" s="190" t="s">
        <v>29821</v>
      </c>
      <c r="K6202" s="190" t="s">
        <v>5062</v>
      </c>
      <c r="L6202" s="190" t="s">
        <v>1447</v>
      </c>
    </row>
    <row r="6203" spans="1:12" ht="15" x14ac:dyDescent="0.25">
      <c r="A6203" s="191" t="s">
        <v>3172</v>
      </c>
      <c r="B6203" s="192" t="s">
        <v>1238</v>
      </c>
      <c r="C6203" s="192" t="s">
        <v>29797</v>
      </c>
      <c r="D6203" s="192" t="s">
        <v>29797</v>
      </c>
      <c r="E6203" s="192" t="s">
        <v>29797</v>
      </c>
      <c r="F6203" s="192" t="s">
        <v>29797</v>
      </c>
      <c r="G6203" s="192" t="s">
        <v>29797</v>
      </c>
      <c r="H6203" s="192" t="s">
        <v>31777</v>
      </c>
      <c r="I6203" s="192" t="s">
        <v>31778</v>
      </c>
      <c r="J6203" s="192" t="s">
        <v>29821</v>
      </c>
      <c r="K6203" s="192" t="s">
        <v>5062</v>
      </c>
      <c r="L6203" s="192" t="s">
        <v>1447</v>
      </c>
    </row>
    <row r="6204" spans="1:12" ht="15" x14ac:dyDescent="0.25">
      <c r="A6204" s="189" t="s">
        <v>3173</v>
      </c>
      <c r="B6204" s="190" t="s">
        <v>1239</v>
      </c>
      <c r="C6204" s="190" t="s">
        <v>29797</v>
      </c>
      <c r="D6204" s="190" t="s">
        <v>29797</v>
      </c>
      <c r="E6204" s="190" t="s">
        <v>29797</v>
      </c>
      <c r="F6204" s="190" t="s">
        <v>29797</v>
      </c>
      <c r="G6204" s="190" t="s">
        <v>29797</v>
      </c>
      <c r="H6204" s="190" t="s">
        <v>31371</v>
      </c>
      <c r="I6204" s="190" t="s">
        <v>5062</v>
      </c>
      <c r="J6204" s="190" t="s">
        <v>29821</v>
      </c>
      <c r="K6204" s="190" t="s">
        <v>5062</v>
      </c>
      <c r="L6204" s="190" t="s">
        <v>1447</v>
      </c>
    </row>
    <row r="6205" spans="1:12" ht="15" x14ac:dyDescent="0.25">
      <c r="A6205" s="191" t="s">
        <v>16621</v>
      </c>
      <c r="B6205" s="192" t="s">
        <v>20479</v>
      </c>
      <c r="C6205" s="192" t="s">
        <v>29797</v>
      </c>
      <c r="D6205" s="192" t="s">
        <v>29797</v>
      </c>
      <c r="E6205" s="192" t="s">
        <v>29797</v>
      </c>
      <c r="F6205" s="192" t="s">
        <v>29797</v>
      </c>
      <c r="G6205" s="192" t="s">
        <v>29797</v>
      </c>
      <c r="H6205" s="192" t="s">
        <v>32710</v>
      </c>
      <c r="I6205" s="192" t="s">
        <v>32711</v>
      </c>
      <c r="J6205" s="192" t="s">
        <v>31325</v>
      </c>
      <c r="K6205" s="192" t="s">
        <v>5073</v>
      </c>
      <c r="L6205" s="192" t="s">
        <v>1447</v>
      </c>
    </row>
    <row r="6206" spans="1:12" ht="15" x14ac:dyDescent="0.25">
      <c r="A6206" s="189" t="s">
        <v>3174</v>
      </c>
      <c r="B6206" s="190" t="s">
        <v>1240</v>
      </c>
      <c r="C6206" s="190" t="s">
        <v>29797</v>
      </c>
      <c r="D6206" s="190" t="s">
        <v>29797</v>
      </c>
      <c r="E6206" s="190" t="s">
        <v>29797</v>
      </c>
      <c r="F6206" s="190" t="s">
        <v>29797</v>
      </c>
      <c r="G6206" s="190" t="s">
        <v>29797</v>
      </c>
      <c r="H6206" s="190" t="s">
        <v>32712</v>
      </c>
      <c r="I6206" s="190" t="s">
        <v>32713</v>
      </c>
      <c r="J6206" s="190" t="s">
        <v>30285</v>
      </c>
      <c r="K6206" s="190" t="s">
        <v>10553</v>
      </c>
      <c r="L6206" s="190" t="s">
        <v>1447</v>
      </c>
    </row>
    <row r="6207" spans="1:12" ht="15" x14ac:dyDescent="0.25">
      <c r="A6207" s="191" t="s">
        <v>3175</v>
      </c>
      <c r="B6207" s="192" t="s">
        <v>1241</v>
      </c>
      <c r="C6207" s="192" t="s">
        <v>29797</v>
      </c>
      <c r="D6207" s="192" t="s">
        <v>29797</v>
      </c>
      <c r="E6207" s="192" t="s">
        <v>29797</v>
      </c>
      <c r="F6207" s="192" t="s">
        <v>29797</v>
      </c>
      <c r="G6207" s="192" t="s">
        <v>29797</v>
      </c>
      <c r="H6207" s="192" t="s">
        <v>29797</v>
      </c>
      <c r="I6207" s="192" t="s">
        <v>29797</v>
      </c>
      <c r="J6207" s="192" t="s">
        <v>29797</v>
      </c>
      <c r="K6207" s="192" t="s">
        <v>29797</v>
      </c>
      <c r="L6207" s="192" t="s">
        <v>29797</v>
      </c>
    </row>
    <row r="6208" spans="1:12" ht="15" x14ac:dyDescent="0.25">
      <c r="A6208" s="189" t="s">
        <v>3176</v>
      </c>
      <c r="B6208" s="190" t="s">
        <v>1242</v>
      </c>
      <c r="C6208" s="190" t="s">
        <v>29797</v>
      </c>
      <c r="D6208" s="190" t="s">
        <v>29797</v>
      </c>
      <c r="E6208" s="190" t="s">
        <v>29797</v>
      </c>
      <c r="F6208" s="190" t="s">
        <v>29797</v>
      </c>
      <c r="G6208" s="190" t="s">
        <v>29797</v>
      </c>
      <c r="H6208" s="190" t="s">
        <v>29797</v>
      </c>
      <c r="I6208" s="190" t="s">
        <v>29797</v>
      </c>
      <c r="J6208" s="190" t="s">
        <v>29797</v>
      </c>
      <c r="K6208" s="190" t="s">
        <v>29797</v>
      </c>
      <c r="L6208" s="190" t="s">
        <v>29797</v>
      </c>
    </row>
    <row r="6209" spans="1:12" ht="15" x14ac:dyDescent="0.25">
      <c r="A6209" s="191" t="s">
        <v>3177</v>
      </c>
      <c r="B6209" s="192" t="s">
        <v>1243</v>
      </c>
      <c r="C6209" s="192" t="s">
        <v>29797</v>
      </c>
      <c r="D6209" s="192" t="s">
        <v>29797</v>
      </c>
      <c r="E6209" s="192" t="s">
        <v>29797</v>
      </c>
      <c r="F6209" s="192" t="s">
        <v>29797</v>
      </c>
      <c r="G6209" s="192" t="s">
        <v>29797</v>
      </c>
      <c r="H6209" s="192" t="s">
        <v>31537</v>
      </c>
      <c r="I6209" s="192" t="s">
        <v>5894</v>
      </c>
      <c r="J6209" s="192" t="s">
        <v>29821</v>
      </c>
      <c r="K6209" s="192" t="s">
        <v>5062</v>
      </c>
      <c r="L6209" s="192" t="s">
        <v>1447</v>
      </c>
    </row>
    <row r="6210" spans="1:12" ht="15" x14ac:dyDescent="0.25">
      <c r="A6210" s="189" t="s">
        <v>25596</v>
      </c>
      <c r="B6210" s="190" t="s">
        <v>25597</v>
      </c>
      <c r="C6210" s="190" t="s">
        <v>29797</v>
      </c>
      <c r="D6210" s="190" t="s">
        <v>29797</v>
      </c>
      <c r="E6210" s="190" t="s">
        <v>29797</v>
      </c>
      <c r="F6210" s="190" t="s">
        <v>29797</v>
      </c>
      <c r="G6210" s="190" t="s">
        <v>29797</v>
      </c>
      <c r="H6210" s="190" t="s">
        <v>31410</v>
      </c>
      <c r="I6210" s="190" t="s">
        <v>1381</v>
      </c>
      <c r="J6210" s="190" t="s">
        <v>29821</v>
      </c>
      <c r="K6210" s="190" t="s">
        <v>5062</v>
      </c>
      <c r="L6210" s="190" t="s">
        <v>1447</v>
      </c>
    </row>
    <row r="6211" spans="1:12" ht="15" x14ac:dyDescent="0.25">
      <c r="A6211" s="191" t="s">
        <v>3178</v>
      </c>
      <c r="B6211" s="192" t="s">
        <v>1244</v>
      </c>
      <c r="C6211" s="192" t="s">
        <v>29797</v>
      </c>
      <c r="D6211" s="192" t="s">
        <v>29797</v>
      </c>
      <c r="E6211" s="192" t="s">
        <v>29797</v>
      </c>
      <c r="F6211" s="192" t="s">
        <v>29797</v>
      </c>
      <c r="G6211" s="192" t="s">
        <v>29797</v>
      </c>
      <c r="H6211" s="192" t="s">
        <v>31455</v>
      </c>
      <c r="I6211" s="192" t="s">
        <v>30567</v>
      </c>
      <c r="J6211" s="192" t="s">
        <v>29821</v>
      </c>
      <c r="K6211" s="192" t="s">
        <v>5062</v>
      </c>
      <c r="L6211" s="192" t="s">
        <v>1447</v>
      </c>
    </row>
    <row r="6212" spans="1:12" ht="15" x14ac:dyDescent="0.25">
      <c r="A6212" s="189" t="s">
        <v>3179</v>
      </c>
      <c r="B6212" s="190" t="s">
        <v>1245</v>
      </c>
      <c r="C6212" s="190" t="s">
        <v>29797</v>
      </c>
      <c r="D6212" s="190" t="s">
        <v>29797</v>
      </c>
      <c r="E6212" s="190" t="s">
        <v>29797</v>
      </c>
      <c r="F6212" s="190" t="s">
        <v>29797</v>
      </c>
      <c r="G6212" s="190" t="s">
        <v>29797</v>
      </c>
      <c r="H6212" s="190" t="s">
        <v>29797</v>
      </c>
      <c r="I6212" s="190" t="s">
        <v>29797</v>
      </c>
      <c r="J6212" s="190" t="s">
        <v>29797</v>
      </c>
      <c r="K6212" s="190" t="s">
        <v>29797</v>
      </c>
      <c r="L6212" s="190" t="s">
        <v>29797</v>
      </c>
    </row>
    <row r="6213" spans="1:12" ht="15" x14ac:dyDescent="0.25">
      <c r="A6213" s="191" t="s">
        <v>25598</v>
      </c>
      <c r="B6213" s="192" t="s">
        <v>25599</v>
      </c>
      <c r="C6213" s="192" t="s">
        <v>29797</v>
      </c>
      <c r="D6213" s="192" t="s">
        <v>29797</v>
      </c>
      <c r="E6213" s="192" t="s">
        <v>29797</v>
      </c>
      <c r="F6213" s="192" t="s">
        <v>29797</v>
      </c>
      <c r="G6213" s="192" t="s">
        <v>29797</v>
      </c>
      <c r="H6213" s="192" t="s">
        <v>31366</v>
      </c>
      <c r="I6213" s="192" t="s">
        <v>31367</v>
      </c>
      <c r="J6213" s="192" t="s">
        <v>29821</v>
      </c>
      <c r="K6213" s="192" t="s">
        <v>5062</v>
      </c>
      <c r="L6213" s="192" t="s">
        <v>1447</v>
      </c>
    </row>
    <row r="6214" spans="1:12" ht="15" x14ac:dyDescent="0.25">
      <c r="A6214" s="189" t="s">
        <v>3180</v>
      </c>
      <c r="B6214" s="190" t="s">
        <v>1246</v>
      </c>
      <c r="C6214" s="190" t="s">
        <v>29797</v>
      </c>
      <c r="D6214" s="190" t="s">
        <v>29797</v>
      </c>
      <c r="E6214" s="190" t="s">
        <v>29797</v>
      </c>
      <c r="F6214" s="190" t="s">
        <v>29797</v>
      </c>
      <c r="G6214" s="190" t="s">
        <v>29797</v>
      </c>
      <c r="H6214" s="190" t="s">
        <v>31950</v>
      </c>
      <c r="I6214" s="190" t="s">
        <v>5078</v>
      </c>
      <c r="J6214" s="190" t="s">
        <v>29826</v>
      </c>
      <c r="K6214" s="190" t="s">
        <v>5078</v>
      </c>
      <c r="L6214" s="190" t="s">
        <v>1447</v>
      </c>
    </row>
    <row r="6215" spans="1:12" ht="15" x14ac:dyDescent="0.25">
      <c r="A6215" s="191" t="s">
        <v>3181</v>
      </c>
      <c r="B6215" s="192" t="s">
        <v>1247</v>
      </c>
      <c r="C6215" s="192" t="s">
        <v>29797</v>
      </c>
      <c r="D6215" s="192" t="s">
        <v>29797</v>
      </c>
      <c r="E6215" s="192" t="s">
        <v>29797</v>
      </c>
      <c r="F6215" s="192" t="s">
        <v>29797</v>
      </c>
      <c r="G6215" s="192" t="s">
        <v>29797</v>
      </c>
      <c r="H6215" s="192" t="s">
        <v>31307</v>
      </c>
      <c r="I6215" s="192" t="s">
        <v>5062</v>
      </c>
      <c r="J6215" s="192" t="s">
        <v>29821</v>
      </c>
      <c r="K6215" s="192" t="s">
        <v>5062</v>
      </c>
      <c r="L6215" s="192" t="s">
        <v>1447</v>
      </c>
    </row>
    <row r="6216" spans="1:12" ht="15" x14ac:dyDescent="0.25">
      <c r="A6216" s="189" t="s">
        <v>25600</v>
      </c>
      <c r="B6216" s="190" t="s">
        <v>25601</v>
      </c>
      <c r="C6216" s="190" t="s">
        <v>29797</v>
      </c>
      <c r="D6216" s="190" t="s">
        <v>29797</v>
      </c>
      <c r="E6216" s="190" t="s">
        <v>29797</v>
      </c>
      <c r="F6216" s="190" t="s">
        <v>29797</v>
      </c>
      <c r="G6216" s="190" t="s">
        <v>29797</v>
      </c>
      <c r="H6216" s="190" t="s">
        <v>31366</v>
      </c>
      <c r="I6216" s="190" t="s">
        <v>31367</v>
      </c>
      <c r="J6216" s="190" t="s">
        <v>29821</v>
      </c>
      <c r="K6216" s="190" t="s">
        <v>5062</v>
      </c>
      <c r="L6216" s="190" t="s">
        <v>1447</v>
      </c>
    </row>
    <row r="6217" spans="1:12" ht="15" x14ac:dyDescent="0.25">
      <c r="A6217" s="191" t="s">
        <v>3182</v>
      </c>
      <c r="B6217" s="192" t="s">
        <v>1248</v>
      </c>
      <c r="C6217" s="192" t="s">
        <v>29797</v>
      </c>
      <c r="D6217" s="192" t="s">
        <v>29797</v>
      </c>
      <c r="E6217" s="192" t="s">
        <v>29797</v>
      </c>
      <c r="F6217" s="192" t="s">
        <v>29797</v>
      </c>
      <c r="G6217" s="192" t="s">
        <v>29797</v>
      </c>
      <c r="H6217" s="192" t="s">
        <v>29797</v>
      </c>
      <c r="I6217" s="192" t="s">
        <v>29797</v>
      </c>
      <c r="J6217" s="192" t="s">
        <v>29797</v>
      </c>
      <c r="K6217" s="192" t="s">
        <v>29797</v>
      </c>
      <c r="L6217" s="192" t="s">
        <v>29797</v>
      </c>
    </row>
    <row r="6218" spans="1:12" ht="15" x14ac:dyDescent="0.25">
      <c r="A6218" s="189" t="s">
        <v>16622</v>
      </c>
      <c r="B6218" s="190" t="s">
        <v>20480</v>
      </c>
      <c r="C6218" s="190" t="s">
        <v>29797</v>
      </c>
      <c r="D6218" s="190" t="s">
        <v>29797</v>
      </c>
      <c r="E6218" s="190" t="s">
        <v>29797</v>
      </c>
      <c r="F6218" s="190" t="s">
        <v>29797</v>
      </c>
      <c r="G6218" s="190" t="s">
        <v>29797</v>
      </c>
      <c r="H6218" s="190" t="s">
        <v>31927</v>
      </c>
      <c r="I6218" s="190" t="s">
        <v>31814</v>
      </c>
      <c r="J6218" s="190" t="s">
        <v>31325</v>
      </c>
      <c r="K6218" s="190" t="s">
        <v>5073</v>
      </c>
      <c r="L6218" s="190" t="s">
        <v>1447</v>
      </c>
    </row>
    <row r="6219" spans="1:12" ht="15" x14ac:dyDescent="0.25">
      <c r="A6219" s="191" t="s">
        <v>25602</v>
      </c>
      <c r="B6219" s="192" t="s">
        <v>25603</v>
      </c>
      <c r="C6219" s="192" t="s">
        <v>29797</v>
      </c>
      <c r="D6219" s="192" t="s">
        <v>29797</v>
      </c>
      <c r="E6219" s="192" t="s">
        <v>29797</v>
      </c>
      <c r="F6219" s="192" t="s">
        <v>29797</v>
      </c>
      <c r="G6219" s="192" t="s">
        <v>29797</v>
      </c>
      <c r="H6219" s="192" t="s">
        <v>31602</v>
      </c>
      <c r="I6219" s="192" t="s">
        <v>31122</v>
      </c>
      <c r="J6219" s="192" t="s">
        <v>29821</v>
      </c>
      <c r="K6219" s="192" t="s">
        <v>5062</v>
      </c>
      <c r="L6219" s="192" t="s">
        <v>1447</v>
      </c>
    </row>
    <row r="6220" spans="1:12" ht="15" x14ac:dyDescent="0.25">
      <c r="A6220" s="189" t="s">
        <v>16623</v>
      </c>
      <c r="B6220" s="190" t="s">
        <v>20481</v>
      </c>
      <c r="C6220" s="190" t="s">
        <v>29797</v>
      </c>
      <c r="D6220" s="190" t="s">
        <v>29797</v>
      </c>
      <c r="E6220" s="190" t="s">
        <v>29797</v>
      </c>
      <c r="F6220" s="190" t="s">
        <v>29797</v>
      </c>
      <c r="G6220" s="190" t="s">
        <v>29797</v>
      </c>
      <c r="H6220" s="190" t="s">
        <v>31853</v>
      </c>
      <c r="I6220" s="190" t="s">
        <v>5073</v>
      </c>
      <c r="J6220" s="190" t="s">
        <v>31325</v>
      </c>
      <c r="K6220" s="190" t="s">
        <v>5073</v>
      </c>
      <c r="L6220" s="190" t="s">
        <v>1447</v>
      </c>
    </row>
    <row r="6221" spans="1:12" ht="15" x14ac:dyDescent="0.25">
      <c r="A6221" s="191" t="s">
        <v>3183</v>
      </c>
      <c r="B6221" s="192" t="s">
        <v>1249</v>
      </c>
      <c r="C6221" s="192" t="s">
        <v>29797</v>
      </c>
      <c r="D6221" s="192" t="s">
        <v>29797</v>
      </c>
      <c r="E6221" s="192" t="s">
        <v>29797</v>
      </c>
      <c r="F6221" s="192" t="s">
        <v>29797</v>
      </c>
      <c r="G6221" s="192" t="s">
        <v>29797</v>
      </c>
      <c r="H6221" s="192" t="s">
        <v>29797</v>
      </c>
      <c r="I6221" s="192" t="s">
        <v>29797</v>
      </c>
      <c r="J6221" s="192" t="s">
        <v>29797</v>
      </c>
      <c r="K6221" s="192" t="s">
        <v>29797</v>
      </c>
      <c r="L6221" s="192" t="s">
        <v>29797</v>
      </c>
    </row>
    <row r="6222" spans="1:12" ht="15" x14ac:dyDescent="0.25">
      <c r="A6222" s="189" t="s">
        <v>25604</v>
      </c>
      <c r="B6222" s="190" t="s">
        <v>25605</v>
      </c>
      <c r="C6222" s="190" t="s">
        <v>29797</v>
      </c>
      <c r="D6222" s="190" t="s">
        <v>29797</v>
      </c>
      <c r="E6222" s="190" t="s">
        <v>30510</v>
      </c>
      <c r="F6222" s="190" t="s">
        <v>29797</v>
      </c>
      <c r="G6222" s="190" t="s">
        <v>29797</v>
      </c>
      <c r="H6222" s="190" t="s">
        <v>31550</v>
      </c>
      <c r="I6222" s="190" t="s">
        <v>31551</v>
      </c>
      <c r="J6222" s="190" t="s">
        <v>29821</v>
      </c>
      <c r="K6222" s="190" t="s">
        <v>5062</v>
      </c>
      <c r="L6222" s="190" t="s">
        <v>1447</v>
      </c>
    </row>
    <row r="6223" spans="1:12" ht="15" x14ac:dyDescent="0.25">
      <c r="A6223" s="191" t="s">
        <v>3184</v>
      </c>
      <c r="B6223" s="192" t="s">
        <v>1250</v>
      </c>
      <c r="C6223" s="192" t="s">
        <v>29797</v>
      </c>
      <c r="D6223" s="192" t="s">
        <v>29797</v>
      </c>
      <c r="E6223" s="192" t="s">
        <v>29797</v>
      </c>
      <c r="F6223" s="192" t="s">
        <v>29797</v>
      </c>
      <c r="G6223" s="192" t="s">
        <v>29797</v>
      </c>
      <c r="H6223" s="192" t="s">
        <v>31314</v>
      </c>
      <c r="I6223" s="192" t="s">
        <v>5062</v>
      </c>
      <c r="J6223" s="192" t="s">
        <v>29821</v>
      </c>
      <c r="K6223" s="192" t="s">
        <v>5062</v>
      </c>
      <c r="L6223" s="192" t="s">
        <v>1447</v>
      </c>
    </row>
    <row r="6224" spans="1:12" ht="15" x14ac:dyDescent="0.25">
      <c r="A6224" s="189" t="s">
        <v>3185</v>
      </c>
      <c r="B6224" s="190" t="s">
        <v>1251</v>
      </c>
      <c r="C6224" s="190" t="s">
        <v>29797</v>
      </c>
      <c r="D6224" s="190" t="s">
        <v>29797</v>
      </c>
      <c r="E6224" s="190" t="s">
        <v>29797</v>
      </c>
      <c r="F6224" s="190" t="s">
        <v>29797</v>
      </c>
      <c r="G6224" s="190" t="s">
        <v>29797</v>
      </c>
      <c r="H6224" s="190" t="s">
        <v>31702</v>
      </c>
      <c r="I6224" s="190" t="s">
        <v>5073</v>
      </c>
      <c r="J6224" s="190" t="s">
        <v>31325</v>
      </c>
      <c r="K6224" s="190" t="s">
        <v>5073</v>
      </c>
      <c r="L6224" s="190" t="s">
        <v>1447</v>
      </c>
    </row>
    <row r="6225" spans="1:12" ht="15" x14ac:dyDescent="0.25">
      <c r="A6225" s="191" t="s">
        <v>16624</v>
      </c>
      <c r="B6225" s="192" t="s">
        <v>20482</v>
      </c>
      <c r="C6225" s="192" t="s">
        <v>29812</v>
      </c>
      <c r="D6225" s="192" t="s">
        <v>29797</v>
      </c>
      <c r="E6225" s="192" t="s">
        <v>29797</v>
      </c>
      <c r="F6225" s="192" t="s">
        <v>29804</v>
      </c>
      <c r="G6225" s="192" t="s">
        <v>29797</v>
      </c>
      <c r="H6225" s="192" t="s">
        <v>31484</v>
      </c>
      <c r="I6225" s="192" t="s">
        <v>31485</v>
      </c>
      <c r="J6225" s="192" t="s">
        <v>29821</v>
      </c>
      <c r="K6225" s="192" t="s">
        <v>5062</v>
      </c>
      <c r="L6225" s="192" t="s">
        <v>1447</v>
      </c>
    </row>
    <row r="6226" spans="1:12" ht="15" x14ac:dyDescent="0.25">
      <c r="A6226" s="189" t="s">
        <v>3186</v>
      </c>
      <c r="B6226" s="190" t="s">
        <v>1252</v>
      </c>
      <c r="C6226" s="190" t="s">
        <v>29797</v>
      </c>
      <c r="D6226" s="190" t="s">
        <v>29797</v>
      </c>
      <c r="E6226" s="190" t="s">
        <v>29797</v>
      </c>
      <c r="F6226" s="190" t="s">
        <v>29797</v>
      </c>
      <c r="G6226" s="190" t="s">
        <v>29797</v>
      </c>
      <c r="H6226" s="190" t="s">
        <v>32369</v>
      </c>
      <c r="I6226" s="190" t="s">
        <v>32370</v>
      </c>
      <c r="J6226" s="190" t="s">
        <v>31325</v>
      </c>
      <c r="K6226" s="190" t="s">
        <v>5073</v>
      </c>
      <c r="L6226" s="190" t="s">
        <v>1447</v>
      </c>
    </row>
    <row r="6227" spans="1:12" ht="15" x14ac:dyDescent="0.25">
      <c r="A6227" s="191" t="s">
        <v>25606</v>
      </c>
      <c r="B6227" s="192" t="s">
        <v>25607</v>
      </c>
      <c r="C6227" s="192" t="s">
        <v>29797</v>
      </c>
      <c r="D6227" s="192" t="s">
        <v>29797</v>
      </c>
      <c r="E6227" s="192" t="s">
        <v>29797</v>
      </c>
      <c r="F6227" s="192" t="s">
        <v>29797</v>
      </c>
      <c r="G6227" s="192" t="s">
        <v>29797</v>
      </c>
      <c r="H6227" s="192" t="s">
        <v>29797</v>
      </c>
      <c r="I6227" s="192" t="s">
        <v>29797</v>
      </c>
      <c r="J6227" s="192" t="s">
        <v>29797</v>
      </c>
      <c r="K6227" s="192" t="s">
        <v>29797</v>
      </c>
      <c r="L6227" s="192" t="s">
        <v>29797</v>
      </c>
    </row>
    <row r="6228" spans="1:12" ht="15" x14ac:dyDescent="0.25">
      <c r="A6228" s="189" t="s">
        <v>25608</v>
      </c>
      <c r="B6228" s="190" t="s">
        <v>25609</v>
      </c>
      <c r="C6228" s="190" t="s">
        <v>29797</v>
      </c>
      <c r="D6228" s="190" t="s">
        <v>29797</v>
      </c>
      <c r="E6228" s="190" t="s">
        <v>30511</v>
      </c>
      <c r="F6228" s="190" t="s">
        <v>29797</v>
      </c>
      <c r="G6228" s="190" t="s">
        <v>29797</v>
      </c>
      <c r="H6228" s="190" t="s">
        <v>31342</v>
      </c>
      <c r="I6228" s="190" t="s">
        <v>31343</v>
      </c>
      <c r="J6228" s="190" t="s">
        <v>29821</v>
      </c>
      <c r="K6228" s="190" t="s">
        <v>5062</v>
      </c>
      <c r="L6228" s="190" t="s">
        <v>1447</v>
      </c>
    </row>
    <row r="6229" spans="1:12" ht="15" x14ac:dyDescent="0.25">
      <c r="A6229" s="191" t="s">
        <v>3187</v>
      </c>
      <c r="B6229" s="192" t="s">
        <v>1253</v>
      </c>
      <c r="C6229" s="192" t="s">
        <v>29797</v>
      </c>
      <c r="D6229" s="192" t="s">
        <v>29797</v>
      </c>
      <c r="E6229" s="192" t="s">
        <v>29797</v>
      </c>
      <c r="F6229" s="192" t="s">
        <v>29797</v>
      </c>
      <c r="G6229" s="192" t="s">
        <v>29797</v>
      </c>
      <c r="H6229" s="192" t="s">
        <v>31592</v>
      </c>
      <c r="I6229" s="192" t="s">
        <v>31593</v>
      </c>
      <c r="J6229" s="192" t="s">
        <v>29821</v>
      </c>
      <c r="K6229" s="192" t="s">
        <v>5062</v>
      </c>
      <c r="L6229" s="192" t="s">
        <v>1447</v>
      </c>
    </row>
    <row r="6230" spans="1:12" ht="15" x14ac:dyDescent="0.25">
      <c r="A6230" s="189" t="s">
        <v>3188</v>
      </c>
      <c r="B6230" s="190" t="s">
        <v>1254</v>
      </c>
      <c r="C6230" s="190" t="s">
        <v>29797</v>
      </c>
      <c r="D6230" s="190" t="s">
        <v>29797</v>
      </c>
      <c r="E6230" s="190" t="s">
        <v>29797</v>
      </c>
      <c r="F6230" s="190" t="s">
        <v>29797</v>
      </c>
      <c r="G6230" s="190" t="s">
        <v>29797</v>
      </c>
      <c r="H6230" s="190" t="s">
        <v>29797</v>
      </c>
      <c r="I6230" s="190" t="s">
        <v>29797</v>
      </c>
      <c r="J6230" s="190" t="s">
        <v>29821</v>
      </c>
      <c r="K6230" s="190" t="s">
        <v>5062</v>
      </c>
      <c r="L6230" s="190" t="s">
        <v>1447</v>
      </c>
    </row>
    <row r="6231" spans="1:12" ht="15" x14ac:dyDescent="0.25">
      <c r="A6231" s="191" t="s">
        <v>25610</v>
      </c>
      <c r="B6231" s="192" t="s">
        <v>25611</v>
      </c>
      <c r="C6231" s="192" t="s">
        <v>29797</v>
      </c>
      <c r="D6231" s="192" t="s">
        <v>29797</v>
      </c>
      <c r="E6231" s="192" t="s">
        <v>29797</v>
      </c>
      <c r="F6231" s="192" t="s">
        <v>29797</v>
      </c>
      <c r="G6231" s="192" t="s">
        <v>29797</v>
      </c>
      <c r="H6231" s="192" t="s">
        <v>31361</v>
      </c>
      <c r="I6231" s="192" t="s">
        <v>5062</v>
      </c>
      <c r="J6231" s="192" t="s">
        <v>29821</v>
      </c>
      <c r="K6231" s="192" t="s">
        <v>5062</v>
      </c>
      <c r="L6231" s="192" t="s">
        <v>1447</v>
      </c>
    </row>
    <row r="6232" spans="1:12" ht="15" x14ac:dyDescent="0.25">
      <c r="A6232" s="189" t="s">
        <v>17172</v>
      </c>
      <c r="B6232" s="190" t="s">
        <v>25612</v>
      </c>
      <c r="C6232" s="190" t="s">
        <v>29812</v>
      </c>
      <c r="D6232" s="190" t="s">
        <v>29813</v>
      </c>
      <c r="E6232" s="190" t="s">
        <v>30512</v>
      </c>
      <c r="F6232" s="190" t="s">
        <v>29804</v>
      </c>
      <c r="G6232" s="190" t="s">
        <v>30513</v>
      </c>
      <c r="H6232" s="190" t="s">
        <v>31402</v>
      </c>
      <c r="I6232" s="190" t="s">
        <v>31403</v>
      </c>
      <c r="J6232" s="190" t="s">
        <v>29821</v>
      </c>
      <c r="K6232" s="190" t="s">
        <v>5062</v>
      </c>
      <c r="L6232" s="190" t="s">
        <v>1447</v>
      </c>
    </row>
    <row r="6233" spans="1:12" ht="15" x14ac:dyDescent="0.25">
      <c r="A6233" s="191" t="s">
        <v>16625</v>
      </c>
      <c r="B6233" s="192" t="s">
        <v>20483</v>
      </c>
      <c r="C6233" s="192" t="s">
        <v>29812</v>
      </c>
      <c r="D6233" s="192" t="s">
        <v>29813</v>
      </c>
      <c r="E6233" s="192" t="s">
        <v>30514</v>
      </c>
      <c r="F6233" s="192" t="s">
        <v>29804</v>
      </c>
      <c r="G6233" s="192" t="s">
        <v>29815</v>
      </c>
      <c r="H6233" s="192" t="s">
        <v>32168</v>
      </c>
      <c r="I6233" s="192" t="s">
        <v>7805</v>
      </c>
      <c r="J6233" s="192" t="s">
        <v>29826</v>
      </c>
      <c r="K6233" s="192" t="s">
        <v>5078</v>
      </c>
      <c r="L6233" s="192" t="s">
        <v>1447</v>
      </c>
    </row>
    <row r="6234" spans="1:12" ht="15" x14ac:dyDescent="0.25">
      <c r="A6234" s="189" t="s">
        <v>3189</v>
      </c>
      <c r="B6234" s="190" t="s">
        <v>1255</v>
      </c>
      <c r="C6234" s="190" t="s">
        <v>29797</v>
      </c>
      <c r="D6234" s="190" t="s">
        <v>29797</v>
      </c>
      <c r="E6234" s="190" t="s">
        <v>29797</v>
      </c>
      <c r="F6234" s="190" t="s">
        <v>29797</v>
      </c>
      <c r="G6234" s="190" t="s">
        <v>29797</v>
      </c>
      <c r="H6234" s="190" t="s">
        <v>31380</v>
      </c>
      <c r="I6234" s="190" t="s">
        <v>31381</v>
      </c>
      <c r="J6234" s="190" t="s">
        <v>29821</v>
      </c>
      <c r="K6234" s="190" t="s">
        <v>5062</v>
      </c>
      <c r="L6234" s="190" t="s">
        <v>1447</v>
      </c>
    </row>
    <row r="6235" spans="1:12" ht="15" x14ac:dyDescent="0.25">
      <c r="A6235" s="191" t="s">
        <v>16626</v>
      </c>
      <c r="B6235" s="192" t="s">
        <v>20484</v>
      </c>
      <c r="C6235" s="192" t="s">
        <v>29797</v>
      </c>
      <c r="D6235" s="192" t="s">
        <v>29797</v>
      </c>
      <c r="E6235" s="192" t="s">
        <v>29797</v>
      </c>
      <c r="F6235" s="192" t="s">
        <v>29797</v>
      </c>
      <c r="G6235" s="192" t="s">
        <v>29797</v>
      </c>
      <c r="H6235" s="192" t="s">
        <v>29797</v>
      </c>
      <c r="I6235" s="192" t="s">
        <v>29797</v>
      </c>
      <c r="J6235" s="192" t="s">
        <v>29797</v>
      </c>
      <c r="K6235" s="192" t="s">
        <v>29797</v>
      </c>
      <c r="L6235" s="192" t="s">
        <v>29797</v>
      </c>
    </row>
    <row r="6236" spans="1:12" ht="15" x14ac:dyDescent="0.25">
      <c r="A6236" s="189" t="s">
        <v>16627</v>
      </c>
      <c r="B6236" s="190" t="s">
        <v>20485</v>
      </c>
      <c r="C6236" s="190" t="s">
        <v>29797</v>
      </c>
      <c r="D6236" s="190" t="s">
        <v>29797</v>
      </c>
      <c r="E6236" s="190" t="s">
        <v>29797</v>
      </c>
      <c r="F6236" s="190" t="s">
        <v>29797</v>
      </c>
      <c r="G6236" s="190" t="s">
        <v>29797</v>
      </c>
      <c r="H6236" s="190" t="s">
        <v>29797</v>
      </c>
      <c r="I6236" s="190" t="s">
        <v>29797</v>
      </c>
      <c r="J6236" s="190" t="s">
        <v>29797</v>
      </c>
      <c r="K6236" s="190" t="s">
        <v>29797</v>
      </c>
      <c r="L6236" s="190" t="s">
        <v>29797</v>
      </c>
    </row>
    <row r="6237" spans="1:12" ht="15" x14ac:dyDescent="0.25">
      <c r="A6237" s="191" t="s">
        <v>25613</v>
      </c>
      <c r="B6237" s="192" t="s">
        <v>25614</v>
      </c>
      <c r="C6237" s="192" t="s">
        <v>29797</v>
      </c>
      <c r="D6237" s="192" t="s">
        <v>29797</v>
      </c>
      <c r="E6237" s="192" t="s">
        <v>29797</v>
      </c>
      <c r="F6237" s="192" t="s">
        <v>29797</v>
      </c>
      <c r="G6237" s="192" t="s">
        <v>29797</v>
      </c>
      <c r="H6237" s="192" t="s">
        <v>31592</v>
      </c>
      <c r="I6237" s="192" t="s">
        <v>31593</v>
      </c>
      <c r="J6237" s="192" t="s">
        <v>29821</v>
      </c>
      <c r="K6237" s="192" t="s">
        <v>5062</v>
      </c>
      <c r="L6237" s="192" t="s">
        <v>1447</v>
      </c>
    </row>
    <row r="6238" spans="1:12" ht="15" x14ac:dyDescent="0.25">
      <c r="A6238" s="189" t="s">
        <v>3190</v>
      </c>
      <c r="B6238" s="190" t="s">
        <v>1256</v>
      </c>
      <c r="C6238" s="190" t="s">
        <v>29812</v>
      </c>
      <c r="D6238" s="190" t="s">
        <v>29797</v>
      </c>
      <c r="E6238" s="190" t="s">
        <v>30515</v>
      </c>
      <c r="F6238" s="190" t="s">
        <v>29797</v>
      </c>
      <c r="G6238" s="190" t="s">
        <v>29797</v>
      </c>
      <c r="H6238" s="190" t="s">
        <v>31694</v>
      </c>
      <c r="I6238" s="190" t="s">
        <v>5078</v>
      </c>
      <c r="J6238" s="190" t="s">
        <v>29826</v>
      </c>
      <c r="K6238" s="190" t="s">
        <v>5078</v>
      </c>
      <c r="L6238" s="190" t="s">
        <v>1447</v>
      </c>
    </row>
    <row r="6239" spans="1:12" ht="15" x14ac:dyDescent="0.25">
      <c r="A6239" s="191" t="s">
        <v>16628</v>
      </c>
      <c r="B6239" s="192" t="s">
        <v>20486</v>
      </c>
      <c r="C6239" s="192" t="s">
        <v>29797</v>
      </c>
      <c r="D6239" s="192" t="s">
        <v>29797</v>
      </c>
      <c r="E6239" s="192" t="s">
        <v>29797</v>
      </c>
      <c r="F6239" s="192" t="s">
        <v>29797</v>
      </c>
      <c r="G6239" s="192" t="s">
        <v>29797</v>
      </c>
      <c r="H6239" s="192" t="s">
        <v>31560</v>
      </c>
      <c r="I6239" s="192" t="s">
        <v>5073</v>
      </c>
      <c r="J6239" s="192" t="s">
        <v>31325</v>
      </c>
      <c r="K6239" s="192" t="s">
        <v>5073</v>
      </c>
      <c r="L6239" s="192" t="s">
        <v>1447</v>
      </c>
    </row>
    <row r="6240" spans="1:12" ht="15" x14ac:dyDescent="0.25">
      <c r="A6240" s="189" t="s">
        <v>16629</v>
      </c>
      <c r="B6240" s="190" t="s">
        <v>20487</v>
      </c>
      <c r="C6240" s="190" t="s">
        <v>29797</v>
      </c>
      <c r="D6240" s="190" t="s">
        <v>29797</v>
      </c>
      <c r="E6240" s="190" t="s">
        <v>29797</v>
      </c>
      <c r="F6240" s="190" t="s">
        <v>29797</v>
      </c>
      <c r="G6240" s="190" t="s">
        <v>29797</v>
      </c>
      <c r="H6240" s="190" t="s">
        <v>31832</v>
      </c>
      <c r="I6240" s="190" t="s">
        <v>5073</v>
      </c>
      <c r="J6240" s="190" t="s">
        <v>31325</v>
      </c>
      <c r="K6240" s="190" t="s">
        <v>5073</v>
      </c>
      <c r="L6240" s="190" t="s">
        <v>1447</v>
      </c>
    </row>
    <row r="6241" spans="1:12" ht="15" x14ac:dyDescent="0.25">
      <c r="A6241" s="191" t="s">
        <v>16630</v>
      </c>
      <c r="B6241" s="192" t="s">
        <v>20488</v>
      </c>
      <c r="C6241" s="192" t="s">
        <v>29797</v>
      </c>
      <c r="D6241" s="192" t="s">
        <v>29797</v>
      </c>
      <c r="E6241" s="192" t="s">
        <v>29797</v>
      </c>
      <c r="F6241" s="192" t="s">
        <v>29797</v>
      </c>
      <c r="G6241" s="192" t="s">
        <v>29797</v>
      </c>
      <c r="H6241" s="192" t="s">
        <v>29797</v>
      </c>
      <c r="I6241" s="192" t="s">
        <v>29797</v>
      </c>
      <c r="J6241" s="192" t="s">
        <v>29797</v>
      </c>
      <c r="K6241" s="192" t="s">
        <v>29797</v>
      </c>
      <c r="L6241" s="192" t="s">
        <v>29797</v>
      </c>
    </row>
    <row r="6242" spans="1:12" ht="15" x14ac:dyDescent="0.25">
      <c r="A6242" s="189" t="s">
        <v>7876</v>
      </c>
      <c r="B6242" s="190" t="s">
        <v>7877</v>
      </c>
      <c r="C6242" s="190" t="s">
        <v>29797</v>
      </c>
      <c r="D6242" s="190" t="s">
        <v>29797</v>
      </c>
      <c r="E6242" s="190" t="s">
        <v>29797</v>
      </c>
      <c r="F6242" s="190" t="s">
        <v>29797</v>
      </c>
      <c r="G6242" s="190" t="s">
        <v>29797</v>
      </c>
      <c r="H6242" s="190" t="s">
        <v>32183</v>
      </c>
      <c r="I6242" s="190" t="s">
        <v>4570</v>
      </c>
      <c r="J6242" s="190" t="s">
        <v>29870</v>
      </c>
      <c r="K6242" s="190" t="s">
        <v>8069</v>
      </c>
      <c r="L6242" s="190" t="s">
        <v>1447</v>
      </c>
    </row>
    <row r="6243" spans="1:12" ht="15" x14ac:dyDescent="0.25">
      <c r="A6243" s="191" t="s">
        <v>3191</v>
      </c>
      <c r="B6243" s="192" t="s">
        <v>1257</v>
      </c>
      <c r="C6243" s="192" t="s">
        <v>29812</v>
      </c>
      <c r="D6243" s="192" t="s">
        <v>29797</v>
      </c>
      <c r="E6243" s="192" t="s">
        <v>30516</v>
      </c>
      <c r="F6243" s="192" t="s">
        <v>29797</v>
      </c>
      <c r="G6243" s="192" t="s">
        <v>29797</v>
      </c>
      <c r="H6243" s="192" t="s">
        <v>31371</v>
      </c>
      <c r="I6243" s="192" t="s">
        <v>5062</v>
      </c>
      <c r="J6243" s="192" t="s">
        <v>29821</v>
      </c>
      <c r="K6243" s="192" t="s">
        <v>5062</v>
      </c>
      <c r="L6243" s="192" t="s">
        <v>1447</v>
      </c>
    </row>
    <row r="6244" spans="1:12" ht="15" x14ac:dyDescent="0.25">
      <c r="A6244" s="189" t="s">
        <v>25615</v>
      </c>
      <c r="B6244" s="190" t="s">
        <v>20489</v>
      </c>
      <c r="C6244" s="190" t="s">
        <v>29797</v>
      </c>
      <c r="D6244" s="190" t="s">
        <v>29797</v>
      </c>
      <c r="E6244" s="190" t="s">
        <v>30517</v>
      </c>
      <c r="F6244" s="190" t="s">
        <v>29797</v>
      </c>
      <c r="G6244" s="190" t="s">
        <v>29797</v>
      </c>
      <c r="H6244" s="190" t="s">
        <v>29797</v>
      </c>
      <c r="I6244" s="190" t="s">
        <v>29797</v>
      </c>
      <c r="J6244" s="190" t="s">
        <v>29797</v>
      </c>
      <c r="K6244" s="190" t="s">
        <v>29797</v>
      </c>
      <c r="L6244" s="190" t="s">
        <v>33516</v>
      </c>
    </row>
    <row r="6245" spans="1:12" ht="15" x14ac:dyDescent="0.25">
      <c r="A6245" s="191" t="s">
        <v>25616</v>
      </c>
      <c r="B6245" s="192" t="s">
        <v>20489</v>
      </c>
      <c r="C6245" s="192" t="s">
        <v>29797</v>
      </c>
      <c r="D6245" s="192" t="s">
        <v>29797</v>
      </c>
      <c r="E6245" s="192" t="s">
        <v>30517</v>
      </c>
      <c r="F6245" s="192" t="s">
        <v>29797</v>
      </c>
      <c r="G6245" s="192" t="s">
        <v>29797</v>
      </c>
      <c r="H6245" s="192" t="s">
        <v>29797</v>
      </c>
      <c r="I6245" s="192" t="s">
        <v>29797</v>
      </c>
      <c r="J6245" s="192" t="s">
        <v>29797</v>
      </c>
      <c r="K6245" s="192" t="s">
        <v>29797</v>
      </c>
      <c r="L6245" s="192" t="s">
        <v>33516</v>
      </c>
    </row>
    <row r="6246" spans="1:12" ht="15" x14ac:dyDescent="0.25">
      <c r="A6246" s="189" t="s">
        <v>16631</v>
      </c>
      <c r="B6246" s="190" t="s">
        <v>20489</v>
      </c>
      <c r="C6246" s="190" t="s">
        <v>29797</v>
      </c>
      <c r="D6246" s="190" t="s">
        <v>29797</v>
      </c>
      <c r="E6246" s="190" t="s">
        <v>30517</v>
      </c>
      <c r="F6246" s="190" t="s">
        <v>29797</v>
      </c>
      <c r="G6246" s="190" t="s">
        <v>29797</v>
      </c>
      <c r="H6246" s="190" t="s">
        <v>29797</v>
      </c>
      <c r="I6246" s="190" t="s">
        <v>29797</v>
      </c>
      <c r="J6246" s="190" t="s">
        <v>29797</v>
      </c>
      <c r="K6246" s="190" t="s">
        <v>29797</v>
      </c>
      <c r="L6246" s="190" t="s">
        <v>33516</v>
      </c>
    </row>
    <row r="6247" spans="1:12" ht="15" x14ac:dyDescent="0.25">
      <c r="A6247" s="191" t="s">
        <v>3192</v>
      </c>
      <c r="B6247" s="192" t="s">
        <v>1258</v>
      </c>
      <c r="C6247" s="192" t="s">
        <v>29797</v>
      </c>
      <c r="D6247" s="192" t="s">
        <v>29797</v>
      </c>
      <c r="E6247" s="192" t="s">
        <v>29797</v>
      </c>
      <c r="F6247" s="192" t="s">
        <v>29797</v>
      </c>
      <c r="G6247" s="192" t="s">
        <v>29797</v>
      </c>
      <c r="H6247" s="192" t="s">
        <v>29797</v>
      </c>
      <c r="I6247" s="192" t="s">
        <v>29797</v>
      </c>
      <c r="J6247" s="192" t="s">
        <v>29797</v>
      </c>
      <c r="K6247" s="192" t="s">
        <v>29797</v>
      </c>
      <c r="L6247" s="192" t="s">
        <v>1443</v>
      </c>
    </row>
    <row r="6248" spans="1:12" ht="15" x14ac:dyDescent="0.25">
      <c r="A6248" s="189" t="s">
        <v>25617</v>
      </c>
      <c r="B6248" s="190" t="s">
        <v>1258</v>
      </c>
      <c r="C6248" s="190" t="s">
        <v>29797</v>
      </c>
      <c r="D6248" s="190" t="s">
        <v>29797</v>
      </c>
      <c r="E6248" s="190" t="s">
        <v>30518</v>
      </c>
      <c r="F6248" s="190" t="s">
        <v>29797</v>
      </c>
      <c r="G6248" s="190" t="s">
        <v>29797</v>
      </c>
      <c r="H6248" s="190" t="s">
        <v>29797</v>
      </c>
      <c r="I6248" s="190" t="s">
        <v>29797</v>
      </c>
      <c r="J6248" s="190" t="s">
        <v>29797</v>
      </c>
      <c r="K6248" s="190" t="s">
        <v>29797</v>
      </c>
      <c r="L6248" s="190" t="s">
        <v>1443</v>
      </c>
    </row>
    <row r="6249" spans="1:12" ht="15" x14ac:dyDescent="0.25">
      <c r="A6249" s="191" t="s">
        <v>3193</v>
      </c>
      <c r="B6249" s="192" t="s">
        <v>1259</v>
      </c>
      <c r="C6249" s="192" t="s">
        <v>29797</v>
      </c>
      <c r="D6249" s="192" t="s">
        <v>29797</v>
      </c>
      <c r="E6249" s="192" t="s">
        <v>29797</v>
      </c>
      <c r="F6249" s="192" t="s">
        <v>29797</v>
      </c>
      <c r="G6249" s="192" t="s">
        <v>29797</v>
      </c>
      <c r="H6249" s="192" t="s">
        <v>31314</v>
      </c>
      <c r="I6249" s="192" t="s">
        <v>5062</v>
      </c>
      <c r="J6249" s="192" t="s">
        <v>29821</v>
      </c>
      <c r="K6249" s="192" t="s">
        <v>5062</v>
      </c>
      <c r="L6249" s="192" t="s">
        <v>1447</v>
      </c>
    </row>
    <row r="6250" spans="1:12" ht="15" x14ac:dyDescent="0.25">
      <c r="A6250" s="189" t="s">
        <v>25618</v>
      </c>
      <c r="B6250" s="190" t="s">
        <v>25619</v>
      </c>
      <c r="C6250" s="190" t="s">
        <v>29797</v>
      </c>
      <c r="D6250" s="190" t="s">
        <v>29797</v>
      </c>
      <c r="E6250" s="190" t="s">
        <v>29797</v>
      </c>
      <c r="F6250" s="190" t="s">
        <v>29797</v>
      </c>
      <c r="G6250" s="190" t="s">
        <v>29797</v>
      </c>
      <c r="H6250" s="190" t="s">
        <v>29797</v>
      </c>
      <c r="I6250" s="190" t="s">
        <v>29797</v>
      </c>
      <c r="J6250" s="190" t="s">
        <v>29821</v>
      </c>
      <c r="K6250" s="190" t="s">
        <v>5062</v>
      </c>
      <c r="L6250" s="190" t="s">
        <v>1447</v>
      </c>
    </row>
    <row r="6251" spans="1:12" ht="15" x14ac:dyDescent="0.25">
      <c r="A6251" s="191" t="s">
        <v>3194</v>
      </c>
      <c r="B6251" s="192" t="s">
        <v>1260</v>
      </c>
      <c r="C6251" s="192" t="s">
        <v>29797</v>
      </c>
      <c r="D6251" s="192" t="s">
        <v>29797</v>
      </c>
      <c r="E6251" s="192" t="s">
        <v>29797</v>
      </c>
      <c r="F6251" s="192" t="s">
        <v>29797</v>
      </c>
      <c r="G6251" s="192" t="s">
        <v>29797</v>
      </c>
      <c r="H6251" s="192" t="s">
        <v>29797</v>
      </c>
      <c r="I6251" s="192" t="s">
        <v>29797</v>
      </c>
      <c r="J6251" s="192" t="s">
        <v>29797</v>
      </c>
      <c r="K6251" s="192" t="s">
        <v>29797</v>
      </c>
      <c r="L6251" s="192" t="s">
        <v>29797</v>
      </c>
    </row>
    <row r="6252" spans="1:12" ht="15" x14ac:dyDescent="0.25">
      <c r="A6252" s="189" t="s">
        <v>3195</v>
      </c>
      <c r="B6252" s="190" t="s">
        <v>1261</v>
      </c>
      <c r="C6252" s="190" t="s">
        <v>29797</v>
      </c>
      <c r="D6252" s="190" t="s">
        <v>29797</v>
      </c>
      <c r="E6252" s="190" t="s">
        <v>29797</v>
      </c>
      <c r="F6252" s="190" t="s">
        <v>29797</v>
      </c>
      <c r="G6252" s="190" t="s">
        <v>29797</v>
      </c>
      <c r="H6252" s="190" t="s">
        <v>29797</v>
      </c>
      <c r="I6252" s="190" t="s">
        <v>29797</v>
      </c>
      <c r="J6252" s="190" t="s">
        <v>29797</v>
      </c>
      <c r="K6252" s="190" t="s">
        <v>29797</v>
      </c>
      <c r="L6252" s="190" t="s">
        <v>29797</v>
      </c>
    </row>
    <row r="6253" spans="1:12" ht="15" x14ac:dyDescent="0.25">
      <c r="A6253" s="191" t="s">
        <v>3196</v>
      </c>
      <c r="B6253" s="192" t="s">
        <v>1262</v>
      </c>
      <c r="C6253" s="192" t="s">
        <v>29797</v>
      </c>
      <c r="D6253" s="192" t="s">
        <v>29797</v>
      </c>
      <c r="E6253" s="192" t="s">
        <v>29797</v>
      </c>
      <c r="F6253" s="192" t="s">
        <v>29797</v>
      </c>
      <c r="G6253" s="192" t="s">
        <v>29797</v>
      </c>
      <c r="H6253" s="192" t="s">
        <v>29797</v>
      </c>
      <c r="I6253" s="192" t="s">
        <v>29797</v>
      </c>
      <c r="J6253" s="192" t="s">
        <v>29797</v>
      </c>
      <c r="K6253" s="192" t="s">
        <v>29797</v>
      </c>
      <c r="L6253" s="192" t="s">
        <v>29797</v>
      </c>
    </row>
    <row r="6254" spans="1:12" ht="15" x14ac:dyDescent="0.25">
      <c r="A6254" s="189" t="s">
        <v>3197</v>
      </c>
      <c r="B6254" s="190" t="s">
        <v>1263</v>
      </c>
      <c r="C6254" s="190" t="s">
        <v>29797</v>
      </c>
      <c r="D6254" s="190" t="s">
        <v>29797</v>
      </c>
      <c r="E6254" s="190" t="s">
        <v>29797</v>
      </c>
      <c r="F6254" s="190" t="s">
        <v>29797</v>
      </c>
      <c r="G6254" s="190" t="s">
        <v>29797</v>
      </c>
      <c r="H6254" s="190" t="s">
        <v>31588</v>
      </c>
      <c r="I6254" s="190" t="s">
        <v>30455</v>
      </c>
      <c r="J6254" s="190" t="s">
        <v>29870</v>
      </c>
      <c r="K6254" s="190" t="s">
        <v>8069</v>
      </c>
      <c r="L6254" s="190" t="s">
        <v>1447</v>
      </c>
    </row>
    <row r="6255" spans="1:12" ht="15" x14ac:dyDescent="0.25">
      <c r="A6255" s="191" t="s">
        <v>3198</v>
      </c>
      <c r="B6255" s="192" t="s">
        <v>1264</v>
      </c>
      <c r="C6255" s="192" t="s">
        <v>29797</v>
      </c>
      <c r="D6255" s="192" t="s">
        <v>29797</v>
      </c>
      <c r="E6255" s="192" t="s">
        <v>29797</v>
      </c>
      <c r="F6255" s="192" t="s">
        <v>29797</v>
      </c>
      <c r="G6255" s="192" t="s">
        <v>29797</v>
      </c>
      <c r="H6255" s="192" t="s">
        <v>31402</v>
      </c>
      <c r="I6255" s="192" t="s">
        <v>31403</v>
      </c>
      <c r="J6255" s="192" t="s">
        <v>29821</v>
      </c>
      <c r="K6255" s="192" t="s">
        <v>5062</v>
      </c>
      <c r="L6255" s="192" t="s">
        <v>1447</v>
      </c>
    </row>
    <row r="6256" spans="1:12" ht="15" x14ac:dyDescent="0.25">
      <c r="A6256" s="189" t="s">
        <v>16632</v>
      </c>
      <c r="B6256" s="190" t="s">
        <v>20490</v>
      </c>
      <c r="C6256" s="190" t="s">
        <v>29797</v>
      </c>
      <c r="D6256" s="190" t="s">
        <v>29797</v>
      </c>
      <c r="E6256" s="190" t="s">
        <v>29797</v>
      </c>
      <c r="F6256" s="190" t="s">
        <v>29797</v>
      </c>
      <c r="G6256" s="190" t="s">
        <v>29797</v>
      </c>
      <c r="H6256" s="190" t="s">
        <v>31502</v>
      </c>
      <c r="I6256" s="190" t="s">
        <v>5073</v>
      </c>
      <c r="J6256" s="190" t="s">
        <v>31325</v>
      </c>
      <c r="K6256" s="190" t="s">
        <v>5073</v>
      </c>
      <c r="L6256" s="190" t="s">
        <v>1447</v>
      </c>
    </row>
    <row r="6257" spans="1:12" ht="15" x14ac:dyDescent="0.25">
      <c r="A6257" s="191" t="s">
        <v>16633</v>
      </c>
      <c r="B6257" s="192" t="s">
        <v>25620</v>
      </c>
      <c r="C6257" s="192" t="s">
        <v>29797</v>
      </c>
      <c r="D6257" s="192" t="s">
        <v>29797</v>
      </c>
      <c r="E6257" s="192" t="s">
        <v>29797</v>
      </c>
      <c r="F6257" s="192" t="s">
        <v>29797</v>
      </c>
      <c r="G6257" s="192" t="s">
        <v>29797</v>
      </c>
      <c r="H6257" s="192" t="s">
        <v>31502</v>
      </c>
      <c r="I6257" s="192" t="s">
        <v>5073</v>
      </c>
      <c r="J6257" s="192" t="s">
        <v>31325</v>
      </c>
      <c r="K6257" s="192" t="s">
        <v>5073</v>
      </c>
      <c r="L6257" s="192" t="s">
        <v>1447</v>
      </c>
    </row>
    <row r="6258" spans="1:12" ht="15" x14ac:dyDescent="0.25">
      <c r="A6258" s="189" t="s">
        <v>3199</v>
      </c>
      <c r="B6258" s="190" t="s">
        <v>1265</v>
      </c>
      <c r="C6258" s="190" t="s">
        <v>29797</v>
      </c>
      <c r="D6258" s="190" t="s">
        <v>29797</v>
      </c>
      <c r="E6258" s="190" t="s">
        <v>29797</v>
      </c>
      <c r="F6258" s="190" t="s">
        <v>29797</v>
      </c>
      <c r="G6258" s="190" t="s">
        <v>29797</v>
      </c>
      <c r="H6258" s="190" t="s">
        <v>31849</v>
      </c>
      <c r="I6258" s="190" t="s">
        <v>31850</v>
      </c>
      <c r="J6258" s="190" t="s">
        <v>29821</v>
      </c>
      <c r="K6258" s="190" t="s">
        <v>5062</v>
      </c>
      <c r="L6258" s="190" t="s">
        <v>1447</v>
      </c>
    </row>
    <row r="6259" spans="1:12" ht="15" x14ac:dyDescent="0.25">
      <c r="A6259" s="191" t="s">
        <v>25621</v>
      </c>
      <c r="B6259" s="192" t="s">
        <v>25622</v>
      </c>
      <c r="C6259" s="192" t="s">
        <v>29797</v>
      </c>
      <c r="D6259" s="192" t="s">
        <v>29797</v>
      </c>
      <c r="E6259" s="192" t="s">
        <v>29797</v>
      </c>
      <c r="F6259" s="192" t="s">
        <v>29797</v>
      </c>
      <c r="G6259" s="192" t="s">
        <v>29797</v>
      </c>
      <c r="H6259" s="192" t="s">
        <v>31445</v>
      </c>
      <c r="I6259" s="192" t="s">
        <v>31446</v>
      </c>
      <c r="J6259" s="192" t="s">
        <v>31325</v>
      </c>
      <c r="K6259" s="192" t="s">
        <v>5073</v>
      </c>
      <c r="L6259" s="192" t="s">
        <v>1447</v>
      </c>
    </row>
    <row r="6260" spans="1:12" ht="15" x14ac:dyDescent="0.25">
      <c r="A6260" s="189" t="s">
        <v>25623</v>
      </c>
      <c r="B6260" s="190" t="s">
        <v>20491</v>
      </c>
      <c r="C6260" s="190" t="s">
        <v>29797</v>
      </c>
      <c r="D6260" s="190" t="s">
        <v>29797</v>
      </c>
      <c r="E6260" s="190" t="s">
        <v>29797</v>
      </c>
      <c r="F6260" s="190" t="s">
        <v>29797</v>
      </c>
      <c r="G6260" s="190" t="s">
        <v>29797</v>
      </c>
      <c r="H6260" s="190" t="s">
        <v>29797</v>
      </c>
      <c r="I6260" s="190" t="s">
        <v>29797</v>
      </c>
      <c r="J6260" s="190" t="s">
        <v>29797</v>
      </c>
      <c r="K6260" s="190" t="s">
        <v>29797</v>
      </c>
      <c r="L6260" s="190" t="s">
        <v>1438</v>
      </c>
    </row>
    <row r="6261" spans="1:12" ht="15" x14ac:dyDescent="0.25">
      <c r="A6261" s="191" t="s">
        <v>7878</v>
      </c>
      <c r="B6261" s="192" t="s">
        <v>7879</v>
      </c>
      <c r="C6261" s="192" t="s">
        <v>29797</v>
      </c>
      <c r="D6261" s="192" t="s">
        <v>29797</v>
      </c>
      <c r="E6261" s="192" t="s">
        <v>29797</v>
      </c>
      <c r="F6261" s="192" t="s">
        <v>29797</v>
      </c>
      <c r="G6261" s="192" t="s">
        <v>29797</v>
      </c>
      <c r="H6261" s="192" t="s">
        <v>31434</v>
      </c>
      <c r="I6261" s="192" t="s">
        <v>31435</v>
      </c>
      <c r="J6261" s="192" t="s">
        <v>29821</v>
      </c>
      <c r="K6261" s="192" t="s">
        <v>5062</v>
      </c>
      <c r="L6261" s="192" t="s">
        <v>1447</v>
      </c>
    </row>
    <row r="6262" spans="1:12" ht="15" x14ac:dyDescent="0.25">
      <c r="A6262" s="189" t="s">
        <v>16634</v>
      </c>
      <c r="B6262" s="190" t="s">
        <v>20492</v>
      </c>
      <c r="C6262" s="190" t="s">
        <v>29812</v>
      </c>
      <c r="D6262" s="190" t="s">
        <v>29824</v>
      </c>
      <c r="E6262" s="190" t="s">
        <v>29797</v>
      </c>
      <c r="F6262" s="190" t="s">
        <v>29804</v>
      </c>
      <c r="G6262" s="190" t="s">
        <v>29797</v>
      </c>
      <c r="H6262" s="190" t="s">
        <v>32156</v>
      </c>
      <c r="I6262" s="190" t="s">
        <v>32157</v>
      </c>
      <c r="J6262" s="190" t="s">
        <v>29821</v>
      </c>
      <c r="K6262" s="190" t="s">
        <v>5062</v>
      </c>
      <c r="L6262" s="190" t="s">
        <v>1447</v>
      </c>
    </row>
    <row r="6263" spans="1:12" ht="15" x14ac:dyDescent="0.25">
      <c r="A6263" s="191" t="s">
        <v>3200</v>
      </c>
      <c r="B6263" s="192" t="s">
        <v>1266</v>
      </c>
      <c r="C6263" s="192" t="s">
        <v>29797</v>
      </c>
      <c r="D6263" s="192" t="s">
        <v>29797</v>
      </c>
      <c r="E6263" s="192" t="s">
        <v>29797</v>
      </c>
      <c r="F6263" s="192" t="s">
        <v>29797</v>
      </c>
      <c r="G6263" s="192" t="s">
        <v>29797</v>
      </c>
      <c r="H6263" s="192" t="s">
        <v>32714</v>
      </c>
      <c r="I6263" s="192" t="s">
        <v>32715</v>
      </c>
      <c r="J6263" s="192" t="s">
        <v>31420</v>
      </c>
      <c r="K6263" s="192" t="s">
        <v>8076</v>
      </c>
      <c r="L6263" s="192" t="s">
        <v>1447</v>
      </c>
    </row>
    <row r="6264" spans="1:12" ht="15" x14ac:dyDescent="0.25">
      <c r="A6264" s="189" t="s">
        <v>16635</v>
      </c>
      <c r="B6264" s="190" t="s">
        <v>20493</v>
      </c>
      <c r="C6264" s="190" t="s">
        <v>29797</v>
      </c>
      <c r="D6264" s="190" t="s">
        <v>29797</v>
      </c>
      <c r="E6264" s="190" t="s">
        <v>29797</v>
      </c>
      <c r="F6264" s="190" t="s">
        <v>29797</v>
      </c>
      <c r="G6264" s="190" t="s">
        <v>29797</v>
      </c>
      <c r="H6264" s="190" t="s">
        <v>29797</v>
      </c>
      <c r="I6264" s="190" t="s">
        <v>29797</v>
      </c>
      <c r="J6264" s="190" t="s">
        <v>31347</v>
      </c>
      <c r="K6264" s="190" t="s">
        <v>31348</v>
      </c>
      <c r="L6264" s="190" t="s">
        <v>1442</v>
      </c>
    </row>
    <row r="6265" spans="1:12" ht="15" x14ac:dyDescent="0.25">
      <c r="A6265" s="191" t="s">
        <v>25624</v>
      </c>
      <c r="B6265" s="192" t="s">
        <v>25625</v>
      </c>
      <c r="C6265" s="192" t="s">
        <v>29797</v>
      </c>
      <c r="D6265" s="192" t="s">
        <v>29797</v>
      </c>
      <c r="E6265" s="192" t="s">
        <v>29797</v>
      </c>
      <c r="F6265" s="192" t="s">
        <v>29797</v>
      </c>
      <c r="G6265" s="192" t="s">
        <v>29797</v>
      </c>
      <c r="H6265" s="192" t="s">
        <v>31331</v>
      </c>
      <c r="I6265" s="192" t="s">
        <v>31332</v>
      </c>
      <c r="J6265" s="192" t="s">
        <v>29821</v>
      </c>
      <c r="K6265" s="192" t="s">
        <v>5062</v>
      </c>
      <c r="L6265" s="192" t="s">
        <v>1447</v>
      </c>
    </row>
    <row r="6266" spans="1:12" ht="15" x14ac:dyDescent="0.25">
      <c r="A6266" s="189" t="s">
        <v>16636</v>
      </c>
      <c r="B6266" s="190" t="s">
        <v>20494</v>
      </c>
      <c r="C6266" s="190" t="s">
        <v>29797</v>
      </c>
      <c r="D6266" s="190" t="s">
        <v>29797</v>
      </c>
      <c r="E6266" s="190" t="s">
        <v>29797</v>
      </c>
      <c r="F6266" s="190" t="s">
        <v>29797</v>
      </c>
      <c r="G6266" s="190" t="s">
        <v>29797</v>
      </c>
      <c r="H6266" s="190" t="s">
        <v>29797</v>
      </c>
      <c r="I6266" s="190" t="s">
        <v>29797</v>
      </c>
      <c r="J6266" s="190" t="s">
        <v>29821</v>
      </c>
      <c r="K6266" s="190" t="s">
        <v>5062</v>
      </c>
      <c r="L6266" s="190" t="s">
        <v>1447</v>
      </c>
    </row>
    <row r="6267" spans="1:12" ht="15" x14ac:dyDescent="0.25">
      <c r="A6267" s="191" t="s">
        <v>25626</v>
      </c>
      <c r="B6267" s="192" t="s">
        <v>25627</v>
      </c>
      <c r="C6267" s="192" t="s">
        <v>29797</v>
      </c>
      <c r="D6267" s="192" t="s">
        <v>29797</v>
      </c>
      <c r="E6267" s="192" t="s">
        <v>29797</v>
      </c>
      <c r="F6267" s="192" t="s">
        <v>29797</v>
      </c>
      <c r="G6267" s="192" t="s">
        <v>29797</v>
      </c>
      <c r="H6267" s="192" t="s">
        <v>29797</v>
      </c>
      <c r="I6267" s="192" t="s">
        <v>29797</v>
      </c>
      <c r="J6267" s="192" t="s">
        <v>31325</v>
      </c>
      <c r="K6267" s="192" t="s">
        <v>5073</v>
      </c>
      <c r="L6267" s="192" t="s">
        <v>1447</v>
      </c>
    </row>
    <row r="6268" spans="1:12" ht="15" x14ac:dyDescent="0.25">
      <c r="A6268" s="189" t="s">
        <v>16637</v>
      </c>
      <c r="B6268" s="190" t="s">
        <v>20495</v>
      </c>
      <c r="C6268" s="190" t="s">
        <v>29797</v>
      </c>
      <c r="D6268" s="190" t="s">
        <v>29797</v>
      </c>
      <c r="E6268" s="190" t="s">
        <v>29797</v>
      </c>
      <c r="F6268" s="190" t="s">
        <v>29797</v>
      </c>
      <c r="G6268" s="190" t="s">
        <v>29797</v>
      </c>
      <c r="H6268" s="190" t="s">
        <v>31573</v>
      </c>
      <c r="I6268" s="190" t="s">
        <v>31574</v>
      </c>
      <c r="J6268" s="190" t="s">
        <v>29821</v>
      </c>
      <c r="K6268" s="190" t="s">
        <v>5062</v>
      </c>
      <c r="L6268" s="190" t="s">
        <v>1447</v>
      </c>
    </row>
    <row r="6269" spans="1:12" ht="15" x14ac:dyDescent="0.25">
      <c r="A6269" s="191" t="s">
        <v>3201</v>
      </c>
      <c r="B6269" s="192" t="s">
        <v>1267</v>
      </c>
      <c r="C6269" s="192" t="s">
        <v>29797</v>
      </c>
      <c r="D6269" s="192" t="s">
        <v>29797</v>
      </c>
      <c r="E6269" s="192" t="s">
        <v>29797</v>
      </c>
      <c r="F6269" s="192" t="s">
        <v>29797</v>
      </c>
      <c r="G6269" s="192" t="s">
        <v>29797</v>
      </c>
      <c r="H6269" s="192" t="s">
        <v>31953</v>
      </c>
      <c r="I6269" s="192" t="s">
        <v>10341</v>
      </c>
      <c r="J6269" s="192" t="s">
        <v>29821</v>
      </c>
      <c r="K6269" s="192" t="s">
        <v>5062</v>
      </c>
      <c r="L6269" s="192" t="s">
        <v>1447</v>
      </c>
    </row>
    <row r="6270" spans="1:12" ht="15" x14ac:dyDescent="0.25">
      <c r="A6270" s="189" t="s">
        <v>3202</v>
      </c>
      <c r="B6270" s="190" t="s">
        <v>1268</v>
      </c>
      <c r="C6270" s="190" t="s">
        <v>29797</v>
      </c>
      <c r="D6270" s="190" t="s">
        <v>29797</v>
      </c>
      <c r="E6270" s="190" t="s">
        <v>29797</v>
      </c>
      <c r="F6270" s="190" t="s">
        <v>29797</v>
      </c>
      <c r="G6270" s="190" t="s">
        <v>29797</v>
      </c>
      <c r="H6270" s="190" t="s">
        <v>29797</v>
      </c>
      <c r="I6270" s="190" t="s">
        <v>29797</v>
      </c>
      <c r="J6270" s="190" t="s">
        <v>29821</v>
      </c>
      <c r="K6270" s="190" t="s">
        <v>5062</v>
      </c>
      <c r="L6270" s="190" t="s">
        <v>1447</v>
      </c>
    </row>
    <row r="6271" spans="1:12" ht="15" x14ac:dyDescent="0.25">
      <c r="A6271" s="191" t="s">
        <v>16638</v>
      </c>
      <c r="B6271" s="192" t="s">
        <v>20496</v>
      </c>
      <c r="C6271" s="192" t="s">
        <v>29797</v>
      </c>
      <c r="D6271" s="192" t="s">
        <v>29797</v>
      </c>
      <c r="E6271" s="192" t="s">
        <v>29797</v>
      </c>
      <c r="F6271" s="192" t="s">
        <v>29797</v>
      </c>
      <c r="G6271" s="192" t="s">
        <v>29797</v>
      </c>
      <c r="H6271" s="192" t="s">
        <v>31434</v>
      </c>
      <c r="I6271" s="192" t="s">
        <v>31435</v>
      </c>
      <c r="J6271" s="192" t="s">
        <v>29821</v>
      </c>
      <c r="K6271" s="192" t="s">
        <v>5062</v>
      </c>
      <c r="L6271" s="192" t="s">
        <v>1447</v>
      </c>
    </row>
    <row r="6272" spans="1:12" ht="15" x14ac:dyDescent="0.25">
      <c r="A6272" s="189" t="s">
        <v>25628</v>
      </c>
      <c r="B6272" s="190" t="s">
        <v>25629</v>
      </c>
      <c r="C6272" s="190" t="s">
        <v>29797</v>
      </c>
      <c r="D6272" s="190" t="s">
        <v>29797</v>
      </c>
      <c r="E6272" s="190" t="s">
        <v>29797</v>
      </c>
      <c r="F6272" s="190" t="s">
        <v>29797</v>
      </c>
      <c r="G6272" s="190" t="s">
        <v>29797</v>
      </c>
      <c r="H6272" s="190" t="s">
        <v>31312</v>
      </c>
      <c r="I6272" s="190" t="s">
        <v>31313</v>
      </c>
      <c r="J6272" s="190" t="s">
        <v>29821</v>
      </c>
      <c r="K6272" s="190" t="s">
        <v>5062</v>
      </c>
      <c r="L6272" s="190" t="s">
        <v>1447</v>
      </c>
    </row>
    <row r="6273" spans="1:12" ht="15" x14ac:dyDescent="0.25">
      <c r="A6273" s="191" t="s">
        <v>3203</v>
      </c>
      <c r="B6273" s="192" t="s">
        <v>1269</v>
      </c>
      <c r="C6273" s="192" t="s">
        <v>29797</v>
      </c>
      <c r="D6273" s="192" t="s">
        <v>29797</v>
      </c>
      <c r="E6273" s="192" t="s">
        <v>29797</v>
      </c>
      <c r="F6273" s="192" t="s">
        <v>29797</v>
      </c>
      <c r="G6273" s="192" t="s">
        <v>29797</v>
      </c>
      <c r="H6273" s="192" t="s">
        <v>31376</v>
      </c>
      <c r="I6273" s="192" t="s">
        <v>5062</v>
      </c>
      <c r="J6273" s="192" t="s">
        <v>29821</v>
      </c>
      <c r="K6273" s="192" t="s">
        <v>5062</v>
      </c>
      <c r="L6273" s="192" t="s">
        <v>1447</v>
      </c>
    </row>
    <row r="6274" spans="1:12" ht="15" x14ac:dyDescent="0.25">
      <c r="A6274" s="189" t="s">
        <v>16639</v>
      </c>
      <c r="B6274" s="190" t="s">
        <v>20497</v>
      </c>
      <c r="C6274" s="190" t="s">
        <v>29797</v>
      </c>
      <c r="D6274" s="190" t="s">
        <v>29797</v>
      </c>
      <c r="E6274" s="190" t="s">
        <v>29797</v>
      </c>
      <c r="F6274" s="190" t="s">
        <v>29797</v>
      </c>
      <c r="G6274" s="190" t="s">
        <v>29797</v>
      </c>
      <c r="H6274" s="190" t="s">
        <v>29797</v>
      </c>
      <c r="I6274" s="190" t="s">
        <v>29797</v>
      </c>
      <c r="J6274" s="190" t="s">
        <v>29797</v>
      </c>
      <c r="K6274" s="190" t="s">
        <v>29797</v>
      </c>
      <c r="L6274" s="190" t="s">
        <v>29797</v>
      </c>
    </row>
    <row r="6275" spans="1:12" ht="15" x14ac:dyDescent="0.25">
      <c r="A6275" s="191" t="s">
        <v>16640</v>
      </c>
      <c r="B6275" s="192" t="s">
        <v>20497</v>
      </c>
      <c r="C6275" s="192" t="s">
        <v>29797</v>
      </c>
      <c r="D6275" s="192" t="s">
        <v>29797</v>
      </c>
      <c r="E6275" s="192" t="s">
        <v>29797</v>
      </c>
      <c r="F6275" s="192" t="s">
        <v>29797</v>
      </c>
      <c r="G6275" s="192" t="s">
        <v>29797</v>
      </c>
      <c r="H6275" s="192" t="s">
        <v>29797</v>
      </c>
      <c r="I6275" s="192" t="s">
        <v>29797</v>
      </c>
      <c r="J6275" s="192" t="s">
        <v>29797</v>
      </c>
      <c r="K6275" s="192" t="s">
        <v>29797</v>
      </c>
      <c r="L6275" s="192" t="s">
        <v>29797</v>
      </c>
    </row>
    <row r="6276" spans="1:12" ht="15" x14ac:dyDescent="0.25">
      <c r="A6276" s="189" t="s">
        <v>25630</v>
      </c>
      <c r="B6276" s="190" t="s">
        <v>25631</v>
      </c>
      <c r="C6276" s="190" t="s">
        <v>29797</v>
      </c>
      <c r="D6276" s="190" t="s">
        <v>29797</v>
      </c>
      <c r="E6276" s="190" t="s">
        <v>29797</v>
      </c>
      <c r="F6276" s="190" t="s">
        <v>29797</v>
      </c>
      <c r="G6276" s="190" t="s">
        <v>29797</v>
      </c>
      <c r="H6276" s="190" t="s">
        <v>29797</v>
      </c>
      <c r="I6276" s="190" t="s">
        <v>29797</v>
      </c>
      <c r="J6276" s="190" t="s">
        <v>29797</v>
      </c>
      <c r="K6276" s="190" t="s">
        <v>29797</v>
      </c>
      <c r="L6276" s="190" t="s">
        <v>29797</v>
      </c>
    </row>
    <row r="6277" spans="1:12" ht="15" x14ac:dyDescent="0.25">
      <c r="A6277" s="191" t="s">
        <v>25632</v>
      </c>
      <c r="B6277" s="192" t="s">
        <v>25633</v>
      </c>
      <c r="C6277" s="192" t="s">
        <v>29797</v>
      </c>
      <c r="D6277" s="192" t="s">
        <v>29797</v>
      </c>
      <c r="E6277" s="192" t="s">
        <v>29797</v>
      </c>
      <c r="F6277" s="192" t="s">
        <v>29797</v>
      </c>
      <c r="G6277" s="192" t="s">
        <v>29797</v>
      </c>
      <c r="H6277" s="192" t="s">
        <v>31390</v>
      </c>
      <c r="I6277" s="192" t="s">
        <v>14423</v>
      </c>
      <c r="J6277" s="192" t="s">
        <v>29821</v>
      </c>
      <c r="K6277" s="192" t="s">
        <v>5062</v>
      </c>
      <c r="L6277" s="192" t="s">
        <v>1447</v>
      </c>
    </row>
    <row r="6278" spans="1:12" ht="15" x14ac:dyDescent="0.25">
      <c r="A6278" s="189" t="s">
        <v>3204</v>
      </c>
      <c r="B6278" s="190" t="s">
        <v>1270</v>
      </c>
      <c r="C6278" s="190" t="s">
        <v>29797</v>
      </c>
      <c r="D6278" s="190" t="s">
        <v>29797</v>
      </c>
      <c r="E6278" s="190" t="s">
        <v>29797</v>
      </c>
      <c r="F6278" s="190" t="s">
        <v>29797</v>
      </c>
      <c r="G6278" s="190" t="s">
        <v>29797</v>
      </c>
      <c r="H6278" s="190" t="s">
        <v>31314</v>
      </c>
      <c r="I6278" s="190" t="s">
        <v>5062</v>
      </c>
      <c r="J6278" s="190" t="s">
        <v>29821</v>
      </c>
      <c r="K6278" s="190" t="s">
        <v>5062</v>
      </c>
      <c r="L6278" s="190" t="s">
        <v>1447</v>
      </c>
    </row>
    <row r="6279" spans="1:12" ht="15" x14ac:dyDescent="0.25">
      <c r="A6279" s="191" t="s">
        <v>25634</v>
      </c>
      <c r="B6279" s="192" t="s">
        <v>1271</v>
      </c>
      <c r="C6279" s="192" t="s">
        <v>29797</v>
      </c>
      <c r="D6279" s="192" t="s">
        <v>29797</v>
      </c>
      <c r="E6279" s="192" t="s">
        <v>29797</v>
      </c>
      <c r="F6279" s="192" t="s">
        <v>29797</v>
      </c>
      <c r="G6279" s="192" t="s">
        <v>29797</v>
      </c>
      <c r="H6279" s="192" t="s">
        <v>29797</v>
      </c>
      <c r="I6279" s="192" t="s">
        <v>29797</v>
      </c>
      <c r="J6279" s="192" t="s">
        <v>29797</v>
      </c>
      <c r="K6279" s="192" t="s">
        <v>29797</v>
      </c>
      <c r="L6279" s="192" t="s">
        <v>1442</v>
      </c>
    </row>
    <row r="6280" spans="1:12" ht="15" x14ac:dyDescent="0.25">
      <c r="A6280" s="189" t="s">
        <v>16641</v>
      </c>
      <c r="B6280" s="190" t="s">
        <v>20498</v>
      </c>
      <c r="C6280" s="190" t="s">
        <v>29797</v>
      </c>
      <c r="D6280" s="190" t="s">
        <v>29797</v>
      </c>
      <c r="E6280" s="190" t="s">
        <v>29797</v>
      </c>
      <c r="F6280" s="190" t="s">
        <v>29797</v>
      </c>
      <c r="G6280" s="190" t="s">
        <v>29797</v>
      </c>
      <c r="H6280" s="190" t="s">
        <v>31596</v>
      </c>
      <c r="I6280" s="190" t="s">
        <v>6503</v>
      </c>
      <c r="J6280" s="190" t="s">
        <v>31325</v>
      </c>
      <c r="K6280" s="190" t="s">
        <v>5073</v>
      </c>
      <c r="L6280" s="190" t="s">
        <v>1447</v>
      </c>
    </row>
    <row r="6281" spans="1:12" ht="15" x14ac:dyDescent="0.25">
      <c r="A6281" s="191" t="s">
        <v>7880</v>
      </c>
      <c r="B6281" s="192" t="s">
        <v>7881</v>
      </c>
      <c r="C6281" s="192" t="s">
        <v>29797</v>
      </c>
      <c r="D6281" s="192" t="s">
        <v>29797</v>
      </c>
      <c r="E6281" s="192" t="s">
        <v>29797</v>
      </c>
      <c r="F6281" s="192" t="s">
        <v>29797</v>
      </c>
      <c r="G6281" s="192" t="s">
        <v>29797</v>
      </c>
      <c r="H6281" s="192" t="s">
        <v>31550</v>
      </c>
      <c r="I6281" s="192" t="s">
        <v>31551</v>
      </c>
      <c r="J6281" s="192" t="s">
        <v>29821</v>
      </c>
      <c r="K6281" s="192" t="s">
        <v>5062</v>
      </c>
      <c r="L6281" s="192" t="s">
        <v>1447</v>
      </c>
    </row>
    <row r="6282" spans="1:12" ht="15" x14ac:dyDescent="0.25">
      <c r="A6282" s="189" t="s">
        <v>3205</v>
      </c>
      <c r="B6282" s="190" t="s">
        <v>1272</v>
      </c>
      <c r="C6282" s="190" t="s">
        <v>29797</v>
      </c>
      <c r="D6282" s="190" t="s">
        <v>29797</v>
      </c>
      <c r="E6282" s="190" t="s">
        <v>29797</v>
      </c>
      <c r="F6282" s="190" t="s">
        <v>29797</v>
      </c>
      <c r="G6282" s="190" t="s">
        <v>29797</v>
      </c>
      <c r="H6282" s="190" t="s">
        <v>31314</v>
      </c>
      <c r="I6282" s="190" t="s">
        <v>5062</v>
      </c>
      <c r="J6282" s="190" t="s">
        <v>29821</v>
      </c>
      <c r="K6282" s="190" t="s">
        <v>5062</v>
      </c>
      <c r="L6282" s="190" t="s">
        <v>1447</v>
      </c>
    </row>
    <row r="6283" spans="1:12" ht="15" x14ac:dyDescent="0.25">
      <c r="A6283" s="191" t="s">
        <v>7882</v>
      </c>
      <c r="B6283" s="192" t="s">
        <v>7883</v>
      </c>
      <c r="C6283" s="192" t="s">
        <v>29797</v>
      </c>
      <c r="D6283" s="192" t="s">
        <v>29797</v>
      </c>
      <c r="E6283" s="192" t="s">
        <v>29797</v>
      </c>
      <c r="F6283" s="192" t="s">
        <v>29797</v>
      </c>
      <c r="G6283" s="192" t="s">
        <v>29797</v>
      </c>
      <c r="H6283" s="192" t="s">
        <v>32046</v>
      </c>
      <c r="I6283" s="192" t="s">
        <v>32047</v>
      </c>
      <c r="J6283" s="192" t="s">
        <v>29821</v>
      </c>
      <c r="K6283" s="192" t="s">
        <v>5062</v>
      </c>
      <c r="L6283" s="192" t="s">
        <v>1447</v>
      </c>
    </row>
    <row r="6284" spans="1:12" ht="15" x14ac:dyDescent="0.25">
      <c r="A6284" s="189" t="s">
        <v>7884</v>
      </c>
      <c r="B6284" s="190" t="s">
        <v>7885</v>
      </c>
      <c r="C6284" s="190" t="s">
        <v>29797</v>
      </c>
      <c r="D6284" s="190" t="s">
        <v>29797</v>
      </c>
      <c r="E6284" s="190" t="s">
        <v>29797</v>
      </c>
      <c r="F6284" s="190" t="s">
        <v>29797</v>
      </c>
      <c r="G6284" s="190" t="s">
        <v>29797</v>
      </c>
      <c r="H6284" s="190" t="s">
        <v>31380</v>
      </c>
      <c r="I6284" s="190" t="s">
        <v>31381</v>
      </c>
      <c r="J6284" s="190" t="s">
        <v>29821</v>
      </c>
      <c r="K6284" s="190" t="s">
        <v>5062</v>
      </c>
      <c r="L6284" s="190" t="s">
        <v>1447</v>
      </c>
    </row>
    <row r="6285" spans="1:12" ht="15" x14ac:dyDescent="0.25">
      <c r="A6285" s="191" t="s">
        <v>7886</v>
      </c>
      <c r="B6285" s="192" t="s">
        <v>7887</v>
      </c>
      <c r="C6285" s="192" t="s">
        <v>29797</v>
      </c>
      <c r="D6285" s="192" t="s">
        <v>29797</v>
      </c>
      <c r="E6285" s="192" t="s">
        <v>29797</v>
      </c>
      <c r="F6285" s="192" t="s">
        <v>29797</v>
      </c>
      <c r="G6285" s="192" t="s">
        <v>29797</v>
      </c>
      <c r="H6285" s="192" t="s">
        <v>31460</v>
      </c>
      <c r="I6285" s="192" t="s">
        <v>29942</v>
      </c>
      <c r="J6285" s="192" t="s">
        <v>29821</v>
      </c>
      <c r="K6285" s="192" t="s">
        <v>5062</v>
      </c>
      <c r="L6285" s="192" t="s">
        <v>1447</v>
      </c>
    </row>
    <row r="6286" spans="1:12" ht="15" x14ac:dyDescent="0.25">
      <c r="A6286" s="189" t="s">
        <v>7888</v>
      </c>
      <c r="B6286" s="190" t="s">
        <v>7889</v>
      </c>
      <c r="C6286" s="190" t="s">
        <v>29828</v>
      </c>
      <c r="D6286" s="190" t="s">
        <v>29819</v>
      </c>
      <c r="E6286" s="190" t="s">
        <v>30519</v>
      </c>
      <c r="F6286" s="190" t="s">
        <v>29804</v>
      </c>
      <c r="G6286" s="190" t="s">
        <v>29843</v>
      </c>
      <c r="H6286" s="190" t="s">
        <v>31390</v>
      </c>
      <c r="I6286" s="190" t="s">
        <v>14423</v>
      </c>
      <c r="J6286" s="190" t="s">
        <v>29821</v>
      </c>
      <c r="K6286" s="190" t="s">
        <v>5062</v>
      </c>
      <c r="L6286" s="190" t="s">
        <v>1447</v>
      </c>
    </row>
    <row r="6287" spans="1:12" ht="15" x14ac:dyDescent="0.25">
      <c r="A6287" s="191" t="s">
        <v>16642</v>
      </c>
      <c r="B6287" s="192" t="s">
        <v>20499</v>
      </c>
      <c r="C6287" s="192" t="s">
        <v>29812</v>
      </c>
      <c r="D6287" s="192" t="s">
        <v>29813</v>
      </c>
      <c r="E6287" s="192" t="s">
        <v>30520</v>
      </c>
      <c r="F6287" s="192" t="s">
        <v>29804</v>
      </c>
      <c r="G6287" s="192" t="s">
        <v>30006</v>
      </c>
      <c r="H6287" s="192" t="s">
        <v>31314</v>
      </c>
      <c r="I6287" s="192" t="s">
        <v>5062</v>
      </c>
      <c r="J6287" s="192" t="s">
        <v>29821</v>
      </c>
      <c r="K6287" s="192" t="s">
        <v>5062</v>
      </c>
      <c r="L6287" s="192" t="s">
        <v>1447</v>
      </c>
    </row>
    <row r="6288" spans="1:12" ht="15" x14ac:dyDescent="0.25">
      <c r="A6288" s="189" t="s">
        <v>3206</v>
      </c>
      <c r="B6288" s="190" t="s">
        <v>1273</v>
      </c>
      <c r="C6288" s="190" t="s">
        <v>29797</v>
      </c>
      <c r="D6288" s="190" t="s">
        <v>29797</v>
      </c>
      <c r="E6288" s="190" t="s">
        <v>29797</v>
      </c>
      <c r="F6288" s="190" t="s">
        <v>29797</v>
      </c>
      <c r="G6288" s="190" t="s">
        <v>29797</v>
      </c>
      <c r="H6288" s="190" t="s">
        <v>31366</v>
      </c>
      <c r="I6288" s="190" t="s">
        <v>31367</v>
      </c>
      <c r="J6288" s="190" t="s">
        <v>29821</v>
      </c>
      <c r="K6288" s="190" t="s">
        <v>5062</v>
      </c>
      <c r="L6288" s="190" t="s">
        <v>1447</v>
      </c>
    </row>
    <row r="6289" spans="1:12" ht="15" x14ac:dyDescent="0.25">
      <c r="A6289" s="191" t="s">
        <v>3207</v>
      </c>
      <c r="B6289" s="192" t="s">
        <v>1274</v>
      </c>
      <c r="C6289" s="192" t="s">
        <v>29797</v>
      </c>
      <c r="D6289" s="192" t="s">
        <v>29797</v>
      </c>
      <c r="E6289" s="192" t="s">
        <v>29797</v>
      </c>
      <c r="F6289" s="192" t="s">
        <v>29797</v>
      </c>
      <c r="G6289" s="192" t="s">
        <v>29797</v>
      </c>
      <c r="H6289" s="192" t="s">
        <v>32716</v>
      </c>
      <c r="I6289" s="192" t="s">
        <v>32111</v>
      </c>
      <c r="J6289" s="192" t="s">
        <v>31325</v>
      </c>
      <c r="K6289" s="192" t="s">
        <v>5073</v>
      </c>
      <c r="L6289" s="192" t="s">
        <v>1447</v>
      </c>
    </row>
    <row r="6290" spans="1:12" ht="15" x14ac:dyDescent="0.25">
      <c r="A6290" s="189" t="s">
        <v>16643</v>
      </c>
      <c r="B6290" s="190" t="s">
        <v>20500</v>
      </c>
      <c r="C6290" s="190" t="s">
        <v>29797</v>
      </c>
      <c r="D6290" s="190" t="s">
        <v>29797</v>
      </c>
      <c r="E6290" s="190" t="s">
        <v>29797</v>
      </c>
      <c r="F6290" s="190" t="s">
        <v>29797</v>
      </c>
      <c r="G6290" s="190" t="s">
        <v>29797</v>
      </c>
      <c r="H6290" s="190" t="s">
        <v>29797</v>
      </c>
      <c r="I6290" s="190" t="s">
        <v>29797</v>
      </c>
      <c r="J6290" s="190" t="s">
        <v>29797</v>
      </c>
      <c r="K6290" s="190" t="s">
        <v>29797</v>
      </c>
      <c r="L6290" s="190" t="s">
        <v>29797</v>
      </c>
    </row>
    <row r="6291" spans="1:12" ht="15" x14ac:dyDescent="0.25">
      <c r="A6291" s="191" t="s">
        <v>16644</v>
      </c>
      <c r="B6291" s="192" t="s">
        <v>20501</v>
      </c>
      <c r="C6291" s="192" t="s">
        <v>29797</v>
      </c>
      <c r="D6291" s="192" t="s">
        <v>29797</v>
      </c>
      <c r="E6291" s="192" t="s">
        <v>29797</v>
      </c>
      <c r="F6291" s="192" t="s">
        <v>29797</v>
      </c>
      <c r="G6291" s="192" t="s">
        <v>29797</v>
      </c>
      <c r="H6291" s="192" t="s">
        <v>31353</v>
      </c>
      <c r="I6291" s="192" t="s">
        <v>5073</v>
      </c>
      <c r="J6291" s="192" t="s">
        <v>31325</v>
      </c>
      <c r="K6291" s="192" t="s">
        <v>5073</v>
      </c>
      <c r="L6291" s="192" t="s">
        <v>1447</v>
      </c>
    </row>
    <row r="6292" spans="1:12" ht="15" x14ac:dyDescent="0.25">
      <c r="A6292" s="189" t="s">
        <v>3208</v>
      </c>
      <c r="B6292" s="190" t="s">
        <v>1275</v>
      </c>
      <c r="C6292" s="190" t="s">
        <v>29797</v>
      </c>
      <c r="D6292" s="190" t="s">
        <v>29797</v>
      </c>
      <c r="E6292" s="190" t="s">
        <v>29797</v>
      </c>
      <c r="F6292" s="190" t="s">
        <v>29797</v>
      </c>
      <c r="G6292" s="190" t="s">
        <v>29797</v>
      </c>
      <c r="H6292" s="190" t="s">
        <v>29797</v>
      </c>
      <c r="I6292" s="190" t="s">
        <v>29797</v>
      </c>
      <c r="J6292" s="190" t="s">
        <v>29797</v>
      </c>
      <c r="K6292" s="190" t="s">
        <v>29797</v>
      </c>
      <c r="L6292" s="190" t="s">
        <v>1447</v>
      </c>
    </row>
    <row r="6293" spans="1:12" ht="15" x14ac:dyDescent="0.25">
      <c r="A6293" s="191" t="s">
        <v>3209</v>
      </c>
      <c r="B6293" s="192" t="s">
        <v>1276</v>
      </c>
      <c r="C6293" s="192" t="s">
        <v>29797</v>
      </c>
      <c r="D6293" s="192" t="s">
        <v>29797</v>
      </c>
      <c r="E6293" s="192" t="s">
        <v>29797</v>
      </c>
      <c r="F6293" s="192" t="s">
        <v>29797</v>
      </c>
      <c r="G6293" s="192" t="s">
        <v>29797</v>
      </c>
      <c r="H6293" s="192" t="s">
        <v>32532</v>
      </c>
      <c r="I6293" s="192" t="s">
        <v>5078</v>
      </c>
      <c r="J6293" s="192" t="s">
        <v>29826</v>
      </c>
      <c r="K6293" s="192" t="s">
        <v>5078</v>
      </c>
      <c r="L6293" s="192" t="s">
        <v>1447</v>
      </c>
    </row>
    <row r="6294" spans="1:12" ht="15" x14ac:dyDescent="0.25">
      <c r="A6294" s="189" t="s">
        <v>16645</v>
      </c>
      <c r="B6294" s="190" t="s">
        <v>20502</v>
      </c>
      <c r="C6294" s="190" t="s">
        <v>29797</v>
      </c>
      <c r="D6294" s="190" t="s">
        <v>29797</v>
      </c>
      <c r="E6294" s="190" t="s">
        <v>29797</v>
      </c>
      <c r="F6294" s="190" t="s">
        <v>29797</v>
      </c>
      <c r="G6294" s="190" t="s">
        <v>29797</v>
      </c>
      <c r="H6294" s="190" t="s">
        <v>29797</v>
      </c>
      <c r="I6294" s="190" t="s">
        <v>29797</v>
      </c>
      <c r="J6294" s="190" t="s">
        <v>29797</v>
      </c>
      <c r="K6294" s="190" t="s">
        <v>29797</v>
      </c>
      <c r="L6294" s="190" t="s">
        <v>29797</v>
      </c>
    </row>
    <row r="6295" spans="1:12" ht="15" x14ac:dyDescent="0.25">
      <c r="A6295" s="191" t="s">
        <v>25635</v>
      </c>
      <c r="B6295" s="192" t="s">
        <v>1277</v>
      </c>
      <c r="C6295" s="192" t="s">
        <v>29797</v>
      </c>
      <c r="D6295" s="192" t="s">
        <v>29797</v>
      </c>
      <c r="E6295" s="192" t="s">
        <v>29797</v>
      </c>
      <c r="F6295" s="192" t="s">
        <v>29797</v>
      </c>
      <c r="G6295" s="192" t="s">
        <v>29797</v>
      </c>
      <c r="H6295" s="192" t="s">
        <v>29797</v>
      </c>
      <c r="I6295" s="192" t="s">
        <v>29797</v>
      </c>
      <c r="J6295" s="192" t="s">
        <v>29797</v>
      </c>
      <c r="K6295" s="192" t="s">
        <v>29797</v>
      </c>
      <c r="L6295" s="192" t="s">
        <v>1465</v>
      </c>
    </row>
    <row r="6296" spans="1:12" ht="15" x14ac:dyDescent="0.25">
      <c r="A6296" s="189" t="s">
        <v>25636</v>
      </c>
      <c r="B6296" s="190" t="s">
        <v>20503</v>
      </c>
      <c r="C6296" s="190" t="s">
        <v>29797</v>
      </c>
      <c r="D6296" s="190" t="s">
        <v>29797</v>
      </c>
      <c r="E6296" s="190" t="s">
        <v>29797</v>
      </c>
      <c r="F6296" s="190" t="s">
        <v>29797</v>
      </c>
      <c r="G6296" s="190" t="s">
        <v>29797</v>
      </c>
      <c r="H6296" s="190" t="s">
        <v>29797</v>
      </c>
      <c r="I6296" s="190" t="s">
        <v>29797</v>
      </c>
      <c r="J6296" s="190" t="s">
        <v>29797</v>
      </c>
      <c r="K6296" s="190" t="s">
        <v>29797</v>
      </c>
      <c r="L6296" s="190" t="s">
        <v>1441</v>
      </c>
    </row>
    <row r="6297" spans="1:12" ht="15" x14ac:dyDescent="0.25">
      <c r="A6297" s="191" t="s">
        <v>3210</v>
      </c>
      <c r="B6297" s="192" t="s">
        <v>1278</v>
      </c>
      <c r="C6297" s="192" t="s">
        <v>29797</v>
      </c>
      <c r="D6297" s="192" t="s">
        <v>29797</v>
      </c>
      <c r="E6297" s="192" t="s">
        <v>29797</v>
      </c>
      <c r="F6297" s="192" t="s">
        <v>29797</v>
      </c>
      <c r="G6297" s="192" t="s">
        <v>29797</v>
      </c>
      <c r="H6297" s="192" t="s">
        <v>29797</v>
      </c>
      <c r="I6297" s="192" t="s">
        <v>29797</v>
      </c>
      <c r="J6297" s="192" t="s">
        <v>29797</v>
      </c>
      <c r="K6297" s="192" t="s">
        <v>29797</v>
      </c>
      <c r="L6297" s="192" t="s">
        <v>29797</v>
      </c>
    </row>
    <row r="6298" spans="1:12" ht="15" x14ac:dyDescent="0.25">
      <c r="A6298" s="189" t="s">
        <v>3211</v>
      </c>
      <c r="B6298" s="190" t="s">
        <v>1279</v>
      </c>
      <c r="C6298" s="190" t="s">
        <v>29797</v>
      </c>
      <c r="D6298" s="190" t="s">
        <v>29797</v>
      </c>
      <c r="E6298" s="190" t="s">
        <v>29797</v>
      </c>
      <c r="F6298" s="190" t="s">
        <v>29797</v>
      </c>
      <c r="G6298" s="190" t="s">
        <v>29797</v>
      </c>
      <c r="H6298" s="190" t="s">
        <v>32717</v>
      </c>
      <c r="I6298" s="190" t="s">
        <v>32718</v>
      </c>
      <c r="J6298" s="190" t="s">
        <v>31182</v>
      </c>
      <c r="K6298" s="190" t="s">
        <v>5910</v>
      </c>
      <c r="L6298" s="190" t="s">
        <v>1447</v>
      </c>
    </row>
    <row r="6299" spans="1:12" ht="15" x14ac:dyDescent="0.25">
      <c r="A6299" s="191" t="s">
        <v>7890</v>
      </c>
      <c r="B6299" s="192" t="s">
        <v>7891</v>
      </c>
      <c r="C6299" s="192" t="s">
        <v>29797</v>
      </c>
      <c r="D6299" s="192" t="s">
        <v>29797</v>
      </c>
      <c r="E6299" s="192" t="s">
        <v>29797</v>
      </c>
      <c r="F6299" s="192" t="s">
        <v>29797</v>
      </c>
      <c r="G6299" s="192" t="s">
        <v>29797</v>
      </c>
      <c r="H6299" s="192" t="s">
        <v>32719</v>
      </c>
      <c r="I6299" s="192" t="s">
        <v>7892</v>
      </c>
      <c r="J6299" s="192" t="s">
        <v>29941</v>
      </c>
      <c r="K6299" s="192" t="s">
        <v>7892</v>
      </c>
      <c r="L6299" s="192" t="s">
        <v>1447</v>
      </c>
    </row>
    <row r="6300" spans="1:12" ht="15" x14ac:dyDescent="0.25">
      <c r="A6300" s="189" t="s">
        <v>3212</v>
      </c>
      <c r="B6300" s="190" t="s">
        <v>1280</v>
      </c>
      <c r="C6300" s="190" t="s">
        <v>29797</v>
      </c>
      <c r="D6300" s="190" t="s">
        <v>29824</v>
      </c>
      <c r="E6300" s="190" t="s">
        <v>30521</v>
      </c>
      <c r="F6300" s="190" t="s">
        <v>29804</v>
      </c>
      <c r="G6300" s="190" t="s">
        <v>29818</v>
      </c>
      <c r="H6300" s="190" t="s">
        <v>31339</v>
      </c>
      <c r="I6300" s="190" t="s">
        <v>1394</v>
      </c>
      <c r="J6300" s="190" t="s">
        <v>29821</v>
      </c>
      <c r="K6300" s="190" t="s">
        <v>5062</v>
      </c>
      <c r="L6300" s="190" t="s">
        <v>1447</v>
      </c>
    </row>
    <row r="6301" spans="1:12" ht="15" x14ac:dyDescent="0.25">
      <c r="A6301" s="191" t="s">
        <v>16646</v>
      </c>
      <c r="B6301" s="192" t="s">
        <v>20504</v>
      </c>
      <c r="C6301" s="192" t="s">
        <v>29797</v>
      </c>
      <c r="D6301" s="192" t="s">
        <v>29797</v>
      </c>
      <c r="E6301" s="192" t="s">
        <v>29797</v>
      </c>
      <c r="F6301" s="192" t="s">
        <v>29797</v>
      </c>
      <c r="G6301" s="192" t="s">
        <v>29797</v>
      </c>
      <c r="H6301" s="192" t="s">
        <v>32223</v>
      </c>
      <c r="I6301" s="192" t="s">
        <v>1397</v>
      </c>
      <c r="J6301" s="192" t="s">
        <v>29821</v>
      </c>
      <c r="K6301" s="192" t="s">
        <v>5062</v>
      </c>
      <c r="L6301" s="192" t="s">
        <v>1447</v>
      </c>
    </row>
    <row r="6302" spans="1:12" ht="15" x14ac:dyDescent="0.25">
      <c r="A6302" s="189" t="s">
        <v>7893</v>
      </c>
      <c r="B6302" s="190" t="s">
        <v>7894</v>
      </c>
      <c r="C6302" s="190" t="s">
        <v>29797</v>
      </c>
      <c r="D6302" s="190" t="s">
        <v>29797</v>
      </c>
      <c r="E6302" s="190" t="s">
        <v>29797</v>
      </c>
      <c r="F6302" s="190" t="s">
        <v>29797</v>
      </c>
      <c r="G6302" s="190" t="s">
        <v>29797</v>
      </c>
      <c r="H6302" s="190" t="s">
        <v>31623</v>
      </c>
      <c r="I6302" s="190" t="s">
        <v>31624</v>
      </c>
      <c r="J6302" s="190" t="s">
        <v>29821</v>
      </c>
      <c r="K6302" s="190" t="s">
        <v>5062</v>
      </c>
      <c r="L6302" s="190" t="s">
        <v>1447</v>
      </c>
    </row>
    <row r="6303" spans="1:12" ht="15" x14ac:dyDescent="0.25">
      <c r="A6303" s="191" t="s">
        <v>16647</v>
      </c>
      <c r="B6303" s="192" t="s">
        <v>20505</v>
      </c>
      <c r="C6303" s="192" t="s">
        <v>29797</v>
      </c>
      <c r="D6303" s="192" t="s">
        <v>29797</v>
      </c>
      <c r="E6303" s="192" t="s">
        <v>29797</v>
      </c>
      <c r="F6303" s="192" t="s">
        <v>29797</v>
      </c>
      <c r="G6303" s="192" t="s">
        <v>29797</v>
      </c>
      <c r="H6303" s="192" t="s">
        <v>31449</v>
      </c>
      <c r="I6303" s="192" t="s">
        <v>31450</v>
      </c>
      <c r="J6303" s="192" t="s">
        <v>29821</v>
      </c>
      <c r="K6303" s="192" t="s">
        <v>5062</v>
      </c>
      <c r="L6303" s="192" t="s">
        <v>1447</v>
      </c>
    </row>
    <row r="6304" spans="1:12" ht="15" x14ac:dyDescent="0.25">
      <c r="A6304" s="189" t="s">
        <v>7895</v>
      </c>
      <c r="B6304" s="190" t="s">
        <v>7896</v>
      </c>
      <c r="C6304" s="190" t="s">
        <v>29797</v>
      </c>
      <c r="D6304" s="190" t="s">
        <v>29797</v>
      </c>
      <c r="E6304" s="190" t="s">
        <v>29797</v>
      </c>
      <c r="F6304" s="190" t="s">
        <v>29797</v>
      </c>
      <c r="G6304" s="190" t="s">
        <v>29797</v>
      </c>
      <c r="H6304" s="190" t="s">
        <v>31567</v>
      </c>
      <c r="I6304" s="190" t="s">
        <v>31568</v>
      </c>
      <c r="J6304" s="190" t="s">
        <v>29821</v>
      </c>
      <c r="K6304" s="190" t="s">
        <v>5062</v>
      </c>
      <c r="L6304" s="190" t="s">
        <v>1447</v>
      </c>
    </row>
    <row r="6305" spans="1:12" ht="15" x14ac:dyDescent="0.25">
      <c r="A6305" s="191" t="s">
        <v>7897</v>
      </c>
      <c r="B6305" s="192" t="s">
        <v>25637</v>
      </c>
      <c r="C6305" s="192" t="s">
        <v>29797</v>
      </c>
      <c r="D6305" s="192" t="s">
        <v>29797</v>
      </c>
      <c r="E6305" s="192" t="s">
        <v>29797</v>
      </c>
      <c r="F6305" s="192" t="s">
        <v>29797</v>
      </c>
      <c r="G6305" s="192" t="s">
        <v>29797</v>
      </c>
      <c r="H6305" s="192" t="s">
        <v>29797</v>
      </c>
      <c r="I6305" s="192" t="s">
        <v>29797</v>
      </c>
      <c r="J6305" s="192" t="s">
        <v>29797</v>
      </c>
      <c r="K6305" s="192" t="s">
        <v>29797</v>
      </c>
      <c r="L6305" s="192" t="s">
        <v>1447</v>
      </c>
    </row>
    <row r="6306" spans="1:12" ht="15" x14ac:dyDescent="0.25">
      <c r="A6306" s="189" t="s">
        <v>25638</v>
      </c>
      <c r="B6306" s="190" t="s">
        <v>1281</v>
      </c>
      <c r="C6306" s="190" t="s">
        <v>29797</v>
      </c>
      <c r="D6306" s="190" t="s">
        <v>29797</v>
      </c>
      <c r="E6306" s="190" t="s">
        <v>29797</v>
      </c>
      <c r="F6306" s="190" t="s">
        <v>29797</v>
      </c>
      <c r="G6306" s="190" t="s">
        <v>29797</v>
      </c>
      <c r="H6306" s="190" t="s">
        <v>29797</v>
      </c>
      <c r="I6306" s="190" t="s">
        <v>29797</v>
      </c>
      <c r="J6306" s="190" t="s">
        <v>29797</v>
      </c>
      <c r="K6306" s="190" t="s">
        <v>29797</v>
      </c>
      <c r="L6306" s="190" t="s">
        <v>1469</v>
      </c>
    </row>
    <row r="6307" spans="1:12" ht="15" x14ac:dyDescent="0.25">
      <c r="A6307" s="191" t="s">
        <v>25639</v>
      </c>
      <c r="B6307" s="192" t="s">
        <v>25640</v>
      </c>
      <c r="C6307" s="192" t="s">
        <v>29797</v>
      </c>
      <c r="D6307" s="192" t="s">
        <v>29797</v>
      </c>
      <c r="E6307" s="192" t="s">
        <v>29797</v>
      </c>
      <c r="F6307" s="192" t="s">
        <v>29797</v>
      </c>
      <c r="G6307" s="192" t="s">
        <v>29797</v>
      </c>
      <c r="H6307" s="192" t="s">
        <v>29797</v>
      </c>
      <c r="I6307" s="192" t="s">
        <v>29797</v>
      </c>
      <c r="J6307" s="192" t="s">
        <v>29797</v>
      </c>
      <c r="K6307" s="192" t="s">
        <v>29797</v>
      </c>
      <c r="L6307" s="192" t="s">
        <v>1446</v>
      </c>
    </row>
    <row r="6308" spans="1:12" ht="15" x14ac:dyDescent="0.25">
      <c r="A6308" s="189" t="s">
        <v>3213</v>
      </c>
      <c r="B6308" s="190" t="s">
        <v>1282</v>
      </c>
      <c r="C6308" s="190" t="s">
        <v>29797</v>
      </c>
      <c r="D6308" s="190" t="s">
        <v>29797</v>
      </c>
      <c r="E6308" s="190" t="s">
        <v>29797</v>
      </c>
      <c r="F6308" s="190" t="s">
        <v>29797</v>
      </c>
      <c r="G6308" s="190" t="s">
        <v>29797</v>
      </c>
      <c r="H6308" s="190" t="s">
        <v>29797</v>
      </c>
      <c r="I6308" s="190" t="s">
        <v>29797</v>
      </c>
      <c r="J6308" s="190" t="s">
        <v>31347</v>
      </c>
      <c r="K6308" s="190" t="s">
        <v>31348</v>
      </c>
      <c r="L6308" s="190" t="s">
        <v>1446</v>
      </c>
    </row>
    <row r="6309" spans="1:12" ht="15" x14ac:dyDescent="0.25">
      <c r="A6309" s="191" t="s">
        <v>25641</v>
      </c>
      <c r="B6309" s="192" t="s">
        <v>1283</v>
      </c>
      <c r="C6309" s="192" t="s">
        <v>29797</v>
      </c>
      <c r="D6309" s="192" t="s">
        <v>29797</v>
      </c>
      <c r="E6309" s="192" t="s">
        <v>29797</v>
      </c>
      <c r="F6309" s="192" t="s">
        <v>29797</v>
      </c>
      <c r="G6309" s="192" t="s">
        <v>29797</v>
      </c>
      <c r="H6309" s="192" t="s">
        <v>29797</v>
      </c>
      <c r="I6309" s="192" t="s">
        <v>29797</v>
      </c>
      <c r="J6309" s="192" t="s">
        <v>29797</v>
      </c>
      <c r="K6309" s="192" t="s">
        <v>29797</v>
      </c>
      <c r="L6309" s="192" t="s">
        <v>1446</v>
      </c>
    </row>
    <row r="6310" spans="1:12" ht="15" x14ac:dyDescent="0.25">
      <c r="A6310" s="189" t="s">
        <v>25642</v>
      </c>
      <c r="B6310" s="190" t="s">
        <v>25643</v>
      </c>
      <c r="C6310" s="190" t="s">
        <v>29797</v>
      </c>
      <c r="D6310" s="190" t="s">
        <v>29797</v>
      </c>
      <c r="E6310" s="190" t="s">
        <v>29797</v>
      </c>
      <c r="F6310" s="190" t="s">
        <v>29797</v>
      </c>
      <c r="G6310" s="190" t="s">
        <v>29797</v>
      </c>
      <c r="H6310" s="190" t="s">
        <v>31400</v>
      </c>
      <c r="I6310" s="190" t="s">
        <v>31401</v>
      </c>
      <c r="J6310" s="190" t="s">
        <v>29821</v>
      </c>
      <c r="K6310" s="190" t="s">
        <v>5062</v>
      </c>
      <c r="L6310" s="190" t="s">
        <v>1447</v>
      </c>
    </row>
    <row r="6311" spans="1:12" ht="15" x14ac:dyDescent="0.25">
      <c r="A6311" s="191" t="s">
        <v>7899</v>
      </c>
      <c r="B6311" s="192" t="s">
        <v>7900</v>
      </c>
      <c r="C6311" s="192" t="s">
        <v>29797</v>
      </c>
      <c r="D6311" s="192" t="s">
        <v>29797</v>
      </c>
      <c r="E6311" s="192" t="s">
        <v>29797</v>
      </c>
      <c r="F6311" s="192" t="s">
        <v>29797</v>
      </c>
      <c r="G6311" s="192" t="s">
        <v>29797</v>
      </c>
      <c r="H6311" s="192" t="s">
        <v>31484</v>
      </c>
      <c r="I6311" s="192" t="s">
        <v>31485</v>
      </c>
      <c r="J6311" s="192" t="s">
        <v>29821</v>
      </c>
      <c r="K6311" s="192" t="s">
        <v>5062</v>
      </c>
      <c r="L6311" s="192" t="s">
        <v>1447</v>
      </c>
    </row>
    <row r="6312" spans="1:12" ht="15" x14ac:dyDescent="0.25">
      <c r="A6312" s="189" t="s">
        <v>7901</v>
      </c>
      <c r="B6312" s="190" t="s">
        <v>7902</v>
      </c>
      <c r="C6312" s="190" t="s">
        <v>29797</v>
      </c>
      <c r="D6312" s="190" t="s">
        <v>29797</v>
      </c>
      <c r="E6312" s="190" t="s">
        <v>29797</v>
      </c>
      <c r="F6312" s="190" t="s">
        <v>29797</v>
      </c>
      <c r="G6312" s="190" t="s">
        <v>29797</v>
      </c>
      <c r="H6312" s="190" t="s">
        <v>31468</v>
      </c>
      <c r="I6312" s="190" t="s">
        <v>31469</v>
      </c>
      <c r="J6312" s="190" t="s">
        <v>29821</v>
      </c>
      <c r="K6312" s="190" t="s">
        <v>5062</v>
      </c>
      <c r="L6312" s="190" t="s">
        <v>1447</v>
      </c>
    </row>
    <row r="6313" spans="1:12" ht="15" x14ac:dyDescent="0.25">
      <c r="A6313" s="191" t="s">
        <v>7903</v>
      </c>
      <c r="B6313" s="192" t="s">
        <v>7904</v>
      </c>
      <c r="C6313" s="192" t="s">
        <v>29797</v>
      </c>
      <c r="D6313" s="192" t="s">
        <v>29797</v>
      </c>
      <c r="E6313" s="192" t="s">
        <v>29797</v>
      </c>
      <c r="F6313" s="192" t="s">
        <v>29797</v>
      </c>
      <c r="G6313" s="192" t="s">
        <v>29797</v>
      </c>
      <c r="H6313" s="192" t="s">
        <v>31484</v>
      </c>
      <c r="I6313" s="192" t="s">
        <v>31485</v>
      </c>
      <c r="J6313" s="192" t="s">
        <v>29821</v>
      </c>
      <c r="K6313" s="192" t="s">
        <v>5062</v>
      </c>
      <c r="L6313" s="192" t="s">
        <v>1447</v>
      </c>
    </row>
    <row r="6314" spans="1:12" ht="15" x14ac:dyDescent="0.25">
      <c r="A6314" s="189" t="s">
        <v>7905</v>
      </c>
      <c r="B6314" s="190" t="s">
        <v>7906</v>
      </c>
      <c r="C6314" s="190" t="s">
        <v>29797</v>
      </c>
      <c r="D6314" s="190" t="s">
        <v>29797</v>
      </c>
      <c r="E6314" s="190" t="s">
        <v>29797</v>
      </c>
      <c r="F6314" s="190" t="s">
        <v>29797</v>
      </c>
      <c r="G6314" s="190" t="s">
        <v>29797</v>
      </c>
      <c r="H6314" s="190" t="s">
        <v>32091</v>
      </c>
      <c r="I6314" s="190" t="s">
        <v>32092</v>
      </c>
      <c r="J6314" s="190" t="s">
        <v>29870</v>
      </c>
      <c r="K6314" s="190" t="s">
        <v>8069</v>
      </c>
      <c r="L6314" s="190" t="s">
        <v>1447</v>
      </c>
    </row>
    <row r="6315" spans="1:12" ht="15" x14ac:dyDescent="0.25">
      <c r="A6315" s="191" t="s">
        <v>7907</v>
      </c>
      <c r="B6315" s="192" t="s">
        <v>7908</v>
      </c>
      <c r="C6315" s="192" t="s">
        <v>29797</v>
      </c>
      <c r="D6315" s="192" t="s">
        <v>29797</v>
      </c>
      <c r="E6315" s="192" t="s">
        <v>29797</v>
      </c>
      <c r="F6315" s="192" t="s">
        <v>29797</v>
      </c>
      <c r="G6315" s="192" t="s">
        <v>29797</v>
      </c>
      <c r="H6315" s="192" t="s">
        <v>31561</v>
      </c>
      <c r="I6315" s="192" t="s">
        <v>31562</v>
      </c>
      <c r="J6315" s="192" t="s">
        <v>29821</v>
      </c>
      <c r="K6315" s="192" t="s">
        <v>5062</v>
      </c>
      <c r="L6315" s="192" t="s">
        <v>1447</v>
      </c>
    </row>
    <row r="6316" spans="1:12" ht="15" x14ac:dyDescent="0.25">
      <c r="A6316" s="189" t="s">
        <v>7909</v>
      </c>
      <c r="B6316" s="190" t="s">
        <v>7910</v>
      </c>
      <c r="C6316" s="190" t="s">
        <v>29797</v>
      </c>
      <c r="D6316" s="190" t="s">
        <v>29797</v>
      </c>
      <c r="E6316" s="190" t="s">
        <v>29797</v>
      </c>
      <c r="F6316" s="190" t="s">
        <v>29797</v>
      </c>
      <c r="G6316" s="190" t="s">
        <v>29797</v>
      </c>
      <c r="H6316" s="190" t="s">
        <v>32517</v>
      </c>
      <c r="I6316" s="190" t="s">
        <v>32518</v>
      </c>
      <c r="J6316" s="190" t="s">
        <v>30104</v>
      </c>
      <c r="K6316" s="190" t="s">
        <v>11371</v>
      </c>
      <c r="L6316" s="190" t="s">
        <v>1447</v>
      </c>
    </row>
    <row r="6317" spans="1:12" ht="15" x14ac:dyDescent="0.25">
      <c r="A6317" s="191" t="s">
        <v>7911</v>
      </c>
      <c r="B6317" s="192" t="s">
        <v>7912</v>
      </c>
      <c r="C6317" s="192" t="s">
        <v>29797</v>
      </c>
      <c r="D6317" s="192" t="s">
        <v>29797</v>
      </c>
      <c r="E6317" s="192" t="s">
        <v>29797</v>
      </c>
      <c r="F6317" s="192" t="s">
        <v>29797</v>
      </c>
      <c r="G6317" s="192" t="s">
        <v>29797</v>
      </c>
      <c r="H6317" s="192" t="s">
        <v>31397</v>
      </c>
      <c r="I6317" s="192" t="s">
        <v>31398</v>
      </c>
      <c r="J6317" s="192" t="s">
        <v>29821</v>
      </c>
      <c r="K6317" s="192" t="s">
        <v>5062</v>
      </c>
      <c r="L6317" s="192" t="s">
        <v>1447</v>
      </c>
    </row>
    <row r="6318" spans="1:12" ht="15" x14ac:dyDescent="0.25">
      <c r="A6318" s="189" t="s">
        <v>7913</v>
      </c>
      <c r="B6318" s="190" t="s">
        <v>7914</v>
      </c>
      <c r="C6318" s="190" t="s">
        <v>29797</v>
      </c>
      <c r="D6318" s="190" t="s">
        <v>29797</v>
      </c>
      <c r="E6318" s="190" t="s">
        <v>29797</v>
      </c>
      <c r="F6318" s="190" t="s">
        <v>29797</v>
      </c>
      <c r="G6318" s="190" t="s">
        <v>29797</v>
      </c>
      <c r="H6318" s="190" t="s">
        <v>29797</v>
      </c>
      <c r="I6318" s="190" t="s">
        <v>29797</v>
      </c>
      <c r="J6318" s="190" t="s">
        <v>29821</v>
      </c>
      <c r="K6318" s="190" t="s">
        <v>5062</v>
      </c>
      <c r="L6318" s="190" t="s">
        <v>1447</v>
      </c>
    </row>
    <row r="6319" spans="1:12" ht="15" x14ac:dyDescent="0.25">
      <c r="A6319" s="191" t="s">
        <v>7915</v>
      </c>
      <c r="B6319" s="192" t="s">
        <v>7916</v>
      </c>
      <c r="C6319" s="192" t="s">
        <v>29797</v>
      </c>
      <c r="D6319" s="192" t="s">
        <v>29797</v>
      </c>
      <c r="E6319" s="192" t="s">
        <v>29797</v>
      </c>
      <c r="F6319" s="192" t="s">
        <v>29797</v>
      </c>
      <c r="G6319" s="192" t="s">
        <v>29797</v>
      </c>
      <c r="H6319" s="192" t="s">
        <v>31337</v>
      </c>
      <c r="I6319" s="192" t="s">
        <v>31338</v>
      </c>
      <c r="J6319" s="192" t="s">
        <v>29821</v>
      </c>
      <c r="K6319" s="192" t="s">
        <v>5062</v>
      </c>
      <c r="L6319" s="192" t="s">
        <v>1447</v>
      </c>
    </row>
    <row r="6320" spans="1:12" ht="15" x14ac:dyDescent="0.25">
      <c r="A6320" s="189" t="s">
        <v>3214</v>
      </c>
      <c r="B6320" s="190" t="s">
        <v>1284</v>
      </c>
      <c r="C6320" s="190" t="s">
        <v>29797</v>
      </c>
      <c r="D6320" s="190" t="s">
        <v>29797</v>
      </c>
      <c r="E6320" s="190" t="s">
        <v>29797</v>
      </c>
      <c r="F6320" s="190" t="s">
        <v>29797</v>
      </c>
      <c r="G6320" s="190" t="s">
        <v>29797</v>
      </c>
      <c r="H6320" s="190" t="s">
        <v>32720</v>
      </c>
      <c r="I6320" s="190" t="s">
        <v>32721</v>
      </c>
      <c r="J6320" s="190" t="s">
        <v>30104</v>
      </c>
      <c r="K6320" s="190" t="s">
        <v>11371</v>
      </c>
      <c r="L6320" s="190" t="s">
        <v>1447</v>
      </c>
    </row>
    <row r="6321" spans="1:12" ht="15" x14ac:dyDescent="0.25">
      <c r="A6321" s="191" t="s">
        <v>7917</v>
      </c>
      <c r="B6321" s="192" t="s">
        <v>7918</v>
      </c>
      <c r="C6321" s="192" t="s">
        <v>29797</v>
      </c>
      <c r="D6321" s="192" t="s">
        <v>29797</v>
      </c>
      <c r="E6321" s="192" t="s">
        <v>29797</v>
      </c>
      <c r="F6321" s="192" t="s">
        <v>29797</v>
      </c>
      <c r="G6321" s="192" t="s">
        <v>29797</v>
      </c>
      <c r="H6321" s="192" t="s">
        <v>32294</v>
      </c>
      <c r="I6321" s="192" t="s">
        <v>32295</v>
      </c>
      <c r="J6321" s="192" t="s">
        <v>29821</v>
      </c>
      <c r="K6321" s="192" t="s">
        <v>5062</v>
      </c>
      <c r="L6321" s="192" t="s">
        <v>1447</v>
      </c>
    </row>
    <row r="6322" spans="1:12" ht="15" x14ac:dyDescent="0.25">
      <c r="A6322" s="189" t="s">
        <v>7919</v>
      </c>
      <c r="B6322" s="190" t="s">
        <v>7920</v>
      </c>
      <c r="C6322" s="190" t="s">
        <v>29797</v>
      </c>
      <c r="D6322" s="190" t="s">
        <v>29797</v>
      </c>
      <c r="E6322" s="190" t="s">
        <v>29797</v>
      </c>
      <c r="F6322" s="190" t="s">
        <v>29797</v>
      </c>
      <c r="G6322" s="190" t="s">
        <v>29797</v>
      </c>
      <c r="H6322" s="190" t="s">
        <v>31508</v>
      </c>
      <c r="I6322" s="190" t="s">
        <v>1396</v>
      </c>
      <c r="J6322" s="190" t="s">
        <v>31325</v>
      </c>
      <c r="K6322" s="190" t="s">
        <v>5073</v>
      </c>
      <c r="L6322" s="190" t="s">
        <v>1447</v>
      </c>
    </row>
    <row r="6323" spans="1:12" ht="15" x14ac:dyDescent="0.25">
      <c r="A6323" s="191" t="s">
        <v>16648</v>
      </c>
      <c r="B6323" s="192" t="s">
        <v>20506</v>
      </c>
      <c r="C6323" s="192" t="s">
        <v>29797</v>
      </c>
      <c r="D6323" s="192" t="s">
        <v>29797</v>
      </c>
      <c r="E6323" s="192" t="s">
        <v>29797</v>
      </c>
      <c r="F6323" s="192" t="s">
        <v>29797</v>
      </c>
      <c r="G6323" s="192" t="s">
        <v>29797</v>
      </c>
      <c r="H6323" s="192" t="s">
        <v>31316</v>
      </c>
      <c r="I6323" s="192" t="s">
        <v>1383</v>
      </c>
      <c r="J6323" s="192" t="s">
        <v>29821</v>
      </c>
      <c r="K6323" s="192" t="s">
        <v>5062</v>
      </c>
      <c r="L6323" s="192" t="s">
        <v>1447</v>
      </c>
    </row>
    <row r="6324" spans="1:12" ht="15" x14ac:dyDescent="0.25">
      <c r="A6324" s="189" t="s">
        <v>16649</v>
      </c>
      <c r="B6324" s="190" t="s">
        <v>20507</v>
      </c>
      <c r="C6324" s="190" t="s">
        <v>29797</v>
      </c>
      <c r="D6324" s="190" t="s">
        <v>29797</v>
      </c>
      <c r="E6324" s="190" t="s">
        <v>29797</v>
      </c>
      <c r="F6324" s="190" t="s">
        <v>29797</v>
      </c>
      <c r="G6324" s="190" t="s">
        <v>29797</v>
      </c>
      <c r="H6324" s="190" t="s">
        <v>31465</v>
      </c>
      <c r="I6324" s="190" t="s">
        <v>1386</v>
      </c>
      <c r="J6324" s="190" t="s">
        <v>29821</v>
      </c>
      <c r="K6324" s="190" t="s">
        <v>5062</v>
      </c>
      <c r="L6324" s="190" t="s">
        <v>1447</v>
      </c>
    </row>
    <row r="6325" spans="1:12" ht="15" x14ac:dyDescent="0.25">
      <c r="A6325" s="191" t="s">
        <v>25644</v>
      </c>
      <c r="B6325" s="192" t="s">
        <v>25645</v>
      </c>
      <c r="C6325" s="192" t="s">
        <v>29797</v>
      </c>
      <c r="D6325" s="192" t="s">
        <v>29797</v>
      </c>
      <c r="E6325" s="192" t="s">
        <v>30522</v>
      </c>
      <c r="F6325" s="192" t="s">
        <v>29797</v>
      </c>
      <c r="G6325" s="192" t="s">
        <v>29797</v>
      </c>
      <c r="H6325" s="192" t="s">
        <v>31333</v>
      </c>
      <c r="I6325" s="192" t="s">
        <v>5073</v>
      </c>
      <c r="J6325" s="192" t="s">
        <v>31325</v>
      </c>
      <c r="K6325" s="192" t="s">
        <v>5073</v>
      </c>
      <c r="L6325" s="192" t="s">
        <v>1447</v>
      </c>
    </row>
    <row r="6326" spans="1:12" ht="15" x14ac:dyDescent="0.25">
      <c r="A6326" s="189" t="s">
        <v>7921</v>
      </c>
      <c r="B6326" s="190" t="s">
        <v>7922</v>
      </c>
      <c r="C6326" s="190" t="s">
        <v>29797</v>
      </c>
      <c r="D6326" s="190" t="s">
        <v>29797</v>
      </c>
      <c r="E6326" s="190" t="s">
        <v>29797</v>
      </c>
      <c r="F6326" s="190" t="s">
        <v>29797</v>
      </c>
      <c r="G6326" s="190" t="s">
        <v>29797</v>
      </c>
      <c r="H6326" s="190" t="s">
        <v>32722</v>
      </c>
      <c r="I6326" s="190" t="s">
        <v>32723</v>
      </c>
      <c r="J6326" s="190" t="s">
        <v>31325</v>
      </c>
      <c r="K6326" s="190" t="s">
        <v>5073</v>
      </c>
      <c r="L6326" s="190" t="s">
        <v>1447</v>
      </c>
    </row>
    <row r="6327" spans="1:12" ht="15" x14ac:dyDescent="0.25">
      <c r="A6327" s="191" t="s">
        <v>16650</v>
      </c>
      <c r="B6327" s="192" t="s">
        <v>20508</v>
      </c>
      <c r="C6327" s="192" t="s">
        <v>29797</v>
      </c>
      <c r="D6327" s="192" t="s">
        <v>29797</v>
      </c>
      <c r="E6327" s="192" t="s">
        <v>29797</v>
      </c>
      <c r="F6327" s="192" t="s">
        <v>29797</v>
      </c>
      <c r="G6327" s="192" t="s">
        <v>29797</v>
      </c>
      <c r="H6327" s="192" t="s">
        <v>29797</v>
      </c>
      <c r="I6327" s="192" t="s">
        <v>29797</v>
      </c>
      <c r="J6327" s="192" t="s">
        <v>29797</v>
      </c>
      <c r="K6327" s="192" t="s">
        <v>29797</v>
      </c>
      <c r="L6327" s="192" t="s">
        <v>29797</v>
      </c>
    </row>
    <row r="6328" spans="1:12" ht="15" x14ac:dyDescent="0.25">
      <c r="A6328" s="189" t="s">
        <v>3215</v>
      </c>
      <c r="B6328" s="190" t="s">
        <v>1285</v>
      </c>
      <c r="C6328" s="190" t="s">
        <v>29797</v>
      </c>
      <c r="D6328" s="190" t="s">
        <v>29797</v>
      </c>
      <c r="E6328" s="190" t="s">
        <v>29797</v>
      </c>
      <c r="F6328" s="190" t="s">
        <v>29797</v>
      </c>
      <c r="G6328" s="190" t="s">
        <v>29797</v>
      </c>
      <c r="H6328" s="190" t="s">
        <v>29797</v>
      </c>
      <c r="I6328" s="190" t="s">
        <v>29797</v>
      </c>
      <c r="J6328" s="190" t="s">
        <v>29797</v>
      </c>
      <c r="K6328" s="190" t="s">
        <v>29797</v>
      </c>
      <c r="L6328" s="190" t="s">
        <v>1456</v>
      </c>
    </row>
    <row r="6329" spans="1:12" ht="15" x14ac:dyDescent="0.25">
      <c r="A6329" s="191" t="s">
        <v>3216</v>
      </c>
      <c r="B6329" s="192" t="s">
        <v>1286</v>
      </c>
      <c r="C6329" s="192" t="s">
        <v>29924</v>
      </c>
      <c r="D6329" s="192" t="s">
        <v>30523</v>
      </c>
      <c r="E6329" s="192" t="s">
        <v>30524</v>
      </c>
      <c r="F6329" s="192" t="s">
        <v>29959</v>
      </c>
      <c r="G6329" s="192" t="s">
        <v>29797</v>
      </c>
      <c r="H6329" s="192" t="s">
        <v>31571</v>
      </c>
      <c r="I6329" s="192" t="s">
        <v>1391</v>
      </c>
      <c r="J6329" s="192" t="s">
        <v>29821</v>
      </c>
      <c r="K6329" s="192" t="s">
        <v>5062</v>
      </c>
      <c r="L6329" s="192" t="s">
        <v>1447</v>
      </c>
    </row>
    <row r="6330" spans="1:12" ht="15" x14ac:dyDescent="0.25">
      <c r="A6330" s="189" t="s">
        <v>3217</v>
      </c>
      <c r="B6330" s="190" t="s">
        <v>1287</v>
      </c>
      <c r="C6330" s="190" t="s">
        <v>29797</v>
      </c>
      <c r="D6330" s="190" t="s">
        <v>29797</v>
      </c>
      <c r="E6330" s="190" t="s">
        <v>29797</v>
      </c>
      <c r="F6330" s="190" t="s">
        <v>29797</v>
      </c>
      <c r="G6330" s="190" t="s">
        <v>29797</v>
      </c>
      <c r="H6330" s="190" t="s">
        <v>31513</v>
      </c>
      <c r="I6330" s="190" t="s">
        <v>31514</v>
      </c>
      <c r="J6330" s="190" t="s">
        <v>29821</v>
      </c>
      <c r="K6330" s="190" t="s">
        <v>5062</v>
      </c>
      <c r="L6330" s="190" t="s">
        <v>1447</v>
      </c>
    </row>
    <row r="6331" spans="1:12" ht="15" x14ac:dyDescent="0.25">
      <c r="A6331" s="191" t="s">
        <v>3218</v>
      </c>
      <c r="B6331" s="192" t="s">
        <v>1288</v>
      </c>
      <c r="C6331" s="192" t="s">
        <v>29797</v>
      </c>
      <c r="D6331" s="192" t="s">
        <v>29797</v>
      </c>
      <c r="E6331" s="192" t="s">
        <v>29797</v>
      </c>
      <c r="F6331" s="192" t="s">
        <v>29797</v>
      </c>
      <c r="G6331" s="192" t="s">
        <v>29797</v>
      </c>
      <c r="H6331" s="192" t="s">
        <v>31507</v>
      </c>
      <c r="I6331" s="192" t="s">
        <v>1388</v>
      </c>
      <c r="J6331" s="192" t="s">
        <v>29821</v>
      </c>
      <c r="K6331" s="192" t="s">
        <v>5062</v>
      </c>
      <c r="L6331" s="192" t="s">
        <v>1447</v>
      </c>
    </row>
    <row r="6332" spans="1:12" ht="15" x14ac:dyDescent="0.25">
      <c r="A6332" s="189" t="s">
        <v>3219</v>
      </c>
      <c r="B6332" s="190" t="s">
        <v>1289</v>
      </c>
      <c r="C6332" s="190" t="s">
        <v>29797</v>
      </c>
      <c r="D6332" s="190" t="s">
        <v>29797</v>
      </c>
      <c r="E6332" s="190" t="s">
        <v>29797</v>
      </c>
      <c r="F6332" s="190" t="s">
        <v>29797</v>
      </c>
      <c r="G6332" s="190" t="s">
        <v>29797</v>
      </c>
      <c r="H6332" s="190" t="s">
        <v>31571</v>
      </c>
      <c r="I6332" s="190" t="s">
        <v>1391</v>
      </c>
      <c r="J6332" s="190" t="s">
        <v>29821</v>
      </c>
      <c r="K6332" s="190" t="s">
        <v>5062</v>
      </c>
      <c r="L6332" s="190" t="s">
        <v>1447</v>
      </c>
    </row>
    <row r="6333" spans="1:12" ht="15" x14ac:dyDescent="0.25">
      <c r="A6333" s="191" t="s">
        <v>16651</v>
      </c>
      <c r="B6333" s="192" t="s">
        <v>20509</v>
      </c>
      <c r="C6333" s="192" t="s">
        <v>29923</v>
      </c>
      <c r="D6333" s="192" t="s">
        <v>29819</v>
      </c>
      <c r="E6333" s="192" t="s">
        <v>30525</v>
      </c>
      <c r="F6333" s="192" t="s">
        <v>29804</v>
      </c>
      <c r="G6333" s="192" t="s">
        <v>29995</v>
      </c>
      <c r="H6333" s="192" t="s">
        <v>31390</v>
      </c>
      <c r="I6333" s="192" t="s">
        <v>14423</v>
      </c>
      <c r="J6333" s="192" t="s">
        <v>29821</v>
      </c>
      <c r="K6333" s="192" t="s">
        <v>5062</v>
      </c>
      <c r="L6333" s="192" t="s">
        <v>1447</v>
      </c>
    </row>
    <row r="6334" spans="1:12" ht="15" x14ac:dyDescent="0.25">
      <c r="A6334" s="189" t="s">
        <v>3220</v>
      </c>
      <c r="B6334" s="190" t="s">
        <v>1290</v>
      </c>
      <c r="C6334" s="190" t="s">
        <v>29797</v>
      </c>
      <c r="D6334" s="190" t="s">
        <v>29797</v>
      </c>
      <c r="E6334" s="190" t="s">
        <v>29797</v>
      </c>
      <c r="F6334" s="190" t="s">
        <v>29797</v>
      </c>
      <c r="G6334" s="190" t="s">
        <v>29797</v>
      </c>
      <c r="H6334" s="190" t="s">
        <v>31588</v>
      </c>
      <c r="I6334" s="190" t="s">
        <v>30455</v>
      </c>
      <c r="J6334" s="190" t="s">
        <v>29870</v>
      </c>
      <c r="K6334" s="190" t="s">
        <v>8069</v>
      </c>
      <c r="L6334" s="190" t="s">
        <v>1447</v>
      </c>
    </row>
    <row r="6335" spans="1:12" ht="15" x14ac:dyDescent="0.25">
      <c r="A6335" s="191" t="s">
        <v>3221</v>
      </c>
      <c r="B6335" s="192" t="s">
        <v>1291</v>
      </c>
      <c r="C6335" s="192" t="s">
        <v>29812</v>
      </c>
      <c r="D6335" s="192" t="s">
        <v>29813</v>
      </c>
      <c r="E6335" s="192" t="s">
        <v>30526</v>
      </c>
      <c r="F6335" s="192" t="s">
        <v>29804</v>
      </c>
      <c r="G6335" s="192" t="s">
        <v>29805</v>
      </c>
      <c r="H6335" s="192" t="s">
        <v>32724</v>
      </c>
      <c r="I6335" s="192" t="s">
        <v>1403</v>
      </c>
      <c r="J6335" s="192" t="s">
        <v>29821</v>
      </c>
      <c r="K6335" s="192" t="s">
        <v>5062</v>
      </c>
      <c r="L6335" s="192" t="s">
        <v>1447</v>
      </c>
    </row>
    <row r="6336" spans="1:12" ht="15" x14ac:dyDescent="0.25">
      <c r="A6336" s="189" t="s">
        <v>25646</v>
      </c>
      <c r="B6336" s="190" t="s">
        <v>25647</v>
      </c>
      <c r="C6336" s="190" t="s">
        <v>29797</v>
      </c>
      <c r="D6336" s="190" t="s">
        <v>29797</v>
      </c>
      <c r="E6336" s="190" t="s">
        <v>29797</v>
      </c>
      <c r="F6336" s="190" t="s">
        <v>29797</v>
      </c>
      <c r="G6336" s="190" t="s">
        <v>29797</v>
      </c>
      <c r="H6336" s="190" t="s">
        <v>31374</v>
      </c>
      <c r="I6336" s="190" t="s">
        <v>30278</v>
      </c>
      <c r="J6336" s="190" t="s">
        <v>29821</v>
      </c>
      <c r="K6336" s="190" t="s">
        <v>5062</v>
      </c>
      <c r="L6336" s="190" t="s">
        <v>1447</v>
      </c>
    </row>
    <row r="6337" spans="1:12" ht="15" x14ac:dyDescent="0.25">
      <c r="A6337" s="191" t="s">
        <v>16652</v>
      </c>
      <c r="B6337" s="192" t="s">
        <v>20510</v>
      </c>
      <c r="C6337" s="192" t="s">
        <v>29797</v>
      </c>
      <c r="D6337" s="192" t="s">
        <v>29797</v>
      </c>
      <c r="E6337" s="192" t="s">
        <v>29797</v>
      </c>
      <c r="F6337" s="192" t="s">
        <v>29797</v>
      </c>
      <c r="G6337" s="192" t="s">
        <v>29797</v>
      </c>
      <c r="H6337" s="192" t="s">
        <v>29797</v>
      </c>
      <c r="I6337" s="192" t="s">
        <v>29797</v>
      </c>
      <c r="J6337" s="192" t="s">
        <v>29797</v>
      </c>
      <c r="K6337" s="192" t="s">
        <v>29797</v>
      </c>
      <c r="L6337" s="192" t="s">
        <v>1447</v>
      </c>
    </row>
    <row r="6338" spans="1:12" ht="15" x14ac:dyDescent="0.25">
      <c r="A6338" s="189" t="s">
        <v>3222</v>
      </c>
      <c r="B6338" s="190" t="s">
        <v>1292</v>
      </c>
      <c r="C6338" s="190" t="s">
        <v>29797</v>
      </c>
      <c r="D6338" s="190" t="s">
        <v>29797</v>
      </c>
      <c r="E6338" s="190" t="s">
        <v>29797</v>
      </c>
      <c r="F6338" s="190" t="s">
        <v>29797</v>
      </c>
      <c r="G6338" s="190" t="s">
        <v>29797</v>
      </c>
      <c r="H6338" s="190" t="s">
        <v>31597</v>
      </c>
      <c r="I6338" s="190" t="s">
        <v>30124</v>
      </c>
      <c r="J6338" s="190" t="s">
        <v>29821</v>
      </c>
      <c r="K6338" s="190" t="s">
        <v>5062</v>
      </c>
      <c r="L6338" s="190" t="s">
        <v>1447</v>
      </c>
    </row>
    <row r="6339" spans="1:12" ht="15" x14ac:dyDescent="0.25">
      <c r="A6339" s="191" t="s">
        <v>16653</v>
      </c>
      <c r="B6339" s="192" t="s">
        <v>20511</v>
      </c>
      <c r="C6339" s="192" t="s">
        <v>29797</v>
      </c>
      <c r="D6339" s="192" t="s">
        <v>29797</v>
      </c>
      <c r="E6339" s="192" t="s">
        <v>29797</v>
      </c>
      <c r="F6339" s="192" t="s">
        <v>29797</v>
      </c>
      <c r="G6339" s="192" t="s">
        <v>29797</v>
      </c>
      <c r="H6339" s="192" t="s">
        <v>31312</v>
      </c>
      <c r="I6339" s="192" t="s">
        <v>31313</v>
      </c>
      <c r="J6339" s="192" t="s">
        <v>29821</v>
      </c>
      <c r="K6339" s="192" t="s">
        <v>5062</v>
      </c>
      <c r="L6339" s="192" t="s">
        <v>1447</v>
      </c>
    </row>
    <row r="6340" spans="1:12" ht="15" x14ac:dyDescent="0.25">
      <c r="A6340" s="189" t="s">
        <v>25648</v>
      </c>
      <c r="B6340" s="190" t="s">
        <v>1293</v>
      </c>
      <c r="C6340" s="190" t="s">
        <v>29797</v>
      </c>
      <c r="D6340" s="190" t="s">
        <v>29797</v>
      </c>
      <c r="E6340" s="190" t="s">
        <v>29797</v>
      </c>
      <c r="F6340" s="190" t="s">
        <v>29797</v>
      </c>
      <c r="G6340" s="190" t="s">
        <v>29797</v>
      </c>
      <c r="H6340" s="190" t="s">
        <v>29797</v>
      </c>
      <c r="I6340" s="190" t="s">
        <v>29797</v>
      </c>
      <c r="J6340" s="190" t="s">
        <v>29797</v>
      </c>
      <c r="K6340" s="190" t="s">
        <v>29797</v>
      </c>
      <c r="L6340" s="190" t="s">
        <v>1446</v>
      </c>
    </row>
    <row r="6341" spans="1:12" ht="15" x14ac:dyDescent="0.25">
      <c r="A6341" s="191" t="s">
        <v>16654</v>
      </c>
      <c r="B6341" s="192" t="s">
        <v>20512</v>
      </c>
      <c r="C6341" s="192" t="s">
        <v>29797</v>
      </c>
      <c r="D6341" s="192" t="s">
        <v>29797</v>
      </c>
      <c r="E6341" s="192" t="s">
        <v>29797</v>
      </c>
      <c r="F6341" s="192" t="s">
        <v>29797</v>
      </c>
      <c r="G6341" s="192" t="s">
        <v>29797</v>
      </c>
      <c r="H6341" s="192" t="s">
        <v>31326</v>
      </c>
      <c r="I6341" s="192" t="s">
        <v>31327</v>
      </c>
      <c r="J6341" s="192" t="s">
        <v>31325</v>
      </c>
      <c r="K6341" s="192" t="s">
        <v>5073</v>
      </c>
      <c r="L6341" s="192" t="s">
        <v>1447</v>
      </c>
    </row>
    <row r="6342" spans="1:12" ht="15" x14ac:dyDescent="0.25">
      <c r="A6342" s="189" t="s">
        <v>3223</v>
      </c>
      <c r="B6342" s="190" t="s">
        <v>1294</v>
      </c>
      <c r="C6342" s="190" t="s">
        <v>29797</v>
      </c>
      <c r="D6342" s="190" t="s">
        <v>29797</v>
      </c>
      <c r="E6342" s="190" t="s">
        <v>29797</v>
      </c>
      <c r="F6342" s="190" t="s">
        <v>29797</v>
      </c>
      <c r="G6342" s="190" t="s">
        <v>29797</v>
      </c>
      <c r="H6342" s="190" t="s">
        <v>29797</v>
      </c>
      <c r="I6342" s="190" t="s">
        <v>29797</v>
      </c>
      <c r="J6342" s="190" t="s">
        <v>29826</v>
      </c>
      <c r="K6342" s="190" t="s">
        <v>5078</v>
      </c>
      <c r="L6342" s="190" t="s">
        <v>1447</v>
      </c>
    </row>
    <row r="6343" spans="1:12" ht="15" x14ac:dyDescent="0.25">
      <c r="A6343" s="191" t="s">
        <v>25649</v>
      </c>
      <c r="B6343" s="192" t="s">
        <v>25650</v>
      </c>
      <c r="C6343" s="192" t="s">
        <v>29797</v>
      </c>
      <c r="D6343" s="192" t="s">
        <v>29797</v>
      </c>
      <c r="E6343" s="192" t="s">
        <v>29797</v>
      </c>
      <c r="F6343" s="192" t="s">
        <v>29797</v>
      </c>
      <c r="G6343" s="192" t="s">
        <v>29797</v>
      </c>
      <c r="H6343" s="192" t="s">
        <v>31366</v>
      </c>
      <c r="I6343" s="192" t="s">
        <v>31367</v>
      </c>
      <c r="J6343" s="192" t="s">
        <v>29821</v>
      </c>
      <c r="K6343" s="192" t="s">
        <v>5062</v>
      </c>
      <c r="L6343" s="192" t="s">
        <v>1447</v>
      </c>
    </row>
    <row r="6344" spans="1:12" ht="15" x14ac:dyDescent="0.25">
      <c r="A6344" s="189" t="s">
        <v>3224</v>
      </c>
      <c r="B6344" s="190" t="s">
        <v>1295</v>
      </c>
      <c r="C6344" s="190" t="s">
        <v>29797</v>
      </c>
      <c r="D6344" s="190" t="s">
        <v>29797</v>
      </c>
      <c r="E6344" s="190" t="s">
        <v>29797</v>
      </c>
      <c r="F6344" s="190" t="s">
        <v>29797</v>
      </c>
      <c r="G6344" s="190" t="s">
        <v>29797</v>
      </c>
      <c r="H6344" s="190" t="s">
        <v>29797</v>
      </c>
      <c r="I6344" s="190" t="s">
        <v>29797</v>
      </c>
      <c r="J6344" s="190" t="s">
        <v>29797</v>
      </c>
      <c r="K6344" s="190" t="s">
        <v>29797</v>
      </c>
      <c r="L6344" s="190" t="s">
        <v>29797</v>
      </c>
    </row>
    <row r="6345" spans="1:12" ht="15" x14ac:dyDescent="0.25">
      <c r="A6345" s="191" t="s">
        <v>3225</v>
      </c>
      <c r="B6345" s="192" t="s">
        <v>1296</v>
      </c>
      <c r="C6345" s="192" t="s">
        <v>29797</v>
      </c>
      <c r="D6345" s="192" t="s">
        <v>29797</v>
      </c>
      <c r="E6345" s="192" t="s">
        <v>29797</v>
      </c>
      <c r="F6345" s="192" t="s">
        <v>29797</v>
      </c>
      <c r="G6345" s="192" t="s">
        <v>29797</v>
      </c>
      <c r="H6345" s="192" t="s">
        <v>29797</v>
      </c>
      <c r="I6345" s="192" t="s">
        <v>29797</v>
      </c>
      <c r="J6345" s="192" t="s">
        <v>31325</v>
      </c>
      <c r="K6345" s="192" t="s">
        <v>5073</v>
      </c>
      <c r="L6345" s="192" t="s">
        <v>1447</v>
      </c>
    </row>
    <row r="6346" spans="1:12" ht="15" x14ac:dyDescent="0.25">
      <c r="A6346" s="189" t="s">
        <v>16655</v>
      </c>
      <c r="B6346" s="190" t="s">
        <v>20513</v>
      </c>
      <c r="C6346" s="190" t="s">
        <v>29797</v>
      </c>
      <c r="D6346" s="190" t="s">
        <v>29797</v>
      </c>
      <c r="E6346" s="190" t="s">
        <v>29797</v>
      </c>
      <c r="F6346" s="190" t="s">
        <v>29797</v>
      </c>
      <c r="G6346" s="190" t="s">
        <v>29797</v>
      </c>
      <c r="H6346" s="190" t="s">
        <v>31354</v>
      </c>
      <c r="I6346" s="190" t="s">
        <v>30165</v>
      </c>
      <c r="J6346" s="190" t="s">
        <v>29821</v>
      </c>
      <c r="K6346" s="190" t="s">
        <v>5062</v>
      </c>
      <c r="L6346" s="190" t="s">
        <v>1447</v>
      </c>
    </row>
    <row r="6347" spans="1:12" ht="15" x14ac:dyDescent="0.25">
      <c r="A6347" s="191" t="s">
        <v>7923</v>
      </c>
      <c r="B6347" s="192" t="s">
        <v>7924</v>
      </c>
      <c r="C6347" s="192" t="s">
        <v>29797</v>
      </c>
      <c r="D6347" s="192" t="s">
        <v>29797</v>
      </c>
      <c r="E6347" s="192" t="s">
        <v>29797</v>
      </c>
      <c r="F6347" s="192" t="s">
        <v>29797</v>
      </c>
      <c r="G6347" s="192" t="s">
        <v>29797</v>
      </c>
      <c r="H6347" s="192" t="s">
        <v>29797</v>
      </c>
      <c r="I6347" s="192" t="s">
        <v>29797</v>
      </c>
      <c r="J6347" s="192" t="s">
        <v>29821</v>
      </c>
      <c r="K6347" s="192" t="s">
        <v>5062</v>
      </c>
      <c r="L6347" s="192" t="s">
        <v>1447</v>
      </c>
    </row>
    <row r="6348" spans="1:12" ht="15" x14ac:dyDescent="0.25">
      <c r="A6348" s="189" t="s">
        <v>16656</v>
      </c>
      <c r="B6348" s="190" t="s">
        <v>20514</v>
      </c>
      <c r="C6348" s="190" t="s">
        <v>29797</v>
      </c>
      <c r="D6348" s="190" t="s">
        <v>29797</v>
      </c>
      <c r="E6348" s="190" t="s">
        <v>29797</v>
      </c>
      <c r="F6348" s="190" t="s">
        <v>29797</v>
      </c>
      <c r="G6348" s="190" t="s">
        <v>29797</v>
      </c>
      <c r="H6348" s="190" t="s">
        <v>31333</v>
      </c>
      <c r="I6348" s="190" t="s">
        <v>5073</v>
      </c>
      <c r="J6348" s="190" t="s">
        <v>31325</v>
      </c>
      <c r="K6348" s="190" t="s">
        <v>5073</v>
      </c>
      <c r="L6348" s="190" t="s">
        <v>1447</v>
      </c>
    </row>
    <row r="6349" spans="1:12" ht="15" x14ac:dyDescent="0.25">
      <c r="A6349" s="191" t="s">
        <v>25651</v>
      </c>
      <c r="B6349" s="192" t="s">
        <v>25652</v>
      </c>
      <c r="C6349" s="192" t="s">
        <v>29797</v>
      </c>
      <c r="D6349" s="192" t="s">
        <v>29797</v>
      </c>
      <c r="E6349" s="192" t="s">
        <v>29797</v>
      </c>
      <c r="F6349" s="192" t="s">
        <v>29797</v>
      </c>
      <c r="G6349" s="192" t="s">
        <v>29797</v>
      </c>
      <c r="H6349" s="192" t="s">
        <v>31307</v>
      </c>
      <c r="I6349" s="192" t="s">
        <v>5062</v>
      </c>
      <c r="J6349" s="192" t="s">
        <v>29821</v>
      </c>
      <c r="K6349" s="192" t="s">
        <v>5062</v>
      </c>
      <c r="L6349" s="192" t="s">
        <v>1447</v>
      </c>
    </row>
    <row r="6350" spans="1:12" ht="15" x14ac:dyDescent="0.25">
      <c r="A6350" s="189" t="s">
        <v>25653</v>
      </c>
      <c r="B6350" s="190" t="s">
        <v>1297</v>
      </c>
      <c r="C6350" s="190" t="s">
        <v>29797</v>
      </c>
      <c r="D6350" s="190" t="s">
        <v>29797</v>
      </c>
      <c r="E6350" s="190" t="s">
        <v>29797</v>
      </c>
      <c r="F6350" s="190" t="s">
        <v>29797</v>
      </c>
      <c r="G6350" s="190" t="s">
        <v>29797</v>
      </c>
      <c r="H6350" s="190" t="s">
        <v>29797</v>
      </c>
      <c r="I6350" s="190" t="s">
        <v>29797</v>
      </c>
      <c r="J6350" s="190" t="s">
        <v>29797</v>
      </c>
      <c r="K6350" s="190" t="s">
        <v>29797</v>
      </c>
      <c r="L6350" s="190" t="s">
        <v>1465</v>
      </c>
    </row>
    <row r="6351" spans="1:12" ht="15" x14ac:dyDescent="0.25">
      <c r="A6351" s="191" t="s">
        <v>16657</v>
      </c>
      <c r="B6351" s="192" t="s">
        <v>20515</v>
      </c>
      <c r="C6351" s="192" t="s">
        <v>29797</v>
      </c>
      <c r="D6351" s="192" t="s">
        <v>29797</v>
      </c>
      <c r="E6351" s="192" t="s">
        <v>29797</v>
      </c>
      <c r="F6351" s="192" t="s">
        <v>29797</v>
      </c>
      <c r="G6351" s="192" t="s">
        <v>29797</v>
      </c>
      <c r="H6351" s="192" t="s">
        <v>31740</v>
      </c>
      <c r="I6351" s="192" t="s">
        <v>5073</v>
      </c>
      <c r="J6351" s="192" t="s">
        <v>31325</v>
      </c>
      <c r="K6351" s="192" t="s">
        <v>5073</v>
      </c>
      <c r="L6351" s="192" t="s">
        <v>1447</v>
      </c>
    </row>
    <row r="6352" spans="1:12" ht="15" x14ac:dyDescent="0.25">
      <c r="A6352" s="189" t="s">
        <v>25654</v>
      </c>
      <c r="B6352" s="190" t="s">
        <v>25655</v>
      </c>
      <c r="C6352" s="190" t="s">
        <v>29797</v>
      </c>
      <c r="D6352" s="190" t="s">
        <v>29797</v>
      </c>
      <c r="E6352" s="190" t="s">
        <v>29797</v>
      </c>
      <c r="F6352" s="190" t="s">
        <v>29797</v>
      </c>
      <c r="G6352" s="190" t="s">
        <v>29797</v>
      </c>
      <c r="H6352" s="190" t="s">
        <v>29797</v>
      </c>
      <c r="I6352" s="190" t="s">
        <v>29797</v>
      </c>
      <c r="J6352" s="190" t="s">
        <v>29797</v>
      </c>
      <c r="K6352" s="190" t="s">
        <v>29797</v>
      </c>
      <c r="L6352" s="190" t="s">
        <v>1446</v>
      </c>
    </row>
    <row r="6353" spans="1:12" ht="15" x14ac:dyDescent="0.25">
      <c r="A6353" s="191" t="s">
        <v>25656</v>
      </c>
      <c r="B6353" s="192" t="s">
        <v>1298</v>
      </c>
      <c r="C6353" s="192" t="s">
        <v>29797</v>
      </c>
      <c r="D6353" s="192" t="s">
        <v>29797</v>
      </c>
      <c r="E6353" s="192" t="s">
        <v>29797</v>
      </c>
      <c r="F6353" s="192" t="s">
        <v>29797</v>
      </c>
      <c r="G6353" s="192" t="s">
        <v>29797</v>
      </c>
      <c r="H6353" s="192" t="s">
        <v>29797</v>
      </c>
      <c r="I6353" s="192" t="s">
        <v>29797</v>
      </c>
      <c r="J6353" s="192" t="s">
        <v>29797</v>
      </c>
      <c r="K6353" s="192" t="s">
        <v>29797</v>
      </c>
      <c r="L6353" s="192" t="s">
        <v>2704</v>
      </c>
    </row>
    <row r="6354" spans="1:12" ht="15" x14ac:dyDescent="0.25">
      <c r="A6354" s="189" t="s">
        <v>3226</v>
      </c>
      <c r="B6354" s="190" t="s">
        <v>1299</v>
      </c>
      <c r="C6354" s="190" t="s">
        <v>29797</v>
      </c>
      <c r="D6354" s="190" t="s">
        <v>29797</v>
      </c>
      <c r="E6354" s="190" t="s">
        <v>29797</v>
      </c>
      <c r="F6354" s="190" t="s">
        <v>29797</v>
      </c>
      <c r="G6354" s="190" t="s">
        <v>29797</v>
      </c>
      <c r="H6354" s="190" t="s">
        <v>31342</v>
      </c>
      <c r="I6354" s="190" t="s">
        <v>31343</v>
      </c>
      <c r="J6354" s="190" t="s">
        <v>29821</v>
      </c>
      <c r="K6354" s="190" t="s">
        <v>5062</v>
      </c>
      <c r="L6354" s="190" t="s">
        <v>1447</v>
      </c>
    </row>
    <row r="6355" spans="1:12" ht="15" x14ac:dyDescent="0.25">
      <c r="A6355" s="191" t="s">
        <v>16658</v>
      </c>
      <c r="B6355" s="192" t="s">
        <v>20516</v>
      </c>
      <c r="C6355" s="192" t="s">
        <v>29797</v>
      </c>
      <c r="D6355" s="192" t="s">
        <v>29797</v>
      </c>
      <c r="E6355" s="192" t="s">
        <v>29797</v>
      </c>
      <c r="F6355" s="192" t="s">
        <v>29797</v>
      </c>
      <c r="G6355" s="192" t="s">
        <v>29797</v>
      </c>
      <c r="H6355" s="192" t="s">
        <v>29797</v>
      </c>
      <c r="I6355" s="192" t="s">
        <v>29797</v>
      </c>
      <c r="J6355" s="192" t="s">
        <v>29797</v>
      </c>
      <c r="K6355" s="192" t="s">
        <v>29797</v>
      </c>
      <c r="L6355" s="192" t="s">
        <v>29797</v>
      </c>
    </row>
    <row r="6356" spans="1:12" ht="15" x14ac:dyDescent="0.25">
      <c r="A6356" s="189" t="s">
        <v>3227</v>
      </c>
      <c r="B6356" s="190" t="s">
        <v>1300</v>
      </c>
      <c r="C6356" s="190" t="s">
        <v>29812</v>
      </c>
      <c r="D6356" s="190" t="s">
        <v>29813</v>
      </c>
      <c r="E6356" s="190" t="s">
        <v>30210</v>
      </c>
      <c r="F6356" s="190" t="s">
        <v>29804</v>
      </c>
      <c r="G6356" s="190" t="s">
        <v>30104</v>
      </c>
      <c r="H6356" s="190" t="s">
        <v>31409</v>
      </c>
      <c r="I6356" s="190" t="s">
        <v>5062</v>
      </c>
      <c r="J6356" s="190" t="s">
        <v>29821</v>
      </c>
      <c r="K6356" s="190" t="s">
        <v>5062</v>
      </c>
      <c r="L6356" s="190" t="s">
        <v>1447</v>
      </c>
    </row>
    <row r="6357" spans="1:12" ht="15" x14ac:dyDescent="0.25">
      <c r="A6357" s="191" t="s">
        <v>3228</v>
      </c>
      <c r="B6357" s="192" t="s">
        <v>1301</v>
      </c>
      <c r="C6357" s="192" t="s">
        <v>30024</v>
      </c>
      <c r="D6357" s="192" t="s">
        <v>30025</v>
      </c>
      <c r="E6357" s="192" t="s">
        <v>30527</v>
      </c>
      <c r="F6357" s="192" t="s">
        <v>29804</v>
      </c>
      <c r="G6357" s="192" t="s">
        <v>30528</v>
      </c>
      <c r="H6357" s="192" t="s">
        <v>31417</v>
      </c>
      <c r="I6357" s="192" t="s">
        <v>5073</v>
      </c>
      <c r="J6357" s="192" t="s">
        <v>31325</v>
      </c>
      <c r="K6357" s="192" t="s">
        <v>5073</v>
      </c>
      <c r="L6357" s="192" t="s">
        <v>1447</v>
      </c>
    </row>
    <row r="6358" spans="1:12" ht="15" x14ac:dyDescent="0.25">
      <c r="A6358" s="189" t="s">
        <v>3229</v>
      </c>
      <c r="B6358" s="190" t="s">
        <v>1302</v>
      </c>
      <c r="C6358" s="190" t="s">
        <v>29797</v>
      </c>
      <c r="D6358" s="190" t="s">
        <v>29797</v>
      </c>
      <c r="E6358" s="190" t="s">
        <v>29797</v>
      </c>
      <c r="F6358" s="190" t="s">
        <v>29797</v>
      </c>
      <c r="G6358" s="190" t="s">
        <v>29797</v>
      </c>
      <c r="H6358" s="190" t="s">
        <v>29797</v>
      </c>
      <c r="I6358" s="190" t="s">
        <v>29797</v>
      </c>
      <c r="J6358" s="190" t="s">
        <v>29797</v>
      </c>
      <c r="K6358" s="190" t="s">
        <v>29797</v>
      </c>
      <c r="L6358" s="190" t="s">
        <v>29797</v>
      </c>
    </row>
    <row r="6359" spans="1:12" ht="15" x14ac:dyDescent="0.25">
      <c r="A6359" s="191" t="s">
        <v>3230</v>
      </c>
      <c r="B6359" s="192" t="s">
        <v>1303</v>
      </c>
      <c r="C6359" s="192" t="s">
        <v>29797</v>
      </c>
      <c r="D6359" s="192" t="s">
        <v>29797</v>
      </c>
      <c r="E6359" s="192" t="s">
        <v>29797</v>
      </c>
      <c r="F6359" s="192" t="s">
        <v>29797</v>
      </c>
      <c r="G6359" s="192" t="s">
        <v>29797</v>
      </c>
      <c r="H6359" s="192" t="s">
        <v>29797</v>
      </c>
      <c r="I6359" s="192" t="s">
        <v>29797</v>
      </c>
      <c r="J6359" s="192" t="s">
        <v>29821</v>
      </c>
      <c r="K6359" s="192" t="s">
        <v>5062</v>
      </c>
      <c r="L6359" s="192" t="s">
        <v>1447</v>
      </c>
    </row>
    <row r="6360" spans="1:12" ht="15" x14ac:dyDescent="0.25">
      <c r="A6360" s="189" t="s">
        <v>12296</v>
      </c>
      <c r="B6360" s="190" t="s">
        <v>12297</v>
      </c>
      <c r="C6360" s="190" t="s">
        <v>29797</v>
      </c>
      <c r="D6360" s="190" t="s">
        <v>29797</v>
      </c>
      <c r="E6360" s="190" t="s">
        <v>29797</v>
      </c>
      <c r="F6360" s="190" t="s">
        <v>29797</v>
      </c>
      <c r="G6360" s="190" t="s">
        <v>29797</v>
      </c>
      <c r="H6360" s="190" t="s">
        <v>31361</v>
      </c>
      <c r="I6360" s="190" t="s">
        <v>5062</v>
      </c>
      <c r="J6360" s="190" t="s">
        <v>29821</v>
      </c>
      <c r="K6360" s="190" t="s">
        <v>5062</v>
      </c>
      <c r="L6360" s="190" t="s">
        <v>1447</v>
      </c>
    </row>
    <row r="6361" spans="1:12" ht="15" x14ac:dyDescent="0.25">
      <c r="A6361" s="191" t="s">
        <v>25657</v>
      </c>
      <c r="B6361" s="192" t="s">
        <v>20517</v>
      </c>
      <c r="C6361" s="192" t="s">
        <v>29797</v>
      </c>
      <c r="D6361" s="192" t="s">
        <v>29797</v>
      </c>
      <c r="E6361" s="192" t="s">
        <v>29797</v>
      </c>
      <c r="F6361" s="192" t="s">
        <v>29797</v>
      </c>
      <c r="G6361" s="192" t="s">
        <v>29797</v>
      </c>
      <c r="H6361" s="192" t="s">
        <v>29797</v>
      </c>
      <c r="I6361" s="192" t="s">
        <v>29797</v>
      </c>
      <c r="J6361" s="192" t="s">
        <v>29797</v>
      </c>
      <c r="K6361" s="192" t="s">
        <v>29797</v>
      </c>
      <c r="L6361" s="192" t="s">
        <v>1438</v>
      </c>
    </row>
    <row r="6362" spans="1:12" ht="15" x14ac:dyDescent="0.25">
      <c r="A6362" s="189" t="s">
        <v>25658</v>
      </c>
      <c r="B6362" s="190" t="s">
        <v>25659</v>
      </c>
      <c r="C6362" s="190" t="s">
        <v>29797</v>
      </c>
      <c r="D6362" s="190" t="s">
        <v>29797</v>
      </c>
      <c r="E6362" s="190" t="s">
        <v>29797</v>
      </c>
      <c r="F6362" s="190" t="s">
        <v>29797</v>
      </c>
      <c r="G6362" s="190" t="s">
        <v>29797</v>
      </c>
      <c r="H6362" s="190" t="s">
        <v>31592</v>
      </c>
      <c r="I6362" s="190" t="s">
        <v>31593</v>
      </c>
      <c r="J6362" s="190" t="s">
        <v>29821</v>
      </c>
      <c r="K6362" s="190" t="s">
        <v>5062</v>
      </c>
      <c r="L6362" s="190" t="s">
        <v>1447</v>
      </c>
    </row>
    <row r="6363" spans="1:12" ht="15" x14ac:dyDescent="0.25">
      <c r="A6363" s="191" t="s">
        <v>7925</v>
      </c>
      <c r="B6363" s="192" t="s">
        <v>4970</v>
      </c>
      <c r="C6363" s="192" t="s">
        <v>29797</v>
      </c>
      <c r="D6363" s="192" t="s">
        <v>29797</v>
      </c>
      <c r="E6363" s="192" t="s">
        <v>29797</v>
      </c>
      <c r="F6363" s="192" t="s">
        <v>29797</v>
      </c>
      <c r="G6363" s="192" t="s">
        <v>29797</v>
      </c>
      <c r="H6363" s="192" t="s">
        <v>31399</v>
      </c>
      <c r="I6363" s="192" t="s">
        <v>5073</v>
      </c>
      <c r="J6363" s="192" t="s">
        <v>31325</v>
      </c>
      <c r="K6363" s="192" t="s">
        <v>5073</v>
      </c>
      <c r="L6363" s="192" t="s">
        <v>1447</v>
      </c>
    </row>
    <row r="6364" spans="1:12" ht="15" x14ac:dyDescent="0.25">
      <c r="A6364" s="189" t="s">
        <v>25660</v>
      </c>
      <c r="B6364" s="190" t="s">
        <v>1304</v>
      </c>
      <c r="C6364" s="190" t="s">
        <v>29797</v>
      </c>
      <c r="D6364" s="190" t="s">
        <v>29797</v>
      </c>
      <c r="E6364" s="190" t="s">
        <v>29797</v>
      </c>
      <c r="F6364" s="190" t="s">
        <v>29797</v>
      </c>
      <c r="G6364" s="190" t="s">
        <v>29797</v>
      </c>
      <c r="H6364" s="190" t="s">
        <v>29797</v>
      </c>
      <c r="I6364" s="190" t="s">
        <v>29797</v>
      </c>
      <c r="J6364" s="190" t="s">
        <v>29797</v>
      </c>
      <c r="K6364" s="190" t="s">
        <v>29797</v>
      </c>
      <c r="L6364" s="190" t="s">
        <v>1438</v>
      </c>
    </row>
    <row r="6365" spans="1:12" ht="15" x14ac:dyDescent="0.25">
      <c r="A6365" s="191" t="s">
        <v>4971</v>
      </c>
      <c r="B6365" s="192" t="s">
        <v>4972</v>
      </c>
      <c r="C6365" s="192" t="s">
        <v>29797</v>
      </c>
      <c r="D6365" s="192" t="s">
        <v>29797</v>
      </c>
      <c r="E6365" s="192" t="s">
        <v>29797</v>
      </c>
      <c r="F6365" s="192" t="s">
        <v>29797</v>
      </c>
      <c r="G6365" s="192" t="s">
        <v>29797</v>
      </c>
      <c r="H6365" s="192" t="s">
        <v>29797</v>
      </c>
      <c r="I6365" s="192" t="s">
        <v>29797</v>
      </c>
      <c r="J6365" s="192" t="s">
        <v>29797</v>
      </c>
      <c r="K6365" s="192" t="s">
        <v>29797</v>
      </c>
      <c r="L6365" s="192" t="s">
        <v>29797</v>
      </c>
    </row>
    <row r="6366" spans="1:12" ht="15" x14ac:dyDescent="0.25">
      <c r="A6366" s="189" t="s">
        <v>16659</v>
      </c>
      <c r="B6366" s="190" t="s">
        <v>20518</v>
      </c>
      <c r="C6366" s="190" t="s">
        <v>29806</v>
      </c>
      <c r="D6366" s="190" t="s">
        <v>29816</v>
      </c>
      <c r="E6366" s="190" t="s">
        <v>30529</v>
      </c>
      <c r="F6366" s="190" t="s">
        <v>29804</v>
      </c>
      <c r="G6366" s="190" t="s">
        <v>30530</v>
      </c>
      <c r="H6366" s="190" t="s">
        <v>31726</v>
      </c>
      <c r="I6366" s="190" t="s">
        <v>31727</v>
      </c>
      <c r="J6366" s="190" t="s">
        <v>30187</v>
      </c>
      <c r="K6366" s="190" t="s">
        <v>6089</v>
      </c>
      <c r="L6366" s="190" t="s">
        <v>1447</v>
      </c>
    </row>
    <row r="6367" spans="1:12" ht="15" x14ac:dyDescent="0.25">
      <c r="A6367" s="191" t="s">
        <v>25661</v>
      </c>
      <c r="B6367" s="192" t="s">
        <v>1305</v>
      </c>
      <c r="C6367" s="192" t="s">
        <v>29797</v>
      </c>
      <c r="D6367" s="192" t="s">
        <v>29797</v>
      </c>
      <c r="E6367" s="192" t="s">
        <v>29797</v>
      </c>
      <c r="F6367" s="192" t="s">
        <v>29797</v>
      </c>
      <c r="G6367" s="192" t="s">
        <v>29797</v>
      </c>
      <c r="H6367" s="192" t="s">
        <v>29797</v>
      </c>
      <c r="I6367" s="192" t="s">
        <v>29797</v>
      </c>
      <c r="J6367" s="192" t="s">
        <v>29797</v>
      </c>
      <c r="K6367" s="192" t="s">
        <v>29797</v>
      </c>
      <c r="L6367" s="192" t="s">
        <v>2704</v>
      </c>
    </row>
    <row r="6368" spans="1:12" ht="15" x14ac:dyDescent="0.25">
      <c r="A6368" s="189" t="s">
        <v>4973</v>
      </c>
      <c r="B6368" s="190" t="s">
        <v>4974</v>
      </c>
      <c r="C6368" s="190" t="s">
        <v>29797</v>
      </c>
      <c r="D6368" s="190" t="s">
        <v>29797</v>
      </c>
      <c r="E6368" s="190" t="s">
        <v>29797</v>
      </c>
      <c r="F6368" s="190" t="s">
        <v>29797</v>
      </c>
      <c r="G6368" s="190" t="s">
        <v>29797</v>
      </c>
      <c r="H6368" s="190" t="s">
        <v>31400</v>
      </c>
      <c r="I6368" s="190" t="s">
        <v>31401</v>
      </c>
      <c r="J6368" s="190" t="s">
        <v>29821</v>
      </c>
      <c r="K6368" s="190" t="s">
        <v>5062</v>
      </c>
      <c r="L6368" s="190" t="s">
        <v>1447</v>
      </c>
    </row>
    <row r="6369" spans="1:12" ht="15" x14ac:dyDescent="0.25">
      <c r="A6369" s="191" t="s">
        <v>3231</v>
      </c>
      <c r="B6369" s="192" t="s">
        <v>1306</v>
      </c>
      <c r="C6369" s="192" t="s">
        <v>29797</v>
      </c>
      <c r="D6369" s="192" t="s">
        <v>29797</v>
      </c>
      <c r="E6369" s="192" t="s">
        <v>29797</v>
      </c>
      <c r="F6369" s="192" t="s">
        <v>29797</v>
      </c>
      <c r="G6369" s="192" t="s">
        <v>29797</v>
      </c>
      <c r="H6369" s="192" t="s">
        <v>29797</v>
      </c>
      <c r="I6369" s="192" t="s">
        <v>29797</v>
      </c>
      <c r="J6369" s="192" t="s">
        <v>29821</v>
      </c>
      <c r="K6369" s="192" t="s">
        <v>5062</v>
      </c>
      <c r="L6369" s="192" t="s">
        <v>1447</v>
      </c>
    </row>
    <row r="6370" spans="1:12" ht="15" x14ac:dyDescent="0.25">
      <c r="A6370" s="189" t="s">
        <v>3232</v>
      </c>
      <c r="B6370" s="190" t="s">
        <v>1307</v>
      </c>
      <c r="C6370" s="190" t="s">
        <v>29797</v>
      </c>
      <c r="D6370" s="190" t="s">
        <v>29797</v>
      </c>
      <c r="E6370" s="190" t="s">
        <v>29797</v>
      </c>
      <c r="F6370" s="190" t="s">
        <v>29797</v>
      </c>
      <c r="G6370" s="190" t="s">
        <v>29797</v>
      </c>
      <c r="H6370" s="190" t="s">
        <v>29797</v>
      </c>
      <c r="I6370" s="190" t="s">
        <v>29797</v>
      </c>
      <c r="J6370" s="190" t="s">
        <v>29821</v>
      </c>
      <c r="K6370" s="190" t="s">
        <v>5062</v>
      </c>
      <c r="L6370" s="190" t="s">
        <v>1447</v>
      </c>
    </row>
    <row r="6371" spans="1:12" ht="15" x14ac:dyDescent="0.25">
      <c r="A6371" s="191" t="s">
        <v>16660</v>
      </c>
      <c r="B6371" s="192" t="s">
        <v>20519</v>
      </c>
      <c r="C6371" s="192" t="s">
        <v>29797</v>
      </c>
      <c r="D6371" s="192" t="s">
        <v>29797</v>
      </c>
      <c r="E6371" s="192" t="s">
        <v>29797</v>
      </c>
      <c r="F6371" s="192" t="s">
        <v>29797</v>
      </c>
      <c r="G6371" s="192" t="s">
        <v>29797</v>
      </c>
      <c r="H6371" s="192" t="s">
        <v>29797</v>
      </c>
      <c r="I6371" s="192" t="s">
        <v>29797</v>
      </c>
      <c r="J6371" s="192" t="s">
        <v>29797</v>
      </c>
      <c r="K6371" s="192" t="s">
        <v>29797</v>
      </c>
      <c r="L6371" s="192" t="s">
        <v>1456</v>
      </c>
    </row>
    <row r="6372" spans="1:12" ht="15" x14ac:dyDescent="0.25">
      <c r="A6372" s="189" t="s">
        <v>4975</v>
      </c>
      <c r="B6372" s="190" t="s">
        <v>4976</v>
      </c>
      <c r="C6372" s="190" t="s">
        <v>29797</v>
      </c>
      <c r="D6372" s="190" t="s">
        <v>29797</v>
      </c>
      <c r="E6372" s="190" t="s">
        <v>29797</v>
      </c>
      <c r="F6372" s="190" t="s">
        <v>29797</v>
      </c>
      <c r="G6372" s="190" t="s">
        <v>29797</v>
      </c>
      <c r="H6372" s="190" t="s">
        <v>32725</v>
      </c>
      <c r="I6372" s="190" t="s">
        <v>32726</v>
      </c>
      <c r="J6372" s="190" t="s">
        <v>30262</v>
      </c>
      <c r="K6372" s="190" t="s">
        <v>6070</v>
      </c>
      <c r="L6372" s="190" t="s">
        <v>1447</v>
      </c>
    </row>
    <row r="6373" spans="1:12" ht="15" x14ac:dyDescent="0.25">
      <c r="A6373" s="191" t="s">
        <v>12298</v>
      </c>
      <c r="B6373" s="192" t="s">
        <v>12299</v>
      </c>
      <c r="C6373" s="192" t="s">
        <v>29797</v>
      </c>
      <c r="D6373" s="192" t="s">
        <v>29797</v>
      </c>
      <c r="E6373" s="192" t="s">
        <v>29797</v>
      </c>
      <c r="F6373" s="192" t="s">
        <v>29797</v>
      </c>
      <c r="G6373" s="192" t="s">
        <v>29797</v>
      </c>
      <c r="H6373" s="192" t="s">
        <v>29797</v>
      </c>
      <c r="I6373" s="192" t="s">
        <v>29797</v>
      </c>
      <c r="J6373" s="192" t="s">
        <v>29821</v>
      </c>
      <c r="K6373" s="192" t="s">
        <v>5062</v>
      </c>
      <c r="L6373" s="192" t="s">
        <v>1447</v>
      </c>
    </row>
    <row r="6374" spans="1:12" ht="15" x14ac:dyDescent="0.25">
      <c r="A6374" s="189" t="s">
        <v>4977</v>
      </c>
      <c r="B6374" s="190" t="s">
        <v>4978</v>
      </c>
      <c r="C6374" s="190" t="s">
        <v>29797</v>
      </c>
      <c r="D6374" s="190" t="s">
        <v>29797</v>
      </c>
      <c r="E6374" s="190" t="s">
        <v>29797</v>
      </c>
      <c r="F6374" s="190" t="s">
        <v>29797</v>
      </c>
      <c r="G6374" s="190" t="s">
        <v>29797</v>
      </c>
      <c r="H6374" s="190" t="s">
        <v>29797</v>
      </c>
      <c r="I6374" s="190" t="s">
        <v>29797</v>
      </c>
      <c r="J6374" s="190" t="s">
        <v>29821</v>
      </c>
      <c r="K6374" s="190" t="s">
        <v>5062</v>
      </c>
      <c r="L6374" s="190" t="s">
        <v>1447</v>
      </c>
    </row>
    <row r="6375" spans="1:12" ht="15" x14ac:dyDescent="0.25">
      <c r="A6375" s="191" t="s">
        <v>4979</v>
      </c>
      <c r="B6375" s="192" t="s">
        <v>4980</v>
      </c>
      <c r="C6375" s="192" t="s">
        <v>29797</v>
      </c>
      <c r="D6375" s="192" t="s">
        <v>29797</v>
      </c>
      <c r="E6375" s="192" t="s">
        <v>29797</v>
      </c>
      <c r="F6375" s="192" t="s">
        <v>29797</v>
      </c>
      <c r="G6375" s="192" t="s">
        <v>29797</v>
      </c>
      <c r="H6375" s="192" t="s">
        <v>31460</v>
      </c>
      <c r="I6375" s="192" t="s">
        <v>29942</v>
      </c>
      <c r="J6375" s="192" t="s">
        <v>29821</v>
      </c>
      <c r="K6375" s="192" t="s">
        <v>5062</v>
      </c>
      <c r="L6375" s="192" t="s">
        <v>1447</v>
      </c>
    </row>
    <row r="6376" spans="1:12" ht="15" x14ac:dyDescent="0.25">
      <c r="A6376" s="189" t="s">
        <v>4981</v>
      </c>
      <c r="B6376" s="190" t="s">
        <v>4982</v>
      </c>
      <c r="C6376" s="190" t="s">
        <v>29797</v>
      </c>
      <c r="D6376" s="190" t="s">
        <v>29797</v>
      </c>
      <c r="E6376" s="190" t="s">
        <v>29797</v>
      </c>
      <c r="F6376" s="190" t="s">
        <v>29797</v>
      </c>
      <c r="G6376" s="190" t="s">
        <v>29797</v>
      </c>
      <c r="H6376" s="190" t="s">
        <v>29797</v>
      </c>
      <c r="I6376" s="190" t="s">
        <v>29797</v>
      </c>
      <c r="J6376" s="190" t="s">
        <v>29821</v>
      </c>
      <c r="K6376" s="190" t="s">
        <v>5062</v>
      </c>
      <c r="L6376" s="190" t="s">
        <v>1447</v>
      </c>
    </row>
    <row r="6377" spans="1:12" ht="15" x14ac:dyDescent="0.25">
      <c r="A6377" s="191" t="s">
        <v>16661</v>
      </c>
      <c r="B6377" s="192" t="s">
        <v>20520</v>
      </c>
      <c r="C6377" s="192" t="s">
        <v>29797</v>
      </c>
      <c r="D6377" s="192" t="s">
        <v>29797</v>
      </c>
      <c r="E6377" s="192" t="s">
        <v>29797</v>
      </c>
      <c r="F6377" s="192" t="s">
        <v>29797</v>
      </c>
      <c r="G6377" s="192" t="s">
        <v>29797</v>
      </c>
      <c r="H6377" s="192" t="s">
        <v>31600</v>
      </c>
      <c r="I6377" s="192" t="s">
        <v>31601</v>
      </c>
      <c r="J6377" s="192" t="s">
        <v>29821</v>
      </c>
      <c r="K6377" s="192" t="s">
        <v>5062</v>
      </c>
      <c r="L6377" s="192" t="s">
        <v>1447</v>
      </c>
    </row>
    <row r="6378" spans="1:12" ht="15" x14ac:dyDescent="0.25">
      <c r="A6378" s="189" t="s">
        <v>4983</v>
      </c>
      <c r="B6378" s="190" t="s">
        <v>4984</v>
      </c>
      <c r="C6378" s="190" t="s">
        <v>29797</v>
      </c>
      <c r="D6378" s="190" t="s">
        <v>29797</v>
      </c>
      <c r="E6378" s="190" t="s">
        <v>29797</v>
      </c>
      <c r="F6378" s="190" t="s">
        <v>29797</v>
      </c>
      <c r="G6378" s="190" t="s">
        <v>29797</v>
      </c>
      <c r="H6378" s="190" t="s">
        <v>31402</v>
      </c>
      <c r="I6378" s="190" t="s">
        <v>31403</v>
      </c>
      <c r="J6378" s="190" t="s">
        <v>29821</v>
      </c>
      <c r="K6378" s="190" t="s">
        <v>5062</v>
      </c>
      <c r="L6378" s="190" t="s">
        <v>1447</v>
      </c>
    </row>
    <row r="6379" spans="1:12" ht="15" x14ac:dyDescent="0.25">
      <c r="A6379" s="191" t="s">
        <v>4985</v>
      </c>
      <c r="B6379" s="192" t="s">
        <v>4986</v>
      </c>
      <c r="C6379" s="192" t="s">
        <v>29797</v>
      </c>
      <c r="D6379" s="192" t="s">
        <v>29797</v>
      </c>
      <c r="E6379" s="192" t="s">
        <v>29797</v>
      </c>
      <c r="F6379" s="192" t="s">
        <v>29797</v>
      </c>
      <c r="G6379" s="192" t="s">
        <v>29797</v>
      </c>
      <c r="H6379" s="192" t="s">
        <v>31314</v>
      </c>
      <c r="I6379" s="192" t="s">
        <v>5062</v>
      </c>
      <c r="J6379" s="192" t="s">
        <v>29821</v>
      </c>
      <c r="K6379" s="192" t="s">
        <v>5062</v>
      </c>
      <c r="L6379" s="192" t="s">
        <v>1447</v>
      </c>
    </row>
    <row r="6380" spans="1:12" ht="15" x14ac:dyDescent="0.25">
      <c r="A6380" s="189" t="s">
        <v>4987</v>
      </c>
      <c r="B6380" s="190" t="s">
        <v>4988</v>
      </c>
      <c r="C6380" s="190" t="s">
        <v>29797</v>
      </c>
      <c r="D6380" s="190" t="s">
        <v>29797</v>
      </c>
      <c r="E6380" s="190" t="s">
        <v>29797</v>
      </c>
      <c r="F6380" s="190" t="s">
        <v>29797</v>
      </c>
      <c r="G6380" s="190" t="s">
        <v>29797</v>
      </c>
      <c r="H6380" s="190" t="s">
        <v>31361</v>
      </c>
      <c r="I6380" s="190" t="s">
        <v>5062</v>
      </c>
      <c r="J6380" s="190" t="s">
        <v>29821</v>
      </c>
      <c r="K6380" s="190" t="s">
        <v>5062</v>
      </c>
      <c r="L6380" s="190" t="s">
        <v>1447</v>
      </c>
    </row>
    <row r="6381" spans="1:12" ht="15" x14ac:dyDescent="0.25">
      <c r="A6381" s="191" t="s">
        <v>3233</v>
      </c>
      <c r="B6381" s="192" t="s">
        <v>1308</v>
      </c>
      <c r="C6381" s="192" t="s">
        <v>29797</v>
      </c>
      <c r="D6381" s="192" t="s">
        <v>29797</v>
      </c>
      <c r="E6381" s="192" t="s">
        <v>29797</v>
      </c>
      <c r="F6381" s="192" t="s">
        <v>29797</v>
      </c>
      <c r="G6381" s="192" t="s">
        <v>29797</v>
      </c>
      <c r="H6381" s="192" t="s">
        <v>31310</v>
      </c>
      <c r="I6381" s="192" t="s">
        <v>31311</v>
      </c>
      <c r="J6381" s="192" t="s">
        <v>29821</v>
      </c>
      <c r="K6381" s="192" t="s">
        <v>5062</v>
      </c>
      <c r="L6381" s="192" t="s">
        <v>1447</v>
      </c>
    </row>
    <row r="6382" spans="1:12" ht="15" x14ac:dyDescent="0.25">
      <c r="A6382" s="189" t="s">
        <v>25662</v>
      </c>
      <c r="B6382" s="190" t="s">
        <v>25663</v>
      </c>
      <c r="C6382" s="190" t="s">
        <v>29797</v>
      </c>
      <c r="D6382" s="190" t="s">
        <v>29797</v>
      </c>
      <c r="E6382" s="190" t="s">
        <v>29797</v>
      </c>
      <c r="F6382" s="190" t="s">
        <v>29797</v>
      </c>
      <c r="G6382" s="190" t="s">
        <v>29797</v>
      </c>
      <c r="H6382" s="190" t="s">
        <v>32063</v>
      </c>
      <c r="I6382" s="190" t="s">
        <v>31100</v>
      </c>
      <c r="J6382" s="190" t="s">
        <v>31325</v>
      </c>
      <c r="K6382" s="190" t="s">
        <v>5073</v>
      </c>
      <c r="L6382" s="190" t="s">
        <v>1447</v>
      </c>
    </row>
    <row r="6383" spans="1:12" ht="15" x14ac:dyDescent="0.25">
      <c r="A6383" s="191" t="s">
        <v>25664</v>
      </c>
      <c r="B6383" s="192" t="s">
        <v>25665</v>
      </c>
      <c r="C6383" s="192" t="s">
        <v>29797</v>
      </c>
      <c r="D6383" s="192" t="s">
        <v>29797</v>
      </c>
      <c r="E6383" s="192" t="s">
        <v>29797</v>
      </c>
      <c r="F6383" s="192" t="s">
        <v>29797</v>
      </c>
      <c r="G6383" s="192" t="s">
        <v>29797</v>
      </c>
      <c r="H6383" s="192" t="s">
        <v>29797</v>
      </c>
      <c r="I6383" s="192" t="s">
        <v>29797</v>
      </c>
      <c r="J6383" s="192" t="s">
        <v>29797</v>
      </c>
      <c r="K6383" s="192" t="s">
        <v>29797</v>
      </c>
      <c r="L6383" s="192" t="s">
        <v>1443</v>
      </c>
    </row>
    <row r="6384" spans="1:12" ht="15" x14ac:dyDescent="0.25">
      <c r="A6384" s="189" t="s">
        <v>14736</v>
      </c>
      <c r="B6384" s="190" t="s">
        <v>20521</v>
      </c>
      <c r="C6384" s="190" t="s">
        <v>29797</v>
      </c>
      <c r="D6384" s="190" t="s">
        <v>29797</v>
      </c>
      <c r="E6384" s="190" t="s">
        <v>29797</v>
      </c>
      <c r="F6384" s="190" t="s">
        <v>29797</v>
      </c>
      <c r="G6384" s="190" t="s">
        <v>29797</v>
      </c>
      <c r="H6384" s="190" t="s">
        <v>31362</v>
      </c>
      <c r="I6384" s="190" t="s">
        <v>31363</v>
      </c>
      <c r="J6384" s="190" t="s">
        <v>31325</v>
      </c>
      <c r="K6384" s="190" t="s">
        <v>5073</v>
      </c>
      <c r="L6384" s="190" t="s">
        <v>1447</v>
      </c>
    </row>
    <row r="6385" spans="1:12" ht="15" x14ac:dyDescent="0.25">
      <c r="A6385" s="191" t="s">
        <v>25666</v>
      </c>
      <c r="B6385" s="192" t="s">
        <v>25667</v>
      </c>
      <c r="C6385" s="192" t="s">
        <v>29797</v>
      </c>
      <c r="D6385" s="192" t="s">
        <v>29797</v>
      </c>
      <c r="E6385" s="192" t="s">
        <v>30531</v>
      </c>
      <c r="F6385" s="192" t="s">
        <v>29797</v>
      </c>
      <c r="G6385" s="192" t="s">
        <v>29797</v>
      </c>
      <c r="H6385" s="192" t="s">
        <v>31314</v>
      </c>
      <c r="I6385" s="192" t="s">
        <v>5062</v>
      </c>
      <c r="J6385" s="192" t="s">
        <v>29821</v>
      </c>
      <c r="K6385" s="192" t="s">
        <v>5062</v>
      </c>
      <c r="L6385" s="192" t="s">
        <v>1447</v>
      </c>
    </row>
    <row r="6386" spans="1:12" ht="15" x14ac:dyDescent="0.25">
      <c r="A6386" s="189" t="s">
        <v>16662</v>
      </c>
      <c r="B6386" s="190" t="s">
        <v>20522</v>
      </c>
      <c r="C6386" s="190" t="s">
        <v>29797</v>
      </c>
      <c r="D6386" s="190" t="s">
        <v>29797</v>
      </c>
      <c r="E6386" s="190" t="s">
        <v>29797</v>
      </c>
      <c r="F6386" s="190" t="s">
        <v>29797</v>
      </c>
      <c r="G6386" s="190" t="s">
        <v>29797</v>
      </c>
      <c r="H6386" s="190" t="s">
        <v>32727</v>
      </c>
      <c r="I6386" s="190" t="s">
        <v>9190</v>
      </c>
      <c r="J6386" s="190" t="s">
        <v>30441</v>
      </c>
      <c r="K6386" s="190" t="s">
        <v>9190</v>
      </c>
      <c r="L6386" s="190" t="s">
        <v>1447</v>
      </c>
    </row>
    <row r="6387" spans="1:12" ht="15" x14ac:dyDescent="0.25">
      <c r="A6387" s="191" t="s">
        <v>16663</v>
      </c>
      <c r="B6387" s="192" t="s">
        <v>20523</v>
      </c>
      <c r="C6387" s="192" t="s">
        <v>29797</v>
      </c>
      <c r="D6387" s="192" t="s">
        <v>29797</v>
      </c>
      <c r="E6387" s="192" t="s">
        <v>29797</v>
      </c>
      <c r="F6387" s="192" t="s">
        <v>29797</v>
      </c>
      <c r="G6387" s="192" t="s">
        <v>29797</v>
      </c>
      <c r="H6387" s="192" t="s">
        <v>31596</v>
      </c>
      <c r="I6387" s="192" t="s">
        <v>6503</v>
      </c>
      <c r="J6387" s="192" t="s">
        <v>31325</v>
      </c>
      <c r="K6387" s="192" t="s">
        <v>5073</v>
      </c>
      <c r="L6387" s="192" t="s">
        <v>1447</v>
      </c>
    </row>
    <row r="6388" spans="1:12" ht="15" x14ac:dyDescent="0.25">
      <c r="A6388" s="189" t="s">
        <v>4989</v>
      </c>
      <c r="B6388" s="190" t="s">
        <v>4990</v>
      </c>
      <c r="C6388" s="190" t="s">
        <v>29797</v>
      </c>
      <c r="D6388" s="190" t="s">
        <v>29797</v>
      </c>
      <c r="E6388" s="190" t="s">
        <v>29797</v>
      </c>
      <c r="F6388" s="190" t="s">
        <v>29797</v>
      </c>
      <c r="G6388" s="190" t="s">
        <v>29797</v>
      </c>
      <c r="H6388" s="190" t="s">
        <v>31558</v>
      </c>
      <c r="I6388" s="190" t="s">
        <v>22722</v>
      </c>
      <c r="J6388" s="190" t="s">
        <v>31325</v>
      </c>
      <c r="K6388" s="190" t="s">
        <v>5073</v>
      </c>
      <c r="L6388" s="190" t="s">
        <v>1447</v>
      </c>
    </row>
    <row r="6389" spans="1:12" ht="15" x14ac:dyDescent="0.25">
      <c r="A6389" s="191" t="s">
        <v>4991</v>
      </c>
      <c r="B6389" s="192" t="s">
        <v>4992</v>
      </c>
      <c r="C6389" s="192" t="s">
        <v>29797</v>
      </c>
      <c r="D6389" s="192" t="s">
        <v>29797</v>
      </c>
      <c r="E6389" s="192" t="s">
        <v>29797</v>
      </c>
      <c r="F6389" s="192" t="s">
        <v>29797</v>
      </c>
      <c r="G6389" s="192" t="s">
        <v>29797</v>
      </c>
      <c r="H6389" s="192" t="s">
        <v>31484</v>
      </c>
      <c r="I6389" s="192" t="s">
        <v>31485</v>
      </c>
      <c r="J6389" s="192" t="s">
        <v>29821</v>
      </c>
      <c r="K6389" s="192" t="s">
        <v>5062</v>
      </c>
      <c r="L6389" s="192" t="s">
        <v>1447</v>
      </c>
    </row>
    <row r="6390" spans="1:12" ht="15" x14ac:dyDescent="0.25">
      <c r="A6390" s="189" t="s">
        <v>4993</v>
      </c>
      <c r="B6390" s="190" t="s">
        <v>4994</v>
      </c>
      <c r="C6390" s="190" t="s">
        <v>29797</v>
      </c>
      <c r="D6390" s="190" t="s">
        <v>29797</v>
      </c>
      <c r="E6390" s="190" t="s">
        <v>29797</v>
      </c>
      <c r="F6390" s="190" t="s">
        <v>29797</v>
      </c>
      <c r="G6390" s="190" t="s">
        <v>29797</v>
      </c>
      <c r="H6390" s="190" t="s">
        <v>31546</v>
      </c>
      <c r="I6390" s="190" t="s">
        <v>31547</v>
      </c>
      <c r="J6390" s="190" t="s">
        <v>29821</v>
      </c>
      <c r="K6390" s="190" t="s">
        <v>5062</v>
      </c>
      <c r="L6390" s="190" t="s">
        <v>1447</v>
      </c>
    </row>
    <row r="6391" spans="1:12" ht="15" x14ac:dyDescent="0.25">
      <c r="A6391" s="191" t="s">
        <v>4995</v>
      </c>
      <c r="B6391" s="192" t="s">
        <v>4996</v>
      </c>
      <c r="C6391" s="192" t="s">
        <v>29797</v>
      </c>
      <c r="D6391" s="192" t="s">
        <v>29797</v>
      </c>
      <c r="E6391" s="192" t="s">
        <v>29797</v>
      </c>
      <c r="F6391" s="192" t="s">
        <v>29797</v>
      </c>
      <c r="G6391" s="192" t="s">
        <v>29797</v>
      </c>
      <c r="H6391" s="192" t="s">
        <v>31689</v>
      </c>
      <c r="I6391" s="192" t="s">
        <v>10472</v>
      </c>
      <c r="J6391" s="192" t="s">
        <v>29821</v>
      </c>
      <c r="K6391" s="192" t="s">
        <v>5062</v>
      </c>
      <c r="L6391" s="192" t="s">
        <v>1447</v>
      </c>
    </row>
    <row r="6392" spans="1:12" ht="15" x14ac:dyDescent="0.25">
      <c r="A6392" s="189" t="s">
        <v>3234</v>
      </c>
      <c r="B6392" s="190" t="s">
        <v>20524</v>
      </c>
      <c r="C6392" s="190" t="s">
        <v>29797</v>
      </c>
      <c r="D6392" s="190" t="s">
        <v>29797</v>
      </c>
      <c r="E6392" s="190" t="s">
        <v>29797</v>
      </c>
      <c r="F6392" s="190" t="s">
        <v>29797</v>
      </c>
      <c r="G6392" s="190" t="s">
        <v>29797</v>
      </c>
      <c r="H6392" s="190" t="s">
        <v>31460</v>
      </c>
      <c r="I6392" s="190" t="s">
        <v>29942</v>
      </c>
      <c r="J6392" s="190" t="s">
        <v>29821</v>
      </c>
      <c r="K6392" s="190" t="s">
        <v>5062</v>
      </c>
      <c r="L6392" s="190" t="s">
        <v>1447</v>
      </c>
    </row>
    <row r="6393" spans="1:12" ht="15" x14ac:dyDescent="0.25">
      <c r="A6393" s="191" t="s">
        <v>3235</v>
      </c>
      <c r="B6393" s="192" t="s">
        <v>1309</v>
      </c>
      <c r="C6393" s="192" t="s">
        <v>29797</v>
      </c>
      <c r="D6393" s="192" t="s">
        <v>29797</v>
      </c>
      <c r="E6393" s="192" t="s">
        <v>29797</v>
      </c>
      <c r="F6393" s="192" t="s">
        <v>29797</v>
      </c>
      <c r="G6393" s="192" t="s">
        <v>29797</v>
      </c>
      <c r="H6393" s="192" t="s">
        <v>31880</v>
      </c>
      <c r="I6393" s="192" t="s">
        <v>5073</v>
      </c>
      <c r="J6393" s="192" t="s">
        <v>31325</v>
      </c>
      <c r="K6393" s="192" t="s">
        <v>5073</v>
      </c>
      <c r="L6393" s="192" t="s">
        <v>1447</v>
      </c>
    </row>
    <row r="6394" spans="1:12" ht="15" x14ac:dyDescent="0.25">
      <c r="A6394" s="189" t="s">
        <v>12300</v>
      </c>
      <c r="B6394" s="190" t="s">
        <v>12301</v>
      </c>
      <c r="C6394" s="190" t="s">
        <v>29797</v>
      </c>
      <c r="D6394" s="190" t="s">
        <v>29797</v>
      </c>
      <c r="E6394" s="190" t="s">
        <v>29797</v>
      </c>
      <c r="F6394" s="190" t="s">
        <v>29797</v>
      </c>
      <c r="G6394" s="190" t="s">
        <v>29797</v>
      </c>
      <c r="H6394" s="190" t="s">
        <v>29797</v>
      </c>
      <c r="I6394" s="190" t="s">
        <v>29797</v>
      </c>
      <c r="J6394" s="190" t="s">
        <v>29826</v>
      </c>
      <c r="K6394" s="190" t="s">
        <v>5078</v>
      </c>
      <c r="L6394" s="190" t="s">
        <v>1447</v>
      </c>
    </row>
    <row r="6395" spans="1:12" ht="15" x14ac:dyDescent="0.25">
      <c r="A6395" s="191" t="s">
        <v>4997</v>
      </c>
      <c r="B6395" s="192" t="s">
        <v>4998</v>
      </c>
      <c r="C6395" s="192" t="s">
        <v>29797</v>
      </c>
      <c r="D6395" s="192" t="s">
        <v>29797</v>
      </c>
      <c r="E6395" s="192" t="s">
        <v>29797</v>
      </c>
      <c r="F6395" s="192" t="s">
        <v>29797</v>
      </c>
      <c r="G6395" s="192" t="s">
        <v>29797</v>
      </c>
      <c r="H6395" s="192" t="s">
        <v>31361</v>
      </c>
      <c r="I6395" s="192" t="s">
        <v>5062</v>
      </c>
      <c r="J6395" s="192" t="s">
        <v>29821</v>
      </c>
      <c r="K6395" s="192" t="s">
        <v>5062</v>
      </c>
      <c r="L6395" s="192" t="s">
        <v>1447</v>
      </c>
    </row>
    <row r="6396" spans="1:12" ht="15" x14ac:dyDescent="0.25">
      <c r="A6396" s="189" t="s">
        <v>16664</v>
      </c>
      <c r="B6396" s="190" t="s">
        <v>20525</v>
      </c>
      <c r="C6396" s="190" t="s">
        <v>29812</v>
      </c>
      <c r="D6396" s="190" t="s">
        <v>29824</v>
      </c>
      <c r="E6396" s="190" t="s">
        <v>30532</v>
      </c>
      <c r="F6396" s="190" t="s">
        <v>29804</v>
      </c>
      <c r="G6396" s="190" t="s">
        <v>29832</v>
      </c>
      <c r="H6396" s="190" t="s">
        <v>32728</v>
      </c>
      <c r="I6396" s="190" t="s">
        <v>32729</v>
      </c>
      <c r="J6396" s="190" t="s">
        <v>29987</v>
      </c>
      <c r="K6396" s="190" t="s">
        <v>10126</v>
      </c>
      <c r="L6396" s="190" t="s">
        <v>1447</v>
      </c>
    </row>
    <row r="6397" spans="1:12" ht="15" x14ac:dyDescent="0.25">
      <c r="A6397" s="191" t="s">
        <v>3236</v>
      </c>
      <c r="B6397" s="192" t="s">
        <v>1310</v>
      </c>
      <c r="C6397" s="192" t="s">
        <v>29797</v>
      </c>
      <c r="D6397" s="192" t="s">
        <v>29797</v>
      </c>
      <c r="E6397" s="192" t="s">
        <v>29797</v>
      </c>
      <c r="F6397" s="192" t="s">
        <v>29797</v>
      </c>
      <c r="G6397" s="192" t="s">
        <v>29797</v>
      </c>
      <c r="H6397" s="192" t="s">
        <v>32730</v>
      </c>
      <c r="I6397" s="192" t="s">
        <v>32731</v>
      </c>
      <c r="J6397" s="192" t="s">
        <v>30104</v>
      </c>
      <c r="K6397" s="192" t="s">
        <v>11371</v>
      </c>
      <c r="L6397" s="192" t="s">
        <v>1447</v>
      </c>
    </row>
    <row r="6398" spans="1:12" ht="15" x14ac:dyDescent="0.25">
      <c r="A6398" s="189" t="s">
        <v>16665</v>
      </c>
      <c r="B6398" s="190" t="s">
        <v>25668</v>
      </c>
      <c r="C6398" s="190" t="s">
        <v>29797</v>
      </c>
      <c r="D6398" s="190" t="s">
        <v>29797</v>
      </c>
      <c r="E6398" s="190" t="s">
        <v>29797</v>
      </c>
      <c r="F6398" s="190" t="s">
        <v>29797</v>
      </c>
      <c r="G6398" s="190" t="s">
        <v>29797</v>
      </c>
      <c r="H6398" s="190" t="s">
        <v>31766</v>
      </c>
      <c r="I6398" s="190" t="s">
        <v>31767</v>
      </c>
      <c r="J6398" s="190" t="s">
        <v>31325</v>
      </c>
      <c r="K6398" s="190" t="s">
        <v>5073</v>
      </c>
      <c r="L6398" s="190" t="s">
        <v>1447</v>
      </c>
    </row>
    <row r="6399" spans="1:12" ht="15" x14ac:dyDescent="0.25">
      <c r="A6399" s="191" t="s">
        <v>16666</v>
      </c>
      <c r="B6399" s="192" t="s">
        <v>25669</v>
      </c>
      <c r="C6399" s="192" t="s">
        <v>29797</v>
      </c>
      <c r="D6399" s="192" t="s">
        <v>29797</v>
      </c>
      <c r="E6399" s="192" t="s">
        <v>29797</v>
      </c>
      <c r="F6399" s="192" t="s">
        <v>29797</v>
      </c>
      <c r="G6399" s="192" t="s">
        <v>29797</v>
      </c>
      <c r="H6399" s="192" t="s">
        <v>32732</v>
      </c>
      <c r="I6399" s="192" t="s">
        <v>32733</v>
      </c>
      <c r="J6399" s="192" t="s">
        <v>31420</v>
      </c>
      <c r="K6399" s="192" t="s">
        <v>8076</v>
      </c>
      <c r="L6399" s="192" t="s">
        <v>1447</v>
      </c>
    </row>
    <row r="6400" spans="1:12" ht="15" x14ac:dyDescent="0.25">
      <c r="A6400" s="189" t="s">
        <v>25670</v>
      </c>
      <c r="B6400" s="190" t="s">
        <v>25671</v>
      </c>
      <c r="C6400" s="190" t="s">
        <v>29797</v>
      </c>
      <c r="D6400" s="190" t="s">
        <v>29797</v>
      </c>
      <c r="E6400" s="190" t="s">
        <v>29797</v>
      </c>
      <c r="F6400" s="190" t="s">
        <v>29797</v>
      </c>
      <c r="G6400" s="190" t="s">
        <v>29797</v>
      </c>
      <c r="H6400" s="190" t="s">
        <v>31807</v>
      </c>
      <c r="I6400" s="190" t="s">
        <v>31808</v>
      </c>
      <c r="J6400" s="190" t="s">
        <v>29835</v>
      </c>
      <c r="K6400" s="190" t="s">
        <v>9955</v>
      </c>
      <c r="L6400" s="190" t="s">
        <v>1447</v>
      </c>
    </row>
    <row r="6401" spans="1:12" ht="15" x14ac:dyDescent="0.25">
      <c r="A6401" s="191" t="s">
        <v>25672</v>
      </c>
      <c r="B6401" s="192" t="s">
        <v>25673</v>
      </c>
      <c r="C6401" s="192" t="s">
        <v>29797</v>
      </c>
      <c r="D6401" s="192" t="s">
        <v>29797</v>
      </c>
      <c r="E6401" s="192" t="s">
        <v>29797</v>
      </c>
      <c r="F6401" s="192" t="s">
        <v>29797</v>
      </c>
      <c r="G6401" s="192" t="s">
        <v>29797</v>
      </c>
      <c r="H6401" s="192" t="s">
        <v>31336</v>
      </c>
      <c r="I6401" s="192" t="s">
        <v>5078</v>
      </c>
      <c r="J6401" s="192" t="s">
        <v>29826</v>
      </c>
      <c r="K6401" s="192" t="s">
        <v>5078</v>
      </c>
      <c r="L6401" s="192" t="s">
        <v>1447</v>
      </c>
    </row>
    <row r="6402" spans="1:12" ht="15" x14ac:dyDescent="0.25">
      <c r="A6402" s="189" t="s">
        <v>4999</v>
      </c>
      <c r="B6402" s="190" t="s">
        <v>5000</v>
      </c>
      <c r="C6402" s="190" t="s">
        <v>29797</v>
      </c>
      <c r="D6402" s="190" t="s">
        <v>29797</v>
      </c>
      <c r="E6402" s="190" t="s">
        <v>29797</v>
      </c>
      <c r="F6402" s="190" t="s">
        <v>29797</v>
      </c>
      <c r="G6402" s="190" t="s">
        <v>29797</v>
      </c>
      <c r="H6402" s="190" t="s">
        <v>29797</v>
      </c>
      <c r="I6402" s="190" t="s">
        <v>29797</v>
      </c>
      <c r="J6402" s="190" t="s">
        <v>29821</v>
      </c>
      <c r="K6402" s="190" t="s">
        <v>5062</v>
      </c>
      <c r="L6402" s="190" t="s">
        <v>1447</v>
      </c>
    </row>
    <row r="6403" spans="1:12" ht="15" x14ac:dyDescent="0.25">
      <c r="A6403" s="191" t="s">
        <v>5001</v>
      </c>
      <c r="B6403" s="192" t="s">
        <v>5002</v>
      </c>
      <c r="C6403" s="192" t="s">
        <v>29797</v>
      </c>
      <c r="D6403" s="192" t="s">
        <v>29797</v>
      </c>
      <c r="E6403" s="192" t="s">
        <v>29797</v>
      </c>
      <c r="F6403" s="192" t="s">
        <v>29797</v>
      </c>
      <c r="G6403" s="192" t="s">
        <v>29797</v>
      </c>
      <c r="H6403" s="192" t="s">
        <v>32734</v>
      </c>
      <c r="I6403" s="192" t="s">
        <v>6040</v>
      </c>
      <c r="J6403" s="192" t="s">
        <v>30931</v>
      </c>
      <c r="K6403" s="192" t="s">
        <v>6040</v>
      </c>
      <c r="L6403" s="192" t="s">
        <v>1447</v>
      </c>
    </row>
    <row r="6404" spans="1:12" ht="15" x14ac:dyDescent="0.25">
      <c r="A6404" s="189" t="s">
        <v>3237</v>
      </c>
      <c r="B6404" s="190" t="s">
        <v>1311</v>
      </c>
      <c r="C6404" s="190" t="s">
        <v>29797</v>
      </c>
      <c r="D6404" s="190" t="s">
        <v>29797</v>
      </c>
      <c r="E6404" s="190" t="s">
        <v>29797</v>
      </c>
      <c r="F6404" s="190" t="s">
        <v>29797</v>
      </c>
      <c r="G6404" s="190" t="s">
        <v>29797</v>
      </c>
      <c r="H6404" s="190" t="s">
        <v>31508</v>
      </c>
      <c r="I6404" s="190" t="s">
        <v>1396</v>
      </c>
      <c r="J6404" s="190" t="s">
        <v>31325</v>
      </c>
      <c r="K6404" s="190" t="s">
        <v>5073</v>
      </c>
      <c r="L6404" s="190" t="s">
        <v>1447</v>
      </c>
    </row>
    <row r="6405" spans="1:12" ht="15" x14ac:dyDescent="0.25">
      <c r="A6405" s="191" t="s">
        <v>5003</v>
      </c>
      <c r="B6405" s="192" t="s">
        <v>5004</v>
      </c>
      <c r="C6405" s="192" t="s">
        <v>29797</v>
      </c>
      <c r="D6405" s="192" t="s">
        <v>29797</v>
      </c>
      <c r="E6405" s="192" t="s">
        <v>29797</v>
      </c>
      <c r="F6405" s="192" t="s">
        <v>29797</v>
      </c>
      <c r="G6405" s="192" t="s">
        <v>29797</v>
      </c>
      <c r="H6405" s="192" t="s">
        <v>32735</v>
      </c>
      <c r="I6405" s="192" t="s">
        <v>32736</v>
      </c>
      <c r="J6405" s="192" t="s">
        <v>29826</v>
      </c>
      <c r="K6405" s="192" t="s">
        <v>5078</v>
      </c>
      <c r="L6405" s="192" t="s">
        <v>1447</v>
      </c>
    </row>
    <row r="6406" spans="1:12" ht="15" x14ac:dyDescent="0.25">
      <c r="A6406" s="189" t="s">
        <v>25674</v>
      </c>
      <c r="B6406" s="190" t="s">
        <v>25675</v>
      </c>
      <c r="C6406" s="190" t="s">
        <v>29797</v>
      </c>
      <c r="D6406" s="190" t="s">
        <v>29797</v>
      </c>
      <c r="E6406" s="190" t="s">
        <v>29797</v>
      </c>
      <c r="F6406" s="190" t="s">
        <v>29797</v>
      </c>
      <c r="G6406" s="190" t="s">
        <v>29797</v>
      </c>
      <c r="H6406" s="190" t="s">
        <v>32737</v>
      </c>
      <c r="I6406" s="190" t="s">
        <v>6040</v>
      </c>
      <c r="J6406" s="190" t="s">
        <v>30931</v>
      </c>
      <c r="K6406" s="190" t="s">
        <v>6040</v>
      </c>
      <c r="L6406" s="190" t="s">
        <v>1447</v>
      </c>
    </row>
    <row r="6407" spans="1:12" ht="15" x14ac:dyDescent="0.25">
      <c r="A6407" s="191" t="s">
        <v>3238</v>
      </c>
      <c r="B6407" s="192" t="s">
        <v>1312</v>
      </c>
      <c r="C6407" s="192" t="s">
        <v>29797</v>
      </c>
      <c r="D6407" s="192" t="s">
        <v>29797</v>
      </c>
      <c r="E6407" s="192" t="s">
        <v>29797</v>
      </c>
      <c r="F6407" s="192" t="s">
        <v>29797</v>
      </c>
      <c r="G6407" s="192" t="s">
        <v>29797</v>
      </c>
      <c r="H6407" s="192" t="s">
        <v>31422</v>
      </c>
      <c r="I6407" s="192" t="s">
        <v>31423</v>
      </c>
      <c r="J6407" s="192" t="s">
        <v>29821</v>
      </c>
      <c r="K6407" s="192" t="s">
        <v>5062</v>
      </c>
      <c r="L6407" s="192" t="s">
        <v>1447</v>
      </c>
    </row>
    <row r="6408" spans="1:12" ht="15" x14ac:dyDescent="0.25">
      <c r="A6408" s="189" t="s">
        <v>5005</v>
      </c>
      <c r="B6408" s="190" t="s">
        <v>5006</v>
      </c>
      <c r="C6408" s="190" t="s">
        <v>29797</v>
      </c>
      <c r="D6408" s="190" t="s">
        <v>29797</v>
      </c>
      <c r="E6408" s="190" t="s">
        <v>29797</v>
      </c>
      <c r="F6408" s="190" t="s">
        <v>29797</v>
      </c>
      <c r="G6408" s="190" t="s">
        <v>29797</v>
      </c>
      <c r="H6408" s="190" t="s">
        <v>32647</v>
      </c>
      <c r="I6408" s="190" t="s">
        <v>11560</v>
      </c>
      <c r="J6408" s="190" t="s">
        <v>29968</v>
      </c>
      <c r="K6408" s="190" t="s">
        <v>11560</v>
      </c>
      <c r="L6408" s="190" t="s">
        <v>1447</v>
      </c>
    </row>
    <row r="6409" spans="1:12" ht="15" x14ac:dyDescent="0.25">
      <c r="A6409" s="191" t="s">
        <v>25676</v>
      </c>
      <c r="B6409" s="192" t="s">
        <v>25677</v>
      </c>
      <c r="C6409" s="192" t="s">
        <v>29797</v>
      </c>
      <c r="D6409" s="192" t="s">
        <v>29797</v>
      </c>
      <c r="E6409" s="192" t="s">
        <v>29797</v>
      </c>
      <c r="F6409" s="192" t="s">
        <v>29797</v>
      </c>
      <c r="G6409" s="192" t="s">
        <v>29797</v>
      </c>
      <c r="H6409" s="192" t="s">
        <v>31672</v>
      </c>
      <c r="I6409" s="192" t="s">
        <v>31100</v>
      </c>
      <c r="J6409" s="192" t="s">
        <v>31325</v>
      </c>
      <c r="K6409" s="192" t="s">
        <v>5073</v>
      </c>
      <c r="L6409" s="192" t="s">
        <v>1447</v>
      </c>
    </row>
    <row r="6410" spans="1:12" ht="15" x14ac:dyDescent="0.25">
      <c r="A6410" s="189" t="s">
        <v>5007</v>
      </c>
      <c r="B6410" s="190" t="s">
        <v>5008</v>
      </c>
      <c r="C6410" s="190" t="s">
        <v>30533</v>
      </c>
      <c r="D6410" s="190" t="s">
        <v>29797</v>
      </c>
      <c r="E6410" s="190" t="s">
        <v>30534</v>
      </c>
      <c r="F6410" s="190" t="s">
        <v>29797</v>
      </c>
      <c r="G6410" s="190" t="s">
        <v>29797</v>
      </c>
      <c r="H6410" s="190" t="s">
        <v>32738</v>
      </c>
      <c r="I6410" s="190" t="s">
        <v>32217</v>
      </c>
      <c r="J6410" s="190" t="s">
        <v>29914</v>
      </c>
      <c r="K6410" s="190" t="s">
        <v>12021</v>
      </c>
      <c r="L6410" s="190" t="s">
        <v>1447</v>
      </c>
    </row>
    <row r="6411" spans="1:12" ht="15" x14ac:dyDescent="0.25">
      <c r="A6411" s="191" t="s">
        <v>25678</v>
      </c>
      <c r="B6411" s="192" t="s">
        <v>20526</v>
      </c>
      <c r="C6411" s="192" t="s">
        <v>29797</v>
      </c>
      <c r="D6411" s="192" t="s">
        <v>29797</v>
      </c>
      <c r="E6411" s="192" t="s">
        <v>29797</v>
      </c>
      <c r="F6411" s="192" t="s">
        <v>29797</v>
      </c>
      <c r="G6411" s="192" t="s">
        <v>29797</v>
      </c>
      <c r="H6411" s="192" t="s">
        <v>29797</v>
      </c>
      <c r="I6411" s="192" t="s">
        <v>29797</v>
      </c>
      <c r="J6411" s="192" t="s">
        <v>29797</v>
      </c>
      <c r="K6411" s="192" t="s">
        <v>29797</v>
      </c>
      <c r="L6411" s="192" t="s">
        <v>1441</v>
      </c>
    </row>
    <row r="6412" spans="1:12" ht="15" x14ac:dyDescent="0.25">
      <c r="A6412" s="189" t="s">
        <v>25679</v>
      </c>
      <c r="B6412" s="190" t="s">
        <v>25680</v>
      </c>
      <c r="C6412" s="190" t="s">
        <v>29797</v>
      </c>
      <c r="D6412" s="190" t="s">
        <v>29797</v>
      </c>
      <c r="E6412" s="190" t="s">
        <v>29797</v>
      </c>
      <c r="F6412" s="190" t="s">
        <v>29797</v>
      </c>
      <c r="G6412" s="190" t="s">
        <v>29797</v>
      </c>
      <c r="H6412" s="190" t="s">
        <v>32279</v>
      </c>
      <c r="I6412" s="190" t="s">
        <v>32280</v>
      </c>
      <c r="J6412" s="190" t="s">
        <v>31325</v>
      </c>
      <c r="K6412" s="190" t="s">
        <v>5073</v>
      </c>
      <c r="L6412" s="190" t="s">
        <v>1447</v>
      </c>
    </row>
    <row r="6413" spans="1:12" ht="15" x14ac:dyDescent="0.25">
      <c r="A6413" s="191" t="s">
        <v>16667</v>
      </c>
      <c r="B6413" s="192" t="s">
        <v>20527</v>
      </c>
      <c r="C6413" s="192" t="s">
        <v>29797</v>
      </c>
      <c r="D6413" s="192" t="s">
        <v>29797</v>
      </c>
      <c r="E6413" s="192" t="s">
        <v>29797</v>
      </c>
      <c r="F6413" s="192" t="s">
        <v>29797</v>
      </c>
      <c r="G6413" s="192" t="s">
        <v>29797</v>
      </c>
      <c r="H6413" s="192" t="s">
        <v>32207</v>
      </c>
      <c r="I6413" s="192" t="s">
        <v>32208</v>
      </c>
      <c r="J6413" s="192" t="s">
        <v>29821</v>
      </c>
      <c r="K6413" s="192" t="s">
        <v>5062</v>
      </c>
      <c r="L6413" s="192" t="s">
        <v>1447</v>
      </c>
    </row>
    <row r="6414" spans="1:12" ht="15" x14ac:dyDescent="0.25">
      <c r="A6414" s="189" t="s">
        <v>25681</v>
      </c>
      <c r="B6414" s="190" t="s">
        <v>1313</v>
      </c>
      <c r="C6414" s="190" t="s">
        <v>29797</v>
      </c>
      <c r="D6414" s="190" t="s">
        <v>29797</v>
      </c>
      <c r="E6414" s="190" t="s">
        <v>29797</v>
      </c>
      <c r="F6414" s="190" t="s">
        <v>29797</v>
      </c>
      <c r="G6414" s="190" t="s">
        <v>29797</v>
      </c>
      <c r="H6414" s="190" t="s">
        <v>29797</v>
      </c>
      <c r="I6414" s="190" t="s">
        <v>29797</v>
      </c>
      <c r="J6414" s="190" t="s">
        <v>29797</v>
      </c>
      <c r="K6414" s="190" t="s">
        <v>29797</v>
      </c>
      <c r="L6414" s="190" t="s">
        <v>1465</v>
      </c>
    </row>
    <row r="6415" spans="1:12" ht="15" x14ac:dyDescent="0.25">
      <c r="A6415" s="191" t="s">
        <v>3239</v>
      </c>
      <c r="B6415" s="192" t="s">
        <v>1314</v>
      </c>
      <c r="C6415" s="192" t="s">
        <v>29812</v>
      </c>
      <c r="D6415" s="192" t="s">
        <v>29813</v>
      </c>
      <c r="E6415" s="192" t="s">
        <v>30535</v>
      </c>
      <c r="F6415" s="192" t="s">
        <v>29804</v>
      </c>
      <c r="G6415" s="192" t="s">
        <v>29845</v>
      </c>
      <c r="H6415" s="192" t="s">
        <v>32214</v>
      </c>
      <c r="I6415" s="192" t="s">
        <v>32215</v>
      </c>
      <c r="J6415" s="192" t="s">
        <v>29826</v>
      </c>
      <c r="K6415" s="192" t="s">
        <v>5078</v>
      </c>
      <c r="L6415" s="192" t="s">
        <v>1447</v>
      </c>
    </row>
    <row r="6416" spans="1:12" ht="15" x14ac:dyDescent="0.25">
      <c r="A6416" s="189" t="s">
        <v>16668</v>
      </c>
      <c r="B6416" s="190" t="s">
        <v>20528</v>
      </c>
      <c r="C6416" s="190" t="s">
        <v>29797</v>
      </c>
      <c r="D6416" s="190" t="s">
        <v>29797</v>
      </c>
      <c r="E6416" s="190" t="s">
        <v>29797</v>
      </c>
      <c r="F6416" s="190" t="s">
        <v>29797</v>
      </c>
      <c r="G6416" s="190" t="s">
        <v>29797</v>
      </c>
      <c r="H6416" s="190" t="s">
        <v>29797</v>
      </c>
      <c r="I6416" s="190" t="s">
        <v>29797</v>
      </c>
      <c r="J6416" s="190" t="s">
        <v>29797</v>
      </c>
      <c r="K6416" s="190" t="s">
        <v>29797</v>
      </c>
      <c r="L6416" s="190" t="s">
        <v>29797</v>
      </c>
    </row>
    <row r="6417" spans="1:12" ht="15" x14ac:dyDescent="0.25">
      <c r="A6417" s="191" t="s">
        <v>5009</v>
      </c>
      <c r="B6417" s="192" t="s">
        <v>5010</v>
      </c>
      <c r="C6417" s="192" t="s">
        <v>29797</v>
      </c>
      <c r="D6417" s="192" t="s">
        <v>29797</v>
      </c>
      <c r="E6417" s="192" t="s">
        <v>29797</v>
      </c>
      <c r="F6417" s="192" t="s">
        <v>29797</v>
      </c>
      <c r="G6417" s="192" t="s">
        <v>29797</v>
      </c>
      <c r="H6417" s="192" t="s">
        <v>31449</v>
      </c>
      <c r="I6417" s="192" t="s">
        <v>31450</v>
      </c>
      <c r="J6417" s="192" t="s">
        <v>29821</v>
      </c>
      <c r="K6417" s="192" t="s">
        <v>5062</v>
      </c>
      <c r="L6417" s="192" t="s">
        <v>1447</v>
      </c>
    </row>
    <row r="6418" spans="1:12" ht="15" x14ac:dyDescent="0.25">
      <c r="A6418" s="189" t="s">
        <v>16669</v>
      </c>
      <c r="B6418" s="190" t="s">
        <v>20529</v>
      </c>
      <c r="C6418" s="190" t="s">
        <v>29797</v>
      </c>
      <c r="D6418" s="190" t="s">
        <v>29797</v>
      </c>
      <c r="E6418" s="190" t="s">
        <v>29797</v>
      </c>
      <c r="F6418" s="190" t="s">
        <v>29797</v>
      </c>
      <c r="G6418" s="190" t="s">
        <v>29797</v>
      </c>
      <c r="H6418" s="190" t="s">
        <v>31922</v>
      </c>
      <c r="I6418" s="190" t="s">
        <v>31923</v>
      </c>
      <c r="J6418" s="190" t="s">
        <v>31325</v>
      </c>
      <c r="K6418" s="190" t="s">
        <v>5073</v>
      </c>
      <c r="L6418" s="190" t="s">
        <v>1447</v>
      </c>
    </row>
    <row r="6419" spans="1:12" ht="15" x14ac:dyDescent="0.25">
      <c r="A6419" s="191" t="s">
        <v>3240</v>
      </c>
      <c r="B6419" s="192" t="s">
        <v>1315</v>
      </c>
      <c r="C6419" s="192" t="s">
        <v>29797</v>
      </c>
      <c r="D6419" s="192" t="s">
        <v>29797</v>
      </c>
      <c r="E6419" s="192" t="s">
        <v>29797</v>
      </c>
      <c r="F6419" s="192" t="s">
        <v>29797</v>
      </c>
      <c r="G6419" s="192" t="s">
        <v>29797</v>
      </c>
      <c r="H6419" s="192" t="s">
        <v>31777</v>
      </c>
      <c r="I6419" s="192" t="s">
        <v>31778</v>
      </c>
      <c r="J6419" s="192" t="s">
        <v>29821</v>
      </c>
      <c r="K6419" s="192" t="s">
        <v>5062</v>
      </c>
      <c r="L6419" s="192" t="s">
        <v>1447</v>
      </c>
    </row>
    <row r="6420" spans="1:12" ht="15" x14ac:dyDescent="0.25">
      <c r="A6420" s="189" t="s">
        <v>5011</v>
      </c>
      <c r="B6420" s="190" t="s">
        <v>5012</v>
      </c>
      <c r="C6420" s="190" t="s">
        <v>29797</v>
      </c>
      <c r="D6420" s="190" t="s">
        <v>29797</v>
      </c>
      <c r="E6420" s="190" t="s">
        <v>29797</v>
      </c>
      <c r="F6420" s="190" t="s">
        <v>29797</v>
      </c>
      <c r="G6420" s="190" t="s">
        <v>29797</v>
      </c>
      <c r="H6420" s="190" t="s">
        <v>31307</v>
      </c>
      <c r="I6420" s="190" t="s">
        <v>5062</v>
      </c>
      <c r="J6420" s="190" t="s">
        <v>29821</v>
      </c>
      <c r="K6420" s="190" t="s">
        <v>5062</v>
      </c>
      <c r="L6420" s="190" t="s">
        <v>1447</v>
      </c>
    </row>
    <row r="6421" spans="1:12" ht="15" x14ac:dyDescent="0.25">
      <c r="A6421" s="191" t="s">
        <v>25682</v>
      </c>
      <c r="B6421" s="192" t="s">
        <v>1316</v>
      </c>
      <c r="C6421" s="192" t="s">
        <v>29797</v>
      </c>
      <c r="D6421" s="192" t="s">
        <v>29797</v>
      </c>
      <c r="E6421" s="192" t="s">
        <v>29797</v>
      </c>
      <c r="F6421" s="192" t="s">
        <v>29797</v>
      </c>
      <c r="G6421" s="192" t="s">
        <v>29797</v>
      </c>
      <c r="H6421" s="192" t="s">
        <v>29797</v>
      </c>
      <c r="I6421" s="192" t="s">
        <v>29797</v>
      </c>
      <c r="J6421" s="192" t="s">
        <v>29797</v>
      </c>
      <c r="K6421" s="192" t="s">
        <v>29797</v>
      </c>
      <c r="L6421" s="192" t="s">
        <v>1446</v>
      </c>
    </row>
    <row r="6422" spans="1:12" ht="15" x14ac:dyDescent="0.25">
      <c r="A6422" s="189" t="s">
        <v>3241</v>
      </c>
      <c r="B6422" s="190" t="s">
        <v>1317</v>
      </c>
      <c r="C6422" s="190" t="s">
        <v>29797</v>
      </c>
      <c r="D6422" s="190" t="s">
        <v>29797</v>
      </c>
      <c r="E6422" s="190" t="s">
        <v>29797</v>
      </c>
      <c r="F6422" s="190" t="s">
        <v>29797</v>
      </c>
      <c r="G6422" s="190" t="s">
        <v>29797</v>
      </c>
      <c r="H6422" s="190" t="s">
        <v>31331</v>
      </c>
      <c r="I6422" s="190" t="s">
        <v>31332</v>
      </c>
      <c r="J6422" s="190" t="s">
        <v>29821</v>
      </c>
      <c r="K6422" s="190" t="s">
        <v>5062</v>
      </c>
      <c r="L6422" s="190" t="s">
        <v>1447</v>
      </c>
    </row>
    <row r="6423" spans="1:12" ht="15" x14ac:dyDescent="0.25">
      <c r="A6423" s="191" t="s">
        <v>3242</v>
      </c>
      <c r="B6423" s="192" t="s">
        <v>1318</v>
      </c>
      <c r="C6423" s="192" t="s">
        <v>29797</v>
      </c>
      <c r="D6423" s="192" t="s">
        <v>29797</v>
      </c>
      <c r="E6423" s="192" t="s">
        <v>29797</v>
      </c>
      <c r="F6423" s="192" t="s">
        <v>29797</v>
      </c>
      <c r="G6423" s="192" t="s">
        <v>29797</v>
      </c>
      <c r="H6423" s="192" t="s">
        <v>29797</v>
      </c>
      <c r="I6423" s="192" t="s">
        <v>29797</v>
      </c>
      <c r="J6423" s="192" t="s">
        <v>31347</v>
      </c>
      <c r="K6423" s="192" t="s">
        <v>31348</v>
      </c>
      <c r="L6423" s="192" t="s">
        <v>1438</v>
      </c>
    </row>
    <row r="6424" spans="1:12" ht="15" x14ac:dyDescent="0.25">
      <c r="A6424" s="189" t="s">
        <v>16670</v>
      </c>
      <c r="B6424" s="190" t="s">
        <v>20530</v>
      </c>
      <c r="C6424" s="190" t="s">
        <v>29797</v>
      </c>
      <c r="D6424" s="190" t="s">
        <v>29797</v>
      </c>
      <c r="E6424" s="190" t="s">
        <v>29797</v>
      </c>
      <c r="F6424" s="190" t="s">
        <v>29797</v>
      </c>
      <c r="G6424" s="190" t="s">
        <v>29797</v>
      </c>
      <c r="H6424" s="190" t="s">
        <v>31314</v>
      </c>
      <c r="I6424" s="190" t="s">
        <v>5062</v>
      </c>
      <c r="J6424" s="190" t="s">
        <v>29821</v>
      </c>
      <c r="K6424" s="190" t="s">
        <v>5062</v>
      </c>
      <c r="L6424" s="190" t="s">
        <v>1447</v>
      </c>
    </row>
    <row r="6425" spans="1:12" ht="15" x14ac:dyDescent="0.25">
      <c r="A6425" s="191" t="s">
        <v>5013</v>
      </c>
      <c r="B6425" s="192" t="s">
        <v>5014</v>
      </c>
      <c r="C6425" s="192" t="s">
        <v>29797</v>
      </c>
      <c r="D6425" s="192" t="s">
        <v>29797</v>
      </c>
      <c r="E6425" s="192" t="s">
        <v>29797</v>
      </c>
      <c r="F6425" s="192" t="s">
        <v>29797</v>
      </c>
      <c r="G6425" s="192" t="s">
        <v>29797</v>
      </c>
      <c r="H6425" s="192" t="s">
        <v>31361</v>
      </c>
      <c r="I6425" s="192" t="s">
        <v>5062</v>
      </c>
      <c r="J6425" s="192" t="s">
        <v>29821</v>
      </c>
      <c r="K6425" s="192" t="s">
        <v>5062</v>
      </c>
      <c r="L6425" s="192" t="s">
        <v>1447</v>
      </c>
    </row>
    <row r="6426" spans="1:12" ht="15" x14ac:dyDescent="0.25">
      <c r="A6426" s="189" t="s">
        <v>16671</v>
      </c>
      <c r="B6426" s="190" t="s">
        <v>20531</v>
      </c>
      <c r="C6426" s="190" t="s">
        <v>29797</v>
      </c>
      <c r="D6426" s="190" t="s">
        <v>29797</v>
      </c>
      <c r="E6426" s="190" t="s">
        <v>29797</v>
      </c>
      <c r="F6426" s="190" t="s">
        <v>29797</v>
      </c>
      <c r="G6426" s="190" t="s">
        <v>29797</v>
      </c>
      <c r="H6426" s="190" t="s">
        <v>31449</v>
      </c>
      <c r="I6426" s="190" t="s">
        <v>31450</v>
      </c>
      <c r="J6426" s="190" t="s">
        <v>29821</v>
      </c>
      <c r="K6426" s="190" t="s">
        <v>5062</v>
      </c>
      <c r="L6426" s="190" t="s">
        <v>1447</v>
      </c>
    </row>
    <row r="6427" spans="1:12" ht="15" x14ac:dyDescent="0.25">
      <c r="A6427" s="191" t="s">
        <v>3243</v>
      </c>
      <c r="B6427" s="192" t="s">
        <v>1319</v>
      </c>
      <c r="C6427" s="192" t="s">
        <v>29797</v>
      </c>
      <c r="D6427" s="192" t="s">
        <v>29797</v>
      </c>
      <c r="E6427" s="192" t="s">
        <v>29797</v>
      </c>
      <c r="F6427" s="192" t="s">
        <v>29797</v>
      </c>
      <c r="G6427" s="192" t="s">
        <v>29797</v>
      </c>
      <c r="H6427" s="192" t="s">
        <v>31409</v>
      </c>
      <c r="I6427" s="192" t="s">
        <v>5062</v>
      </c>
      <c r="J6427" s="192" t="s">
        <v>29821</v>
      </c>
      <c r="K6427" s="192" t="s">
        <v>5062</v>
      </c>
      <c r="L6427" s="192" t="s">
        <v>1447</v>
      </c>
    </row>
    <row r="6428" spans="1:12" ht="15" x14ac:dyDescent="0.25">
      <c r="A6428" s="189" t="s">
        <v>16672</v>
      </c>
      <c r="B6428" s="190" t="s">
        <v>20532</v>
      </c>
      <c r="C6428" s="190" t="s">
        <v>29797</v>
      </c>
      <c r="D6428" s="190" t="s">
        <v>29797</v>
      </c>
      <c r="E6428" s="190" t="s">
        <v>29797</v>
      </c>
      <c r="F6428" s="190" t="s">
        <v>29797</v>
      </c>
      <c r="G6428" s="190" t="s">
        <v>29797</v>
      </c>
      <c r="H6428" s="190" t="s">
        <v>29797</v>
      </c>
      <c r="I6428" s="190" t="s">
        <v>29797</v>
      </c>
      <c r="J6428" s="190" t="s">
        <v>29797</v>
      </c>
      <c r="K6428" s="190" t="s">
        <v>29797</v>
      </c>
      <c r="L6428" s="190" t="s">
        <v>29797</v>
      </c>
    </row>
    <row r="6429" spans="1:12" ht="15" x14ac:dyDescent="0.25">
      <c r="A6429" s="191" t="s">
        <v>3244</v>
      </c>
      <c r="B6429" s="192" t="s">
        <v>1320</v>
      </c>
      <c r="C6429" s="192" t="s">
        <v>29797</v>
      </c>
      <c r="D6429" s="192" t="s">
        <v>29797</v>
      </c>
      <c r="E6429" s="192" t="s">
        <v>29797</v>
      </c>
      <c r="F6429" s="192" t="s">
        <v>29797</v>
      </c>
      <c r="G6429" s="192" t="s">
        <v>29797</v>
      </c>
      <c r="H6429" s="192" t="s">
        <v>31558</v>
      </c>
      <c r="I6429" s="192" t="s">
        <v>22722</v>
      </c>
      <c r="J6429" s="192" t="s">
        <v>31325</v>
      </c>
      <c r="K6429" s="192" t="s">
        <v>5073</v>
      </c>
      <c r="L6429" s="192" t="s">
        <v>1447</v>
      </c>
    </row>
    <row r="6430" spans="1:12" ht="15" x14ac:dyDescent="0.25">
      <c r="A6430" s="189" t="s">
        <v>25683</v>
      </c>
      <c r="B6430" s="190" t="s">
        <v>25684</v>
      </c>
      <c r="C6430" s="190" t="s">
        <v>29812</v>
      </c>
      <c r="D6430" s="190" t="s">
        <v>29824</v>
      </c>
      <c r="E6430" s="190" t="s">
        <v>30536</v>
      </c>
      <c r="F6430" s="190" t="s">
        <v>29804</v>
      </c>
      <c r="G6430" s="190" t="s">
        <v>30042</v>
      </c>
      <c r="H6430" s="190" t="s">
        <v>32156</v>
      </c>
      <c r="I6430" s="190" t="s">
        <v>32157</v>
      </c>
      <c r="J6430" s="190" t="s">
        <v>29821</v>
      </c>
      <c r="K6430" s="190" t="s">
        <v>5062</v>
      </c>
      <c r="L6430" s="190" t="s">
        <v>1447</v>
      </c>
    </row>
    <row r="6431" spans="1:12" ht="15" x14ac:dyDescent="0.25">
      <c r="A6431" s="191" t="s">
        <v>25685</v>
      </c>
      <c r="B6431" s="192" t="s">
        <v>25686</v>
      </c>
      <c r="C6431" s="192" t="s">
        <v>29797</v>
      </c>
      <c r="D6431" s="192" t="s">
        <v>29797</v>
      </c>
      <c r="E6431" s="192" t="s">
        <v>29797</v>
      </c>
      <c r="F6431" s="192" t="s">
        <v>29797</v>
      </c>
      <c r="G6431" s="192" t="s">
        <v>29797</v>
      </c>
      <c r="H6431" s="192" t="s">
        <v>31802</v>
      </c>
      <c r="I6431" s="192" t="s">
        <v>31803</v>
      </c>
      <c r="J6431" s="192" t="s">
        <v>29821</v>
      </c>
      <c r="K6431" s="192" t="s">
        <v>5062</v>
      </c>
      <c r="L6431" s="192" t="s">
        <v>1447</v>
      </c>
    </row>
    <row r="6432" spans="1:12" ht="15" x14ac:dyDescent="0.25">
      <c r="A6432" s="189" t="s">
        <v>16673</v>
      </c>
      <c r="B6432" s="190" t="s">
        <v>20533</v>
      </c>
      <c r="C6432" s="190" t="s">
        <v>29797</v>
      </c>
      <c r="D6432" s="190" t="s">
        <v>29797</v>
      </c>
      <c r="E6432" s="190" t="s">
        <v>29797</v>
      </c>
      <c r="F6432" s="190" t="s">
        <v>29797</v>
      </c>
      <c r="G6432" s="190" t="s">
        <v>29797</v>
      </c>
      <c r="H6432" s="190" t="s">
        <v>29797</v>
      </c>
      <c r="I6432" s="190" t="s">
        <v>29797</v>
      </c>
      <c r="J6432" s="190" t="s">
        <v>29797</v>
      </c>
      <c r="K6432" s="190" t="s">
        <v>29797</v>
      </c>
      <c r="L6432" s="190" t="s">
        <v>29797</v>
      </c>
    </row>
    <row r="6433" spans="1:12" ht="15" x14ac:dyDescent="0.25">
      <c r="A6433" s="191" t="s">
        <v>3245</v>
      </c>
      <c r="B6433" s="192" t="s">
        <v>1321</v>
      </c>
      <c r="C6433" s="192" t="s">
        <v>29797</v>
      </c>
      <c r="D6433" s="192" t="s">
        <v>29797</v>
      </c>
      <c r="E6433" s="192" t="s">
        <v>29797</v>
      </c>
      <c r="F6433" s="192" t="s">
        <v>29797</v>
      </c>
      <c r="G6433" s="192" t="s">
        <v>29797</v>
      </c>
      <c r="H6433" s="192" t="s">
        <v>32182</v>
      </c>
      <c r="I6433" s="192" t="s">
        <v>5073</v>
      </c>
      <c r="J6433" s="192" t="s">
        <v>31325</v>
      </c>
      <c r="K6433" s="192" t="s">
        <v>5073</v>
      </c>
      <c r="L6433" s="192" t="s">
        <v>1447</v>
      </c>
    </row>
    <row r="6434" spans="1:12" ht="15" x14ac:dyDescent="0.25">
      <c r="A6434" s="189" t="s">
        <v>3246</v>
      </c>
      <c r="B6434" s="190" t="s">
        <v>1322</v>
      </c>
      <c r="C6434" s="190" t="s">
        <v>29797</v>
      </c>
      <c r="D6434" s="190" t="s">
        <v>29797</v>
      </c>
      <c r="E6434" s="190" t="s">
        <v>29797</v>
      </c>
      <c r="F6434" s="190" t="s">
        <v>29797</v>
      </c>
      <c r="G6434" s="190" t="s">
        <v>29797</v>
      </c>
      <c r="H6434" s="190" t="s">
        <v>29797</v>
      </c>
      <c r="I6434" s="190" t="s">
        <v>29797</v>
      </c>
      <c r="J6434" s="190" t="s">
        <v>29821</v>
      </c>
      <c r="K6434" s="190" t="s">
        <v>5062</v>
      </c>
      <c r="L6434" s="190" t="s">
        <v>1447</v>
      </c>
    </row>
    <row r="6435" spans="1:12" ht="15" x14ac:dyDescent="0.25">
      <c r="A6435" s="191" t="s">
        <v>3247</v>
      </c>
      <c r="B6435" s="192" t="s">
        <v>1323</v>
      </c>
      <c r="C6435" s="192" t="s">
        <v>29797</v>
      </c>
      <c r="D6435" s="192" t="s">
        <v>29797</v>
      </c>
      <c r="E6435" s="192" t="s">
        <v>29797</v>
      </c>
      <c r="F6435" s="192" t="s">
        <v>29797</v>
      </c>
      <c r="G6435" s="192" t="s">
        <v>29797</v>
      </c>
      <c r="H6435" s="192" t="s">
        <v>29797</v>
      </c>
      <c r="I6435" s="192" t="s">
        <v>29797</v>
      </c>
      <c r="J6435" s="192" t="s">
        <v>29821</v>
      </c>
      <c r="K6435" s="192" t="s">
        <v>5062</v>
      </c>
      <c r="L6435" s="192" t="s">
        <v>1447</v>
      </c>
    </row>
    <row r="6436" spans="1:12" ht="15" x14ac:dyDescent="0.25">
      <c r="A6436" s="189" t="s">
        <v>16674</v>
      </c>
      <c r="B6436" s="190" t="s">
        <v>20534</v>
      </c>
      <c r="C6436" s="190" t="s">
        <v>29797</v>
      </c>
      <c r="D6436" s="190" t="s">
        <v>29797</v>
      </c>
      <c r="E6436" s="190" t="s">
        <v>29797</v>
      </c>
      <c r="F6436" s="190" t="s">
        <v>29797</v>
      </c>
      <c r="G6436" s="190" t="s">
        <v>29797</v>
      </c>
      <c r="H6436" s="190" t="s">
        <v>31603</v>
      </c>
      <c r="I6436" s="190" t="s">
        <v>31604</v>
      </c>
      <c r="J6436" s="190" t="s">
        <v>29821</v>
      </c>
      <c r="K6436" s="190" t="s">
        <v>5062</v>
      </c>
      <c r="L6436" s="190" t="s">
        <v>1447</v>
      </c>
    </row>
    <row r="6437" spans="1:12" ht="15" x14ac:dyDescent="0.25">
      <c r="A6437" s="191" t="s">
        <v>3248</v>
      </c>
      <c r="B6437" s="192" t="s">
        <v>1324</v>
      </c>
      <c r="C6437" s="192" t="s">
        <v>29797</v>
      </c>
      <c r="D6437" s="192" t="s">
        <v>29797</v>
      </c>
      <c r="E6437" s="192" t="s">
        <v>29797</v>
      </c>
      <c r="F6437" s="192" t="s">
        <v>29797</v>
      </c>
      <c r="G6437" s="192" t="s">
        <v>29797</v>
      </c>
      <c r="H6437" s="192" t="s">
        <v>32739</v>
      </c>
      <c r="I6437" s="192" t="s">
        <v>5078</v>
      </c>
      <c r="J6437" s="192" t="s">
        <v>29826</v>
      </c>
      <c r="K6437" s="192" t="s">
        <v>5078</v>
      </c>
      <c r="L6437" s="192" t="s">
        <v>1447</v>
      </c>
    </row>
    <row r="6438" spans="1:12" ht="15" x14ac:dyDescent="0.25">
      <c r="A6438" s="189" t="s">
        <v>25687</v>
      </c>
      <c r="B6438" s="190" t="s">
        <v>25688</v>
      </c>
      <c r="C6438" s="190" t="s">
        <v>29797</v>
      </c>
      <c r="D6438" s="190" t="s">
        <v>29797</v>
      </c>
      <c r="E6438" s="190" t="s">
        <v>29797</v>
      </c>
      <c r="F6438" s="190" t="s">
        <v>29797</v>
      </c>
      <c r="G6438" s="190" t="s">
        <v>29797</v>
      </c>
      <c r="H6438" s="190" t="s">
        <v>31482</v>
      </c>
      <c r="I6438" s="190" t="s">
        <v>31483</v>
      </c>
      <c r="J6438" s="190" t="s">
        <v>29821</v>
      </c>
      <c r="K6438" s="190" t="s">
        <v>5062</v>
      </c>
      <c r="L6438" s="190" t="s">
        <v>1447</v>
      </c>
    </row>
    <row r="6439" spans="1:12" ht="15" x14ac:dyDescent="0.25">
      <c r="A6439" s="191" t="s">
        <v>16675</v>
      </c>
      <c r="B6439" s="192" t="s">
        <v>20535</v>
      </c>
      <c r="C6439" s="192" t="s">
        <v>29797</v>
      </c>
      <c r="D6439" s="192" t="s">
        <v>29797</v>
      </c>
      <c r="E6439" s="192" t="s">
        <v>29797</v>
      </c>
      <c r="F6439" s="192" t="s">
        <v>29797</v>
      </c>
      <c r="G6439" s="192" t="s">
        <v>29797</v>
      </c>
      <c r="H6439" s="192" t="s">
        <v>29797</v>
      </c>
      <c r="I6439" s="192" t="s">
        <v>29797</v>
      </c>
      <c r="J6439" s="192" t="s">
        <v>29797</v>
      </c>
      <c r="K6439" s="192" t="s">
        <v>29797</v>
      </c>
      <c r="L6439" s="192" t="s">
        <v>29797</v>
      </c>
    </row>
    <row r="6440" spans="1:12" ht="15" x14ac:dyDescent="0.25">
      <c r="A6440" s="189" t="s">
        <v>16676</v>
      </c>
      <c r="B6440" s="190" t="s">
        <v>20536</v>
      </c>
      <c r="C6440" s="190" t="s">
        <v>29797</v>
      </c>
      <c r="D6440" s="190" t="s">
        <v>29797</v>
      </c>
      <c r="E6440" s="190" t="s">
        <v>29797</v>
      </c>
      <c r="F6440" s="190" t="s">
        <v>29797</v>
      </c>
      <c r="G6440" s="190" t="s">
        <v>29797</v>
      </c>
      <c r="H6440" s="190" t="s">
        <v>29797</v>
      </c>
      <c r="I6440" s="190" t="s">
        <v>29797</v>
      </c>
      <c r="J6440" s="190" t="s">
        <v>29797</v>
      </c>
      <c r="K6440" s="190" t="s">
        <v>29797</v>
      </c>
      <c r="L6440" s="190" t="s">
        <v>29797</v>
      </c>
    </row>
    <row r="6441" spans="1:12" ht="15" x14ac:dyDescent="0.25">
      <c r="A6441" s="191" t="s">
        <v>16677</v>
      </c>
      <c r="B6441" s="192" t="s">
        <v>25689</v>
      </c>
      <c r="C6441" s="192" t="s">
        <v>29797</v>
      </c>
      <c r="D6441" s="192" t="s">
        <v>29797</v>
      </c>
      <c r="E6441" s="192" t="s">
        <v>29797</v>
      </c>
      <c r="F6441" s="192" t="s">
        <v>29797</v>
      </c>
      <c r="G6441" s="192" t="s">
        <v>29797</v>
      </c>
      <c r="H6441" s="192" t="s">
        <v>32175</v>
      </c>
      <c r="I6441" s="192" t="s">
        <v>32176</v>
      </c>
      <c r="J6441" s="192" t="s">
        <v>30017</v>
      </c>
      <c r="K6441" s="192" t="s">
        <v>12007</v>
      </c>
      <c r="L6441" s="192" t="s">
        <v>1447</v>
      </c>
    </row>
    <row r="6442" spans="1:12" ht="15" x14ac:dyDescent="0.25">
      <c r="A6442" s="189" t="s">
        <v>16678</v>
      </c>
      <c r="B6442" s="190" t="s">
        <v>20537</v>
      </c>
      <c r="C6442" s="190" t="s">
        <v>29797</v>
      </c>
      <c r="D6442" s="190" t="s">
        <v>29797</v>
      </c>
      <c r="E6442" s="190" t="s">
        <v>29797</v>
      </c>
      <c r="F6442" s="190" t="s">
        <v>29797</v>
      </c>
      <c r="G6442" s="190" t="s">
        <v>29797</v>
      </c>
      <c r="H6442" s="190" t="s">
        <v>29797</v>
      </c>
      <c r="I6442" s="190" t="s">
        <v>29797</v>
      </c>
      <c r="J6442" s="190" t="s">
        <v>29797</v>
      </c>
      <c r="K6442" s="190" t="s">
        <v>29797</v>
      </c>
      <c r="L6442" s="190" t="s">
        <v>29797</v>
      </c>
    </row>
    <row r="6443" spans="1:12" ht="15" x14ac:dyDescent="0.25">
      <c r="A6443" s="191" t="s">
        <v>3249</v>
      </c>
      <c r="B6443" s="192" t="s">
        <v>1325</v>
      </c>
      <c r="C6443" s="192" t="s">
        <v>29797</v>
      </c>
      <c r="D6443" s="192" t="s">
        <v>29797</v>
      </c>
      <c r="E6443" s="192" t="s">
        <v>29797</v>
      </c>
      <c r="F6443" s="192" t="s">
        <v>29797</v>
      </c>
      <c r="G6443" s="192" t="s">
        <v>29797</v>
      </c>
      <c r="H6443" s="192" t="s">
        <v>29797</v>
      </c>
      <c r="I6443" s="192" t="s">
        <v>29797</v>
      </c>
      <c r="J6443" s="192" t="s">
        <v>29797</v>
      </c>
      <c r="K6443" s="192" t="s">
        <v>29797</v>
      </c>
      <c r="L6443" s="192" t="s">
        <v>29797</v>
      </c>
    </row>
    <row r="6444" spans="1:12" ht="15" x14ac:dyDescent="0.25">
      <c r="A6444" s="189" t="s">
        <v>3250</v>
      </c>
      <c r="B6444" s="190" t="s">
        <v>1326</v>
      </c>
      <c r="C6444" s="190" t="s">
        <v>29797</v>
      </c>
      <c r="D6444" s="190" t="s">
        <v>29797</v>
      </c>
      <c r="E6444" s="190" t="s">
        <v>29797</v>
      </c>
      <c r="F6444" s="190" t="s">
        <v>29797</v>
      </c>
      <c r="G6444" s="190" t="s">
        <v>29797</v>
      </c>
      <c r="H6444" s="190" t="s">
        <v>31486</v>
      </c>
      <c r="I6444" s="190" t="s">
        <v>31487</v>
      </c>
      <c r="J6444" s="190" t="s">
        <v>29821</v>
      </c>
      <c r="K6444" s="190" t="s">
        <v>5062</v>
      </c>
      <c r="L6444" s="190" t="s">
        <v>1447</v>
      </c>
    </row>
    <row r="6445" spans="1:12" ht="15" x14ac:dyDescent="0.25">
      <c r="A6445" s="191" t="s">
        <v>3251</v>
      </c>
      <c r="B6445" s="192" t="s">
        <v>1327</v>
      </c>
      <c r="C6445" s="192" t="s">
        <v>29797</v>
      </c>
      <c r="D6445" s="192" t="s">
        <v>29797</v>
      </c>
      <c r="E6445" s="192" t="s">
        <v>29797</v>
      </c>
      <c r="F6445" s="192" t="s">
        <v>29797</v>
      </c>
      <c r="G6445" s="192" t="s">
        <v>29797</v>
      </c>
      <c r="H6445" s="192" t="s">
        <v>29797</v>
      </c>
      <c r="I6445" s="192" t="s">
        <v>29797</v>
      </c>
      <c r="J6445" s="192" t="s">
        <v>31347</v>
      </c>
      <c r="K6445" s="192" t="s">
        <v>31348</v>
      </c>
      <c r="L6445" s="192" t="s">
        <v>1438</v>
      </c>
    </row>
    <row r="6446" spans="1:12" ht="15" x14ac:dyDescent="0.25">
      <c r="A6446" s="189" t="s">
        <v>16679</v>
      </c>
      <c r="B6446" s="190" t="s">
        <v>20538</v>
      </c>
      <c r="C6446" s="190" t="s">
        <v>29812</v>
      </c>
      <c r="D6446" s="190" t="s">
        <v>29824</v>
      </c>
      <c r="E6446" s="190" t="s">
        <v>30537</v>
      </c>
      <c r="F6446" s="190" t="s">
        <v>29804</v>
      </c>
      <c r="G6446" s="190" t="s">
        <v>30339</v>
      </c>
      <c r="H6446" s="190" t="s">
        <v>32156</v>
      </c>
      <c r="I6446" s="190" t="s">
        <v>32157</v>
      </c>
      <c r="J6446" s="190" t="s">
        <v>29821</v>
      </c>
      <c r="K6446" s="190" t="s">
        <v>5062</v>
      </c>
      <c r="L6446" s="190" t="s">
        <v>1447</v>
      </c>
    </row>
    <row r="6447" spans="1:12" ht="15" x14ac:dyDescent="0.25">
      <c r="A6447" s="191" t="s">
        <v>3252</v>
      </c>
      <c r="B6447" s="192" t="s">
        <v>1328</v>
      </c>
      <c r="C6447" s="192" t="s">
        <v>29812</v>
      </c>
      <c r="D6447" s="192" t="s">
        <v>29824</v>
      </c>
      <c r="E6447" s="192" t="s">
        <v>30538</v>
      </c>
      <c r="F6447" s="192" t="s">
        <v>29804</v>
      </c>
      <c r="G6447" s="192" t="s">
        <v>29863</v>
      </c>
      <c r="H6447" s="192" t="s">
        <v>31460</v>
      </c>
      <c r="I6447" s="192" t="s">
        <v>29942</v>
      </c>
      <c r="J6447" s="192" t="s">
        <v>29821</v>
      </c>
      <c r="K6447" s="192" t="s">
        <v>5062</v>
      </c>
      <c r="L6447" s="192" t="s">
        <v>1447</v>
      </c>
    </row>
    <row r="6448" spans="1:12" ht="15" x14ac:dyDescent="0.25">
      <c r="A6448" s="189" t="s">
        <v>3253</v>
      </c>
      <c r="B6448" s="190" t="s">
        <v>1329</v>
      </c>
      <c r="C6448" s="190" t="s">
        <v>29797</v>
      </c>
      <c r="D6448" s="190" t="s">
        <v>29797</v>
      </c>
      <c r="E6448" s="190" t="s">
        <v>29797</v>
      </c>
      <c r="F6448" s="190" t="s">
        <v>29797</v>
      </c>
      <c r="G6448" s="190" t="s">
        <v>29797</v>
      </c>
      <c r="H6448" s="190" t="s">
        <v>29797</v>
      </c>
      <c r="I6448" s="190" t="s">
        <v>29797</v>
      </c>
      <c r="J6448" s="190" t="s">
        <v>29821</v>
      </c>
      <c r="K6448" s="190" t="s">
        <v>5062</v>
      </c>
      <c r="L6448" s="190" t="s">
        <v>1447</v>
      </c>
    </row>
    <row r="6449" spans="1:12" ht="15" x14ac:dyDescent="0.25">
      <c r="A6449" s="191" t="s">
        <v>25690</v>
      </c>
      <c r="B6449" s="192" t="s">
        <v>25691</v>
      </c>
      <c r="C6449" s="192" t="s">
        <v>29797</v>
      </c>
      <c r="D6449" s="192" t="s">
        <v>29797</v>
      </c>
      <c r="E6449" s="192" t="s">
        <v>29797</v>
      </c>
      <c r="F6449" s="192" t="s">
        <v>29797</v>
      </c>
      <c r="G6449" s="192" t="s">
        <v>29797</v>
      </c>
      <c r="H6449" s="192" t="s">
        <v>29797</v>
      </c>
      <c r="I6449" s="192" t="s">
        <v>29797</v>
      </c>
      <c r="J6449" s="192" t="s">
        <v>29797</v>
      </c>
      <c r="K6449" s="192" t="s">
        <v>29797</v>
      </c>
      <c r="L6449" s="192" t="s">
        <v>29797</v>
      </c>
    </row>
    <row r="6450" spans="1:12" ht="15" x14ac:dyDescent="0.25">
      <c r="A6450" s="189" t="s">
        <v>25692</v>
      </c>
      <c r="B6450" s="190" t="s">
        <v>1330</v>
      </c>
      <c r="C6450" s="190" t="s">
        <v>29797</v>
      </c>
      <c r="D6450" s="190" t="s">
        <v>29797</v>
      </c>
      <c r="E6450" s="190" t="s">
        <v>29797</v>
      </c>
      <c r="F6450" s="190" t="s">
        <v>29797</v>
      </c>
      <c r="G6450" s="190" t="s">
        <v>29797</v>
      </c>
      <c r="H6450" s="190" t="s">
        <v>29797</v>
      </c>
      <c r="I6450" s="190" t="s">
        <v>29797</v>
      </c>
      <c r="J6450" s="190" t="s">
        <v>29797</v>
      </c>
      <c r="K6450" s="190" t="s">
        <v>29797</v>
      </c>
      <c r="L6450" s="190" t="s">
        <v>1438</v>
      </c>
    </row>
    <row r="6451" spans="1:12" ht="15" x14ac:dyDescent="0.25">
      <c r="A6451" s="191" t="s">
        <v>25693</v>
      </c>
      <c r="B6451" s="192" t="s">
        <v>25694</v>
      </c>
      <c r="C6451" s="192" t="s">
        <v>29797</v>
      </c>
      <c r="D6451" s="192" t="s">
        <v>29797</v>
      </c>
      <c r="E6451" s="192" t="s">
        <v>29797</v>
      </c>
      <c r="F6451" s="192" t="s">
        <v>29797</v>
      </c>
      <c r="G6451" s="192" t="s">
        <v>29797</v>
      </c>
      <c r="H6451" s="192" t="s">
        <v>31577</v>
      </c>
      <c r="I6451" s="192" t="s">
        <v>1392</v>
      </c>
      <c r="J6451" s="192" t="s">
        <v>29821</v>
      </c>
      <c r="K6451" s="192" t="s">
        <v>5062</v>
      </c>
      <c r="L6451" s="192" t="s">
        <v>1447</v>
      </c>
    </row>
    <row r="6452" spans="1:12" ht="15" x14ac:dyDescent="0.25">
      <c r="A6452" s="189" t="s">
        <v>25695</v>
      </c>
      <c r="B6452" s="190" t="s">
        <v>25696</v>
      </c>
      <c r="C6452" s="190" t="s">
        <v>29797</v>
      </c>
      <c r="D6452" s="190" t="s">
        <v>29797</v>
      </c>
      <c r="E6452" s="190" t="s">
        <v>29797</v>
      </c>
      <c r="F6452" s="190" t="s">
        <v>29797</v>
      </c>
      <c r="G6452" s="190" t="s">
        <v>29797</v>
      </c>
      <c r="H6452" s="190" t="s">
        <v>31307</v>
      </c>
      <c r="I6452" s="190" t="s">
        <v>5062</v>
      </c>
      <c r="J6452" s="190" t="s">
        <v>29821</v>
      </c>
      <c r="K6452" s="190" t="s">
        <v>5062</v>
      </c>
      <c r="L6452" s="190" t="s">
        <v>1447</v>
      </c>
    </row>
    <row r="6453" spans="1:12" ht="15" x14ac:dyDescent="0.25">
      <c r="A6453" s="191" t="s">
        <v>3254</v>
      </c>
      <c r="B6453" s="192" t="s">
        <v>1331</v>
      </c>
      <c r="C6453" s="192" t="s">
        <v>29797</v>
      </c>
      <c r="D6453" s="192" t="s">
        <v>29797</v>
      </c>
      <c r="E6453" s="192" t="s">
        <v>29797</v>
      </c>
      <c r="F6453" s="192" t="s">
        <v>29797</v>
      </c>
      <c r="G6453" s="192" t="s">
        <v>29797</v>
      </c>
      <c r="H6453" s="192" t="s">
        <v>31486</v>
      </c>
      <c r="I6453" s="192" t="s">
        <v>31487</v>
      </c>
      <c r="J6453" s="192" t="s">
        <v>29821</v>
      </c>
      <c r="K6453" s="192" t="s">
        <v>5062</v>
      </c>
      <c r="L6453" s="192" t="s">
        <v>1447</v>
      </c>
    </row>
    <row r="6454" spans="1:12" ht="15" x14ac:dyDescent="0.25">
      <c r="A6454" s="189" t="s">
        <v>5015</v>
      </c>
      <c r="B6454" s="190" t="s">
        <v>5016</v>
      </c>
      <c r="C6454" s="190" t="s">
        <v>29797</v>
      </c>
      <c r="D6454" s="190" t="s">
        <v>29797</v>
      </c>
      <c r="E6454" s="190" t="s">
        <v>29797</v>
      </c>
      <c r="F6454" s="190" t="s">
        <v>29797</v>
      </c>
      <c r="G6454" s="190" t="s">
        <v>29797</v>
      </c>
      <c r="H6454" s="190" t="s">
        <v>31445</v>
      </c>
      <c r="I6454" s="190" t="s">
        <v>31446</v>
      </c>
      <c r="J6454" s="190" t="s">
        <v>31325</v>
      </c>
      <c r="K6454" s="190" t="s">
        <v>5073</v>
      </c>
      <c r="L6454" s="190" t="s">
        <v>1447</v>
      </c>
    </row>
    <row r="6455" spans="1:12" ht="15" x14ac:dyDescent="0.25">
      <c r="A6455" s="191" t="s">
        <v>25697</v>
      </c>
      <c r="B6455" s="192" t="s">
        <v>25698</v>
      </c>
      <c r="C6455" s="192" t="s">
        <v>29797</v>
      </c>
      <c r="D6455" s="192" t="s">
        <v>29797</v>
      </c>
      <c r="E6455" s="192" t="s">
        <v>29797</v>
      </c>
      <c r="F6455" s="192" t="s">
        <v>29797</v>
      </c>
      <c r="G6455" s="192" t="s">
        <v>29797</v>
      </c>
      <c r="H6455" s="192" t="s">
        <v>29797</v>
      </c>
      <c r="I6455" s="192" t="s">
        <v>29797</v>
      </c>
      <c r="J6455" s="192" t="s">
        <v>29797</v>
      </c>
      <c r="K6455" s="192" t="s">
        <v>29797</v>
      </c>
      <c r="L6455" s="192" t="s">
        <v>1447</v>
      </c>
    </row>
    <row r="6456" spans="1:12" ht="15" x14ac:dyDescent="0.25">
      <c r="A6456" s="189" t="s">
        <v>16680</v>
      </c>
      <c r="B6456" s="190" t="s">
        <v>20539</v>
      </c>
      <c r="C6456" s="190" t="s">
        <v>29812</v>
      </c>
      <c r="D6456" s="190" t="s">
        <v>29824</v>
      </c>
      <c r="E6456" s="190" t="s">
        <v>30539</v>
      </c>
      <c r="F6456" s="190" t="s">
        <v>29804</v>
      </c>
      <c r="G6456" s="190" t="s">
        <v>30501</v>
      </c>
      <c r="H6456" s="190" t="s">
        <v>32188</v>
      </c>
      <c r="I6456" s="190" t="s">
        <v>32189</v>
      </c>
      <c r="J6456" s="190" t="s">
        <v>31325</v>
      </c>
      <c r="K6456" s="190" t="s">
        <v>5073</v>
      </c>
      <c r="L6456" s="190" t="s">
        <v>1447</v>
      </c>
    </row>
    <row r="6457" spans="1:12" ht="15" x14ac:dyDescent="0.25">
      <c r="A6457" s="191" t="s">
        <v>25699</v>
      </c>
      <c r="B6457" s="192" t="s">
        <v>25700</v>
      </c>
      <c r="C6457" s="192" t="s">
        <v>29797</v>
      </c>
      <c r="D6457" s="192" t="s">
        <v>29797</v>
      </c>
      <c r="E6457" s="192" t="s">
        <v>29797</v>
      </c>
      <c r="F6457" s="192" t="s">
        <v>29797</v>
      </c>
      <c r="G6457" s="192" t="s">
        <v>29797</v>
      </c>
      <c r="H6457" s="192" t="s">
        <v>29797</v>
      </c>
      <c r="I6457" s="192" t="s">
        <v>29797</v>
      </c>
      <c r="J6457" s="192" t="s">
        <v>29797</v>
      </c>
      <c r="K6457" s="192" t="s">
        <v>29797</v>
      </c>
      <c r="L6457" s="192" t="s">
        <v>1446</v>
      </c>
    </row>
    <row r="6458" spans="1:12" ht="15" x14ac:dyDescent="0.25">
      <c r="A6458" s="189" t="s">
        <v>3255</v>
      </c>
      <c r="B6458" s="190" t="s">
        <v>1332</v>
      </c>
      <c r="C6458" s="190" t="s">
        <v>29797</v>
      </c>
      <c r="D6458" s="190" t="s">
        <v>29797</v>
      </c>
      <c r="E6458" s="190" t="s">
        <v>29797</v>
      </c>
      <c r="F6458" s="190" t="s">
        <v>29797</v>
      </c>
      <c r="G6458" s="190" t="s">
        <v>29797</v>
      </c>
      <c r="H6458" s="190" t="s">
        <v>29797</v>
      </c>
      <c r="I6458" s="190" t="s">
        <v>29797</v>
      </c>
      <c r="J6458" s="190" t="s">
        <v>29797</v>
      </c>
      <c r="K6458" s="190" t="s">
        <v>29797</v>
      </c>
      <c r="L6458" s="190" t="s">
        <v>29797</v>
      </c>
    </row>
    <row r="6459" spans="1:12" ht="15" x14ac:dyDescent="0.25">
      <c r="A6459" s="191" t="s">
        <v>16681</v>
      </c>
      <c r="B6459" s="192" t="s">
        <v>20540</v>
      </c>
      <c r="C6459" s="192" t="s">
        <v>29797</v>
      </c>
      <c r="D6459" s="192" t="s">
        <v>29797</v>
      </c>
      <c r="E6459" s="192" t="s">
        <v>29797</v>
      </c>
      <c r="F6459" s="192" t="s">
        <v>29797</v>
      </c>
      <c r="G6459" s="192" t="s">
        <v>29797</v>
      </c>
      <c r="H6459" s="192" t="s">
        <v>29797</v>
      </c>
      <c r="I6459" s="192" t="s">
        <v>29797</v>
      </c>
      <c r="J6459" s="192" t="s">
        <v>29797</v>
      </c>
      <c r="K6459" s="192" t="s">
        <v>29797</v>
      </c>
      <c r="L6459" s="192" t="s">
        <v>29797</v>
      </c>
    </row>
    <row r="6460" spans="1:12" ht="15" x14ac:dyDescent="0.25">
      <c r="A6460" s="189" t="s">
        <v>25701</v>
      </c>
      <c r="B6460" s="190" t="s">
        <v>25702</v>
      </c>
      <c r="C6460" s="190" t="s">
        <v>29797</v>
      </c>
      <c r="D6460" s="190" t="s">
        <v>29797</v>
      </c>
      <c r="E6460" s="190" t="s">
        <v>30540</v>
      </c>
      <c r="F6460" s="190" t="s">
        <v>29797</v>
      </c>
      <c r="G6460" s="190" t="s">
        <v>29797</v>
      </c>
      <c r="H6460" s="190" t="s">
        <v>31402</v>
      </c>
      <c r="I6460" s="190" t="s">
        <v>31403</v>
      </c>
      <c r="J6460" s="190" t="s">
        <v>29821</v>
      </c>
      <c r="K6460" s="190" t="s">
        <v>5062</v>
      </c>
      <c r="L6460" s="190" t="s">
        <v>1447</v>
      </c>
    </row>
    <row r="6461" spans="1:12" ht="15" x14ac:dyDescent="0.25">
      <c r="A6461" s="191" t="s">
        <v>3256</v>
      </c>
      <c r="B6461" s="192" t="s">
        <v>1333</v>
      </c>
      <c r="C6461" s="192" t="s">
        <v>29797</v>
      </c>
      <c r="D6461" s="192" t="s">
        <v>29797</v>
      </c>
      <c r="E6461" s="192" t="s">
        <v>29797</v>
      </c>
      <c r="F6461" s="192" t="s">
        <v>29797</v>
      </c>
      <c r="G6461" s="192" t="s">
        <v>29797</v>
      </c>
      <c r="H6461" s="192" t="s">
        <v>31588</v>
      </c>
      <c r="I6461" s="192" t="s">
        <v>30455</v>
      </c>
      <c r="J6461" s="192" t="s">
        <v>29870</v>
      </c>
      <c r="K6461" s="192" t="s">
        <v>8069</v>
      </c>
      <c r="L6461" s="192" t="s">
        <v>1447</v>
      </c>
    </row>
    <row r="6462" spans="1:12" ht="15" x14ac:dyDescent="0.25">
      <c r="A6462" s="189" t="s">
        <v>3257</v>
      </c>
      <c r="B6462" s="190" t="s">
        <v>1334</v>
      </c>
      <c r="C6462" s="190" t="s">
        <v>29797</v>
      </c>
      <c r="D6462" s="190" t="s">
        <v>29797</v>
      </c>
      <c r="E6462" s="190" t="s">
        <v>29797</v>
      </c>
      <c r="F6462" s="190" t="s">
        <v>29797</v>
      </c>
      <c r="G6462" s="190" t="s">
        <v>29797</v>
      </c>
      <c r="H6462" s="190" t="s">
        <v>31569</v>
      </c>
      <c r="I6462" s="190" t="s">
        <v>31570</v>
      </c>
      <c r="J6462" s="190" t="s">
        <v>29821</v>
      </c>
      <c r="K6462" s="190" t="s">
        <v>5062</v>
      </c>
      <c r="L6462" s="190" t="s">
        <v>1447</v>
      </c>
    </row>
    <row r="6463" spans="1:12" ht="15" x14ac:dyDescent="0.25">
      <c r="A6463" s="191" t="s">
        <v>3258</v>
      </c>
      <c r="B6463" s="192" t="s">
        <v>1335</v>
      </c>
      <c r="C6463" s="192" t="s">
        <v>29797</v>
      </c>
      <c r="D6463" s="192" t="s">
        <v>29797</v>
      </c>
      <c r="E6463" s="192" t="s">
        <v>29797</v>
      </c>
      <c r="F6463" s="192" t="s">
        <v>29797</v>
      </c>
      <c r="G6463" s="192" t="s">
        <v>29797</v>
      </c>
      <c r="H6463" s="192" t="s">
        <v>29797</v>
      </c>
      <c r="I6463" s="192" t="s">
        <v>29797</v>
      </c>
      <c r="J6463" s="192" t="s">
        <v>29797</v>
      </c>
      <c r="K6463" s="192" t="s">
        <v>29797</v>
      </c>
      <c r="L6463" s="192" t="s">
        <v>29797</v>
      </c>
    </row>
    <row r="6464" spans="1:12" ht="15" x14ac:dyDescent="0.25">
      <c r="A6464" s="189" t="s">
        <v>25703</v>
      </c>
      <c r="B6464" s="190" t="s">
        <v>1336</v>
      </c>
      <c r="C6464" s="190" t="s">
        <v>29797</v>
      </c>
      <c r="D6464" s="190" t="s">
        <v>29797</v>
      </c>
      <c r="E6464" s="190" t="s">
        <v>29797</v>
      </c>
      <c r="F6464" s="190" t="s">
        <v>29797</v>
      </c>
      <c r="G6464" s="190" t="s">
        <v>29797</v>
      </c>
      <c r="H6464" s="190" t="s">
        <v>29797</v>
      </c>
      <c r="I6464" s="190" t="s">
        <v>29797</v>
      </c>
      <c r="J6464" s="190" t="s">
        <v>29797</v>
      </c>
      <c r="K6464" s="190" t="s">
        <v>29797</v>
      </c>
      <c r="L6464" s="190" t="s">
        <v>1469</v>
      </c>
    </row>
    <row r="6465" spans="1:12" ht="15" x14ac:dyDescent="0.25">
      <c r="A6465" s="191" t="s">
        <v>16682</v>
      </c>
      <c r="B6465" s="192" t="s">
        <v>20541</v>
      </c>
      <c r="C6465" s="192" t="s">
        <v>29797</v>
      </c>
      <c r="D6465" s="192" t="s">
        <v>29797</v>
      </c>
      <c r="E6465" s="192" t="s">
        <v>29797</v>
      </c>
      <c r="F6465" s="192" t="s">
        <v>29797</v>
      </c>
      <c r="G6465" s="192" t="s">
        <v>29797</v>
      </c>
      <c r="H6465" s="192" t="s">
        <v>31537</v>
      </c>
      <c r="I6465" s="192" t="s">
        <v>5894</v>
      </c>
      <c r="J6465" s="192" t="s">
        <v>29821</v>
      </c>
      <c r="K6465" s="192" t="s">
        <v>5062</v>
      </c>
      <c r="L6465" s="192" t="s">
        <v>1447</v>
      </c>
    </row>
    <row r="6466" spans="1:12" ht="15" x14ac:dyDescent="0.25">
      <c r="A6466" s="189" t="s">
        <v>16683</v>
      </c>
      <c r="B6466" s="190" t="s">
        <v>20542</v>
      </c>
      <c r="C6466" s="190" t="s">
        <v>29797</v>
      </c>
      <c r="D6466" s="190" t="s">
        <v>29797</v>
      </c>
      <c r="E6466" s="190" t="s">
        <v>29797</v>
      </c>
      <c r="F6466" s="190" t="s">
        <v>29797</v>
      </c>
      <c r="G6466" s="190" t="s">
        <v>29797</v>
      </c>
      <c r="H6466" s="190" t="s">
        <v>29797</v>
      </c>
      <c r="I6466" s="190" t="s">
        <v>29797</v>
      </c>
      <c r="J6466" s="190" t="s">
        <v>29797</v>
      </c>
      <c r="K6466" s="190" t="s">
        <v>29797</v>
      </c>
      <c r="L6466" s="190" t="s">
        <v>29797</v>
      </c>
    </row>
    <row r="6467" spans="1:12" ht="15" x14ac:dyDescent="0.25">
      <c r="A6467" s="191" t="s">
        <v>25704</v>
      </c>
      <c r="B6467" s="192" t="s">
        <v>25705</v>
      </c>
      <c r="C6467" s="192" t="s">
        <v>29797</v>
      </c>
      <c r="D6467" s="192" t="s">
        <v>29797</v>
      </c>
      <c r="E6467" s="192" t="s">
        <v>29797</v>
      </c>
      <c r="F6467" s="192" t="s">
        <v>29797</v>
      </c>
      <c r="G6467" s="192" t="s">
        <v>29797</v>
      </c>
      <c r="H6467" s="192" t="s">
        <v>31707</v>
      </c>
      <c r="I6467" s="192" t="s">
        <v>31708</v>
      </c>
      <c r="J6467" s="192" t="s">
        <v>29821</v>
      </c>
      <c r="K6467" s="192" t="s">
        <v>5062</v>
      </c>
      <c r="L6467" s="192" t="s">
        <v>1447</v>
      </c>
    </row>
    <row r="6468" spans="1:12" ht="15" x14ac:dyDescent="0.25">
      <c r="A6468" s="189" t="s">
        <v>25706</v>
      </c>
      <c r="B6468" s="190" t="s">
        <v>25707</v>
      </c>
      <c r="C6468" s="190" t="s">
        <v>29797</v>
      </c>
      <c r="D6468" s="190" t="s">
        <v>29797</v>
      </c>
      <c r="E6468" s="190" t="s">
        <v>29797</v>
      </c>
      <c r="F6468" s="190" t="s">
        <v>29797</v>
      </c>
      <c r="G6468" s="190" t="s">
        <v>29797</v>
      </c>
      <c r="H6468" s="190" t="s">
        <v>31312</v>
      </c>
      <c r="I6468" s="190" t="s">
        <v>31313</v>
      </c>
      <c r="J6468" s="190" t="s">
        <v>29821</v>
      </c>
      <c r="K6468" s="190" t="s">
        <v>5062</v>
      </c>
      <c r="L6468" s="190" t="s">
        <v>1447</v>
      </c>
    </row>
    <row r="6469" spans="1:12" ht="15" x14ac:dyDescent="0.25">
      <c r="A6469" s="191" t="s">
        <v>16684</v>
      </c>
      <c r="B6469" s="192" t="s">
        <v>20543</v>
      </c>
      <c r="C6469" s="192" t="s">
        <v>29797</v>
      </c>
      <c r="D6469" s="192" t="s">
        <v>29797</v>
      </c>
      <c r="E6469" s="192" t="s">
        <v>29797</v>
      </c>
      <c r="F6469" s="192" t="s">
        <v>29797</v>
      </c>
      <c r="G6469" s="192" t="s">
        <v>29797</v>
      </c>
      <c r="H6469" s="192" t="s">
        <v>29797</v>
      </c>
      <c r="I6469" s="192" t="s">
        <v>29797</v>
      </c>
      <c r="J6469" s="192" t="s">
        <v>29797</v>
      </c>
      <c r="K6469" s="192" t="s">
        <v>29797</v>
      </c>
      <c r="L6469" s="192" t="s">
        <v>29797</v>
      </c>
    </row>
    <row r="6470" spans="1:12" ht="15" x14ac:dyDescent="0.25">
      <c r="A6470" s="189" t="s">
        <v>3259</v>
      </c>
      <c r="B6470" s="190" t="s">
        <v>1337</v>
      </c>
      <c r="C6470" s="190" t="s">
        <v>29797</v>
      </c>
      <c r="D6470" s="190" t="s">
        <v>29797</v>
      </c>
      <c r="E6470" s="190" t="s">
        <v>29797</v>
      </c>
      <c r="F6470" s="190" t="s">
        <v>29797</v>
      </c>
      <c r="G6470" s="190" t="s">
        <v>29797</v>
      </c>
      <c r="H6470" s="190" t="s">
        <v>31374</v>
      </c>
      <c r="I6470" s="190" t="s">
        <v>30278</v>
      </c>
      <c r="J6470" s="190" t="s">
        <v>29821</v>
      </c>
      <c r="K6470" s="190" t="s">
        <v>5062</v>
      </c>
      <c r="L6470" s="190" t="s">
        <v>1447</v>
      </c>
    </row>
    <row r="6471" spans="1:12" ht="15" x14ac:dyDescent="0.25">
      <c r="A6471" s="191" t="s">
        <v>25708</v>
      </c>
      <c r="B6471" s="192" t="s">
        <v>20544</v>
      </c>
      <c r="C6471" s="192" t="s">
        <v>29797</v>
      </c>
      <c r="D6471" s="192" t="s">
        <v>29797</v>
      </c>
      <c r="E6471" s="192" t="s">
        <v>29797</v>
      </c>
      <c r="F6471" s="192" t="s">
        <v>29797</v>
      </c>
      <c r="G6471" s="192" t="s">
        <v>29797</v>
      </c>
      <c r="H6471" s="192" t="s">
        <v>29797</v>
      </c>
      <c r="I6471" s="192" t="s">
        <v>29797</v>
      </c>
      <c r="J6471" s="192" t="s">
        <v>29797</v>
      </c>
      <c r="K6471" s="192" t="s">
        <v>29797</v>
      </c>
      <c r="L6471" s="192" t="s">
        <v>2704</v>
      </c>
    </row>
    <row r="6472" spans="1:12" ht="15" x14ac:dyDescent="0.25">
      <c r="A6472" s="189" t="s">
        <v>3260</v>
      </c>
      <c r="B6472" s="190" t="s">
        <v>1338</v>
      </c>
      <c r="C6472" s="190" t="s">
        <v>29797</v>
      </c>
      <c r="D6472" s="190" t="s">
        <v>29797</v>
      </c>
      <c r="E6472" s="190" t="s">
        <v>29797</v>
      </c>
      <c r="F6472" s="190" t="s">
        <v>29797</v>
      </c>
      <c r="G6472" s="190" t="s">
        <v>29797</v>
      </c>
      <c r="H6472" s="190" t="s">
        <v>29797</v>
      </c>
      <c r="I6472" s="190" t="s">
        <v>29797</v>
      </c>
      <c r="J6472" s="190" t="s">
        <v>29821</v>
      </c>
      <c r="K6472" s="190" t="s">
        <v>5062</v>
      </c>
      <c r="L6472" s="190" t="s">
        <v>1447</v>
      </c>
    </row>
    <row r="6473" spans="1:12" ht="15" x14ac:dyDescent="0.25">
      <c r="A6473" s="191" t="s">
        <v>3261</v>
      </c>
      <c r="B6473" s="192" t="s">
        <v>1339</v>
      </c>
      <c r="C6473" s="192" t="s">
        <v>29797</v>
      </c>
      <c r="D6473" s="192" t="s">
        <v>29797</v>
      </c>
      <c r="E6473" s="192" t="s">
        <v>29797</v>
      </c>
      <c r="F6473" s="192" t="s">
        <v>29797</v>
      </c>
      <c r="G6473" s="192" t="s">
        <v>29797</v>
      </c>
      <c r="H6473" s="192" t="s">
        <v>31549</v>
      </c>
      <c r="I6473" s="192" t="s">
        <v>5073</v>
      </c>
      <c r="J6473" s="192" t="s">
        <v>31325</v>
      </c>
      <c r="K6473" s="192" t="s">
        <v>5073</v>
      </c>
      <c r="L6473" s="192" t="s">
        <v>1447</v>
      </c>
    </row>
    <row r="6474" spans="1:12" ht="15" x14ac:dyDescent="0.25">
      <c r="A6474" s="189" t="s">
        <v>16685</v>
      </c>
      <c r="B6474" s="190" t="s">
        <v>20545</v>
      </c>
      <c r="C6474" s="190" t="s">
        <v>29797</v>
      </c>
      <c r="D6474" s="190" t="s">
        <v>29797</v>
      </c>
      <c r="E6474" s="190" t="s">
        <v>29797</v>
      </c>
      <c r="F6474" s="190" t="s">
        <v>29797</v>
      </c>
      <c r="G6474" s="190" t="s">
        <v>29797</v>
      </c>
      <c r="H6474" s="190" t="s">
        <v>29797</v>
      </c>
      <c r="I6474" s="190" t="s">
        <v>29797</v>
      </c>
      <c r="J6474" s="190" t="s">
        <v>29797</v>
      </c>
      <c r="K6474" s="190" t="s">
        <v>29797</v>
      </c>
      <c r="L6474" s="190" t="s">
        <v>29797</v>
      </c>
    </row>
    <row r="6475" spans="1:12" ht="15" x14ac:dyDescent="0.25">
      <c r="A6475" s="191" t="s">
        <v>3262</v>
      </c>
      <c r="B6475" s="192" t="s">
        <v>1340</v>
      </c>
      <c r="C6475" s="192" t="s">
        <v>29797</v>
      </c>
      <c r="D6475" s="192" t="s">
        <v>29797</v>
      </c>
      <c r="E6475" s="192" t="s">
        <v>29797</v>
      </c>
      <c r="F6475" s="192" t="s">
        <v>29797</v>
      </c>
      <c r="G6475" s="192" t="s">
        <v>29797</v>
      </c>
      <c r="H6475" s="192" t="s">
        <v>31312</v>
      </c>
      <c r="I6475" s="192" t="s">
        <v>31313</v>
      </c>
      <c r="J6475" s="192" t="s">
        <v>29821</v>
      </c>
      <c r="K6475" s="192" t="s">
        <v>5062</v>
      </c>
      <c r="L6475" s="192" t="s">
        <v>1447</v>
      </c>
    </row>
    <row r="6476" spans="1:12" ht="15" x14ac:dyDescent="0.25">
      <c r="A6476" s="189" t="s">
        <v>16686</v>
      </c>
      <c r="B6476" s="190" t="s">
        <v>20546</v>
      </c>
      <c r="C6476" s="190" t="s">
        <v>29797</v>
      </c>
      <c r="D6476" s="190" t="s">
        <v>29797</v>
      </c>
      <c r="E6476" s="190" t="s">
        <v>29797</v>
      </c>
      <c r="F6476" s="190" t="s">
        <v>29797</v>
      </c>
      <c r="G6476" s="190" t="s">
        <v>29797</v>
      </c>
      <c r="H6476" s="190" t="s">
        <v>32740</v>
      </c>
      <c r="I6476" s="190" t="s">
        <v>32741</v>
      </c>
      <c r="J6476" s="190" t="s">
        <v>31420</v>
      </c>
      <c r="K6476" s="190" t="s">
        <v>8076</v>
      </c>
      <c r="L6476" s="190" t="s">
        <v>1447</v>
      </c>
    </row>
    <row r="6477" spans="1:12" ht="15" x14ac:dyDescent="0.25">
      <c r="A6477" s="191" t="s">
        <v>3263</v>
      </c>
      <c r="B6477" s="192" t="s">
        <v>1341</v>
      </c>
      <c r="C6477" s="192" t="s">
        <v>29797</v>
      </c>
      <c r="D6477" s="192" t="s">
        <v>29797</v>
      </c>
      <c r="E6477" s="192" t="s">
        <v>29797</v>
      </c>
      <c r="F6477" s="192" t="s">
        <v>29797</v>
      </c>
      <c r="G6477" s="192" t="s">
        <v>29797</v>
      </c>
      <c r="H6477" s="192" t="s">
        <v>32742</v>
      </c>
      <c r="I6477" s="192" t="s">
        <v>32743</v>
      </c>
      <c r="J6477" s="192" t="s">
        <v>29979</v>
      </c>
      <c r="K6477" s="192" t="s">
        <v>6308</v>
      </c>
      <c r="L6477" s="192" t="s">
        <v>1447</v>
      </c>
    </row>
    <row r="6478" spans="1:12" ht="15" x14ac:dyDescent="0.25">
      <c r="A6478" s="189" t="s">
        <v>3264</v>
      </c>
      <c r="B6478" s="190" t="s">
        <v>1342</v>
      </c>
      <c r="C6478" s="190" t="s">
        <v>29797</v>
      </c>
      <c r="D6478" s="190" t="s">
        <v>29797</v>
      </c>
      <c r="E6478" s="190" t="s">
        <v>29797</v>
      </c>
      <c r="F6478" s="190" t="s">
        <v>29797</v>
      </c>
      <c r="G6478" s="190" t="s">
        <v>29797</v>
      </c>
      <c r="H6478" s="190" t="s">
        <v>29797</v>
      </c>
      <c r="I6478" s="190" t="s">
        <v>29797</v>
      </c>
      <c r="J6478" s="190" t="s">
        <v>29821</v>
      </c>
      <c r="K6478" s="190" t="s">
        <v>5062</v>
      </c>
      <c r="L6478" s="190" t="s">
        <v>1447</v>
      </c>
    </row>
    <row r="6479" spans="1:12" ht="15" x14ac:dyDescent="0.25">
      <c r="A6479" s="191" t="s">
        <v>16687</v>
      </c>
      <c r="B6479" s="192" t="s">
        <v>20547</v>
      </c>
      <c r="C6479" s="192" t="s">
        <v>29797</v>
      </c>
      <c r="D6479" s="192" t="s">
        <v>29797</v>
      </c>
      <c r="E6479" s="192" t="s">
        <v>29797</v>
      </c>
      <c r="F6479" s="192" t="s">
        <v>29797</v>
      </c>
      <c r="G6479" s="192" t="s">
        <v>29797</v>
      </c>
      <c r="H6479" s="192" t="s">
        <v>31743</v>
      </c>
      <c r="I6479" s="192" t="s">
        <v>31744</v>
      </c>
      <c r="J6479" s="192" t="s">
        <v>31325</v>
      </c>
      <c r="K6479" s="192" t="s">
        <v>5073</v>
      </c>
      <c r="L6479" s="192" t="s">
        <v>1447</v>
      </c>
    </row>
    <row r="6480" spans="1:12" ht="15" x14ac:dyDescent="0.25">
      <c r="A6480" s="189" t="s">
        <v>16688</v>
      </c>
      <c r="B6480" s="190" t="s">
        <v>20548</v>
      </c>
      <c r="C6480" s="190" t="s">
        <v>29812</v>
      </c>
      <c r="D6480" s="190" t="s">
        <v>29824</v>
      </c>
      <c r="E6480" s="190" t="s">
        <v>29871</v>
      </c>
      <c r="F6480" s="190" t="s">
        <v>29804</v>
      </c>
      <c r="G6480" s="190" t="s">
        <v>29849</v>
      </c>
      <c r="H6480" s="190" t="s">
        <v>31337</v>
      </c>
      <c r="I6480" s="190" t="s">
        <v>31338</v>
      </c>
      <c r="J6480" s="190" t="s">
        <v>29821</v>
      </c>
      <c r="K6480" s="190" t="s">
        <v>5062</v>
      </c>
      <c r="L6480" s="190" t="s">
        <v>1447</v>
      </c>
    </row>
    <row r="6481" spans="1:12" ht="15" x14ac:dyDescent="0.25">
      <c r="A6481" s="191" t="s">
        <v>3265</v>
      </c>
      <c r="B6481" s="192" t="s">
        <v>1343</v>
      </c>
      <c r="C6481" s="192" t="s">
        <v>29812</v>
      </c>
      <c r="D6481" s="192" t="s">
        <v>29813</v>
      </c>
      <c r="E6481" s="192" t="s">
        <v>30541</v>
      </c>
      <c r="F6481" s="192" t="s">
        <v>29804</v>
      </c>
      <c r="G6481" s="192" t="s">
        <v>30006</v>
      </c>
      <c r="H6481" s="192" t="s">
        <v>32744</v>
      </c>
      <c r="I6481" s="192" t="s">
        <v>31628</v>
      </c>
      <c r="J6481" s="192" t="s">
        <v>29835</v>
      </c>
      <c r="K6481" s="192" t="s">
        <v>9955</v>
      </c>
      <c r="L6481" s="192" t="s">
        <v>1447</v>
      </c>
    </row>
    <row r="6482" spans="1:12" ht="15" x14ac:dyDescent="0.25">
      <c r="A6482" s="189" t="s">
        <v>25709</v>
      </c>
      <c r="B6482" s="190" t="s">
        <v>20549</v>
      </c>
      <c r="C6482" s="190" t="s">
        <v>29929</v>
      </c>
      <c r="D6482" s="190" t="s">
        <v>29930</v>
      </c>
      <c r="E6482" s="190" t="s">
        <v>5062</v>
      </c>
      <c r="F6482" s="190" t="s">
        <v>29804</v>
      </c>
      <c r="G6482" s="190" t="s">
        <v>29931</v>
      </c>
      <c r="H6482" s="190" t="s">
        <v>31607</v>
      </c>
      <c r="I6482" s="190" t="s">
        <v>31608</v>
      </c>
      <c r="J6482" s="190" t="s">
        <v>29821</v>
      </c>
      <c r="K6482" s="190" t="s">
        <v>5062</v>
      </c>
      <c r="L6482" s="190" t="s">
        <v>1447</v>
      </c>
    </row>
    <row r="6483" spans="1:12" ht="15" x14ac:dyDescent="0.25">
      <c r="A6483" s="191" t="s">
        <v>16689</v>
      </c>
      <c r="B6483" s="192" t="s">
        <v>20550</v>
      </c>
      <c r="C6483" s="192" t="s">
        <v>29812</v>
      </c>
      <c r="D6483" s="192" t="s">
        <v>29824</v>
      </c>
      <c r="E6483" s="192" t="s">
        <v>30542</v>
      </c>
      <c r="F6483" s="192" t="s">
        <v>29804</v>
      </c>
      <c r="G6483" s="192" t="s">
        <v>29872</v>
      </c>
      <c r="H6483" s="192" t="s">
        <v>31607</v>
      </c>
      <c r="I6483" s="192" t="s">
        <v>31608</v>
      </c>
      <c r="J6483" s="192" t="s">
        <v>29821</v>
      </c>
      <c r="K6483" s="192" t="s">
        <v>5062</v>
      </c>
      <c r="L6483" s="192" t="s">
        <v>1447</v>
      </c>
    </row>
    <row r="6484" spans="1:12" ht="15" x14ac:dyDescent="0.25">
      <c r="A6484" s="189" t="s">
        <v>3266</v>
      </c>
      <c r="B6484" s="190" t="s">
        <v>1344</v>
      </c>
      <c r="C6484" s="190" t="s">
        <v>29797</v>
      </c>
      <c r="D6484" s="190" t="s">
        <v>29797</v>
      </c>
      <c r="E6484" s="190" t="s">
        <v>29797</v>
      </c>
      <c r="F6484" s="190" t="s">
        <v>29797</v>
      </c>
      <c r="G6484" s="190" t="s">
        <v>29797</v>
      </c>
      <c r="H6484" s="190" t="s">
        <v>31312</v>
      </c>
      <c r="I6484" s="190" t="s">
        <v>31313</v>
      </c>
      <c r="J6484" s="190" t="s">
        <v>29821</v>
      </c>
      <c r="K6484" s="190" t="s">
        <v>5062</v>
      </c>
      <c r="L6484" s="190" t="s">
        <v>1447</v>
      </c>
    </row>
    <row r="6485" spans="1:12" ht="15" x14ac:dyDescent="0.25">
      <c r="A6485" s="191" t="s">
        <v>16690</v>
      </c>
      <c r="B6485" s="192" t="s">
        <v>20551</v>
      </c>
      <c r="C6485" s="192" t="s">
        <v>29797</v>
      </c>
      <c r="D6485" s="192" t="s">
        <v>29797</v>
      </c>
      <c r="E6485" s="192" t="s">
        <v>29797</v>
      </c>
      <c r="F6485" s="192" t="s">
        <v>29797</v>
      </c>
      <c r="G6485" s="192" t="s">
        <v>29797</v>
      </c>
      <c r="H6485" s="192" t="s">
        <v>29797</v>
      </c>
      <c r="I6485" s="192" t="s">
        <v>29797</v>
      </c>
      <c r="J6485" s="192" t="s">
        <v>29797</v>
      </c>
      <c r="K6485" s="192" t="s">
        <v>29797</v>
      </c>
      <c r="L6485" s="192" t="s">
        <v>1447</v>
      </c>
    </row>
    <row r="6486" spans="1:12" ht="15" x14ac:dyDescent="0.25">
      <c r="A6486" s="189" t="s">
        <v>3267</v>
      </c>
      <c r="B6486" s="190" t="s">
        <v>1345</v>
      </c>
      <c r="C6486" s="190" t="s">
        <v>29797</v>
      </c>
      <c r="D6486" s="190" t="s">
        <v>29797</v>
      </c>
      <c r="E6486" s="190" t="s">
        <v>29797</v>
      </c>
      <c r="F6486" s="190" t="s">
        <v>29797</v>
      </c>
      <c r="G6486" s="190" t="s">
        <v>29797</v>
      </c>
      <c r="H6486" s="190" t="s">
        <v>29797</v>
      </c>
      <c r="I6486" s="190" t="s">
        <v>29797</v>
      </c>
      <c r="J6486" s="190" t="s">
        <v>29821</v>
      </c>
      <c r="K6486" s="190" t="s">
        <v>5062</v>
      </c>
      <c r="L6486" s="190" t="s">
        <v>1447</v>
      </c>
    </row>
    <row r="6487" spans="1:12" ht="15" x14ac:dyDescent="0.25">
      <c r="A6487" s="191" t="s">
        <v>3268</v>
      </c>
      <c r="B6487" s="192" t="s">
        <v>1346</v>
      </c>
      <c r="C6487" s="192" t="s">
        <v>29797</v>
      </c>
      <c r="D6487" s="192" t="s">
        <v>29797</v>
      </c>
      <c r="E6487" s="192" t="s">
        <v>29797</v>
      </c>
      <c r="F6487" s="192" t="s">
        <v>29797</v>
      </c>
      <c r="G6487" s="192" t="s">
        <v>29797</v>
      </c>
      <c r="H6487" s="192" t="s">
        <v>32745</v>
      </c>
      <c r="I6487" s="192" t="s">
        <v>32746</v>
      </c>
      <c r="J6487" s="192" t="s">
        <v>29826</v>
      </c>
      <c r="K6487" s="192" t="s">
        <v>5078</v>
      </c>
      <c r="L6487" s="192" t="s">
        <v>1447</v>
      </c>
    </row>
    <row r="6488" spans="1:12" ht="15" x14ac:dyDescent="0.25">
      <c r="A6488" s="189" t="s">
        <v>16691</v>
      </c>
      <c r="B6488" s="190" t="s">
        <v>25710</v>
      </c>
      <c r="C6488" s="190" t="s">
        <v>29797</v>
      </c>
      <c r="D6488" s="190" t="s">
        <v>29797</v>
      </c>
      <c r="E6488" s="190" t="s">
        <v>29797</v>
      </c>
      <c r="F6488" s="190" t="s">
        <v>29797</v>
      </c>
      <c r="G6488" s="190" t="s">
        <v>29797</v>
      </c>
      <c r="H6488" s="190" t="s">
        <v>29797</v>
      </c>
      <c r="I6488" s="190" t="s">
        <v>29797</v>
      </c>
      <c r="J6488" s="190" t="s">
        <v>29797</v>
      </c>
      <c r="K6488" s="190" t="s">
        <v>29797</v>
      </c>
      <c r="L6488" s="190" t="s">
        <v>1447</v>
      </c>
    </row>
    <row r="6489" spans="1:12" ht="15" x14ac:dyDescent="0.25">
      <c r="A6489" s="191" t="s">
        <v>3269</v>
      </c>
      <c r="B6489" s="192" t="s">
        <v>1347</v>
      </c>
      <c r="C6489" s="192" t="s">
        <v>29797</v>
      </c>
      <c r="D6489" s="192" t="s">
        <v>29797</v>
      </c>
      <c r="E6489" s="192" t="s">
        <v>29797</v>
      </c>
      <c r="F6489" s="192" t="s">
        <v>29797</v>
      </c>
      <c r="G6489" s="192" t="s">
        <v>29797</v>
      </c>
      <c r="H6489" s="192" t="s">
        <v>32747</v>
      </c>
      <c r="I6489" s="192" t="s">
        <v>32748</v>
      </c>
      <c r="J6489" s="192" t="s">
        <v>29941</v>
      </c>
      <c r="K6489" s="192" t="s">
        <v>7892</v>
      </c>
      <c r="L6489" s="192" t="s">
        <v>1447</v>
      </c>
    </row>
    <row r="6490" spans="1:12" ht="15" x14ac:dyDescent="0.25">
      <c r="A6490" s="189" t="s">
        <v>16692</v>
      </c>
      <c r="B6490" s="190" t="s">
        <v>20552</v>
      </c>
      <c r="C6490" s="190" t="s">
        <v>29797</v>
      </c>
      <c r="D6490" s="190" t="s">
        <v>29797</v>
      </c>
      <c r="E6490" s="190" t="s">
        <v>29797</v>
      </c>
      <c r="F6490" s="190" t="s">
        <v>29797</v>
      </c>
      <c r="G6490" s="190" t="s">
        <v>29797</v>
      </c>
      <c r="H6490" s="190" t="s">
        <v>29797</v>
      </c>
      <c r="I6490" s="190" t="s">
        <v>29797</v>
      </c>
      <c r="J6490" s="190" t="s">
        <v>29797</v>
      </c>
      <c r="K6490" s="190" t="s">
        <v>29797</v>
      </c>
      <c r="L6490" s="190" t="s">
        <v>29797</v>
      </c>
    </row>
    <row r="6491" spans="1:12" ht="15" x14ac:dyDescent="0.25">
      <c r="A6491" s="191" t="s">
        <v>25711</v>
      </c>
      <c r="B6491" s="192" t="s">
        <v>25712</v>
      </c>
      <c r="C6491" s="192" t="s">
        <v>29797</v>
      </c>
      <c r="D6491" s="192" t="s">
        <v>29797</v>
      </c>
      <c r="E6491" s="192" t="s">
        <v>29797</v>
      </c>
      <c r="F6491" s="192" t="s">
        <v>29797</v>
      </c>
      <c r="G6491" s="192" t="s">
        <v>29797</v>
      </c>
      <c r="H6491" s="192" t="s">
        <v>29797</v>
      </c>
      <c r="I6491" s="192" t="s">
        <v>29797</v>
      </c>
      <c r="J6491" s="192" t="s">
        <v>29821</v>
      </c>
      <c r="K6491" s="192" t="s">
        <v>5062</v>
      </c>
      <c r="L6491" s="192" t="s">
        <v>1447</v>
      </c>
    </row>
    <row r="6492" spans="1:12" ht="15" x14ac:dyDescent="0.25">
      <c r="A6492" s="189" t="s">
        <v>25713</v>
      </c>
      <c r="B6492" s="190" t="s">
        <v>25714</v>
      </c>
      <c r="C6492" s="190" t="s">
        <v>29797</v>
      </c>
      <c r="D6492" s="190" t="s">
        <v>29797</v>
      </c>
      <c r="E6492" s="190" t="s">
        <v>29797</v>
      </c>
      <c r="F6492" s="190" t="s">
        <v>29797</v>
      </c>
      <c r="G6492" s="190" t="s">
        <v>29797</v>
      </c>
      <c r="H6492" s="190" t="s">
        <v>31556</v>
      </c>
      <c r="I6492" s="190" t="s">
        <v>31557</v>
      </c>
      <c r="J6492" s="190" t="s">
        <v>31182</v>
      </c>
      <c r="K6492" s="190" t="s">
        <v>5910</v>
      </c>
      <c r="L6492" s="190" t="s">
        <v>1447</v>
      </c>
    </row>
    <row r="6493" spans="1:12" ht="15" x14ac:dyDescent="0.25">
      <c r="A6493" s="191" t="s">
        <v>25715</v>
      </c>
      <c r="B6493" s="192" t="s">
        <v>20553</v>
      </c>
      <c r="C6493" s="192" t="s">
        <v>29797</v>
      </c>
      <c r="D6493" s="192" t="s">
        <v>29797</v>
      </c>
      <c r="E6493" s="192" t="s">
        <v>29797</v>
      </c>
      <c r="F6493" s="192" t="s">
        <v>29797</v>
      </c>
      <c r="G6493" s="192" t="s">
        <v>29797</v>
      </c>
      <c r="H6493" s="192" t="s">
        <v>29797</v>
      </c>
      <c r="I6493" s="192" t="s">
        <v>29797</v>
      </c>
      <c r="J6493" s="192" t="s">
        <v>29797</v>
      </c>
      <c r="K6493" s="192" t="s">
        <v>29797</v>
      </c>
      <c r="L6493" s="192" t="s">
        <v>1438</v>
      </c>
    </row>
    <row r="6494" spans="1:12" ht="15" x14ac:dyDescent="0.25">
      <c r="A6494" s="189" t="s">
        <v>25716</v>
      </c>
      <c r="B6494" s="190" t="s">
        <v>25717</v>
      </c>
      <c r="C6494" s="190" t="s">
        <v>29797</v>
      </c>
      <c r="D6494" s="190" t="s">
        <v>29797</v>
      </c>
      <c r="E6494" s="190" t="s">
        <v>29797</v>
      </c>
      <c r="F6494" s="190" t="s">
        <v>29797</v>
      </c>
      <c r="G6494" s="190" t="s">
        <v>29797</v>
      </c>
      <c r="H6494" s="190" t="s">
        <v>31342</v>
      </c>
      <c r="I6494" s="190" t="s">
        <v>31343</v>
      </c>
      <c r="J6494" s="190" t="s">
        <v>29821</v>
      </c>
      <c r="K6494" s="190" t="s">
        <v>5062</v>
      </c>
      <c r="L6494" s="190" t="s">
        <v>1447</v>
      </c>
    </row>
    <row r="6495" spans="1:12" ht="15" x14ac:dyDescent="0.25">
      <c r="A6495" s="191" t="s">
        <v>5017</v>
      </c>
      <c r="B6495" s="192" t="s">
        <v>5018</v>
      </c>
      <c r="C6495" s="192" t="s">
        <v>29797</v>
      </c>
      <c r="D6495" s="192" t="s">
        <v>29797</v>
      </c>
      <c r="E6495" s="192" t="s">
        <v>29797</v>
      </c>
      <c r="F6495" s="192" t="s">
        <v>29797</v>
      </c>
      <c r="G6495" s="192" t="s">
        <v>29797</v>
      </c>
      <c r="H6495" s="192" t="s">
        <v>31560</v>
      </c>
      <c r="I6495" s="192" t="s">
        <v>5073</v>
      </c>
      <c r="J6495" s="192" t="s">
        <v>31325</v>
      </c>
      <c r="K6495" s="192" t="s">
        <v>5073</v>
      </c>
      <c r="L6495" s="192" t="s">
        <v>1447</v>
      </c>
    </row>
    <row r="6496" spans="1:12" ht="15" x14ac:dyDescent="0.25">
      <c r="A6496" s="189" t="s">
        <v>5019</v>
      </c>
      <c r="B6496" s="190" t="s">
        <v>5020</v>
      </c>
      <c r="C6496" s="190" t="s">
        <v>29797</v>
      </c>
      <c r="D6496" s="190" t="s">
        <v>29797</v>
      </c>
      <c r="E6496" s="190" t="s">
        <v>29797</v>
      </c>
      <c r="F6496" s="190" t="s">
        <v>29797</v>
      </c>
      <c r="G6496" s="190" t="s">
        <v>29797</v>
      </c>
      <c r="H6496" s="190" t="s">
        <v>31402</v>
      </c>
      <c r="I6496" s="190" t="s">
        <v>31403</v>
      </c>
      <c r="J6496" s="190" t="s">
        <v>29821</v>
      </c>
      <c r="K6496" s="190" t="s">
        <v>5062</v>
      </c>
      <c r="L6496" s="190" t="s">
        <v>1447</v>
      </c>
    </row>
    <row r="6497" spans="1:12" ht="15" x14ac:dyDescent="0.25">
      <c r="A6497" s="191" t="s">
        <v>5021</v>
      </c>
      <c r="B6497" s="192" t="s">
        <v>5022</v>
      </c>
      <c r="C6497" s="192" t="s">
        <v>29797</v>
      </c>
      <c r="D6497" s="192" t="s">
        <v>29797</v>
      </c>
      <c r="E6497" s="192" t="s">
        <v>29797</v>
      </c>
      <c r="F6497" s="192" t="s">
        <v>29797</v>
      </c>
      <c r="G6497" s="192" t="s">
        <v>29797</v>
      </c>
      <c r="H6497" s="192" t="s">
        <v>31455</v>
      </c>
      <c r="I6497" s="192" t="s">
        <v>30567</v>
      </c>
      <c r="J6497" s="192" t="s">
        <v>29821</v>
      </c>
      <c r="K6497" s="192" t="s">
        <v>5062</v>
      </c>
      <c r="L6497" s="192" t="s">
        <v>1447</v>
      </c>
    </row>
    <row r="6498" spans="1:12" ht="15" x14ac:dyDescent="0.25">
      <c r="A6498" s="189" t="s">
        <v>25718</v>
      </c>
      <c r="B6498" s="190" t="s">
        <v>25719</v>
      </c>
      <c r="C6498" s="190" t="s">
        <v>29797</v>
      </c>
      <c r="D6498" s="190" t="s">
        <v>29797</v>
      </c>
      <c r="E6498" s="190" t="s">
        <v>29797</v>
      </c>
      <c r="F6498" s="190" t="s">
        <v>29797</v>
      </c>
      <c r="G6498" s="190" t="s">
        <v>29797</v>
      </c>
      <c r="H6498" s="190" t="s">
        <v>29797</v>
      </c>
      <c r="I6498" s="190" t="s">
        <v>29797</v>
      </c>
      <c r="J6498" s="190" t="s">
        <v>29797</v>
      </c>
      <c r="K6498" s="190" t="s">
        <v>29797</v>
      </c>
      <c r="L6498" s="190" t="s">
        <v>2704</v>
      </c>
    </row>
    <row r="6499" spans="1:12" ht="15" x14ac:dyDescent="0.25">
      <c r="A6499" s="191" t="s">
        <v>25720</v>
      </c>
      <c r="B6499" s="192" t="s">
        <v>20554</v>
      </c>
      <c r="C6499" s="192" t="s">
        <v>29797</v>
      </c>
      <c r="D6499" s="192" t="s">
        <v>29797</v>
      </c>
      <c r="E6499" s="192" t="s">
        <v>29797</v>
      </c>
      <c r="F6499" s="192" t="s">
        <v>29797</v>
      </c>
      <c r="G6499" s="192" t="s">
        <v>29797</v>
      </c>
      <c r="H6499" s="192" t="s">
        <v>29797</v>
      </c>
      <c r="I6499" s="192" t="s">
        <v>29797</v>
      </c>
      <c r="J6499" s="192" t="s">
        <v>29797</v>
      </c>
      <c r="K6499" s="192" t="s">
        <v>29797</v>
      </c>
      <c r="L6499" s="192" t="s">
        <v>1467</v>
      </c>
    </row>
    <row r="6500" spans="1:12" ht="15" x14ac:dyDescent="0.25">
      <c r="A6500" s="189" t="s">
        <v>25721</v>
      </c>
      <c r="B6500" s="190" t="s">
        <v>25722</v>
      </c>
      <c r="C6500" s="190" t="s">
        <v>29797</v>
      </c>
      <c r="D6500" s="190" t="s">
        <v>29797</v>
      </c>
      <c r="E6500" s="190" t="s">
        <v>29797</v>
      </c>
      <c r="F6500" s="190" t="s">
        <v>29797</v>
      </c>
      <c r="G6500" s="190" t="s">
        <v>29797</v>
      </c>
      <c r="H6500" s="190" t="s">
        <v>29797</v>
      </c>
      <c r="I6500" s="190" t="s">
        <v>29797</v>
      </c>
      <c r="J6500" s="190" t="s">
        <v>29797</v>
      </c>
      <c r="K6500" s="190" t="s">
        <v>29797</v>
      </c>
      <c r="L6500" s="190" t="s">
        <v>1440</v>
      </c>
    </row>
    <row r="6501" spans="1:12" ht="15" x14ac:dyDescent="0.25">
      <c r="A6501" s="191" t="s">
        <v>25723</v>
      </c>
      <c r="B6501" s="192" t="s">
        <v>20555</v>
      </c>
      <c r="C6501" s="192" t="s">
        <v>29797</v>
      </c>
      <c r="D6501" s="192" t="s">
        <v>29797</v>
      </c>
      <c r="E6501" s="192" t="s">
        <v>29797</v>
      </c>
      <c r="F6501" s="192" t="s">
        <v>29797</v>
      </c>
      <c r="G6501" s="192" t="s">
        <v>29797</v>
      </c>
      <c r="H6501" s="192" t="s">
        <v>29797</v>
      </c>
      <c r="I6501" s="192" t="s">
        <v>29797</v>
      </c>
      <c r="J6501" s="192" t="s">
        <v>29797</v>
      </c>
      <c r="K6501" s="192" t="s">
        <v>29797</v>
      </c>
      <c r="L6501" s="192" t="s">
        <v>2704</v>
      </c>
    </row>
    <row r="6502" spans="1:12" ht="15" x14ac:dyDescent="0.25">
      <c r="A6502" s="189" t="s">
        <v>16693</v>
      </c>
      <c r="B6502" s="190" t="s">
        <v>20556</v>
      </c>
      <c r="C6502" s="190" t="s">
        <v>29797</v>
      </c>
      <c r="D6502" s="190" t="s">
        <v>29797</v>
      </c>
      <c r="E6502" s="190" t="s">
        <v>29797</v>
      </c>
      <c r="F6502" s="190" t="s">
        <v>29797</v>
      </c>
      <c r="G6502" s="190" t="s">
        <v>29797</v>
      </c>
      <c r="H6502" s="190" t="s">
        <v>31387</v>
      </c>
      <c r="I6502" s="190" t="s">
        <v>31388</v>
      </c>
      <c r="J6502" s="190" t="s">
        <v>31325</v>
      </c>
      <c r="K6502" s="190" t="s">
        <v>5073</v>
      </c>
      <c r="L6502" s="190" t="s">
        <v>1447</v>
      </c>
    </row>
    <row r="6503" spans="1:12" ht="15" x14ac:dyDescent="0.25">
      <c r="A6503" s="191" t="s">
        <v>16694</v>
      </c>
      <c r="B6503" s="192" t="s">
        <v>20557</v>
      </c>
      <c r="C6503" s="192" t="s">
        <v>29797</v>
      </c>
      <c r="D6503" s="192" t="s">
        <v>29797</v>
      </c>
      <c r="E6503" s="192" t="s">
        <v>29797</v>
      </c>
      <c r="F6503" s="192" t="s">
        <v>29797</v>
      </c>
      <c r="G6503" s="192" t="s">
        <v>29797</v>
      </c>
      <c r="H6503" s="192" t="s">
        <v>29797</v>
      </c>
      <c r="I6503" s="192" t="s">
        <v>29797</v>
      </c>
      <c r="J6503" s="192" t="s">
        <v>29797</v>
      </c>
      <c r="K6503" s="192" t="s">
        <v>29797</v>
      </c>
      <c r="L6503" s="192" t="s">
        <v>1447</v>
      </c>
    </row>
    <row r="6504" spans="1:12" ht="15" x14ac:dyDescent="0.25">
      <c r="A6504" s="189" t="s">
        <v>25724</v>
      </c>
      <c r="B6504" s="190" t="s">
        <v>1348</v>
      </c>
      <c r="C6504" s="190" t="s">
        <v>29797</v>
      </c>
      <c r="D6504" s="190" t="s">
        <v>29797</v>
      </c>
      <c r="E6504" s="190" t="s">
        <v>29797</v>
      </c>
      <c r="F6504" s="190" t="s">
        <v>29797</v>
      </c>
      <c r="G6504" s="190" t="s">
        <v>29797</v>
      </c>
      <c r="H6504" s="190" t="s">
        <v>29797</v>
      </c>
      <c r="I6504" s="190" t="s">
        <v>29797</v>
      </c>
      <c r="J6504" s="190" t="s">
        <v>29797</v>
      </c>
      <c r="K6504" s="190" t="s">
        <v>29797</v>
      </c>
      <c r="L6504" s="190" t="s">
        <v>1442</v>
      </c>
    </row>
    <row r="6505" spans="1:12" ht="15" x14ac:dyDescent="0.25">
      <c r="A6505" s="191" t="s">
        <v>5023</v>
      </c>
      <c r="B6505" s="192" t="s">
        <v>5024</v>
      </c>
      <c r="C6505" s="192" t="s">
        <v>29797</v>
      </c>
      <c r="D6505" s="192" t="s">
        <v>29797</v>
      </c>
      <c r="E6505" s="192" t="s">
        <v>29797</v>
      </c>
      <c r="F6505" s="192" t="s">
        <v>29797</v>
      </c>
      <c r="G6505" s="192" t="s">
        <v>29797</v>
      </c>
      <c r="H6505" s="192" t="s">
        <v>31421</v>
      </c>
      <c r="I6505" s="192" t="s">
        <v>5073</v>
      </c>
      <c r="J6505" s="192" t="s">
        <v>31325</v>
      </c>
      <c r="K6505" s="192" t="s">
        <v>5073</v>
      </c>
      <c r="L6505" s="192" t="s">
        <v>1447</v>
      </c>
    </row>
    <row r="6506" spans="1:12" ht="15" x14ac:dyDescent="0.25">
      <c r="A6506" s="189" t="s">
        <v>3270</v>
      </c>
      <c r="B6506" s="190" t="s">
        <v>1349</v>
      </c>
      <c r="C6506" s="190" t="s">
        <v>29812</v>
      </c>
      <c r="D6506" s="190" t="s">
        <v>29824</v>
      </c>
      <c r="E6506" s="190" t="s">
        <v>30085</v>
      </c>
      <c r="F6506" s="190" t="s">
        <v>29804</v>
      </c>
      <c r="G6506" s="190" t="s">
        <v>29818</v>
      </c>
      <c r="H6506" s="190" t="s">
        <v>31496</v>
      </c>
      <c r="I6506" s="190" t="s">
        <v>31497</v>
      </c>
      <c r="J6506" s="190" t="s">
        <v>29821</v>
      </c>
      <c r="K6506" s="190" t="s">
        <v>5062</v>
      </c>
      <c r="L6506" s="190" t="s">
        <v>1447</v>
      </c>
    </row>
    <row r="6507" spans="1:12" ht="15" x14ac:dyDescent="0.25">
      <c r="A6507" s="191" t="s">
        <v>12302</v>
      </c>
      <c r="B6507" s="192" t="s">
        <v>12303</v>
      </c>
      <c r="C6507" s="192" t="s">
        <v>29797</v>
      </c>
      <c r="D6507" s="192" t="s">
        <v>29797</v>
      </c>
      <c r="E6507" s="192" t="s">
        <v>29797</v>
      </c>
      <c r="F6507" s="192" t="s">
        <v>29797</v>
      </c>
      <c r="G6507" s="192" t="s">
        <v>29797</v>
      </c>
      <c r="H6507" s="192" t="s">
        <v>31314</v>
      </c>
      <c r="I6507" s="192" t="s">
        <v>5062</v>
      </c>
      <c r="J6507" s="192" t="s">
        <v>29821</v>
      </c>
      <c r="K6507" s="192" t="s">
        <v>5062</v>
      </c>
      <c r="L6507" s="192" t="s">
        <v>1447</v>
      </c>
    </row>
    <row r="6508" spans="1:12" ht="15" x14ac:dyDescent="0.25">
      <c r="A6508" s="189" t="s">
        <v>16695</v>
      </c>
      <c r="B6508" s="190" t="s">
        <v>20558</v>
      </c>
      <c r="C6508" s="190" t="s">
        <v>29797</v>
      </c>
      <c r="D6508" s="190" t="s">
        <v>29797</v>
      </c>
      <c r="E6508" s="190" t="s">
        <v>29797</v>
      </c>
      <c r="F6508" s="190" t="s">
        <v>29797</v>
      </c>
      <c r="G6508" s="190" t="s">
        <v>29797</v>
      </c>
      <c r="H6508" s="190" t="s">
        <v>32182</v>
      </c>
      <c r="I6508" s="190" t="s">
        <v>5073</v>
      </c>
      <c r="J6508" s="190" t="s">
        <v>31325</v>
      </c>
      <c r="K6508" s="190" t="s">
        <v>5073</v>
      </c>
      <c r="L6508" s="190" t="s">
        <v>1447</v>
      </c>
    </row>
    <row r="6509" spans="1:12" ht="15" x14ac:dyDescent="0.25">
      <c r="A6509" s="191" t="s">
        <v>3271</v>
      </c>
      <c r="B6509" s="192" t="s">
        <v>1350</v>
      </c>
      <c r="C6509" s="192" t="s">
        <v>29797</v>
      </c>
      <c r="D6509" s="192" t="s">
        <v>29797</v>
      </c>
      <c r="E6509" s="192" t="s">
        <v>29797</v>
      </c>
      <c r="F6509" s="192" t="s">
        <v>29797</v>
      </c>
      <c r="G6509" s="192" t="s">
        <v>29797</v>
      </c>
      <c r="H6509" s="192" t="s">
        <v>31372</v>
      </c>
      <c r="I6509" s="192" t="s">
        <v>5062</v>
      </c>
      <c r="J6509" s="192" t="s">
        <v>29821</v>
      </c>
      <c r="K6509" s="192" t="s">
        <v>5062</v>
      </c>
      <c r="L6509" s="192" t="s">
        <v>1447</v>
      </c>
    </row>
    <row r="6510" spans="1:12" ht="15" x14ac:dyDescent="0.25">
      <c r="A6510" s="189" t="s">
        <v>16696</v>
      </c>
      <c r="B6510" s="190" t="s">
        <v>20559</v>
      </c>
      <c r="C6510" s="190" t="s">
        <v>29797</v>
      </c>
      <c r="D6510" s="190" t="s">
        <v>29797</v>
      </c>
      <c r="E6510" s="190" t="s">
        <v>29797</v>
      </c>
      <c r="F6510" s="190" t="s">
        <v>29797</v>
      </c>
      <c r="G6510" s="190" t="s">
        <v>29797</v>
      </c>
      <c r="H6510" s="190" t="s">
        <v>29797</v>
      </c>
      <c r="I6510" s="190" t="s">
        <v>29797</v>
      </c>
      <c r="J6510" s="190" t="s">
        <v>29797</v>
      </c>
      <c r="K6510" s="190" t="s">
        <v>29797</v>
      </c>
      <c r="L6510" s="190" t="s">
        <v>1447</v>
      </c>
    </row>
    <row r="6511" spans="1:12" ht="15" x14ac:dyDescent="0.25">
      <c r="A6511" s="191" t="s">
        <v>25725</v>
      </c>
      <c r="B6511" s="192" t="s">
        <v>1351</v>
      </c>
      <c r="C6511" s="192" t="s">
        <v>29797</v>
      </c>
      <c r="D6511" s="192" t="s">
        <v>29797</v>
      </c>
      <c r="E6511" s="192" t="s">
        <v>29797</v>
      </c>
      <c r="F6511" s="192" t="s">
        <v>29797</v>
      </c>
      <c r="G6511" s="192" t="s">
        <v>29797</v>
      </c>
      <c r="H6511" s="192" t="s">
        <v>29797</v>
      </c>
      <c r="I6511" s="192" t="s">
        <v>29797</v>
      </c>
      <c r="J6511" s="192" t="s">
        <v>29797</v>
      </c>
      <c r="K6511" s="192" t="s">
        <v>29797</v>
      </c>
      <c r="L6511" s="192" t="s">
        <v>1465</v>
      </c>
    </row>
    <row r="6512" spans="1:12" ht="15" x14ac:dyDescent="0.25">
      <c r="A6512" s="189" t="s">
        <v>25726</v>
      </c>
      <c r="B6512" s="190" t="s">
        <v>25727</v>
      </c>
      <c r="C6512" s="190" t="s">
        <v>29797</v>
      </c>
      <c r="D6512" s="190" t="s">
        <v>29797</v>
      </c>
      <c r="E6512" s="190" t="s">
        <v>29797</v>
      </c>
      <c r="F6512" s="190" t="s">
        <v>29797</v>
      </c>
      <c r="G6512" s="190" t="s">
        <v>29797</v>
      </c>
      <c r="H6512" s="190" t="s">
        <v>29797</v>
      </c>
      <c r="I6512" s="190" t="s">
        <v>29797</v>
      </c>
      <c r="J6512" s="190" t="s">
        <v>29797</v>
      </c>
      <c r="K6512" s="190" t="s">
        <v>29797</v>
      </c>
      <c r="L6512" s="190" t="s">
        <v>29797</v>
      </c>
    </row>
    <row r="6513" spans="1:12" ht="15" x14ac:dyDescent="0.25">
      <c r="A6513" s="191" t="s">
        <v>16697</v>
      </c>
      <c r="B6513" s="192" t="s">
        <v>25728</v>
      </c>
      <c r="C6513" s="192" t="s">
        <v>29797</v>
      </c>
      <c r="D6513" s="192" t="s">
        <v>29797</v>
      </c>
      <c r="E6513" s="192" t="s">
        <v>29797</v>
      </c>
      <c r="F6513" s="192" t="s">
        <v>29797</v>
      </c>
      <c r="G6513" s="192" t="s">
        <v>29797</v>
      </c>
      <c r="H6513" s="192" t="s">
        <v>31349</v>
      </c>
      <c r="I6513" s="192" t="s">
        <v>5073</v>
      </c>
      <c r="J6513" s="192" t="s">
        <v>31325</v>
      </c>
      <c r="K6513" s="192" t="s">
        <v>5073</v>
      </c>
      <c r="L6513" s="192" t="s">
        <v>1447</v>
      </c>
    </row>
    <row r="6514" spans="1:12" ht="15" x14ac:dyDescent="0.25">
      <c r="A6514" s="189" t="s">
        <v>25729</v>
      </c>
      <c r="B6514" s="190" t="s">
        <v>1352</v>
      </c>
      <c r="C6514" s="190" t="s">
        <v>29797</v>
      </c>
      <c r="D6514" s="190" t="s">
        <v>29797</v>
      </c>
      <c r="E6514" s="190" t="s">
        <v>29797</v>
      </c>
      <c r="F6514" s="190" t="s">
        <v>29797</v>
      </c>
      <c r="G6514" s="190" t="s">
        <v>29797</v>
      </c>
      <c r="H6514" s="190" t="s">
        <v>29797</v>
      </c>
      <c r="I6514" s="190" t="s">
        <v>29797</v>
      </c>
      <c r="J6514" s="190" t="s">
        <v>29797</v>
      </c>
      <c r="K6514" s="190" t="s">
        <v>29797</v>
      </c>
      <c r="L6514" s="190" t="s">
        <v>1448</v>
      </c>
    </row>
    <row r="6515" spans="1:12" ht="15" x14ac:dyDescent="0.25">
      <c r="A6515" s="191" t="s">
        <v>16698</v>
      </c>
      <c r="B6515" s="192" t="s">
        <v>20560</v>
      </c>
      <c r="C6515" s="192" t="s">
        <v>29797</v>
      </c>
      <c r="D6515" s="192" t="s">
        <v>29797</v>
      </c>
      <c r="E6515" s="192" t="s">
        <v>29797</v>
      </c>
      <c r="F6515" s="192" t="s">
        <v>29797</v>
      </c>
      <c r="G6515" s="192" t="s">
        <v>29797</v>
      </c>
      <c r="H6515" s="192" t="s">
        <v>31584</v>
      </c>
      <c r="I6515" s="192" t="s">
        <v>6488</v>
      </c>
      <c r="J6515" s="192" t="s">
        <v>29821</v>
      </c>
      <c r="K6515" s="192" t="s">
        <v>5062</v>
      </c>
      <c r="L6515" s="192" t="s">
        <v>1447</v>
      </c>
    </row>
    <row r="6516" spans="1:12" ht="15" x14ac:dyDescent="0.25">
      <c r="A6516" s="189" t="s">
        <v>25730</v>
      </c>
      <c r="B6516" s="190" t="s">
        <v>1353</v>
      </c>
      <c r="C6516" s="190" t="s">
        <v>29797</v>
      </c>
      <c r="D6516" s="190" t="s">
        <v>29797</v>
      </c>
      <c r="E6516" s="190" t="s">
        <v>29797</v>
      </c>
      <c r="F6516" s="190" t="s">
        <v>29797</v>
      </c>
      <c r="G6516" s="190" t="s">
        <v>29797</v>
      </c>
      <c r="H6516" s="190" t="s">
        <v>29797</v>
      </c>
      <c r="I6516" s="190" t="s">
        <v>29797</v>
      </c>
      <c r="J6516" s="190" t="s">
        <v>29797</v>
      </c>
      <c r="K6516" s="190" t="s">
        <v>29797</v>
      </c>
      <c r="L6516" s="190" t="s">
        <v>1465</v>
      </c>
    </row>
    <row r="6517" spans="1:12" ht="15" x14ac:dyDescent="0.25">
      <c r="A6517" s="191" t="s">
        <v>16699</v>
      </c>
      <c r="B6517" s="192" t="s">
        <v>20561</v>
      </c>
      <c r="C6517" s="192" t="s">
        <v>29797</v>
      </c>
      <c r="D6517" s="192" t="s">
        <v>29797</v>
      </c>
      <c r="E6517" s="192" t="s">
        <v>29797</v>
      </c>
      <c r="F6517" s="192" t="s">
        <v>29797</v>
      </c>
      <c r="G6517" s="192" t="s">
        <v>29797</v>
      </c>
      <c r="H6517" s="192" t="s">
        <v>29797</v>
      </c>
      <c r="I6517" s="192" t="s">
        <v>29797</v>
      </c>
      <c r="J6517" s="192" t="s">
        <v>29797</v>
      </c>
      <c r="K6517" s="192" t="s">
        <v>29797</v>
      </c>
      <c r="L6517" s="192" t="s">
        <v>1447</v>
      </c>
    </row>
    <row r="6518" spans="1:12" ht="15" x14ac:dyDescent="0.25">
      <c r="A6518" s="189" t="s">
        <v>16700</v>
      </c>
      <c r="B6518" s="190" t="s">
        <v>25731</v>
      </c>
      <c r="C6518" s="190" t="s">
        <v>29797</v>
      </c>
      <c r="D6518" s="190" t="s">
        <v>29797</v>
      </c>
      <c r="E6518" s="190" t="s">
        <v>29797</v>
      </c>
      <c r="F6518" s="190" t="s">
        <v>29797</v>
      </c>
      <c r="G6518" s="190" t="s">
        <v>29797</v>
      </c>
      <c r="H6518" s="190" t="s">
        <v>31314</v>
      </c>
      <c r="I6518" s="190" t="s">
        <v>5062</v>
      </c>
      <c r="J6518" s="190" t="s">
        <v>29821</v>
      </c>
      <c r="K6518" s="190" t="s">
        <v>5062</v>
      </c>
      <c r="L6518" s="190" t="s">
        <v>1447</v>
      </c>
    </row>
    <row r="6519" spans="1:12" ht="15" x14ac:dyDescent="0.25">
      <c r="A6519" s="191" t="s">
        <v>3272</v>
      </c>
      <c r="B6519" s="192" t="s">
        <v>1354</v>
      </c>
      <c r="C6519" s="192" t="s">
        <v>29797</v>
      </c>
      <c r="D6519" s="192" t="s">
        <v>29797</v>
      </c>
      <c r="E6519" s="192" t="s">
        <v>29797</v>
      </c>
      <c r="F6519" s="192" t="s">
        <v>29797</v>
      </c>
      <c r="G6519" s="192" t="s">
        <v>29797</v>
      </c>
      <c r="H6519" s="192" t="s">
        <v>29797</v>
      </c>
      <c r="I6519" s="192" t="s">
        <v>29797</v>
      </c>
      <c r="J6519" s="192" t="s">
        <v>31347</v>
      </c>
      <c r="K6519" s="192" t="s">
        <v>31348</v>
      </c>
      <c r="L6519" s="192" t="s">
        <v>1569</v>
      </c>
    </row>
    <row r="6520" spans="1:12" ht="15" x14ac:dyDescent="0.25">
      <c r="A6520" s="189" t="s">
        <v>25732</v>
      </c>
      <c r="B6520" s="190" t="s">
        <v>25733</v>
      </c>
      <c r="C6520" s="190" t="s">
        <v>29797</v>
      </c>
      <c r="D6520" s="190" t="s">
        <v>29797</v>
      </c>
      <c r="E6520" s="190" t="s">
        <v>29797</v>
      </c>
      <c r="F6520" s="190" t="s">
        <v>29797</v>
      </c>
      <c r="G6520" s="190" t="s">
        <v>29797</v>
      </c>
      <c r="H6520" s="190" t="s">
        <v>29797</v>
      </c>
      <c r="I6520" s="190" t="s">
        <v>29797</v>
      </c>
      <c r="J6520" s="190" t="s">
        <v>29821</v>
      </c>
      <c r="K6520" s="190" t="s">
        <v>5062</v>
      </c>
      <c r="L6520" s="190" t="s">
        <v>1447</v>
      </c>
    </row>
    <row r="6521" spans="1:12" ht="15" x14ac:dyDescent="0.25">
      <c r="A6521" s="191" t="s">
        <v>3273</v>
      </c>
      <c r="B6521" s="192" t="s">
        <v>1355</v>
      </c>
      <c r="C6521" s="192" t="s">
        <v>29797</v>
      </c>
      <c r="D6521" s="192" t="s">
        <v>29797</v>
      </c>
      <c r="E6521" s="192" t="s">
        <v>29797</v>
      </c>
      <c r="F6521" s="192" t="s">
        <v>29797</v>
      </c>
      <c r="G6521" s="192" t="s">
        <v>29797</v>
      </c>
      <c r="H6521" s="192" t="s">
        <v>29797</v>
      </c>
      <c r="I6521" s="192" t="s">
        <v>29797</v>
      </c>
      <c r="J6521" s="192" t="s">
        <v>29797</v>
      </c>
      <c r="K6521" s="192" t="s">
        <v>29797</v>
      </c>
      <c r="L6521" s="192" t="s">
        <v>1440</v>
      </c>
    </row>
    <row r="6522" spans="1:12" ht="15" x14ac:dyDescent="0.25">
      <c r="A6522" s="189" t="s">
        <v>3274</v>
      </c>
      <c r="B6522" s="190" t="s">
        <v>1355</v>
      </c>
      <c r="C6522" s="190" t="s">
        <v>29797</v>
      </c>
      <c r="D6522" s="190" t="s">
        <v>29797</v>
      </c>
      <c r="E6522" s="190" t="s">
        <v>29797</v>
      </c>
      <c r="F6522" s="190" t="s">
        <v>29797</v>
      </c>
      <c r="G6522" s="190" t="s">
        <v>29797</v>
      </c>
      <c r="H6522" s="190" t="s">
        <v>29797</v>
      </c>
      <c r="I6522" s="190" t="s">
        <v>29797</v>
      </c>
      <c r="J6522" s="190" t="s">
        <v>29797</v>
      </c>
      <c r="K6522" s="190" t="s">
        <v>29797</v>
      </c>
      <c r="L6522" s="190" t="s">
        <v>1440</v>
      </c>
    </row>
    <row r="6523" spans="1:12" ht="15" x14ac:dyDescent="0.25">
      <c r="A6523" s="191" t="s">
        <v>25734</v>
      </c>
      <c r="B6523" s="192" t="s">
        <v>25735</v>
      </c>
      <c r="C6523" s="192" t="s">
        <v>29797</v>
      </c>
      <c r="D6523" s="192" t="s">
        <v>29797</v>
      </c>
      <c r="E6523" s="192" t="s">
        <v>29797</v>
      </c>
      <c r="F6523" s="192" t="s">
        <v>29797</v>
      </c>
      <c r="G6523" s="192" t="s">
        <v>29797</v>
      </c>
      <c r="H6523" s="192" t="s">
        <v>29797</v>
      </c>
      <c r="I6523" s="192" t="s">
        <v>29797</v>
      </c>
      <c r="J6523" s="192" t="s">
        <v>29797</v>
      </c>
      <c r="K6523" s="192" t="s">
        <v>29797</v>
      </c>
      <c r="L6523" s="192" t="s">
        <v>29797</v>
      </c>
    </row>
    <row r="6524" spans="1:12" ht="15" x14ac:dyDescent="0.25">
      <c r="A6524" s="189" t="s">
        <v>3275</v>
      </c>
      <c r="B6524" s="190" t="s">
        <v>1356</v>
      </c>
      <c r="C6524" s="190" t="s">
        <v>29797</v>
      </c>
      <c r="D6524" s="190" t="s">
        <v>29797</v>
      </c>
      <c r="E6524" s="190" t="s">
        <v>29797</v>
      </c>
      <c r="F6524" s="190" t="s">
        <v>29797</v>
      </c>
      <c r="G6524" s="190" t="s">
        <v>29797</v>
      </c>
      <c r="H6524" s="190" t="s">
        <v>31460</v>
      </c>
      <c r="I6524" s="190" t="s">
        <v>29942</v>
      </c>
      <c r="J6524" s="190" t="s">
        <v>29821</v>
      </c>
      <c r="K6524" s="190" t="s">
        <v>5062</v>
      </c>
      <c r="L6524" s="190" t="s">
        <v>1447</v>
      </c>
    </row>
    <row r="6525" spans="1:12" ht="15" x14ac:dyDescent="0.25">
      <c r="A6525" s="191" t="s">
        <v>16701</v>
      </c>
      <c r="B6525" s="192" t="s">
        <v>20562</v>
      </c>
      <c r="C6525" s="192" t="s">
        <v>29797</v>
      </c>
      <c r="D6525" s="192" t="s">
        <v>29797</v>
      </c>
      <c r="E6525" s="192" t="s">
        <v>29797</v>
      </c>
      <c r="F6525" s="192" t="s">
        <v>29797</v>
      </c>
      <c r="G6525" s="192" t="s">
        <v>29797</v>
      </c>
      <c r="H6525" s="192" t="s">
        <v>29797</v>
      </c>
      <c r="I6525" s="192" t="s">
        <v>29797</v>
      </c>
      <c r="J6525" s="192" t="s">
        <v>29797</v>
      </c>
      <c r="K6525" s="192" t="s">
        <v>29797</v>
      </c>
      <c r="L6525" s="192" t="s">
        <v>29797</v>
      </c>
    </row>
    <row r="6526" spans="1:12" ht="15" x14ac:dyDescent="0.25">
      <c r="A6526" s="189" t="s">
        <v>25736</v>
      </c>
      <c r="B6526" s="190" t="s">
        <v>20563</v>
      </c>
      <c r="C6526" s="190" t="s">
        <v>29797</v>
      </c>
      <c r="D6526" s="190" t="s">
        <v>29797</v>
      </c>
      <c r="E6526" s="190" t="s">
        <v>29797</v>
      </c>
      <c r="F6526" s="190" t="s">
        <v>29797</v>
      </c>
      <c r="G6526" s="190" t="s">
        <v>29797</v>
      </c>
      <c r="H6526" s="190" t="s">
        <v>29797</v>
      </c>
      <c r="I6526" s="190" t="s">
        <v>29797</v>
      </c>
      <c r="J6526" s="190" t="s">
        <v>29797</v>
      </c>
      <c r="K6526" s="190" t="s">
        <v>29797</v>
      </c>
      <c r="L6526" s="190" t="s">
        <v>1442</v>
      </c>
    </row>
    <row r="6527" spans="1:12" ht="15" x14ac:dyDescent="0.25">
      <c r="A6527" s="191" t="s">
        <v>25737</v>
      </c>
      <c r="B6527" s="192" t="s">
        <v>1357</v>
      </c>
      <c r="C6527" s="192" t="s">
        <v>29797</v>
      </c>
      <c r="D6527" s="192" t="s">
        <v>29797</v>
      </c>
      <c r="E6527" s="192" t="s">
        <v>29797</v>
      </c>
      <c r="F6527" s="192" t="s">
        <v>29797</v>
      </c>
      <c r="G6527" s="192" t="s">
        <v>29797</v>
      </c>
      <c r="H6527" s="192" t="s">
        <v>29797</v>
      </c>
      <c r="I6527" s="192" t="s">
        <v>29797</v>
      </c>
      <c r="J6527" s="192" t="s">
        <v>29797</v>
      </c>
      <c r="K6527" s="192" t="s">
        <v>29797</v>
      </c>
      <c r="L6527" s="192" t="s">
        <v>1468</v>
      </c>
    </row>
    <row r="6528" spans="1:12" ht="15" x14ac:dyDescent="0.25">
      <c r="A6528" s="189" t="s">
        <v>16702</v>
      </c>
      <c r="B6528" s="190" t="s">
        <v>20564</v>
      </c>
      <c r="C6528" s="190" t="s">
        <v>29797</v>
      </c>
      <c r="D6528" s="190" t="s">
        <v>29797</v>
      </c>
      <c r="E6528" s="190" t="s">
        <v>29797</v>
      </c>
      <c r="F6528" s="190" t="s">
        <v>29797</v>
      </c>
      <c r="G6528" s="190" t="s">
        <v>29797</v>
      </c>
      <c r="H6528" s="190" t="s">
        <v>29797</v>
      </c>
      <c r="I6528" s="190" t="s">
        <v>29797</v>
      </c>
      <c r="J6528" s="190" t="s">
        <v>29797</v>
      </c>
      <c r="K6528" s="190" t="s">
        <v>29797</v>
      </c>
      <c r="L6528" s="190" t="s">
        <v>29797</v>
      </c>
    </row>
    <row r="6529" spans="1:12" ht="15" x14ac:dyDescent="0.25">
      <c r="A6529" s="191" t="s">
        <v>16703</v>
      </c>
      <c r="B6529" s="192" t="s">
        <v>25738</v>
      </c>
      <c r="C6529" s="192" t="s">
        <v>29797</v>
      </c>
      <c r="D6529" s="192" t="s">
        <v>29797</v>
      </c>
      <c r="E6529" s="192" t="s">
        <v>29797</v>
      </c>
      <c r="F6529" s="192" t="s">
        <v>29797</v>
      </c>
      <c r="G6529" s="192" t="s">
        <v>29797</v>
      </c>
      <c r="H6529" s="192" t="s">
        <v>31766</v>
      </c>
      <c r="I6529" s="192" t="s">
        <v>31767</v>
      </c>
      <c r="J6529" s="192" t="s">
        <v>31325</v>
      </c>
      <c r="K6529" s="192" t="s">
        <v>5073</v>
      </c>
      <c r="L6529" s="192" t="s">
        <v>1447</v>
      </c>
    </row>
    <row r="6530" spans="1:12" ht="15" x14ac:dyDescent="0.25">
      <c r="A6530" s="189" t="s">
        <v>25739</v>
      </c>
      <c r="B6530" s="190" t="s">
        <v>1358</v>
      </c>
      <c r="C6530" s="190" t="s">
        <v>29797</v>
      </c>
      <c r="D6530" s="190" t="s">
        <v>29797</v>
      </c>
      <c r="E6530" s="190" t="s">
        <v>29797</v>
      </c>
      <c r="F6530" s="190" t="s">
        <v>29797</v>
      </c>
      <c r="G6530" s="190" t="s">
        <v>29797</v>
      </c>
      <c r="H6530" s="190" t="s">
        <v>29797</v>
      </c>
      <c r="I6530" s="190" t="s">
        <v>29797</v>
      </c>
      <c r="J6530" s="190" t="s">
        <v>29797</v>
      </c>
      <c r="K6530" s="190" t="s">
        <v>29797</v>
      </c>
      <c r="L6530" s="190" t="s">
        <v>2704</v>
      </c>
    </row>
    <row r="6531" spans="1:12" ht="15" x14ac:dyDescent="0.25">
      <c r="A6531" s="191" t="s">
        <v>25740</v>
      </c>
      <c r="B6531" s="192" t="s">
        <v>25741</v>
      </c>
      <c r="C6531" s="192" t="s">
        <v>29797</v>
      </c>
      <c r="D6531" s="192" t="s">
        <v>29797</v>
      </c>
      <c r="E6531" s="192" t="s">
        <v>29797</v>
      </c>
      <c r="F6531" s="192" t="s">
        <v>29797</v>
      </c>
      <c r="G6531" s="192" t="s">
        <v>29797</v>
      </c>
      <c r="H6531" s="192" t="s">
        <v>29797</v>
      </c>
      <c r="I6531" s="192" t="s">
        <v>29797</v>
      </c>
      <c r="J6531" s="192" t="s">
        <v>29797</v>
      </c>
      <c r="K6531" s="192" t="s">
        <v>29797</v>
      </c>
      <c r="L6531" s="192" t="s">
        <v>1444</v>
      </c>
    </row>
    <row r="6532" spans="1:12" ht="15" x14ac:dyDescent="0.25">
      <c r="A6532" s="189" t="s">
        <v>16704</v>
      </c>
      <c r="B6532" s="190" t="s">
        <v>20565</v>
      </c>
      <c r="C6532" s="190" t="s">
        <v>29797</v>
      </c>
      <c r="D6532" s="190" t="s">
        <v>29797</v>
      </c>
      <c r="E6532" s="190" t="s">
        <v>29797</v>
      </c>
      <c r="F6532" s="190" t="s">
        <v>29797</v>
      </c>
      <c r="G6532" s="190" t="s">
        <v>29797</v>
      </c>
      <c r="H6532" s="190" t="s">
        <v>31328</v>
      </c>
      <c r="I6532" s="190" t="s">
        <v>10125</v>
      </c>
      <c r="J6532" s="190" t="s">
        <v>29987</v>
      </c>
      <c r="K6532" s="190" t="s">
        <v>10126</v>
      </c>
      <c r="L6532" s="190" t="s">
        <v>1447</v>
      </c>
    </row>
    <row r="6533" spans="1:12" ht="15" x14ac:dyDescent="0.25">
      <c r="A6533" s="191" t="s">
        <v>25742</v>
      </c>
      <c r="B6533" s="192" t="s">
        <v>20566</v>
      </c>
      <c r="C6533" s="192" t="s">
        <v>29797</v>
      </c>
      <c r="D6533" s="192" t="s">
        <v>29797</v>
      </c>
      <c r="E6533" s="192" t="s">
        <v>29797</v>
      </c>
      <c r="F6533" s="192" t="s">
        <v>29797</v>
      </c>
      <c r="G6533" s="192" t="s">
        <v>29797</v>
      </c>
      <c r="H6533" s="192" t="s">
        <v>29797</v>
      </c>
      <c r="I6533" s="192" t="s">
        <v>29797</v>
      </c>
      <c r="J6533" s="192" t="s">
        <v>29797</v>
      </c>
      <c r="K6533" s="192" t="s">
        <v>29797</v>
      </c>
      <c r="L6533" s="192" t="s">
        <v>1466</v>
      </c>
    </row>
    <row r="6534" spans="1:12" ht="15" x14ac:dyDescent="0.25">
      <c r="A6534" s="189" t="s">
        <v>25743</v>
      </c>
      <c r="B6534" s="190" t="s">
        <v>25744</v>
      </c>
      <c r="C6534" s="190" t="s">
        <v>29797</v>
      </c>
      <c r="D6534" s="190" t="s">
        <v>29797</v>
      </c>
      <c r="E6534" s="190" t="s">
        <v>29797</v>
      </c>
      <c r="F6534" s="190" t="s">
        <v>29797</v>
      </c>
      <c r="G6534" s="190" t="s">
        <v>29797</v>
      </c>
      <c r="H6534" s="190" t="s">
        <v>31603</v>
      </c>
      <c r="I6534" s="190" t="s">
        <v>31604</v>
      </c>
      <c r="J6534" s="190" t="s">
        <v>29821</v>
      </c>
      <c r="K6534" s="190" t="s">
        <v>5062</v>
      </c>
      <c r="L6534" s="190" t="s">
        <v>1447</v>
      </c>
    </row>
    <row r="6535" spans="1:12" ht="15" x14ac:dyDescent="0.25">
      <c r="A6535" s="191" t="s">
        <v>3276</v>
      </c>
      <c r="B6535" s="192" t="s">
        <v>1359</v>
      </c>
      <c r="C6535" s="192" t="s">
        <v>29797</v>
      </c>
      <c r="D6535" s="192" t="s">
        <v>29797</v>
      </c>
      <c r="E6535" s="192" t="s">
        <v>29797</v>
      </c>
      <c r="F6535" s="192" t="s">
        <v>29797</v>
      </c>
      <c r="G6535" s="192" t="s">
        <v>29797</v>
      </c>
      <c r="H6535" s="192" t="s">
        <v>29797</v>
      </c>
      <c r="I6535" s="192" t="s">
        <v>29797</v>
      </c>
      <c r="J6535" s="192" t="s">
        <v>31347</v>
      </c>
      <c r="K6535" s="192" t="s">
        <v>31348</v>
      </c>
      <c r="L6535" s="192" t="s">
        <v>1442</v>
      </c>
    </row>
    <row r="6536" spans="1:12" ht="15" x14ac:dyDescent="0.25">
      <c r="A6536" s="189" t="s">
        <v>3277</v>
      </c>
      <c r="B6536" s="190" t="s">
        <v>1360</v>
      </c>
      <c r="C6536" s="190" t="s">
        <v>29797</v>
      </c>
      <c r="D6536" s="190" t="s">
        <v>29797</v>
      </c>
      <c r="E6536" s="190" t="s">
        <v>29797</v>
      </c>
      <c r="F6536" s="190" t="s">
        <v>29797</v>
      </c>
      <c r="G6536" s="190" t="s">
        <v>29797</v>
      </c>
      <c r="H6536" s="190" t="s">
        <v>31702</v>
      </c>
      <c r="I6536" s="190" t="s">
        <v>5073</v>
      </c>
      <c r="J6536" s="190" t="s">
        <v>31325</v>
      </c>
      <c r="K6536" s="190" t="s">
        <v>5073</v>
      </c>
      <c r="L6536" s="190" t="s">
        <v>1447</v>
      </c>
    </row>
    <row r="6537" spans="1:12" ht="15" x14ac:dyDescent="0.25">
      <c r="A6537" s="191" t="s">
        <v>16705</v>
      </c>
      <c r="B6537" s="192" t="s">
        <v>20567</v>
      </c>
      <c r="C6537" s="192" t="s">
        <v>29797</v>
      </c>
      <c r="D6537" s="192" t="s">
        <v>29797</v>
      </c>
      <c r="E6537" s="192" t="s">
        <v>29797</v>
      </c>
      <c r="F6537" s="192" t="s">
        <v>29797</v>
      </c>
      <c r="G6537" s="192" t="s">
        <v>29797</v>
      </c>
      <c r="H6537" s="192" t="s">
        <v>29797</v>
      </c>
      <c r="I6537" s="192" t="s">
        <v>29797</v>
      </c>
      <c r="J6537" s="192" t="s">
        <v>29797</v>
      </c>
      <c r="K6537" s="192" t="s">
        <v>29797</v>
      </c>
      <c r="L6537" s="192" t="s">
        <v>29797</v>
      </c>
    </row>
    <row r="6538" spans="1:12" ht="15" x14ac:dyDescent="0.25">
      <c r="A6538" s="189" t="s">
        <v>16706</v>
      </c>
      <c r="B6538" s="190" t="s">
        <v>20568</v>
      </c>
      <c r="C6538" s="190" t="s">
        <v>29797</v>
      </c>
      <c r="D6538" s="190" t="s">
        <v>29797</v>
      </c>
      <c r="E6538" s="190" t="s">
        <v>29797</v>
      </c>
      <c r="F6538" s="190" t="s">
        <v>29797</v>
      </c>
      <c r="G6538" s="190" t="s">
        <v>29797</v>
      </c>
      <c r="H6538" s="190" t="s">
        <v>29797</v>
      </c>
      <c r="I6538" s="190" t="s">
        <v>29797</v>
      </c>
      <c r="J6538" s="190" t="s">
        <v>29797</v>
      </c>
      <c r="K6538" s="190" t="s">
        <v>29797</v>
      </c>
      <c r="L6538" s="190" t="s">
        <v>29797</v>
      </c>
    </row>
    <row r="6539" spans="1:12" ht="15" x14ac:dyDescent="0.25">
      <c r="A6539" s="191" t="s">
        <v>16707</v>
      </c>
      <c r="B6539" s="192" t="s">
        <v>20569</v>
      </c>
      <c r="C6539" s="192" t="s">
        <v>29797</v>
      </c>
      <c r="D6539" s="192" t="s">
        <v>29797</v>
      </c>
      <c r="E6539" s="192" t="s">
        <v>29797</v>
      </c>
      <c r="F6539" s="192" t="s">
        <v>29797</v>
      </c>
      <c r="G6539" s="192" t="s">
        <v>29797</v>
      </c>
      <c r="H6539" s="192" t="s">
        <v>31670</v>
      </c>
      <c r="I6539" s="192" t="s">
        <v>31671</v>
      </c>
      <c r="J6539" s="192" t="s">
        <v>29870</v>
      </c>
      <c r="K6539" s="192" t="s">
        <v>8069</v>
      </c>
      <c r="L6539" s="192" t="s">
        <v>1447</v>
      </c>
    </row>
    <row r="6540" spans="1:12" ht="15" x14ac:dyDescent="0.25">
      <c r="A6540" s="189" t="s">
        <v>25745</v>
      </c>
      <c r="B6540" s="190" t="s">
        <v>1361</v>
      </c>
      <c r="C6540" s="190" t="s">
        <v>29797</v>
      </c>
      <c r="D6540" s="190" t="s">
        <v>29797</v>
      </c>
      <c r="E6540" s="190" t="s">
        <v>29797</v>
      </c>
      <c r="F6540" s="190" t="s">
        <v>29797</v>
      </c>
      <c r="G6540" s="190" t="s">
        <v>29797</v>
      </c>
      <c r="H6540" s="190" t="s">
        <v>29797</v>
      </c>
      <c r="I6540" s="190" t="s">
        <v>29797</v>
      </c>
      <c r="J6540" s="190" t="s">
        <v>29797</v>
      </c>
      <c r="K6540" s="190" t="s">
        <v>29797</v>
      </c>
      <c r="L6540" s="190" t="s">
        <v>1439</v>
      </c>
    </row>
    <row r="6541" spans="1:12" ht="15" x14ac:dyDescent="0.25">
      <c r="A6541" s="191" t="s">
        <v>25746</v>
      </c>
      <c r="B6541" s="192" t="s">
        <v>1362</v>
      </c>
      <c r="C6541" s="192" t="s">
        <v>29797</v>
      </c>
      <c r="D6541" s="192" t="s">
        <v>29797</v>
      </c>
      <c r="E6541" s="192" t="s">
        <v>29797</v>
      </c>
      <c r="F6541" s="192" t="s">
        <v>29797</v>
      </c>
      <c r="G6541" s="192" t="s">
        <v>29797</v>
      </c>
      <c r="H6541" s="192" t="s">
        <v>29797</v>
      </c>
      <c r="I6541" s="192" t="s">
        <v>29797</v>
      </c>
      <c r="J6541" s="192" t="s">
        <v>29797</v>
      </c>
      <c r="K6541" s="192" t="s">
        <v>29797</v>
      </c>
      <c r="L6541" s="192" t="s">
        <v>2704</v>
      </c>
    </row>
    <row r="6542" spans="1:12" ht="15" x14ac:dyDescent="0.25">
      <c r="A6542" s="189" t="s">
        <v>3278</v>
      </c>
      <c r="B6542" s="190" t="s">
        <v>1363</v>
      </c>
      <c r="C6542" s="190" t="s">
        <v>29797</v>
      </c>
      <c r="D6542" s="190" t="s">
        <v>29797</v>
      </c>
      <c r="E6542" s="190" t="s">
        <v>29797</v>
      </c>
      <c r="F6542" s="190" t="s">
        <v>29797</v>
      </c>
      <c r="G6542" s="190" t="s">
        <v>29797</v>
      </c>
      <c r="H6542" s="190" t="s">
        <v>32749</v>
      </c>
      <c r="I6542" s="190" t="s">
        <v>31527</v>
      </c>
      <c r="J6542" s="190" t="s">
        <v>31528</v>
      </c>
      <c r="K6542" s="190" t="s">
        <v>10363</v>
      </c>
      <c r="L6542" s="190" t="s">
        <v>1447</v>
      </c>
    </row>
    <row r="6543" spans="1:12" ht="15" x14ac:dyDescent="0.25">
      <c r="A6543" s="191" t="s">
        <v>16708</v>
      </c>
      <c r="B6543" s="192" t="s">
        <v>25747</v>
      </c>
      <c r="C6543" s="192" t="s">
        <v>29797</v>
      </c>
      <c r="D6543" s="192" t="s">
        <v>29797</v>
      </c>
      <c r="E6543" s="192" t="s">
        <v>29797</v>
      </c>
      <c r="F6543" s="192" t="s">
        <v>29797</v>
      </c>
      <c r="G6543" s="192" t="s">
        <v>29797</v>
      </c>
      <c r="H6543" s="192" t="s">
        <v>31722</v>
      </c>
      <c r="I6543" s="192" t="s">
        <v>31723</v>
      </c>
      <c r="J6543" s="192" t="s">
        <v>29821</v>
      </c>
      <c r="K6543" s="192" t="s">
        <v>5062</v>
      </c>
      <c r="L6543" s="192" t="s">
        <v>1447</v>
      </c>
    </row>
    <row r="6544" spans="1:12" ht="15" x14ac:dyDescent="0.25">
      <c r="A6544" s="189" t="s">
        <v>16709</v>
      </c>
      <c r="B6544" s="190" t="s">
        <v>20570</v>
      </c>
      <c r="C6544" s="190" t="s">
        <v>29797</v>
      </c>
      <c r="D6544" s="190" t="s">
        <v>29797</v>
      </c>
      <c r="E6544" s="190" t="s">
        <v>30543</v>
      </c>
      <c r="F6544" s="190" t="s">
        <v>29797</v>
      </c>
      <c r="G6544" s="190" t="s">
        <v>29797</v>
      </c>
      <c r="H6544" s="190" t="s">
        <v>31502</v>
      </c>
      <c r="I6544" s="190" t="s">
        <v>5073</v>
      </c>
      <c r="J6544" s="190" t="s">
        <v>31325</v>
      </c>
      <c r="K6544" s="190" t="s">
        <v>5073</v>
      </c>
      <c r="L6544" s="190" t="s">
        <v>1447</v>
      </c>
    </row>
    <row r="6545" spans="1:12" ht="15" x14ac:dyDescent="0.25">
      <c r="A6545" s="191" t="s">
        <v>25748</v>
      </c>
      <c r="B6545" s="192" t="s">
        <v>25749</v>
      </c>
      <c r="C6545" s="192" t="s">
        <v>29797</v>
      </c>
      <c r="D6545" s="192" t="s">
        <v>29797</v>
      </c>
      <c r="E6545" s="192" t="s">
        <v>30544</v>
      </c>
      <c r="F6545" s="192" t="s">
        <v>29797</v>
      </c>
      <c r="G6545" s="192" t="s">
        <v>29797</v>
      </c>
      <c r="H6545" s="192" t="s">
        <v>32750</v>
      </c>
      <c r="I6545" s="192" t="s">
        <v>10553</v>
      </c>
      <c r="J6545" s="192" t="s">
        <v>30285</v>
      </c>
      <c r="K6545" s="192" t="s">
        <v>10553</v>
      </c>
      <c r="L6545" s="192" t="s">
        <v>1447</v>
      </c>
    </row>
    <row r="6546" spans="1:12" ht="15" x14ac:dyDescent="0.25">
      <c r="A6546" s="189" t="s">
        <v>25750</v>
      </c>
      <c r="B6546" s="190" t="s">
        <v>20571</v>
      </c>
      <c r="C6546" s="190" t="s">
        <v>29797</v>
      </c>
      <c r="D6546" s="190" t="s">
        <v>29797</v>
      </c>
      <c r="E6546" s="190" t="s">
        <v>29797</v>
      </c>
      <c r="F6546" s="190" t="s">
        <v>29797</v>
      </c>
      <c r="G6546" s="190" t="s">
        <v>29797</v>
      </c>
      <c r="H6546" s="190" t="s">
        <v>29797</v>
      </c>
      <c r="I6546" s="190" t="s">
        <v>29797</v>
      </c>
      <c r="J6546" s="190" t="s">
        <v>29797</v>
      </c>
      <c r="K6546" s="190" t="s">
        <v>29797</v>
      </c>
      <c r="L6546" s="190" t="s">
        <v>1465</v>
      </c>
    </row>
    <row r="6547" spans="1:12" ht="15" x14ac:dyDescent="0.25">
      <c r="A6547" s="191" t="s">
        <v>25751</v>
      </c>
      <c r="B6547" s="192" t="s">
        <v>25752</v>
      </c>
      <c r="C6547" s="192" t="s">
        <v>29797</v>
      </c>
      <c r="D6547" s="192" t="s">
        <v>29797</v>
      </c>
      <c r="E6547" s="192" t="s">
        <v>30545</v>
      </c>
      <c r="F6547" s="192" t="s">
        <v>29797</v>
      </c>
      <c r="G6547" s="192" t="s">
        <v>29797</v>
      </c>
      <c r="H6547" s="192" t="s">
        <v>31374</v>
      </c>
      <c r="I6547" s="192" t="s">
        <v>30278</v>
      </c>
      <c r="J6547" s="192" t="s">
        <v>29821</v>
      </c>
      <c r="K6547" s="192" t="s">
        <v>5062</v>
      </c>
      <c r="L6547" s="192" t="s">
        <v>1447</v>
      </c>
    </row>
    <row r="6548" spans="1:12" ht="15" x14ac:dyDescent="0.25">
      <c r="A6548" s="189" t="s">
        <v>25753</v>
      </c>
      <c r="B6548" s="190" t="s">
        <v>1364</v>
      </c>
      <c r="C6548" s="190" t="s">
        <v>29797</v>
      </c>
      <c r="D6548" s="190" t="s">
        <v>29797</v>
      </c>
      <c r="E6548" s="190" t="s">
        <v>29797</v>
      </c>
      <c r="F6548" s="190" t="s">
        <v>29797</v>
      </c>
      <c r="G6548" s="190" t="s">
        <v>29797</v>
      </c>
      <c r="H6548" s="190" t="s">
        <v>29797</v>
      </c>
      <c r="I6548" s="190" t="s">
        <v>29797</v>
      </c>
      <c r="J6548" s="190" t="s">
        <v>29797</v>
      </c>
      <c r="K6548" s="190" t="s">
        <v>29797</v>
      </c>
      <c r="L6548" s="190" t="s">
        <v>1462</v>
      </c>
    </row>
    <row r="6549" spans="1:12" ht="15" x14ac:dyDescent="0.25">
      <c r="A6549" s="191" t="s">
        <v>25754</v>
      </c>
      <c r="B6549" s="192" t="s">
        <v>25755</v>
      </c>
      <c r="C6549" s="192" t="s">
        <v>29797</v>
      </c>
      <c r="D6549" s="192" t="s">
        <v>29797</v>
      </c>
      <c r="E6549" s="192" t="s">
        <v>29797</v>
      </c>
      <c r="F6549" s="192" t="s">
        <v>29797</v>
      </c>
      <c r="G6549" s="192" t="s">
        <v>29797</v>
      </c>
      <c r="H6549" s="192" t="s">
        <v>29797</v>
      </c>
      <c r="I6549" s="192" t="s">
        <v>29797</v>
      </c>
      <c r="J6549" s="192" t="s">
        <v>29797</v>
      </c>
      <c r="K6549" s="192" t="s">
        <v>29797</v>
      </c>
      <c r="L6549" s="192" t="s">
        <v>29797</v>
      </c>
    </row>
    <row r="6550" spans="1:12" ht="15" x14ac:dyDescent="0.25">
      <c r="A6550" s="189" t="s">
        <v>16710</v>
      </c>
      <c r="B6550" s="190" t="s">
        <v>20572</v>
      </c>
      <c r="C6550" s="190" t="s">
        <v>29797</v>
      </c>
      <c r="D6550" s="190" t="s">
        <v>29797</v>
      </c>
      <c r="E6550" s="190" t="s">
        <v>29797</v>
      </c>
      <c r="F6550" s="190" t="s">
        <v>29797</v>
      </c>
      <c r="G6550" s="190" t="s">
        <v>29797</v>
      </c>
      <c r="H6550" s="190" t="s">
        <v>32751</v>
      </c>
      <c r="I6550" s="190" t="s">
        <v>32752</v>
      </c>
      <c r="J6550" s="190" t="s">
        <v>30060</v>
      </c>
      <c r="K6550" s="190" t="s">
        <v>6032</v>
      </c>
      <c r="L6550" s="190" t="s">
        <v>1447</v>
      </c>
    </row>
    <row r="6551" spans="1:12" ht="15" x14ac:dyDescent="0.25">
      <c r="A6551" s="191" t="s">
        <v>25756</v>
      </c>
      <c r="B6551" s="192" t="s">
        <v>1365</v>
      </c>
      <c r="C6551" s="192" t="s">
        <v>29797</v>
      </c>
      <c r="D6551" s="192" t="s">
        <v>29797</v>
      </c>
      <c r="E6551" s="192" t="s">
        <v>29797</v>
      </c>
      <c r="F6551" s="192" t="s">
        <v>29797</v>
      </c>
      <c r="G6551" s="192" t="s">
        <v>29797</v>
      </c>
      <c r="H6551" s="192" t="s">
        <v>29797</v>
      </c>
      <c r="I6551" s="192" t="s">
        <v>29797</v>
      </c>
      <c r="J6551" s="192" t="s">
        <v>29797</v>
      </c>
      <c r="K6551" s="192" t="s">
        <v>29797</v>
      </c>
      <c r="L6551" s="192" t="s">
        <v>1442</v>
      </c>
    </row>
    <row r="6552" spans="1:12" ht="15" x14ac:dyDescent="0.25">
      <c r="A6552" s="189" t="s">
        <v>25757</v>
      </c>
      <c r="B6552" s="190" t="s">
        <v>25758</v>
      </c>
      <c r="C6552" s="190" t="s">
        <v>29797</v>
      </c>
      <c r="D6552" s="190" t="s">
        <v>29797</v>
      </c>
      <c r="E6552" s="190" t="s">
        <v>29797</v>
      </c>
      <c r="F6552" s="190" t="s">
        <v>29797</v>
      </c>
      <c r="G6552" s="190" t="s">
        <v>29797</v>
      </c>
      <c r="H6552" s="190" t="s">
        <v>31361</v>
      </c>
      <c r="I6552" s="190" t="s">
        <v>5062</v>
      </c>
      <c r="J6552" s="190" t="s">
        <v>29821</v>
      </c>
      <c r="K6552" s="190" t="s">
        <v>5062</v>
      </c>
      <c r="L6552" s="190" t="s">
        <v>1447</v>
      </c>
    </row>
    <row r="6553" spans="1:12" ht="15" x14ac:dyDescent="0.25">
      <c r="A6553" s="191" t="s">
        <v>3279</v>
      </c>
      <c r="B6553" s="192" t="s">
        <v>1366</v>
      </c>
      <c r="C6553" s="192" t="s">
        <v>29797</v>
      </c>
      <c r="D6553" s="192" t="s">
        <v>29797</v>
      </c>
      <c r="E6553" s="192" t="s">
        <v>29797</v>
      </c>
      <c r="F6553" s="192" t="s">
        <v>29797</v>
      </c>
      <c r="G6553" s="192" t="s">
        <v>29797</v>
      </c>
      <c r="H6553" s="192" t="s">
        <v>31355</v>
      </c>
      <c r="I6553" s="192" t="s">
        <v>31356</v>
      </c>
      <c r="J6553" s="192" t="s">
        <v>31325</v>
      </c>
      <c r="K6553" s="192" t="s">
        <v>5073</v>
      </c>
      <c r="L6553" s="192" t="s">
        <v>1447</v>
      </c>
    </row>
    <row r="6554" spans="1:12" ht="15" x14ac:dyDescent="0.25">
      <c r="A6554" s="189" t="s">
        <v>3280</v>
      </c>
      <c r="B6554" s="190" t="s">
        <v>1367</v>
      </c>
      <c r="C6554" s="190" t="s">
        <v>29797</v>
      </c>
      <c r="D6554" s="190" t="s">
        <v>29797</v>
      </c>
      <c r="E6554" s="190" t="s">
        <v>29797</v>
      </c>
      <c r="F6554" s="190" t="s">
        <v>29797</v>
      </c>
      <c r="G6554" s="190" t="s">
        <v>29797</v>
      </c>
      <c r="H6554" s="190" t="s">
        <v>29797</v>
      </c>
      <c r="I6554" s="190" t="s">
        <v>29797</v>
      </c>
      <c r="J6554" s="190" t="s">
        <v>29797</v>
      </c>
      <c r="K6554" s="190" t="s">
        <v>29797</v>
      </c>
      <c r="L6554" s="190" t="s">
        <v>29797</v>
      </c>
    </row>
    <row r="6555" spans="1:12" ht="15" x14ac:dyDescent="0.25">
      <c r="A6555" s="191" t="s">
        <v>11255</v>
      </c>
      <c r="B6555" s="192" t="s">
        <v>25759</v>
      </c>
      <c r="C6555" s="192" t="s">
        <v>29797</v>
      </c>
      <c r="D6555" s="192" t="s">
        <v>29797</v>
      </c>
      <c r="E6555" s="192" t="s">
        <v>29797</v>
      </c>
      <c r="F6555" s="192" t="s">
        <v>29797</v>
      </c>
      <c r="G6555" s="192" t="s">
        <v>29797</v>
      </c>
      <c r="H6555" s="192" t="s">
        <v>29797</v>
      </c>
      <c r="I6555" s="192" t="s">
        <v>29797</v>
      </c>
      <c r="J6555" s="192" t="s">
        <v>29797</v>
      </c>
      <c r="K6555" s="192" t="s">
        <v>29797</v>
      </c>
      <c r="L6555" s="192" t="s">
        <v>29797</v>
      </c>
    </row>
    <row r="6556" spans="1:12" ht="15" x14ac:dyDescent="0.25">
      <c r="A6556" s="189" t="s">
        <v>5025</v>
      </c>
      <c r="B6556" s="190" t="s">
        <v>5026</v>
      </c>
      <c r="C6556" s="190" t="s">
        <v>29797</v>
      </c>
      <c r="D6556" s="190" t="s">
        <v>29797</v>
      </c>
      <c r="E6556" s="190" t="s">
        <v>29797</v>
      </c>
      <c r="F6556" s="190" t="s">
        <v>29797</v>
      </c>
      <c r="G6556" s="190" t="s">
        <v>29797</v>
      </c>
      <c r="H6556" s="190" t="s">
        <v>31375</v>
      </c>
      <c r="I6556" s="190" t="s">
        <v>5078</v>
      </c>
      <c r="J6556" s="190" t="s">
        <v>29826</v>
      </c>
      <c r="K6556" s="190" t="s">
        <v>5078</v>
      </c>
      <c r="L6556" s="190" t="s">
        <v>1447</v>
      </c>
    </row>
    <row r="6557" spans="1:12" ht="15" x14ac:dyDescent="0.25">
      <c r="A6557" s="191" t="s">
        <v>25760</v>
      </c>
      <c r="B6557" s="192" t="s">
        <v>1368</v>
      </c>
      <c r="C6557" s="192" t="s">
        <v>29797</v>
      </c>
      <c r="D6557" s="192" t="s">
        <v>29797</v>
      </c>
      <c r="E6557" s="192" t="s">
        <v>29797</v>
      </c>
      <c r="F6557" s="192" t="s">
        <v>29797</v>
      </c>
      <c r="G6557" s="192" t="s">
        <v>29797</v>
      </c>
      <c r="H6557" s="192" t="s">
        <v>29797</v>
      </c>
      <c r="I6557" s="192" t="s">
        <v>29797</v>
      </c>
      <c r="J6557" s="192" t="s">
        <v>29797</v>
      </c>
      <c r="K6557" s="192" t="s">
        <v>29797</v>
      </c>
      <c r="L6557" s="192" t="s">
        <v>29797</v>
      </c>
    </row>
    <row r="6558" spans="1:12" ht="15" x14ac:dyDescent="0.25">
      <c r="A6558" s="189" t="s">
        <v>25761</v>
      </c>
      <c r="B6558" s="190" t="s">
        <v>1369</v>
      </c>
      <c r="C6558" s="190" t="s">
        <v>29797</v>
      </c>
      <c r="D6558" s="190" t="s">
        <v>29797</v>
      </c>
      <c r="E6558" s="190" t="s">
        <v>29797</v>
      </c>
      <c r="F6558" s="190" t="s">
        <v>29797</v>
      </c>
      <c r="G6558" s="190" t="s">
        <v>29797</v>
      </c>
      <c r="H6558" s="190" t="s">
        <v>29797</v>
      </c>
      <c r="I6558" s="190" t="s">
        <v>29797</v>
      </c>
      <c r="J6558" s="190" t="s">
        <v>29797</v>
      </c>
      <c r="K6558" s="190" t="s">
        <v>29797</v>
      </c>
      <c r="L6558" s="190" t="s">
        <v>29797</v>
      </c>
    </row>
    <row r="6559" spans="1:12" ht="15" x14ac:dyDescent="0.25">
      <c r="A6559" s="191" t="s">
        <v>25762</v>
      </c>
      <c r="B6559" s="192" t="s">
        <v>25763</v>
      </c>
      <c r="C6559" s="192" t="s">
        <v>29797</v>
      </c>
      <c r="D6559" s="192" t="s">
        <v>29797</v>
      </c>
      <c r="E6559" s="192" t="s">
        <v>29797</v>
      </c>
      <c r="F6559" s="192" t="s">
        <v>29797</v>
      </c>
      <c r="G6559" s="192" t="s">
        <v>29797</v>
      </c>
      <c r="H6559" s="192" t="s">
        <v>32753</v>
      </c>
      <c r="I6559" s="192" t="s">
        <v>32754</v>
      </c>
      <c r="J6559" s="192" t="s">
        <v>30976</v>
      </c>
      <c r="K6559" s="192" t="s">
        <v>10385</v>
      </c>
      <c r="L6559" s="192" t="s">
        <v>1447</v>
      </c>
    </row>
    <row r="6560" spans="1:12" ht="15" x14ac:dyDescent="0.25">
      <c r="A6560" s="189" t="s">
        <v>5027</v>
      </c>
      <c r="B6560" s="190" t="s">
        <v>5028</v>
      </c>
      <c r="C6560" s="190" t="s">
        <v>29797</v>
      </c>
      <c r="D6560" s="190" t="s">
        <v>29797</v>
      </c>
      <c r="E6560" s="190" t="s">
        <v>29797</v>
      </c>
      <c r="F6560" s="190" t="s">
        <v>29797</v>
      </c>
      <c r="G6560" s="190" t="s">
        <v>29797</v>
      </c>
      <c r="H6560" s="190" t="s">
        <v>32755</v>
      </c>
      <c r="I6560" s="190" t="s">
        <v>32756</v>
      </c>
      <c r="J6560" s="190" t="s">
        <v>30339</v>
      </c>
      <c r="K6560" s="190" t="s">
        <v>10089</v>
      </c>
      <c r="L6560" s="190" t="s">
        <v>1447</v>
      </c>
    </row>
    <row r="6561" spans="1:12" ht="15" x14ac:dyDescent="0.25">
      <c r="A6561" s="191" t="s">
        <v>25764</v>
      </c>
      <c r="B6561" s="192" t="s">
        <v>20573</v>
      </c>
      <c r="C6561" s="192" t="s">
        <v>29797</v>
      </c>
      <c r="D6561" s="192" t="s">
        <v>29797</v>
      </c>
      <c r="E6561" s="192" t="s">
        <v>29797</v>
      </c>
      <c r="F6561" s="192" t="s">
        <v>29797</v>
      </c>
      <c r="G6561" s="192" t="s">
        <v>29797</v>
      </c>
      <c r="H6561" s="192" t="s">
        <v>29797</v>
      </c>
      <c r="I6561" s="192" t="s">
        <v>29797</v>
      </c>
      <c r="J6561" s="192" t="s">
        <v>29797</v>
      </c>
      <c r="K6561" s="192" t="s">
        <v>29797</v>
      </c>
      <c r="L6561" s="192" t="s">
        <v>1446</v>
      </c>
    </row>
    <row r="6562" spans="1:12" ht="15" x14ac:dyDescent="0.25">
      <c r="A6562" s="189" t="s">
        <v>25765</v>
      </c>
      <c r="B6562" s="190" t="s">
        <v>25766</v>
      </c>
      <c r="C6562" s="190" t="s">
        <v>29797</v>
      </c>
      <c r="D6562" s="190" t="s">
        <v>29797</v>
      </c>
      <c r="E6562" s="190" t="s">
        <v>29797</v>
      </c>
      <c r="F6562" s="190" t="s">
        <v>29797</v>
      </c>
      <c r="G6562" s="190" t="s">
        <v>29797</v>
      </c>
      <c r="H6562" s="190" t="s">
        <v>29797</v>
      </c>
      <c r="I6562" s="190" t="s">
        <v>29797</v>
      </c>
      <c r="J6562" s="190" t="s">
        <v>29797</v>
      </c>
      <c r="K6562" s="190" t="s">
        <v>29797</v>
      </c>
      <c r="L6562" s="190" t="s">
        <v>1467</v>
      </c>
    </row>
    <row r="6563" spans="1:12" ht="15" x14ac:dyDescent="0.25">
      <c r="A6563" s="191" t="s">
        <v>16711</v>
      </c>
      <c r="B6563" s="192" t="s">
        <v>20574</v>
      </c>
      <c r="C6563" s="192" t="s">
        <v>29797</v>
      </c>
      <c r="D6563" s="192" t="s">
        <v>29797</v>
      </c>
      <c r="E6563" s="192" t="s">
        <v>29797</v>
      </c>
      <c r="F6563" s="192" t="s">
        <v>29797</v>
      </c>
      <c r="G6563" s="192" t="s">
        <v>29797</v>
      </c>
      <c r="H6563" s="192" t="s">
        <v>29797</v>
      </c>
      <c r="I6563" s="192" t="s">
        <v>29797</v>
      </c>
      <c r="J6563" s="192" t="s">
        <v>29797</v>
      </c>
      <c r="K6563" s="192" t="s">
        <v>29797</v>
      </c>
      <c r="L6563" s="192" t="s">
        <v>1440</v>
      </c>
    </row>
    <row r="6564" spans="1:12" ht="15" x14ac:dyDescent="0.25">
      <c r="A6564" s="189" t="s">
        <v>3281</v>
      </c>
      <c r="B6564" s="190" t="s">
        <v>1370</v>
      </c>
      <c r="C6564" s="190" t="s">
        <v>29797</v>
      </c>
      <c r="D6564" s="190" t="s">
        <v>29797</v>
      </c>
      <c r="E6564" s="190" t="s">
        <v>29797</v>
      </c>
      <c r="F6564" s="190" t="s">
        <v>29797</v>
      </c>
      <c r="G6564" s="190" t="s">
        <v>29797</v>
      </c>
      <c r="H6564" s="190" t="s">
        <v>32013</v>
      </c>
      <c r="I6564" s="190" t="s">
        <v>32014</v>
      </c>
      <c r="J6564" s="190" t="s">
        <v>31528</v>
      </c>
      <c r="K6564" s="190" t="s">
        <v>10363</v>
      </c>
      <c r="L6564" s="190" t="s">
        <v>1447</v>
      </c>
    </row>
    <row r="6565" spans="1:12" ht="15" x14ac:dyDescent="0.25">
      <c r="A6565" s="191" t="s">
        <v>5029</v>
      </c>
      <c r="B6565" s="192" t="s">
        <v>5030</v>
      </c>
      <c r="C6565" s="192" t="s">
        <v>29797</v>
      </c>
      <c r="D6565" s="192" t="s">
        <v>29797</v>
      </c>
      <c r="E6565" s="192" t="s">
        <v>29797</v>
      </c>
      <c r="F6565" s="192" t="s">
        <v>29797</v>
      </c>
      <c r="G6565" s="192" t="s">
        <v>29797</v>
      </c>
      <c r="H6565" s="192" t="s">
        <v>31470</v>
      </c>
      <c r="I6565" s="192" t="s">
        <v>31471</v>
      </c>
      <c r="J6565" s="192" t="s">
        <v>31325</v>
      </c>
      <c r="K6565" s="192" t="s">
        <v>5073</v>
      </c>
      <c r="L6565" s="192" t="s">
        <v>1447</v>
      </c>
    </row>
    <row r="6566" spans="1:12" ht="15" x14ac:dyDescent="0.25">
      <c r="A6566" s="189" t="s">
        <v>16712</v>
      </c>
      <c r="B6566" s="190" t="s">
        <v>25767</v>
      </c>
      <c r="C6566" s="190" t="s">
        <v>29797</v>
      </c>
      <c r="D6566" s="190" t="s">
        <v>29797</v>
      </c>
      <c r="E6566" s="190" t="s">
        <v>29797</v>
      </c>
      <c r="F6566" s="190" t="s">
        <v>29797</v>
      </c>
      <c r="G6566" s="190" t="s">
        <v>29797</v>
      </c>
      <c r="H6566" s="190" t="s">
        <v>29797</v>
      </c>
      <c r="I6566" s="190" t="s">
        <v>29797</v>
      </c>
      <c r="J6566" s="190" t="s">
        <v>29797</v>
      </c>
      <c r="K6566" s="190" t="s">
        <v>29797</v>
      </c>
      <c r="L6566" s="190" t="s">
        <v>1447</v>
      </c>
    </row>
    <row r="6567" spans="1:12" ht="15" x14ac:dyDescent="0.25">
      <c r="A6567" s="191" t="s">
        <v>3282</v>
      </c>
      <c r="B6567" s="192" t="s">
        <v>1371</v>
      </c>
      <c r="C6567" s="192" t="s">
        <v>29812</v>
      </c>
      <c r="D6567" s="192" t="s">
        <v>29797</v>
      </c>
      <c r="E6567" s="192" t="s">
        <v>30546</v>
      </c>
      <c r="F6567" s="192" t="s">
        <v>29797</v>
      </c>
      <c r="G6567" s="192" t="s">
        <v>29797</v>
      </c>
      <c r="H6567" s="192" t="s">
        <v>31505</v>
      </c>
      <c r="I6567" s="192" t="s">
        <v>31506</v>
      </c>
      <c r="J6567" s="192" t="s">
        <v>29821</v>
      </c>
      <c r="K6567" s="192" t="s">
        <v>5062</v>
      </c>
      <c r="L6567" s="192" t="s">
        <v>1447</v>
      </c>
    </row>
    <row r="6568" spans="1:12" ht="15" x14ac:dyDescent="0.25">
      <c r="A6568" s="189" t="s">
        <v>3283</v>
      </c>
      <c r="B6568" s="190" t="s">
        <v>1372</v>
      </c>
      <c r="C6568" s="190" t="s">
        <v>29797</v>
      </c>
      <c r="D6568" s="190" t="s">
        <v>29797</v>
      </c>
      <c r="E6568" s="190" t="s">
        <v>29797</v>
      </c>
      <c r="F6568" s="190" t="s">
        <v>29797</v>
      </c>
      <c r="G6568" s="190" t="s">
        <v>29797</v>
      </c>
      <c r="H6568" s="190" t="s">
        <v>32757</v>
      </c>
      <c r="I6568" s="190" t="s">
        <v>9190</v>
      </c>
      <c r="J6568" s="190" t="s">
        <v>30441</v>
      </c>
      <c r="K6568" s="190" t="s">
        <v>9190</v>
      </c>
      <c r="L6568" s="190" t="s">
        <v>1447</v>
      </c>
    </row>
    <row r="6569" spans="1:12" ht="15" x14ac:dyDescent="0.25">
      <c r="A6569" s="191" t="s">
        <v>5031</v>
      </c>
      <c r="B6569" s="192" t="s">
        <v>5032</v>
      </c>
      <c r="C6569" s="192" t="s">
        <v>29812</v>
      </c>
      <c r="D6569" s="192" t="s">
        <v>29797</v>
      </c>
      <c r="E6569" s="192" t="s">
        <v>30547</v>
      </c>
      <c r="F6569" s="192" t="s">
        <v>29797</v>
      </c>
      <c r="G6569" s="192" t="s">
        <v>29797</v>
      </c>
      <c r="H6569" s="192" t="s">
        <v>31355</v>
      </c>
      <c r="I6569" s="192" t="s">
        <v>31356</v>
      </c>
      <c r="J6569" s="192" t="s">
        <v>31325</v>
      </c>
      <c r="K6569" s="192" t="s">
        <v>5073</v>
      </c>
      <c r="L6569" s="192" t="s">
        <v>1447</v>
      </c>
    </row>
    <row r="6570" spans="1:12" ht="15" x14ac:dyDescent="0.25">
      <c r="A6570" s="189" t="s">
        <v>5033</v>
      </c>
      <c r="B6570" s="190" t="s">
        <v>5034</v>
      </c>
      <c r="C6570" s="190" t="s">
        <v>29797</v>
      </c>
      <c r="D6570" s="190" t="s">
        <v>29797</v>
      </c>
      <c r="E6570" s="190" t="s">
        <v>29797</v>
      </c>
      <c r="F6570" s="190" t="s">
        <v>29797</v>
      </c>
      <c r="G6570" s="190" t="s">
        <v>29797</v>
      </c>
      <c r="H6570" s="190" t="s">
        <v>31567</v>
      </c>
      <c r="I6570" s="190" t="s">
        <v>31568</v>
      </c>
      <c r="J6570" s="190" t="s">
        <v>29821</v>
      </c>
      <c r="K6570" s="190" t="s">
        <v>5062</v>
      </c>
      <c r="L6570" s="190" t="s">
        <v>1447</v>
      </c>
    </row>
    <row r="6571" spans="1:12" ht="15" x14ac:dyDescent="0.25">
      <c r="A6571" s="191" t="s">
        <v>5035</v>
      </c>
      <c r="B6571" s="192" t="s">
        <v>5036</v>
      </c>
      <c r="C6571" s="192" t="s">
        <v>29797</v>
      </c>
      <c r="D6571" s="192" t="s">
        <v>29797</v>
      </c>
      <c r="E6571" s="192" t="s">
        <v>29797</v>
      </c>
      <c r="F6571" s="192" t="s">
        <v>29797</v>
      </c>
      <c r="G6571" s="192" t="s">
        <v>29797</v>
      </c>
      <c r="H6571" s="192" t="s">
        <v>29797</v>
      </c>
      <c r="I6571" s="192" t="s">
        <v>29797</v>
      </c>
      <c r="J6571" s="192" t="s">
        <v>30060</v>
      </c>
      <c r="K6571" s="192" t="s">
        <v>6032</v>
      </c>
      <c r="L6571" s="192" t="s">
        <v>1447</v>
      </c>
    </row>
    <row r="6572" spans="1:12" ht="15" x14ac:dyDescent="0.25">
      <c r="A6572" s="189" t="s">
        <v>3284</v>
      </c>
      <c r="B6572" s="190" t="s">
        <v>1373</v>
      </c>
      <c r="C6572" s="190" t="s">
        <v>29797</v>
      </c>
      <c r="D6572" s="190" t="s">
        <v>29797</v>
      </c>
      <c r="E6572" s="190" t="s">
        <v>29797</v>
      </c>
      <c r="F6572" s="190" t="s">
        <v>29797</v>
      </c>
      <c r="G6572" s="190" t="s">
        <v>29797</v>
      </c>
      <c r="H6572" s="190" t="s">
        <v>31455</v>
      </c>
      <c r="I6572" s="190" t="s">
        <v>30567</v>
      </c>
      <c r="J6572" s="190" t="s">
        <v>29821</v>
      </c>
      <c r="K6572" s="190" t="s">
        <v>5062</v>
      </c>
      <c r="L6572" s="190" t="s">
        <v>1447</v>
      </c>
    </row>
    <row r="6573" spans="1:12" ht="15" x14ac:dyDescent="0.25">
      <c r="A6573" s="191" t="s">
        <v>5037</v>
      </c>
      <c r="B6573" s="192" t="s">
        <v>5038</v>
      </c>
      <c r="C6573" s="192" t="s">
        <v>29797</v>
      </c>
      <c r="D6573" s="192" t="s">
        <v>29797</v>
      </c>
      <c r="E6573" s="192" t="s">
        <v>29797</v>
      </c>
      <c r="F6573" s="192" t="s">
        <v>29797</v>
      </c>
      <c r="G6573" s="192" t="s">
        <v>29797</v>
      </c>
      <c r="H6573" s="192" t="s">
        <v>32758</v>
      </c>
      <c r="I6573" s="192" t="s">
        <v>32759</v>
      </c>
      <c r="J6573" s="192" t="s">
        <v>31182</v>
      </c>
      <c r="K6573" s="192" t="s">
        <v>5910</v>
      </c>
      <c r="L6573" s="192" t="s">
        <v>1447</v>
      </c>
    </row>
    <row r="6574" spans="1:12" ht="15" x14ac:dyDescent="0.25">
      <c r="A6574" s="189" t="s">
        <v>16713</v>
      </c>
      <c r="B6574" s="190" t="s">
        <v>20575</v>
      </c>
      <c r="C6574" s="190" t="s">
        <v>29797</v>
      </c>
      <c r="D6574" s="190" t="s">
        <v>29797</v>
      </c>
      <c r="E6574" s="190" t="s">
        <v>29797</v>
      </c>
      <c r="F6574" s="190" t="s">
        <v>29797</v>
      </c>
      <c r="G6574" s="190" t="s">
        <v>29797</v>
      </c>
      <c r="H6574" s="190" t="s">
        <v>31434</v>
      </c>
      <c r="I6574" s="190" t="s">
        <v>31435</v>
      </c>
      <c r="J6574" s="190" t="s">
        <v>29821</v>
      </c>
      <c r="K6574" s="190" t="s">
        <v>5062</v>
      </c>
      <c r="L6574" s="190" t="s">
        <v>1447</v>
      </c>
    </row>
    <row r="6575" spans="1:12" ht="15" x14ac:dyDescent="0.25">
      <c r="A6575" s="191" t="s">
        <v>16714</v>
      </c>
      <c r="B6575" s="192" t="s">
        <v>20576</v>
      </c>
      <c r="C6575" s="192" t="s">
        <v>29797</v>
      </c>
      <c r="D6575" s="192" t="s">
        <v>29797</v>
      </c>
      <c r="E6575" s="192" t="s">
        <v>29797</v>
      </c>
      <c r="F6575" s="192" t="s">
        <v>29797</v>
      </c>
      <c r="G6575" s="192" t="s">
        <v>29797</v>
      </c>
      <c r="H6575" s="192" t="s">
        <v>31376</v>
      </c>
      <c r="I6575" s="192" t="s">
        <v>5062</v>
      </c>
      <c r="J6575" s="192" t="s">
        <v>29821</v>
      </c>
      <c r="K6575" s="192" t="s">
        <v>5062</v>
      </c>
      <c r="L6575" s="192" t="s">
        <v>1447</v>
      </c>
    </row>
    <row r="6576" spans="1:12" ht="15" x14ac:dyDescent="0.25">
      <c r="A6576" s="189" t="s">
        <v>16715</v>
      </c>
      <c r="B6576" s="190" t="s">
        <v>20577</v>
      </c>
      <c r="C6576" s="190" t="s">
        <v>30548</v>
      </c>
      <c r="D6576" s="190" t="s">
        <v>29824</v>
      </c>
      <c r="E6576" s="190" t="s">
        <v>30549</v>
      </c>
      <c r="F6576" s="190" t="s">
        <v>29804</v>
      </c>
      <c r="G6576" s="190" t="s">
        <v>29912</v>
      </c>
      <c r="H6576" s="190" t="s">
        <v>31409</v>
      </c>
      <c r="I6576" s="190" t="s">
        <v>5062</v>
      </c>
      <c r="J6576" s="190" t="s">
        <v>29821</v>
      </c>
      <c r="K6576" s="190" t="s">
        <v>5062</v>
      </c>
      <c r="L6576" s="190" t="s">
        <v>1447</v>
      </c>
    </row>
    <row r="6577" spans="1:12" ht="15" x14ac:dyDescent="0.25">
      <c r="A6577" s="191" t="s">
        <v>5039</v>
      </c>
      <c r="B6577" s="192" t="s">
        <v>5040</v>
      </c>
      <c r="C6577" s="192" t="s">
        <v>29797</v>
      </c>
      <c r="D6577" s="192" t="s">
        <v>29797</v>
      </c>
      <c r="E6577" s="192" t="s">
        <v>29797</v>
      </c>
      <c r="F6577" s="192" t="s">
        <v>29797</v>
      </c>
      <c r="G6577" s="192" t="s">
        <v>29797</v>
      </c>
      <c r="H6577" s="192" t="s">
        <v>29797</v>
      </c>
      <c r="I6577" s="192" t="s">
        <v>29797</v>
      </c>
      <c r="J6577" s="192" t="s">
        <v>31182</v>
      </c>
      <c r="K6577" s="192" t="s">
        <v>5910</v>
      </c>
      <c r="L6577" s="192" t="s">
        <v>1447</v>
      </c>
    </row>
    <row r="6578" spans="1:12" ht="15" x14ac:dyDescent="0.25">
      <c r="A6578" s="189" t="s">
        <v>16716</v>
      </c>
      <c r="B6578" s="190" t="s">
        <v>20578</v>
      </c>
      <c r="C6578" s="190" t="s">
        <v>29797</v>
      </c>
      <c r="D6578" s="190" t="s">
        <v>29797</v>
      </c>
      <c r="E6578" s="190" t="s">
        <v>29797</v>
      </c>
      <c r="F6578" s="190" t="s">
        <v>29797</v>
      </c>
      <c r="G6578" s="190" t="s">
        <v>29797</v>
      </c>
      <c r="H6578" s="190" t="s">
        <v>32760</v>
      </c>
      <c r="I6578" s="190" t="s">
        <v>32761</v>
      </c>
      <c r="J6578" s="190" t="s">
        <v>31947</v>
      </c>
      <c r="K6578" s="190" t="s">
        <v>10390</v>
      </c>
      <c r="L6578" s="190" t="s">
        <v>1447</v>
      </c>
    </row>
    <row r="6579" spans="1:12" ht="15" x14ac:dyDescent="0.25">
      <c r="A6579" s="191" t="s">
        <v>3285</v>
      </c>
      <c r="B6579" s="192" t="s">
        <v>1374</v>
      </c>
      <c r="C6579" s="192" t="s">
        <v>29797</v>
      </c>
      <c r="D6579" s="192" t="s">
        <v>29797</v>
      </c>
      <c r="E6579" s="192" t="s">
        <v>29797</v>
      </c>
      <c r="F6579" s="192" t="s">
        <v>29797</v>
      </c>
      <c r="G6579" s="192" t="s">
        <v>29797</v>
      </c>
      <c r="H6579" s="192" t="s">
        <v>31361</v>
      </c>
      <c r="I6579" s="192" t="s">
        <v>5062</v>
      </c>
      <c r="J6579" s="192" t="s">
        <v>29821</v>
      </c>
      <c r="K6579" s="192" t="s">
        <v>5062</v>
      </c>
      <c r="L6579" s="192" t="s">
        <v>1447</v>
      </c>
    </row>
    <row r="6580" spans="1:12" ht="15" x14ac:dyDescent="0.25">
      <c r="A6580" s="189" t="s">
        <v>16717</v>
      </c>
      <c r="B6580" s="190" t="s">
        <v>20579</v>
      </c>
      <c r="C6580" s="190" t="s">
        <v>29797</v>
      </c>
      <c r="D6580" s="190" t="s">
        <v>29797</v>
      </c>
      <c r="E6580" s="190" t="s">
        <v>29797</v>
      </c>
      <c r="F6580" s="190" t="s">
        <v>29797</v>
      </c>
      <c r="G6580" s="190" t="s">
        <v>29797</v>
      </c>
      <c r="H6580" s="190" t="s">
        <v>32762</v>
      </c>
      <c r="I6580" s="190" t="s">
        <v>31748</v>
      </c>
      <c r="J6580" s="190" t="s">
        <v>30051</v>
      </c>
      <c r="K6580" s="190" t="s">
        <v>10124</v>
      </c>
      <c r="L6580" s="190" t="s">
        <v>1447</v>
      </c>
    </row>
    <row r="6581" spans="1:12" ht="15" x14ac:dyDescent="0.25">
      <c r="A6581" s="191" t="s">
        <v>16718</v>
      </c>
      <c r="B6581" s="192" t="s">
        <v>20580</v>
      </c>
      <c r="C6581" s="192" t="s">
        <v>29797</v>
      </c>
      <c r="D6581" s="192" t="s">
        <v>29797</v>
      </c>
      <c r="E6581" s="192" t="s">
        <v>29797</v>
      </c>
      <c r="F6581" s="192" t="s">
        <v>29797</v>
      </c>
      <c r="G6581" s="192" t="s">
        <v>29797</v>
      </c>
      <c r="H6581" s="192" t="s">
        <v>31511</v>
      </c>
      <c r="I6581" s="192" t="s">
        <v>31512</v>
      </c>
      <c r="J6581" s="192" t="s">
        <v>29821</v>
      </c>
      <c r="K6581" s="192" t="s">
        <v>5062</v>
      </c>
      <c r="L6581" s="192" t="s">
        <v>1447</v>
      </c>
    </row>
    <row r="6582" spans="1:12" ht="15" x14ac:dyDescent="0.25">
      <c r="A6582" s="189" t="s">
        <v>25768</v>
      </c>
      <c r="B6582" s="190" t="s">
        <v>25769</v>
      </c>
      <c r="C6582" s="190" t="s">
        <v>29797</v>
      </c>
      <c r="D6582" s="190" t="s">
        <v>29797</v>
      </c>
      <c r="E6582" s="190" t="s">
        <v>29797</v>
      </c>
      <c r="F6582" s="190" t="s">
        <v>29797</v>
      </c>
      <c r="G6582" s="190" t="s">
        <v>29797</v>
      </c>
      <c r="H6582" s="190" t="s">
        <v>29797</v>
      </c>
      <c r="I6582" s="190" t="s">
        <v>29797</v>
      </c>
      <c r="J6582" s="190" t="s">
        <v>29797</v>
      </c>
      <c r="K6582" s="190" t="s">
        <v>29797</v>
      </c>
      <c r="L6582" s="190" t="s">
        <v>29797</v>
      </c>
    </row>
    <row r="6583" spans="1:12" ht="15" x14ac:dyDescent="0.25">
      <c r="A6583" s="191" t="s">
        <v>3286</v>
      </c>
      <c r="B6583" s="192" t="s">
        <v>1375</v>
      </c>
      <c r="C6583" s="192" t="s">
        <v>29797</v>
      </c>
      <c r="D6583" s="192" t="s">
        <v>29797</v>
      </c>
      <c r="E6583" s="192" t="s">
        <v>29797</v>
      </c>
      <c r="F6583" s="192" t="s">
        <v>29797</v>
      </c>
      <c r="G6583" s="192" t="s">
        <v>29797</v>
      </c>
      <c r="H6583" s="192" t="s">
        <v>32763</v>
      </c>
      <c r="I6583" s="192" t="s">
        <v>1404</v>
      </c>
      <c r="J6583" s="192" t="s">
        <v>31858</v>
      </c>
      <c r="K6583" s="192" t="s">
        <v>10391</v>
      </c>
      <c r="L6583" s="192" t="s">
        <v>1447</v>
      </c>
    </row>
    <row r="6584" spans="1:12" ht="15" x14ac:dyDescent="0.25">
      <c r="A6584" s="189" t="s">
        <v>3287</v>
      </c>
      <c r="B6584" s="190" t="s">
        <v>1376</v>
      </c>
      <c r="C6584" s="190" t="s">
        <v>29797</v>
      </c>
      <c r="D6584" s="190" t="s">
        <v>29797</v>
      </c>
      <c r="E6584" s="190" t="s">
        <v>29797</v>
      </c>
      <c r="F6584" s="190" t="s">
        <v>29797</v>
      </c>
      <c r="G6584" s="190" t="s">
        <v>29797</v>
      </c>
      <c r="H6584" s="190" t="s">
        <v>29797</v>
      </c>
      <c r="I6584" s="190" t="s">
        <v>29797</v>
      </c>
      <c r="J6584" s="190" t="s">
        <v>31347</v>
      </c>
      <c r="K6584" s="190" t="s">
        <v>31348</v>
      </c>
      <c r="L6584" s="190" t="s">
        <v>1438</v>
      </c>
    </row>
    <row r="6585" spans="1:12" ht="15" x14ac:dyDescent="0.25">
      <c r="A6585" s="191" t="s">
        <v>3288</v>
      </c>
      <c r="B6585" s="192" t="s">
        <v>3875</v>
      </c>
      <c r="C6585" s="192" t="s">
        <v>29797</v>
      </c>
      <c r="D6585" s="192" t="s">
        <v>29797</v>
      </c>
      <c r="E6585" s="192" t="s">
        <v>29797</v>
      </c>
      <c r="F6585" s="192" t="s">
        <v>29797</v>
      </c>
      <c r="G6585" s="192" t="s">
        <v>29797</v>
      </c>
      <c r="H6585" s="192" t="s">
        <v>32764</v>
      </c>
      <c r="I6585" s="192" t="s">
        <v>31731</v>
      </c>
      <c r="J6585" s="192" t="s">
        <v>29835</v>
      </c>
      <c r="K6585" s="192" t="s">
        <v>9955</v>
      </c>
      <c r="L6585" s="192" t="s">
        <v>1447</v>
      </c>
    </row>
    <row r="6586" spans="1:12" ht="15" x14ac:dyDescent="0.25">
      <c r="A6586" s="189" t="s">
        <v>3289</v>
      </c>
      <c r="B6586" s="190" t="s">
        <v>3876</v>
      </c>
      <c r="C6586" s="190" t="s">
        <v>29797</v>
      </c>
      <c r="D6586" s="190" t="s">
        <v>29797</v>
      </c>
      <c r="E6586" s="190" t="s">
        <v>29797</v>
      </c>
      <c r="F6586" s="190" t="s">
        <v>29797</v>
      </c>
      <c r="G6586" s="190" t="s">
        <v>29797</v>
      </c>
      <c r="H6586" s="190" t="s">
        <v>31944</v>
      </c>
      <c r="I6586" s="190" t="s">
        <v>31945</v>
      </c>
      <c r="J6586" s="190" t="s">
        <v>31325</v>
      </c>
      <c r="K6586" s="190" t="s">
        <v>5073</v>
      </c>
      <c r="L6586" s="190" t="s">
        <v>1447</v>
      </c>
    </row>
    <row r="6587" spans="1:12" ht="15" x14ac:dyDescent="0.25">
      <c r="A6587" s="191" t="s">
        <v>3290</v>
      </c>
      <c r="B6587" s="192" t="s">
        <v>3877</v>
      </c>
      <c r="C6587" s="192" t="s">
        <v>29797</v>
      </c>
      <c r="D6587" s="192" t="s">
        <v>29797</v>
      </c>
      <c r="E6587" s="192" t="s">
        <v>29797</v>
      </c>
      <c r="F6587" s="192" t="s">
        <v>29797</v>
      </c>
      <c r="G6587" s="192" t="s">
        <v>29797</v>
      </c>
      <c r="H6587" s="192" t="s">
        <v>32730</v>
      </c>
      <c r="I6587" s="192" t="s">
        <v>32731</v>
      </c>
      <c r="J6587" s="192" t="s">
        <v>30104</v>
      </c>
      <c r="K6587" s="192" t="s">
        <v>11371</v>
      </c>
      <c r="L6587" s="192" t="s">
        <v>1447</v>
      </c>
    </row>
    <row r="6588" spans="1:12" ht="15" x14ac:dyDescent="0.25">
      <c r="A6588" s="189" t="s">
        <v>25770</v>
      </c>
      <c r="B6588" s="190" t="s">
        <v>25771</v>
      </c>
      <c r="C6588" s="190" t="s">
        <v>29797</v>
      </c>
      <c r="D6588" s="190" t="s">
        <v>29797</v>
      </c>
      <c r="E6588" s="190" t="s">
        <v>29797</v>
      </c>
      <c r="F6588" s="190" t="s">
        <v>29797</v>
      </c>
      <c r="G6588" s="190" t="s">
        <v>29797</v>
      </c>
      <c r="H6588" s="190" t="s">
        <v>31366</v>
      </c>
      <c r="I6588" s="190" t="s">
        <v>31367</v>
      </c>
      <c r="J6588" s="190" t="s">
        <v>29821</v>
      </c>
      <c r="K6588" s="190" t="s">
        <v>5062</v>
      </c>
      <c r="L6588" s="190" t="s">
        <v>1447</v>
      </c>
    </row>
    <row r="6589" spans="1:12" ht="15" x14ac:dyDescent="0.25">
      <c r="A6589" s="191" t="s">
        <v>3291</v>
      </c>
      <c r="B6589" s="192" t="s">
        <v>3878</v>
      </c>
      <c r="C6589" s="192" t="s">
        <v>29797</v>
      </c>
      <c r="D6589" s="192" t="s">
        <v>29797</v>
      </c>
      <c r="E6589" s="192" t="s">
        <v>29797</v>
      </c>
      <c r="F6589" s="192" t="s">
        <v>29797</v>
      </c>
      <c r="G6589" s="192" t="s">
        <v>29797</v>
      </c>
      <c r="H6589" s="192" t="s">
        <v>29797</v>
      </c>
      <c r="I6589" s="192" t="s">
        <v>29797</v>
      </c>
      <c r="J6589" s="192" t="s">
        <v>29821</v>
      </c>
      <c r="K6589" s="192" t="s">
        <v>5062</v>
      </c>
      <c r="L6589" s="192" t="s">
        <v>1447</v>
      </c>
    </row>
    <row r="6590" spans="1:12" ht="15" x14ac:dyDescent="0.25">
      <c r="A6590" s="189" t="s">
        <v>16719</v>
      </c>
      <c r="B6590" s="190" t="s">
        <v>20581</v>
      </c>
      <c r="C6590" s="190" t="s">
        <v>29812</v>
      </c>
      <c r="D6590" s="190" t="s">
        <v>29824</v>
      </c>
      <c r="E6590" s="190" t="s">
        <v>30550</v>
      </c>
      <c r="F6590" s="190" t="s">
        <v>29804</v>
      </c>
      <c r="G6590" s="190" t="s">
        <v>29811</v>
      </c>
      <c r="H6590" s="190" t="s">
        <v>31905</v>
      </c>
      <c r="I6590" s="190" t="s">
        <v>31906</v>
      </c>
      <c r="J6590" s="190" t="s">
        <v>31325</v>
      </c>
      <c r="K6590" s="190" t="s">
        <v>5073</v>
      </c>
      <c r="L6590" s="190" t="s">
        <v>1447</v>
      </c>
    </row>
    <row r="6591" spans="1:12" ht="15" x14ac:dyDescent="0.25">
      <c r="A6591" s="191" t="s">
        <v>3292</v>
      </c>
      <c r="B6591" s="192" t="s">
        <v>3879</v>
      </c>
      <c r="C6591" s="192" t="s">
        <v>29797</v>
      </c>
      <c r="D6591" s="192" t="s">
        <v>29797</v>
      </c>
      <c r="E6591" s="192" t="s">
        <v>29797</v>
      </c>
      <c r="F6591" s="192" t="s">
        <v>29797</v>
      </c>
      <c r="G6591" s="192" t="s">
        <v>29797</v>
      </c>
      <c r="H6591" s="192" t="s">
        <v>29797</v>
      </c>
      <c r="I6591" s="192" t="s">
        <v>29797</v>
      </c>
      <c r="J6591" s="192" t="s">
        <v>29797</v>
      </c>
      <c r="K6591" s="192" t="s">
        <v>29797</v>
      </c>
      <c r="L6591" s="192" t="s">
        <v>29797</v>
      </c>
    </row>
    <row r="6592" spans="1:12" ht="15" x14ac:dyDescent="0.25">
      <c r="A6592" s="189" t="s">
        <v>16720</v>
      </c>
      <c r="B6592" s="190" t="s">
        <v>20582</v>
      </c>
      <c r="C6592" s="190" t="s">
        <v>29797</v>
      </c>
      <c r="D6592" s="190" t="s">
        <v>29797</v>
      </c>
      <c r="E6592" s="190" t="s">
        <v>29797</v>
      </c>
      <c r="F6592" s="190" t="s">
        <v>29797</v>
      </c>
      <c r="G6592" s="190" t="s">
        <v>29797</v>
      </c>
      <c r="H6592" s="190" t="s">
        <v>29797</v>
      </c>
      <c r="I6592" s="190" t="s">
        <v>29797</v>
      </c>
      <c r="J6592" s="190" t="s">
        <v>29797</v>
      </c>
      <c r="K6592" s="190" t="s">
        <v>29797</v>
      </c>
      <c r="L6592" s="190" t="s">
        <v>29797</v>
      </c>
    </row>
    <row r="6593" spans="1:12" ht="15" x14ac:dyDescent="0.25">
      <c r="A6593" s="191" t="s">
        <v>16721</v>
      </c>
      <c r="B6593" s="192" t="s">
        <v>20583</v>
      </c>
      <c r="C6593" s="192" t="s">
        <v>29797</v>
      </c>
      <c r="D6593" s="192" t="s">
        <v>29797</v>
      </c>
      <c r="E6593" s="192" t="s">
        <v>29797</v>
      </c>
      <c r="F6593" s="192" t="s">
        <v>29797</v>
      </c>
      <c r="G6593" s="192" t="s">
        <v>29797</v>
      </c>
      <c r="H6593" s="192" t="s">
        <v>31434</v>
      </c>
      <c r="I6593" s="192" t="s">
        <v>31435</v>
      </c>
      <c r="J6593" s="192" t="s">
        <v>29821</v>
      </c>
      <c r="K6593" s="192" t="s">
        <v>5062</v>
      </c>
      <c r="L6593" s="192" t="s">
        <v>1447</v>
      </c>
    </row>
    <row r="6594" spans="1:12" ht="15" x14ac:dyDescent="0.25">
      <c r="A6594" s="189" t="s">
        <v>25772</v>
      </c>
      <c r="B6594" s="190" t="s">
        <v>25773</v>
      </c>
      <c r="C6594" s="190" t="s">
        <v>29797</v>
      </c>
      <c r="D6594" s="190" t="s">
        <v>29797</v>
      </c>
      <c r="E6594" s="190" t="s">
        <v>29797</v>
      </c>
      <c r="F6594" s="190" t="s">
        <v>29797</v>
      </c>
      <c r="G6594" s="190" t="s">
        <v>29797</v>
      </c>
      <c r="H6594" s="190" t="s">
        <v>29797</v>
      </c>
      <c r="I6594" s="190" t="s">
        <v>29797</v>
      </c>
      <c r="J6594" s="190" t="s">
        <v>29797</v>
      </c>
      <c r="K6594" s="190" t="s">
        <v>29797</v>
      </c>
      <c r="L6594" s="190" t="s">
        <v>29797</v>
      </c>
    </row>
    <row r="6595" spans="1:12" ht="15" x14ac:dyDescent="0.25">
      <c r="A6595" s="191" t="s">
        <v>3293</v>
      </c>
      <c r="B6595" s="192" t="s">
        <v>3880</v>
      </c>
      <c r="C6595" s="192" t="s">
        <v>29797</v>
      </c>
      <c r="D6595" s="192" t="s">
        <v>29797</v>
      </c>
      <c r="E6595" s="192" t="s">
        <v>29797</v>
      </c>
      <c r="F6595" s="192" t="s">
        <v>29797</v>
      </c>
      <c r="G6595" s="192" t="s">
        <v>29797</v>
      </c>
      <c r="H6595" s="192" t="s">
        <v>29797</v>
      </c>
      <c r="I6595" s="192" t="s">
        <v>29797</v>
      </c>
      <c r="J6595" s="192" t="s">
        <v>29797</v>
      </c>
      <c r="K6595" s="192" t="s">
        <v>29797</v>
      </c>
      <c r="L6595" s="192" t="s">
        <v>29797</v>
      </c>
    </row>
    <row r="6596" spans="1:12" ht="15" x14ac:dyDescent="0.25">
      <c r="A6596" s="189" t="s">
        <v>3294</v>
      </c>
      <c r="B6596" s="190" t="s">
        <v>3881</v>
      </c>
      <c r="C6596" s="190" t="s">
        <v>29797</v>
      </c>
      <c r="D6596" s="190" t="s">
        <v>29797</v>
      </c>
      <c r="E6596" s="190" t="s">
        <v>29797</v>
      </c>
      <c r="F6596" s="190" t="s">
        <v>29797</v>
      </c>
      <c r="G6596" s="190" t="s">
        <v>29797</v>
      </c>
      <c r="H6596" s="190" t="s">
        <v>29797</v>
      </c>
      <c r="I6596" s="190" t="s">
        <v>29797</v>
      </c>
      <c r="J6596" s="190" t="s">
        <v>29797</v>
      </c>
      <c r="K6596" s="190" t="s">
        <v>29797</v>
      </c>
      <c r="L6596" s="190" t="s">
        <v>29797</v>
      </c>
    </row>
    <row r="6597" spans="1:12" ht="15" x14ac:dyDescent="0.25">
      <c r="A6597" s="191" t="s">
        <v>3295</v>
      </c>
      <c r="B6597" s="192" t="s">
        <v>3882</v>
      </c>
      <c r="C6597" s="192" t="s">
        <v>29797</v>
      </c>
      <c r="D6597" s="192" t="s">
        <v>29797</v>
      </c>
      <c r="E6597" s="192" t="s">
        <v>29797</v>
      </c>
      <c r="F6597" s="192" t="s">
        <v>29797</v>
      </c>
      <c r="G6597" s="192" t="s">
        <v>29797</v>
      </c>
      <c r="H6597" s="192" t="s">
        <v>31354</v>
      </c>
      <c r="I6597" s="192" t="s">
        <v>30165</v>
      </c>
      <c r="J6597" s="192" t="s">
        <v>29821</v>
      </c>
      <c r="K6597" s="192" t="s">
        <v>5062</v>
      </c>
      <c r="L6597" s="192" t="s">
        <v>1447</v>
      </c>
    </row>
    <row r="6598" spans="1:12" ht="15" x14ac:dyDescent="0.25">
      <c r="A6598" s="189" t="s">
        <v>3296</v>
      </c>
      <c r="B6598" s="190" t="s">
        <v>3883</v>
      </c>
      <c r="C6598" s="190" t="s">
        <v>29797</v>
      </c>
      <c r="D6598" s="190" t="s">
        <v>29797</v>
      </c>
      <c r="E6598" s="190" t="s">
        <v>29797</v>
      </c>
      <c r="F6598" s="190" t="s">
        <v>29797</v>
      </c>
      <c r="G6598" s="190" t="s">
        <v>29797</v>
      </c>
      <c r="H6598" s="190" t="s">
        <v>31537</v>
      </c>
      <c r="I6598" s="190" t="s">
        <v>5894</v>
      </c>
      <c r="J6598" s="190" t="s">
        <v>29821</v>
      </c>
      <c r="K6598" s="190" t="s">
        <v>5062</v>
      </c>
      <c r="L6598" s="190" t="s">
        <v>1447</v>
      </c>
    </row>
    <row r="6599" spans="1:12" ht="15" x14ac:dyDescent="0.25">
      <c r="A6599" s="191" t="s">
        <v>3297</v>
      </c>
      <c r="B6599" s="192" t="s">
        <v>3884</v>
      </c>
      <c r="C6599" s="192" t="s">
        <v>29797</v>
      </c>
      <c r="D6599" s="192" t="s">
        <v>29797</v>
      </c>
      <c r="E6599" s="192" t="s">
        <v>29797</v>
      </c>
      <c r="F6599" s="192" t="s">
        <v>29797</v>
      </c>
      <c r="G6599" s="192" t="s">
        <v>29797</v>
      </c>
      <c r="H6599" s="192" t="s">
        <v>31588</v>
      </c>
      <c r="I6599" s="192" t="s">
        <v>30455</v>
      </c>
      <c r="J6599" s="192" t="s">
        <v>29870</v>
      </c>
      <c r="K6599" s="192" t="s">
        <v>8069</v>
      </c>
      <c r="L6599" s="192" t="s">
        <v>1447</v>
      </c>
    </row>
    <row r="6600" spans="1:12" ht="15" x14ac:dyDescent="0.25">
      <c r="A6600" s="189" t="s">
        <v>25774</v>
      </c>
      <c r="B6600" s="190" t="s">
        <v>25775</v>
      </c>
      <c r="C6600" s="190" t="s">
        <v>29797</v>
      </c>
      <c r="D6600" s="190" t="s">
        <v>29797</v>
      </c>
      <c r="E6600" s="190" t="s">
        <v>29797</v>
      </c>
      <c r="F6600" s="190" t="s">
        <v>29797</v>
      </c>
      <c r="G6600" s="190" t="s">
        <v>29797</v>
      </c>
      <c r="H6600" s="190" t="s">
        <v>29797</v>
      </c>
      <c r="I6600" s="190" t="s">
        <v>29797</v>
      </c>
      <c r="J6600" s="190" t="s">
        <v>29797</v>
      </c>
      <c r="K6600" s="190" t="s">
        <v>29797</v>
      </c>
      <c r="L6600" s="190" t="s">
        <v>29797</v>
      </c>
    </row>
    <row r="6601" spans="1:12" ht="15" x14ac:dyDescent="0.25">
      <c r="A6601" s="191" t="s">
        <v>3298</v>
      </c>
      <c r="B6601" s="192" t="s">
        <v>3885</v>
      </c>
      <c r="C6601" s="192" t="s">
        <v>29797</v>
      </c>
      <c r="D6601" s="192" t="s">
        <v>29797</v>
      </c>
      <c r="E6601" s="192" t="s">
        <v>29797</v>
      </c>
      <c r="F6601" s="192" t="s">
        <v>29797</v>
      </c>
      <c r="G6601" s="192" t="s">
        <v>29797</v>
      </c>
      <c r="H6601" s="192" t="s">
        <v>31882</v>
      </c>
      <c r="I6601" s="192" t="s">
        <v>7466</v>
      </c>
      <c r="J6601" s="192" t="s">
        <v>29875</v>
      </c>
      <c r="K6601" s="192" t="s">
        <v>7466</v>
      </c>
      <c r="L6601" s="192" t="s">
        <v>1447</v>
      </c>
    </row>
    <row r="6602" spans="1:12" ht="15" x14ac:dyDescent="0.25">
      <c r="A6602" s="189" t="s">
        <v>16722</v>
      </c>
      <c r="B6602" s="190" t="s">
        <v>20584</v>
      </c>
      <c r="C6602" s="190" t="s">
        <v>29929</v>
      </c>
      <c r="D6602" s="190" t="s">
        <v>29930</v>
      </c>
      <c r="E6602" s="190" t="s">
        <v>30371</v>
      </c>
      <c r="F6602" s="190" t="s">
        <v>29804</v>
      </c>
      <c r="G6602" s="190" t="s">
        <v>29843</v>
      </c>
      <c r="H6602" s="190" t="s">
        <v>31500</v>
      </c>
      <c r="I6602" s="190" t="s">
        <v>31501</v>
      </c>
      <c r="J6602" s="190" t="s">
        <v>29821</v>
      </c>
      <c r="K6602" s="190" t="s">
        <v>5062</v>
      </c>
      <c r="L6602" s="190" t="s">
        <v>1447</v>
      </c>
    </row>
    <row r="6603" spans="1:12" ht="15" x14ac:dyDescent="0.25">
      <c r="A6603" s="191" t="s">
        <v>5041</v>
      </c>
      <c r="B6603" s="192" t="s">
        <v>5042</v>
      </c>
      <c r="C6603" s="192" t="s">
        <v>29797</v>
      </c>
      <c r="D6603" s="192" t="s">
        <v>29797</v>
      </c>
      <c r="E6603" s="192" t="s">
        <v>29797</v>
      </c>
      <c r="F6603" s="192" t="s">
        <v>29797</v>
      </c>
      <c r="G6603" s="192" t="s">
        <v>29797</v>
      </c>
      <c r="H6603" s="192" t="s">
        <v>31374</v>
      </c>
      <c r="I6603" s="192" t="s">
        <v>30278</v>
      </c>
      <c r="J6603" s="192" t="s">
        <v>29821</v>
      </c>
      <c r="K6603" s="192" t="s">
        <v>5062</v>
      </c>
      <c r="L6603" s="192" t="s">
        <v>1447</v>
      </c>
    </row>
    <row r="6604" spans="1:12" ht="15" x14ac:dyDescent="0.25">
      <c r="A6604" s="189" t="s">
        <v>16723</v>
      </c>
      <c r="B6604" s="190" t="s">
        <v>20585</v>
      </c>
      <c r="C6604" s="190" t="s">
        <v>29797</v>
      </c>
      <c r="D6604" s="190" t="s">
        <v>29797</v>
      </c>
      <c r="E6604" s="190" t="s">
        <v>29797</v>
      </c>
      <c r="F6604" s="190" t="s">
        <v>29797</v>
      </c>
      <c r="G6604" s="190" t="s">
        <v>29797</v>
      </c>
      <c r="H6604" s="190" t="s">
        <v>29797</v>
      </c>
      <c r="I6604" s="190" t="s">
        <v>29797</v>
      </c>
      <c r="J6604" s="190" t="s">
        <v>29797</v>
      </c>
      <c r="K6604" s="190" t="s">
        <v>29797</v>
      </c>
      <c r="L6604" s="190" t="s">
        <v>29797</v>
      </c>
    </row>
    <row r="6605" spans="1:12" ht="15" x14ac:dyDescent="0.25">
      <c r="A6605" s="191" t="s">
        <v>3299</v>
      </c>
      <c r="B6605" s="192" t="s">
        <v>3886</v>
      </c>
      <c r="C6605" s="192" t="s">
        <v>29797</v>
      </c>
      <c r="D6605" s="192" t="s">
        <v>29797</v>
      </c>
      <c r="E6605" s="192" t="s">
        <v>29797</v>
      </c>
      <c r="F6605" s="192" t="s">
        <v>29797</v>
      </c>
      <c r="G6605" s="192" t="s">
        <v>29797</v>
      </c>
      <c r="H6605" s="192" t="s">
        <v>31434</v>
      </c>
      <c r="I6605" s="192" t="s">
        <v>31435</v>
      </c>
      <c r="J6605" s="192" t="s">
        <v>29821</v>
      </c>
      <c r="K6605" s="192" t="s">
        <v>5062</v>
      </c>
      <c r="L6605" s="192" t="s">
        <v>1447</v>
      </c>
    </row>
    <row r="6606" spans="1:12" ht="15" x14ac:dyDescent="0.25">
      <c r="A6606" s="189" t="s">
        <v>16724</v>
      </c>
      <c r="B6606" s="190" t="s">
        <v>20586</v>
      </c>
      <c r="C6606" s="190" t="s">
        <v>29797</v>
      </c>
      <c r="D6606" s="190" t="s">
        <v>29797</v>
      </c>
      <c r="E6606" s="190" t="s">
        <v>29797</v>
      </c>
      <c r="F6606" s="190" t="s">
        <v>29797</v>
      </c>
      <c r="G6606" s="190" t="s">
        <v>29797</v>
      </c>
      <c r="H6606" s="190" t="s">
        <v>31314</v>
      </c>
      <c r="I6606" s="190" t="s">
        <v>5062</v>
      </c>
      <c r="J6606" s="190" t="s">
        <v>29821</v>
      </c>
      <c r="K6606" s="190" t="s">
        <v>5062</v>
      </c>
      <c r="L6606" s="190" t="s">
        <v>1447</v>
      </c>
    </row>
    <row r="6607" spans="1:12" ht="15" x14ac:dyDescent="0.25">
      <c r="A6607" s="191" t="s">
        <v>16725</v>
      </c>
      <c r="B6607" s="192" t="s">
        <v>20587</v>
      </c>
      <c r="C6607" s="192" t="s">
        <v>29797</v>
      </c>
      <c r="D6607" s="192" t="s">
        <v>29797</v>
      </c>
      <c r="E6607" s="192" t="s">
        <v>29797</v>
      </c>
      <c r="F6607" s="192" t="s">
        <v>29797</v>
      </c>
      <c r="G6607" s="192" t="s">
        <v>29797</v>
      </c>
      <c r="H6607" s="192" t="s">
        <v>29797</v>
      </c>
      <c r="I6607" s="192" t="s">
        <v>29797</v>
      </c>
      <c r="J6607" s="192" t="s">
        <v>29797</v>
      </c>
      <c r="K6607" s="192" t="s">
        <v>29797</v>
      </c>
      <c r="L6607" s="192" t="s">
        <v>29797</v>
      </c>
    </row>
    <row r="6608" spans="1:12" ht="15" x14ac:dyDescent="0.25">
      <c r="A6608" s="189" t="s">
        <v>3300</v>
      </c>
      <c r="B6608" s="190" t="s">
        <v>3887</v>
      </c>
      <c r="C6608" s="190" t="s">
        <v>29797</v>
      </c>
      <c r="D6608" s="190" t="s">
        <v>29797</v>
      </c>
      <c r="E6608" s="190" t="s">
        <v>29797</v>
      </c>
      <c r="F6608" s="190" t="s">
        <v>29797</v>
      </c>
      <c r="G6608" s="190" t="s">
        <v>29797</v>
      </c>
      <c r="H6608" s="190" t="s">
        <v>31445</v>
      </c>
      <c r="I6608" s="190" t="s">
        <v>31446</v>
      </c>
      <c r="J6608" s="190" t="s">
        <v>31325</v>
      </c>
      <c r="K6608" s="190" t="s">
        <v>5073</v>
      </c>
      <c r="L6608" s="190" t="s">
        <v>1447</v>
      </c>
    </row>
    <row r="6609" spans="1:12" ht="15" x14ac:dyDescent="0.25">
      <c r="A6609" s="191" t="s">
        <v>3301</v>
      </c>
      <c r="B6609" s="192" t="s">
        <v>3888</v>
      </c>
      <c r="C6609" s="192" t="s">
        <v>29923</v>
      </c>
      <c r="D6609" s="192" t="s">
        <v>29819</v>
      </c>
      <c r="E6609" s="192" t="s">
        <v>30551</v>
      </c>
      <c r="F6609" s="192" t="s">
        <v>29804</v>
      </c>
      <c r="G6609" s="192" t="s">
        <v>29863</v>
      </c>
      <c r="H6609" s="192" t="s">
        <v>31331</v>
      </c>
      <c r="I6609" s="192" t="s">
        <v>31332</v>
      </c>
      <c r="J6609" s="192" t="s">
        <v>29821</v>
      </c>
      <c r="K6609" s="192" t="s">
        <v>5062</v>
      </c>
      <c r="L6609" s="192" t="s">
        <v>1447</v>
      </c>
    </row>
    <row r="6610" spans="1:12" ht="15" x14ac:dyDescent="0.25">
      <c r="A6610" s="189" t="s">
        <v>16726</v>
      </c>
      <c r="B6610" s="190" t="s">
        <v>20588</v>
      </c>
      <c r="C6610" s="190" t="s">
        <v>29797</v>
      </c>
      <c r="D6610" s="190" t="s">
        <v>29797</v>
      </c>
      <c r="E6610" s="190" t="s">
        <v>29797</v>
      </c>
      <c r="F6610" s="190" t="s">
        <v>29797</v>
      </c>
      <c r="G6610" s="190" t="s">
        <v>29797</v>
      </c>
      <c r="H6610" s="190" t="s">
        <v>29797</v>
      </c>
      <c r="I6610" s="190" t="s">
        <v>29797</v>
      </c>
      <c r="J6610" s="190" t="s">
        <v>29797</v>
      </c>
      <c r="K6610" s="190" t="s">
        <v>29797</v>
      </c>
      <c r="L6610" s="190" t="s">
        <v>29797</v>
      </c>
    </row>
    <row r="6611" spans="1:12" ht="15" x14ac:dyDescent="0.25">
      <c r="A6611" s="191" t="s">
        <v>25776</v>
      </c>
      <c r="B6611" s="192" t="s">
        <v>20589</v>
      </c>
      <c r="C6611" s="192" t="s">
        <v>29797</v>
      </c>
      <c r="D6611" s="192" t="s">
        <v>29797</v>
      </c>
      <c r="E6611" s="192" t="s">
        <v>29797</v>
      </c>
      <c r="F6611" s="192" t="s">
        <v>29797</v>
      </c>
      <c r="G6611" s="192" t="s">
        <v>29797</v>
      </c>
      <c r="H6611" s="192" t="s">
        <v>29797</v>
      </c>
      <c r="I6611" s="192" t="s">
        <v>29797</v>
      </c>
      <c r="J6611" s="192" t="s">
        <v>29797</v>
      </c>
      <c r="K6611" s="192" t="s">
        <v>29797</v>
      </c>
      <c r="L6611" s="192" t="s">
        <v>29797</v>
      </c>
    </row>
    <row r="6612" spans="1:12" ht="15" x14ac:dyDescent="0.25">
      <c r="A6612" s="189" t="s">
        <v>3302</v>
      </c>
      <c r="B6612" s="190" t="s">
        <v>3889</v>
      </c>
      <c r="C6612" s="190" t="s">
        <v>29797</v>
      </c>
      <c r="D6612" s="190" t="s">
        <v>29797</v>
      </c>
      <c r="E6612" s="190" t="s">
        <v>29797</v>
      </c>
      <c r="F6612" s="190" t="s">
        <v>29797</v>
      </c>
      <c r="G6612" s="190" t="s">
        <v>29797</v>
      </c>
      <c r="H6612" s="190" t="s">
        <v>31629</v>
      </c>
      <c r="I6612" s="190" t="s">
        <v>31630</v>
      </c>
      <c r="J6612" s="190" t="s">
        <v>29826</v>
      </c>
      <c r="K6612" s="190" t="s">
        <v>5078</v>
      </c>
      <c r="L6612" s="190" t="s">
        <v>1447</v>
      </c>
    </row>
    <row r="6613" spans="1:12" ht="15" x14ac:dyDescent="0.25">
      <c r="A6613" s="191" t="s">
        <v>25777</v>
      </c>
      <c r="B6613" s="192" t="s">
        <v>25778</v>
      </c>
      <c r="C6613" s="192" t="s">
        <v>29797</v>
      </c>
      <c r="D6613" s="192" t="s">
        <v>29797</v>
      </c>
      <c r="E6613" s="192" t="s">
        <v>29797</v>
      </c>
      <c r="F6613" s="192" t="s">
        <v>29797</v>
      </c>
      <c r="G6613" s="192" t="s">
        <v>29797</v>
      </c>
      <c r="H6613" s="192" t="s">
        <v>29797</v>
      </c>
      <c r="I6613" s="192" t="s">
        <v>29797</v>
      </c>
      <c r="J6613" s="192" t="s">
        <v>29797</v>
      </c>
      <c r="K6613" s="192" t="s">
        <v>29797</v>
      </c>
      <c r="L6613" s="192" t="s">
        <v>1442</v>
      </c>
    </row>
    <row r="6614" spans="1:12" ht="15" x14ac:dyDescent="0.25">
      <c r="A6614" s="189" t="s">
        <v>3303</v>
      </c>
      <c r="B6614" s="190" t="s">
        <v>3890</v>
      </c>
      <c r="C6614" s="190" t="s">
        <v>29797</v>
      </c>
      <c r="D6614" s="190" t="s">
        <v>29797</v>
      </c>
      <c r="E6614" s="190" t="s">
        <v>29797</v>
      </c>
      <c r="F6614" s="190" t="s">
        <v>29797</v>
      </c>
      <c r="G6614" s="190" t="s">
        <v>29797</v>
      </c>
      <c r="H6614" s="190" t="s">
        <v>29797</v>
      </c>
      <c r="I6614" s="190" t="s">
        <v>29797</v>
      </c>
      <c r="J6614" s="190" t="s">
        <v>29797</v>
      </c>
      <c r="K6614" s="190" t="s">
        <v>29797</v>
      </c>
      <c r="L6614" s="190" t="s">
        <v>29797</v>
      </c>
    </row>
    <row r="6615" spans="1:12" ht="15" x14ac:dyDescent="0.25">
      <c r="A6615" s="191" t="s">
        <v>25779</v>
      </c>
      <c r="B6615" s="192" t="s">
        <v>25780</v>
      </c>
      <c r="C6615" s="192" t="s">
        <v>29797</v>
      </c>
      <c r="D6615" s="192" t="s">
        <v>29797</v>
      </c>
      <c r="E6615" s="192" t="s">
        <v>30552</v>
      </c>
      <c r="F6615" s="192" t="s">
        <v>29797</v>
      </c>
      <c r="G6615" s="192" t="s">
        <v>29797</v>
      </c>
      <c r="H6615" s="192" t="s">
        <v>32765</v>
      </c>
      <c r="I6615" s="192" t="s">
        <v>32766</v>
      </c>
      <c r="J6615" s="192" t="s">
        <v>30021</v>
      </c>
      <c r="K6615" s="192" t="s">
        <v>12016</v>
      </c>
      <c r="L6615" s="192" t="s">
        <v>1438</v>
      </c>
    </row>
    <row r="6616" spans="1:12" ht="15" x14ac:dyDescent="0.25">
      <c r="A6616" s="189" t="s">
        <v>25781</v>
      </c>
      <c r="B6616" s="190" t="s">
        <v>3891</v>
      </c>
      <c r="C6616" s="190" t="s">
        <v>29797</v>
      </c>
      <c r="D6616" s="190" t="s">
        <v>29797</v>
      </c>
      <c r="E6616" s="190" t="s">
        <v>29797</v>
      </c>
      <c r="F6616" s="190" t="s">
        <v>29797</v>
      </c>
      <c r="G6616" s="190" t="s">
        <v>29797</v>
      </c>
      <c r="H6616" s="190" t="s">
        <v>29797</v>
      </c>
      <c r="I6616" s="190" t="s">
        <v>29797</v>
      </c>
      <c r="J6616" s="190" t="s">
        <v>29797</v>
      </c>
      <c r="K6616" s="190" t="s">
        <v>29797</v>
      </c>
      <c r="L6616" s="190" t="s">
        <v>1438</v>
      </c>
    </row>
    <row r="6617" spans="1:12" ht="15" x14ac:dyDescent="0.25">
      <c r="A6617" s="191" t="s">
        <v>3304</v>
      </c>
      <c r="B6617" s="192" t="s">
        <v>3892</v>
      </c>
      <c r="C6617" s="192" t="s">
        <v>29797</v>
      </c>
      <c r="D6617" s="192" t="s">
        <v>29797</v>
      </c>
      <c r="E6617" s="192" t="s">
        <v>29797</v>
      </c>
      <c r="F6617" s="192" t="s">
        <v>29797</v>
      </c>
      <c r="G6617" s="192" t="s">
        <v>29797</v>
      </c>
      <c r="H6617" s="192" t="s">
        <v>31937</v>
      </c>
      <c r="I6617" s="192" t="s">
        <v>31938</v>
      </c>
      <c r="J6617" s="192" t="s">
        <v>31325</v>
      </c>
      <c r="K6617" s="192" t="s">
        <v>5073</v>
      </c>
      <c r="L6617" s="192" t="s">
        <v>1447</v>
      </c>
    </row>
    <row r="6618" spans="1:12" ht="15" x14ac:dyDescent="0.25">
      <c r="A6618" s="189" t="s">
        <v>14370</v>
      </c>
      <c r="B6618" s="190" t="s">
        <v>3893</v>
      </c>
      <c r="C6618" s="190" t="s">
        <v>29797</v>
      </c>
      <c r="D6618" s="190" t="s">
        <v>29797</v>
      </c>
      <c r="E6618" s="190" t="s">
        <v>29797</v>
      </c>
      <c r="F6618" s="190" t="s">
        <v>29797</v>
      </c>
      <c r="G6618" s="190" t="s">
        <v>29797</v>
      </c>
      <c r="H6618" s="190" t="s">
        <v>31798</v>
      </c>
      <c r="I6618" s="190" t="s">
        <v>5078</v>
      </c>
      <c r="J6618" s="190" t="s">
        <v>29826</v>
      </c>
      <c r="K6618" s="190" t="s">
        <v>5078</v>
      </c>
      <c r="L6618" s="190" t="s">
        <v>1447</v>
      </c>
    </row>
    <row r="6619" spans="1:12" ht="15" x14ac:dyDescent="0.25">
      <c r="A6619" s="191" t="s">
        <v>3305</v>
      </c>
      <c r="B6619" s="192" t="s">
        <v>3894</v>
      </c>
      <c r="C6619" s="192" t="s">
        <v>29797</v>
      </c>
      <c r="D6619" s="192" t="s">
        <v>29797</v>
      </c>
      <c r="E6619" s="192" t="s">
        <v>29797</v>
      </c>
      <c r="F6619" s="192" t="s">
        <v>29797</v>
      </c>
      <c r="G6619" s="192" t="s">
        <v>29797</v>
      </c>
      <c r="H6619" s="192" t="s">
        <v>32767</v>
      </c>
      <c r="I6619" s="192" t="s">
        <v>32768</v>
      </c>
      <c r="J6619" s="192" t="s">
        <v>29826</v>
      </c>
      <c r="K6619" s="192" t="s">
        <v>5078</v>
      </c>
      <c r="L6619" s="192" t="s">
        <v>1447</v>
      </c>
    </row>
    <row r="6620" spans="1:12" ht="15" x14ac:dyDescent="0.25">
      <c r="A6620" s="189" t="s">
        <v>3306</v>
      </c>
      <c r="B6620" s="190" t="s">
        <v>3895</v>
      </c>
      <c r="C6620" s="190" t="s">
        <v>29797</v>
      </c>
      <c r="D6620" s="190" t="s">
        <v>29797</v>
      </c>
      <c r="E6620" s="190" t="s">
        <v>29797</v>
      </c>
      <c r="F6620" s="190" t="s">
        <v>29797</v>
      </c>
      <c r="G6620" s="190" t="s">
        <v>29797</v>
      </c>
      <c r="H6620" s="190" t="s">
        <v>29797</v>
      </c>
      <c r="I6620" s="190" t="s">
        <v>29797</v>
      </c>
      <c r="J6620" s="190" t="s">
        <v>29797</v>
      </c>
      <c r="K6620" s="190" t="s">
        <v>29797</v>
      </c>
      <c r="L6620" s="190" t="s">
        <v>29797</v>
      </c>
    </row>
    <row r="6621" spans="1:12" ht="15" x14ac:dyDescent="0.25">
      <c r="A6621" s="191" t="s">
        <v>3307</v>
      </c>
      <c r="B6621" s="192" t="s">
        <v>3896</v>
      </c>
      <c r="C6621" s="192" t="s">
        <v>29797</v>
      </c>
      <c r="D6621" s="192" t="s">
        <v>29797</v>
      </c>
      <c r="E6621" s="192" t="s">
        <v>29797</v>
      </c>
      <c r="F6621" s="192" t="s">
        <v>29797</v>
      </c>
      <c r="G6621" s="192" t="s">
        <v>29797</v>
      </c>
      <c r="H6621" s="192" t="s">
        <v>31658</v>
      </c>
      <c r="I6621" s="192" t="s">
        <v>5073</v>
      </c>
      <c r="J6621" s="192" t="s">
        <v>31325</v>
      </c>
      <c r="K6621" s="192" t="s">
        <v>5073</v>
      </c>
      <c r="L6621" s="192" t="s">
        <v>1447</v>
      </c>
    </row>
    <row r="6622" spans="1:12" ht="15" x14ac:dyDescent="0.25">
      <c r="A6622" s="189" t="s">
        <v>25782</v>
      </c>
      <c r="B6622" s="190" t="s">
        <v>25783</v>
      </c>
      <c r="C6622" s="190" t="s">
        <v>29797</v>
      </c>
      <c r="D6622" s="190" t="s">
        <v>29797</v>
      </c>
      <c r="E6622" s="190" t="s">
        <v>29797</v>
      </c>
      <c r="F6622" s="190" t="s">
        <v>29797</v>
      </c>
      <c r="G6622" s="190" t="s">
        <v>29797</v>
      </c>
      <c r="H6622" s="190" t="s">
        <v>31482</v>
      </c>
      <c r="I6622" s="190" t="s">
        <v>31483</v>
      </c>
      <c r="J6622" s="190" t="s">
        <v>29821</v>
      </c>
      <c r="K6622" s="190" t="s">
        <v>5062</v>
      </c>
      <c r="L6622" s="190" t="s">
        <v>1447</v>
      </c>
    </row>
    <row r="6623" spans="1:12" ht="15" x14ac:dyDescent="0.25">
      <c r="A6623" s="191" t="s">
        <v>16727</v>
      </c>
      <c r="B6623" s="192" t="s">
        <v>20590</v>
      </c>
      <c r="C6623" s="192" t="s">
        <v>29812</v>
      </c>
      <c r="D6623" s="192" t="s">
        <v>29824</v>
      </c>
      <c r="E6623" s="192" t="s">
        <v>30553</v>
      </c>
      <c r="F6623" s="192" t="s">
        <v>29804</v>
      </c>
      <c r="G6623" s="192" t="s">
        <v>29870</v>
      </c>
      <c r="H6623" s="192" t="s">
        <v>32769</v>
      </c>
      <c r="I6623" s="192" t="s">
        <v>32770</v>
      </c>
      <c r="J6623" s="192" t="s">
        <v>29832</v>
      </c>
      <c r="K6623" s="192" t="s">
        <v>5889</v>
      </c>
      <c r="L6623" s="192" t="s">
        <v>1447</v>
      </c>
    </row>
    <row r="6624" spans="1:12" ht="15" x14ac:dyDescent="0.25">
      <c r="A6624" s="189" t="s">
        <v>3308</v>
      </c>
      <c r="B6624" s="190" t="s">
        <v>3897</v>
      </c>
      <c r="C6624" s="190" t="s">
        <v>29797</v>
      </c>
      <c r="D6624" s="190" t="s">
        <v>29797</v>
      </c>
      <c r="E6624" s="190" t="s">
        <v>29797</v>
      </c>
      <c r="F6624" s="190" t="s">
        <v>29797</v>
      </c>
      <c r="G6624" s="190" t="s">
        <v>29797</v>
      </c>
      <c r="H6624" s="190" t="s">
        <v>31376</v>
      </c>
      <c r="I6624" s="190" t="s">
        <v>5062</v>
      </c>
      <c r="J6624" s="190" t="s">
        <v>29821</v>
      </c>
      <c r="K6624" s="190" t="s">
        <v>5062</v>
      </c>
      <c r="L6624" s="190" t="s">
        <v>1447</v>
      </c>
    </row>
    <row r="6625" spans="1:12" ht="15" x14ac:dyDescent="0.25">
      <c r="A6625" s="191" t="s">
        <v>5043</v>
      </c>
      <c r="B6625" s="192" t="s">
        <v>5044</v>
      </c>
      <c r="C6625" s="192" t="s">
        <v>29797</v>
      </c>
      <c r="D6625" s="192" t="s">
        <v>29797</v>
      </c>
      <c r="E6625" s="192" t="s">
        <v>29797</v>
      </c>
      <c r="F6625" s="192" t="s">
        <v>29797</v>
      </c>
      <c r="G6625" s="192" t="s">
        <v>29797</v>
      </c>
      <c r="H6625" s="192" t="s">
        <v>32771</v>
      </c>
      <c r="I6625" s="192" t="s">
        <v>5910</v>
      </c>
      <c r="J6625" s="192" t="s">
        <v>31182</v>
      </c>
      <c r="K6625" s="192" t="s">
        <v>5910</v>
      </c>
      <c r="L6625" s="192" t="s">
        <v>1447</v>
      </c>
    </row>
    <row r="6626" spans="1:12" ht="15" x14ac:dyDescent="0.25">
      <c r="A6626" s="189" t="s">
        <v>3309</v>
      </c>
      <c r="B6626" s="190" t="s">
        <v>3898</v>
      </c>
      <c r="C6626" s="190" t="s">
        <v>29797</v>
      </c>
      <c r="D6626" s="190" t="s">
        <v>29797</v>
      </c>
      <c r="E6626" s="190" t="s">
        <v>29797</v>
      </c>
      <c r="F6626" s="190" t="s">
        <v>29797</v>
      </c>
      <c r="G6626" s="190" t="s">
        <v>29797</v>
      </c>
      <c r="H6626" s="190" t="s">
        <v>31861</v>
      </c>
      <c r="I6626" s="190" t="s">
        <v>31862</v>
      </c>
      <c r="J6626" s="190" t="s">
        <v>31325</v>
      </c>
      <c r="K6626" s="190" t="s">
        <v>5073</v>
      </c>
      <c r="L6626" s="190" t="s">
        <v>1447</v>
      </c>
    </row>
    <row r="6627" spans="1:12" ht="15" x14ac:dyDescent="0.25">
      <c r="A6627" s="191" t="s">
        <v>3310</v>
      </c>
      <c r="B6627" s="192" t="s">
        <v>3899</v>
      </c>
      <c r="C6627" s="192" t="s">
        <v>29797</v>
      </c>
      <c r="D6627" s="192" t="s">
        <v>29797</v>
      </c>
      <c r="E6627" s="192" t="s">
        <v>29797</v>
      </c>
      <c r="F6627" s="192" t="s">
        <v>29797</v>
      </c>
      <c r="G6627" s="192" t="s">
        <v>29797</v>
      </c>
      <c r="H6627" s="192" t="s">
        <v>32772</v>
      </c>
      <c r="I6627" s="192" t="s">
        <v>7431</v>
      </c>
      <c r="J6627" s="192" t="s">
        <v>29815</v>
      </c>
      <c r="K6627" s="192" t="s">
        <v>7431</v>
      </c>
      <c r="L6627" s="192" t="s">
        <v>1447</v>
      </c>
    </row>
    <row r="6628" spans="1:12" ht="15" x14ac:dyDescent="0.25">
      <c r="A6628" s="189" t="s">
        <v>3311</v>
      </c>
      <c r="B6628" s="190" t="s">
        <v>3900</v>
      </c>
      <c r="C6628" s="190" t="s">
        <v>29797</v>
      </c>
      <c r="D6628" s="190" t="s">
        <v>29797</v>
      </c>
      <c r="E6628" s="190" t="s">
        <v>29797</v>
      </c>
      <c r="F6628" s="190" t="s">
        <v>29797</v>
      </c>
      <c r="G6628" s="190" t="s">
        <v>29797</v>
      </c>
      <c r="H6628" s="190" t="s">
        <v>31310</v>
      </c>
      <c r="I6628" s="190" t="s">
        <v>31311</v>
      </c>
      <c r="J6628" s="190" t="s">
        <v>29821</v>
      </c>
      <c r="K6628" s="190" t="s">
        <v>5062</v>
      </c>
      <c r="L6628" s="190" t="s">
        <v>1447</v>
      </c>
    </row>
    <row r="6629" spans="1:12" ht="15" x14ac:dyDescent="0.25">
      <c r="A6629" s="191" t="s">
        <v>3312</v>
      </c>
      <c r="B6629" s="192" t="s">
        <v>3901</v>
      </c>
      <c r="C6629" s="192" t="s">
        <v>29797</v>
      </c>
      <c r="D6629" s="192" t="s">
        <v>29797</v>
      </c>
      <c r="E6629" s="192" t="s">
        <v>29797</v>
      </c>
      <c r="F6629" s="192" t="s">
        <v>29797</v>
      </c>
      <c r="G6629" s="192" t="s">
        <v>29797</v>
      </c>
      <c r="H6629" s="192" t="s">
        <v>29797</v>
      </c>
      <c r="I6629" s="192" t="s">
        <v>29797</v>
      </c>
      <c r="J6629" s="192" t="s">
        <v>29821</v>
      </c>
      <c r="K6629" s="192" t="s">
        <v>5062</v>
      </c>
      <c r="L6629" s="192" t="s">
        <v>1447</v>
      </c>
    </row>
    <row r="6630" spans="1:12" ht="15" x14ac:dyDescent="0.25">
      <c r="A6630" s="189" t="s">
        <v>25784</v>
      </c>
      <c r="B6630" s="190" t="s">
        <v>20591</v>
      </c>
      <c r="C6630" s="190" t="s">
        <v>29797</v>
      </c>
      <c r="D6630" s="190" t="s">
        <v>29797</v>
      </c>
      <c r="E6630" s="190" t="s">
        <v>29797</v>
      </c>
      <c r="F6630" s="190" t="s">
        <v>29797</v>
      </c>
      <c r="G6630" s="190" t="s">
        <v>29797</v>
      </c>
      <c r="H6630" s="190" t="s">
        <v>29797</v>
      </c>
      <c r="I6630" s="190" t="s">
        <v>29797</v>
      </c>
      <c r="J6630" s="190" t="s">
        <v>29797</v>
      </c>
      <c r="K6630" s="190" t="s">
        <v>29797</v>
      </c>
      <c r="L6630" s="190" t="s">
        <v>1444</v>
      </c>
    </row>
    <row r="6631" spans="1:12" ht="15" x14ac:dyDescent="0.25">
      <c r="A6631" s="191" t="s">
        <v>3313</v>
      </c>
      <c r="B6631" s="192" t="s">
        <v>3902</v>
      </c>
      <c r="C6631" s="192" t="s">
        <v>29797</v>
      </c>
      <c r="D6631" s="192" t="s">
        <v>29797</v>
      </c>
      <c r="E6631" s="192" t="s">
        <v>29797</v>
      </c>
      <c r="F6631" s="192" t="s">
        <v>29797</v>
      </c>
      <c r="G6631" s="192" t="s">
        <v>29797</v>
      </c>
      <c r="H6631" s="192" t="s">
        <v>31629</v>
      </c>
      <c r="I6631" s="192" t="s">
        <v>31630</v>
      </c>
      <c r="J6631" s="192" t="s">
        <v>29826</v>
      </c>
      <c r="K6631" s="192" t="s">
        <v>5078</v>
      </c>
      <c r="L6631" s="192" t="s">
        <v>1447</v>
      </c>
    </row>
    <row r="6632" spans="1:12" ht="15" x14ac:dyDescent="0.25">
      <c r="A6632" s="189" t="s">
        <v>25785</v>
      </c>
      <c r="B6632" s="190" t="s">
        <v>25786</v>
      </c>
      <c r="C6632" s="190" t="s">
        <v>29797</v>
      </c>
      <c r="D6632" s="190" t="s">
        <v>29797</v>
      </c>
      <c r="E6632" s="190" t="s">
        <v>29797</v>
      </c>
      <c r="F6632" s="190" t="s">
        <v>29797</v>
      </c>
      <c r="G6632" s="190" t="s">
        <v>29797</v>
      </c>
      <c r="H6632" s="190" t="s">
        <v>31432</v>
      </c>
      <c r="I6632" s="190" t="s">
        <v>31433</v>
      </c>
      <c r="J6632" s="190" t="s">
        <v>29821</v>
      </c>
      <c r="K6632" s="190" t="s">
        <v>5062</v>
      </c>
      <c r="L6632" s="190" t="s">
        <v>1447</v>
      </c>
    </row>
    <row r="6633" spans="1:12" ht="15" x14ac:dyDescent="0.25">
      <c r="A6633" s="191" t="s">
        <v>5045</v>
      </c>
      <c r="B6633" s="192" t="s">
        <v>5046</v>
      </c>
      <c r="C6633" s="192" t="s">
        <v>29797</v>
      </c>
      <c r="D6633" s="192" t="s">
        <v>29797</v>
      </c>
      <c r="E6633" s="192" t="s">
        <v>29797</v>
      </c>
      <c r="F6633" s="192" t="s">
        <v>29797</v>
      </c>
      <c r="G6633" s="192" t="s">
        <v>29797</v>
      </c>
      <c r="H6633" s="192" t="s">
        <v>31374</v>
      </c>
      <c r="I6633" s="192" t="s">
        <v>30278</v>
      </c>
      <c r="J6633" s="192" t="s">
        <v>29821</v>
      </c>
      <c r="K6633" s="192" t="s">
        <v>5062</v>
      </c>
      <c r="L6633" s="192" t="s">
        <v>1447</v>
      </c>
    </row>
    <row r="6634" spans="1:12" ht="15" x14ac:dyDescent="0.25">
      <c r="A6634" s="189" t="s">
        <v>16728</v>
      </c>
      <c r="B6634" s="190" t="s">
        <v>25787</v>
      </c>
      <c r="C6634" s="190" t="s">
        <v>29797</v>
      </c>
      <c r="D6634" s="190" t="s">
        <v>29797</v>
      </c>
      <c r="E6634" s="190" t="s">
        <v>29797</v>
      </c>
      <c r="F6634" s="190" t="s">
        <v>29797</v>
      </c>
      <c r="G6634" s="190" t="s">
        <v>29797</v>
      </c>
      <c r="H6634" s="190" t="s">
        <v>31437</v>
      </c>
      <c r="I6634" s="190" t="s">
        <v>31438</v>
      </c>
      <c r="J6634" s="190" t="s">
        <v>31325</v>
      </c>
      <c r="K6634" s="190" t="s">
        <v>5073</v>
      </c>
      <c r="L6634" s="190" t="s">
        <v>1447</v>
      </c>
    </row>
    <row r="6635" spans="1:12" ht="15" x14ac:dyDescent="0.25">
      <c r="A6635" s="191" t="s">
        <v>3314</v>
      </c>
      <c r="B6635" s="192" t="s">
        <v>3903</v>
      </c>
      <c r="C6635" s="192" t="s">
        <v>29797</v>
      </c>
      <c r="D6635" s="192" t="s">
        <v>29797</v>
      </c>
      <c r="E6635" s="192" t="s">
        <v>29797</v>
      </c>
      <c r="F6635" s="192" t="s">
        <v>29797</v>
      </c>
      <c r="G6635" s="192" t="s">
        <v>29797</v>
      </c>
      <c r="H6635" s="192" t="s">
        <v>31798</v>
      </c>
      <c r="I6635" s="192" t="s">
        <v>5078</v>
      </c>
      <c r="J6635" s="192" t="s">
        <v>29826</v>
      </c>
      <c r="K6635" s="192" t="s">
        <v>5078</v>
      </c>
      <c r="L6635" s="192" t="s">
        <v>1447</v>
      </c>
    </row>
    <row r="6636" spans="1:12" ht="15" x14ac:dyDescent="0.25">
      <c r="A6636" s="189" t="s">
        <v>5047</v>
      </c>
      <c r="B6636" s="190" t="s">
        <v>5048</v>
      </c>
      <c r="C6636" s="190" t="s">
        <v>29797</v>
      </c>
      <c r="D6636" s="190" t="s">
        <v>29797</v>
      </c>
      <c r="E6636" s="190" t="s">
        <v>29797</v>
      </c>
      <c r="F6636" s="190" t="s">
        <v>29797</v>
      </c>
      <c r="G6636" s="190" t="s">
        <v>29797</v>
      </c>
      <c r="H6636" s="190" t="s">
        <v>31584</v>
      </c>
      <c r="I6636" s="190" t="s">
        <v>6488</v>
      </c>
      <c r="J6636" s="190" t="s">
        <v>29821</v>
      </c>
      <c r="K6636" s="190" t="s">
        <v>5062</v>
      </c>
      <c r="L6636" s="190" t="s">
        <v>1447</v>
      </c>
    </row>
    <row r="6637" spans="1:12" ht="15" x14ac:dyDescent="0.25">
      <c r="A6637" s="191" t="s">
        <v>25788</v>
      </c>
      <c r="B6637" s="192" t="s">
        <v>25789</v>
      </c>
      <c r="C6637" s="192" t="s">
        <v>29797</v>
      </c>
      <c r="D6637" s="192" t="s">
        <v>29797</v>
      </c>
      <c r="E6637" s="192" t="s">
        <v>29797</v>
      </c>
      <c r="F6637" s="192" t="s">
        <v>29797</v>
      </c>
      <c r="G6637" s="192" t="s">
        <v>29797</v>
      </c>
      <c r="H6637" s="192" t="s">
        <v>31307</v>
      </c>
      <c r="I6637" s="192" t="s">
        <v>5062</v>
      </c>
      <c r="J6637" s="192" t="s">
        <v>29821</v>
      </c>
      <c r="K6637" s="192" t="s">
        <v>5062</v>
      </c>
      <c r="L6637" s="192" t="s">
        <v>1447</v>
      </c>
    </row>
    <row r="6638" spans="1:12" ht="15" x14ac:dyDescent="0.25">
      <c r="A6638" s="189" t="s">
        <v>3315</v>
      </c>
      <c r="B6638" s="190" t="s">
        <v>3904</v>
      </c>
      <c r="C6638" s="190" t="s">
        <v>29797</v>
      </c>
      <c r="D6638" s="190" t="s">
        <v>29797</v>
      </c>
      <c r="E6638" s="190" t="s">
        <v>29797</v>
      </c>
      <c r="F6638" s="190" t="s">
        <v>29797</v>
      </c>
      <c r="G6638" s="190" t="s">
        <v>29797</v>
      </c>
      <c r="H6638" s="190" t="s">
        <v>32211</v>
      </c>
      <c r="I6638" s="190" t="s">
        <v>32212</v>
      </c>
      <c r="J6638" s="190" t="s">
        <v>29821</v>
      </c>
      <c r="K6638" s="190" t="s">
        <v>5062</v>
      </c>
      <c r="L6638" s="190" t="s">
        <v>1447</v>
      </c>
    </row>
    <row r="6639" spans="1:12" ht="15" x14ac:dyDescent="0.25">
      <c r="A6639" s="191" t="s">
        <v>3316</v>
      </c>
      <c r="B6639" s="192" t="s">
        <v>3905</v>
      </c>
      <c r="C6639" s="192" t="s">
        <v>29797</v>
      </c>
      <c r="D6639" s="192" t="s">
        <v>29797</v>
      </c>
      <c r="E6639" s="192" t="s">
        <v>29797</v>
      </c>
      <c r="F6639" s="192" t="s">
        <v>29797</v>
      </c>
      <c r="G6639" s="192" t="s">
        <v>29797</v>
      </c>
      <c r="H6639" s="192" t="s">
        <v>31432</v>
      </c>
      <c r="I6639" s="192" t="s">
        <v>31433</v>
      </c>
      <c r="J6639" s="192" t="s">
        <v>29821</v>
      </c>
      <c r="K6639" s="192" t="s">
        <v>5062</v>
      </c>
      <c r="L6639" s="192" t="s">
        <v>1447</v>
      </c>
    </row>
    <row r="6640" spans="1:12" ht="15" x14ac:dyDescent="0.25">
      <c r="A6640" s="189" t="s">
        <v>5049</v>
      </c>
      <c r="B6640" s="190" t="s">
        <v>5050</v>
      </c>
      <c r="C6640" s="190" t="s">
        <v>29797</v>
      </c>
      <c r="D6640" s="190" t="s">
        <v>29797</v>
      </c>
      <c r="E6640" s="190" t="s">
        <v>29797</v>
      </c>
      <c r="F6640" s="190" t="s">
        <v>29797</v>
      </c>
      <c r="G6640" s="190" t="s">
        <v>29797</v>
      </c>
      <c r="H6640" s="190" t="s">
        <v>31307</v>
      </c>
      <c r="I6640" s="190" t="s">
        <v>5062</v>
      </c>
      <c r="J6640" s="190" t="s">
        <v>29821</v>
      </c>
      <c r="K6640" s="190" t="s">
        <v>5062</v>
      </c>
      <c r="L6640" s="190" t="s">
        <v>1447</v>
      </c>
    </row>
    <row r="6641" spans="1:12" ht="15" x14ac:dyDescent="0.25">
      <c r="A6641" s="191" t="s">
        <v>3317</v>
      </c>
      <c r="B6641" s="192" t="s">
        <v>3906</v>
      </c>
      <c r="C6641" s="192" t="s">
        <v>29797</v>
      </c>
      <c r="D6641" s="192" t="s">
        <v>29797</v>
      </c>
      <c r="E6641" s="192" t="s">
        <v>29797</v>
      </c>
      <c r="F6641" s="192" t="s">
        <v>29797</v>
      </c>
      <c r="G6641" s="192" t="s">
        <v>29797</v>
      </c>
      <c r="H6641" s="192" t="s">
        <v>32468</v>
      </c>
      <c r="I6641" s="192" t="s">
        <v>5078</v>
      </c>
      <c r="J6641" s="192" t="s">
        <v>29826</v>
      </c>
      <c r="K6641" s="192" t="s">
        <v>5078</v>
      </c>
      <c r="L6641" s="192" t="s">
        <v>1447</v>
      </c>
    </row>
    <row r="6642" spans="1:12" ht="15" x14ac:dyDescent="0.25">
      <c r="A6642" s="189" t="s">
        <v>25790</v>
      </c>
      <c r="B6642" s="190" t="s">
        <v>25791</v>
      </c>
      <c r="C6642" s="190" t="s">
        <v>29797</v>
      </c>
      <c r="D6642" s="190" t="s">
        <v>29797</v>
      </c>
      <c r="E6642" s="190" t="s">
        <v>29797</v>
      </c>
      <c r="F6642" s="190" t="s">
        <v>29797</v>
      </c>
      <c r="G6642" s="190" t="s">
        <v>29797</v>
      </c>
      <c r="H6642" s="190" t="s">
        <v>32195</v>
      </c>
      <c r="I6642" s="190" t="s">
        <v>32196</v>
      </c>
      <c r="J6642" s="190" t="s">
        <v>29821</v>
      </c>
      <c r="K6642" s="190" t="s">
        <v>5062</v>
      </c>
      <c r="L6642" s="190" t="s">
        <v>1447</v>
      </c>
    </row>
    <row r="6643" spans="1:12" ht="15" x14ac:dyDescent="0.25">
      <c r="A6643" s="191" t="s">
        <v>25792</v>
      </c>
      <c r="B6643" s="192" t="s">
        <v>25793</v>
      </c>
      <c r="C6643" s="192" t="s">
        <v>29797</v>
      </c>
      <c r="D6643" s="192" t="s">
        <v>29797</v>
      </c>
      <c r="E6643" s="192" t="s">
        <v>29797</v>
      </c>
      <c r="F6643" s="192" t="s">
        <v>29797</v>
      </c>
      <c r="G6643" s="192" t="s">
        <v>29797</v>
      </c>
      <c r="H6643" s="192" t="s">
        <v>31577</v>
      </c>
      <c r="I6643" s="192" t="s">
        <v>1392</v>
      </c>
      <c r="J6643" s="192" t="s">
        <v>29821</v>
      </c>
      <c r="K6643" s="192" t="s">
        <v>5062</v>
      </c>
      <c r="L6643" s="192" t="s">
        <v>1447</v>
      </c>
    </row>
    <row r="6644" spans="1:12" ht="15" x14ac:dyDescent="0.25">
      <c r="A6644" s="189" t="s">
        <v>3318</v>
      </c>
      <c r="B6644" s="190" t="s">
        <v>3907</v>
      </c>
      <c r="C6644" s="190" t="s">
        <v>29797</v>
      </c>
      <c r="D6644" s="190" t="s">
        <v>29797</v>
      </c>
      <c r="E6644" s="190" t="s">
        <v>29797</v>
      </c>
      <c r="F6644" s="190" t="s">
        <v>29797</v>
      </c>
      <c r="G6644" s="190" t="s">
        <v>29797</v>
      </c>
      <c r="H6644" s="190" t="s">
        <v>31777</v>
      </c>
      <c r="I6644" s="190" t="s">
        <v>31778</v>
      </c>
      <c r="J6644" s="190" t="s">
        <v>29821</v>
      </c>
      <c r="K6644" s="190" t="s">
        <v>5062</v>
      </c>
      <c r="L6644" s="190" t="s">
        <v>1447</v>
      </c>
    </row>
    <row r="6645" spans="1:12" ht="15" x14ac:dyDescent="0.25">
      <c r="A6645" s="191" t="s">
        <v>16729</v>
      </c>
      <c r="B6645" s="192" t="s">
        <v>3908</v>
      </c>
      <c r="C6645" s="192" t="s">
        <v>29797</v>
      </c>
      <c r="D6645" s="192" t="s">
        <v>29797</v>
      </c>
      <c r="E6645" s="192" t="s">
        <v>29797</v>
      </c>
      <c r="F6645" s="192" t="s">
        <v>29797</v>
      </c>
      <c r="G6645" s="192" t="s">
        <v>29797</v>
      </c>
      <c r="H6645" s="192" t="s">
        <v>31375</v>
      </c>
      <c r="I6645" s="192" t="s">
        <v>5078</v>
      </c>
      <c r="J6645" s="192" t="s">
        <v>29826</v>
      </c>
      <c r="K6645" s="192" t="s">
        <v>5078</v>
      </c>
      <c r="L6645" s="192" t="s">
        <v>1447</v>
      </c>
    </row>
    <row r="6646" spans="1:12" ht="15" x14ac:dyDescent="0.25">
      <c r="A6646" s="189" t="s">
        <v>25794</v>
      </c>
      <c r="B6646" s="190" t="s">
        <v>25795</v>
      </c>
      <c r="C6646" s="190" t="s">
        <v>29797</v>
      </c>
      <c r="D6646" s="190" t="s">
        <v>29797</v>
      </c>
      <c r="E6646" s="190" t="s">
        <v>29797</v>
      </c>
      <c r="F6646" s="190" t="s">
        <v>29797</v>
      </c>
      <c r="G6646" s="190" t="s">
        <v>29797</v>
      </c>
      <c r="H6646" s="190" t="s">
        <v>31861</v>
      </c>
      <c r="I6646" s="190" t="s">
        <v>31862</v>
      </c>
      <c r="J6646" s="190" t="s">
        <v>31325</v>
      </c>
      <c r="K6646" s="190" t="s">
        <v>5073</v>
      </c>
      <c r="L6646" s="190" t="s">
        <v>1447</v>
      </c>
    </row>
    <row r="6647" spans="1:12" ht="15" x14ac:dyDescent="0.25">
      <c r="A6647" s="191" t="s">
        <v>5051</v>
      </c>
      <c r="B6647" s="192" t="s">
        <v>5052</v>
      </c>
      <c r="C6647" s="192" t="s">
        <v>29797</v>
      </c>
      <c r="D6647" s="192" t="s">
        <v>29797</v>
      </c>
      <c r="E6647" s="192" t="s">
        <v>29797</v>
      </c>
      <c r="F6647" s="192" t="s">
        <v>29797</v>
      </c>
      <c r="G6647" s="192" t="s">
        <v>29797</v>
      </c>
      <c r="H6647" s="192" t="s">
        <v>29797</v>
      </c>
      <c r="I6647" s="192" t="s">
        <v>29797</v>
      </c>
      <c r="J6647" s="192" t="s">
        <v>30017</v>
      </c>
      <c r="K6647" s="192" t="s">
        <v>12007</v>
      </c>
      <c r="L6647" s="192" t="s">
        <v>1447</v>
      </c>
    </row>
    <row r="6648" spans="1:12" ht="15" x14ac:dyDescent="0.25">
      <c r="A6648" s="189" t="s">
        <v>3319</v>
      </c>
      <c r="B6648" s="190" t="s">
        <v>3909</v>
      </c>
      <c r="C6648" s="190" t="s">
        <v>29797</v>
      </c>
      <c r="D6648" s="190" t="s">
        <v>29797</v>
      </c>
      <c r="E6648" s="190" t="s">
        <v>29797</v>
      </c>
      <c r="F6648" s="190" t="s">
        <v>29797</v>
      </c>
      <c r="G6648" s="190" t="s">
        <v>29797</v>
      </c>
      <c r="H6648" s="190" t="s">
        <v>29797</v>
      </c>
      <c r="I6648" s="190" t="s">
        <v>29797</v>
      </c>
      <c r="J6648" s="190" t="s">
        <v>29821</v>
      </c>
      <c r="K6648" s="190" t="s">
        <v>5062</v>
      </c>
      <c r="L6648" s="190" t="s">
        <v>1447</v>
      </c>
    </row>
    <row r="6649" spans="1:12" ht="15" x14ac:dyDescent="0.25">
      <c r="A6649" s="191" t="s">
        <v>5053</v>
      </c>
      <c r="B6649" s="192" t="s">
        <v>5054</v>
      </c>
      <c r="C6649" s="192" t="s">
        <v>29799</v>
      </c>
      <c r="D6649" s="192" t="s">
        <v>29797</v>
      </c>
      <c r="E6649" s="192" t="s">
        <v>30554</v>
      </c>
      <c r="F6649" s="192" t="s">
        <v>29797</v>
      </c>
      <c r="G6649" s="192" t="s">
        <v>29797</v>
      </c>
      <c r="H6649" s="192" t="s">
        <v>32764</v>
      </c>
      <c r="I6649" s="192" t="s">
        <v>31731</v>
      </c>
      <c r="J6649" s="192" t="s">
        <v>29835</v>
      </c>
      <c r="K6649" s="192" t="s">
        <v>9955</v>
      </c>
      <c r="L6649" s="192" t="s">
        <v>1447</v>
      </c>
    </row>
    <row r="6650" spans="1:12" ht="15" x14ac:dyDescent="0.25">
      <c r="A6650" s="189" t="s">
        <v>25796</v>
      </c>
      <c r="B6650" s="190" t="s">
        <v>3910</v>
      </c>
      <c r="C6650" s="190" t="s">
        <v>29797</v>
      </c>
      <c r="D6650" s="190" t="s">
        <v>29797</v>
      </c>
      <c r="E6650" s="190" t="s">
        <v>29797</v>
      </c>
      <c r="F6650" s="190" t="s">
        <v>29797</v>
      </c>
      <c r="G6650" s="190" t="s">
        <v>29797</v>
      </c>
      <c r="H6650" s="190" t="s">
        <v>29797</v>
      </c>
      <c r="I6650" s="190" t="s">
        <v>29797</v>
      </c>
      <c r="J6650" s="190" t="s">
        <v>29797</v>
      </c>
      <c r="K6650" s="190" t="s">
        <v>29797</v>
      </c>
      <c r="L6650" s="190" t="s">
        <v>1438</v>
      </c>
    </row>
    <row r="6651" spans="1:12" ht="15" x14ac:dyDescent="0.25">
      <c r="A6651" s="191" t="s">
        <v>25797</v>
      </c>
      <c r="B6651" s="192" t="s">
        <v>3911</v>
      </c>
      <c r="C6651" s="192" t="s">
        <v>29797</v>
      </c>
      <c r="D6651" s="192" t="s">
        <v>29797</v>
      </c>
      <c r="E6651" s="192" t="s">
        <v>29797</v>
      </c>
      <c r="F6651" s="192" t="s">
        <v>29797</v>
      </c>
      <c r="G6651" s="192" t="s">
        <v>29797</v>
      </c>
      <c r="H6651" s="192" t="s">
        <v>29797</v>
      </c>
      <c r="I6651" s="192" t="s">
        <v>29797</v>
      </c>
      <c r="J6651" s="192" t="s">
        <v>29797</v>
      </c>
      <c r="K6651" s="192" t="s">
        <v>29797</v>
      </c>
      <c r="L6651" s="192" t="s">
        <v>1438</v>
      </c>
    </row>
    <row r="6652" spans="1:12" ht="15" x14ac:dyDescent="0.25">
      <c r="A6652" s="189" t="s">
        <v>5055</v>
      </c>
      <c r="B6652" s="190" t="s">
        <v>5056</v>
      </c>
      <c r="C6652" s="190" t="s">
        <v>29797</v>
      </c>
      <c r="D6652" s="190" t="s">
        <v>29797</v>
      </c>
      <c r="E6652" s="190" t="s">
        <v>29797</v>
      </c>
      <c r="F6652" s="190" t="s">
        <v>29797</v>
      </c>
      <c r="G6652" s="190" t="s">
        <v>29797</v>
      </c>
      <c r="H6652" s="190" t="s">
        <v>32773</v>
      </c>
      <c r="I6652" s="190" t="s">
        <v>32774</v>
      </c>
      <c r="J6652" s="190" t="s">
        <v>30285</v>
      </c>
      <c r="K6652" s="190" t="s">
        <v>10553</v>
      </c>
      <c r="L6652" s="190" t="s">
        <v>1447</v>
      </c>
    </row>
    <row r="6653" spans="1:12" ht="15" x14ac:dyDescent="0.25">
      <c r="A6653" s="191" t="s">
        <v>16730</v>
      </c>
      <c r="B6653" s="192" t="s">
        <v>20592</v>
      </c>
      <c r="C6653" s="192" t="s">
        <v>29797</v>
      </c>
      <c r="D6653" s="192" t="s">
        <v>29797</v>
      </c>
      <c r="E6653" s="192" t="s">
        <v>29797</v>
      </c>
      <c r="F6653" s="192" t="s">
        <v>29797</v>
      </c>
      <c r="G6653" s="192" t="s">
        <v>29797</v>
      </c>
      <c r="H6653" s="192" t="s">
        <v>29797</v>
      </c>
      <c r="I6653" s="192" t="s">
        <v>29797</v>
      </c>
      <c r="J6653" s="192" t="s">
        <v>29797</v>
      </c>
      <c r="K6653" s="192" t="s">
        <v>29797</v>
      </c>
      <c r="L6653" s="192" t="s">
        <v>29797</v>
      </c>
    </row>
    <row r="6654" spans="1:12" ht="15" x14ac:dyDescent="0.25">
      <c r="A6654" s="189" t="s">
        <v>25798</v>
      </c>
      <c r="B6654" s="190" t="s">
        <v>25799</v>
      </c>
      <c r="C6654" s="190" t="s">
        <v>29797</v>
      </c>
      <c r="D6654" s="190" t="s">
        <v>29797</v>
      </c>
      <c r="E6654" s="190" t="s">
        <v>29797</v>
      </c>
      <c r="F6654" s="190" t="s">
        <v>29797</v>
      </c>
      <c r="G6654" s="190" t="s">
        <v>29797</v>
      </c>
      <c r="H6654" s="190" t="s">
        <v>32300</v>
      </c>
      <c r="I6654" s="190" t="s">
        <v>32301</v>
      </c>
      <c r="J6654" s="190" t="s">
        <v>30104</v>
      </c>
      <c r="K6654" s="190" t="s">
        <v>11371</v>
      </c>
      <c r="L6654" s="190" t="s">
        <v>1447</v>
      </c>
    </row>
    <row r="6655" spans="1:12" ht="15" x14ac:dyDescent="0.25">
      <c r="A6655" s="191" t="s">
        <v>25800</v>
      </c>
      <c r="B6655" s="192" t="s">
        <v>3912</v>
      </c>
      <c r="C6655" s="192" t="s">
        <v>29797</v>
      </c>
      <c r="D6655" s="192" t="s">
        <v>29797</v>
      </c>
      <c r="E6655" s="192" t="s">
        <v>29797</v>
      </c>
      <c r="F6655" s="192" t="s">
        <v>29797</v>
      </c>
      <c r="G6655" s="192" t="s">
        <v>29797</v>
      </c>
      <c r="H6655" s="192" t="s">
        <v>29797</v>
      </c>
      <c r="I6655" s="192" t="s">
        <v>29797</v>
      </c>
      <c r="J6655" s="192" t="s">
        <v>29797</v>
      </c>
      <c r="K6655" s="192" t="s">
        <v>29797</v>
      </c>
      <c r="L6655" s="192" t="s">
        <v>1468</v>
      </c>
    </row>
    <row r="6656" spans="1:12" ht="15" x14ac:dyDescent="0.25">
      <c r="A6656" s="189" t="s">
        <v>25801</v>
      </c>
      <c r="B6656" s="190" t="s">
        <v>3913</v>
      </c>
      <c r="C6656" s="190" t="s">
        <v>29797</v>
      </c>
      <c r="D6656" s="190" t="s">
        <v>29797</v>
      </c>
      <c r="E6656" s="190" t="s">
        <v>29797</v>
      </c>
      <c r="F6656" s="190" t="s">
        <v>29797</v>
      </c>
      <c r="G6656" s="190" t="s">
        <v>29797</v>
      </c>
      <c r="H6656" s="190" t="s">
        <v>29797</v>
      </c>
      <c r="I6656" s="190" t="s">
        <v>29797</v>
      </c>
      <c r="J6656" s="190" t="s">
        <v>29797</v>
      </c>
      <c r="K6656" s="190" t="s">
        <v>29797</v>
      </c>
      <c r="L6656" s="190" t="s">
        <v>2704</v>
      </c>
    </row>
    <row r="6657" spans="1:12" ht="15" x14ac:dyDescent="0.25">
      <c r="A6657" s="191" t="s">
        <v>16731</v>
      </c>
      <c r="B6657" s="192" t="s">
        <v>20593</v>
      </c>
      <c r="C6657" s="192" t="s">
        <v>29797</v>
      </c>
      <c r="D6657" s="192" t="s">
        <v>29797</v>
      </c>
      <c r="E6657" s="192" t="s">
        <v>29797</v>
      </c>
      <c r="F6657" s="192" t="s">
        <v>29797</v>
      </c>
      <c r="G6657" s="192" t="s">
        <v>29797</v>
      </c>
      <c r="H6657" s="192" t="s">
        <v>31342</v>
      </c>
      <c r="I6657" s="192" t="s">
        <v>31343</v>
      </c>
      <c r="J6657" s="192" t="s">
        <v>29821</v>
      </c>
      <c r="K6657" s="192" t="s">
        <v>5062</v>
      </c>
      <c r="L6657" s="192" t="s">
        <v>1447</v>
      </c>
    </row>
    <row r="6658" spans="1:12" ht="15" x14ac:dyDescent="0.25">
      <c r="A6658" s="189" t="s">
        <v>3320</v>
      </c>
      <c r="B6658" s="190" t="s">
        <v>3914</v>
      </c>
      <c r="C6658" s="190" t="s">
        <v>29797</v>
      </c>
      <c r="D6658" s="190" t="s">
        <v>29797</v>
      </c>
      <c r="E6658" s="190" t="s">
        <v>29797</v>
      </c>
      <c r="F6658" s="190" t="s">
        <v>29797</v>
      </c>
      <c r="G6658" s="190" t="s">
        <v>29797</v>
      </c>
      <c r="H6658" s="190" t="s">
        <v>31835</v>
      </c>
      <c r="I6658" s="190" t="s">
        <v>31731</v>
      </c>
      <c r="J6658" s="190" t="s">
        <v>29835</v>
      </c>
      <c r="K6658" s="190" t="s">
        <v>9955</v>
      </c>
      <c r="L6658" s="190" t="s">
        <v>1447</v>
      </c>
    </row>
    <row r="6659" spans="1:12" ht="15" x14ac:dyDescent="0.25">
      <c r="A6659" s="191" t="s">
        <v>25802</v>
      </c>
      <c r="B6659" s="192" t="s">
        <v>3915</v>
      </c>
      <c r="C6659" s="192" t="s">
        <v>29797</v>
      </c>
      <c r="D6659" s="192" t="s">
        <v>29797</v>
      </c>
      <c r="E6659" s="192" t="s">
        <v>29797</v>
      </c>
      <c r="F6659" s="192" t="s">
        <v>29797</v>
      </c>
      <c r="G6659" s="192" t="s">
        <v>29797</v>
      </c>
      <c r="H6659" s="192" t="s">
        <v>29797</v>
      </c>
      <c r="I6659" s="192" t="s">
        <v>29797</v>
      </c>
      <c r="J6659" s="192" t="s">
        <v>29797</v>
      </c>
      <c r="K6659" s="192" t="s">
        <v>29797</v>
      </c>
      <c r="L6659" s="192" t="s">
        <v>1439</v>
      </c>
    </row>
    <row r="6660" spans="1:12" ht="15" x14ac:dyDescent="0.25">
      <c r="A6660" s="189" t="s">
        <v>16732</v>
      </c>
      <c r="B6660" s="190" t="s">
        <v>20594</v>
      </c>
      <c r="C6660" s="190" t="s">
        <v>29797</v>
      </c>
      <c r="D6660" s="190" t="s">
        <v>29797</v>
      </c>
      <c r="E6660" s="190" t="s">
        <v>29797</v>
      </c>
      <c r="F6660" s="190" t="s">
        <v>29797</v>
      </c>
      <c r="G6660" s="190" t="s">
        <v>29797</v>
      </c>
      <c r="H6660" s="190" t="s">
        <v>31355</v>
      </c>
      <c r="I6660" s="190" t="s">
        <v>31356</v>
      </c>
      <c r="J6660" s="190" t="s">
        <v>31325</v>
      </c>
      <c r="K6660" s="190" t="s">
        <v>5073</v>
      </c>
      <c r="L6660" s="190" t="s">
        <v>1447</v>
      </c>
    </row>
    <row r="6661" spans="1:12" ht="15" x14ac:dyDescent="0.25">
      <c r="A6661" s="191" t="s">
        <v>25803</v>
      </c>
      <c r="B6661" s="192" t="s">
        <v>20595</v>
      </c>
      <c r="C6661" s="192" t="s">
        <v>29797</v>
      </c>
      <c r="D6661" s="192" t="s">
        <v>29797</v>
      </c>
      <c r="E6661" s="192" t="s">
        <v>29797</v>
      </c>
      <c r="F6661" s="192" t="s">
        <v>29797</v>
      </c>
      <c r="G6661" s="192" t="s">
        <v>29797</v>
      </c>
      <c r="H6661" s="192" t="s">
        <v>29797</v>
      </c>
      <c r="I6661" s="192" t="s">
        <v>29797</v>
      </c>
      <c r="J6661" s="192" t="s">
        <v>29797</v>
      </c>
      <c r="K6661" s="192" t="s">
        <v>29797</v>
      </c>
      <c r="L6661" s="192" t="s">
        <v>1468</v>
      </c>
    </row>
    <row r="6662" spans="1:12" ht="15" x14ac:dyDescent="0.25">
      <c r="A6662" s="189" t="s">
        <v>16733</v>
      </c>
      <c r="B6662" s="190" t="s">
        <v>25804</v>
      </c>
      <c r="C6662" s="190" t="s">
        <v>29797</v>
      </c>
      <c r="D6662" s="190" t="s">
        <v>29797</v>
      </c>
      <c r="E6662" s="190" t="s">
        <v>29797</v>
      </c>
      <c r="F6662" s="190" t="s">
        <v>29797</v>
      </c>
      <c r="G6662" s="190" t="s">
        <v>29797</v>
      </c>
      <c r="H6662" s="190" t="s">
        <v>31550</v>
      </c>
      <c r="I6662" s="190" t="s">
        <v>31551</v>
      </c>
      <c r="J6662" s="190" t="s">
        <v>29821</v>
      </c>
      <c r="K6662" s="190" t="s">
        <v>5062</v>
      </c>
      <c r="L6662" s="190" t="s">
        <v>1447</v>
      </c>
    </row>
    <row r="6663" spans="1:12" ht="15" x14ac:dyDescent="0.25">
      <c r="A6663" s="191" t="s">
        <v>25805</v>
      </c>
      <c r="B6663" s="192" t="s">
        <v>20596</v>
      </c>
      <c r="C6663" s="192" t="s">
        <v>29797</v>
      </c>
      <c r="D6663" s="192" t="s">
        <v>29797</v>
      </c>
      <c r="E6663" s="192" t="s">
        <v>29797</v>
      </c>
      <c r="F6663" s="192" t="s">
        <v>29797</v>
      </c>
      <c r="G6663" s="192" t="s">
        <v>29797</v>
      </c>
      <c r="H6663" s="192" t="s">
        <v>31623</v>
      </c>
      <c r="I6663" s="192" t="s">
        <v>31624</v>
      </c>
      <c r="J6663" s="192" t="s">
        <v>29821</v>
      </c>
      <c r="K6663" s="192" t="s">
        <v>5062</v>
      </c>
      <c r="L6663" s="192" t="s">
        <v>1447</v>
      </c>
    </row>
    <row r="6664" spans="1:12" ht="15" x14ac:dyDescent="0.25">
      <c r="A6664" s="189" t="s">
        <v>16734</v>
      </c>
      <c r="B6664" s="190" t="s">
        <v>20596</v>
      </c>
      <c r="C6664" s="190" t="s">
        <v>29797</v>
      </c>
      <c r="D6664" s="190" t="s">
        <v>29797</v>
      </c>
      <c r="E6664" s="190" t="s">
        <v>29797</v>
      </c>
      <c r="F6664" s="190" t="s">
        <v>29797</v>
      </c>
      <c r="G6664" s="190" t="s">
        <v>29797</v>
      </c>
      <c r="H6664" s="190" t="s">
        <v>31623</v>
      </c>
      <c r="I6664" s="190" t="s">
        <v>31624</v>
      </c>
      <c r="J6664" s="190" t="s">
        <v>29821</v>
      </c>
      <c r="K6664" s="190" t="s">
        <v>5062</v>
      </c>
      <c r="L6664" s="190" t="s">
        <v>1447</v>
      </c>
    </row>
    <row r="6665" spans="1:12" ht="15" x14ac:dyDescent="0.25">
      <c r="A6665" s="191" t="s">
        <v>25806</v>
      </c>
      <c r="B6665" s="192" t="s">
        <v>20597</v>
      </c>
      <c r="C6665" s="192" t="s">
        <v>29797</v>
      </c>
      <c r="D6665" s="192" t="s">
        <v>29797</v>
      </c>
      <c r="E6665" s="192" t="s">
        <v>29797</v>
      </c>
      <c r="F6665" s="192" t="s">
        <v>29797</v>
      </c>
      <c r="G6665" s="192" t="s">
        <v>29797</v>
      </c>
      <c r="H6665" s="192" t="s">
        <v>29797</v>
      </c>
      <c r="I6665" s="192" t="s">
        <v>29797</v>
      </c>
      <c r="J6665" s="192" t="s">
        <v>29797</v>
      </c>
      <c r="K6665" s="192" t="s">
        <v>29797</v>
      </c>
      <c r="L6665" s="192" t="s">
        <v>1444</v>
      </c>
    </row>
    <row r="6666" spans="1:12" ht="15" x14ac:dyDescent="0.25">
      <c r="A6666" s="189" t="s">
        <v>16735</v>
      </c>
      <c r="B6666" s="190" t="s">
        <v>20598</v>
      </c>
      <c r="C6666" s="190" t="s">
        <v>29797</v>
      </c>
      <c r="D6666" s="190" t="s">
        <v>29797</v>
      </c>
      <c r="E6666" s="190" t="s">
        <v>29797</v>
      </c>
      <c r="F6666" s="190" t="s">
        <v>29797</v>
      </c>
      <c r="G6666" s="190" t="s">
        <v>29797</v>
      </c>
      <c r="H6666" s="190" t="s">
        <v>32775</v>
      </c>
      <c r="I6666" s="190" t="s">
        <v>30666</v>
      </c>
      <c r="J6666" s="190" t="s">
        <v>29941</v>
      </c>
      <c r="K6666" s="190" t="s">
        <v>7892</v>
      </c>
      <c r="L6666" s="190" t="s">
        <v>1447</v>
      </c>
    </row>
    <row r="6667" spans="1:12" ht="15" x14ac:dyDescent="0.25">
      <c r="A6667" s="191" t="s">
        <v>3321</v>
      </c>
      <c r="B6667" s="192" t="s">
        <v>3916</v>
      </c>
      <c r="C6667" s="192" t="s">
        <v>29797</v>
      </c>
      <c r="D6667" s="192" t="s">
        <v>29797</v>
      </c>
      <c r="E6667" s="192" t="s">
        <v>29797</v>
      </c>
      <c r="F6667" s="192" t="s">
        <v>29797</v>
      </c>
      <c r="G6667" s="192" t="s">
        <v>29797</v>
      </c>
      <c r="H6667" s="192" t="s">
        <v>32388</v>
      </c>
      <c r="I6667" s="192" t="s">
        <v>31744</v>
      </c>
      <c r="J6667" s="192" t="s">
        <v>31325</v>
      </c>
      <c r="K6667" s="192" t="s">
        <v>5073</v>
      </c>
      <c r="L6667" s="192" t="s">
        <v>1447</v>
      </c>
    </row>
    <row r="6668" spans="1:12" ht="15" x14ac:dyDescent="0.25">
      <c r="A6668" s="189" t="s">
        <v>16736</v>
      </c>
      <c r="B6668" s="190" t="s">
        <v>20599</v>
      </c>
      <c r="C6668" s="190" t="s">
        <v>29797</v>
      </c>
      <c r="D6668" s="190" t="s">
        <v>29797</v>
      </c>
      <c r="E6668" s="190" t="s">
        <v>29797</v>
      </c>
      <c r="F6668" s="190" t="s">
        <v>29797</v>
      </c>
      <c r="G6668" s="190" t="s">
        <v>29797</v>
      </c>
      <c r="H6668" s="190" t="s">
        <v>29797</v>
      </c>
      <c r="I6668" s="190" t="s">
        <v>29797</v>
      </c>
      <c r="J6668" s="190" t="s">
        <v>29797</v>
      </c>
      <c r="K6668" s="190" t="s">
        <v>29797</v>
      </c>
      <c r="L6668" s="190" t="s">
        <v>29797</v>
      </c>
    </row>
    <row r="6669" spans="1:12" ht="15" x14ac:dyDescent="0.25">
      <c r="A6669" s="191" t="s">
        <v>16737</v>
      </c>
      <c r="B6669" s="192" t="s">
        <v>20600</v>
      </c>
      <c r="C6669" s="192" t="s">
        <v>29797</v>
      </c>
      <c r="D6669" s="192" t="s">
        <v>29797</v>
      </c>
      <c r="E6669" s="192" t="s">
        <v>29797</v>
      </c>
      <c r="F6669" s="192" t="s">
        <v>29797</v>
      </c>
      <c r="G6669" s="192" t="s">
        <v>29797</v>
      </c>
      <c r="H6669" s="192" t="s">
        <v>29797</v>
      </c>
      <c r="I6669" s="192" t="s">
        <v>29797</v>
      </c>
      <c r="J6669" s="192" t="s">
        <v>29797</v>
      </c>
      <c r="K6669" s="192" t="s">
        <v>29797</v>
      </c>
      <c r="L6669" s="192" t="s">
        <v>29797</v>
      </c>
    </row>
    <row r="6670" spans="1:12" ht="15" x14ac:dyDescent="0.25">
      <c r="A6670" s="189" t="s">
        <v>25807</v>
      </c>
      <c r="B6670" s="190" t="s">
        <v>25808</v>
      </c>
      <c r="C6670" s="190" t="s">
        <v>29797</v>
      </c>
      <c r="D6670" s="190" t="s">
        <v>29797</v>
      </c>
      <c r="E6670" s="190" t="s">
        <v>29797</v>
      </c>
      <c r="F6670" s="190" t="s">
        <v>29797</v>
      </c>
      <c r="G6670" s="190" t="s">
        <v>29797</v>
      </c>
      <c r="H6670" s="190" t="s">
        <v>29797</v>
      </c>
      <c r="I6670" s="190" t="s">
        <v>29797</v>
      </c>
      <c r="J6670" s="190" t="s">
        <v>29797</v>
      </c>
      <c r="K6670" s="190" t="s">
        <v>29797</v>
      </c>
      <c r="L6670" s="190" t="s">
        <v>29797</v>
      </c>
    </row>
    <row r="6671" spans="1:12" ht="15" x14ac:dyDescent="0.25">
      <c r="A6671" s="191" t="s">
        <v>3322</v>
      </c>
      <c r="B6671" s="192" t="s">
        <v>3917</v>
      </c>
      <c r="C6671" s="192" t="s">
        <v>29797</v>
      </c>
      <c r="D6671" s="192" t="s">
        <v>29797</v>
      </c>
      <c r="E6671" s="192" t="s">
        <v>29797</v>
      </c>
      <c r="F6671" s="192" t="s">
        <v>29797</v>
      </c>
      <c r="G6671" s="192" t="s">
        <v>29797</v>
      </c>
      <c r="H6671" s="192" t="s">
        <v>32195</v>
      </c>
      <c r="I6671" s="192" t="s">
        <v>32196</v>
      </c>
      <c r="J6671" s="192" t="s">
        <v>29821</v>
      </c>
      <c r="K6671" s="192" t="s">
        <v>5062</v>
      </c>
      <c r="L6671" s="192" t="s">
        <v>1447</v>
      </c>
    </row>
    <row r="6672" spans="1:12" ht="15" x14ac:dyDescent="0.25">
      <c r="A6672" s="189" t="s">
        <v>25809</v>
      </c>
      <c r="B6672" s="190" t="s">
        <v>25810</v>
      </c>
      <c r="C6672" s="190" t="s">
        <v>29797</v>
      </c>
      <c r="D6672" s="190" t="s">
        <v>29797</v>
      </c>
      <c r="E6672" s="190" t="s">
        <v>29797</v>
      </c>
      <c r="F6672" s="190" t="s">
        <v>29797</v>
      </c>
      <c r="G6672" s="190" t="s">
        <v>29797</v>
      </c>
      <c r="H6672" s="190" t="s">
        <v>29797</v>
      </c>
      <c r="I6672" s="190" t="s">
        <v>29797</v>
      </c>
      <c r="J6672" s="190" t="s">
        <v>29797</v>
      </c>
      <c r="K6672" s="190" t="s">
        <v>29797</v>
      </c>
      <c r="L6672" s="190" t="s">
        <v>1441</v>
      </c>
    </row>
    <row r="6673" spans="1:12" ht="15" x14ac:dyDescent="0.25">
      <c r="A6673" s="191" t="s">
        <v>5057</v>
      </c>
      <c r="B6673" s="192" t="s">
        <v>5058</v>
      </c>
      <c r="C6673" s="192" t="s">
        <v>29797</v>
      </c>
      <c r="D6673" s="192" t="s">
        <v>29797</v>
      </c>
      <c r="E6673" s="192" t="s">
        <v>29797</v>
      </c>
      <c r="F6673" s="192" t="s">
        <v>29797</v>
      </c>
      <c r="G6673" s="192" t="s">
        <v>29797</v>
      </c>
      <c r="H6673" s="192" t="s">
        <v>31361</v>
      </c>
      <c r="I6673" s="192" t="s">
        <v>5062</v>
      </c>
      <c r="J6673" s="192" t="s">
        <v>29821</v>
      </c>
      <c r="K6673" s="192" t="s">
        <v>5062</v>
      </c>
      <c r="L6673" s="192" t="s">
        <v>1447</v>
      </c>
    </row>
    <row r="6674" spans="1:12" ht="15" x14ac:dyDescent="0.25">
      <c r="A6674" s="189" t="s">
        <v>3323</v>
      </c>
      <c r="B6674" s="190" t="s">
        <v>3918</v>
      </c>
      <c r="C6674" s="190" t="s">
        <v>29797</v>
      </c>
      <c r="D6674" s="190" t="s">
        <v>29797</v>
      </c>
      <c r="E6674" s="190" t="s">
        <v>29797</v>
      </c>
      <c r="F6674" s="190" t="s">
        <v>29797</v>
      </c>
      <c r="G6674" s="190" t="s">
        <v>29797</v>
      </c>
      <c r="H6674" s="190" t="s">
        <v>31765</v>
      </c>
      <c r="I6674" s="190" t="s">
        <v>5073</v>
      </c>
      <c r="J6674" s="190" t="s">
        <v>31325</v>
      </c>
      <c r="K6674" s="190" t="s">
        <v>5073</v>
      </c>
      <c r="L6674" s="190" t="s">
        <v>1447</v>
      </c>
    </row>
    <row r="6675" spans="1:12" ht="15" x14ac:dyDescent="0.25">
      <c r="A6675" s="191" t="s">
        <v>16738</v>
      </c>
      <c r="B6675" s="192" t="s">
        <v>20601</v>
      </c>
      <c r="C6675" s="192" t="s">
        <v>29797</v>
      </c>
      <c r="D6675" s="192" t="s">
        <v>29797</v>
      </c>
      <c r="E6675" s="192" t="s">
        <v>29797</v>
      </c>
      <c r="F6675" s="192" t="s">
        <v>29797</v>
      </c>
      <c r="G6675" s="192" t="s">
        <v>29797</v>
      </c>
      <c r="H6675" s="192" t="s">
        <v>31522</v>
      </c>
      <c r="I6675" s="192" t="s">
        <v>1390</v>
      </c>
      <c r="J6675" s="192" t="s">
        <v>29832</v>
      </c>
      <c r="K6675" s="192" t="s">
        <v>5889</v>
      </c>
      <c r="L6675" s="192" t="s">
        <v>1447</v>
      </c>
    </row>
    <row r="6676" spans="1:12" ht="15" x14ac:dyDescent="0.25">
      <c r="A6676" s="189" t="s">
        <v>3324</v>
      </c>
      <c r="B6676" s="190" t="s">
        <v>3919</v>
      </c>
      <c r="C6676" s="190" t="s">
        <v>29797</v>
      </c>
      <c r="D6676" s="190" t="s">
        <v>29797</v>
      </c>
      <c r="E6676" s="190" t="s">
        <v>29797</v>
      </c>
      <c r="F6676" s="190" t="s">
        <v>29797</v>
      </c>
      <c r="G6676" s="190" t="s">
        <v>29797</v>
      </c>
      <c r="H6676" s="190" t="s">
        <v>31407</v>
      </c>
      <c r="I6676" s="190" t="s">
        <v>31408</v>
      </c>
      <c r="J6676" s="190" t="s">
        <v>29821</v>
      </c>
      <c r="K6676" s="190" t="s">
        <v>5062</v>
      </c>
      <c r="L6676" s="190" t="s">
        <v>1447</v>
      </c>
    </row>
    <row r="6677" spans="1:12" ht="15" x14ac:dyDescent="0.25">
      <c r="A6677" s="191" t="s">
        <v>16739</v>
      </c>
      <c r="B6677" s="192" t="s">
        <v>20602</v>
      </c>
      <c r="C6677" s="192" t="s">
        <v>30152</v>
      </c>
      <c r="D6677" s="192" t="s">
        <v>30168</v>
      </c>
      <c r="E6677" s="192" t="s">
        <v>30555</v>
      </c>
      <c r="F6677" s="192" t="s">
        <v>29804</v>
      </c>
      <c r="G6677" s="192" t="s">
        <v>29909</v>
      </c>
      <c r="H6677" s="192" t="s">
        <v>31434</v>
      </c>
      <c r="I6677" s="192" t="s">
        <v>31435</v>
      </c>
      <c r="J6677" s="192" t="s">
        <v>29821</v>
      </c>
      <c r="K6677" s="192" t="s">
        <v>5062</v>
      </c>
      <c r="L6677" s="192" t="s">
        <v>1447</v>
      </c>
    </row>
    <row r="6678" spans="1:12" ht="15" x14ac:dyDescent="0.25">
      <c r="A6678" s="189" t="s">
        <v>9629</v>
      </c>
      <c r="B6678" s="190" t="s">
        <v>9630</v>
      </c>
      <c r="C6678" s="190" t="s">
        <v>29797</v>
      </c>
      <c r="D6678" s="190" t="s">
        <v>29797</v>
      </c>
      <c r="E6678" s="190" t="s">
        <v>29797</v>
      </c>
      <c r="F6678" s="190" t="s">
        <v>29797</v>
      </c>
      <c r="G6678" s="190" t="s">
        <v>29797</v>
      </c>
      <c r="H6678" s="190" t="s">
        <v>31390</v>
      </c>
      <c r="I6678" s="190" t="s">
        <v>14423</v>
      </c>
      <c r="J6678" s="190" t="s">
        <v>29821</v>
      </c>
      <c r="K6678" s="190" t="s">
        <v>5062</v>
      </c>
      <c r="L6678" s="190" t="s">
        <v>1447</v>
      </c>
    </row>
    <row r="6679" spans="1:12" ht="15" x14ac:dyDescent="0.25">
      <c r="A6679" s="191" t="s">
        <v>25811</v>
      </c>
      <c r="B6679" s="192" t="s">
        <v>25812</v>
      </c>
      <c r="C6679" s="192" t="s">
        <v>29797</v>
      </c>
      <c r="D6679" s="192" t="s">
        <v>29797</v>
      </c>
      <c r="E6679" s="192" t="s">
        <v>29797</v>
      </c>
      <c r="F6679" s="192" t="s">
        <v>29797</v>
      </c>
      <c r="G6679" s="192" t="s">
        <v>29797</v>
      </c>
      <c r="H6679" s="192" t="s">
        <v>31597</v>
      </c>
      <c r="I6679" s="192" t="s">
        <v>30124</v>
      </c>
      <c r="J6679" s="192" t="s">
        <v>29821</v>
      </c>
      <c r="K6679" s="192" t="s">
        <v>5062</v>
      </c>
      <c r="L6679" s="192" t="s">
        <v>1447</v>
      </c>
    </row>
    <row r="6680" spans="1:12" ht="15" x14ac:dyDescent="0.25">
      <c r="A6680" s="189" t="s">
        <v>16740</v>
      </c>
      <c r="B6680" s="190" t="s">
        <v>20603</v>
      </c>
      <c r="C6680" s="190" t="s">
        <v>29797</v>
      </c>
      <c r="D6680" s="190" t="s">
        <v>29797</v>
      </c>
      <c r="E6680" s="190" t="s">
        <v>29797</v>
      </c>
      <c r="F6680" s="190" t="s">
        <v>29797</v>
      </c>
      <c r="G6680" s="190" t="s">
        <v>29797</v>
      </c>
      <c r="H6680" s="190" t="s">
        <v>31439</v>
      </c>
      <c r="I6680" s="190" t="s">
        <v>1389</v>
      </c>
      <c r="J6680" s="190" t="s">
        <v>29821</v>
      </c>
      <c r="K6680" s="190" t="s">
        <v>5062</v>
      </c>
      <c r="L6680" s="190" t="s">
        <v>1447</v>
      </c>
    </row>
    <row r="6681" spans="1:12" ht="15" x14ac:dyDescent="0.25">
      <c r="A6681" s="191" t="s">
        <v>9631</v>
      </c>
      <c r="B6681" s="192" t="s">
        <v>9632</v>
      </c>
      <c r="C6681" s="192" t="s">
        <v>29797</v>
      </c>
      <c r="D6681" s="192" t="s">
        <v>29797</v>
      </c>
      <c r="E6681" s="192" t="s">
        <v>29797</v>
      </c>
      <c r="F6681" s="192" t="s">
        <v>29797</v>
      </c>
      <c r="G6681" s="192" t="s">
        <v>29797</v>
      </c>
      <c r="H6681" s="192" t="s">
        <v>31587</v>
      </c>
      <c r="I6681" s="192" t="s">
        <v>9633</v>
      </c>
      <c r="J6681" s="192" t="s">
        <v>29821</v>
      </c>
      <c r="K6681" s="192" t="s">
        <v>5062</v>
      </c>
      <c r="L6681" s="192" t="s">
        <v>1447</v>
      </c>
    </row>
    <row r="6682" spans="1:12" ht="15" x14ac:dyDescent="0.25">
      <c r="A6682" s="189" t="s">
        <v>9634</v>
      </c>
      <c r="B6682" s="190" t="s">
        <v>9635</v>
      </c>
      <c r="C6682" s="190" t="s">
        <v>29797</v>
      </c>
      <c r="D6682" s="190" t="s">
        <v>29797</v>
      </c>
      <c r="E6682" s="190" t="s">
        <v>29797</v>
      </c>
      <c r="F6682" s="190" t="s">
        <v>29797</v>
      </c>
      <c r="G6682" s="190" t="s">
        <v>29797</v>
      </c>
      <c r="H6682" s="190" t="s">
        <v>31346</v>
      </c>
      <c r="I6682" s="190" t="s">
        <v>14442</v>
      </c>
      <c r="J6682" s="190" t="s">
        <v>29821</v>
      </c>
      <c r="K6682" s="190" t="s">
        <v>5062</v>
      </c>
      <c r="L6682" s="190" t="s">
        <v>1447</v>
      </c>
    </row>
    <row r="6683" spans="1:12" ht="15" x14ac:dyDescent="0.25">
      <c r="A6683" s="191" t="s">
        <v>3325</v>
      </c>
      <c r="B6683" s="192" t="s">
        <v>3920</v>
      </c>
      <c r="C6683" s="192" t="s">
        <v>29797</v>
      </c>
      <c r="D6683" s="192" t="s">
        <v>29797</v>
      </c>
      <c r="E6683" s="192" t="s">
        <v>29797</v>
      </c>
      <c r="F6683" s="192" t="s">
        <v>29797</v>
      </c>
      <c r="G6683" s="192" t="s">
        <v>29797</v>
      </c>
      <c r="H6683" s="192" t="s">
        <v>31434</v>
      </c>
      <c r="I6683" s="192" t="s">
        <v>31435</v>
      </c>
      <c r="J6683" s="192" t="s">
        <v>29821</v>
      </c>
      <c r="K6683" s="192" t="s">
        <v>5062</v>
      </c>
      <c r="L6683" s="192" t="s">
        <v>1447</v>
      </c>
    </row>
    <row r="6684" spans="1:12" ht="15" x14ac:dyDescent="0.25">
      <c r="A6684" s="189" t="s">
        <v>16741</v>
      </c>
      <c r="B6684" s="190" t="s">
        <v>25813</v>
      </c>
      <c r="C6684" s="190" t="s">
        <v>29797</v>
      </c>
      <c r="D6684" s="190" t="s">
        <v>29797</v>
      </c>
      <c r="E6684" s="190" t="s">
        <v>29797</v>
      </c>
      <c r="F6684" s="190" t="s">
        <v>29797</v>
      </c>
      <c r="G6684" s="190" t="s">
        <v>29797</v>
      </c>
      <c r="H6684" s="190" t="s">
        <v>31342</v>
      </c>
      <c r="I6684" s="190" t="s">
        <v>31343</v>
      </c>
      <c r="J6684" s="190" t="s">
        <v>29821</v>
      </c>
      <c r="K6684" s="190" t="s">
        <v>5062</v>
      </c>
      <c r="L6684" s="190" t="s">
        <v>1447</v>
      </c>
    </row>
    <row r="6685" spans="1:12" ht="15" x14ac:dyDescent="0.25">
      <c r="A6685" s="191" t="s">
        <v>25814</v>
      </c>
      <c r="B6685" s="192" t="s">
        <v>25815</v>
      </c>
      <c r="C6685" s="192" t="s">
        <v>29797</v>
      </c>
      <c r="D6685" s="192" t="s">
        <v>29797</v>
      </c>
      <c r="E6685" s="192" t="s">
        <v>29797</v>
      </c>
      <c r="F6685" s="192" t="s">
        <v>29797</v>
      </c>
      <c r="G6685" s="192" t="s">
        <v>29797</v>
      </c>
      <c r="H6685" s="192" t="s">
        <v>29797</v>
      </c>
      <c r="I6685" s="192" t="s">
        <v>29797</v>
      </c>
      <c r="J6685" s="192" t="s">
        <v>30441</v>
      </c>
      <c r="K6685" s="192" t="s">
        <v>9190</v>
      </c>
      <c r="L6685" s="192" t="s">
        <v>1447</v>
      </c>
    </row>
    <row r="6686" spans="1:12" ht="15" x14ac:dyDescent="0.25">
      <c r="A6686" s="189" t="s">
        <v>25816</v>
      </c>
      <c r="B6686" s="190" t="s">
        <v>25817</v>
      </c>
      <c r="C6686" s="190" t="s">
        <v>29797</v>
      </c>
      <c r="D6686" s="190" t="s">
        <v>29797</v>
      </c>
      <c r="E6686" s="190" t="s">
        <v>30556</v>
      </c>
      <c r="F6686" s="190" t="s">
        <v>29797</v>
      </c>
      <c r="G6686" s="190" t="s">
        <v>29797</v>
      </c>
      <c r="H6686" s="190" t="s">
        <v>31342</v>
      </c>
      <c r="I6686" s="190" t="s">
        <v>31343</v>
      </c>
      <c r="J6686" s="190" t="s">
        <v>29821</v>
      </c>
      <c r="K6686" s="190" t="s">
        <v>5062</v>
      </c>
      <c r="L6686" s="190" t="s">
        <v>1447</v>
      </c>
    </row>
    <row r="6687" spans="1:12" ht="15" x14ac:dyDescent="0.25">
      <c r="A6687" s="191" t="s">
        <v>3326</v>
      </c>
      <c r="B6687" s="192" t="s">
        <v>3921</v>
      </c>
      <c r="C6687" s="192" t="s">
        <v>29797</v>
      </c>
      <c r="D6687" s="192" t="s">
        <v>29797</v>
      </c>
      <c r="E6687" s="192" t="s">
        <v>29797</v>
      </c>
      <c r="F6687" s="192" t="s">
        <v>29797</v>
      </c>
      <c r="G6687" s="192" t="s">
        <v>29797</v>
      </c>
      <c r="H6687" s="192" t="s">
        <v>31917</v>
      </c>
      <c r="I6687" s="192" t="s">
        <v>7892</v>
      </c>
      <c r="J6687" s="192" t="s">
        <v>29941</v>
      </c>
      <c r="K6687" s="192" t="s">
        <v>7892</v>
      </c>
      <c r="L6687" s="192" t="s">
        <v>1447</v>
      </c>
    </row>
    <row r="6688" spans="1:12" ht="15" x14ac:dyDescent="0.25">
      <c r="A6688" s="189" t="s">
        <v>25818</v>
      </c>
      <c r="B6688" s="190" t="s">
        <v>25819</v>
      </c>
      <c r="C6688" s="190" t="s">
        <v>29797</v>
      </c>
      <c r="D6688" s="190" t="s">
        <v>29797</v>
      </c>
      <c r="E6688" s="190" t="s">
        <v>30557</v>
      </c>
      <c r="F6688" s="190" t="s">
        <v>29797</v>
      </c>
      <c r="G6688" s="190" t="s">
        <v>29797</v>
      </c>
      <c r="H6688" s="190" t="s">
        <v>31317</v>
      </c>
      <c r="I6688" s="190" t="s">
        <v>31318</v>
      </c>
      <c r="J6688" s="190" t="s">
        <v>29870</v>
      </c>
      <c r="K6688" s="190" t="s">
        <v>8069</v>
      </c>
      <c r="L6688" s="190" t="s">
        <v>1447</v>
      </c>
    </row>
    <row r="6689" spans="1:12" ht="15" x14ac:dyDescent="0.25">
      <c r="A6689" s="191" t="s">
        <v>3327</v>
      </c>
      <c r="B6689" s="192" t="s">
        <v>3922</v>
      </c>
      <c r="C6689" s="192" t="s">
        <v>29797</v>
      </c>
      <c r="D6689" s="192" t="s">
        <v>29797</v>
      </c>
      <c r="E6689" s="192" t="s">
        <v>29797</v>
      </c>
      <c r="F6689" s="192" t="s">
        <v>29797</v>
      </c>
      <c r="G6689" s="192" t="s">
        <v>29797</v>
      </c>
      <c r="H6689" s="192" t="s">
        <v>31664</v>
      </c>
      <c r="I6689" s="192" t="s">
        <v>11371</v>
      </c>
      <c r="J6689" s="192" t="s">
        <v>30104</v>
      </c>
      <c r="K6689" s="192" t="s">
        <v>11371</v>
      </c>
      <c r="L6689" s="192" t="s">
        <v>1447</v>
      </c>
    </row>
    <row r="6690" spans="1:12" ht="15" x14ac:dyDescent="0.25">
      <c r="A6690" s="189" t="s">
        <v>16742</v>
      </c>
      <c r="B6690" s="190" t="s">
        <v>20604</v>
      </c>
      <c r="C6690" s="190" t="s">
        <v>29797</v>
      </c>
      <c r="D6690" s="190" t="s">
        <v>29797</v>
      </c>
      <c r="E6690" s="190" t="s">
        <v>29797</v>
      </c>
      <c r="F6690" s="190" t="s">
        <v>29797</v>
      </c>
      <c r="G6690" s="190" t="s">
        <v>29797</v>
      </c>
      <c r="H6690" s="190" t="s">
        <v>32776</v>
      </c>
      <c r="I6690" s="190" t="s">
        <v>12021</v>
      </c>
      <c r="J6690" s="190" t="s">
        <v>29914</v>
      </c>
      <c r="K6690" s="190" t="s">
        <v>12021</v>
      </c>
      <c r="L6690" s="190" t="s">
        <v>1447</v>
      </c>
    </row>
    <row r="6691" spans="1:12" ht="15" x14ac:dyDescent="0.25">
      <c r="A6691" s="191" t="s">
        <v>16743</v>
      </c>
      <c r="B6691" s="192" t="s">
        <v>20605</v>
      </c>
      <c r="C6691" s="192" t="s">
        <v>29797</v>
      </c>
      <c r="D6691" s="192" t="s">
        <v>29797</v>
      </c>
      <c r="E6691" s="192" t="s">
        <v>29797</v>
      </c>
      <c r="F6691" s="192" t="s">
        <v>29797</v>
      </c>
      <c r="G6691" s="192" t="s">
        <v>29797</v>
      </c>
      <c r="H6691" s="192" t="s">
        <v>31349</v>
      </c>
      <c r="I6691" s="192" t="s">
        <v>5073</v>
      </c>
      <c r="J6691" s="192" t="s">
        <v>31325</v>
      </c>
      <c r="K6691" s="192" t="s">
        <v>5073</v>
      </c>
      <c r="L6691" s="192" t="s">
        <v>1447</v>
      </c>
    </row>
    <row r="6692" spans="1:12" ht="15" x14ac:dyDescent="0.25">
      <c r="A6692" s="189" t="s">
        <v>3328</v>
      </c>
      <c r="B6692" s="190" t="s">
        <v>3923</v>
      </c>
      <c r="C6692" s="190" t="s">
        <v>29797</v>
      </c>
      <c r="D6692" s="190" t="s">
        <v>29797</v>
      </c>
      <c r="E6692" s="190" t="s">
        <v>29797</v>
      </c>
      <c r="F6692" s="190" t="s">
        <v>29797</v>
      </c>
      <c r="G6692" s="190" t="s">
        <v>29797</v>
      </c>
      <c r="H6692" s="190" t="s">
        <v>32777</v>
      </c>
      <c r="I6692" s="190" t="s">
        <v>31527</v>
      </c>
      <c r="J6692" s="190" t="s">
        <v>31528</v>
      </c>
      <c r="K6692" s="190" t="s">
        <v>10363</v>
      </c>
      <c r="L6692" s="190" t="s">
        <v>1447</v>
      </c>
    </row>
    <row r="6693" spans="1:12" ht="15" x14ac:dyDescent="0.25">
      <c r="A6693" s="191" t="s">
        <v>3329</v>
      </c>
      <c r="B6693" s="192" t="s">
        <v>3924</v>
      </c>
      <c r="C6693" s="192" t="s">
        <v>29797</v>
      </c>
      <c r="D6693" s="192" t="s">
        <v>29797</v>
      </c>
      <c r="E6693" s="192" t="s">
        <v>29797</v>
      </c>
      <c r="F6693" s="192" t="s">
        <v>29797</v>
      </c>
      <c r="G6693" s="192" t="s">
        <v>29797</v>
      </c>
      <c r="H6693" s="192" t="s">
        <v>31376</v>
      </c>
      <c r="I6693" s="192" t="s">
        <v>5062</v>
      </c>
      <c r="J6693" s="192" t="s">
        <v>29821</v>
      </c>
      <c r="K6693" s="192" t="s">
        <v>5062</v>
      </c>
      <c r="L6693" s="192" t="s">
        <v>1447</v>
      </c>
    </row>
    <row r="6694" spans="1:12" ht="15" x14ac:dyDescent="0.25">
      <c r="A6694" s="189" t="s">
        <v>9636</v>
      </c>
      <c r="B6694" s="190" t="s">
        <v>9637</v>
      </c>
      <c r="C6694" s="190" t="s">
        <v>29797</v>
      </c>
      <c r="D6694" s="190" t="s">
        <v>29797</v>
      </c>
      <c r="E6694" s="190" t="s">
        <v>29797</v>
      </c>
      <c r="F6694" s="190" t="s">
        <v>29797</v>
      </c>
      <c r="G6694" s="190" t="s">
        <v>29797</v>
      </c>
      <c r="H6694" s="190" t="s">
        <v>31537</v>
      </c>
      <c r="I6694" s="190" t="s">
        <v>5894</v>
      </c>
      <c r="J6694" s="190" t="s">
        <v>29821</v>
      </c>
      <c r="K6694" s="190" t="s">
        <v>5062</v>
      </c>
      <c r="L6694" s="190" t="s">
        <v>1447</v>
      </c>
    </row>
    <row r="6695" spans="1:12" ht="15" x14ac:dyDescent="0.25">
      <c r="A6695" s="191" t="s">
        <v>3330</v>
      </c>
      <c r="B6695" s="192" t="s">
        <v>3925</v>
      </c>
      <c r="C6695" s="192" t="s">
        <v>29797</v>
      </c>
      <c r="D6695" s="192" t="s">
        <v>29797</v>
      </c>
      <c r="E6695" s="192" t="s">
        <v>29797</v>
      </c>
      <c r="F6695" s="192" t="s">
        <v>29797</v>
      </c>
      <c r="G6695" s="192" t="s">
        <v>29797</v>
      </c>
      <c r="H6695" s="192" t="s">
        <v>32182</v>
      </c>
      <c r="I6695" s="192" t="s">
        <v>5073</v>
      </c>
      <c r="J6695" s="192" t="s">
        <v>31325</v>
      </c>
      <c r="K6695" s="192" t="s">
        <v>5073</v>
      </c>
      <c r="L6695" s="192" t="s">
        <v>1447</v>
      </c>
    </row>
    <row r="6696" spans="1:12" ht="15" x14ac:dyDescent="0.25">
      <c r="A6696" s="189" t="s">
        <v>3331</v>
      </c>
      <c r="B6696" s="190" t="s">
        <v>3926</v>
      </c>
      <c r="C6696" s="190" t="s">
        <v>29797</v>
      </c>
      <c r="D6696" s="190" t="s">
        <v>29797</v>
      </c>
      <c r="E6696" s="190" t="s">
        <v>29797</v>
      </c>
      <c r="F6696" s="190" t="s">
        <v>29797</v>
      </c>
      <c r="G6696" s="190" t="s">
        <v>29797</v>
      </c>
      <c r="H6696" s="190" t="s">
        <v>32778</v>
      </c>
      <c r="I6696" s="190" t="s">
        <v>10553</v>
      </c>
      <c r="J6696" s="190" t="s">
        <v>30285</v>
      </c>
      <c r="K6696" s="190" t="s">
        <v>10553</v>
      </c>
      <c r="L6696" s="190" t="s">
        <v>1447</v>
      </c>
    </row>
    <row r="6697" spans="1:12" ht="15" x14ac:dyDescent="0.25">
      <c r="A6697" s="191" t="s">
        <v>9638</v>
      </c>
      <c r="B6697" s="192" t="s">
        <v>9639</v>
      </c>
      <c r="C6697" s="192" t="s">
        <v>29797</v>
      </c>
      <c r="D6697" s="192" t="s">
        <v>29797</v>
      </c>
      <c r="E6697" s="192" t="s">
        <v>29797</v>
      </c>
      <c r="F6697" s="192" t="s">
        <v>29797</v>
      </c>
      <c r="G6697" s="192" t="s">
        <v>29797</v>
      </c>
      <c r="H6697" s="192" t="s">
        <v>31380</v>
      </c>
      <c r="I6697" s="192" t="s">
        <v>31381</v>
      </c>
      <c r="J6697" s="192" t="s">
        <v>29821</v>
      </c>
      <c r="K6697" s="192" t="s">
        <v>5062</v>
      </c>
      <c r="L6697" s="192" t="s">
        <v>1447</v>
      </c>
    </row>
    <row r="6698" spans="1:12" ht="15" x14ac:dyDescent="0.25">
      <c r="A6698" s="189" t="s">
        <v>25820</v>
      </c>
      <c r="B6698" s="190" t="s">
        <v>25821</v>
      </c>
      <c r="C6698" s="190" t="s">
        <v>29797</v>
      </c>
      <c r="D6698" s="190" t="s">
        <v>29797</v>
      </c>
      <c r="E6698" s="190" t="s">
        <v>30558</v>
      </c>
      <c r="F6698" s="190" t="s">
        <v>29797</v>
      </c>
      <c r="G6698" s="190" t="s">
        <v>29797</v>
      </c>
      <c r="H6698" s="190" t="s">
        <v>32779</v>
      </c>
      <c r="I6698" s="190" t="s">
        <v>32780</v>
      </c>
      <c r="J6698" s="190" t="s">
        <v>29870</v>
      </c>
      <c r="K6698" s="190" t="s">
        <v>8069</v>
      </c>
      <c r="L6698" s="190" t="s">
        <v>1447</v>
      </c>
    </row>
    <row r="6699" spans="1:12" ht="15" x14ac:dyDescent="0.25">
      <c r="A6699" s="191" t="s">
        <v>16744</v>
      </c>
      <c r="B6699" s="192" t="s">
        <v>20606</v>
      </c>
      <c r="C6699" s="192" t="s">
        <v>29797</v>
      </c>
      <c r="D6699" s="192" t="s">
        <v>29797</v>
      </c>
      <c r="E6699" s="192" t="s">
        <v>29797</v>
      </c>
      <c r="F6699" s="192" t="s">
        <v>29797</v>
      </c>
      <c r="G6699" s="192" t="s">
        <v>29797</v>
      </c>
      <c r="H6699" s="192" t="s">
        <v>32781</v>
      </c>
      <c r="I6699" s="192" t="s">
        <v>10125</v>
      </c>
      <c r="J6699" s="192" t="s">
        <v>29987</v>
      </c>
      <c r="K6699" s="192" t="s">
        <v>10126</v>
      </c>
      <c r="L6699" s="192" t="s">
        <v>1447</v>
      </c>
    </row>
    <row r="6700" spans="1:12" ht="15" x14ac:dyDescent="0.25">
      <c r="A6700" s="189" t="s">
        <v>9640</v>
      </c>
      <c r="B6700" s="190" t="s">
        <v>9641</v>
      </c>
      <c r="C6700" s="190" t="s">
        <v>29797</v>
      </c>
      <c r="D6700" s="190" t="s">
        <v>29797</v>
      </c>
      <c r="E6700" s="190" t="s">
        <v>29797</v>
      </c>
      <c r="F6700" s="190" t="s">
        <v>29797</v>
      </c>
      <c r="G6700" s="190" t="s">
        <v>29797</v>
      </c>
      <c r="H6700" s="190" t="s">
        <v>31346</v>
      </c>
      <c r="I6700" s="190" t="s">
        <v>14442</v>
      </c>
      <c r="J6700" s="190" t="s">
        <v>29821</v>
      </c>
      <c r="K6700" s="190" t="s">
        <v>5062</v>
      </c>
      <c r="L6700" s="190" t="s">
        <v>1447</v>
      </c>
    </row>
    <row r="6701" spans="1:12" ht="15" x14ac:dyDescent="0.25">
      <c r="A6701" s="191" t="s">
        <v>16745</v>
      </c>
      <c r="B6701" s="192" t="s">
        <v>20607</v>
      </c>
      <c r="C6701" s="192" t="s">
        <v>29797</v>
      </c>
      <c r="D6701" s="192" t="s">
        <v>29797</v>
      </c>
      <c r="E6701" s="192" t="s">
        <v>29797</v>
      </c>
      <c r="F6701" s="192" t="s">
        <v>29797</v>
      </c>
      <c r="G6701" s="192" t="s">
        <v>29797</v>
      </c>
      <c r="H6701" s="192" t="s">
        <v>31756</v>
      </c>
      <c r="I6701" s="192" t="s">
        <v>5073</v>
      </c>
      <c r="J6701" s="192" t="s">
        <v>31325</v>
      </c>
      <c r="K6701" s="192" t="s">
        <v>5073</v>
      </c>
      <c r="L6701" s="192" t="s">
        <v>1447</v>
      </c>
    </row>
    <row r="6702" spans="1:12" ht="15" x14ac:dyDescent="0.25">
      <c r="A6702" s="189" t="s">
        <v>16746</v>
      </c>
      <c r="B6702" s="190" t="s">
        <v>20608</v>
      </c>
      <c r="C6702" s="190" t="s">
        <v>29797</v>
      </c>
      <c r="D6702" s="190" t="s">
        <v>29797</v>
      </c>
      <c r="E6702" s="190" t="s">
        <v>29797</v>
      </c>
      <c r="F6702" s="190" t="s">
        <v>29797</v>
      </c>
      <c r="G6702" s="190" t="s">
        <v>29797</v>
      </c>
      <c r="H6702" s="190" t="s">
        <v>32213</v>
      </c>
      <c r="I6702" s="190" t="s">
        <v>5078</v>
      </c>
      <c r="J6702" s="190" t="s">
        <v>29826</v>
      </c>
      <c r="K6702" s="190" t="s">
        <v>5078</v>
      </c>
      <c r="L6702" s="190" t="s">
        <v>1447</v>
      </c>
    </row>
    <row r="6703" spans="1:12" ht="15" x14ac:dyDescent="0.25">
      <c r="A6703" s="191" t="s">
        <v>25822</v>
      </c>
      <c r="B6703" s="192" t="s">
        <v>20609</v>
      </c>
      <c r="C6703" s="192" t="s">
        <v>29797</v>
      </c>
      <c r="D6703" s="192" t="s">
        <v>29797</v>
      </c>
      <c r="E6703" s="192" t="s">
        <v>29797</v>
      </c>
      <c r="F6703" s="192" t="s">
        <v>29797</v>
      </c>
      <c r="G6703" s="192" t="s">
        <v>29797</v>
      </c>
      <c r="H6703" s="192" t="s">
        <v>29797</v>
      </c>
      <c r="I6703" s="192" t="s">
        <v>29797</v>
      </c>
      <c r="J6703" s="192" t="s">
        <v>29797</v>
      </c>
      <c r="K6703" s="192" t="s">
        <v>29797</v>
      </c>
      <c r="L6703" s="192" t="s">
        <v>29797</v>
      </c>
    </row>
    <row r="6704" spans="1:12" ht="15" x14ac:dyDescent="0.25">
      <c r="A6704" s="189" t="s">
        <v>25823</v>
      </c>
      <c r="B6704" s="190" t="s">
        <v>25824</v>
      </c>
      <c r="C6704" s="190" t="s">
        <v>29797</v>
      </c>
      <c r="D6704" s="190" t="s">
        <v>29797</v>
      </c>
      <c r="E6704" s="190" t="s">
        <v>29797</v>
      </c>
      <c r="F6704" s="190" t="s">
        <v>29797</v>
      </c>
      <c r="G6704" s="190" t="s">
        <v>29797</v>
      </c>
      <c r="H6704" s="190" t="s">
        <v>31409</v>
      </c>
      <c r="I6704" s="190" t="s">
        <v>5062</v>
      </c>
      <c r="J6704" s="190" t="s">
        <v>29821</v>
      </c>
      <c r="K6704" s="190" t="s">
        <v>5062</v>
      </c>
      <c r="L6704" s="190" t="s">
        <v>1447</v>
      </c>
    </row>
    <row r="6705" spans="1:12" ht="15" x14ac:dyDescent="0.25">
      <c r="A6705" s="191" t="s">
        <v>25825</v>
      </c>
      <c r="B6705" s="192" t="s">
        <v>25824</v>
      </c>
      <c r="C6705" s="192" t="s">
        <v>29797</v>
      </c>
      <c r="D6705" s="192" t="s">
        <v>29797</v>
      </c>
      <c r="E6705" s="192" t="s">
        <v>29797</v>
      </c>
      <c r="F6705" s="192" t="s">
        <v>29797</v>
      </c>
      <c r="G6705" s="192" t="s">
        <v>29797</v>
      </c>
      <c r="H6705" s="192" t="s">
        <v>31409</v>
      </c>
      <c r="I6705" s="192" t="s">
        <v>5062</v>
      </c>
      <c r="J6705" s="192" t="s">
        <v>29821</v>
      </c>
      <c r="K6705" s="192" t="s">
        <v>5062</v>
      </c>
      <c r="L6705" s="192" t="s">
        <v>1447</v>
      </c>
    </row>
    <row r="6706" spans="1:12" ht="15" x14ac:dyDescent="0.25">
      <c r="A6706" s="189" t="s">
        <v>16747</v>
      </c>
      <c r="B6706" s="190" t="s">
        <v>20610</v>
      </c>
      <c r="C6706" s="190" t="s">
        <v>29797</v>
      </c>
      <c r="D6706" s="190" t="s">
        <v>29797</v>
      </c>
      <c r="E6706" s="190" t="s">
        <v>29797</v>
      </c>
      <c r="F6706" s="190" t="s">
        <v>29797</v>
      </c>
      <c r="G6706" s="190" t="s">
        <v>29797</v>
      </c>
      <c r="H6706" s="190" t="s">
        <v>29797</v>
      </c>
      <c r="I6706" s="190" t="s">
        <v>29797</v>
      </c>
      <c r="J6706" s="190" t="s">
        <v>29821</v>
      </c>
      <c r="K6706" s="190" t="s">
        <v>5062</v>
      </c>
      <c r="L6706" s="190" t="s">
        <v>1447</v>
      </c>
    </row>
    <row r="6707" spans="1:12" ht="15" x14ac:dyDescent="0.25">
      <c r="A6707" s="191" t="s">
        <v>3332</v>
      </c>
      <c r="B6707" s="192" t="s">
        <v>3927</v>
      </c>
      <c r="C6707" s="192" t="s">
        <v>29797</v>
      </c>
      <c r="D6707" s="192" t="s">
        <v>29797</v>
      </c>
      <c r="E6707" s="192" t="s">
        <v>29797</v>
      </c>
      <c r="F6707" s="192" t="s">
        <v>29797</v>
      </c>
      <c r="G6707" s="192" t="s">
        <v>29797</v>
      </c>
      <c r="H6707" s="192" t="s">
        <v>32782</v>
      </c>
      <c r="I6707" s="192" t="s">
        <v>32783</v>
      </c>
      <c r="J6707" s="192" t="s">
        <v>29835</v>
      </c>
      <c r="K6707" s="192" t="s">
        <v>9955</v>
      </c>
      <c r="L6707" s="192" t="s">
        <v>1447</v>
      </c>
    </row>
    <row r="6708" spans="1:12" ht="15" x14ac:dyDescent="0.25">
      <c r="A6708" s="189" t="s">
        <v>16748</v>
      </c>
      <c r="B6708" s="190" t="s">
        <v>25826</v>
      </c>
      <c r="C6708" s="190" t="s">
        <v>29797</v>
      </c>
      <c r="D6708" s="190" t="s">
        <v>29797</v>
      </c>
      <c r="E6708" s="190" t="s">
        <v>29797</v>
      </c>
      <c r="F6708" s="190" t="s">
        <v>29797</v>
      </c>
      <c r="G6708" s="190" t="s">
        <v>29797</v>
      </c>
      <c r="H6708" s="190" t="s">
        <v>31342</v>
      </c>
      <c r="I6708" s="190" t="s">
        <v>31343</v>
      </c>
      <c r="J6708" s="190" t="s">
        <v>29821</v>
      </c>
      <c r="K6708" s="190" t="s">
        <v>5062</v>
      </c>
      <c r="L6708" s="190" t="s">
        <v>1447</v>
      </c>
    </row>
    <row r="6709" spans="1:12" ht="15" x14ac:dyDescent="0.25">
      <c r="A6709" s="191" t="s">
        <v>16749</v>
      </c>
      <c r="B6709" s="192" t="s">
        <v>20611</v>
      </c>
      <c r="C6709" s="192" t="s">
        <v>29797</v>
      </c>
      <c r="D6709" s="192" t="s">
        <v>29797</v>
      </c>
      <c r="E6709" s="192" t="s">
        <v>29797</v>
      </c>
      <c r="F6709" s="192" t="s">
        <v>29797</v>
      </c>
      <c r="G6709" s="192" t="s">
        <v>29797</v>
      </c>
      <c r="H6709" s="192" t="s">
        <v>32784</v>
      </c>
      <c r="I6709" s="192" t="s">
        <v>32785</v>
      </c>
      <c r="J6709" s="192" t="s">
        <v>29968</v>
      </c>
      <c r="K6709" s="192" t="s">
        <v>11560</v>
      </c>
      <c r="L6709" s="192" t="s">
        <v>1447</v>
      </c>
    </row>
    <row r="6710" spans="1:12" ht="15" x14ac:dyDescent="0.25">
      <c r="A6710" s="189" t="s">
        <v>16750</v>
      </c>
      <c r="B6710" s="190" t="s">
        <v>20612</v>
      </c>
      <c r="C6710" s="190" t="s">
        <v>29797</v>
      </c>
      <c r="D6710" s="190" t="s">
        <v>29797</v>
      </c>
      <c r="E6710" s="190" t="s">
        <v>29797</v>
      </c>
      <c r="F6710" s="190" t="s">
        <v>29797</v>
      </c>
      <c r="G6710" s="190" t="s">
        <v>29797</v>
      </c>
      <c r="H6710" s="190" t="s">
        <v>29797</v>
      </c>
      <c r="I6710" s="190" t="s">
        <v>29797</v>
      </c>
      <c r="J6710" s="190" t="s">
        <v>29797</v>
      </c>
      <c r="K6710" s="190" t="s">
        <v>29797</v>
      </c>
      <c r="L6710" s="190" t="s">
        <v>1457</v>
      </c>
    </row>
    <row r="6711" spans="1:12" ht="15" x14ac:dyDescent="0.25">
      <c r="A6711" s="191" t="s">
        <v>16751</v>
      </c>
      <c r="B6711" s="192" t="s">
        <v>25827</v>
      </c>
      <c r="C6711" s="192" t="s">
        <v>29797</v>
      </c>
      <c r="D6711" s="192" t="s">
        <v>29797</v>
      </c>
      <c r="E6711" s="192" t="s">
        <v>29797</v>
      </c>
      <c r="F6711" s="192" t="s">
        <v>29797</v>
      </c>
      <c r="G6711" s="192" t="s">
        <v>29797</v>
      </c>
      <c r="H6711" s="192" t="s">
        <v>32251</v>
      </c>
      <c r="I6711" s="192" t="s">
        <v>32252</v>
      </c>
      <c r="J6711" s="192" t="s">
        <v>29870</v>
      </c>
      <c r="K6711" s="192" t="s">
        <v>8069</v>
      </c>
      <c r="L6711" s="192" t="s">
        <v>1447</v>
      </c>
    </row>
    <row r="6712" spans="1:12" ht="15" x14ac:dyDescent="0.25">
      <c r="A6712" s="189" t="s">
        <v>25828</v>
      </c>
      <c r="B6712" s="190" t="s">
        <v>25829</v>
      </c>
      <c r="C6712" s="190" t="s">
        <v>29797</v>
      </c>
      <c r="D6712" s="190" t="s">
        <v>29797</v>
      </c>
      <c r="E6712" s="190" t="s">
        <v>29797</v>
      </c>
      <c r="F6712" s="190" t="s">
        <v>29797</v>
      </c>
      <c r="G6712" s="190" t="s">
        <v>29797</v>
      </c>
      <c r="H6712" s="190" t="s">
        <v>29797</v>
      </c>
      <c r="I6712" s="190" t="s">
        <v>29797</v>
      </c>
      <c r="J6712" s="190" t="s">
        <v>29797</v>
      </c>
      <c r="K6712" s="190" t="s">
        <v>29797</v>
      </c>
      <c r="L6712" s="190" t="s">
        <v>1447</v>
      </c>
    </row>
    <row r="6713" spans="1:12" ht="15" x14ac:dyDescent="0.25">
      <c r="A6713" s="191" t="s">
        <v>16752</v>
      </c>
      <c r="B6713" s="192" t="s">
        <v>20613</v>
      </c>
      <c r="C6713" s="192" t="s">
        <v>29797</v>
      </c>
      <c r="D6713" s="192" t="s">
        <v>29797</v>
      </c>
      <c r="E6713" s="192" t="s">
        <v>29797</v>
      </c>
      <c r="F6713" s="192" t="s">
        <v>29797</v>
      </c>
      <c r="G6713" s="192" t="s">
        <v>29797</v>
      </c>
      <c r="H6713" s="192" t="s">
        <v>32786</v>
      </c>
      <c r="I6713" s="192" t="s">
        <v>1549</v>
      </c>
      <c r="J6713" s="192" t="s">
        <v>29987</v>
      </c>
      <c r="K6713" s="192" t="s">
        <v>10126</v>
      </c>
      <c r="L6713" s="192" t="s">
        <v>1447</v>
      </c>
    </row>
    <row r="6714" spans="1:12" ht="15" x14ac:dyDescent="0.25">
      <c r="A6714" s="189" t="s">
        <v>3333</v>
      </c>
      <c r="B6714" s="190" t="s">
        <v>3928</v>
      </c>
      <c r="C6714" s="190" t="s">
        <v>29797</v>
      </c>
      <c r="D6714" s="190" t="s">
        <v>29797</v>
      </c>
      <c r="E6714" s="190" t="s">
        <v>29797</v>
      </c>
      <c r="F6714" s="190" t="s">
        <v>29797</v>
      </c>
      <c r="G6714" s="190" t="s">
        <v>29797</v>
      </c>
      <c r="H6714" s="190" t="s">
        <v>31917</v>
      </c>
      <c r="I6714" s="190" t="s">
        <v>7892</v>
      </c>
      <c r="J6714" s="190" t="s">
        <v>29941</v>
      </c>
      <c r="K6714" s="190" t="s">
        <v>7892</v>
      </c>
      <c r="L6714" s="190" t="s">
        <v>1447</v>
      </c>
    </row>
    <row r="6715" spans="1:12" ht="15" x14ac:dyDescent="0.25">
      <c r="A6715" s="191" t="s">
        <v>9642</v>
      </c>
      <c r="B6715" s="192" t="s">
        <v>9643</v>
      </c>
      <c r="C6715" s="192" t="s">
        <v>29797</v>
      </c>
      <c r="D6715" s="192" t="s">
        <v>29797</v>
      </c>
      <c r="E6715" s="192" t="s">
        <v>29797</v>
      </c>
      <c r="F6715" s="192" t="s">
        <v>29797</v>
      </c>
      <c r="G6715" s="192" t="s">
        <v>29797</v>
      </c>
      <c r="H6715" s="192" t="s">
        <v>31537</v>
      </c>
      <c r="I6715" s="192" t="s">
        <v>5894</v>
      </c>
      <c r="J6715" s="192" t="s">
        <v>29821</v>
      </c>
      <c r="K6715" s="192" t="s">
        <v>5062</v>
      </c>
      <c r="L6715" s="192" t="s">
        <v>1447</v>
      </c>
    </row>
    <row r="6716" spans="1:12" ht="15" x14ac:dyDescent="0.25">
      <c r="A6716" s="189" t="s">
        <v>3334</v>
      </c>
      <c r="B6716" s="190" t="s">
        <v>3929</v>
      </c>
      <c r="C6716" s="190" t="s">
        <v>29797</v>
      </c>
      <c r="D6716" s="190" t="s">
        <v>29797</v>
      </c>
      <c r="E6716" s="190" t="s">
        <v>29797</v>
      </c>
      <c r="F6716" s="190" t="s">
        <v>29797</v>
      </c>
      <c r="G6716" s="190" t="s">
        <v>29797</v>
      </c>
      <c r="H6716" s="190" t="s">
        <v>31560</v>
      </c>
      <c r="I6716" s="190" t="s">
        <v>5073</v>
      </c>
      <c r="J6716" s="190" t="s">
        <v>31325</v>
      </c>
      <c r="K6716" s="190" t="s">
        <v>5073</v>
      </c>
      <c r="L6716" s="190" t="s">
        <v>1447</v>
      </c>
    </row>
    <row r="6717" spans="1:12" ht="15" x14ac:dyDescent="0.25">
      <c r="A6717" s="191" t="s">
        <v>3335</v>
      </c>
      <c r="B6717" s="192" t="s">
        <v>3930</v>
      </c>
      <c r="C6717" s="192" t="s">
        <v>29797</v>
      </c>
      <c r="D6717" s="192" t="s">
        <v>29797</v>
      </c>
      <c r="E6717" s="192" t="s">
        <v>29797</v>
      </c>
      <c r="F6717" s="192" t="s">
        <v>29797</v>
      </c>
      <c r="G6717" s="192" t="s">
        <v>29797</v>
      </c>
      <c r="H6717" s="192" t="s">
        <v>31662</v>
      </c>
      <c r="I6717" s="192" t="s">
        <v>31663</v>
      </c>
      <c r="J6717" s="192" t="s">
        <v>29821</v>
      </c>
      <c r="K6717" s="192" t="s">
        <v>5062</v>
      </c>
      <c r="L6717" s="192" t="s">
        <v>1447</v>
      </c>
    </row>
    <row r="6718" spans="1:12" ht="15" x14ac:dyDescent="0.25">
      <c r="A6718" s="189" t="s">
        <v>3336</v>
      </c>
      <c r="B6718" s="190" t="s">
        <v>3931</v>
      </c>
      <c r="C6718" s="190" t="s">
        <v>29797</v>
      </c>
      <c r="D6718" s="190" t="s">
        <v>29797</v>
      </c>
      <c r="E6718" s="190" t="s">
        <v>29797</v>
      </c>
      <c r="F6718" s="190" t="s">
        <v>29797</v>
      </c>
      <c r="G6718" s="190" t="s">
        <v>29797</v>
      </c>
      <c r="H6718" s="190" t="s">
        <v>31823</v>
      </c>
      <c r="I6718" s="190" t="s">
        <v>5078</v>
      </c>
      <c r="J6718" s="190" t="s">
        <v>29826</v>
      </c>
      <c r="K6718" s="190" t="s">
        <v>5078</v>
      </c>
      <c r="L6718" s="190" t="s">
        <v>1447</v>
      </c>
    </row>
    <row r="6719" spans="1:12" ht="15" x14ac:dyDescent="0.25">
      <c r="A6719" s="191" t="s">
        <v>25830</v>
      </c>
      <c r="B6719" s="192" t="s">
        <v>25831</v>
      </c>
      <c r="C6719" s="192" t="s">
        <v>29797</v>
      </c>
      <c r="D6719" s="192" t="s">
        <v>29797</v>
      </c>
      <c r="E6719" s="192" t="s">
        <v>29797</v>
      </c>
      <c r="F6719" s="192" t="s">
        <v>29797</v>
      </c>
      <c r="G6719" s="192" t="s">
        <v>29797</v>
      </c>
      <c r="H6719" s="192" t="s">
        <v>32787</v>
      </c>
      <c r="I6719" s="192" t="s">
        <v>5910</v>
      </c>
      <c r="J6719" s="192" t="s">
        <v>31182</v>
      </c>
      <c r="K6719" s="192" t="s">
        <v>5910</v>
      </c>
      <c r="L6719" s="192" t="s">
        <v>1447</v>
      </c>
    </row>
    <row r="6720" spans="1:12" ht="15" x14ac:dyDescent="0.25">
      <c r="A6720" s="189" t="s">
        <v>3337</v>
      </c>
      <c r="B6720" s="190" t="s">
        <v>3932</v>
      </c>
      <c r="C6720" s="190" t="s">
        <v>29797</v>
      </c>
      <c r="D6720" s="190" t="s">
        <v>29797</v>
      </c>
      <c r="E6720" s="190" t="s">
        <v>29797</v>
      </c>
      <c r="F6720" s="190" t="s">
        <v>29797</v>
      </c>
      <c r="G6720" s="190" t="s">
        <v>29797</v>
      </c>
      <c r="H6720" s="190" t="s">
        <v>31537</v>
      </c>
      <c r="I6720" s="190" t="s">
        <v>5894</v>
      </c>
      <c r="J6720" s="190" t="s">
        <v>29821</v>
      </c>
      <c r="K6720" s="190" t="s">
        <v>5062</v>
      </c>
      <c r="L6720" s="190" t="s">
        <v>1447</v>
      </c>
    </row>
    <row r="6721" spans="1:12" ht="15" x14ac:dyDescent="0.25">
      <c r="A6721" s="191" t="s">
        <v>25832</v>
      </c>
      <c r="B6721" s="192" t="s">
        <v>20614</v>
      </c>
      <c r="C6721" s="192" t="s">
        <v>29797</v>
      </c>
      <c r="D6721" s="192" t="s">
        <v>29797</v>
      </c>
      <c r="E6721" s="192" t="s">
        <v>29797</v>
      </c>
      <c r="F6721" s="192" t="s">
        <v>29797</v>
      </c>
      <c r="G6721" s="192" t="s">
        <v>29797</v>
      </c>
      <c r="H6721" s="192" t="s">
        <v>29797</v>
      </c>
      <c r="I6721" s="192" t="s">
        <v>29797</v>
      </c>
      <c r="J6721" s="192" t="s">
        <v>29797</v>
      </c>
      <c r="K6721" s="192" t="s">
        <v>29797</v>
      </c>
      <c r="L6721" s="192" t="s">
        <v>1439</v>
      </c>
    </row>
    <row r="6722" spans="1:12" ht="15" x14ac:dyDescent="0.25">
      <c r="A6722" s="189" t="s">
        <v>25833</v>
      </c>
      <c r="B6722" s="190" t="s">
        <v>20615</v>
      </c>
      <c r="C6722" s="190" t="s">
        <v>29797</v>
      </c>
      <c r="D6722" s="190" t="s">
        <v>29797</v>
      </c>
      <c r="E6722" s="190" t="s">
        <v>29797</v>
      </c>
      <c r="F6722" s="190" t="s">
        <v>29797</v>
      </c>
      <c r="G6722" s="190" t="s">
        <v>29797</v>
      </c>
      <c r="H6722" s="190" t="s">
        <v>29797</v>
      </c>
      <c r="I6722" s="190" t="s">
        <v>29797</v>
      </c>
      <c r="J6722" s="190" t="s">
        <v>29797</v>
      </c>
      <c r="K6722" s="190" t="s">
        <v>29797</v>
      </c>
      <c r="L6722" s="190" t="s">
        <v>1444</v>
      </c>
    </row>
    <row r="6723" spans="1:12" ht="15" x14ac:dyDescent="0.25">
      <c r="A6723" s="191" t="s">
        <v>3338</v>
      </c>
      <c r="B6723" s="192" t="s">
        <v>3933</v>
      </c>
      <c r="C6723" s="192" t="s">
        <v>29797</v>
      </c>
      <c r="D6723" s="192" t="s">
        <v>29797</v>
      </c>
      <c r="E6723" s="192" t="s">
        <v>29797</v>
      </c>
      <c r="F6723" s="192" t="s">
        <v>29797</v>
      </c>
      <c r="G6723" s="192" t="s">
        <v>29797</v>
      </c>
      <c r="H6723" s="192" t="s">
        <v>31444</v>
      </c>
      <c r="I6723" s="192" t="s">
        <v>10588</v>
      </c>
      <c r="J6723" s="192" t="s">
        <v>31325</v>
      </c>
      <c r="K6723" s="192" t="s">
        <v>5073</v>
      </c>
      <c r="L6723" s="192" t="s">
        <v>1447</v>
      </c>
    </row>
    <row r="6724" spans="1:12" ht="15" x14ac:dyDescent="0.25">
      <c r="A6724" s="189" t="s">
        <v>3339</v>
      </c>
      <c r="B6724" s="190" t="s">
        <v>3934</v>
      </c>
      <c r="C6724" s="190" t="s">
        <v>29797</v>
      </c>
      <c r="D6724" s="190" t="s">
        <v>29797</v>
      </c>
      <c r="E6724" s="190" t="s">
        <v>29797</v>
      </c>
      <c r="F6724" s="190" t="s">
        <v>29797</v>
      </c>
      <c r="G6724" s="190" t="s">
        <v>29797</v>
      </c>
      <c r="H6724" s="190" t="s">
        <v>29797</v>
      </c>
      <c r="I6724" s="190" t="s">
        <v>29797</v>
      </c>
      <c r="J6724" s="190" t="s">
        <v>29797</v>
      </c>
      <c r="K6724" s="190" t="s">
        <v>29797</v>
      </c>
      <c r="L6724" s="190" t="s">
        <v>1440</v>
      </c>
    </row>
    <row r="6725" spans="1:12" ht="15" x14ac:dyDescent="0.25">
      <c r="A6725" s="191" t="s">
        <v>16753</v>
      </c>
      <c r="B6725" s="192" t="s">
        <v>25834</v>
      </c>
      <c r="C6725" s="192" t="s">
        <v>29797</v>
      </c>
      <c r="D6725" s="192" t="s">
        <v>29797</v>
      </c>
      <c r="E6725" s="192" t="s">
        <v>29797</v>
      </c>
      <c r="F6725" s="192" t="s">
        <v>29797</v>
      </c>
      <c r="G6725" s="192" t="s">
        <v>29797</v>
      </c>
      <c r="H6725" s="192" t="s">
        <v>31310</v>
      </c>
      <c r="I6725" s="192" t="s">
        <v>31311</v>
      </c>
      <c r="J6725" s="192" t="s">
        <v>29821</v>
      </c>
      <c r="K6725" s="192" t="s">
        <v>5062</v>
      </c>
      <c r="L6725" s="192" t="s">
        <v>1447</v>
      </c>
    </row>
    <row r="6726" spans="1:12" ht="15" x14ac:dyDescent="0.25">
      <c r="A6726" s="189" t="s">
        <v>16754</v>
      </c>
      <c r="B6726" s="190" t="s">
        <v>20616</v>
      </c>
      <c r="C6726" s="190" t="s">
        <v>29797</v>
      </c>
      <c r="D6726" s="190" t="s">
        <v>29797</v>
      </c>
      <c r="E6726" s="190" t="s">
        <v>29797</v>
      </c>
      <c r="F6726" s="190" t="s">
        <v>29797</v>
      </c>
      <c r="G6726" s="190" t="s">
        <v>29797</v>
      </c>
      <c r="H6726" s="190" t="s">
        <v>31460</v>
      </c>
      <c r="I6726" s="190" t="s">
        <v>29942</v>
      </c>
      <c r="J6726" s="190" t="s">
        <v>29821</v>
      </c>
      <c r="K6726" s="190" t="s">
        <v>5062</v>
      </c>
      <c r="L6726" s="190" t="s">
        <v>1447</v>
      </c>
    </row>
    <row r="6727" spans="1:12" ht="15" x14ac:dyDescent="0.25">
      <c r="A6727" s="191" t="s">
        <v>25835</v>
      </c>
      <c r="B6727" s="192" t="s">
        <v>25836</v>
      </c>
      <c r="C6727" s="192" t="s">
        <v>29797</v>
      </c>
      <c r="D6727" s="192" t="s">
        <v>29797</v>
      </c>
      <c r="E6727" s="192" t="s">
        <v>29797</v>
      </c>
      <c r="F6727" s="192" t="s">
        <v>29797</v>
      </c>
      <c r="G6727" s="192" t="s">
        <v>29797</v>
      </c>
      <c r="H6727" s="192" t="s">
        <v>29797</v>
      </c>
      <c r="I6727" s="192" t="s">
        <v>29797</v>
      </c>
      <c r="J6727" s="192" t="s">
        <v>29797</v>
      </c>
      <c r="K6727" s="192" t="s">
        <v>29797</v>
      </c>
      <c r="L6727" s="192" t="s">
        <v>1438</v>
      </c>
    </row>
    <row r="6728" spans="1:12" ht="15" x14ac:dyDescent="0.25">
      <c r="A6728" s="189" t="s">
        <v>25837</v>
      </c>
      <c r="B6728" s="190" t="s">
        <v>25838</v>
      </c>
      <c r="C6728" s="190" t="s">
        <v>29797</v>
      </c>
      <c r="D6728" s="190" t="s">
        <v>29797</v>
      </c>
      <c r="E6728" s="190" t="s">
        <v>29797</v>
      </c>
      <c r="F6728" s="190" t="s">
        <v>29797</v>
      </c>
      <c r="G6728" s="190" t="s">
        <v>29797</v>
      </c>
      <c r="H6728" s="190" t="s">
        <v>31873</v>
      </c>
      <c r="I6728" s="190" t="s">
        <v>6295</v>
      </c>
      <c r="J6728" s="190" t="s">
        <v>30187</v>
      </c>
      <c r="K6728" s="190" t="s">
        <v>6089</v>
      </c>
      <c r="L6728" s="190" t="s">
        <v>1447</v>
      </c>
    </row>
    <row r="6729" spans="1:12" ht="15" x14ac:dyDescent="0.25">
      <c r="A6729" s="191" t="s">
        <v>25839</v>
      </c>
      <c r="B6729" s="192" t="s">
        <v>3935</v>
      </c>
      <c r="C6729" s="192" t="s">
        <v>29797</v>
      </c>
      <c r="D6729" s="192" t="s">
        <v>29797</v>
      </c>
      <c r="E6729" s="192" t="s">
        <v>29797</v>
      </c>
      <c r="F6729" s="192" t="s">
        <v>29797</v>
      </c>
      <c r="G6729" s="192" t="s">
        <v>29797</v>
      </c>
      <c r="H6729" s="192" t="s">
        <v>29797</v>
      </c>
      <c r="I6729" s="192" t="s">
        <v>29797</v>
      </c>
      <c r="J6729" s="192" t="s">
        <v>29797</v>
      </c>
      <c r="K6729" s="192" t="s">
        <v>29797</v>
      </c>
      <c r="L6729" s="192" t="s">
        <v>2704</v>
      </c>
    </row>
    <row r="6730" spans="1:12" ht="15" x14ac:dyDescent="0.25">
      <c r="A6730" s="189" t="s">
        <v>25840</v>
      </c>
      <c r="B6730" s="190" t="s">
        <v>20617</v>
      </c>
      <c r="C6730" s="190" t="s">
        <v>29797</v>
      </c>
      <c r="D6730" s="190" t="s">
        <v>29797</v>
      </c>
      <c r="E6730" s="190" t="s">
        <v>29797</v>
      </c>
      <c r="F6730" s="190" t="s">
        <v>29797</v>
      </c>
      <c r="G6730" s="190" t="s">
        <v>29797</v>
      </c>
      <c r="H6730" s="190" t="s">
        <v>29797</v>
      </c>
      <c r="I6730" s="190" t="s">
        <v>29797</v>
      </c>
      <c r="J6730" s="190" t="s">
        <v>29797</v>
      </c>
      <c r="K6730" s="190" t="s">
        <v>29797</v>
      </c>
      <c r="L6730" s="190" t="s">
        <v>1469</v>
      </c>
    </row>
    <row r="6731" spans="1:12" ht="15" x14ac:dyDescent="0.25">
      <c r="A6731" s="191" t="s">
        <v>16755</v>
      </c>
      <c r="B6731" s="192" t="s">
        <v>20618</v>
      </c>
      <c r="C6731" s="192" t="s">
        <v>29797</v>
      </c>
      <c r="D6731" s="192" t="s">
        <v>29797</v>
      </c>
      <c r="E6731" s="192" t="s">
        <v>29797</v>
      </c>
      <c r="F6731" s="192" t="s">
        <v>29797</v>
      </c>
      <c r="G6731" s="192" t="s">
        <v>29797</v>
      </c>
      <c r="H6731" s="192" t="s">
        <v>31482</v>
      </c>
      <c r="I6731" s="192" t="s">
        <v>31483</v>
      </c>
      <c r="J6731" s="192" t="s">
        <v>29821</v>
      </c>
      <c r="K6731" s="192" t="s">
        <v>5062</v>
      </c>
      <c r="L6731" s="192" t="s">
        <v>1447</v>
      </c>
    </row>
    <row r="6732" spans="1:12" ht="15" x14ac:dyDescent="0.25">
      <c r="A6732" s="189" t="s">
        <v>25841</v>
      </c>
      <c r="B6732" s="190" t="s">
        <v>25842</v>
      </c>
      <c r="C6732" s="190" t="s">
        <v>29797</v>
      </c>
      <c r="D6732" s="190" t="s">
        <v>29797</v>
      </c>
      <c r="E6732" s="190" t="s">
        <v>29797</v>
      </c>
      <c r="F6732" s="190" t="s">
        <v>29797</v>
      </c>
      <c r="G6732" s="190" t="s">
        <v>29797</v>
      </c>
      <c r="H6732" s="190" t="s">
        <v>31511</v>
      </c>
      <c r="I6732" s="190" t="s">
        <v>31512</v>
      </c>
      <c r="J6732" s="190" t="s">
        <v>29821</v>
      </c>
      <c r="K6732" s="190" t="s">
        <v>5062</v>
      </c>
      <c r="L6732" s="190" t="s">
        <v>1447</v>
      </c>
    </row>
    <row r="6733" spans="1:12" ht="15" x14ac:dyDescent="0.25">
      <c r="A6733" s="191" t="s">
        <v>16756</v>
      </c>
      <c r="B6733" s="192" t="s">
        <v>20619</v>
      </c>
      <c r="C6733" s="192" t="s">
        <v>29797</v>
      </c>
      <c r="D6733" s="192" t="s">
        <v>29797</v>
      </c>
      <c r="E6733" s="192" t="s">
        <v>29797</v>
      </c>
      <c r="F6733" s="192" t="s">
        <v>29797</v>
      </c>
      <c r="G6733" s="192" t="s">
        <v>29797</v>
      </c>
      <c r="H6733" s="192" t="s">
        <v>29797</v>
      </c>
      <c r="I6733" s="192" t="s">
        <v>29797</v>
      </c>
      <c r="J6733" s="192" t="s">
        <v>29797</v>
      </c>
      <c r="K6733" s="192" t="s">
        <v>29797</v>
      </c>
      <c r="L6733" s="192" t="s">
        <v>29797</v>
      </c>
    </row>
    <row r="6734" spans="1:12" ht="15" x14ac:dyDescent="0.25">
      <c r="A6734" s="189" t="s">
        <v>3340</v>
      </c>
      <c r="B6734" s="190" t="s">
        <v>3936</v>
      </c>
      <c r="C6734" s="190" t="s">
        <v>29797</v>
      </c>
      <c r="D6734" s="190" t="s">
        <v>29797</v>
      </c>
      <c r="E6734" s="190" t="s">
        <v>29797</v>
      </c>
      <c r="F6734" s="190" t="s">
        <v>29797</v>
      </c>
      <c r="G6734" s="190" t="s">
        <v>29797</v>
      </c>
      <c r="H6734" s="190" t="s">
        <v>31496</v>
      </c>
      <c r="I6734" s="190" t="s">
        <v>31497</v>
      </c>
      <c r="J6734" s="190" t="s">
        <v>29821</v>
      </c>
      <c r="K6734" s="190" t="s">
        <v>5062</v>
      </c>
      <c r="L6734" s="190" t="s">
        <v>1447</v>
      </c>
    </row>
    <row r="6735" spans="1:12" ht="15" x14ac:dyDescent="0.25">
      <c r="A6735" s="191" t="s">
        <v>25843</v>
      </c>
      <c r="B6735" s="192" t="s">
        <v>3937</v>
      </c>
      <c r="C6735" s="192" t="s">
        <v>29797</v>
      </c>
      <c r="D6735" s="192" t="s">
        <v>29797</v>
      </c>
      <c r="E6735" s="192" t="s">
        <v>29797</v>
      </c>
      <c r="F6735" s="192" t="s">
        <v>29797</v>
      </c>
      <c r="G6735" s="192" t="s">
        <v>29797</v>
      </c>
      <c r="H6735" s="192" t="s">
        <v>29797</v>
      </c>
      <c r="I6735" s="192" t="s">
        <v>29797</v>
      </c>
      <c r="J6735" s="192" t="s">
        <v>29797</v>
      </c>
      <c r="K6735" s="192" t="s">
        <v>29797</v>
      </c>
      <c r="L6735" s="192" t="s">
        <v>2704</v>
      </c>
    </row>
    <row r="6736" spans="1:12" ht="15" x14ac:dyDescent="0.25">
      <c r="A6736" s="189" t="s">
        <v>25844</v>
      </c>
      <c r="B6736" s="190" t="s">
        <v>25845</v>
      </c>
      <c r="C6736" s="190" t="s">
        <v>29797</v>
      </c>
      <c r="D6736" s="190" t="s">
        <v>29797</v>
      </c>
      <c r="E6736" s="190" t="s">
        <v>29797</v>
      </c>
      <c r="F6736" s="190" t="s">
        <v>29797</v>
      </c>
      <c r="G6736" s="190" t="s">
        <v>29797</v>
      </c>
      <c r="H6736" s="190" t="s">
        <v>29797</v>
      </c>
      <c r="I6736" s="190" t="s">
        <v>29797</v>
      </c>
      <c r="J6736" s="190" t="s">
        <v>29797</v>
      </c>
      <c r="K6736" s="190" t="s">
        <v>29797</v>
      </c>
      <c r="L6736" s="190" t="s">
        <v>1443</v>
      </c>
    </row>
    <row r="6737" spans="1:12" ht="15" x14ac:dyDescent="0.25">
      <c r="A6737" s="191" t="s">
        <v>16757</v>
      </c>
      <c r="B6737" s="192" t="s">
        <v>20620</v>
      </c>
      <c r="C6737" s="192" t="s">
        <v>29797</v>
      </c>
      <c r="D6737" s="192" t="s">
        <v>29797</v>
      </c>
      <c r="E6737" s="192" t="s">
        <v>29797</v>
      </c>
      <c r="F6737" s="192" t="s">
        <v>29797</v>
      </c>
      <c r="G6737" s="192" t="s">
        <v>29797</v>
      </c>
      <c r="H6737" s="192" t="s">
        <v>29797</v>
      </c>
      <c r="I6737" s="192" t="s">
        <v>29797</v>
      </c>
      <c r="J6737" s="192" t="s">
        <v>29797</v>
      </c>
      <c r="K6737" s="192" t="s">
        <v>29797</v>
      </c>
      <c r="L6737" s="192" t="s">
        <v>29797</v>
      </c>
    </row>
    <row r="6738" spans="1:12" ht="15" x14ac:dyDescent="0.25">
      <c r="A6738" s="189" t="s">
        <v>16758</v>
      </c>
      <c r="B6738" s="190" t="s">
        <v>20621</v>
      </c>
      <c r="C6738" s="190" t="s">
        <v>29797</v>
      </c>
      <c r="D6738" s="190" t="s">
        <v>29797</v>
      </c>
      <c r="E6738" s="190" t="s">
        <v>29797</v>
      </c>
      <c r="F6738" s="190" t="s">
        <v>29797</v>
      </c>
      <c r="G6738" s="190" t="s">
        <v>29797</v>
      </c>
      <c r="H6738" s="190" t="s">
        <v>31817</v>
      </c>
      <c r="I6738" s="190" t="s">
        <v>5078</v>
      </c>
      <c r="J6738" s="190" t="s">
        <v>29826</v>
      </c>
      <c r="K6738" s="190" t="s">
        <v>5078</v>
      </c>
      <c r="L6738" s="190" t="s">
        <v>1447</v>
      </c>
    </row>
    <row r="6739" spans="1:12" ht="15" x14ac:dyDescent="0.25">
      <c r="A6739" s="191" t="s">
        <v>16759</v>
      </c>
      <c r="B6739" s="192" t="s">
        <v>20622</v>
      </c>
      <c r="C6739" s="192" t="s">
        <v>29797</v>
      </c>
      <c r="D6739" s="192" t="s">
        <v>29797</v>
      </c>
      <c r="E6739" s="192" t="s">
        <v>29797</v>
      </c>
      <c r="F6739" s="192" t="s">
        <v>29797</v>
      </c>
      <c r="G6739" s="192" t="s">
        <v>29797</v>
      </c>
      <c r="H6739" s="192" t="s">
        <v>29797</v>
      </c>
      <c r="I6739" s="192" t="s">
        <v>29797</v>
      </c>
      <c r="J6739" s="192" t="s">
        <v>29797</v>
      </c>
      <c r="K6739" s="192" t="s">
        <v>29797</v>
      </c>
      <c r="L6739" s="192" t="s">
        <v>29797</v>
      </c>
    </row>
    <row r="6740" spans="1:12" ht="15" x14ac:dyDescent="0.25">
      <c r="A6740" s="189" t="s">
        <v>3341</v>
      </c>
      <c r="B6740" s="190" t="s">
        <v>3938</v>
      </c>
      <c r="C6740" s="190" t="s">
        <v>29797</v>
      </c>
      <c r="D6740" s="190" t="s">
        <v>29797</v>
      </c>
      <c r="E6740" s="190" t="s">
        <v>29797</v>
      </c>
      <c r="F6740" s="190" t="s">
        <v>29797</v>
      </c>
      <c r="G6740" s="190" t="s">
        <v>29797</v>
      </c>
      <c r="H6740" s="190" t="s">
        <v>32298</v>
      </c>
      <c r="I6740" s="190" t="s">
        <v>32299</v>
      </c>
      <c r="J6740" s="190" t="s">
        <v>29826</v>
      </c>
      <c r="K6740" s="190" t="s">
        <v>5078</v>
      </c>
      <c r="L6740" s="190" t="s">
        <v>1447</v>
      </c>
    </row>
    <row r="6741" spans="1:12" ht="15" x14ac:dyDescent="0.25">
      <c r="A6741" s="191" t="s">
        <v>16760</v>
      </c>
      <c r="B6741" s="192" t="s">
        <v>20623</v>
      </c>
      <c r="C6741" s="192" t="s">
        <v>29797</v>
      </c>
      <c r="D6741" s="192" t="s">
        <v>29797</v>
      </c>
      <c r="E6741" s="192" t="s">
        <v>29797</v>
      </c>
      <c r="F6741" s="192" t="s">
        <v>29797</v>
      </c>
      <c r="G6741" s="192" t="s">
        <v>29797</v>
      </c>
      <c r="H6741" s="192" t="s">
        <v>31460</v>
      </c>
      <c r="I6741" s="192" t="s">
        <v>29942</v>
      </c>
      <c r="J6741" s="192" t="s">
        <v>29821</v>
      </c>
      <c r="K6741" s="192" t="s">
        <v>5062</v>
      </c>
      <c r="L6741" s="192" t="s">
        <v>1447</v>
      </c>
    </row>
    <row r="6742" spans="1:12" ht="15" x14ac:dyDescent="0.25">
      <c r="A6742" s="189" t="s">
        <v>16761</v>
      </c>
      <c r="B6742" s="190" t="s">
        <v>20624</v>
      </c>
      <c r="C6742" s="190" t="s">
        <v>29797</v>
      </c>
      <c r="D6742" s="190" t="s">
        <v>29797</v>
      </c>
      <c r="E6742" s="190" t="s">
        <v>29797</v>
      </c>
      <c r="F6742" s="190" t="s">
        <v>29797</v>
      </c>
      <c r="G6742" s="190" t="s">
        <v>29797</v>
      </c>
      <c r="H6742" s="190" t="s">
        <v>31361</v>
      </c>
      <c r="I6742" s="190" t="s">
        <v>5062</v>
      </c>
      <c r="J6742" s="190" t="s">
        <v>29821</v>
      </c>
      <c r="K6742" s="190" t="s">
        <v>5062</v>
      </c>
      <c r="L6742" s="190" t="s">
        <v>1447</v>
      </c>
    </row>
    <row r="6743" spans="1:12" ht="15" x14ac:dyDescent="0.25">
      <c r="A6743" s="191" t="s">
        <v>3342</v>
      </c>
      <c r="B6743" s="192" t="s">
        <v>3939</v>
      </c>
      <c r="C6743" s="192" t="s">
        <v>29812</v>
      </c>
      <c r="D6743" s="192" t="s">
        <v>29824</v>
      </c>
      <c r="E6743" s="192" t="s">
        <v>29797</v>
      </c>
      <c r="F6743" s="192" t="s">
        <v>29804</v>
      </c>
      <c r="G6743" s="192" t="s">
        <v>29797</v>
      </c>
      <c r="H6743" s="192" t="s">
        <v>31434</v>
      </c>
      <c r="I6743" s="192" t="s">
        <v>31435</v>
      </c>
      <c r="J6743" s="192" t="s">
        <v>29821</v>
      </c>
      <c r="K6743" s="192" t="s">
        <v>5062</v>
      </c>
      <c r="L6743" s="192" t="s">
        <v>1447</v>
      </c>
    </row>
    <row r="6744" spans="1:12" ht="15" x14ac:dyDescent="0.25">
      <c r="A6744" s="189" t="s">
        <v>25846</v>
      </c>
      <c r="B6744" s="190" t="s">
        <v>25847</v>
      </c>
      <c r="C6744" s="190" t="s">
        <v>29812</v>
      </c>
      <c r="D6744" s="190" t="s">
        <v>29824</v>
      </c>
      <c r="E6744" s="190" t="s">
        <v>30559</v>
      </c>
      <c r="F6744" s="190" t="s">
        <v>29804</v>
      </c>
      <c r="G6744" s="190" t="s">
        <v>30104</v>
      </c>
      <c r="H6744" s="190" t="s">
        <v>31550</v>
      </c>
      <c r="I6744" s="190" t="s">
        <v>31551</v>
      </c>
      <c r="J6744" s="190" t="s">
        <v>29821</v>
      </c>
      <c r="K6744" s="190" t="s">
        <v>5062</v>
      </c>
      <c r="L6744" s="190" t="s">
        <v>1447</v>
      </c>
    </row>
    <row r="6745" spans="1:12" ht="15" x14ac:dyDescent="0.25">
      <c r="A6745" s="191" t="s">
        <v>3343</v>
      </c>
      <c r="B6745" s="192" t="s">
        <v>3940</v>
      </c>
      <c r="C6745" s="192" t="s">
        <v>29797</v>
      </c>
      <c r="D6745" s="192" t="s">
        <v>29797</v>
      </c>
      <c r="E6745" s="192" t="s">
        <v>29797</v>
      </c>
      <c r="F6745" s="192" t="s">
        <v>29797</v>
      </c>
      <c r="G6745" s="192" t="s">
        <v>29797</v>
      </c>
      <c r="H6745" s="192" t="s">
        <v>31390</v>
      </c>
      <c r="I6745" s="192" t="s">
        <v>14423</v>
      </c>
      <c r="J6745" s="192" t="s">
        <v>29821</v>
      </c>
      <c r="K6745" s="192" t="s">
        <v>5062</v>
      </c>
      <c r="L6745" s="192" t="s">
        <v>1447</v>
      </c>
    </row>
    <row r="6746" spans="1:12" ht="15" x14ac:dyDescent="0.25">
      <c r="A6746" s="189" t="s">
        <v>3344</v>
      </c>
      <c r="B6746" s="190" t="s">
        <v>3941</v>
      </c>
      <c r="C6746" s="190" t="s">
        <v>29797</v>
      </c>
      <c r="D6746" s="190" t="s">
        <v>29797</v>
      </c>
      <c r="E6746" s="190" t="s">
        <v>29797</v>
      </c>
      <c r="F6746" s="190" t="s">
        <v>29797</v>
      </c>
      <c r="G6746" s="190" t="s">
        <v>29797</v>
      </c>
      <c r="H6746" s="190" t="s">
        <v>29797</v>
      </c>
      <c r="I6746" s="190" t="s">
        <v>29797</v>
      </c>
      <c r="J6746" s="190" t="s">
        <v>29821</v>
      </c>
      <c r="K6746" s="190" t="s">
        <v>5062</v>
      </c>
      <c r="L6746" s="190" t="s">
        <v>1447</v>
      </c>
    </row>
    <row r="6747" spans="1:12" ht="15" x14ac:dyDescent="0.25">
      <c r="A6747" s="191" t="s">
        <v>3345</v>
      </c>
      <c r="B6747" s="192" t="s">
        <v>3942</v>
      </c>
      <c r="C6747" s="192" t="s">
        <v>29797</v>
      </c>
      <c r="D6747" s="192" t="s">
        <v>29797</v>
      </c>
      <c r="E6747" s="192" t="s">
        <v>29797</v>
      </c>
      <c r="F6747" s="192" t="s">
        <v>29797</v>
      </c>
      <c r="G6747" s="192" t="s">
        <v>29797</v>
      </c>
      <c r="H6747" s="192" t="s">
        <v>31376</v>
      </c>
      <c r="I6747" s="192" t="s">
        <v>5062</v>
      </c>
      <c r="J6747" s="192" t="s">
        <v>29821</v>
      </c>
      <c r="K6747" s="192" t="s">
        <v>5062</v>
      </c>
      <c r="L6747" s="192" t="s">
        <v>1447</v>
      </c>
    </row>
    <row r="6748" spans="1:12" ht="15" x14ac:dyDescent="0.25">
      <c r="A6748" s="189" t="s">
        <v>3346</v>
      </c>
      <c r="B6748" s="190" t="s">
        <v>3943</v>
      </c>
      <c r="C6748" s="190" t="s">
        <v>29797</v>
      </c>
      <c r="D6748" s="190" t="s">
        <v>29797</v>
      </c>
      <c r="E6748" s="190" t="s">
        <v>29797</v>
      </c>
      <c r="F6748" s="190" t="s">
        <v>29797</v>
      </c>
      <c r="G6748" s="190" t="s">
        <v>29797</v>
      </c>
      <c r="H6748" s="190" t="s">
        <v>31314</v>
      </c>
      <c r="I6748" s="190" t="s">
        <v>5062</v>
      </c>
      <c r="J6748" s="190" t="s">
        <v>29821</v>
      </c>
      <c r="K6748" s="190" t="s">
        <v>5062</v>
      </c>
      <c r="L6748" s="190" t="s">
        <v>1447</v>
      </c>
    </row>
    <row r="6749" spans="1:12" ht="15" x14ac:dyDescent="0.25">
      <c r="A6749" s="191" t="s">
        <v>16762</v>
      </c>
      <c r="B6749" s="192" t="s">
        <v>20625</v>
      </c>
      <c r="C6749" s="192" t="s">
        <v>29797</v>
      </c>
      <c r="D6749" s="192" t="s">
        <v>29797</v>
      </c>
      <c r="E6749" s="192" t="s">
        <v>29797</v>
      </c>
      <c r="F6749" s="192" t="s">
        <v>29797</v>
      </c>
      <c r="G6749" s="192" t="s">
        <v>29797</v>
      </c>
      <c r="H6749" s="192" t="s">
        <v>29797</v>
      </c>
      <c r="I6749" s="192" t="s">
        <v>29797</v>
      </c>
      <c r="J6749" s="192" t="s">
        <v>29797</v>
      </c>
      <c r="K6749" s="192" t="s">
        <v>29797</v>
      </c>
      <c r="L6749" s="192" t="s">
        <v>29797</v>
      </c>
    </row>
    <row r="6750" spans="1:12" ht="15" x14ac:dyDescent="0.25">
      <c r="A6750" s="189" t="s">
        <v>3347</v>
      </c>
      <c r="B6750" s="190" t="s">
        <v>3944</v>
      </c>
      <c r="C6750" s="190" t="s">
        <v>29797</v>
      </c>
      <c r="D6750" s="190" t="s">
        <v>29797</v>
      </c>
      <c r="E6750" s="190" t="s">
        <v>29797</v>
      </c>
      <c r="F6750" s="190" t="s">
        <v>29797</v>
      </c>
      <c r="G6750" s="190" t="s">
        <v>29797</v>
      </c>
      <c r="H6750" s="190" t="s">
        <v>31588</v>
      </c>
      <c r="I6750" s="190" t="s">
        <v>30455</v>
      </c>
      <c r="J6750" s="190" t="s">
        <v>29870</v>
      </c>
      <c r="K6750" s="190" t="s">
        <v>8069</v>
      </c>
      <c r="L6750" s="190" t="s">
        <v>1447</v>
      </c>
    </row>
    <row r="6751" spans="1:12" ht="15" x14ac:dyDescent="0.25">
      <c r="A6751" s="191" t="s">
        <v>16763</v>
      </c>
      <c r="B6751" s="192" t="s">
        <v>20626</v>
      </c>
      <c r="C6751" s="192" t="s">
        <v>29812</v>
      </c>
      <c r="D6751" s="192" t="s">
        <v>29824</v>
      </c>
      <c r="E6751" s="192" t="s">
        <v>30320</v>
      </c>
      <c r="F6751" s="192" t="s">
        <v>29804</v>
      </c>
      <c r="G6751" s="192" t="s">
        <v>29974</v>
      </c>
      <c r="H6751" s="192" t="s">
        <v>32788</v>
      </c>
      <c r="I6751" s="192" t="s">
        <v>32789</v>
      </c>
      <c r="J6751" s="192" t="s">
        <v>29821</v>
      </c>
      <c r="K6751" s="192" t="s">
        <v>5062</v>
      </c>
      <c r="L6751" s="192" t="s">
        <v>1447</v>
      </c>
    </row>
    <row r="6752" spans="1:12" ht="15" x14ac:dyDescent="0.25">
      <c r="A6752" s="189" t="s">
        <v>3348</v>
      </c>
      <c r="B6752" s="190" t="s">
        <v>3945</v>
      </c>
      <c r="C6752" s="190" t="s">
        <v>29797</v>
      </c>
      <c r="D6752" s="190" t="s">
        <v>29797</v>
      </c>
      <c r="E6752" s="190" t="s">
        <v>29797</v>
      </c>
      <c r="F6752" s="190" t="s">
        <v>29797</v>
      </c>
      <c r="G6752" s="190" t="s">
        <v>29797</v>
      </c>
      <c r="H6752" s="190" t="s">
        <v>29797</v>
      </c>
      <c r="I6752" s="190" t="s">
        <v>29797</v>
      </c>
      <c r="J6752" s="190" t="s">
        <v>31347</v>
      </c>
      <c r="K6752" s="190" t="s">
        <v>31348</v>
      </c>
      <c r="L6752" s="190" t="s">
        <v>1438</v>
      </c>
    </row>
    <row r="6753" spans="1:12" ht="15" x14ac:dyDescent="0.25">
      <c r="A6753" s="191" t="s">
        <v>25848</v>
      </c>
      <c r="B6753" s="192" t="s">
        <v>25849</v>
      </c>
      <c r="C6753" s="192" t="s">
        <v>29797</v>
      </c>
      <c r="D6753" s="192" t="s">
        <v>29797</v>
      </c>
      <c r="E6753" s="192" t="s">
        <v>29797</v>
      </c>
      <c r="F6753" s="192" t="s">
        <v>29797</v>
      </c>
      <c r="G6753" s="192" t="s">
        <v>29797</v>
      </c>
      <c r="H6753" s="192" t="s">
        <v>31371</v>
      </c>
      <c r="I6753" s="192" t="s">
        <v>5062</v>
      </c>
      <c r="J6753" s="192" t="s">
        <v>29821</v>
      </c>
      <c r="K6753" s="192" t="s">
        <v>5062</v>
      </c>
      <c r="L6753" s="192" t="s">
        <v>1447</v>
      </c>
    </row>
    <row r="6754" spans="1:12" ht="15" x14ac:dyDescent="0.25">
      <c r="A6754" s="189" t="s">
        <v>3349</v>
      </c>
      <c r="B6754" s="190" t="s">
        <v>3946</v>
      </c>
      <c r="C6754" s="190" t="s">
        <v>29924</v>
      </c>
      <c r="D6754" s="190" t="s">
        <v>29797</v>
      </c>
      <c r="E6754" s="190" t="s">
        <v>30560</v>
      </c>
      <c r="F6754" s="190" t="s">
        <v>29804</v>
      </c>
      <c r="G6754" s="190" t="s">
        <v>29811</v>
      </c>
      <c r="H6754" s="190" t="s">
        <v>31573</v>
      </c>
      <c r="I6754" s="190" t="s">
        <v>31574</v>
      </c>
      <c r="J6754" s="190" t="s">
        <v>29821</v>
      </c>
      <c r="K6754" s="190" t="s">
        <v>5062</v>
      </c>
      <c r="L6754" s="190" t="s">
        <v>1447</v>
      </c>
    </row>
    <row r="6755" spans="1:12" ht="15" x14ac:dyDescent="0.25">
      <c r="A6755" s="191" t="s">
        <v>25850</v>
      </c>
      <c r="B6755" s="192" t="s">
        <v>20627</v>
      </c>
      <c r="C6755" s="192" t="s">
        <v>29797</v>
      </c>
      <c r="D6755" s="192" t="s">
        <v>29797</v>
      </c>
      <c r="E6755" s="192" t="s">
        <v>29797</v>
      </c>
      <c r="F6755" s="192" t="s">
        <v>29797</v>
      </c>
      <c r="G6755" s="192" t="s">
        <v>29797</v>
      </c>
      <c r="H6755" s="192" t="s">
        <v>29797</v>
      </c>
      <c r="I6755" s="192" t="s">
        <v>29797</v>
      </c>
      <c r="J6755" s="192" t="s">
        <v>29797</v>
      </c>
      <c r="K6755" s="192" t="s">
        <v>29797</v>
      </c>
      <c r="L6755" s="192" t="s">
        <v>2704</v>
      </c>
    </row>
    <row r="6756" spans="1:12" ht="15" x14ac:dyDescent="0.25">
      <c r="A6756" s="189" t="s">
        <v>25851</v>
      </c>
      <c r="B6756" s="190" t="s">
        <v>3947</v>
      </c>
      <c r="C6756" s="190" t="s">
        <v>29797</v>
      </c>
      <c r="D6756" s="190" t="s">
        <v>29797</v>
      </c>
      <c r="E6756" s="190" t="s">
        <v>29797</v>
      </c>
      <c r="F6756" s="190" t="s">
        <v>29797</v>
      </c>
      <c r="G6756" s="190" t="s">
        <v>29797</v>
      </c>
      <c r="H6756" s="190" t="s">
        <v>29797</v>
      </c>
      <c r="I6756" s="190" t="s">
        <v>29797</v>
      </c>
      <c r="J6756" s="190" t="s">
        <v>29797</v>
      </c>
      <c r="K6756" s="190" t="s">
        <v>29797</v>
      </c>
      <c r="L6756" s="190" t="s">
        <v>33517</v>
      </c>
    </row>
    <row r="6757" spans="1:12" ht="15" x14ac:dyDescent="0.25">
      <c r="A6757" s="191" t="s">
        <v>9644</v>
      </c>
      <c r="B6757" s="192" t="s">
        <v>9645</v>
      </c>
      <c r="C6757" s="192" t="s">
        <v>29797</v>
      </c>
      <c r="D6757" s="192" t="s">
        <v>29797</v>
      </c>
      <c r="E6757" s="192" t="s">
        <v>29797</v>
      </c>
      <c r="F6757" s="192" t="s">
        <v>29797</v>
      </c>
      <c r="G6757" s="192" t="s">
        <v>29797</v>
      </c>
      <c r="H6757" s="192" t="s">
        <v>31573</v>
      </c>
      <c r="I6757" s="192" t="s">
        <v>31574</v>
      </c>
      <c r="J6757" s="192" t="s">
        <v>29821</v>
      </c>
      <c r="K6757" s="192" t="s">
        <v>5062</v>
      </c>
      <c r="L6757" s="192" t="s">
        <v>1447</v>
      </c>
    </row>
    <row r="6758" spans="1:12" ht="15" x14ac:dyDescent="0.25">
      <c r="A6758" s="189" t="s">
        <v>9646</v>
      </c>
      <c r="B6758" s="190" t="s">
        <v>9647</v>
      </c>
      <c r="C6758" s="190" t="s">
        <v>29797</v>
      </c>
      <c r="D6758" s="190" t="s">
        <v>29797</v>
      </c>
      <c r="E6758" s="190" t="s">
        <v>29797</v>
      </c>
      <c r="F6758" s="190" t="s">
        <v>29797</v>
      </c>
      <c r="G6758" s="190" t="s">
        <v>29797</v>
      </c>
      <c r="H6758" s="190" t="s">
        <v>32118</v>
      </c>
      <c r="I6758" s="190" t="s">
        <v>1395</v>
      </c>
      <c r="J6758" s="190" t="s">
        <v>29821</v>
      </c>
      <c r="K6758" s="190" t="s">
        <v>5062</v>
      </c>
      <c r="L6758" s="190" t="s">
        <v>1447</v>
      </c>
    </row>
    <row r="6759" spans="1:12" ht="15" x14ac:dyDescent="0.25">
      <c r="A6759" s="191" t="s">
        <v>16764</v>
      </c>
      <c r="B6759" s="192" t="s">
        <v>20628</v>
      </c>
      <c r="C6759" s="192" t="s">
        <v>29812</v>
      </c>
      <c r="D6759" s="192" t="s">
        <v>29824</v>
      </c>
      <c r="E6759" s="192" t="s">
        <v>30561</v>
      </c>
      <c r="F6759" s="192" t="s">
        <v>29959</v>
      </c>
      <c r="G6759" s="192" t="s">
        <v>29797</v>
      </c>
      <c r="H6759" s="192" t="s">
        <v>31439</v>
      </c>
      <c r="I6759" s="192" t="s">
        <v>1389</v>
      </c>
      <c r="J6759" s="192" t="s">
        <v>29821</v>
      </c>
      <c r="K6759" s="192" t="s">
        <v>5062</v>
      </c>
      <c r="L6759" s="192" t="s">
        <v>1447</v>
      </c>
    </row>
    <row r="6760" spans="1:12" ht="15" x14ac:dyDescent="0.25">
      <c r="A6760" s="189" t="s">
        <v>25852</v>
      </c>
      <c r="B6760" s="190" t="s">
        <v>25853</v>
      </c>
      <c r="C6760" s="190" t="s">
        <v>29797</v>
      </c>
      <c r="D6760" s="190" t="s">
        <v>29797</v>
      </c>
      <c r="E6760" s="190" t="s">
        <v>30562</v>
      </c>
      <c r="F6760" s="190" t="s">
        <v>29797</v>
      </c>
      <c r="G6760" s="190" t="s">
        <v>29797</v>
      </c>
      <c r="H6760" s="190" t="s">
        <v>31439</v>
      </c>
      <c r="I6760" s="190" t="s">
        <v>1389</v>
      </c>
      <c r="J6760" s="190" t="s">
        <v>29821</v>
      </c>
      <c r="K6760" s="190" t="s">
        <v>5062</v>
      </c>
      <c r="L6760" s="190" t="s">
        <v>1447</v>
      </c>
    </row>
    <row r="6761" spans="1:12" ht="15" x14ac:dyDescent="0.25">
      <c r="A6761" s="191" t="s">
        <v>3350</v>
      </c>
      <c r="B6761" s="192" t="s">
        <v>3948</v>
      </c>
      <c r="C6761" s="192" t="s">
        <v>29797</v>
      </c>
      <c r="D6761" s="192" t="s">
        <v>29797</v>
      </c>
      <c r="E6761" s="192" t="s">
        <v>29797</v>
      </c>
      <c r="F6761" s="192" t="s">
        <v>29797</v>
      </c>
      <c r="G6761" s="192" t="s">
        <v>29797</v>
      </c>
      <c r="H6761" s="192" t="s">
        <v>31426</v>
      </c>
      <c r="I6761" s="192" t="s">
        <v>31427</v>
      </c>
      <c r="J6761" s="192" t="s">
        <v>29865</v>
      </c>
      <c r="K6761" s="192" t="s">
        <v>8083</v>
      </c>
      <c r="L6761" s="192" t="s">
        <v>1447</v>
      </c>
    </row>
    <row r="6762" spans="1:12" ht="15" x14ac:dyDescent="0.25">
      <c r="A6762" s="189" t="s">
        <v>25854</v>
      </c>
      <c r="B6762" s="190" t="s">
        <v>20629</v>
      </c>
      <c r="C6762" s="190" t="s">
        <v>29797</v>
      </c>
      <c r="D6762" s="190" t="s">
        <v>29797</v>
      </c>
      <c r="E6762" s="190" t="s">
        <v>29797</v>
      </c>
      <c r="F6762" s="190" t="s">
        <v>29797</v>
      </c>
      <c r="G6762" s="190" t="s">
        <v>29797</v>
      </c>
      <c r="H6762" s="190" t="s">
        <v>29797</v>
      </c>
      <c r="I6762" s="190" t="s">
        <v>29797</v>
      </c>
      <c r="J6762" s="190" t="s">
        <v>29797</v>
      </c>
      <c r="K6762" s="190" t="s">
        <v>29797</v>
      </c>
      <c r="L6762" s="190" t="s">
        <v>1442</v>
      </c>
    </row>
    <row r="6763" spans="1:12" ht="15" x14ac:dyDescent="0.25">
      <c r="A6763" s="191" t="s">
        <v>9648</v>
      </c>
      <c r="B6763" s="192" t="s">
        <v>9649</v>
      </c>
      <c r="C6763" s="192" t="s">
        <v>29797</v>
      </c>
      <c r="D6763" s="192" t="s">
        <v>29797</v>
      </c>
      <c r="E6763" s="192" t="s">
        <v>29797</v>
      </c>
      <c r="F6763" s="192" t="s">
        <v>29797</v>
      </c>
      <c r="G6763" s="192" t="s">
        <v>29797</v>
      </c>
      <c r="H6763" s="192" t="s">
        <v>31950</v>
      </c>
      <c r="I6763" s="192" t="s">
        <v>5078</v>
      </c>
      <c r="J6763" s="192" t="s">
        <v>29826</v>
      </c>
      <c r="K6763" s="192" t="s">
        <v>5078</v>
      </c>
      <c r="L6763" s="192" t="s">
        <v>1447</v>
      </c>
    </row>
    <row r="6764" spans="1:12" ht="15" x14ac:dyDescent="0.25">
      <c r="A6764" s="189" t="s">
        <v>25855</v>
      </c>
      <c r="B6764" s="190" t="s">
        <v>25856</v>
      </c>
      <c r="C6764" s="190" t="s">
        <v>29797</v>
      </c>
      <c r="D6764" s="190" t="s">
        <v>29797</v>
      </c>
      <c r="E6764" s="190" t="s">
        <v>29797</v>
      </c>
      <c r="F6764" s="190" t="s">
        <v>29797</v>
      </c>
      <c r="G6764" s="190" t="s">
        <v>29797</v>
      </c>
      <c r="H6764" s="190" t="s">
        <v>29797</v>
      </c>
      <c r="I6764" s="190" t="s">
        <v>29797</v>
      </c>
      <c r="J6764" s="190" t="s">
        <v>29797</v>
      </c>
      <c r="K6764" s="190" t="s">
        <v>29797</v>
      </c>
      <c r="L6764" s="190" t="s">
        <v>29797</v>
      </c>
    </row>
    <row r="6765" spans="1:12" ht="15" x14ac:dyDescent="0.25">
      <c r="A6765" s="191" t="s">
        <v>25857</v>
      </c>
      <c r="B6765" s="192" t="s">
        <v>3949</v>
      </c>
      <c r="C6765" s="192" t="s">
        <v>29797</v>
      </c>
      <c r="D6765" s="192" t="s">
        <v>29797</v>
      </c>
      <c r="E6765" s="192" t="s">
        <v>29797</v>
      </c>
      <c r="F6765" s="192" t="s">
        <v>29797</v>
      </c>
      <c r="G6765" s="192" t="s">
        <v>29797</v>
      </c>
      <c r="H6765" s="192" t="s">
        <v>29797</v>
      </c>
      <c r="I6765" s="192" t="s">
        <v>29797</v>
      </c>
      <c r="J6765" s="192" t="s">
        <v>29797</v>
      </c>
      <c r="K6765" s="192" t="s">
        <v>29797</v>
      </c>
      <c r="L6765" s="192" t="s">
        <v>1465</v>
      </c>
    </row>
    <row r="6766" spans="1:12" ht="15" x14ac:dyDescent="0.25">
      <c r="A6766" s="189" t="s">
        <v>3351</v>
      </c>
      <c r="B6766" s="190" t="s">
        <v>3950</v>
      </c>
      <c r="C6766" s="190" t="s">
        <v>29797</v>
      </c>
      <c r="D6766" s="190" t="s">
        <v>29797</v>
      </c>
      <c r="E6766" s="190" t="s">
        <v>29797</v>
      </c>
      <c r="F6766" s="190" t="s">
        <v>29797</v>
      </c>
      <c r="G6766" s="190" t="s">
        <v>29797</v>
      </c>
      <c r="H6766" s="190" t="s">
        <v>29797</v>
      </c>
      <c r="I6766" s="190" t="s">
        <v>29797</v>
      </c>
      <c r="J6766" s="190" t="s">
        <v>29797</v>
      </c>
      <c r="K6766" s="190" t="s">
        <v>29797</v>
      </c>
      <c r="L6766" s="190" t="s">
        <v>1440</v>
      </c>
    </row>
    <row r="6767" spans="1:12" ht="15" x14ac:dyDescent="0.25">
      <c r="A6767" s="191" t="s">
        <v>3352</v>
      </c>
      <c r="B6767" s="192" t="s">
        <v>3951</v>
      </c>
      <c r="C6767" s="192" t="s">
        <v>29797</v>
      </c>
      <c r="D6767" s="192" t="s">
        <v>29797</v>
      </c>
      <c r="E6767" s="192" t="s">
        <v>29797</v>
      </c>
      <c r="F6767" s="192" t="s">
        <v>29797</v>
      </c>
      <c r="G6767" s="192" t="s">
        <v>29797</v>
      </c>
      <c r="H6767" s="192" t="s">
        <v>29797</v>
      </c>
      <c r="I6767" s="192" t="s">
        <v>29797</v>
      </c>
      <c r="J6767" s="192" t="s">
        <v>29797</v>
      </c>
      <c r="K6767" s="192" t="s">
        <v>29797</v>
      </c>
      <c r="L6767" s="192" t="s">
        <v>29797</v>
      </c>
    </row>
    <row r="6768" spans="1:12" ht="15" x14ac:dyDescent="0.25">
      <c r="A6768" s="189" t="s">
        <v>16765</v>
      </c>
      <c r="B6768" s="190" t="s">
        <v>25858</v>
      </c>
      <c r="C6768" s="190" t="s">
        <v>29797</v>
      </c>
      <c r="D6768" s="190" t="s">
        <v>29797</v>
      </c>
      <c r="E6768" s="190" t="s">
        <v>29797</v>
      </c>
      <c r="F6768" s="190" t="s">
        <v>29797</v>
      </c>
      <c r="G6768" s="190" t="s">
        <v>29797</v>
      </c>
      <c r="H6768" s="190" t="s">
        <v>29797</v>
      </c>
      <c r="I6768" s="190" t="s">
        <v>29797</v>
      </c>
      <c r="J6768" s="190" t="s">
        <v>29797</v>
      </c>
      <c r="K6768" s="190" t="s">
        <v>29797</v>
      </c>
      <c r="L6768" s="190" t="s">
        <v>1447</v>
      </c>
    </row>
    <row r="6769" spans="1:12" ht="15" x14ac:dyDescent="0.25">
      <c r="A6769" s="191" t="s">
        <v>25859</v>
      </c>
      <c r="B6769" s="192" t="s">
        <v>3952</v>
      </c>
      <c r="C6769" s="192" t="s">
        <v>29797</v>
      </c>
      <c r="D6769" s="192" t="s">
        <v>29797</v>
      </c>
      <c r="E6769" s="192" t="s">
        <v>29797</v>
      </c>
      <c r="F6769" s="192" t="s">
        <v>29797</v>
      </c>
      <c r="G6769" s="192" t="s">
        <v>29797</v>
      </c>
      <c r="H6769" s="192" t="s">
        <v>29797</v>
      </c>
      <c r="I6769" s="192" t="s">
        <v>29797</v>
      </c>
      <c r="J6769" s="192" t="s">
        <v>29797</v>
      </c>
      <c r="K6769" s="192" t="s">
        <v>29797</v>
      </c>
      <c r="L6769" s="192" t="s">
        <v>1438</v>
      </c>
    </row>
    <row r="6770" spans="1:12" ht="15" x14ac:dyDescent="0.25">
      <c r="A6770" s="189" t="s">
        <v>16766</v>
      </c>
      <c r="B6770" s="190" t="s">
        <v>20630</v>
      </c>
      <c r="C6770" s="190" t="s">
        <v>29797</v>
      </c>
      <c r="D6770" s="190" t="s">
        <v>29797</v>
      </c>
      <c r="E6770" s="190" t="s">
        <v>29797</v>
      </c>
      <c r="F6770" s="190" t="s">
        <v>29797</v>
      </c>
      <c r="G6770" s="190" t="s">
        <v>29797</v>
      </c>
      <c r="H6770" s="190" t="s">
        <v>29797</v>
      </c>
      <c r="I6770" s="190" t="s">
        <v>29797</v>
      </c>
      <c r="J6770" s="190" t="s">
        <v>29797</v>
      </c>
      <c r="K6770" s="190" t="s">
        <v>29797</v>
      </c>
      <c r="L6770" s="190" t="s">
        <v>1447</v>
      </c>
    </row>
    <row r="6771" spans="1:12" ht="15" x14ac:dyDescent="0.25">
      <c r="A6771" s="191" t="s">
        <v>3353</v>
      </c>
      <c r="B6771" s="192" t="s">
        <v>9651</v>
      </c>
      <c r="C6771" s="192" t="s">
        <v>29797</v>
      </c>
      <c r="D6771" s="192" t="s">
        <v>29797</v>
      </c>
      <c r="E6771" s="192" t="s">
        <v>29797</v>
      </c>
      <c r="F6771" s="192" t="s">
        <v>29797</v>
      </c>
      <c r="G6771" s="192" t="s">
        <v>29797</v>
      </c>
      <c r="H6771" s="192" t="s">
        <v>31784</v>
      </c>
      <c r="I6771" s="192" t="s">
        <v>31716</v>
      </c>
      <c r="J6771" s="192" t="s">
        <v>31325</v>
      </c>
      <c r="K6771" s="192" t="s">
        <v>5073</v>
      </c>
      <c r="L6771" s="192" t="s">
        <v>1447</v>
      </c>
    </row>
    <row r="6772" spans="1:12" ht="15" x14ac:dyDescent="0.25">
      <c r="A6772" s="189" t="s">
        <v>9650</v>
      </c>
      <c r="B6772" s="190" t="s">
        <v>9651</v>
      </c>
      <c r="C6772" s="190" t="s">
        <v>29797</v>
      </c>
      <c r="D6772" s="190" t="s">
        <v>29797</v>
      </c>
      <c r="E6772" s="190" t="s">
        <v>29797</v>
      </c>
      <c r="F6772" s="190" t="s">
        <v>29797</v>
      </c>
      <c r="G6772" s="190" t="s">
        <v>29797</v>
      </c>
      <c r="H6772" s="190" t="s">
        <v>31812</v>
      </c>
      <c r="I6772" s="190" t="s">
        <v>31716</v>
      </c>
      <c r="J6772" s="190" t="s">
        <v>31325</v>
      </c>
      <c r="K6772" s="190" t="s">
        <v>5073</v>
      </c>
      <c r="L6772" s="190" t="s">
        <v>1447</v>
      </c>
    </row>
    <row r="6773" spans="1:12" ht="15" x14ac:dyDescent="0.25">
      <c r="A6773" s="191" t="s">
        <v>16767</v>
      </c>
      <c r="B6773" s="192" t="s">
        <v>20631</v>
      </c>
      <c r="C6773" s="192" t="s">
        <v>29797</v>
      </c>
      <c r="D6773" s="192" t="s">
        <v>29797</v>
      </c>
      <c r="E6773" s="192" t="s">
        <v>29797</v>
      </c>
      <c r="F6773" s="192" t="s">
        <v>29797</v>
      </c>
      <c r="G6773" s="192" t="s">
        <v>29797</v>
      </c>
      <c r="H6773" s="192" t="s">
        <v>31314</v>
      </c>
      <c r="I6773" s="192" t="s">
        <v>5062</v>
      </c>
      <c r="J6773" s="192" t="s">
        <v>29821</v>
      </c>
      <c r="K6773" s="192" t="s">
        <v>5062</v>
      </c>
      <c r="L6773" s="192" t="s">
        <v>1447</v>
      </c>
    </row>
    <row r="6774" spans="1:12" ht="15" x14ac:dyDescent="0.25">
      <c r="A6774" s="189" t="s">
        <v>16768</v>
      </c>
      <c r="B6774" s="190" t="s">
        <v>20632</v>
      </c>
      <c r="C6774" s="190" t="s">
        <v>29797</v>
      </c>
      <c r="D6774" s="190" t="s">
        <v>29797</v>
      </c>
      <c r="E6774" s="190" t="s">
        <v>29797</v>
      </c>
      <c r="F6774" s="190" t="s">
        <v>29797</v>
      </c>
      <c r="G6774" s="190" t="s">
        <v>29797</v>
      </c>
      <c r="H6774" s="190" t="s">
        <v>31460</v>
      </c>
      <c r="I6774" s="190" t="s">
        <v>29942</v>
      </c>
      <c r="J6774" s="190" t="s">
        <v>29821</v>
      </c>
      <c r="K6774" s="190" t="s">
        <v>5062</v>
      </c>
      <c r="L6774" s="190" t="s">
        <v>1447</v>
      </c>
    </row>
    <row r="6775" spans="1:12" ht="15" x14ac:dyDescent="0.25">
      <c r="A6775" s="191" t="s">
        <v>25860</v>
      </c>
      <c r="B6775" s="192" t="s">
        <v>3953</v>
      </c>
      <c r="C6775" s="192" t="s">
        <v>29797</v>
      </c>
      <c r="D6775" s="192" t="s">
        <v>29797</v>
      </c>
      <c r="E6775" s="192" t="s">
        <v>29797</v>
      </c>
      <c r="F6775" s="192" t="s">
        <v>29797</v>
      </c>
      <c r="G6775" s="192" t="s">
        <v>29797</v>
      </c>
      <c r="H6775" s="192" t="s">
        <v>29797</v>
      </c>
      <c r="I6775" s="192" t="s">
        <v>29797</v>
      </c>
      <c r="J6775" s="192" t="s">
        <v>29797</v>
      </c>
      <c r="K6775" s="192" t="s">
        <v>29797</v>
      </c>
      <c r="L6775" s="192" t="s">
        <v>1441</v>
      </c>
    </row>
    <row r="6776" spans="1:12" ht="15" x14ac:dyDescent="0.25">
      <c r="A6776" s="189" t="s">
        <v>25861</v>
      </c>
      <c r="B6776" s="190" t="s">
        <v>20633</v>
      </c>
      <c r="C6776" s="190" t="s">
        <v>29797</v>
      </c>
      <c r="D6776" s="190" t="s">
        <v>29797</v>
      </c>
      <c r="E6776" s="190" t="s">
        <v>29797</v>
      </c>
      <c r="F6776" s="190" t="s">
        <v>29797</v>
      </c>
      <c r="G6776" s="190" t="s">
        <v>29797</v>
      </c>
      <c r="H6776" s="190" t="s">
        <v>29797</v>
      </c>
      <c r="I6776" s="190" t="s">
        <v>29797</v>
      </c>
      <c r="J6776" s="190" t="s">
        <v>29797</v>
      </c>
      <c r="K6776" s="190" t="s">
        <v>29797</v>
      </c>
      <c r="L6776" s="190" t="s">
        <v>1446</v>
      </c>
    </row>
    <row r="6777" spans="1:12" ht="15" x14ac:dyDescent="0.25">
      <c r="A6777" s="191" t="s">
        <v>16769</v>
      </c>
      <c r="B6777" s="192" t="s">
        <v>20634</v>
      </c>
      <c r="C6777" s="192" t="s">
        <v>29797</v>
      </c>
      <c r="D6777" s="192" t="s">
        <v>29797</v>
      </c>
      <c r="E6777" s="192" t="s">
        <v>29797</v>
      </c>
      <c r="F6777" s="192" t="s">
        <v>29797</v>
      </c>
      <c r="G6777" s="192" t="s">
        <v>29797</v>
      </c>
      <c r="H6777" s="192" t="s">
        <v>32790</v>
      </c>
      <c r="I6777" s="192" t="s">
        <v>32791</v>
      </c>
      <c r="J6777" s="192" t="s">
        <v>30058</v>
      </c>
      <c r="K6777" s="192" t="s">
        <v>10396</v>
      </c>
      <c r="L6777" s="192" t="s">
        <v>1447</v>
      </c>
    </row>
    <row r="6778" spans="1:12" ht="15" x14ac:dyDescent="0.25">
      <c r="A6778" s="189" t="s">
        <v>3354</v>
      </c>
      <c r="B6778" s="190" t="s">
        <v>3954</v>
      </c>
      <c r="C6778" s="190" t="s">
        <v>29797</v>
      </c>
      <c r="D6778" s="190" t="s">
        <v>29797</v>
      </c>
      <c r="E6778" s="190" t="s">
        <v>29797</v>
      </c>
      <c r="F6778" s="190" t="s">
        <v>29797</v>
      </c>
      <c r="G6778" s="190" t="s">
        <v>29797</v>
      </c>
      <c r="H6778" s="190" t="s">
        <v>29797</v>
      </c>
      <c r="I6778" s="190" t="s">
        <v>29797</v>
      </c>
      <c r="J6778" s="190" t="s">
        <v>29797</v>
      </c>
      <c r="K6778" s="190" t="s">
        <v>29797</v>
      </c>
      <c r="L6778" s="190" t="s">
        <v>1447</v>
      </c>
    </row>
    <row r="6779" spans="1:12" ht="15" x14ac:dyDescent="0.25">
      <c r="A6779" s="191" t="s">
        <v>3355</v>
      </c>
      <c r="B6779" s="192" t="s">
        <v>3955</v>
      </c>
      <c r="C6779" s="192" t="s">
        <v>29812</v>
      </c>
      <c r="D6779" s="192" t="s">
        <v>29824</v>
      </c>
      <c r="E6779" s="192" t="s">
        <v>30563</v>
      </c>
      <c r="F6779" s="192" t="s">
        <v>29804</v>
      </c>
      <c r="G6779" s="192" t="s">
        <v>29985</v>
      </c>
      <c r="H6779" s="192" t="s">
        <v>32792</v>
      </c>
      <c r="I6779" s="192" t="s">
        <v>31814</v>
      </c>
      <c r="J6779" s="192" t="s">
        <v>31325</v>
      </c>
      <c r="K6779" s="192" t="s">
        <v>5073</v>
      </c>
      <c r="L6779" s="192" t="s">
        <v>1447</v>
      </c>
    </row>
    <row r="6780" spans="1:12" ht="15" x14ac:dyDescent="0.25">
      <c r="A6780" s="189" t="s">
        <v>3356</v>
      </c>
      <c r="B6780" s="190" t="s">
        <v>3956</v>
      </c>
      <c r="C6780" s="190" t="s">
        <v>29797</v>
      </c>
      <c r="D6780" s="190" t="s">
        <v>29797</v>
      </c>
      <c r="E6780" s="190" t="s">
        <v>29797</v>
      </c>
      <c r="F6780" s="190" t="s">
        <v>29797</v>
      </c>
      <c r="G6780" s="190" t="s">
        <v>29797</v>
      </c>
      <c r="H6780" s="190" t="s">
        <v>31989</v>
      </c>
      <c r="I6780" s="190" t="s">
        <v>10366</v>
      </c>
      <c r="J6780" s="190" t="s">
        <v>29826</v>
      </c>
      <c r="K6780" s="190" t="s">
        <v>5078</v>
      </c>
      <c r="L6780" s="190" t="s">
        <v>1447</v>
      </c>
    </row>
    <row r="6781" spans="1:12" ht="15" x14ac:dyDescent="0.25">
      <c r="A6781" s="191" t="s">
        <v>3357</v>
      </c>
      <c r="B6781" s="192" t="s">
        <v>3957</v>
      </c>
      <c r="C6781" s="192" t="s">
        <v>29797</v>
      </c>
      <c r="D6781" s="192" t="s">
        <v>29797</v>
      </c>
      <c r="E6781" s="192" t="s">
        <v>29797</v>
      </c>
      <c r="F6781" s="192" t="s">
        <v>29797</v>
      </c>
      <c r="G6781" s="192" t="s">
        <v>29797</v>
      </c>
      <c r="H6781" s="192" t="s">
        <v>31355</v>
      </c>
      <c r="I6781" s="192" t="s">
        <v>31356</v>
      </c>
      <c r="J6781" s="192" t="s">
        <v>31325</v>
      </c>
      <c r="K6781" s="192" t="s">
        <v>5073</v>
      </c>
      <c r="L6781" s="192" t="s">
        <v>1447</v>
      </c>
    </row>
    <row r="6782" spans="1:12" ht="15" x14ac:dyDescent="0.25">
      <c r="A6782" s="189" t="s">
        <v>16770</v>
      </c>
      <c r="B6782" s="190" t="s">
        <v>20635</v>
      </c>
      <c r="C6782" s="190" t="s">
        <v>29797</v>
      </c>
      <c r="D6782" s="190" t="s">
        <v>29797</v>
      </c>
      <c r="E6782" s="190" t="s">
        <v>29797</v>
      </c>
      <c r="F6782" s="190" t="s">
        <v>29797</v>
      </c>
      <c r="G6782" s="190" t="s">
        <v>29797</v>
      </c>
      <c r="H6782" s="190" t="s">
        <v>29797</v>
      </c>
      <c r="I6782" s="190" t="s">
        <v>29797</v>
      </c>
      <c r="J6782" s="190" t="s">
        <v>29797</v>
      </c>
      <c r="K6782" s="190" t="s">
        <v>29797</v>
      </c>
      <c r="L6782" s="190" t="s">
        <v>29797</v>
      </c>
    </row>
    <row r="6783" spans="1:12" ht="15" x14ac:dyDescent="0.25">
      <c r="A6783" s="191" t="s">
        <v>25862</v>
      </c>
      <c r="B6783" s="192" t="s">
        <v>25863</v>
      </c>
      <c r="C6783" s="192" t="s">
        <v>29797</v>
      </c>
      <c r="D6783" s="192" t="s">
        <v>29797</v>
      </c>
      <c r="E6783" s="192" t="s">
        <v>29797</v>
      </c>
      <c r="F6783" s="192" t="s">
        <v>29797</v>
      </c>
      <c r="G6783" s="192" t="s">
        <v>29797</v>
      </c>
      <c r="H6783" s="192" t="s">
        <v>29797</v>
      </c>
      <c r="I6783" s="192" t="s">
        <v>29797</v>
      </c>
      <c r="J6783" s="192" t="s">
        <v>29797</v>
      </c>
      <c r="K6783" s="192" t="s">
        <v>29797</v>
      </c>
      <c r="L6783" s="192" t="s">
        <v>29797</v>
      </c>
    </row>
    <row r="6784" spans="1:12" ht="15" x14ac:dyDescent="0.25">
      <c r="A6784" s="189" t="s">
        <v>9652</v>
      </c>
      <c r="B6784" s="190" t="s">
        <v>9653</v>
      </c>
      <c r="C6784" s="190" t="s">
        <v>29797</v>
      </c>
      <c r="D6784" s="190" t="s">
        <v>29797</v>
      </c>
      <c r="E6784" s="190" t="s">
        <v>29797</v>
      </c>
      <c r="F6784" s="190" t="s">
        <v>29797</v>
      </c>
      <c r="G6784" s="190" t="s">
        <v>29797</v>
      </c>
      <c r="H6784" s="190" t="s">
        <v>29797</v>
      </c>
      <c r="I6784" s="190" t="s">
        <v>29797</v>
      </c>
      <c r="J6784" s="190" t="s">
        <v>31325</v>
      </c>
      <c r="K6784" s="190" t="s">
        <v>5073</v>
      </c>
      <c r="L6784" s="190" t="s">
        <v>1447</v>
      </c>
    </row>
    <row r="6785" spans="1:12" ht="15" x14ac:dyDescent="0.25">
      <c r="A6785" s="191" t="s">
        <v>3358</v>
      </c>
      <c r="B6785" s="192" t="s">
        <v>3958</v>
      </c>
      <c r="C6785" s="192" t="s">
        <v>29797</v>
      </c>
      <c r="D6785" s="192" t="s">
        <v>29797</v>
      </c>
      <c r="E6785" s="192" t="s">
        <v>29797</v>
      </c>
      <c r="F6785" s="192" t="s">
        <v>29797</v>
      </c>
      <c r="G6785" s="192" t="s">
        <v>29797</v>
      </c>
      <c r="H6785" s="192" t="s">
        <v>31550</v>
      </c>
      <c r="I6785" s="192" t="s">
        <v>31551</v>
      </c>
      <c r="J6785" s="192" t="s">
        <v>29821</v>
      </c>
      <c r="K6785" s="192" t="s">
        <v>5062</v>
      </c>
      <c r="L6785" s="192" t="s">
        <v>1447</v>
      </c>
    </row>
    <row r="6786" spans="1:12" ht="15" x14ac:dyDescent="0.25">
      <c r="A6786" s="189" t="s">
        <v>16771</v>
      </c>
      <c r="B6786" s="190" t="s">
        <v>20636</v>
      </c>
      <c r="C6786" s="190" t="s">
        <v>29797</v>
      </c>
      <c r="D6786" s="190" t="s">
        <v>29797</v>
      </c>
      <c r="E6786" s="190" t="s">
        <v>29797</v>
      </c>
      <c r="F6786" s="190" t="s">
        <v>29797</v>
      </c>
      <c r="G6786" s="190" t="s">
        <v>29797</v>
      </c>
      <c r="H6786" s="190" t="s">
        <v>29797</v>
      </c>
      <c r="I6786" s="190" t="s">
        <v>29797</v>
      </c>
      <c r="J6786" s="190" t="s">
        <v>29797</v>
      </c>
      <c r="K6786" s="190" t="s">
        <v>29797</v>
      </c>
      <c r="L6786" s="190" t="s">
        <v>29797</v>
      </c>
    </row>
    <row r="6787" spans="1:12" ht="15" x14ac:dyDescent="0.25">
      <c r="A6787" s="191" t="s">
        <v>25864</v>
      </c>
      <c r="B6787" s="192" t="s">
        <v>25865</v>
      </c>
      <c r="C6787" s="192" t="s">
        <v>29797</v>
      </c>
      <c r="D6787" s="192" t="s">
        <v>29797</v>
      </c>
      <c r="E6787" s="192" t="s">
        <v>30564</v>
      </c>
      <c r="F6787" s="192" t="s">
        <v>29797</v>
      </c>
      <c r="G6787" s="192" t="s">
        <v>29797</v>
      </c>
      <c r="H6787" s="192" t="s">
        <v>32480</v>
      </c>
      <c r="I6787" s="192" t="s">
        <v>32481</v>
      </c>
      <c r="J6787" s="192" t="s">
        <v>31379</v>
      </c>
      <c r="K6787" s="192" t="s">
        <v>8059</v>
      </c>
      <c r="L6787" s="192" t="s">
        <v>1447</v>
      </c>
    </row>
    <row r="6788" spans="1:12" ht="15" x14ac:dyDescent="0.25">
      <c r="A6788" s="189" t="s">
        <v>25866</v>
      </c>
      <c r="B6788" s="190" t="s">
        <v>20637</v>
      </c>
      <c r="C6788" s="190" t="s">
        <v>29797</v>
      </c>
      <c r="D6788" s="190" t="s">
        <v>29797</v>
      </c>
      <c r="E6788" s="190" t="s">
        <v>29797</v>
      </c>
      <c r="F6788" s="190" t="s">
        <v>29797</v>
      </c>
      <c r="G6788" s="190" t="s">
        <v>29797</v>
      </c>
      <c r="H6788" s="190" t="s">
        <v>29797</v>
      </c>
      <c r="I6788" s="190" t="s">
        <v>29797</v>
      </c>
      <c r="J6788" s="190" t="s">
        <v>29797</v>
      </c>
      <c r="K6788" s="190" t="s">
        <v>29797</v>
      </c>
      <c r="L6788" s="190" t="s">
        <v>1468</v>
      </c>
    </row>
    <row r="6789" spans="1:12" ht="15" x14ac:dyDescent="0.25">
      <c r="A6789" s="191" t="s">
        <v>25867</v>
      </c>
      <c r="B6789" s="192" t="s">
        <v>25868</v>
      </c>
      <c r="C6789" s="192" t="s">
        <v>29797</v>
      </c>
      <c r="D6789" s="192" t="s">
        <v>29797</v>
      </c>
      <c r="E6789" s="192" t="s">
        <v>29797</v>
      </c>
      <c r="F6789" s="192" t="s">
        <v>29797</v>
      </c>
      <c r="G6789" s="192" t="s">
        <v>29797</v>
      </c>
      <c r="H6789" s="192" t="s">
        <v>31507</v>
      </c>
      <c r="I6789" s="192" t="s">
        <v>1388</v>
      </c>
      <c r="J6789" s="192" t="s">
        <v>29821</v>
      </c>
      <c r="K6789" s="192" t="s">
        <v>5062</v>
      </c>
      <c r="L6789" s="192" t="s">
        <v>1447</v>
      </c>
    </row>
    <row r="6790" spans="1:12" ht="15" x14ac:dyDescent="0.25">
      <c r="A6790" s="189" t="s">
        <v>16772</v>
      </c>
      <c r="B6790" s="190" t="s">
        <v>20638</v>
      </c>
      <c r="C6790" s="190" t="s">
        <v>29797</v>
      </c>
      <c r="D6790" s="190" t="s">
        <v>29797</v>
      </c>
      <c r="E6790" s="190" t="s">
        <v>29797</v>
      </c>
      <c r="F6790" s="190" t="s">
        <v>29797</v>
      </c>
      <c r="G6790" s="190" t="s">
        <v>29797</v>
      </c>
      <c r="H6790" s="190" t="s">
        <v>32207</v>
      </c>
      <c r="I6790" s="190" t="s">
        <v>32208</v>
      </c>
      <c r="J6790" s="190" t="s">
        <v>29821</v>
      </c>
      <c r="K6790" s="190" t="s">
        <v>5062</v>
      </c>
      <c r="L6790" s="190" t="s">
        <v>1447</v>
      </c>
    </row>
    <row r="6791" spans="1:12" ht="15" x14ac:dyDescent="0.25">
      <c r="A6791" s="191" t="s">
        <v>3359</v>
      </c>
      <c r="B6791" s="192" t="s">
        <v>3959</v>
      </c>
      <c r="C6791" s="192" t="s">
        <v>29797</v>
      </c>
      <c r="D6791" s="192" t="s">
        <v>29797</v>
      </c>
      <c r="E6791" s="192" t="s">
        <v>29797</v>
      </c>
      <c r="F6791" s="192" t="s">
        <v>29797</v>
      </c>
      <c r="G6791" s="192" t="s">
        <v>29797</v>
      </c>
      <c r="H6791" s="192" t="s">
        <v>32567</v>
      </c>
      <c r="I6791" s="192" t="s">
        <v>31898</v>
      </c>
      <c r="J6791" s="192" t="s">
        <v>29979</v>
      </c>
      <c r="K6791" s="192" t="s">
        <v>6308</v>
      </c>
      <c r="L6791" s="192" t="s">
        <v>1447</v>
      </c>
    </row>
    <row r="6792" spans="1:12" ht="15" x14ac:dyDescent="0.25">
      <c r="A6792" s="189" t="s">
        <v>9654</v>
      </c>
      <c r="B6792" s="190" t="s">
        <v>9655</v>
      </c>
      <c r="C6792" s="190" t="s">
        <v>29797</v>
      </c>
      <c r="D6792" s="190" t="s">
        <v>29797</v>
      </c>
      <c r="E6792" s="190" t="s">
        <v>29797</v>
      </c>
      <c r="F6792" s="190" t="s">
        <v>29797</v>
      </c>
      <c r="G6792" s="190" t="s">
        <v>29797</v>
      </c>
      <c r="H6792" s="190" t="s">
        <v>29797</v>
      </c>
      <c r="I6792" s="190" t="s">
        <v>29797</v>
      </c>
      <c r="J6792" s="190" t="s">
        <v>29979</v>
      </c>
      <c r="K6792" s="190" t="s">
        <v>6308</v>
      </c>
      <c r="L6792" s="190" t="s">
        <v>1447</v>
      </c>
    </row>
    <row r="6793" spans="1:12" ht="15" x14ac:dyDescent="0.25">
      <c r="A6793" s="191" t="s">
        <v>9656</v>
      </c>
      <c r="B6793" s="192" t="s">
        <v>9657</v>
      </c>
      <c r="C6793" s="192" t="s">
        <v>29797</v>
      </c>
      <c r="D6793" s="192" t="s">
        <v>29797</v>
      </c>
      <c r="E6793" s="192" t="s">
        <v>29797</v>
      </c>
      <c r="F6793" s="192" t="s">
        <v>29797</v>
      </c>
      <c r="G6793" s="192" t="s">
        <v>29797</v>
      </c>
      <c r="H6793" s="192" t="s">
        <v>32793</v>
      </c>
      <c r="I6793" s="192" t="s">
        <v>32794</v>
      </c>
      <c r="J6793" s="192" t="s">
        <v>29934</v>
      </c>
      <c r="K6793" s="192" t="s">
        <v>5977</v>
      </c>
      <c r="L6793" s="192" t="s">
        <v>1447</v>
      </c>
    </row>
    <row r="6794" spans="1:12" ht="15" x14ac:dyDescent="0.25">
      <c r="A6794" s="189" t="s">
        <v>9658</v>
      </c>
      <c r="B6794" s="190" t="s">
        <v>9659</v>
      </c>
      <c r="C6794" s="190" t="s">
        <v>29806</v>
      </c>
      <c r="D6794" s="190" t="s">
        <v>29797</v>
      </c>
      <c r="E6794" s="190" t="s">
        <v>30565</v>
      </c>
      <c r="F6794" s="190" t="s">
        <v>29797</v>
      </c>
      <c r="G6794" s="190" t="s">
        <v>29797</v>
      </c>
      <c r="H6794" s="190" t="s">
        <v>32795</v>
      </c>
      <c r="I6794" s="190" t="s">
        <v>6089</v>
      </c>
      <c r="J6794" s="190" t="s">
        <v>30187</v>
      </c>
      <c r="K6794" s="190" t="s">
        <v>6089</v>
      </c>
      <c r="L6794" s="190" t="s">
        <v>1447</v>
      </c>
    </row>
    <row r="6795" spans="1:12" ht="15" x14ac:dyDescent="0.25">
      <c r="A6795" s="191" t="s">
        <v>16773</v>
      </c>
      <c r="B6795" s="192" t="s">
        <v>20639</v>
      </c>
      <c r="C6795" s="192" t="s">
        <v>29797</v>
      </c>
      <c r="D6795" s="192" t="s">
        <v>29797</v>
      </c>
      <c r="E6795" s="192" t="s">
        <v>30566</v>
      </c>
      <c r="F6795" s="192" t="s">
        <v>29797</v>
      </c>
      <c r="G6795" s="192" t="s">
        <v>29797</v>
      </c>
      <c r="H6795" s="192" t="s">
        <v>31554</v>
      </c>
      <c r="I6795" s="192" t="s">
        <v>31555</v>
      </c>
      <c r="J6795" s="192" t="s">
        <v>31325</v>
      </c>
      <c r="K6795" s="192" t="s">
        <v>5073</v>
      </c>
      <c r="L6795" s="192" t="s">
        <v>1447</v>
      </c>
    </row>
    <row r="6796" spans="1:12" ht="15" x14ac:dyDescent="0.25">
      <c r="A6796" s="189" t="s">
        <v>25869</v>
      </c>
      <c r="B6796" s="190" t="s">
        <v>25870</v>
      </c>
      <c r="C6796" s="190" t="s">
        <v>29797</v>
      </c>
      <c r="D6796" s="190" t="s">
        <v>29797</v>
      </c>
      <c r="E6796" s="190" t="s">
        <v>29797</v>
      </c>
      <c r="F6796" s="190" t="s">
        <v>29797</v>
      </c>
      <c r="G6796" s="190" t="s">
        <v>29797</v>
      </c>
      <c r="H6796" s="190" t="s">
        <v>31366</v>
      </c>
      <c r="I6796" s="190" t="s">
        <v>31367</v>
      </c>
      <c r="J6796" s="190" t="s">
        <v>29821</v>
      </c>
      <c r="K6796" s="190" t="s">
        <v>5062</v>
      </c>
      <c r="L6796" s="190" t="s">
        <v>1447</v>
      </c>
    </row>
    <row r="6797" spans="1:12" ht="15" x14ac:dyDescent="0.25">
      <c r="A6797" s="191" t="s">
        <v>25871</v>
      </c>
      <c r="B6797" s="192" t="s">
        <v>25872</v>
      </c>
      <c r="C6797" s="192" t="s">
        <v>29797</v>
      </c>
      <c r="D6797" s="192" t="s">
        <v>29797</v>
      </c>
      <c r="E6797" s="192" t="s">
        <v>30567</v>
      </c>
      <c r="F6797" s="192" t="s">
        <v>29797</v>
      </c>
      <c r="G6797" s="192" t="s">
        <v>29797</v>
      </c>
      <c r="H6797" s="192" t="s">
        <v>31342</v>
      </c>
      <c r="I6797" s="192" t="s">
        <v>31343</v>
      </c>
      <c r="J6797" s="192" t="s">
        <v>29821</v>
      </c>
      <c r="K6797" s="192" t="s">
        <v>5062</v>
      </c>
      <c r="L6797" s="192" t="s">
        <v>1447</v>
      </c>
    </row>
    <row r="6798" spans="1:12" ht="15" x14ac:dyDescent="0.25">
      <c r="A6798" s="189" t="s">
        <v>9660</v>
      </c>
      <c r="B6798" s="190" t="s">
        <v>9661</v>
      </c>
      <c r="C6798" s="190" t="s">
        <v>29797</v>
      </c>
      <c r="D6798" s="190" t="s">
        <v>29797</v>
      </c>
      <c r="E6798" s="190" t="s">
        <v>29797</v>
      </c>
      <c r="F6798" s="190" t="s">
        <v>29797</v>
      </c>
      <c r="G6798" s="190" t="s">
        <v>29797</v>
      </c>
      <c r="H6798" s="190" t="s">
        <v>31402</v>
      </c>
      <c r="I6798" s="190" t="s">
        <v>31403</v>
      </c>
      <c r="J6798" s="190" t="s">
        <v>29821</v>
      </c>
      <c r="K6798" s="190" t="s">
        <v>5062</v>
      </c>
      <c r="L6798" s="190" t="s">
        <v>1447</v>
      </c>
    </row>
    <row r="6799" spans="1:12" ht="15" x14ac:dyDescent="0.25">
      <c r="A6799" s="191" t="s">
        <v>9662</v>
      </c>
      <c r="B6799" s="192" t="s">
        <v>9663</v>
      </c>
      <c r="C6799" s="192" t="s">
        <v>29797</v>
      </c>
      <c r="D6799" s="192" t="s">
        <v>29797</v>
      </c>
      <c r="E6799" s="192" t="s">
        <v>29797</v>
      </c>
      <c r="F6799" s="192" t="s">
        <v>29797</v>
      </c>
      <c r="G6799" s="192" t="s">
        <v>29797</v>
      </c>
      <c r="H6799" s="192" t="s">
        <v>29797</v>
      </c>
      <c r="I6799" s="192" t="s">
        <v>29797</v>
      </c>
      <c r="J6799" s="192" t="s">
        <v>29826</v>
      </c>
      <c r="K6799" s="192" t="s">
        <v>5078</v>
      </c>
      <c r="L6799" s="192" t="s">
        <v>1447</v>
      </c>
    </row>
    <row r="6800" spans="1:12" ht="15" x14ac:dyDescent="0.25">
      <c r="A6800" s="189" t="s">
        <v>25873</v>
      </c>
      <c r="B6800" s="190" t="s">
        <v>20640</v>
      </c>
      <c r="C6800" s="190" t="s">
        <v>29797</v>
      </c>
      <c r="D6800" s="190" t="s">
        <v>29797</v>
      </c>
      <c r="E6800" s="190" t="s">
        <v>29797</v>
      </c>
      <c r="F6800" s="190" t="s">
        <v>29797</v>
      </c>
      <c r="G6800" s="190" t="s">
        <v>29797</v>
      </c>
      <c r="H6800" s="190" t="s">
        <v>29797</v>
      </c>
      <c r="I6800" s="190" t="s">
        <v>29797</v>
      </c>
      <c r="J6800" s="190" t="s">
        <v>29797</v>
      </c>
      <c r="K6800" s="190" t="s">
        <v>29797</v>
      </c>
      <c r="L6800" s="190" t="s">
        <v>2704</v>
      </c>
    </row>
    <row r="6801" spans="1:12" ht="15" x14ac:dyDescent="0.25">
      <c r="A6801" s="191" t="s">
        <v>9664</v>
      </c>
      <c r="B6801" s="192" t="s">
        <v>9665</v>
      </c>
      <c r="C6801" s="192" t="s">
        <v>29797</v>
      </c>
      <c r="D6801" s="192" t="s">
        <v>29797</v>
      </c>
      <c r="E6801" s="192" t="s">
        <v>29797</v>
      </c>
      <c r="F6801" s="192" t="s">
        <v>29797</v>
      </c>
      <c r="G6801" s="192" t="s">
        <v>29797</v>
      </c>
      <c r="H6801" s="192" t="s">
        <v>29797</v>
      </c>
      <c r="I6801" s="192" t="s">
        <v>29797</v>
      </c>
      <c r="J6801" s="192" t="s">
        <v>29826</v>
      </c>
      <c r="K6801" s="192" t="s">
        <v>5078</v>
      </c>
      <c r="L6801" s="192" t="s">
        <v>1447</v>
      </c>
    </row>
    <row r="6802" spans="1:12" ht="15" x14ac:dyDescent="0.25">
      <c r="A6802" s="189" t="s">
        <v>25874</v>
      </c>
      <c r="B6802" s="190" t="s">
        <v>3960</v>
      </c>
      <c r="C6802" s="190" t="s">
        <v>29797</v>
      </c>
      <c r="D6802" s="190" t="s">
        <v>29797</v>
      </c>
      <c r="E6802" s="190" t="s">
        <v>29797</v>
      </c>
      <c r="F6802" s="190" t="s">
        <v>29797</v>
      </c>
      <c r="G6802" s="190" t="s">
        <v>29797</v>
      </c>
      <c r="H6802" s="190" t="s">
        <v>29797</v>
      </c>
      <c r="I6802" s="190" t="s">
        <v>29797</v>
      </c>
      <c r="J6802" s="190" t="s">
        <v>29797</v>
      </c>
      <c r="K6802" s="190" t="s">
        <v>29797</v>
      </c>
      <c r="L6802" s="190" t="s">
        <v>1468</v>
      </c>
    </row>
    <row r="6803" spans="1:12" ht="15" x14ac:dyDescent="0.25">
      <c r="A6803" s="191" t="s">
        <v>3360</v>
      </c>
      <c r="B6803" s="192" t="s">
        <v>3961</v>
      </c>
      <c r="C6803" s="192" t="s">
        <v>29797</v>
      </c>
      <c r="D6803" s="192" t="s">
        <v>29797</v>
      </c>
      <c r="E6803" s="192" t="s">
        <v>29797</v>
      </c>
      <c r="F6803" s="192" t="s">
        <v>29797</v>
      </c>
      <c r="G6803" s="192" t="s">
        <v>29797</v>
      </c>
      <c r="H6803" s="192" t="s">
        <v>31856</v>
      </c>
      <c r="I6803" s="192" t="s">
        <v>31857</v>
      </c>
      <c r="J6803" s="192" t="s">
        <v>31858</v>
      </c>
      <c r="K6803" s="192" t="s">
        <v>10391</v>
      </c>
      <c r="L6803" s="192" t="s">
        <v>1447</v>
      </c>
    </row>
    <row r="6804" spans="1:12" ht="15" x14ac:dyDescent="0.25">
      <c r="A6804" s="189" t="s">
        <v>3361</v>
      </c>
      <c r="B6804" s="190" t="s">
        <v>3962</v>
      </c>
      <c r="C6804" s="190" t="s">
        <v>29797</v>
      </c>
      <c r="D6804" s="190" t="s">
        <v>29797</v>
      </c>
      <c r="E6804" s="190" t="s">
        <v>29797</v>
      </c>
      <c r="F6804" s="190" t="s">
        <v>29797</v>
      </c>
      <c r="G6804" s="190" t="s">
        <v>29797</v>
      </c>
      <c r="H6804" s="190" t="s">
        <v>31508</v>
      </c>
      <c r="I6804" s="190" t="s">
        <v>1396</v>
      </c>
      <c r="J6804" s="190" t="s">
        <v>31325</v>
      </c>
      <c r="K6804" s="190" t="s">
        <v>5073</v>
      </c>
      <c r="L6804" s="190" t="s">
        <v>1447</v>
      </c>
    </row>
    <row r="6805" spans="1:12" ht="15" x14ac:dyDescent="0.25">
      <c r="A6805" s="191" t="s">
        <v>12304</v>
      </c>
      <c r="B6805" s="192" t="s">
        <v>12305</v>
      </c>
      <c r="C6805" s="192" t="s">
        <v>29797</v>
      </c>
      <c r="D6805" s="192" t="s">
        <v>29797</v>
      </c>
      <c r="E6805" s="192" t="s">
        <v>29797</v>
      </c>
      <c r="F6805" s="192" t="s">
        <v>29797</v>
      </c>
      <c r="G6805" s="192" t="s">
        <v>29797</v>
      </c>
      <c r="H6805" s="192" t="s">
        <v>32796</v>
      </c>
      <c r="I6805" s="192" t="s">
        <v>32797</v>
      </c>
      <c r="J6805" s="192" t="s">
        <v>30017</v>
      </c>
      <c r="K6805" s="192" t="s">
        <v>12007</v>
      </c>
      <c r="L6805" s="192" t="s">
        <v>1447</v>
      </c>
    </row>
    <row r="6806" spans="1:12" ht="15" x14ac:dyDescent="0.25">
      <c r="A6806" s="189" t="s">
        <v>16774</v>
      </c>
      <c r="B6806" s="190" t="s">
        <v>25875</v>
      </c>
      <c r="C6806" s="190" t="s">
        <v>29797</v>
      </c>
      <c r="D6806" s="190" t="s">
        <v>29797</v>
      </c>
      <c r="E6806" s="190" t="s">
        <v>29797</v>
      </c>
      <c r="F6806" s="190" t="s">
        <v>29797</v>
      </c>
      <c r="G6806" s="190" t="s">
        <v>29797</v>
      </c>
      <c r="H6806" s="190" t="s">
        <v>31982</v>
      </c>
      <c r="I6806" s="190" t="s">
        <v>5078</v>
      </c>
      <c r="J6806" s="190" t="s">
        <v>29826</v>
      </c>
      <c r="K6806" s="190" t="s">
        <v>5078</v>
      </c>
      <c r="L6806" s="190" t="s">
        <v>1447</v>
      </c>
    </row>
    <row r="6807" spans="1:12" ht="15" x14ac:dyDescent="0.25">
      <c r="A6807" s="191" t="s">
        <v>16775</v>
      </c>
      <c r="B6807" s="192" t="s">
        <v>25876</v>
      </c>
      <c r="C6807" s="192" t="s">
        <v>29797</v>
      </c>
      <c r="D6807" s="192" t="s">
        <v>29797</v>
      </c>
      <c r="E6807" s="192" t="s">
        <v>29797</v>
      </c>
      <c r="F6807" s="192" t="s">
        <v>29797</v>
      </c>
      <c r="G6807" s="192" t="s">
        <v>29797</v>
      </c>
      <c r="H6807" s="192" t="s">
        <v>31310</v>
      </c>
      <c r="I6807" s="192" t="s">
        <v>31311</v>
      </c>
      <c r="J6807" s="192" t="s">
        <v>29821</v>
      </c>
      <c r="K6807" s="192" t="s">
        <v>5062</v>
      </c>
      <c r="L6807" s="192" t="s">
        <v>1447</v>
      </c>
    </row>
    <row r="6808" spans="1:12" ht="15" x14ac:dyDescent="0.25">
      <c r="A6808" s="189" t="s">
        <v>3362</v>
      </c>
      <c r="B6808" s="190" t="s">
        <v>3963</v>
      </c>
      <c r="C6808" s="190" t="s">
        <v>29797</v>
      </c>
      <c r="D6808" s="190" t="s">
        <v>29797</v>
      </c>
      <c r="E6808" s="190" t="s">
        <v>29797</v>
      </c>
      <c r="F6808" s="190" t="s">
        <v>29797</v>
      </c>
      <c r="G6808" s="190" t="s">
        <v>29797</v>
      </c>
      <c r="H6808" s="190" t="s">
        <v>32798</v>
      </c>
      <c r="I6808" s="190" t="s">
        <v>30312</v>
      </c>
      <c r="J6808" s="190" t="s">
        <v>30021</v>
      </c>
      <c r="K6808" s="190" t="s">
        <v>12016</v>
      </c>
      <c r="L6808" s="190" t="s">
        <v>1447</v>
      </c>
    </row>
    <row r="6809" spans="1:12" ht="15" x14ac:dyDescent="0.25">
      <c r="A6809" s="191" t="s">
        <v>16776</v>
      </c>
      <c r="B6809" s="192" t="s">
        <v>20641</v>
      </c>
      <c r="C6809" s="192" t="s">
        <v>29797</v>
      </c>
      <c r="D6809" s="192" t="s">
        <v>29797</v>
      </c>
      <c r="E6809" s="192" t="s">
        <v>29797</v>
      </c>
      <c r="F6809" s="192" t="s">
        <v>29797</v>
      </c>
      <c r="G6809" s="192" t="s">
        <v>29797</v>
      </c>
      <c r="H6809" s="192" t="s">
        <v>29797</v>
      </c>
      <c r="I6809" s="192" t="s">
        <v>29797</v>
      </c>
      <c r="J6809" s="192" t="s">
        <v>29797</v>
      </c>
      <c r="K6809" s="192" t="s">
        <v>29797</v>
      </c>
      <c r="L6809" s="192" t="s">
        <v>29797</v>
      </c>
    </row>
    <row r="6810" spans="1:12" ht="15" x14ac:dyDescent="0.25">
      <c r="A6810" s="189" t="s">
        <v>16777</v>
      </c>
      <c r="B6810" s="190" t="s">
        <v>20642</v>
      </c>
      <c r="C6810" s="190" t="s">
        <v>29797</v>
      </c>
      <c r="D6810" s="190" t="s">
        <v>29797</v>
      </c>
      <c r="E6810" s="190" t="s">
        <v>29797</v>
      </c>
      <c r="F6810" s="190" t="s">
        <v>29797</v>
      </c>
      <c r="G6810" s="190" t="s">
        <v>29797</v>
      </c>
      <c r="H6810" s="190" t="s">
        <v>31603</v>
      </c>
      <c r="I6810" s="190" t="s">
        <v>31604</v>
      </c>
      <c r="J6810" s="190" t="s">
        <v>29821</v>
      </c>
      <c r="K6810" s="190" t="s">
        <v>5062</v>
      </c>
      <c r="L6810" s="190" t="s">
        <v>1447</v>
      </c>
    </row>
    <row r="6811" spans="1:12" ht="15" x14ac:dyDescent="0.25">
      <c r="A6811" s="191" t="s">
        <v>9666</v>
      </c>
      <c r="B6811" s="192" t="s">
        <v>9667</v>
      </c>
      <c r="C6811" s="192" t="s">
        <v>29797</v>
      </c>
      <c r="D6811" s="192" t="s">
        <v>29797</v>
      </c>
      <c r="E6811" s="192" t="s">
        <v>29797</v>
      </c>
      <c r="F6811" s="192" t="s">
        <v>29797</v>
      </c>
      <c r="G6811" s="192" t="s">
        <v>29797</v>
      </c>
      <c r="H6811" s="192" t="s">
        <v>29797</v>
      </c>
      <c r="I6811" s="192" t="s">
        <v>29797</v>
      </c>
      <c r="J6811" s="192" t="s">
        <v>29821</v>
      </c>
      <c r="K6811" s="192" t="s">
        <v>5062</v>
      </c>
      <c r="L6811" s="192" t="s">
        <v>1447</v>
      </c>
    </row>
    <row r="6812" spans="1:12" ht="15" x14ac:dyDescent="0.25">
      <c r="A6812" s="189" t="s">
        <v>25877</v>
      </c>
      <c r="B6812" s="190" t="s">
        <v>3964</v>
      </c>
      <c r="C6812" s="190" t="s">
        <v>29797</v>
      </c>
      <c r="D6812" s="190" t="s">
        <v>29797</v>
      </c>
      <c r="E6812" s="190" t="s">
        <v>29797</v>
      </c>
      <c r="F6812" s="190" t="s">
        <v>29797</v>
      </c>
      <c r="G6812" s="190" t="s">
        <v>29797</v>
      </c>
      <c r="H6812" s="190" t="s">
        <v>29797</v>
      </c>
      <c r="I6812" s="190" t="s">
        <v>29797</v>
      </c>
      <c r="J6812" s="190" t="s">
        <v>29797</v>
      </c>
      <c r="K6812" s="190" t="s">
        <v>29797</v>
      </c>
      <c r="L6812" s="190" t="s">
        <v>1439</v>
      </c>
    </row>
    <row r="6813" spans="1:12" ht="15" x14ac:dyDescent="0.25">
      <c r="A6813" s="191" t="s">
        <v>9668</v>
      </c>
      <c r="B6813" s="192" t="s">
        <v>9669</v>
      </c>
      <c r="C6813" s="192" t="s">
        <v>29797</v>
      </c>
      <c r="D6813" s="192" t="s">
        <v>29797</v>
      </c>
      <c r="E6813" s="192" t="s">
        <v>29797</v>
      </c>
      <c r="F6813" s="192" t="s">
        <v>29797</v>
      </c>
      <c r="G6813" s="192" t="s">
        <v>29797</v>
      </c>
      <c r="H6813" s="192" t="s">
        <v>31558</v>
      </c>
      <c r="I6813" s="192" t="s">
        <v>22722</v>
      </c>
      <c r="J6813" s="192" t="s">
        <v>31325</v>
      </c>
      <c r="K6813" s="192" t="s">
        <v>5073</v>
      </c>
      <c r="L6813" s="192" t="s">
        <v>1447</v>
      </c>
    </row>
    <row r="6814" spans="1:12" ht="15" x14ac:dyDescent="0.25">
      <c r="A6814" s="189" t="s">
        <v>25878</v>
      </c>
      <c r="B6814" s="190" t="s">
        <v>20643</v>
      </c>
      <c r="C6814" s="190" t="s">
        <v>29797</v>
      </c>
      <c r="D6814" s="190" t="s">
        <v>29797</v>
      </c>
      <c r="E6814" s="190" t="s">
        <v>29797</v>
      </c>
      <c r="F6814" s="190" t="s">
        <v>29797</v>
      </c>
      <c r="G6814" s="190" t="s">
        <v>29797</v>
      </c>
      <c r="H6814" s="190" t="s">
        <v>29797</v>
      </c>
      <c r="I6814" s="190" t="s">
        <v>29797</v>
      </c>
      <c r="J6814" s="190" t="s">
        <v>29797</v>
      </c>
      <c r="K6814" s="190" t="s">
        <v>29797</v>
      </c>
      <c r="L6814" s="190" t="s">
        <v>1469</v>
      </c>
    </row>
    <row r="6815" spans="1:12" ht="15" x14ac:dyDescent="0.25">
      <c r="A6815" s="191" t="s">
        <v>16778</v>
      </c>
      <c r="B6815" s="192" t="s">
        <v>20644</v>
      </c>
      <c r="C6815" s="192" t="s">
        <v>29797</v>
      </c>
      <c r="D6815" s="192" t="s">
        <v>29797</v>
      </c>
      <c r="E6815" s="192" t="s">
        <v>29797</v>
      </c>
      <c r="F6815" s="192" t="s">
        <v>29797</v>
      </c>
      <c r="G6815" s="192" t="s">
        <v>29797</v>
      </c>
      <c r="H6815" s="192" t="s">
        <v>31361</v>
      </c>
      <c r="I6815" s="192" t="s">
        <v>5062</v>
      </c>
      <c r="J6815" s="192" t="s">
        <v>29821</v>
      </c>
      <c r="K6815" s="192" t="s">
        <v>5062</v>
      </c>
      <c r="L6815" s="192" t="s">
        <v>1447</v>
      </c>
    </row>
    <row r="6816" spans="1:12" ht="15" x14ac:dyDescent="0.25">
      <c r="A6816" s="189" t="s">
        <v>9670</v>
      </c>
      <c r="B6816" s="190" t="s">
        <v>9671</v>
      </c>
      <c r="C6816" s="190" t="s">
        <v>29797</v>
      </c>
      <c r="D6816" s="190" t="s">
        <v>29797</v>
      </c>
      <c r="E6816" s="190" t="s">
        <v>29797</v>
      </c>
      <c r="F6816" s="190" t="s">
        <v>29797</v>
      </c>
      <c r="G6816" s="190" t="s">
        <v>29797</v>
      </c>
      <c r="H6816" s="190" t="s">
        <v>31389</v>
      </c>
      <c r="I6816" s="190" t="s">
        <v>5073</v>
      </c>
      <c r="J6816" s="190" t="s">
        <v>31325</v>
      </c>
      <c r="K6816" s="190" t="s">
        <v>5073</v>
      </c>
      <c r="L6816" s="190" t="s">
        <v>1447</v>
      </c>
    </row>
    <row r="6817" spans="1:12" ht="15" x14ac:dyDescent="0.25">
      <c r="A6817" s="191" t="s">
        <v>16779</v>
      </c>
      <c r="B6817" s="192" t="s">
        <v>20645</v>
      </c>
      <c r="C6817" s="192" t="s">
        <v>29797</v>
      </c>
      <c r="D6817" s="192" t="s">
        <v>29797</v>
      </c>
      <c r="E6817" s="192" t="s">
        <v>29797</v>
      </c>
      <c r="F6817" s="192" t="s">
        <v>29797</v>
      </c>
      <c r="G6817" s="192" t="s">
        <v>29797</v>
      </c>
      <c r="H6817" s="192" t="s">
        <v>32799</v>
      </c>
      <c r="I6817" s="192" t="s">
        <v>32800</v>
      </c>
      <c r="J6817" s="192" t="s">
        <v>29979</v>
      </c>
      <c r="K6817" s="192" t="s">
        <v>6308</v>
      </c>
      <c r="L6817" s="192" t="s">
        <v>1447</v>
      </c>
    </row>
    <row r="6818" spans="1:12" ht="15" x14ac:dyDescent="0.25">
      <c r="A6818" s="189" t="s">
        <v>9672</v>
      </c>
      <c r="B6818" s="190" t="s">
        <v>9673</v>
      </c>
      <c r="C6818" s="190" t="s">
        <v>29797</v>
      </c>
      <c r="D6818" s="190" t="s">
        <v>29797</v>
      </c>
      <c r="E6818" s="190" t="s">
        <v>29797</v>
      </c>
      <c r="F6818" s="190" t="s">
        <v>29797</v>
      </c>
      <c r="G6818" s="190" t="s">
        <v>29797</v>
      </c>
      <c r="H6818" s="190" t="s">
        <v>31662</v>
      </c>
      <c r="I6818" s="190" t="s">
        <v>31663</v>
      </c>
      <c r="J6818" s="190" t="s">
        <v>29821</v>
      </c>
      <c r="K6818" s="190" t="s">
        <v>5062</v>
      </c>
      <c r="L6818" s="190" t="s">
        <v>1447</v>
      </c>
    </row>
    <row r="6819" spans="1:12" ht="15" x14ac:dyDescent="0.25">
      <c r="A6819" s="191" t="s">
        <v>25879</v>
      </c>
      <c r="B6819" s="192" t="s">
        <v>25880</v>
      </c>
      <c r="C6819" s="192" t="s">
        <v>29797</v>
      </c>
      <c r="D6819" s="192" t="s">
        <v>29797</v>
      </c>
      <c r="E6819" s="192" t="s">
        <v>29797</v>
      </c>
      <c r="F6819" s="192" t="s">
        <v>29797</v>
      </c>
      <c r="G6819" s="192" t="s">
        <v>29797</v>
      </c>
      <c r="H6819" s="192" t="s">
        <v>29797</v>
      </c>
      <c r="I6819" s="192" t="s">
        <v>29797</v>
      </c>
      <c r="J6819" s="192" t="s">
        <v>29797</v>
      </c>
      <c r="K6819" s="192" t="s">
        <v>29797</v>
      </c>
      <c r="L6819" s="192" t="s">
        <v>1438</v>
      </c>
    </row>
    <row r="6820" spans="1:12" ht="15" x14ac:dyDescent="0.25">
      <c r="A6820" s="189" t="s">
        <v>3363</v>
      </c>
      <c r="B6820" s="190" t="s">
        <v>20646</v>
      </c>
      <c r="C6820" s="190" t="s">
        <v>29797</v>
      </c>
      <c r="D6820" s="190" t="s">
        <v>29797</v>
      </c>
      <c r="E6820" s="190" t="s">
        <v>29797</v>
      </c>
      <c r="F6820" s="190" t="s">
        <v>29797</v>
      </c>
      <c r="G6820" s="190" t="s">
        <v>29797</v>
      </c>
      <c r="H6820" s="190" t="s">
        <v>31449</v>
      </c>
      <c r="I6820" s="190" t="s">
        <v>31450</v>
      </c>
      <c r="J6820" s="190" t="s">
        <v>29821</v>
      </c>
      <c r="K6820" s="190" t="s">
        <v>5062</v>
      </c>
      <c r="L6820" s="190" t="s">
        <v>1447</v>
      </c>
    </row>
    <row r="6821" spans="1:12" ht="15" x14ac:dyDescent="0.25">
      <c r="A6821" s="191" t="s">
        <v>16780</v>
      </c>
      <c r="B6821" s="192" t="s">
        <v>25881</v>
      </c>
      <c r="C6821" s="192" t="s">
        <v>29797</v>
      </c>
      <c r="D6821" s="192" t="s">
        <v>29797</v>
      </c>
      <c r="E6821" s="192" t="s">
        <v>29797</v>
      </c>
      <c r="F6821" s="192" t="s">
        <v>29797</v>
      </c>
      <c r="G6821" s="192" t="s">
        <v>29797</v>
      </c>
      <c r="H6821" s="192" t="s">
        <v>31740</v>
      </c>
      <c r="I6821" s="192" t="s">
        <v>5073</v>
      </c>
      <c r="J6821" s="192" t="s">
        <v>31325</v>
      </c>
      <c r="K6821" s="192" t="s">
        <v>5073</v>
      </c>
      <c r="L6821" s="192" t="s">
        <v>1447</v>
      </c>
    </row>
    <row r="6822" spans="1:12" ht="15" x14ac:dyDescent="0.25">
      <c r="A6822" s="189" t="s">
        <v>3364</v>
      </c>
      <c r="B6822" s="190" t="s">
        <v>3965</v>
      </c>
      <c r="C6822" s="190" t="s">
        <v>29797</v>
      </c>
      <c r="D6822" s="190" t="s">
        <v>29797</v>
      </c>
      <c r="E6822" s="190" t="s">
        <v>29797</v>
      </c>
      <c r="F6822" s="190" t="s">
        <v>29797</v>
      </c>
      <c r="G6822" s="190" t="s">
        <v>29797</v>
      </c>
      <c r="H6822" s="190" t="s">
        <v>32801</v>
      </c>
      <c r="I6822" s="190" t="s">
        <v>32802</v>
      </c>
      <c r="J6822" s="190" t="s">
        <v>29821</v>
      </c>
      <c r="K6822" s="190" t="s">
        <v>5062</v>
      </c>
      <c r="L6822" s="190" t="s">
        <v>1447</v>
      </c>
    </row>
    <row r="6823" spans="1:12" ht="15" x14ac:dyDescent="0.25">
      <c r="A6823" s="191" t="s">
        <v>16781</v>
      </c>
      <c r="B6823" s="192" t="s">
        <v>20647</v>
      </c>
      <c r="C6823" s="192" t="s">
        <v>29797</v>
      </c>
      <c r="D6823" s="192" t="s">
        <v>29797</v>
      </c>
      <c r="E6823" s="192" t="s">
        <v>29797</v>
      </c>
      <c r="F6823" s="192" t="s">
        <v>29797</v>
      </c>
      <c r="G6823" s="192" t="s">
        <v>29797</v>
      </c>
      <c r="H6823" s="192" t="s">
        <v>32803</v>
      </c>
      <c r="I6823" s="192" t="s">
        <v>32804</v>
      </c>
      <c r="J6823" s="192" t="s">
        <v>30058</v>
      </c>
      <c r="K6823" s="192" t="s">
        <v>10396</v>
      </c>
      <c r="L6823" s="192" t="s">
        <v>1447</v>
      </c>
    </row>
    <row r="6824" spans="1:12" ht="15" x14ac:dyDescent="0.25">
      <c r="A6824" s="189" t="s">
        <v>25882</v>
      </c>
      <c r="B6824" s="190" t="s">
        <v>25883</v>
      </c>
      <c r="C6824" s="190" t="s">
        <v>29797</v>
      </c>
      <c r="D6824" s="190" t="s">
        <v>29797</v>
      </c>
      <c r="E6824" s="190" t="s">
        <v>29797</v>
      </c>
      <c r="F6824" s="190" t="s">
        <v>29797</v>
      </c>
      <c r="G6824" s="190" t="s">
        <v>29797</v>
      </c>
      <c r="H6824" s="190" t="s">
        <v>29797</v>
      </c>
      <c r="I6824" s="190" t="s">
        <v>29797</v>
      </c>
      <c r="J6824" s="190" t="s">
        <v>29797</v>
      </c>
      <c r="K6824" s="190" t="s">
        <v>29797</v>
      </c>
      <c r="L6824" s="190" t="s">
        <v>29797</v>
      </c>
    </row>
    <row r="6825" spans="1:12" ht="15" x14ac:dyDescent="0.25">
      <c r="A6825" s="191" t="s">
        <v>16782</v>
      </c>
      <c r="B6825" s="192" t="s">
        <v>20648</v>
      </c>
      <c r="C6825" s="192" t="s">
        <v>29797</v>
      </c>
      <c r="D6825" s="192" t="s">
        <v>29797</v>
      </c>
      <c r="E6825" s="192" t="s">
        <v>29797</v>
      </c>
      <c r="F6825" s="192" t="s">
        <v>29797</v>
      </c>
      <c r="G6825" s="192" t="s">
        <v>29797</v>
      </c>
      <c r="H6825" s="192" t="s">
        <v>32805</v>
      </c>
      <c r="I6825" s="192" t="s">
        <v>32806</v>
      </c>
      <c r="J6825" s="192" t="s">
        <v>31325</v>
      </c>
      <c r="K6825" s="192" t="s">
        <v>5073</v>
      </c>
      <c r="L6825" s="192" t="s">
        <v>1447</v>
      </c>
    </row>
    <row r="6826" spans="1:12" ht="15" x14ac:dyDescent="0.25">
      <c r="A6826" s="189" t="s">
        <v>3365</v>
      </c>
      <c r="B6826" s="190" t="s">
        <v>3966</v>
      </c>
      <c r="C6826" s="190" t="s">
        <v>29797</v>
      </c>
      <c r="D6826" s="190" t="s">
        <v>29797</v>
      </c>
      <c r="E6826" s="190" t="s">
        <v>29797</v>
      </c>
      <c r="F6826" s="190" t="s">
        <v>29797</v>
      </c>
      <c r="G6826" s="190" t="s">
        <v>29797</v>
      </c>
      <c r="H6826" s="190" t="s">
        <v>29797</v>
      </c>
      <c r="I6826" s="190" t="s">
        <v>29797</v>
      </c>
      <c r="J6826" s="190" t="s">
        <v>29797</v>
      </c>
      <c r="K6826" s="190" t="s">
        <v>29797</v>
      </c>
      <c r="L6826" s="190" t="s">
        <v>1447</v>
      </c>
    </row>
    <row r="6827" spans="1:12" ht="15" x14ac:dyDescent="0.25">
      <c r="A6827" s="191" t="s">
        <v>3366</v>
      </c>
      <c r="B6827" s="192" t="s">
        <v>3967</v>
      </c>
      <c r="C6827" s="192" t="s">
        <v>29812</v>
      </c>
      <c r="D6827" s="192" t="s">
        <v>29797</v>
      </c>
      <c r="E6827" s="192" t="s">
        <v>30568</v>
      </c>
      <c r="F6827" s="192" t="s">
        <v>29797</v>
      </c>
      <c r="G6827" s="192" t="s">
        <v>29797</v>
      </c>
      <c r="H6827" s="192" t="s">
        <v>32807</v>
      </c>
      <c r="I6827" s="192" t="s">
        <v>32401</v>
      </c>
      <c r="J6827" s="192" t="s">
        <v>29815</v>
      </c>
      <c r="K6827" s="192" t="s">
        <v>7431</v>
      </c>
      <c r="L6827" s="192" t="s">
        <v>1447</v>
      </c>
    </row>
    <row r="6828" spans="1:12" ht="15" x14ac:dyDescent="0.25">
      <c r="A6828" s="189" t="s">
        <v>3367</v>
      </c>
      <c r="B6828" s="190" t="s">
        <v>3968</v>
      </c>
      <c r="C6828" s="190" t="s">
        <v>29797</v>
      </c>
      <c r="D6828" s="190" t="s">
        <v>29797</v>
      </c>
      <c r="E6828" s="190" t="s">
        <v>29797</v>
      </c>
      <c r="F6828" s="190" t="s">
        <v>29797</v>
      </c>
      <c r="G6828" s="190" t="s">
        <v>29797</v>
      </c>
      <c r="H6828" s="190" t="s">
        <v>29797</v>
      </c>
      <c r="I6828" s="190" t="s">
        <v>29797</v>
      </c>
      <c r="J6828" s="190" t="s">
        <v>29821</v>
      </c>
      <c r="K6828" s="190" t="s">
        <v>5062</v>
      </c>
      <c r="L6828" s="190" t="s">
        <v>1447</v>
      </c>
    </row>
    <row r="6829" spans="1:12" ht="15" x14ac:dyDescent="0.25">
      <c r="A6829" s="191" t="s">
        <v>3368</v>
      </c>
      <c r="B6829" s="192" t="s">
        <v>3969</v>
      </c>
      <c r="C6829" s="192" t="s">
        <v>29797</v>
      </c>
      <c r="D6829" s="192" t="s">
        <v>29797</v>
      </c>
      <c r="E6829" s="192" t="s">
        <v>29797</v>
      </c>
      <c r="F6829" s="192" t="s">
        <v>29797</v>
      </c>
      <c r="G6829" s="192" t="s">
        <v>29797</v>
      </c>
      <c r="H6829" s="192" t="s">
        <v>31339</v>
      </c>
      <c r="I6829" s="192" t="s">
        <v>1394</v>
      </c>
      <c r="J6829" s="192" t="s">
        <v>29821</v>
      </c>
      <c r="K6829" s="192" t="s">
        <v>5062</v>
      </c>
      <c r="L6829" s="192" t="s">
        <v>1447</v>
      </c>
    </row>
    <row r="6830" spans="1:12" ht="15" x14ac:dyDescent="0.25">
      <c r="A6830" s="189" t="s">
        <v>3369</v>
      </c>
      <c r="B6830" s="190" t="s">
        <v>3970</v>
      </c>
      <c r="C6830" s="190" t="s">
        <v>29797</v>
      </c>
      <c r="D6830" s="190" t="s">
        <v>29797</v>
      </c>
      <c r="E6830" s="190" t="s">
        <v>29797</v>
      </c>
      <c r="F6830" s="190" t="s">
        <v>29797</v>
      </c>
      <c r="G6830" s="190" t="s">
        <v>29797</v>
      </c>
      <c r="H6830" s="190" t="s">
        <v>31307</v>
      </c>
      <c r="I6830" s="190" t="s">
        <v>5062</v>
      </c>
      <c r="J6830" s="190" t="s">
        <v>29821</v>
      </c>
      <c r="K6830" s="190" t="s">
        <v>5062</v>
      </c>
      <c r="L6830" s="190" t="s">
        <v>1447</v>
      </c>
    </row>
    <row r="6831" spans="1:12" ht="15" x14ac:dyDescent="0.25">
      <c r="A6831" s="191" t="s">
        <v>16783</v>
      </c>
      <c r="B6831" s="192" t="s">
        <v>25884</v>
      </c>
      <c r="C6831" s="192" t="s">
        <v>29797</v>
      </c>
      <c r="D6831" s="192" t="s">
        <v>29797</v>
      </c>
      <c r="E6831" s="192" t="s">
        <v>29797</v>
      </c>
      <c r="F6831" s="192" t="s">
        <v>29797</v>
      </c>
      <c r="G6831" s="192" t="s">
        <v>29797</v>
      </c>
      <c r="H6831" s="192" t="s">
        <v>31560</v>
      </c>
      <c r="I6831" s="192" t="s">
        <v>5073</v>
      </c>
      <c r="J6831" s="192" t="s">
        <v>31325</v>
      </c>
      <c r="K6831" s="192" t="s">
        <v>5073</v>
      </c>
      <c r="L6831" s="192" t="s">
        <v>1447</v>
      </c>
    </row>
    <row r="6832" spans="1:12" ht="15" x14ac:dyDescent="0.25">
      <c r="A6832" s="189" t="s">
        <v>16784</v>
      </c>
      <c r="B6832" s="190" t="s">
        <v>25885</v>
      </c>
      <c r="C6832" s="190" t="s">
        <v>29797</v>
      </c>
      <c r="D6832" s="190" t="s">
        <v>29797</v>
      </c>
      <c r="E6832" s="190" t="s">
        <v>29797</v>
      </c>
      <c r="F6832" s="190" t="s">
        <v>29797</v>
      </c>
      <c r="G6832" s="190" t="s">
        <v>29797</v>
      </c>
      <c r="H6832" s="190" t="s">
        <v>31390</v>
      </c>
      <c r="I6832" s="190" t="s">
        <v>14423</v>
      </c>
      <c r="J6832" s="190" t="s">
        <v>29821</v>
      </c>
      <c r="K6832" s="190" t="s">
        <v>5062</v>
      </c>
      <c r="L6832" s="190" t="s">
        <v>1447</v>
      </c>
    </row>
    <row r="6833" spans="1:12" ht="15" x14ac:dyDescent="0.25">
      <c r="A6833" s="191" t="s">
        <v>9674</v>
      </c>
      <c r="B6833" s="192" t="s">
        <v>9675</v>
      </c>
      <c r="C6833" s="192" t="s">
        <v>29797</v>
      </c>
      <c r="D6833" s="192" t="s">
        <v>29797</v>
      </c>
      <c r="E6833" s="192" t="s">
        <v>29797</v>
      </c>
      <c r="F6833" s="192" t="s">
        <v>29797</v>
      </c>
      <c r="G6833" s="192" t="s">
        <v>29797</v>
      </c>
      <c r="H6833" s="192" t="s">
        <v>31307</v>
      </c>
      <c r="I6833" s="192" t="s">
        <v>5062</v>
      </c>
      <c r="J6833" s="192" t="s">
        <v>29821</v>
      </c>
      <c r="K6833" s="192" t="s">
        <v>5062</v>
      </c>
      <c r="L6833" s="192" t="s">
        <v>1447</v>
      </c>
    </row>
    <row r="6834" spans="1:12" ht="15" x14ac:dyDescent="0.25">
      <c r="A6834" s="189" t="s">
        <v>9676</v>
      </c>
      <c r="B6834" s="190" t="s">
        <v>9677</v>
      </c>
      <c r="C6834" s="190" t="s">
        <v>29797</v>
      </c>
      <c r="D6834" s="190" t="s">
        <v>29797</v>
      </c>
      <c r="E6834" s="190" t="s">
        <v>29797</v>
      </c>
      <c r="F6834" s="190" t="s">
        <v>29797</v>
      </c>
      <c r="G6834" s="190" t="s">
        <v>29797</v>
      </c>
      <c r="H6834" s="190" t="s">
        <v>32808</v>
      </c>
      <c r="I6834" s="190" t="s">
        <v>10125</v>
      </c>
      <c r="J6834" s="190" t="s">
        <v>29987</v>
      </c>
      <c r="K6834" s="190" t="s">
        <v>10126</v>
      </c>
      <c r="L6834" s="190" t="s">
        <v>1447</v>
      </c>
    </row>
    <row r="6835" spans="1:12" ht="15" x14ac:dyDescent="0.25">
      <c r="A6835" s="191" t="s">
        <v>25886</v>
      </c>
      <c r="B6835" s="192" t="s">
        <v>20649</v>
      </c>
      <c r="C6835" s="192" t="s">
        <v>29797</v>
      </c>
      <c r="D6835" s="192" t="s">
        <v>29797</v>
      </c>
      <c r="E6835" s="192" t="s">
        <v>29797</v>
      </c>
      <c r="F6835" s="192" t="s">
        <v>29797</v>
      </c>
      <c r="G6835" s="192" t="s">
        <v>29797</v>
      </c>
      <c r="H6835" s="192" t="s">
        <v>29797</v>
      </c>
      <c r="I6835" s="192" t="s">
        <v>29797</v>
      </c>
      <c r="J6835" s="192" t="s">
        <v>29797</v>
      </c>
      <c r="K6835" s="192" t="s">
        <v>29797</v>
      </c>
      <c r="L6835" s="192" t="s">
        <v>1464</v>
      </c>
    </row>
    <row r="6836" spans="1:12" ht="15" x14ac:dyDescent="0.25">
      <c r="A6836" s="189" t="s">
        <v>25887</v>
      </c>
      <c r="B6836" s="190" t="s">
        <v>25888</v>
      </c>
      <c r="C6836" s="190" t="s">
        <v>29797</v>
      </c>
      <c r="D6836" s="190" t="s">
        <v>29797</v>
      </c>
      <c r="E6836" s="190" t="s">
        <v>29797</v>
      </c>
      <c r="F6836" s="190" t="s">
        <v>29797</v>
      </c>
      <c r="G6836" s="190" t="s">
        <v>29797</v>
      </c>
      <c r="H6836" s="190" t="s">
        <v>29797</v>
      </c>
      <c r="I6836" s="190" t="s">
        <v>29797</v>
      </c>
      <c r="J6836" s="190" t="s">
        <v>29797</v>
      </c>
      <c r="K6836" s="190" t="s">
        <v>29797</v>
      </c>
      <c r="L6836" s="190" t="s">
        <v>29797</v>
      </c>
    </row>
    <row r="6837" spans="1:12" ht="15" x14ac:dyDescent="0.25">
      <c r="A6837" s="191" t="s">
        <v>25889</v>
      </c>
      <c r="B6837" s="192" t="s">
        <v>25888</v>
      </c>
      <c r="C6837" s="192" t="s">
        <v>29797</v>
      </c>
      <c r="D6837" s="192" t="s">
        <v>29797</v>
      </c>
      <c r="E6837" s="192" t="s">
        <v>29797</v>
      </c>
      <c r="F6837" s="192" t="s">
        <v>29797</v>
      </c>
      <c r="G6837" s="192" t="s">
        <v>29797</v>
      </c>
      <c r="H6837" s="192" t="s">
        <v>29797</v>
      </c>
      <c r="I6837" s="192" t="s">
        <v>29797</v>
      </c>
      <c r="J6837" s="192" t="s">
        <v>29797</v>
      </c>
      <c r="K6837" s="192" t="s">
        <v>29797</v>
      </c>
      <c r="L6837" s="192" t="s">
        <v>29797</v>
      </c>
    </row>
    <row r="6838" spans="1:12" ht="15" x14ac:dyDescent="0.25">
      <c r="A6838" s="189" t="s">
        <v>25890</v>
      </c>
      <c r="B6838" s="190" t="s">
        <v>20650</v>
      </c>
      <c r="C6838" s="190" t="s">
        <v>29797</v>
      </c>
      <c r="D6838" s="190" t="s">
        <v>29797</v>
      </c>
      <c r="E6838" s="190" t="s">
        <v>29797</v>
      </c>
      <c r="F6838" s="190" t="s">
        <v>29797</v>
      </c>
      <c r="G6838" s="190" t="s">
        <v>29797</v>
      </c>
      <c r="H6838" s="190" t="s">
        <v>29797</v>
      </c>
      <c r="I6838" s="190" t="s">
        <v>29797</v>
      </c>
      <c r="J6838" s="190" t="s">
        <v>29797</v>
      </c>
      <c r="K6838" s="190" t="s">
        <v>29797</v>
      </c>
      <c r="L6838" s="190" t="s">
        <v>29797</v>
      </c>
    </row>
    <row r="6839" spans="1:12" ht="15" x14ac:dyDescent="0.25">
      <c r="A6839" s="191" t="s">
        <v>3370</v>
      </c>
      <c r="B6839" s="192" t="s">
        <v>25891</v>
      </c>
      <c r="C6839" s="192" t="s">
        <v>29797</v>
      </c>
      <c r="D6839" s="192" t="s">
        <v>29797</v>
      </c>
      <c r="E6839" s="192" t="s">
        <v>29797</v>
      </c>
      <c r="F6839" s="192" t="s">
        <v>29797</v>
      </c>
      <c r="G6839" s="192" t="s">
        <v>29797</v>
      </c>
      <c r="H6839" s="192" t="s">
        <v>29797</v>
      </c>
      <c r="I6839" s="192" t="s">
        <v>29797</v>
      </c>
      <c r="J6839" s="192" t="s">
        <v>29797</v>
      </c>
      <c r="K6839" s="192" t="s">
        <v>29797</v>
      </c>
      <c r="L6839" s="192" t="s">
        <v>1447</v>
      </c>
    </row>
    <row r="6840" spans="1:12" ht="15" x14ac:dyDescent="0.25">
      <c r="A6840" s="189" t="s">
        <v>16785</v>
      </c>
      <c r="B6840" s="190" t="s">
        <v>20651</v>
      </c>
      <c r="C6840" s="190" t="s">
        <v>29797</v>
      </c>
      <c r="D6840" s="190" t="s">
        <v>29797</v>
      </c>
      <c r="E6840" s="190" t="s">
        <v>29797</v>
      </c>
      <c r="F6840" s="190" t="s">
        <v>29797</v>
      </c>
      <c r="G6840" s="190" t="s">
        <v>29797</v>
      </c>
      <c r="H6840" s="190" t="s">
        <v>31342</v>
      </c>
      <c r="I6840" s="190" t="s">
        <v>31343</v>
      </c>
      <c r="J6840" s="190" t="s">
        <v>29821</v>
      </c>
      <c r="K6840" s="190" t="s">
        <v>5062</v>
      </c>
      <c r="L6840" s="190" t="s">
        <v>1447</v>
      </c>
    </row>
    <row r="6841" spans="1:12" ht="15" x14ac:dyDescent="0.25">
      <c r="A6841" s="191" t="s">
        <v>9678</v>
      </c>
      <c r="B6841" s="192" t="s">
        <v>9679</v>
      </c>
      <c r="C6841" s="192" t="s">
        <v>29797</v>
      </c>
      <c r="D6841" s="192" t="s">
        <v>29797</v>
      </c>
      <c r="E6841" s="192" t="s">
        <v>29797</v>
      </c>
      <c r="F6841" s="192" t="s">
        <v>29797</v>
      </c>
      <c r="G6841" s="192" t="s">
        <v>29797</v>
      </c>
      <c r="H6841" s="192" t="s">
        <v>31460</v>
      </c>
      <c r="I6841" s="192" t="s">
        <v>29942</v>
      </c>
      <c r="J6841" s="192" t="s">
        <v>29821</v>
      </c>
      <c r="K6841" s="192" t="s">
        <v>5062</v>
      </c>
      <c r="L6841" s="192" t="s">
        <v>1447</v>
      </c>
    </row>
    <row r="6842" spans="1:12" ht="15" x14ac:dyDescent="0.25">
      <c r="A6842" s="189" t="s">
        <v>9680</v>
      </c>
      <c r="B6842" s="190" t="s">
        <v>9681</v>
      </c>
      <c r="C6842" s="190" t="s">
        <v>29797</v>
      </c>
      <c r="D6842" s="190" t="s">
        <v>29797</v>
      </c>
      <c r="E6842" s="190" t="s">
        <v>29797</v>
      </c>
      <c r="F6842" s="190" t="s">
        <v>29797</v>
      </c>
      <c r="G6842" s="190" t="s">
        <v>29797</v>
      </c>
      <c r="H6842" s="190" t="s">
        <v>31605</v>
      </c>
      <c r="I6842" s="190" t="s">
        <v>31606</v>
      </c>
      <c r="J6842" s="190" t="s">
        <v>29821</v>
      </c>
      <c r="K6842" s="190" t="s">
        <v>5062</v>
      </c>
      <c r="L6842" s="190" t="s">
        <v>1447</v>
      </c>
    </row>
    <row r="6843" spans="1:12" ht="15" x14ac:dyDescent="0.25">
      <c r="A6843" s="191" t="s">
        <v>16786</v>
      </c>
      <c r="B6843" s="192" t="s">
        <v>20652</v>
      </c>
      <c r="C6843" s="192" t="s">
        <v>29797</v>
      </c>
      <c r="D6843" s="192" t="s">
        <v>29797</v>
      </c>
      <c r="E6843" s="192" t="s">
        <v>29797</v>
      </c>
      <c r="F6843" s="192" t="s">
        <v>29797</v>
      </c>
      <c r="G6843" s="192" t="s">
        <v>29797</v>
      </c>
      <c r="H6843" s="192" t="s">
        <v>32182</v>
      </c>
      <c r="I6843" s="192" t="s">
        <v>5073</v>
      </c>
      <c r="J6843" s="192" t="s">
        <v>31325</v>
      </c>
      <c r="K6843" s="192" t="s">
        <v>5073</v>
      </c>
      <c r="L6843" s="192" t="s">
        <v>1447</v>
      </c>
    </row>
    <row r="6844" spans="1:12" ht="15" x14ac:dyDescent="0.25">
      <c r="A6844" s="189" t="s">
        <v>16787</v>
      </c>
      <c r="B6844" s="190" t="s">
        <v>20653</v>
      </c>
      <c r="C6844" s="190" t="s">
        <v>29797</v>
      </c>
      <c r="D6844" s="190" t="s">
        <v>29797</v>
      </c>
      <c r="E6844" s="190" t="s">
        <v>29797</v>
      </c>
      <c r="F6844" s="190" t="s">
        <v>29797</v>
      </c>
      <c r="G6844" s="190" t="s">
        <v>29797</v>
      </c>
      <c r="H6844" s="190" t="s">
        <v>31376</v>
      </c>
      <c r="I6844" s="190" t="s">
        <v>5062</v>
      </c>
      <c r="J6844" s="190" t="s">
        <v>29821</v>
      </c>
      <c r="K6844" s="190" t="s">
        <v>5062</v>
      </c>
      <c r="L6844" s="190" t="s">
        <v>1447</v>
      </c>
    </row>
    <row r="6845" spans="1:12" ht="15" x14ac:dyDescent="0.25">
      <c r="A6845" s="191" t="s">
        <v>16788</v>
      </c>
      <c r="B6845" s="192" t="s">
        <v>20654</v>
      </c>
      <c r="C6845" s="192" t="s">
        <v>29797</v>
      </c>
      <c r="D6845" s="192" t="s">
        <v>29797</v>
      </c>
      <c r="E6845" s="192" t="s">
        <v>29797</v>
      </c>
      <c r="F6845" s="192" t="s">
        <v>29797</v>
      </c>
      <c r="G6845" s="192" t="s">
        <v>29797</v>
      </c>
      <c r="H6845" s="192" t="s">
        <v>29797</v>
      </c>
      <c r="I6845" s="192" t="s">
        <v>29797</v>
      </c>
      <c r="J6845" s="192" t="s">
        <v>29797</v>
      </c>
      <c r="K6845" s="192" t="s">
        <v>29797</v>
      </c>
      <c r="L6845" s="192" t="s">
        <v>1447</v>
      </c>
    </row>
    <row r="6846" spans="1:12" ht="15" x14ac:dyDescent="0.25">
      <c r="A6846" s="189" t="s">
        <v>3371</v>
      </c>
      <c r="B6846" s="190" t="s">
        <v>3971</v>
      </c>
      <c r="C6846" s="190" t="s">
        <v>29812</v>
      </c>
      <c r="D6846" s="190" t="s">
        <v>29813</v>
      </c>
      <c r="E6846" s="190" t="s">
        <v>30569</v>
      </c>
      <c r="F6846" s="190" t="s">
        <v>29804</v>
      </c>
      <c r="G6846" s="190" t="s">
        <v>29867</v>
      </c>
      <c r="H6846" s="190" t="s">
        <v>31982</v>
      </c>
      <c r="I6846" s="190" t="s">
        <v>5078</v>
      </c>
      <c r="J6846" s="190" t="s">
        <v>29826</v>
      </c>
      <c r="K6846" s="190" t="s">
        <v>5078</v>
      </c>
      <c r="L6846" s="190" t="s">
        <v>1447</v>
      </c>
    </row>
    <row r="6847" spans="1:12" ht="15" x14ac:dyDescent="0.25">
      <c r="A6847" s="191" t="s">
        <v>3372</v>
      </c>
      <c r="B6847" s="192" t="s">
        <v>3972</v>
      </c>
      <c r="C6847" s="192" t="s">
        <v>29797</v>
      </c>
      <c r="D6847" s="192" t="s">
        <v>29797</v>
      </c>
      <c r="E6847" s="192" t="s">
        <v>29797</v>
      </c>
      <c r="F6847" s="192" t="s">
        <v>29797</v>
      </c>
      <c r="G6847" s="192" t="s">
        <v>29797</v>
      </c>
      <c r="H6847" s="192" t="s">
        <v>31361</v>
      </c>
      <c r="I6847" s="192" t="s">
        <v>5062</v>
      </c>
      <c r="J6847" s="192" t="s">
        <v>29821</v>
      </c>
      <c r="K6847" s="192" t="s">
        <v>5062</v>
      </c>
      <c r="L6847" s="192" t="s">
        <v>1447</v>
      </c>
    </row>
    <row r="6848" spans="1:12" ht="15" x14ac:dyDescent="0.25">
      <c r="A6848" s="189" t="s">
        <v>16789</v>
      </c>
      <c r="B6848" s="190" t="s">
        <v>20655</v>
      </c>
      <c r="C6848" s="190" t="s">
        <v>29797</v>
      </c>
      <c r="D6848" s="190" t="s">
        <v>29797</v>
      </c>
      <c r="E6848" s="190" t="s">
        <v>29797</v>
      </c>
      <c r="F6848" s="190" t="s">
        <v>29797</v>
      </c>
      <c r="G6848" s="190" t="s">
        <v>29797</v>
      </c>
      <c r="H6848" s="190" t="s">
        <v>29797</v>
      </c>
      <c r="I6848" s="190" t="s">
        <v>29797</v>
      </c>
      <c r="J6848" s="190" t="s">
        <v>29797</v>
      </c>
      <c r="K6848" s="190" t="s">
        <v>29797</v>
      </c>
      <c r="L6848" s="190" t="s">
        <v>29797</v>
      </c>
    </row>
    <row r="6849" spans="1:12" ht="15" x14ac:dyDescent="0.25">
      <c r="A6849" s="191" t="s">
        <v>9682</v>
      </c>
      <c r="B6849" s="192" t="s">
        <v>9683</v>
      </c>
      <c r="C6849" s="192" t="s">
        <v>29797</v>
      </c>
      <c r="D6849" s="192" t="s">
        <v>29797</v>
      </c>
      <c r="E6849" s="192" t="s">
        <v>29797</v>
      </c>
      <c r="F6849" s="192" t="s">
        <v>29797</v>
      </c>
      <c r="G6849" s="192" t="s">
        <v>29797</v>
      </c>
      <c r="H6849" s="192" t="s">
        <v>31361</v>
      </c>
      <c r="I6849" s="192" t="s">
        <v>5062</v>
      </c>
      <c r="J6849" s="192" t="s">
        <v>29821</v>
      </c>
      <c r="K6849" s="192" t="s">
        <v>5062</v>
      </c>
      <c r="L6849" s="192" t="s">
        <v>1447</v>
      </c>
    </row>
    <row r="6850" spans="1:12" ht="15" x14ac:dyDescent="0.25">
      <c r="A6850" s="189" t="s">
        <v>3373</v>
      </c>
      <c r="B6850" s="190" t="s">
        <v>3973</v>
      </c>
      <c r="C6850" s="190" t="s">
        <v>29797</v>
      </c>
      <c r="D6850" s="190" t="s">
        <v>29797</v>
      </c>
      <c r="E6850" s="190" t="s">
        <v>29797</v>
      </c>
      <c r="F6850" s="190" t="s">
        <v>29797</v>
      </c>
      <c r="G6850" s="190" t="s">
        <v>29797</v>
      </c>
      <c r="H6850" s="190" t="s">
        <v>29797</v>
      </c>
      <c r="I6850" s="190" t="s">
        <v>29797</v>
      </c>
      <c r="J6850" s="190" t="s">
        <v>29821</v>
      </c>
      <c r="K6850" s="190" t="s">
        <v>5062</v>
      </c>
      <c r="L6850" s="190" t="s">
        <v>1447</v>
      </c>
    </row>
    <row r="6851" spans="1:12" ht="15" x14ac:dyDescent="0.25">
      <c r="A6851" s="191" t="s">
        <v>25892</v>
      </c>
      <c r="B6851" s="192" t="s">
        <v>25893</v>
      </c>
      <c r="C6851" s="192" t="s">
        <v>29797</v>
      </c>
      <c r="D6851" s="192" t="s">
        <v>29797</v>
      </c>
      <c r="E6851" s="192" t="s">
        <v>30570</v>
      </c>
      <c r="F6851" s="192" t="s">
        <v>29797</v>
      </c>
      <c r="G6851" s="192" t="s">
        <v>29797</v>
      </c>
      <c r="H6851" s="192" t="s">
        <v>32809</v>
      </c>
      <c r="I6851" s="192" t="s">
        <v>32810</v>
      </c>
      <c r="J6851" s="192" t="s">
        <v>29979</v>
      </c>
      <c r="K6851" s="192" t="s">
        <v>6308</v>
      </c>
      <c r="L6851" s="192" t="s">
        <v>1447</v>
      </c>
    </row>
    <row r="6852" spans="1:12" ht="15" x14ac:dyDescent="0.25">
      <c r="A6852" s="189" t="s">
        <v>25894</v>
      </c>
      <c r="B6852" s="190" t="s">
        <v>3974</v>
      </c>
      <c r="C6852" s="190" t="s">
        <v>29797</v>
      </c>
      <c r="D6852" s="190" t="s">
        <v>29797</v>
      </c>
      <c r="E6852" s="190" t="s">
        <v>29797</v>
      </c>
      <c r="F6852" s="190" t="s">
        <v>29797</v>
      </c>
      <c r="G6852" s="190" t="s">
        <v>29797</v>
      </c>
      <c r="H6852" s="190" t="s">
        <v>29797</v>
      </c>
      <c r="I6852" s="190" t="s">
        <v>29797</v>
      </c>
      <c r="J6852" s="190" t="s">
        <v>29797</v>
      </c>
      <c r="K6852" s="190" t="s">
        <v>29797</v>
      </c>
      <c r="L6852" s="190" t="s">
        <v>1468</v>
      </c>
    </row>
    <row r="6853" spans="1:12" ht="15" x14ac:dyDescent="0.25">
      <c r="A6853" s="191" t="s">
        <v>16790</v>
      </c>
      <c r="B6853" s="192" t="s">
        <v>20656</v>
      </c>
      <c r="C6853" s="192" t="s">
        <v>29797</v>
      </c>
      <c r="D6853" s="192" t="s">
        <v>29797</v>
      </c>
      <c r="E6853" s="192" t="s">
        <v>29797</v>
      </c>
      <c r="F6853" s="192" t="s">
        <v>29797</v>
      </c>
      <c r="G6853" s="192" t="s">
        <v>29797</v>
      </c>
      <c r="H6853" s="192" t="s">
        <v>29797</v>
      </c>
      <c r="I6853" s="192" t="s">
        <v>29797</v>
      </c>
      <c r="J6853" s="192" t="s">
        <v>29797</v>
      </c>
      <c r="K6853" s="192" t="s">
        <v>29797</v>
      </c>
      <c r="L6853" s="192" t="s">
        <v>29797</v>
      </c>
    </row>
    <row r="6854" spans="1:12" ht="15" x14ac:dyDescent="0.25">
      <c r="A6854" s="189" t="s">
        <v>25895</v>
      </c>
      <c r="B6854" s="190" t="s">
        <v>3975</v>
      </c>
      <c r="C6854" s="190" t="s">
        <v>29797</v>
      </c>
      <c r="D6854" s="190" t="s">
        <v>29797</v>
      </c>
      <c r="E6854" s="190" t="s">
        <v>29797</v>
      </c>
      <c r="F6854" s="190" t="s">
        <v>29797</v>
      </c>
      <c r="G6854" s="190" t="s">
        <v>29797</v>
      </c>
      <c r="H6854" s="190" t="s">
        <v>29797</v>
      </c>
      <c r="I6854" s="190" t="s">
        <v>29797</v>
      </c>
      <c r="J6854" s="190" t="s">
        <v>29797</v>
      </c>
      <c r="K6854" s="190" t="s">
        <v>29797</v>
      </c>
      <c r="L6854" s="190" t="s">
        <v>1468</v>
      </c>
    </row>
    <row r="6855" spans="1:12" ht="15" x14ac:dyDescent="0.25">
      <c r="A6855" s="191" t="s">
        <v>25896</v>
      </c>
      <c r="B6855" s="192" t="s">
        <v>25897</v>
      </c>
      <c r="C6855" s="192" t="s">
        <v>29797</v>
      </c>
      <c r="D6855" s="192" t="s">
        <v>29797</v>
      </c>
      <c r="E6855" s="192" t="s">
        <v>29797</v>
      </c>
      <c r="F6855" s="192" t="s">
        <v>29797</v>
      </c>
      <c r="G6855" s="192" t="s">
        <v>29797</v>
      </c>
      <c r="H6855" s="192" t="s">
        <v>29797</v>
      </c>
      <c r="I6855" s="192" t="s">
        <v>29797</v>
      </c>
      <c r="J6855" s="192" t="s">
        <v>29797</v>
      </c>
      <c r="K6855" s="192" t="s">
        <v>29797</v>
      </c>
      <c r="L6855" s="192" t="s">
        <v>1438</v>
      </c>
    </row>
    <row r="6856" spans="1:12" ht="15" x14ac:dyDescent="0.25">
      <c r="A6856" s="189" t="s">
        <v>3374</v>
      </c>
      <c r="B6856" s="190" t="s">
        <v>3976</v>
      </c>
      <c r="C6856" s="190" t="s">
        <v>29797</v>
      </c>
      <c r="D6856" s="190" t="s">
        <v>29930</v>
      </c>
      <c r="E6856" s="190" t="s">
        <v>30571</v>
      </c>
      <c r="F6856" s="190" t="s">
        <v>29804</v>
      </c>
      <c r="G6856" s="190" t="s">
        <v>30034</v>
      </c>
      <c r="H6856" s="190" t="s">
        <v>31546</v>
      </c>
      <c r="I6856" s="190" t="s">
        <v>31547</v>
      </c>
      <c r="J6856" s="190" t="s">
        <v>29821</v>
      </c>
      <c r="K6856" s="190" t="s">
        <v>5062</v>
      </c>
      <c r="L6856" s="190" t="s">
        <v>1447</v>
      </c>
    </row>
    <row r="6857" spans="1:12" ht="15" x14ac:dyDescent="0.25">
      <c r="A6857" s="191" t="s">
        <v>3375</v>
      </c>
      <c r="B6857" s="192" t="s">
        <v>3977</v>
      </c>
      <c r="C6857" s="192" t="s">
        <v>29797</v>
      </c>
      <c r="D6857" s="192" t="s">
        <v>29797</v>
      </c>
      <c r="E6857" s="192" t="s">
        <v>29797</v>
      </c>
      <c r="F6857" s="192" t="s">
        <v>29797</v>
      </c>
      <c r="G6857" s="192" t="s">
        <v>29797</v>
      </c>
      <c r="H6857" s="192" t="s">
        <v>32811</v>
      </c>
      <c r="I6857" s="192" t="s">
        <v>5910</v>
      </c>
      <c r="J6857" s="192" t="s">
        <v>31182</v>
      </c>
      <c r="K6857" s="192" t="s">
        <v>5910</v>
      </c>
      <c r="L6857" s="192" t="s">
        <v>1447</v>
      </c>
    </row>
    <row r="6858" spans="1:12" ht="15" x14ac:dyDescent="0.25">
      <c r="A6858" s="189" t="s">
        <v>9684</v>
      </c>
      <c r="B6858" s="190" t="s">
        <v>9685</v>
      </c>
      <c r="C6858" s="190" t="s">
        <v>29801</v>
      </c>
      <c r="D6858" s="190" t="s">
        <v>30071</v>
      </c>
      <c r="E6858" s="190" t="s">
        <v>30572</v>
      </c>
      <c r="F6858" s="190" t="s">
        <v>29797</v>
      </c>
      <c r="G6858" s="190" t="s">
        <v>29797</v>
      </c>
      <c r="H6858" s="190" t="s">
        <v>31340</v>
      </c>
      <c r="I6858" s="190" t="s">
        <v>1380</v>
      </c>
      <c r="J6858" s="190" t="s">
        <v>29821</v>
      </c>
      <c r="K6858" s="190" t="s">
        <v>5062</v>
      </c>
      <c r="L6858" s="190" t="s">
        <v>1447</v>
      </c>
    </row>
    <row r="6859" spans="1:12" ht="15" x14ac:dyDescent="0.25">
      <c r="A6859" s="191" t="s">
        <v>25898</v>
      </c>
      <c r="B6859" s="192" t="s">
        <v>20657</v>
      </c>
      <c r="C6859" s="192" t="s">
        <v>29797</v>
      </c>
      <c r="D6859" s="192" t="s">
        <v>29797</v>
      </c>
      <c r="E6859" s="192" t="s">
        <v>29797</v>
      </c>
      <c r="F6859" s="192" t="s">
        <v>29797</v>
      </c>
      <c r="G6859" s="192" t="s">
        <v>29797</v>
      </c>
      <c r="H6859" s="192" t="s">
        <v>29797</v>
      </c>
      <c r="I6859" s="192" t="s">
        <v>29797</v>
      </c>
      <c r="J6859" s="192" t="s">
        <v>29797</v>
      </c>
      <c r="K6859" s="192" t="s">
        <v>29797</v>
      </c>
      <c r="L6859" s="192" t="s">
        <v>1438</v>
      </c>
    </row>
    <row r="6860" spans="1:12" ht="15" x14ac:dyDescent="0.25">
      <c r="A6860" s="189" t="s">
        <v>9686</v>
      </c>
      <c r="B6860" s="190" t="s">
        <v>9687</v>
      </c>
      <c r="C6860" s="190" t="s">
        <v>29797</v>
      </c>
      <c r="D6860" s="190" t="s">
        <v>29797</v>
      </c>
      <c r="E6860" s="190" t="s">
        <v>29797</v>
      </c>
      <c r="F6860" s="190" t="s">
        <v>29797</v>
      </c>
      <c r="G6860" s="190" t="s">
        <v>29797</v>
      </c>
      <c r="H6860" s="190" t="s">
        <v>31402</v>
      </c>
      <c r="I6860" s="190" t="s">
        <v>31403</v>
      </c>
      <c r="J6860" s="190" t="s">
        <v>29821</v>
      </c>
      <c r="K6860" s="190" t="s">
        <v>5062</v>
      </c>
      <c r="L6860" s="190" t="s">
        <v>1447</v>
      </c>
    </row>
    <row r="6861" spans="1:12" ht="15" x14ac:dyDescent="0.25">
      <c r="A6861" s="191" t="s">
        <v>25899</v>
      </c>
      <c r="B6861" s="192" t="s">
        <v>20658</v>
      </c>
      <c r="C6861" s="192" t="s">
        <v>29797</v>
      </c>
      <c r="D6861" s="192" t="s">
        <v>29797</v>
      </c>
      <c r="E6861" s="192" t="s">
        <v>29797</v>
      </c>
      <c r="F6861" s="192" t="s">
        <v>29797</v>
      </c>
      <c r="G6861" s="192" t="s">
        <v>29797</v>
      </c>
      <c r="H6861" s="192" t="s">
        <v>29797</v>
      </c>
      <c r="I6861" s="192" t="s">
        <v>29797</v>
      </c>
      <c r="J6861" s="192" t="s">
        <v>29797</v>
      </c>
      <c r="K6861" s="192" t="s">
        <v>29797</v>
      </c>
      <c r="L6861" s="192" t="s">
        <v>1465</v>
      </c>
    </row>
    <row r="6862" spans="1:12" ht="15" x14ac:dyDescent="0.25">
      <c r="A6862" s="189" t="s">
        <v>3376</v>
      </c>
      <c r="B6862" s="190" t="s">
        <v>3978</v>
      </c>
      <c r="C6862" s="190" t="s">
        <v>29797</v>
      </c>
      <c r="D6862" s="190" t="s">
        <v>29797</v>
      </c>
      <c r="E6862" s="190" t="s">
        <v>29797</v>
      </c>
      <c r="F6862" s="190" t="s">
        <v>29797</v>
      </c>
      <c r="G6862" s="190" t="s">
        <v>29797</v>
      </c>
      <c r="H6862" s="190" t="s">
        <v>31436</v>
      </c>
      <c r="I6862" s="190" t="s">
        <v>5062</v>
      </c>
      <c r="J6862" s="190" t="s">
        <v>29821</v>
      </c>
      <c r="K6862" s="190" t="s">
        <v>5062</v>
      </c>
      <c r="L6862" s="190" t="s">
        <v>1447</v>
      </c>
    </row>
    <row r="6863" spans="1:12" ht="15" x14ac:dyDescent="0.25">
      <c r="A6863" s="191" t="s">
        <v>25900</v>
      </c>
      <c r="B6863" s="192" t="s">
        <v>3979</v>
      </c>
      <c r="C6863" s="192" t="s">
        <v>29797</v>
      </c>
      <c r="D6863" s="192" t="s">
        <v>29797</v>
      </c>
      <c r="E6863" s="192" t="s">
        <v>29797</v>
      </c>
      <c r="F6863" s="192" t="s">
        <v>29797</v>
      </c>
      <c r="G6863" s="192" t="s">
        <v>29797</v>
      </c>
      <c r="H6863" s="192" t="s">
        <v>29797</v>
      </c>
      <c r="I6863" s="192" t="s">
        <v>29797</v>
      </c>
      <c r="J6863" s="192" t="s">
        <v>29797</v>
      </c>
      <c r="K6863" s="192" t="s">
        <v>29797</v>
      </c>
      <c r="L6863" s="192" t="s">
        <v>1469</v>
      </c>
    </row>
    <row r="6864" spans="1:12" ht="15" x14ac:dyDescent="0.25">
      <c r="A6864" s="189" t="s">
        <v>16791</v>
      </c>
      <c r="B6864" s="190" t="s">
        <v>20659</v>
      </c>
      <c r="C6864" s="190" t="s">
        <v>29797</v>
      </c>
      <c r="D6864" s="190" t="s">
        <v>29797</v>
      </c>
      <c r="E6864" s="190" t="s">
        <v>29797</v>
      </c>
      <c r="F6864" s="190" t="s">
        <v>29797</v>
      </c>
      <c r="G6864" s="190" t="s">
        <v>29797</v>
      </c>
      <c r="H6864" s="190" t="s">
        <v>29797</v>
      </c>
      <c r="I6864" s="190" t="s">
        <v>29797</v>
      </c>
      <c r="J6864" s="190" t="s">
        <v>29797</v>
      </c>
      <c r="K6864" s="190" t="s">
        <v>29797</v>
      </c>
      <c r="L6864" s="190" t="s">
        <v>29797</v>
      </c>
    </row>
    <row r="6865" spans="1:12" ht="15" x14ac:dyDescent="0.25">
      <c r="A6865" s="191" t="s">
        <v>16792</v>
      </c>
      <c r="B6865" s="192" t="s">
        <v>25901</v>
      </c>
      <c r="C6865" s="192" t="s">
        <v>29797</v>
      </c>
      <c r="D6865" s="192" t="s">
        <v>29797</v>
      </c>
      <c r="E6865" s="192" t="s">
        <v>29797</v>
      </c>
      <c r="F6865" s="192" t="s">
        <v>29797</v>
      </c>
      <c r="G6865" s="192" t="s">
        <v>29797</v>
      </c>
      <c r="H6865" s="192" t="s">
        <v>31577</v>
      </c>
      <c r="I6865" s="192" t="s">
        <v>1392</v>
      </c>
      <c r="J6865" s="192" t="s">
        <v>29821</v>
      </c>
      <c r="K6865" s="192" t="s">
        <v>5062</v>
      </c>
      <c r="L6865" s="192" t="s">
        <v>1447</v>
      </c>
    </row>
    <row r="6866" spans="1:12" ht="15" x14ac:dyDescent="0.25">
      <c r="A6866" s="189" t="s">
        <v>16793</v>
      </c>
      <c r="B6866" s="190" t="s">
        <v>25902</v>
      </c>
      <c r="C6866" s="190" t="s">
        <v>29797</v>
      </c>
      <c r="D6866" s="190" t="s">
        <v>29797</v>
      </c>
      <c r="E6866" s="190" t="s">
        <v>29797</v>
      </c>
      <c r="F6866" s="190" t="s">
        <v>29797</v>
      </c>
      <c r="G6866" s="190" t="s">
        <v>29797</v>
      </c>
      <c r="H6866" s="190" t="s">
        <v>31476</v>
      </c>
      <c r="I6866" s="190" t="s">
        <v>31477</v>
      </c>
      <c r="J6866" s="190" t="s">
        <v>29821</v>
      </c>
      <c r="K6866" s="190" t="s">
        <v>5062</v>
      </c>
      <c r="L6866" s="190" t="s">
        <v>1447</v>
      </c>
    </row>
    <row r="6867" spans="1:12" ht="15" x14ac:dyDescent="0.25">
      <c r="A6867" s="191" t="s">
        <v>9688</v>
      </c>
      <c r="B6867" s="192" t="s">
        <v>9689</v>
      </c>
      <c r="C6867" s="192" t="s">
        <v>29812</v>
      </c>
      <c r="D6867" s="192" t="s">
        <v>29824</v>
      </c>
      <c r="E6867" s="192" t="s">
        <v>30573</v>
      </c>
      <c r="F6867" s="192" t="s">
        <v>29804</v>
      </c>
      <c r="G6867" s="192" t="s">
        <v>29863</v>
      </c>
      <c r="H6867" s="192" t="s">
        <v>31605</v>
      </c>
      <c r="I6867" s="192" t="s">
        <v>31606</v>
      </c>
      <c r="J6867" s="192" t="s">
        <v>29821</v>
      </c>
      <c r="K6867" s="192" t="s">
        <v>5062</v>
      </c>
      <c r="L6867" s="192" t="s">
        <v>1447</v>
      </c>
    </row>
    <row r="6868" spans="1:12" ht="15" x14ac:dyDescent="0.25">
      <c r="A6868" s="189" t="s">
        <v>25903</v>
      </c>
      <c r="B6868" s="190" t="s">
        <v>25904</v>
      </c>
      <c r="C6868" s="190" t="s">
        <v>29797</v>
      </c>
      <c r="D6868" s="190" t="s">
        <v>29797</v>
      </c>
      <c r="E6868" s="190" t="s">
        <v>29797</v>
      </c>
      <c r="F6868" s="190" t="s">
        <v>29797</v>
      </c>
      <c r="G6868" s="190" t="s">
        <v>29797</v>
      </c>
      <c r="H6868" s="190" t="s">
        <v>31434</v>
      </c>
      <c r="I6868" s="190" t="s">
        <v>31435</v>
      </c>
      <c r="J6868" s="190" t="s">
        <v>29821</v>
      </c>
      <c r="K6868" s="190" t="s">
        <v>5062</v>
      </c>
      <c r="L6868" s="190" t="s">
        <v>1447</v>
      </c>
    </row>
    <row r="6869" spans="1:12" ht="15" x14ac:dyDescent="0.25">
      <c r="A6869" s="191" t="s">
        <v>16794</v>
      </c>
      <c r="B6869" s="192" t="s">
        <v>25905</v>
      </c>
      <c r="C6869" s="192" t="s">
        <v>29797</v>
      </c>
      <c r="D6869" s="192" t="s">
        <v>29797</v>
      </c>
      <c r="E6869" s="192" t="s">
        <v>29797</v>
      </c>
      <c r="F6869" s="192" t="s">
        <v>29797</v>
      </c>
      <c r="G6869" s="192" t="s">
        <v>29797</v>
      </c>
      <c r="H6869" s="192" t="s">
        <v>31342</v>
      </c>
      <c r="I6869" s="192" t="s">
        <v>31343</v>
      </c>
      <c r="J6869" s="192" t="s">
        <v>29821</v>
      </c>
      <c r="K6869" s="192" t="s">
        <v>5062</v>
      </c>
      <c r="L6869" s="192" t="s">
        <v>1447</v>
      </c>
    </row>
    <row r="6870" spans="1:12" ht="15" x14ac:dyDescent="0.25">
      <c r="A6870" s="189" t="s">
        <v>16795</v>
      </c>
      <c r="B6870" s="190" t="s">
        <v>25906</v>
      </c>
      <c r="C6870" s="190" t="s">
        <v>29797</v>
      </c>
      <c r="D6870" s="190" t="s">
        <v>29797</v>
      </c>
      <c r="E6870" s="190" t="s">
        <v>29797</v>
      </c>
      <c r="F6870" s="190" t="s">
        <v>29797</v>
      </c>
      <c r="G6870" s="190" t="s">
        <v>29797</v>
      </c>
      <c r="H6870" s="190" t="s">
        <v>31342</v>
      </c>
      <c r="I6870" s="190" t="s">
        <v>31343</v>
      </c>
      <c r="J6870" s="190" t="s">
        <v>29821</v>
      </c>
      <c r="K6870" s="190" t="s">
        <v>5062</v>
      </c>
      <c r="L6870" s="190" t="s">
        <v>1447</v>
      </c>
    </row>
    <row r="6871" spans="1:12" ht="15" x14ac:dyDescent="0.25">
      <c r="A6871" s="191" t="s">
        <v>9690</v>
      </c>
      <c r="B6871" s="192" t="s">
        <v>9691</v>
      </c>
      <c r="C6871" s="192" t="s">
        <v>29797</v>
      </c>
      <c r="D6871" s="192" t="s">
        <v>29797</v>
      </c>
      <c r="E6871" s="192" t="s">
        <v>29797</v>
      </c>
      <c r="F6871" s="192" t="s">
        <v>29797</v>
      </c>
      <c r="G6871" s="192" t="s">
        <v>29797</v>
      </c>
      <c r="H6871" s="192" t="s">
        <v>31460</v>
      </c>
      <c r="I6871" s="192" t="s">
        <v>29942</v>
      </c>
      <c r="J6871" s="192" t="s">
        <v>29821</v>
      </c>
      <c r="K6871" s="192" t="s">
        <v>5062</v>
      </c>
      <c r="L6871" s="192" t="s">
        <v>1447</v>
      </c>
    </row>
    <row r="6872" spans="1:12" ht="15" x14ac:dyDescent="0.25">
      <c r="A6872" s="189" t="s">
        <v>9692</v>
      </c>
      <c r="B6872" s="190" t="s">
        <v>9693</v>
      </c>
      <c r="C6872" s="190" t="s">
        <v>29797</v>
      </c>
      <c r="D6872" s="190" t="s">
        <v>29797</v>
      </c>
      <c r="E6872" s="190" t="s">
        <v>29797</v>
      </c>
      <c r="F6872" s="190" t="s">
        <v>29797</v>
      </c>
      <c r="G6872" s="190" t="s">
        <v>29797</v>
      </c>
      <c r="H6872" s="190" t="s">
        <v>32115</v>
      </c>
      <c r="I6872" s="190" t="s">
        <v>32116</v>
      </c>
      <c r="J6872" s="190" t="s">
        <v>29826</v>
      </c>
      <c r="K6872" s="190" t="s">
        <v>5078</v>
      </c>
      <c r="L6872" s="190" t="s">
        <v>1447</v>
      </c>
    </row>
    <row r="6873" spans="1:12" ht="15" x14ac:dyDescent="0.25">
      <c r="A6873" s="191" t="s">
        <v>25907</v>
      </c>
      <c r="B6873" s="192" t="s">
        <v>25908</v>
      </c>
      <c r="C6873" s="192" t="s">
        <v>29806</v>
      </c>
      <c r="D6873" s="192" t="s">
        <v>29816</v>
      </c>
      <c r="E6873" s="192" t="s">
        <v>30574</v>
      </c>
      <c r="F6873" s="192" t="s">
        <v>29804</v>
      </c>
      <c r="G6873" s="192" t="s">
        <v>29878</v>
      </c>
      <c r="H6873" s="192" t="s">
        <v>31434</v>
      </c>
      <c r="I6873" s="192" t="s">
        <v>31435</v>
      </c>
      <c r="J6873" s="192" t="s">
        <v>29821</v>
      </c>
      <c r="K6873" s="192" t="s">
        <v>5062</v>
      </c>
      <c r="L6873" s="192" t="s">
        <v>1447</v>
      </c>
    </row>
    <row r="6874" spans="1:12" ht="15" x14ac:dyDescent="0.25">
      <c r="A6874" s="189" t="s">
        <v>25909</v>
      </c>
      <c r="B6874" s="190" t="s">
        <v>20660</v>
      </c>
      <c r="C6874" s="190" t="s">
        <v>29797</v>
      </c>
      <c r="D6874" s="190" t="s">
        <v>29797</v>
      </c>
      <c r="E6874" s="190" t="s">
        <v>29797</v>
      </c>
      <c r="F6874" s="190" t="s">
        <v>29797</v>
      </c>
      <c r="G6874" s="190" t="s">
        <v>29797</v>
      </c>
      <c r="H6874" s="190" t="s">
        <v>29797</v>
      </c>
      <c r="I6874" s="190" t="s">
        <v>29797</v>
      </c>
      <c r="J6874" s="190" t="s">
        <v>29797</v>
      </c>
      <c r="K6874" s="190" t="s">
        <v>29797</v>
      </c>
      <c r="L6874" s="190" t="s">
        <v>1444</v>
      </c>
    </row>
    <row r="6875" spans="1:12" ht="15" x14ac:dyDescent="0.25">
      <c r="A6875" s="191" t="s">
        <v>3377</v>
      </c>
      <c r="B6875" s="192" t="s">
        <v>3980</v>
      </c>
      <c r="C6875" s="192" t="s">
        <v>29797</v>
      </c>
      <c r="D6875" s="192" t="s">
        <v>29797</v>
      </c>
      <c r="E6875" s="192" t="s">
        <v>29797</v>
      </c>
      <c r="F6875" s="192" t="s">
        <v>29797</v>
      </c>
      <c r="G6875" s="192" t="s">
        <v>29797</v>
      </c>
      <c r="H6875" s="192" t="s">
        <v>32232</v>
      </c>
      <c r="I6875" s="192" t="s">
        <v>32233</v>
      </c>
      <c r="J6875" s="192" t="s">
        <v>31325</v>
      </c>
      <c r="K6875" s="192" t="s">
        <v>5073</v>
      </c>
      <c r="L6875" s="192" t="s">
        <v>1447</v>
      </c>
    </row>
    <row r="6876" spans="1:12" ht="15" x14ac:dyDescent="0.25">
      <c r="A6876" s="189" t="s">
        <v>25910</v>
      </c>
      <c r="B6876" s="190" t="s">
        <v>20661</v>
      </c>
      <c r="C6876" s="190" t="s">
        <v>29797</v>
      </c>
      <c r="D6876" s="190" t="s">
        <v>29797</v>
      </c>
      <c r="E6876" s="190" t="s">
        <v>29797</v>
      </c>
      <c r="F6876" s="190" t="s">
        <v>29797</v>
      </c>
      <c r="G6876" s="190" t="s">
        <v>29797</v>
      </c>
      <c r="H6876" s="190" t="s">
        <v>29797</v>
      </c>
      <c r="I6876" s="190" t="s">
        <v>29797</v>
      </c>
      <c r="J6876" s="190" t="s">
        <v>29797</v>
      </c>
      <c r="K6876" s="190" t="s">
        <v>29797</v>
      </c>
      <c r="L6876" s="190" t="s">
        <v>1469</v>
      </c>
    </row>
    <row r="6877" spans="1:12" ht="15" x14ac:dyDescent="0.25">
      <c r="A6877" s="191" t="s">
        <v>3378</v>
      </c>
      <c r="B6877" s="192" t="s">
        <v>3981</v>
      </c>
      <c r="C6877" s="192" t="s">
        <v>29797</v>
      </c>
      <c r="D6877" s="192" t="s">
        <v>29797</v>
      </c>
      <c r="E6877" s="192" t="s">
        <v>29797</v>
      </c>
      <c r="F6877" s="192" t="s">
        <v>29797</v>
      </c>
      <c r="G6877" s="192" t="s">
        <v>29797</v>
      </c>
      <c r="H6877" s="192" t="s">
        <v>29797</v>
      </c>
      <c r="I6877" s="192" t="s">
        <v>29797</v>
      </c>
      <c r="J6877" s="192" t="s">
        <v>29797</v>
      </c>
      <c r="K6877" s="192" t="s">
        <v>29797</v>
      </c>
      <c r="L6877" s="192" t="s">
        <v>29797</v>
      </c>
    </row>
    <row r="6878" spans="1:12" ht="15" x14ac:dyDescent="0.25">
      <c r="A6878" s="189" t="s">
        <v>3379</v>
      </c>
      <c r="B6878" s="190" t="s">
        <v>3982</v>
      </c>
      <c r="C6878" s="190" t="s">
        <v>29797</v>
      </c>
      <c r="D6878" s="190" t="s">
        <v>29797</v>
      </c>
      <c r="E6878" s="190" t="s">
        <v>29797</v>
      </c>
      <c r="F6878" s="190" t="s">
        <v>29797</v>
      </c>
      <c r="G6878" s="190" t="s">
        <v>29797</v>
      </c>
      <c r="H6878" s="190" t="s">
        <v>32668</v>
      </c>
      <c r="I6878" s="190" t="s">
        <v>10325</v>
      </c>
      <c r="J6878" s="190" t="s">
        <v>31325</v>
      </c>
      <c r="K6878" s="190" t="s">
        <v>5073</v>
      </c>
      <c r="L6878" s="190" t="s">
        <v>1447</v>
      </c>
    </row>
    <row r="6879" spans="1:12" ht="15" x14ac:dyDescent="0.25">
      <c r="A6879" s="191" t="s">
        <v>25911</v>
      </c>
      <c r="B6879" s="192" t="s">
        <v>25912</v>
      </c>
      <c r="C6879" s="192" t="s">
        <v>29797</v>
      </c>
      <c r="D6879" s="192" t="s">
        <v>29797</v>
      </c>
      <c r="E6879" s="192" t="s">
        <v>29797</v>
      </c>
      <c r="F6879" s="192" t="s">
        <v>29797</v>
      </c>
      <c r="G6879" s="192" t="s">
        <v>29797</v>
      </c>
      <c r="H6879" s="192" t="s">
        <v>31561</v>
      </c>
      <c r="I6879" s="192" t="s">
        <v>31562</v>
      </c>
      <c r="J6879" s="192" t="s">
        <v>29821</v>
      </c>
      <c r="K6879" s="192" t="s">
        <v>5062</v>
      </c>
      <c r="L6879" s="192" t="s">
        <v>1447</v>
      </c>
    </row>
    <row r="6880" spans="1:12" ht="15" x14ac:dyDescent="0.25">
      <c r="A6880" s="189" t="s">
        <v>25913</v>
      </c>
      <c r="B6880" s="190" t="s">
        <v>20662</v>
      </c>
      <c r="C6880" s="190" t="s">
        <v>29797</v>
      </c>
      <c r="D6880" s="190" t="s">
        <v>29797</v>
      </c>
      <c r="E6880" s="190" t="s">
        <v>29797</v>
      </c>
      <c r="F6880" s="190" t="s">
        <v>29797</v>
      </c>
      <c r="G6880" s="190" t="s">
        <v>29797</v>
      </c>
      <c r="H6880" s="190" t="s">
        <v>29797</v>
      </c>
      <c r="I6880" s="190" t="s">
        <v>29797</v>
      </c>
      <c r="J6880" s="190" t="s">
        <v>29797</v>
      </c>
      <c r="K6880" s="190" t="s">
        <v>29797</v>
      </c>
      <c r="L6880" s="190" t="s">
        <v>1526</v>
      </c>
    </row>
    <row r="6881" spans="1:12" ht="15" x14ac:dyDescent="0.25">
      <c r="A6881" s="191" t="s">
        <v>9694</v>
      </c>
      <c r="B6881" s="192" t="s">
        <v>9695</v>
      </c>
      <c r="C6881" s="192" t="s">
        <v>29797</v>
      </c>
      <c r="D6881" s="192" t="s">
        <v>29797</v>
      </c>
      <c r="E6881" s="192" t="s">
        <v>29797</v>
      </c>
      <c r="F6881" s="192" t="s">
        <v>29797</v>
      </c>
      <c r="G6881" s="192" t="s">
        <v>29797</v>
      </c>
      <c r="H6881" s="192" t="s">
        <v>29797</v>
      </c>
      <c r="I6881" s="192" t="s">
        <v>29797</v>
      </c>
      <c r="J6881" s="192" t="s">
        <v>29821</v>
      </c>
      <c r="K6881" s="192" t="s">
        <v>5062</v>
      </c>
      <c r="L6881" s="192" t="s">
        <v>1447</v>
      </c>
    </row>
    <row r="6882" spans="1:12" ht="15" x14ac:dyDescent="0.25">
      <c r="A6882" s="189" t="s">
        <v>3380</v>
      </c>
      <c r="B6882" s="190" t="s">
        <v>3983</v>
      </c>
      <c r="C6882" s="190" t="s">
        <v>29797</v>
      </c>
      <c r="D6882" s="190" t="s">
        <v>29797</v>
      </c>
      <c r="E6882" s="190" t="s">
        <v>29797</v>
      </c>
      <c r="F6882" s="190" t="s">
        <v>29797</v>
      </c>
      <c r="G6882" s="190" t="s">
        <v>29797</v>
      </c>
      <c r="H6882" s="190" t="s">
        <v>31395</v>
      </c>
      <c r="I6882" s="190" t="s">
        <v>31396</v>
      </c>
      <c r="J6882" s="190" t="s">
        <v>29821</v>
      </c>
      <c r="K6882" s="190" t="s">
        <v>5062</v>
      </c>
      <c r="L6882" s="190" t="s">
        <v>1447</v>
      </c>
    </row>
    <row r="6883" spans="1:12" ht="15" x14ac:dyDescent="0.25">
      <c r="A6883" s="191" t="s">
        <v>25914</v>
      </c>
      <c r="B6883" s="192" t="s">
        <v>20663</v>
      </c>
      <c r="C6883" s="192" t="s">
        <v>29797</v>
      </c>
      <c r="D6883" s="192" t="s">
        <v>29797</v>
      </c>
      <c r="E6883" s="192" t="s">
        <v>29797</v>
      </c>
      <c r="F6883" s="192" t="s">
        <v>29797</v>
      </c>
      <c r="G6883" s="192" t="s">
        <v>29797</v>
      </c>
      <c r="H6883" s="192" t="s">
        <v>29797</v>
      </c>
      <c r="I6883" s="192" t="s">
        <v>29797</v>
      </c>
      <c r="J6883" s="192" t="s">
        <v>29797</v>
      </c>
      <c r="K6883" s="192" t="s">
        <v>29797</v>
      </c>
      <c r="L6883" s="192" t="s">
        <v>33516</v>
      </c>
    </row>
    <row r="6884" spans="1:12" ht="15" x14ac:dyDescent="0.25">
      <c r="A6884" s="189" t="s">
        <v>3381</v>
      </c>
      <c r="B6884" s="190" t="s">
        <v>3984</v>
      </c>
      <c r="C6884" s="190" t="s">
        <v>29797</v>
      </c>
      <c r="D6884" s="190" t="s">
        <v>29797</v>
      </c>
      <c r="E6884" s="190" t="s">
        <v>29797</v>
      </c>
      <c r="F6884" s="190" t="s">
        <v>29797</v>
      </c>
      <c r="G6884" s="190" t="s">
        <v>29797</v>
      </c>
      <c r="H6884" s="190" t="s">
        <v>32812</v>
      </c>
      <c r="I6884" s="190" t="s">
        <v>32813</v>
      </c>
      <c r="J6884" s="190" t="s">
        <v>31325</v>
      </c>
      <c r="K6884" s="190" t="s">
        <v>5073</v>
      </c>
      <c r="L6884" s="190" t="s">
        <v>1447</v>
      </c>
    </row>
    <row r="6885" spans="1:12" ht="15" x14ac:dyDescent="0.25">
      <c r="A6885" s="191" t="s">
        <v>9696</v>
      </c>
      <c r="B6885" s="192" t="s">
        <v>9697</v>
      </c>
      <c r="C6885" s="192" t="s">
        <v>29797</v>
      </c>
      <c r="D6885" s="192" t="s">
        <v>29797</v>
      </c>
      <c r="E6885" s="192" t="s">
        <v>29797</v>
      </c>
      <c r="F6885" s="192" t="s">
        <v>29797</v>
      </c>
      <c r="G6885" s="192" t="s">
        <v>29797</v>
      </c>
      <c r="H6885" s="192" t="s">
        <v>31376</v>
      </c>
      <c r="I6885" s="192" t="s">
        <v>5062</v>
      </c>
      <c r="J6885" s="192" t="s">
        <v>29821</v>
      </c>
      <c r="K6885" s="192" t="s">
        <v>5062</v>
      </c>
      <c r="L6885" s="192" t="s">
        <v>1447</v>
      </c>
    </row>
    <row r="6886" spans="1:12" ht="15" x14ac:dyDescent="0.25">
      <c r="A6886" s="189" t="s">
        <v>9698</v>
      </c>
      <c r="B6886" s="190" t="s">
        <v>9699</v>
      </c>
      <c r="C6886" s="190" t="s">
        <v>29797</v>
      </c>
      <c r="D6886" s="190" t="s">
        <v>29797</v>
      </c>
      <c r="E6886" s="190" t="s">
        <v>29797</v>
      </c>
      <c r="F6886" s="190" t="s">
        <v>29797</v>
      </c>
      <c r="G6886" s="190" t="s">
        <v>29797</v>
      </c>
      <c r="H6886" s="190" t="s">
        <v>32046</v>
      </c>
      <c r="I6886" s="190" t="s">
        <v>32047</v>
      </c>
      <c r="J6886" s="190" t="s">
        <v>29821</v>
      </c>
      <c r="K6886" s="190" t="s">
        <v>5062</v>
      </c>
      <c r="L6886" s="190" t="s">
        <v>1447</v>
      </c>
    </row>
    <row r="6887" spans="1:12" ht="15" x14ac:dyDescent="0.25">
      <c r="A6887" s="191" t="s">
        <v>3382</v>
      </c>
      <c r="B6887" s="192" t="s">
        <v>3985</v>
      </c>
      <c r="C6887" s="192" t="s">
        <v>29797</v>
      </c>
      <c r="D6887" s="192" t="s">
        <v>29813</v>
      </c>
      <c r="E6887" s="192" t="s">
        <v>30575</v>
      </c>
      <c r="F6887" s="192" t="s">
        <v>29804</v>
      </c>
      <c r="G6887" s="192" t="s">
        <v>30063</v>
      </c>
      <c r="H6887" s="192" t="s">
        <v>31361</v>
      </c>
      <c r="I6887" s="192" t="s">
        <v>5062</v>
      </c>
      <c r="J6887" s="192" t="s">
        <v>29821</v>
      </c>
      <c r="K6887" s="192" t="s">
        <v>5062</v>
      </c>
      <c r="L6887" s="192" t="s">
        <v>1447</v>
      </c>
    </row>
    <row r="6888" spans="1:12" ht="15" x14ac:dyDescent="0.25">
      <c r="A6888" s="189" t="s">
        <v>3383</v>
      </c>
      <c r="B6888" s="190" t="s">
        <v>3986</v>
      </c>
      <c r="C6888" s="190" t="s">
        <v>29797</v>
      </c>
      <c r="D6888" s="190" t="s">
        <v>29797</v>
      </c>
      <c r="E6888" s="190" t="s">
        <v>29797</v>
      </c>
      <c r="F6888" s="190" t="s">
        <v>29797</v>
      </c>
      <c r="G6888" s="190" t="s">
        <v>29797</v>
      </c>
      <c r="H6888" s="190" t="s">
        <v>32356</v>
      </c>
      <c r="I6888" s="190" t="s">
        <v>5910</v>
      </c>
      <c r="J6888" s="190" t="s">
        <v>31182</v>
      </c>
      <c r="K6888" s="190" t="s">
        <v>5910</v>
      </c>
      <c r="L6888" s="190" t="s">
        <v>1447</v>
      </c>
    </row>
    <row r="6889" spans="1:12" ht="15" x14ac:dyDescent="0.25">
      <c r="A6889" s="191" t="s">
        <v>9700</v>
      </c>
      <c r="B6889" s="192" t="s">
        <v>9701</v>
      </c>
      <c r="C6889" s="192" t="s">
        <v>29797</v>
      </c>
      <c r="D6889" s="192" t="s">
        <v>29797</v>
      </c>
      <c r="E6889" s="192" t="s">
        <v>29797</v>
      </c>
      <c r="F6889" s="192" t="s">
        <v>29797</v>
      </c>
      <c r="G6889" s="192" t="s">
        <v>29797</v>
      </c>
      <c r="H6889" s="192" t="s">
        <v>31361</v>
      </c>
      <c r="I6889" s="192" t="s">
        <v>5062</v>
      </c>
      <c r="J6889" s="192" t="s">
        <v>29821</v>
      </c>
      <c r="K6889" s="192" t="s">
        <v>5062</v>
      </c>
      <c r="L6889" s="192" t="s">
        <v>1447</v>
      </c>
    </row>
    <row r="6890" spans="1:12" ht="15" x14ac:dyDescent="0.25">
      <c r="A6890" s="189" t="s">
        <v>3384</v>
      </c>
      <c r="B6890" s="190" t="s">
        <v>3987</v>
      </c>
      <c r="C6890" s="190" t="s">
        <v>29797</v>
      </c>
      <c r="D6890" s="190" t="s">
        <v>29797</v>
      </c>
      <c r="E6890" s="190" t="s">
        <v>29797</v>
      </c>
      <c r="F6890" s="190" t="s">
        <v>29797</v>
      </c>
      <c r="G6890" s="190" t="s">
        <v>29797</v>
      </c>
      <c r="H6890" s="190" t="s">
        <v>29797</v>
      </c>
      <c r="I6890" s="190" t="s">
        <v>29797</v>
      </c>
      <c r="J6890" s="190" t="s">
        <v>29797</v>
      </c>
      <c r="K6890" s="190" t="s">
        <v>29797</v>
      </c>
      <c r="L6890" s="190" t="s">
        <v>29797</v>
      </c>
    </row>
    <row r="6891" spans="1:12" ht="15" x14ac:dyDescent="0.25">
      <c r="A6891" s="191" t="s">
        <v>9702</v>
      </c>
      <c r="B6891" s="192" t="s">
        <v>9703</v>
      </c>
      <c r="C6891" s="192" t="s">
        <v>29797</v>
      </c>
      <c r="D6891" s="192" t="s">
        <v>29797</v>
      </c>
      <c r="E6891" s="192" t="s">
        <v>29797</v>
      </c>
      <c r="F6891" s="192" t="s">
        <v>29797</v>
      </c>
      <c r="G6891" s="192" t="s">
        <v>29797</v>
      </c>
      <c r="H6891" s="192" t="s">
        <v>32814</v>
      </c>
      <c r="I6891" s="192" t="s">
        <v>32815</v>
      </c>
      <c r="J6891" s="192" t="s">
        <v>30021</v>
      </c>
      <c r="K6891" s="192" t="s">
        <v>12016</v>
      </c>
      <c r="L6891" s="192" t="s">
        <v>1447</v>
      </c>
    </row>
    <row r="6892" spans="1:12" ht="15" x14ac:dyDescent="0.25">
      <c r="A6892" s="189" t="s">
        <v>9704</v>
      </c>
      <c r="B6892" s="190" t="s">
        <v>9705</v>
      </c>
      <c r="C6892" s="190" t="s">
        <v>29797</v>
      </c>
      <c r="D6892" s="190" t="s">
        <v>29797</v>
      </c>
      <c r="E6892" s="190" t="s">
        <v>29797</v>
      </c>
      <c r="F6892" s="190" t="s">
        <v>29797</v>
      </c>
      <c r="G6892" s="190" t="s">
        <v>29797</v>
      </c>
      <c r="H6892" s="190" t="s">
        <v>29797</v>
      </c>
      <c r="I6892" s="190" t="s">
        <v>29797</v>
      </c>
      <c r="J6892" s="190" t="s">
        <v>29821</v>
      </c>
      <c r="K6892" s="190" t="s">
        <v>5062</v>
      </c>
      <c r="L6892" s="190" t="s">
        <v>1447</v>
      </c>
    </row>
    <row r="6893" spans="1:12" ht="15" x14ac:dyDescent="0.25">
      <c r="A6893" s="191" t="s">
        <v>3385</v>
      </c>
      <c r="B6893" s="192" t="s">
        <v>3988</v>
      </c>
      <c r="C6893" s="192" t="s">
        <v>29797</v>
      </c>
      <c r="D6893" s="192" t="s">
        <v>29797</v>
      </c>
      <c r="E6893" s="192" t="s">
        <v>29797</v>
      </c>
      <c r="F6893" s="192" t="s">
        <v>29797</v>
      </c>
      <c r="G6893" s="192" t="s">
        <v>29797</v>
      </c>
      <c r="H6893" s="192" t="s">
        <v>31321</v>
      </c>
      <c r="I6893" s="192" t="s">
        <v>31322</v>
      </c>
      <c r="J6893" s="192" t="s">
        <v>29826</v>
      </c>
      <c r="K6893" s="192" t="s">
        <v>5078</v>
      </c>
      <c r="L6893" s="192" t="s">
        <v>1447</v>
      </c>
    </row>
    <row r="6894" spans="1:12" ht="15" x14ac:dyDescent="0.25">
      <c r="A6894" s="189" t="s">
        <v>25915</v>
      </c>
      <c r="B6894" s="190" t="s">
        <v>20664</v>
      </c>
      <c r="C6894" s="190" t="s">
        <v>29797</v>
      </c>
      <c r="D6894" s="190" t="s">
        <v>29797</v>
      </c>
      <c r="E6894" s="190" t="s">
        <v>29797</v>
      </c>
      <c r="F6894" s="190" t="s">
        <v>29797</v>
      </c>
      <c r="G6894" s="190" t="s">
        <v>29797</v>
      </c>
      <c r="H6894" s="190" t="s">
        <v>29797</v>
      </c>
      <c r="I6894" s="190" t="s">
        <v>29797</v>
      </c>
      <c r="J6894" s="190" t="s">
        <v>29797</v>
      </c>
      <c r="K6894" s="190" t="s">
        <v>29797</v>
      </c>
      <c r="L6894" s="190" t="s">
        <v>1469</v>
      </c>
    </row>
    <row r="6895" spans="1:12" ht="15" x14ac:dyDescent="0.25">
      <c r="A6895" s="191" t="s">
        <v>16796</v>
      </c>
      <c r="B6895" s="192" t="s">
        <v>20665</v>
      </c>
      <c r="C6895" s="192" t="s">
        <v>29797</v>
      </c>
      <c r="D6895" s="192" t="s">
        <v>29797</v>
      </c>
      <c r="E6895" s="192" t="s">
        <v>29797</v>
      </c>
      <c r="F6895" s="192" t="s">
        <v>29797</v>
      </c>
      <c r="G6895" s="192" t="s">
        <v>29797</v>
      </c>
      <c r="H6895" s="192" t="s">
        <v>29797</v>
      </c>
      <c r="I6895" s="192" t="s">
        <v>29797</v>
      </c>
      <c r="J6895" s="192" t="s">
        <v>29797</v>
      </c>
      <c r="K6895" s="192" t="s">
        <v>29797</v>
      </c>
      <c r="L6895" s="192" t="s">
        <v>29797</v>
      </c>
    </row>
    <row r="6896" spans="1:12" ht="15" x14ac:dyDescent="0.25">
      <c r="A6896" s="189" t="s">
        <v>16797</v>
      </c>
      <c r="B6896" s="190" t="s">
        <v>20666</v>
      </c>
      <c r="C6896" s="190" t="s">
        <v>29797</v>
      </c>
      <c r="D6896" s="190" t="s">
        <v>29797</v>
      </c>
      <c r="E6896" s="190" t="s">
        <v>29797</v>
      </c>
      <c r="F6896" s="190" t="s">
        <v>29797</v>
      </c>
      <c r="G6896" s="190" t="s">
        <v>29797</v>
      </c>
      <c r="H6896" s="190" t="s">
        <v>32816</v>
      </c>
      <c r="I6896" s="190" t="s">
        <v>31650</v>
      </c>
      <c r="J6896" s="190" t="s">
        <v>29826</v>
      </c>
      <c r="K6896" s="190" t="s">
        <v>5078</v>
      </c>
      <c r="L6896" s="190" t="s">
        <v>1447</v>
      </c>
    </row>
    <row r="6897" spans="1:12" ht="15" x14ac:dyDescent="0.25">
      <c r="A6897" s="191" t="s">
        <v>16798</v>
      </c>
      <c r="B6897" s="192" t="s">
        <v>20667</v>
      </c>
      <c r="C6897" s="192" t="s">
        <v>29797</v>
      </c>
      <c r="D6897" s="192" t="s">
        <v>29797</v>
      </c>
      <c r="E6897" s="192" t="s">
        <v>29797</v>
      </c>
      <c r="F6897" s="192" t="s">
        <v>29797</v>
      </c>
      <c r="G6897" s="192" t="s">
        <v>29797</v>
      </c>
      <c r="H6897" s="192" t="s">
        <v>31390</v>
      </c>
      <c r="I6897" s="192" t="s">
        <v>14423</v>
      </c>
      <c r="J6897" s="192" t="s">
        <v>29821</v>
      </c>
      <c r="K6897" s="192" t="s">
        <v>5062</v>
      </c>
      <c r="L6897" s="192" t="s">
        <v>1447</v>
      </c>
    </row>
    <row r="6898" spans="1:12" ht="15" x14ac:dyDescent="0.25">
      <c r="A6898" s="189" t="s">
        <v>16799</v>
      </c>
      <c r="B6898" s="190" t="s">
        <v>20668</v>
      </c>
      <c r="C6898" s="190" t="s">
        <v>29797</v>
      </c>
      <c r="D6898" s="190" t="s">
        <v>29797</v>
      </c>
      <c r="E6898" s="190" t="s">
        <v>29797</v>
      </c>
      <c r="F6898" s="190" t="s">
        <v>29797</v>
      </c>
      <c r="G6898" s="190" t="s">
        <v>29797</v>
      </c>
      <c r="H6898" s="190" t="s">
        <v>31409</v>
      </c>
      <c r="I6898" s="190" t="s">
        <v>5062</v>
      </c>
      <c r="J6898" s="190" t="s">
        <v>29821</v>
      </c>
      <c r="K6898" s="190" t="s">
        <v>5062</v>
      </c>
      <c r="L6898" s="190" t="s">
        <v>1447</v>
      </c>
    </row>
    <row r="6899" spans="1:12" ht="15" x14ac:dyDescent="0.25">
      <c r="A6899" s="191" t="s">
        <v>3386</v>
      </c>
      <c r="B6899" s="192" t="s">
        <v>3989</v>
      </c>
      <c r="C6899" s="192" t="s">
        <v>29797</v>
      </c>
      <c r="D6899" s="192" t="s">
        <v>29797</v>
      </c>
      <c r="E6899" s="192" t="s">
        <v>29797</v>
      </c>
      <c r="F6899" s="192" t="s">
        <v>29797</v>
      </c>
      <c r="G6899" s="192" t="s">
        <v>29797</v>
      </c>
      <c r="H6899" s="192" t="s">
        <v>31400</v>
      </c>
      <c r="I6899" s="192" t="s">
        <v>31401</v>
      </c>
      <c r="J6899" s="192" t="s">
        <v>29821</v>
      </c>
      <c r="K6899" s="192" t="s">
        <v>5062</v>
      </c>
      <c r="L6899" s="192" t="s">
        <v>1447</v>
      </c>
    </row>
    <row r="6900" spans="1:12" ht="15" x14ac:dyDescent="0.25">
      <c r="A6900" s="189" t="s">
        <v>25916</v>
      </c>
      <c r="B6900" s="190" t="s">
        <v>20669</v>
      </c>
      <c r="C6900" s="190" t="s">
        <v>29797</v>
      </c>
      <c r="D6900" s="190" t="s">
        <v>29797</v>
      </c>
      <c r="E6900" s="190" t="s">
        <v>29797</v>
      </c>
      <c r="F6900" s="190" t="s">
        <v>29797</v>
      </c>
      <c r="G6900" s="190" t="s">
        <v>29797</v>
      </c>
      <c r="H6900" s="190" t="s">
        <v>29797</v>
      </c>
      <c r="I6900" s="190" t="s">
        <v>29797</v>
      </c>
      <c r="J6900" s="190" t="s">
        <v>29797</v>
      </c>
      <c r="K6900" s="190" t="s">
        <v>29797</v>
      </c>
      <c r="L6900" s="190" t="s">
        <v>1468</v>
      </c>
    </row>
    <row r="6901" spans="1:12" ht="15" x14ac:dyDescent="0.25">
      <c r="A6901" s="191" t="s">
        <v>25917</v>
      </c>
      <c r="B6901" s="192" t="s">
        <v>25918</v>
      </c>
      <c r="C6901" s="192" t="s">
        <v>29797</v>
      </c>
      <c r="D6901" s="192" t="s">
        <v>29797</v>
      </c>
      <c r="E6901" s="192" t="s">
        <v>29797</v>
      </c>
      <c r="F6901" s="192" t="s">
        <v>29797</v>
      </c>
      <c r="G6901" s="192" t="s">
        <v>29797</v>
      </c>
      <c r="H6901" s="192" t="s">
        <v>29797</v>
      </c>
      <c r="I6901" s="192" t="s">
        <v>29797</v>
      </c>
      <c r="J6901" s="192" t="s">
        <v>29797</v>
      </c>
      <c r="K6901" s="192" t="s">
        <v>29797</v>
      </c>
      <c r="L6901" s="192" t="s">
        <v>1443</v>
      </c>
    </row>
    <row r="6902" spans="1:12" ht="15" x14ac:dyDescent="0.25">
      <c r="A6902" s="189" t="s">
        <v>3387</v>
      </c>
      <c r="B6902" s="190" t="s">
        <v>3990</v>
      </c>
      <c r="C6902" s="190" t="s">
        <v>29797</v>
      </c>
      <c r="D6902" s="190" t="s">
        <v>29797</v>
      </c>
      <c r="E6902" s="190" t="s">
        <v>29797</v>
      </c>
      <c r="F6902" s="190" t="s">
        <v>29797</v>
      </c>
      <c r="G6902" s="190" t="s">
        <v>29797</v>
      </c>
      <c r="H6902" s="190" t="s">
        <v>31326</v>
      </c>
      <c r="I6902" s="190" t="s">
        <v>31327</v>
      </c>
      <c r="J6902" s="190" t="s">
        <v>31325</v>
      </c>
      <c r="K6902" s="190" t="s">
        <v>5073</v>
      </c>
      <c r="L6902" s="190" t="s">
        <v>1447</v>
      </c>
    </row>
    <row r="6903" spans="1:12" ht="15" x14ac:dyDescent="0.25">
      <c r="A6903" s="191" t="s">
        <v>9706</v>
      </c>
      <c r="B6903" s="192" t="s">
        <v>9707</v>
      </c>
      <c r="C6903" s="192" t="s">
        <v>29797</v>
      </c>
      <c r="D6903" s="192" t="s">
        <v>29797</v>
      </c>
      <c r="E6903" s="192" t="s">
        <v>29797</v>
      </c>
      <c r="F6903" s="192" t="s">
        <v>29797</v>
      </c>
      <c r="G6903" s="192" t="s">
        <v>29797</v>
      </c>
      <c r="H6903" s="192" t="s">
        <v>31476</v>
      </c>
      <c r="I6903" s="192" t="s">
        <v>31477</v>
      </c>
      <c r="J6903" s="192" t="s">
        <v>29821</v>
      </c>
      <c r="K6903" s="192" t="s">
        <v>5062</v>
      </c>
      <c r="L6903" s="192" t="s">
        <v>1447</v>
      </c>
    </row>
    <row r="6904" spans="1:12" ht="15" x14ac:dyDescent="0.25">
      <c r="A6904" s="189" t="s">
        <v>16800</v>
      </c>
      <c r="B6904" s="190" t="s">
        <v>20670</v>
      </c>
      <c r="C6904" s="190" t="s">
        <v>29797</v>
      </c>
      <c r="D6904" s="190" t="s">
        <v>29797</v>
      </c>
      <c r="E6904" s="190" t="s">
        <v>29797</v>
      </c>
      <c r="F6904" s="190" t="s">
        <v>29797</v>
      </c>
      <c r="G6904" s="190" t="s">
        <v>29797</v>
      </c>
      <c r="H6904" s="190" t="s">
        <v>29797</v>
      </c>
      <c r="I6904" s="190" t="s">
        <v>29797</v>
      </c>
      <c r="J6904" s="190" t="s">
        <v>29797</v>
      </c>
      <c r="K6904" s="190" t="s">
        <v>29797</v>
      </c>
      <c r="L6904" s="190" t="s">
        <v>29797</v>
      </c>
    </row>
    <row r="6905" spans="1:12" ht="15" x14ac:dyDescent="0.25">
      <c r="A6905" s="191" t="s">
        <v>16801</v>
      </c>
      <c r="B6905" s="192" t="s">
        <v>25919</v>
      </c>
      <c r="C6905" s="192" t="s">
        <v>29797</v>
      </c>
      <c r="D6905" s="192" t="s">
        <v>29797</v>
      </c>
      <c r="E6905" s="192" t="s">
        <v>29797</v>
      </c>
      <c r="F6905" s="192" t="s">
        <v>29797</v>
      </c>
      <c r="G6905" s="192" t="s">
        <v>29797</v>
      </c>
      <c r="H6905" s="192" t="s">
        <v>31390</v>
      </c>
      <c r="I6905" s="192" t="s">
        <v>14423</v>
      </c>
      <c r="J6905" s="192" t="s">
        <v>29821</v>
      </c>
      <c r="K6905" s="192" t="s">
        <v>5062</v>
      </c>
      <c r="L6905" s="192" t="s">
        <v>1447</v>
      </c>
    </row>
    <row r="6906" spans="1:12" ht="15" x14ac:dyDescent="0.25">
      <c r="A6906" s="189" t="s">
        <v>25920</v>
      </c>
      <c r="B6906" s="190" t="s">
        <v>25921</v>
      </c>
      <c r="C6906" s="190" t="s">
        <v>29797</v>
      </c>
      <c r="D6906" s="190" t="s">
        <v>29797</v>
      </c>
      <c r="E6906" s="190" t="s">
        <v>30576</v>
      </c>
      <c r="F6906" s="190" t="s">
        <v>29797</v>
      </c>
      <c r="G6906" s="190" t="s">
        <v>29797</v>
      </c>
      <c r="H6906" s="190" t="s">
        <v>32817</v>
      </c>
      <c r="I6906" s="190" t="s">
        <v>32818</v>
      </c>
      <c r="J6906" s="190" t="s">
        <v>30063</v>
      </c>
      <c r="K6906" s="190" t="s">
        <v>10148</v>
      </c>
      <c r="L6906" s="190" t="s">
        <v>1447</v>
      </c>
    </row>
    <row r="6907" spans="1:12" ht="15" x14ac:dyDescent="0.25">
      <c r="A6907" s="191" t="s">
        <v>25922</v>
      </c>
      <c r="B6907" s="192" t="s">
        <v>20671</v>
      </c>
      <c r="C6907" s="192" t="s">
        <v>29797</v>
      </c>
      <c r="D6907" s="192" t="s">
        <v>29797</v>
      </c>
      <c r="E6907" s="192" t="s">
        <v>29797</v>
      </c>
      <c r="F6907" s="192" t="s">
        <v>29797</v>
      </c>
      <c r="G6907" s="192" t="s">
        <v>29797</v>
      </c>
      <c r="H6907" s="192" t="s">
        <v>29797</v>
      </c>
      <c r="I6907" s="192" t="s">
        <v>29797</v>
      </c>
      <c r="J6907" s="192" t="s">
        <v>29797</v>
      </c>
      <c r="K6907" s="192" t="s">
        <v>29797</v>
      </c>
      <c r="L6907" s="192" t="s">
        <v>1441</v>
      </c>
    </row>
    <row r="6908" spans="1:12" ht="15" x14ac:dyDescent="0.25">
      <c r="A6908" s="189" t="s">
        <v>9708</v>
      </c>
      <c r="B6908" s="190" t="s">
        <v>9709</v>
      </c>
      <c r="C6908" s="190" t="s">
        <v>29797</v>
      </c>
      <c r="D6908" s="190" t="s">
        <v>29797</v>
      </c>
      <c r="E6908" s="190" t="s">
        <v>29797</v>
      </c>
      <c r="F6908" s="190" t="s">
        <v>29797</v>
      </c>
      <c r="G6908" s="190" t="s">
        <v>29797</v>
      </c>
      <c r="H6908" s="190" t="s">
        <v>31331</v>
      </c>
      <c r="I6908" s="190" t="s">
        <v>31332</v>
      </c>
      <c r="J6908" s="190" t="s">
        <v>29821</v>
      </c>
      <c r="K6908" s="190" t="s">
        <v>5062</v>
      </c>
      <c r="L6908" s="190" t="s">
        <v>1447</v>
      </c>
    </row>
    <row r="6909" spans="1:12" ht="15" x14ac:dyDescent="0.25">
      <c r="A6909" s="191" t="s">
        <v>3388</v>
      </c>
      <c r="B6909" s="192" t="s">
        <v>3991</v>
      </c>
      <c r="C6909" s="192" t="s">
        <v>29797</v>
      </c>
      <c r="D6909" s="192" t="s">
        <v>29797</v>
      </c>
      <c r="E6909" s="192" t="s">
        <v>29797</v>
      </c>
      <c r="F6909" s="192" t="s">
        <v>29797</v>
      </c>
      <c r="G6909" s="192" t="s">
        <v>29797</v>
      </c>
      <c r="H6909" s="192" t="s">
        <v>31361</v>
      </c>
      <c r="I6909" s="192" t="s">
        <v>5062</v>
      </c>
      <c r="J6909" s="192" t="s">
        <v>29821</v>
      </c>
      <c r="K6909" s="192" t="s">
        <v>5062</v>
      </c>
      <c r="L6909" s="192" t="s">
        <v>1447</v>
      </c>
    </row>
    <row r="6910" spans="1:12" ht="15" x14ac:dyDescent="0.25">
      <c r="A6910" s="189" t="s">
        <v>3389</v>
      </c>
      <c r="B6910" s="190" t="s">
        <v>3992</v>
      </c>
      <c r="C6910" s="190" t="s">
        <v>29797</v>
      </c>
      <c r="D6910" s="190" t="s">
        <v>29797</v>
      </c>
      <c r="E6910" s="190" t="s">
        <v>29797</v>
      </c>
      <c r="F6910" s="190" t="s">
        <v>29797</v>
      </c>
      <c r="G6910" s="190" t="s">
        <v>29797</v>
      </c>
      <c r="H6910" s="190" t="s">
        <v>31400</v>
      </c>
      <c r="I6910" s="190" t="s">
        <v>31401</v>
      </c>
      <c r="J6910" s="190" t="s">
        <v>29821</v>
      </c>
      <c r="K6910" s="190" t="s">
        <v>5062</v>
      </c>
      <c r="L6910" s="190" t="s">
        <v>1447</v>
      </c>
    </row>
    <row r="6911" spans="1:12" ht="15" x14ac:dyDescent="0.25">
      <c r="A6911" s="191" t="s">
        <v>9710</v>
      </c>
      <c r="B6911" s="192" t="s">
        <v>9711</v>
      </c>
      <c r="C6911" s="192" t="s">
        <v>29797</v>
      </c>
      <c r="D6911" s="192" t="s">
        <v>29797</v>
      </c>
      <c r="E6911" s="192" t="s">
        <v>29797</v>
      </c>
      <c r="F6911" s="192" t="s">
        <v>29797</v>
      </c>
      <c r="G6911" s="192" t="s">
        <v>29797</v>
      </c>
      <c r="H6911" s="192" t="s">
        <v>32057</v>
      </c>
      <c r="I6911" s="192" t="s">
        <v>31095</v>
      </c>
      <c r="J6911" s="192" t="s">
        <v>29821</v>
      </c>
      <c r="K6911" s="192" t="s">
        <v>5062</v>
      </c>
      <c r="L6911" s="192" t="s">
        <v>1447</v>
      </c>
    </row>
    <row r="6912" spans="1:12" ht="15" x14ac:dyDescent="0.25">
      <c r="A6912" s="189" t="s">
        <v>3390</v>
      </c>
      <c r="B6912" s="190" t="s">
        <v>3993</v>
      </c>
      <c r="C6912" s="190" t="s">
        <v>29797</v>
      </c>
      <c r="D6912" s="190" t="s">
        <v>29797</v>
      </c>
      <c r="E6912" s="190" t="s">
        <v>29797</v>
      </c>
      <c r="F6912" s="190" t="s">
        <v>29797</v>
      </c>
      <c r="G6912" s="190" t="s">
        <v>29797</v>
      </c>
      <c r="H6912" s="190" t="s">
        <v>32260</v>
      </c>
      <c r="I6912" s="190" t="s">
        <v>32261</v>
      </c>
      <c r="J6912" s="190" t="s">
        <v>31325</v>
      </c>
      <c r="K6912" s="190" t="s">
        <v>5073</v>
      </c>
      <c r="L6912" s="190" t="s">
        <v>1447</v>
      </c>
    </row>
    <row r="6913" spans="1:12" ht="15" x14ac:dyDescent="0.25">
      <c r="A6913" s="191" t="s">
        <v>25923</v>
      </c>
      <c r="B6913" s="192" t="s">
        <v>25924</v>
      </c>
      <c r="C6913" s="192" t="s">
        <v>29797</v>
      </c>
      <c r="D6913" s="192" t="s">
        <v>29797</v>
      </c>
      <c r="E6913" s="192" t="s">
        <v>30577</v>
      </c>
      <c r="F6913" s="192" t="s">
        <v>29797</v>
      </c>
      <c r="G6913" s="192" t="s">
        <v>29797</v>
      </c>
      <c r="H6913" s="192" t="s">
        <v>31317</v>
      </c>
      <c r="I6913" s="192" t="s">
        <v>31318</v>
      </c>
      <c r="J6913" s="192" t="s">
        <v>29870</v>
      </c>
      <c r="K6913" s="192" t="s">
        <v>8069</v>
      </c>
      <c r="L6913" s="192" t="s">
        <v>1447</v>
      </c>
    </row>
    <row r="6914" spans="1:12" ht="15" x14ac:dyDescent="0.25">
      <c r="A6914" s="189" t="s">
        <v>9712</v>
      </c>
      <c r="B6914" s="190" t="s">
        <v>9713</v>
      </c>
      <c r="C6914" s="190" t="s">
        <v>29797</v>
      </c>
      <c r="D6914" s="190" t="s">
        <v>29797</v>
      </c>
      <c r="E6914" s="190" t="s">
        <v>29797</v>
      </c>
      <c r="F6914" s="190" t="s">
        <v>29797</v>
      </c>
      <c r="G6914" s="190" t="s">
        <v>29797</v>
      </c>
      <c r="H6914" s="190" t="s">
        <v>32691</v>
      </c>
      <c r="I6914" s="190" t="s">
        <v>32690</v>
      </c>
      <c r="J6914" s="190" t="s">
        <v>30063</v>
      </c>
      <c r="K6914" s="190" t="s">
        <v>10148</v>
      </c>
      <c r="L6914" s="190" t="s">
        <v>1447</v>
      </c>
    </row>
    <row r="6915" spans="1:12" ht="15" x14ac:dyDescent="0.25">
      <c r="A6915" s="191" t="s">
        <v>16802</v>
      </c>
      <c r="B6915" s="192" t="s">
        <v>20672</v>
      </c>
      <c r="C6915" s="192" t="s">
        <v>29797</v>
      </c>
      <c r="D6915" s="192" t="s">
        <v>29797</v>
      </c>
      <c r="E6915" s="192" t="s">
        <v>29797</v>
      </c>
      <c r="F6915" s="192" t="s">
        <v>29797</v>
      </c>
      <c r="G6915" s="192" t="s">
        <v>29797</v>
      </c>
      <c r="H6915" s="192" t="s">
        <v>29797</v>
      </c>
      <c r="I6915" s="192" t="s">
        <v>29797</v>
      </c>
      <c r="J6915" s="192" t="s">
        <v>29797</v>
      </c>
      <c r="K6915" s="192" t="s">
        <v>29797</v>
      </c>
      <c r="L6915" s="192" t="s">
        <v>29797</v>
      </c>
    </row>
    <row r="6916" spans="1:12" ht="15" x14ac:dyDescent="0.25">
      <c r="A6916" s="189" t="s">
        <v>9714</v>
      </c>
      <c r="B6916" s="190" t="s">
        <v>9715</v>
      </c>
      <c r="C6916" s="190" t="s">
        <v>29797</v>
      </c>
      <c r="D6916" s="190" t="s">
        <v>29797</v>
      </c>
      <c r="E6916" s="190" t="s">
        <v>29797</v>
      </c>
      <c r="F6916" s="190" t="s">
        <v>29797</v>
      </c>
      <c r="G6916" s="190" t="s">
        <v>29797</v>
      </c>
      <c r="H6916" s="190" t="s">
        <v>31777</v>
      </c>
      <c r="I6916" s="190" t="s">
        <v>31778</v>
      </c>
      <c r="J6916" s="190" t="s">
        <v>29821</v>
      </c>
      <c r="K6916" s="190" t="s">
        <v>5062</v>
      </c>
      <c r="L6916" s="190" t="s">
        <v>1447</v>
      </c>
    </row>
    <row r="6917" spans="1:12" ht="15" x14ac:dyDescent="0.25">
      <c r="A6917" s="191" t="s">
        <v>3391</v>
      </c>
      <c r="B6917" s="192" t="s">
        <v>3994</v>
      </c>
      <c r="C6917" s="192" t="s">
        <v>29797</v>
      </c>
      <c r="D6917" s="192" t="s">
        <v>29797</v>
      </c>
      <c r="E6917" s="192" t="s">
        <v>29797</v>
      </c>
      <c r="F6917" s="192" t="s">
        <v>29797</v>
      </c>
      <c r="G6917" s="192" t="s">
        <v>29797</v>
      </c>
      <c r="H6917" s="192" t="s">
        <v>31550</v>
      </c>
      <c r="I6917" s="192" t="s">
        <v>31551</v>
      </c>
      <c r="J6917" s="192" t="s">
        <v>29821</v>
      </c>
      <c r="K6917" s="192" t="s">
        <v>5062</v>
      </c>
      <c r="L6917" s="192" t="s">
        <v>1447</v>
      </c>
    </row>
    <row r="6918" spans="1:12" ht="15" x14ac:dyDescent="0.25">
      <c r="A6918" s="189" t="s">
        <v>25925</v>
      </c>
      <c r="B6918" s="190" t="s">
        <v>20673</v>
      </c>
      <c r="C6918" s="190" t="s">
        <v>29797</v>
      </c>
      <c r="D6918" s="190" t="s">
        <v>29797</v>
      </c>
      <c r="E6918" s="190" t="s">
        <v>29797</v>
      </c>
      <c r="F6918" s="190" t="s">
        <v>29797</v>
      </c>
      <c r="G6918" s="190" t="s">
        <v>29797</v>
      </c>
      <c r="H6918" s="190" t="s">
        <v>29797</v>
      </c>
      <c r="I6918" s="190" t="s">
        <v>29797</v>
      </c>
      <c r="J6918" s="190" t="s">
        <v>29797</v>
      </c>
      <c r="K6918" s="190" t="s">
        <v>29797</v>
      </c>
      <c r="L6918" s="190" t="s">
        <v>1446</v>
      </c>
    </row>
    <row r="6919" spans="1:12" ht="15" x14ac:dyDescent="0.25">
      <c r="A6919" s="191" t="s">
        <v>16803</v>
      </c>
      <c r="B6919" s="192" t="s">
        <v>20674</v>
      </c>
      <c r="C6919" s="192" t="s">
        <v>29797</v>
      </c>
      <c r="D6919" s="192" t="s">
        <v>29797</v>
      </c>
      <c r="E6919" s="192" t="s">
        <v>29797</v>
      </c>
      <c r="F6919" s="192" t="s">
        <v>29797</v>
      </c>
      <c r="G6919" s="192" t="s">
        <v>29797</v>
      </c>
      <c r="H6919" s="192" t="s">
        <v>29797</v>
      </c>
      <c r="I6919" s="192" t="s">
        <v>29797</v>
      </c>
      <c r="J6919" s="192" t="s">
        <v>29797</v>
      </c>
      <c r="K6919" s="192" t="s">
        <v>29797</v>
      </c>
      <c r="L6919" s="192" t="s">
        <v>29797</v>
      </c>
    </row>
    <row r="6920" spans="1:12" ht="15" x14ac:dyDescent="0.25">
      <c r="A6920" s="189" t="s">
        <v>16804</v>
      </c>
      <c r="B6920" s="190" t="s">
        <v>20675</v>
      </c>
      <c r="C6920" s="190" t="s">
        <v>29797</v>
      </c>
      <c r="D6920" s="190" t="s">
        <v>29797</v>
      </c>
      <c r="E6920" s="190" t="s">
        <v>29797</v>
      </c>
      <c r="F6920" s="190" t="s">
        <v>29797</v>
      </c>
      <c r="G6920" s="190" t="s">
        <v>29797</v>
      </c>
      <c r="H6920" s="190" t="s">
        <v>32767</v>
      </c>
      <c r="I6920" s="190" t="s">
        <v>32768</v>
      </c>
      <c r="J6920" s="190" t="s">
        <v>29826</v>
      </c>
      <c r="K6920" s="190" t="s">
        <v>5078</v>
      </c>
      <c r="L6920" s="190" t="s">
        <v>1447</v>
      </c>
    </row>
    <row r="6921" spans="1:12" ht="15" x14ac:dyDescent="0.25">
      <c r="A6921" s="191" t="s">
        <v>9716</v>
      </c>
      <c r="B6921" s="192" t="s">
        <v>9717</v>
      </c>
      <c r="C6921" s="192" t="s">
        <v>29797</v>
      </c>
      <c r="D6921" s="192" t="s">
        <v>29797</v>
      </c>
      <c r="E6921" s="192" t="s">
        <v>29797</v>
      </c>
      <c r="F6921" s="192" t="s">
        <v>29797</v>
      </c>
      <c r="G6921" s="192" t="s">
        <v>29797</v>
      </c>
      <c r="H6921" s="192" t="s">
        <v>31340</v>
      </c>
      <c r="I6921" s="192" t="s">
        <v>1380</v>
      </c>
      <c r="J6921" s="192" t="s">
        <v>29821</v>
      </c>
      <c r="K6921" s="192" t="s">
        <v>5062</v>
      </c>
      <c r="L6921" s="192" t="s">
        <v>1447</v>
      </c>
    </row>
    <row r="6922" spans="1:12" ht="15" x14ac:dyDescent="0.25">
      <c r="A6922" s="189" t="s">
        <v>16805</v>
      </c>
      <c r="B6922" s="190" t="s">
        <v>20676</v>
      </c>
      <c r="C6922" s="190" t="s">
        <v>29797</v>
      </c>
      <c r="D6922" s="190" t="s">
        <v>29797</v>
      </c>
      <c r="E6922" s="190" t="s">
        <v>29797</v>
      </c>
      <c r="F6922" s="190" t="s">
        <v>29797</v>
      </c>
      <c r="G6922" s="190" t="s">
        <v>29797</v>
      </c>
      <c r="H6922" s="190" t="s">
        <v>31374</v>
      </c>
      <c r="I6922" s="190" t="s">
        <v>30278</v>
      </c>
      <c r="J6922" s="190" t="s">
        <v>29821</v>
      </c>
      <c r="K6922" s="190" t="s">
        <v>5062</v>
      </c>
      <c r="L6922" s="190" t="s">
        <v>1447</v>
      </c>
    </row>
    <row r="6923" spans="1:12" ht="15" x14ac:dyDescent="0.25">
      <c r="A6923" s="191" t="s">
        <v>16806</v>
      </c>
      <c r="B6923" s="192" t="s">
        <v>20677</v>
      </c>
      <c r="C6923" s="192" t="s">
        <v>29797</v>
      </c>
      <c r="D6923" s="192" t="s">
        <v>29797</v>
      </c>
      <c r="E6923" s="192" t="s">
        <v>29797</v>
      </c>
      <c r="F6923" s="192" t="s">
        <v>29797</v>
      </c>
      <c r="G6923" s="192" t="s">
        <v>29797</v>
      </c>
      <c r="H6923" s="192" t="s">
        <v>31436</v>
      </c>
      <c r="I6923" s="192" t="s">
        <v>5062</v>
      </c>
      <c r="J6923" s="192" t="s">
        <v>29821</v>
      </c>
      <c r="K6923" s="192" t="s">
        <v>5062</v>
      </c>
      <c r="L6923" s="192" t="s">
        <v>1447</v>
      </c>
    </row>
    <row r="6924" spans="1:12" ht="15" x14ac:dyDescent="0.25">
      <c r="A6924" s="189" t="s">
        <v>25926</v>
      </c>
      <c r="B6924" s="190" t="s">
        <v>25927</v>
      </c>
      <c r="C6924" s="190" t="s">
        <v>29797</v>
      </c>
      <c r="D6924" s="190" t="s">
        <v>29797</v>
      </c>
      <c r="E6924" s="190" t="s">
        <v>30578</v>
      </c>
      <c r="F6924" s="190" t="s">
        <v>29797</v>
      </c>
      <c r="G6924" s="190" t="s">
        <v>29797</v>
      </c>
      <c r="H6924" s="190" t="s">
        <v>31810</v>
      </c>
      <c r="I6924" s="190" t="s">
        <v>31811</v>
      </c>
      <c r="J6924" s="190" t="s">
        <v>31325</v>
      </c>
      <c r="K6924" s="190" t="s">
        <v>5073</v>
      </c>
      <c r="L6924" s="190" t="s">
        <v>1447</v>
      </c>
    </row>
    <row r="6925" spans="1:12" ht="15" x14ac:dyDescent="0.25">
      <c r="A6925" s="191" t="s">
        <v>16807</v>
      </c>
      <c r="B6925" s="192" t="s">
        <v>20678</v>
      </c>
      <c r="C6925" s="192" t="s">
        <v>29797</v>
      </c>
      <c r="D6925" s="192" t="s">
        <v>29797</v>
      </c>
      <c r="E6925" s="192" t="s">
        <v>29797</v>
      </c>
      <c r="F6925" s="192" t="s">
        <v>29797</v>
      </c>
      <c r="G6925" s="192" t="s">
        <v>29797</v>
      </c>
      <c r="H6925" s="192" t="s">
        <v>31605</v>
      </c>
      <c r="I6925" s="192" t="s">
        <v>31606</v>
      </c>
      <c r="J6925" s="192" t="s">
        <v>29821</v>
      </c>
      <c r="K6925" s="192" t="s">
        <v>5062</v>
      </c>
      <c r="L6925" s="192" t="s">
        <v>1447</v>
      </c>
    </row>
    <row r="6926" spans="1:12" ht="15" x14ac:dyDescent="0.25">
      <c r="A6926" s="189" t="s">
        <v>9718</v>
      </c>
      <c r="B6926" s="190" t="s">
        <v>9719</v>
      </c>
      <c r="C6926" s="190" t="s">
        <v>29797</v>
      </c>
      <c r="D6926" s="190" t="s">
        <v>29797</v>
      </c>
      <c r="E6926" s="190" t="s">
        <v>29797</v>
      </c>
      <c r="F6926" s="190" t="s">
        <v>29797</v>
      </c>
      <c r="G6926" s="190" t="s">
        <v>29797</v>
      </c>
      <c r="H6926" s="190" t="s">
        <v>29797</v>
      </c>
      <c r="I6926" s="190" t="s">
        <v>29797</v>
      </c>
      <c r="J6926" s="190" t="s">
        <v>29821</v>
      </c>
      <c r="K6926" s="190" t="s">
        <v>5062</v>
      </c>
      <c r="L6926" s="190" t="s">
        <v>1447</v>
      </c>
    </row>
    <row r="6927" spans="1:12" ht="15" x14ac:dyDescent="0.25">
      <c r="A6927" s="191" t="s">
        <v>16808</v>
      </c>
      <c r="B6927" s="192" t="s">
        <v>20679</v>
      </c>
      <c r="C6927" s="192" t="s">
        <v>29797</v>
      </c>
      <c r="D6927" s="192" t="s">
        <v>29797</v>
      </c>
      <c r="E6927" s="192" t="s">
        <v>29797</v>
      </c>
      <c r="F6927" s="192" t="s">
        <v>29797</v>
      </c>
      <c r="G6927" s="192" t="s">
        <v>29797</v>
      </c>
      <c r="H6927" s="192" t="s">
        <v>29797</v>
      </c>
      <c r="I6927" s="192" t="s">
        <v>29797</v>
      </c>
      <c r="J6927" s="192" t="s">
        <v>29797</v>
      </c>
      <c r="K6927" s="192" t="s">
        <v>29797</v>
      </c>
      <c r="L6927" s="192" t="s">
        <v>29797</v>
      </c>
    </row>
    <row r="6928" spans="1:12" ht="15" x14ac:dyDescent="0.25">
      <c r="A6928" s="189" t="s">
        <v>3392</v>
      </c>
      <c r="B6928" s="190" t="s">
        <v>3995</v>
      </c>
      <c r="C6928" s="190" t="s">
        <v>29797</v>
      </c>
      <c r="D6928" s="190" t="s">
        <v>29797</v>
      </c>
      <c r="E6928" s="190" t="s">
        <v>29797</v>
      </c>
      <c r="F6928" s="190" t="s">
        <v>29797</v>
      </c>
      <c r="G6928" s="190" t="s">
        <v>29797</v>
      </c>
      <c r="H6928" s="190" t="s">
        <v>31312</v>
      </c>
      <c r="I6928" s="190" t="s">
        <v>31313</v>
      </c>
      <c r="J6928" s="190" t="s">
        <v>29821</v>
      </c>
      <c r="K6928" s="190" t="s">
        <v>5062</v>
      </c>
      <c r="L6928" s="190" t="s">
        <v>1447</v>
      </c>
    </row>
    <row r="6929" spans="1:12" ht="15" x14ac:dyDescent="0.25">
      <c r="A6929" s="191" t="s">
        <v>3393</v>
      </c>
      <c r="B6929" s="192" t="s">
        <v>3996</v>
      </c>
      <c r="C6929" s="192" t="s">
        <v>29797</v>
      </c>
      <c r="D6929" s="192" t="s">
        <v>29797</v>
      </c>
      <c r="E6929" s="192" t="s">
        <v>29797</v>
      </c>
      <c r="F6929" s="192" t="s">
        <v>29797</v>
      </c>
      <c r="G6929" s="192" t="s">
        <v>29797</v>
      </c>
      <c r="H6929" s="192" t="s">
        <v>31400</v>
      </c>
      <c r="I6929" s="192" t="s">
        <v>31401</v>
      </c>
      <c r="J6929" s="192" t="s">
        <v>29821</v>
      </c>
      <c r="K6929" s="192" t="s">
        <v>5062</v>
      </c>
      <c r="L6929" s="192" t="s">
        <v>1447</v>
      </c>
    </row>
    <row r="6930" spans="1:12" ht="15" x14ac:dyDescent="0.25">
      <c r="A6930" s="189" t="s">
        <v>3394</v>
      </c>
      <c r="B6930" s="190" t="s">
        <v>3997</v>
      </c>
      <c r="C6930" s="190" t="s">
        <v>29797</v>
      </c>
      <c r="D6930" s="190" t="s">
        <v>29824</v>
      </c>
      <c r="E6930" s="190" t="s">
        <v>30579</v>
      </c>
      <c r="F6930" s="190" t="s">
        <v>29804</v>
      </c>
      <c r="G6930" s="190" t="s">
        <v>29863</v>
      </c>
      <c r="H6930" s="190" t="s">
        <v>31460</v>
      </c>
      <c r="I6930" s="190" t="s">
        <v>29942</v>
      </c>
      <c r="J6930" s="190" t="s">
        <v>29821</v>
      </c>
      <c r="K6930" s="190" t="s">
        <v>5062</v>
      </c>
      <c r="L6930" s="190" t="s">
        <v>1447</v>
      </c>
    </row>
    <row r="6931" spans="1:12" ht="15" x14ac:dyDescent="0.25">
      <c r="A6931" s="191" t="s">
        <v>16809</v>
      </c>
      <c r="B6931" s="192" t="s">
        <v>20680</v>
      </c>
      <c r="C6931" s="192" t="s">
        <v>29797</v>
      </c>
      <c r="D6931" s="192" t="s">
        <v>29797</v>
      </c>
      <c r="E6931" s="192" t="s">
        <v>29797</v>
      </c>
      <c r="F6931" s="192" t="s">
        <v>29797</v>
      </c>
      <c r="G6931" s="192" t="s">
        <v>29797</v>
      </c>
      <c r="H6931" s="192" t="s">
        <v>32819</v>
      </c>
      <c r="I6931" s="192" t="s">
        <v>6327</v>
      </c>
      <c r="J6931" s="192" t="s">
        <v>31904</v>
      </c>
      <c r="K6931" s="192" t="s">
        <v>6327</v>
      </c>
      <c r="L6931" s="192" t="s">
        <v>1447</v>
      </c>
    </row>
    <row r="6932" spans="1:12" ht="15" x14ac:dyDescent="0.25">
      <c r="A6932" s="189" t="s">
        <v>9720</v>
      </c>
      <c r="B6932" s="190" t="s">
        <v>9721</v>
      </c>
      <c r="C6932" s="190" t="s">
        <v>29797</v>
      </c>
      <c r="D6932" s="190" t="s">
        <v>29797</v>
      </c>
      <c r="E6932" s="190" t="s">
        <v>29797</v>
      </c>
      <c r="F6932" s="190" t="s">
        <v>29797</v>
      </c>
      <c r="G6932" s="190" t="s">
        <v>29797</v>
      </c>
      <c r="H6932" s="190" t="s">
        <v>31546</v>
      </c>
      <c r="I6932" s="190" t="s">
        <v>31547</v>
      </c>
      <c r="J6932" s="190" t="s">
        <v>29821</v>
      </c>
      <c r="K6932" s="190" t="s">
        <v>5062</v>
      </c>
      <c r="L6932" s="190" t="s">
        <v>1447</v>
      </c>
    </row>
    <row r="6933" spans="1:12" ht="15" x14ac:dyDescent="0.25">
      <c r="A6933" s="191" t="s">
        <v>9722</v>
      </c>
      <c r="B6933" s="192" t="s">
        <v>9723</v>
      </c>
      <c r="C6933" s="192" t="s">
        <v>29797</v>
      </c>
      <c r="D6933" s="192" t="s">
        <v>29797</v>
      </c>
      <c r="E6933" s="192" t="s">
        <v>29797</v>
      </c>
      <c r="F6933" s="192" t="s">
        <v>29797</v>
      </c>
      <c r="G6933" s="192" t="s">
        <v>29797</v>
      </c>
      <c r="H6933" s="192" t="s">
        <v>29797</v>
      </c>
      <c r="I6933" s="192" t="s">
        <v>29797</v>
      </c>
      <c r="J6933" s="192" t="s">
        <v>31420</v>
      </c>
      <c r="K6933" s="192" t="s">
        <v>8076</v>
      </c>
      <c r="L6933" s="192" t="s">
        <v>1447</v>
      </c>
    </row>
    <row r="6934" spans="1:12" ht="15" x14ac:dyDescent="0.25">
      <c r="A6934" s="189" t="s">
        <v>9724</v>
      </c>
      <c r="B6934" s="190" t="s">
        <v>9725</v>
      </c>
      <c r="C6934" s="190" t="s">
        <v>29797</v>
      </c>
      <c r="D6934" s="190" t="s">
        <v>29797</v>
      </c>
      <c r="E6934" s="190" t="s">
        <v>29797</v>
      </c>
      <c r="F6934" s="190" t="s">
        <v>29797</v>
      </c>
      <c r="G6934" s="190" t="s">
        <v>29797</v>
      </c>
      <c r="H6934" s="190" t="s">
        <v>31550</v>
      </c>
      <c r="I6934" s="190" t="s">
        <v>31551</v>
      </c>
      <c r="J6934" s="190" t="s">
        <v>29821</v>
      </c>
      <c r="K6934" s="190" t="s">
        <v>5062</v>
      </c>
      <c r="L6934" s="190" t="s">
        <v>1447</v>
      </c>
    </row>
    <row r="6935" spans="1:12" ht="15" x14ac:dyDescent="0.25">
      <c r="A6935" s="191" t="s">
        <v>9726</v>
      </c>
      <c r="B6935" s="192" t="s">
        <v>9727</v>
      </c>
      <c r="C6935" s="192" t="s">
        <v>29797</v>
      </c>
      <c r="D6935" s="192" t="s">
        <v>29797</v>
      </c>
      <c r="E6935" s="192" t="s">
        <v>29797</v>
      </c>
      <c r="F6935" s="192" t="s">
        <v>29797</v>
      </c>
      <c r="G6935" s="192" t="s">
        <v>29797</v>
      </c>
      <c r="H6935" s="192" t="s">
        <v>31314</v>
      </c>
      <c r="I6935" s="192" t="s">
        <v>5062</v>
      </c>
      <c r="J6935" s="192" t="s">
        <v>29821</v>
      </c>
      <c r="K6935" s="192" t="s">
        <v>5062</v>
      </c>
      <c r="L6935" s="192" t="s">
        <v>1447</v>
      </c>
    </row>
    <row r="6936" spans="1:12" ht="15" x14ac:dyDescent="0.25">
      <c r="A6936" s="189" t="s">
        <v>12306</v>
      </c>
      <c r="B6936" s="190" t="s">
        <v>12307</v>
      </c>
      <c r="C6936" s="190" t="s">
        <v>29797</v>
      </c>
      <c r="D6936" s="190" t="s">
        <v>29797</v>
      </c>
      <c r="E6936" s="190" t="s">
        <v>29797</v>
      </c>
      <c r="F6936" s="190" t="s">
        <v>29797</v>
      </c>
      <c r="G6936" s="190" t="s">
        <v>29797</v>
      </c>
      <c r="H6936" s="190" t="s">
        <v>29797</v>
      </c>
      <c r="I6936" s="190" t="s">
        <v>29797</v>
      </c>
      <c r="J6936" s="190" t="s">
        <v>29821</v>
      </c>
      <c r="K6936" s="190" t="s">
        <v>5062</v>
      </c>
      <c r="L6936" s="190" t="s">
        <v>1447</v>
      </c>
    </row>
    <row r="6937" spans="1:12" ht="15" x14ac:dyDescent="0.25">
      <c r="A6937" s="191" t="s">
        <v>3395</v>
      </c>
      <c r="B6937" s="192" t="s">
        <v>3998</v>
      </c>
      <c r="C6937" s="192" t="s">
        <v>29797</v>
      </c>
      <c r="D6937" s="192" t="s">
        <v>29797</v>
      </c>
      <c r="E6937" s="192" t="s">
        <v>29797</v>
      </c>
      <c r="F6937" s="192" t="s">
        <v>29797</v>
      </c>
      <c r="G6937" s="192" t="s">
        <v>29797</v>
      </c>
      <c r="H6937" s="192" t="s">
        <v>31765</v>
      </c>
      <c r="I6937" s="192" t="s">
        <v>5073</v>
      </c>
      <c r="J6937" s="192" t="s">
        <v>31325</v>
      </c>
      <c r="K6937" s="192" t="s">
        <v>5073</v>
      </c>
      <c r="L6937" s="192" t="s">
        <v>1447</v>
      </c>
    </row>
    <row r="6938" spans="1:12" ht="15" x14ac:dyDescent="0.25">
      <c r="A6938" s="189" t="s">
        <v>9728</v>
      </c>
      <c r="B6938" s="190" t="s">
        <v>9729</v>
      </c>
      <c r="C6938" s="190" t="s">
        <v>29797</v>
      </c>
      <c r="D6938" s="190" t="s">
        <v>29797</v>
      </c>
      <c r="E6938" s="190" t="s">
        <v>29797</v>
      </c>
      <c r="F6938" s="190" t="s">
        <v>29797</v>
      </c>
      <c r="G6938" s="190" t="s">
        <v>29797</v>
      </c>
      <c r="H6938" s="190" t="s">
        <v>29797</v>
      </c>
      <c r="I6938" s="190" t="s">
        <v>29797</v>
      </c>
      <c r="J6938" s="190" t="s">
        <v>29985</v>
      </c>
      <c r="K6938" s="190" t="s">
        <v>5897</v>
      </c>
      <c r="L6938" s="190" t="s">
        <v>1447</v>
      </c>
    </row>
    <row r="6939" spans="1:12" ht="15" x14ac:dyDescent="0.25">
      <c r="A6939" s="191" t="s">
        <v>9730</v>
      </c>
      <c r="B6939" s="192" t="s">
        <v>9731</v>
      </c>
      <c r="C6939" s="192" t="s">
        <v>29797</v>
      </c>
      <c r="D6939" s="192" t="s">
        <v>29797</v>
      </c>
      <c r="E6939" s="192" t="s">
        <v>29797</v>
      </c>
      <c r="F6939" s="192" t="s">
        <v>29797</v>
      </c>
      <c r="G6939" s="192" t="s">
        <v>29797</v>
      </c>
      <c r="H6939" s="192" t="s">
        <v>32820</v>
      </c>
      <c r="I6939" s="192" t="s">
        <v>32821</v>
      </c>
      <c r="J6939" s="192" t="s">
        <v>31528</v>
      </c>
      <c r="K6939" s="192" t="s">
        <v>10363</v>
      </c>
      <c r="L6939" s="192" t="s">
        <v>1447</v>
      </c>
    </row>
    <row r="6940" spans="1:12" ht="15" x14ac:dyDescent="0.25">
      <c r="A6940" s="189" t="s">
        <v>9732</v>
      </c>
      <c r="B6940" s="190" t="s">
        <v>9733</v>
      </c>
      <c r="C6940" s="190" t="s">
        <v>29797</v>
      </c>
      <c r="D6940" s="190" t="s">
        <v>29797</v>
      </c>
      <c r="E6940" s="190" t="s">
        <v>29797</v>
      </c>
      <c r="F6940" s="190" t="s">
        <v>29797</v>
      </c>
      <c r="G6940" s="190" t="s">
        <v>29797</v>
      </c>
      <c r="H6940" s="190" t="s">
        <v>32281</v>
      </c>
      <c r="I6940" s="190" t="s">
        <v>10325</v>
      </c>
      <c r="J6940" s="190" t="s">
        <v>31325</v>
      </c>
      <c r="K6940" s="190" t="s">
        <v>5073</v>
      </c>
      <c r="L6940" s="190" t="s">
        <v>1447</v>
      </c>
    </row>
    <row r="6941" spans="1:12" ht="15" x14ac:dyDescent="0.25">
      <c r="A6941" s="191" t="s">
        <v>16810</v>
      </c>
      <c r="B6941" s="192" t="s">
        <v>20681</v>
      </c>
      <c r="C6941" s="192" t="s">
        <v>29797</v>
      </c>
      <c r="D6941" s="192" t="s">
        <v>29797</v>
      </c>
      <c r="E6941" s="192" t="s">
        <v>29797</v>
      </c>
      <c r="F6941" s="192" t="s">
        <v>29797</v>
      </c>
      <c r="G6941" s="192" t="s">
        <v>29797</v>
      </c>
      <c r="H6941" s="192" t="s">
        <v>32822</v>
      </c>
      <c r="I6941" s="192" t="s">
        <v>32823</v>
      </c>
      <c r="J6941" s="192" t="s">
        <v>31528</v>
      </c>
      <c r="K6941" s="192" t="s">
        <v>10363</v>
      </c>
      <c r="L6941" s="192" t="s">
        <v>1447</v>
      </c>
    </row>
    <row r="6942" spans="1:12" ht="15" x14ac:dyDescent="0.25">
      <c r="A6942" s="189" t="s">
        <v>16811</v>
      </c>
      <c r="B6942" s="190" t="s">
        <v>25928</v>
      </c>
      <c r="C6942" s="190" t="s">
        <v>29797</v>
      </c>
      <c r="D6942" s="190" t="s">
        <v>29797</v>
      </c>
      <c r="E6942" s="190" t="s">
        <v>29797</v>
      </c>
      <c r="F6942" s="190" t="s">
        <v>29797</v>
      </c>
      <c r="G6942" s="190" t="s">
        <v>29797</v>
      </c>
      <c r="H6942" s="190" t="s">
        <v>31361</v>
      </c>
      <c r="I6942" s="190" t="s">
        <v>5062</v>
      </c>
      <c r="J6942" s="190" t="s">
        <v>29821</v>
      </c>
      <c r="K6942" s="190" t="s">
        <v>5062</v>
      </c>
      <c r="L6942" s="190" t="s">
        <v>1447</v>
      </c>
    </row>
    <row r="6943" spans="1:12" ht="15" x14ac:dyDescent="0.25">
      <c r="A6943" s="191" t="s">
        <v>25929</v>
      </c>
      <c r="B6943" s="192" t="s">
        <v>25930</v>
      </c>
      <c r="C6943" s="192" t="s">
        <v>29797</v>
      </c>
      <c r="D6943" s="192" t="s">
        <v>29797</v>
      </c>
      <c r="E6943" s="192" t="s">
        <v>29797</v>
      </c>
      <c r="F6943" s="192" t="s">
        <v>29797</v>
      </c>
      <c r="G6943" s="192" t="s">
        <v>29797</v>
      </c>
      <c r="H6943" s="192" t="s">
        <v>31409</v>
      </c>
      <c r="I6943" s="192" t="s">
        <v>5062</v>
      </c>
      <c r="J6943" s="192" t="s">
        <v>29821</v>
      </c>
      <c r="K6943" s="192" t="s">
        <v>5062</v>
      </c>
      <c r="L6943" s="192" t="s">
        <v>1447</v>
      </c>
    </row>
    <row r="6944" spans="1:12" ht="15" x14ac:dyDescent="0.25">
      <c r="A6944" s="189" t="s">
        <v>3396</v>
      </c>
      <c r="B6944" s="190" t="s">
        <v>3999</v>
      </c>
      <c r="C6944" s="190" t="s">
        <v>29929</v>
      </c>
      <c r="D6944" s="190" t="s">
        <v>29824</v>
      </c>
      <c r="E6944" s="190" t="s">
        <v>30580</v>
      </c>
      <c r="F6944" s="190" t="s">
        <v>29797</v>
      </c>
      <c r="G6944" s="190" t="s">
        <v>29797</v>
      </c>
      <c r="H6944" s="190" t="s">
        <v>29797</v>
      </c>
      <c r="I6944" s="190" t="s">
        <v>29797</v>
      </c>
      <c r="J6944" s="190" t="s">
        <v>29797</v>
      </c>
      <c r="K6944" s="190" t="s">
        <v>29797</v>
      </c>
      <c r="L6944" s="190" t="s">
        <v>29797</v>
      </c>
    </row>
    <row r="6945" spans="1:12" ht="15" x14ac:dyDescent="0.25">
      <c r="A6945" s="191" t="s">
        <v>16812</v>
      </c>
      <c r="B6945" s="192" t="s">
        <v>25931</v>
      </c>
      <c r="C6945" s="192" t="s">
        <v>29797</v>
      </c>
      <c r="D6945" s="192" t="s">
        <v>29797</v>
      </c>
      <c r="E6945" s="192" t="s">
        <v>29797</v>
      </c>
      <c r="F6945" s="192" t="s">
        <v>29797</v>
      </c>
      <c r="G6945" s="192" t="s">
        <v>29797</v>
      </c>
      <c r="H6945" s="192" t="s">
        <v>31350</v>
      </c>
      <c r="I6945" s="192" t="s">
        <v>5073</v>
      </c>
      <c r="J6945" s="192" t="s">
        <v>31325</v>
      </c>
      <c r="K6945" s="192" t="s">
        <v>5073</v>
      </c>
      <c r="L6945" s="192" t="s">
        <v>1447</v>
      </c>
    </row>
    <row r="6946" spans="1:12" ht="15" x14ac:dyDescent="0.25">
      <c r="A6946" s="189" t="s">
        <v>16813</v>
      </c>
      <c r="B6946" s="190" t="s">
        <v>20682</v>
      </c>
      <c r="C6946" s="190" t="s">
        <v>29797</v>
      </c>
      <c r="D6946" s="190" t="s">
        <v>29797</v>
      </c>
      <c r="E6946" s="190" t="s">
        <v>29797</v>
      </c>
      <c r="F6946" s="190" t="s">
        <v>29797</v>
      </c>
      <c r="G6946" s="190" t="s">
        <v>29797</v>
      </c>
      <c r="H6946" s="190" t="s">
        <v>31436</v>
      </c>
      <c r="I6946" s="190" t="s">
        <v>5062</v>
      </c>
      <c r="J6946" s="190" t="s">
        <v>29821</v>
      </c>
      <c r="K6946" s="190" t="s">
        <v>5062</v>
      </c>
      <c r="L6946" s="190" t="s">
        <v>1447</v>
      </c>
    </row>
    <row r="6947" spans="1:12" ht="15" x14ac:dyDescent="0.25">
      <c r="A6947" s="191" t="s">
        <v>9734</v>
      </c>
      <c r="B6947" s="192" t="s">
        <v>9735</v>
      </c>
      <c r="C6947" s="192" t="s">
        <v>29797</v>
      </c>
      <c r="D6947" s="192" t="s">
        <v>29797</v>
      </c>
      <c r="E6947" s="192" t="s">
        <v>29797</v>
      </c>
      <c r="F6947" s="192" t="s">
        <v>29797</v>
      </c>
      <c r="G6947" s="192" t="s">
        <v>29797</v>
      </c>
      <c r="H6947" s="192" t="s">
        <v>31537</v>
      </c>
      <c r="I6947" s="192" t="s">
        <v>5894</v>
      </c>
      <c r="J6947" s="192" t="s">
        <v>29821</v>
      </c>
      <c r="K6947" s="192" t="s">
        <v>5062</v>
      </c>
      <c r="L6947" s="192" t="s">
        <v>1447</v>
      </c>
    </row>
    <row r="6948" spans="1:12" ht="15" x14ac:dyDescent="0.25">
      <c r="A6948" s="189" t="s">
        <v>25932</v>
      </c>
      <c r="B6948" s="190" t="s">
        <v>20683</v>
      </c>
      <c r="C6948" s="190" t="s">
        <v>29797</v>
      </c>
      <c r="D6948" s="190" t="s">
        <v>29797</v>
      </c>
      <c r="E6948" s="190" t="s">
        <v>29797</v>
      </c>
      <c r="F6948" s="190" t="s">
        <v>29797</v>
      </c>
      <c r="G6948" s="190" t="s">
        <v>29797</v>
      </c>
      <c r="H6948" s="190" t="s">
        <v>29797</v>
      </c>
      <c r="I6948" s="190" t="s">
        <v>29797</v>
      </c>
      <c r="J6948" s="190" t="s">
        <v>29797</v>
      </c>
      <c r="K6948" s="190" t="s">
        <v>29797</v>
      </c>
      <c r="L6948" s="190" t="s">
        <v>1468</v>
      </c>
    </row>
    <row r="6949" spans="1:12" ht="15" x14ac:dyDescent="0.25">
      <c r="A6949" s="191" t="s">
        <v>25933</v>
      </c>
      <c r="B6949" s="192" t="s">
        <v>25934</v>
      </c>
      <c r="C6949" s="192" t="s">
        <v>29797</v>
      </c>
      <c r="D6949" s="192" t="s">
        <v>29797</v>
      </c>
      <c r="E6949" s="192" t="s">
        <v>30581</v>
      </c>
      <c r="F6949" s="192" t="s">
        <v>29797</v>
      </c>
      <c r="G6949" s="192" t="s">
        <v>29797</v>
      </c>
      <c r="H6949" s="192" t="s">
        <v>31310</v>
      </c>
      <c r="I6949" s="192" t="s">
        <v>31311</v>
      </c>
      <c r="J6949" s="192" t="s">
        <v>29821</v>
      </c>
      <c r="K6949" s="192" t="s">
        <v>5062</v>
      </c>
      <c r="L6949" s="192" t="s">
        <v>1447</v>
      </c>
    </row>
    <row r="6950" spans="1:12" ht="15" x14ac:dyDescent="0.25">
      <c r="A6950" s="189" t="s">
        <v>16814</v>
      </c>
      <c r="B6950" s="190" t="s">
        <v>20684</v>
      </c>
      <c r="C6950" s="190" t="s">
        <v>29797</v>
      </c>
      <c r="D6950" s="190" t="s">
        <v>29797</v>
      </c>
      <c r="E6950" s="190" t="s">
        <v>30582</v>
      </c>
      <c r="F6950" s="190" t="s">
        <v>29797</v>
      </c>
      <c r="G6950" s="190" t="s">
        <v>29797</v>
      </c>
      <c r="H6950" s="190" t="s">
        <v>31740</v>
      </c>
      <c r="I6950" s="190" t="s">
        <v>5073</v>
      </c>
      <c r="J6950" s="190" t="s">
        <v>31325</v>
      </c>
      <c r="K6950" s="190" t="s">
        <v>5073</v>
      </c>
      <c r="L6950" s="190" t="s">
        <v>1447</v>
      </c>
    </row>
    <row r="6951" spans="1:12" ht="15" x14ac:dyDescent="0.25">
      <c r="A6951" s="191" t="s">
        <v>25935</v>
      </c>
      <c r="B6951" s="192" t="s">
        <v>25936</v>
      </c>
      <c r="C6951" s="192" t="s">
        <v>29797</v>
      </c>
      <c r="D6951" s="192" t="s">
        <v>29797</v>
      </c>
      <c r="E6951" s="192" t="s">
        <v>30583</v>
      </c>
      <c r="F6951" s="192" t="s">
        <v>29797</v>
      </c>
      <c r="G6951" s="192" t="s">
        <v>29797</v>
      </c>
      <c r="H6951" s="192" t="s">
        <v>31924</v>
      </c>
      <c r="I6951" s="192" t="s">
        <v>5073</v>
      </c>
      <c r="J6951" s="192" t="s">
        <v>31325</v>
      </c>
      <c r="K6951" s="192" t="s">
        <v>5073</v>
      </c>
      <c r="L6951" s="192" t="s">
        <v>1447</v>
      </c>
    </row>
    <row r="6952" spans="1:12" ht="15" x14ac:dyDescent="0.25">
      <c r="A6952" s="189" t="s">
        <v>9736</v>
      </c>
      <c r="B6952" s="190" t="s">
        <v>9737</v>
      </c>
      <c r="C6952" s="190" t="s">
        <v>29797</v>
      </c>
      <c r="D6952" s="190" t="s">
        <v>29797</v>
      </c>
      <c r="E6952" s="190" t="s">
        <v>29797</v>
      </c>
      <c r="F6952" s="190" t="s">
        <v>29797</v>
      </c>
      <c r="G6952" s="190" t="s">
        <v>29797</v>
      </c>
      <c r="H6952" s="190" t="s">
        <v>31455</v>
      </c>
      <c r="I6952" s="190" t="s">
        <v>30567</v>
      </c>
      <c r="J6952" s="190" t="s">
        <v>29821</v>
      </c>
      <c r="K6952" s="190" t="s">
        <v>5062</v>
      </c>
      <c r="L6952" s="190" t="s">
        <v>1447</v>
      </c>
    </row>
    <row r="6953" spans="1:12" ht="15" x14ac:dyDescent="0.25">
      <c r="A6953" s="191" t="s">
        <v>9738</v>
      </c>
      <c r="B6953" s="192" t="s">
        <v>9739</v>
      </c>
      <c r="C6953" s="192" t="s">
        <v>29797</v>
      </c>
      <c r="D6953" s="192" t="s">
        <v>29797</v>
      </c>
      <c r="E6953" s="192" t="s">
        <v>29797</v>
      </c>
      <c r="F6953" s="192" t="s">
        <v>29797</v>
      </c>
      <c r="G6953" s="192" t="s">
        <v>29797</v>
      </c>
      <c r="H6953" s="192" t="s">
        <v>31818</v>
      </c>
      <c r="I6953" s="192" t="s">
        <v>5073</v>
      </c>
      <c r="J6953" s="192" t="s">
        <v>31325</v>
      </c>
      <c r="K6953" s="192" t="s">
        <v>5073</v>
      </c>
      <c r="L6953" s="192" t="s">
        <v>1447</v>
      </c>
    </row>
    <row r="6954" spans="1:12" ht="15" x14ac:dyDescent="0.25">
      <c r="A6954" s="189" t="s">
        <v>3397</v>
      </c>
      <c r="B6954" s="190" t="s">
        <v>4000</v>
      </c>
      <c r="C6954" s="190" t="s">
        <v>29797</v>
      </c>
      <c r="D6954" s="190" t="s">
        <v>29797</v>
      </c>
      <c r="E6954" s="190" t="s">
        <v>29797</v>
      </c>
      <c r="F6954" s="190" t="s">
        <v>29797</v>
      </c>
      <c r="G6954" s="190" t="s">
        <v>29797</v>
      </c>
      <c r="H6954" s="190" t="s">
        <v>31346</v>
      </c>
      <c r="I6954" s="190" t="s">
        <v>14442</v>
      </c>
      <c r="J6954" s="190" t="s">
        <v>29821</v>
      </c>
      <c r="K6954" s="190" t="s">
        <v>5062</v>
      </c>
      <c r="L6954" s="190" t="s">
        <v>1447</v>
      </c>
    </row>
    <row r="6955" spans="1:12" ht="15" x14ac:dyDescent="0.25">
      <c r="A6955" s="191" t="s">
        <v>3398</v>
      </c>
      <c r="B6955" s="192" t="s">
        <v>4001</v>
      </c>
      <c r="C6955" s="192" t="s">
        <v>29797</v>
      </c>
      <c r="D6955" s="192" t="s">
        <v>29797</v>
      </c>
      <c r="E6955" s="192" t="s">
        <v>29797</v>
      </c>
      <c r="F6955" s="192" t="s">
        <v>29797</v>
      </c>
      <c r="G6955" s="192" t="s">
        <v>29797</v>
      </c>
      <c r="H6955" s="192" t="s">
        <v>31310</v>
      </c>
      <c r="I6955" s="192" t="s">
        <v>31311</v>
      </c>
      <c r="J6955" s="192" t="s">
        <v>29821</v>
      </c>
      <c r="K6955" s="192" t="s">
        <v>5062</v>
      </c>
      <c r="L6955" s="192" t="s">
        <v>1447</v>
      </c>
    </row>
    <row r="6956" spans="1:12" ht="15" x14ac:dyDescent="0.25">
      <c r="A6956" s="189" t="s">
        <v>3399</v>
      </c>
      <c r="B6956" s="190" t="s">
        <v>4002</v>
      </c>
      <c r="C6956" s="190" t="s">
        <v>29797</v>
      </c>
      <c r="D6956" s="190" t="s">
        <v>29797</v>
      </c>
      <c r="E6956" s="190" t="s">
        <v>29797</v>
      </c>
      <c r="F6956" s="190" t="s">
        <v>29797</v>
      </c>
      <c r="G6956" s="190" t="s">
        <v>29797</v>
      </c>
      <c r="H6956" s="190" t="s">
        <v>31560</v>
      </c>
      <c r="I6956" s="190" t="s">
        <v>5073</v>
      </c>
      <c r="J6956" s="190" t="s">
        <v>31325</v>
      </c>
      <c r="K6956" s="190" t="s">
        <v>5073</v>
      </c>
      <c r="L6956" s="190" t="s">
        <v>1447</v>
      </c>
    </row>
    <row r="6957" spans="1:12" ht="15" x14ac:dyDescent="0.25">
      <c r="A6957" s="191" t="s">
        <v>9740</v>
      </c>
      <c r="B6957" s="192" t="s">
        <v>9741</v>
      </c>
      <c r="C6957" s="192" t="s">
        <v>29797</v>
      </c>
      <c r="D6957" s="192" t="s">
        <v>29797</v>
      </c>
      <c r="E6957" s="192" t="s">
        <v>29797</v>
      </c>
      <c r="F6957" s="192" t="s">
        <v>29797</v>
      </c>
      <c r="G6957" s="192" t="s">
        <v>29797</v>
      </c>
      <c r="H6957" s="192" t="s">
        <v>29797</v>
      </c>
      <c r="I6957" s="192" t="s">
        <v>29797</v>
      </c>
      <c r="J6957" s="192" t="s">
        <v>29821</v>
      </c>
      <c r="K6957" s="192" t="s">
        <v>5062</v>
      </c>
      <c r="L6957" s="192" t="s">
        <v>1447</v>
      </c>
    </row>
    <row r="6958" spans="1:12" ht="15" x14ac:dyDescent="0.25">
      <c r="A6958" s="189" t="s">
        <v>3400</v>
      </c>
      <c r="B6958" s="190" t="s">
        <v>4003</v>
      </c>
      <c r="C6958" s="190" t="s">
        <v>29797</v>
      </c>
      <c r="D6958" s="190" t="s">
        <v>29797</v>
      </c>
      <c r="E6958" s="190" t="s">
        <v>29797</v>
      </c>
      <c r="F6958" s="190" t="s">
        <v>29797</v>
      </c>
      <c r="G6958" s="190" t="s">
        <v>29797</v>
      </c>
      <c r="H6958" s="190" t="s">
        <v>32824</v>
      </c>
      <c r="I6958" s="190" t="s">
        <v>32825</v>
      </c>
      <c r="J6958" s="190" t="s">
        <v>29826</v>
      </c>
      <c r="K6958" s="190" t="s">
        <v>5078</v>
      </c>
      <c r="L6958" s="190" t="s">
        <v>1447</v>
      </c>
    </row>
    <row r="6959" spans="1:12" ht="15" x14ac:dyDescent="0.25">
      <c r="A6959" s="191" t="s">
        <v>9742</v>
      </c>
      <c r="B6959" s="192" t="s">
        <v>9743</v>
      </c>
      <c r="C6959" s="192" t="s">
        <v>29797</v>
      </c>
      <c r="D6959" s="192" t="s">
        <v>29797</v>
      </c>
      <c r="E6959" s="192" t="s">
        <v>29797</v>
      </c>
      <c r="F6959" s="192" t="s">
        <v>29797</v>
      </c>
      <c r="G6959" s="192" t="s">
        <v>29797</v>
      </c>
      <c r="H6959" s="192" t="s">
        <v>31402</v>
      </c>
      <c r="I6959" s="192" t="s">
        <v>31403</v>
      </c>
      <c r="J6959" s="192" t="s">
        <v>29821</v>
      </c>
      <c r="K6959" s="192" t="s">
        <v>5062</v>
      </c>
      <c r="L6959" s="192" t="s">
        <v>1447</v>
      </c>
    </row>
    <row r="6960" spans="1:12" ht="15" x14ac:dyDescent="0.25">
      <c r="A6960" s="189" t="s">
        <v>16815</v>
      </c>
      <c r="B6960" s="190" t="s">
        <v>25937</v>
      </c>
      <c r="C6960" s="190" t="s">
        <v>29797</v>
      </c>
      <c r="D6960" s="190" t="s">
        <v>29797</v>
      </c>
      <c r="E6960" s="190" t="s">
        <v>29797</v>
      </c>
      <c r="F6960" s="190" t="s">
        <v>29797</v>
      </c>
      <c r="G6960" s="190" t="s">
        <v>29797</v>
      </c>
      <c r="H6960" s="190" t="s">
        <v>31421</v>
      </c>
      <c r="I6960" s="190" t="s">
        <v>5073</v>
      </c>
      <c r="J6960" s="190" t="s">
        <v>31325</v>
      </c>
      <c r="K6960" s="190" t="s">
        <v>5073</v>
      </c>
      <c r="L6960" s="190" t="s">
        <v>1447</v>
      </c>
    </row>
    <row r="6961" spans="1:12" ht="15" x14ac:dyDescent="0.25">
      <c r="A6961" s="191" t="s">
        <v>25938</v>
      </c>
      <c r="B6961" s="192" t="s">
        <v>25939</v>
      </c>
      <c r="C6961" s="192" t="s">
        <v>29797</v>
      </c>
      <c r="D6961" s="192" t="s">
        <v>29797</v>
      </c>
      <c r="E6961" s="192" t="s">
        <v>29797</v>
      </c>
      <c r="F6961" s="192" t="s">
        <v>29797</v>
      </c>
      <c r="G6961" s="192" t="s">
        <v>29797</v>
      </c>
      <c r="H6961" s="192" t="s">
        <v>29797</v>
      </c>
      <c r="I6961" s="192" t="s">
        <v>29797</v>
      </c>
      <c r="J6961" s="192" t="s">
        <v>29797</v>
      </c>
      <c r="K6961" s="192" t="s">
        <v>29797</v>
      </c>
      <c r="L6961" s="192" t="s">
        <v>29797</v>
      </c>
    </row>
    <row r="6962" spans="1:12" ht="15" x14ac:dyDescent="0.25">
      <c r="A6962" s="189" t="s">
        <v>3401</v>
      </c>
      <c r="B6962" s="190" t="s">
        <v>4004</v>
      </c>
      <c r="C6962" s="190" t="s">
        <v>29797</v>
      </c>
      <c r="D6962" s="190" t="s">
        <v>29797</v>
      </c>
      <c r="E6962" s="190" t="s">
        <v>29797</v>
      </c>
      <c r="F6962" s="190" t="s">
        <v>29797</v>
      </c>
      <c r="G6962" s="190" t="s">
        <v>29797</v>
      </c>
      <c r="H6962" s="190" t="s">
        <v>32173</v>
      </c>
      <c r="I6962" s="190" t="s">
        <v>32174</v>
      </c>
      <c r="J6962" s="190" t="s">
        <v>31325</v>
      </c>
      <c r="K6962" s="190" t="s">
        <v>5073</v>
      </c>
      <c r="L6962" s="190" t="s">
        <v>1447</v>
      </c>
    </row>
    <row r="6963" spans="1:12" ht="15" x14ac:dyDescent="0.25">
      <c r="A6963" s="191" t="s">
        <v>25940</v>
      </c>
      <c r="B6963" s="192" t="s">
        <v>20685</v>
      </c>
      <c r="C6963" s="192" t="s">
        <v>29797</v>
      </c>
      <c r="D6963" s="192" t="s">
        <v>29797</v>
      </c>
      <c r="E6963" s="192" t="s">
        <v>29797</v>
      </c>
      <c r="F6963" s="192" t="s">
        <v>29797</v>
      </c>
      <c r="G6963" s="192" t="s">
        <v>29797</v>
      </c>
      <c r="H6963" s="192" t="s">
        <v>29797</v>
      </c>
      <c r="I6963" s="192" t="s">
        <v>29797</v>
      </c>
      <c r="J6963" s="192" t="s">
        <v>29797</v>
      </c>
      <c r="K6963" s="192" t="s">
        <v>29797</v>
      </c>
      <c r="L6963" s="192" t="s">
        <v>1438</v>
      </c>
    </row>
    <row r="6964" spans="1:12" ht="15" x14ac:dyDescent="0.25">
      <c r="A6964" s="189" t="s">
        <v>3402</v>
      </c>
      <c r="B6964" s="190" t="s">
        <v>4005</v>
      </c>
      <c r="C6964" s="190" t="s">
        <v>29797</v>
      </c>
      <c r="D6964" s="190" t="s">
        <v>29797</v>
      </c>
      <c r="E6964" s="190" t="s">
        <v>29797</v>
      </c>
      <c r="F6964" s="190" t="s">
        <v>29797</v>
      </c>
      <c r="G6964" s="190" t="s">
        <v>29797</v>
      </c>
      <c r="H6964" s="190" t="s">
        <v>31460</v>
      </c>
      <c r="I6964" s="190" t="s">
        <v>29942</v>
      </c>
      <c r="J6964" s="190" t="s">
        <v>29821</v>
      </c>
      <c r="K6964" s="190" t="s">
        <v>5062</v>
      </c>
      <c r="L6964" s="190" t="s">
        <v>1447</v>
      </c>
    </row>
    <row r="6965" spans="1:12" ht="15" x14ac:dyDescent="0.25">
      <c r="A6965" s="191" t="s">
        <v>9744</v>
      </c>
      <c r="B6965" s="192" t="s">
        <v>9745</v>
      </c>
      <c r="C6965" s="192" t="s">
        <v>29797</v>
      </c>
      <c r="D6965" s="192" t="s">
        <v>29797</v>
      </c>
      <c r="E6965" s="192" t="s">
        <v>29797</v>
      </c>
      <c r="F6965" s="192" t="s">
        <v>29797</v>
      </c>
      <c r="G6965" s="192" t="s">
        <v>29797</v>
      </c>
      <c r="H6965" s="192" t="s">
        <v>31689</v>
      </c>
      <c r="I6965" s="192" t="s">
        <v>10472</v>
      </c>
      <c r="J6965" s="192" t="s">
        <v>29821</v>
      </c>
      <c r="K6965" s="192" t="s">
        <v>5062</v>
      </c>
      <c r="L6965" s="192" t="s">
        <v>1447</v>
      </c>
    </row>
    <row r="6966" spans="1:12" ht="15" x14ac:dyDescent="0.25">
      <c r="A6966" s="189" t="s">
        <v>16816</v>
      </c>
      <c r="B6966" s="190" t="s">
        <v>20686</v>
      </c>
      <c r="C6966" s="190" t="s">
        <v>29797</v>
      </c>
      <c r="D6966" s="190" t="s">
        <v>29797</v>
      </c>
      <c r="E6966" s="190" t="s">
        <v>29797</v>
      </c>
      <c r="F6966" s="190" t="s">
        <v>29797</v>
      </c>
      <c r="G6966" s="190" t="s">
        <v>29797</v>
      </c>
      <c r="H6966" s="190" t="s">
        <v>29797</v>
      </c>
      <c r="I6966" s="190" t="s">
        <v>29797</v>
      </c>
      <c r="J6966" s="190" t="s">
        <v>29797</v>
      </c>
      <c r="K6966" s="190" t="s">
        <v>29797</v>
      </c>
      <c r="L6966" s="190" t="s">
        <v>29797</v>
      </c>
    </row>
    <row r="6967" spans="1:12" ht="15" x14ac:dyDescent="0.25">
      <c r="A6967" s="191" t="s">
        <v>3403</v>
      </c>
      <c r="B6967" s="192" t="s">
        <v>4006</v>
      </c>
      <c r="C6967" s="192" t="s">
        <v>29797</v>
      </c>
      <c r="D6967" s="192" t="s">
        <v>29797</v>
      </c>
      <c r="E6967" s="192" t="s">
        <v>29797</v>
      </c>
      <c r="F6967" s="192" t="s">
        <v>29797</v>
      </c>
      <c r="G6967" s="192" t="s">
        <v>29797</v>
      </c>
      <c r="H6967" s="192" t="s">
        <v>31374</v>
      </c>
      <c r="I6967" s="192" t="s">
        <v>30278</v>
      </c>
      <c r="J6967" s="192" t="s">
        <v>29821</v>
      </c>
      <c r="K6967" s="192" t="s">
        <v>5062</v>
      </c>
      <c r="L6967" s="192" t="s">
        <v>1447</v>
      </c>
    </row>
    <row r="6968" spans="1:12" ht="15" x14ac:dyDescent="0.25">
      <c r="A6968" s="189" t="s">
        <v>25941</v>
      </c>
      <c r="B6968" s="190" t="s">
        <v>20687</v>
      </c>
      <c r="C6968" s="190" t="s">
        <v>29797</v>
      </c>
      <c r="D6968" s="190" t="s">
        <v>29797</v>
      </c>
      <c r="E6968" s="190" t="s">
        <v>29797</v>
      </c>
      <c r="F6968" s="190" t="s">
        <v>29797</v>
      </c>
      <c r="G6968" s="190" t="s">
        <v>29797</v>
      </c>
      <c r="H6968" s="190" t="s">
        <v>29797</v>
      </c>
      <c r="I6968" s="190" t="s">
        <v>29797</v>
      </c>
      <c r="J6968" s="190" t="s">
        <v>29797</v>
      </c>
      <c r="K6968" s="190" t="s">
        <v>29797</v>
      </c>
      <c r="L6968" s="190" t="s">
        <v>1441</v>
      </c>
    </row>
    <row r="6969" spans="1:12" ht="15" x14ac:dyDescent="0.25">
      <c r="A6969" s="191" t="s">
        <v>9746</v>
      </c>
      <c r="B6969" s="192" t="s">
        <v>9747</v>
      </c>
      <c r="C6969" s="192" t="s">
        <v>29797</v>
      </c>
      <c r="D6969" s="192" t="s">
        <v>29797</v>
      </c>
      <c r="E6969" s="192" t="s">
        <v>29797</v>
      </c>
      <c r="F6969" s="192" t="s">
        <v>29797</v>
      </c>
      <c r="G6969" s="192" t="s">
        <v>29797</v>
      </c>
      <c r="H6969" s="192" t="s">
        <v>32826</v>
      </c>
      <c r="I6969" s="192" t="s">
        <v>32827</v>
      </c>
      <c r="J6969" s="192" t="s">
        <v>29870</v>
      </c>
      <c r="K6969" s="192" t="s">
        <v>8069</v>
      </c>
      <c r="L6969" s="192" t="s">
        <v>1447</v>
      </c>
    </row>
    <row r="6970" spans="1:12" ht="15" x14ac:dyDescent="0.25">
      <c r="A6970" s="189" t="s">
        <v>9748</v>
      </c>
      <c r="B6970" s="190" t="s">
        <v>9749</v>
      </c>
      <c r="C6970" s="190" t="s">
        <v>29797</v>
      </c>
      <c r="D6970" s="190" t="s">
        <v>29797</v>
      </c>
      <c r="E6970" s="190" t="s">
        <v>29797</v>
      </c>
      <c r="F6970" s="190" t="s">
        <v>29797</v>
      </c>
      <c r="G6970" s="190" t="s">
        <v>29797</v>
      </c>
      <c r="H6970" s="190" t="s">
        <v>32139</v>
      </c>
      <c r="I6970" s="190" t="s">
        <v>31814</v>
      </c>
      <c r="J6970" s="190" t="s">
        <v>31325</v>
      </c>
      <c r="K6970" s="190" t="s">
        <v>5073</v>
      </c>
      <c r="L6970" s="190" t="s">
        <v>1447</v>
      </c>
    </row>
    <row r="6971" spans="1:12" ht="15" x14ac:dyDescent="0.25">
      <c r="A6971" s="191" t="s">
        <v>3404</v>
      </c>
      <c r="B6971" s="192" t="s">
        <v>4007</v>
      </c>
      <c r="C6971" s="192" t="s">
        <v>29797</v>
      </c>
      <c r="D6971" s="192" t="s">
        <v>29797</v>
      </c>
      <c r="E6971" s="192" t="s">
        <v>29797</v>
      </c>
      <c r="F6971" s="192" t="s">
        <v>29797</v>
      </c>
      <c r="G6971" s="192" t="s">
        <v>29797</v>
      </c>
      <c r="H6971" s="192" t="s">
        <v>29797</v>
      </c>
      <c r="I6971" s="192" t="s">
        <v>29797</v>
      </c>
      <c r="J6971" s="192" t="s">
        <v>31325</v>
      </c>
      <c r="K6971" s="192" t="s">
        <v>5073</v>
      </c>
      <c r="L6971" s="192" t="s">
        <v>1447</v>
      </c>
    </row>
    <row r="6972" spans="1:12" ht="15" x14ac:dyDescent="0.25">
      <c r="A6972" s="189" t="s">
        <v>9750</v>
      </c>
      <c r="B6972" s="190" t="s">
        <v>9751</v>
      </c>
      <c r="C6972" s="190" t="s">
        <v>29797</v>
      </c>
      <c r="D6972" s="190" t="s">
        <v>29797</v>
      </c>
      <c r="E6972" s="190" t="s">
        <v>29797</v>
      </c>
      <c r="F6972" s="190" t="s">
        <v>29797</v>
      </c>
      <c r="G6972" s="190" t="s">
        <v>29797</v>
      </c>
      <c r="H6972" s="190" t="s">
        <v>31605</v>
      </c>
      <c r="I6972" s="190" t="s">
        <v>31606</v>
      </c>
      <c r="J6972" s="190" t="s">
        <v>29821</v>
      </c>
      <c r="K6972" s="190" t="s">
        <v>5062</v>
      </c>
      <c r="L6972" s="190" t="s">
        <v>1447</v>
      </c>
    </row>
    <row r="6973" spans="1:12" ht="15" x14ac:dyDescent="0.25">
      <c r="A6973" s="191" t="s">
        <v>25942</v>
      </c>
      <c r="B6973" s="192" t="s">
        <v>25943</v>
      </c>
      <c r="C6973" s="192" t="s">
        <v>29797</v>
      </c>
      <c r="D6973" s="192" t="s">
        <v>29797</v>
      </c>
      <c r="E6973" s="192" t="s">
        <v>29797</v>
      </c>
      <c r="F6973" s="192" t="s">
        <v>29797</v>
      </c>
      <c r="G6973" s="192" t="s">
        <v>29797</v>
      </c>
      <c r="H6973" s="192" t="s">
        <v>31432</v>
      </c>
      <c r="I6973" s="192" t="s">
        <v>31433</v>
      </c>
      <c r="J6973" s="192" t="s">
        <v>29821</v>
      </c>
      <c r="K6973" s="192" t="s">
        <v>5062</v>
      </c>
      <c r="L6973" s="192" t="s">
        <v>1447</v>
      </c>
    </row>
    <row r="6974" spans="1:12" ht="15" x14ac:dyDescent="0.25">
      <c r="A6974" s="189" t="s">
        <v>25944</v>
      </c>
      <c r="B6974" s="190" t="s">
        <v>25945</v>
      </c>
      <c r="C6974" s="190" t="s">
        <v>29797</v>
      </c>
      <c r="D6974" s="190" t="s">
        <v>29797</v>
      </c>
      <c r="E6974" s="190" t="s">
        <v>29797</v>
      </c>
      <c r="F6974" s="190" t="s">
        <v>29797</v>
      </c>
      <c r="G6974" s="190" t="s">
        <v>29797</v>
      </c>
      <c r="H6974" s="190" t="s">
        <v>31340</v>
      </c>
      <c r="I6974" s="190" t="s">
        <v>1380</v>
      </c>
      <c r="J6974" s="190" t="s">
        <v>29821</v>
      </c>
      <c r="K6974" s="190" t="s">
        <v>5062</v>
      </c>
      <c r="L6974" s="190" t="s">
        <v>1447</v>
      </c>
    </row>
    <row r="6975" spans="1:12" ht="15" x14ac:dyDescent="0.25">
      <c r="A6975" s="191" t="s">
        <v>16817</v>
      </c>
      <c r="B6975" s="192" t="s">
        <v>20688</v>
      </c>
      <c r="C6975" s="192" t="s">
        <v>29797</v>
      </c>
      <c r="D6975" s="192" t="s">
        <v>29797</v>
      </c>
      <c r="E6975" s="192" t="s">
        <v>29797</v>
      </c>
      <c r="F6975" s="192" t="s">
        <v>29797</v>
      </c>
      <c r="G6975" s="192" t="s">
        <v>29797</v>
      </c>
      <c r="H6975" s="192" t="s">
        <v>31895</v>
      </c>
      <c r="I6975" s="192" t="s">
        <v>31896</v>
      </c>
      <c r="J6975" s="192" t="s">
        <v>29821</v>
      </c>
      <c r="K6975" s="192" t="s">
        <v>5062</v>
      </c>
      <c r="L6975" s="192" t="s">
        <v>1447</v>
      </c>
    </row>
    <row r="6976" spans="1:12" ht="15" x14ac:dyDescent="0.25">
      <c r="A6976" s="189" t="s">
        <v>9752</v>
      </c>
      <c r="B6976" s="190" t="s">
        <v>9753</v>
      </c>
      <c r="C6976" s="190" t="s">
        <v>29797</v>
      </c>
      <c r="D6976" s="190" t="s">
        <v>29797</v>
      </c>
      <c r="E6976" s="190" t="s">
        <v>29797</v>
      </c>
      <c r="F6976" s="190" t="s">
        <v>29797</v>
      </c>
      <c r="G6976" s="190" t="s">
        <v>29797</v>
      </c>
      <c r="H6976" s="190" t="s">
        <v>32542</v>
      </c>
      <c r="I6976" s="190" t="s">
        <v>30450</v>
      </c>
      <c r="J6976" s="190" t="s">
        <v>29821</v>
      </c>
      <c r="K6976" s="190" t="s">
        <v>5062</v>
      </c>
      <c r="L6976" s="190" t="s">
        <v>1447</v>
      </c>
    </row>
    <row r="6977" spans="1:12" ht="15" x14ac:dyDescent="0.25">
      <c r="A6977" s="191" t="s">
        <v>16818</v>
      </c>
      <c r="B6977" s="192" t="s">
        <v>20689</v>
      </c>
      <c r="C6977" s="192" t="s">
        <v>29797</v>
      </c>
      <c r="D6977" s="192" t="s">
        <v>29797</v>
      </c>
      <c r="E6977" s="192" t="s">
        <v>29797</v>
      </c>
      <c r="F6977" s="192" t="s">
        <v>29797</v>
      </c>
      <c r="G6977" s="192" t="s">
        <v>29797</v>
      </c>
      <c r="H6977" s="192" t="s">
        <v>29797</v>
      </c>
      <c r="I6977" s="192" t="s">
        <v>29797</v>
      </c>
      <c r="J6977" s="192" t="s">
        <v>29797</v>
      </c>
      <c r="K6977" s="192" t="s">
        <v>29797</v>
      </c>
      <c r="L6977" s="192" t="s">
        <v>29797</v>
      </c>
    </row>
    <row r="6978" spans="1:12" ht="15" x14ac:dyDescent="0.25">
      <c r="A6978" s="189" t="s">
        <v>16819</v>
      </c>
      <c r="B6978" s="190" t="s">
        <v>25946</v>
      </c>
      <c r="C6978" s="190" t="s">
        <v>29797</v>
      </c>
      <c r="D6978" s="190" t="s">
        <v>29797</v>
      </c>
      <c r="E6978" s="190" t="s">
        <v>29797</v>
      </c>
      <c r="F6978" s="190" t="s">
        <v>29797</v>
      </c>
      <c r="G6978" s="190" t="s">
        <v>29797</v>
      </c>
      <c r="H6978" s="190" t="s">
        <v>31374</v>
      </c>
      <c r="I6978" s="190" t="s">
        <v>30278</v>
      </c>
      <c r="J6978" s="190" t="s">
        <v>29821</v>
      </c>
      <c r="K6978" s="190" t="s">
        <v>5062</v>
      </c>
      <c r="L6978" s="190" t="s">
        <v>1447</v>
      </c>
    </row>
    <row r="6979" spans="1:12" ht="15" x14ac:dyDescent="0.25">
      <c r="A6979" s="191" t="s">
        <v>25947</v>
      </c>
      <c r="B6979" s="192" t="s">
        <v>25948</v>
      </c>
      <c r="C6979" s="192" t="s">
        <v>29797</v>
      </c>
      <c r="D6979" s="192" t="s">
        <v>29797</v>
      </c>
      <c r="E6979" s="192" t="s">
        <v>29797</v>
      </c>
      <c r="F6979" s="192" t="s">
        <v>29797</v>
      </c>
      <c r="G6979" s="192" t="s">
        <v>29797</v>
      </c>
      <c r="H6979" s="192" t="s">
        <v>31331</v>
      </c>
      <c r="I6979" s="192" t="s">
        <v>31332</v>
      </c>
      <c r="J6979" s="192" t="s">
        <v>29821</v>
      </c>
      <c r="K6979" s="192" t="s">
        <v>5062</v>
      </c>
      <c r="L6979" s="192" t="s">
        <v>1447</v>
      </c>
    </row>
    <row r="6980" spans="1:12" ht="15" x14ac:dyDescent="0.25">
      <c r="A6980" s="189" t="s">
        <v>9754</v>
      </c>
      <c r="B6980" s="190" t="s">
        <v>11401</v>
      </c>
      <c r="C6980" s="190" t="s">
        <v>29797</v>
      </c>
      <c r="D6980" s="190" t="s">
        <v>29797</v>
      </c>
      <c r="E6980" s="190" t="s">
        <v>29797</v>
      </c>
      <c r="F6980" s="190" t="s">
        <v>29797</v>
      </c>
      <c r="G6980" s="190" t="s">
        <v>29797</v>
      </c>
      <c r="H6980" s="190" t="s">
        <v>31407</v>
      </c>
      <c r="I6980" s="190" t="s">
        <v>31408</v>
      </c>
      <c r="J6980" s="190" t="s">
        <v>29821</v>
      </c>
      <c r="K6980" s="190" t="s">
        <v>5062</v>
      </c>
      <c r="L6980" s="190" t="s">
        <v>1447</v>
      </c>
    </row>
    <row r="6981" spans="1:12" ht="15" x14ac:dyDescent="0.25">
      <c r="A6981" s="191" t="s">
        <v>11402</v>
      </c>
      <c r="B6981" s="192" t="s">
        <v>11403</v>
      </c>
      <c r="C6981" s="192" t="s">
        <v>29797</v>
      </c>
      <c r="D6981" s="192" t="s">
        <v>29797</v>
      </c>
      <c r="E6981" s="192" t="s">
        <v>29797</v>
      </c>
      <c r="F6981" s="192" t="s">
        <v>29797</v>
      </c>
      <c r="G6981" s="192" t="s">
        <v>29797</v>
      </c>
      <c r="H6981" s="192" t="s">
        <v>32458</v>
      </c>
      <c r="I6981" s="192" t="s">
        <v>32459</v>
      </c>
      <c r="J6981" s="192" t="s">
        <v>29821</v>
      </c>
      <c r="K6981" s="192" t="s">
        <v>5062</v>
      </c>
      <c r="L6981" s="192" t="s">
        <v>1447</v>
      </c>
    </row>
    <row r="6982" spans="1:12" ht="15" x14ac:dyDescent="0.25">
      <c r="A6982" s="189" t="s">
        <v>11404</v>
      </c>
      <c r="B6982" s="190" t="s">
        <v>11405</v>
      </c>
      <c r="C6982" s="190" t="s">
        <v>29797</v>
      </c>
      <c r="D6982" s="190" t="s">
        <v>29797</v>
      </c>
      <c r="E6982" s="190" t="s">
        <v>29797</v>
      </c>
      <c r="F6982" s="190" t="s">
        <v>29797</v>
      </c>
      <c r="G6982" s="190" t="s">
        <v>29797</v>
      </c>
      <c r="H6982" s="190" t="s">
        <v>32371</v>
      </c>
      <c r="I6982" s="190" t="s">
        <v>32372</v>
      </c>
      <c r="J6982" s="190" t="s">
        <v>29821</v>
      </c>
      <c r="K6982" s="190" t="s">
        <v>5062</v>
      </c>
      <c r="L6982" s="190" t="s">
        <v>1447</v>
      </c>
    </row>
    <row r="6983" spans="1:12" ht="15" x14ac:dyDescent="0.25">
      <c r="A6983" s="191" t="s">
        <v>25949</v>
      </c>
      <c r="B6983" s="192" t="s">
        <v>25950</v>
      </c>
      <c r="C6983" s="192" t="s">
        <v>29797</v>
      </c>
      <c r="D6983" s="192" t="s">
        <v>29797</v>
      </c>
      <c r="E6983" s="192" t="s">
        <v>29797</v>
      </c>
      <c r="F6983" s="192" t="s">
        <v>29797</v>
      </c>
      <c r="G6983" s="192" t="s">
        <v>29797</v>
      </c>
      <c r="H6983" s="192" t="s">
        <v>31312</v>
      </c>
      <c r="I6983" s="192" t="s">
        <v>31313</v>
      </c>
      <c r="J6983" s="192" t="s">
        <v>29821</v>
      </c>
      <c r="K6983" s="192" t="s">
        <v>5062</v>
      </c>
      <c r="L6983" s="192" t="s">
        <v>1447</v>
      </c>
    </row>
    <row r="6984" spans="1:12" ht="15" x14ac:dyDescent="0.25">
      <c r="A6984" s="189" t="s">
        <v>11406</v>
      </c>
      <c r="B6984" s="190" t="s">
        <v>11407</v>
      </c>
      <c r="C6984" s="190" t="s">
        <v>29797</v>
      </c>
      <c r="D6984" s="190" t="s">
        <v>29797</v>
      </c>
      <c r="E6984" s="190" t="s">
        <v>29797</v>
      </c>
      <c r="F6984" s="190" t="s">
        <v>29797</v>
      </c>
      <c r="G6984" s="190" t="s">
        <v>29797</v>
      </c>
      <c r="H6984" s="190" t="s">
        <v>31366</v>
      </c>
      <c r="I6984" s="190" t="s">
        <v>31367</v>
      </c>
      <c r="J6984" s="190" t="s">
        <v>29821</v>
      </c>
      <c r="K6984" s="190" t="s">
        <v>5062</v>
      </c>
      <c r="L6984" s="190" t="s">
        <v>1447</v>
      </c>
    </row>
    <row r="6985" spans="1:12" ht="15" x14ac:dyDescent="0.25">
      <c r="A6985" s="191" t="s">
        <v>3405</v>
      </c>
      <c r="B6985" s="192" t="s">
        <v>4008</v>
      </c>
      <c r="C6985" s="192" t="s">
        <v>29797</v>
      </c>
      <c r="D6985" s="192" t="s">
        <v>29797</v>
      </c>
      <c r="E6985" s="192" t="s">
        <v>29797</v>
      </c>
      <c r="F6985" s="192" t="s">
        <v>29797</v>
      </c>
      <c r="G6985" s="192" t="s">
        <v>29797</v>
      </c>
      <c r="H6985" s="192" t="s">
        <v>29797</v>
      </c>
      <c r="I6985" s="192" t="s">
        <v>29797</v>
      </c>
      <c r="J6985" s="192" t="s">
        <v>29797</v>
      </c>
      <c r="K6985" s="192" t="s">
        <v>29797</v>
      </c>
      <c r="L6985" s="192" t="s">
        <v>29797</v>
      </c>
    </row>
    <row r="6986" spans="1:12" ht="15" x14ac:dyDescent="0.25">
      <c r="A6986" s="189" t="s">
        <v>11408</v>
      </c>
      <c r="B6986" s="190" t="s">
        <v>11409</v>
      </c>
      <c r="C6986" s="190" t="s">
        <v>29797</v>
      </c>
      <c r="D6986" s="190" t="s">
        <v>29797</v>
      </c>
      <c r="E6986" s="190" t="s">
        <v>29797</v>
      </c>
      <c r="F6986" s="190" t="s">
        <v>29797</v>
      </c>
      <c r="G6986" s="190" t="s">
        <v>29797</v>
      </c>
      <c r="H6986" s="190" t="s">
        <v>31374</v>
      </c>
      <c r="I6986" s="190" t="s">
        <v>30278</v>
      </c>
      <c r="J6986" s="190" t="s">
        <v>29821</v>
      </c>
      <c r="K6986" s="190" t="s">
        <v>5062</v>
      </c>
      <c r="L6986" s="190" t="s">
        <v>1447</v>
      </c>
    </row>
    <row r="6987" spans="1:12" ht="15" x14ac:dyDescent="0.25">
      <c r="A6987" s="191" t="s">
        <v>11410</v>
      </c>
      <c r="B6987" s="192" t="s">
        <v>11411</v>
      </c>
      <c r="C6987" s="192" t="s">
        <v>29797</v>
      </c>
      <c r="D6987" s="192" t="s">
        <v>29797</v>
      </c>
      <c r="E6987" s="192" t="s">
        <v>29797</v>
      </c>
      <c r="F6987" s="192" t="s">
        <v>29797</v>
      </c>
      <c r="G6987" s="192" t="s">
        <v>29797</v>
      </c>
      <c r="H6987" s="192" t="s">
        <v>31460</v>
      </c>
      <c r="I6987" s="192" t="s">
        <v>29942</v>
      </c>
      <c r="J6987" s="192" t="s">
        <v>29821</v>
      </c>
      <c r="K6987" s="192" t="s">
        <v>5062</v>
      </c>
      <c r="L6987" s="192" t="s">
        <v>1447</v>
      </c>
    </row>
    <row r="6988" spans="1:12" ht="15" x14ac:dyDescent="0.25">
      <c r="A6988" s="189" t="s">
        <v>11412</v>
      </c>
      <c r="B6988" s="190" t="s">
        <v>11413</v>
      </c>
      <c r="C6988" s="190" t="s">
        <v>29797</v>
      </c>
      <c r="D6988" s="190" t="s">
        <v>29797</v>
      </c>
      <c r="E6988" s="190" t="s">
        <v>29797</v>
      </c>
      <c r="F6988" s="190" t="s">
        <v>29797</v>
      </c>
      <c r="G6988" s="190" t="s">
        <v>29797</v>
      </c>
      <c r="H6988" s="190" t="s">
        <v>31400</v>
      </c>
      <c r="I6988" s="190" t="s">
        <v>31401</v>
      </c>
      <c r="J6988" s="190" t="s">
        <v>29821</v>
      </c>
      <c r="K6988" s="190" t="s">
        <v>5062</v>
      </c>
      <c r="L6988" s="190" t="s">
        <v>1447</v>
      </c>
    </row>
    <row r="6989" spans="1:12" ht="15" x14ac:dyDescent="0.25">
      <c r="A6989" s="191" t="s">
        <v>11414</v>
      </c>
      <c r="B6989" s="192" t="s">
        <v>11415</v>
      </c>
      <c r="C6989" s="192" t="s">
        <v>29797</v>
      </c>
      <c r="D6989" s="192" t="s">
        <v>29797</v>
      </c>
      <c r="E6989" s="192" t="s">
        <v>29797</v>
      </c>
      <c r="F6989" s="192" t="s">
        <v>29797</v>
      </c>
      <c r="G6989" s="192" t="s">
        <v>29797</v>
      </c>
      <c r="H6989" s="192" t="s">
        <v>31409</v>
      </c>
      <c r="I6989" s="192" t="s">
        <v>5062</v>
      </c>
      <c r="J6989" s="192" t="s">
        <v>29821</v>
      </c>
      <c r="K6989" s="192" t="s">
        <v>5062</v>
      </c>
      <c r="L6989" s="192" t="s">
        <v>1447</v>
      </c>
    </row>
    <row r="6990" spans="1:12" ht="15" x14ac:dyDescent="0.25">
      <c r="A6990" s="189" t="s">
        <v>16820</v>
      </c>
      <c r="B6990" s="190" t="s">
        <v>20690</v>
      </c>
      <c r="C6990" s="190" t="s">
        <v>29797</v>
      </c>
      <c r="D6990" s="190" t="s">
        <v>29797</v>
      </c>
      <c r="E6990" s="190" t="s">
        <v>29797</v>
      </c>
      <c r="F6990" s="190" t="s">
        <v>29797</v>
      </c>
      <c r="G6990" s="190" t="s">
        <v>29797</v>
      </c>
      <c r="H6990" s="190" t="s">
        <v>31476</v>
      </c>
      <c r="I6990" s="190" t="s">
        <v>31477</v>
      </c>
      <c r="J6990" s="190" t="s">
        <v>29821</v>
      </c>
      <c r="K6990" s="190" t="s">
        <v>5062</v>
      </c>
      <c r="L6990" s="190" t="s">
        <v>1447</v>
      </c>
    </row>
    <row r="6991" spans="1:12" ht="15" x14ac:dyDescent="0.25">
      <c r="A6991" s="191" t="s">
        <v>3406</v>
      </c>
      <c r="B6991" s="192" t="s">
        <v>25951</v>
      </c>
      <c r="C6991" s="192" t="s">
        <v>29797</v>
      </c>
      <c r="D6991" s="192" t="s">
        <v>29797</v>
      </c>
      <c r="E6991" s="192" t="s">
        <v>29797</v>
      </c>
      <c r="F6991" s="192" t="s">
        <v>29797</v>
      </c>
      <c r="G6991" s="192" t="s">
        <v>29797</v>
      </c>
      <c r="H6991" s="192" t="s">
        <v>31603</v>
      </c>
      <c r="I6991" s="192" t="s">
        <v>31604</v>
      </c>
      <c r="J6991" s="192" t="s">
        <v>29821</v>
      </c>
      <c r="K6991" s="192" t="s">
        <v>5062</v>
      </c>
      <c r="L6991" s="192" t="s">
        <v>1447</v>
      </c>
    </row>
    <row r="6992" spans="1:12" ht="15" x14ac:dyDescent="0.25">
      <c r="A6992" s="189" t="s">
        <v>16821</v>
      </c>
      <c r="B6992" s="190" t="s">
        <v>20691</v>
      </c>
      <c r="C6992" s="190" t="s">
        <v>29797</v>
      </c>
      <c r="D6992" s="190" t="s">
        <v>29797</v>
      </c>
      <c r="E6992" s="190" t="s">
        <v>30584</v>
      </c>
      <c r="F6992" s="190" t="s">
        <v>29797</v>
      </c>
      <c r="G6992" s="190" t="s">
        <v>29797</v>
      </c>
      <c r="H6992" s="190" t="s">
        <v>31374</v>
      </c>
      <c r="I6992" s="190" t="s">
        <v>30278</v>
      </c>
      <c r="J6992" s="190" t="s">
        <v>29821</v>
      </c>
      <c r="K6992" s="190" t="s">
        <v>5062</v>
      </c>
      <c r="L6992" s="190" t="s">
        <v>1447</v>
      </c>
    </row>
    <row r="6993" spans="1:12" ht="15" x14ac:dyDescent="0.25">
      <c r="A6993" s="191" t="s">
        <v>25952</v>
      </c>
      <c r="B6993" s="192" t="s">
        <v>25953</v>
      </c>
      <c r="C6993" s="192" t="s">
        <v>29797</v>
      </c>
      <c r="D6993" s="192" t="s">
        <v>29797</v>
      </c>
      <c r="E6993" s="192" t="s">
        <v>29797</v>
      </c>
      <c r="F6993" s="192" t="s">
        <v>29797</v>
      </c>
      <c r="G6993" s="192" t="s">
        <v>29797</v>
      </c>
      <c r="H6993" s="192" t="s">
        <v>29797</v>
      </c>
      <c r="I6993" s="192" t="s">
        <v>29797</v>
      </c>
      <c r="J6993" s="192" t="s">
        <v>29797</v>
      </c>
      <c r="K6993" s="192" t="s">
        <v>29797</v>
      </c>
      <c r="L6993" s="192" t="s">
        <v>29797</v>
      </c>
    </row>
    <row r="6994" spans="1:12" ht="15" x14ac:dyDescent="0.25">
      <c r="A6994" s="189" t="s">
        <v>3407</v>
      </c>
      <c r="B6994" s="190" t="s">
        <v>4009</v>
      </c>
      <c r="C6994" s="190" t="s">
        <v>29797</v>
      </c>
      <c r="D6994" s="190" t="s">
        <v>29797</v>
      </c>
      <c r="E6994" s="190" t="s">
        <v>29797</v>
      </c>
      <c r="F6994" s="190" t="s">
        <v>29797</v>
      </c>
      <c r="G6994" s="190" t="s">
        <v>29797</v>
      </c>
      <c r="H6994" s="190" t="s">
        <v>32828</v>
      </c>
      <c r="I6994" s="190" t="s">
        <v>32829</v>
      </c>
      <c r="J6994" s="190" t="s">
        <v>29872</v>
      </c>
      <c r="K6994" s="190" t="s">
        <v>12802</v>
      </c>
      <c r="L6994" s="190" t="s">
        <v>1447</v>
      </c>
    </row>
    <row r="6995" spans="1:12" ht="15" x14ac:dyDescent="0.25">
      <c r="A6995" s="191" t="s">
        <v>11416</v>
      </c>
      <c r="B6995" s="192" t="s">
        <v>11417</v>
      </c>
      <c r="C6995" s="192" t="s">
        <v>29797</v>
      </c>
      <c r="D6995" s="192" t="s">
        <v>29797</v>
      </c>
      <c r="E6995" s="192" t="s">
        <v>29797</v>
      </c>
      <c r="F6995" s="192" t="s">
        <v>29797</v>
      </c>
      <c r="G6995" s="192" t="s">
        <v>29797</v>
      </c>
      <c r="H6995" s="192" t="s">
        <v>32830</v>
      </c>
      <c r="I6995" s="192" t="s">
        <v>32831</v>
      </c>
      <c r="J6995" s="192" t="s">
        <v>29872</v>
      </c>
      <c r="K6995" s="192" t="s">
        <v>12802</v>
      </c>
      <c r="L6995" s="192" t="s">
        <v>1447</v>
      </c>
    </row>
    <row r="6996" spans="1:12" ht="15" x14ac:dyDescent="0.25">
      <c r="A6996" s="189" t="s">
        <v>11418</v>
      </c>
      <c r="B6996" s="190" t="s">
        <v>11419</v>
      </c>
      <c r="C6996" s="190" t="s">
        <v>29797</v>
      </c>
      <c r="D6996" s="190" t="s">
        <v>29797</v>
      </c>
      <c r="E6996" s="190" t="s">
        <v>29797</v>
      </c>
      <c r="F6996" s="190" t="s">
        <v>29797</v>
      </c>
      <c r="G6996" s="190" t="s">
        <v>29797</v>
      </c>
      <c r="H6996" s="190" t="s">
        <v>31484</v>
      </c>
      <c r="I6996" s="190" t="s">
        <v>31485</v>
      </c>
      <c r="J6996" s="190" t="s">
        <v>29821</v>
      </c>
      <c r="K6996" s="190" t="s">
        <v>5062</v>
      </c>
      <c r="L6996" s="190" t="s">
        <v>1447</v>
      </c>
    </row>
    <row r="6997" spans="1:12" ht="15" x14ac:dyDescent="0.25">
      <c r="A6997" s="191" t="s">
        <v>3408</v>
      </c>
      <c r="B6997" s="192" t="s">
        <v>4010</v>
      </c>
      <c r="C6997" s="192" t="s">
        <v>29797</v>
      </c>
      <c r="D6997" s="192" t="s">
        <v>29797</v>
      </c>
      <c r="E6997" s="192" t="s">
        <v>29797</v>
      </c>
      <c r="F6997" s="192" t="s">
        <v>29797</v>
      </c>
      <c r="G6997" s="192" t="s">
        <v>29797</v>
      </c>
      <c r="H6997" s="192" t="s">
        <v>32832</v>
      </c>
      <c r="I6997" s="192" t="s">
        <v>32833</v>
      </c>
      <c r="J6997" s="192" t="s">
        <v>29815</v>
      </c>
      <c r="K6997" s="192" t="s">
        <v>7431</v>
      </c>
      <c r="L6997" s="192" t="s">
        <v>1447</v>
      </c>
    </row>
    <row r="6998" spans="1:12" ht="15" x14ac:dyDescent="0.25">
      <c r="A6998" s="189" t="s">
        <v>16822</v>
      </c>
      <c r="B6998" s="190" t="s">
        <v>20692</v>
      </c>
      <c r="C6998" s="190" t="s">
        <v>29797</v>
      </c>
      <c r="D6998" s="190" t="s">
        <v>29797</v>
      </c>
      <c r="E6998" s="190" t="s">
        <v>29797</v>
      </c>
      <c r="F6998" s="190" t="s">
        <v>29797</v>
      </c>
      <c r="G6998" s="190" t="s">
        <v>29797</v>
      </c>
      <c r="H6998" s="190" t="s">
        <v>32834</v>
      </c>
      <c r="I6998" s="190" t="s">
        <v>5073</v>
      </c>
      <c r="J6998" s="190" t="s">
        <v>31325</v>
      </c>
      <c r="K6998" s="190" t="s">
        <v>5073</v>
      </c>
      <c r="L6998" s="190" t="s">
        <v>1447</v>
      </c>
    </row>
    <row r="6999" spans="1:12" ht="15" x14ac:dyDescent="0.25">
      <c r="A6999" s="191" t="s">
        <v>3409</v>
      </c>
      <c r="B6999" s="192" t="s">
        <v>4011</v>
      </c>
      <c r="C6999" s="192" t="s">
        <v>29797</v>
      </c>
      <c r="D6999" s="192" t="s">
        <v>29797</v>
      </c>
      <c r="E6999" s="192" t="s">
        <v>29797</v>
      </c>
      <c r="F6999" s="192" t="s">
        <v>29797</v>
      </c>
      <c r="G6999" s="192" t="s">
        <v>29797</v>
      </c>
      <c r="H6999" s="192" t="s">
        <v>31698</v>
      </c>
      <c r="I6999" s="192" t="s">
        <v>5889</v>
      </c>
      <c r="J6999" s="192" t="s">
        <v>29832</v>
      </c>
      <c r="K6999" s="192" t="s">
        <v>5889</v>
      </c>
      <c r="L6999" s="192" t="s">
        <v>1447</v>
      </c>
    </row>
    <row r="7000" spans="1:12" ht="15" x14ac:dyDescent="0.25">
      <c r="A7000" s="189" t="s">
        <v>16823</v>
      </c>
      <c r="B7000" s="190" t="s">
        <v>20693</v>
      </c>
      <c r="C7000" s="190" t="s">
        <v>29857</v>
      </c>
      <c r="D7000" s="190" t="s">
        <v>30585</v>
      </c>
      <c r="E7000" s="190" t="s">
        <v>30586</v>
      </c>
      <c r="F7000" s="190" t="s">
        <v>29804</v>
      </c>
      <c r="G7000" s="190" t="s">
        <v>29974</v>
      </c>
      <c r="H7000" s="190" t="s">
        <v>31418</v>
      </c>
      <c r="I7000" s="190" t="s">
        <v>31419</v>
      </c>
      <c r="J7000" s="190" t="s">
        <v>31420</v>
      </c>
      <c r="K7000" s="190" t="s">
        <v>8076</v>
      </c>
      <c r="L7000" s="190" t="s">
        <v>1447</v>
      </c>
    </row>
    <row r="7001" spans="1:12" ht="15" x14ac:dyDescent="0.25">
      <c r="A7001" s="191" t="s">
        <v>11420</v>
      </c>
      <c r="B7001" s="192" t="s">
        <v>11421</v>
      </c>
      <c r="C7001" s="192" t="s">
        <v>29797</v>
      </c>
      <c r="D7001" s="192" t="s">
        <v>29797</v>
      </c>
      <c r="E7001" s="192" t="s">
        <v>29797</v>
      </c>
      <c r="F7001" s="192" t="s">
        <v>29797</v>
      </c>
      <c r="G7001" s="192" t="s">
        <v>29797</v>
      </c>
      <c r="H7001" s="192" t="s">
        <v>29797</v>
      </c>
      <c r="I7001" s="192" t="s">
        <v>29797</v>
      </c>
      <c r="J7001" s="192" t="s">
        <v>31325</v>
      </c>
      <c r="K7001" s="192" t="s">
        <v>5073</v>
      </c>
      <c r="L7001" s="192" t="s">
        <v>1447</v>
      </c>
    </row>
    <row r="7002" spans="1:12" ht="15" x14ac:dyDescent="0.25">
      <c r="A7002" s="189" t="s">
        <v>11422</v>
      </c>
      <c r="B7002" s="190" t="s">
        <v>11423</v>
      </c>
      <c r="C7002" s="190" t="s">
        <v>29812</v>
      </c>
      <c r="D7002" s="190" t="s">
        <v>29824</v>
      </c>
      <c r="E7002" s="190" t="s">
        <v>30587</v>
      </c>
      <c r="F7002" s="190" t="s">
        <v>29804</v>
      </c>
      <c r="G7002" s="190" t="s">
        <v>30058</v>
      </c>
      <c r="H7002" s="190" t="s">
        <v>31390</v>
      </c>
      <c r="I7002" s="190" t="s">
        <v>14423</v>
      </c>
      <c r="J7002" s="190" t="s">
        <v>29821</v>
      </c>
      <c r="K7002" s="190" t="s">
        <v>5062</v>
      </c>
      <c r="L7002" s="190" t="s">
        <v>1447</v>
      </c>
    </row>
    <row r="7003" spans="1:12" ht="15" x14ac:dyDescent="0.25">
      <c r="A7003" s="191" t="s">
        <v>11424</v>
      </c>
      <c r="B7003" s="192" t="s">
        <v>11425</v>
      </c>
      <c r="C7003" s="192" t="s">
        <v>29797</v>
      </c>
      <c r="D7003" s="192" t="s">
        <v>29797</v>
      </c>
      <c r="E7003" s="192" t="s">
        <v>29797</v>
      </c>
      <c r="F7003" s="192" t="s">
        <v>29797</v>
      </c>
      <c r="G7003" s="192" t="s">
        <v>29797</v>
      </c>
      <c r="H7003" s="192" t="s">
        <v>29797</v>
      </c>
      <c r="I7003" s="192" t="s">
        <v>29797</v>
      </c>
      <c r="J7003" s="192" t="s">
        <v>29821</v>
      </c>
      <c r="K7003" s="192" t="s">
        <v>5062</v>
      </c>
      <c r="L7003" s="192" t="s">
        <v>1447</v>
      </c>
    </row>
    <row r="7004" spans="1:12" ht="15" x14ac:dyDescent="0.25">
      <c r="A7004" s="189" t="s">
        <v>11426</v>
      </c>
      <c r="B7004" s="190" t="s">
        <v>11427</v>
      </c>
      <c r="C7004" s="190" t="s">
        <v>29812</v>
      </c>
      <c r="D7004" s="190" t="s">
        <v>29824</v>
      </c>
      <c r="E7004" s="190" t="s">
        <v>30588</v>
      </c>
      <c r="F7004" s="190" t="s">
        <v>29804</v>
      </c>
      <c r="G7004" s="190" t="s">
        <v>30339</v>
      </c>
      <c r="H7004" s="190" t="s">
        <v>31374</v>
      </c>
      <c r="I7004" s="190" t="s">
        <v>30278</v>
      </c>
      <c r="J7004" s="190" t="s">
        <v>29821</v>
      </c>
      <c r="K7004" s="190" t="s">
        <v>5062</v>
      </c>
      <c r="L7004" s="190" t="s">
        <v>1447</v>
      </c>
    </row>
    <row r="7005" spans="1:12" ht="15" x14ac:dyDescent="0.25">
      <c r="A7005" s="191" t="s">
        <v>11428</v>
      </c>
      <c r="B7005" s="192" t="s">
        <v>11429</v>
      </c>
      <c r="C7005" s="192" t="s">
        <v>29797</v>
      </c>
      <c r="D7005" s="192" t="s">
        <v>29797</v>
      </c>
      <c r="E7005" s="192" t="s">
        <v>29797</v>
      </c>
      <c r="F7005" s="192" t="s">
        <v>29797</v>
      </c>
      <c r="G7005" s="192" t="s">
        <v>29797</v>
      </c>
      <c r="H7005" s="192" t="s">
        <v>31451</v>
      </c>
      <c r="I7005" s="192" t="s">
        <v>1382</v>
      </c>
      <c r="J7005" s="192" t="s">
        <v>29821</v>
      </c>
      <c r="K7005" s="192" t="s">
        <v>5062</v>
      </c>
      <c r="L7005" s="192" t="s">
        <v>1447</v>
      </c>
    </row>
    <row r="7006" spans="1:12" ht="15" x14ac:dyDescent="0.25">
      <c r="A7006" s="189" t="s">
        <v>16824</v>
      </c>
      <c r="B7006" s="190" t="s">
        <v>20694</v>
      </c>
      <c r="C7006" s="190" t="s">
        <v>29797</v>
      </c>
      <c r="D7006" s="190" t="s">
        <v>29797</v>
      </c>
      <c r="E7006" s="190" t="s">
        <v>29797</v>
      </c>
      <c r="F7006" s="190" t="s">
        <v>29797</v>
      </c>
      <c r="G7006" s="190" t="s">
        <v>29797</v>
      </c>
      <c r="H7006" s="190" t="s">
        <v>31603</v>
      </c>
      <c r="I7006" s="190" t="s">
        <v>31604</v>
      </c>
      <c r="J7006" s="190" t="s">
        <v>29821</v>
      </c>
      <c r="K7006" s="190" t="s">
        <v>5062</v>
      </c>
      <c r="L7006" s="190" t="s">
        <v>1447</v>
      </c>
    </row>
    <row r="7007" spans="1:12" ht="15" x14ac:dyDescent="0.25">
      <c r="A7007" s="191" t="s">
        <v>25954</v>
      </c>
      <c r="B7007" s="192" t="s">
        <v>25955</v>
      </c>
      <c r="C7007" s="192" t="s">
        <v>29797</v>
      </c>
      <c r="D7007" s="192" t="s">
        <v>29797</v>
      </c>
      <c r="E7007" s="192" t="s">
        <v>29797</v>
      </c>
      <c r="F7007" s="192" t="s">
        <v>29797</v>
      </c>
      <c r="G7007" s="192" t="s">
        <v>29797</v>
      </c>
      <c r="H7007" s="192" t="s">
        <v>31603</v>
      </c>
      <c r="I7007" s="192" t="s">
        <v>31604</v>
      </c>
      <c r="J7007" s="192" t="s">
        <v>29821</v>
      </c>
      <c r="K7007" s="192" t="s">
        <v>5062</v>
      </c>
      <c r="L7007" s="192" t="s">
        <v>1447</v>
      </c>
    </row>
    <row r="7008" spans="1:12" ht="15" x14ac:dyDescent="0.25">
      <c r="A7008" s="189" t="s">
        <v>16825</v>
      </c>
      <c r="B7008" s="190" t="s">
        <v>20695</v>
      </c>
      <c r="C7008" s="190" t="s">
        <v>29797</v>
      </c>
      <c r="D7008" s="190" t="s">
        <v>29797</v>
      </c>
      <c r="E7008" s="190" t="s">
        <v>29797</v>
      </c>
      <c r="F7008" s="190" t="s">
        <v>29797</v>
      </c>
      <c r="G7008" s="190" t="s">
        <v>29797</v>
      </c>
      <c r="H7008" s="190" t="s">
        <v>31307</v>
      </c>
      <c r="I7008" s="190" t="s">
        <v>5062</v>
      </c>
      <c r="J7008" s="190" t="s">
        <v>29821</v>
      </c>
      <c r="K7008" s="190" t="s">
        <v>5062</v>
      </c>
      <c r="L7008" s="190" t="s">
        <v>1447</v>
      </c>
    </row>
    <row r="7009" spans="1:12" ht="15" x14ac:dyDescent="0.25">
      <c r="A7009" s="191" t="s">
        <v>16826</v>
      </c>
      <c r="B7009" s="192" t="s">
        <v>25956</v>
      </c>
      <c r="C7009" s="192" t="s">
        <v>29797</v>
      </c>
      <c r="D7009" s="192" t="s">
        <v>29797</v>
      </c>
      <c r="E7009" s="192" t="s">
        <v>29797</v>
      </c>
      <c r="F7009" s="192" t="s">
        <v>29797</v>
      </c>
      <c r="G7009" s="192" t="s">
        <v>29797</v>
      </c>
      <c r="H7009" s="192" t="s">
        <v>31307</v>
      </c>
      <c r="I7009" s="192" t="s">
        <v>5062</v>
      </c>
      <c r="J7009" s="192" t="s">
        <v>29821</v>
      </c>
      <c r="K7009" s="192" t="s">
        <v>5062</v>
      </c>
      <c r="L7009" s="192" t="s">
        <v>1447</v>
      </c>
    </row>
    <row r="7010" spans="1:12" ht="15" x14ac:dyDescent="0.25">
      <c r="A7010" s="189" t="s">
        <v>11430</v>
      </c>
      <c r="B7010" s="190" t="s">
        <v>11431</v>
      </c>
      <c r="C7010" s="190" t="s">
        <v>29797</v>
      </c>
      <c r="D7010" s="190" t="s">
        <v>29797</v>
      </c>
      <c r="E7010" s="190" t="s">
        <v>29797</v>
      </c>
      <c r="F7010" s="190" t="s">
        <v>29797</v>
      </c>
      <c r="G7010" s="190" t="s">
        <v>29797</v>
      </c>
      <c r="H7010" s="190" t="s">
        <v>31598</v>
      </c>
      <c r="I7010" s="190" t="s">
        <v>31599</v>
      </c>
      <c r="J7010" s="190" t="s">
        <v>29821</v>
      </c>
      <c r="K7010" s="190" t="s">
        <v>5062</v>
      </c>
      <c r="L7010" s="190" t="s">
        <v>1447</v>
      </c>
    </row>
    <row r="7011" spans="1:12" ht="15" x14ac:dyDescent="0.25">
      <c r="A7011" s="191" t="s">
        <v>3410</v>
      </c>
      <c r="B7011" s="192" t="s">
        <v>4012</v>
      </c>
      <c r="C7011" s="192" t="s">
        <v>29797</v>
      </c>
      <c r="D7011" s="192" t="s">
        <v>29797</v>
      </c>
      <c r="E7011" s="192" t="s">
        <v>29797</v>
      </c>
      <c r="F7011" s="192" t="s">
        <v>29797</v>
      </c>
      <c r="G7011" s="192" t="s">
        <v>29797</v>
      </c>
      <c r="H7011" s="192" t="s">
        <v>31466</v>
      </c>
      <c r="I7011" s="192" t="s">
        <v>31467</v>
      </c>
      <c r="J7011" s="192" t="s">
        <v>29821</v>
      </c>
      <c r="K7011" s="192" t="s">
        <v>5062</v>
      </c>
      <c r="L7011" s="192" t="s">
        <v>1447</v>
      </c>
    </row>
    <row r="7012" spans="1:12" ht="15" x14ac:dyDescent="0.25">
      <c r="A7012" s="189" t="s">
        <v>25957</v>
      </c>
      <c r="B7012" s="190" t="s">
        <v>25958</v>
      </c>
      <c r="C7012" s="190" t="s">
        <v>29797</v>
      </c>
      <c r="D7012" s="190" t="s">
        <v>29797</v>
      </c>
      <c r="E7012" s="190" t="s">
        <v>29797</v>
      </c>
      <c r="F7012" s="190" t="s">
        <v>29797</v>
      </c>
      <c r="G7012" s="190" t="s">
        <v>29797</v>
      </c>
      <c r="H7012" s="190" t="s">
        <v>29797</v>
      </c>
      <c r="I7012" s="190" t="s">
        <v>29797</v>
      </c>
      <c r="J7012" s="190" t="s">
        <v>29797</v>
      </c>
      <c r="K7012" s="190" t="s">
        <v>29797</v>
      </c>
      <c r="L7012" s="190" t="s">
        <v>29797</v>
      </c>
    </row>
    <row r="7013" spans="1:12" ht="15" x14ac:dyDescent="0.25">
      <c r="A7013" s="191" t="s">
        <v>25959</v>
      </c>
      <c r="B7013" s="192" t="s">
        <v>25960</v>
      </c>
      <c r="C7013" s="192" t="s">
        <v>29797</v>
      </c>
      <c r="D7013" s="192" t="s">
        <v>29797</v>
      </c>
      <c r="E7013" s="192" t="s">
        <v>29797</v>
      </c>
      <c r="F7013" s="192" t="s">
        <v>29797</v>
      </c>
      <c r="G7013" s="192" t="s">
        <v>29797</v>
      </c>
      <c r="H7013" s="192" t="s">
        <v>31508</v>
      </c>
      <c r="I7013" s="192" t="s">
        <v>1396</v>
      </c>
      <c r="J7013" s="192" t="s">
        <v>31325</v>
      </c>
      <c r="K7013" s="192" t="s">
        <v>5073</v>
      </c>
      <c r="L7013" s="192" t="s">
        <v>1447</v>
      </c>
    </row>
    <row r="7014" spans="1:12" ht="15" x14ac:dyDescent="0.25">
      <c r="A7014" s="189" t="s">
        <v>3411</v>
      </c>
      <c r="B7014" s="190" t="s">
        <v>4013</v>
      </c>
      <c r="C7014" s="190" t="s">
        <v>29797</v>
      </c>
      <c r="D7014" s="190" t="s">
        <v>29797</v>
      </c>
      <c r="E7014" s="190" t="s">
        <v>29797</v>
      </c>
      <c r="F7014" s="190" t="s">
        <v>29797</v>
      </c>
      <c r="G7014" s="190" t="s">
        <v>29797</v>
      </c>
      <c r="H7014" s="190" t="s">
        <v>32835</v>
      </c>
      <c r="I7014" s="190" t="s">
        <v>32836</v>
      </c>
      <c r="J7014" s="190" t="s">
        <v>30441</v>
      </c>
      <c r="K7014" s="190" t="s">
        <v>9190</v>
      </c>
      <c r="L7014" s="190" t="s">
        <v>1447</v>
      </c>
    </row>
    <row r="7015" spans="1:12" ht="15" x14ac:dyDescent="0.25">
      <c r="A7015" s="191" t="s">
        <v>3412</v>
      </c>
      <c r="B7015" s="192" t="s">
        <v>4014</v>
      </c>
      <c r="C7015" s="192" t="s">
        <v>29797</v>
      </c>
      <c r="D7015" s="192" t="s">
        <v>29797</v>
      </c>
      <c r="E7015" s="192" t="s">
        <v>29797</v>
      </c>
      <c r="F7015" s="192" t="s">
        <v>29797</v>
      </c>
      <c r="G7015" s="192" t="s">
        <v>29797</v>
      </c>
      <c r="H7015" s="192" t="s">
        <v>32835</v>
      </c>
      <c r="I7015" s="192" t="s">
        <v>32836</v>
      </c>
      <c r="J7015" s="192" t="s">
        <v>30441</v>
      </c>
      <c r="K7015" s="192" t="s">
        <v>9190</v>
      </c>
      <c r="L7015" s="192" t="s">
        <v>1447</v>
      </c>
    </row>
    <row r="7016" spans="1:12" ht="15" x14ac:dyDescent="0.25">
      <c r="A7016" s="189" t="s">
        <v>11432</v>
      </c>
      <c r="B7016" s="190" t="s">
        <v>11433</v>
      </c>
      <c r="C7016" s="190" t="s">
        <v>29797</v>
      </c>
      <c r="D7016" s="190" t="s">
        <v>29797</v>
      </c>
      <c r="E7016" s="190" t="s">
        <v>29797</v>
      </c>
      <c r="F7016" s="190" t="s">
        <v>29797</v>
      </c>
      <c r="G7016" s="190" t="s">
        <v>29797</v>
      </c>
      <c r="H7016" s="190" t="s">
        <v>31697</v>
      </c>
      <c r="I7016" s="190" t="s">
        <v>5078</v>
      </c>
      <c r="J7016" s="190" t="s">
        <v>29826</v>
      </c>
      <c r="K7016" s="190" t="s">
        <v>5078</v>
      </c>
      <c r="L7016" s="190" t="s">
        <v>1447</v>
      </c>
    </row>
    <row r="7017" spans="1:12" ht="15" x14ac:dyDescent="0.25">
      <c r="A7017" s="191" t="s">
        <v>11434</v>
      </c>
      <c r="B7017" s="192" t="s">
        <v>25961</v>
      </c>
      <c r="C7017" s="192" t="s">
        <v>29812</v>
      </c>
      <c r="D7017" s="192" t="s">
        <v>29824</v>
      </c>
      <c r="E7017" s="192" t="s">
        <v>30589</v>
      </c>
      <c r="F7017" s="192" t="s">
        <v>29804</v>
      </c>
      <c r="G7017" s="192" t="s">
        <v>29974</v>
      </c>
      <c r="H7017" s="192" t="s">
        <v>32340</v>
      </c>
      <c r="I7017" s="192" t="s">
        <v>22722</v>
      </c>
      <c r="J7017" s="192" t="s">
        <v>31325</v>
      </c>
      <c r="K7017" s="192" t="s">
        <v>5073</v>
      </c>
      <c r="L7017" s="192" t="s">
        <v>1447</v>
      </c>
    </row>
    <row r="7018" spans="1:12" ht="15" x14ac:dyDescent="0.25">
      <c r="A7018" s="189" t="s">
        <v>11435</v>
      </c>
      <c r="B7018" s="190" t="s">
        <v>11436</v>
      </c>
      <c r="C7018" s="190" t="s">
        <v>29797</v>
      </c>
      <c r="D7018" s="190" t="s">
        <v>29797</v>
      </c>
      <c r="E7018" s="190" t="s">
        <v>29797</v>
      </c>
      <c r="F7018" s="190" t="s">
        <v>29797</v>
      </c>
      <c r="G7018" s="190" t="s">
        <v>29797</v>
      </c>
      <c r="H7018" s="190" t="s">
        <v>31331</v>
      </c>
      <c r="I7018" s="190" t="s">
        <v>31332</v>
      </c>
      <c r="J7018" s="190" t="s">
        <v>29821</v>
      </c>
      <c r="K7018" s="190" t="s">
        <v>5062</v>
      </c>
      <c r="L7018" s="190" t="s">
        <v>1447</v>
      </c>
    </row>
    <row r="7019" spans="1:12" ht="15" x14ac:dyDescent="0.25">
      <c r="A7019" s="191" t="s">
        <v>25962</v>
      </c>
      <c r="B7019" s="192" t="s">
        <v>25963</v>
      </c>
      <c r="C7019" s="192" t="s">
        <v>29797</v>
      </c>
      <c r="D7019" s="192" t="s">
        <v>29797</v>
      </c>
      <c r="E7019" s="192" t="s">
        <v>29797</v>
      </c>
      <c r="F7019" s="192" t="s">
        <v>29797</v>
      </c>
      <c r="G7019" s="192" t="s">
        <v>29797</v>
      </c>
      <c r="H7019" s="192" t="s">
        <v>31371</v>
      </c>
      <c r="I7019" s="192" t="s">
        <v>5062</v>
      </c>
      <c r="J7019" s="192" t="s">
        <v>29821</v>
      </c>
      <c r="K7019" s="192" t="s">
        <v>5062</v>
      </c>
      <c r="L7019" s="192" t="s">
        <v>1447</v>
      </c>
    </row>
    <row r="7020" spans="1:12" ht="15" x14ac:dyDescent="0.25">
      <c r="A7020" s="189" t="s">
        <v>11437</v>
      </c>
      <c r="B7020" s="190" t="s">
        <v>11438</v>
      </c>
      <c r="C7020" s="190" t="s">
        <v>29797</v>
      </c>
      <c r="D7020" s="190" t="s">
        <v>29797</v>
      </c>
      <c r="E7020" s="190" t="s">
        <v>29797</v>
      </c>
      <c r="F7020" s="190" t="s">
        <v>29797</v>
      </c>
      <c r="G7020" s="190" t="s">
        <v>29797</v>
      </c>
      <c r="H7020" s="190" t="s">
        <v>31390</v>
      </c>
      <c r="I7020" s="190" t="s">
        <v>14423</v>
      </c>
      <c r="J7020" s="190" t="s">
        <v>29821</v>
      </c>
      <c r="K7020" s="190" t="s">
        <v>5062</v>
      </c>
      <c r="L7020" s="190" t="s">
        <v>1447</v>
      </c>
    </row>
    <row r="7021" spans="1:12" ht="15" x14ac:dyDescent="0.25">
      <c r="A7021" s="191" t="s">
        <v>11439</v>
      </c>
      <c r="B7021" s="192" t="s">
        <v>11440</v>
      </c>
      <c r="C7021" s="192" t="s">
        <v>29797</v>
      </c>
      <c r="D7021" s="192" t="s">
        <v>29797</v>
      </c>
      <c r="E7021" s="192" t="s">
        <v>29797</v>
      </c>
      <c r="F7021" s="192" t="s">
        <v>29797</v>
      </c>
      <c r="G7021" s="192" t="s">
        <v>29797</v>
      </c>
      <c r="H7021" s="192" t="s">
        <v>31372</v>
      </c>
      <c r="I7021" s="192" t="s">
        <v>5062</v>
      </c>
      <c r="J7021" s="192" t="s">
        <v>29821</v>
      </c>
      <c r="K7021" s="192" t="s">
        <v>5062</v>
      </c>
      <c r="L7021" s="192" t="s">
        <v>1447</v>
      </c>
    </row>
    <row r="7022" spans="1:12" ht="15" x14ac:dyDescent="0.25">
      <c r="A7022" s="189" t="s">
        <v>11441</v>
      </c>
      <c r="B7022" s="190" t="s">
        <v>11442</v>
      </c>
      <c r="C7022" s="190" t="s">
        <v>29797</v>
      </c>
      <c r="D7022" s="190" t="s">
        <v>29797</v>
      </c>
      <c r="E7022" s="190" t="s">
        <v>29797</v>
      </c>
      <c r="F7022" s="190" t="s">
        <v>29797</v>
      </c>
      <c r="G7022" s="190" t="s">
        <v>29797</v>
      </c>
      <c r="H7022" s="190" t="s">
        <v>29797</v>
      </c>
      <c r="I7022" s="190" t="s">
        <v>29797</v>
      </c>
      <c r="J7022" s="190" t="s">
        <v>31325</v>
      </c>
      <c r="K7022" s="190" t="s">
        <v>5073</v>
      </c>
      <c r="L7022" s="190" t="s">
        <v>1447</v>
      </c>
    </row>
    <row r="7023" spans="1:12" ht="15" x14ac:dyDescent="0.25">
      <c r="A7023" s="191" t="s">
        <v>16827</v>
      </c>
      <c r="B7023" s="192" t="s">
        <v>20696</v>
      </c>
      <c r="C7023" s="192" t="s">
        <v>29797</v>
      </c>
      <c r="D7023" s="192" t="s">
        <v>29797</v>
      </c>
      <c r="E7023" s="192" t="s">
        <v>29797</v>
      </c>
      <c r="F7023" s="192" t="s">
        <v>29797</v>
      </c>
      <c r="G7023" s="192" t="s">
        <v>29797</v>
      </c>
      <c r="H7023" s="192" t="s">
        <v>32837</v>
      </c>
      <c r="I7023" s="192" t="s">
        <v>5078</v>
      </c>
      <c r="J7023" s="192" t="s">
        <v>29826</v>
      </c>
      <c r="K7023" s="192" t="s">
        <v>5078</v>
      </c>
      <c r="L7023" s="192" t="s">
        <v>1447</v>
      </c>
    </row>
    <row r="7024" spans="1:12" ht="15" x14ac:dyDescent="0.25">
      <c r="A7024" s="189" t="s">
        <v>3413</v>
      </c>
      <c r="B7024" s="190" t="s">
        <v>4015</v>
      </c>
      <c r="C7024" s="190" t="s">
        <v>29797</v>
      </c>
      <c r="D7024" s="190" t="s">
        <v>29797</v>
      </c>
      <c r="E7024" s="190" t="s">
        <v>29797</v>
      </c>
      <c r="F7024" s="190" t="s">
        <v>29797</v>
      </c>
      <c r="G7024" s="190" t="s">
        <v>29797</v>
      </c>
      <c r="H7024" s="190" t="s">
        <v>32121</v>
      </c>
      <c r="I7024" s="190" t="s">
        <v>5073</v>
      </c>
      <c r="J7024" s="190" t="s">
        <v>31325</v>
      </c>
      <c r="K7024" s="190" t="s">
        <v>5073</v>
      </c>
      <c r="L7024" s="190" t="s">
        <v>1447</v>
      </c>
    </row>
    <row r="7025" spans="1:12" ht="15" x14ac:dyDescent="0.25">
      <c r="A7025" s="191" t="s">
        <v>16828</v>
      </c>
      <c r="B7025" s="192" t="s">
        <v>20697</v>
      </c>
      <c r="C7025" s="192" t="s">
        <v>29797</v>
      </c>
      <c r="D7025" s="192" t="s">
        <v>29797</v>
      </c>
      <c r="E7025" s="192" t="s">
        <v>29797</v>
      </c>
      <c r="F7025" s="192" t="s">
        <v>29797</v>
      </c>
      <c r="G7025" s="192" t="s">
        <v>29797</v>
      </c>
      <c r="H7025" s="192" t="s">
        <v>31421</v>
      </c>
      <c r="I7025" s="192" t="s">
        <v>5073</v>
      </c>
      <c r="J7025" s="192" t="s">
        <v>31325</v>
      </c>
      <c r="K7025" s="192" t="s">
        <v>5073</v>
      </c>
      <c r="L7025" s="192" t="s">
        <v>1447</v>
      </c>
    </row>
    <row r="7026" spans="1:12" ht="15" x14ac:dyDescent="0.25">
      <c r="A7026" s="189" t="s">
        <v>3414</v>
      </c>
      <c r="B7026" s="190" t="s">
        <v>4016</v>
      </c>
      <c r="C7026" s="190" t="s">
        <v>29797</v>
      </c>
      <c r="D7026" s="190" t="s">
        <v>29797</v>
      </c>
      <c r="E7026" s="190" t="s">
        <v>29797</v>
      </c>
      <c r="F7026" s="190" t="s">
        <v>29797</v>
      </c>
      <c r="G7026" s="190" t="s">
        <v>29797</v>
      </c>
      <c r="H7026" s="190" t="s">
        <v>29797</v>
      </c>
      <c r="I7026" s="190" t="s">
        <v>29797</v>
      </c>
      <c r="J7026" s="190" t="s">
        <v>29821</v>
      </c>
      <c r="K7026" s="190" t="s">
        <v>5062</v>
      </c>
      <c r="L7026" s="190" t="s">
        <v>1447</v>
      </c>
    </row>
    <row r="7027" spans="1:12" ht="15" x14ac:dyDescent="0.25">
      <c r="A7027" s="191" t="s">
        <v>3415</v>
      </c>
      <c r="B7027" s="192" t="s">
        <v>4017</v>
      </c>
      <c r="C7027" s="192" t="s">
        <v>29797</v>
      </c>
      <c r="D7027" s="192" t="s">
        <v>29797</v>
      </c>
      <c r="E7027" s="192" t="s">
        <v>29797</v>
      </c>
      <c r="F7027" s="192" t="s">
        <v>29797</v>
      </c>
      <c r="G7027" s="192" t="s">
        <v>29797</v>
      </c>
      <c r="H7027" s="192" t="s">
        <v>32838</v>
      </c>
      <c r="I7027" s="192" t="s">
        <v>32839</v>
      </c>
      <c r="J7027" s="192" t="s">
        <v>30104</v>
      </c>
      <c r="K7027" s="192" t="s">
        <v>11371</v>
      </c>
      <c r="L7027" s="192" t="s">
        <v>1447</v>
      </c>
    </row>
    <row r="7028" spans="1:12" ht="15" x14ac:dyDescent="0.25">
      <c r="A7028" s="189" t="s">
        <v>11443</v>
      </c>
      <c r="B7028" s="190" t="s">
        <v>11444</v>
      </c>
      <c r="C7028" s="190" t="s">
        <v>29797</v>
      </c>
      <c r="D7028" s="190" t="s">
        <v>29797</v>
      </c>
      <c r="E7028" s="190" t="s">
        <v>29797</v>
      </c>
      <c r="F7028" s="190" t="s">
        <v>29797</v>
      </c>
      <c r="G7028" s="190" t="s">
        <v>29797</v>
      </c>
      <c r="H7028" s="190" t="s">
        <v>29797</v>
      </c>
      <c r="I7028" s="190" t="s">
        <v>29797</v>
      </c>
      <c r="J7028" s="190" t="s">
        <v>29826</v>
      </c>
      <c r="K7028" s="190" t="s">
        <v>5078</v>
      </c>
      <c r="L7028" s="190" t="s">
        <v>1447</v>
      </c>
    </row>
    <row r="7029" spans="1:12" ht="15" x14ac:dyDescent="0.25">
      <c r="A7029" s="191" t="s">
        <v>16829</v>
      </c>
      <c r="B7029" s="192" t="s">
        <v>20698</v>
      </c>
      <c r="C7029" s="192" t="s">
        <v>29797</v>
      </c>
      <c r="D7029" s="192" t="s">
        <v>29797</v>
      </c>
      <c r="E7029" s="192" t="s">
        <v>29797</v>
      </c>
      <c r="F7029" s="192" t="s">
        <v>29797</v>
      </c>
      <c r="G7029" s="192" t="s">
        <v>29797</v>
      </c>
      <c r="H7029" s="192" t="s">
        <v>31784</v>
      </c>
      <c r="I7029" s="192" t="s">
        <v>31716</v>
      </c>
      <c r="J7029" s="192" t="s">
        <v>31325</v>
      </c>
      <c r="K7029" s="192" t="s">
        <v>5073</v>
      </c>
      <c r="L7029" s="192" t="s">
        <v>1447</v>
      </c>
    </row>
    <row r="7030" spans="1:12" ht="15" x14ac:dyDescent="0.25">
      <c r="A7030" s="189" t="s">
        <v>16830</v>
      </c>
      <c r="B7030" s="190" t="s">
        <v>20699</v>
      </c>
      <c r="C7030" s="190" t="s">
        <v>29797</v>
      </c>
      <c r="D7030" s="190" t="s">
        <v>29797</v>
      </c>
      <c r="E7030" s="190" t="s">
        <v>29797</v>
      </c>
      <c r="F7030" s="190" t="s">
        <v>29797</v>
      </c>
      <c r="G7030" s="190" t="s">
        <v>29797</v>
      </c>
      <c r="H7030" s="190" t="s">
        <v>31843</v>
      </c>
      <c r="I7030" s="190" t="s">
        <v>22721</v>
      </c>
      <c r="J7030" s="190" t="s">
        <v>29987</v>
      </c>
      <c r="K7030" s="190" t="s">
        <v>10126</v>
      </c>
      <c r="L7030" s="190" t="s">
        <v>1447</v>
      </c>
    </row>
    <row r="7031" spans="1:12" ht="15" x14ac:dyDescent="0.25">
      <c r="A7031" s="191" t="s">
        <v>25964</v>
      </c>
      <c r="B7031" s="192" t="s">
        <v>20700</v>
      </c>
      <c r="C7031" s="192" t="s">
        <v>29797</v>
      </c>
      <c r="D7031" s="192" t="s">
        <v>29797</v>
      </c>
      <c r="E7031" s="192" t="s">
        <v>29797</v>
      </c>
      <c r="F7031" s="192" t="s">
        <v>29797</v>
      </c>
      <c r="G7031" s="192" t="s">
        <v>29797</v>
      </c>
      <c r="H7031" s="192" t="s">
        <v>29797</v>
      </c>
      <c r="I7031" s="192" t="s">
        <v>29797</v>
      </c>
      <c r="J7031" s="192" t="s">
        <v>29797</v>
      </c>
      <c r="K7031" s="192" t="s">
        <v>29797</v>
      </c>
      <c r="L7031" s="192" t="s">
        <v>1446</v>
      </c>
    </row>
    <row r="7032" spans="1:12" ht="15" x14ac:dyDescent="0.25">
      <c r="A7032" s="189" t="s">
        <v>3416</v>
      </c>
      <c r="B7032" s="190" t="s">
        <v>4018</v>
      </c>
      <c r="C7032" s="190" t="s">
        <v>29797</v>
      </c>
      <c r="D7032" s="190" t="s">
        <v>29797</v>
      </c>
      <c r="E7032" s="190" t="s">
        <v>29797</v>
      </c>
      <c r="F7032" s="190" t="s">
        <v>29797</v>
      </c>
      <c r="G7032" s="190" t="s">
        <v>29797</v>
      </c>
      <c r="H7032" s="190" t="s">
        <v>29797</v>
      </c>
      <c r="I7032" s="190" t="s">
        <v>29797</v>
      </c>
      <c r="J7032" s="190" t="s">
        <v>29797</v>
      </c>
      <c r="K7032" s="190" t="s">
        <v>29797</v>
      </c>
      <c r="L7032" s="190" t="s">
        <v>29797</v>
      </c>
    </row>
    <row r="7033" spans="1:12" ht="15" x14ac:dyDescent="0.25">
      <c r="A7033" s="191" t="s">
        <v>16831</v>
      </c>
      <c r="B7033" s="192" t="s">
        <v>20701</v>
      </c>
      <c r="C7033" s="192" t="s">
        <v>29797</v>
      </c>
      <c r="D7033" s="192" t="s">
        <v>29797</v>
      </c>
      <c r="E7033" s="192" t="s">
        <v>30590</v>
      </c>
      <c r="F7033" s="192" t="s">
        <v>29797</v>
      </c>
      <c r="G7033" s="192" t="s">
        <v>29797</v>
      </c>
      <c r="H7033" s="192" t="s">
        <v>31374</v>
      </c>
      <c r="I7033" s="192" t="s">
        <v>30278</v>
      </c>
      <c r="J7033" s="192" t="s">
        <v>29821</v>
      </c>
      <c r="K7033" s="192" t="s">
        <v>5062</v>
      </c>
      <c r="L7033" s="192" t="s">
        <v>1447</v>
      </c>
    </row>
    <row r="7034" spans="1:12" ht="15" x14ac:dyDescent="0.25">
      <c r="A7034" s="189" t="s">
        <v>16832</v>
      </c>
      <c r="B7034" s="190" t="s">
        <v>20702</v>
      </c>
      <c r="C7034" s="190" t="s">
        <v>29797</v>
      </c>
      <c r="D7034" s="190" t="s">
        <v>29797</v>
      </c>
      <c r="E7034" s="190" t="s">
        <v>29797</v>
      </c>
      <c r="F7034" s="190" t="s">
        <v>29797</v>
      </c>
      <c r="G7034" s="190" t="s">
        <v>29797</v>
      </c>
      <c r="H7034" s="190" t="s">
        <v>29797</v>
      </c>
      <c r="I7034" s="190" t="s">
        <v>29797</v>
      </c>
      <c r="J7034" s="190" t="s">
        <v>29797</v>
      </c>
      <c r="K7034" s="190" t="s">
        <v>29797</v>
      </c>
      <c r="L7034" s="190" t="s">
        <v>29797</v>
      </c>
    </row>
    <row r="7035" spans="1:12" ht="15" x14ac:dyDescent="0.25">
      <c r="A7035" s="191" t="s">
        <v>25965</v>
      </c>
      <c r="B7035" s="192" t="s">
        <v>20703</v>
      </c>
      <c r="C7035" s="192" t="s">
        <v>29797</v>
      </c>
      <c r="D7035" s="192" t="s">
        <v>29797</v>
      </c>
      <c r="E7035" s="192" t="s">
        <v>29797</v>
      </c>
      <c r="F7035" s="192" t="s">
        <v>29797</v>
      </c>
      <c r="G7035" s="192" t="s">
        <v>29797</v>
      </c>
      <c r="H7035" s="192" t="s">
        <v>29797</v>
      </c>
      <c r="I7035" s="192" t="s">
        <v>29797</v>
      </c>
      <c r="J7035" s="192" t="s">
        <v>29797</v>
      </c>
      <c r="K7035" s="192" t="s">
        <v>29797</v>
      </c>
      <c r="L7035" s="192" t="s">
        <v>1441</v>
      </c>
    </row>
    <row r="7036" spans="1:12" ht="15" x14ac:dyDescent="0.25">
      <c r="A7036" s="189" t="s">
        <v>3417</v>
      </c>
      <c r="B7036" s="190" t="s">
        <v>4019</v>
      </c>
      <c r="C7036" s="190" t="s">
        <v>29797</v>
      </c>
      <c r="D7036" s="190" t="s">
        <v>29797</v>
      </c>
      <c r="E7036" s="190" t="s">
        <v>29797</v>
      </c>
      <c r="F7036" s="190" t="s">
        <v>29797</v>
      </c>
      <c r="G7036" s="190" t="s">
        <v>29797</v>
      </c>
      <c r="H7036" s="190" t="s">
        <v>31944</v>
      </c>
      <c r="I7036" s="190" t="s">
        <v>31945</v>
      </c>
      <c r="J7036" s="190" t="s">
        <v>31325</v>
      </c>
      <c r="K7036" s="190" t="s">
        <v>5073</v>
      </c>
      <c r="L7036" s="190" t="s">
        <v>1447</v>
      </c>
    </row>
    <row r="7037" spans="1:12" ht="15" x14ac:dyDescent="0.25">
      <c r="A7037" s="191" t="s">
        <v>3418</v>
      </c>
      <c r="B7037" s="192" t="s">
        <v>4020</v>
      </c>
      <c r="C7037" s="192" t="s">
        <v>29797</v>
      </c>
      <c r="D7037" s="192" t="s">
        <v>29797</v>
      </c>
      <c r="E7037" s="192" t="s">
        <v>29797</v>
      </c>
      <c r="F7037" s="192" t="s">
        <v>29797</v>
      </c>
      <c r="G7037" s="192" t="s">
        <v>29797</v>
      </c>
      <c r="H7037" s="192" t="s">
        <v>31460</v>
      </c>
      <c r="I7037" s="192" t="s">
        <v>29942</v>
      </c>
      <c r="J7037" s="192" t="s">
        <v>29821</v>
      </c>
      <c r="K7037" s="192" t="s">
        <v>5062</v>
      </c>
      <c r="L7037" s="192" t="s">
        <v>1447</v>
      </c>
    </row>
    <row r="7038" spans="1:12" ht="15" x14ac:dyDescent="0.25">
      <c r="A7038" s="189" t="s">
        <v>11445</v>
      </c>
      <c r="B7038" s="190" t="s">
        <v>11446</v>
      </c>
      <c r="C7038" s="190" t="s">
        <v>29797</v>
      </c>
      <c r="D7038" s="190" t="s">
        <v>29797</v>
      </c>
      <c r="E7038" s="190" t="s">
        <v>29797</v>
      </c>
      <c r="F7038" s="190" t="s">
        <v>29797</v>
      </c>
      <c r="G7038" s="190" t="s">
        <v>29797</v>
      </c>
      <c r="H7038" s="190" t="s">
        <v>32184</v>
      </c>
      <c r="I7038" s="190" t="s">
        <v>32185</v>
      </c>
      <c r="J7038" s="190" t="s">
        <v>31325</v>
      </c>
      <c r="K7038" s="190" t="s">
        <v>5073</v>
      </c>
      <c r="L7038" s="190" t="s">
        <v>1447</v>
      </c>
    </row>
    <row r="7039" spans="1:12" ht="15" x14ac:dyDescent="0.25">
      <c r="A7039" s="191" t="s">
        <v>11447</v>
      </c>
      <c r="B7039" s="192" t="s">
        <v>11448</v>
      </c>
      <c r="C7039" s="192" t="s">
        <v>29797</v>
      </c>
      <c r="D7039" s="192" t="s">
        <v>29797</v>
      </c>
      <c r="E7039" s="192" t="s">
        <v>29797</v>
      </c>
      <c r="F7039" s="192" t="s">
        <v>29797</v>
      </c>
      <c r="G7039" s="192" t="s">
        <v>29797</v>
      </c>
      <c r="H7039" s="192" t="s">
        <v>31476</v>
      </c>
      <c r="I7039" s="192" t="s">
        <v>31477</v>
      </c>
      <c r="J7039" s="192" t="s">
        <v>29821</v>
      </c>
      <c r="K7039" s="192" t="s">
        <v>5062</v>
      </c>
      <c r="L7039" s="192" t="s">
        <v>1447</v>
      </c>
    </row>
    <row r="7040" spans="1:12" ht="15" x14ac:dyDescent="0.25">
      <c r="A7040" s="189" t="s">
        <v>25966</v>
      </c>
      <c r="B7040" s="190" t="s">
        <v>4021</v>
      </c>
      <c r="C7040" s="190" t="s">
        <v>29797</v>
      </c>
      <c r="D7040" s="190" t="s">
        <v>29797</v>
      </c>
      <c r="E7040" s="190" t="s">
        <v>29797</v>
      </c>
      <c r="F7040" s="190" t="s">
        <v>29797</v>
      </c>
      <c r="G7040" s="190" t="s">
        <v>29797</v>
      </c>
      <c r="H7040" s="190" t="s">
        <v>29797</v>
      </c>
      <c r="I7040" s="190" t="s">
        <v>29797</v>
      </c>
      <c r="J7040" s="190" t="s">
        <v>29797</v>
      </c>
      <c r="K7040" s="190" t="s">
        <v>29797</v>
      </c>
      <c r="L7040" s="190" t="s">
        <v>1468</v>
      </c>
    </row>
    <row r="7041" spans="1:12" ht="15" x14ac:dyDescent="0.25">
      <c r="A7041" s="191" t="s">
        <v>3419</v>
      </c>
      <c r="B7041" s="192" t="s">
        <v>4022</v>
      </c>
      <c r="C7041" s="192" t="s">
        <v>29797</v>
      </c>
      <c r="D7041" s="192" t="s">
        <v>29797</v>
      </c>
      <c r="E7041" s="192" t="s">
        <v>29797</v>
      </c>
      <c r="F7041" s="192" t="s">
        <v>29797</v>
      </c>
      <c r="G7041" s="192" t="s">
        <v>29797</v>
      </c>
      <c r="H7041" s="192" t="s">
        <v>29797</v>
      </c>
      <c r="I7041" s="192" t="s">
        <v>29797</v>
      </c>
      <c r="J7041" s="192" t="s">
        <v>29797</v>
      </c>
      <c r="K7041" s="192" t="s">
        <v>29797</v>
      </c>
      <c r="L7041" s="192" t="s">
        <v>29797</v>
      </c>
    </row>
    <row r="7042" spans="1:12" ht="15" x14ac:dyDescent="0.25">
      <c r="A7042" s="189" t="s">
        <v>25967</v>
      </c>
      <c r="B7042" s="190" t="s">
        <v>4023</v>
      </c>
      <c r="C7042" s="190" t="s">
        <v>29797</v>
      </c>
      <c r="D7042" s="190" t="s">
        <v>29797</v>
      </c>
      <c r="E7042" s="190" t="s">
        <v>29797</v>
      </c>
      <c r="F7042" s="190" t="s">
        <v>29797</v>
      </c>
      <c r="G7042" s="190" t="s">
        <v>29797</v>
      </c>
      <c r="H7042" s="190" t="s">
        <v>29797</v>
      </c>
      <c r="I7042" s="190" t="s">
        <v>29797</v>
      </c>
      <c r="J7042" s="190" t="s">
        <v>29797</v>
      </c>
      <c r="K7042" s="190" t="s">
        <v>29797</v>
      </c>
      <c r="L7042" s="190" t="s">
        <v>1468</v>
      </c>
    </row>
    <row r="7043" spans="1:12" ht="15" x14ac:dyDescent="0.25">
      <c r="A7043" s="191" t="s">
        <v>16833</v>
      </c>
      <c r="B7043" s="192" t="s">
        <v>4024</v>
      </c>
      <c r="C7043" s="192" t="s">
        <v>29797</v>
      </c>
      <c r="D7043" s="192" t="s">
        <v>29797</v>
      </c>
      <c r="E7043" s="192" t="s">
        <v>29797</v>
      </c>
      <c r="F7043" s="192" t="s">
        <v>29797</v>
      </c>
      <c r="G7043" s="192" t="s">
        <v>29797</v>
      </c>
      <c r="H7043" s="192" t="s">
        <v>31333</v>
      </c>
      <c r="I7043" s="192" t="s">
        <v>5073</v>
      </c>
      <c r="J7043" s="192" t="s">
        <v>31325</v>
      </c>
      <c r="K7043" s="192" t="s">
        <v>5073</v>
      </c>
      <c r="L7043" s="192" t="s">
        <v>1447</v>
      </c>
    </row>
    <row r="7044" spans="1:12" ht="15" x14ac:dyDescent="0.25">
      <c r="A7044" s="189" t="s">
        <v>25968</v>
      </c>
      <c r="B7044" s="190" t="s">
        <v>4025</v>
      </c>
      <c r="C7044" s="190" t="s">
        <v>29797</v>
      </c>
      <c r="D7044" s="190" t="s">
        <v>29797</v>
      </c>
      <c r="E7044" s="190" t="s">
        <v>29797</v>
      </c>
      <c r="F7044" s="190" t="s">
        <v>29797</v>
      </c>
      <c r="G7044" s="190" t="s">
        <v>29797</v>
      </c>
      <c r="H7044" s="190" t="s">
        <v>29797</v>
      </c>
      <c r="I7044" s="190" t="s">
        <v>29797</v>
      </c>
      <c r="J7044" s="190" t="s">
        <v>29797</v>
      </c>
      <c r="K7044" s="190" t="s">
        <v>29797</v>
      </c>
      <c r="L7044" s="190" t="s">
        <v>1468</v>
      </c>
    </row>
    <row r="7045" spans="1:12" ht="15" x14ac:dyDescent="0.25">
      <c r="A7045" s="191" t="s">
        <v>3420</v>
      </c>
      <c r="B7045" s="192" t="s">
        <v>4026</v>
      </c>
      <c r="C7045" s="192" t="s">
        <v>29797</v>
      </c>
      <c r="D7045" s="192" t="s">
        <v>29797</v>
      </c>
      <c r="E7045" s="192" t="s">
        <v>29797</v>
      </c>
      <c r="F7045" s="192" t="s">
        <v>29797</v>
      </c>
      <c r="G7045" s="192" t="s">
        <v>29797</v>
      </c>
      <c r="H7045" s="192" t="s">
        <v>31331</v>
      </c>
      <c r="I7045" s="192" t="s">
        <v>31332</v>
      </c>
      <c r="J7045" s="192" t="s">
        <v>29821</v>
      </c>
      <c r="K7045" s="192" t="s">
        <v>5062</v>
      </c>
      <c r="L7045" s="192" t="s">
        <v>1447</v>
      </c>
    </row>
    <row r="7046" spans="1:12" ht="15" x14ac:dyDescent="0.25">
      <c r="A7046" s="189" t="s">
        <v>3421</v>
      </c>
      <c r="B7046" s="190" t="s">
        <v>4027</v>
      </c>
      <c r="C7046" s="190" t="s">
        <v>29797</v>
      </c>
      <c r="D7046" s="190" t="s">
        <v>29797</v>
      </c>
      <c r="E7046" s="190" t="s">
        <v>29797</v>
      </c>
      <c r="F7046" s="190" t="s">
        <v>29797</v>
      </c>
      <c r="G7046" s="190" t="s">
        <v>29797</v>
      </c>
      <c r="H7046" s="190" t="s">
        <v>32840</v>
      </c>
      <c r="I7046" s="190" t="s">
        <v>32841</v>
      </c>
      <c r="J7046" s="190" t="s">
        <v>30006</v>
      </c>
      <c r="K7046" s="190" t="s">
        <v>4718</v>
      </c>
      <c r="L7046" s="190" t="s">
        <v>1447</v>
      </c>
    </row>
    <row r="7047" spans="1:12" ht="15" x14ac:dyDescent="0.25">
      <c r="A7047" s="191" t="s">
        <v>16834</v>
      </c>
      <c r="B7047" s="192" t="s">
        <v>20704</v>
      </c>
      <c r="C7047" s="192" t="s">
        <v>29797</v>
      </c>
      <c r="D7047" s="192" t="s">
        <v>29797</v>
      </c>
      <c r="E7047" s="192" t="s">
        <v>29797</v>
      </c>
      <c r="F7047" s="192" t="s">
        <v>29797</v>
      </c>
      <c r="G7047" s="192" t="s">
        <v>29797</v>
      </c>
      <c r="H7047" s="192" t="s">
        <v>31449</v>
      </c>
      <c r="I7047" s="192" t="s">
        <v>31450</v>
      </c>
      <c r="J7047" s="192" t="s">
        <v>29821</v>
      </c>
      <c r="K7047" s="192" t="s">
        <v>5062</v>
      </c>
      <c r="L7047" s="192" t="s">
        <v>1447</v>
      </c>
    </row>
    <row r="7048" spans="1:12" ht="15" x14ac:dyDescent="0.25">
      <c r="A7048" s="189" t="s">
        <v>25969</v>
      </c>
      <c r="B7048" s="190" t="s">
        <v>20705</v>
      </c>
      <c r="C7048" s="190" t="s">
        <v>29797</v>
      </c>
      <c r="D7048" s="190" t="s">
        <v>29797</v>
      </c>
      <c r="E7048" s="190" t="s">
        <v>29797</v>
      </c>
      <c r="F7048" s="190" t="s">
        <v>29797</v>
      </c>
      <c r="G7048" s="190" t="s">
        <v>29797</v>
      </c>
      <c r="H7048" s="190" t="s">
        <v>29797</v>
      </c>
      <c r="I7048" s="190" t="s">
        <v>29797</v>
      </c>
      <c r="J7048" s="190" t="s">
        <v>29797</v>
      </c>
      <c r="K7048" s="190" t="s">
        <v>29797</v>
      </c>
      <c r="L7048" s="190" t="s">
        <v>1442</v>
      </c>
    </row>
    <row r="7049" spans="1:12" ht="15" x14ac:dyDescent="0.25">
      <c r="A7049" s="191" t="s">
        <v>3422</v>
      </c>
      <c r="B7049" s="192" t="s">
        <v>4028</v>
      </c>
      <c r="C7049" s="192" t="s">
        <v>29797</v>
      </c>
      <c r="D7049" s="192" t="s">
        <v>29797</v>
      </c>
      <c r="E7049" s="192" t="s">
        <v>29797</v>
      </c>
      <c r="F7049" s="192" t="s">
        <v>29797</v>
      </c>
      <c r="G7049" s="192" t="s">
        <v>29797</v>
      </c>
      <c r="H7049" s="192" t="s">
        <v>29797</v>
      </c>
      <c r="I7049" s="192" t="s">
        <v>29797</v>
      </c>
      <c r="J7049" s="192" t="s">
        <v>29797</v>
      </c>
      <c r="K7049" s="192" t="s">
        <v>29797</v>
      </c>
      <c r="L7049" s="192" t="s">
        <v>1440</v>
      </c>
    </row>
    <row r="7050" spans="1:12" ht="15" x14ac:dyDescent="0.25">
      <c r="A7050" s="189" t="s">
        <v>3423</v>
      </c>
      <c r="B7050" s="190" t="s">
        <v>4029</v>
      </c>
      <c r="C7050" s="190" t="s">
        <v>29797</v>
      </c>
      <c r="D7050" s="190" t="s">
        <v>29797</v>
      </c>
      <c r="E7050" s="190" t="s">
        <v>29797</v>
      </c>
      <c r="F7050" s="190" t="s">
        <v>29797</v>
      </c>
      <c r="G7050" s="190" t="s">
        <v>29797</v>
      </c>
      <c r="H7050" s="190" t="s">
        <v>29797</v>
      </c>
      <c r="I7050" s="190" t="s">
        <v>29797</v>
      </c>
      <c r="J7050" s="190" t="s">
        <v>29797</v>
      </c>
      <c r="K7050" s="190" t="s">
        <v>29797</v>
      </c>
      <c r="L7050" s="190" t="s">
        <v>1440</v>
      </c>
    </row>
    <row r="7051" spans="1:12" ht="15" x14ac:dyDescent="0.25">
      <c r="A7051" s="191" t="s">
        <v>16835</v>
      </c>
      <c r="B7051" s="192" t="s">
        <v>20706</v>
      </c>
      <c r="C7051" s="192" t="s">
        <v>29797</v>
      </c>
      <c r="D7051" s="192" t="s">
        <v>29797</v>
      </c>
      <c r="E7051" s="192" t="s">
        <v>29797</v>
      </c>
      <c r="F7051" s="192" t="s">
        <v>29797</v>
      </c>
      <c r="G7051" s="192" t="s">
        <v>29797</v>
      </c>
      <c r="H7051" s="192" t="s">
        <v>32842</v>
      </c>
      <c r="I7051" s="192" t="s">
        <v>31801</v>
      </c>
      <c r="J7051" s="192" t="s">
        <v>31420</v>
      </c>
      <c r="K7051" s="192" t="s">
        <v>8076</v>
      </c>
      <c r="L7051" s="192" t="s">
        <v>1447</v>
      </c>
    </row>
    <row r="7052" spans="1:12" ht="15" x14ac:dyDescent="0.25">
      <c r="A7052" s="189" t="s">
        <v>3424</v>
      </c>
      <c r="B7052" s="190" t="s">
        <v>4030</v>
      </c>
      <c r="C7052" s="190" t="s">
        <v>29797</v>
      </c>
      <c r="D7052" s="190" t="s">
        <v>29797</v>
      </c>
      <c r="E7052" s="190" t="s">
        <v>29797</v>
      </c>
      <c r="F7052" s="190" t="s">
        <v>29797</v>
      </c>
      <c r="G7052" s="190" t="s">
        <v>29797</v>
      </c>
      <c r="H7052" s="190" t="s">
        <v>29797</v>
      </c>
      <c r="I7052" s="190" t="s">
        <v>29797</v>
      </c>
      <c r="J7052" s="190" t="s">
        <v>29797</v>
      </c>
      <c r="K7052" s="190" t="s">
        <v>29797</v>
      </c>
      <c r="L7052" s="190" t="s">
        <v>1440</v>
      </c>
    </row>
    <row r="7053" spans="1:12" ht="15" x14ac:dyDescent="0.25">
      <c r="A7053" s="191" t="s">
        <v>25970</v>
      </c>
      <c r="B7053" s="192" t="s">
        <v>20707</v>
      </c>
      <c r="C7053" s="192" t="s">
        <v>29797</v>
      </c>
      <c r="D7053" s="192" t="s">
        <v>29797</v>
      </c>
      <c r="E7053" s="192" t="s">
        <v>29797</v>
      </c>
      <c r="F7053" s="192" t="s">
        <v>29797</v>
      </c>
      <c r="G7053" s="192" t="s">
        <v>29797</v>
      </c>
      <c r="H7053" s="192" t="s">
        <v>29797</v>
      </c>
      <c r="I7053" s="192" t="s">
        <v>29797</v>
      </c>
      <c r="J7053" s="192" t="s">
        <v>29797</v>
      </c>
      <c r="K7053" s="192" t="s">
        <v>29797</v>
      </c>
      <c r="L7053" s="192" t="s">
        <v>1468</v>
      </c>
    </row>
    <row r="7054" spans="1:12" ht="15" x14ac:dyDescent="0.25">
      <c r="A7054" s="189" t="s">
        <v>25971</v>
      </c>
      <c r="B7054" s="190" t="s">
        <v>4031</v>
      </c>
      <c r="C7054" s="190" t="s">
        <v>29797</v>
      </c>
      <c r="D7054" s="190" t="s">
        <v>29797</v>
      </c>
      <c r="E7054" s="190" t="s">
        <v>29797</v>
      </c>
      <c r="F7054" s="190" t="s">
        <v>29797</v>
      </c>
      <c r="G7054" s="190" t="s">
        <v>29797</v>
      </c>
      <c r="H7054" s="190" t="s">
        <v>29797</v>
      </c>
      <c r="I7054" s="190" t="s">
        <v>29797</v>
      </c>
      <c r="J7054" s="190" t="s">
        <v>29797</v>
      </c>
      <c r="K7054" s="190" t="s">
        <v>29797</v>
      </c>
      <c r="L7054" s="190" t="s">
        <v>2704</v>
      </c>
    </row>
    <row r="7055" spans="1:12" ht="15" x14ac:dyDescent="0.25">
      <c r="A7055" s="191" t="s">
        <v>3425</v>
      </c>
      <c r="B7055" s="192" t="s">
        <v>4032</v>
      </c>
      <c r="C7055" s="192" t="s">
        <v>29797</v>
      </c>
      <c r="D7055" s="192" t="s">
        <v>29797</v>
      </c>
      <c r="E7055" s="192" t="s">
        <v>29797</v>
      </c>
      <c r="F7055" s="192" t="s">
        <v>29797</v>
      </c>
      <c r="G7055" s="192" t="s">
        <v>29797</v>
      </c>
      <c r="H7055" s="192" t="s">
        <v>32622</v>
      </c>
      <c r="I7055" s="192" t="s">
        <v>32623</v>
      </c>
      <c r="J7055" s="192" t="s">
        <v>29914</v>
      </c>
      <c r="K7055" s="192" t="s">
        <v>12021</v>
      </c>
      <c r="L7055" s="192" t="s">
        <v>1447</v>
      </c>
    </row>
    <row r="7056" spans="1:12" ht="15" x14ac:dyDescent="0.25">
      <c r="A7056" s="189" t="s">
        <v>16836</v>
      </c>
      <c r="B7056" s="190" t="s">
        <v>20708</v>
      </c>
      <c r="C7056" s="190" t="s">
        <v>29797</v>
      </c>
      <c r="D7056" s="190" t="s">
        <v>29797</v>
      </c>
      <c r="E7056" s="190" t="s">
        <v>29797</v>
      </c>
      <c r="F7056" s="190" t="s">
        <v>29797</v>
      </c>
      <c r="G7056" s="190" t="s">
        <v>29797</v>
      </c>
      <c r="H7056" s="190" t="s">
        <v>31316</v>
      </c>
      <c r="I7056" s="190" t="s">
        <v>1383</v>
      </c>
      <c r="J7056" s="190" t="s">
        <v>29821</v>
      </c>
      <c r="K7056" s="190" t="s">
        <v>5062</v>
      </c>
      <c r="L7056" s="190" t="s">
        <v>1447</v>
      </c>
    </row>
    <row r="7057" spans="1:12" ht="15" x14ac:dyDescent="0.25">
      <c r="A7057" s="191" t="s">
        <v>3426</v>
      </c>
      <c r="B7057" s="192" t="s">
        <v>4033</v>
      </c>
      <c r="C7057" s="192" t="s">
        <v>29797</v>
      </c>
      <c r="D7057" s="192" t="s">
        <v>29797</v>
      </c>
      <c r="E7057" s="192" t="s">
        <v>29797</v>
      </c>
      <c r="F7057" s="192" t="s">
        <v>29797</v>
      </c>
      <c r="G7057" s="192" t="s">
        <v>29797</v>
      </c>
      <c r="H7057" s="192" t="s">
        <v>31329</v>
      </c>
      <c r="I7057" s="192" t="s">
        <v>31330</v>
      </c>
      <c r="J7057" s="192" t="s">
        <v>31325</v>
      </c>
      <c r="K7057" s="192" t="s">
        <v>5073</v>
      </c>
      <c r="L7057" s="192" t="s">
        <v>1447</v>
      </c>
    </row>
    <row r="7058" spans="1:12" ht="15" x14ac:dyDescent="0.25">
      <c r="A7058" s="189" t="s">
        <v>3427</v>
      </c>
      <c r="B7058" s="190" t="s">
        <v>4034</v>
      </c>
      <c r="C7058" s="190" t="s">
        <v>29797</v>
      </c>
      <c r="D7058" s="190" t="s">
        <v>29797</v>
      </c>
      <c r="E7058" s="190" t="s">
        <v>29797</v>
      </c>
      <c r="F7058" s="190" t="s">
        <v>29797</v>
      </c>
      <c r="G7058" s="190" t="s">
        <v>29797</v>
      </c>
      <c r="H7058" s="190" t="s">
        <v>31710</v>
      </c>
      <c r="I7058" s="190" t="s">
        <v>31711</v>
      </c>
      <c r="J7058" s="190" t="s">
        <v>30187</v>
      </c>
      <c r="K7058" s="190" t="s">
        <v>6089</v>
      </c>
      <c r="L7058" s="190" t="s">
        <v>1447</v>
      </c>
    </row>
    <row r="7059" spans="1:12" ht="15" x14ac:dyDescent="0.25">
      <c r="A7059" s="191" t="s">
        <v>11449</v>
      </c>
      <c r="B7059" s="192" t="s">
        <v>11450</v>
      </c>
      <c r="C7059" s="192" t="s">
        <v>29797</v>
      </c>
      <c r="D7059" s="192" t="s">
        <v>29797</v>
      </c>
      <c r="E7059" s="192" t="s">
        <v>29797</v>
      </c>
      <c r="F7059" s="192" t="s">
        <v>29797</v>
      </c>
      <c r="G7059" s="192" t="s">
        <v>29797</v>
      </c>
      <c r="H7059" s="192" t="s">
        <v>32285</v>
      </c>
      <c r="I7059" s="192" t="s">
        <v>32286</v>
      </c>
      <c r="J7059" s="192" t="s">
        <v>31325</v>
      </c>
      <c r="K7059" s="192" t="s">
        <v>5073</v>
      </c>
      <c r="L7059" s="192" t="s">
        <v>1447</v>
      </c>
    </row>
    <row r="7060" spans="1:12" ht="15" x14ac:dyDescent="0.25">
      <c r="A7060" s="189" t="s">
        <v>25972</v>
      </c>
      <c r="B7060" s="190" t="s">
        <v>4035</v>
      </c>
      <c r="C7060" s="190" t="s">
        <v>29797</v>
      </c>
      <c r="D7060" s="190" t="s">
        <v>29797</v>
      </c>
      <c r="E7060" s="190" t="s">
        <v>29797</v>
      </c>
      <c r="F7060" s="190" t="s">
        <v>29797</v>
      </c>
      <c r="G7060" s="190" t="s">
        <v>29797</v>
      </c>
      <c r="H7060" s="190" t="s">
        <v>29797</v>
      </c>
      <c r="I7060" s="190" t="s">
        <v>29797</v>
      </c>
      <c r="J7060" s="190" t="s">
        <v>29797</v>
      </c>
      <c r="K7060" s="190" t="s">
        <v>29797</v>
      </c>
      <c r="L7060" s="190" t="s">
        <v>1441</v>
      </c>
    </row>
    <row r="7061" spans="1:12" ht="15" x14ac:dyDescent="0.25">
      <c r="A7061" s="191" t="s">
        <v>25973</v>
      </c>
      <c r="B7061" s="192" t="s">
        <v>4036</v>
      </c>
      <c r="C7061" s="192" t="s">
        <v>29797</v>
      </c>
      <c r="D7061" s="192" t="s">
        <v>29797</v>
      </c>
      <c r="E7061" s="192" t="s">
        <v>29797</v>
      </c>
      <c r="F7061" s="192" t="s">
        <v>29797</v>
      </c>
      <c r="G7061" s="192" t="s">
        <v>29797</v>
      </c>
      <c r="H7061" s="192" t="s">
        <v>29797</v>
      </c>
      <c r="I7061" s="192" t="s">
        <v>29797</v>
      </c>
      <c r="J7061" s="192" t="s">
        <v>29797</v>
      </c>
      <c r="K7061" s="192" t="s">
        <v>29797</v>
      </c>
      <c r="L7061" s="192" t="s">
        <v>1465</v>
      </c>
    </row>
    <row r="7062" spans="1:12" ht="15" x14ac:dyDescent="0.25">
      <c r="A7062" s="189" t="s">
        <v>11451</v>
      </c>
      <c r="B7062" s="190" t="s">
        <v>11452</v>
      </c>
      <c r="C7062" s="190" t="s">
        <v>29797</v>
      </c>
      <c r="D7062" s="190" t="s">
        <v>29797</v>
      </c>
      <c r="E7062" s="190" t="s">
        <v>29797</v>
      </c>
      <c r="F7062" s="190" t="s">
        <v>29797</v>
      </c>
      <c r="G7062" s="190" t="s">
        <v>29797</v>
      </c>
      <c r="H7062" s="190" t="s">
        <v>31340</v>
      </c>
      <c r="I7062" s="190" t="s">
        <v>1380</v>
      </c>
      <c r="J7062" s="190" t="s">
        <v>29821</v>
      </c>
      <c r="K7062" s="190" t="s">
        <v>5062</v>
      </c>
      <c r="L7062" s="190" t="s">
        <v>1447</v>
      </c>
    </row>
    <row r="7063" spans="1:12" ht="15" x14ac:dyDescent="0.25">
      <c r="A7063" s="191" t="s">
        <v>25974</v>
      </c>
      <c r="B7063" s="192" t="s">
        <v>25975</v>
      </c>
      <c r="C7063" s="192" t="s">
        <v>29797</v>
      </c>
      <c r="D7063" s="192" t="s">
        <v>29797</v>
      </c>
      <c r="E7063" s="192" t="s">
        <v>29797</v>
      </c>
      <c r="F7063" s="192" t="s">
        <v>29797</v>
      </c>
      <c r="G7063" s="192" t="s">
        <v>29797</v>
      </c>
      <c r="H7063" s="192" t="s">
        <v>29797</v>
      </c>
      <c r="I7063" s="192" t="s">
        <v>29797</v>
      </c>
      <c r="J7063" s="192" t="s">
        <v>31325</v>
      </c>
      <c r="K7063" s="192" t="s">
        <v>5073</v>
      </c>
      <c r="L7063" s="192" t="s">
        <v>1447</v>
      </c>
    </row>
    <row r="7064" spans="1:12" ht="15" x14ac:dyDescent="0.25">
      <c r="A7064" s="189" t="s">
        <v>16837</v>
      </c>
      <c r="B7064" s="190" t="s">
        <v>20709</v>
      </c>
      <c r="C7064" s="190" t="s">
        <v>29797</v>
      </c>
      <c r="D7064" s="190" t="s">
        <v>29797</v>
      </c>
      <c r="E7064" s="190" t="s">
        <v>29797</v>
      </c>
      <c r="F7064" s="190" t="s">
        <v>29797</v>
      </c>
      <c r="G7064" s="190" t="s">
        <v>29797</v>
      </c>
      <c r="H7064" s="190" t="s">
        <v>32843</v>
      </c>
      <c r="I7064" s="190" t="s">
        <v>10553</v>
      </c>
      <c r="J7064" s="190" t="s">
        <v>30285</v>
      </c>
      <c r="K7064" s="190" t="s">
        <v>10553</v>
      </c>
      <c r="L7064" s="190" t="s">
        <v>1447</v>
      </c>
    </row>
    <row r="7065" spans="1:12" ht="15" x14ac:dyDescent="0.25">
      <c r="A7065" s="191" t="s">
        <v>16838</v>
      </c>
      <c r="B7065" s="192" t="s">
        <v>20710</v>
      </c>
      <c r="C7065" s="192" t="s">
        <v>29797</v>
      </c>
      <c r="D7065" s="192" t="s">
        <v>29797</v>
      </c>
      <c r="E7065" s="192" t="s">
        <v>30591</v>
      </c>
      <c r="F7065" s="192" t="s">
        <v>29797</v>
      </c>
      <c r="G7065" s="192" t="s">
        <v>29797</v>
      </c>
      <c r="H7065" s="192" t="s">
        <v>31818</v>
      </c>
      <c r="I7065" s="192" t="s">
        <v>5073</v>
      </c>
      <c r="J7065" s="192" t="s">
        <v>31325</v>
      </c>
      <c r="K7065" s="192" t="s">
        <v>5073</v>
      </c>
      <c r="L7065" s="192" t="s">
        <v>1447</v>
      </c>
    </row>
    <row r="7066" spans="1:12" ht="15" x14ac:dyDescent="0.25">
      <c r="A7066" s="189" t="s">
        <v>25976</v>
      </c>
      <c r="B7066" s="190" t="s">
        <v>25977</v>
      </c>
      <c r="C7066" s="190" t="s">
        <v>29797</v>
      </c>
      <c r="D7066" s="190" t="s">
        <v>29797</v>
      </c>
      <c r="E7066" s="190" t="s">
        <v>29797</v>
      </c>
      <c r="F7066" s="190" t="s">
        <v>29797</v>
      </c>
      <c r="G7066" s="190" t="s">
        <v>29797</v>
      </c>
      <c r="H7066" s="190" t="s">
        <v>31436</v>
      </c>
      <c r="I7066" s="190" t="s">
        <v>5062</v>
      </c>
      <c r="J7066" s="190" t="s">
        <v>29821</v>
      </c>
      <c r="K7066" s="190" t="s">
        <v>5062</v>
      </c>
      <c r="L7066" s="190" t="s">
        <v>1447</v>
      </c>
    </row>
    <row r="7067" spans="1:12" ht="15" x14ac:dyDescent="0.25">
      <c r="A7067" s="191" t="s">
        <v>11453</v>
      </c>
      <c r="B7067" s="192" t="s">
        <v>11454</v>
      </c>
      <c r="C7067" s="192" t="s">
        <v>29797</v>
      </c>
      <c r="D7067" s="192" t="s">
        <v>29797</v>
      </c>
      <c r="E7067" s="192" t="s">
        <v>29797</v>
      </c>
      <c r="F7067" s="192" t="s">
        <v>29797</v>
      </c>
      <c r="G7067" s="192" t="s">
        <v>29797</v>
      </c>
      <c r="H7067" s="192" t="s">
        <v>32844</v>
      </c>
      <c r="I7067" s="192" t="s">
        <v>32845</v>
      </c>
      <c r="J7067" s="192" t="s">
        <v>30006</v>
      </c>
      <c r="K7067" s="192" t="s">
        <v>4718</v>
      </c>
      <c r="L7067" s="192" t="s">
        <v>1447</v>
      </c>
    </row>
    <row r="7068" spans="1:12" ht="15" x14ac:dyDescent="0.25">
      <c r="A7068" s="189" t="s">
        <v>25978</v>
      </c>
      <c r="B7068" s="190" t="s">
        <v>25979</v>
      </c>
      <c r="C7068" s="190" t="s">
        <v>29797</v>
      </c>
      <c r="D7068" s="190" t="s">
        <v>29797</v>
      </c>
      <c r="E7068" s="190" t="s">
        <v>30583</v>
      </c>
      <c r="F7068" s="190" t="s">
        <v>29797</v>
      </c>
      <c r="G7068" s="190" t="s">
        <v>29797</v>
      </c>
      <c r="H7068" s="190" t="s">
        <v>31924</v>
      </c>
      <c r="I7068" s="190" t="s">
        <v>5073</v>
      </c>
      <c r="J7068" s="190" t="s">
        <v>31325</v>
      </c>
      <c r="K7068" s="190" t="s">
        <v>5073</v>
      </c>
      <c r="L7068" s="190" t="s">
        <v>1447</v>
      </c>
    </row>
    <row r="7069" spans="1:12" ht="15" x14ac:dyDescent="0.25">
      <c r="A7069" s="191" t="s">
        <v>16839</v>
      </c>
      <c r="B7069" s="192" t="s">
        <v>20711</v>
      </c>
      <c r="C7069" s="192" t="s">
        <v>29797</v>
      </c>
      <c r="D7069" s="192" t="s">
        <v>29797</v>
      </c>
      <c r="E7069" s="192" t="s">
        <v>29797</v>
      </c>
      <c r="F7069" s="192" t="s">
        <v>29797</v>
      </c>
      <c r="G7069" s="192" t="s">
        <v>29797</v>
      </c>
      <c r="H7069" s="192" t="s">
        <v>31502</v>
      </c>
      <c r="I7069" s="192" t="s">
        <v>5073</v>
      </c>
      <c r="J7069" s="192" t="s">
        <v>31325</v>
      </c>
      <c r="K7069" s="192" t="s">
        <v>5073</v>
      </c>
      <c r="L7069" s="192" t="s">
        <v>1447</v>
      </c>
    </row>
    <row r="7070" spans="1:12" ht="15" x14ac:dyDescent="0.25">
      <c r="A7070" s="189" t="s">
        <v>16840</v>
      </c>
      <c r="B7070" s="190" t="s">
        <v>20712</v>
      </c>
      <c r="C7070" s="190" t="s">
        <v>29797</v>
      </c>
      <c r="D7070" s="190" t="s">
        <v>29797</v>
      </c>
      <c r="E7070" s="190" t="s">
        <v>29797</v>
      </c>
      <c r="F7070" s="190" t="s">
        <v>29797</v>
      </c>
      <c r="G7070" s="190" t="s">
        <v>29797</v>
      </c>
      <c r="H7070" s="190" t="s">
        <v>31813</v>
      </c>
      <c r="I7070" s="190" t="s">
        <v>31814</v>
      </c>
      <c r="J7070" s="190" t="s">
        <v>31325</v>
      </c>
      <c r="K7070" s="190" t="s">
        <v>5073</v>
      </c>
      <c r="L7070" s="190" t="s">
        <v>1447</v>
      </c>
    </row>
    <row r="7071" spans="1:12" ht="15" x14ac:dyDescent="0.25">
      <c r="A7071" s="191" t="s">
        <v>3428</v>
      </c>
      <c r="B7071" s="192" t="s">
        <v>4037</v>
      </c>
      <c r="C7071" s="192" t="s">
        <v>29812</v>
      </c>
      <c r="D7071" s="192" t="s">
        <v>29797</v>
      </c>
      <c r="E7071" s="192" t="s">
        <v>29797</v>
      </c>
      <c r="F7071" s="192" t="s">
        <v>29797</v>
      </c>
      <c r="G7071" s="192" t="s">
        <v>29797</v>
      </c>
      <c r="H7071" s="192" t="s">
        <v>31482</v>
      </c>
      <c r="I7071" s="192" t="s">
        <v>31483</v>
      </c>
      <c r="J7071" s="192" t="s">
        <v>29821</v>
      </c>
      <c r="K7071" s="192" t="s">
        <v>5062</v>
      </c>
      <c r="L7071" s="192" t="s">
        <v>1447</v>
      </c>
    </row>
    <row r="7072" spans="1:12" ht="15" x14ac:dyDescent="0.25">
      <c r="A7072" s="189" t="s">
        <v>16841</v>
      </c>
      <c r="B7072" s="190" t="s">
        <v>25980</v>
      </c>
      <c r="C7072" s="190" t="s">
        <v>29797</v>
      </c>
      <c r="D7072" s="190" t="s">
        <v>29797</v>
      </c>
      <c r="E7072" s="190" t="s">
        <v>29797</v>
      </c>
      <c r="F7072" s="190" t="s">
        <v>29797</v>
      </c>
      <c r="G7072" s="190" t="s">
        <v>29797</v>
      </c>
      <c r="H7072" s="190" t="s">
        <v>31409</v>
      </c>
      <c r="I7072" s="190" t="s">
        <v>5062</v>
      </c>
      <c r="J7072" s="190" t="s">
        <v>29821</v>
      </c>
      <c r="K7072" s="190" t="s">
        <v>5062</v>
      </c>
      <c r="L7072" s="190" t="s">
        <v>1447</v>
      </c>
    </row>
    <row r="7073" spans="1:12" ht="15" x14ac:dyDescent="0.25">
      <c r="A7073" s="191" t="s">
        <v>16842</v>
      </c>
      <c r="B7073" s="192" t="s">
        <v>20713</v>
      </c>
      <c r="C7073" s="192" t="s">
        <v>29797</v>
      </c>
      <c r="D7073" s="192" t="s">
        <v>29797</v>
      </c>
      <c r="E7073" s="192" t="s">
        <v>30592</v>
      </c>
      <c r="F7073" s="192" t="s">
        <v>29797</v>
      </c>
      <c r="G7073" s="192" t="s">
        <v>29797</v>
      </c>
      <c r="H7073" s="192" t="s">
        <v>31323</v>
      </c>
      <c r="I7073" s="192" t="s">
        <v>31324</v>
      </c>
      <c r="J7073" s="192" t="s">
        <v>31325</v>
      </c>
      <c r="K7073" s="192" t="s">
        <v>5073</v>
      </c>
      <c r="L7073" s="192" t="s">
        <v>1447</v>
      </c>
    </row>
    <row r="7074" spans="1:12" ht="15" x14ac:dyDescent="0.25">
      <c r="A7074" s="189" t="s">
        <v>3429</v>
      </c>
      <c r="B7074" s="190" t="s">
        <v>4038</v>
      </c>
      <c r="C7074" s="190" t="s">
        <v>29797</v>
      </c>
      <c r="D7074" s="190" t="s">
        <v>29797</v>
      </c>
      <c r="E7074" s="190" t="s">
        <v>29797</v>
      </c>
      <c r="F7074" s="190" t="s">
        <v>29797</v>
      </c>
      <c r="G7074" s="190" t="s">
        <v>29797</v>
      </c>
      <c r="H7074" s="190" t="s">
        <v>29797</v>
      </c>
      <c r="I7074" s="190" t="s">
        <v>29797</v>
      </c>
      <c r="J7074" s="190" t="s">
        <v>29797</v>
      </c>
      <c r="K7074" s="190" t="s">
        <v>29797</v>
      </c>
      <c r="L7074" s="190" t="s">
        <v>29797</v>
      </c>
    </row>
    <row r="7075" spans="1:12" ht="15" x14ac:dyDescent="0.25">
      <c r="A7075" s="191" t="s">
        <v>3430</v>
      </c>
      <c r="B7075" s="192" t="s">
        <v>4039</v>
      </c>
      <c r="C7075" s="192" t="s">
        <v>29797</v>
      </c>
      <c r="D7075" s="192" t="s">
        <v>29797</v>
      </c>
      <c r="E7075" s="192" t="s">
        <v>29797</v>
      </c>
      <c r="F7075" s="192" t="s">
        <v>29797</v>
      </c>
      <c r="G7075" s="192" t="s">
        <v>29797</v>
      </c>
      <c r="H7075" s="192" t="s">
        <v>31345</v>
      </c>
      <c r="I7075" s="192" t="s">
        <v>5073</v>
      </c>
      <c r="J7075" s="192" t="s">
        <v>31325</v>
      </c>
      <c r="K7075" s="192" t="s">
        <v>5073</v>
      </c>
      <c r="L7075" s="192" t="s">
        <v>1447</v>
      </c>
    </row>
    <row r="7076" spans="1:12" ht="15" x14ac:dyDescent="0.25">
      <c r="A7076" s="189" t="s">
        <v>16843</v>
      </c>
      <c r="B7076" s="190" t="s">
        <v>20714</v>
      </c>
      <c r="C7076" s="190" t="s">
        <v>29797</v>
      </c>
      <c r="D7076" s="190" t="s">
        <v>29797</v>
      </c>
      <c r="E7076" s="190" t="s">
        <v>29797</v>
      </c>
      <c r="F7076" s="190" t="s">
        <v>29797</v>
      </c>
      <c r="G7076" s="190" t="s">
        <v>29797</v>
      </c>
      <c r="H7076" s="190" t="s">
        <v>32846</v>
      </c>
      <c r="I7076" s="190" t="s">
        <v>32847</v>
      </c>
      <c r="J7076" s="190" t="s">
        <v>30058</v>
      </c>
      <c r="K7076" s="190" t="s">
        <v>10396</v>
      </c>
      <c r="L7076" s="190" t="s">
        <v>1447</v>
      </c>
    </row>
    <row r="7077" spans="1:12" ht="15" x14ac:dyDescent="0.25">
      <c r="A7077" s="191" t="s">
        <v>16844</v>
      </c>
      <c r="B7077" s="192" t="s">
        <v>20715</v>
      </c>
      <c r="C7077" s="192" t="s">
        <v>29797</v>
      </c>
      <c r="D7077" s="192" t="s">
        <v>29797</v>
      </c>
      <c r="E7077" s="192" t="s">
        <v>29797</v>
      </c>
      <c r="F7077" s="192" t="s">
        <v>29797</v>
      </c>
      <c r="G7077" s="192" t="s">
        <v>29797</v>
      </c>
      <c r="H7077" s="192" t="s">
        <v>31342</v>
      </c>
      <c r="I7077" s="192" t="s">
        <v>31343</v>
      </c>
      <c r="J7077" s="192" t="s">
        <v>29821</v>
      </c>
      <c r="K7077" s="192" t="s">
        <v>5062</v>
      </c>
      <c r="L7077" s="192" t="s">
        <v>1447</v>
      </c>
    </row>
    <row r="7078" spans="1:12" ht="15" x14ac:dyDescent="0.25">
      <c r="A7078" s="189" t="s">
        <v>16845</v>
      </c>
      <c r="B7078" s="190" t="s">
        <v>20716</v>
      </c>
      <c r="C7078" s="190" t="s">
        <v>29797</v>
      </c>
      <c r="D7078" s="190" t="s">
        <v>29797</v>
      </c>
      <c r="E7078" s="190" t="s">
        <v>29797</v>
      </c>
      <c r="F7078" s="190" t="s">
        <v>29797</v>
      </c>
      <c r="G7078" s="190" t="s">
        <v>29797</v>
      </c>
      <c r="H7078" s="190" t="s">
        <v>29797</v>
      </c>
      <c r="I7078" s="190" t="s">
        <v>29797</v>
      </c>
      <c r="J7078" s="190" t="s">
        <v>29797</v>
      </c>
      <c r="K7078" s="190" t="s">
        <v>29797</v>
      </c>
      <c r="L7078" s="190" t="s">
        <v>29797</v>
      </c>
    </row>
    <row r="7079" spans="1:12" ht="15" x14ac:dyDescent="0.25">
      <c r="A7079" s="191" t="s">
        <v>25981</v>
      </c>
      <c r="B7079" s="192" t="s">
        <v>4040</v>
      </c>
      <c r="C7079" s="192" t="s">
        <v>29797</v>
      </c>
      <c r="D7079" s="192" t="s">
        <v>29797</v>
      </c>
      <c r="E7079" s="192" t="s">
        <v>29797</v>
      </c>
      <c r="F7079" s="192" t="s">
        <v>29797</v>
      </c>
      <c r="G7079" s="192" t="s">
        <v>29797</v>
      </c>
      <c r="H7079" s="192" t="s">
        <v>29797</v>
      </c>
      <c r="I7079" s="192" t="s">
        <v>29797</v>
      </c>
      <c r="J7079" s="192" t="s">
        <v>29797</v>
      </c>
      <c r="K7079" s="192" t="s">
        <v>29797</v>
      </c>
      <c r="L7079" s="192" t="s">
        <v>1446</v>
      </c>
    </row>
    <row r="7080" spans="1:12" ht="15" x14ac:dyDescent="0.25">
      <c r="A7080" s="189" t="s">
        <v>11455</v>
      </c>
      <c r="B7080" s="190" t="s">
        <v>11456</v>
      </c>
      <c r="C7080" s="190" t="s">
        <v>29806</v>
      </c>
      <c r="D7080" s="190" t="s">
        <v>29797</v>
      </c>
      <c r="E7080" s="190" t="s">
        <v>30593</v>
      </c>
      <c r="F7080" s="190" t="s">
        <v>29797</v>
      </c>
      <c r="G7080" s="190" t="s">
        <v>29797</v>
      </c>
      <c r="H7080" s="190" t="s">
        <v>31310</v>
      </c>
      <c r="I7080" s="190" t="s">
        <v>31311</v>
      </c>
      <c r="J7080" s="190" t="s">
        <v>29821</v>
      </c>
      <c r="K7080" s="190" t="s">
        <v>5062</v>
      </c>
      <c r="L7080" s="190" t="s">
        <v>1447</v>
      </c>
    </row>
    <row r="7081" spans="1:12" ht="15" x14ac:dyDescent="0.25">
      <c r="A7081" s="191" t="s">
        <v>3431</v>
      </c>
      <c r="B7081" s="192" t="s">
        <v>4041</v>
      </c>
      <c r="C7081" s="192" t="s">
        <v>29797</v>
      </c>
      <c r="D7081" s="192" t="s">
        <v>29797</v>
      </c>
      <c r="E7081" s="192" t="s">
        <v>29797</v>
      </c>
      <c r="F7081" s="192" t="s">
        <v>29797</v>
      </c>
      <c r="G7081" s="192" t="s">
        <v>29797</v>
      </c>
      <c r="H7081" s="192" t="s">
        <v>31387</v>
      </c>
      <c r="I7081" s="192" t="s">
        <v>31388</v>
      </c>
      <c r="J7081" s="192" t="s">
        <v>31325</v>
      </c>
      <c r="K7081" s="192" t="s">
        <v>5073</v>
      </c>
      <c r="L7081" s="192" t="s">
        <v>1447</v>
      </c>
    </row>
    <row r="7082" spans="1:12" ht="15" x14ac:dyDescent="0.25">
      <c r="A7082" s="189" t="s">
        <v>16846</v>
      </c>
      <c r="B7082" s="190" t="s">
        <v>20717</v>
      </c>
      <c r="C7082" s="190" t="s">
        <v>29797</v>
      </c>
      <c r="D7082" s="190" t="s">
        <v>29797</v>
      </c>
      <c r="E7082" s="190" t="s">
        <v>29797</v>
      </c>
      <c r="F7082" s="190" t="s">
        <v>29797</v>
      </c>
      <c r="G7082" s="190" t="s">
        <v>29797</v>
      </c>
      <c r="H7082" s="190" t="s">
        <v>31361</v>
      </c>
      <c r="I7082" s="190" t="s">
        <v>5062</v>
      </c>
      <c r="J7082" s="190" t="s">
        <v>29821</v>
      </c>
      <c r="K7082" s="190" t="s">
        <v>5062</v>
      </c>
      <c r="L7082" s="190" t="s">
        <v>1447</v>
      </c>
    </row>
    <row r="7083" spans="1:12" ht="15" x14ac:dyDescent="0.25">
      <c r="A7083" s="191" t="s">
        <v>16847</v>
      </c>
      <c r="B7083" s="192" t="s">
        <v>20718</v>
      </c>
      <c r="C7083" s="192" t="s">
        <v>29797</v>
      </c>
      <c r="D7083" s="192" t="s">
        <v>29797</v>
      </c>
      <c r="E7083" s="192" t="s">
        <v>29797</v>
      </c>
      <c r="F7083" s="192" t="s">
        <v>29797</v>
      </c>
      <c r="G7083" s="192" t="s">
        <v>29797</v>
      </c>
      <c r="H7083" s="192" t="s">
        <v>31910</v>
      </c>
      <c r="I7083" s="192" t="s">
        <v>31911</v>
      </c>
      <c r="J7083" s="192" t="s">
        <v>31325</v>
      </c>
      <c r="K7083" s="192" t="s">
        <v>5073</v>
      </c>
      <c r="L7083" s="192" t="s">
        <v>1447</v>
      </c>
    </row>
    <row r="7084" spans="1:12" ht="15" x14ac:dyDescent="0.25">
      <c r="A7084" s="189" t="s">
        <v>16848</v>
      </c>
      <c r="B7084" s="190" t="s">
        <v>25982</v>
      </c>
      <c r="C7084" s="190" t="s">
        <v>29797</v>
      </c>
      <c r="D7084" s="190" t="s">
        <v>29797</v>
      </c>
      <c r="E7084" s="190" t="s">
        <v>29797</v>
      </c>
      <c r="F7084" s="190" t="s">
        <v>29797</v>
      </c>
      <c r="G7084" s="190" t="s">
        <v>29797</v>
      </c>
      <c r="H7084" s="190" t="s">
        <v>31374</v>
      </c>
      <c r="I7084" s="190" t="s">
        <v>30278</v>
      </c>
      <c r="J7084" s="190" t="s">
        <v>29821</v>
      </c>
      <c r="K7084" s="190" t="s">
        <v>5062</v>
      </c>
      <c r="L7084" s="190" t="s">
        <v>1447</v>
      </c>
    </row>
    <row r="7085" spans="1:12" ht="15" x14ac:dyDescent="0.25">
      <c r="A7085" s="191" t="s">
        <v>25983</v>
      </c>
      <c r="B7085" s="192" t="s">
        <v>25984</v>
      </c>
      <c r="C7085" s="192" t="s">
        <v>29797</v>
      </c>
      <c r="D7085" s="192" t="s">
        <v>29797</v>
      </c>
      <c r="E7085" s="192" t="s">
        <v>29797</v>
      </c>
      <c r="F7085" s="192" t="s">
        <v>29797</v>
      </c>
      <c r="G7085" s="192" t="s">
        <v>29797</v>
      </c>
      <c r="H7085" s="192" t="s">
        <v>29797</v>
      </c>
      <c r="I7085" s="192" t="s">
        <v>29797</v>
      </c>
      <c r="J7085" s="192" t="s">
        <v>29797</v>
      </c>
      <c r="K7085" s="192" t="s">
        <v>29797</v>
      </c>
      <c r="L7085" s="192" t="s">
        <v>29797</v>
      </c>
    </row>
    <row r="7086" spans="1:12" ht="15" x14ac:dyDescent="0.25">
      <c r="A7086" s="189" t="s">
        <v>25985</v>
      </c>
      <c r="B7086" s="190" t="s">
        <v>25986</v>
      </c>
      <c r="C7086" s="190" t="s">
        <v>29812</v>
      </c>
      <c r="D7086" s="190" t="s">
        <v>29824</v>
      </c>
      <c r="E7086" s="190" t="s">
        <v>30594</v>
      </c>
      <c r="F7086" s="190" t="s">
        <v>29804</v>
      </c>
      <c r="G7086" s="190" t="s">
        <v>30058</v>
      </c>
      <c r="H7086" s="190" t="s">
        <v>32243</v>
      </c>
      <c r="I7086" s="190" t="s">
        <v>1400</v>
      </c>
      <c r="J7086" s="190" t="s">
        <v>29821</v>
      </c>
      <c r="K7086" s="190" t="s">
        <v>5062</v>
      </c>
      <c r="L7086" s="190" t="s">
        <v>1447</v>
      </c>
    </row>
    <row r="7087" spans="1:12" ht="15" x14ac:dyDescent="0.25">
      <c r="A7087" s="191" t="s">
        <v>25987</v>
      </c>
      <c r="B7087" s="192" t="s">
        <v>4042</v>
      </c>
      <c r="C7087" s="192" t="s">
        <v>29797</v>
      </c>
      <c r="D7087" s="192" t="s">
        <v>29797</v>
      </c>
      <c r="E7087" s="192" t="s">
        <v>29797</v>
      </c>
      <c r="F7087" s="192" t="s">
        <v>29797</v>
      </c>
      <c r="G7087" s="192" t="s">
        <v>29797</v>
      </c>
      <c r="H7087" s="192" t="s">
        <v>29797</v>
      </c>
      <c r="I7087" s="192" t="s">
        <v>29797</v>
      </c>
      <c r="J7087" s="192" t="s">
        <v>29797</v>
      </c>
      <c r="K7087" s="192" t="s">
        <v>29797</v>
      </c>
      <c r="L7087" s="192" t="s">
        <v>1441</v>
      </c>
    </row>
    <row r="7088" spans="1:12" ht="15" x14ac:dyDescent="0.25">
      <c r="A7088" s="189" t="s">
        <v>3432</v>
      </c>
      <c r="B7088" s="190" t="s">
        <v>4043</v>
      </c>
      <c r="C7088" s="190" t="s">
        <v>29797</v>
      </c>
      <c r="D7088" s="190" t="s">
        <v>29797</v>
      </c>
      <c r="E7088" s="190" t="s">
        <v>29797</v>
      </c>
      <c r="F7088" s="190" t="s">
        <v>29797</v>
      </c>
      <c r="G7088" s="190" t="s">
        <v>29797</v>
      </c>
      <c r="H7088" s="190" t="s">
        <v>32266</v>
      </c>
      <c r="I7088" s="190" t="s">
        <v>32267</v>
      </c>
      <c r="J7088" s="190" t="s">
        <v>31325</v>
      </c>
      <c r="K7088" s="190" t="s">
        <v>5073</v>
      </c>
      <c r="L7088" s="190" t="s">
        <v>1447</v>
      </c>
    </row>
    <row r="7089" spans="1:12" ht="15" x14ac:dyDescent="0.25">
      <c r="A7089" s="191" t="s">
        <v>16849</v>
      </c>
      <c r="B7089" s="192" t="s">
        <v>20719</v>
      </c>
      <c r="C7089" s="192" t="s">
        <v>29797</v>
      </c>
      <c r="D7089" s="192" t="s">
        <v>29797</v>
      </c>
      <c r="E7089" s="192" t="s">
        <v>29797</v>
      </c>
      <c r="F7089" s="192" t="s">
        <v>29797</v>
      </c>
      <c r="G7089" s="192" t="s">
        <v>29797</v>
      </c>
      <c r="H7089" s="192" t="s">
        <v>31417</v>
      </c>
      <c r="I7089" s="192" t="s">
        <v>5073</v>
      </c>
      <c r="J7089" s="192" t="s">
        <v>31325</v>
      </c>
      <c r="K7089" s="192" t="s">
        <v>5073</v>
      </c>
      <c r="L7089" s="192" t="s">
        <v>1447</v>
      </c>
    </row>
    <row r="7090" spans="1:12" ht="15" x14ac:dyDescent="0.25">
      <c r="A7090" s="189" t="s">
        <v>3433</v>
      </c>
      <c r="B7090" s="190" t="s">
        <v>4044</v>
      </c>
      <c r="C7090" s="190" t="s">
        <v>29797</v>
      </c>
      <c r="D7090" s="190" t="s">
        <v>29797</v>
      </c>
      <c r="E7090" s="190" t="s">
        <v>29797</v>
      </c>
      <c r="F7090" s="190" t="s">
        <v>29797</v>
      </c>
      <c r="G7090" s="190" t="s">
        <v>29797</v>
      </c>
      <c r="H7090" s="190" t="s">
        <v>31521</v>
      </c>
      <c r="I7090" s="190" t="s">
        <v>30455</v>
      </c>
      <c r="J7090" s="190" t="s">
        <v>29870</v>
      </c>
      <c r="K7090" s="190" t="s">
        <v>8069</v>
      </c>
      <c r="L7090" s="190" t="s">
        <v>1447</v>
      </c>
    </row>
    <row r="7091" spans="1:12" ht="15" x14ac:dyDescent="0.25">
      <c r="A7091" s="191" t="s">
        <v>25988</v>
      </c>
      <c r="B7091" s="192" t="s">
        <v>25989</v>
      </c>
      <c r="C7091" s="192" t="s">
        <v>29797</v>
      </c>
      <c r="D7091" s="192" t="s">
        <v>29797</v>
      </c>
      <c r="E7091" s="192" t="s">
        <v>29797</v>
      </c>
      <c r="F7091" s="192" t="s">
        <v>29797</v>
      </c>
      <c r="G7091" s="192" t="s">
        <v>29797</v>
      </c>
      <c r="H7091" s="192" t="s">
        <v>29797</v>
      </c>
      <c r="I7091" s="192" t="s">
        <v>29797</v>
      </c>
      <c r="J7091" s="192" t="s">
        <v>29797</v>
      </c>
      <c r="K7091" s="192" t="s">
        <v>29797</v>
      </c>
      <c r="L7091" s="192" t="s">
        <v>29797</v>
      </c>
    </row>
    <row r="7092" spans="1:12" ht="15" x14ac:dyDescent="0.25">
      <c r="A7092" s="189" t="s">
        <v>3434</v>
      </c>
      <c r="B7092" s="190" t="s">
        <v>4045</v>
      </c>
      <c r="C7092" s="190" t="s">
        <v>29812</v>
      </c>
      <c r="D7092" s="190" t="s">
        <v>29813</v>
      </c>
      <c r="E7092" s="190" t="s">
        <v>30595</v>
      </c>
      <c r="F7092" s="190" t="s">
        <v>29804</v>
      </c>
      <c r="G7092" s="190" t="s">
        <v>29875</v>
      </c>
      <c r="H7092" s="190" t="s">
        <v>32848</v>
      </c>
      <c r="I7092" s="190" t="s">
        <v>32849</v>
      </c>
      <c r="J7092" s="190" t="s">
        <v>29835</v>
      </c>
      <c r="K7092" s="190" t="s">
        <v>9955</v>
      </c>
      <c r="L7092" s="190" t="s">
        <v>1447</v>
      </c>
    </row>
    <row r="7093" spans="1:12" ht="15" x14ac:dyDescent="0.25">
      <c r="A7093" s="191" t="s">
        <v>3435</v>
      </c>
      <c r="B7093" s="192" t="s">
        <v>4046</v>
      </c>
      <c r="C7093" s="192" t="s">
        <v>29812</v>
      </c>
      <c r="D7093" s="192" t="s">
        <v>29797</v>
      </c>
      <c r="E7093" s="192" t="s">
        <v>30596</v>
      </c>
      <c r="F7093" s="192" t="s">
        <v>29797</v>
      </c>
      <c r="G7093" s="192" t="s">
        <v>29797</v>
      </c>
      <c r="H7093" s="192" t="s">
        <v>31577</v>
      </c>
      <c r="I7093" s="192" t="s">
        <v>1392</v>
      </c>
      <c r="J7093" s="192" t="s">
        <v>29821</v>
      </c>
      <c r="K7093" s="192" t="s">
        <v>5062</v>
      </c>
      <c r="L7093" s="192" t="s">
        <v>1447</v>
      </c>
    </row>
    <row r="7094" spans="1:12" ht="15" x14ac:dyDescent="0.25">
      <c r="A7094" s="189" t="s">
        <v>25990</v>
      </c>
      <c r="B7094" s="190" t="s">
        <v>4047</v>
      </c>
      <c r="C7094" s="190" t="s">
        <v>29797</v>
      </c>
      <c r="D7094" s="190" t="s">
        <v>29797</v>
      </c>
      <c r="E7094" s="190" t="s">
        <v>29797</v>
      </c>
      <c r="F7094" s="190" t="s">
        <v>29797</v>
      </c>
      <c r="G7094" s="190" t="s">
        <v>29797</v>
      </c>
      <c r="H7094" s="190" t="s">
        <v>29797</v>
      </c>
      <c r="I7094" s="190" t="s">
        <v>29797</v>
      </c>
      <c r="J7094" s="190" t="s">
        <v>29797</v>
      </c>
      <c r="K7094" s="190" t="s">
        <v>29797</v>
      </c>
      <c r="L7094" s="190" t="s">
        <v>1468</v>
      </c>
    </row>
    <row r="7095" spans="1:12" ht="15" x14ac:dyDescent="0.25">
      <c r="A7095" s="191" t="s">
        <v>12308</v>
      </c>
      <c r="B7095" s="192" t="s">
        <v>12309</v>
      </c>
      <c r="C7095" s="192" t="s">
        <v>29797</v>
      </c>
      <c r="D7095" s="192" t="s">
        <v>29797</v>
      </c>
      <c r="E7095" s="192" t="s">
        <v>29797</v>
      </c>
      <c r="F7095" s="192" t="s">
        <v>29797</v>
      </c>
      <c r="G7095" s="192" t="s">
        <v>29797</v>
      </c>
      <c r="H7095" s="192" t="s">
        <v>31409</v>
      </c>
      <c r="I7095" s="192" t="s">
        <v>5062</v>
      </c>
      <c r="J7095" s="192" t="s">
        <v>29821</v>
      </c>
      <c r="K7095" s="192" t="s">
        <v>5062</v>
      </c>
      <c r="L7095" s="192" t="s">
        <v>1447</v>
      </c>
    </row>
    <row r="7096" spans="1:12" ht="15" x14ac:dyDescent="0.25">
      <c r="A7096" s="189" t="s">
        <v>25991</v>
      </c>
      <c r="B7096" s="190" t="s">
        <v>4048</v>
      </c>
      <c r="C7096" s="190" t="s">
        <v>29797</v>
      </c>
      <c r="D7096" s="190" t="s">
        <v>29797</v>
      </c>
      <c r="E7096" s="190" t="s">
        <v>29797</v>
      </c>
      <c r="F7096" s="190" t="s">
        <v>29797</v>
      </c>
      <c r="G7096" s="190" t="s">
        <v>29797</v>
      </c>
      <c r="H7096" s="190" t="s">
        <v>29797</v>
      </c>
      <c r="I7096" s="190" t="s">
        <v>29797</v>
      </c>
      <c r="J7096" s="190" t="s">
        <v>29797</v>
      </c>
      <c r="K7096" s="190" t="s">
        <v>29797</v>
      </c>
      <c r="L7096" s="190" t="s">
        <v>1468</v>
      </c>
    </row>
    <row r="7097" spans="1:12" ht="15" x14ac:dyDescent="0.25">
      <c r="A7097" s="191" t="s">
        <v>11457</v>
      </c>
      <c r="B7097" s="192" t="s">
        <v>11458</v>
      </c>
      <c r="C7097" s="192" t="s">
        <v>29797</v>
      </c>
      <c r="D7097" s="192" t="s">
        <v>29797</v>
      </c>
      <c r="E7097" s="192" t="s">
        <v>29797</v>
      </c>
      <c r="F7097" s="192" t="s">
        <v>29797</v>
      </c>
      <c r="G7097" s="192" t="s">
        <v>29797</v>
      </c>
      <c r="H7097" s="192" t="s">
        <v>31354</v>
      </c>
      <c r="I7097" s="192" t="s">
        <v>30165</v>
      </c>
      <c r="J7097" s="192" t="s">
        <v>29821</v>
      </c>
      <c r="K7097" s="192" t="s">
        <v>5062</v>
      </c>
      <c r="L7097" s="192" t="s">
        <v>1447</v>
      </c>
    </row>
    <row r="7098" spans="1:12" ht="15" x14ac:dyDescent="0.25">
      <c r="A7098" s="189" t="s">
        <v>25992</v>
      </c>
      <c r="B7098" s="190" t="s">
        <v>25993</v>
      </c>
      <c r="C7098" s="190" t="s">
        <v>29797</v>
      </c>
      <c r="D7098" s="190" t="s">
        <v>29797</v>
      </c>
      <c r="E7098" s="190" t="s">
        <v>30597</v>
      </c>
      <c r="F7098" s="190" t="s">
        <v>29797</v>
      </c>
      <c r="G7098" s="190" t="s">
        <v>29797</v>
      </c>
      <c r="H7098" s="190" t="s">
        <v>31310</v>
      </c>
      <c r="I7098" s="190" t="s">
        <v>31311</v>
      </c>
      <c r="J7098" s="190" t="s">
        <v>29821</v>
      </c>
      <c r="K7098" s="190" t="s">
        <v>5062</v>
      </c>
      <c r="L7098" s="190" t="s">
        <v>1447</v>
      </c>
    </row>
    <row r="7099" spans="1:12" ht="15" x14ac:dyDescent="0.25">
      <c r="A7099" s="191" t="s">
        <v>16850</v>
      </c>
      <c r="B7099" s="192" t="s">
        <v>20720</v>
      </c>
      <c r="C7099" s="192" t="s">
        <v>29797</v>
      </c>
      <c r="D7099" s="192" t="s">
        <v>29797</v>
      </c>
      <c r="E7099" s="192" t="s">
        <v>29797</v>
      </c>
      <c r="F7099" s="192" t="s">
        <v>29797</v>
      </c>
      <c r="G7099" s="192" t="s">
        <v>29797</v>
      </c>
      <c r="H7099" s="192" t="s">
        <v>32162</v>
      </c>
      <c r="I7099" s="192" t="s">
        <v>32163</v>
      </c>
      <c r="J7099" s="192" t="s">
        <v>31325</v>
      </c>
      <c r="K7099" s="192" t="s">
        <v>5073</v>
      </c>
      <c r="L7099" s="192" t="s">
        <v>1447</v>
      </c>
    </row>
    <row r="7100" spans="1:12" ht="15" x14ac:dyDescent="0.25">
      <c r="A7100" s="189" t="s">
        <v>25994</v>
      </c>
      <c r="B7100" s="190" t="s">
        <v>25995</v>
      </c>
      <c r="C7100" s="190" t="s">
        <v>29797</v>
      </c>
      <c r="D7100" s="190" t="s">
        <v>29797</v>
      </c>
      <c r="E7100" s="190" t="s">
        <v>29797</v>
      </c>
      <c r="F7100" s="190" t="s">
        <v>29797</v>
      </c>
      <c r="G7100" s="190" t="s">
        <v>29797</v>
      </c>
      <c r="H7100" s="190" t="s">
        <v>31361</v>
      </c>
      <c r="I7100" s="190" t="s">
        <v>5062</v>
      </c>
      <c r="J7100" s="190" t="s">
        <v>29821</v>
      </c>
      <c r="K7100" s="190" t="s">
        <v>5062</v>
      </c>
      <c r="L7100" s="190" t="s">
        <v>1447</v>
      </c>
    </row>
    <row r="7101" spans="1:12" ht="15" x14ac:dyDescent="0.25">
      <c r="A7101" s="191" t="s">
        <v>16851</v>
      </c>
      <c r="B7101" s="192" t="s">
        <v>20721</v>
      </c>
      <c r="C7101" s="192" t="s">
        <v>29797</v>
      </c>
      <c r="D7101" s="192" t="s">
        <v>29797</v>
      </c>
      <c r="E7101" s="192" t="s">
        <v>29797</v>
      </c>
      <c r="F7101" s="192" t="s">
        <v>29797</v>
      </c>
      <c r="G7101" s="192" t="s">
        <v>29797</v>
      </c>
      <c r="H7101" s="192" t="s">
        <v>31376</v>
      </c>
      <c r="I7101" s="192" t="s">
        <v>5062</v>
      </c>
      <c r="J7101" s="192" t="s">
        <v>29821</v>
      </c>
      <c r="K7101" s="192" t="s">
        <v>5062</v>
      </c>
      <c r="L7101" s="192" t="s">
        <v>1447</v>
      </c>
    </row>
    <row r="7102" spans="1:12" ht="15" x14ac:dyDescent="0.25">
      <c r="A7102" s="189" t="s">
        <v>16852</v>
      </c>
      <c r="B7102" s="190" t="s">
        <v>20722</v>
      </c>
      <c r="C7102" s="190" t="s">
        <v>29797</v>
      </c>
      <c r="D7102" s="190" t="s">
        <v>29797</v>
      </c>
      <c r="E7102" s="190" t="s">
        <v>29797</v>
      </c>
      <c r="F7102" s="190" t="s">
        <v>29797</v>
      </c>
      <c r="G7102" s="190" t="s">
        <v>29797</v>
      </c>
      <c r="H7102" s="190" t="s">
        <v>31307</v>
      </c>
      <c r="I7102" s="190" t="s">
        <v>5062</v>
      </c>
      <c r="J7102" s="190" t="s">
        <v>29821</v>
      </c>
      <c r="K7102" s="190" t="s">
        <v>5062</v>
      </c>
      <c r="L7102" s="190" t="s">
        <v>1447</v>
      </c>
    </row>
    <row r="7103" spans="1:12" ht="15" x14ac:dyDescent="0.25">
      <c r="A7103" s="191" t="s">
        <v>16853</v>
      </c>
      <c r="B7103" s="192" t="s">
        <v>20723</v>
      </c>
      <c r="C7103" s="192" t="s">
        <v>29797</v>
      </c>
      <c r="D7103" s="192" t="s">
        <v>29797</v>
      </c>
      <c r="E7103" s="192" t="s">
        <v>29797</v>
      </c>
      <c r="F7103" s="192" t="s">
        <v>29797</v>
      </c>
      <c r="G7103" s="192" t="s">
        <v>29797</v>
      </c>
      <c r="H7103" s="192" t="s">
        <v>31361</v>
      </c>
      <c r="I7103" s="192" t="s">
        <v>5062</v>
      </c>
      <c r="J7103" s="192" t="s">
        <v>29821</v>
      </c>
      <c r="K7103" s="192" t="s">
        <v>5062</v>
      </c>
      <c r="L7103" s="192" t="s">
        <v>1447</v>
      </c>
    </row>
    <row r="7104" spans="1:12" ht="15" x14ac:dyDescent="0.25">
      <c r="A7104" s="189" t="s">
        <v>25996</v>
      </c>
      <c r="B7104" s="190" t="s">
        <v>25997</v>
      </c>
      <c r="C7104" s="190" t="s">
        <v>29797</v>
      </c>
      <c r="D7104" s="190" t="s">
        <v>29797</v>
      </c>
      <c r="E7104" s="190" t="s">
        <v>29797</v>
      </c>
      <c r="F7104" s="190" t="s">
        <v>29797</v>
      </c>
      <c r="G7104" s="190" t="s">
        <v>29797</v>
      </c>
      <c r="H7104" s="190" t="s">
        <v>29797</v>
      </c>
      <c r="I7104" s="190" t="s">
        <v>29797</v>
      </c>
      <c r="J7104" s="190" t="s">
        <v>29797</v>
      </c>
      <c r="K7104" s="190" t="s">
        <v>29797</v>
      </c>
      <c r="L7104" s="190" t="s">
        <v>1447</v>
      </c>
    </row>
    <row r="7105" spans="1:12" ht="15" x14ac:dyDescent="0.25">
      <c r="A7105" s="191" t="s">
        <v>16854</v>
      </c>
      <c r="B7105" s="192" t="s">
        <v>25998</v>
      </c>
      <c r="C7105" s="192" t="s">
        <v>29797</v>
      </c>
      <c r="D7105" s="192" t="s">
        <v>29797</v>
      </c>
      <c r="E7105" s="192" t="s">
        <v>29797</v>
      </c>
      <c r="F7105" s="192" t="s">
        <v>29797</v>
      </c>
      <c r="G7105" s="192" t="s">
        <v>29797</v>
      </c>
      <c r="H7105" s="192" t="s">
        <v>29797</v>
      </c>
      <c r="I7105" s="192" t="s">
        <v>29797</v>
      </c>
      <c r="J7105" s="192" t="s">
        <v>29797</v>
      </c>
      <c r="K7105" s="192" t="s">
        <v>29797</v>
      </c>
      <c r="L7105" s="192" t="s">
        <v>1447</v>
      </c>
    </row>
    <row r="7106" spans="1:12" ht="15" x14ac:dyDescent="0.25">
      <c r="A7106" s="189" t="s">
        <v>3436</v>
      </c>
      <c r="B7106" s="190" t="s">
        <v>4049</v>
      </c>
      <c r="C7106" s="190" t="s">
        <v>29797</v>
      </c>
      <c r="D7106" s="190" t="s">
        <v>29797</v>
      </c>
      <c r="E7106" s="190" t="s">
        <v>29797</v>
      </c>
      <c r="F7106" s="190" t="s">
        <v>29797</v>
      </c>
      <c r="G7106" s="190" t="s">
        <v>29797</v>
      </c>
      <c r="H7106" s="190" t="s">
        <v>31458</v>
      </c>
      <c r="I7106" s="190" t="s">
        <v>31459</v>
      </c>
      <c r="J7106" s="190" t="s">
        <v>29821</v>
      </c>
      <c r="K7106" s="190" t="s">
        <v>5062</v>
      </c>
      <c r="L7106" s="190" t="s">
        <v>1447</v>
      </c>
    </row>
    <row r="7107" spans="1:12" ht="15" x14ac:dyDescent="0.25">
      <c r="A7107" s="191" t="s">
        <v>16855</v>
      </c>
      <c r="B7107" s="192" t="s">
        <v>20724</v>
      </c>
      <c r="C7107" s="192" t="s">
        <v>29797</v>
      </c>
      <c r="D7107" s="192" t="s">
        <v>29797</v>
      </c>
      <c r="E7107" s="192" t="s">
        <v>29797</v>
      </c>
      <c r="F7107" s="192" t="s">
        <v>29797</v>
      </c>
      <c r="G7107" s="192" t="s">
        <v>29797</v>
      </c>
      <c r="H7107" s="192" t="s">
        <v>29797</v>
      </c>
      <c r="I7107" s="192" t="s">
        <v>29797</v>
      </c>
      <c r="J7107" s="192" t="s">
        <v>29797</v>
      </c>
      <c r="K7107" s="192" t="s">
        <v>29797</v>
      </c>
      <c r="L7107" s="192" t="s">
        <v>29797</v>
      </c>
    </row>
    <row r="7108" spans="1:12" ht="15" x14ac:dyDescent="0.25">
      <c r="A7108" s="189" t="s">
        <v>16856</v>
      </c>
      <c r="B7108" s="190" t="s">
        <v>20725</v>
      </c>
      <c r="C7108" s="190" t="s">
        <v>29797</v>
      </c>
      <c r="D7108" s="190" t="s">
        <v>29797</v>
      </c>
      <c r="E7108" s="190" t="s">
        <v>29797</v>
      </c>
      <c r="F7108" s="190" t="s">
        <v>29797</v>
      </c>
      <c r="G7108" s="190" t="s">
        <v>29797</v>
      </c>
      <c r="H7108" s="190" t="s">
        <v>31702</v>
      </c>
      <c r="I7108" s="190" t="s">
        <v>5073</v>
      </c>
      <c r="J7108" s="190" t="s">
        <v>31325</v>
      </c>
      <c r="K7108" s="190" t="s">
        <v>5073</v>
      </c>
      <c r="L7108" s="190" t="s">
        <v>1447</v>
      </c>
    </row>
    <row r="7109" spans="1:12" ht="15" x14ac:dyDescent="0.25">
      <c r="A7109" s="191" t="s">
        <v>25999</v>
      </c>
      <c r="B7109" s="192" t="s">
        <v>26000</v>
      </c>
      <c r="C7109" s="192" t="s">
        <v>29797</v>
      </c>
      <c r="D7109" s="192" t="s">
        <v>29797</v>
      </c>
      <c r="E7109" s="192" t="s">
        <v>30598</v>
      </c>
      <c r="F7109" s="192" t="s">
        <v>29797</v>
      </c>
      <c r="G7109" s="192" t="s">
        <v>29797</v>
      </c>
      <c r="H7109" s="192" t="s">
        <v>31439</v>
      </c>
      <c r="I7109" s="192" t="s">
        <v>1389</v>
      </c>
      <c r="J7109" s="192" t="s">
        <v>29821</v>
      </c>
      <c r="K7109" s="192" t="s">
        <v>5062</v>
      </c>
      <c r="L7109" s="192" t="s">
        <v>1447</v>
      </c>
    </row>
    <row r="7110" spans="1:12" ht="15" x14ac:dyDescent="0.25">
      <c r="A7110" s="189" t="s">
        <v>3437</v>
      </c>
      <c r="B7110" s="190" t="s">
        <v>4050</v>
      </c>
      <c r="C7110" s="190" t="s">
        <v>29797</v>
      </c>
      <c r="D7110" s="190" t="s">
        <v>29797</v>
      </c>
      <c r="E7110" s="190" t="s">
        <v>29797</v>
      </c>
      <c r="F7110" s="190" t="s">
        <v>29797</v>
      </c>
      <c r="G7110" s="190" t="s">
        <v>29797</v>
      </c>
      <c r="H7110" s="190" t="s">
        <v>29797</v>
      </c>
      <c r="I7110" s="190" t="s">
        <v>29797</v>
      </c>
      <c r="J7110" s="190" t="s">
        <v>29797</v>
      </c>
      <c r="K7110" s="190" t="s">
        <v>29797</v>
      </c>
      <c r="L7110" s="190" t="s">
        <v>29797</v>
      </c>
    </row>
    <row r="7111" spans="1:12" ht="15" x14ac:dyDescent="0.25">
      <c r="A7111" s="191" t="s">
        <v>3438</v>
      </c>
      <c r="B7111" s="192" t="s">
        <v>4051</v>
      </c>
      <c r="C7111" s="192" t="s">
        <v>29797</v>
      </c>
      <c r="D7111" s="192" t="s">
        <v>29797</v>
      </c>
      <c r="E7111" s="192" t="s">
        <v>29797</v>
      </c>
      <c r="F7111" s="192" t="s">
        <v>29797</v>
      </c>
      <c r="G7111" s="192" t="s">
        <v>29797</v>
      </c>
      <c r="H7111" s="192" t="s">
        <v>31460</v>
      </c>
      <c r="I7111" s="192" t="s">
        <v>29942</v>
      </c>
      <c r="J7111" s="192" t="s">
        <v>29821</v>
      </c>
      <c r="K7111" s="192" t="s">
        <v>5062</v>
      </c>
      <c r="L7111" s="192" t="s">
        <v>1447</v>
      </c>
    </row>
    <row r="7112" spans="1:12" ht="15" x14ac:dyDescent="0.25">
      <c r="A7112" s="189" t="s">
        <v>11459</v>
      </c>
      <c r="B7112" s="190" t="s">
        <v>11460</v>
      </c>
      <c r="C7112" s="190" t="s">
        <v>29797</v>
      </c>
      <c r="D7112" s="190" t="s">
        <v>29797</v>
      </c>
      <c r="E7112" s="190" t="s">
        <v>29797</v>
      </c>
      <c r="F7112" s="190" t="s">
        <v>29797</v>
      </c>
      <c r="G7112" s="190" t="s">
        <v>29797</v>
      </c>
      <c r="H7112" s="190" t="s">
        <v>31409</v>
      </c>
      <c r="I7112" s="190" t="s">
        <v>5062</v>
      </c>
      <c r="J7112" s="190" t="s">
        <v>29821</v>
      </c>
      <c r="K7112" s="190" t="s">
        <v>5062</v>
      </c>
      <c r="L7112" s="190" t="s">
        <v>1447</v>
      </c>
    </row>
    <row r="7113" spans="1:12" ht="15" x14ac:dyDescent="0.25">
      <c r="A7113" s="191" t="s">
        <v>16857</v>
      </c>
      <c r="B7113" s="192" t="s">
        <v>20726</v>
      </c>
      <c r="C7113" s="192" t="s">
        <v>29797</v>
      </c>
      <c r="D7113" s="192" t="s">
        <v>29797</v>
      </c>
      <c r="E7113" s="192" t="s">
        <v>29797</v>
      </c>
      <c r="F7113" s="192" t="s">
        <v>29797</v>
      </c>
      <c r="G7113" s="192" t="s">
        <v>29797</v>
      </c>
      <c r="H7113" s="192" t="s">
        <v>31314</v>
      </c>
      <c r="I7113" s="192" t="s">
        <v>5062</v>
      </c>
      <c r="J7113" s="192" t="s">
        <v>29821</v>
      </c>
      <c r="K7113" s="192" t="s">
        <v>5062</v>
      </c>
      <c r="L7113" s="192" t="s">
        <v>1447</v>
      </c>
    </row>
    <row r="7114" spans="1:12" ht="15" x14ac:dyDescent="0.25">
      <c r="A7114" s="189" t="s">
        <v>3439</v>
      </c>
      <c r="B7114" s="190" t="s">
        <v>4052</v>
      </c>
      <c r="C7114" s="190" t="s">
        <v>29797</v>
      </c>
      <c r="D7114" s="190" t="s">
        <v>29797</v>
      </c>
      <c r="E7114" s="190" t="s">
        <v>29797</v>
      </c>
      <c r="F7114" s="190" t="s">
        <v>29797</v>
      </c>
      <c r="G7114" s="190" t="s">
        <v>29797</v>
      </c>
      <c r="H7114" s="190" t="s">
        <v>31402</v>
      </c>
      <c r="I7114" s="190" t="s">
        <v>31403</v>
      </c>
      <c r="J7114" s="190" t="s">
        <v>29821</v>
      </c>
      <c r="K7114" s="190" t="s">
        <v>5062</v>
      </c>
      <c r="L7114" s="190" t="s">
        <v>1447</v>
      </c>
    </row>
    <row r="7115" spans="1:12" ht="15" x14ac:dyDescent="0.25">
      <c r="A7115" s="191" t="s">
        <v>26001</v>
      </c>
      <c r="B7115" s="192" t="s">
        <v>26002</v>
      </c>
      <c r="C7115" s="192" t="s">
        <v>29797</v>
      </c>
      <c r="D7115" s="192" t="s">
        <v>29797</v>
      </c>
      <c r="E7115" s="192" t="s">
        <v>29797</v>
      </c>
      <c r="F7115" s="192" t="s">
        <v>29797</v>
      </c>
      <c r="G7115" s="192" t="s">
        <v>29797</v>
      </c>
      <c r="H7115" s="192" t="s">
        <v>31454</v>
      </c>
      <c r="I7115" s="192" t="s">
        <v>1384</v>
      </c>
      <c r="J7115" s="192" t="s">
        <v>29821</v>
      </c>
      <c r="K7115" s="192" t="s">
        <v>5062</v>
      </c>
      <c r="L7115" s="192" t="s">
        <v>1447</v>
      </c>
    </row>
    <row r="7116" spans="1:12" ht="15" x14ac:dyDescent="0.25">
      <c r="A7116" s="189" t="s">
        <v>3440</v>
      </c>
      <c r="B7116" s="190" t="s">
        <v>26003</v>
      </c>
      <c r="C7116" s="190" t="s">
        <v>29797</v>
      </c>
      <c r="D7116" s="190" t="s">
        <v>29797</v>
      </c>
      <c r="E7116" s="190" t="s">
        <v>29797</v>
      </c>
      <c r="F7116" s="190" t="s">
        <v>29797</v>
      </c>
      <c r="G7116" s="190" t="s">
        <v>29797</v>
      </c>
      <c r="H7116" s="190" t="s">
        <v>31519</v>
      </c>
      <c r="I7116" s="190" t="s">
        <v>31520</v>
      </c>
      <c r="J7116" s="190" t="s">
        <v>29821</v>
      </c>
      <c r="K7116" s="190" t="s">
        <v>5062</v>
      </c>
      <c r="L7116" s="190" t="s">
        <v>1447</v>
      </c>
    </row>
    <row r="7117" spans="1:12" ht="15" x14ac:dyDescent="0.25">
      <c r="A7117" s="191" t="s">
        <v>26004</v>
      </c>
      <c r="B7117" s="192" t="s">
        <v>26005</v>
      </c>
      <c r="C7117" s="192" t="s">
        <v>29797</v>
      </c>
      <c r="D7117" s="192" t="s">
        <v>29797</v>
      </c>
      <c r="E7117" s="192" t="s">
        <v>29797</v>
      </c>
      <c r="F7117" s="192" t="s">
        <v>29797</v>
      </c>
      <c r="G7117" s="192" t="s">
        <v>29797</v>
      </c>
      <c r="H7117" s="192" t="s">
        <v>31331</v>
      </c>
      <c r="I7117" s="192" t="s">
        <v>31332</v>
      </c>
      <c r="J7117" s="192" t="s">
        <v>29821</v>
      </c>
      <c r="K7117" s="192" t="s">
        <v>5062</v>
      </c>
      <c r="L7117" s="192" t="s">
        <v>1447</v>
      </c>
    </row>
    <row r="7118" spans="1:12" ht="15" x14ac:dyDescent="0.25">
      <c r="A7118" s="189" t="s">
        <v>16858</v>
      </c>
      <c r="B7118" s="190" t="s">
        <v>26006</v>
      </c>
      <c r="C7118" s="190" t="s">
        <v>29797</v>
      </c>
      <c r="D7118" s="190" t="s">
        <v>29797</v>
      </c>
      <c r="E7118" s="190" t="s">
        <v>29797</v>
      </c>
      <c r="F7118" s="190" t="s">
        <v>29797</v>
      </c>
      <c r="G7118" s="190" t="s">
        <v>29797</v>
      </c>
      <c r="H7118" s="190" t="s">
        <v>31910</v>
      </c>
      <c r="I7118" s="190" t="s">
        <v>31911</v>
      </c>
      <c r="J7118" s="190" t="s">
        <v>31325</v>
      </c>
      <c r="K7118" s="190" t="s">
        <v>5073</v>
      </c>
      <c r="L7118" s="190" t="s">
        <v>1447</v>
      </c>
    </row>
    <row r="7119" spans="1:12" ht="15" x14ac:dyDescent="0.25">
      <c r="A7119" s="191" t="s">
        <v>16859</v>
      </c>
      <c r="B7119" s="192" t="s">
        <v>20727</v>
      </c>
      <c r="C7119" s="192" t="s">
        <v>29797</v>
      </c>
      <c r="D7119" s="192" t="s">
        <v>29797</v>
      </c>
      <c r="E7119" s="192" t="s">
        <v>29797</v>
      </c>
      <c r="F7119" s="192" t="s">
        <v>29797</v>
      </c>
      <c r="G7119" s="192" t="s">
        <v>29797</v>
      </c>
      <c r="H7119" s="192" t="s">
        <v>29797</v>
      </c>
      <c r="I7119" s="192" t="s">
        <v>29797</v>
      </c>
      <c r="J7119" s="192" t="s">
        <v>29797</v>
      </c>
      <c r="K7119" s="192" t="s">
        <v>29797</v>
      </c>
      <c r="L7119" s="192" t="s">
        <v>1447</v>
      </c>
    </row>
    <row r="7120" spans="1:12" ht="15" x14ac:dyDescent="0.25">
      <c r="A7120" s="189" t="s">
        <v>16860</v>
      </c>
      <c r="B7120" s="190" t="s">
        <v>20728</v>
      </c>
      <c r="C7120" s="190" t="s">
        <v>29797</v>
      </c>
      <c r="D7120" s="190" t="s">
        <v>29797</v>
      </c>
      <c r="E7120" s="190" t="s">
        <v>29797</v>
      </c>
      <c r="F7120" s="190" t="s">
        <v>29797</v>
      </c>
      <c r="G7120" s="190" t="s">
        <v>29797</v>
      </c>
      <c r="H7120" s="190" t="s">
        <v>31482</v>
      </c>
      <c r="I7120" s="190" t="s">
        <v>31483</v>
      </c>
      <c r="J7120" s="190" t="s">
        <v>29821</v>
      </c>
      <c r="K7120" s="190" t="s">
        <v>5062</v>
      </c>
      <c r="L7120" s="190" t="s">
        <v>1447</v>
      </c>
    </row>
    <row r="7121" spans="1:12" ht="15" x14ac:dyDescent="0.25">
      <c r="A7121" s="191" t="s">
        <v>11461</v>
      </c>
      <c r="B7121" s="192" t="s">
        <v>11462</v>
      </c>
      <c r="C7121" s="192" t="s">
        <v>29812</v>
      </c>
      <c r="D7121" s="192" t="s">
        <v>29797</v>
      </c>
      <c r="E7121" s="192" t="s">
        <v>30599</v>
      </c>
      <c r="F7121" s="192" t="s">
        <v>29797</v>
      </c>
      <c r="G7121" s="192" t="s">
        <v>29797</v>
      </c>
      <c r="H7121" s="192" t="s">
        <v>32464</v>
      </c>
      <c r="I7121" s="192" t="s">
        <v>32465</v>
      </c>
      <c r="J7121" s="192" t="s">
        <v>31325</v>
      </c>
      <c r="K7121" s="192" t="s">
        <v>5073</v>
      </c>
      <c r="L7121" s="192" t="s">
        <v>1447</v>
      </c>
    </row>
    <row r="7122" spans="1:12" ht="15" x14ac:dyDescent="0.25">
      <c r="A7122" s="189" t="s">
        <v>11463</v>
      </c>
      <c r="B7122" s="190" t="s">
        <v>11464</v>
      </c>
      <c r="C7122" s="190" t="s">
        <v>29797</v>
      </c>
      <c r="D7122" s="190" t="s">
        <v>29797</v>
      </c>
      <c r="E7122" s="190" t="s">
        <v>29797</v>
      </c>
      <c r="F7122" s="190" t="s">
        <v>29797</v>
      </c>
      <c r="G7122" s="190" t="s">
        <v>29797</v>
      </c>
      <c r="H7122" s="190" t="s">
        <v>29797</v>
      </c>
      <c r="I7122" s="190" t="s">
        <v>29797</v>
      </c>
      <c r="J7122" s="190" t="s">
        <v>29821</v>
      </c>
      <c r="K7122" s="190" t="s">
        <v>5062</v>
      </c>
      <c r="L7122" s="190" t="s">
        <v>1447</v>
      </c>
    </row>
    <row r="7123" spans="1:12" ht="15" x14ac:dyDescent="0.25">
      <c r="A7123" s="191" t="s">
        <v>3441</v>
      </c>
      <c r="B7123" s="192" t="s">
        <v>4053</v>
      </c>
      <c r="C7123" s="192" t="s">
        <v>29797</v>
      </c>
      <c r="D7123" s="192" t="s">
        <v>29797</v>
      </c>
      <c r="E7123" s="192" t="s">
        <v>29797</v>
      </c>
      <c r="F7123" s="192" t="s">
        <v>29797</v>
      </c>
      <c r="G7123" s="192" t="s">
        <v>29797</v>
      </c>
      <c r="H7123" s="192" t="s">
        <v>31819</v>
      </c>
      <c r="I7123" s="192" t="s">
        <v>31820</v>
      </c>
      <c r="J7123" s="192" t="s">
        <v>29826</v>
      </c>
      <c r="K7123" s="192" t="s">
        <v>5078</v>
      </c>
      <c r="L7123" s="192" t="s">
        <v>1447</v>
      </c>
    </row>
    <row r="7124" spans="1:12" ht="15" x14ac:dyDescent="0.25">
      <c r="A7124" s="189" t="s">
        <v>26007</v>
      </c>
      <c r="B7124" s="190" t="s">
        <v>26008</v>
      </c>
      <c r="C7124" s="190" t="s">
        <v>29797</v>
      </c>
      <c r="D7124" s="190" t="s">
        <v>29797</v>
      </c>
      <c r="E7124" s="190" t="s">
        <v>29797</v>
      </c>
      <c r="F7124" s="190" t="s">
        <v>29797</v>
      </c>
      <c r="G7124" s="190" t="s">
        <v>29797</v>
      </c>
      <c r="H7124" s="190" t="s">
        <v>31353</v>
      </c>
      <c r="I7124" s="190" t="s">
        <v>5073</v>
      </c>
      <c r="J7124" s="190" t="s">
        <v>31325</v>
      </c>
      <c r="K7124" s="190" t="s">
        <v>5073</v>
      </c>
      <c r="L7124" s="190" t="s">
        <v>1447</v>
      </c>
    </row>
    <row r="7125" spans="1:12" ht="15" x14ac:dyDescent="0.25">
      <c r="A7125" s="191" t="s">
        <v>26009</v>
      </c>
      <c r="B7125" s="192" t="s">
        <v>26010</v>
      </c>
      <c r="C7125" s="192" t="s">
        <v>29797</v>
      </c>
      <c r="D7125" s="192" t="s">
        <v>29797</v>
      </c>
      <c r="E7125" s="192" t="s">
        <v>29797</v>
      </c>
      <c r="F7125" s="192" t="s">
        <v>29797</v>
      </c>
      <c r="G7125" s="192" t="s">
        <v>29797</v>
      </c>
      <c r="H7125" s="192" t="s">
        <v>29797</v>
      </c>
      <c r="I7125" s="192" t="s">
        <v>29797</v>
      </c>
      <c r="J7125" s="192" t="s">
        <v>29797</v>
      </c>
      <c r="K7125" s="192" t="s">
        <v>29797</v>
      </c>
      <c r="L7125" s="192" t="s">
        <v>1441</v>
      </c>
    </row>
    <row r="7126" spans="1:12" ht="15" x14ac:dyDescent="0.25">
      <c r="A7126" s="189" t="s">
        <v>16861</v>
      </c>
      <c r="B7126" s="190" t="s">
        <v>20729</v>
      </c>
      <c r="C7126" s="190" t="s">
        <v>29797</v>
      </c>
      <c r="D7126" s="190" t="s">
        <v>29797</v>
      </c>
      <c r="E7126" s="190" t="s">
        <v>29797</v>
      </c>
      <c r="F7126" s="190" t="s">
        <v>29797</v>
      </c>
      <c r="G7126" s="190" t="s">
        <v>29797</v>
      </c>
      <c r="H7126" s="190" t="s">
        <v>29797</v>
      </c>
      <c r="I7126" s="190" t="s">
        <v>29797</v>
      </c>
      <c r="J7126" s="190" t="s">
        <v>29797</v>
      </c>
      <c r="K7126" s="190" t="s">
        <v>29797</v>
      </c>
      <c r="L7126" s="190" t="s">
        <v>29797</v>
      </c>
    </row>
    <row r="7127" spans="1:12" ht="15" x14ac:dyDescent="0.25">
      <c r="A7127" s="191" t="s">
        <v>26011</v>
      </c>
      <c r="B7127" s="192" t="s">
        <v>26012</v>
      </c>
      <c r="C7127" s="192" t="s">
        <v>29797</v>
      </c>
      <c r="D7127" s="192" t="s">
        <v>29797</v>
      </c>
      <c r="E7127" s="192" t="s">
        <v>29797</v>
      </c>
      <c r="F7127" s="192" t="s">
        <v>29797</v>
      </c>
      <c r="G7127" s="192" t="s">
        <v>29797</v>
      </c>
      <c r="H7127" s="192" t="s">
        <v>31361</v>
      </c>
      <c r="I7127" s="192" t="s">
        <v>5062</v>
      </c>
      <c r="J7127" s="192" t="s">
        <v>29821</v>
      </c>
      <c r="K7127" s="192" t="s">
        <v>5062</v>
      </c>
      <c r="L7127" s="192" t="s">
        <v>1447</v>
      </c>
    </row>
    <row r="7128" spans="1:12" ht="15" x14ac:dyDescent="0.25">
      <c r="A7128" s="189" t="s">
        <v>26013</v>
      </c>
      <c r="B7128" s="190" t="s">
        <v>26014</v>
      </c>
      <c r="C7128" s="190" t="s">
        <v>29797</v>
      </c>
      <c r="D7128" s="190" t="s">
        <v>29797</v>
      </c>
      <c r="E7128" s="190" t="s">
        <v>29797</v>
      </c>
      <c r="F7128" s="190" t="s">
        <v>29797</v>
      </c>
      <c r="G7128" s="190" t="s">
        <v>29797</v>
      </c>
      <c r="H7128" s="190" t="s">
        <v>29797</v>
      </c>
      <c r="I7128" s="190" t="s">
        <v>29797</v>
      </c>
      <c r="J7128" s="190" t="s">
        <v>31347</v>
      </c>
      <c r="K7128" s="190" t="s">
        <v>31348</v>
      </c>
      <c r="L7128" s="190" t="s">
        <v>1441</v>
      </c>
    </row>
    <row r="7129" spans="1:12" ht="15" x14ac:dyDescent="0.25">
      <c r="A7129" s="191" t="s">
        <v>26015</v>
      </c>
      <c r="B7129" s="192" t="s">
        <v>4054</v>
      </c>
      <c r="C7129" s="192" t="s">
        <v>29797</v>
      </c>
      <c r="D7129" s="192" t="s">
        <v>29797</v>
      </c>
      <c r="E7129" s="192" t="s">
        <v>29797</v>
      </c>
      <c r="F7129" s="192" t="s">
        <v>29797</v>
      </c>
      <c r="G7129" s="192" t="s">
        <v>29797</v>
      </c>
      <c r="H7129" s="192" t="s">
        <v>29797</v>
      </c>
      <c r="I7129" s="192" t="s">
        <v>29797</v>
      </c>
      <c r="J7129" s="192" t="s">
        <v>29797</v>
      </c>
      <c r="K7129" s="192" t="s">
        <v>29797</v>
      </c>
      <c r="L7129" s="192" t="s">
        <v>1465</v>
      </c>
    </row>
    <row r="7130" spans="1:12" ht="15" x14ac:dyDescent="0.25">
      <c r="A7130" s="189" t="s">
        <v>11465</v>
      </c>
      <c r="B7130" s="190" t="s">
        <v>11466</v>
      </c>
      <c r="C7130" s="190" t="s">
        <v>29797</v>
      </c>
      <c r="D7130" s="190" t="s">
        <v>29797</v>
      </c>
      <c r="E7130" s="190" t="s">
        <v>29797</v>
      </c>
      <c r="F7130" s="190" t="s">
        <v>29797</v>
      </c>
      <c r="G7130" s="190" t="s">
        <v>29797</v>
      </c>
      <c r="H7130" s="190" t="s">
        <v>31395</v>
      </c>
      <c r="I7130" s="190" t="s">
        <v>31396</v>
      </c>
      <c r="J7130" s="190" t="s">
        <v>29821</v>
      </c>
      <c r="K7130" s="190" t="s">
        <v>5062</v>
      </c>
      <c r="L7130" s="190" t="s">
        <v>1447</v>
      </c>
    </row>
    <row r="7131" spans="1:12" ht="15" x14ac:dyDescent="0.25">
      <c r="A7131" s="191" t="s">
        <v>11467</v>
      </c>
      <c r="B7131" s="192" t="s">
        <v>11468</v>
      </c>
      <c r="C7131" s="192" t="s">
        <v>29812</v>
      </c>
      <c r="D7131" s="192" t="s">
        <v>29824</v>
      </c>
      <c r="E7131" s="192" t="s">
        <v>30050</v>
      </c>
      <c r="F7131" s="192" t="s">
        <v>29804</v>
      </c>
      <c r="G7131" s="192" t="s">
        <v>30104</v>
      </c>
      <c r="H7131" s="192" t="s">
        <v>31376</v>
      </c>
      <c r="I7131" s="192" t="s">
        <v>5062</v>
      </c>
      <c r="J7131" s="192" t="s">
        <v>29821</v>
      </c>
      <c r="K7131" s="192" t="s">
        <v>5062</v>
      </c>
      <c r="L7131" s="192" t="s">
        <v>1447</v>
      </c>
    </row>
    <row r="7132" spans="1:12" ht="15" x14ac:dyDescent="0.25">
      <c r="A7132" s="189" t="s">
        <v>16862</v>
      </c>
      <c r="B7132" s="190" t="s">
        <v>20730</v>
      </c>
      <c r="C7132" s="190" t="s">
        <v>29797</v>
      </c>
      <c r="D7132" s="190" t="s">
        <v>29797</v>
      </c>
      <c r="E7132" s="190" t="s">
        <v>29797</v>
      </c>
      <c r="F7132" s="190" t="s">
        <v>29797</v>
      </c>
      <c r="G7132" s="190" t="s">
        <v>29797</v>
      </c>
      <c r="H7132" s="190" t="s">
        <v>31307</v>
      </c>
      <c r="I7132" s="190" t="s">
        <v>5062</v>
      </c>
      <c r="J7132" s="190" t="s">
        <v>29821</v>
      </c>
      <c r="K7132" s="190" t="s">
        <v>5062</v>
      </c>
      <c r="L7132" s="190" t="s">
        <v>1447</v>
      </c>
    </row>
    <row r="7133" spans="1:12" ht="15" x14ac:dyDescent="0.25">
      <c r="A7133" s="191" t="s">
        <v>3442</v>
      </c>
      <c r="B7133" s="192" t="s">
        <v>4055</v>
      </c>
      <c r="C7133" s="192" t="s">
        <v>29797</v>
      </c>
      <c r="D7133" s="192" t="s">
        <v>29797</v>
      </c>
      <c r="E7133" s="192" t="s">
        <v>29797</v>
      </c>
      <c r="F7133" s="192" t="s">
        <v>29797</v>
      </c>
      <c r="G7133" s="192" t="s">
        <v>29797</v>
      </c>
      <c r="H7133" s="192" t="s">
        <v>29797</v>
      </c>
      <c r="I7133" s="192" t="s">
        <v>29797</v>
      </c>
      <c r="J7133" s="192" t="s">
        <v>29797</v>
      </c>
      <c r="K7133" s="192" t="s">
        <v>29797</v>
      </c>
      <c r="L7133" s="192" t="s">
        <v>1440</v>
      </c>
    </row>
    <row r="7134" spans="1:12" ht="15" x14ac:dyDescent="0.25">
      <c r="A7134" s="189" t="s">
        <v>26016</v>
      </c>
      <c r="B7134" s="190" t="s">
        <v>26017</v>
      </c>
      <c r="C7134" s="190" t="s">
        <v>29797</v>
      </c>
      <c r="D7134" s="190" t="s">
        <v>29797</v>
      </c>
      <c r="E7134" s="190" t="s">
        <v>29797</v>
      </c>
      <c r="F7134" s="190" t="s">
        <v>29797</v>
      </c>
      <c r="G7134" s="190" t="s">
        <v>29797</v>
      </c>
      <c r="H7134" s="190" t="s">
        <v>31371</v>
      </c>
      <c r="I7134" s="190" t="s">
        <v>5062</v>
      </c>
      <c r="J7134" s="190" t="s">
        <v>29821</v>
      </c>
      <c r="K7134" s="190" t="s">
        <v>5062</v>
      </c>
      <c r="L7134" s="190" t="s">
        <v>1447</v>
      </c>
    </row>
    <row r="7135" spans="1:12" ht="15" x14ac:dyDescent="0.25">
      <c r="A7135" s="191" t="s">
        <v>26018</v>
      </c>
      <c r="B7135" s="192" t="s">
        <v>26019</v>
      </c>
      <c r="C7135" s="192" t="s">
        <v>29797</v>
      </c>
      <c r="D7135" s="192" t="s">
        <v>29797</v>
      </c>
      <c r="E7135" s="192" t="s">
        <v>29797</v>
      </c>
      <c r="F7135" s="192" t="s">
        <v>29797</v>
      </c>
      <c r="G7135" s="192" t="s">
        <v>29797</v>
      </c>
      <c r="H7135" s="192" t="s">
        <v>29797</v>
      </c>
      <c r="I7135" s="192" t="s">
        <v>29797</v>
      </c>
      <c r="J7135" s="192" t="s">
        <v>29797</v>
      </c>
      <c r="K7135" s="192" t="s">
        <v>29797</v>
      </c>
      <c r="L7135" s="192" t="s">
        <v>1447</v>
      </c>
    </row>
    <row r="7136" spans="1:12" ht="15" x14ac:dyDescent="0.25">
      <c r="A7136" s="189" t="s">
        <v>16863</v>
      </c>
      <c r="B7136" s="190" t="s">
        <v>26020</v>
      </c>
      <c r="C7136" s="190" t="s">
        <v>29797</v>
      </c>
      <c r="D7136" s="190" t="s">
        <v>29797</v>
      </c>
      <c r="E7136" s="190" t="s">
        <v>29797</v>
      </c>
      <c r="F7136" s="190" t="s">
        <v>29797</v>
      </c>
      <c r="G7136" s="190" t="s">
        <v>29797</v>
      </c>
      <c r="H7136" s="190" t="s">
        <v>29797</v>
      </c>
      <c r="I7136" s="190" t="s">
        <v>29797</v>
      </c>
      <c r="J7136" s="190" t="s">
        <v>29797</v>
      </c>
      <c r="K7136" s="190" t="s">
        <v>29797</v>
      </c>
      <c r="L7136" s="190" t="s">
        <v>1447</v>
      </c>
    </row>
    <row r="7137" spans="1:12" ht="15" x14ac:dyDescent="0.25">
      <c r="A7137" s="191" t="s">
        <v>16864</v>
      </c>
      <c r="B7137" s="192" t="s">
        <v>26021</v>
      </c>
      <c r="C7137" s="192" t="s">
        <v>29797</v>
      </c>
      <c r="D7137" s="192" t="s">
        <v>29797</v>
      </c>
      <c r="E7137" s="192" t="s">
        <v>29797</v>
      </c>
      <c r="F7137" s="192" t="s">
        <v>29797</v>
      </c>
      <c r="G7137" s="192" t="s">
        <v>29797</v>
      </c>
      <c r="H7137" s="192" t="s">
        <v>31505</v>
      </c>
      <c r="I7137" s="192" t="s">
        <v>31506</v>
      </c>
      <c r="J7137" s="192" t="s">
        <v>29821</v>
      </c>
      <c r="K7137" s="192" t="s">
        <v>5062</v>
      </c>
      <c r="L7137" s="192" t="s">
        <v>1447</v>
      </c>
    </row>
    <row r="7138" spans="1:12" ht="15" x14ac:dyDescent="0.25">
      <c r="A7138" s="189" t="s">
        <v>26022</v>
      </c>
      <c r="B7138" s="190" t="s">
        <v>26023</v>
      </c>
      <c r="C7138" s="190" t="s">
        <v>29797</v>
      </c>
      <c r="D7138" s="190" t="s">
        <v>29797</v>
      </c>
      <c r="E7138" s="190" t="s">
        <v>30600</v>
      </c>
      <c r="F7138" s="190" t="s">
        <v>29797</v>
      </c>
      <c r="G7138" s="190" t="s">
        <v>29797</v>
      </c>
      <c r="H7138" s="190" t="s">
        <v>31672</v>
      </c>
      <c r="I7138" s="190" t="s">
        <v>31100</v>
      </c>
      <c r="J7138" s="190" t="s">
        <v>31325</v>
      </c>
      <c r="K7138" s="190" t="s">
        <v>5073</v>
      </c>
      <c r="L7138" s="190" t="s">
        <v>1447</v>
      </c>
    </row>
    <row r="7139" spans="1:12" ht="15" x14ac:dyDescent="0.25">
      <c r="A7139" s="191" t="s">
        <v>26024</v>
      </c>
      <c r="B7139" s="192" t="s">
        <v>20731</v>
      </c>
      <c r="C7139" s="192" t="s">
        <v>29797</v>
      </c>
      <c r="D7139" s="192" t="s">
        <v>29797</v>
      </c>
      <c r="E7139" s="192" t="s">
        <v>29797</v>
      </c>
      <c r="F7139" s="192" t="s">
        <v>29797</v>
      </c>
      <c r="G7139" s="192" t="s">
        <v>29797</v>
      </c>
      <c r="H7139" s="192" t="s">
        <v>29797</v>
      </c>
      <c r="I7139" s="192" t="s">
        <v>29797</v>
      </c>
      <c r="J7139" s="192" t="s">
        <v>29797</v>
      </c>
      <c r="K7139" s="192" t="s">
        <v>29797</v>
      </c>
      <c r="L7139" s="192" t="s">
        <v>1469</v>
      </c>
    </row>
    <row r="7140" spans="1:12" ht="15" x14ac:dyDescent="0.25">
      <c r="A7140" s="189" t="s">
        <v>26025</v>
      </c>
      <c r="B7140" s="190" t="s">
        <v>4056</v>
      </c>
      <c r="C7140" s="190" t="s">
        <v>29797</v>
      </c>
      <c r="D7140" s="190" t="s">
        <v>29797</v>
      </c>
      <c r="E7140" s="190" t="s">
        <v>29797</v>
      </c>
      <c r="F7140" s="190" t="s">
        <v>29797</v>
      </c>
      <c r="G7140" s="190" t="s">
        <v>29797</v>
      </c>
      <c r="H7140" s="190" t="s">
        <v>29797</v>
      </c>
      <c r="I7140" s="190" t="s">
        <v>29797</v>
      </c>
      <c r="J7140" s="190" t="s">
        <v>29797</v>
      </c>
      <c r="K7140" s="190" t="s">
        <v>29797</v>
      </c>
      <c r="L7140" s="190" t="s">
        <v>1469</v>
      </c>
    </row>
    <row r="7141" spans="1:12" ht="15" x14ac:dyDescent="0.25">
      <c r="A7141" s="191" t="s">
        <v>16865</v>
      </c>
      <c r="B7141" s="192" t="s">
        <v>26026</v>
      </c>
      <c r="C7141" s="192" t="s">
        <v>29797</v>
      </c>
      <c r="D7141" s="192" t="s">
        <v>29797</v>
      </c>
      <c r="E7141" s="192" t="s">
        <v>29797</v>
      </c>
      <c r="F7141" s="192" t="s">
        <v>29797</v>
      </c>
      <c r="G7141" s="192" t="s">
        <v>29797</v>
      </c>
      <c r="H7141" s="192" t="s">
        <v>32141</v>
      </c>
      <c r="I7141" s="192" t="s">
        <v>1405</v>
      </c>
      <c r="J7141" s="192" t="s">
        <v>29821</v>
      </c>
      <c r="K7141" s="192" t="s">
        <v>5062</v>
      </c>
      <c r="L7141" s="192" t="s">
        <v>1447</v>
      </c>
    </row>
    <row r="7142" spans="1:12" ht="15" x14ac:dyDescent="0.25">
      <c r="A7142" s="189" t="s">
        <v>26027</v>
      </c>
      <c r="B7142" s="190" t="s">
        <v>4057</v>
      </c>
      <c r="C7142" s="190" t="s">
        <v>29797</v>
      </c>
      <c r="D7142" s="190" t="s">
        <v>29797</v>
      </c>
      <c r="E7142" s="190" t="s">
        <v>29797</v>
      </c>
      <c r="F7142" s="190" t="s">
        <v>29797</v>
      </c>
      <c r="G7142" s="190" t="s">
        <v>29797</v>
      </c>
      <c r="H7142" s="190" t="s">
        <v>29797</v>
      </c>
      <c r="I7142" s="190" t="s">
        <v>29797</v>
      </c>
      <c r="J7142" s="190" t="s">
        <v>29797</v>
      </c>
      <c r="K7142" s="190" t="s">
        <v>29797</v>
      </c>
      <c r="L7142" s="190" t="s">
        <v>1465</v>
      </c>
    </row>
    <row r="7143" spans="1:12" ht="15" x14ac:dyDescent="0.25">
      <c r="A7143" s="191" t="s">
        <v>26028</v>
      </c>
      <c r="B7143" s="192" t="s">
        <v>20732</v>
      </c>
      <c r="C7143" s="192" t="s">
        <v>29797</v>
      </c>
      <c r="D7143" s="192" t="s">
        <v>29797</v>
      </c>
      <c r="E7143" s="192" t="s">
        <v>29797</v>
      </c>
      <c r="F7143" s="192" t="s">
        <v>29797</v>
      </c>
      <c r="G7143" s="192" t="s">
        <v>29797</v>
      </c>
      <c r="H7143" s="192" t="s">
        <v>29797</v>
      </c>
      <c r="I7143" s="192" t="s">
        <v>29797</v>
      </c>
      <c r="J7143" s="192" t="s">
        <v>29797</v>
      </c>
      <c r="K7143" s="192" t="s">
        <v>29797</v>
      </c>
      <c r="L7143" s="192" t="s">
        <v>1468</v>
      </c>
    </row>
    <row r="7144" spans="1:12" ht="15" x14ac:dyDescent="0.25">
      <c r="A7144" s="189" t="s">
        <v>26029</v>
      </c>
      <c r="B7144" s="190" t="s">
        <v>26030</v>
      </c>
      <c r="C7144" s="190" t="s">
        <v>29797</v>
      </c>
      <c r="D7144" s="190" t="s">
        <v>29797</v>
      </c>
      <c r="E7144" s="190" t="s">
        <v>29797</v>
      </c>
      <c r="F7144" s="190" t="s">
        <v>29797</v>
      </c>
      <c r="G7144" s="190" t="s">
        <v>29797</v>
      </c>
      <c r="H7144" s="190" t="s">
        <v>31366</v>
      </c>
      <c r="I7144" s="190" t="s">
        <v>31367</v>
      </c>
      <c r="J7144" s="190" t="s">
        <v>29821</v>
      </c>
      <c r="K7144" s="190" t="s">
        <v>5062</v>
      </c>
      <c r="L7144" s="190" t="s">
        <v>1447</v>
      </c>
    </row>
    <row r="7145" spans="1:12" ht="15" x14ac:dyDescent="0.25">
      <c r="A7145" s="191" t="s">
        <v>26031</v>
      </c>
      <c r="B7145" s="192" t="s">
        <v>4058</v>
      </c>
      <c r="C7145" s="192" t="s">
        <v>29797</v>
      </c>
      <c r="D7145" s="192" t="s">
        <v>29797</v>
      </c>
      <c r="E7145" s="192" t="s">
        <v>29797</v>
      </c>
      <c r="F7145" s="192" t="s">
        <v>29797</v>
      </c>
      <c r="G7145" s="192" t="s">
        <v>29797</v>
      </c>
      <c r="H7145" s="192" t="s">
        <v>29797</v>
      </c>
      <c r="I7145" s="192" t="s">
        <v>29797</v>
      </c>
      <c r="J7145" s="192" t="s">
        <v>29797</v>
      </c>
      <c r="K7145" s="192" t="s">
        <v>29797</v>
      </c>
      <c r="L7145" s="192" t="s">
        <v>1469</v>
      </c>
    </row>
    <row r="7146" spans="1:12" ht="15" x14ac:dyDescent="0.25">
      <c r="A7146" s="189" t="s">
        <v>26032</v>
      </c>
      <c r="B7146" s="190" t="s">
        <v>26033</v>
      </c>
      <c r="C7146" s="190" t="s">
        <v>29797</v>
      </c>
      <c r="D7146" s="190" t="s">
        <v>29797</v>
      </c>
      <c r="E7146" s="190" t="s">
        <v>29797</v>
      </c>
      <c r="F7146" s="190" t="s">
        <v>29797</v>
      </c>
      <c r="G7146" s="190" t="s">
        <v>29797</v>
      </c>
      <c r="H7146" s="190" t="s">
        <v>29797</v>
      </c>
      <c r="I7146" s="190" t="s">
        <v>29797</v>
      </c>
      <c r="J7146" s="190" t="s">
        <v>31325</v>
      </c>
      <c r="K7146" s="190" t="s">
        <v>5073</v>
      </c>
      <c r="L7146" s="190" t="s">
        <v>1447</v>
      </c>
    </row>
    <row r="7147" spans="1:12" ht="15" x14ac:dyDescent="0.25">
      <c r="A7147" s="191" t="s">
        <v>26034</v>
      </c>
      <c r="B7147" s="192" t="s">
        <v>20733</v>
      </c>
      <c r="C7147" s="192" t="s">
        <v>29797</v>
      </c>
      <c r="D7147" s="192" t="s">
        <v>29797</v>
      </c>
      <c r="E7147" s="192" t="s">
        <v>29797</v>
      </c>
      <c r="F7147" s="192" t="s">
        <v>29797</v>
      </c>
      <c r="G7147" s="192" t="s">
        <v>29797</v>
      </c>
      <c r="H7147" s="192" t="s">
        <v>29797</v>
      </c>
      <c r="I7147" s="192" t="s">
        <v>29797</v>
      </c>
      <c r="J7147" s="192" t="s">
        <v>29797</v>
      </c>
      <c r="K7147" s="192" t="s">
        <v>29797</v>
      </c>
      <c r="L7147" s="192" t="s">
        <v>1442</v>
      </c>
    </row>
    <row r="7148" spans="1:12" ht="15" x14ac:dyDescent="0.25">
      <c r="A7148" s="189" t="s">
        <v>11469</v>
      </c>
      <c r="B7148" s="190" t="s">
        <v>11470</v>
      </c>
      <c r="C7148" s="190" t="s">
        <v>29797</v>
      </c>
      <c r="D7148" s="190" t="s">
        <v>29797</v>
      </c>
      <c r="E7148" s="190" t="s">
        <v>29797</v>
      </c>
      <c r="F7148" s="190" t="s">
        <v>29797</v>
      </c>
      <c r="G7148" s="190" t="s">
        <v>29797</v>
      </c>
      <c r="H7148" s="190" t="s">
        <v>32850</v>
      </c>
      <c r="I7148" s="190" t="s">
        <v>5889</v>
      </c>
      <c r="J7148" s="190" t="s">
        <v>29832</v>
      </c>
      <c r="K7148" s="190" t="s">
        <v>5889</v>
      </c>
      <c r="L7148" s="190" t="s">
        <v>1447</v>
      </c>
    </row>
    <row r="7149" spans="1:12" ht="15" x14ac:dyDescent="0.25">
      <c r="A7149" s="191" t="s">
        <v>3443</v>
      </c>
      <c r="B7149" s="192" t="s">
        <v>4059</v>
      </c>
      <c r="C7149" s="192" t="s">
        <v>29797</v>
      </c>
      <c r="D7149" s="192" t="s">
        <v>29797</v>
      </c>
      <c r="E7149" s="192" t="s">
        <v>29797</v>
      </c>
      <c r="F7149" s="192" t="s">
        <v>29797</v>
      </c>
      <c r="G7149" s="192" t="s">
        <v>29797</v>
      </c>
      <c r="H7149" s="192" t="s">
        <v>31312</v>
      </c>
      <c r="I7149" s="192" t="s">
        <v>31313</v>
      </c>
      <c r="J7149" s="192" t="s">
        <v>29821</v>
      </c>
      <c r="K7149" s="192" t="s">
        <v>5062</v>
      </c>
      <c r="L7149" s="192" t="s">
        <v>1447</v>
      </c>
    </row>
    <row r="7150" spans="1:12" ht="15" x14ac:dyDescent="0.25">
      <c r="A7150" s="189" t="s">
        <v>26035</v>
      </c>
      <c r="B7150" s="190" t="s">
        <v>4060</v>
      </c>
      <c r="C7150" s="190" t="s">
        <v>29797</v>
      </c>
      <c r="D7150" s="190" t="s">
        <v>29797</v>
      </c>
      <c r="E7150" s="190" t="s">
        <v>29797</v>
      </c>
      <c r="F7150" s="190" t="s">
        <v>29797</v>
      </c>
      <c r="G7150" s="190" t="s">
        <v>29797</v>
      </c>
      <c r="H7150" s="190" t="s">
        <v>29797</v>
      </c>
      <c r="I7150" s="190" t="s">
        <v>29797</v>
      </c>
      <c r="J7150" s="190" t="s">
        <v>29797</v>
      </c>
      <c r="K7150" s="190" t="s">
        <v>29797</v>
      </c>
      <c r="L7150" s="190" t="s">
        <v>1446</v>
      </c>
    </row>
    <row r="7151" spans="1:12" ht="15" x14ac:dyDescent="0.25">
      <c r="A7151" s="191" t="s">
        <v>26036</v>
      </c>
      <c r="B7151" s="192" t="s">
        <v>26037</v>
      </c>
      <c r="C7151" s="192" t="s">
        <v>29797</v>
      </c>
      <c r="D7151" s="192" t="s">
        <v>29797</v>
      </c>
      <c r="E7151" s="192" t="s">
        <v>29797</v>
      </c>
      <c r="F7151" s="192" t="s">
        <v>29797</v>
      </c>
      <c r="G7151" s="192" t="s">
        <v>29797</v>
      </c>
      <c r="H7151" s="192" t="s">
        <v>32119</v>
      </c>
      <c r="I7151" s="192" t="s">
        <v>10595</v>
      </c>
      <c r="J7151" s="192" t="s">
        <v>29821</v>
      </c>
      <c r="K7151" s="192" t="s">
        <v>5062</v>
      </c>
      <c r="L7151" s="192" t="s">
        <v>1447</v>
      </c>
    </row>
    <row r="7152" spans="1:12" ht="15" x14ac:dyDescent="0.25">
      <c r="A7152" s="189" t="s">
        <v>3444</v>
      </c>
      <c r="B7152" s="190" t="s">
        <v>4061</v>
      </c>
      <c r="C7152" s="190" t="s">
        <v>29797</v>
      </c>
      <c r="D7152" s="190" t="s">
        <v>29797</v>
      </c>
      <c r="E7152" s="190" t="s">
        <v>29797</v>
      </c>
      <c r="F7152" s="190" t="s">
        <v>29797</v>
      </c>
      <c r="G7152" s="190" t="s">
        <v>29797</v>
      </c>
      <c r="H7152" s="190" t="s">
        <v>29797</v>
      </c>
      <c r="I7152" s="190" t="s">
        <v>29797</v>
      </c>
      <c r="J7152" s="190" t="s">
        <v>29797</v>
      </c>
      <c r="K7152" s="190" t="s">
        <v>29797</v>
      </c>
      <c r="L7152" s="190" t="s">
        <v>29797</v>
      </c>
    </row>
    <row r="7153" spans="1:12" ht="15" x14ac:dyDescent="0.25">
      <c r="A7153" s="191" t="s">
        <v>16866</v>
      </c>
      <c r="B7153" s="192" t="s">
        <v>20734</v>
      </c>
      <c r="C7153" s="192" t="s">
        <v>29797</v>
      </c>
      <c r="D7153" s="192" t="s">
        <v>29797</v>
      </c>
      <c r="E7153" s="192" t="s">
        <v>29797</v>
      </c>
      <c r="F7153" s="192" t="s">
        <v>29797</v>
      </c>
      <c r="G7153" s="192" t="s">
        <v>29797</v>
      </c>
      <c r="H7153" s="192" t="s">
        <v>29797</v>
      </c>
      <c r="I7153" s="192" t="s">
        <v>29797</v>
      </c>
      <c r="J7153" s="192" t="s">
        <v>29797</v>
      </c>
      <c r="K7153" s="192" t="s">
        <v>29797</v>
      </c>
      <c r="L7153" s="192" t="s">
        <v>1440</v>
      </c>
    </row>
    <row r="7154" spans="1:12" ht="15" x14ac:dyDescent="0.25">
      <c r="A7154" s="189" t="s">
        <v>11471</v>
      </c>
      <c r="B7154" s="190" t="s">
        <v>11472</v>
      </c>
      <c r="C7154" s="190" t="s">
        <v>29797</v>
      </c>
      <c r="D7154" s="190" t="s">
        <v>29797</v>
      </c>
      <c r="E7154" s="190" t="s">
        <v>29797</v>
      </c>
      <c r="F7154" s="190" t="s">
        <v>29797</v>
      </c>
      <c r="G7154" s="190" t="s">
        <v>29797</v>
      </c>
      <c r="H7154" s="190" t="s">
        <v>31376</v>
      </c>
      <c r="I7154" s="190" t="s">
        <v>5062</v>
      </c>
      <c r="J7154" s="190" t="s">
        <v>29821</v>
      </c>
      <c r="K7154" s="190" t="s">
        <v>5062</v>
      </c>
      <c r="L7154" s="190" t="s">
        <v>1447</v>
      </c>
    </row>
    <row r="7155" spans="1:12" ht="15" x14ac:dyDescent="0.25">
      <c r="A7155" s="191" t="s">
        <v>11473</v>
      </c>
      <c r="B7155" s="192" t="s">
        <v>11474</v>
      </c>
      <c r="C7155" s="192" t="s">
        <v>29797</v>
      </c>
      <c r="D7155" s="192" t="s">
        <v>29797</v>
      </c>
      <c r="E7155" s="192" t="s">
        <v>29797</v>
      </c>
      <c r="F7155" s="192" t="s">
        <v>29797</v>
      </c>
      <c r="G7155" s="192" t="s">
        <v>29797</v>
      </c>
      <c r="H7155" s="192" t="s">
        <v>31312</v>
      </c>
      <c r="I7155" s="192" t="s">
        <v>31313</v>
      </c>
      <c r="J7155" s="192" t="s">
        <v>29821</v>
      </c>
      <c r="K7155" s="192" t="s">
        <v>5062</v>
      </c>
      <c r="L7155" s="192" t="s">
        <v>1447</v>
      </c>
    </row>
    <row r="7156" spans="1:12" ht="15" x14ac:dyDescent="0.25">
      <c r="A7156" s="189" t="s">
        <v>16867</v>
      </c>
      <c r="B7156" s="190" t="s">
        <v>20735</v>
      </c>
      <c r="C7156" s="190" t="s">
        <v>29797</v>
      </c>
      <c r="D7156" s="190" t="s">
        <v>29797</v>
      </c>
      <c r="E7156" s="190" t="s">
        <v>29797</v>
      </c>
      <c r="F7156" s="190" t="s">
        <v>29797</v>
      </c>
      <c r="G7156" s="190" t="s">
        <v>29797</v>
      </c>
      <c r="H7156" s="190" t="s">
        <v>32494</v>
      </c>
      <c r="I7156" s="190" t="s">
        <v>31814</v>
      </c>
      <c r="J7156" s="190" t="s">
        <v>31325</v>
      </c>
      <c r="K7156" s="190" t="s">
        <v>5073</v>
      </c>
      <c r="L7156" s="190" t="s">
        <v>1447</v>
      </c>
    </row>
    <row r="7157" spans="1:12" ht="15" x14ac:dyDescent="0.25">
      <c r="A7157" s="191" t="s">
        <v>26038</v>
      </c>
      <c r="B7157" s="192" t="s">
        <v>4062</v>
      </c>
      <c r="C7157" s="192" t="s">
        <v>29797</v>
      </c>
      <c r="D7157" s="192" t="s">
        <v>29797</v>
      </c>
      <c r="E7157" s="192" t="s">
        <v>29797</v>
      </c>
      <c r="F7157" s="192" t="s">
        <v>29797</v>
      </c>
      <c r="G7157" s="192" t="s">
        <v>29797</v>
      </c>
      <c r="H7157" s="192" t="s">
        <v>29797</v>
      </c>
      <c r="I7157" s="192" t="s">
        <v>29797</v>
      </c>
      <c r="J7157" s="192" t="s">
        <v>29797</v>
      </c>
      <c r="K7157" s="192" t="s">
        <v>29797</v>
      </c>
      <c r="L7157" s="192" t="s">
        <v>1439</v>
      </c>
    </row>
    <row r="7158" spans="1:12" ht="15" x14ac:dyDescent="0.25">
      <c r="A7158" s="189" t="s">
        <v>26039</v>
      </c>
      <c r="B7158" s="190" t="s">
        <v>4063</v>
      </c>
      <c r="C7158" s="190" t="s">
        <v>29797</v>
      </c>
      <c r="D7158" s="190" t="s">
        <v>29797</v>
      </c>
      <c r="E7158" s="190" t="s">
        <v>29797</v>
      </c>
      <c r="F7158" s="190" t="s">
        <v>29797</v>
      </c>
      <c r="G7158" s="190" t="s">
        <v>29797</v>
      </c>
      <c r="H7158" s="190" t="s">
        <v>29797</v>
      </c>
      <c r="I7158" s="190" t="s">
        <v>29797</v>
      </c>
      <c r="J7158" s="190" t="s">
        <v>29797</v>
      </c>
      <c r="K7158" s="190" t="s">
        <v>29797</v>
      </c>
      <c r="L7158" s="190" t="s">
        <v>29797</v>
      </c>
    </row>
    <row r="7159" spans="1:12" ht="15" x14ac:dyDescent="0.25">
      <c r="A7159" s="191" t="s">
        <v>11475</v>
      </c>
      <c r="B7159" s="192" t="s">
        <v>11476</v>
      </c>
      <c r="C7159" s="192" t="s">
        <v>29797</v>
      </c>
      <c r="D7159" s="192" t="s">
        <v>29797</v>
      </c>
      <c r="E7159" s="192" t="s">
        <v>29797</v>
      </c>
      <c r="F7159" s="192" t="s">
        <v>29797</v>
      </c>
      <c r="G7159" s="192" t="s">
        <v>29797</v>
      </c>
      <c r="H7159" s="192" t="s">
        <v>29797</v>
      </c>
      <c r="I7159" s="192" t="s">
        <v>29797</v>
      </c>
      <c r="J7159" s="192" t="s">
        <v>29821</v>
      </c>
      <c r="K7159" s="192" t="s">
        <v>5062</v>
      </c>
      <c r="L7159" s="192" t="s">
        <v>1447</v>
      </c>
    </row>
    <row r="7160" spans="1:12" ht="15" x14ac:dyDescent="0.25">
      <c r="A7160" s="189" t="s">
        <v>16868</v>
      </c>
      <c r="B7160" s="190" t="s">
        <v>26040</v>
      </c>
      <c r="C7160" s="190" t="s">
        <v>29797</v>
      </c>
      <c r="D7160" s="190" t="s">
        <v>29797</v>
      </c>
      <c r="E7160" s="190" t="s">
        <v>29797</v>
      </c>
      <c r="F7160" s="190" t="s">
        <v>29797</v>
      </c>
      <c r="G7160" s="190" t="s">
        <v>29797</v>
      </c>
      <c r="H7160" s="190" t="s">
        <v>31571</v>
      </c>
      <c r="I7160" s="190" t="s">
        <v>1391</v>
      </c>
      <c r="J7160" s="190" t="s">
        <v>29821</v>
      </c>
      <c r="K7160" s="190" t="s">
        <v>5062</v>
      </c>
      <c r="L7160" s="190" t="s">
        <v>1447</v>
      </c>
    </row>
    <row r="7161" spans="1:12" ht="15" x14ac:dyDescent="0.25">
      <c r="A7161" s="191" t="s">
        <v>3445</v>
      </c>
      <c r="B7161" s="192" t="s">
        <v>4064</v>
      </c>
      <c r="C7161" s="192" t="s">
        <v>29797</v>
      </c>
      <c r="D7161" s="192" t="s">
        <v>29797</v>
      </c>
      <c r="E7161" s="192" t="s">
        <v>29797</v>
      </c>
      <c r="F7161" s="192" t="s">
        <v>29797</v>
      </c>
      <c r="G7161" s="192" t="s">
        <v>29797</v>
      </c>
      <c r="H7161" s="192" t="s">
        <v>29797</v>
      </c>
      <c r="I7161" s="192" t="s">
        <v>29797</v>
      </c>
      <c r="J7161" s="192" t="s">
        <v>29821</v>
      </c>
      <c r="K7161" s="192" t="s">
        <v>5062</v>
      </c>
      <c r="L7161" s="192" t="s">
        <v>1447</v>
      </c>
    </row>
    <row r="7162" spans="1:12" ht="15" x14ac:dyDescent="0.25">
      <c r="A7162" s="189" t="s">
        <v>26041</v>
      </c>
      <c r="B7162" s="190" t="s">
        <v>26042</v>
      </c>
      <c r="C7162" s="190" t="s">
        <v>29797</v>
      </c>
      <c r="D7162" s="190" t="s">
        <v>29797</v>
      </c>
      <c r="E7162" s="190" t="s">
        <v>29797</v>
      </c>
      <c r="F7162" s="190" t="s">
        <v>29797</v>
      </c>
      <c r="G7162" s="190" t="s">
        <v>29797</v>
      </c>
      <c r="H7162" s="190" t="s">
        <v>29797</v>
      </c>
      <c r="I7162" s="190" t="s">
        <v>29797</v>
      </c>
      <c r="J7162" s="190" t="s">
        <v>29797</v>
      </c>
      <c r="K7162" s="190" t="s">
        <v>29797</v>
      </c>
      <c r="L7162" s="190" t="s">
        <v>1447</v>
      </c>
    </row>
    <row r="7163" spans="1:12" ht="15" x14ac:dyDescent="0.25">
      <c r="A7163" s="191" t="s">
        <v>11477</v>
      </c>
      <c r="B7163" s="192" t="s">
        <v>11478</v>
      </c>
      <c r="C7163" s="192" t="s">
        <v>29797</v>
      </c>
      <c r="D7163" s="192" t="s">
        <v>29797</v>
      </c>
      <c r="E7163" s="192" t="s">
        <v>29797</v>
      </c>
      <c r="F7163" s="192" t="s">
        <v>29797</v>
      </c>
      <c r="G7163" s="192" t="s">
        <v>29797</v>
      </c>
      <c r="H7163" s="192" t="s">
        <v>31944</v>
      </c>
      <c r="I7163" s="192" t="s">
        <v>31945</v>
      </c>
      <c r="J7163" s="192" t="s">
        <v>31325</v>
      </c>
      <c r="K7163" s="192" t="s">
        <v>5073</v>
      </c>
      <c r="L7163" s="192" t="s">
        <v>1447</v>
      </c>
    </row>
    <row r="7164" spans="1:12" ht="15" x14ac:dyDescent="0.25">
      <c r="A7164" s="189" t="s">
        <v>11479</v>
      </c>
      <c r="B7164" s="190" t="s">
        <v>11480</v>
      </c>
      <c r="C7164" s="190" t="s">
        <v>29797</v>
      </c>
      <c r="D7164" s="190" t="s">
        <v>29797</v>
      </c>
      <c r="E7164" s="190" t="s">
        <v>29797</v>
      </c>
      <c r="F7164" s="190" t="s">
        <v>29797</v>
      </c>
      <c r="G7164" s="190" t="s">
        <v>29797</v>
      </c>
      <c r="H7164" s="190" t="s">
        <v>31571</v>
      </c>
      <c r="I7164" s="190" t="s">
        <v>1391</v>
      </c>
      <c r="J7164" s="190" t="s">
        <v>29821</v>
      </c>
      <c r="K7164" s="190" t="s">
        <v>5062</v>
      </c>
      <c r="L7164" s="190" t="s">
        <v>1447</v>
      </c>
    </row>
    <row r="7165" spans="1:12" ht="15" x14ac:dyDescent="0.25">
      <c r="A7165" s="191" t="s">
        <v>3446</v>
      </c>
      <c r="B7165" s="192" t="s">
        <v>4065</v>
      </c>
      <c r="C7165" s="192" t="s">
        <v>29797</v>
      </c>
      <c r="D7165" s="192" t="s">
        <v>29797</v>
      </c>
      <c r="E7165" s="192" t="s">
        <v>29797</v>
      </c>
      <c r="F7165" s="192" t="s">
        <v>29797</v>
      </c>
      <c r="G7165" s="192" t="s">
        <v>29797</v>
      </c>
      <c r="H7165" s="192" t="s">
        <v>31460</v>
      </c>
      <c r="I7165" s="192" t="s">
        <v>29942</v>
      </c>
      <c r="J7165" s="192" t="s">
        <v>29821</v>
      </c>
      <c r="K7165" s="192" t="s">
        <v>5062</v>
      </c>
      <c r="L7165" s="192" t="s">
        <v>1447</v>
      </c>
    </row>
    <row r="7166" spans="1:12" ht="15" x14ac:dyDescent="0.25">
      <c r="A7166" s="189" t="s">
        <v>11481</v>
      </c>
      <c r="B7166" s="190" t="s">
        <v>11482</v>
      </c>
      <c r="C7166" s="190" t="s">
        <v>29797</v>
      </c>
      <c r="D7166" s="190" t="s">
        <v>29797</v>
      </c>
      <c r="E7166" s="190" t="s">
        <v>29797</v>
      </c>
      <c r="F7166" s="190" t="s">
        <v>29797</v>
      </c>
      <c r="G7166" s="190" t="s">
        <v>29797</v>
      </c>
      <c r="H7166" s="190" t="s">
        <v>29797</v>
      </c>
      <c r="I7166" s="190" t="s">
        <v>29797</v>
      </c>
      <c r="J7166" s="190" t="s">
        <v>29821</v>
      </c>
      <c r="K7166" s="190" t="s">
        <v>5062</v>
      </c>
      <c r="L7166" s="190" t="s">
        <v>1447</v>
      </c>
    </row>
    <row r="7167" spans="1:12" ht="15" x14ac:dyDescent="0.25">
      <c r="A7167" s="191" t="s">
        <v>16869</v>
      </c>
      <c r="B7167" s="192" t="s">
        <v>20736</v>
      </c>
      <c r="C7167" s="192" t="s">
        <v>29797</v>
      </c>
      <c r="D7167" s="192" t="s">
        <v>29797</v>
      </c>
      <c r="E7167" s="192" t="s">
        <v>29797</v>
      </c>
      <c r="F7167" s="192" t="s">
        <v>29797</v>
      </c>
      <c r="G7167" s="192" t="s">
        <v>29797</v>
      </c>
      <c r="H7167" s="192" t="s">
        <v>31361</v>
      </c>
      <c r="I7167" s="192" t="s">
        <v>5062</v>
      </c>
      <c r="J7167" s="192" t="s">
        <v>29821</v>
      </c>
      <c r="K7167" s="192" t="s">
        <v>5062</v>
      </c>
      <c r="L7167" s="192" t="s">
        <v>1447</v>
      </c>
    </row>
    <row r="7168" spans="1:12" ht="15" x14ac:dyDescent="0.25">
      <c r="A7168" s="189" t="s">
        <v>3447</v>
      </c>
      <c r="B7168" s="190" t="s">
        <v>4066</v>
      </c>
      <c r="C7168" s="190" t="s">
        <v>29797</v>
      </c>
      <c r="D7168" s="190" t="s">
        <v>29797</v>
      </c>
      <c r="E7168" s="190" t="s">
        <v>29797</v>
      </c>
      <c r="F7168" s="190" t="s">
        <v>29797</v>
      </c>
      <c r="G7168" s="190" t="s">
        <v>29797</v>
      </c>
      <c r="H7168" s="190" t="s">
        <v>31376</v>
      </c>
      <c r="I7168" s="190" t="s">
        <v>5062</v>
      </c>
      <c r="J7168" s="190" t="s">
        <v>29821</v>
      </c>
      <c r="K7168" s="190" t="s">
        <v>5062</v>
      </c>
      <c r="L7168" s="190" t="s">
        <v>1447</v>
      </c>
    </row>
    <row r="7169" spans="1:12" ht="15" x14ac:dyDescent="0.25">
      <c r="A7169" s="191" t="s">
        <v>11483</v>
      </c>
      <c r="B7169" s="192" t="s">
        <v>11484</v>
      </c>
      <c r="C7169" s="192" t="s">
        <v>29797</v>
      </c>
      <c r="D7169" s="192" t="s">
        <v>29797</v>
      </c>
      <c r="E7169" s="192" t="s">
        <v>29797</v>
      </c>
      <c r="F7169" s="192" t="s">
        <v>29797</v>
      </c>
      <c r="G7169" s="192" t="s">
        <v>29797</v>
      </c>
      <c r="H7169" s="192" t="s">
        <v>32119</v>
      </c>
      <c r="I7169" s="192" t="s">
        <v>10595</v>
      </c>
      <c r="J7169" s="192" t="s">
        <v>29821</v>
      </c>
      <c r="K7169" s="192" t="s">
        <v>5062</v>
      </c>
      <c r="L7169" s="192" t="s">
        <v>1447</v>
      </c>
    </row>
    <row r="7170" spans="1:12" ht="15" x14ac:dyDescent="0.25">
      <c r="A7170" s="189" t="s">
        <v>11485</v>
      </c>
      <c r="B7170" s="190" t="s">
        <v>11486</v>
      </c>
      <c r="C7170" s="190" t="s">
        <v>29797</v>
      </c>
      <c r="D7170" s="190" t="s">
        <v>29797</v>
      </c>
      <c r="E7170" s="190" t="s">
        <v>29797</v>
      </c>
      <c r="F7170" s="190" t="s">
        <v>29797</v>
      </c>
      <c r="G7170" s="190" t="s">
        <v>29797</v>
      </c>
      <c r="H7170" s="190" t="s">
        <v>32279</v>
      </c>
      <c r="I7170" s="190" t="s">
        <v>32280</v>
      </c>
      <c r="J7170" s="190" t="s">
        <v>31325</v>
      </c>
      <c r="K7170" s="190" t="s">
        <v>5073</v>
      </c>
      <c r="L7170" s="190" t="s">
        <v>1447</v>
      </c>
    </row>
    <row r="7171" spans="1:12" ht="15" x14ac:dyDescent="0.25">
      <c r="A7171" s="191" t="s">
        <v>16870</v>
      </c>
      <c r="B7171" s="192" t="s">
        <v>26043</v>
      </c>
      <c r="C7171" s="192" t="s">
        <v>29797</v>
      </c>
      <c r="D7171" s="192" t="s">
        <v>29797</v>
      </c>
      <c r="E7171" s="192" t="s">
        <v>29797</v>
      </c>
      <c r="F7171" s="192" t="s">
        <v>29797</v>
      </c>
      <c r="G7171" s="192" t="s">
        <v>29797</v>
      </c>
      <c r="H7171" s="192" t="s">
        <v>31314</v>
      </c>
      <c r="I7171" s="192" t="s">
        <v>5062</v>
      </c>
      <c r="J7171" s="192" t="s">
        <v>29821</v>
      </c>
      <c r="K7171" s="192" t="s">
        <v>5062</v>
      </c>
      <c r="L7171" s="192" t="s">
        <v>1447</v>
      </c>
    </row>
    <row r="7172" spans="1:12" ht="15" x14ac:dyDescent="0.25">
      <c r="A7172" s="189" t="s">
        <v>16871</v>
      </c>
      <c r="B7172" s="190" t="s">
        <v>20737</v>
      </c>
      <c r="C7172" s="190" t="s">
        <v>29812</v>
      </c>
      <c r="D7172" s="190" t="s">
        <v>29824</v>
      </c>
      <c r="E7172" s="190" t="s">
        <v>30601</v>
      </c>
      <c r="F7172" s="190" t="s">
        <v>29804</v>
      </c>
      <c r="G7172" s="190" t="s">
        <v>29987</v>
      </c>
      <c r="H7172" s="190" t="s">
        <v>31340</v>
      </c>
      <c r="I7172" s="190" t="s">
        <v>1380</v>
      </c>
      <c r="J7172" s="190" t="s">
        <v>29821</v>
      </c>
      <c r="K7172" s="190" t="s">
        <v>5062</v>
      </c>
      <c r="L7172" s="190" t="s">
        <v>1447</v>
      </c>
    </row>
    <row r="7173" spans="1:12" ht="15" x14ac:dyDescent="0.25">
      <c r="A7173" s="191" t="s">
        <v>3448</v>
      </c>
      <c r="B7173" s="192" t="s">
        <v>4067</v>
      </c>
      <c r="C7173" s="192" t="s">
        <v>29797</v>
      </c>
      <c r="D7173" s="192" t="s">
        <v>29797</v>
      </c>
      <c r="E7173" s="192" t="s">
        <v>29797</v>
      </c>
      <c r="F7173" s="192" t="s">
        <v>29797</v>
      </c>
      <c r="G7173" s="192" t="s">
        <v>29797</v>
      </c>
      <c r="H7173" s="192" t="s">
        <v>31517</v>
      </c>
      <c r="I7173" s="192" t="s">
        <v>31518</v>
      </c>
      <c r="J7173" s="192" t="s">
        <v>29821</v>
      </c>
      <c r="K7173" s="192" t="s">
        <v>5062</v>
      </c>
      <c r="L7173" s="192" t="s">
        <v>1447</v>
      </c>
    </row>
    <row r="7174" spans="1:12" ht="15" x14ac:dyDescent="0.25">
      <c r="A7174" s="189" t="s">
        <v>11487</v>
      </c>
      <c r="B7174" s="190" t="s">
        <v>11488</v>
      </c>
      <c r="C7174" s="190" t="s">
        <v>29797</v>
      </c>
      <c r="D7174" s="190" t="s">
        <v>29797</v>
      </c>
      <c r="E7174" s="190" t="s">
        <v>29797</v>
      </c>
      <c r="F7174" s="190" t="s">
        <v>29797</v>
      </c>
      <c r="G7174" s="190" t="s">
        <v>29797</v>
      </c>
      <c r="H7174" s="190" t="s">
        <v>31537</v>
      </c>
      <c r="I7174" s="190" t="s">
        <v>5894</v>
      </c>
      <c r="J7174" s="190" t="s">
        <v>29821</v>
      </c>
      <c r="K7174" s="190" t="s">
        <v>5062</v>
      </c>
      <c r="L7174" s="190" t="s">
        <v>1447</v>
      </c>
    </row>
    <row r="7175" spans="1:12" ht="15" x14ac:dyDescent="0.25">
      <c r="A7175" s="191" t="s">
        <v>16872</v>
      </c>
      <c r="B7175" s="192" t="s">
        <v>26044</v>
      </c>
      <c r="C7175" s="192" t="s">
        <v>29797</v>
      </c>
      <c r="D7175" s="192" t="s">
        <v>29797</v>
      </c>
      <c r="E7175" s="192" t="s">
        <v>29797</v>
      </c>
      <c r="F7175" s="192" t="s">
        <v>29797</v>
      </c>
      <c r="G7175" s="192" t="s">
        <v>29797</v>
      </c>
      <c r="H7175" s="192" t="s">
        <v>31832</v>
      </c>
      <c r="I7175" s="192" t="s">
        <v>5073</v>
      </c>
      <c r="J7175" s="192" t="s">
        <v>31325</v>
      </c>
      <c r="K7175" s="192" t="s">
        <v>5073</v>
      </c>
      <c r="L7175" s="192" t="s">
        <v>1447</v>
      </c>
    </row>
    <row r="7176" spans="1:12" ht="15" x14ac:dyDescent="0.25">
      <c r="A7176" s="189" t="s">
        <v>11489</v>
      </c>
      <c r="B7176" s="190" t="s">
        <v>11490</v>
      </c>
      <c r="C7176" s="190" t="s">
        <v>29797</v>
      </c>
      <c r="D7176" s="190" t="s">
        <v>29797</v>
      </c>
      <c r="E7176" s="190" t="s">
        <v>29797</v>
      </c>
      <c r="F7176" s="190" t="s">
        <v>29797</v>
      </c>
      <c r="G7176" s="190" t="s">
        <v>29797</v>
      </c>
      <c r="H7176" s="190" t="s">
        <v>31588</v>
      </c>
      <c r="I7176" s="190" t="s">
        <v>30455</v>
      </c>
      <c r="J7176" s="190" t="s">
        <v>29870</v>
      </c>
      <c r="K7176" s="190" t="s">
        <v>8069</v>
      </c>
      <c r="L7176" s="190" t="s">
        <v>1447</v>
      </c>
    </row>
    <row r="7177" spans="1:12" ht="15" x14ac:dyDescent="0.25">
      <c r="A7177" s="191" t="s">
        <v>12310</v>
      </c>
      <c r="B7177" s="192" t="s">
        <v>26045</v>
      </c>
      <c r="C7177" s="192" t="s">
        <v>29797</v>
      </c>
      <c r="D7177" s="192" t="s">
        <v>29797</v>
      </c>
      <c r="E7177" s="192" t="s">
        <v>29797</v>
      </c>
      <c r="F7177" s="192" t="s">
        <v>29797</v>
      </c>
      <c r="G7177" s="192" t="s">
        <v>29797</v>
      </c>
      <c r="H7177" s="192" t="s">
        <v>31895</v>
      </c>
      <c r="I7177" s="192" t="s">
        <v>31896</v>
      </c>
      <c r="J7177" s="192" t="s">
        <v>29821</v>
      </c>
      <c r="K7177" s="192" t="s">
        <v>5062</v>
      </c>
      <c r="L7177" s="192" t="s">
        <v>1447</v>
      </c>
    </row>
    <row r="7178" spans="1:12" ht="15" x14ac:dyDescent="0.25">
      <c r="A7178" s="189" t="s">
        <v>11491</v>
      </c>
      <c r="B7178" s="190" t="s">
        <v>11492</v>
      </c>
      <c r="C7178" s="190" t="s">
        <v>29797</v>
      </c>
      <c r="D7178" s="190" t="s">
        <v>29797</v>
      </c>
      <c r="E7178" s="190" t="s">
        <v>29797</v>
      </c>
      <c r="F7178" s="190" t="s">
        <v>29797</v>
      </c>
      <c r="G7178" s="190" t="s">
        <v>29797</v>
      </c>
      <c r="H7178" s="190" t="s">
        <v>29797</v>
      </c>
      <c r="I7178" s="190" t="s">
        <v>29797</v>
      </c>
      <c r="J7178" s="190" t="s">
        <v>29821</v>
      </c>
      <c r="K7178" s="190" t="s">
        <v>5062</v>
      </c>
      <c r="L7178" s="190" t="s">
        <v>1447</v>
      </c>
    </row>
    <row r="7179" spans="1:12" ht="15" x14ac:dyDescent="0.25">
      <c r="A7179" s="191" t="s">
        <v>3449</v>
      </c>
      <c r="B7179" s="192" t="s">
        <v>4068</v>
      </c>
      <c r="C7179" s="192" t="s">
        <v>29797</v>
      </c>
      <c r="D7179" s="192" t="s">
        <v>29797</v>
      </c>
      <c r="E7179" s="192" t="s">
        <v>29797</v>
      </c>
      <c r="F7179" s="192" t="s">
        <v>29797</v>
      </c>
      <c r="G7179" s="192" t="s">
        <v>29797</v>
      </c>
      <c r="H7179" s="192" t="s">
        <v>32379</v>
      </c>
      <c r="I7179" s="192" t="s">
        <v>5073</v>
      </c>
      <c r="J7179" s="192" t="s">
        <v>31325</v>
      </c>
      <c r="K7179" s="192" t="s">
        <v>5073</v>
      </c>
      <c r="L7179" s="192" t="s">
        <v>1447</v>
      </c>
    </row>
    <row r="7180" spans="1:12" ht="15" x14ac:dyDescent="0.25">
      <c r="A7180" s="189" t="s">
        <v>26046</v>
      </c>
      <c r="B7180" s="190" t="s">
        <v>26047</v>
      </c>
      <c r="C7180" s="190" t="s">
        <v>29797</v>
      </c>
      <c r="D7180" s="190" t="s">
        <v>29797</v>
      </c>
      <c r="E7180" s="190" t="s">
        <v>29797</v>
      </c>
      <c r="F7180" s="190" t="s">
        <v>29797</v>
      </c>
      <c r="G7180" s="190" t="s">
        <v>29797</v>
      </c>
      <c r="H7180" s="190" t="s">
        <v>31312</v>
      </c>
      <c r="I7180" s="190" t="s">
        <v>31313</v>
      </c>
      <c r="J7180" s="190" t="s">
        <v>29821</v>
      </c>
      <c r="K7180" s="190" t="s">
        <v>5062</v>
      </c>
      <c r="L7180" s="190" t="s">
        <v>1447</v>
      </c>
    </row>
    <row r="7181" spans="1:12" ht="15" x14ac:dyDescent="0.25">
      <c r="A7181" s="191" t="s">
        <v>3450</v>
      </c>
      <c r="B7181" s="192" t="s">
        <v>4069</v>
      </c>
      <c r="C7181" s="192" t="s">
        <v>29797</v>
      </c>
      <c r="D7181" s="192" t="s">
        <v>29797</v>
      </c>
      <c r="E7181" s="192" t="s">
        <v>29797</v>
      </c>
      <c r="F7181" s="192" t="s">
        <v>29797</v>
      </c>
      <c r="G7181" s="192" t="s">
        <v>29797</v>
      </c>
      <c r="H7181" s="192" t="s">
        <v>31454</v>
      </c>
      <c r="I7181" s="192" t="s">
        <v>1384</v>
      </c>
      <c r="J7181" s="192" t="s">
        <v>29821</v>
      </c>
      <c r="K7181" s="192" t="s">
        <v>5062</v>
      </c>
      <c r="L7181" s="192" t="s">
        <v>1447</v>
      </c>
    </row>
    <row r="7182" spans="1:12" ht="15" x14ac:dyDescent="0.25">
      <c r="A7182" s="189" t="s">
        <v>16873</v>
      </c>
      <c r="B7182" s="190" t="s">
        <v>20738</v>
      </c>
      <c r="C7182" s="190" t="s">
        <v>29797</v>
      </c>
      <c r="D7182" s="190" t="s">
        <v>29797</v>
      </c>
      <c r="E7182" s="190" t="s">
        <v>30602</v>
      </c>
      <c r="F7182" s="190" t="s">
        <v>29797</v>
      </c>
      <c r="G7182" s="190" t="s">
        <v>29797</v>
      </c>
      <c r="H7182" s="190" t="s">
        <v>31371</v>
      </c>
      <c r="I7182" s="190" t="s">
        <v>5062</v>
      </c>
      <c r="J7182" s="190" t="s">
        <v>29821</v>
      </c>
      <c r="K7182" s="190" t="s">
        <v>5062</v>
      </c>
      <c r="L7182" s="190" t="s">
        <v>1447</v>
      </c>
    </row>
    <row r="7183" spans="1:12" ht="15" x14ac:dyDescent="0.25">
      <c r="A7183" s="191" t="s">
        <v>16874</v>
      </c>
      <c r="B7183" s="192" t="s">
        <v>20739</v>
      </c>
      <c r="C7183" s="192" t="s">
        <v>29797</v>
      </c>
      <c r="D7183" s="192" t="s">
        <v>29797</v>
      </c>
      <c r="E7183" s="192" t="s">
        <v>29797</v>
      </c>
      <c r="F7183" s="192" t="s">
        <v>29797</v>
      </c>
      <c r="G7183" s="192" t="s">
        <v>29797</v>
      </c>
      <c r="H7183" s="192" t="s">
        <v>31584</v>
      </c>
      <c r="I7183" s="192" t="s">
        <v>6488</v>
      </c>
      <c r="J7183" s="192" t="s">
        <v>29821</v>
      </c>
      <c r="K7183" s="192" t="s">
        <v>5062</v>
      </c>
      <c r="L7183" s="192" t="s">
        <v>1447</v>
      </c>
    </row>
    <row r="7184" spans="1:12" ht="15" x14ac:dyDescent="0.25">
      <c r="A7184" s="189" t="s">
        <v>16875</v>
      </c>
      <c r="B7184" s="190" t="s">
        <v>20740</v>
      </c>
      <c r="C7184" s="190" t="s">
        <v>29812</v>
      </c>
      <c r="D7184" s="190" t="s">
        <v>29824</v>
      </c>
      <c r="E7184" s="190" t="s">
        <v>30603</v>
      </c>
      <c r="F7184" s="190" t="s">
        <v>29804</v>
      </c>
      <c r="G7184" s="190" t="s">
        <v>29987</v>
      </c>
      <c r="H7184" s="190" t="s">
        <v>31390</v>
      </c>
      <c r="I7184" s="190" t="s">
        <v>14423</v>
      </c>
      <c r="J7184" s="190" t="s">
        <v>29821</v>
      </c>
      <c r="K7184" s="190" t="s">
        <v>5062</v>
      </c>
      <c r="L7184" s="190" t="s">
        <v>1447</v>
      </c>
    </row>
    <row r="7185" spans="1:12" ht="15" x14ac:dyDescent="0.25">
      <c r="A7185" s="191" t="s">
        <v>16876</v>
      </c>
      <c r="B7185" s="192" t="s">
        <v>26048</v>
      </c>
      <c r="C7185" s="192" t="s">
        <v>29797</v>
      </c>
      <c r="D7185" s="192" t="s">
        <v>29797</v>
      </c>
      <c r="E7185" s="192" t="s">
        <v>29797</v>
      </c>
      <c r="F7185" s="192" t="s">
        <v>29797</v>
      </c>
      <c r="G7185" s="192" t="s">
        <v>29797</v>
      </c>
      <c r="H7185" s="192" t="s">
        <v>1379</v>
      </c>
      <c r="I7185" s="192" t="s">
        <v>29797</v>
      </c>
      <c r="J7185" s="192" t="s">
        <v>29797</v>
      </c>
      <c r="K7185" s="192" t="s">
        <v>29797</v>
      </c>
      <c r="L7185" s="192" t="s">
        <v>1447</v>
      </c>
    </row>
    <row r="7186" spans="1:12" ht="15" x14ac:dyDescent="0.25">
      <c r="A7186" s="189" t="s">
        <v>26049</v>
      </c>
      <c r="B7186" s="190" t="s">
        <v>26050</v>
      </c>
      <c r="C7186" s="190" t="s">
        <v>29797</v>
      </c>
      <c r="D7186" s="190" t="s">
        <v>29797</v>
      </c>
      <c r="E7186" s="190" t="s">
        <v>30604</v>
      </c>
      <c r="F7186" s="190" t="s">
        <v>29797</v>
      </c>
      <c r="G7186" s="190" t="s">
        <v>29797</v>
      </c>
      <c r="H7186" s="190" t="s">
        <v>31342</v>
      </c>
      <c r="I7186" s="190" t="s">
        <v>31343</v>
      </c>
      <c r="J7186" s="190" t="s">
        <v>29821</v>
      </c>
      <c r="K7186" s="190" t="s">
        <v>5062</v>
      </c>
      <c r="L7186" s="190" t="s">
        <v>1447</v>
      </c>
    </row>
    <row r="7187" spans="1:12" ht="15" x14ac:dyDescent="0.25">
      <c r="A7187" s="191" t="s">
        <v>16877</v>
      </c>
      <c r="B7187" s="192" t="s">
        <v>26051</v>
      </c>
      <c r="C7187" s="192" t="s">
        <v>29797</v>
      </c>
      <c r="D7187" s="192" t="s">
        <v>29797</v>
      </c>
      <c r="E7187" s="192" t="s">
        <v>29797</v>
      </c>
      <c r="F7187" s="192" t="s">
        <v>29797</v>
      </c>
      <c r="G7187" s="192" t="s">
        <v>29797</v>
      </c>
      <c r="H7187" s="192" t="s">
        <v>29797</v>
      </c>
      <c r="I7187" s="192" t="s">
        <v>29797</v>
      </c>
      <c r="J7187" s="192" t="s">
        <v>29797</v>
      </c>
      <c r="K7187" s="192" t="s">
        <v>29797</v>
      </c>
      <c r="L7187" s="192" t="s">
        <v>1438</v>
      </c>
    </row>
    <row r="7188" spans="1:12" ht="15" x14ac:dyDescent="0.25">
      <c r="A7188" s="189" t="s">
        <v>16878</v>
      </c>
      <c r="B7188" s="190" t="s">
        <v>20741</v>
      </c>
      <c r="C7188" s="190" t="s">
        <v>29797</v>
      </c>
      <c r="D7188" s="190" t="s">
        <v>29797</v>
      </c>
      <c r="E7188" s="190" t="s">
        <v>29797</v>
      </c>
      <c r="F7188" s="190" t="s">
        <v>29797</v>
      </c>
      <c r="G7188" s="190" t="s">
        <v>29797</v>
      </c>
      <c r="H7188" s="190" t="s">
        <v>29797</v>
      </c>
      <c r="I7188" s="190" t="s">
        <v>29797</v>
      </c>
      <c r="J7188" s="190" t="s">
        <v>29797</v>
      </c>
      <c r="K7188" s="190" t="s">
        <v>29797</v>
      </c>
      <c r="L7188" s="190" t="s">
        <v>1447</v>
      </c>
    </row>
    <row r="7189" spans="1:12" ht="15" x14ac:dyDescent="0.25">
      <c r="A7189" s="191" t="s">
        <v>26052</v>
      </c>
      <c r="B7189" s="192" t="s">
        <v>20742</v>
      </c>
      <c r="C7189" s="192" t="s">
        <v>29797</v>
      </c>
      <c r="D7189" s="192" t="s">
        <v>29797</v>
      </c>
      <c r="E7189" s="192" t="s">
        <v>29797</v>
      </c>
      <c r="F7189" s="192" t="s">
        <v>29797</v>
      </c>
      <c r="G7189" s="192" t="s">
        <v>29797</v>
      </c>
      <c r="H7189" s="192" t="s">
        <v>29797</v>
      </c>
      <c r="I7189" s="192" t="s">
        <v>29797</v>
      </c>
      <c r="J7189" s="192" t="s">
        <v>29797</v>
      </c>
      <c r="K7189" s="192" t="s">
        <v>29797</v>
      </c>
      <c r="L7189" s="192" t="s">
        <v>1467</v>
      </c>
    </row>
    <row r="7190" spans="1:12" ht="15" x14ac:dyDescent="0.25">
      <c r="A7190" s="189" t="s">
        <v>26053</v>
      </c>
      <c r="B7190" s="190" t="s">
        <v>26054</v>
      </c>
      <c r="C7190" s="190" t="s">
        <v>29797</v>
      </c>
      <c r="D7190" s="190" t="s">
        <v>29797</v>
      </c>
      <c r="E7190" s="190" t="s">
        <v>29797</v>
      </c>
      <c r="F7190" s="190" t="s">
        <v>29797</v>
      </c>
      <c r="G7190" s="190" t="s">
        <v>29797</v>
      </c>
      <c r="H7190" s="190" t="s">
        <v>31366</v>
      </c>
      <c r="I7190" s="190" t="s">
        <v>31367</v>
      </c>
      <c r="J7190" s="190" t="s">
        <v>29821</v>
      </c>
      <c r="K7190" s="190" t="s">
        <v>5062</v>
      </c>
      <c r="L7190" s="190" t="s">
        <v>1447</v>
      </c>
    </row>
    <row r="7191" spans="1:12" ht="15" x14ac:dyDescent="0.25">
      <c r="A7191" s="191" t="s">
        <v>16879</v>
      </c>
      <c r="B7191" s="192" t="s">
        <v>20743</v>
      </c>
      <c r="C7191" s="192" t="s">
        <v>29797</v>
      </c>
      <c r="D7191" s="192" t="s">
        <v>29797</v>
      </c>
      <c r="E7191" s="192" t="s">
        <v>29797</v>
      </c>
      <c r="F7191" s="192" t="s">
        <v>29797</v>
      </c>
      <c r="G7191" s="192" t="s">
        <v>29797</v>
      </c>
      <c r="H7191" s="192" t="s">
        <v>29797</v>
      </c>
      <c r="I7191" s="192" t="s">
        <v>29797</v>
      </c>
      <c r="J7191" s="192" t="s">
        <v>29797</v>
      </c>
      <c r="K7191" s="192" t="s">
        <v>29797</v>
      </c>
      <c r="L7191" s="192" t="s">
        <v>29797</v>
      </c>
    </row>
    <row r="7192" spans="1:12" ht="15" x14ac:dyDescent="0.25">
      <c r="A7192" s="189" t="s">
        <v>26055</v>
      </c>
      <c r="B7192" s="190" t="s">
        <v>26056</v>
      </c>
      <c r="C7192" s="190" t="s">
        <v>29797</v>
      </c>
      <c r="D7192" s="190" t="s">
        <v>29797</v>
      </c>
      <c r="E7192" s="190" t="s">
        <v>29797</v>
      </c>
      <c r="F7192" s="190" t="s">
        <v>29797</v>
      </c>
      <c r="G7192" s="190" t="s">
        <v>29797</v>
      </c>
      <c r="H7192" s="190" t="s">
        <v>29797</v>
      </c>
      <c r="I7192" s="190" t="s">
        <v>29797</v>
      </c>
      <c r="J7192" s="190" t="s">
        <v>29797</v>
      </c>
      <c r="K7192" s="190" t="s">
        <v>29797</v>
      </c>
      <c r="L7192" s="190" t="s">
        <v>1439</v>
      </c>
    </row>
    <row r="7193" spans="1:12" ht="15" x14ac:dyDescent="0.25">
      <c r="A7193" s="191" t="s">
        <v>16880</v>
      </c>
      <c r="B7193" s="192" t="s">
        <v>20744</v>
      </c>
      <c r="C7193" s="192" t="s">
        <v>29797</v>
      </c>
      <c r="D7193" s="192" t="s">
        <v>29797</v>
      </c>
      <c r="E7193" s="192" t="s">
        <v>29797</v>
      </c>
      <c r="F7193" s="192" t="s">
        <v>29797</v>
      </c>
      <c r="G7193" s="192" t="s">
        <v>29797</v>
      </c>
      <c r="H7193" s="192" t="s">
        <v>29797</v>
      </c>
      <c r="I7193" s="192" t="s">
        <v>29797</v>
      </c>
      <c r="J7193" s="192" t="s">
        <v>29797</v>
      </c>
      <c r="K7193" s="192" t="s">
        <v>29797</v>
      </c>
      <c r="L7193" s="192" t="s">
        <v>29797</v>
      </c>
    </row>
    <row r="7194" spans="1:12" ht="15" x14ac:dyDescent="0.25">
      <c r="A7194" s="189" t="s">
        <v>16881</v>
      </c>
      <c r="B7194" s="190" t="s">
        <v>20745</v>
      </c>
      <c r="C7194" s="190" t="s">
        <v>29797</v>
      </c>
      <c r="D7194" s="190" t="s">
        <v>29797</v>
      </c>
      <c r="E7194" s="190" t="s">
        <v>29797</v>
      </c>
      <c r="F7194" s="190" t="s">
        <v>29797</v>
      </c>
      <c r="G7194" s="190" t="s">
        <v>29797</v>
      </c>
      <c r="H7194" s="190" t="s">
        <v>29797</v>
      </c>
      <c r="I7194" s="190" t="s">
        <v>29797</v>
      </c>
      <c r="J7194" s="190" t="s">
        <v>29797</v>
      </c>
      <c r="K7194" s="190" t="s">
        <v>29797</v>
      </c>
      <c r="L7194" s="190" t="s">
        <v>29797</v>
      </c>
    </row>
    <row r="7195" spans="1:12" ht="15" x14ac:dyDescent="0.25">
      <c r="A7195" s="191" t="s">
        <v>11493</v>
      </c>
      <c r="B7195" s="192" t="s">
        <v>11494</v>
      </c>
      <c r="C7195" s="192" t="s">
        <v>29797</v>
      </c>
      <c r="D7195" s="192" t="s">
        <v>29797</v>
      </c>
      <c r="E7195" s="192" t="s">
        <v>29797</v>
      </c>
      <c r="F7195" s="192" t="s">
        <v>29797</v>
      </c>
      <c r="G7195" s="192" t="s">
        <v>29797</v>
      </c>
      <c r="H7195" s="192" t="s">
        <v>32851</v>
      </c>
      <c r="I7195" s="192" t="s">
        <v>32852</v>
      </c>
      <c r="J7195" s="192" t="s">
        <v>31325</v>
      </c>
      <c r="K7195" s="192" t="s">
        <v>5073</v>
      </c>
      <c r="L7195" s="192" t="s">
        <v>1447</v>
      </c>
    </row>
    <row r="7196" spans="1:12" ht="15" x14ac:dyDescent="0.25">
      <c r="A7196" s="189" t="s">
        <v>26057</v>
      </c>
      <c r="B7196" s="190" t="s">
        <v>4070</v>
      </c>
      <c r="C7196" s="190" t="s">
        <v>29797</v>
      </c>
      <c r="D7196" s="190" t="s">
        <v>29797</v>
      </c>
      <c r="E7196" s="190" t="s">
        <v>29797</v>
      </c>
      <c r="F7196" s="190" t="s">
        <v>29797</v>
      </c>
      <c r="G7196" s="190" t="s">
        <v>29797</v>
      </c>
      <c r="H7196" s="190" t="s">
        <v>29797</v>
      </c>
      <c r="I7196" s="190" t="s">
        <v>29797</v>
      </c>
      <c r="J7196" s="190" t="s">
        <v>29797</v>
      </c>
      <c r="K7196" s="190" t="s">
        <v>29797</v>
      </c>
      <c r="L7196" s="190" t="s">
        <v>1448</v>
      </c>
    </row>
    <row r="7197" spans="1:12" ht="15" x14ac:dyDescent="0.25">
      <c r="A7197" s="191" t="s">
        <v>3451</v>
      </c>
      <c r="B7197" s="192" t="s">
        <v>4071</v>
      </c>
      <c r="C7197" s="192" t="s">
        <v>29797</v>
      </c>
      <c r="D7197" s="192" t="s">
        <v>29797</v>
      </c>
      <c r="E7197" s="192" t="s">
        <v>29797</v>
      </c>
      <c r="F7197" s="192" t="s">
        <v>29797</v>
      </c>
      <c r="G7197" s="192" t="s">
        <v>29797</v>
      </c>
      <c r="H7197" s="192" t="s">
        <v>31699</v>
      </c>
      <c r="I7197" s="192" t="s">
        <v>31100</v>
      </c>
      <c r="J7197" s="192" t="s">
        <v>31325</v>
      </c>
      <c r="K7197" s="192" t="s">
        <v>5073</v>
      </c>
      <c r="L7197" s="192" t="s">
        <v>1447</v>
      </c>
    </row>
    <row r="7198" spans="1:12" ht="15" x14ac:dyDescent="0.25">
      <c r="A7198" s="189" t="s">
        <v>11495</v>
      </c>
      <c r="B7198" s="190" t="s">
        <v>11496</v>
      </c>
      <c r="C7198" s="190" t="s">
        <v>29797</v>
      </c>
      <c r="D7198" s="190" t="s">
        <v>29797</v>
      </c>
      <c r="E7198" s="190" t="s">
        <v>29797</v>
      </c>
      <c r="F7198" s="190" t="s">
        <v>29797</v>
      </c>
      <c r="G7198" s="190" t="s">
        <v>29797</v>
      </c>
      <c r="H7198" s="190" t="s">
        <v>31537</v>
      </c>
      <c r="I7198" s="190" t="s">
        <v>5894</v>
      </c>
      <c r="J7198" s="190" t="s">
        <v>29821</v>
      </c>
      <c r="K7198" s="190" t="s">
        <v>5062</v>
      </c>
      <c r="L7198" s="190" t="s">
        <v>1447</v>
      </c>
    </row>
    <row r="7199" spans="1:12" ht="15" x14ac:dyDescent="0.25">
      <c r="A7199" s="191" t="s">
        <v>3452</v>
      </c>
      <c r="B7199" s="192" t="s">
        <v>4072</v>
      </c>
      <c r="C7199" s="192" t="s">
        <v>29797</v>
      </c>
      <c r="D7199" s="192" t="s">
        <v>29797</v>
      </c>
      <c r="E7199" s="192" t="s">
        <v>29797</v>
      </c>
      <c r="F7199" s="192" t="s">
        <v>29797</v>
      </c>
      <c r="G7199" s="192" t="s">
        <v>29797</v>
      </c>
      <c r="H7199" s="192" t="s">
        <v>29797</v>
      </c>
      <c r="I7199" s="192" t="s">
        <v>29797</v>
      </c>
      <c r="J7199" s="192" t="s">
        <v>29797</v>
      </c>
      <c r="K7199" s="192" t="s">
        <v>29797</v>
      </c>
      <c r="L7199" s="192" t="s">
        <v>1440</v>
      </c>
    </row>
    <row r="7200" spans="1:12" ht="15" x14ac:dyDescent="0.25">
      <c r="A7200" s="189" t="s">
        <v>26058</v>
      </c>
      <c r="B7200" s="190" t="s">
        <v>4073</v>
      </c>
      <c r="C7200" s="190" t="s">
        <v>29797</v>
      </c>
      <c r="D7200" s="190" t="s">
        <v>29797</v>
      </c>
      <c r="E7200" s="190" t="s">
        <v>29797</v>
      </c>
      <c r="F7200" s="190" t="s">
        <v>29797</v>
      </c>
      <c r="G7200" s="190" t="s">
        <v>29797</v>
      </c>
      <c r="H7200" s="190" t="s">
        <v>29797</v>
      </c>
      <c r="I7200" s="190" t="s">
        <v>29797</v>
      </c>
      <c r="J7200" s="190" t="s">
        <v>29797</v>
      </c>
      <c r="K7200" s="190" t="s">
        <v>29797</v>
      </c>
      <c r="L7200" s="190" t="s">
        <v>2704</v>
      </c>
    </row>
    <row r="7201" spans="1:12" ht="15" x14ac:dyDescent="0.25">
      <c r="A7201" s="191" t="s">
        <v>16882</v>
      </c>
      <c r="B7201" s="192" t="s">
        <v>26059</v>
      </c>
      <c r="C7201" s="192" t="s">
        <v>29797</v>
      </c>
      <c r="D7201" s="192" t="s">
        <v>29797</v>
      </c>
      <c r="E7201" s="192" t="s">
        <v>29797</v>
      </c>
      <c r="F7201" s="192" t="s">
        <v>29797</v>
      </c>
      <c r="G7201" s="192" t="s">
        <v>29797</v>
      </c>
      <c r="H7201" s="192" t="s">
        <v>31314</v>
      </c>
      <c r="I7201" s="192" t="s">
        <v>5062</v>
      </c>
      <c r="J7201" s="192" t="s">
        <v>29821</v>
      </c>
      <c r="K7201" s="192" t="s">
        <v>5062</v>
      </c>
      <c r="L7201" s="192" t="s">
        <v>1447</v>
      </c>
    </row>
    <row r="7202" spans="1:12" ht="15" x14ac:dyDescent="0.25">
      <c r="A7202" s="189" t="s">
        <v>16883</v>
      </c>
      <c r="B7202" s="190" t="s">
        <v>26060</v>
      </c>
      <c r="C7202" s="190" t="s">
        <v>29797</v>
      </c>
      <c r="D7202" s="190" t="s">
        <v>29797</v>
      </c>
      <c r="E7202" s="190" t="s">
        <v>29797</v>
      </c>
      <c r="F7202" s="190" t="s">
        <v>29797</v>
      </c>
      <c r="G7202" s="190" t="s">
        <v>29797</v>
      </c>
      <c r="H7202" s="190" t="s">
        <v>31605</v>
      </c>
      <c r="I7202" s="190" t="s">
        <v>31606</v>
      </c>
      <c r="J7202" s="190" t="s">
        <v>29821</v>
      </c>
      <c r="K7202" s="190" t="s">
        <v>5062</v>
      </c>
      <c r="L7202" s="190" t="s">
        <v>1447</v>
      </c>
    </row>
    <row r="7203" spans="1:12" ht="15" x14ac:dyDescent="0.25">
      <c r="A7203" s="191" t="s">
        <v>16884</v>
      </c>
      <c r="B7203" s="192" t="s">
        <v>20746</v>
      </c>
      <c r="C7203" s="192" t="s">
        <v>29797</v>
      </c>
      <c r="D7203" s="192" t="s">
        <v>29797</v>
      </c>
      <c r="E7203" s="192" t="s">
        <v>29797</v>
      </c>
      <c r="F7203" s="192" t="s">
        <v>29797</v>
      </c>
      <c r="G7203" s="192" t="s">
        <v>29797</v>
      </c>
      <c r="H7203" s="192" t="s">
        <v>29797</v>
      </c>
      <c r="I7203" s="192" t="s">
        <v>29797</v>
      </c>
      <c r="J7203" s="192" t="s">
        <v>29797</v>
      </c>
      <c r="K7203" s="192" t="s">
        <v>29797</v>
      </c>
      <c r="L7203" s="192" t="s">
        <v>1440</v>
      </c>
    </row>
    <row r="7204" spans="1:12" ht="15" x14ac:dyDescent="0.25">
      <c r="A7204" s="189" t="s">
        <v>26061</v>
      </c>
      <c r="B7204" s="190" t="s">
        <v>26062</v>
      </c>
      <c r="C7204" s="190" t="s">
        <v>29797</v>
      </c>
      <c r="D7204" s="190" t="s">
        <v>29797</v>
      </c>
      <c r="E7204" s="190" t="s">
        <v>29797</v>
      </c>
      <c r="F7204" s="190" t="s">
        <v>29797</v>
      </c>
      <c r="G7204" s="190" t="s">
        <v>29797</v>
      </c>
      <c r="H7204" s="190" t="s">
        <v>32382</v>
      </c>
      <c r="I7204" s="190" t="s">
        <v>32383</v>
      </c>
      <c r="J7204" s="190" t="s">
        <v>29821</v>
      </c>
      <c r="K7204" s="190" t="s">
        <v>5062</v>
      </c>
      <c r="L7204" s="190" t="s">
        <v>1447</v>
      </c>
    </row>
    <row r="7205" spans="1:12" ht="15" x14ac:dyDescent="0.25">
      <c r="A7205" s="191" t="s">
        <v>26063</v>
      </c>
      <c r="B7205" s="192" t="s">
        <v>4074</v>
      </c>
      <c r="C7205" s="192" t="s">
        <v>29797</v>
      </c>
      <c r="D7205" s="192" t="s">
        <v>29797</v>
      </c>
      <c r="E7205" s="192" t="s">
        <v>29797</v>
      </c>
      <c r="F7205" s="192" t="s">
        <v>29797</v>
      </c>
      <c r="G7205" s="192" t="s">
        <v>29797</v>
      </c>
      <c r="H7205" s="192" t="s">
        <v>29797</v>
      </c>
      <c r="I7205" s="192" t="s">
        <v>29797</v>
      </c>
      <c r="J7205" s="192" t="s">
        <v>29797</v>
      </c>
      <c r="K7205" s="192" t="s">
        <v>29797</v>
      </c>
      <c r="L7205" s="192" t="s">
        <v>33517</v>
      </c>
    </row>
    <row r="7206" spans="1:12" ht="15" x14ac:dyDescent="0.25">
      <c r="A7206" s="189" t="s">
        <v>26064</v>
      </c>
      <c r="B7206" s="190" t="s">
        <v>26065</v>
      </c>
      <c r="C7206" s="190" t="s">
        <v>29797</v>
      </c>
      <c r="D7206" s="190" t="s">
        <v>29797</v>
      </c>
      <c r="E7206" s="190" t="s">
        <v>29797</v>
      </c>
      <c r="F7206" s="190" t="s">
        <v>29797</v>
      </c>
      <c r="G7206" s="190" t="s">
        <v>29797</v>
      </c>
      <c r="H7206" s="190" t="s">
        <v>31361</v>
      </c>
      <c r="I7206" s="190" t="s">
        <v>5062</v>
      </c>
      <c r="J7206" s="190" t="s">
        <v>29821</v>
      </c>
      <c r="K7206" s="190" t="s">
        <v>5062</v>
      </c>
      <c r="L7206" s="190" t="s">
        <v>1447</v>
      </c>
    </row>
    <row r="7207" spans="1:12" ht="15" x14ac:dyDescent="0.25">
      <c r="A7207" s="191" t="s">
        <v>26066</v>
      </c>
      <c r="B7207" s="192" t="s">
        <v>26065</v>
      </c>
      <c r="C7207" s="192" t="s">
        <v>29797</v>
      </c>
      <c r="D7207" s="192" t="s">
        <v>29797</v>
      </c>
      <c r="E7207" s="192" t="s">
        <v>29797</v>
      </c>
      <c r="F7207" s="192" t="s">
        <v>29797</v>
      </c>
      <c r="G7207" s="192" t="s">
        <v>29797</v>
      </c>
      <c r="H7207" s="192" t="s">
        <v>31361</v>
      </c>
      <c r="I7207" s="192" t="s">
        <v>5062</v>
      </c>
      <c r="J7207" s="192" t="s">
        <v>29821</v>
      </c>
      <c r="K7207" s="192" t="s">
        <v>5062</v>
      </c>
      <c r="L7207" s="192" t="s">
        <v>1447</v>
      </c>
    </row>
    <row r="7208" spans="1:12" ht="15" x14ac:dyDescent="0.25">
      <c r="A7208" s="189" t="s">
        <v>16885</v>
      </c>
      <c r="B7208" s="190" t="s">
        <v>26067</v>
      </c>
      <c r="C7208" s="190" t="s">
        <v>29797</v>
      </c>
      <c r="D7208" s="190" t="s">
        <v>29797</v>
      </c>
      <c r="E7208" s="190" t="s">
        <v>29797</v>
      </c>
      <c r="F7208" s="190" t="s">
        <v>29797</v>
      </c>
      <c r="G7208" s="190" t="s">
        <v>29797</v>
      </c>
      <c r="H7208" s="190" t="s">
        <v>31513</v>
      </c>
      <c r="I7208" s="190" t="s">
        <v>31514</v>
      </c>
      <c r="J7208" s="190" t="s">
        <v>29821</v>
      </c>
      <c r="K7208" s="190" t="s">
        <v>5062</v>
      </c>
      <c r="L7208" s="190" t="s">
        <v>1447</v>
      </c>
    </row>
    <row r="7209" spans="1:12" ht="15" x14ac:dyDescent="0.25">
      <c r="A7209" s="191" t="s">
        <v>16886</v>
      </c>
      <c r="B7209" s="192" t="s">
        <v>26068</v>
      </c>
      <c r="C7209" s="192" t="s">
        <v>29797</v>
      </c>
      <c r="D7209" s="192" t="s">
        <v>29797</v>
      </c>
      <c r="E7209" s="192" t="s">
        <v>29797</v>
      </c>
      <c r="F7209" s="192" t="s">
        <v>29797</v>
      </c>
      <c r="G7209" s="192" t="s">
        <v>29797</v>
      </c>
      <c r="H7209" s="192" t="s">
        <v>31314</v>
      </c>
      <c r="I7209" s="192" t="s">
        <v>5062</v>
      </c>
      <c r="J7209" s="192" t="s">
        <v>29821</v>
      </c>
      <c r="K7209" s="192" t="s">
        <v>5062</v>
      </c>
      <c r="L7209" s="192" t="s">
        <v>1447</v>
      </c>
    </row>
    <row r="7210" spans="1:12" ht="15" x14ac:dyDescent="0.25">
      <c r="A7210" s="189" t="s">
        <v>16887</v>
      </c>
      <c r="B7210" s="190" t="s">
        <v>20747</v>
      </c>
      <c r="C7210" s="190" t="s">
        <v>29797</v>
      </c>
      <c r="D7210" s="190" t="s">
        <v>29797</v>
      </c>
      <c r="E7210" s="190" t="s">
        <v>29797</v>
      </c>
      <c r="F7210" s="190" t="s">
        <v>29797</v>
      </c>
      <c r="G7210" s="190" t="s">
        <v>29797</v>
      </c>
      <c r="H7210" s="190" t="s">
        <v>31346</v>
      </c>
      <c r="I7210" s="190" t="s">
        <v>14442</v>
      </c>
      <c r="J7210" s="190" t="s">
        <v>29821</v>
      </c>
      <c r="K7210" s="190" t="s">
        <v>5062</v>
      </c>
      <c r="L7210" s="190" t="s">
        <v>1447</v>
      </c>
    </row>
    <row r="7211" spans="1:12" ht="15" x14ac:dyDescent="0.25">
      <c r="A7211" s="191" t="s">
        <v>26069</v>
      </c>
      <c r="B7211" s="192" t="s">
        <v>20748</v>
      </c>
      <c r="C7211" s="192" t="s">
        <v>29797</v>
      </c>
      <c r="D7211" s="192" t="s">
        <v>29797</v>
      </c>
      <c r="E7211" s="192" t="s">
        <v>29797</v>
      </c>
      <c r="F7211" s="192" t="s">
        <v>29797</v>
      </c>
      <c r="G7211" s="192" t="s">
        <v>29797</v>
      </c>
      <c r="H7211" s="192" t="s">
        <v>29797</v>
      </c>
      <c r="I7211" s="192" t="s">
        <v>29797</v>
      </c>
      <c r="J7211" s="192" t="s">
        <v>29797</v>
      </c>
      <c r="K7211" s="192" t="s">
        <v>29797</v>
      </c>
      <c r="L7211" s="192" t="s">
        <v>1438</v>
      </c>
    </row>
    <row r="7212" spans="1:12" ht="15" x14ac:dyDescent="0.25">
      <c r="A7212" s="189" t="s">
        <v>26070</v>
      </c>
      <c r="B7212" s="190" t="s">
        <v>26071</v>
      </c>
      <c r="C7212" s="190" t="s">
        <v>29797</v>
      </c>
      <c r="D7212" s="190" t="s">
        <v>29797</v>
      </c>
      <c r="E7212" s="190" t="s">
        <v>29797</v>
      </c>
      <c r="F7212" s="190" t="s">
        <v>29797</v>
      </c>
      <c r="G7212" s="190" t="s">
        <v>29797</v>
      </c>
      <c r="H7212" s="190" t="s">
        <v>31390</v>
      </c>
      <c r="I7212" s="190" t="s">
        <v>14423</v>
      </c>
      <c r="J7212" s="190" t="s">
        <v>29821</v>
      </c>
      <c r="K7212" s="190" t="s">
        <v>5062</v>
      </c>
      <c r="L7212" s="190" t="s">
        <v>1447</v>
      </c>
    </row>
    <row r="7213" spans="1:12" ht="15" x14ac:dyDescent="0.25">
      <c r="A7213" s="191" t="s">
        <v>26072</v>
      </c>
      <c r="B7213" s="192" t="s">
        <v>26073</v>
      </c>
      <c r="C7213" s="192" t="s">
        <v>29797</v>
      </c>
      <c r="D7213" s="192" t="s">
        <v>29797</v>
      </c>
      <c r="E7213" s="192" t="s">
        <v>29797</v>
      </c>
      <c r="F7213" s="192" t="s">
        <v>29797</v>
      </c>
      <c r="G7213" s="192" t="s">
        <v>29797</v>
      </c>
      <c r="H7213" s="192" t="s">
        <v>31409</v>
      </c>
      <c r="I7213" s="192" t="s">
        <v>5062</v>
      </c>
      <c r="J7213" s="192" t="s">
        <v>29821</v>
      </c>
      <c r="K7213" s="192" t="s">
        <v>5062</v>
      </c>
      <c r="L7213" s="192" t="s">
        <v>1447</v>
      </c>
    </row>
    <row r="7214" spans="1:12" ht="15" x14ac:dyDescent="0.25">
      <c r="A7214" s="189" t="s">
        <v>26074</v>
      </c>
      <c r="B7214" s="190" t="s">
        <v>4075</v>
      </c>
      <c r="C7214" s="190" t="s">
        <v>29797</v>
      </c>
      <c r="D7214" s="190" t="s">
        <v>29797</v>
      </c>
      <c r="E7214" s="190" t="s">
        <v>29797</v>
      </c>
      <c r="F7214" s="190" t="s">
        <v>29797</v>
      </c>
      <c r="G7214" s="190" t="s">
        <v>29797</v>
      </c>
      <c r="H7214" s="190" t="s">
        <v>29797</v>
      </c>
      <c r="I7214" s="190" t="s">
        <v>29797</v>
      </c>
      <c r="J7214" s="190" t="s">
        <v>29797</v>
      </c>
      <c r="K7214" s="190" t="s">
        <v>29797</v>
      </c>
      <c r="L7214" s="190" t="s">
        <v>1468</v>
      </c>
    </row>
    <row r="7215" spans="1:12" ht="15" x14ac:dyDescent="0.25">
      <c r="A7215" s="191" t="s">
        <v>26075</v>
      </c>
      <c r="B7215" s="192" t="s">
        <v>26076</v>
      </c>
      <c r="C7215" s="192" t="s">
        <v>29797</v>
      </c>
      <c r="D7215" s="192" t="s">
        <v>29797</v>
      </c>
      <c r="E7215" s="192" t="s">
        <v>29797</v>
      </c>
      <c r="F7215" s="192" t="s">
        <v>29797</v>
      </c>
      <c r="G7215" s="192" t="s">
        <v>29797</v>
      </c>
      <c r="H7215" s="192" t="s">
        <v>31482</v>
      </c>
      <c r="I7215" s="192" t="s">
        <v>31483</v>
      </c>
      <c r="J7215" s="192" t="s">
        <v>29821</v>
      </c>
      <c r="K7215" s="192" t="s">
        <v>5062</v>
      </c>
      <c r="L7215" s="192" t="s">
        <v>1447</v>
      </c>
    </row>
    <row r="7216" spans="1:12" ht="15" x14ac:dyDescent="0.25">
      <c r="A7216" s="189" t="s">
        <v>3453</v>
      </c>
      <c r="B7216" s="190" t="s">
        <v>4076</v>
      </c>
      <c r="C7216" s="190" t="s">
        <v>29797</v>
      </c>
      <c r="D7216" s="190" t="s">
        <v>29797</v>
      </c>
      <c r="E7216" s="190" t="s">
        <v>29797</v>
      </c>
      <c r="F7216" s="190" t="s">
        <v>29797</v>
      </c>
      <c r="G7216" s="190" t="s">
        <v>29797</v>
      </c>
      <c r="H7216" s="190" t="s">
        <v>29797</v>
      </c>
      <c r="I7216" s="190" t="s">
        <v>29797</v>
      </c>
      <c r="J7216" s="190" t="s">
        <v>31347</v>
      </c>
      <c r="K7216" s="190" t="s">
        <v>31348</v>
      </c>
      <c r="L7216" s="190" t="s">
        <v>33516</v>
      </c>
    </row>
    <row r="7217" spans="1:12" ht="15" x14ac:dyDescent="0.25">
      <c r="A7217" s="191" t="s">
        <v>3454</v>
      </c>
      <c r="B7217" s="192" t="s">
        <v>4077</v>
      </c>
      <c r="C7217" s="192" t="s">
        <v>29797</v>
      </c>
      <c r="D7217" s="192" t="s">
        <v>29797</v>
      </c>
      <c r="E7217" s="192" t="s">
        <v>29797</v>
      </c>
      <c r="F7217" s="192" t="s">
        <v>29797</v>
      </c>
      <c r="G7217" s="192" t="s">
        <v>29797</v>
      </c>
      <c r="H7217" s="192" t="s">
        <v>31989</v>
      </c>
      <c r="I7217" s="192" t="s">
        <v>10366</v>
      </c>
      <c r="J7217" s="192" t="s">
        <v>29826</v>
      </c>
      <c r="K7217" s="192" t="s">
        <v>5078</v>
      </c>
      <c r="L7217" s="192" t="s">
        <v>1447</v>
      </c>
    </row>
    <row r="7218" spans="1:12" ht="15" x14ac:dyDescent="0.25">
      <c r="A7218" s="189" t="s">
        <v>11497</v>
      </c>
      <c r="B7218" s="190" t="s">
        <v>26077</v>
      </c>
      <c r="C7218" s="190" t="s">
        <v>29797</v>
      </c>
      <c r="D7218" s="190" t="s">
        <v>29797</v>
      </c>
      <c r="E7218" s="190" t="s">
        <v>29797</v>
      </c>
      <c r="F7218" s="190" t="s">
        <v>29797</v>
      </c>
      <c r="G7218" s="190" t="s">
        <v>29797</v>
      </c>
      <c r="H7218" s="190" t="s">
        <v>29797</v>
      </c>
      <c r="I7218" s="190" t="s">
        <v>29797</v>
      </c>
      <c r="J7218" s="190" t="s">
        <v>29797</v>
      </c>
      <c r="K7218" s="190" t="s">
        <v>29797</v>
      </c>
      <c r="L7218" s="190" t="s">
        <v>1447</v>
      </c>
    </row>
    <row r="7219" spans="1:12" ht="15" x14ac:dyDescent="0.25">
      <c r="A7219" s="191" t="s">
        <v>16888</v>
      </c>
      <c r="B7219" s="192" t="s">
        <v>20749</v>
      </c>
      <c r="C7219" s="192" t="s">
        <v>29797</v>
      </c>
      <c r="D7219" s="192" t="s">
        <v>29797</v>
      </c>
      <c r="E7219" s="192" t="s">
        <v>29797</v>
      </c>
      <c r="F7219" s="192" t="s">
        <v>29797</v>
      </c>
      <c r="G7219" s="192" t="s">
        <v>29797</v>
      </c>
      <c r="H7219" s="192" t="s">
        <v>31361</v>
      </c>
      <c r="I7219" s="192" t="s">
        <v>5062</v>
      </c>
      <c r="J7219" s="192" t="s">
        <v>29821</v>
      </c>
      <c r="K7219" s="192" t="s">
        <v>5062</v>
      </c>
      <c r="L7219" s="192" t="s">
        <v>1447</v>
      </c>
    </row>
    <row r="7220" spans="1:12" ht="15" x14ac:dyDescent="0.25">
      <c r="A7220" s="189" t="s">
        <v>11498</v>
      </c>
      <c r="B7220" s="190" t="s">
        <v>11499</v>
      </c>
      <c r="C7220" s="190" t="s">
        <v>29797</v>
      </c>
      <c r="D7220" s="190" t="s">
        <v>29797</v>
      </c>
      <c r="E7220" s="190" t="s">
        <v>29797</v>
      </c>
      <c r="F7220" s="190" t="s">
        <v>29797</v>
      </c>
      <c r="G7220" s="190" t="s">
        <v>29797</v>
      </c>
      <c r="H7220" s="190" t="s">
        <v>32460</v>
      </c>
      <c r="I7220" s="190" t="s">
        <v>31814</v>
      </c>
      <c r="J7220" s="190" t="s">
        <v>31325</v>
      </c>
      <c r="K7220" s="190" t="s">
        <v>5073</v>
      </c>
      <c r="L7220" s="190" t="s">
        <v>1447</v>
      </c>
    </row>
    <row r="7221" spans="1:12" ht="15" x14ac:dyDescent="0.25">
      <c r="A7221" s="191" t="s">
        <v>11500</v>
      </c>
      <c r="B7221" s="192" t="s">
        <v>11501</v>
      </c>
      <c r="C7221" s="192" t="s">
        <v>29797</v>
      </c>
      <c r="D7221" s="192" t="s">
        <v>29797</v>
      </c>
      <c r="E7221" s="192" t="s">
        <v>29797</v>
      </c>
      <c r="F7221" s="192" t="s">
        <v>29797</v>
      </c>
      <c r="G7221" s="192" t="s">
        <v>29797</v>
      </c>
      <c r="H7221" s="192" t="s">
        <v>31331</v>
      </c>
      <c r="I7221" s="192" t="s">
        <v>31332</v>
      </c>
      <c r="J7221" s="192" t="s">
        <v>29821</v>
      </c>
      <c r="K7221" s="192" t="s">
        <v>5062</v>
      </c>
      <c r="L7221" s="192" t="s">
        <v>1447</v>
      </c>
    </row>
    <row r="7222" spans="1:12" ht="15" x14ac:dyDescent="0.25">
      <c r="A7222" s="189" t="s">
        <v>11502</v>
      </c>
      <c r="B7222" s="190" t="s">
        <v>11503</v>
      </c>
      <c r="C7222" s="190" t="s">
        <v>29797</v>
      </c>
      <c r="D7222" s="190" t="s">
        <v>29797</v>
      </c>
      <c r="E7222" s="190" t="s">
        <v>29797</v>
      </c>
      <c r="F7222" s="190" t="s">
        <v>29797</v>
      </c>
      <c r="G7222" s="190" t="s">
        <v>29797</v>
      </c>
      <c r="H7222" s="190" t="s">
        <v>31998</v>
      </c>
      <c r="I7222" s="190" t="s">
        <v>31999</v>
      </c>
      <c r="J7222" s="190" t="s">
        <v>29821</v>
      </c>
      <c r="K7222" s="190" t="s">
        <v>5062</v>
      </c>
      <c r="L7222" s="190" t="s">
        <v>1447</v>
      </c>
    </row>
    <row r="7223" spans="1:12" ht="15" x14ac:dyDescent="0.25">
      <c r="A7223" s="191" t="s">
        <v>11504</v>
      </c>
      <c r="B7223" s="192" t="s">
        <v>11505</v>
      </c>
      <c r="C7223" s="192" t="s">
        <v>29797</v>
      </c>
      <c r="D7223" s="192" t="s">
        <v>29797</v>
      </c>
      <c r="E7223" s="192" t="s">
        <v>29797</v>
      </c>
      <c r="F7223" s="192" t="s">
        <v>29797</v>
      </c>
      <c r="G7223" s="192" t="s">
        <v>29797</v>
      </c>
      <c r="H7223" s="192" t="s">
        <v>31546</v>
      </c>
      <c r="I7223" s="192" t="s">
        <v>31547</v>
      </c>
      <c r="J7223" s="192" t="s">
        <v>29821</v>
      </c>
      <c r="K7223" s="192" t="s">
        <v>5062</v>
      </c>
      <c r="L7223" s="192" t="s">
        <v>1447</v>
      </c>
    </row>
    <row r="7224" spans="1:12" ht="15" x14ac:dyDescent="0.25">
      <c r="A7224" s="189" t="s">
        <v>11506</v>
      </c>
      <c r="B7224" s="190" t="s">
        <v>11507</v>
      </c>
      <c r="C7224" s="190" t="s">
        <v>29797</v>
      </c>
      <c r="D7224" s="190" t="s">
        <v>29797</v>
      </c>
      <c r="E7224" s="190" t="s">
        <v>29797</v>
      </c>
      <c r="F7224" s="190" t="s">
        <v>29797</v>
      </c>
      <c r="G7224" s="190" t="s">
        <v>29797</v>
      </c>
      <c r="H7224" s="190" t="s">
        <v>31689</v>
      </c>
      <c r="I7224" s="190" t="s">
        <v>10472</v>
      </c>
      <c r="J7224" s="190" t="s">
        <v>29821</v>
      </c>
      <c r="K7224" s="190" t="s">
        <v>5062</v>
      </c>
      <c r="L7224" s="190" t="s">
        <v>1447</v>
      </c>
    </row>
    <row r="7225" spans="1:12" ht="15" x14ac:dyDescent="0.25">
      <c r="A7225" s="191" t="s">
        <v>11508</v>
      </c>
      <c r="B7225" s="192" t="s">
        <v>11509</v>
      </c>
      <c r="C7225" s="192" t="s">
        <v>29797</v>
      </c>
      <c r="D7225" s="192" t="s">
        <v>29797</v>
      </c>
      <c r="E7225" s="192" t="s">
        <v>29797</v>
      </c>
      <c r="F7225" s="192" t="s">
        <v>29797</v>
      </c>
      <c r="G7225" s="192" t="s">
        <v>29797</v>
      </c>
      <c r="H7225" s="192" t="s">
        <v>32853</v>
      </c>
      <c r="I7225" s="192" t="s">
        <v>32854</v>
      </c>
      <c r="J7225" s="192" t="s">
        <v>29821</v>
      </c>
      <c r="K7225" s="192" t="s">
        <v>5062</v>
      </c>
      <c r="L7225" s="192" t="s">
        <v>1447</v>
      </c>
    </row>
    <row r="7226" spans="1:12" ht="15" x14ac:dyDescent="0.25">
      <c r="A7226" s="189" t="s">
        <v>11510</v>
      </c>
      <c r="B7226" s="190" t="s">
        <v>11511</v>
      </c>
      <c r="C7226" s="190" t="s">
        <v>29797</v>
      </c>
      <c r="D7226" s="190" t="s">
        <v>29797</v>
      </c>
      <c r="E7226" s="190" t="s">
        <v>29797</v>
      </c>
      <c r="F7226" s="190" t="s">
        <v>29797</v>
      </c>
      <c r="G7226" s="190" t="s">
        <v>29797</v>
      </c>
      <c r="H7226" s="190" t="s">
        <v>31364</v>
      </c>
      <c r="I7226" s="190" t="s">
        <v>31365</v>
      </c>
      <c r="J7226" s="190" t="s">
        <v>29821</v>
      </c>
      <c r="K7226" s="190" t="s">
        <v>5062</v>
      </c>
      <c r="L7226" s="190" t="s">
        <v>1447</v>
      </c>
    </row>
    <row r="7227" spans="1:12" ht="15" x14ac:dyDescent="0.25">
      <c r="A7227" s="191" t="s">
        <v>26078</v>
      </c>
      <c r="B7227" s="192" t="s">
        <v>20750</v>
      </c>
      <c r="C7227" s="192" t="s">
        <v>29797</v>
      </c>
      <c r="D7227" s="192" t="s">
        <v>29797</v>
      </c>
      <c r="E7227" s="192" t="s">
        <v>29797</v>
      </c>
      <c r="F7227" s="192" t="s">
        <v>29797</v>
      </c>
      <c r="G7227" s="192" t="s">
        <v>29797</v>
      </c>
      <c r="H7227" s="192" t="s">
        <v>29797</v>
      </c>
      <c r="I7227" s="192" t="s">
        <v>29797</v>
      </c>
      <c r="J7227" s="192" t="s">
        <v>29797</v>
      </c>
      <c r="K7227" s="192" t="s">
        <v>29797</v>
      </c>
      <c r="L7227" s="192" t="s">
        <v>1438</v>
      </c>
    </row>
    <row r="7228" spans="1:12" ht="15" x14ac:dyDescent="0.25">
      <c r="A7228" s="189" t="s">
        <v>3455</v>
      </c>
      <c r="B7228" s="190" t="s">
        <v>4078</v>
      </c>
      <c r="C7228" s="190" t="s">
        <v>29797</v>
      </c>
      <c r="D7228" s="190" t="s">
        <v>29797</v>
      </c>
      <c r="E7228" s="190" t="s">
        <v>29797</v>
      </c>
      <c r="F7228" s="190" t="s">
        <v>29797</v>
      </c>
      <c r="G7228" s="190" t="s">
        <v>29797</v>
      </c>
      <c r="H7228" s="190" t="s">
        <v>31307</v>
      </c>
      <c r="I7228" s="190" t="s">
        <v>5062</v>
      </c>
      <c r="J7228" s="190" t="s">
        <v>29821</v>
      </c>
      <c r="K7228" s="190" t="s">
        <v>5062</v>
      </c>
      <c r="L7228" s="190" t="s">
        <v>1447</v>
      </c>
    </row>
    <row r="7229" spans="1:12" ht="15" x14ac:dyDescent="0.25">
      <c r="A7229" s="191" t="s">
        <v>11512</v>
      </c>
      <c r="B7229" s="192" t="s">
        <v>11513</v>
      </c>
      <c r="C7229" s="192" t="s">
        <v>29797</v>
      </c>
      <c r="D7229" s="192" t="s">
        <v>29797</v>
      </c>
      <c r="E7229" s="192" t="s">
        <v>29797</v>
      </c>
      <c r="F7229" s="192" t="s">
        <v>29797</v>
      </c>
      <c r="G7229" s="192" t="s">
        <v>29797</v>
      </c>
      <c r="H7229" s="192" t="s">
        <v>31307</v>
      </c>
      <c r="I7229" s="192" t="s">
        <v>5062</v>
      </c>
      <c r="J7229" s="192" t="s">
        <v>29821</v>
      </c>
      <c r="K7229" s="192" t="s">
        <v>5062</v>
      </c>
      <c r="L7229" s="192" t="s">
        <v>1447</v>
      </c>
    </row>
    <row r="7230" spans="1:12" ht="15" x14ac:dyDescent="0.25">
      <c r="A7230" s="189" t="s">
        <v>26079</v>
      </c>
      <c r="B7230" s="190" t="s">
        <v>4079</v>
      </c>
      <c r="C7230" s="190" t="s">
        <v>29797</v>
      </c>
      <c r="D7230" s="190" t="s">
        <v>29797</v>
      </c>
      <c r="E7230" s="190" t="s">
        <v>29797</v>
      </c>
      <c r="F7230" s="190" t="s">
        <v>29797</v>
      </c>
      <c r="G7230" s="190" t="s">
        <v>29797</v>
      </c>
      <c r="H7230" s="190" t="s">
        <v>29797</v>
      </c>
      <c r="I7230" s="190" t="s">
        <v>29797</v>
      </c>
      <c r="J7230" s="190" t="s">
        <v>29797</v>
      </c>
      <c r="K7230" s="190" t="s">
        <v>29797</v>
      </c>
      <c r="L7230" s="190" t="s">
        <v>1466</v>
      </c>
    </row>
    <row r="7231" spans="1:12" ht="15" x14ac:dyDescent="0.25">
      <c r="A7231" s="191" t="s">
        <v>12311</v>
      </c>
      <c r="B7231" s="192" t="s">
        <v>12312</v>
      </c>
      <c r="C7231" s="192" t="s">
        <v>29797</v>
      </c>
      <c r="D7231" s="192" t="s">
        <v>29797</v>
      </c>
      <c r="E7231" s="192" t="s">
        <v>29797</v>
      </c>
      <c r="F7231" s="192" t="s">
        <v>29797</v>
      </c>
      <c r="G7231" s="192" t="s">
        <v>29797</v>
      </c>
      <c r="H7231" s="192" t="s">
        <v>29797</v>
      </c>
      <c r="I7231" s="192" t="s">
        <v>29797</v>
      </c>
      <c r="J7231" s="192" t="s">
        <v>31325</v>
      </c>
      <c r="K7231" s="192" t="s">
        <v>5073</v>
      </c>
      <c r="L7231" s="192" t="s">
        <v>1447</v>
      </c>
    </row>
    <row r="7232" spans="1:12" ht="15" x14ac:dyDescent="0.25">
      <c r="A7232" s="189" t="s">
        <v>16889</v>
      </c>
      <c r="B7232" s="190" t="s">
        <v>20751</v>
      </c>
      <c r="C7232" s="190" t="s">
        <v>29797</v>
      </c>
      <c r="D7232" s="190" t="s">
        <v>29797</v>
      </c>
      <c r="E7232" s="190" t="s">
        <v>29797</v>
      </c>
      <c r="F7232" s="190" t="s">
        <v>29797</v>
      </c>
      <c r="G7232" s="190" t="s">
        <v>29797</v>
      </c>
      <c r="H7232" s="190" t="s">
        <v>31371</v>
      </c>
      <c r="I7232" s="190" t="s">
        <v>5062</v>
      </c>
      <c r="J7232" s="190" t="s">
        <v>29821</v>
      </c>
      <c r="K7232" s="190" t="s">
        <v>5062</v>
      </c>
      <c r="L7232" s="190" t="s">
        <v>1447</v>
      </c>
    </row>
    <row r="7233" spans="1:12" ht="15" x14ac:dyDescent="0.25">
      <c r="A7233" s="191" t="s">
        <v>26080</v>
      </c>
      <c r="B7233" s="192" t="s">
        <v>26081</v>
      </c>
      <c r="C7233" s="192" t="s">
        <v>29797</v>
      </c>
      <c r="D7233" s="192" t="s">
        <v>29797</v>
      </c>
      <c r="E7233" s="192" t="s">
        <v>29797</v>
      </c>
      <c r="F7233" s="192" t="s">
        <v>29797</v>
      </c>
      <c r="G7233" s="192" t="s">
        <v>29797</v>
      </c>
      <c r="H7233" s="192" t="s">
        <v>29797</v>
      </c>
      <c r="I7233" s="192" t="s">
        <v>29797</v>
      </c>
      <c r="J7233" s="192" t="s">
        <v>29797</v>
      </c>
      <c r="K7233" s="192" t="s">
        <v>29797</v>
      </c>
      <c r="L7233" s="192" t="s">
        <v>1447</v>
      </c>
    </row>
    <row r="7234" spans="1:12" ht="15" x14ac:dyDescent="0.25">
      <c r="A7234" s="189" t="s">
        <v>16890</v>
      </c>
      <c r="B7234" s="190" t="s">
        <v>20752</v>
      </c>
      <c r="C7234" s="190" t="s">
        <v>29797</v>
      </c>
      <c r="D7234" s="190" t="s">
        <v>29797</v>
      </c>
      <c r="E7234" s="190" t="s">
        <v>29797</v>
      </c>
      <c r="F7234" s="190" t="s">
        <v>29797</v>
      </c>
      <c r="G7234" s="190" t="s">
        <v>29797</v>
      </c>
      <c r="H7234" s="190" t="s">
        <v>31496</v>
      </c>
      <c r="I7234" s="190" t="s">
        <v>31497</v>
      </c>
      <c r="J7234" s="190" t="s">
        <v>29821</v>
      </c>
      <c r="K7234" s="190" t="s">
        <v>5062</v>
      </c>
      <c r="L7234" s="190" t="s">
        <v>1447</v>
      </c>
    </row>
    <row r="7235" spans="1:12" ht="15" x14ac:dyDescent="0.25">
      <c r="A7235" s="191" t="s">
        <v>16891</v>
      </c>
      <c r="B7235" s="192" t="s">
        <v>20753</v>
      </c>
      <c r="C7235" s="192" t="s">
        <v>29797</v>
      </c>
      <c r="D7235" s="192" t="s">
        <v>29797</v>
      </c>
      <c r="E7235" s="192" t="s">
        <v>29797</v>
      </c>
      <c r="F7235" s="192" t="s">
        <v>29797</v>
      </c>
      <c r="G7235" s="192" t="s">
        <v>29797</v>
      </c>
      <c r="H7235" s="192" t="s">
        <v>31482</v>
      </c>
      <c r="I7235" s="192" t="s">
        <v>31483</v>
      </c>
      <c r="J7235" s="192" t="s">
        <v>29821</v>
      </c>
      <c r="K7235" s="192" t="s">
        <v>5062</v>
      </c>
      <c r="L7235" s="192" t="s">
        <v>1447</v>
      </c>
    </row>
    <row r="7236" spans="1:12" ht="15" x14ac:dyDescent="0.25">
      <c r="A7236" s="189" t="s">
        <v>16892</v>
      </c>
      <c r="B7236" s="190" t="s">
        <v>20754</v>
      </c>
      <c r="C7236" s="190" t="s">
        <v>29812</v>
      </c>
      <c r="D7236" s="190" t="s">
        <v>29824</v>
      </c>
      <c r="E7236" s="190" t="s">
        <v>30605</v>
      </c>
      <c r="F7236" s="190" t="s">
        <v>29804</v>
      </c>
      <c r="G7236" s="190" t="s">
        <v>29811</v>
      </c>
      <c r="H7236" s="190" t="s">
        <v>31361</v>
      </c>
      <c r="I7236" s="190" t="s">
        <v>5062</v>
      </c>
      <c r="J7236" s="190" t="s">
        <v>29821</v>
      </c>
      <c r="K7236" s="190" t="s">
        <v>5062</v>
      </c>
      <c r="L7236" s="190" t="s">
        <v>1447</v>
      </c>
    </row>
    <row r="7237" spans="1:12" ht="15" x14ac:dyDescent="0.25">
      <c r="A7237" s="191" t="s">
        <v>3456</v>
      </c>
      <c r="B7237" s="192" t="s">
        <v>4080</v>
      </c>
      <c r="C7237" s="192" t="s">
        <v>29797</v>
      </c>
      <c r="D7237" s="192" t="s">
        <v>29797</v>
      </c>
      <c r="E7237" s="192" t="s">
        <v>29797</v>
      </c>
      <c r="F7237" s="192" t="s">
        <v>29797</v>
      </c>
      <c r="G7237" s="192" t="s">
        <v>29797</v>
      </c>
      <c r="H7237" s="192" t="s">
        <v>32200</v>
      </c>
      <c r="I7237" s="192" t="s">
        <v>32201</v>
      </c>
      <c r="J7237" s="192" t="s">
        <v>31325</v>
      </c>
      <c r="K7237" s="192" t="s">
        <v>5073</v>
      </c>
      <c r="L7237" s="192" t="s">
        <v>1447</v>
      </c>
    </row>
    <row r="7238" spans="1:12" ht="15" x14ac:dyDescent="0.25">
      <c r="A7238" s="189" t="s">
        <v>11514</v>
      </c>
      <c r="B7238" s="190" t="s">
        <v>11515</v>
      </c>
      <c r="C7238" s="190" t="s">
        <v>29797</v>
      </c>
      <c r="D7238" s="190" t="s">
        <v>29797</v>
      </c>
      <c r="E7238" s="190" t="s">
        <v>29797</v>
      </c>
      <c r="F7238" s="190" t="s">
        <v>29797</v>
      </c>
      <c r="G7238" s="190" t="s">
        <v>29797</v>
      </c>
      <c r="H7238" s="190" t="s">
        <v>31603</v>
      </c>
      <c r="I7238" s="190" t="s">
        <v>31604</v>
      </c>
      <c r="J7238" s="190" t="s">
        <v>29821</v>
      </c>
      <c r="K7238" s="190" t="s">
        <v>5062</v>
      </c>
      <c r="L7238" s="190" t="s">
        <v>1447</v>
      </c>
    </row>
    <row r="7239" spans="1:12" ht="15" x14ac:dyDescent="0.25">
      <c r="A7239" s="191" t="s">
        <v>3457</v>
      </c>
      <c r="B7239" s="192" t="s">
        <v>4081</v>
      </c>
      <c r="C7239" s="192" t="s">
        <v>29797</v>
      </c>
      <c r="D7239" s="192" t="s">
        <v>29797</v>
      </c>
      <c r="E7239" s="192" t="s">
        <v>29797</v>
      </c>
      <c r="F7239" s="192" t="s">
        <v>29797</v>
      </c>
      <c r="G7239" s="192" t="s">
        <v>29797</v>
      </c>
      <c r="H7239" s="192" t="s">
        <v>31460</v>
      </c>
      <c r="I7239" s="192" t="s">
        <v>29942</v>
      </c>
      <c r="J7239" s="192" t="s">
        <v>29821</v>
      </c>
      <c r="K7239" s="192" t="s">
        <v>5062</v>
      </c>
      <c r="L7239" s="192" t="s">
        <v>1447</v>
      </c>
    </row>
    <row r="7240" spans="1:12" ht="15" x14ac:dyDescent="0.25">
      <c r="A7240" s="189" t="s">
        <v>26082</v>
      </c>
      <c r="B7240" s="190" t="s">
        <v>26083</v>
      </c>
      <c r="C7240" s="190" t="s">
        <v>29797</v>
      </c>
      <c r="D7240" s="190" t="s">
        <v>29797</v>
      </c>
      <c r="E7240" s="190" t="s">
        <v>29797</v>
      </c>
      <c r="F7240" s="190" t="s">
        <v>29797</v>
      </c>
      <c r="G7240" s="190" t="s">
        <v>29797</v>
      </c>
      <c r="H7240" s="190" t="s">
        <v>29797</v>
      </c>
      <c r="I7240" s="190" t="s">
        <v>29797</v>
      </c>
      <c r="J7240" s="190" t="s">
        <v>29797</v>
      </c>
      <c r="K7240" s="190" t="s">
        <v>29797</v>
      </c>
      <c r="L7240" s="190" t="s">
        <v>1447</v>
      </c>
    </row>
    <row r="7241" spans="1:12" ht="15" x14ac:dyDescent="0.25">
      <c r="A7241" s="191" t="s">
        <v>26084</v>
      </c>
      <c r="B7241" s="192" t="s">
        <v>26085</v>
      </c>
      <c r="C7241" s="192" t="s">
        <v>29797</v>
      </c>
      <c r="D7241" s="192" t="s">
        <v>29797</v>
      </c>
      <c r="E7241" s="192" t="s">
        <v>29797</v>
      </c>
      <c r="F7241" s="192" t="s">
        <v>29797</v>
      </c>
      <c r="G7241" s="192" t="s">
        <v>29797</v>
      </c>
      <c r="H7241" s="192" t="s">
        <v>32285</v>
      </c>
      <c r="I7241" s="192" t="s">
        <v>32286</v>
      </c>
      <c r="J7241" s="192" t="s">
        <v>31325</v>
      </c>
      <c r="K7241" s="192" t="s">
        <v>5073</v>
      </c>
      <c r="L7241" s="192" t="s">
        <v>1447</v>
      </c>
    </row>
    <row r="7242" spans="1:12" ht="15" x14ac:dyDescent="0.25">
      <c r="A7242" s="189" t="s">
        <v>16893</v>
      </c>
      <c r="B7242" s="190" t="s">
        <v>20755</v>
      </c>
      <c r="C7242" s="190" t="s">
        <v>29797</v>
      </c>
      <c r="D7242" s="190" t="s">
        <v>29797</v>
      </c>
      <c r="E7242" s="190" t="s">
        <v>29797</v>
      </c>
      <c r="F7242" s="190" t="s">
        <v>29797</v>
      </c>
      <c r="G7242" s="190" t="s">
        <v>29797</v>
      </c>
      <c r="H7242" s="190" t="s">
        <v>29797</v>
      </c>
      <c r="I7242" s="190" t="s">
        <v>29797</v>
      </c>
      <c r="J7242" s="190" t="s">
        <v>29797</v>
      </c>
      <c r="K7242" s="190" t="s">
        <v>29797</v>
      </c>
      <c r="L7242" s="190" t="s">
        <v>1447</v>
      </c>
    </row>
    <row r="7243" spans="1:12" ht="15" x14ac:dyDescent="0.25">
      <c r="A7243" s="191" t="s">
        <v>16894</v>
      </c>
      <c r="B7243" s="192" t="s">
        <v>20756</v>
      </c>
      <c r="C7243" s="192" t="s">
        <v>29929</v>
      </c>
      <c r="D7243" s="192" t="s">
        <v>29930</v>
      </c>
      <c r="E7243" s="192" t="s">
        <v>30606</v>
      </c>
      <c r="F7243" s="192" t="s">
        <v>30328</v>
      </c>
      <c r="G7243" s="192" t="s">
        <v>30607</v>
      </c>
      <c r="H7243" s="192" t="s">
        <v>31607</v>
      </c>
      <c r="I7243" s="192" t="s">
        <v>31608</v>
      </c>
      <c r="J7243" s="192" t="s">
        <v>29821</v>
      </c>
      <c r="K7243" s="192" t="s">
        <v>5062</v>
      </c>
      <c r="L7243" s="192" t="s">
        <v>1447</v>
      </c>
    </row>
    <row r="7244" spans="1:12" ht="15" x14ac:dyDescent="0.25">
      <c r="A7244" s="189" t="s">
        <v>16895</v>
      </c>
      <c r="B7244" s="190" t="s">
        <v>20757</v>
      </c>
      <c r="C7244" s="190" t="s">
        <v>29797</v>
      </c>
      <c r="D7244" s="190" t="s">
        <v>29797</v>
      </c>
      <c r="E7244" s="190" t="s">
        <v>29797</v>
      </c>
      <c r="F7244" s="190" t="s">
        <v>29797</v>
      </c>
      <c r="G7244" s="190" t="s">
        <v>29797</v>
      </c>
      <c r="H7244" s="190" t="s">
        <v>31314</v>
      </c>
      <c r="I7244" s="190" t="s">
        <v>5062</v>
      </c>
      <c r="J7244" s="190" t="s">
        <v>29821</v>
      </c>
      <c r="K7244" s="190" t="s">
        <v>5062</v>
      </c>
      <c r="L7244" s="190" t="s">
        <v>1447</v>
      </c>
    </row>
    <row r="7245" spans="1:12" ht="15" x14ac:dyDescent="0.25">
      <c r="A7245" s="191" t="s">
        <v>11516</v>
      </c>
      <c r="B7245" s="192" t="s">
        <v>11517</v>
      </c>
      <c r="C7245" s="192" t="s">
        <v>29797</v>
      </c>
      <c r="D7245" s="192" t="s">
        <v>29797</v>
      </c>
      <c r="E7245" s="192" t="s">
        <v>29797</v>
      </c>
      <c r="F7245" s="192" t="s">
        <v>29797</v>
      </c>
      <c r="G7245" s="192" t="s">
        <v>29797</v>
      </c>
      <c r="H7245" s="192" t="s">
        <v>31918</v>
      </c>
      <c r="I7245" s="192" t="s">
        <v>7477</v>
      </c>
      <c r="J7245" s="192" t="s">
        <v>31325</v>
      </c>
      <c r="K7245" s="192" t="s">
        <v>5073</v>
      </c>
      <c r="L7245" s="192" t="s">
        <v>1447</v>
      </c>
    </row>
    <row r="7246" spans="1:12" ht="15" x14ac:dyDescent="0.25">
      <c r="A7246" s="189" t="s">
        <v>26086</v>
      </c>
      <c r="B7246" s="190" t="s">
        <v>26087</v>
      </c>
      <c r="C7246" s="190" t="s">
        <v>29797</v>
      </c>
      <c r="D7246" s="190" t="s">
        <v>29797</v>
      </c>
      <c r="E7246" s="190" t="s">
        <v>30608</v>
      </c>
      <c r="F7246" s="190" t="s">
        <v>29797</v>
      </c>
      <c r="G7246" s="190" t="s">
        <v>29797</v>
      </c>
      <c r="H7246" s="190" t="s">
        <v>32855</v>
      </c>
      <c r="I7246" s="190" t="s">
        <v>32856</v>
      </c>
      <c r="J7246" s="190" t="s">
        <v>29821</v>
      </c>
      <c r="K7246" s="190" t="s">
        <v>5062</v>
      </c>
      <c r="L7246" s="190" t="s">
        <v>1447</v>
      </c>
    </row>
    <row r="7247" spans="1:12" ht="15" x14ac:dyDescent="0.25">
      <c r="A7247" s="191" t="s">
        <v>11518</v>
      </c>
      <c r="B7247" s="192" t="s">
        <v>11519</v>
      </c>
      <c r="C7247" s="192" t="s">
        <v>29797</v>
      </c>
      <c r="D7247" s="192" t="s">
        <v>29797</v>
      </c>
      <c r="E7247" s="192" t="s">
        <v>29797</v>
      </c>
      <c r="F7247" s="192" t="s">
        <v>29797</v>
      </c>
      <c r="G7247" s="192" t="s">
        <v>29797</v>
      </c>
      <c r="H7247" s="192" t="s">
        <v>32438</v>
      </c>
      <c r="I7247" s="192" t="s">
        <v>32439</v>
      </c>
      <c r="J7247" s="192" t="s">
        <v>31325</v>
      </c>
      <c r="K7247" s="192" t="s">
        <v>5073</v>
      </c>
      <c r="L7247" s="192" t="s">
        <v>1447</v>
      </c>
    </row>
    <row r="7248" spans="1:12" ht="15" x14ac:dyDescent="0.25">
      <c r="A7248" s="189" t="s">
        <v>26088</v>
      </c>
      <c r="B7248" s="190" t="s">
        <v>26089</v>
      </c>
      <c r="C7248" s="190" t="s">
        <v>29797</v>
      </c>
      <c r="D7248" s="190" t="s">
        <v>29797</v>
      </c>
      <c r="E7248" s="190" t="s">
        <v>29797</v>
      </c>
      <c r="F7248" s="190" t="s">
        <v>29797</v>
      </c>
      <c r="G7248" s="190" t="s">
        <v>29797</v>
      </c>
      <c r="H7248" s="190" t="s">
        <v>32335</v>
      </c>
      <c r="I7248" s="190" t="s">
        <v>32336</v>
      </c>
      <c r="J7248" s="190" t="s">
        <v>29870</v>
      </c>
      <c r="K7248" s="190" t="s">
        <v>8069</v>
      </c>
      <c r="L7248" s="190" t="s">
        <v>1447</v>
      </c>
    </row>
    <row r="7249" spans="1:12" ht="15" x14ac:dyDescent="0.25">
      <c r="A7249" s="191" t="s">
        <v>16896</v>
      </c>
      <c r="B7249" s="192" t="s">
        <v>26090</v>
      </c>
      <c r="C7249" s="192" t="s">
        <v>29797</v>
      </c>
      <c r="D7249" s="192" t="s">
        <v>29797</v>
      </c>
      <c r="E7249" s="192" t="s">
        <v>29797</v>
      </c>
      <c r="F7249" s="192" t="s">
        <v>29797</v>
      </c>
      <c r="G7249" s="192" t="s">
        <v>29797</v>
      </c>
      <c r="H7249" s="192" t="s">
        <v>29797</v>
      </c>
      <c r="I7249" s="192" t="s">
        <v>29797</v>
      </c>
      <c r="J7249" s="192" t="s">
        <v>29797</v>
      </c>
      <c r="K7249" s="192" t="s">
        <v>29797</v>
      </c>
      <c r="L7249" s="192" t="s">
        <v>1447</v>
      </c>
    </row>
    <row r="7250" spans="1:12" ht="15" x14ac:dyDescent="0.25">
      <c r="A7250" s="189" t="s">
        <v>11520</v>
      </c>
      <c r="B7250" s="190" t="s">
        <v>11521</v>
      </c>
      <c r="C7250" s="190" t="s">
        <v>29812</v>
      </c>
      <c r="D7250" s="190" t="s">
        <v>29797</v>
      </c>
      <c r="E7250" s="190" t="s">
        <v>30609</v>
      </c>
      <c r="F7250" s="190" t="s">
        <v>29797</v>
      </c>
      <c r="G7250" s="190" t="s">
        <v>29797</v>
      </c>
      <c r="H7250" s="190" t="s">
        <v>32857</v>
      </c>
      <c r="I7250" s="190" t="s">
        <v>32858</v>
      </c>
      <c r="J7250" s="190" t="s">
        <v>31528</v>
      </c>
      <c r="K7250" s="190" t="s">
        <v>10363</v>
      </c>
      <c r="L7250" s="190" t="s">
        <v>1447</v>
      </c>
    </row>
    <row r="7251" spans="1:12" ht="15" x14ac:dyDescent="0.25">
      <c r="A7251" s="191" t="s">
        <v>16897</v>
      </c>
      <c r="B7251" s="192" t="s">
        <v>20758</v>
      </c>
      <c r="C7251" s="192" t="s">
        <v>29797</v>
      </c>
      <c r="D7251" s="192" t="s">
        <v>29797</v>
      </c>
      <c r="E7251" s="192" t="s">
        <v>29797</v>
      </c>
      <c r="F7251" s="192" t="s">
        <v>29797</v>
      </c>
      <c r="G7251" s="192" t="s">
        <v>29797</v>
      </c>
      <c r="H7251" s="192" t="s">
        <v>31376</v>
      </c>
      <c r="I7251" s="192" t="s">
        <v>5062</v>
      </c>
      <c r="J7251" s="192" t="s">
        <v>29821</v>
      </c>
      <c r="K7251" s="192" t="s">
        <v>5062</v>
      </c>
      <c r="L7251" s="192" t="s">
        <v>1447</v>
      </c>
    </row>
    <row r="7252" spans="1:12" ht="15" x14ac:dyDescent="0.25">
      <c r="A7252" s="189" t="s">
        <v>16898</v>
      </c>
      <c r="B7252" s="190" t="s">
        <v>20759</v>
      </c>
      <c r="C7252" s="190" t="s">
        <v>29797</v>
      </c>
      <c r="D7252" s="190" t="s">
        <v>29797</v>
      </c>
      <c r="E7252" s="190" t="s">
        <v>29797</v>
      </c>
      <c r="F7252" s="190" t="s">
        <v>29797</v>
      </c>
      <c r="G7252" s="190" t="s">
        <v>29797</v>
      </c>
      <c r="H7252" s="190" t="s">
        <v>29797</v>
      </c>
      <c r="I7252" s="190" t="s">
        <v>29797</v>
      </c>
      <c r="J7252" s="190" t="s">
        <v>29797</v>
      </c>
      <c r="K7252" s="190" t="s">
        <v>29797</v>
      </c>
      <c r="L7252" s="190" t="s">
        <v>1447</v>
      </c>
    </row>
    <row r="7253" spans="1:12" ht="15" x14ac:dyDescent="0.25">
      <c r="A7253" s="191" t="s">
        <v>16899</v>
      </c>
      <c r="B7253" s="192" t="s">
        <v>20760</v>
      </c>
      <c r="C7253" s="192" t="s">
        <v>29797</v>
      </c>
      <c r="D7253" s="192" t="s">
        <v>29797</v>
      </c>
      <c r="E7253" s="192" t="s">
        <v>29797</v>
      </c>
      <c r="F7253" s="192" t="s">
        <v>29797</v>
      </c>
      <c r="G7253" s="192" t="s">
        <v>29797</v>
      </c>
      <c r="H7253" s="192" t="s">
        <v>31374</v>
      </c>
      <c r="I7253" s="192" t="s">
        <v>30278</v>
      </c>
      <c r="J7253" s="192" t="s">
        <v>29821</v>
      </c>
      <c r="K7253" s="192" t="s">
        <v>5062</v>
      </c>
      <c r="L7253" s="192" t="s">
        <v>1447</v>
      </c>
    </row>
    <row r="7254" spans="1:12" ht="15" x14ac:dyDescent="0.25">
      <c r="A7254" s="189" t="s">
        <v>11522</v>
      </c>
      <c r="B7254" s="190" t="s">
        <v>11523</v>
      </c>
      <c r="C7254" s="190" t="s">
        <v>29797</v>
      </c>
      <c r="D7254" s="190" t="s">
        <v>29797</v>
      </c>
      <c r="E7254" s="190" t="s">
        <v>29797</v>
      </c>
      <c r="F7254" s="190" t="s">
        <v>29797</v>
      </c>
      <c r="G7254" s="190" t="s">
        <v>29797</v>
      </c>
      <c r="H7254" s="190" t="s">
        <v>31321</v>
      </c>
      <c r="I7254" s="190" t="s">
        <v>31322</v>
      </c>
      <c r="J7254" s="190" t="s">
        <v>29826</v>
      </c>
      <c r="K7254" s="190" t="s">
        <v>5078</v>
      </c>
      <c r="L7254" s="190" t="s">
        <v>1447</v>
      </c>
    </row>
    <row r="7255" spans="1:12" ht="15" x14ac:dyDescent="0.25">
      <c r="A7255" s="191" t="s">
        <v>16900</v>
      </c>
      <c r="B7255" s="192" t="s">
        <v>20761</v>
      </c>
      <c r="C7255" s="192" t="s">
        <v>29797</v>
      </c>
      <c r="D7255" s="192" t="s">
        <v>29797</v>
      </c>
      <c r="E7255" s="192" t="s">
        <v>29797</v>
      </c>
      <c r="F7255" s="192" t="s">
        <v>29797</v>
      </c>
      <c r="G7255" s="192" t="s">
        <v>29797</v>
      </c>
      <c r="H7255" s="192" t="s">
        <v>31409</v>
      </c>
      <c r="I7255" s="192" t="s">
        <v>5062</v>
      </c>
      <c r="J7255" s="192" t="s">
        <v>29821</v>
      </c>
      <c r="K7255" s="192" t="s">
        <v>5062</v>
      </c>
      <c r="L7255" s="192" t="s">
        <v>1447</v>
      </c>
    </row>
    <row r="7256" spans="1:12" ht="15" x14ac:dyDescent="0.25">
      <c r="A7256" s="189" t="s">
        <v>16901</v>
      </c>
      <c r="B7256" s="190" t="s">
        <v>20762</v>
      </c>
      <c r="C7256" s="190" t="s">
        <v>29797</v>
      </c>
      <c r="D7256" s="190" t="s">
        <v>29797</v>
      </c>
      <c r="E7256" s="190" t="s">
        <v>29797</v>
      </c>
      <c r="F7256" s="190" t="s">
        <v>29797</v>
      </c>
      <c r="G7256" s="190" t="s">
        <v>29797</v>
      </c>
      <c r="H7256" s="190" t="s">
        <v>31380</v>
      </c>
      <c r="I7256" s="190" t="s">
        <v>31381</v>
      </c>
      <c r="J7256" s="190" t="s">
        <v>29821</v>
      </c>
      <c r="K7256" s="190" t="s">
        <v>5062</v>
      </c>
      <c r="L7256" s="190" t="s">
        <v>1447</v>
      </c>
    </row>
    <row r="7257" spans="1:12" ht="15" x14ac:dyDescent="0.25">
      <c r="A7257" s="191" t="s">
        <v>16902</v>
      </c>
      <c r="B7257" s="192" t="s">
        <v>20763</v>
      </c>
      <c r="C7257" s="192" t="s">
        <v>29797</v>
      </c>
      <c r="D7257" s="192" t="s">
        <v>29797</v>
      </c>
      <c r="E7257" s="192" t="s">
        <v>29797</v>
      </c>
      <c r="F7257" s="192" t="s">
        <v>29797</v>
      </c>
      <c r="G7257" s="192" t="s">
        <v>29797</v>
      </c>
      <c r="H7257" s="192" t="s">
        <v>32408</v>
      </c>
      <c r="I7257" s="192" t="s">
        <v>31814</v>
      </c>
      <c r="J7257" s="192" t="s">
        <v>31325</v>
      </c>
      <c r="K7257" s="192" t="s">
        <v>5073</v>
      </c>
      <c r="L7257" s="192" t="s">
        <v>1447</v>
      </c>
    </row>
    <row r="7258" spans="1:12" ht="15" x14ac:dyDescent="0.25">
      <c r="A7258" s="189" t="s">
        <v>26091</v>
      </c>
      <c r="B7258" s="190" t="s">
        <v>11524</v>
      </c>
      <c r="C7258" s="190" t="s">
        <v>29797</v>
      </c>
      <c r="D7258" s="190" t="s">
        <v>29797</v>
      </c>
      <c r="E7258" s="190" t="s">
        <v>29797</v>
      </c>
      <c r="F7258" s="190" t="s">
        <v>29797</v>
      </c>
      <c r="G7258" s="190" t="s">
        <v>29797</v>
      </c>
      <c r="H7258" s="190" t="s">
        <v>29797</v>
      </c>
      <c r="I7258" s="190" t="s">
        <v>29797</v>
      </c>
      <c r="J7258" s="190" t="s">
        <v>29797</v>
      </c>
      <c r="K7258" s="190" t="s">
        <v>29797</v>
      </c>
      <c r="L7258" s="190" t="s">
        <v>1442</v>
      </c>
    </row>
    <row r="7259" spans="1:12" ht="15" x14ac:dyDescent="0.25">
      <c r="A7259" s="191" t="s">
        <v>26092</v>
      </c>
      <c r="B7259" s="192" t="s">
        <v>26093</v>
      </c>
      <c r="C7259" s="192" t="s">
        <v>29797</v>
      </c>
      <c r="D7259" s="192" t="s">
        <v>29797</v>
      </c>
      <c r="E7259" s="192" t="s">
        <v>29797</v>
      </c>
      <c r="F7259" s="192" t="s">
        <v>29797</v>
      </c>
      <c r="G7259" s="192" t="s">
        <v>29797</v>
      </c>
      <c r="H7259" s="192" t="s">
        <v>31451</v>
      </c>
      <c r="I7259" s="192" t="s">
        <v>1382</v>
      </c>
      <c r="J7259" s="192" t="s">
        <v>29821</v>
      </c>
      <c r="K7259" s="192" t="s">
        <v>5062</v>
      </c>
      <c r="L7259" s="192" t="s">
        <v>1447</v>
      </c>
    </row>
    <row r="7260" spans="1:12" ht="15" x14ac:dyDescent="0.25">
      <c r="A7260" s="189" t="s">
        <v>26094</v>
      </c>
      <c r="B7260" s="190" t="s">
        <v>11525</v>
      </c>
      <c r="C7260" s="190" t="s">
        <v>29797</v>
      </c>
      <c r="D7260" s="190" t="s">
        <v>29797</v>
      </c>
      <c r="E7260" s="190" t="s">
        <v>29797</v>
      </c>
      <c r="F7260" s="190" t="s">
        <v>29797</v>
      </c>
      <c r="G7260" s="190" t="s">
        <v>29797</v>
      </c>
      <c r="H7260" s="190" t="s">
        <v>29797</v>
      </c>
      <c r="I7260" s="190" t="s">
        <v>29797</v>
      </c>
      <c r="J7260" s="190" t="s">
        <v>29797</v>
      </c>
      <c r="K7260" s="190" t="s">
        <v>29797</v>
      </c>
      <c r="L7260" s="190" t="s">
        <v>1438</v>
      </c>
    </row>
    <row r="7261" spans="1:12" ht="15" x14ac:dyDescent="0.25">
      <c r="A7261" s="191" t="s">
        <v>16903</v>
      </c>
      <c r="B7261" s="192" t="s">
        <v>20764</v>
      </c>
      <c r="C7261" s="192" t="s">
        <v>29797</v>
      </c>
      <c r="D7261" s="192" t="s">
        <v>29797</v>
      </c>
      <c r="E7261" s="192" t="s">
        <v>29797</v>
      </c>
      <c r="F7261" s="192" t="s">
        <v>29797</v>
      </c>
      <c r="G7261" s="192" t="s">
        <v>29797</v>
      </c>
      <c r="H7261" s="192" t="s">
        <v>31361</v>
      </c>
      <c r="I7261" s="192" t="s">
        <v>5062</v>
      </c>
      <c r="J7261" s="192" t="s">
        <v>29821</v>
      </c>
      <c r="K7261" s="192" t="s">
        <v>5062</v>
      </c>
      <c r="L7261" s="192" t="s">
        <v>1447</v>
      </c>
    </row>
    <row r="7262" spans="1:12" ht="15" x14ac:dyDescent="0.25">
      <c r="A7262" s="189" t="s">
        <v>16904</v>
      </c>
      <c r="B7262" s="190" t="s">
        <v>20765</v>
      </c>
      <c r="C7262" s="190" t="s">
        <v>29797</v>
      </c>
      <c r="D7262" s="190" t="s">
        <v>29797</v>
      </c>
      <c r="E7262" s="190" t="s">
        <v>29797</v>
      </c>
      <c r="F7262" s="190" t="s">
        <v>29797</v>
      </c>
      <c r="G7262" s="190" t="s">
        <v>29797</v>
      </c>
      <c r="H7262" s="190" t="s">
        <v>29797</v>
      </c>
      <c r="I7262" s="190" t="s">
        <v>29797</v>
      </c>
      <c r="J7262" s="190" t="s">
        <v>29797</v>
      </c>
      <c r="K7262" s="190" t="s">
        <v>29797</v>
      </c>
      <c r="L7262" s="190" t="s">
        <v>1447</v>
      </c>
    </row>
    <row r="7263" spans="1:12" ht="15" x14ac:dyDescent="0.25">
      <c r="A7263" s="191" t="s">
        <v>26095</v>
      </c>
      <c r="B7263" s="192" t="s">
        <v>4082</v>
      </c>
      <c r="C7263" s="192" t="s">
        <v>29797</v>
      </c>
      <c r="D7263" s="192" t="s">
        <v>29797</v>
      </c>
      <c r="E7263" s="192" t="s">
        <v>29797</v>
      </c>
      <c r="F7263" s="192" t="s">
        <v>29797</v>
      </c>
      <c r="G7263" s="192" t="s">
        <v>29797</v>
      </c>
      <c r="H7263" s="192" t="s">
        <v>29797</v>
      </c>
      <c r="I7263" s="192" t="s">
        <v>29797</v>
      </c>
      <c r="J7263" s="192" t="s">
        <v>29797</v>
      </c>
      <c r="K7263" s="192" t="s">
        <v>29797</v>
      </c>
      <c r="L7263" s="192" t="s">
        <v>1465</v>
      </c>
    </row>
    <row r="7264" spans="1:12" ht="15" x14ac:dyDescent="0.25">
      <c r="A7264" s="189" t="s">
        <v>16905</v>
      </c>
      <c r="B7264" s="190" t="s">
        <v>20766</v>
      </c>
      <c r="C7264" s="190" t="s">
        <v>29797</v>
      </c>
      <c r="D7264" s="190" t="s">
        <v>29797</v>
      </c>
      <c r="E7264" s="190" t="s">
        <v>29797</v>
      </c>
      <c r="F7264" s="190" t="s">
        <v>29797</v>
      </c>
      <c r="G7264" s="190" t="s">
        <v>29797</v>
      </c>
      <c r="H7264" s="190" t="s">
        <v>31376</v>
      </c>
      <c r="I7264" s="190" t="s">
        <v>5062</v>
      </c>
      <c r="J7264" s="190" t="s">
        <v>29821</v>
      </c>
      <c r="K7264" s="190" t="s">
        <v>5062</v>
      </c>
      <c r="L7264" s="190" t="s">
        <v>1447</v>
      </c>
    </row>
    <row r="7265" spans="1:12" ht="15" x14ac:dyDescent="0.25">
      <c r="A7265" s="191" t="s">
        <v>11526</v>
      </c>
      <c r="B7265" s="192" t="s">
        <v>11527</v>
      </c>
      <c r="C7265" s="192" t="s">
        <v>29812</v>
      </c>
      <c r="D7265" s="192" t="s">
        <v>29797</v>
      </c>
      <c r="E7265" s="192" t="s">
        <v>30610</v>
      </c>
      <c r="F7265" s="192" t="s">
        <v>29797</v>
      </c>
      <c r="G7265" s="192" t="s">
        <v>29797</v>
      </c>
      <c r="H7265" s="192" t="s">
        <v>31584</v>
      </c>
      <c r="I7265" s="192" t="s">
        <v>6488</v>
      </c>
      <c r="J7265" s="192" t="s">
        <v>29821</v>
      </c>
      <c r="K7265" s="192" t="s">
        <v>5062</v>
      </c>
      <c r="L7265" s="192" t="s">
        <v>1447</v>
      </c>
    </row>
    <row r="7266" spans="1:12" ht="15" x14ac:dyDescent="0.25">
      <c r="A7266" s="189" t="s">
        <v>16906</v>
      </c>
      <c r="B7266" s="190" t="s">
        <v>20767</v>
      </c>
      <c r="C7266" s="190" t="s">
        <v>29797</v>
      </c>
      <c r="D7266" s="190" t="s">
        <v>29797</v>
      </c>
      <c r="E7266" s="190" t="s">
        <v>29797</v>
      </c>
      <c r="F7266" s="190" t="s">
        <v>29797</v>
      </c>
      <c r="G7266" s="190" t="s">
        <v>29797</v>
      </c>
      <c r="H7266" s="190" t="s">
        <v>29797</v>
      </c>
      <c r="I7266" s="190" t="s">
        <v>29797</v>
      </c>
      <c r="J7266" s="190" t="s">
        <v>29797</v>
      </c>
      <c r="K7266" s="190" t="s">
        <v>29797</v>
      </c>
      <c r="L7266" s="190" t="s">
        <v>1447</v>
      </c>
    </row>
    <row r="7267" spans="1:12" ht="15" x14ac:dyDescent="0.25">
      <c r="A7267" s="191" t="s">
        <v>26096</v>
      </c>
      <c r="B7267" s="192" t="s">
        <v>26097</v>
      </c>
      <c r="C7267" s="192" t="s">
        <v>29797</v>
      </c>
      <c r="D7267" s="192" t="s">
        <v>29797</v>
      </c>
      <c r="E7267" s="192" t="s">
        <v>29797</v>
      </c>
      <c r="F7267" s="192" t="s">
        <v>29797</v>
      </c>
      <c r="G7267" s="192" t="s">
        <v>29797</v>
      </c>
      <c r="H7267" s="192" t="s">
        <v>29797</v>
      </c>
      <c r="I7267" s="192" t="s">
        <v>29797</v>
      </c>
      <c r="J7267" s="192" t="s">
        <v>29797</v>
      </c>
      <c r="K7267" s="192" t="s">
        <v>29797</v>
      </c>
      <c r="L7267" s="192" t="s">
        <v>29797</v>
      </c>
    </row>
    <row r="7268" spans="1:12" ht="15" x14ac:dyDescent="0.25">
      <c r="A7268" s="189" t="s">
        <v>16907</v>
      </c>
      <c r="B7268" s="190" t="s">
        <v>26098</v>
      </c>
      <c r="C7268" s="190" t="s">
        <v>29797</v>
      </c>
      <c r="D7268" s="190" t="s">
        <v>29797</v>
      </c>
      <c r="E7268" s="190" t="s">
        <v>29797</v>
      </c>
      <c r="F7268" s="190" t="s">
        <v>29797</v>
      </c>
      <c r="G7268" s="190" t="s">
        <v>29797</v>
      </c>
      <c r="H7268" s="190" t="s">
        <v>31550</v>
      </c>
      <c r="I7268" s="190" t="s">
        <v>31551</v>
      </c>
      <c r="J7268" s="190" t="s">
        <v>29821</v>
      </c>
      <c r="K7268" s="190" t="s">
        <v>5062</v>
      </c>
      <c r="L7268" s="190" t="s">
        <v>1447</v>
      </c>
    </row>
    <row r="7269" spans="1:12" ht="15" x14ac:dyDescent="0.25">
      <c r="A7269" s="191" t="s">
        <v>11528</v>
      </c>
      <c r="B7269" s="192" t="s">
        <v>11529</v>
      </c>
      <c r="C7269" s="192" t="s">
        <v>29797</v>
      </c>
      <c r="D7269" s="192" t="s">
        <v>29797</v>
      </c>
      <c r="E7269" s="192" t="s">
        <v>29797</v>
      </c>
      <c r="F7269" s="192" t="s">
        <v>29797</v>
      </c>
      <c r="G7269" s="192" t="s">
        <v>29797</v>
      </c>
      <c r="H7269" s="192" t="s">
        <v>32730</v>
      </c>
      <c r="I7269" s="192" t="s">
        <v>32731</v>
      </c>
      <c r="J7269" s="192" t="s">
        <v>30104</v>
      </c>
      <c r="K7269" s="192" t="s">
        <v>11371</v>
      </c>
      <c r="L7269" s="192" t="s">
        <v>1447</v>
      </c>
    </row>
    <row r="7270" spans="1:12" ht="15" x14ac:dyDescent="0.25">
      <c r="A7270" s="189" t="s">
        <v>26099</v>
      </c>
      <c r="B7270" s="190" t="s">
        <v>26100</v>
      </c>
      <c r="C7270" s="190" t="s">
        <v>29812</v>
      </c>
      <c r="D7270" s="190" t="s">
        <v>29824</v>
      </c>
      <c r="E7270" s="190" t="s">
        <v>30611</v>
      </c>
      <c r="F7270" s="190" t="s">
        <v>29804</v>
      </c>
      <c r="G7270" s="190" t="s">
        <v>30109</v>
      </c>
      <c r="H7270" s="190" t="s">
        <v>31314</v>
      </c>
      <c r="I7270" s="190" t="s">
        <v>5062</v>
      </c>
      <c r="J7270" s="190" t="s">
        <v>29821</v>
      </c>
      <c r="K7270" s="190" t="s">
        <v>5062</v>
      </c>
      <c r="L7270" s="190" t="s">
        <v>1447</v>
      </c>
    </row>
    <row r="7271" spans="1:12" ht="15" x14ac:dyDescent="0.25">
      <c r="A7271" s="191" t="s">
        <v>3458</v>
      </c>
      <c r="B7271" s="192" t="s">
        <v>4083</v>
      </c>
      <c r="C7271" s="192" t="s">
        <v>29923</v>
      </c>
      <c r="D7271" s="192" t="s">
        <v>30363</v>
      </c>
      <c r="E7271" s="192" t="s">
        <v>30612</v>
      </c>
      <c r="F7271" s="192" t="s">
        <v>29804</v>
      </c>
      <c r="G7271" s="192" t="s">
        <v>29974</v>
      </c>
      <c r="H7271" s="192" t="s">
        <v>31307</v>
      </c>
      <c r="I7271" s="192" t="s">
        <v>5062</v>
      </c>
      <c r="J7271" s="192" t="s">
        <v>29821</v>
      </c>
      <c r="K7271" s="192" t="s">
        <v>5062</v>
      </c>
      <c r="L7271" s="192" t="s">
        <v>1447</v>
      </c>
    </row>
    <row r="7272" spans="1:12" ht="15" x14ac:dyDescent="0.25">
      <c r="A7272" s="189" t="s">
        <v>16908</v>
      </c>
      <c r="B7272" s="190" t="s">
        <v>20768</v>
      </c>
      <c r="C7272" s="190" t="s">
        <v>29797</v>
      </c>
      <c r="D7272" s="190" t="s">
        <v>29797</v>
      </c>
      <c r="E7272" s="190" t="s">
        <v>29797</v>
      </c>
      <c r="F7272" s="190" t="s">
        <v>29797</v>
      </c>
      <c r="G7272" s="190" t="s">
        <v>29797</v>
      </c>
      <c r="H7272" s="190" t="s">
        <v>31455</v>
      </c>
      <c r="I7272" s="190" t="s">
        <v>30567</v>
      </c>
      <c r="J7272" s="190" t="s">
        <v>29821</v>
      </c>
      <c r="K7272" s="190" t="s">
        <v>5062</v>
      </c>
      <c r="L7272" s="190" t="s">
        <v>1447</v>
      </c>
    </row>
    <row r="7273" spans="1:12" ht="15" x14ac:dyDescent="0.25">
      <c r="A7273" s="191" t="s">
        <v>26101</v>
      </c>
      <c r="B7273" s="192" t="s">
        <v>4084</v>
      </c>
      <c r="C7273" s="192" t="s">
        <v>29797</v>
      </c>
      <c r="D7273" s="192" t="s">
        <v>29797</v>
      </c>
      <c r="E7273" s="192" t="s">
        <v>29797</v>
      </c>
      <c r="F7273" s="192" t="s">
        <v>29797</v>
      </c>
      <c r="G7273" s="192" t="s">
        <v>29797</v>
      </c>
      <c r="H7273" s="192" t="s">
        <v>29797</v>
      </c>
      <c r="I7273" s="192" t="s">
        <v>29797</v>
      </c>
      <c r="J7273" s="192" t="s">
        <v>29797</v>
      </c>
      <c r="K7273" s="192" t="s">
        <v>29797</v>
      </c>
      <c r="L7273" s="192" t="s">
        <v>1446</v>
      </c>
    </row>
    <row r="7274" spans="1:12" ht="15" x14ac:dyDescent="0.25">
      <c r="A7274" s="189" t="s">
        <v>3459</v>
      </c>
      <c r="B7274" s="190" t="s">
        <v>4085</v>
      </c>
      <c r="C7274" s="190" t="s">
        <v>29797</v>
      </c>
      <c r="D7274" s="190" t="s">
        <v>29797</v>
      </c>
      <c r="E7274" s="190" t="s">
        <v>29797</v>
      </c>
      <c r="F7274" s="190" t="s">
        <v>29797</v>
      </c>
      <c r="G7274" s="190" t="s">
        <v>29797</v>
      </c>
      <c r="H7274" s="190" t="s">
        <v>31371</v>
      </c>
      <c r="I7274" s="190" t="s">
        <v>5062</v>
      </c>
      <c r="J7274" s="190" t="s">
        <v>29821</v>
      </c>
      <c r="K7274" s="190" t="s">
        <v>5062</v>
      </c>
      <c r="L7274" s="190" t="s">
        <v>1447</v>
      </c>
    </row>
    <row r="7275" spans="1:12" ht="15" x14ac:dyDescent="0.25">
      <c r="A7275" s="191" t="s">
        <v>16909</v>
      </c>
      <c r="B7275" s="192" t="s">
        <v>20769</v>
      </c>
      <c r="C7275" s="192" t="s">
        <v>29797</v>
      </c>
      <c r="D7275" s="192" t="s">
        <v>29797</v>
      </c>
      <c r="E7275" s="192" t="s">
        <v>29797</v>
      </c>
      <c r="F7275" s="192" t="s">
        <v>29797</v>
      </c>
      <c r="G7275" s="192" t="s">
        <v>29797</v>
      </c>
      <c r="H7275" s="192" t="s">
        <v>32859</v>
      </c>
      <c r="I7275" s="192" t="s">
        <v>31532</v>
      </c>
      <c r="J7275" s="192" t="s">
        <v>29826</v>
      </c>
      <c r="K7275" s="192" t="s">
        <v>5078</v>
      </c>
      <c r="L7275" s="192" t="s">
        <v>1447</v>
      </c>
    </row>
    <row r="7276" spans="1:12" ht="15" x14ac:dyDescent="0.25">
      <c r="A7276" s="189" t="s">
        <v>16910</v>
      </c>
      <c r="B7276" s="190" t="s">
        <v>26102</v>
      </c>
      <c r="C7276" s="190" t="s">
        <v>29797</v>
      </c>
      <c r="D7276" s="190" t="s">
        <v>29797</v>
      </c>
      <c r="E7276" s="190" t="s">
        <v>29797</v>
      </c>
      <c r="F7276" s="190" t="s">
        <v>29797</v>
      </c>
      <c r="G7276" s="190" t="s">
        <v>29797</v>
      </c>
      <c r="H7276" s="190" t="s">
        <v>31525</v>
      </c>
      <c r="I7276" s="190" t="s">
        <v>5073</v>
      </c>
      <c r="J7276" s="190" t="s">
        <v>31325</v>
      </c>
      <c r="K7276" s="190" t="s">
        <v>5073</v>
      </c>
      <c r="L7276" s="190" t="s">
        <v>1447</v>
      </c>
    </row>
    <row r="7277" spans="1:12" ht="15" x14ac:dyDescent="0.25">
      <c r="A7277" s="191" t="s">
        <v>26103</v>
      </c>
      <c r="B7277" s="192" t="s">
        <v>26104</v>
      </c>
      <c r="C7277" s="192" t="s">
        <v>29797</v>
      </c>
      <c r="D7277" s="192" t="s">
        <v>29797</v>
      </c>
      <c r="E7277" s="192" t="s">
        <v>29797</v>
      </c>
      <c r="F7277" s="192" t="s">
        <v>29797</v>
      </c>
      <c r="G7277" s="192" t="s">
        <v>29797</v>
      </c>
      <c r="H7277" s="192" t="s">
        <v>31366</v>
      </c>
      <c r="I7277" s="192" t="s">
        <v>31367</v>
      </c>
      <c r="J7277" s="192" t="s">
        <v>29821</v>
      </c>
      <c r="K7277" s="192" t="s">
        <v>5062</v>
      </c>
      <c r="L7277" s="192" t="s">
        <v>1447</v>
      </c>
    </row>
    <row r="7278" spans="1:12" ht="15" x14ac:dyDescent="0.25">
      <c r="A7278" s="189" t="s">
        <v>16911</v>
      </c>
      <c r="B7278" s="190" t="s">
        <v>20770</v>
      </c>
      <c r="C7278" s="190" t="s">
        <v>29797</v>
      </c>
      <c r="D7278" s="190" t="s">
        <v>29797</v>
      </c>
      <c r="E7278" s="190" t="s">
        <v>29797</v>
      </c>
      <c r="F7278" s="190" t="s">
        <v>29797</v>
      </c>
      <c r="G7278" s="190" t="s">
        <v>29797</v>
      </c>
      <c r="H7278" s="190" t="s">
        <v>29797</v>
      </c>
      <c r="I7278" s="190" t="s">
        <v>29797</v>
      </c>
      <c r="J7278" s="190" t="s">
        <v>29797</v>
      </c>
      <c r="K7278" s="190" t="s">
        <v>29797</v>
      </c>
      <c r="L7278" s="190" t="s">
        <v>29797</v>
      </c>
    </row>
    <row r="7279" spans="1:12" ht="15" x14ac:dyDescent="0.25">
      <c r="A7279" s="191" t="s">
        <v>16912</v>
      </c>
      <c r="B7279" s="192" t="s">
        <v>20771</v>
      </c>
      <c r="C7279" s="192" t="s">
        <v>29797</v>
      </c>
      <c r="D7279" s="192" t="s">
        <v>29797</v>
      </c>
      <c r="E7279" s="192" t="s">
        <v>29797</v>
      </c>
      <c r="F7279" s="192" t="s">
        <v>29797</v>
      </c>
      <c r="G7279" s="192" t="s">
        <v>29797</v>
      </c>
      <c r="H7279" s="192" t="s">
        <v>32860</v>
      </c>
      <c r="I7279" s="192" t="s">
        <v>12007</v>
      </c>
      <c r="J7279" s="192" t="s">
        <v>30017</v>
      </c>
      <c r="K7279" s="192" t="s">
        <v>12007</v>
      </c>
      <c r="L7279" s="192" t="s">
        <v>1447</v>
      </c>
    </row>
    <row r="7280" spans="1:12" ht="15" x14ac:dyDescent="0.25">
      <c r="A7280" s="189" t="s">
        <v>3460</v>
      </c>
      <c r="B7280" s="190" t="s">
        <v>4086</v>
      </c>
      <c r="C7280" s="190" t="s">
        <v>29797</v>
      </c>
      <c r="D7280" s="190" t="s">
        <v>29797</v>
      </c>
      <c r="E7280" s="190" t="s">
        <v>29797</v>
      </c>
      <c r="F7280" s="190" t="s">
        <v>29797</v>
      </c>
      <c r="G7280" s="190" t="s">
        <v>29797</v>
      </c>
      <c r="H7280" s="190" t="s">
        <v>31899</v>
      </c>
      <c r="I7280" s="190" t="s">
        <v>5078</v>
      </c>
      <c r="J7280" s="190" t="s">
        <v>29826</v>
      </c>
      <c r="K7280" s="190" t="s">
        <v>5078</v>
      </c>
      <c r="L7280" s="190" t="s">
        <v>1447</v>
      </c>
    </row>
    <row r="7281" spans="1:12" ht="15" x14ac:dyDescent="0.25">
      <c r="A7281" s="191" t="s">
        <v>3461</v>
      </c>
      <c r="B7281" s="192" t="s">
        <v>4087</v>
      </c>
      <c r="C7281" s="192" t="s">
        <v>29797</v>
      </c>
      <c r="D7281" s="192" t="s">
        <v>29797</v>
      </c>
      <c r="E7281" s="192" t="s">
        <v>29797</v>
      </c>
      <c r="F7281" s="192" t="s">
        <v>29797</v>
      </c>
      <c r="G7281" s="192" t="s">
        <v>29797</v>
      </c>
      <c r="H7281" s="192" t="s">
        <v>29797</v>
      </c>
      <c r="I7281" s="192" t="s">
        <v>29797</v>
      </c>
      <c r="J7281" s="192" t="s">
        <v>29797</v>
      </c>
      <c r="K7281" s="192" t="s">
        <v>29797</v>
      </c>
      <c r="L7281" s="192" t="s">
        <v>29797</v>
      </c>
    </row>
    <row r="7282" spans="1:12" ht="15" x14ac:dyDescent="0.25">
      <c r="A7282" s="189" t="s">
        <v>16913</v>
      </c>
      <c r="B7282" s="190" t="s">
        <v>20772</v>
      </c>
      <c r="C7282" s="190" t="s">
        <v>29797</v>
      </c>
      <c r="D7282" s="190" t="s">
        <v>29797</v>
      </c>
      <c r="E7282" s="190" t="s">
        <v>29797</v>
      </c>
      <c r="F7282" s="190" t="s">
        <v>29797</v>
      </c>
      <c r="G7282" s="190" t="s">
        <v>29797</v>
      </c>
      <c r="H7282" s="190" t="s">
        <v>29797</v>
      </c>
      <c r="I7282" s="190" t="s">
        <v>29797</v>
      </c>
      <c r="J7282" s="190" t="s">
        <v>29797</v>
      </c>
      <c r="K7282" s="190" t="s">
        <v>29797</v>
      </c>
      <c r="L7282" s="190" t="s">
        <v>29797</v>
      </c>
    </row>
    <row r="7283" spans="1:12" ht="15" x14ac:dyDescent="0.25">
      <c r="A7283" s="191" t="s">
        <v>3462</v>
      </c>
      <c r="B7283" s="192" t="s">
        <v>4088</v>
      </c>
      <c r="C7283" s="192" t="s">
        <v>29797</v>
      </c>
      <c r="D7283" s="192" t="s">
        <v>29797</v>
      </c>
      <c r="E7283" s="192" t="s">
        <v>29797</v>
      </c>
      <c r="F7283" s="192" t="s">
        <v>29797</v>
      </c>
      <c r="G7283" s="192" t="s">
        <v>29797</v>
      </c>
      <c r="H7283" s="192" t="s">
        <v>31361</v>
      </c>
      <c r="I7283" s="192" t="s">
        <v>5062</v>
      </c>
      <c r="J7283" s="192" t="s">
        <v>29821</v>
      </c>
      <c r="K7283" s="192" t="s">
        <v>5062</v>
      </c>
      <c r="L7283" s="192" t="s">
        <v>1447</v>
      </c>
    </row>
    <row r="7284" spans="1:12" ht="15" x14ac:dyDescent="0.25">
      <c r="A7284" s="189" t="s">
        <v>16914</v>
      </c>
      <c r="B7284" s="190" t="s">
        <v>20773</v>
      </c>
      <c r="C7284" s="190" t="s">
        <v>29797</v>
      </c>
      <c r="D7284" s="190" t="s">
        <v>29797</v>
      </c>
      <c r="E7284" s="190" t="s">
        <v>29797</v>
      </c>
      <c r="F7284" s="190" t="s">
        <v>29797</v>
      </c>
      <c r="G7284" s="190" t="s">
        <v>29797</v>
      </c>
      <c r="H7284" s="190" t="s">
        <v>31577</v>
      </c>
      <c r="I7284" s="190" t="s">
        <v>1392</v>
      </c>
      <c r="J7284" s="190" t="s">
        <v>29821</v>
      </c>
      <c r="K7284" s="190" t="s">
        <v>5062</v>
      </c>
      <c r="L7284" s="190" t="s">
        <v>1447</v>
      </c>
    </row>
    <row r="7285" spans="1:12" ht="15" x14ac:dyDescent="0.25">
      <c r="A7285" s="191" t="s">
        <v>11530</v>
      </c>
      <c r="B7285" s="192" t="s">
        <v>11531</v>
      </c>
      <c r="C7285" s="192" t="s">
        <v>29797</v>
      </c>
      <c r="D7285" s="192" t="s">
        <v>29797</v>
      </c>
      <c r="E7285" s="192" t="s">
        <v>29797</v>
      </c>
      <c r="F7285" s="192" t="s">
        <v>29797</v>
      </c>
      <c r="G7285" s="192" t="s">
        <v>29797</v>
      </c>
      <c r="H7285" s="192" t="s">
        <v>31455</v>
      </c>
      <c r="I7285" s="192" t="s">
        <v>30567</v>
      </c>
      <c r="J7285" s="192" t="s">
        <v>29821</v>
      </c>
      <c r="K7285" s="192" t="s">
        <v>5062</v>
      </c>
      <c r="L7285" s="192" t="s">
        <v>1447</v>
      </c>
    </row>
    <row r="7286" spans="1:12" ht="15" x14ac:dyDescent="0.25">
      <c r="A7286" s="189" t="s">
        <v>16915</v>
      </c>
      <c r="B7286" s="190" t="s">
        <v>20774</v>
      </c>
      <c r="C7286" s="190" t="s">
        <v>29797</v>
      </c>
      <c r="D7286" s="190" t="s">
        <v>29797</v>
      </c>
      <c r="E7286" s="190" t="s">
        <v>29797</v>
      </c>
      <c r="F7286" s="190" t="s">
        <v>29797</v>
      </c>
      <c r="G7286" s="190" t="s">
        <v>29797</v>
      </c>
      <c r="H7286" s="190" t="s">
        <v>29797</v>
      </c>
      <c r="I7286" s="190" t="s">
        <v>29797</v>
      </c>
      <c r="J7286" s="190" t="s">
        <v>29797</v>
      </c>
      <c r="K7286" s="190" t="s">
        <v>29797</v>
      </c>
      <c r="L7286" s="190" t="s">
        <v>29797</v>
      </c>
    </row>
    <row r="7287" spans="1:12" ht="15" x14ac:dyDescent="0.25">
      <c r="A7287" s="191" t="s">
        <v>26105</v>
      </c>
      <c r="B7287" s="192" t="s">
        <v>26106</v>
      </c>
      <c r="C7287" s="192" t="s">
        <v>29797</v>
      </c>
      <c r="D7287" s="192" t="s">
        <v>29797</v>
      </c>
      <c r="E7287" s="192" t="s">
        <v>29797</v>
      </c>
      <c r="F7287" s="192" t="s">
        <v>29797</v>
      </c>
      <c r="G7287" s="192" t="s">
        <v>29797</v>
      </c>
      <c r="H7287" s="192" t="s">
        <v>31361</v>
      </c>
      <c r="I7287" s="192" t="s">
        <v>5062</v>
      </c>
      <c r="J7287" s="192" t="s">
        <v>29821</v>
      </c>
      <c r="K7287" s="192" t="s">
        <v>5062</v>
      </c>
      <c r="L7287" s="192" t="s">
        <v>1447</v>
      </c>
    </row>
    <row r="7288" spans="1:12" ht="15" x14ac:dyDescent="0.25">
      <c r="A7288" s="189" t="s">
        <v>11532</v>
      </c>
      <c r="B7288" s="190" t="s">
        <v>11533</v>
      </c>
      <c r="C7288" s="190" t="s">
        <v>29797</v>
      </c>
      <c r="D7288" s="190" t="s">
        <v>29797</v>
      </c>
      <c r="E7288" s="190" t="s">
        <v>29797</v>
      </c>
      <c r="F7288" s="190" t="s">
        <v>29797</v>
      </c>
      <c r="G7288" s="190" t="s">
        <v>29797</v>
      </c>
      <c r="H7288" s="190" t="s">
        <v>31537</v>
      </c>
      <c r="I7288" s="190" t="s">
        <v>5894</v>
      </c>
      <c r="J7288" s="190" t="s">
        <v>29821</v>
      </c>
      <c r="K7288" s="190" t="s">
        <v>5062</v>
      </c>
      <c r="L7288" s="190" t="s">
        <v>1447</v>
      </c>
    </row>
    <row r="7289" spans="1:12" ht="15" x14ac:dyDescent="0.25">
      <c r="A7289" s="191" t="s">
        <v>16916</v>
      </c>
      <c r="B7289" s="192" t="s">
        <v>20775</v>
      </c>
      <c r="C7289" s="192" t="s">
        <v>29797</v>
      </c>
      <c r="D7289" s="192" t="s">
        <v>29797</v>
      </c>
      <c r="E7289" s="192" t="s">
        <v>29797</v>
      </c>
      <c r="F7289" s="192" t="s">
        <v>29797</v>
      </c>
      <c r="G7289" s="192" t="s">
        <v>29797</v>
      </c>
      <c r="H7289" s="192" t="s">
        <v>31434</v>
      </c>
      <c r="I7289" s="192" t="s">
        <v>31435</v>
      </c>
      <c r="J7289" s="192" t="s">
        <v>29821</v>
      </c>
      <c r="K7289" s="192" t="s">
        <v>5062</v>
      </c>
      <c r="L7289" s="192" t="s">
        <v>1447</v>
      </c>
    </row>
    <row r="7290" spans="1:12" ht="15" x14ac:dyDescent="0.25">
      <c r="A7290" s="189" t="s">
        <v>26107</v>
      </c>
      <c r="B7290" s="190" t="s">
        <v>20776</v>
      </c>
      <c r="C7290" s="190" t="s">
        <v>29797</v>
      </c>
      <c r="D7290" s="190" t="s">
        <v>29797</v>
      </c>
      <c r="E7290" s="190" t="s">
        <v>29797</v>
      </c>
      <c r="F7290" s="190" t="s">
        <v>29797</v>
      </c>
      <c r="G7290" s="190" t="s">
        <v>29797</v>
      </c>
      <c r="H7290" s="190" t="s">
        <v>29797</v>
      </c>
      <c r="I7290" s="190" t="s">
        <v>29797</v>
      </c>
      <c r="J7290" s="190" t="s">
        <v>29797</v>
      </c>
      <c r="K7290" s="190" t="s">
        <v>29797</v>
      </c>
      <c r="L7290" s="190" t="s">
        <v>29797</v>
      </c>
    </row>
    <row r="7291" spans="1:12" ht="15" x14ac:dyDescent="0.25">
      <c r="A7291" s="191" t="s">
        <v>3463</v>
      </c>
      <c r="B7291" s="192" t="s">
        <v>4089</v>
      </c>
      <c r="C7291" s="192" t="s">
        <v>29797</v>
      </c>
      <c r="D7291" s="192" t="s">
        <v>29797</v>
      </c>
      <c r="E7291" s="192" t="s">
        <v>29797</v>
      </c>
      <c r="F7291" s="192" t="s">
        <v>29797</v>
      </c>
      <c r="G7291" s="192" t="s">
        <v>29797</v>
      </c>
      <c r="H7291" s="192" t="s">
        <v>32861</v>
      </c>
      <c r="I7291" s="192" t="s">
        <v>32862</v>
      </c>
      <c r="J7291" s="192" t="s">
        <v>30104</v>
      </c>
      <c r="K7291" s="192" t="s">
        <v>11371</v>
      </c>
      <c r="L7291" s="192" t="s">
        <v>1447</v>
      </c>
    </row>
    <row r="7292" spans="1:12" ht="15" x14ac:dyDescent="0.25">
      <c r="A7292" s="189" t="s">
        <v>11534</v>
      </c>
      <c r="B7292" s="190" t="s">
        <v>11535</v>
      </c>
      <c r="C7292" s="190" t="s">
        <v>29797</v>
      </c>
      <c r="D7292" s="190" t="s">
        <v>29797</v>
      </c>
      <c r="E7292" s="190" t="s">
        <v>29797</v>
      </c>
      <c r="F7292" s="190" t="s">
        <v>29797</v>
      </c>
      <c r="G7292" s="190" t="s">
        <v>29797</v>
      </c>
      <c r="H7292" s="190" t="s">
        <v>31354</v>
      </c>
      <c r="I7292" s="190" t="s">
        <v>30165</v>
      </c>
      <c r="J7292" s="190" t="s">
        <v>29821</v>
      </c>
      <c r="K7292" s="190" t="s">
        <v>5062</v>
      </c>
      <c r="L7292" s="190" t="s">
        <v>1447</v>
      </c>
    </row>
    <row r="7293" spans="1:12" ht="15" x14ac:dyDescent="0.25">
      <c r="A7293" s="191" t="s">
        <v>11536</v>
      </c>
      <c r="B7293" s="192" t="s">
        <v>11537</v>
      </c>
      <c r="C7293" s="192" t="s">
        <v>29797</v>
      </c>
      <c r="D7293" s="192" t="s">
        <v>29797</v>
      </c>
      <c r="E7293" s="192" t="s">
        <v>29797</v>
      </c>
      <c r="F7293" s="192" t="s">
        <v>29797</v>
      </c>
      <c r="G7293" s="192" t="s">
        <v>29797</v>
      </c>
      <c r="H7293" s="192" t="s">
        <v>31307</v>
      </c>
      <c r="I7293" s="192" t="s">
        <v>5062</v>
      </c>
      <c r="J7293" s="192" t="s">
        <v>29821</v>
      </c>
      <c r="K7293" s="192" t="s">
        <v>5062</v>
      </c>
      <c r="L7293" s="192" t="s">
        <v>1447</v>
      </c>
    </row>
    <row r="7294" spans="1:12" ht="15" x14ac:dyDescent="0.25">
      <c r="A7294" s="189" t="s">
        <v>26108</v>
      </c>
      <c r="B7294" s="190" t="s">
        <v>20777</v>
      </c>
      <c r="C7294" s="190" t="s">
        <v>29797</v>
      </c>
      <c r="D7294" s="190" t="s">
        <v>29797</v>
      </c>
      <c r="E7294" s="190" t="s">
        <v>29797</v>
      </c>
      <c r="F7294" s="190" t="s">
        <v>29797</v>
      </c>
      <c r="G7294" s="190" t="s">
        <v>29797</v>
      </c>
      <c r="H7294" s="190" t="s">
        <v>29797</v>
      </c>
      <c r="I7294" s="190" t="s">
        <v>29797</v>
      </c>
      <c r="J7294" s="190" t="s">
        <v>29797</v>
      </c>
      <c r="K7294" s="190" t="s">
        <v>29797</v>
      </c>
      <c r="L7294" s="190" t="s">
        <v>1466</v>
      </c>
    </row>
    <row r="7295" spans="1:12" ht="15" x14ac:dyDescent="0.25">
      <c r="A7295" s="191" t="s">
        <v>26109</v>
      </c>
      <c r="B7295" s="192" t="s">
        <v>4090</v>
      </c>
      <c r="C7295" s="192" t="s">
        <v>29797</v>
      </c>
      <c r="D7295" s="192" t="s">
        <v>29797</v>
      </c>
      <c r="E7295" s="192" t="s">
        <v>29797</v>
      </c>
      <c r="F7295" s="192" t="s">
        <v>29797</v>
      </c>
      <c r="G7295" s="192" t="s">
        <v>29797</v>
      </c>
      <c r="H7295" s="192" t="s">
        <v>29797</v>
      </c>
      <c r="I7295" s="192" t="s">
        <v>29797</v>
      </c>
      <c r="J7295" s="192" t="s">
        <v>29797</v>
      </c>
      <c r="K7295" s="192" t="s">
        <v>29797</v>
      </c>
      <c r="L7295" s="192" t="s">
        <v>1469</v>
      </c>
    </row>
    <row r="7296" spans="1:12" ht="15" x14ac:dyDescent="0.25">
      <c r="A7296" s="189" t="s">
        <v>26110</v>
      </c>
      <c r="B7296" s="190" t="s">
        <v>11538</v>
      </c>
      <c r="C7296" s="190" t="s">
        <v>29797</v>
      </c>
      <c r="D7296" s="190" t="s">
        <v>29797</v>
      </c>
      <c r="E7296" s="190" t="s">
        <v>29797</v>
      </c>
      <c r="F7296" s="190" t="s">
        <v>29797</v>
      </c>
      <c r="G7296" s="190" t="s">
        <v>29797</v>
      </c>
      <c r="H7296" s="190" t="s">
        <v>29797</v>
      </c>
      <c r="I7296" s="190" t="s">
        <v>29797</v>
      </c>
      <c r="J7296" s="190" t="s">
        <v>29797</v>
      </c>
      <c r="K7296" s="190" t="s">
        <v>29797</v>
      </c>
      <c r="L7296" s="190" t="s">
        <v>1446</v>
      </c>
    </row>
    <row r="7297" spans="1:12" ht="15" x14ac:dyDescent="0.25">
      <c r="A7297" s="191" t="s">
        <v>11539</v>
      </c>
      <c r="B7297" s="192" t="s">
        <v>11540</v>
      </c>
      <c r="C7297" s="192" t="s">
        <v>29797</v>
      </c>
      <c r="D7297" s="192" t="s">
        <v>29797</v>
      </c>
      <c r="E7297" s="192" t="s">
        <v>29797</v>
      </c>
      <c r="F7297" s="192" t="s">
        <v>29797</v>
      </c>
      <c r="G7297" s="192" t="s">
        <v>29797</v>
      </c>
      <c r="H7297" s="192" t="s">
        <v>31329</v>
      </c>
      <c r="I7297" s="192" t="s">
        <v>31330</v>
      </c>
      <c r="J7297" s="192" t="s">
        <v>31325</v>
      </c>
      <c r="K7297" s="192" t="s">
        <v>5073</v>
      </c>
      <c r="L7297" s="192" t="s">
        <v>1447</v>
      </c>
    </row>
    <row r="7298" spans="1:12" ht="15" x14ac:dyDescent="0.25">
      <c r="A7298" s="189" t="s">
        <v>26111</v>
      </c>
      <c r="B7298" s="190" t="s">
        <v>4091</v>
      </c>
      <c r="C7298" s="190" t="s">
        <v>29797</v>
      </c>
      <c r="D7298" s="190" t="s">
        <v>29797</v>
      </c>
      <c r="E7298" s="190" t="s">
        <v>29797</v>
      </c>
      <c r="F7298" s="190" t="s">
        <v>29797</v>
      </c>
      <c r="G7298" s="190" t="s">
        <v>29797</v>
      </c>
      <c r="H7298" s="190" t="s">
        <v>29797</v>
      </c>
      <c r="I7298" s="190" t="s">
        <v>29797</v>
      </c>
      <c r="J7298" s="190" t="s">
        <v>29797</v>
      </c>
      <c r="K7298" s="190" t="s">
        <v>29797</v>
      </c>
      <c r="L7298" s="190" t="s">
        <v>1438</v>
      </c>
    </row>
    <row r="7299" spans="1:12" ht="15" x14ac:dyDescent="0.25">
      <c r="A7299" s="191" t="s">
        <v>26112</v>
      </c>
      <c r="B7299" s="192" t="s">
        <v>26113</v>
      </c>
      <c r="C7299" s="192" t="s">
        <v>29797</v>
      </c>
      <c r="D7299" s="192" t="s">
        <v>29797</v>
      </c>
      <c r="E7299" s="192" t="s">
        <v>30613</v>
      </c>
      <c r="F7299" s="192" t="s">
        <v>29797</v>
      </c>
      <c r="G7299" s="192" t="s">
        <v>29797</v>
      </c>
      <c r="H7299" s="192" t="s">
        <v>31525</v>
      </c>
      <c r="I7299" s="192" t="s">
        <v>5073</v>
      </c>
      <c r="J7299" s="192" t="s">
        <v>31325</v>
      </c>
      <c r="K7299" s="192" t="s">
        <v>5073</v>
      </c>
      <c r="L7299" s="192" t="s">
        <v>1447</v>
      </c>
    </row>
    <row r="7300" spans="1:12" ht="15" x14ac:dyDescent="0.25">
      <c r="A7300" s="189" t="s">
        <v>11541</v>
      </c>
      <c r="B7300" s="190" t="s">
        <v>14473</v>
      </c>
      <c r="C7300" s="190" t="s">
        <v>29812</v>
      </c>
      <c r="D7300" s="190" t="s">
        <v>29797</v>
      </c>
      <c r="E7300" s="190" t="s">
        <v>30614</v>
      </c>
      <c r="F7300" s="190" t="s">
        <v>29797</v>
      </c>
      <c r="G7300" s="190" t="s">
        <v>29797</v>
      </c>
      <c r="H7300" s="190" t="s">
        <v>32863</v>
      </c>
      <c r="I7300" s="190" t="s">
        <v>31847</v>
      </c>
      <c r="J7300" s="190" t="s">
        <v>30058</v>
      </c>
      <c r="K7300" s="190" t="s">
        <v>10396</v>
      </c>
      <c r="L7300" s="190" t="s">
        <v>1447</v>
      </c>
    </row>
    <row r="7301" spans="1:12" ht="15" x14ac:dyDescent="0.25">
      <c r="A7301" s="191" t="s">
        <v>14474</v>
      </c>
      <c r="B7301" s="192" t="s">
        <v>14475</v>
      </c>
      <c r="C7301" s="192" t="s">
        <v>29797</v>
      </c>
      <c r="D7301" s="192" t="s">
        <v>29797</v>
      </c>
      <c r="E7301" s="192" t="s">
        <v>29797</v>
      </c>
      <c r="F7301" s="192" t="s">
        <v>29797</v>
      </c>
      <c r="G7301" s="192" t="s">
        <v>29797</v>
      </c>
      <c r="H7301" s="192" t="s">
        <v>29797</v>
      </c>
      <c r="I7301" s="192" t="s">
        <v>29797</v>
      </c>
      <c r="J7301" s="192" t="s">
        <v>29797</v>
      </c>
      <c r="K7301" s="192" t="s">
        <v>29797</v>
      </c>
      <c r="L7301" s="192" t="s">
        <v>29797</v>
      </c>
    </row>
    <row r="7302" spans="1:12" ht="15" x14ac:dyDescent="0.25">
      <c r="A7302" s="189" t="s">
        <v>26114</v>
      </c>
      <c r="B7302" s="190" t="s">
        <v>14476</v>
      </c>
      <c r="C7302" s="190" t="s">
        <v>29797</v>
      </c>
      <c r="D7302" s="190" t="s">
        <v>29797</v>
      </c>
      <c r="E7302" s="190" t="s">
        <v>29797</v>
      </c>
      <c r="F7302" s="190" t="s">
        <v>29797</v>
      </c>
      <c r="G7302" s="190" t="s">
        <v>29797</v>
      </c>
      <c r="H7302" s="190" t="s">
        <v>29797</v>
      </c>
      <c r="I7302" s="190" t="s">
        <v>29797</v>
      </c>
      <c r="J7302" s="190" t="s">
        <v>29797</v>
      </c>
      <c r="K7302" s="190" t="s">
        <v>29797</v>
      </c>
      <c r="L7302" s="190" t="s">
        <v>1446</v>
      </c>
    </row>
    <row r="7303" spans="1:12" ht="15" x14ac:dyDescent="0.25">
      <c r="A7303" s="191" t="s">
        <v>3464</v>
      </c>
      <c r="B7303" s="192" t="s">
        <v>4092</v>
      </c>
      <c r="C7303" s="192" t="s">
        <v>29797</v>
      </c>
      <c r="D7303" s="192" t="s">
        <v>29824</v>
      </c>
      <c r="E7303" s="192" t="s">
        <v>30070</v>
      </c>
      <c r="F7303" s="192" t="s">
        <v>29804</v>
      </c>
      <c r="G7303" s="192" t="s">
        <v>30615</v>
      </c>
      <c r="H7303" s="192" t="s">
        <v>31460</v>
      </c>
      <c r="I7303" s="192" t="s">
        <v>29942</v>
      </c>
      <c r="J7303" s="192" t="s">
        <v>29821</v>
      </c>
      <c r="K7303" s="192" t="s">
        <v>5062</v>
      </c>
      <c r="L7303" s="192" t="s">
        <v>1447</v>
      </c>
    </row>
    <row r="7304" spans="1:12" ht="15" x14ac:dyDescent="0.25">
      <c r="A7304" s="189" t="s">
        <v>16917</v>
      </c>
      <c r="B7304" s="190" t="s">
        <v>20778</v>
      </c>
      <c r="C7304" s="190" t="s">
        <v>29797</v>
      </c>
      <c r="D7304" s="190" t="s">
        <v>29797</v>
      </c>
      <c r="E7304" s="190" t="s">
        <v>30616</v>
      </c>
      <c r="F7304" s="190" t="s">
        <v>29797</v>
      </c>
      <c r="G7304" s="190" t="s">
        <v>29797</v>
      </c>
      <c r="H7304" s="190" t="s">
        <v>31342</v>
      </c>
      <c r="I7304" s="190" t="s">
        <v>31343</v>
      </c>
      <c r="J7304" s="190" t="s">
        <v>29821</v>
      </c>
      <c r="K7304" s="190" t="s">
        <v>5062</v>
      </c>
      <c r="L7304" s="190" t="s">
        <v>1447</v>
      </c>
    </row>
    <row r="7305" spans="1:12" ht="15" x14ac:dyDescent="0.25">
      <c r="A7305" s="191" t="s">
        <v>16918</v>
      </c>
      <c r="B7305" s="192" t="s">
        <v>20779</v>
      </c>
      <c r="C7305" s="192" t="s">
        <v>29797</v>
      </c>
      <c r="D7305" s="192" t="s">
        <v>29797</v>
      </c>
      <c r="E7305" s="192" t="s">
        <v>29797</v>
      </c>
      <c r="F7305" s="192" t="s">
        <v>29797</v>
      </c>
      <c r="G7305" s="192" t="s">
        <v>29797</v>
      </c>
      <c r="H7305" s="192" t="s">
        <v>31331</v>
      </c>
      <c r="I7305" s="192" t="s">
        <v>31332</v>
      </c>
      <c r="J7305" s="192" t="s">
        <v>29821</v>
      </c>
      <c r="K7305" s="192" t="s">
        <v>5062</v>
      </c>
      <c r="L7305" s="192" t="s">
        <v>1447</v>
      </c>
    </row>
    <row r="7306" spans="1:12" ht="15" x14ac:dyDescent="0.25">
      <c r="A7306" s="189" t="s">
        <v>16919</v>
      </c>
      <c r="B7306" s="190" t="s">
        <v>20780</v>
      </c>
      <c r="C7306" s="190" t="s">
        <v>29797</v>
      </c>
      <c r="D7306" s="190" t="s">
        <v>29797</v>
      </c>
      <c r="E7306" s="190" t="s">
        <v>29797</v>
      </c>
      <c r="F7306" s="190" t="s">
        <v>29797</v>
      </c>
      <c r="G7306" s="190" t="s">
        <v>29797</v>
      </c>
      <c r="H7306" s="190" t="s">
        <v>29797</v>
      </c>
      <c r="I7306" s="190" t="s">
        <v>29797</v>
      </c>
      <c r="J7306" s="190" t="s">
        <v>29797</v>
      </c>
      <c r="K7306" s="190" t="s">
        <v>29797</v>
      </c>
      <c r="L7306" s="190" t="s">
        <v>1447</v>
      </c>
    </row>
    <row r="7307" spans="1:12" ht="15" x14ac:dyDescent="0.25">
      <c r="A7307" s="191" t="s">
        <v>16920</v>
      </c>
      <c r="B7307" s="192" t="s">
        <v>26115</v>
      </c>
      <c r="C7307" s="192" t="s">
        <v>29797</v>
      </c>
      <c r="D7307" s="192" t="s">
        <v>29797</v>
      </c>
      <c r="E7307" s="192" t="s">
        <v>29797</v>
      </c>
      <c r="F7307" s="192" t="s">
        <v>29797</v>
      </c>
      <c r="G7307" s="192" t="s">
        <v>29797</v>
      </c>
      <c r="H7307" s="192" t="s">
        <v>29797</v>
      </c>
      <c r="I7307" s="192" t="s">
        <v>29797</v>
      </c>
      <c r="J7307" s="192" t="s">
        <v>29797</v>
      </c>
      <c r="K7307" s="192" t="s">
        <v>29797</v>
      </c>
      <c r="L7307" s="192" t="s">
        <v>1447</v>
      </c>
    </row>
    <row r="7308" spans="1:12" ht="15" x14ac:dyDescent="0.25">
      <c r="A7308" s="189" t="s">
        <v>26116</v>
      </c>
      <c r="B7308" s="190" t="s">
        <v>26117</v>
      </c>
      <c r="C7308" s="190" t="s">
        <v>29797</v>
      </c>
      <c r="D7308" s="190" t="s">
        <v>29797</v>
      </c>
      <c r="E7308" s="190" t="s">
        <v>29797</v>
      </c>
      <c r="F7308" s="190" t="s">
        <v>29797</v>
      </c>
      <c r="G7308" s="190" t="s">
        <v>29797</v>
      </c>
      <c r="H7308" s="190" t="s">
        <v>31550</v>
      </c>
      <c r="I7308" s="190" t="s">
        <v>31551</v>
      </c>
      <c r="J7308" s="190" t="s">
        <v>29821</v>
      </c>
      <c r="K7308" s="190" t="s">
        <v>5062</v>
      </c>
      <c r="L7308" s="190" t="s">
        <v>1447</v>
      </c>
    </row>
    <row r="7309" spans="1:12" ht="15" x14ac:dyDescent="0.25">
      <c r="A7309" s="191" t="s">
        <v>26118</v>
      </c>
      <c r="B7309" s="192" t="s">
        <v>26119</v>
      </c>
      <c r="C7309" s="192" t="s">
        <v>29884</v>
      </c>
      <c r="D7309" s="192" t="s">
        <v>29797</v>
      </c>
      <c r="E7309" s="192" t="s">
        <v>26119</v>
      </c>
      <c r="F7309" s="192" t="s">
        <v>29797</v>
      </c>
      <c r="G7309" s="192" t="s">
        <v>29797</v>
      </c>
      <c r="H7309" s="192" t="s">
        <v>29797</v>
      </c>
      <c r="I7309" s="192" t="s">
        <v>29797</v>
      </c>
      <c r="J7309" s="192" t="s">
        <v>29797</v>
      </c>
      <c r="K7309" s="192" t="s">
        <v>29797</v>
      </c>
      <c r="L7309" s="192" t="s">
        <v>29797</v>
      </c>
    </row>
    <row r="7310" spans="1:12" ht="15" x14ac:dyDescent="0.25">
      <c r="A7310" s="189" t="s">
        <v>14477</v>
      </c>
      <c r="B7310" s="190" t="s">
        <v>14478</v>
      </c>
      <c r="C7310" s="190" t="s">
        <v>29797</v>
      </c>
      <c r="D7310" s="190" t="s">
        <v>29797</v>
      </c>
      <c r="E7310" s="190" t="s">
        <v>29797</v>
      </c>
      <c r="F7310" s="190" t="s">
        <v>29797</v>
      </c>
      <c r="G7310" s="190" t="s">
        <v>29797</v>
      </c>
      <c r="H7310" s="190" t="s">
        <v>31455</v>
      </c>
      <c r="I7310" s="190" t="s">
        <v>30567</v>
      </c>
      <c r="J7310" s="190" t="s">
        <v>29821</v>
      </c>
      <c r="K7310" s="190" t="s">
        <v>5062</v>
      </c>
      <c r="L7310" s="190" t="s">
        <v>1447</v>
      </c>
    </row>
    <row r="7311" spans="1:12" ht="15" x14ac:dyDescent="0.25">
      <c r="A7311" s="191" t="s">
        <v>26120</v>
      </c>
      <c r="B7311" s="192" t="s">
        <v>26121</v>
      </c>
      <c r="C7311" s="192" t="s">
        <v>29797</v>
      </c>
      <c r="D7311" s="192" t="s">
        <v>29797</v>
      </c>
      <c r="E7311" s="192" t="s">
        <v>30617</v>
      </c>
      <c r="F7311" s="192" t="s">
        <v>29797</v>
      </c>
      <c r="G7311" s="192" t="s">
        <v>29797</v>
      </c>
      <c r="H7311" s="192" t="s">
        <v>31353</v>
      </c>
      <c r="I7311" s="192" t="s">
        <v>5073</v>
      </c>
      <c r="J7311" s="192" t="s">
        <v>31325</v>
      </c>
      <c r="K7311" s="192" t="s">
        <v>5073</v>
      </c>
      <c r="L7311" s="192" t="s">
        <v>1447</v>
      </c>
    </row>
    <row r="7312" spans="1:12" ht="15" x14ac:dyDescent="0.25">
      <c r="A7312" s="189" t="s">
        <v>16921</v>
      </c>
      <c r="B7312" s="190" t="s">
        <v>20781</v>
      </c>
      <c r="C7312" s="190" t="s">
        <v>29797</v>
      </c>
      <c r="D7312" s="190" t="s">
        <v>29797</v>
      </c>
      <c r="E7312" s="190" t="s">
        <v>29797</v>
      </c>
      <c r="F7312" s="190" t="s">
        <v>29797</v>
      </c>
      <c r="G7312" s="190" t="s">
        <v>29797</v>
      </c>
      <c r="H7312" s="190" t="s">
        <v>29797</v>
      </c>
      <c r="I7312" s="190" t="s">
        <v>29797</v>
      </c>
      <c r="J7312" s="190" t="s">
        <v>29797</v>
      </c>
      <c r="K7312" s="190" t="s">
        <v>29797</v>
      </c>
      <c r="L7312" s="190" t="s">
        <v>29797</v>
      </c>
    </row>
    <row r="7313" spans="1:12" ht="15" x14ac:dyDescent="0.25">
      <c r="A7313" s="191" t="s">
        <v>16922</v>
      </c>
      <c r="B7313" s="192" t="s">
        <v>20782</v>
      </c>
      <c r="C7313" s="192" t="s">
        <v>29797</v>
      </c>
      <c r="D7313" s="192" t="s">
        <v>29797</v>
      </c>
      <c r="E7313" s="192" t="s">
        <v>29797</v>
      </c>
      <c r="F7313" s="192" t="s">
        <v>29797</v>
      </c>
      <c r="G7313" s="192" t="s">
        <v>29797</v>
      </c>
      <c r="H7313" s="192" t="s">
        <v>31374</v>
      </c>
      <c r="I7313" s="192" t="s">
        <v>30278</v>
      </c>
      <c r="J7313" s="192" t="s">
        <v>29821</v>
      </c>
      <c r="K7313" s="192" t="s">
        <v>5062</v>
      </c>
      <c r="L7313" s="192" t="s">
        <v>1447</v>
      </c>
    </row>
    <row r="7314" spans="1:12" ht="15" x14ac:dyDescent="0.25">
      <c r="A7314" s="189" t="s">
        <v>16923</v>
      </c>
      <c r="B7314" s="190" t="s">
        <v>20783</v>
      </c>
      <c r="C7314" s="190" t="s">
        <v>29797</v>
      </c>
      <c r="D7314" s="190" t="s">
        <v>29797</v>
      </c>
      <c r="E7314" s="190" t="s">
        <v>29797</v>
      </c>
      <c r="F7314" s="190" t="s">
        <v>29797</v>
      </c>
      <c r="G7314" s="190" t="s">
        <v>29797</v>
      </c>
      <c r="H7314" s="190" t="s">
        <v>29797</v>
      </c>
      <c r="I7314" s="190" t="s">
        <v>29797</v>
      </c>
      <c r="J7314" s="190" t="s">
        <v>29797</v>
      </c>
      <c r="K7314" s="190" t="s">
        <v>29797</v>
      </c>
      <c r="L7314" s="190" t="s">
        <v>1447</v>
      </c>
    </row>
    <row r="7315" spans="1:12" ht="15" x14ac:dyDescent="0.25">
      <c r="A7315" s="191" t="s">
        <v>26122</v>
      </c>
      <c r="B7315" s="192" t="s">
        <v>26123</v>
      </c>
      <c r="C7315" s="192" t="s">
        <v>29797</v>
      </c>
      <c r="D7315" s="192" t="s">
        <v>29797</v>
      </c>
      <c r="E7315" s="192" t="s">
        <v>29797</v>
      </c>
      <c r="F7315" s="192" t="s">
        <v>29797</v>
      </c>
      <c r="G7315" s="192" t="s">
        <v>29797</v>
      </c>
      <c r="H7315" s="192" t="s">
        <v>31314</v>
      </c>
      <c r="I7315" s="192" t="s">
        <v>5062</v>
      </c>
      <c r="J7315" s="192" t="s">
        <v>29821</v>
      </c>
      <c r="K7315" s="192" t="s">
        <v>5062</v>
      </c>
      <c r="L7315" s="192" t="s">
        <v>1447</v>
      </c>
    </row>
    <row r="7316" spans="1:12" ht="15" x14ac:dyDescent="0.25">
      <c r="A7316" s="189" t="s">
        <v>26124</v>
      </c>
      <c r="B7316" s="190" t="s">
        <v>26125</v>
      </c>
      <c r="C7316" s="190" t="s">
        <v>29797</v>
      </c>
      <c r="D7316" s="190" t="s">
        <v>29797</v>
      </c>
      <c r="E7316" s="190" t="s">
        <v>29797</v>
      </c>
      <c r="F7316" s="190" t="s">
        <v>29797</v>
      </c>
      <c r="G7316" s="190" t="s">
        <v>29797</v>
      </c>
      <c r="H7316" s="190" t="s">
        <v>31432</v>
      </c>
      <c r="I7316" s="190" t="s">
        <v>31433</v>
      </c>
      <c r="J7316" s="190" t="s">
        <v>29821</v>
      </c>
      <c r="K7316" s="190" t="s">
        <v>5062</v>
      </c>
      <c r="L7316" s="190" t="s">
        <v>1447</v>
      </c>
    </row>
    <row r="7317" spans="1:12" ht="15" x14ac:dyDescent="0.25">
      <c r="A7317" s="191" t="s">
        <v>16924</v>
      </c>
      <c r="B7317" s="192" t="s">
        <v>20784</v>
      </c>
      <c r="C7317" s="192" t="s">
        <v>29797</v>
      </c>
      <c r="D7317" s="192" t="s">
        <v>29797</v>
      </c>
      <c r="E7317" s="192" t="s">
        <v>29797</v>
      </c>
      <c r="F7317" s="192" t="s">
        <v>29797</v>
      </c>
      <c r="G7317" s="192" t="s">
        <v>29797</v>
      </c>
      <c r="H7317" s="192" t="s">
        <v>29797</v>
      </c>
      <c r="I7317" s="192" t="s">
        <v>29797</v>
      </c>
      <c r="J7317" s="192" t="s">
        <v>29797</v>
      </c>
      <c r="K7317" s="192" t="s">
        <v>29797</v>
      </c>
      <c r="L7317" s="192" t="s">
        <v>1447</v>
      </c>
    </row>
    <row r="7318" spans="1:12" ht="15" x14ac:dyDescent="0.25">
      <c r="A7318" s="189" t="s">
        <v>14479</v>
      </c>
      <c r="B7318" s="190" t="s">
        <v>14480</v>
      </c>
      <c r="C7318" s="190" t="s">
        <v>29797</v>
      </c>
      <c r="D7318" s="190" t="s">
        <v>29797</v>
      </c>
      <c r="E7318" s="190" t="s">
        <v>29797</v>
      </c>
      <c r="F7318" s="190" t="s">
        <v>29797</v>
      </c>
      <c r="G7318" s="190" t="s">
        <v>29797</v>
      </c>
      <c r="H7318" s="190" t="s">
        <v>31597</v>
      </c>
      <c r="I7318" s="190" t="s">
        <v>30124</v>
      </c>
      <c r="J7318" s="190" t="s">
        <v>29821</v>
      </c>
      <c r="K7318" s="190" t="s">
        <v>5062</v>
      </c>
      <c r="L7318" s="190" t="s">
        <v>1447</v>
      </c>
    </row>
    <row r="7319" spans="1:12" ht="15" x14ac:dyDescent="0.25">
      <c r="A7319" s="191" t="s">
        <v>14481</v>
      </c>
      <c r="B7319" s="192" t="s">
        <v>14482</v>
      </c>
      <c r="C7319" s="192" t="s">
        <v>29797</v>
      </c>
      <c r="D7319" s="192" t="s">
        <v>29797</v>
      </c>
      <c r="E7319" s="192" t="s">
        <v>29797</v>
      </c>
      <c r="F7319" s="192" t="s">
        <v>29797</v>
      </c>
      <c r="G7319" s="192" t="s">
        <v>29797</v>
      </c>
      <c r="H7319" s="192" t="s">
        <v>31597</v>
      </c>
      <c r="I7319" s="192" t="s">
        <v>30124</v>
      </c>
      <c r="J7319" s="192" t="s">
        <v>29821</v>
      </c>
      <c r="K7319" s="192" t="s">
        <v>5062</v>
      </c>
      <c r="L7319" s="192" t="s">
        <v>1447</v>
      </c>
    </row>
    <row r="7320" spans="1:12" ht="15" x14ac:dyDescent="0.25">
      <c r="A7320" s="189" t="s">
        <v>16925</v>
      </c>
      <c r="B7320" s="190" t="s">
        <v>20785</v>
      </c>
      <c r="C7320" s="190" t="s">
        <v>29797</v>
      </c>
      <c r="D7320" s="190" t="s">
        <v>29797</v>
      </c>
      <c r="E7320" s="190" t="s">
        <v>29797</v>
      </c>
      <c r="F7320" s="190" t="s">
        <v>29797</v>
      </c>
      <c r="G7320" s="190" t="s">
        <v>29797</v>
      </c>
      <c r="H7320" s="190" t="s">
        <v>31550</v>
      </c>
      <c r="I7320" s="190" t="s">
        <v>31551</v>
      </c>
      <c r="J7320" s="190" t="s">
        <v>29821</v>
      </c>
      <c r="K7320" s="190" t="s">
        <v>5062</v>
      </c>
      <c r="L7320" s="190" t="s">
        <v>1447</v>
      </c>
    </row>
    <row r="7321" spans="1:12" ht="15" x14ac:dyDescent="0.25">
      <c r="A7321" s="191" t="s">
        <v>16926</v>
      </c>
      <c r="B7321" s="192" t="s">
        <v>20786</v>
      </c>
      <c r="C7321" s="192" t="s">
        <v>29797</v>
      </c>
      <c r="D7321" s="192" t="s">
        <v>29797</v>
      </c>
      <c r="E7321" s="192" t="s">
        <v>29797</v>
      </c>
      <c r="F7321" s="192" t="s">
        <v>29797</v>
      </c>
      <c r="G7321" s="192" t="s">
        <v>29797</v>
      </c>
      <c r="H7321" s="192" t="s">
        <v>31460</v>
      </c>
      <c r="I7321" s="192" t="s">
        <v>29942</v>
      </c>
      <c r="J7321" s="192" t="s">
        <v>29821</v>
      </c>
      <c r="K7321" s="192" t="s">
        <v>5062</v>
      </c>
      <c r="L7321" s="192" t="s">
        <v>1447</v>
      </c>
    </row>
    <row r="7322" spans="1:12" ht="15" x14ac:dyDescent="0.25">
      <c r="A7322" s="189" t="s">
        <v>26126</v>
      </c>
      <c r="B7322" s="190" t="s">
        <v>26127</v>
      </c>
      <c r="C7322" s="190" t="s">
        <v>29797</v>
      </c>
      <c r="D7322" s="190" t="s">
        <v>29797</v>
      </c>
      <c r="E7322" s="190" t="s">
        <v>30618</v>
      </c>
      <c r="F7322" s="190" t="s">
        <v>29797</v>
      </c>
      <c r="G7322" s="190" t="s">
        <v>29797</v>
      </c>
      <c r="H7322" s="190" t="s">
        <v>31594</v>
      </c>
      <c r="I7322" s="190" t="s">
        <v>31595</v>
      </c>
      <c r="J7322" s="190" t="s">
        <v>31325</v>
      </c>
      <c r="K7322" s="190" t="s">
        <v>5073</v>
      </c>
      <c r="L7322" s="190" t="s">
        <v>1447</v>
      </c>
    </row>
    <row r="7323" spans="1:12" ht="15" x14ac:dyDescent="0.25">
      <c r="A7323" s="191" t="s">
        <v>16927</v>
      </c>
      <c r="B7323" s="192" t="s">
        <v>20787</v>
      </c>
      <c r="C7323" s="192" t="s">
        <v>29797</v>
      </c>
      <c r="D7323" s="192" t="s">
        <v>29797</v>
      </c>
      <c r="E7323" s="192" t="s">
        <v>29797</v>
      </c>
      <c r="F7323" s="192" t="s">
        <v>29797</v>
      </c>
      <c r="G7323" s="192" t="s">
        <v>29797</v>
      </c>
      <c r="H7323" s="192" t="s">
        <v>29797</v>
      </c>
      <c r="I7323" s="192" t="s">
        <v>29797</v>
      </c>
      <c r="J7323" s="192" t="s">
        <v>29797</v>
      </c>
      <c r="K7323" s="192" t="s">
        <v>29797</v>
      </c>
      <c r="L7323" s="192" t="s">
        <v>1447</v>
      </c>
    </row>
    <row r="7324" spans="1:12" ht="15" x14ac:dyDescent="0.25">
      <c r="A7324" s="189" t="s">
        <v>12318</v>
      </c>
      <c r="B7324" s="190" t="s">
        <v>20788</v>
      </c>
      <c r="C7324" s="190" t="s">
        <v>29797</v>
      </c>
      <c r="D7324" s="190" t="s">
        <v>29797</v>
      </c>
      <c r="E7324" s="190" t="s">
        <v>29797</v>
      </c>
      <c r="F7324" s="190" t="s">
        <v>29797</v>
      </c>
      <c r="G7324" s="190" t="s">
        <v>29797</v>
      </c>
      <c r="H7324" s="190" t="s">
        <v>31316</v>
      </c>
      <c r="I7324" s="190" t="s">
        <v>1383</v>
      </c>
      <c r="J7324" s="190" t="s">
        <v>29821</v>
      </c>
      <c r="K7324" s="190" t="s">
        <v>5062</v>
      </c>
      <c r="L7324" s="190" t="s">
        <v>1447</v>
      </c>
    </row>
    <row r="7325" spans="1:12" ht="15" x14ac:dyDescent="0.25">
      <c r="A7325" s="191" t="s">
        <v>16928</v>
      </c>
      <c r="B7325" s="192" t="s">
        <v>20789</v>
      </c>
      <c r="C7325" s="192" t="s">
        <v>29797</v>
      </c>
      <c r="D7325" s="192" t="s">
        <v>29797</v>
      </c>
      <c r="E7325" s="192" t="s">
        <v>29797</v>
      </c>
      <c r="F7325" s="192" t="s">
        <v>29797</v>
      </c>
      <c r="G7325" s="192" t="s">
        <v>29797</v>
      </c>
      <c r="H7325" s="192" t="s">
        <v>32042</v>
      </c>
      <c r="I7325" s="192" t="s">
        <v>32043</v>
      </c>
      <c r="J7325" s="192" t="s">
        <v>29821</v>
      </c>
      <c r="K7325" s="192" t="s">
        <v>5062</v>
      </c>
      <c r="L7325" s="192" t="s">
        <v>1447</v>
      </c>
    </row>
    <row r="7326" spans="1:12" ht="15" x14ac:dyDescent="0.25">
      <c r="A7326" s="189" t="s">
        <v>26128</v>
      </c>
      <c r="B7326" s="190" t="s">
        <v>26129</v>
      </c>
      <c r="C7326" s="190" t="s">
        <v>29797</v>
      </c>
      <c r="D7326" s="190" t="s">
        <v>29797</v>
      </c>
      <c r="E7326" s="190" t="s">
        <v>30619</v>
      </c>
      <c r="F7326" s="190" t="s">
        <v>29797</v>
      </c>
      <c r="G7326" s="190" t="s">
        <v>29797</v>
      </c>
      <c r="H7326" s="190" t="s">
        <v>32318</v>
      </c>
      <c r="I7326" s="190" t="s">
        <v>32319</v>
      </c>
      <c r="J7326" s="190" t="s">
        <v>31325</v>
      </c>
      <c r="K7326" s="190" t="s">
        <v>5073</v>
      </c>
      <c r="L7326" s="190" t="s">
        <v>1447</v>
      </c>
    </row>
    <row r="7327" spans="1:12" ht="15" x14ac:dyDescent="0.25">
      <c r="A7327" s="191" t="s">
        <v>16929</v>
      </c>
      <c r="B7327" s="192" t="s">
        <v>20790</v>
      </c>
      <c r="C7327" s="192" t="s">
        <v>29797</v>
      </c>
      <c r="D7327" s="192" t="s">
        <v>29797</v>
      </c>
      <c r="E7327" s="192" t="s">
        <v>29797</v>
      </c>
      <c r="F7327" s="192" t="s">
        <v>29797</v>
      </c>
      <c r="G7327" s="192" t="s">
        <v>29797</v>
      </c>
      <c r="H7327" s="192" t="s">
        <v>31342</v>
      </c>
      <c r="I7327" s="192" t="s">
        <v>31343</v>
      </c>
      <c r="J7327" s="192" t="s">
        <v>29821</v>
      </c>
      <c r="K7327" s="192" t="s">
        <v>5062</v>
      </c>
      <c r="L7327" s="192" t="s">
        <v>1447</v>
      </c>
    </row>
    <row r="7328" spans="1:12" ht="15" x14ac:dyDescent="0.25">
      <c r="A7328" s="189" t="s">
        <v>14483</v>
      </c>
      <c r="B7328" s="190" t="s">
        <v>14484</v>
      </c>
      <c r="C7328" s="190" t="s">
        <v>29797</v>
      </c>
      <c r="D7328" s="190" t="s">
        <v>29797</v>
      </c>
      <c r="E7328" s="190" t="s">
        <v>29797</v>
      </c>
      <c r="F7328" s="190" t="s">
        <v>29797</v>
      </c>
      <c r="G7328" s="190" t="s">
        <v>29797</v>
      </c>
      <c r="H7328" s="190" t="s">
        <v>31314</v>
      </c>
      <c r="I7328" s="190" t="s">
        <v>5062</v>
      </c>
      <c r="J7328" s="190" t="s">
        <v>29821</v>
      </c>
      <c r="K7328" s="190" t="s">
        <v>5062</v>
      </c>
      <c r="L7328" s="190" t="s">
        <v>1447</v>
      </c>
    </row>
    <row r="7329" spans="1:12" ht="15" x14ac:dyDescent="0.25">
      <c r="A7329" s="191" t="s">
        <v>16930</v>
      </c>
      <c r="B7329" s="192" t="s">
        <v>26130</v>
      </c>
      <c r="C7329" s="192" t="s">
        <v>29797</v>
      </c>
      <c r="D7329" s="192" t="s">
        <v>29797</v>
      </c>
      <c r="E7329" s="192" t="s">
        <v>29797</v>
      </c>
      <c r="F7329" s="192" t="s">
        <v>29797</v>
      </c>
      <c r="G7329" s="192" t="s">
        <v>29797</v>
      </c>
      <c r="H7329" s="192" t="s">
        <v>31439</v>
      </c>
      <c r="I7329" s="192" t="s">
        <v>1389</v>
      </c>
      <c r="J7329" s="192" t="s">
        <v>29821</v>
      </c>
      <c r="K7329" s="192" t="s">
        <v>5062</v>
      </c>
      <c r="L7329" s="192" t="s">
        <v>1447</v>
      </c>
    </row>
    <row r="7330" spans="1:12" ht="15" x14ac:dyDescent="0.25">
      <c r="A7330" s="189" t="s">
        <v>26131</v>
      </c>
      <c r="B7330" s="190" t="s">
        <v>26132</v>
      </c>
      <c r="C7330" s="190" t="s">
        <v>29797</v>
      </c>
      <c r="D7330" s="190" t="s">
        <v>29797</v>
      </c>
      <c r="E7330" s="190" t="s">
        <v>29797</v>
      </c>
      <c r="F7330" s="190" t="s">
        <v>29797</v>
      </c>
      <c r="G7330" s="190" t="s">
        <v>29797</v>
      </c>
      <c r="H7330" s="190" t="s">
        <v>31374</v>
      </c>
      <c r="I7330" s="190" t="s">
        <v>30278</v>
      </c>
      <c r="J7330" s="190" t="s">
        <v>29821</v>
      </c>
      <c r="K7330" s="190" t="s">
        <v>5062</v>
      </c>
      <c r="L7330" s="190" t="s">
        <v>1447</v>
      </c>
    </row>
    <row r="7331" spans="1:12" ht="15" x14ac:dyDescent="0.25">
      <c r="A7331" s="191" t="s">
        <v>26133</v>
      </c>
      <c r="B7331" s="192" t="s">
        <v>26134</v>
      </c>
      <c r="C7331" s="192" t="s">
        <v>29797</v>
      </c>
      <c r="D7331" s="192" t="s">
        <v>29797</v>
      </c>
      <c r="E7331" s="192" t="s">
        <v>29797</v>
      </c>
      <c r="F7331" s="192" t="s">
        <v>29797</v>
      </c>
      <c r="G7331" s="192" t="s">
        <v>29797</v>
      </c>
      <c r="H7331" s="192" t="s">
        <v>31361</v>
      </c>
      <c r="I7331" s="192" t="s">
        <v>5062</v>
      </c>
      <c r="J7331" s="192" t="s">
        <v>29821</v>
      </c>
      <c r="K7331" s="192" t="s">
        <v>5062</v>
      </c>
      <c r="L7331" s="192" t="s">
        <v>1447</v>
      </c>
    </row>
    <row r="7332" spans="1:12" ht="15" x14ac:dyDescent="0.25">
      <c r="A7332" s="189" t="s">
        <v>26135</v>
      </c>
      <c r="B7332" s="190" t="s">
        <v>26136</v>
      </c>
      <c r="C7332" s="190" t="s">
        <v>29797</v>
      </c>
      <c r="D7332" s="190" t="s">
        <v>29797</v>
      </c>
      <c r="E7332" s="190" t="s">
        <v>29797</v>
      </c>
      <c r="F7332" s="190" t="s">
        <v>29797</v>
      </c>
      <c r="G7332" s="190" t="s">
        <v>29797</v>
      </c>
      <c r="H7332" s="190" t="s">
        <v>29797</v>
      </c>
      <c r="I7332" s="190" t="s">
        <v>29797</v>
      </c>
      <c r="J7332" s="190" t="s">
        <v>29797</v>
      </c>
      <c r="K7332" s="190" t="s">
        <v>29797</v>
      </c>
      <c r="L7332" s="190" t="s">
        <v>29797</v>
      </c>
    </row>
    <row r="7333" spans="1:12" ht="15" x14ac:dyDescent="0.25">
      <c r="A7333" s="191" t="s">
        <v>26137</v>
      </c>
      <c r="B7333" s="192" t="s">
        <v>26138</v>
      </c>
      <c r="C7333" s="192" t="s">
        <v>29797</v>
      </c>
      <c r="D7333" s="192" t="s">
        <v>29797</v>
      </c>
      <c r="E7333" s="192" t="s">
        <v>29797</v>
      </c>
      <c r="F7333" s="192" t="s">
        <v>29797</v>
      </c>
      <c r="G7333" s="192" t="s">
        <v>29797</v>
      </c>
      <c r="H7333" s="192" t="s">
        <v>29797</v>
      </c>
      <c r="I7333" s="192" t="s">
        <v>29797</v>
      </c>
      <c r="J7333" s="192" t="s">
        <v>29797</v>
      </c>
      <c r="K7333" s="192" t="s">
        <v>29797</v>
      </c>
      <c r="L7333" s="192" t="s">
        <v>1446</v>
      </c>
    </row>
    <row r="7334" spans="1:12" ht="15" x14ac:dyDescent="0.25">
      <c r="A7334" s="189" t="s">
        <v>14485</v>
      </c>
      <c r="B7334" s="190" t="s">
        <v>14486</v>
      </c>
      <c r="C7334" s="190" t="s">
        <v>29797</v>
      </c>
      <c r="D7334" s="190" t="s">
        <v>29797</v>
      </c>
      <c r="E7334" s="190" t="s">
        <v>29797</v>
      </c>
      <c r="F7334" s="190" t="s">
        <v>29797</v>
      </c>
      <c r="G7334" s="190" t="s">
        <v>29797</v>
      </c>
      <c r="H7334" s="190" t="s">
        <v>31340</v>
      </c>
      <c r="I7334" s="190" t="s">
        <v>1380</v>
      </c>
      <c r="J7334" s="190" t="s">
        <v>29821</v>
      </c>
      <c r="K7334" s="190" t="s">
        <v>5062</v>
      </c>
      <c r="L7334" s="190" t="s">
        <v>1447</v>
      </c>
    </row>
    <row r="7335" spans="1:12" ht="15" x14ac:dyDescent="0.25">
      <c r="A7335" s="191" t="s">
        <v>16931</v>
      </c>
      <c r="B7335" s="192" t="s">
        <v>26139</v>
      </c>
      <c r="C7335" s="192" t="s">
        <v>29797</v>
      </c>
      <c r="D7335" s="192" t="s">
        <v>29797</v>
      </c>
      <c r="E7335" s="192" t="s">
        <v>29797</v>
      </c>
      <c r="F7335" s="192" t="s">
        <v>29797</v>
      </c>
      <c r="G7335" s="192" t="s">
        <v>29797</v>
      </c>
      <c r="H7335" s="192" t="s">
        <v>31310</v>
      </c>
      <c r="I7335" s="192" t="s">
        <v>31311</v>
      </c>
      <c r="J7335" s="192" t="s">
        <v>29821</v>
      </c>
      <c r="K7335" s="192" t="s">
        <v>5062</v>
      </c>
      <c r="L7335" s="192" t="s">
        <v>1447</v>
      </c>
    </row>
    <row r="7336" spans="1:12" ht="15" x14ac:dyDescent="0.25">
      <c r="A7336" s="189" t="s">
        <v>14487</v>
      </c>
      <c r="B7336" s="190" t="s">
        <v>14488</v>
      </c>
      <c r="C7336" s="190" t="s">
        <v>29797</v>
      </c>
      <c r="D7336" s="190" t="s">
        <v>29797</v>
      </c>
      <c r="E7336" s="190" t="s">
        <v>29797</v>
      </c>
      <c r="F7336" s="190" t="s">
        <v>29797</v>
      </c>
      <c r="G7336" s="190" t="s">
        <v>29797</v>
      </c>
      <c r="H7336" s="190" t="s">
        <v>31314</v>
      </c>
      <c r="I7336" s="190" t="s">
        <v>5062</v>
      </c>
      <c r="J7336" s="190" t="s">
        <v>29821</v>
      </c>
      <c r="K7336" s="190" t="s">
        <v>5062</v>
      </c>
      <c r="L7336" s="190" t="s">
        <v>1447</v>
      </c>
    </row>
    <row r="7337" spans="1:12" ht="15" x14ac:dyDescent="0.25">
      <c r="A7337" s="191" t="s">
        <v>14489</v>
      </c>
      <c r="B7337" s="192" t="s">
        <v>14490</v>
      </c>
      <c r="C7337" s="192" t="s">
        <v>29812</v>
      </c>
      <c r="D7337" s="192" t="s">
        <v>29797</v>
      </c>
      <c r="E7337" s="192" t="s">
        <v>30620</v>
      </c>
      <c r="F7337" s="192" t="s">
        <v>29797</v>
      </c>
      <c r="G7337" s="192" t="s">
        <v>29797</v>
      </c>
      <c r="H7337" s="192" t="s">
        <v>31374</v>
      </c>
      <c r="I7337" s="192" t="s">
        <v>30278</v>
      </c>
      <c r="J7337" s="192" t="s">
        <v>29821</v>
      </c>
      <c r="K7337" s="192" t="s">
        <v>5062</v>
      </c>
      <c r="L7337" s="192" t="s">
        <v>1447</v>
      </c>
    </row>
    <row r="7338" spans="1:12" ht="15" x14ac:dyDescent="0.25">
      <c r="A7338" s="189" t="s">
        <v>16932</v>
      </c>
      <c r="B7338" s="190" t="s">
        <v>20791</v>
      </c>
      <c r="C7338" s="190" t="s">
        <v>29797</v>
      </c>
      <c r="D7338" s="190" t="s">
        <v>29797</v>
      </c>
      <c r="E7338" s="190" t="s">
        <v>29797</v>
      </c>
      <c r="F7338" s="190" t="s">
        <v>29797</v>
      </c>
      <c r="G7338" s="190" t="s">
        <v>29797</v>
      </c>
      <c r="H7338" s="190" t="s">
        <v>31503</v>
      </c>
      <c r="I7338" s="190" t="s">
        <v>31504</v>
      </c>
      <c r="J7338" s="190" t="s">
        <v>29821</v>
      </c>
      <c r="K7338" s="190" t="s">
        <v>5062</v>
      </c>
      <c r="L7338" s="190" t="s">
        <v>1447</v>
      </c>
    </row>
    <row r="7339" spans="1:12" ht="15" x14ac:dyDescent="0.25">
      <c r="A7339" s="191" t="s">
        <v>16933</v>
      </c>
      <c r="B7339" s="192" t="s">
        <v>26140</v>
      </c>
      <c r="C7339" s="192" t="s">
        <v>29797</v>
      </c>
      <c r="D7339" s="192" t="s">
        <v>29797</v>
      </c>
      <c r="E7339" s="192" t="s">
        <v>29797</v>
      </c>
      <c r="F7339" s="192" t="s">
        <v>29797</v>
      </c>
      <c r="G7339" s="192" t="s">
        <v>29797</v>
      </c>
      <c r="H7339" s="192" t="s">
        <v>31380</v>
      </c>
      <c r="I7339" s="192" t="s">
        <v>31381</v>
      </c>
      <c r="J7339" s="192" t="s">
        <v>29821</v>
      </c>
      <c r="K7339" s="192" t="s">
        <v>5062</v>
      </c>
      <c r="L7339" s="192" t="s">
        <v>1447</v>
      </c>
    </row>
    <row r="7340" spans="1:12" ht="15" x14ac:dyDescent="0.25">
      <c r="A7340" s="189" t="s">
        <v>16934</v>
      </c>
      <c r="B7340" s="190" t="s">
        <v>20792</v>
      </c>
      <c r="C7340" s="190" t="s">
        <v>29857</v>
      </c>
      <c r="D7340" s="190" t="s">
        <v>29819</v>
      </c>
      <c r="E7340" s="190" t="s">
        <v>29858</v>
      </c>
      <c r="F7340" s="190" t="s">
        <v>29804</v>
      </c>
      <c r="G7340" s="190" t="s">
        <v>29849</v>
      </c>
      <c r="H7340" s="190" t="s">
        <v>31366</v>
      </c>
      <c r="I7340" s="190" t="s">
        <v>31367</v>
      </c>
      <c r="J7340" s="190" t="s">
        <v>29821</v>
      </c>
      <c r="K7340" s="190" t="s">
        <v>5062</v>
      </c>
      <c r="L7340" s="190" t="s">
        <v>1447</v>
      </c>
    </row>
    <row r="7341" spans="1:12" ht="15" x14ac:dyDescent="0.25">
      <c r="A7341" s="191" t="s">
        <v>16935</v>
      </c>
      <c r="B7341" s="192" t="s">
        <v>26141</v>
      </c>
      <c r="C7341" s="192" t="s">
        <v>29797</v>
      </c>
      <c r="D7341" s="192" t="s">
        <v>29797</v>
      </c>
      <c r="E7341" s="192" t="s">
        <v>29797</v>
      </c>
      <c r="F7341" s="192" t="s">
        <v>29797</v>
      </c>
      <c r="G7341" s="192" t="s">
        <v>29797</v>
      </c>
      <c r="H7341" s="192" t="s">
        <v>31374</v>
      </c>
      <c r="I7341" s="192" t="s">
        <v>30278</v>
      </c>
      <c r="J7341" s="192" t="s">
        <v>29821</v>
      </c>
      <c r="K7341" s="192" t="s">
        <v>5062</v>
      </c>
      <c r="L7341" s="192" t="s">
        <v>1447</v>
      </c>
    </row>
    <row r="7342" spans="1:12" ht="15" x14ac:dyDescent="0.25">
      <c r="A7342" s="189" t="s">
        <v>12313</v>
      </c>
      <c r="B7342" s="190" t="s">
        <v>12314</v>
      </c>
      <c r="C7342" s="190" t="s">
        <v>29797</v>
      </c>
      <c r="D7342" s="190" t="s">
        <v>29797</v>
      </c>
      <c r="E7342" s="190" t="s">
        <v>29797</v>
      </c>
      <c r="F7342" s="190" t="s">
        <v>29797</v>
      </c>
      <c r="G7342" s="190" t="s">
        <v>29797</v>
      </c>
      <c r="H7342" s="190" t="s">
        <v>29797</v>
      </c>
      <c r="I7342" s="190" t="s">
        <v>29797</v>
      </c>
      <c r="J7342" s="190" t="s">
        <v>29821</v>
      </c>
      <c r="K7342" s="190" t="s">
        <v>5062</v>
      </c>
      <c r="L7342" s="190" t="s">
        <v>1447</v>
      </c>
    </row>
    <row r="7343" spans="1:12" ht="15" x14ac:dyDescent="0.25">
      <c r="A7343" s="191" t="s">
        <v>26142</v>
      </c>
      <c r="B7343" s="192" t="s">
        <v>26143</v>
      </c>
      <c r="C7343" s="192" t="s">
        <v>29797</v>
      </c>
      <c r="D7343" s="192" t="s">
        <v>29797</v>
      </c>
      <c r="E7343" s="192" t="s">
        <v>29797</v>
      </c>
      <c r="F7343" s="192" t="s">
        <v>29797</v>
      </c>
      <c r="G7343" s="192" t="s">
        <v>29797</v>
      </c>
      <c r="H7343" s="192" t="s">
        <v>31353</v>
      </c>
      <c r="I7343" s="192" t="s">
        <v>5073</v>
      </c>
      <c r="J7343" s="192" t="s">
        <v>31325</v>
      </c>
      <c r="K7343" s="192" t="s">
        <v>5073</v>
      </c>
      <c r="L7343" s="192" t="s">
        <v>1447</v>
      </c>
    </row>
    <row r="7344" spans="1:12" ht="15" x14ac:dyDescent="0.25">
      <c r="A7344" s="189" t="s">
        <v>26144</v>
      </c>
      <c r="B7344" s="190" t="s">
        <v>26145</v>
      </c>
      <c r="C7344" s="190" t="s">
        <v>29797</v>
      </c>
      <c r="D7344" s="190" t="s">
        <v>29797</v>
      </c>
      <c r="E7344" s="190" t="s">
        <v>29797</v>
      </c>
      <c r="F7344" s="190" t="s">
        <v>29797</v>
      </c>
      <c r="G7344" s="190" t="s">
        <v>29797</v>
      </c>
      <c r="H7344" s="190" t="s">
        <v>31402</v>
      </c>
      <c r="I7344" s="190" t="s">
        <v>31403</v>
      </c>
      <c r="J7344" s="190" t="s">
        <v>29821</v>
      </c>
      <c r="K7344" s="190" t="s">
        <v>5062</v>
      </c>
      <c r="L7344" s="190" t="s">
        <v>1447</v>
      </c>
    </row>
    <row r="7345" spans="1:12" ht="15" x14ac:dyDescent="0.25">
      <c r="A7345" s="191" t="s">
        <v>16936</v>
      </c>
      <c r="B7345" s="192" t="s">
        <v>20793</v>
      </c>
      <c r="C7345" s="192" t="s">
        <v>29797</v>
      </c>
      <c r="D7345" s="192" t="s">
        <v>29797</v>
      </c>
      <c r="E7345" s="192" t="s">
        <v>29797</v>
      </c>
      <c r="F7345" s="192" t="s">
        <v>29797</v>
      </c>
      <c r="G7345" s="192" t="s">
        <v>29797</v>
      </c>
      <c r="H7345" s="192" t="s">
        <v>31390</v>
      </c>
      <c r="I7345" s="192" t="s">
        <v>14423</v>
      </c>
      <c r="J7345" s="192" t="s">
        <v>29821</v>
      </c>
      <c r="K7345" s="192" t="s">
        <v>5062</v>
      </c>
      <c r="L7345" s="192" t="s">
        <v>1447</v>
      </c>
    </row>
    <row r="7346" spans="1:12" ht="15" x14ac:dyDescent="0.25">
      <c r="A7346" s="189" t="s">
        <v>14491</v>
      </c>
      <c r="B7346" s="190" t="s">
        <v>14492</v>
      </c>
      <c r="C7346" s="190" t="s">
        <v>30152</v>
      </c>
      <c r="D7346" s="190" t="s">
        <v>30153</v>
      </c>
      <c r="E7346" s="190" t="s">
        <v>30621</v>
      </c>
      <c r="F7346" s="190" t="s">
        <v>29804</v>
      </c>
      <c r="G7346" s="190" t="s">
        <v>30622</v>
      </c>
      <c r="H7346" s="190" t="s">
        <v>31434</v>
      </c>
      <c r="I7346" s="190" t="s">
        <v>31435</v>
      </c>
      <c r="J7346" s="190" t="s">
        <v>29821</v>
      </c>
      <c r="K7346" s="190" t="s">
        <v>5062</v>
      </c>
      <c r="L7346" s="190" t="s">
        <v>1447</v>
      </c>
    </row>
    <row r="7347" spans="1:12" ht="15" x14ac:dyDescent="0.25">
      <c r="A7347" s="191" t="s">
        <v>14493</v>
      </c>
      <c r="B7347" s="192" t="s">
        <v>14494</v>
      </c>
      <c r="C7347" s="192" t="s">
        <v>29797</v>
      </c>
      <c r="D7347" s="192" t="s">
        <v>29797</v>
      </c>
      <c r="E7347" s="192" t="s">
        <v>29797</v>
      </c>
      <c r="F7347" s="192" t="s">
        <v>29797</v>
      </c>
      <c r="G7347" s="192" t="s">
        <v>29797</v>
      </c>
      <c r="H7347" s="192" t="s">
        <v>31314</v>
      </c>
      <c r="I7347" s="192" t="s">
        <v>5062</v>
      </c>
      <c r="J7347" s="192" t="s">
        <v>29821</v>
      </c>
      <c r="K7347" s="192" t="s">
        <v>5062</v>
      </c>
      <c r="L7347" s="192" t="s">
        <v>1447</v>
      </c>
    </row>
    <row r="7348" spans="1:12" ht="15" x14ac:dyDescent="0.25">
      <c r="A7348" s="189" t="s">
        <v>26146</v>
      </c>
      <c r="B7348" s="190" t="s">
        <v>26147</v>
      </c>
      <c r="C7348" s="190" t="s">
        <v>29797</v>
      </c>
      <c r="D7348" s="190" t="s">
        <v>29797</v>
      </c>
      <c r="E7348" s="190" t="s">
        <v>29797</v>
      </c>
      <c r="F7348" s="190" t="s">
        <v>29797</v>
      </c>
      <c r="G7348" s="190" t="s">
        <v>29797</v>
      </c>
      <c r="H7348" s="190" t="s">
        <v>31354</v>
      </c>
      <c r="I7348" s="190" t="s">
        <v>30165</v>
      </c>
      <c r="J7348" s="190" t="s">
        <v>29821</v>
      </c>
      <c r="K7348" s="190" t="s">
        <v>5062</v>
      </c>
      <c r="L7348" s="190" t="s">
        <v>1447</v>
      </c>
    </row>
    <row r="7349" spans="1:12" ht="15" x14ac:dyDescent="0.25">
      <c r="A7349" s="191" t="s">
        <v>16937</v>
      </c>
      <c r="B7349" s="192" t="s">
        <v>26148</v>
      </c>
      <c r="C7349" s="192" t="s">
        <v>29797</v>
      </c>
      <c r="D7349" s="192" t="s">
        <v>29797</v>
      </c>
      <c r="E7349" s="192" t="s">
        <v>29797</v>
      </c>
      <c r="F7349" s="192" t="s">
        <v>29797</v>
      </c>
      <c r="G7349" s="192" t="s">
        <v>29797</v>
      </c>
      <c r="H7349" s="192" t="s">
        <v>31361</v>
      </c>
      <c r="I7349" s="192" t="s">
        <v>5062</v>
      </c>
      <c r="J7349" s="192" t="s">
        <v>29821</v>
      </c>
      <c r="K7349" s="192" t="s">
        <v>5062</v>
      </c>
      <c r="L7349" s="192" t="s">
        <v>1447</v>
      </c>
    </row>
    <row r="7350" spans="1:12" ht="15" x14ac:dyDescent="0.25">
      <c r="A7350" s="189" t="s">
        <v>26149</v>
      </c>
      <c r="B7350" s="190" t="s">
        <v>20794</v>
      </c>
      <c r="C7350" s="190" t="s">
        <v>29797</v>
      </c>
      <c r="D7350" s="190" t="s">
        <v>29797</v>
      </c>
      <c r="E7350" s="190" t="s">
        <v>29797</v>
      </c>
      <c r="F7350" s="190" t="s">
        <v>29797</v>
      </c>
      <c r="G7350" s="190" t="s">
        <v>29797</v>
      </c>
      <c r="H7350" s="190" t="s">
        <v>29797</v>
      </c>
      <c r="I7350" s="190" t="s">
        <v>29797</v>
      </c>
      <c r="J7350" s="190" t="s">
        <v>29797</v>
      </c>
      <c r="K7350" s="190" t="s">
        <v>29797</v>
      </c>
      <c r="L7350" s="190" t="s">
        <v>1452</v>
      </c>
    </row>
    <row r="7351" spans="1:12" ht="15" x14ac:dyDescent="0.25">
      <c r="A7351" s="191" t="s">
        <v>14495</v>
      </c>
      <c r="B7351" s="192" t="s">
        <v>14496</v>
      </c>
      <c r="C7351" s="192" t="s">
        <v>29797</v>
      </c>
      <c r="D7351" s="192" t="s">
        <v>29797</v>
      </c>
      <c r="E7351" s="192" t="s">
        <v>29797</v>
      </c>
      <c r="F7351" s="192" t="s">
        <v>29797</v>
      </c>
      <c r="G7351" s="192" t="s">
        <v>29797</v>
      </c>
      <c r="H7351" s="192" t="s">
        <v>31802</v>
      </c>
      <c r="I7351" s="192" t="s">
        <v>31803</v>
      </c>
      <c r="J7351" s="192" t="s">
        <v>29821</v>
      </c>
      <c r="K7351" s="192" t="s">
        <v>5062</v>
      </c>
      <c r="L7351" s="192" t="s">
        <v>1447</v>
      </c>
    </row>
    <row r="7352" spans="1:12" ht="15" x14ac:dyDescent="0.25">
      <c r="A7352" s="189" t="s">
        <v>14497</v>
      </c>
      <c r="B7352" s="190" t="s">
        <v>14498</v>
      </c>
      <c r="C7352" s="190" t="s">
        <v>29797</v>
      </c>
      <c r="D7352" s="190" t="s">
        <v>29797</v>
      </c>
      <c r="E7352" s="190" t="s">
        <v>29797</v>
      </c>
      <c r="F7352" s="190" t="s">
        <v>29797</v>
      </c>
      <c r="G7352" s="190" t="s">
        <v>29797</v>
      </c>
      <c r="H7352" s="190" t="s">
        <v>29797</v>
      </c>
      <c r="I7352" s="190" t="s">
        <v>29797</v>
      </c>
      <c r="J7352" s="190" t="s">
        <v>29797</v>
      </c>
      <c r="K7352" s="190" t="s">
        <v>29797</v>
      </c>
      <c r="L7352" s="190" t="s">
        <v>29797</v>
      </c>
    </row>
    <row r="7353" spans="1:12" ht="15" x14ac:dyDescent="0.25">
      <c r="A7353" s="191" t="s">
        <v>14499</v>
      </c>
      <c r="B7353" s="192" t="s">
        <v>14500</v>
      </c>
      <c r="C7353" s="192" t="s">
        <v>29797</v>
      </c>
      <c r="D7353" s="192" t="s">
        <v>29797</v>
      </c>
      <c r="E7353" s="192" t="s">
        <v>29797</v>
      </c>
      <c r="F7353" s="192" t="s">
        <v>29797</v>
      </c>
      <c r="G7353" s="192" t="s">
        <v>29797</v>
      </c>
      <c r="H7353" s="192" t="s">
        <v>32061</v>
      </c>
      <c r="I7353" s="192" t="s">
        <v>32062</v>
      </c>
      <c r="J7353" s="192" t="s">
        <v>29821</v>
      </c>
      <c r="K7353" s="192" t="s">
        <v>5062</v>
      </c>
      <c r="L7353" s="192" t="s">
        <v>1447</v>
      </c>
    </row>
    <row r="7354" spans="1:12" ht="15" x14ac:dyDescent="0.25">
      <c r="A7354" s="189" t="s">
        <v>26150</v>
      </c>
      <c r="B7354" s="190" t="s">
        <v>26151</v>
      </c>
      <c r="C7354" s="190" t="s">
        <v>29797</v>
      </c>
      <c r="D7354" s="190" t="s">
        <v>29797</v>
      </c>
      <c r="E7354" s="190" t="s">
        <v>29797</v>
      </c>
      <c r="F7354" s="190" t="s">
        <v>29797</v>
      </c>
      <c r="G7354" s="190" t="s">
        <v>29797</v>
      </c>
      <c r="H7354" s="190" t="s">
        <v>29797</v>
      </c>
      <c r="I7354" s="190" t="s">
        <v>29797</v>
      </c>
      <c r="J7354" s="190" t="s">
        <v>29797</v>
      </c>
      <c r="K7354" s="190" t="s">
        <v>29797</v>
      </c>
      <c r="L7354" s="190" t="s">
        <v>29797</v>
      </c>
    </row>
    <row r="7355" spans="1:12" ht="15" x14ac:dyDescent="0.25">
      <c r="A7355" s="191" t="s">
        <v>14501</v>
      </c>
      <c r="B7355" s="192" t="s">
        <v>14502</v>
      </c>
      <c r="C7355" s="192" t="s">
        <v>29797</v>
      </c>
      <c r="D7355" s="192" t="s">
        <v>29797</v>
      </c>
      <c r="E7355" s="192" t="s">
        <v>29797</v>
      </c>
      <c r="F7355" s="192" t="s">
        <v>29797</v>
      </c>
      <c r="G7355" s="192" t="s">
        <v>29797</v>
      </c>
      <c r="H7355" s="192" t="s">
        <v>32141</v>
      </c>
      <c r="I7355" s="192" t="s">
        <v>1405</v>
      </c>
      <c r="J7355" s="192" t="s">
        <v>29821</v>
      </c>
      <c r="K7355" s="192" t="s">
        <v>5062</v>
      </c>
      <c r="L7355" s="192" t="s">
        <v>1447</v>
      </c>
    </row>
    <row r="7356" spans="1:12" ht="15" x14ac:dyDescent="0.25">
      <c r="A7356" s="189" t="s">
        <v>26152</v>
      </c>
      <c r="B7356" s="190" t="s">
        <v>4093</v>
      </c>
      <c r="C7356" s="190" t="s">
        <v>29797</v>
      </c>
      <c r="D7356" s="190" t="s">
        <v>29797</v>
      </c>
      <c r="E7356" s="190" t="s">
        <v>29797</v>
      </c>
      <c r="F7356" s="190" t="s">
        <v>29797</v>
      </c>
      <c r="G7356" s="190" t="s">
        <v>29797</v>
      </c>
      <c r="H7356" s="190" t="s">
        <v>29797</v>
      </c>
      <c r="I7356" s="190" t="s">
        <v>29797</v>
      </c>
      <c r="J7356" s="190" t="s">
        <v>29797</v>
      </c>
      <c r="K7356" s="190" t="s">
        <v>29797</v>
      </c>
      <c r="L7356" s="190" t="s">
        <v>1442</v>
      </c>
    </row>
    <row r="7357" spans="1:12" ht="15" x14ac:dyDescent="0.25">
      <c r="A7357" s="191" t="s">
        <v>16938</v>
      </c>
      <c r="B7357" s="192" t="s">
        <v>26153</v>
      </c>
      <c r="C7357" s="192" t="s">
        <v>29797</v>
      </c>
      <c r="D7357" s="192" t="s">
        <v>29797</v>
      </c>
      <c r="E7357" s="192" t="s">
        <v>29797</v>
      </c>
      <c r="F7357" s="192" t="s">
        <v>29797</v>
      </c>
      <c r="G7357" s="192" t="s">
        <v>29797</v>
      </c>
      <c r="H7357" s="192" t="s">
        <v>31342</v>
      </c>
      <c r="I7357" s="192" t="s">
        <v>31343</v>
      </c>
      <c r="J7357" s="192" t="s">
        <v>29821</v>
      </c>
      <c r="K7357" s="192" t="s">
        <v>5062</v>
      </c>
      <c r="L7357" s="192" t="s">
        <v>1447</v>
      </c>
    </row>
    <row r="7358" spans="1:12" ht="15" x14ac:dyDescent="0.25">
      <c r="A7358" s="189" t="s">
        <v>26154</v>
      </c>
      <c r="B7358" s="190" t="s">
        <v>4094</v>
      </c>
      <c r="C7358" s="190" t="s">
        <v>29797</v>
      </c>
      <c r="D7358" s="190" t="s">
        <v>29797</v>
      </c>
      <c r="E7358" s="190" t="s">
        <v>29797</v>
      </c>
      <c r="F7358" s="190" t="s">
        <v>29797</v>
      </c>
      <c r="G7358" s="190" t="s">
        <v>29797</v>
      </c>
      <c r="H7358" s="190" t="s">
        <v>29797</v>
      </c>
      <c r="I7358" s="190" t="s">
        <v>29797</v>
      </c>
      <c r="J7358" s="190" t="s">
        <v>29797</v>
      </c>
      <c r="K7358" s="190" t="s">
        <v>29797</v>
      </c>
      <c r="L7358" s="190" t="s">
        <v>1469</v>
      </c>
    </row>
    <row r="7359" spans="1:12" ht="15" x14ac:dyDescent="0.25">
      <c r="A7359" s="191" t="s">
        <v>14503</v>
      </c>
      <c r="B7359" s="192" t="s">
        <v>14504</v>
      </c>
      <c r="C7359" s="192" t="s">
        <v>29797</v>
      </c>
      <c r="D7359" s="192" t="s">
        <v>29797</v>
      </c>
      <c r="E7359" s="192" t="s">
        <v>29797</v>
      </c>
      <c r="F7359" s="192" t="s">
        <v>29797</v>
      </c>
      <c r="G7359" s="192" t="s">
        <v>29797</v>
      </c>
      <c r="H7359" s="192" t="s">
        <v>31623</v>
      </c>
      <c r="I7359" s="192" t="s">
        <v>31624</v>
      </c>
      <c r="J7359" s="192" t="s">
        <v>29821</v>
      </c>
      <c r="K7359" s="192" t="s">
        <v>5062</v>
      </c>
      <c r="L7359" s="192" t="s">
        <v>1447</v>
      </c>
    </row>
    <row r="7360" spans="1:12" ht="15" x14ac:dyDescent="0.25">
      <c r="A7360" s="189" t="s">
        <v>16939</v>
      </c>
      <c r="B7360" s="190" t="s">
        <v>20795</v>
      </c>
      <c r="C7360" s="190" t="s">
        <v>29797</v>
      </c>
      <c r="D7360" s="190" t="s">
        <v>29797</v>
      </c>
      <c r="E7360" s="190" t="s">
        <v>29797</v>
      </c>
      <c r="F7360" s="190" t="s">
        <v>29797</v>
      </c>
      <c r="G7360" s="190" t="s">
        <v>29797</v>
      </c>
      <c r="H7360" s="190" t="s">
        <v>29797</v>
      </c>
      <c r="I7360" s="190" t="s">
        <v>29797</v>
      </c>
      <c r="J7360" s="190" t="s">
        <v>29797</v>
      </c>
      <c r="K7360" s="190" t="s">
        <v>29797</v>
      </c>
      <c r="L7360" s="190" t="s">
        <v>1447</v>
      </c>
    </row>
    <row r="7361" spans="1:12" ht="15" x14ac:dyDescent="0.25">
      <c r="A7361" s="191" t="s">
        <v>26155</v>
      </c>
      <c r="B7361" s="192" t="s">
        <v>4095</v>
      </c>
      <c r="C7361" s="192" t="s">
        <v>29797</v>
      </c>
      <c r="D7361" s="192" t="s">
        <v>29797</v>
      </c>
      <c r="E7361" s="192" t="s">
        <v>29797</v>
      </c>
      <c r="F7361" s="192" t="s">
        <v>29797</v>
      </c>
      <c r="G7361" s="192" t="s">
        <v>29797</v>
      </c>
      <c r="H7361" s="192" t="s">
        <v>29797</v>
      </c>
      <c r="I7361" s="192" t="s">
        <v>29797</v>
      </c>
      <c r="J7361" s="192" t="s">
        <v>29797</v>
      </c>
      <c r="K7361" s="192" t="s">
        <v>29797</v>
      </c>
      <c r="L7361" s="192" t="s">
        <v>1462</v>
      </c>
    </row>
    <row r="7362" spans="1:12" ht="15" x14ac:dyDescent="0.25">
      <c r="A7362" s="189" t="s">
        <v>16940</v>
      </c>
      <c r="B7362" s="190" t="s">
        <v>20796</v>
      </c>
      <c r="C7362" s="190" t="s">
        <v>29797</v>
      </c>
      <c r="D7362" s="190" t="s">
        <v>29797</v>
      </c>
      <c r="E7362" s="190" t="s">
        <v>29797</v>
      </c>
      <c r="F7362" s="190" t="s">
        <v>29797</v>
      </c>
      <c r="G7362" s="190" t="s">
        <v>29797</v>
      </c>
      <c r="H7362" s="190" t="s">
        <v>29797</v>
      </c>
      <c r="I7362" s="190" t="s">
        <v>29797</v>
      </c>
      <c r="J7362" s="190" t="s">
        <v>29797</v>
      </c>
      <c r="K7362" s="190" t="s">
        <v>29797</v>
      </c>
      <c r="L7362" s="190" t="s">
        <v>1447</v>
      </c>
    </row>
    <row r="7363" spans="1:12" ht="15" x14ac:dyDescent="0.25">
      <c r="A7363" s="191" t="s">
        <v>14505</v>
      </c>
      <c r="B7363" s="192" t="s">
        <v>14506</v>
      </c>
      <c r="C7363" s="192" t="s">
        <v>29797</v>
      </c>
      <c r="D7363" s="192" t="s">
        <v>29797</v>
      </c>
      <c r="E7363" s="192" t="s">
        <v>29797</v>
      </c>
      <c r="F7363" s="192" t="s">
        <v>29797</v>
      </c>
      <c r="G7363" s="192" t="s">
        <v>29797</v>
      </c>
      <c r="H7363" s="192" t="s">
        <v>31588</v>
      </c>
      <c r="I7363" s="192" t="s">
        <v>30455</v>
      </c>
      <c r="J7363" s="192" t="s">
        <v>29870</v>
      </c>
      <c r="K7363" s="192" t="s">
        <v>8069</v>
      </c>
      <c r="L7363" s="192" t="s">
        <v>1447</v>
      </c>
    </row>
    <row r="7364" spans="1:12" ht="15" x14ac:dyDescent="0.25">
      <c r="A7364" s="189" t="s">
        <v>14507</v>
      </c>
      <c r="B7364" s="190" t="s">
        <v>14508</v>
      </c>
      <c r="C7364" s="190" t="s">
        <v>29797</v>
      </c>
      <c r="D7364" s="190" t="s">
        <v>29797</v>
      </c>
      <c r="E7364" s="190" t="s">
        <v>29797</v>
      </c>
      <c r="F7364" s="190" t="s">
        <v>29797</v>
      </c>
      <c r="G7364" s="190" t="s">
        <v>29797</v>
      </c>
      <c r="H7364" s="190" t="s">
        <v>31826</v>
      </c>
      <c r="I7364" s="190" t="s">
        <v>31827</v>
      </c>
      <c r="J7364" s="190" t="s">
        <v>29821</v>
      </c>
      <c r="K7364" s="190" t="s">
        <v>5062</v>
      </c>
      <c r="L7364" s="190" t="s">
        <v>1447</v>
      </c>
    </row>
    <row r="7365" spans="1:12" ht="15" x14ac:dyDescent="0.25">
      <c r="A7365" s="191" t="s">
        <v>12315</v>
      </c>
      <c r="B7365" s="192" t="s">
        <v>20797</v>
      </c>
      <c r="C7365" s="192" t="s">
        <v>29797</v>
      </c>
      <c r="D7365" s="192" t="s">
        <v>29797</v>
      </c>
      <c r="E7365" s="192" t="s">
        <v>29797</v>
      </c>
      <c r="F7365" s="192" t="s">
        <v>29797</v>
      </c>
      <c r="G7365" s="192" t="s">
        <v>29797</v>
      </c>
      <c r="H7365" s="192" t="s">
        <v>32223</v>
      </c>
      <c r="I7365" s="192" t="s">
        <v>1397</v>
      </c>
      <c r="J7365" s="192" t="s">
        <v>29821</v>
      </c>
      <c r="K7365" s="192" t="s">
        <v>5062</v>
      </c>
      <c r="L7365" s="192" t="s">
        <v>1447</v>
      </c>
    </row>
    <row r="7366" spans="1:12" ht="15" x14ac:dyDescent="0.25">
      <c r="A7366" s="189" t="s">
        <v>14509</v>
      </c>
      <c r="B7366" s="190" t="s">
        <v>14510</v>
      </c>
      <c r="C7366" s="190" t="s">
        <v>29797</v>
      </c>
      <c r="D7366" s="190" t="s">
        <v>29797</v>
      </c>
      <c r="E7366" s="190" t="s">
        <v>29797</v>
      </c>
      <c r="F7366" s="190" t="s">
        <v>29797</v>
      </c>
      <c r="G7366" s="190" t="s">
        <v>29797</v>
      </c>
      <c r="H7366" s="190" t="s">
        <v>31496</v>
      </c>
      <c r="I7366" s="190" t="s">
        <v>31497</v>
      </c>
      <c r="J7366" s="190" t="s">
        <v>29821</v>
      </c>
      <c r="K7366" s="190" t="s">
        <v>5062</v>
      </c>
      <c r="L7366" s="190" t="s">
        <v>1447</v>
      </c>
    </row>
    <row r="7367" spans="1:12" ht="15" x14ac:dyDescent="0.25">
      <c r="A7367" s="191" t="s">
        <v>16941</v>
      </c>
      <c r="B7367" s="192" t="s">
        <v>20798</v>
      </c>
      <c r="C7367" s="192" t="s">
        <v>29797</v>
      </c>
      <c r="D7367" s="192" t="s">
        <v>29797</v>
      </c>
      <c r="E7367" s="192" t="s">
        <v>29797</v>
      </c>
      <c r="F7367" s="192" t="s">
        <v>29797</v>
      </c>
      <c r="G7367" s="192" t="s">
        <v>29797</v>
      </c>
      <c r="H7367" s="192" t="s">
        <v>31832</v>
      </c>
      <c r="I7367" s="192" t="s">
        <v>5073</v>
      </c>
      <c r="J7367" s="192" t="s">
        <v>31325</v>
      </c>
      <c r="K7367" s="192" t="s">
        <v>5073</v>
      </c>
      <c r="L7367" s="192" t="s">
        <v>1447</v>
      </c>
    </row>
    <row r="7368" spans="1:12" ht="15" x14ac:dyDescent="0.25">
      <c r="A7368" s="189" t="s">
        <v>16942</v>
      </c>
      <c r="B7368" s="190" t="s">
        <v>20799</v>
      </c>
      <c r="C7368" s="190" t="s">
        <v>29797</v>
      </c>
      <c r="D7368" s="190" t="s">
        <v>29797</v>
      </c>
      <c r="E7368" s="190" t="s">
        <v>29797</v>
      </c>
      <c r="F7368" s="190" t="s">
        <v>29797</v>
      </c>
      <c r="G7368" s="190" t="s">
        <v>29797</v>
      </c>
      <c r="H7368" s="190" t="s">
        <v>31376</v>
      </c>
      <c r="I7368" s="190" t="s">
        <v>5062</v>
      </c>
      <c r="J7368" s="190" t="s">
        <v>29821</v>
      </c>
      <c r="K7368" s="190" t="s">
        <v>5062</v>
      </c>
      <c r="L7368" s="190" t="s">
        <v>1447</v>
      </c>
    </row>
    <row r="7369" spans="1:12" ht="15" x14ac:dyDescent="0.25">
      <c r="A7369" s="191" t="s">
        <v>14511</v>
      </c>
      <c r="B7369" s="192" t="s">
        <v>14512</v>
      </c>
      <c r="C7369" s="192" t="s">
        <v>29797</v>
      </c>
      <c r="D7369" s="192" t="s">
        <v>29797</v>
      </c>
      <c r="E7369" s="192" t="s">
        <v>29797</v>
      </c>
      <c r="F7369" s="192" t="s">
        <v>29797</v>
      </c>
      <c r="G7369" s="192" t="s">
        <v>29797</v>
      </c>
      <c r="H7369" s="192" t="s">
        <v>31451</v>
      </c>
      <c r="I7369" s="192" t="s">
        <v>1382</v>
      </c>
      <c r="J7369" s="192" t="s">
        <v>29821</v>
      </c>
      <c r="K7369" s="192" t="s">
        <v>5062</v>
      </c>
      <c r="L7369" s="192" t="s">
        <v>1447</v>
      </c>
    </row>
    <row r="7370" spans="1:12" ht="15" x14ac:dyDescent="0.25">
      <c r="A7370" s="189" t="s">
        <v>16943</v>
      </c>
      <c r="B7370" s="190" t="s">
        <v>26156</v>
      </c>
      <c r="C7370" s="190" t="s">
        <v>29797</v>
      </c>
      <c r="D7370" s="190" t="s">
        <v>29797</v>
      </c>
      <c r="E7370" s="190" t="s">
        <v>29797</v>
      </c>
      <c r="F7370" s="190" t="s">
        <v>29797</v>
      </c>
      <c r="G7370" s="190" t="s">
        <v>29797</v>
      </c>
      <c r="H7370" s="190" t="s">
        <v>31722</v>
      </c>
      <c r="I7370" s="190" t="s">
        <v>31723</v>
      </c>
      <c r="J7370" s="190" t="s">
        <v>29821</v>
      </c>
      <c r="K7370" s="190" t="s">
        <v>5062</v>
      </c>
      <c r="L7370" s="190" t="s">
        <v>1447</v>
      </c>
    </row>
    <row r="7371" spans="1:12" ht="15" x14ac:dyDescent="0.25">
      <c r="A7371" s="191" t="s">
        <v>16944</v>
      </c>
      <c r="B7371" s="192" t="s">
        <v>20800</v>
      </c>
      <c r="C7371" s="192" t="s">
        <v>29797</v>
      </c>
      <c r="D7371" s="192" t="s">
        <v>29797</v>
      </c>
      <c r="E7371" s="192" t="s">
        <v>29797</v>
      </c>
      <c r="F7371" s="192" t="s">
        <v>29797</v>
      </c>
      <c r="G7371" s="192" t="s">
        <v>29797</v>
      </c>
      <c r="H7371" s="192" t="s">
        <v>29797</v>
      </c>
      <c r="I7371" s="192" t="s">
        <v>29797</v>
      </c>
      <c r="J7371" s="192" t="s">
        <v>29797</v>
      </c>
      <c r="K7371" s="192" t="s">
        <v>29797</v>
      </c>
      <c r="L7371" s="192" t="s">
        <v>1447</v>
      </c>
    </row>
    <row r="7372" spans="1:12" ht="15" x14ac:dyDescent="0.25">
      <c r="A7372" s="189" t="s">
        <v>16945</v>
      </c>
      <c r="B7372" s="190" t="s">
        <v>20801</v>
      </c>
      <c r="C7372" s="190" t="s">
        <v>29797</v>
      </c>
      <c r="D7372" s="190" t="s">
        <v>29797</v>
      </c>
      <c r="E7372" s="190" t="s">
        <v>29797</v>
      </c>
      <c r="F7372" s="190" t="s">
        <v>29797</v>
      </c>
      <c r="G7372" s="190" t="s">
        <v>29797</v>
      </c>
      <c r="H7372" s="190" t="s">
        <v>31337</v>
      </c>
      <c r="I7372" s="190" t="s">
        <v>31338</v>
      </c>
      <c r="J7372" s="190" t="s">
        <v>29821</v>
      </c>
      <c r="K7372" s="190" t="s">
        <v>5062</v>
      </c>
      <c r="L7372" s="190" t="s">
        <v>1447</v>
      </c>
    </row>
    <row r="7373" spans="1:12" ht="15" x14ac:dyDescent="0.25">
      <c r="A7373" s="191" t="s">
        <v>14513</v>
      </c>
      <c r="B7373" s="192" t="s">
        <v>14514</v>
      </c>
      <c r="C7373" s="192" t="s">
        <v>29797</v>
      </c>
      <c r="D7373" s="192" t="s">
        <v>29797</v>
      </c>
      <c r="E7373" s="192" t="s">
        <v>29797</v>
      </c>
      <c r="F7373" s="192" t="s">
        <v>29797</v>
      </c>
      <c r="G7373" s="192" t="s">
        <v>29797</v>
      </c>
      <c r="H7373" s="192" t="s">
        <v>31316</v>
      </c>
      <c r="I7373" s="192" t="s">
        <v>1383</v>
      </c>
      <c r="J7373" s="192" t="s">
        <v>29821</v>
      </c>
      <c r="K7373" s="192" t="s">
        <v>5062</v>
      </c>
      <c r="L7373" s="192" t="s">
        <v>1447</v>
      </c>
    </row>
    <row r="7374" spans="1:12" ht="15" x14ac:dyDescent="0.25">
      <c r="A7374" s="189" t="s">
        <v>16946</v>
      </c>
      <c r="B7374" s="190" t="s">
        <v>20802</v>
      </c>
      <c r="C7374" s="190" t="s">
        <v>29797</v>
      </c>
      <c r="D7374" s="190" t="s">
        <v>29797</v>
      </c>
      <c r="E7374" s="190" t="s">
        <v>29797</v>
      </c>
      <c r="F7374" s="190" t="s">
        <v>29797</v>
      </c>
      <c r="G7374" s="190" t="s">
        <v>29797</v>
      </c>
      <c r="H7374" s="190" t="s">
        <v>29797</v>
      </c>
      <c r="I7374" s="190" t="s">
        <v>29797</v>
      </c>
      <c r="J7374" s="190" t="s">
        <v>29797</v>
      </c>
      <c r="K7374" s="190" t="s">
        <v>29797</v>
      </c>
      <c r="L7374" s="190" t="s">
        <v>1447</v>
      </c>
    </row>
    <row r="7375" spans="1:12" ht="15" x14ac:dyDescent="0.25">
      <c r="A7375" s="191" t="s">
        <v>26157</v>
      </c>
      <c r="B7375" s="192" t="s">
        <v>26158</v>
      </c>
      <c r="C7375" s="192" t="s">
        <v>29797</v>
      </c>
      <c r="D7375" s="192" t="s">
        <v>29797</v>
      </c>
      <c r="E7375" s="192" t="s">
        <v>29797</v>
      </c>
      <c r="F7375" s="192" t="s">
        <v>29797</v>
      </c>
      <c r="G7375" s="192" t="s">
        <v>29797</v>
      </c>
      <c r="H7375" s="192" t="s">
        <v>29797</v>
      </c>
      <c r="I7375" s="192" t="s">
        <v>29797</v>
      </c>
      <c r="J7375" s="192" t="s">
        <v>29797</v>
      </c>
      <c r="K7375" s="192" t="s">
        <v>29797</v>
      </c>
      <c r="L7375" s="192" t="s">
        <v>29797</v>
      </c>
    </row>
    <row r="7376" spans="1:12" ht="15" x14ac:dyDescent="0.25">
      <c r="A7376" s="189" t="s">
        <v>16947</v>
      </c>
      <c r="B7376" s="190" t="s">
        <v>20803</v>
      </c>
      <c r="C7376" s="190" t="s">
        <v>29797</v>
      </c>
      <c r="D7376" s="190" t="s">
        <v>29797</v>
      </c>
      <c r="E7376" s="190" t="s">
        <v>29797</v>
      </c>
      <c r="F7376" s="190" t="s">
        <v>29797</v>
      </c>
      <c r="G7376" s="190" t="s">
        <v>29797</v>
      </c>
      <c r="H7376" s="190" t="s">
        <v>29797</v>
      </c>
      <c r="I7376" s="190" t="s">
        <v>29797</v>
      </c>
      <c r="J7376" s="190" t="s">
        <v>29797</v>
      </c>
      <c r="K7376" s="190" t="s">
        <v>29797</v>
      </c>
      <c r="L7376" s="190" t="s">
        <v>1447</v>
      </c>
    </row>
    <row r="7377" spans="1:12" ht="15" x14ac:dyDescent="0.25">
      <c r="A7377" s="191" t="s">
        <v>14515</v>
      </c>
      <c r="B7377" s="192" t="s">
        <v>14516</v>
      </c>
      <c r="C7377" s="192" t="s">
        <v>29797</v>
      </c>
      <c r="D7377" s="192" t="s">
        <v>29797</v>
      </c>
      <c r="E7377" s="192" t="s">
        <v>29797</v>
      </c>
      <c r="F7377" s="192" t="s">
        <v>29797</v>
      </c>
      <c r="G7377" s="192" t="s">
        <v>29797</v>
      </c>
      <c r="H7377" s="192" t="s">
        <v>32864</v>
      </c>
      <c r="I7377" s="192" t="s">
        <v>32865</v>
      </c>
      <c r="J7377" s="192" t="s">
        <v>31325</v>
      </c>
      <c r="K7377" s="192" t="s">
        <v>5073</v>
      </c>
      <c r="L7377" s="192" t="s">
        <v>1447</v>
      </c>
    </row>
    <row r="7378" spans="1:12" ht="15" x14ac:dyDescent="0.25">
      <c r="A7378" s="189" t="s">
        <v>14517</v>
      </c>
      <c r="B7378" s="190" t="s">
        <v>14518</v>
      </c>
      <c r="C7378" s="190" t="s">
        <v>29797</v>
      </c>
      <c r="D7378" s="190" t="s">
        <v>29797</v>
      </c>
      <c r="E7378" s="190" t="s">
        <v>29797</v>
      </c>
      <c r="F7378" s="190" t="s">
        <v>29797</v>
      </c>
      <c r="G7378" s="190" t="s">
        <v>29797</v>
      </c>
      <c r="H7378" s="190" t="s">
        <v>31573</v>
      </c>
      <c r="I7378" s="190" t="s">
        <v>31574</v>
      </c>
      <c r="J7378" s="190" t="s">
        <v>29821</v>
      </c>
      <c r="K7378" s="190" t="s">
        <v>5062</v>
      </c>
      <c r="L7378" s="190" t="s">
        <v>1447</v>
      </c>
    </row>
    <row r="7379" spans="1:12" ht="15" x14ac:dyDescent="0.25">
      <c r="A7379" s="191" t="s">
        <v>16948</v>
      </c>
      <c r="B7379" s="192" t="s">
        <v>26159</v>
      </c>
      <c r="C7379" s="192" t="s">
        <v>29797</v>
      </c>
      <c r="D7379" s="192" t="s">
        <v>29797</v>
      </c>
      <c r="E7379" s="192" t="s">
        <v>29797</v>
      </c>
      <c r="F7379" s="192" t="s">
        <v>29797</v>
      </c>
      <c r="G7379" s="192" t="s">
        <v>29797</v>
      </c>
      <c r="H7379" s="192" t="s">
        <v>31432</v>
      </c>
      <c r="I7379" s="192" t="s">
        <v>31433</v>
      </c>
      <c r="J7379" s="192" t="s">
        <v>29821</v>
      </c>
      <c r="K7379" s="192" t="s">
        <v>5062</v>
      </c>
      <c r="L7379" s="192" t="s">
        <v>1447</v>
      </c>
    </row>
    <row r="7380" spans="1:12" ht="15" x14ac:dyDescent="0.25">
      <c r="A7380" s="189" t="s">
        <v>16949</v>
      </c>
      <c r="B7380" s="190" t="s">
        <v>26160</v>
      </c>
      <c r="C7380" s="190" t="s">
        <v>29797</v>
      </c>
      <c r="D7380" s="190" t="s">
        <v>29797</v>
      </c>
      <c r="E7380" s="190" t="s">
        <v>29797</v>
      </c>
      <c r="F7380" s="190" t="s">
        <v>29797</v>
      </c>
      <c r="G7380" s="190" t="s">
        <v>29797</v>
      </c>
      <c r="H7380" s="190" t="s">
        <v>32121</v>
      </c>
      <c r="I7380" s="190" t="s">
        <v>5073</v>
      </c>
      <c r="J7380" s="190" t="s">
        <v>31325</v>
      </c>
      <c r="K7380" s="190" t="s">
        <v>5073</v>
      </c>
      <c r="L7380" s="190" t="s">
        <v>1447</v>
      </c>
    </row>
    <row r="7381" spans="1:12" ht="15" x14ac:dyDescent="0.25">
      <c r="A7381" s="191" t="s">
        <v>16950</v>
      </c>
      <c r="B7381" s="192" t="s">
        <v>20804</v>
      </c>
      <c r="C7381" s="192" t="s">
        <v>29797</v>
      </c>
      <c r="D7381" s="192" t="s">
        <v>29797</v>
      </c>
      <c r="E7381" s="192" t="s">
        <v>29797</v>
      </c>
      <c r="F7381" s="192" t="s">
        <v>29797</v>
      </c>
      <c r="G7381" s="192" t="s">
        <v>29797</v>
      </c>
      <c r="H7381" s="192" t="s">
        <v>32200</v>
      </c>
      <c r="I7381" s="192" t="s">
        <v>32201</v>
      </c>
      <c r="J7381" s="192" t="s">
        <v>31325</v>
      </c>
      <c r="K7381" s="192" t="s">
        <v>5073</v>
      </c>
      <c r="L7381" s="192" t="s">
        <v>1447</v>
      </c>
    </row>
    <row r="7382" spans="1:12" ht="15" x14ac:dyDescent="0.25">
      <c r="A7382" s="189" t="s">
        <v>16951</v>
      </c>
      <c r="B7382" s="190" t="s">
        <v>26161</v>
      </c>
      <c r="C7382" s="190" t="s">
        <v>29797</v>
      </c>
      <c r="D7382" s="190" t="s">
        <v>29797</v>
      </c>
      <c r="E7382" s="190" t="s">
        <v>29797</v>
      </c>
      <c r="F7382" s="190" t="s">
        <v>29797</v>
      </c>
      <c r="G7382" s="190" t="s">
        <v>29797</v>
      </c>
      <c r="H7382" s="190" t="s">
        <v>31310</v>
      </c>
      <c r="I7382" s="190" t="s">
        <v>31311</v>
      </c>
      <c r="J7382" s="190" t="s">
        <v>29821</v>
      </c>
      <c r="K7382" s="190" t="s">
        <v>5062</v>
      </c>
      <c r="L7382" s="190" t="s">
        <v>1447</v>
      </c>
    </row>
    <row r="7383" spans="1:12" ht="15" x14ac:dyDescent="0.25">
      <c r="A7383" s="191" t="s">
        <v>14519</v>
      </c>
      <c r="B7383" s="192" t="s">
        <v>14520</v>
      </c>
      <c r="C7383" s="192" t="s">
        <v>29797</v>
      </c>
      <c r="D7383" s="192" t="s">
        <v>29797</v>
      </c>
      <c r="E7383" s="192" t="s">
        <v>29797</v>
      </c>
      <c r="F7383" s="192" t="s">
        <v>29797</v>
      </c>
      <c r="G7383" s="192" t="s">
        <v>29797</v>
      </c>
      <c r="H7383" s="192" t="s">
        <v>31390</v>
      </c>
      <c r="I7383" s="192" t="s">
        <v>14423</v>
      </c>
      <c r="J7383" s="192" t="s">
        <v>29821</v>
      </c>
      <c r="K7383" s="192" t="s">
        <v>5062</v>
      </c>
      <c r="L7383" s="192" t="s">
        <v>1447</v>
      </c>
    </row>
    <row r="7384" spans="1:12" ht="15" x14ac:dyDescent="0.25">
      <c r="A7384" s="189" t="s">
        <v>26162</v>
      </c>
      <c r="B7384" s="190" t="s">
        <v>26163</v>
      </c>
      <c r="C7384" s="190" t="s">
        <v>29797</v>
      </c>
      <c r="D7384" s="190" t="s">
        <v>29797</v>
      </c>
      <c r="E7384" s="190" t="s">
        <v>30623</v>
      </c>
      <c r="F7384" s="190" t="s">
        <v>29797</v>
      </c>
      <c r="G7384" s="190" t="s">
        <v>29797</v>
      </c>
      <c r="H7384" s="190" t="s">
        <v>31571</v>
      </c>
      <c r="I7384" s="190" t="s">
        <v>1391</v>
      </c>
      <c r="J7384" s="190" t="s">
        <v>29821</v>
      </c>
      <c r="K7384" s="190" t="s">
        <v>5062</v>
      </c>
      <c r="L7384" s="190" t="s">
        <v>1447</v>
      </c>
    </row>
    <row r="7385" spans="1:12" ht="15" x14ac:dyDescent="0.25">
      <c r="A7385" s="191" t="s">
        <v>14521</v>
      </c>
      <c r="B7385" s="192" t="s">
        <v>14522</v>
      </c>
      <c r="C7385" s="192" t="s">
        <v>29797</v>
      </c>
      <c r="D7385" s="192" t="s">
        <v>29797</v>
      </c>
      <c r="E7385" s="192" t="s">
        <v>29797</v>
      </c>
      <c r="F7385" s="192" t="s">
        <v>29797</v>
      </c>
      <c r="G7385" s="192" t="s">
        <v>29797</v>
      </c>
      <c r="H7385" s="192" t="s">
        <v>31432</v>
      </c>
      <c r="I7385" s="192" t="s">
        <v>31433</v>
      </c>
      <c r="J7385" s="192" t="s">
        <v>29821</v>
      </c>
      <c r="K7385" s="192" t="s">
        <v>5062</v>
      </c>
      <c r="L7385" s="192" t="s">
        <v>1447</v>
      </c>
    </row>
    <row r="7386" spans="1:12" ht="15" x14ac:dyDescent="0.25">
      <c r="A7386" s="189" t="s">
        <v>16952</v>
      </c>
      <c r="B7386" s="190" t="s">
        <v>20805</v>
      </c>
      <c r="C7386" s="190" t="s">
        <v>29797</v>
      </c>
      <c r="D7386" s="190" t="s">
        <v>29797</v>
      </c>
      <c r="E7386" s="190" t="s">
        <v>29797</v>
      </c>
      <c r="F7386" s="190" t="s">
        <v>29797</v>
      </c>
      <c r="G7386" s="190" t="s">
        <v>29797</v>
      </c>
      <c r="H7386" s="190" t="s">
        <v>29797</v>
      </c>
      <c r="I7386" s="190" t="s">
        <v>29797</v>
      </c>
      <c r="J7386" s="190" t="s">
        <v>29797</v>
      </c>
      <c r="K7386" s="190" t="s">
        <v>29797</v>
      </c>
      <c r="L7386" s="190" t="s">
        <v>1447</v>
      </c>
    </row>
    <row r="7387" spans="1:12" ht="15" x14ac:dyDescent="0.25">
      <c r="A7387" s="191" t="s">
        <v>26164</v>
      </c>
      <c r="B7387" s="192" t="s">
        <v>26165</v>
      </c>
      <c r="C7387" s="192" t="s">
        <v>29797</v>
      </c>
      <c r="D7387" s="192" t="s">
        <v>29797</v>
      </c>
      <c r="E7387" s="192" t="s">
        <v>29797</v>
      </c>
      <c r="F7387" s="192" t="s">
        <v>29797</v>
      </c>
      <c r="G7387" s="192" t="s">
        <v>29797</v>
      </c>
      <c r="H7387" s="192" t="s">
        <v>29797</v>
      </c>
      <c r="I7387" s="192" t="s">
        <v>29797</v>
      </c>
      <c r="J7387" s="192" t="s">
        <v>29821</v>
      </c>
      <c r="K7387" s="192" t="s">
        <v>5062</v>
      </c>
      <c r="L7387" s="192" t="s">
        <v>29797</v>
      </c>
    </row>
    <row r="7388" spans="1:12" ht="15" x14ac:dyDescent="0.25">
      <c r="A7388" s="189" t="s">
        <v>16953</v>
      </c>
      <c r="B7388" s="190" t="s">
        <v>26166</v>
      </c>
      <c r="C7388" s="190" t="s">
        <v>29797</v>
      </c>
      <c r="D7388" s="190" t="s">
        <v>29797</v>
      </c>
      <c r="E7388" s="190" t="s">
        <v>29797</v>
      </c>
      <c r="F7388" s="190" t="s">
        <v>29797</v>
      </c>
      <c r="G7388" s="190" t="s">
        <v>29797</v>
      </c>
      <c r="H7388" s="190" t="s">
        <v>31439</v>
      </c>
      <c r="I7388" s="190" t="s">
        <v>1389</v>
      </c>
      <c r="J7388" s="190" t="s">
        <v>29821</v>
      </c>
      <c r="K7388" s="190" t="s">
        <v>5062</v>
      </c>
      <c r="L7388" s="190" t="s">
        <v>1447</v>
      </c>
    </row>
    <row r="7389" spans="1:12" ht="15" x14ac:dyDescent="0.25">
      <c r="A7389" s="191" t="s">
        <v>16954</v>
      </c>
      <c r="B7389" s="192" t="s">
        <v>20806</v>
      </c>
      <c r="C7389" s="192" t="s">
        <v>29797</v>
      </c>
      <c r="D7389" s="192" t="s">
        <v>29797</v>
      </c>
      <c r="E7389" s="192" t="s">
        <v>30624</v>
      </c>
      <c r="F7389" s="192" t="s">
        <v>29797</v>
      </c>
      <c r="G7389" s="192" t="s">
        <v>29797</v>
      </c>
      <c r="H7389" s="192" t="s">
        <v>31577</v>
      </c>
      <c r="I7389" s="192" t="s">
        <v>1392</v>
      </c>
      <c r="J7389" s="192" t="s">
        <v>29821</v>
      </c>
      <c r="K7389" s="192" t="s">
        <v>5062</v>
      </c>
      <c r="L7389" s="192" t="s">
        <v>1447</v>
      </c>
    </row>
    <row r="7390" spans="1:12" ht="15" x14ac:dyDescent="0.25">
      <c r="A7390" s="189" t="s">
        <v>16955</v>
      </c>
      <c r="B7390" s="190" t="s">
        <v>20807</v>
      </c>
      <c r="C7390" s="190" t="s">
        <v>29797</v>
      </c>
      <c r="D7390" s="190" t="s">
        <v>29797</v>
      </c>
      <c r="E7390" s="190" t="s">
        <v>29797</v>
      </c>
      <c r="F7390" s="190" t="s">
        <v>29797</v>
      </c>
      <c r="G7390" s="190" t="s">
        <v>29797</v>
      </c>
      <c r="H7390" s="190" t="s">
        <v>29797</v>
      </c>
      <c r="I7390" s="190" t="s">
        <v>29797</v>
      </c>
      <c r="J7390" s="190" t="s">
        <v>29797</v>
      </c>
      <c r="K7390" s="190" t="s">
        <v>29797</v>
      </c>
      <c r="L7390" s="190" t="s">
        <v>29797</v>
      </c>
    </row>
    <row r="7391" spans="1:12" ht="15" x14ac:dyDescent="0.25">
      <c r="A7391" s="191" t="s">
        <v>26167</v>
      </c>
      <c r="B7391" s="192" t="s">
        <v>20808</v>
      </c>
      <c r="C7391" s="192" t="s">
        <v>29797</v>
      </c>
      <c r="D7391" s="192" t="s">
        <v>29797</v>
      </c>
      <c r="E7391" s="192" t="s">
        <v>29797</v>
      </c>
      <c r="F7391" s="192" t="s">
        <v>29797</v>
      </c>
      <c r="G7391" s="192" t="s">
        <v>29797</v>
      </c>
      <c r="H7391" s="192" t="s">
        <v>29797</v>
      </c>
      <c r="I7391" s="192" t="s">
        <v>29797</v>
      </c>
      <c r="J7391" s="192" t="s">
        <v>29797</v>
      </c>
      <c r="K7391" s="192" t="s">
        <v>29797</v>
      </c>
      <c r="L7391" s="192" t="s">
        <v>1468</v>
      </c>
    </row>
    <row r="7392" spans="1:12" ht="15" x14ac:dyDescent="0.25">
      <c r="A7392" s="189" t="s">
        <v>3465</v>
      </c>
      <c r="B7392" s="190" t="s">
        <v>4096</v>
      </c>
      <c r="C7392" s="190" t="s">
        <v>29797</v>
      </c>
      <c r="D7392" s="190" t="s">
        <v>29797</v>
      </c>
      <c r="E7392" s="190" t="s">
        <v>29797</v>
      </c>
      <c r="F7392" s="190" t="s">
        <v>29797</v>
      </c>
      <c r="G7392" s="190" t="s">
        <v>29797</v>
      </c>
      <c r="H7392" s="190" t="s">
        <v>29797</v>
      </c>
      <c r="I7392" s="190" t="s">
        <v>29797</v>
      </c>
      <c r="J7392" s="190" t="s">
        <v>29797</v>
      </c>
      <c r="K7392" s="190" t="s">
        <v>29797</v>
      </c>
      <c r="L7392" s="190" t="s">
        <v>1447</v>
      </c>
    </row>
    <row r="7393" spans="1:12" ht="15" x14ac:dyDescent="0.25">
      <c r="A7393" s="191" t="s">
        <v>3466</v>
      </c>
      <c r="B7393" s="192" t="s">
        <v>4097</v>
      </c>
      <c r="C7393" s="192" t="s">
        <v>29797</v>
      </c>
      <c r="D7393" s="192" t="s">
        <v>29797</v>
      </c>
      <c r="E7393" s="192" t="s">
        <v>29797</v>
      </c>
      <c r="F7393" s="192" t="s">
        <v>29797</v>
      </c>
      <c r="G7393" s="192" t="s">
        <v>29797</v>
      </c>
      <c r="H7393" s="192" t="s">
        <v>29797</v>
      </c>
      <c r="I7393" s="192" t="s">
        <v>29797</v>
      </c>
      <c r="J7393" s="192" t="s">
        <v>29797</v>
      </c>
      <c r="K7393" s="192" t="s">
        <v>29797</v>
      </c>
      <c r="L7393" s="192" t="s">
        <v>29797</v>
      </c>
    </row>
    <row r="7394" spans="1:12" ht="15" x14ac:dyDescent="0.25">
      <c r="A7394" s="189" t="s">
        <v>14523</v>
      </c>
      <c r="B7394" s="190" t="s">
        <v>14524</v>
      </c>
      <c r="C7394" s="190" t="s">
        <v>29797</v>
      </c>
      <c r="D7394" s="190" t="s">
        <v>29797</v>
      </c>
      <c r="E7394" s="190" t="s">
        <v>29797</v>
      </c>
      <c r="F7394" s="190" t="s">
        <v>29797</v>
      </c>
      <c r="G7394" s="190" t="s">
        <v>29797</v>
      </c>
      <c r="H7394" s="190" t="s">
        <v>31402</v>
      </c>
      <c r="I7394" s="190" t="s">
        <v>31403</v>
      </c>
      <c r="J7394" s="190" t="s">
        <v>29821</v>
      </c>
      <c r="K7394" s="190" t="s">
        <v>5062</v>
      </c>
      <c r="L7394" s="190" t="s">
        <v>1447</v>
      </c>
    </row>
    <row r="7395" spans="1:12" ht="15" x14ac:dyDescent="0.25">
      <c r="A7395" s="191" t="s">
        <v>26168</v>
      </c>
      <c r="B7395" s="192" t="s">
        <v>26169</v>
      </c>
      <c r="C7395" s="192" t="s">
        <v>29797</v>
      </c>
      <c r="D7395" s="192" t="s">
        <v>29797</v>
      </c>
      <c r="E7395" s="192" t="s">
        <v>30625</v>
      </c>
      <c r="F7395" s="192" t="s">
        <v>29797</v>
      </c>
      <c r="G7395" s="192" t="s">
        <v>29797</v>
      </c>
      <c r="H7395" s="192" t="s">
        <v>31307</v>
      </c>
      <c r="I7395" s="192" t="s">
        <v>5062</v>
      </c>
      <c r="J7395" s="192" t="s">
        <v>29821</v>
      </c>
      <c r="K7395" s="192" t="s">
        <v>5062</v>
      </c>
      <c r="L7395" s="192" t="s">
        <v>1447</v>
      </c>
    </row>
    <row r="7396" spans="1:12" ht="15" x14ac:dyDescent="0.25">
      <c r="A7396" s="189" t="s">
        <v>26170</v>
      </c>
      <c r="B7396" s="190" t="s">
        <v>26171</v>
      </c>
      <c r="C7396" s="190" t="s">
        <v>29797</v>
      </c>
      <c r="D7396" s="190" t="s">
        <v>29797</v>
      </c>
      <c r="E7396" s="190" t="s">
        <v>29797</v>
      </c>
      <c r="F7396" s="190" t="s">
        <v>29797</v>
      </c>
      <c r="G7396" s="190" t="s">
        <v>29797</v>
      </c>
      <c r="H7396" s="190" t="s">
        <v>31329</v>
      </c>
      <c r="I7396" s="190" t="s">
        <v>31330</v>
      </c>
      <c r="J7396" s="190" t="s">
        <v>31325</v>
      </c>
      <c r="K7396" s="190" t="s">
        <v>5073</v>
      </c>
      <c r="L7396" s="190" t="s">
        <v>1447</v>
      </c>
    </row>
    <row r="7397" spans="1:12" ht="15" x14ac:dyDescent="0.25">
      <c r="A7397" s="191" t="s">
        <v>26172</v>
      </c>
      <c r="B7397" s="192" t="s">
        <v>26173</v>
      </c>
      <c r="C7397" s="192" t="s">
        <v>29797</v>
      </c>
      <c r="D7397" s="192" t="s">
        <v>29797</v>
      </c>
      <c r="E7397" s="192" t="s">
        <v>29797</v>
      </c>
      <c r="F7397" s="192" t="s">
        <v>29797</v>
      </c>
      <c r="G7397" s="192" t="s">
        <v>29797</v>
      </c>
      <c r="H7397" s="192" t="s">
        <v>31434</v>
      </c>
      <c r="I7397" s="192" t="s">
        <v>31435</v>
      </c>
      <c r="J7397" s="192" t="s">
        <v>29821</v>
      </c>
      <c r="K7397" s="192" t="s">
        <v>5062</v>
      </c>
      <c r="L7397" s="192" t="s">
        <v>1447</v>
      </c>
    </row>
    <row r="7398" spans="1:12" ht="15" x14ac:dyDescent="0.25">
      <c r="A7398" s="189" t="s">
        <v>16956</v>
      </c>
      <c r="B7398" s="190" t="s">
        <v>20809</v>
      </c>
      <c r="C7398" s="190" t="s">
        <v>29797</v>
      </c>
      <c r="D7398" s="190" t="s">
        <v>29797</v>
      </c>
      <c r="E7398" s="190" t="s">
        <v>29797</v>
      </c>
      <c r="F7398" s="190" t="s">
        <v>29797</v>
      </c>
      <c r="G7398" s="190" t="s">
        <v>29797</v>
      </c>
      <c r="H7398" s="190" t="s">
        <v>29797</v>
      </c>
      <c r="I7398" s="190" t="s">
        <v>29797</v>
      </c>
      <c r="J7398" s="190" t="s">
        <v>29797</v>
      </c>
      <c r="K7398" s="190" t="s">
        <v>29797</v>
      </c>
      <c r="L7398" s="190" t="s">
        <v>29797</v>
      </c>
    </row>
    <row r="7399" spans="1:12" ht="15" x14ac:dyDescent="0.25">
      <c r="A7399" s="191" t="s">
        <v>14525</v>
      </c>
      <c r="B7399" s="192" t="s">
        <v>14526</v>
      </c>
      <c r="C7399" s="192" t="s">
        <v>29797</v>
      </c>
      <c r="D7399" s="192" t="s">
        <v>29797</v>
      </c>
      <c r="E7399" s="192" t="s">
        <v>29797</v>
      </c>
      <c r="F7399" s="192" t="s">
        <v>29797</v>
      </c>
      <c r="G7399" s="192" t="s">
        <v>29797</v>
      </c>
      <c r="H7399" s="192" t="s">
        <v>31519</v>
      </c>
      <c r="I7399" s="192" t="s">
        <v>31520</v>
      </c>
      <c r="J7399" s="192" t="s">
        <v>29821</v>
      </c>
      <c r="K7399" s="192" t="s">
        <v>5062</v>
      </c>
      <c r="L7399" s="192" t="s">
        <v>1447</v>
      </c>
    </row>
    <row r="7400" spans="1:12" ht="15" x14ac:dyDescent="0.25">
      <c r="A7400" s="189" t="s">
        <v>16957</v>
      </c>
      <c r="B7400" s="190" t="s">
        <v>20810</v>
      </c>
      <c r="C7400" s="190" t="s">
        <v>29797</v>
      </c>
      <c r="D7400" s="190" t="s">
        <v>29797</v>
      </c>
      <c r="E7400" s="190" t="s">
        <v>29797</v>
      </c>
      <c r="F7400" s="190" t="s">
        <v>29797</v>
      </c>
      <c r="G7400" s="190" t="s">
        <v>29797</v>
      </c>
      <c r="H7400" s="190" t="s">
        <v>31361</v>
      </c>
      <c r="I7400" s="190" t="s">
        <v>5062</v>
      </c>
      <c r="J7400" s="190" t="s">
        <v>29821</v>
      </c>
      <c r="K7400" s="190" t="s">
        <v>5062</v>
      </c>
      <c r="L7400" s="190" t="s">
        <v>1447</v>
      </c>
    </row>
    <row r="7401" spans="1:12" ht="15" x14ac:dyDescent="0.25">
      <c r="A7401" s="191" t="s">
        <v>16958</v>
      </c>
      <c r="B7401" s="192" t="s">
        <v>20811</v>
      </c>
      <c r="C7401" s="192" t="s">
        <v>29797</v>
      </c>
      <c r="D7401" s="192" t="s">
        <v>29797</v>
      </c>
      <c r="E7401" s="192" t="s">
        <v>29797</v>
      </c>
      <c r="F7401" s="192" t="s">
        <v>29797</v>
      </c>
      <c r="G7401" s="192" t="s">
        <v>29797</v>
      </c>
      <c r="H7401" s="192" t="s">
        <v>32042</v>
      </c>
      <c r="I7401" s="192" t="s">
        <v>32043</v>
      </c>
      <c r="J7401" s="192" t="s">
        <v>29821</v>
      </c>
      <c r="K7401" s="192" t="s">
        <v>5062</v>
      </c>
      <c r="L7401" s="192" t="s">
        <v>1447</v>
      </c>
    </row>
    <row r="7402" spans="1:12" ht="15" x14ac:dyDescent="0.25">
      <c r="A7402" s="189" t="s">
        <v>26174</v>
      </c>
      <c r="B7402" s="190" t="s">
        <v>26175</v>
      </c>
      <c r="C7402" s="190" t="s">
        <v>29797</v>
      </c>
      <c r="D7402" s="190" t="s">
        <v>29797</v>
      </c>
      <c r="E7402" s="190" t="s">
        <v>29797</v>
      </c>
      <c r="F7402" s="190" t="s">
        <v>29797</v>
      </c>
      <c r="G7402" s="190" t="s">
        <v>29797</v>
      </c>
      <c r="H7402" s="190" t="s">
        <v>31460</v>
      </c>
      <c r="I7402" s="190" t="s">
        <v>29942</v>
      </c>
      <c r="J7402" s="190" t="s">
        <v>29821</v>
      </c>
      <c r="K7402" s="190" t="s">
        <v>5062</v>
      </c>
      <c r="L7402" s="190" t="s">
        <v>1447</v>
      </c>
    </row>
    <row r="7403" spans="1:12" ht="15" x14ac:dyDescent="0.25">
      <c r="A7403" s="191" t="s">
        <v>16959</v>
      </c>
      <c r="B7403" s="192" t="s">
        <v>20812</v>
      </c>
      <c r="C7403" s="192" t="s">
        <v>29797</v>
      </c>
      <c r="D7403" s="192" t="s">
        <v>29797</v>
      </c>
      <c r="E7403" s="192" t="s">
        <v>29797</v>
      </c>
      <c r="F7403" s="192" t="s">
        <v>29797</v>
      </c>
      <c r="G7403" s="192" t="s">
        <v>29797</v>
      </c>
      <c r="H7403" s="192" t="s">
        <v>29797</v>
      </c>
      <c r="I7403" s="192" t="s">
        <v>29797</v>
      </c>
      <c r="J7403" s="192" t="s">
        <v>29797</v>
      </c>
      <c r="K7403" s="192" t="s">
        <v>29797</v>
      </c>
      <c r="L7403" s="192" t="s">
        <v>1447</v>
      </c>
    </row>
    <row r="7404" spans="1:12" ht="15" x14ac:dyDescent="0.25">
      <c r="A7404" s="189" t="s">
        <v>16960</v>
      </c>
      <c r="B7404" s="190" t="s">
        <v>20813</v>
      </c>
      <c r="C7404" s="190" t="s">
        <v>29797</v>
      </c>
      <c r="D7404" s="190" t="s">
        <v>29797</v>
      </c>
      <c r="E7404" s="190" t="s">
        <v>29797</v>
      </c>
      <c r="F7404" s="190" t="s">
        <v>29797</v>
      </c>
      <c r="G7404" s="190" t="s">
        <v>29797</v>
      </c>
      <c r="H7404" s="190" t="s">
        <v>29797</v>
      </c>
      <c r="I7404" s="190" t="s">
        <v>29797</v>
      </c>
      <c r="J7404" s="190" t="s">
        <v>29797</v>
      </c>
      <c r="K7404" s="190" t="s">
        <v>29797</v>
      </c>
      <c r="L7404" s="190" t="s">
        <v>1447</v>
      </c>
    </row>
    <row r="7405" spans="1:12" ht="15" x14ac:dyDescent="0.25">
      <c r="A7405" s="191" t="s">
        <v>16961</v>
      </c>
      <c r="B7405" s="192" t="s">
        <v>26176</v>
      </c>
      <c r="C7405" s="192" t="s">
        <v>29797</v>
      </c>
      <c r="D7405" s="192" t="s">
        <v>29797</v>
      </c>
      <c r="E7405" s="192" t="s">
        <v>29797</v>
      </c>
      <c r="F7405" s="192" t="s">
        <v>29797</v>
      </c>
      <c r="G7405" s="192" t="s">
        <v>29797</v>
      </c>
      <c r="H7405" s="192" t="s">
        <v>29797</v>
      </c>
      <c r="I7405" s="192" t="s">
        <v>29797</v>
      </c>
      <c r="J7405" s="192" t="s">
        <v>29797</v>
      </c>
      <c r="K7405" s="192" t="s">
        <v>29797</v>
      </c>
      <c r="L7405" s="192" t="s">
        <v>14180</v>
      </c>
    </row>
    <row r="7406" spans="1:12" ht="15" x14ac:dyDescent="0.25">
      <c r="A7406" s="189" t="s">
        <v>16962</v>
      </c>
      <c r="B7406" s="190" t="s">
        <v>20814</v>
      </c>
      <c r="C7406" s="190" t="s">
        <v>29797</v>
      </c>
      <c r="D7406" s="190" t="s">
        <v>29797</v>
      </c>
      <c r="E7406" s="190" t="s">
        <v>29797</v>
      </c>
      <c r="F7406" s="190" t="s">
        <v>29797</v>
      </c>
      <c r="G7406" s="190" t="s">
        <v>29797</v>
      </c>
      <c r="H7406" s="190" t="s">
        <v>31603</v>
      </c>
      <c r="I7406" s="190" t="s">
        <v>31604</v>
      </c>
      <c r="J7406" s="190" t="s">
        <v>29821</v>
      </c>
      <c r="K7406" s="190" t="s">
        <v>5062</v>
      </c>
      <c r="L7406" s="190" t="s">
        <v>1447</v>
      </c>
    </row>
    <row r="7407" spans="1:12" ht="15" x14ac:dyDescent="0.25">
      <c r="A7407" s="191" t="s">
        <v>16963</v>
      </c>
      <c r="B7407" s="192" t="s">
        <v>26177</v>
      </c>
      <c r="C7407" s="192" t="s">
        <v>29797</v>
      </c>
      <c r="D7407" s="192" t="s">
        <v>29797</v>
      </c>
      <c r="E7407" s="192" t="s">
        <v>29797</v>
      </c>
      <c r="F7407" s="192" t="s">
        <v>29797</v>
      </c>
      <c r="G7407" s="192" t="s">
        <v>29797</v>
      </c>
      <c r="H7407" s="192" t="s">
        <v>31333</v>
      </c>
      <c r="I7407" s="192" t="s">
        <v>5073</v>
      </c>
      <c r="J7407" s="192" t="s">
        <v>31325</v>
      </c>
      <c r="K7407" s="192" t="s">
        <v>5073</v>
      </c>
      <c r="L7407" s="192" t="s">
        <v>1447</v>
      </c>
    </row>
    <row r="7408" spans="1:12" ht="15" x14ac:dyDescent="0.25">
      <c r="A7408" s="189" t="s">
        <v>16964</v>
      </c>
      <c r="B7408" s="190" t="s">
        <v>20815</v>
      </c>
      <c r="C7408" s="190" t="s">
        <v>29797</v>
      </c>
      <c r="D7408" s="190" t="s">
        <v>29797</v>
      </c>
      <c r="E7408" s="190" t="s">
        <v>29797</v>
      </c>
      <c r="F7408" s="190" t="s">
        <v>29797</v>
      </c>
      <c r="G7408" s="190" t="s">
        <v>29797</v>
      </c>
      <c r="H7408" s="190" t="s">
        <v>31613</v>
      </c>
      <c r="I7408" s="190" t="s">
        <v>6528</v>
      </c>
      <c r="J7408" s="190" t="s">
        <v>31325</v>
      </c>
      <c r="K7408" s="190" t="s">
        <v>5073</v>
      </c>
      <c r="L7408" s="190" t="s">
        <v>1447</v>
      </c>
    </row>
    <row r="7409" spans="1:12" ht="15" x14ac:dyDescent="0.25">
      <c r="A7409" s="191" t="s">
        <v>16965</v>
      </c>
      <c r="B7409" s="192" t="s">
        <v>20816</v>
      </c>
      <c r="C7409" s="192" t="s">
        <v>29797</v>
      </c>
      <c r="D7409" s="192" t="s">
        <v>29797</v>
      </c>
      <c r="E7409" s="192" t="s">
        <v>29797</v>
      </c>
      <c r="F7409" s="192" t="s">
        <v>29797</v>
      </c>
      <c r="G7409" s="192" t="s">
        <v>29797</v>
      </c>
      <c r="H7409" s="192" t="s">
        <v>29797</v>
      </c>
      <c r="I7409" s="192" t="s">
        <v>29797</v>
      </c>
      <c r="J7409" s="192" t="s">
        <v>29797</v>
      </c>
      <c r="K7409" s="192" t="s">
        <v>29797</v>
      </c>
      <c r="L7409" s="192" t="s">
        <v>1447</v>
      </c>
    </row>
    <row r="7410" spans="1:12" ht="15" x14ac:dyDescent="0.25">
      <c r="A7410" s="189" t="s">
        <v>26178</v>
      </c>
      <c r="B7410" s="190" t="s">
        <v>20817</v>
      </c>
      <c r="C7410" s="190" t="s">
        <v>29797</v>
      </c>
      <c r="D7410" s="190" t="s">
        <v>29797</v>
      </c>
      <c r="E7410" s="190" t="s">
        <v>29797</v>
      </c>
      <c r="F7410" s="190" t="s">
        <v>29797</v>
      </c>
      <c r="G7410" s="190" t="s">
        <v>29797</v>
      </c>
      <c r="H7410" s="190" t="s">
        <v>29797</v>
      </c>
      <c r="I7410" s="190" t="s">
        <v>29797</v>
      </c>
      <c r="J7410" s="190" t="s">
        <v>29797</v>
      </c>
      <c r="K7410" s="190" t="s">
        <v>29797</v>
      </c>
      <c r="L7410" s="190" t="s">
        <v>1446</v>
      </c>
    </row>
    <row r="7411" spans="1:12" ht="15" x14ac:dyDescent="0.25">
      <c r="A7411" s="191" t="s">
        <v>26179</v>
      </c>
      <c r="B7411" s="192" t="s">
        <v>26180</v>
      </c>
      <c r="C7411" s="192" t="s">
        <v>29797</v>
      </c>
      <c r="D7411" s="192" t="s">
        <v>29797</v>
      </c>
      <c r="E7411" s="192" t="s">
        <v>29797</v>
      </c>
      <c r="F7411" s="192" t="s">
        <v>29797</v>
      </c>
      <c r="G7411" s="192" t="s">
        <v>29797</v>
      </c>
      <c r="H7411" s="192" t="s">
        <v>29797</v>
      </c>
      <c r="I7411" s="192" t="s">
        <v>29797</v>
      </c>
      <c r="J7411" s="192" t="s">
        <v>29797</v>
      </c>
      <c r="K7411" s="192" t="s">
        <v>29797</v>
      </c>
      <c r="L7411" s="192" t="s">
        <v>1446</v>
      </c>
    </row>
    <row r="7412" spans="1:12" ht="15" x14ac:dyDescent="0.25">
      <c r="A7412" s="189" t="s">
        <v>14527</v>
      </c>
      <c r="B7412" s="190" t="s">
        <v>14528</v>
      </c>
      <c r="C7412" s="190" t="s">
        <v>29797</v>
      </c>
      <c r="D7412" s="190" t="s">
        <v>29797</v>
      </c>
      <c r="E7412" s="190" t="s">
        <v>29797</v>
      </c>
      <c r="F7412" s="190" t="s">
        <v>29797</v>
      </c>
      <c r="G7412" s="190" t="s">
        <v>29797</v>
      </c>
      <c r="H7412" s="190" t="s">
        <v>31400</v>
      </c>
      <c r="I7412" s="190" t="s">
        <v>31401</v>
      </c>
      <c r="J7412" s="190" t="s">
        <v>29821</v>
      </c>
      <c r="K7412" s="190" t="s">
        <v>5062</v>
      </c>
      <c r="L7412" s="190" t="s">
        <v>1447</v>
      </c>
    </row>
    <row r="7413" spans="1:12" ht="15" x14ac:dyDescent="0.25">
      <c r="A7413" s="191" t="s">
        <v>14529</v>
      </c>
      <c r="B7413" s="192" t="s">
        <v>14530</v>
      </c>
      <c r="C7413" s="192" t="s">
        <v>29797</v>
      </c>
      <c r="D7413" s="192" t="s">
        <v>29797</v>
      </c>
      <c r="E7413" s="192" t="s">
        <v>29797</v>
      </c>
      <c r="F7413" s="192" t="s">
        <v>29797</v>
      </c>
      <c r="G7413" s="192" t="s">
        <v>29797</v>
      </c>
      <c r="H7413" s="192" t="s">
        <v>31314</v>
      </c>
      <c r="I7413" s="192" t="s">
        <v>5062</v>
      </c>
      <c r="J7413" s="192" t="s">
        <v>29821</v>
      </c>
      <c r="K7413" s="192" t="s">
        <v>5062</v>
      </c>
      <c r="L7413" s="192" t="s">
        <v>1447</v>
      </c>
    </row>
    <row r="7414" spans="1:12" ht="15" x14ac:dyDescent="0.25">
      <c r="A7414" s="189" t="s">
        <v>26181</v>
      </c>
      <c r="B7414" s="190" t="s">
        <v>20818</v>
      </c>
      <c r="C7414" s="190" t="s">
        <v>29797</v>
      </c>
      <c r="D7414" s="190" t="s">
        <v>29797</v>
      </c>
      <c r="E7414" s="190" t="s">
        <v>29797</v>
      </c>
      <c r="F7414" s="190" t="s">
        <v>29797</v>
      </c>
      <c r="G7414" s="190" t="s">
        <v>29797</v>
      </c>
      <c r="H7414" s="190" t="s">
        <v>29797</v>
      </c>
      <c r="I7414" s="190" t="s">
        <v>29797</v>
      </c>
      <c r="J7414" s="190" t="s">
        <v>29797</v>
      </c>
      <c r="K7414" s="190" t="s">
        <v>29797</v>
      </c>
      <c r="L7414" s="190" t="s">
        <v>1441</v>
      </c>
    </row>
    <row r="7415" spans="1:12" ht="15" x14ac:dyDescent="0.25">
      <c r="A7415" s="191" t="s">
        <v>26182</v>
      </c>
      <c r="B7415" s="192" t="s">
        <v>26183</v>
      </c>
      <c r="C7415" s="192" t="s">
        <v>29797</v>
      </c>
      <c r="D7415" s="192" t="s">
        <v>29797</v>
      </c>
      <c r="E7415" s="192" t="s">
        <v>30626</v>
      </c>
      <c r="F7415" s="192" t="s">
        <v>29797</v>
      </c>
      <c r="G7415" s="192" t="s">
        <v>29797</v>
      </c>
      <c r="H7415" s="192" t="s">
        <v>31340</v>
      </c>
      <c r="I7415" s="192" t="s">
        <v>1380</v>
      </c>
      <c r="J7415" s="192" t="s">
        <v>29821</v>
      </c>
      <c r="K7415" s="192" t="s">
        <v>5062</v>
      </c>
      <c r="L7415" s="192" t="s">
        <v>1447</v>
      </c>
    </row>
    <row r="7416" spans="1:12" ht="15" x14ac:dyDescent="0.25">
      <c r="A7416" s="189" t="s">
        <v>26184</v>
      </c>
      <c r="B7416" s="190" t="s">
        <v>26185</v>
      </c>
      <c r="C7416" s="190" t="s">
        <v>29797</v>
      </c>
      <c r="D7416" s="190" t="s">
        <v>29797</v>
      </c>
      <c r="E7416" s="190" t="s">
        <v>29797</v>
      </c>
      <c r="F7416" s="190" t="s">
        <v>29797</v>
      </c>
      <c r="G7416" s="190" t="s">
        <v>29797</v>
      </c>
      <c r="H7416" s="190" t="s">
        <v>29797</v>
      </c>
      <c r="I7416" s="190" t="s">
        <v>29797</v>
      </c>
      <c r="J7416" s="190" t="s">
        <v>29797</v>
      </c>
      <c r="K7416" s="190" t="s">
        <v>29797</v>
      </c>
      <c r="L7416" s="190" t="s">
        <v>1447</v>
      </c>
    </row>
    <row r="7417" spans="1:12" ht="15" x14ac:dyDescent="0.25">
      <c r="A7417" s="191" t="s">
        <v>16966</v>
      </c>
      <c r="B7417" s="192" t="s">
        <v>20819</v>
      </c>
      <c r="C7417" s="192" t="s">
        <v>29797</v>
      </c>
      <c r="D7417" s="192" t="s">
        <v>29797</v>
      </c>
      <c r="E7417" s="192" t="s">
        <v>29797</v>
      </c>
      <c r="F7417" s="192" t="s">
        <v>29797</v>
      </c>
      <c r="G7417" s="192" t="s">
        <v>29797</v>
      </c>
      <c r="H7417" s="192" t="s">
        <v>29797</v>
      </c>
      <c r="I7417" s="192" t="s">
        <v>29797</v>
      </c>
      <c r="J7417" s="192" t="s">
        <v>29797</v>
      </c>
      <c r="K7417" s="192" t="s">
        <v>29797</v>
      </c>
      <c r="L7417" s="192" t="s">
        <v>1447</v>
      </c>
    </row>
    <row r="7418" spans="1:12" ht="15" x14ac:dyDescent="0.25">
      <c r="A7418" s="189" t="s">
        <v>26186</v>
      </c>
      <c r="B7418" s="190" t="s">
        <v>26187</v>
      </c>
      <c r="C7418" s="190" t="s">
        <v>29812</v>
      </c>
      <c r="D7418" s="190" t="s">
        <v>29824</v>
      </c>
      <c r="E7418" s="190" t="s">
        <v>29797</v>
      </c>
      <c r="F7418" s="190" t="s">
        <v>29804</v>
      </c>
      <c r="G7418" s="190" t="s">
        <v>29818</v>
      </c>
      <c r="H7418" s="190" t="s">
        <v>31436</v>
      </c>
      <c r="I7418" s="190" t="s">
        <v>5062</v>
      </c>
      <c r="J7418" s="190" t="s">
        <v>29821</v>
      </c>
      <c r="K7418" s="190" t="s">
        <v>5062</v>
      </c>
      <c r="L7418" s="190" t="s">
        <v>1447</v>
      </c>
    </row>
    <row r="7419" spans="1:12" ht="15" x14ac:dyDescent="0.25">
      <c r="A7419" s="191" t="s">
        <v>16967</v>
      </c>
      <c r="B7419" s="192" t="s">
        <v>20820</v>
      </c>
      <c r="C7419" s="192" t="s">
        <v>29797</v>
      </c>
      <c r="D7419" s="192" t="s">
        <v>29797</v>
      </c>
      <c r="E7419" s="192" t="s">
        <v>29797</v>
      </c>
      <c r="F7419" s="192" t="s">
        <v>29797</v>
      </c>
      <c r="G7419" s="192" t="s">
        <v>29797</v>
      </c>
      <c r="H7419" s="192" t="s">
        <v>29797</v>
      </c>
      <c r="I7419" s="192" t="s">
        <v>29797</v>
      </c>
      <c r="J7419" s="192" t="s">
        <v>29797</v>
      </c>
      <c r="K7419" s="192" t="s">
        <v>29797</v>
      </c>
      <c r="L7419" s="192" t="s">
        <v>1447</v>
      </c>
    </row>
    <row r="7420" spans="1:12" ht="15" x14ac:dyDescent="0.25">
      <c r="A7420" s="189" t="s">
        <v>16968</v>
      </c>
      <c r="B7420" s="190" t="s">
        <v>20821</v>
      </c>
      <c r="C7420" s="190" t="s">
        <v>29812</v>
      </c>
      <c r="D7420" s="190" t="s">
        <v>29824</v>
      </c>
      <c r="E7420" s="190" t="s">
        <v>30627</v>
      </c>
      <c r="F7420" s="190" t="s">
        <v>29804</v>
      </c>
      <c r="G7420" s="190" t="s">
        <v>29870</v>
      </c>
      <c r="H7420" s="190" t="s">
        <v>31853</v>
      </c>
      <c r="I7420" s="190" t="s">
        <v>5073</v>
      </c>
      <c r="J7420" s="190" t="s">
        <v>31325</v>
      </c>
      <c r="K7420" s="190" t="s">
        <v>5073</v>
      </c>
      <c r="L7420" s="190" t="s">
        <v>1447</v>
      </c>
    </row>
    <row r="7421" spans="1:12" ht="15" x14ac:dyDescent="0.25">
      <c r="A7421" s="191" t="s">
        <v>14531</v>
      </c>
      <c r="B7421" s="192" t="s">
        <v>14532</v>
      </c>
      <c r="C7421" s="192" t="s">
        <v>29797</v>
      </c>
      <c r="D7421" s="192" t="s">
        <v>29797</v>
      </c>
      <c r="E7421" s="192" t="s">
        <v>29797</v>
      </c>
      <c r="F7421" s="192" t="s">
        <v>29797</v>
      </c>
      <c r="G7421" s="192" t="s">
        <v>29797</v>
      </c>
      <c r="H7421" s="192" t="s">
        <v>29797</v>
      </c>
      <c r="I7421" s="192" t="s">
        <v>29797</v>
      </c>
      <c r="J7421" s="192" t="s">
        <v>29797</v>
      </c>
      <c r="K7421" s="192" t="s">
        <v>29797</v>
      </c>
      <c r="L7421" s="192" t="s">
        <v>29797</v>
      </c>
    </row>
    <row r="7422" spans="1:12" ht="15" x14ac:dyDescent="0.25">
      <c r="A7422" s="189" t="s">
        <v>16969</v>
      </c>
      <c r="B7422" s="190" t="s">
        <v>20822</v>
      </c>
      <c r="C7422" s="190" t="s">
        <v>29797</v>
      </c>
      <c r="D7422" s="190" t="s">
        <v>29797</v>
      </c>
      <c r="E7422" s="190" t="s">
        <v>29797</v>
      </c>
      <c r="F7422" s="190" t="s">
        <v>29797</v>
      </c>
      <c r="G7422" s="190" t="s">
        <v>29797</v>
      </c>
      <c r="H7422" s="190" t="s">
        <v>31342</v>
      </c>
      <c r="I7422" s="190" t="s">
        <v>31343</v>
      </c>
      <c r="J7422" s="190" t="s">
        <v>29821</v>
      </c>
      <c r="K7422" s="190" t="s">
        <v>5062</v>
      </c>
      <c r="L7422" s="190" t="s">
        <v>1447</v>
      </c>
    </row>
    <row r="7423" spans="1:12" ht="15" x14ac:dyDescent="0.25">
      <c r="A7423" s="191" t="s">
        <v>16970</v>
      </c>
      <c r="B7423" s="192" t="s">
        <v>26188</v>
      </c>
      <c r="C7423" s="192" t="s">
        <v>29797</v>
      </c>
      <c r="D7423" s="192" t="s">
        <v>29797</v>
      </c>
      <c r="E7423" s="192" t="s">
        <v>29797</v>
      </c>
      <c r="F7423" s="192" t="s">
        <v>29797</v>
      </c>
      <c r="G7423" s="192" t="s">
        <v>29797</v>
      </c>
      <c r="H7423" s="192" t="s">
        <v>29797</v>
      </c>
      <c r="I7423" s="192" t="s">
        <v>29797</v>
      </c>
      <c r="J7423" s="192" t="s">
        <v>29797</v>
      </c>
      <c r="K7423" s="192" t="s">
        <v>29797</v>
      </c>
      <c r="L7423" s="192" t="s">
        <v>1447</v>
      </c>
    </row>
    <row r="7424" spans="1:12" ht="15" x14ac:dyDescent="0.25">
      <c r="A7424" s="189" t="s">
        <v>26189</v>
      </c>
      <c r="B7424" s="190" t="s">
        <v>26190</v>
      </c>
      <c r="C7424" s="190" t="s">
        <v>29797</v>
      </c>
      <c r="D7424" s="190" t="s">
        <v>29797</v>
      </c>
      <c r="E7424" s="190" t="s">
        <v>29797</v>
      </c>
      <c r="F7424" s="190" t="s">
        <v>29797</v>
      </c>
      <c r="G7424" s="190" t="s">
        <v>29797</v>
      </c>
      <c r="H7424" s="190" t="s">
        <v>29797</v>
      </c>
      <c r="I7424" s="190" t="s">
        <v>29797</v>
      </c>
      <c r="J7424" s="190" t="s">
        <v>29797</v>
      </c>
      <c r="K7424" s="190" t="s">
        <v>29797</v>
      </c>
      <c r="L7424" s="190" t="s">
        <v>29797</v>
      </c>
    </row>
    <row r="7425" spans="1:12" ht="15" x14ac:dyDescent="0.25">
      <c r="A7425" s="191" t="s">
        <v>16971</v>
      </c>
      <c r="B7425" s="192" t="s">
        <v>20823</v>
      </c>
      <c r="C7425" s="192" t="s">
        <v>29797</v>
      </c>
      <c r="D7425" s="192" t="s">
        <v>29797</v>
      </c>
      <c r="E7425" s="192" t="s">
        <v>29797</v>
      </c>
      <c r="F7425" s="192" t="s">
        <v>29797</v>
      </c>
      <c r="G7425" s="192" t="s">
        <v>29797</v>
      </c>
      <c r="H7425" s="192" t="s">
        <v>29797</v>
      </c>
      <c r="I7425" s="192" t="s">
        <v>29797</v>
      </c>
      <c r="J7425" s="192" t="s">
        <v>29797</v>
      </c>
      <c r="K7425" s="192" t="s">
        <v>29797</v>
      </c>
      <c r="L7425" s="192" t="s">
        <v>1447</v>
      </c>
    </row>
    <row r="7426" spans="1:12" ht="15" x14ac:dyDescent="0.25">
      <c r="A7426" s="189" t="s">
        <v>14533</v>
      </c>
      <c r="B7426" s="190" t="s">
        <v>14534</v>
      </c>
      <c r="C7426" s="190" t="s">
        <v>29797</v>
      </c>
      <c r="D7426" s="190" t="s">
        <v>29797</v>
      </c>
      <c r="E7426" s="190" t="s">
        <v>29797</v>
      </c>
      <c r="F7426" s="190" t="s">
        <v>29797</v>
      </c>
      <c r="G7426" s="190" t="s">
        <v>29797</v>
      </c>
      <c r="H7426" s="190" t="s">
        <v>31460</v>
      </c>
      <c r="I7426" s="190" t="s">
        <v>29942</v>
      </c>
      <c r="J7426" s="190" t="s">
        <v>29821</v>
      </c>
      <c r="K7426" s="190" t="s">
        <v>5062</v>
      </c>
      <c r="L7426" s="190" t="s">
        <v>1447</v>
      </c>
    </row>
    <row r="7427" spans="1:12" ht="15" x14ac:dyDescent="0.25">
      <c r="A7427" s="191" t="s">
        <v>16972</v>
      </c>
      <c r="B7427" s="192" t="s">
        <v>26191</v>
      </c>
      <c r="C7427" s="192" t="s">
        <v>29797</v>
      </c>
      <c r="D7427" s="192" t="s">
        <v>29797</v>
      </c>
      <c r="E7427" s="192" t="s">
        <v>29797</v>
      </c>
      <c r="F7427" s="192" t="s">
        <v>29797</v>
      </c>
      <c r="G7427" s="192" t="s">
        <v>29797</v>
      </c>
      <c r="H7427" s="192" t="s">
        <v>31374</v>
      </c>
      <c r="I7427" s="192" t="s">
        <v>30278</v>
      </c>
      <c r="J7427" s="192" t="s">
        <v>29821</v>
      </c>
      <c r="K7427" s="192" t="s">
        <v>5062</v>
      </c>
      <c r="L7427" s="192" t="s">
        <v>1447</v>
      </c>
    </row>
    <row r="7428" spans="1:12" ht="15" x14ac:dyDescent="0.25">
      <c r="A7428" s="189" t="s">
        <v>16973</v>
      </c>
      <c r="B7428" s="190" t="s">
        <v>20824</v>
      </c>
      <c r="C7428" s="190" t="s">
        <v>29797</v>
      </c>
      <c r="D7428" s="190" t="s">
        <v>29797</v>
      </c>
      <c r="E7428" s="190" t="s">
        <v>29797</v>
      </c>
      <c r="F7428" s="190" t="s">
        <v>29797</v>
      </c>
      <c r="G7428" s="190" t="s">
        <v>29797</v>
      </c>
      <c r="H7428" s="190" t="s">
        <v>31376</v>
      </c>
      <c r="I7428" s="190" t="s">
        <v>5062</v>
      </c>
      <c r="J7428" s="190" t="s">
        <v>29821</v>
      </c>
      <c r="K7428" s="190" t="s">
        <v>5062</v>
      </c>
      <c r="L7428" s="190" t="s">
        <v>1447</v>
      </c>
    </row>
    <row r="7429" spans="1:12" ht="15" x14ac:dyDescent="0.25">
      <c r="A7429" s="191" t="s">
        <v>14535</v>
      </c>
      <c r="B7429" s="192" t="s">
        <v>14536</v>
      </c>
      <c r="C7429" s="192" t="s">
        <v>29797</v>
      </c>
      <c r="D7429" s="192" t="s">
        <v>29797</v>
      </c>
      <c r="E7429" s="192" t="s">
        <v>29797</v>
      </c>
      <c r="F7429" s="192" t="s">
        <v>29797</v>
      </c>
      <c r="G7429" s="192" t="s">
        <v>29797</v>
      </c>
      <c r="H7429" s="192" t="s">
        <v>29797</v>
      </c>
      <c r="I7429" s="192" t="s">
        <v>29797</v>
      </c>
      <c r="J7429" s="192" t="s">
        <v>29821</v>
      </c>
      <c r="K7429" s="192" t="s">
        <v>5062</v>
      </c>
      <c r="L7429" s="192" t="s">
        <v>1447</v>
      </c>
    </row>
    <row r="7430" spans="1:12" ht="15" x14ac:dyDescent="0.25">
      <c r="A7430" s="189" t="s">
        <v>26192</v>
      </c>
      <c r="B7430" s="190" t="s">
        <v>26193</v>
      </c>
      <c r="C7430" s="190" t="s">
        <v>29797</v>
      </c>
      <c r="D7430" s="190" t="s">
        <v>29797</v>
      </c>
      <c r="E7430" s="190" t="s">
        <v>29797</v>
      </c>
      <c r="F7430" s="190" t="s">
        <v>29797</v>
      </c>
      <c r="G7430" s="190" t="s">
        <v>29797</v>
      </c>
      <c r="H7430" s="190" t="s">
        <v>31390</v>
      </c>
      <c r="I7430" s="190" t="s">
        <v>14423</v>
      </c>
      <c r="J7430" s="190" t="s">
        <v>29821</v>
      </c>
      <c r="K7430" s="190" t="s">
        <v>5062</v>
      </c>
      <c r="L7430" s="190" t="s">
        <v>1447</v>
      </c>
    </row>
    <row r="7431" spans="1:12" ht="15" x14ac:dyDescent="0.25">
      <c r="A7431" s="191" t="s">
        <v>14537</v>
      </c>
      <c r="B7431" s="192" t="s">
        <v>14538</v>
      </c>
      <c r="C7431" s="192" t="s">
        <v>29797</v>
      </c>
      <c r="D7431" s="192" t="s">
        <v>29797</v>
      </c>
      <c r="E7431" s="192" t="s">
        <v>29797</v>
      </c>
      <c r="F7431" s="192" t="s">
        <v>29797</v>
      </c>
      <c r="G7431" s="192" t="s">
        <v>29797</v>
      </c>
      <c r="H7431" s="192" t="s">
        <v>31460</v>
      </c>
      <c r="I7431" s="192" t="s">
        <v>29942</v>
      </c>
      <c r="J7431" s="192" t="s">
        <v>29821</v>
      </c>
      <c r="K7431" s="192" t="s">
        <v>5062</v>
      </c>
      <c r="L7431" s="192" t="s">
        <v>1447</v>
      </c>
    </row>
    <row r="7432" spans="1:12" ht="15" x14ac:dyDescent="0.25">
      <c r="A7432" s="189" t="s">
        <v>16974</v>
      </c>
      <c r="B7432" s="190" t="s">
        <v>20825</v>
      </c>
      <c r="C7432" s="190" t="s">
        <v>29797</v>
      </c>
      <c r="D7432" s="190" t="s">
        <v>29797</v>
      </c>
      <c r="E7432" s="190" t="s">
        <v>30628</v>
      </c>
      <c r="F7432" s="190" t="s">
        <v>29797</v>
      </c>
      <c r="G7432" s="190" t="s">
        <v>29797</v>
      </c>
      <c r="H7432" s="190" t="s">
        <v>31374</v>
      </c>
      <c r="I7432" s="190" t="s">
        <v>30278</v>
      </c>
      <c r="J7432" s="190" t="s">
        <v>29821</v>
      </c>
      <c r="K7432" s="190" t="s">
        <v>5062</v>
      </c>
      <c r="L7432" s="190" t="s">
        <v>1447</v>
      </c>
    </row>
    <row r="7433" spans="1:12" ht="15" x14ac:dyDescent="0.25">
      <c r="A7433" s="191" t="s">
        <v>16975</v>
      </c>
      <c r="B7433" s="192" t="s">
        <v>20826</v>
      </c>
      <c r="C7433" s="192" t="s">
        <v>29797</v>
      </c>
      <c r="D7433" s="192" t="s">
        <v>29797</v>
      </c>
      <c r="E7433" s="192" t="s">
        <v>29797</v>
      </c>
      <c r="F7433" s="192" t="s">
        <v>29797</v>
      </c>
      <c r="G7433" s="192" t="s">
        <v>29797</v>
      </c>
      <c r="H7433" s="192" t="s">
        <v>31376</v>
      </c>
      <c r="I7433" s="192" t="s">
        <v>5062</v>
      </c>
      <c r="J7433" s="192" t="s">
        <v>29821</v>
      </c>
      <c r="K7433" s="192" t="s">
        <v>5062</v>
      </c>
      <c r="L7433" s="192" t="s">
        <v>1447</v>
      </c>
    </row>
    <row r="7434" spans="1:12" ht="15" x14ac:dyDescent="0.25">
      <c r="A7434" s="189" t="s">
        <v>12316</v>
      </c>
      <c r="B7434" s="190" t="s">
        <v>12317</v>
      </c>
      <c r="C7434" s="190" t="s">
        <v>29797</v>
      </c>
      <c r="D7434" s="190" t="s">
        <v>29797</v>
      </c>
      <c r="E7434" s="190" t="s">
        <v>29797</v>
      </c>
      <c r="F7434" s="190" t="s">
        <v>29797</v>
      </c>
      <c r="G7434" s="190" t="s">
        <v>29797</v>
      </c>
      <c r="H7434" s="190" t="s">
        <v>31603</v>
      </c>
      <c r="I7434" s="190" t="s">
        <v>31604</v>
      </c>
      <c r="J7434" s="190" t="s">
        <v>29821</v>
      </c>
      <c r="K7434" s="190" t="s">
        <v>5062</v>
      </c>
      <c r="L7434" s="190" t="s">
        <v>1447</v>
      </c>
    </row>
    <row r="7435" spans="1:12" ht="15" x14ac:dyDescent="0.25">
      <c r="A7435" s="191" t="s">
        <v>26194</v>
      </c>
      <c r="B7435" s="192" t="s">
        <v>26195</v>
      </c>
      <c r="C7435" s="192" t="s">
        <v>29797</v>
      </c>
      <c r="D7435" s="192" t="s">
        <v>29797</v>
      </c>
      <c r="E7435" s="192" t="s">
        <v>30629</v>
      </c>
      <c r="F7435" s="192" t="s">
        <v>29797</v>
      </c>
      <c r="G7435" s="192" t="s">
        <v>29797</v>
      </c>
      <c r="H7435" s="192" t="s">
        <v>31439</v>
      </c>
      <c r="I7435" s="192" t="s">
        <v>1389</v>
      </c>
      <c r="J7435" s="192" t="s">
        <v>29821</v>
      </c>
      <c r="K7435" s="192" t="s">
        <v>5062</v>
      </c>
      <c r="L7435" s="192" t="s">
        <v>1447</v>
      </c>
    </row>
    <row r="7436" spans="1:12" ht="15" x14ac:dyDescent="0.25">
      <c r="A7436" s="189" t="s">
        <v>16976</v>
      </c>
      <c r="B7436" s="190" t="s">
        <v>26196</v>
      </c>
      <c r="C7436" s="190" t="s">
        <v>29797</v>
      </c>
      <c r="D7436" s="190" t="s">
        <v>29797</v>
      </c>
      <c r="E7436" s="190" t="s">
        <v>29797</v>
      </c>
      <c r="F7436" s="190" t="s">
        <v>29797</v>
      </c>
      <c r="G7436" s="190" t="s">
        <v>29797</v>
      </c>
      <c r="H7436" s="190" t="s">
        <v>31390</v>
      </c>
      <c r="I7436" s="190" t="s">
        <v>14423</v>
      </c>
      <c r="J7436" s="190" t="s">
        <v>29821</v>
      </c>
      <c r="K7436" s="190" t="s">
        <v>5062</v>
      </c>
      <c r="L7436" s="190" t="s">
        <v>1447</v>
      </c>
    </row>
    <row r="7437" spans="1:12" ht="15" x14ac:dyDescent="0.25">
      <c r="A7437" s="191" t="s">
        <v>26197</v>
      </c>
      <c r="B7437" s="192" t="s">
        <v>26198</v>
      </c>
      <c r="C7437" s="192" t="s">
        <v>29797</v>
      </c>
      <c r="D7437" s="192" t="s">
        <v>29797</v>
      </c>
      <c r="E7437" s="192" t="s">
        <v>29797</v>
      </c>
      <c r="F7437" s="192" t="s">
        <v>29797</v>
      </c>
      <c r="G7437" s="192" t="s">
        <v>29797</v>
      </c>
      <c r="H7437" s="192" t="s">
        <v>31707</v>
      </c>
      <c r="I7437" s="192" t="s">
        <v>31708</v>
      </c>
      <c r="J7437" s="192" t="s">
        <v>29821</v>
      </c>
      <c r="K7437" s="192" t="s">
        <v>5062</v>
      </c>
      <c r="L7437" s="192" t="s">
        <v>1447</v>
      </c>
    </row>
    <row r="7438" spans="1:12" ht="15" x14ac:dyDescent="0.25">
      <c r="A7438" s="189" t="s">
        <v>14539</v>
      </c>
      <c r="B7438" s="190" t="s">
        <v>14540</v>
      </c>
      <c r="C7438" s="190" t="s">
        <v>29797</v>
      </c>
      <c r="D7438" s="190" t="s">
        <v>29797</v>
      </c>
      <c r="E7438" s="190" t="s">
        <v>29797</v>
      </c>
      <c r="F7438" s="190" t="s">
        <v>29797</v>
      </c>
      <c r="G7438" s="190" t="s">
        <v>29797</v>
      </c>
      <c r="H7438" s="190" t="s">
        <v>31597</v>
      </c>
      <c r="I7438" s="190" t="s">
        <v>30124</v>
      </c>
      <c r="J7438" s="190" t="s">
        <v>29821</v>
      </c>
      <c r="K7438" s="190" t="s">
        <v>5062</v>
      </c>
      <c r="L7438" s="190" t="s">
        <v>1447</v>
      </c>
    </row>
    <row r="7439" spans="1:12" ht="15" x14ac:dyDescent="0.25">
      <c r="A7439" s="191" t="s">
        <v>16977</v>
      </c>
      <c r="B7439" s="192" t="s">
        <v>20827</v>
      </c>
      <c r="C7439" s="192" t="s">
        <v>29797</v>
      </c>
      <c r="D7439" s="192" t="s">
        <v>29797</v>
      </c>
      <c r="E7439" s="192" t="s">
        <v>30630</v>
      </c>
      <c r="F7439" s="192" t="s">
        <v>29797</v>
      </c>
      <c r="G7439" s="192" t="s">
        <v>29797</v>
      </c>
      <c r="H7439" s="192" t="s">
        <v>31312</v>
      </c>
      <c r="I7439" s="192" t="s">
        <v>31313</v>
      </c>
      <c r="J7439" s="192" t="s">
        <v>29821</v>
      </c>
      <c r="K7439" s="192" t="s">
        <v>5062</v>
      </c>
      <c r="L7439" s="192" t="s">
        <v>1447</v>
      </c>
    </row>
    <row r="7440" spans="1:12" ht="15" x14ac:dyDescent="0.25">
      <c r="A7440" s="189" t="s">
        <v>16978</v>
      </c>
      <c r="B7440" s="190" t="s">
        <v>26199</v>
      </c>
      <c r="C7440" s="190" t="s">
        <v>29797</v>
      </c>
      <c r="D7440" s="190" t="s">
        <v>29797</v>
      </c>
      <c r="E7440" s="190" t="s">
        <v>29797</v>
      </c>
      <c r="F7440" s="190" t="s">
        <v>29797</v>
      </c>
      <c r="G7440" s="190" t="s">
        <v>29797</v>
      </c>
      <c r="H7440" s="190" t="s">
        <v>31451</v>
      </c>
      <c r="I7440" s="190" t="s">
        <v>1382</v>
      </c>
      <c r="J7440" s="190" t="s">
        <v>29821</v>
      </c>
      <c r="K7440" s="190" t="s">
        <v>5062</v>
      </c>
      <c r="L7440" s="190" t="s">
        <v>1447</v>
      </c>
    </row>
    <row r="7441" spans="1:12" ht="15" x14ac:dyDescent="0.25">
      <c r="A7441" s="191" t="s">
        <v>26200</v>
      </c>
      <c r="B7441" s="192" t="s">
        <v>26201</v>
      </c>
      <c r="C7441" s="192" t="s">
        <v>29797</v>
      </c>
      <c r="D7441" s="192" t="s">
        <v>29797</v>
      </c>
      <c r="E7441" s="192" t="s">
        <v>29797</v>
      </c>
      <c r="F7441" s="192" t="s">
        <v>29797</v>
      </c>
      <c r="G7441" s="192" t="s">
        <v>29797</v>
      </c>
      <c r="H7441" s="192" t="s">
        <v>31374</v>
      </c>
      <c r="I7441" s="192" t="s">
        <v>30278</v>
      </c>
      <c r="J7441" s="192" t="s">
        <v>29821</v>
      </c>
      <c r="K7441" s="192" t="s">
        <v>5062</v>
      </c>
      <c r="L7441" s="192" t="s">
        <v>1447</v>
      </c>
    </row>
    <row r="7442" spans="1:12" ht="15" x14ac:dyDescent="0.25">
      <c r="A7442" s="189" t="s">
        <v>3467</v>
      </c>
      <c r="B7442" s="190" t="s">
        <v>4098</v>
      </c>
      <c r="C7442" s="190" t="s">
        <v>29797</v>
      </c>
      <c r="D7442" s="190" t="s">
        <v>29797</v>
      </c>
      <c r="E7442" s="190" t="s">
        <v>29797</v>
      </c>
      <c r="F7442" s="190" t="s">
        <v>29797</v>
      </c>
      <c r="G7442" s="190" t="s">
        <v>29797</v>
      </c>
      <c r="H7442" s="190" t="s">
        <v>29797</v>
      </c>
      <c r="I7442" s="190" t="s">
        <v>29797</v>
      </c>
      <c r="J7442" s="190" t="s">
        <v>29797</v>
      </c>
      <c r="K7442" s="190" t="s">
        <v>29797</v>
      </c>
      <c r="L7442" s="190" t="s">
        <v>29797</v>
      </c>
    </row>
    <row r="7443" spans="1:12" ht="15" x14ac:dyDescent="0.25">
      <c r="A7443" s="191" t="s">
        <v>26202</v>
      </c>
      <c r="B7443" s="192" t="s">
        <v>26203</v>
      </c>
      <c r="C7443" s="192" t="s">
        <v>29797</v>
      </c>
      <c r="D7443" s="192" t="s">
        <v>29797</v>
      </c>
      <c r="E7443" s="192" t="s">
        <v>29797</v>
      </c>
      <c r="F7443" s="192" t="s">
        <v>29797</v>
      </c>
      <c r="G7443" s="192" t="s">
        <v>29797</v>
      </c>
      <c r="H7443" s="192" t="s">
        <v>29797</v>
      </c>
      <c r="I7443" s="192" t="s">
        <v>29797</v>
      </c>
      <c r="J7443" s="192" t="s">
        <v>29797</v>
      </c>
      <c r="K7443" s="192" t="s">
        <v>29797</v>
      </c>
      <c r="L7443" s="192" t="s">
        <v>1447</v>
      </c>
    </row>
    <row r="7444" spans="1:12" ht="15" x14ac:dyDescent="0.25">
      <c r="A7444" s="189" t="s">
        <v>26204</v>
      </c>
      <c r="B7444" s="190" t="s">
        <v>26205</v>
      </c>
      <c r="C7444" s="190" t="s">
        <v>29797</v>
      </c>
      <c r="D7444" s="190" t="s">
        <v>29797</v>
      </c>
      <c r="E7444" s="190" t="s">
        <v>30626</v>
      </c>
      <c r="F7444" s="190" t="s">
        <v>29797</v>
      </c>
      <c r="G7444" s="190" t="s">
        <v>29797</v>
      </c>
      <c r="H7444" s="190" t="s">
        <v>31340</v>
      </c>
      <c r="I7444" s="190" t="s">
        <v>1380</v>
      </c>
      <c r="J7444" s="190" t="s">
        <v>29821</v>
      </c>
      <c r="K7444" s="190" t="s">
        <v>5062</v>
      </c>
      <c r="L7444" s="190" t="s">
        <v>1447</v>
      </c>
    </row>
    <row r="7445" spans="1:12" ht="15" x14ac:dyDescent="0.25">
      <c r="A7445" s="191" t="s">
        <v>14541</v>
      </c>
      <c r="B7445" s="192" t="s">
        <v>14542</v>
      </c>
      <c r="C7445" s="192" t="s">
        <v>29797</v>
      </c>
      <c r="D7445" s="192" t="s">
        <v>29797</v>
      </c>
      <c r="E7445" s="192" t="s">
        <v>29797</v>
      </c>
      <c r="F7445" s="192" t="s">
        <v>29797</v>
      </c>
      <c r="G7445" s="192" t="s">
        <v>29797</v>
      </c>
      <c r="H7445" s="192" t="s">
        <v>31461</v>
      </c>
      <c r="I7445" s="192" t="s">
        <v>1385</v>
      </c>
      <c r="J7445" s="192" t="s">
        <v>29821</v>
      </c>
      <c r="K7445" s="192" t="s">
        <v>5062</v>
      </c>
      <c r="L7445" s="192" t="s">
        <v>1447</v>
      </c>
    </row>
    <row r="7446" spans="1:12" ht="15" x14ac:dyDescent="0.25">
      <c r="A7446" s="189" t="s">
        <v>16979</v>
      </c>
      <c r="B7446" s="190" t="s">
        <v>20828</v>
      </c>
      <c r="C7446" s="190" t="s">
        <v>29797</v>
      </c>
      <c r="D7446" s="190" t="s">
        <v>29797</v>
      </c>
      <c r="E7446" s="190" t="s">
        <v>29797</v>
      </c>
      <c r="F7446" s="190" t="s">
        <v>29797</v>
      </c>
      <c r="G7446" s="190" t="s">
        <v>29797</v>
      </c>
      <c r="H7446" s="190" t="s">
        <v>31376</v>
      </c>
      <c r="I7446" s="190" t="s">
        <v>5062</v>
      </c>
      <c r="J7446" s="190" t="s">
        <v>29821</v>
      </c>
      <c r="K7446" s="190" t="s">
        <v>5062</v>
      </c>
      <c r="L7446" s="190" t="s">
        <v>1447</v>
      </c>
    </row>
    <row r="7447" spans="1:12" ht="15" x14ac:dyDescent="0.25">
      <c r="A7447" s="191" t="s">
        <v>16980</v>
      </c>
      <c r="B7447" s="192" t="s">
        <v>20829</v>
      </c>
      <c r="C7447" s="192" t="s">
        <v>29797</v>
      </c>
      <c r="D7447" s="192" t="s">
        <v>29797</v>
      </c>
      <c r="E7447" s="192" t="s">
        <v>29797</v>
      </c>
      <c r="F7447" s="192" t="s">
        <v>29797</v>
      </c>
      <c r="G7447" s="192" t="s">
        <v>29797</v>
      </c>
      <c r="H7447" s="192" t="s">
        <v>31376</v>
      </c>
      <c r="I7447" s="192" t="s">
        <v>5062</v>
      </c>
      <c r="J7447" s="192" t="s">
        <v>29821</v>
      </c>
      <c r="K7447" s="192" t="s">
        <v>5062</v>
      </c>
      <c r="L7447" s="192" t="s">
        <v>1447</v>
      </c>
    </row>
    <row r="7448" spans="1:12" ht="15" x14ac:dyDescent="0.25">
      <c r="A7448" s="189" t="s">
        <v>16981</v>
      </c>
      <c r="B7448" s="190" t="s">
        <v>26206</v>
      </c>
      <c r="C7448" s="190" t="s">
        <v>29797</v>
      </c>
      <c r="D7448" s="190" t="s">
        <v>29797</v>
      </c>
      <c r="E7448" s="190" t="s">
        <v>29797</v>
      </c>
      <c r="F7448" s="190" t="s">
        <v>29797</v>
      </c>
      <c r="G7448" s="190" t="s">
        <v>29797</v>
      </c>
      <c r="H7448" s="190" t="s">
        <v>31832</v>
      </c>
      <c r="I7448" s="190" t="s">
        <v>5073</v>
      </c>
      <c r="J7448" s="190" t="s">
        <v>31325</v>
      </c>
      <c r="K7448" s="190" t="s">
        <v>5073</v>
      </c>
      <c r="L7448" s="190" t="s">
        <v>1447</v>
      </c>
    </row>
    <row r="7449" spans="1:12" ht="15" x14ac:dyDescent="0.25">
      <c r="A7449" s="191" t="s">
        <v>26207</v>
      </c>
      <c r="B7449" s="192" t="s">
        <v>26208</v>
      </c>
      <c r="C7449" s="192" t="s">
        <v>29797</v>
      </c>
      <c r="D7449" s="192" t="s">
        <v>29797</v>
      </c>
      <c r="E7449" s="192" t="s">
        <v>30631</v>
      </c>
      <c r="F7449" s="192" t="s">
        <v>29797</v>
      </c>
      <c r="G7449" s="192" t="s">
        <v>29797</v>
      </c>
      <c r="H7449" s="192" t="s">
        <v>32834</v>
      </c>
      <c r="I7449" s="192" t="s">
        <v>5073</v>
      </c>
      <c r="J7449" s="192" t="s">
        <v>31325</v>
      </c>
      <c r="K7449" s="192" t="s">
        <v>5073</v>
      </c>
      <c r="L7449" s="192" t="s">
        <v>1447</v>
      </c>
    </row>
    <row r="7450" spans="1:12" ht="15" x14ac:dyDescent="0.25">
      <c r="A7450" s="189" t="s">
        <v>16982</v>
      </c>
      <c r="B7450" s="190" t="s">
        <v>20830</v>
      </c>
      <c r="C7450" s="190" t="s">
        <v>29797</v>
      </c>
      <c r="D7450" s="190" t="s">
        <v>29797</v>
      </c>
      <c r="E7450" s="190" t="s">
        <v>29797</v>
      </c>
      <c r="F7450" s="190" t="s">
        <v>29797</v>
      </c>
      <c r="G7450" s="190" t="s">
        <v>29797</v>
      </c>
      <c r="H7450" s="190" t="s">
        <v>31554</v>
      </c>
      <c r="I7450" s="190" t="s">
        <v>31555</v>
      </c>
      <c r="J7450" s="190" t="s">
        <v>31325</v>
      </c>
      <c r="K7450" s="190" t="s">
        <v>5073</v>
      </c>
      <c r="L7450" s="190" t="s">
        <v>1447</v>
      </c>
    </row>
    <row r="7451" spans="1:12" ht="15" x14ac:dyDescent="0.25">
      <c r="A7451" s="191" t="s">
        <v>26209</v>
      </c>
      <c r="B7451" s="192" t="s">
        <v>26210</v>
      </c>
      <c r="C7451" s="192" t="s">
        <v>29797</v>
      </c>
      <c r="D7451" s="192" t="s">
        <v>29797</v>
      </c>
      <c r="E7451" s="192" t="s">
        <v>29797</v>
      </c>
      <c r="F7451" s="192" t="s">
        <v>29797</v>
      </c>
      <c r="G7451" s="192" t="s">
        <v>29797</v>
      </c>
      <c r="H7451" s="192" t="s">
        <v>31366</v>
      </c>
      <c r="I7451" s="192" t="s">
        <v>31367</v>
      </c>
      <c r="J7451" s="192" t="s">
        <v>29821</v>
      </c>
      <c r="K7451" s="192" t="s">
        <v>5062</v>
      </c>
      <c r="L7451" s="192" t="s">
        <v>1447</v>
      </c>
    </row>
    <row r="7452" spans="1:12" ht="15" x14ac:dyDescent="0.25">
      <c r="A7452" s="189" t="s">
        <v>16983</v>
      </c>
      <c r="B7452" s="190" t="s">
        <v>26211</v>
      </c>
      <c r="C7452" s="190" t="s">
        <v>29797</v>
      </c>
      <c r="D7452" s="190" t="s">
        <v>29797</v>
      </c>
      <c r="E7452" s="190" t="s">
        <v>29797</v>
      </c>
      <c r="F7452" s="190" t="s">
        <v>29797</v>
      </c>
      <c r="G7452" s="190" t="s">
        <v>29797</v>
      </c>
      <c r="H7452" s="190" t="s">
        <v>31310</v>
      </c>
      <c r="I7452" s="190" t="s">
        <v>31311</v>
      </c>
      <c r="J7452" s="190" t="s">
        <v>29821</v>
      </c>
      <c r="K7452" s="190" t="s">
        <v>5062</v>
      </c>
      <c r="L7452" s="190" t="s">
        <v>1447</v>
      </c>
    </row>
    <row r="7453" spans="1:12" ht="15" x14ac:dyDescent="0.25">
      <c r="A7453" s="191" t="s">
        <v>3468</v>
      </c>
      <c r="B7453" s="192" t="s">
        <v>4099</v>
      </c>
      <c r="C7453" s="192" t="s">
        <v>29797</v>
      </c>
      <c r="D7453" s="192" t="s">
        <v>29797</v>
      </c>
      <c r="E7453" s="192" t="s">
        <v>29797</v>
      </c>
      <c r="F7453" s="192" t="s">
        <v>29797</v>
      </c>
      <c r="G7453" s="192" t="s">
        <v>29797</v>
      </c>
      <c r="H7453" s="192" t="s">
        <v>31496</v>
      </c>
      <c r="I7453" s="192" t="s">
        <v>31497</v>
      </c>
      <c r="J7453" s="192" t="s">
        <v>29821</v>
      </c>
      <c r="K7453" s="192" t="s">
        <v>5062</v>
      </c>
      <c r="L7453" s="192" t="s">
        <v>1447</v>
      </c>
    </row>
    <row r="7454" spans="1:12" ht="15" x14ac:dyDescent="0.25">
      <c r="A7454" s="189" t="s">
        <v>26212</v>
      </c>
      <c r="B7454" s="190" t="s">
        <v>26213</v>
      </c>
      <c r="C7454" s="190" t="s">
        <v>29797</v>
      </c>
      <c r="D7454" s="190" t="s">
        <v>29797</v>
      </c>
      <c r="E7454" s="190" t="s">
        <v>30632</v>
      </c>
      <c r="F7454" s="190" t="s">
        <v>29797</v>
      </c>
      <c r="G7454" s="190" t="s">
        <v>29797</v>
      </c>
      <c r="H7454" s="190" t="s">
        <v>31409</v>
      </c>
      <c r="I7454" s="190" t="s">
        <v>5062</v>
      </c>
      <c r="J7454" s="190" t="s">
        <v>29821</v>
      </c>
      <c r="K7454" s="190" t="s">
        <v>5062</v>
      </c>
      <c r="L7454" s="190" t="s">
        <v>1447</v>
      </c>
    </row>
    <row r="7455" spans="1:12" ht="15" x14ac:dyDescent="0.25">
      <c r="A7455" s="191" t="s">
        <v>26214</v>
      </c>
      <c r="B7455" s="192" t="s">
        <v>26215</v>
      </c>
      <c r="C7455" s="192" t="s">
        <v>29797</v>
      </c>
      <c r="D7455" s="192" t="s">
        <v>29797</v>
      </c>
      <c r="E7455" s="192" t="s">
        <v>29797</v>
      </c>
      <c r="F7455" s="192" t="s">
        <v>29797</v>
      </c>
      <c r="G7455" s="192" t="s">
        <v>29797</v>
      </c>
      <c r="H7455" s="192" t="s">
        <v>29797</v>
      </c>
      <c r="I7455" s="192" t="s">
        <v>29797</v>
      </c>
      <c r="J7455" s="192" t="s">
        <v>29797</v>
      </c>
      <c r="K7455" s="192" t="s">
        <v>29797</v>
      </c>
      <c r="L7455" s="192" t="s">
        <v>1447</v>
      </c>
    </row>
    <row r="7456" spans="1:12" ht="15" x14ac:dyDescent="0.25">
      <c r="A7456" s="189" t="s">
        <v>16984</v>
      </c>
      <c r="B7456" s="190" t="s">
        <v>20831</v>
      </c>
      <c r="C7456" s="190" t="s">
        <v>29797</v>
      </c>
      <c r="D7456" s="190" t="s">
        <v>29797</v>
      </c>
      <c r="E7456" s="190" t="s">
        <v>29797</v>
      </c>
      <c r="F7456" s="190" t="s">
        <v>29797</v>
      </c>
      <c r="G7456" s="190" t="s">
        <v>29797</v>
      </c>
      <c r="H7456" s="190" t="s">
        <v>31439</v>
      </c>
      <c r="I7456" s="190" t="s">
        <v>1389</v>
      </c>
      <c r="J7456" s="190" t="s">
        <v>29821</v>
      </c>
      <c r="K7456" s="190" t="s">
        <v>5062</v>
      </c>
      <c r="L7456" s="190" t="s">
        <v>1447</v>
      </c>
    </row>
    <row r="7457" spans="1:12" ht="15" x14ac:dyDescent="0.25">
      <c r="A7457" s="191" t="s">
        <v>16985</v>
      </c>
      <c r="B7457" s="192" t="s">
        <v>26216</v>
      </c>
      <c r="C7457" s="192" t="s">
        <v>29797</v>
      </c>
      <c r="D7457" s="192" t="s">
        <v>29797</v>
      </c>
      <c r="E7457" s="192" t="s">
        <v>29797</v>
      </c>
      <c r="F7457" s="192" t="s">
        <v>29797</v>
      </c>
      <c r="G7457" s="192" t="s">
        <v>29797</v>
      </c>
      <c r="H7457" s="192" t="s">
        <v>31439</v>
      </c>
      <c r="I7457" s="192" t="s">
        <v>1389</v>
      </c>
      <c r="J7457" s="192" t="s">
        <v>29821</v>
      </c>
      <c r="K7457" s="192" t="s">
        <v>5062</v>
      </c>
      <c r="L7457" s="192" t="s">
        <v>1447</v>
      </c>
    </row>
    <row r="7458" spans="1:12" ht="15" x14ac:dyDescent="0.25">
      <c r="A7458" s="189" t="s">
        <v>26217</v>
      </c>
      <c r="B7458" s="190" t="s">
        <v>26218</v>
      </c>
      <c r="C7458" s="190" t="s">
        <v>29797</v>
      </c>
      <c r="D7458" s="190" t="s">
        <v>29797</v>
      </c>
      <c r="E7458" s="190" t="s">
        <v>29797</v>
      </c>
      <c r="F7458" s="190" t="s">
        <v>29797</v>
      </c>
      <c r="G7458" s="190" t="s">
        <v>29797</v>
      </c>
      <c r="H7458" s="190" t="s">
        <v>29797</v>
      </c>
      <c r="I7458" s="190" t="s">
        <v>29797</v>
      </c>
      <c r="J7458" s="190" t="s">
        <v>29797</v>
      </c>
      <c r="K7458" s="190" t="s">
        <v>29797</v>
      </c>
      <c r="L7458" s="190" t="s">
        <v>1447</v>
      </c>
    </row>
    <row r="7459" spans="1:12" ht="15" x14ac:dyDescent="0.25">
      <c r="A7459" s="191" t="s">
        <v>14543</v>
      </c>
      <c r="B7459" s="192" t="s">
        <v>14544</v>
      </c>
      <c r="C7459" s="192" t="s">
        <v>29797</v>
      </c>
      <c r="D7459" s="192" t="s">
        <v>29797</v>
      </c>
      <c r="E7459" s="192" t="s">
        <v>29797</v>
      </c>
      <c r="F7459" s="192" t="s">
        <v>29797</v>
      </c>
      <c r="G7459" s="192" t="s">
        <v>29797</v>
      </c>
      <c r="H7459" s="192" t="s">
        <v>31312</v>
      </c>
      <c r="I7459" s="192" t="s">
        <v>31313</v>
      </c>
      <c r="J7459" s="192" t="s">
        <v>29821</v>
      </c>
      <c r="K7459" s="192" t="s">
        <v>5062</v>
      </c>
      <c r="L7459" s="192" t="s">
        <v>1447</v>
      </c>
    </row>
    <row r="7460" spans="1:12" ht="15" x14ac:dyDescent="0.25">
      <c r="A7460" s="189" t="s">
        <v>3469</v>
      </c>
      <c r="B7460" s="190" t="s">
        <v>4100</v>
      </c>
      <c r="C7460" s="190" t="s">
        <v>29797</v>
      </c>
      <c r="D7460" s="190" t="s">
        <v>29797</v>
      </c>
      <c r="E7460" s="190" t="s">
        <v>29797</v>
      </c>
      <c r="F7460" s="190" t="s">
        <v>29797</v>
      </c>
      <c r="G7460" s="190" t="s">
        <v>29797</v>
      </c>
      <c r="H7460" s="190" t="s">
        <v>32046</v>
      </c>
      <c r="I7460" s="190" t="s">
        <v>32047</v>
      </c>
      <c r="J7460" s="190" t="s">
        <v>29821</v>
      </c>
      <c r="K7460" s="190" t="s">
        <v>5062</v>
      </c>
      <c r="L7460" s="190" t="s">
        <v>1447</v>
      </c>
    </row>
    <row r="7461" spans="1:12" ht="15" x14ac:dyDescent="0.25">
      <c r="A7461" s="191" t="s">
        <v>16986</v>
      </c>
      <c r="B7461" s="192" t="s">
        <v>20832</v>
      </c>
      <c r="C7461" s="192" t="s">
        <v>29797</v>
      </c>
      <c r="D7461" s="192" t="s">
        <v>29797</v>
      </c>
      <c r="E7461" s="192" t="s">
        <v>29797</v>
      </c>
      <c r="F7461" s="192" t="s">
        <v>29797</v>
      </c>
      <c r="G7461" s="192" t="s">
        <v>29797</v>
      </c>
      <c r="H7461" s="192" t="s">
        <v>31376</v>
      </c>
      <c r="I7461" s="192" t="s">
        <v>5062</v>
      </c>
      <c r="J7461" s="192" t="s">
        <v>29821</v>
      </c>
      <c r="K7461" s="192" t="s">
        <v>5062</v>
      </c>
      <c r="L7461" s="192" t="s">
        <v>1447</v>
      </c>
    </row>
    <row r="7462" spans="1:12" ht="15" x14ac:dyDescent="0.25">
      <c r="A7462" s="189" t="s">
        <v>26219</v>
      </c>
      <c r="B7462" s="190" t="s">
        <v>26220</v>
      </c>
      <c r="C7462" s="190" t="s">
        <v>29797</v>
      </c>
      <c r="D7462" s="190" t="s">
        <v>29797</v>
      </c>
      <c r="E7462" s="190" t="s">
        <v>30633</v>
      </c>
      <c r="F7462" s="190" t="s">
        <v>29797</v>
      </c>
      <c r="G7462" s="190" t="s">
        <v>29797</v>
      </c>
      <c r="H7462" s="190" t="s">
        <v>31658</v>
      </c>
      <c r="I7462" s="190" t="s">
        <v>5073</v>
      </c>
      <c r="J7462" s="190" t="s">
        <v>31325</v>
      </c>
      <c r="K7462" s="190" t="s">
        <v>5073</v>
      </c>
      <c r="L7462" s="190" t="s">
        <v>1447</v>
      </c>
    </row>
    <row r="7463" spans="1:12" ht="15" x14ac:dyDescent="0.25">
      <c r="A7463" s="191" t="s">
        <v>16987</v>
      </c>
      <c r="B7463" s="192" t="s">
        <v>20833</v>
      </c>
      <c r="C7463" s="192" t="s">
        <v>29797</v>
      </c>
      <c r="D7463" s="192" t="s">
        <v>29797</v>
      </c>
      <c r="E7463" s="192" t="s">
        <v>29797</v>
      </c>
      <c r="F7463" s="192" t="s">
        <v>29797</v>
      </c>
      <c r="G7463" s="192" t="s">
        <v>29797</v>
      </c>
      <c r="H7463" s="192" t="s">
        <v>31376</v>
      </c>
      <c r="I7463" s="192" t="s">
        <v>5062</v>
      </c>
      <c r="J7463" s="192" t="s">
        <v>29821</v>
      </c>
      <c r="K7463" s="192" t="s">
        <v>5062</v>
      </c>
      <c r="L7463" s="192" t="s">
        <v>1447</v>
      </c>
    </row>
    <row r="7464" spans="1:12" ht="15" x14ac:dyDescent="0.25">
      <c r="A7464" s="189" t="s">
        <v>26221</v>
      </c>
      <c r="B7464" s="190" t="s">
        <v>26222</v>
      </c>
      <c r="C7464" s="190" t="s">
        <v>29797</v>
      </c>
      <c r="D7464" s="190" t="s">
        <v>29797</v>
      </c>
      <c r="E7464" s="190" t="s">
        <v>29797</v>
      </c>
      <c r="F7464" s="190" t="s">
        <v>29797</v>
      </c>
      <c r="G7464" s="190" t="s">
        <v>29797</v>
      </c>
      <c r="H7464" s="190" t="s">
        <v>29797</v>
      </c>
      <c r="I7464" s="190" t="s">
        <v>29797</v>
      </c>
      <c r="J7464" s="190" t="s">
        <v>29797</v>
      </c>
      <c r="K7464" s="190" t="s">
        <v>29797</v>
      </c>
      <c r="L7464" s="190" t="s">
        <v>1447</v>
      </c>
    </row>
    <row r="7465" spans="1:12" ht="15" x14ac:dyDescent="0.25">
      <c r="A7465" s="191" t="s">
        <v>26223</v>
      </c>
      <c r="B7465" s="192" t="s">
        <v>26224</v>
      </c>
      <c r="C7465" s="192" t="s">
        <v>29797</v>
      </c>
      <c r="D7465" s="192" t="s">
        <v>29797</v>
      </c>
      <c r="E7465" s="192" t="s">
        <v>30634</v>
      </c>
      <c r="F7465" s="192" t="s">
        <v>29797</v>
      </c>
      <c r="G7465" s="192" t="s">
        <v>29797</v>
      </c>
      <c r="H7465" s="192" t="s">
        <v>31439</v>
      </c>
      <c r="I7465" s="192" t="s">
        <v>1389</v>
      </c>
      <c r="J7465" s="192" t="s">
        <v>29821</v>
      </c>
      <c r="K7465" s="192" t="s">
        <v>5062</v>
      </c>
      <c r="L7465" s="192" t="s">
        <v>1447</v>
      </c>
    </row>
    <row r="7466" spans="1:12" ht="15" x14ac:dyDescent="0.25">
      <c r="A7466" s="189" t="s">
        <v>14545</v>
      </c>
      <c r="B7466" s="190" t="s">
        <v>14546</v>
      </c>
      <c r="C7466" s="190" t="s">
        <v>29797</v>
      </c>
      <c r="D7466" s="190" t="s">
        <v>29797</v>
      </c>
      <c r="E7466" s="190" t="s">
        <v>29797</v>
      </c>
      <c r="F7466" s="190" t="s">
        <v>29797</v>
      </c>
      <c r="G7466" s="190" t="s">
        <v>29797</v>
      </c>
      <c r="H7466" s="190" t="s">
        <v>31466</v>
      </c>
      <c r="I7466" s="190" t="s">
        <v>31467</v>
      </c>
      <c r="J7466" s="190" t="s">
        <v>29821</v>
      </c>
      <c r="K7466" s="190" t="s">
        <v>5062</v>
      </c>
      <c r="L7466" s="190" t="s">
        <v>1447</v>
      </c>
    </row>
    <row r="7467" spans="1:12" ht="15" x14ac:dyDescent="0.25">
      <c r="A7467" s="191" t="s">
        <v>16988</v>
      </c>
      <c r="B7467" s="192" t="s">
        <v>26225</v>
      </c>
      <c r="C7467" s="192" t="s">
        <v>29797</v>
      </c>
      <c r="D7467" s="192" t="s">
        <v>29797</v>
      </c>
      <c r="E7467" s="192" t="s">
        <v>29797</v>
      </c>
      <c r="F7467" s="192" t="s">
        <v>29797</v>
      </c>
      <c r="G7467" s="192" t="s">
        <v>29797</v>
      </c>
      <c r="H7467" s="192" t="s">
        <v>31592</v>
      </c>
      <c r="I7467" s="192" t="s">
        <v>31593</v>
      </c>
      <c r="J7467" s="192" t="s">
        <v>29821</v>
      </c>
      <c r="K7467" s="192" t="s">
        <v>5062</v>
      </c>
      <c r="L7467" s="192" t="s">
        <v>1447</v>
      </c>
    </row>
    <row r="7468" spans="1:12" ht="15" x14ac:dyDescent="0.25">
      <c r="A7468" s="189" t="s">
        <v>16989</v>
      </c>
      <c r="B7468" s="190" t="s">
        <v>26226</v>
      </c>
      <c r="C7468" s="190" t="s">
        <v>29797</v>
      </c>
      <c r="D7468" s="190" t="s">
        <v>29797</v>
      </c>
      <c r="E7468" s="190" t="s">
        <v>29797</v>
      </c>
      <c r="F7468" s="190" t="s">
        <v>29797</v>
      </c>
      <c r="G7468" s="190" t="s">
        <v>29797</v>
      </c>
      <c r="H7468" s="190" t="s">
        <v>29797</v>
      </c>
      <c r="I7468" s="190" t="s">
        <v>29797</v>
      </c>
      <c r="J7468" s="190" t="s">
        <v>29797</v>
      </c>
      <c r="K7468" s="190" t="s">
        <v>29797</v>
      </c>
      <c r="L7468" s="190" t="s">
        <v>1447</v>
      </c>
    </row>
    <row r="7469" spans="1:12" ht="15" x14ac:dyDescent="0.25">
      <c r="A7469" s="191" t="s">
        <v>26227</v>
      </c>
      <c r="B7469" s="192" t="s">
        <v>26228</v>
      </c>
      <c r="C7469" s="192" t="s">
        <v>29797</v>
      </c>
      <c r="D7469" s="192" t="s">
        <v>29797</v>
      </c>
      <c r="E7469" s="192" t="s">
        <v>29797</v>
      </c>
      <c r="F7469" s="192" t="s">
        <v>29797</v>
      </c>
      <c r="G7469" s="192" t="s">
        <v>29797</v>
      </c>
      <c r="H7469" s="192" t="s">
        <v>29797</v>
      </c>
      <c r="I7469" s="192" t="s">
        <v>29797</v>
      </c>
      <c r="J7469" s="192" t="s">
        <v>29797</v>
      </c>
      <c r="K7469" s="192" t="s">
        <v>29797</v>
      </c>
      <c r="L7469" s="192" t="s">
        <v>2704</v>
      </c>
    </row>
    <row r="7470" spans="1:12" ht="15" x14ac:dyDescent="0.25">
      <c r="A7470" s="189" t="s">
        <v>14547</v>
      </c>
      <c r="B7470" s="190" t="s">
        <v>14548</v>
      </c>
      <c r="C7470" s="190" t="s">
        <v>29797</v>
      </c>
      <c r="D7470" s="190" t="s">
        <v>29797</v>
      </c>
      <c r="E7470" s="190" t="s">
        <v>29797</v>
      </c>
      <c r="F7470" s="190" t="s">
        <v>29797</v>
      </c>
      <c r="G7470" s="190" t="s">
        <v>29797</v>
      </c>
      <c r="H7470" s="190" t="s">
        <v>29797</v>
      </c>
      <c r="I7470" s="190" t="s">
        <v>29797</v>
      </c>
      <c r="J7470" s="190" t="s">
        <v>30187</v>
      </c>
      <c r="K7470" s="190" t="s">
        <v>6089</v>
      </c>
      <c r="L7470" s="190" t="s">
        <v>1447</v>
      </c>
    </row>
    <row r="7471" spans="1:12" ht="15" x14ac:dyDescent="0.25">
      <c r="A7471" s="191" t="s">
        <v>14549</v>
      </c>
      <c r="B7471" s="192" t="s">
        <v>14550</v>
      </c>
      <c r="C7471" s="192" t="s">
        <v>29797</v>
      </c>
      <c r="D7471" s="192" t="s">
        <v>29797</v>
      </c>
      <c r="E7471" s="192" t="s">
        <v>29797</v>
      </c>
      <c r="F7471" s="192" t="s">
        <v>29797</v>
      </c>
      <c r="G7471" s="192" t="s">
        <v>29797</v>
      </c>
      <c r="H7471" s="192" t="s">
        <v>31402</v>
      </c>
      <c r="I7471" s="192" t="s">
        <v>31403</v>
      </c>
      <c r="J7471" s="192" t="s">
        <v>29821</v>
      </c>
      <c r="K7471" s="192" t="s">
        <v>5062</v>
      </c>
      <c r="L7471" s="192" t="s">
        <v>1447</v>
      </c>
    </row>
    <row r="7472" spans="1:12" ht="15" x14ac:dyDescent="0.25">
      <c r="A7472" s="189" t="s">
        <v>26229</v>
      </c>
      <c r="B7472" s="190" t="s">
        <v>4101</v>
      </c>
      <c r="C7472" s="190" t="s">
        <v>29797</v>
      </c>
      <c r="D7472" s="190" t="s">
        <v>29797</v>
      </c>
      <c r="E7472" s="190" t="s">
        <v>29797</v>
      </c>
      <c r="F7472" s="190" t="s">
        <v>29797</v>
      </c>
      <c r="G7472" s="190" t="s">
        <v>29797</v>
      </c>
      <c r="H7472" s="190" t="s">
        <v>29797</v>
      </c>
      <c r="I7472" s="190" t="s">
        <v>29797</v>
      </c>
      <c r="J7472" s="190" t="s">
        <v>29797</v>
      </c>
      <c r="K7472" s="190" t="s">
        <v>29797</v>
      </c>
      <c r="L7472" s="190" t="s">
        <v>1439</v>
      </c>
    </row>
    <row r="7473" spans="1:12" ht="15" x14ac:dyDescent="0.25">
      <c r="A7473" s="191" t="s">
        <v>26230</v>
      </c>
      <c r="B7473" s="192" t="s">
        <v>4102</v>
      </c>
      <c r="C7473" s="192" t="s">
        <v>29797</v>
      </c>
      <c r="D7473" s="192" t="s">
        <v>29797</v>
      </c>
      <c r="E7473" s="192" t="s">
        <v>29797</v>
      </c>
      <c r="F7473" s="192" t="s">
        <v>29797</v>
      </c>
      <c r="G7473" s="192" t="s">
        <v>29797</v>
      </c>
      <c r="H7473" s="192" t="s">
        <v>29797</v>
      </c>
      <c r="I7473" s="192" t="s">
        <v>29797</v>
      </c>
      <c r="J7473" s="192" t="s">
        <v>29797</v>
      </c>
      <c r="K7473" s="192" t="s">
        <v>29797</v>
      </c>
      <c r="L7473" s="192" t="s">
        <v>2704</v>
      </c>
    </row>
    <row r="7474" spans="1:12" ht="15" x14ac:dyDescent="0.25">
      <c r="A7474" s="189" t="s">
        <v>26231</v>
      </c>
      <c r="B7474" s="190" t="s">
        <v>26232</v>
      </c>
      <c r="C7474" s="190" t="s">
        <v>29797</v>
      </c>
      <c r="D7474" s="190" t="s">
        <v>29797</v>
      </c>
      <c r="E7474" s="190" t="s">
        <v>29797</v>
      </c>
      <c r="F7474" s="190" t="s">
        <v>29797</v>
      </c>
      <c r="G7474" s="190" t="s">
        <v>29797</v>
      </c>
      <c r="H7474" s="190" t="s">
        <v>31843</v>
      </c>
      <c r="I7474" s="190" t="s">
        <v>22721</v>
      </c>
      <c r="J7474" s="190" t="s">
        <v>29987</v>
      </c>
      <c r="K7474" s="190" t="s">
        <v>10126</v>
      </c>
      <c r="L7474" s="190" t="s">
        <v>1447</v>
      </c>
    </row>
    <row r="7475" spans="1:12" ht="15" x14ac:dyDescent="0.25">
      <c r="A7475" s="191" t="s">
        <v>3470</v>
      </c>
      <c r="B7475" s="192" t="s">
        <v>4103</v>
      </c>
      <c r="C7475" s="192" t="s">
        <v>29797</v>
      </c>
      <c r="D7475" s="192" t="s">
        <v>29797</v>
      </c>
      <c r="E7475" s="192" t="s">
        <v>29797</v>
      </c>
      <c r="F7475" s="192" t="s">
        <v>29797</v>
      </c>
      <c r="G7475" s="192" t="s">
        <v>29797</v>
      </c>
      <c r="H7475" s="192" t="s">
        <v>31312</v>
      </c>
      <c r="I7475" s="192" t="s">
        <v>31313</v>
      </c>
      <c r="J7475" s="192" t="s">
        <v>29821</v>
      </c>
      <c r="K7475" s="192" t="s">
        <v>5062</v>
      </c>
      <c r="L7475" s="192" t="s">
        <v>1447</v>
      </c>
    </row>
    <row r="7476" spans="1:12" ht="15" x14ac:dyDescent="0.25">
      <c r="A7476" s="189" t="s">
        <v>14551</v>
      </c>
      <c r="B7476" s="190" t="s">
        <v>14552</v>
      </c>
      <c r="C7476" s="190" t="s">
        <v>29797</v>
      </c>
      <c r="D7476" s="190" t="s">
        <v>29797</v>
      </c>
      <c r="E7476" s="190" t="s">
        <v>29797</v>
      </c>
      <c r="F7476" s="190" t="s">
        <v>29797</v>
      </c>
      <c r="G7476" s="190" t="s">
        <v>29797</v>
      </c>
      <c r="H7476" s="190" t="s">
        <v>31468</v>
      </c>
      <c r="I7476" s="190" t="s">
        <v>31469</v>
      </c>
      <c r="J7476" s="190" t="s">
        <v>29821</v>
      </c>
      <c r="K7476" s="190" t="s">
        <v>5062</v>
      </c>
      <c r="L7476" s="190" t="s">
        <v>1447</v>
      </c>
    </row>
    <row r="7477" spans="1:12" ht="15" x14ac:dyDescent="0.25">
      <c r="A7477" s="191" t="s">
        <v>14553</v>
      </c>
      <c r="B7477" s="192" t="s">
        <v>14554</v>
      </c>
      <c r="C7477" s="192" t="s">
        <v>29812</v>
      </c>
      <c r="D7477" s="192" t="s">
        <v>29824</v>
      </c>
      <c r="E7477" s="192" t="s">
        <v>30635</v>
      </c>
      <c r="F7477" s="192" t="s">
        <v>29804</v>
      </c>
      <c r="G7477" s="192" t="s">
        <v>30636</v>
      </c>
      <c r="H7477" s="192" t="s">
        <v>31326</v>
      </c>
      <c r="I7477" s="192" t="s">
        <v>31327</v>
      </c>
      <c r="J7477" s="192" t="s">
        <v>31325</v>
      </c>
      <c r="K7477" s="192" t="s">
        <v>5073</v>
      </c>
      <c r="L7477" s="192" t="s">
        <v>1447</v>
      </c>
    </row>
    <row r="7478" spans="1:12" ht="15" x14ac:dyDescent="0.25">
      <c r="A7478" s="189" t="s">
        <v>14555</v>
      </c>
      <c r="B7478" s="190" t="s">
        <v>14556</v>
      </c>
      <c r="C7478" s="190" t="s">
        <v>29797</v>
      </c>
      <c r="D7478" s="190" t="s">
        <v>29797</v>
      </c>
      <c r="E7478" s="190" t="s">
        <v>29797</v>
      </c>
      <c r="F7478" s="190" t="s">
        <v>29797</v>
      </c>
      <c r="G7478" s="190" t="s">
        <v>29797</v>
      </c>
      <c r="H7478" s="190" t="s">
        <v>29797</v>
      </c>
      <c r="I7478" s="190" t="s">
        <v>29797</v>
      </c>
      <c r="J7478" s="190" t="s">
        <v>29797</v>
      </c>
      <c r="K7478" s="190" t="s">
        <v>29797</v>
      </c>
      <c r="L7478" s="190" t="s">
        <v>29797</v>
      </c>
    </row>
    <row r="7479" spans="1:12" ht="15" x14ac:dyDescent="0.25">
      <c r="A7479" s="191" t="s">
        <v>16990</v>
      </c>
      <c r="B7479" s="192" t="s">
        <v>20834</v>
      </c>
      <c r="C7479" s="192" t="s">
        <v>29797</v>
      </c>
      <c r="D7479" s="192" t="s">
        <v>29797</v>
      </c>
      <c r="E7479" s="192" t="s">
        <v>29797</v>
      </c>
      <c r="F7479" s="192" t="s">
        <v>29797</v>
      </c>
      <c r="G7479" s="192" t="s">
        <v>29797</v>
      </c>
      <c r="H7479" s="192" t="s">
        <v>29797</v>
      </c>
      <c r="I7479" s="192" t="s">
        <v>29797</v>
      </c>
      <c r="J7479" s="192" t="s">
        <v>29797</v>
      </c>
      <c r="K7479" s="192" t="s">
        <v>29797</v>
      </c>
      <c r="L7479" s="192" t="s">
        <v>29797</v>
      </c>
    </row>
    <row r="7480" spans="1:12" ht="15" x14ac:dyDescent="0.25">
      <c r="A7480" s="189" t="s">
        <v>14557</v>
      </c>
      <c r="B7480" s="190" t="s">
        <v>14558</v>
      </c>
      <c r="C7480" s="190" t="s">
        <v>29797</v>
      </c>
      <c r="D7480" s="190" t="s">
        <v>29797</v>
      </c>
      <c r="E7480" s="190" t="s">
        <v>29797</v>
      </c>
      <c r="F7480" s="190" t="s">
        <v>29797</v>
      </c>
      <c r="G7480" s="190" t="s">
        <v>29797</v>
      </c>
      <c r="H7480" s="190" t="s">
        <v>32866</v>
      </c>
      <c r="I7480" s="190" t="s">
        <v>32867</v>
      </c>
      <c r="J7480" s="190" t="s">
        <v>29870</v>
      </c>
      <c r="K7480" s="190" t="s">
        <v>8069</v>
      </c>
      <c r="L7480" s="190" t="s">
        <v>1447</v>
      </c>
    </row>
    <row r="7481" spans="1:12" ht="15" x14ac:dyDescent="0.25">
      <c r="A7481" s="191" t="s">
        <v>14559</v>
      </c>
      <c r="B7481" s="192" t="s">
        <v>14560</v>
      </c>
      <c r="C7481" s="192" t="s">
        <v>29797</v>
      </c>
      <c r="D7481" s="192" t="s">
        <v>29797</v>
      </c>
      <c r="E7481" s="192" t="s">
        <v>29797</v>
      </c>
      <c r="F7481" s="192" t="s">
        <v>29797</v>
      </c>
      <c r="G7481" s="192" t="s">
        <v>29797</v>
      </c>
      <c r="H7481" s="192" t="s">
        <v>31588</v>
      </c>
      <c r="I7481" s="192" t="s">
        <v>30455</v>
      </c>
      <c r="J7481" s="192" t="s">
        <v>29870</v>
      </c>
      <c r="K7481" s="192" t="s">
        <v>8069</v>
      </c>
      <c r="L7481" s="192" t="s">
        <v>1447</v>
      </c>
    </row>
    <row r="7482" spans="1:12" ht="15" x14ac:dyDescent="0.25">
      <c r="A7482" s="189" t="s">
        <v>14561</v>
      </c>
      <c r="B7482" s="190" t="s">
        <v>14562</v>
      </c>
      <c r="C7482" s="190" t="s">
        <v>29797</v>
      </c>
      <c r="D7482" s="190" t="s">
        <v>29797</v>
      </c>
      <c r="E7482" s="190" t="s">
        <v>29797</v>
      </c>
      <c r="F7482" s="190" t="s">
        <v>29797</v>
      </c>
      <c r="G7482" s="190" t="s">
        <v>29797</v>
      </c>
      <c r="H7482" s="190" t="s">
        <v>31402</v>
      </c>
      <c r="I7482" s="190" t="s">
        <v>31403</v>
      </c>
      <c r="J7482" s="190" t="s">
        <v>29821</v>
      </c>
      <c r="K7482" s="190" t="s">
        <v>5062</v>
      </c>
      <c r="L7482" s="190" t="s">
        <v>1447</v>
      </c>
    </row>
    <row r="7483" spans="1:12" ht="15" x14ac:dyDescent="0.25">
      <c r="A7483" s="191" t="s">
        <v>14563</v>
      </c>
      <c r="B7483" s="192" t="s">
        <v>14564</v>
      </c>
      <c r="C7483" s="192" t="s">
        <v>29797</v>
      </c>
      <c r="D7483" s="192" t="s">
        <v>29797</v>
      </c>
      <c r="E7483" s="192" t="s">
        <v>29797</v>
      </c>
      <c r="F7483" s="192" t="s">
        <v>29797</v>
      </c>
      <c r="G7483" s="192" t="s">
        <v>29797</v>
      </c>
      <c r="H7483" s="192" t="s">
        <v>31390</v>
      </c>
      <c r="I7483" s="192" t="s">
        <v>14423</v>
      </c>
      <c r="J7483" s="192" t="s">
        <v>29821</v>
      </c>
      <c r="K7483" s="192" t="s">
        <v>5062</v>
      </c>
      <c r="L7483" s="192" t="s">
        <v>1447</v>
      </c>
    </row>
    <row r="7484" spans="1:12" ht="15" x14ac:dyDescent="0.25">
      <c r="A7484" s="189" t="s">
        <v>16991</v>
      </c>
      <c r="B7484" s="190" t="s">
        <v>20835</v>
      </c>
      <c r="C7484" s="190" t="s">
        <v>29797</v>
      </c>
      <c r="D7484" s="190" t="s">
        <v>29797</v>
      </c>
      <c r="E7484" s="190" t="s">
        <v>30637</v>
      </c>
      <c r="F7484" s="190" t="s">
        <v>29797</v>
      </c>
      <c r="G7484" s="190" t="s">
        <v>29797</v>
      </c>
      <c r="H7484" s="190" t="s">
        <v>31400</v>
      </c>
      <c r="I7484" s="190" t="s">
        <v>31401</v>
      </c>
      <c r="J7484" s="190" t="s">
        <v>29821</v>
      </c>
      <c r="K7484" s="190" t="s">
        <v>5062</v>
      </c>
      <c r="L7484" s="190" t="s">
        <v>1447</v>
      </c>
    </row>
    <row r="7485" spans="1:12" ht="15" x14ac:dyDescent="0.25">
      <c r="A7485" s="191" t="s">
        <v>14565</v>
      </c>
      <c r="B7485" s="192" t="s">
        <v>14566</v>
      </c>
      <c r="C7485" s="192" t="s">
        <v>29797</v>
      </c>
      <c r="D7485" s="192" t="s">
        <v>29797</v>
      </c>
      <c r="E7485" s="192" t="s">
        <v>29797</v>
      </c>
      <c r="F7485" s="192" t="s">
        <v>29797</v>
      </c>
      <c r="G7485" s="192" t="s">
        <v>29797</v>
      </c>
      <c r="H7485" s="192" t="s">
        <v>31937</v>
      </c>
      <c r="I7485" s="192" t="s">
        <v>31938</v>
      </c>
      <c r="J7485" s="192" t="s">
        <v>31325</v>
      </c>
      <c r="K7485" s="192" t="s">
        <v>5073</v>
      </c>
      <c r="L7485" s="192" t="s">
        <v>1447</v>
      </c>
    </row>
    <row r="7486" spans="1:12" ht="15" x14ac:dyDescent="0.25">
      <c r="A7486" s="189" t="s">
        <v>14567</v>
      </c>
      <c r="B7486" s="190" t="s">
        <v>14568</v>
      </c>
      <c r="C7486" s="190" t="s">
        <v>29797</v>
      </c>
      <c r="D7486" s="190" t="s">
        <v>29797</v>
      </c>
      <c r="E7486" s="190" t="s">
        <v>29797</v>
      </c>
      <c r="F7486" s="190" t="s">
        <v>29797</v>
      </c>
      <c r="G7486" s="190" t="s">
        <v>29797</v>
      </c>
      <c r="H7486" s="190" t="s">
        <v>32086</v>
      </c>
      <c r="I7486" s="190" t="s">
        <v>30455</v>
      </c>
      <c r="J7486" s="190" t="s">
        <v>29870</v>
      </c>
      <c r="K7486" s="190" t="s">
        <v>8069</v>
      </c>
      <c r="L7486" s="190" t="s">
        <v>1447</v>
      </c>
    </row>
    <row r="7487" spans="1:12" ht="15" x14ac:dyDescent="0.25">
      <c r="A7487" s="191" t="s">
        <v>3471</v>
      </c>
      <c r="B7487" s="192" t="s">
        <v>4104</v>
      </c>
      <c r="C7487" s="192" t="s">
        <v>29797</v>
      </c>
      <c r="D7487" s="192" t="s">
        <v>29797</v>
      </c>
      <c r="E7487" s="192" t="s">
        <v>29797</v>
      </c>
      <c r="F7487" s="192" t="s">
        <v>29797</v>
      </c>
      <c r="G7487" s="192" t="s">
        <v>29797</v>
      </c>
      <c r="H7487" s="192" t="s">
        <v>32868</v>
      </c>
      <c r="I7487" s="192" t="s">
        <v>32869</v>
      </c>
      <c r="J7487" s="192" t="s">
        <v>31325</v>
      </c>
      <c r="K7487" s="192" t="s">
        <v>5073</v>
      </c>
      <c r="L7487" s="192" t="s">
        <v>1447</v>
      </c>
    </row>
    <row r="7488" spans="1:12" ht="15" x14ac:dyDescent="0.25">
      <c r="A7488" s="189" t="s">
        <v>26233</v>
      </c>
      <c r="B7488" s="190" t="s">
        <v>4105</v>
      </c>
      <c r="C7488" s="190" t="s">
        <v>29797</v>
      </c>
      <c r="D7488" s="190" t="s">
        <v>29797</v>
      </c>
      <c r="E7488" s="190" t="s">
        <v>29797</v>
      </c>
      <c r="F7488" s="190" t="s">
        <v>29797</v>
      </c>
      <c r="G7488" s="190" t="s">
        <v>29797</v>
      </c>
      <c r="H7488" s="190" t="s">
        <v>29797</v>
      </c>
      <c r="I7488" s="190" t="s">
        <v>29797</v>
      </c>
      <c r="J7488" s="190" t="s">
        <v>29797</v>
      </c>
      <c r="K7488" s="190" t="s">
        <v>29797</v>
      </c>
      <c r="L7488" s="190" t="s">
        <v>1442</v>
      </c>
    </row>
    <row r="7489" spans="1:12" ht="15" x14ac:dyDescent="0.25">
      <c r="A7489" s="191" t="s">
        <v>16992</v>
      </c>
      <c r="B7489" s="192" t="s">
        <v>20836</v>
      </c>
      <c r="C7489" s="192" t="s">
        <v>29797</v>
      </c>
      <c r="D7489" s="192" t="s">
        <v>29797</v>
      </c>
      <c r="E7489" s="192" t="s">
        <v>29797</v>
      </c>
      <c r="F7489" s="192" t="s">
        <v>29797</v>
      </c>
      <c r="G7489" s="192" t="s">
        <v>29797</v>
      </c>
      <c r="H7489" s="192" t="s">
        <v>29797</v>
      </c>
      <c r="I7489" s="192" t="s">
        <v>29797</v>
      </c>
      <c r="J7489" s="192" t="s">
        <v>29797</v>
      </c>
      <c r="K7489" s="192" t="s">
        <v>29797</v>
      </c>
      <c r="L7489" s="192" t="s">
        <v>1447</v>
      </c>
    </row>
    <row r="7490" spans="1:12" ht="15" x14ac:dyDescent="0.25">
      <c r="A7490" s="189" t="s">
        <v>16993</v>
      </c>
      <c r="B7490" s="190" t="s">
        <v>20837</v>
      </c>
      <c r="C7490" s="190" t="s">
        <v>29797</v>
      </c>
      <c r="D7490" s="190" t="s">
        <v>29797</v>
      </c>
      <c r="E7490" s="190" t="s">
        <v>29797</v>
      </c>
      <c r="F7490" s="190" t="s">
        <v>29797</v>
      </c>
      <c r="G7490" s="190" t="s">
        <v>29797</v>
      </c>
      <c r="H7490" s="190" t="s">
        <v>29797</v>
      </c>
      <c r="I7490" s="190" t="s">
        <v>29797</v>
      </c>
      <c r="J7490" s="190" t="s">
        <v>29797</v>
      </c>
      <c r="K7490" s="190" t="s">
        <v>29797</v>
      </c>
      <c r="L7490" s="190" t="s">
        <v>1447</v>
      </c>
    </row>
    <row r="7491" spans="1:12" ht="15" x14ac:dyDescent="0.25">
      <c r="A7491" s="191" t="s">
        <v>16994</v>
      </c>
      <c r="B7491" s="192" t="s">
        <v>20838</v>
      </c>
      <c r="C7491" s="192" t="s">
        <v>29797</v>
      </c>
      <c r="D7491" s="192" t="s">
        <v>29797</v>
      </c>
      <c r="E7491" s="192" t="s">
        <v>29797</v>
      </c>
      <c r="F7491" s="192" t="s">
        <v>29797</v>
      </c>
      <c r="G7491" s="192" t="s">
        <v>29797</v>
      </c>
      <c r="H7491" s="192" t="s">
        <v>29797</v>
      </c>
      <c r="I7491" s="192" t="s">
        <v>29797</v>
      </c>
      <c r="J7491" s="192" t="s">
        <v>29797</v>
      </c>
      <c r="K7491" s="192" t="s">
        <v>29797</v>
      </c>
      <c r="L7491" s="192" t="s">
        <v>29797</v>
      </c>
    </row>
    <row r="7492" spans="1:12" ht="15" x14ac:dyDescent="0.25">
      <c r="A7492" s="189" t="s">
        <v>26234</v>
      </c>
      <c r="B7492" s="190" t="s">
        <v>26235</v>
      </c>
      <c r="C7492" s="190" t="s">
        <v>29797</v>
      </c>
      <c r="D7492" s="190" t="s">
        <v>29797</v>
      </c>
      <c r="E7492" s="190" t="s">
        <v>30638</v>
      </c>
      <c r="F7492" s="190" t="s">
        <v>29797</v>
      </c>
      <c r="G7492" s="190" t="s">
        <v>29797</v>
      </c>
      <c r="H7492" s="190" t="s">
        <v>31519</v>
      </c>
      <c r="I7492" s="190" t="s">
        <v>31520</v>
      </c>
      <c r="J7492" s="190" t="s">
        <v>29821</v>
      </c>
      <c r="K7492" s="190" t="s">
        <v>5062</v>
      </c>
      <c r="L7492" s="190" t="s">
        <v>1447</v>
      </c>
    </row>
    <row r="7493" spans="1:12" ht="15" x14ac:dyDescent="0.25">
      <c r="A7493" s="191" t="s">
        <v>16995</v>
      </c>
      <c r="B7493" s="192" t="s">
        <v>20839</v>
      </c>
      <c r="C7493" s="192" t="s">
        <v>29797</v>
      </c>
      <c r="D7493" s="192" t="s">
        <v>29797</v>
      </c>
      <c r="E7493" s="192" t="s">
        <v>29797</v>
      </c>
      <c r="F7493" s="192" t="s">
        <v>29797</v>
      </c>
      <c r="G7493" s="192" t="s">
        <v>29797</v>
      </c>
      <c r="H7493" s="192" t="s">
        <v>32279</v>
      </c>
      <c r="I7493" s="192" t="s">
        <v>32280</v>
      </c>
      <c r="J7493" s="192" t="s">
        <v>31325</v>
      </c>
      <c r="K7493" s="192" t="s">
        <v>5073</v>
      </c>
      <c r="L7493" s="192" t="s">
        <v>1447</v>
      </c>
    </row>
    <row r="7494" spans="1:12" ht="15" x14ac:dyDescent="0.25">
      <c r="A7494" s="189" t="s">
        <v>16996</v>
      </c>
      <c r="B7494" s="190" t="s">
        <v>20840</v>
      </c>
      <c r="C7494" s="190" t="s">
        <v>29797</v>
      </c>
      <c r="D7494" s="190" t="s">
        <v>29797</v>
      </c>
      <c r="E7494" s="190" t="s">
        <v>29797</v>
      </c>
      <c r="F7494" s="190" t="s">
        <v>29797</v>
      </c>
      <c r="G7494" s="190" t="s">
        <v>29797</v>
      </c>
      <c r="H7494" s="190" t="s">
        <v>29797</v>
      </c>
      <c r="I7494" s="190" t="s">
        <v>29797</v>
      </c>
      <c r="J7494" s="190" t="s">
        <v>29797</v>
      </c>
      <c r="K7494" s="190" t="s">
        <v>29797</v>
      </c>
      <c r="L7494" s="190" t="s">
        <v>1447</v>
      </c>
    </row>
    <row r="7495" spans="1:12" ht="15" x14ac:dyDescent="0.25">
      <c r="A7495" s="191" t="s">
        <v>16997</v>
      </c>
      <c r="B7495" s="192" t="s">
        <v>20841</v>
      </c>
      <c r="C7495" s="192" t="s">
        <v>29797</v>
      </c>
      <c r="D7495" s="192" t="s">
        <v>29797</v>
      </c>
      <c r="E7495" s="192" t="s">
        <v>29797</v>
      </c>
      <c r="F7495" s="192" t="s">
        <v>29797</v>
      </c>
      <c r="G7495" s="192" t="s">
        <v>29797</v>
      </c>
      <c r="H7495" s="192" t="s">
        <v>29797</v>
      </c>
      <c r="I7495" s="192" t="s">
        <v>29797</v>
      </c>
      <c r="J7495" s="192" t="s">
        <v>29797</v>
      </c>
      <c r="K7495" s="192" t="s">
        <v>29797</v>
      </c>
      <c r="L7495" s="192" t="s">
        <v>1447</v>
      </c>
    </row>
    <row r="7496" spans="1:12" ht="15" x14ac:dyDescent="0.25">
      <c r="A7496" s="189" t="s">
        <v>16998</v>
      </c>
      <c r="B7496" s="190" t="s">
        <v>20842</v>
      </c>
      <c r="C7496" s="190" t="s">
        <v>29797</v>
      </c>
      <c r="D7496" s="190" t="s">
        <v>29797</v>
      </c>
      <c r="E7496" s="190" t="s">
        <v>29797</v>
      </c>
      <c r="F7496" s="190" t="s">
        <v>29797</v>
      </c>
      <c r="G7496" s="190" t="s">
        <v>29797</v>
      </c>
      <c r="H7496" s="190" t="s">
        <v>29797</v>
      </c>
      <c r="I7496" s="190" t="s">
        <v>29797</v>
      </c>
      <c r="J7496" s="190" t="s">
        <v>29797</v>
      </c>
      <c r="K7496" s="190" t="s">
        <v>29797</v>
      </c>
      <c r="L7496" s="190" t="s">
        <v>1447</v>
      </c>
    </row>
    <row r="7497" spans="1:12" ht="15" x14ac:dyDescent="0.25">
      <c r="A7497" s="191" t="s">
        <v>16999</v>
      </c>
      <c r="B7497" s="192" t="s">
        <v>20843</v>
      </c>
      <c r="C7497" s="192" t="s">
        <v>29797</v>
      </c>
      <c r="D7497" s="192" t="s">
        <v>29797</v>
      </c>
      <c r="E7497" s="192" t="s">
        <v>29797</v>
      </c>
      <c r="F7497" s="192" t="s">
        <v>29797</v>
      </c>
      <c r="G7497" s="192" t="s">
        <v>29797</v>
      </c>
      <c r="H7497" s="192" t="s">
        <v>31354</v>
      </c>
      <c r="I7497" s="192" t="s">
        <v>30165</v>
      </c>
      <c r="J7497" s="192" t="s">
        <v>29821</v>
      </c>
      <c r="K7497" s="192" t="s">
        <v>5062</v>
      </c>
      <c r="L7497" s="192" t="s">
        <v>1447</v>
      </c>
    </row>
    <row r="7498" spans="1:12" ht="15" x14ac:dyDescent="0.25">
      <c r="A7498" s="189" t="s">
        <v>17000</v>
      </c>
      <c r="B7498" s="190" t="s">
        <v>20844</v>
      </c>
      <c r="C7498" s="190" t="s">
        <v>29797</v>
      </c>
      <c r="D7498" s="190" t="s">
        <v>29797</v>
      </c>
      <c r="E7498" s="190" t="s">
        <v>29797</v>
      </c>
      <c r="F7498" s="190" t="s">
        <v>29797</v>
      </c>
      <c r="G7498" s="190" t="s">
        <v>29797</v>
      </c>
      <c r="H7498" s="190" t="s">
        <v>29797</v>
      </c>
      <c r="I7498" s="190" t="s">
        <v>29797</v>
      </c>
      <c r="J7498" s="190" t="s">
        <v>29797</v>
      </c>
      <c r="K7498" s="190" t="s">
        <v>29797</v>
      </c>
      <c r="L7498" s="190" t="s">
        <v>1447</v>
      </c>
    </row>
    <row r="7499" spans="1:12" ht="15" x14ac:dyDescent="0.25">
      <c r="A7499" s="191" t="s">
        <v>17001</v>
      </c>
      <c r="B7499" s="192" t="s">
        <v>20845</v>
      </c>
      <c r="C7499" s="192" t="s">
        <v>29797</v>
      </c>
      <c r="D7499" s="192" t="s">
        <v>29797</v>
      </c>
      <c r="E7499" s="192" t="s">
        <v>29797</v>
      </c>
      <c r="F7499" s="192" t="s">
        <v>29797</v>
      </c>
      <c r="G7499" s="192" t="s">
        <v>29797</v>
      </c>
      <c r="H7499" s="192" t="s">
        <v>29797</v>
      </c>
      <c r="I7499" s="192" t="s">
        <v>29797</v>
      </c>
      <c r="J7499" s="192" t="s">
        <v>29797</v>
      </c>
      <c r="K7499" s="192" t="s">
        <v>29797</v>
      </c>
      <c r="L7499" s="192" t="s">
        <v>1447</v>
      </c>
    </row>
    <row r="7500" spans="1:12" ht="15" x14ac:dyDescent="0.25">
      <c r="A7500" s="189" t="s">
        <v>3472</v>
      </c>
      <c r="B7500" s="190" t="s">
        <v>4106</v>
      </c>
      <c r="C7500" s="190" t="s">
        <v>29797</v>
      </c>
      <c r="D7500" s="190" t="s">
        <v>29824</v>
      </c>
      <c r="E7500" s="190" t="s">
        <v>30320</v>
      </c>
      <c r="F7500" s="190" t="s">
        <v>29804</v>
      </c>
      <c r="G7500" s="190" t="s">
        <v>29815</v>
      </c>
      <c r="H7500" s="190" t="s">
        <v>31546</v>
      </c>
      <c r="I7500" s="190" t="s">
        <v>31547</v>
      </c>
      <c r="J7500" s="190" t="s">
        <v>29821</v>
      </c>
      <c r="K7500" s="190" t="s">
        <v>5062</v>
      </c>
      <c r="L7500" s="190" t="s">
        <v>1447</v>
      </c>
    </row>
    <row r="7501" spans="1:12" ht="15" x14ac:dyDescent="0.25">
      <c r="A7501" s="191" t="s">
        <v>14569</v>
      </c>
      <c r="B7501" s="192" t="s">
        <v>14570</v>
      </c>
      <c r="C7501" s="192" t="s">
        <v>29797</v>
      </c>
      <c r="D7501" s="192" t="s">
        <v>29797</v>
      </c>
      <c r="E7501" s="192" t="s">
        <v>29797</v>
      </c>
      <c r="F7501" s="192" t="s">
        <v>29797</v>
      </c>
      <c r="G7501" s="192" t="s">
        <v>29797</v>
      </c>
      <c r="H7501" s="192" t="s">
        <v>31588</v>
      </c>
      <c r="I7501" s="192" t="s">
        <v>30455</v>
      </c>
      <c r="J7501" s="192" t="s">
        <v>29870</v>
      </c>
      <c r="K7501" s="192" t="s">
        <v>8069</v>
      </c>
      <c r="L7501" s="192" t="s">
        <v>1447</v>
      </c>
    </row>
    <row r="7502" spans="1:12" ht="15" x14ac:dyDescent="0.25">
      <c r="A7502" s="189" t="s">
        <v>26236</v>
      </c>
      <c r="B7502" s="190" t="s">
        <v>26237</v>
      </c>
      <c r="C7502" s="190" t="s">
        <v>29812</v>
      </c>
      <c r="D7502" s="190" t="s">
        <v>29824</v>
      </c>
      <c r="E7502" s="190" t="s">
        <v>29797</v>
      </c>
      <c r="F7502" s="190" t="s">
        <v>29797</v>
      </c>
      <c r="G7502" s="190" t="s">
        <v>29797</v>
      </c>
      <c r="H7502" s="190" t="s">
        <v>31436</v>
      </c>
      <c r="I7502" s="190" t="s">
        <v>5062</v>
      </c>
      <c r="J7502" s="190" t="s">
        <v>29821</v>
      </c>
      <c r="K7502" s="190" t="s">
        <v>5062</v>
      </c>
      <c r="L7502" s="190" t="s">
        <v>1447</v>
      </c>
    </row>
    <row r="7503" spans="1:12" ht="15" x14ac:dyDescent="0.25">
      <c r="A7503" s="191" t="s">
        <v>26238</v>
      </c>
      <c r="B7503" s="192" t="s">
        <v>26239</v>
      </c>
      <c r="C7503" s="192" t="s">
        <v>29797</v>
      </c>
      <c r="D7503" s="192" t="s">
        <v>29797</v>
      </c>
      <c r="E7503" s="192" t="s">
        <v>29797</v>
      </c>
      <c r="F7503" s="192" t="s">
        <v>29797</v>
      </c>
      <c r="G7503" s="192" t="s">
        <v>29797</v>
      </c>
      <c r="H7503" s="192" t="s">
        <v>31409</v>
      </c>
      <c r="I7503" s="192" t="s">
        <v>5062</v>
      </c>
      <c r="J7503" s="192" t="s">
        <v>29821</v>
      </c>
      <c r="K7503" s="192" t="s">
        <v>5062</v>
      </c>
      <c r="L7503" s="192" t="s">
        <v>1447</v>
      </c>
    </row>
    <row r="7504" spans="1:12" ht="15" x14ac:dyDescent="0.25">
      <c r="A7504" s="189" t="s">
        <v>14571</v>
      </c>
      <c r="B7504" s="190" t="s">
        <v>14572</v>
      </c>
      <c r="C7504" s="190" t="s">
        <v>29797</v>
      </c>
      <c r="D7504" s="190" t="s">
        <v>29797</v>
      </c>
      <c r="E7504" s="190" t="s">
        <v>29797</v>
      </c>
      <c r="F7504" s="190" t="s">
        <v>29797</v>
      </c>
      <c r="G7504" s="190" t="s">
        <v>29797</v>
      </c>
      <c r="H7504" s="190" t="s">
        <v>31395</v>
      </c>
      <c r="I7504" s="190" t="s">
        <v>31396</v>
      </c>
      <c r="J7504" s="190" t="s">
        <v>29821</v>
      </c>
      <c r="K7504" s="190" t="s">
        <v>5062</v>
      </c>
      <c r="L7504" s="190" t="s">
        <v>1447</v>
      </c>
    </row>
    <row r="7505" spans="1:12" ht="15" x14ac:dyDescent="0.25">
      <c r="A7505" s="191" t="s">
        <v>26240</v>
      </c>
      <c r="B7505" s="192" t="s">
        <v>26241</v>
      </c>
      <c r="C7505" s="192" t="s">
        <v>29797</v>
      </c>
      <c r="D7505" s="192" t="s">
        <v>29797</v>
      </c>
      <c r="E7505" s="192" t="s">
        <v>29797</v>
      </c>
      <c r="F7505" s="192" t="s">
        <v>29797</v>
      </c>
      <c r="G7505" s="192" t="s">
        <v>29797</v>
      </c>
      <c r="H7505" s="192" t="s">
        <v>31395</v>
      </c>
      <c r="I7505" s="192" t="s">
        <v>31396</v>
      </c>
      <c r="J7505" s="192" t="s">
        <v>29821</v>
      </c>
      <c r="K7505" s="192" t="s">
        <v>5062</v>
      </c>
      <c r="L7505" s="192" t="s">
        <v>1447</v>
      </c>
    </row>
    <row r="7506" spans="1:12" ht="15" x14ac:dyDescent="0.25">
      <c r="A7506" s="189" t="s">
        <v>14573</v>
      </c>
      <c r="B7506" s="190" t="s">
        <v>9958</v>
      </c>
      <c r="C7506" s="190" t="s">
        <v>29797</v>
      </c>
      <c r="D7506" s="190" t="s">
        <v>29797</v>
      </c>
      <c r="E7506" s="190" t="s">
        <v>29797</v>
      </c>
      <c r="F7506" s="190" t="s">
        <v>29797</v>
      </c>
      <c r="G7506" s="190" t="s">
        <v>29797</v>
      </c>
      <c r="H7506" s="190" t="s">
        <v>29797</v>
      </c>
      <c r="I7506" s="190" t="s">
        <v>29797</v>
      </c>
      <c r="J7506" s="190" t="s">
        <v>29821</v>
      </c>
      <c r="K7506" s="190" t="s">
        <v>5062</v>
      </c>
      <c r="L7506" s="190" t="s">
        <v>1447</v>
      </c>
    </row>
    <row r="7507" spans="1:12" ht="15" x14ac:dyDescent="0.25">
      <c r="A7507" s="191" t="s">
        <v>9959</v>
      </c>
      <c r="B7507" s="192" t="s">
        <v>9960</v>
      </c>
      <c r="C7507" s="192" t="s">
        <v>29797</v>
      </c>
      <c r="D7507" s="192" t="s">
        <v>29797</v>
      </c>
      <c r="E7507" s="192" t="s">
        <v>29797</v>
      </c>
      <c r="F7507" s="192" t="s">
        <v>29797</v>
      </c>
      <c r="G7507" s="192" t="s">
        <v>29797</v>
      </c>
      <c r="H7507" s="192" t="s">
        <v>31434</v>
      </c>
      <c r="I7507" s="192" t="s">
        <v>31435</v>
      </c>
      <c r="J7507" s="192" t="s">
        <v>29821</v>
      </c>
      <c r="K7507" s="192" t="s">
        <v>5062</v>
      </c>
      <c r="L7507" s="192" t="s">
        <v>1447</v>
      </c>
    </row>
    <row r="7508" spans="1:12" ht="15" x14ac:dyDescent="0.25">
      <c r="A7508" s="189" t="s">
        <v>9961</v>
      </c>
      <c r="B7508" s="190" t="s">
        <v>9962</v>
      </c>
      <c r="C7508" s="190" t="s">
        <v>29797</v>
      </c>
      <c r="D7508" s="190" t="s">
        <v>29797</v>
      </c>
      <c r="E7508" s="190" t="s">
        <v>29797</v>
      </c>
      <c r="F7508" s="190" t="s">
        <v>29797</v>
      </c>
      <c r="G7508" s="190" t="s">
        <v>29797</v>
      </c>
      <c r="H7508" s="190" t="s">
        <v>31376</v>
      </c>
      <c r="I7508" s="190" t="s">
        <v>5062</v>
      </c>
      <c r="J7508" s="190" t="s">
        <v>29821</v>
      </c>
      <c r="K7508" s="190" t="s">
        <v>5062</v>
      </c>
      <c r="L7508" s="190" t="s">
        <v>1447</v>
      </c>
    </row>
    <row r="7509" spans="1:12" ht="15" x14ac:dyDescent="0.25">
      <c r="A7509" s="191" t="s">
        <v>9963</v>
      </c>
      <c r="B7509" s="192" t="s">
        <v>9964</v>
      </c>
      <c r="C7509" s="192" t="s">
        <v>29797</v>
      </c>
      <c r="D7509" s="192" t="s">
        <v>29797</v>
      </c>
      <c r="E7509" s="192" t="s">
        <v>29797</v>
      </c>
      <c r="F7509" s="192" t="s">
        <v>29797</v>
      </c>
      <c r="G7509" s="192" t="s">
        <v>29797</v>
      </c>
      <c r="H7509" s="192" t="s">
        <v>31486</v>
      </c>
      <c r="I7509" s="192" t="s">
        <v>31487</v>
      </c>
      <c r="J7509" s="192" t="s">
        <v>29821</v>
      </c>
      <c r="K7509" s="192" t="s">
        <v>5062</v>
      </c>
      <c r="L7509" s="192" t="s">
        <v>1447</v>
      </c>
    </row>
    <row r="7510" spans="1:12" ht="15" x14ac:dyDescent="0.25">
      <c r="A7510" s="189" t="s">
        <v>9965</v>
      </c>
      <c r="B7510" s="190" t="s">
        <v>9966</v>
      </c>
      <c r="C7510" s="190" t="s">
        <v>29797</v>
      </c>
      <c r="D7510" s="190" t="s">
        <v>29797</v>
      </c>
      <c r="E7510" s="190" t="s">
        <v>29797</v>
      </c>
      <c r="F7510" s="190" t="s">
        <v>29797</v>
      </c>
      <c r="G7510" s="190" t="s">
        <v>29797</v>
      </c>
      <c r="H7510" s="190" t="s">
        <v>29797</v>
      </c>
      <c r="I7510" s="190" t="s">
        <v>29797</v>
      </c>
      <c r="J7510" s="190" t="s">
        <v>29821</v>
      </c>
      <c r="K7510" s="190" t="s">
        <v>5062</v>
      </c>
      <c r="L7510" s="190" t="s">
        <v>1447</v>
      </c>
    </row>
    <row r="7511" spans="1:12" ht="15" x14ac:dyDescent="0.25">
      <c r="A7511" s="191" t="s">
        <v>9967</v>
      </c>
      <c r="B7511" s="192" t="s">
        <v>9968</v>
      </c>
      <c r="C7511" s="192" t="s">
        <v>29797</v>
      </c>
      <c r="D7511" s="192" t="s">
        <v>29797</v>
      </c>
      <c r="E7511" s="192" t="s">
        <v>29797</v>
      </c>
      <c r="F7511" s="192" t="s">
        <v>29797</v>
      </c>
      <c r="G7511" s="192" t="s">
        <v>29797</v>
      </c>
      <c r="H7511" s="192" t="s">
        <v>31431</v>
      </c>
      <c r="I7511" s="192" t="s">
        <v>5073</v>
      </c>
      <c r="J7511" s="192" t="s">
        <v>31325</v>
      </c>
      <c r="K7511" s="192" t="s">
        <v>5073</v>
      </c>
      <c r="L7511" s="192" t="s">
        <v>1447</v>
      </c>
    </row>
    <row r="7512" spans="1:12" ht="15" x14ac:dyDescent="0.25">
      <c r="A7512" s="189" t="s">
        <v>17002</v>
      </c>
      <c r="B7512" s="190" t="s">
        <v>20846</v>
      </c>
      <c r="C7512" s="190" t="s">
        <v>29797</v>
      </c>
      <c r="D7512" s="190" t="s">
        <v>29797</v>
      </c>
      <c r="E7512" s="190" t="s">
        <v>29797</v>
      </c>
      <c r="F7512" s="190" t="s">
        <v>29797</v>
      </c>
      <c r="G7512" s="190" t="s">
        <v>29797</v>
      </c>
      <c r="H7512" s="190" t="s">
        <v>29797</v>
      </c>
      <c r="I7512" s="190" t="s">
        <v>29797</v>
      </c>
      <c r="J7512" s="190" t="s">
        <v>29797</v>
      </c>
      <c r="K7512" s="190" t="s">
        <v>29797</v>
      </c>
      <c r="L7512" s="190" t="s">
        <v>29797</v>
      </c>
    </row>
    <row r="7513" spans="1:12" ht="15" x14ac:dyDescent="0.25">
      <c r="A7513" s="191" t="s">
        <v>26242</v>
      </c>
      <c r="B7513" s="192" t="s">
        <v>26243</v>
      </c>
      <c r="C7513" s="192" t="s">
        <v>29797</v>
      </c>
      <c r="D7513" s="192" t="s">
        <v>29797</v>
      </c>
      <c r="E7513" s="192" t="s">
        <v>29797</v>
      </c>
      <c r="F7513" s="192" t="s">
        <v>29797</v>
      </c>
      <c r="G7513" s="192" t="s">
        <v>29797</v>
      </c>
      <c r="H7513" s="192" t="s">
        <v>31331</v>
      </c>
      <c r="I7513" s="192" t="s">
        <v>31332</v>
      </c>
      <c r="J7513" s="192" t="s">
        <v>29821</v>
      </c>
      <c r="K7513" s="192" t="s">
        <v>5062</v>
      </c>
      <c r="L7513" s="192" t="s">
        <v>1447</v>
      </c>
    </row>
    <row r="7514" spans="1:12" ht="15" x14ac:dyDescent="0.25">
      <c r="A7514" s="189" t="s">
        <v>17003</v>
      </c>
      <c r="B7514" s="190" t="s">
        <v>26244</v>
      </c>
      <c r="C7514" s="190" t="s">
        <v>29797</v>
      </c>
      <c r="D7514" s="190" t="s">
        <v>29797</v>
      </c>
      <c r="E7514" s="190" t="s">
        <v>29797</v>
      </c>
      <c r="F7514" s="190" t="s">
        <v>29797</v>
      </c>
      <c r="G7514" s="190" t="s">
        <v>29797</v>
      </c>
      <c r="H7514" s="190" t="s">
        <v>31482</v>
      </c>
      <c r="I7514" s="190" t="s">
        <v>31483</v>
      </c>
      <c r="J7514" s="190" t="s">
        <v>29821</v>
      </c>
      <c r="K7514" s="190" t="s">
        <v>5062</v>
      </c>
      <c r="L7514" s="190" t="s">
        <v>1447</v>
      </c>
    </row>
    <row r="7515" spans="1:12" ht="15" x14ac:dyDescent="0.25">
      <c r="A7515" s="191" t="s">
        <v>17004</v>
      </c>
      <c r="B7515" s="192" t="s">
        <v>26245</v>
      </c>
      <c r="C7515" s="192" t="s">
        <v>29797</v>
      </c>
      <c r="D7515" s="192" t="s">
        <v>29797</v>
      </c>
      <c r="E7515" s="192" t="s">
        <v>29797</v>
      </c>
      <c r="F7515" s="192" t="s">
        <v>29797</v>
      </c>
      <c r="G7515" s="192" t="s">
        <v>29797</v>
      </c>
      <c r="H7515" s="192" t="s">
        <v>32870</v>
      </c>
      <c r="I7515" s="192" t="s">
        <v>32871</v>
      </c>
      <c r="J7515" s="192" t="s">
        <v>29821</v>
      </c>
      <c r="K7515" s="192" t="s">
        <v>5062</v>
      </c>
      <c r="L7515" s="192" t="s">
        <v>1447</v>
      </c>
    </row>
    <row r="7516" spans="1:12" ht="15" x14ac:dyDescent="0.25">
      <c r="A7516" s="189" t="s">
        <v>26246</v>
      </c>
      <c r="B7516" s="190" t="s">
        <v>26247</v>
      </c>
      <c r="C7516" s="190" t="s">
        <v>29797</v>
      </c>
      <c r="D7516" s="190" t="s">
        <v>29797</v>
      </c>
      <c r="E7516" s="190" t="s">
        <v>29797</v>
      </c>
      <c r="F7516" s="190" t="s">
        <v>29797</v>
      </c>
      <c r="G7516" s="190" t="s">
        <v>29797</v>
      </c>
      <c r="H7516" s="190" t="s">
        <v>31361</v>
      </c>
      <c r="I7516" s="190" t="s">
        <v>5062</v>
      </c>
      <c r="J7516" s="190" t="s">
        <v>29821</v>
      </c>
      <c r="K7516" s="190" t="s">
        <v>5062</v>
      </c>
      <c r="L7516" s="190" t="s">
        <v>1447</v>
      </c>
    </row>
    <row r="7517" spans="1:12" ht="15" x14ac:dyDescent="0.25">
      <c r="A7517" s="191" t="s">
        <v>17005</v>
      </c>
      <c r="B7517" s="192" t="s">
        <v>20847</v>
      </c>
      <c r="C7517" s="192" t="s">
        <v>29797</v>
      </c>
      <c r="D7517" s="192" t="s">
        <v>29797</v>
      </c>
      <c r="E7517" s="192" t="s">
        <v>29797</v>
      </c>
      <c r="F7517" s="192" t="s">
        <v>29797</v>
      </c>
      <c r="G7517" s="192" t="s">
        <v>29797</v>
      </c>
      <c r="H7517" s="192" t="s">
        <v>29797</v>
      </c>
      <c r="I7517" s="192" t="s">
        <v>29797</v>
      </c>
      <c r="J7517" s="192" t="s">
        <v>29797</v>
      </c>
      <c r="K7517" s="192" t="s">
        <v>29797</v>
      </c>
      <c r="L7517" s="192" t="s">
        <v>29797</v>
      </c>
    </row>
    <row r="7518" spans="1:12" ht="15" x14ac:dyDescent="0.25">
      <c r="A7518" s="189" t="s">
        <v>17006</v>
      </c>
      <c r="B7518" s="190" t="s">
        <v>20848</v>
      </c>
      <c r="C7518" s="190" t="s">
        <v>29797</v>
      </c>
      <c r="D7518" s="190" t="s">
        <v>29797</v>
      </c>
      <c r="E7518" s="190" t="s">
        <v>29797</v>
      </c>
      <c r="F7518" s="190" t="s">
        <v>29797</v>
      </c>
      <c r="G7518" s="190" t="s">
        <v>29797</v>
      </c>
      <c r="H7518" s="190" t="s">
        <v>29797</v>
      </c>
      <c r="I7518" s="190" t="s">
        <v>29797</v>
      </c>
      <c r="J7518" s="190" t="s">
        <v>29797</v>
      </c>
      <c r="K7518" s="190" t="s">
        <v>29797</v>
      </c>
      <c r="L7518" s="190" t="s">
        <v>29797</v>
      </c>
    </row>
    <row r="7519" spans="1:12" ht="15" x14ac:dyDescent="0.25">
      <c r="A7519" s="191" t="s">
        <v>26248</v>
      </c>
      <c r="B7519" s="192" t="s">
        <v>26249</v>
      </c>
      <c r="C7519" s="192" t="s">
        <v>29797</v>
      </c>
      <c r="D7519" s="192" t="s">
        <v>29797</v>
      </c>
      <c r="E7519" s="192" t="s">
        <v>29797</v>
      </c>
      <c r="F7519" s="192" t="s">
        <v>29797</v>
      </c>
      <c r="G7519" s="192" t="s">
        <v>29797</v>
      </c>
      <c r="H7519" s="192" t="s">
        <v>31366</v>
      </c>
      <c r="I7519" s="192" t="s">
        <v>31367</v>
      </c>
      <c r="J7519" s="192" t="s">
        <v>29821</v>
      </c>
      <c r="K7519" s="192" t="s">
        <v>5062</v>
      </c>
      <c r="L7519" s="192" t="s">
        <v>1447</v>
      </c>
    </row>
    <row r="7520" spans="1:12" ht="15" x14ac:dyDescent="0.25">
      <c r="A7520" s="189" t="s">
        <v>17007</v>
      </c>
      <c r="B7520" s="190" t="s">
        <v>20849</v>
      </c>
      <c r="C7520" s="190" t="s">
        <v>29797</v>
      </c>
      <c r="D7520" s="190" t="s">
        <v>29797</v>
      </c>
      <c r="E7520" s="190" t="s">
        <v>29797</v>
      </c>
      <c r="F7520" s="190" t="s">
        <v>29797</v>
      </c>
      <c r="G7520" s="190" t="s">
        <v>29797</v>
      </c>
      <c r="H7520" s="190" t="s">
        <v>31312</v>
      </c>
      <c r="I7520" s="190" t="s">
        <v>31313</v>
      </c>
      <c r="J7520" s="190" t="s">
        <v>29821</v>
      </c>
      <c r="K7520" s="190" t="s">
        <v>5062</v>
      </c>
      <c r="L7520" s="190" t="s">
        <v>1447</v>
      </c>
    </row>
    <row r="7521" spans="1:12" ht="15" x14ac:dyDescent="0.25">
      <c r="A7521" s="191" t="s">
        <v>3473</v>
      </c>
      <c r="B7521" s="192" t="s">
        <v>4107</v>
      </c>
      <c r="C7521" s="192" t="s">
        <v>29797</v>
      </c>
      <c r="D7521" s="192" t="s">
        <v>29797</v>
      </c>
      <c r="E7521" s="192" t="s">
        <v>29797</v>
      </c>
      <c r="F7521" s="192" t="s">
        <v>29797</v>
      </c>
      <c r="G7521" s="192" t="s">
        <v>29797</v>
      </c>
      <c r="H7521" s="192" t="s">
        <v>31312</v>
      </c>
      <c r="I7521" s="192" t="s">
        <v>31313</v>
      </c>
      <c r="J7521" s="192" t="s">
        <v>29821</v>
      </c>
      <c r="K7521" s="192" t="s">
        <v>5062</v>
      </c>
      <c r="L7521" s="192" t="s">
        <v>1447</v>
      </c>
    </row>
    <row r="7522" spans="1:12" ht="15" x14ac:dyDescent="0.25">
      <c r="A7522" s="189" t="s">
        <v>3474</v>
      </c>
      <c r="B7522" s="190" t="s">
        <v>4108</v>
      </c>
      <c r="C7522" s="190" t="s">
        <v>29797</v>
      </c>
      <c r="D7522" s="190" t="s">
        <v>29797</v>
      </c>
      <c r="E7522" s="190" t="s">
        <v>29797</v>
      </c>
      <c r="F7522" s="190" t="s">
        <v>29797</v>
      </c>
      <c r="G7522" s="190" t="s">
        <v>29797</v>
      </c>
      <c r="H7522" s="190" t="s">
        <v>31312</v>
      </c>
      <c r="I7522" s="190" t="s">
        <v>31313</v>
      </c>
      <c r="J7522" s="190" t="s">
        <v>29821</v>
      </c>
      <c r="K7522" s="190" t="s">
        <v>5062</v>
      </c>
      <c r="L7522" s="190" t="s">
        <v>1447</v>
      </c>
    </row>
    <row r="7523" spans="1:12" ht="15" x14ac:dyDescent="0.25">
      <c r="A7523" s="191" t="s">
        <v>26250</v>
      </c>
      <c r="B7523" s="192" t="s">
        <v>4109</v>
      </c>
      <c r="C7523" s="192" t="s">
        <v>29797</v>
      </c>
      <c r="D7523" s="192" t="s">
        <v>29797</v>
      </c>
      <c r="E7523" s="192" t="s">
        <v>29797</v>
      </c>
      <c r="F7523" s="192" t="s">
        <v>29797</v>
      </c>
      <c r="G7523" s="192" t="s">
        <v>29797</v>
      </c>
      <c r="H7523" s="192" t="s">
        <v>29797</v>
      </c>
      <c r="I7523" s="192" t="s">
        <v>29797</v>
      </c>
      <c r="J7523" s="192" t="s">
        <v>29797</v>
      </c>
      <c r="K7523" s="192" t="s">
        <v>29797</v>
      </c>
      <c r="L7523" s="192" t="s">
        <v>1453</v>
      </c>
    </row>
    <row r="7524" spans="1:12" ht="15" x14ac:dyDescent="0.25">
      <c r="A7524" s="189" t="s">
        <v>9969</v>
      </c>
      <c r="B7524" s="190" t="s">
        <v>9970</v>
      </c>
      <c r="C7524" s="190" t="s">
        <v>29797</v>
      </c>
      <c r="D7524" s="190" t="s">
        <v>29797</v>
      </c>
      <c r="E7524" s="190" t="s">
        <v>29797</v>
      </c>
      <c r="F7524" s="190" t="s">
        <v>29797</v>
      </c>
      <c r="G7524" s="190" t="s">
        <v>29797</v>
      </c>
      <c r="H7524" s="190" t="s">
        <v>31409</v>
      </c>
      <c r="I7524" s="190" t="s">
        <v>5062</v>
      </c>
      <c r="J7524" s="190" t="s">
        <v>29821</v>
      </c>
      <c r="K7524" s="190" t="s">
        <v>5062</v>
      </c>
      <c r="L7524" s="190" t="s">
        <v>1447</v>
      </c>
    </row>
    <row r="7525" spans="1:12" ht="15" x14ac:dyDescent="0.25">
      <c r="A7525" s="191" t="s">
        <v>17008</v>
      </c>
      <c r="B7525" s="192" t="s">
        <v>26251</v>
      </c>
      <c r="C7525" s="192" t="s">
        <v>29797</v>
      </c>
      <c r="D7525" s="192" t="s">
        <v>29797</v>
      </c>
      <c r="E7525" s="192" t="s">
        <v>29797</v>
      </c>
      <c r="F7525" s="192" t="s">
        <v>29797</v>
      </c>
      <c r="G7525" s="192" t="s">
        <v>29797</v>
      </c>
      <c r="H7525" s="192" t="s">
        <v>31460</v>
      </c>
      <c r="I7525" s="192" t="s">
        <v>29942</v>
      </c>
      <c r="J7525" s="192" t="s">
        <v>29821</v>
      </c>
      <c r="K7525" s="192" t="s">
        <v>5062</v>
      </c>
      <c r="L7525" s="192" t="s">
        <v>1447</v>
      </c>
    </row>
    <row r="7526" spans="1:12" ht="15" x14ac:dyDescent="0.25">
      <c r="A7526" s="189" t="s">
        <v>17009</v>
      </c>
      <c r="B7526" s="190" t="s">
        <v>26252</v>
      </c>
      <c r="C7526" s="190" t="s">
        <v>29797</v>
      </c>
      <c r="D7526" s="190" t="s">
        <v>29797</v>
      </c>
      <c r="E7526" s="190" t="s">
        <v>29797</v>
      </c>
      <c r="F7526" s="190" t="s">
        <v>29797</v>
      </c>
      <c r="G7526" s="190" t="s">
        <v>29797</v>
      </c>
      <c r="H7526" s="190" t="s">
        <v>31409</v>
      </c>
      <c r="I7526" s="190" t="s">
        <v>5062</v>
      </c>
      <c r="J7526" s="190" t="s">
        <v>29821</v>
      </c>
      <c r="K7526" s="190" t="s">
        <v>5062</v>
      </c>
      <c r="L7526" s="190" t="s">
        <v>1447</v>
      </c>
    </row>
    <row r="7527" spans="1:12" ht="15" x14ac:dyDescent="0.25">
      <c r="A7527" s="191" t="s">
        <v>17010</v>
      </c>
      <c r="B7527" s="192" t="s">
        <v>26253</v>
      </c>
      <c r="C7527" s="192" t="s">
        <v>29797</v>
      </c>
      <c r="D7527" s="192" t="s">
        <v>29797</v>
      </c>
      <c r="E7527" s="192" t="s">
        <v>29797</v>
      </c>
      <c r="F7527" s="192" t="s">
        <v>29797</v>
      </c>
      <c r="G7527" s="192" t="s">
        <v>29797</v>
      </c>
      <c r="H7527" s="192" t="s">
        <v>31344</v>
      </c>
      <c r="I7527" s="192" t="s">
        <v>30059</v>
      </c>
      <c r="J7527" s="192" t="s">
        <v>29821</v>
      </c>
      <c r="K7527" s="192" t="s">
        <v>5062</v>
      </c>
      <c r="L7527" s="192" t="s">
        <v>1447</v>
      </c>
    </row>
    <row r="7528" spans="1:12" ht="15" x14ac:dyDescent="0.25">
      <c r="A7528" s="189" t="s">
        <v>17011</v>
      </c>
      <c r="B7528" s="190" t="s">
        <v>20850</v>
      </c>
      <c r="C7528" s="190" t="s">
        <v>29797</v>
      </c>
      <c r="D7528" s="190" t="s">
        <v>29797</v>
      </c>
      <c r="E7528" s="190" t="s">
        <v>29797</v>
      </c>
      <c r="F7528" s="190" t="s">
        <v>29797</v>
      </c>
      <c r="G7528" s="190" t="s">
        <v>29797</v>
      </c>
      <c r="H7528" s="190" t="s">
        <v>31571</v>
      </c>
      <c r="I7528" s="190" t="s">
        <v>1391</v>
      </c>
      <c r="J7528" s="190" t="s">
        <v>29821</v>
      </c>
      <c r="K7528" s="190" t="s">
        <v>5062</v>
      </c>
      <c r="L7528" s="190" t="s">
        <v>1447</v>
      </c>
    </row>
    <row r="7529" spans="1:12" ht="15" x14ac:dyDescent="0.25">
      <c r="A7529" s="191" t="s">
        <v>9971</v>
      </c>
      <c r="B7529" s="192" t="s">
        <v>9972</v>
      </c>
      <c r="C7529" s="192" t="s">
        <v>29797</v>
      </c>
      <c r="D7529" s="192" t="s">
        <v>29797</v>
      </c>
      <c r="E7529" s="192" t="s">
        <v>29797</v>
      </c>
      <c r="F7529" s="192" t="s">
        <v>29797</v>
      </c>
      <c r="G7529" s="192" t="s">
        <v>29797</v>
      </c>
      <c r="H7529" s="192" t="s">
        <v>31546</v>
      </c>
      <c r="I7529" s="192" t="s">
        <v>31547</v>
      </c>
      <c r="J7529" s="192" t="s">
        <v>29821</v>
      </c>
      <c r="K7529" s="192" t="s">
        <v>5062</v>
      </c>
      <c r="L7529" s="192" t="s">
        <v>1447</v>
      </c>
    </row>
    <row r="7530" spans="1:12" ht="15" x14ac:dyDescent="0.25">
      <c r="A7530" s="189" t="s">
        <v>26254</v>
      </c>
      <c r="B7530" s="190" t="s">
        <v>26255</v>
      </c>
      <c r="C7530" s="190" t="s">
        <v>29797</v>
      </c>
      <c r="D7530" s="190" t="s">
        <v>29797</v>
      </c>
      <c r="E7530" s="190" t="s">
        <v>29797</v>
      </c>
      <c r="F7530" s="190" t="s">
        <v>29797</v>
      </c>
      <c r="G7530" s="190" t="s">
        <v>29797</v>
      </c>
      <c r="H7530" s="190" t="s">
        <v>31361</v>
      </c>
      <c r="I7530" s="190" t="s">
        <v>5062</v>
      </c>
      <c r="J7530" s="190" t="s">
        <v>29821</v>
      </c>
      <c r="K7530" s="190" t="s">
        <v>5062</v>
      </c>
      <c r="L7530" s="190" t="s">
        <v>1447</v>
      </c>
    </row>
    <row r="7531" spans="1:12" ht="15" x14ac:dyDescent="0.25">
      <c r="A7531" s="191" t="s">
        <v>9973</v>
      </c>
      <c r="B7531" s="192" t="s">
        <v>9974</v>
      </c>
      <c r="C7531" s="192" t="s">
        <v>29797</v>
      </c>
      <c r="D7531" s="192" t="s">
        <v>29797</v>
      </c>
      <c r="E7531" s="192" t="s">
        <v>29797</v>
      </c>
      <c r="F7531" s="192" t="s">
        <v>29797</v>
      </c>
      <c r="G7531" s="192" t="s">
        <v>29797</v>
      </c>
      <c r="H7531" s="192" t="s">
        <v>31496</v>
      </c>
      <c r="I7531" s="192" t="s">
        <v>31497</v>
      </c>
      <c r="J7531" s="192" t="s">
        <v>29821</v>
      </c>
      <c r="K7531" s="192" t="s">
        <v>5062</v>
      </c>
      <c r="L7531" s="192" t="s">
        <v>1447</v>
      </c>
    </row>
    <row r="7532" spans="1:12" ht="15" x14ac:dyDescent="0.25">
      <c r="A7532" s="189" t="s">
        <v>9975</v>
      </c>
      <c r="B7532" s="190" t="s">
        <v>9976</v>
      </c>
      <c r="C7532" s="190" t="s">
        <v>29797</v>
      </c>
      <c r="D7532" s="190" t="s">
        <v>29797</v>
      </c>
      <c r="E7532" s="190" t="s">
        <v>29797</v>
      </c>
      <c r="F7532" s="190" t="s">
        <v>29797</v>
      </c>
      <c r="G7532" s="190" t="s">
        <v>29797</v>
      </c>
      <c r="H7532" s="190" t="s">
        <v>29797</v>
      </c>
      <c r="I7532" s="190" t="s">
        <v>29797</v>
      </c>
      <c r="J7532" s="190" t="s">
        <v>29821</v>
      </c>
      <c r="K7532" s="190" t="s">
        <v>5062</v>
      </c>
      <c r="L7532" s="190" t="s">
        <v>1447</v>
      </c>
    </row>
    <row r="7533" spans="1:12" ht="15" x14ac:dyDescent="0.25">
      <c r="A7533" s="191" t="s">
        <v>17012</v>
      </c>
      <c r="B7533" s="192" t="s">
        <v>20851</v>
      </c>
      <c r="C7533" s="192" t="s">
        <v>29797</v>
      </c>
      <c r="D7533" s="192" t="s">
        <v>29797</v>
      </c>
      <c r="E7533" s="192" t="s">
        <v>29797</v>
      </c>
      <c r="F7533" s="192" t="s">
        <v>29797</v>
      </c>
      <c r="G7533" s="192" t="s">
        <v>29797</v>
      </c>
      <c r="H7533" s="192" t="s">
        <v>31603</v>
      </c>
      <c r="I7533" s="192" t="s">
        <v>31604</v>
      </c>
      <c r="J7533" s="192" t="s">
        <v>29821</v>
      </c>
      <c r="K7533" s="192" t="s">
        <v>5062</v>
      </c>
      <c r="L7533" s="192" t="s">
        <v>1447</v>
      </c>
    </row>
    <row r="7534" spans="1:12" ht="15" x14ac:dyDescent="0.25">
      <c r="A7534" s="189" t="s">
        <v>17013</v>
      </c>
      <c r="B7534" s="190" t="s">
        <v>20852</v>
      </c>
      <c r="C7534" s="190" t="s">
        <v>29797</v>
      </c>
      <c r="D7534" s="190" t="s">
        <v>29797</v>
      </c>
      <c r="E7534" s="190" t="s">
        <v>29797</v>
      </c>
      <c r="F7534" s="190" t="s">
        <v>29797</v>
      </c>
      <c r="G7534" s="190" t="s">
        <v>29797</v>
      </c>
      <c r="H7534" s="190" t="s">
        <v>31314</v>
      </c>
      <c r="I7534" s="190" t="s">
        <v>5062</v>
      </c>
      <c r="J7534" s="190" t="s">
        <v>29821</v>
      </c>
      <c r="K7534" s="190" t="s">
        <v>5062</v>
      </c>
      <c r="L7534" s="190" t="s">
        <v>1447</v>
      </c>
    </row>
    <row r="7535" spans="1:12" ht="15" x14ac:dyDescent="0.25">
      <c r="A7535" s="191" t="s">
        <v>3475</v>
      </c>
      <c r="B7535" s="192" t="s">
        <v>4110</v>
      </c>
      <c r="C7535" s="192" t="s">
        <v>29797</v>
      </c>
      <c r="D7535" s="192" t="s">
        <v>29797</v>
      </c>
      <c r="E7535" s="192" t="s">
        <v>29797</v>
      </c>
      <c r="F7535" s="192" t="s">
        <v>29797</v>
      </c>
      <c r="G7535" s="192" t="s">
        <v>29797</v>
      </c>
      <c r="H7535" s="192" t="s">
        <v>31809</v>
      </c>
      <c r="I7535" s="192" t="s">
        <v>5073</v>
      </c>
      <c r="J7535" s="192" t="s">
        <v>31325</v>
      </c>
      <c r="K7535" s="192" t="s">
        <v>5073</v>
      </c>
      <c r="L7535" s="192" t="s">
        <v>1447</v>
      </c>
    </row>
    <row r="7536" spans="1:12" ht="15" x14ac:dyDescent="0.25">
      <c r="A7536" s="189" t="s">
        <v>26256</v>
      </c>
      <c r="B7536" s="190" t="s">
        <v>26257</v>
      </c>
      <c r="C7536" s="190" t="s">
        <v>29797</v>
      </c>
      <c r="D7536" s="190" t="s">
        <v>29797</v>
      </c>
      <c r="E7536" s="190" t="s">
        <v>29797</v>
      </c>
      <c r="F7536" s="190" t="s">
        <v>29797</v>
      </c>
      <c r="G7536" s="190" t="s">
        <v>29797</v>
      </c>
      <c r="H7536" s="190" t="s">
        <v>31722</v>
      </c>
      <c r="I7536" s="190" t="s">
        <v>31723</v>
      </c>
      <c r="J7536" s="190" t="s">
        <v>29821</v>
      </c>
      <c r="K7536" s="190" t="s">
        <v>5062</v>
      </c>
      <c r="L7536" s="190" t="s">
        <v>1447</v>
      </c>
    </row>
    <row r="7537" spans="1:12" ht="15" x14ac:dyDescent="0.25">
      <c r="A7537" s="191" t="s">
        <v>26258</v>
      </c>
      <c r="B7537" s="192" t="s">
        <v>20853</v>
      </c>
      <c r="C7537" s="192" t="s">
        <v>29797</v>
      </c>
      <c r="D7537" s="192" t="s">
        <v>29797</v>
      </c>
      <c r="E7537" s="192" t="s">
        <v>29797</v>
      </c>
      <c r="F7537" s="192" t="s">
        <v>29797</v>
      </c>
      <c r="G7537" s="192" t="s">
        <v>29797</v>
      </c>
      <c r="H7537" s="192" t="s">
        <v>29797</v>
      </c>
      <c r="I7537" s="192" t="s">
        <v>29797</v>
      </c>
      <c r="J7537" s="192" t="s">
        <v>29797</v>
      </c>
      <c r="K7537" s="192" t="s">
        <v>29797</v>
      </c>
      <c r="L7537" s="192" t="s">
        <v>1468</v>
      </c>
    </row>
    <row r="7538" spans="1:12" ht="15" x14ac:dyDescent="0.25">
      <c r="A7538" s="189" t="s">
        <v>9977</v>
      </c>
      <c r="B7538" s="190" t="s">
        <v>9978</v>
      </c>
      <c r="C7538" s="190" t="s">
        <v>29797</v>
      </c>
      <c r="D7538" s="190" t="s">
        <v>29797</v>
      </c>
      <c r="E7538" s="190" t="s">
        <v>29797</v>
      </c>
      <c r="F7538" s="190" t="s">
        <v>29797</v>
      </c>
      <c r="G7538" s="190" t="s">
        <v>29797</v>
      </c>
      <c r="H7538" s="190" t="s">
        <v>29797</v>
      </c>
      <c r="I7538" s="190" t="s">
        <v>29797</v>
      </c>
      <c r="J7538" s="190" t="s">
        <v>29821</v>
      </c>
      <c r="K7538" s="190" t="s">
        <v>5062</v>
      </c>
      <c r="L7538" s="190" t="s">
        <v>1447</v>
      </c>
    </row>
    <row r="7539" spans="1:12" ht="15" x14ac:dyDescent="0.25">
      <c r="A7539" s="191" t="s">
        <v>9979</v>
      </c>
      <c r="B7539" s="192" t="s">
        <v>9980</v>
      </c>
      <c r="C7539" s="192" t="s">
        <v>29797</v>
      </c>
      <c r="D7539" s="192" t="s">
        <v>29797</v>
      </c>
      <c r="E7539" s="192" t="s">
        <v>29797</v>
      </c>
      <c r="F7539" s="192" t="s">
        <v>29797</v>
      </c>
      <c r="G7539" s="192" t="s">
        <v>29797</v>
      </c>
      <c r="H7539" s="192" t="s">
        <v>29797</v>
      </c>
      <c r="I7539" s="192" t="s">
        <v>29797</v>
      </c>
      <c r="J7539" s="192" t="s">
        <v>29821</v>
      </c>
      <c r="K7539" s="192" t="s">
        <v>5062</v>
      </c>
      <c r="L7539" s="192" t="s">
        <v>1447</v>
      </c>
    </row>
    <row r="7540" spans="1:12" ht="15" x14ac:dyDescent="0.25">
      <c r="A7540" s="189" t="s">
        <v>9981</v>
      </c>
      <c r="B7540" s="190" t="s">
        <v>9982</v>
      </c>
      <c r="C7540" s="190" t="s">
        <v>29797</v>
      </c>
      <c r="D7540" s="190" t="s">
        <v>29797</v>
      </c>
      <c r="E7540" s="190" t="s">
        <v>29797</v>
      </c>
      <c r="F7540" s="190" t="s">
        <v>29797</v>
      </c>
      <c r="G7540" s="190" t="s">
        <v>29797</v>
      </c>
      <c r="H7540" s="190" t="s">
        <v>31337</v>
      </c>
      <c r="I7540" s="190" t="s">
        <v>31338</v>
      </c>
      <c r="J7540" s="190" t="s">
        <v>29821</v>
      </c>
      <c r="K7540" s="190" t="s">
        <v>5062</v>
      </c>
      <c r="L7540" s="190" t="s">
        <v>1447</v>
      </c>
    </row>
    <row r="7541" spans="1:12" ht="15" x14ac:dyDescent="0.25">
      <c r="A7541" s="191" t="s">
        <v>17014</v>
      </c>
      <c r="B7541" s="192" t="s">
        <v>20854</v>
      </c>
      <c r="C7541" s="192" t="s">
        <v>29797</v>
      </c>
      <c r="D7541" s="192" t="s">
        <v>29797</v>
      </c>
      <c r="E7541" s="192" t="s">
        <v>29797</v>
      </c>
      <c r="F7541" s="192" t="s">
        <v>29797</v>
      </c>
      <c r="G7541" s="192" t="s">
        <v>29797</v>
      </c>
      <c r="H7541" s="192" t="s">
        <v>29797</v>
      </c>
      <c r="I7541" s="192" t="s">
        <v>29797</v>
      </c>
      <c r="J7541" s="192" t="s">
        <v>29797</v>
      </c>
      <c r="K7541" s="192" t="s">
        <v>29797</v>
      </c>
      <c r="L7541" s="192" t="s">
        <v>29797</v>
      </c>
    </row>
    <row r="7542" spans="1:12" ht="15" x14ac:dyDescent="0.25">
      <c r="A7542" s="189" t="s">
        <v>9983</v>
      </c>
      <c r="B7542" s="190" t="s">
        <v>9984</v>
      </c>
      <c r="C7542" s="190" t="s">
        <v>29797</v>
      </c>
      <c r="D7542" s="190" t="s">
        <v>29797</v>
      </c>
      <c r="E7542" s="190" t="s">
        <v>29797</v>
      </c>
      <c r="F7542" s="190" t="s">
        <v>29797</v>
      </c>
      <c r="G7542" s="190" t="s">
        <v>29797</v>
      </c>
      <c r="H7542" s="190" t="s">
        <v>29797</v>
      </c>
      <c r="I7542" s="190" t="s">
        <v>29797</v>
      </c>
      <c r="J7542" s="190" t="s">
        <v>29821</v>
      </c>
      <c r="K7542" s="190" t="s">
        <v>5062</v>
      </c>
      <c r="L7542" s="190" t="s">
        <v>1447</v>
      </c>
    </row>
    <row r="7543" spans="1:12" ht="15" x14ac:dyDescent="0.25">
      <c r="A7543" s="191" t="s">
        <v>3476</v>
      </c>
      <c r="B7543" s="192" t="s">
        <v>4111</v>
      </c>
      <c r="C7543" s="192" t="s">
        <v>29797</v>
      </c>
      <c r="D7543" s="192" t="s">
        <v>29797</v>
      </c>
      <c r="E7543" s="192" t="s">
        <v>29797</v>
      </c>
      <c r="F7543" s="192" t="s">
        <v>29797</v>
      </c>
      <c r="G7543" s="192" t="s">
        <v>29797</v>
      </c>
      <c r="H7543" s="192" t="s">
        <v>29797</v>
      </c>
      <c r="I7543" s="192" t="s">
        <v>29797</v>
      </c>
      <c r="J7543" s="192" t="s">
        <v>29797</v>
      </c>
      <c r="K7543" s="192" t="s">
        <v>29797</v>
      </c>
      <c r="L7543" s="192" t="s">
        <v>29797</v>
      </c>
    </row>
    <row r="7544" spans="1:12" ht="15" x14ac:dyDescent="0.25">
      <c r="A7544" s="189" t="s">
        <v>9985</v>
      </c>
      <c r="B7544" s="190" t="s">
        <v>9986</v>
      </c>
      <c r="C7544" s="190" t="s">
        <v>29797</v>
      </c>
      <c r="D7544" s="190" t="s">
        <v>29797</v>
      </c>
      <c r="E7544" s="190" t="s">
        <v>29797</v>
      </c>
      <c r="F7544" s="190" t="s">
        <v>29797</v>
      </c>
      <c r="G7544" s="190" t="s">
        <v>29797</v>
      </c>
      <c r="H7544" s="190" t="s">
        <v>31312</v>
      </c>
      <c r="I7544" s="190" t="s">
        <v>31313</v>
      </c>
      <c r="J7544" s="190" t="s">
        <v>29821</v>
      </c>
      <c r="K7544" s="190" t="s">
        <v>5062</v>
      </c>
      <c r="L7544" s="190" t="s">
        <v>1447</v>
      </c>
    </row>
    <row r="7545" spans="1:12" ht="15" x14ac:dyDescent="0.25">
      <c r="A7545" s="191" t="s">
        <v>9987</v>
      </c>
      <c r="B7545" s="192" t="s">
        <v>9988</v>
      </c>
      <c r="C7545" s="192" t="s">
        <v>29797</v>
      </c>
      <c r="D7545" s="192" t="s">
        <v>29797</v>
      </c>
      <c r="E7545" s="192" t="s">
        <v>29797</v>
      </c>
      <c r="F7545" s="192" t="s">
        <v>29797</v>
      </c>
      <c r="G7545" s="192" t="s">
        <v>29797</v>
      </c>
      <c r="H7545" s="192" t="s">
        <v>31340</v>
      </c>
      <c r="I7545" s="192" t="s">
        <v>1380</v>
      </c>
      <c r="J7545" s="192" t="s">
        <v>29821</v>
      </c>
      <c r="K7545" s="192" t="s">
        <v>5062</v>
      </c>
      <c r="L7545" s="192" t="s">
        <v>1447</v>
      </c>
    </row>
    <row r="7546" spans="1:12" ht="15" x14ac:dyDescent="0.25">
      <c r="A7546" s="189" t="s">
        <v>17015</v>
      </c>
      <c r="B7546" s="190" t="s">
        <v>20855</v>
      </c>
      <c r="C7546" s="190" t="s">
        <v>29797</v>
      </c>
      <c r="D7546" s="190" t="s">
        <v>29797</v>
      </c>
      <c r="E7546" s="190" t="s">
        <v>29797</v>
      </c>
      <c r="F7546" s="190" t="s">
        <v>29797</v>
      </c>
      <c r="G7546" s="190" t="s">
        <v>29797</v>
      </c>
      <c r="H7546" s="190" t="s">
        <v>31507</v>
      </c>
      <c r="I7546" s="190" t="s">
        <v>1388</v>
      </c>
      <c r="J7546" s="190" t="s">
        <v>29821</v>
      </c>
      <c r="K7546" s="190" t="s">
        <v>5062</v>
      </c>
      <c r="L7546" s="190" t="s">
        <v>1447</v>
      </c>
    </row>
    <row r="7547" spans="1:12" ht="15" x14ac:dyDescent="0.25">
      <c r="A7547" s="191" t="s">
        <v>3477</v>
      </c>
      <c r="B7547" s="192" t="s">
        <v>4112</v>
      </c>
      <c r="C7547" s="192" t="s">
        <v>29812</v>
      </c>
      <c r="D7547" s="192" t="s">
        <v>29824</v>
      </c>
      <c r="E7547" s="192" t="s">
        <v>30573</v>
      </c>
      <c r="F7547" s="192" t="s">
        <v>29804</v>
      </c>
      <c r="G7547" s="192" t="s">
        <v>29863</v>
      </c>
      <c r="H7547" s="192" t="s">
        <v>31605</v>
      </c>
      <c r="I7547" s="192" t="s">
        <v>31606</v>
      </c>
      <c r="J7547" s="192" t="s">
        <v>29821</v>
      </c>
      <c r="K7547" s="192" t="s">
        <v>5062</v>
      </c>
      <c r="L7547" s="192" t="s">
        <v>1447</v>
      </c>
    </row>
    <row r="7548" spans="1:12" ht="15" x14ac:dyDescent="0.25">
      <c r="A7548" s="189" t="s">
        <v>26259</v>
      </c>
      <c r="B7548" s="190" t="s">
        <v>26260</v>
      </c>
      <c r="C7548" s="190" t="s">
        <v>29797</v>
      </c>
      <c r="D7548" s="190" t="s">
        <v>29797</v>
      </c>
      <c r="E7548" s="190" t="s">
        <v>30639</v>
      </c>
      <c r="F7548" s="190" t="s">
        <v>29797</v>
      </c>
      <c r="G7548" s="190" t="s">
        <v>29797</v>
      </c>
      <c r="H7548" s="190" t="s">
        <v>31374</v>
      </c>
      <c r="I7548" s="190" t="s">
        <v>30278</v>
      </c>
      <c r="J7548" s="190" t="s">
        <v>29821</v>
      </c>
      <c r="K7548" s="190" t="s">
        <v>5062</v>
      </c>
      <c r="L7548" s="190" t="s">
        <v>1447</v>
      </c>
    </row>
    <row r="7549" spans="1:12" ht="15" x14ac:dyDescent="0.25">
      <c r="A7549" s="191" t="s">
        <v>17016</v>
      </c>
      <c r="B7549" s="192" t="s">
        <v>20856</v>
      </c>
      <c r="C7549" s="192" t="s">
        <v>29797</v>
      </c>
      <c r="D7549" s="192" t="s">
        <v>29797</v>
      </c>
      <c r="E7549" s="192" t="s">
        <v>30640</v>
      </c>
      <c r="F7549" s="192" t="s">
        <v>29797</v>
      </c>
      <c r="G7549" s="192" t="s">
        <v>29797</v>
      </c>
      <c r="H7549" s="192" t="s">
        <v>31874</v>
      </c>
      <c r="I7549" s="192" t="s">
        <v>5073</v>
      </c>
      <c r="J7549" s="192" t="s">
        <v>31325</v>
      </c>
      <c r="K7549" s="192" t="s">
        <v>5073</v>
      </c>
      <c r="L7549" s="192" t="s">
        <v>1447</v>
      </c>
    </row>
    <row r="7550" spans="1:12" ht="15" x14ac:dyDescent="0.25">
      <c r="A7550" s="189" t="s">
        <v>26261</v>
      </c>
      <c r="B7550" s="190" t="s">
        <v>26262</v>
      </c>
      <c r="C7550" s="190" t="s">
        <v>29797</v>
      </c>
      <c r="D7550" s="190" t="s">
        <v>29797</v>
      </c>
      <c r="E7550" s="190" t="s">
        <v>30641</v>
      </c>
      <c r="F7550" s="190" t="s">
        <v>29797</v>
      </c>
      <c r="G7550" s="190" t="s">
        <v>29797</v>
      </c>
      <c r="H7550" s="190" t="s">
        <v>31374</v>
      </c>
      <c r="I7550" s="190" t="s">
        <v>30278</v>
      </c>
      <c r="J7550" s="190" t="s">
        <v>29821</v>
      </c>
      <c r="K7550" s="190" t="s">
        <v>5062</v>
      </c>
      <c r="L7550" s="190" t="s">
        <v>1447</v>
      </c>
    </row>
    <row r="7551" spans="1:12" ht="15" x14ac:dyDescent="0.25">
      <c r="A7551" s="191" t="s">
        <v>3478</v>
      </c>
      <c r="B7551" s="192" t="s">
        <v>4113</v>
      </c>
      <c r="C7551" s="192" t="s">
        <v>29797</v>
      </c>
      <c r="D7551" s="192" t="s">
        <v>29797</v>
      </c>
      <c r="E7551" s="192" t="s">
        <v>29797</v>
      </c>
      <c r="F7551" s="192" t="s">
        <v>29797</v>
      </c>
      <c r="G7551" s="192" t="s">
        <v>29797</v>
      </c>
      <c r="H7551" s="192" t="s">
        <v>31756</v>
      </c>
      <c r="I7551" s="192" t="s">
        <v>5073</v>
      </c>
      <c r="J7551" s="192" t="s">
        <v>31325</v>
      </c>
      <c r="K7551" s="192" t="s">
        <v>5073</v>
      </c>
      <c r="L7551" s="192" t="s">
        <v>1447</v>
      </c>
    </row>
    <row r="7552" spans="1:12" ht="15" x14ac:dyDescent="0.25">
      <c r="A7552" s="189" t="s">
        <v>26263</v>
      </c>
      <c r="B7552" s="190" t="s">
        <v>26264</v>
      </c>
      <c r="C7552" s="190" t="s">
        <v>29797</v>
      </c>
      <c r="D7552" s="190" t="s">
        <v>29797</v>
      </c>
      <c r="E7552" s="190" t="s">
        <v>29797</v>
      </c>
      <c r="F7552" s="190" t="s">
        <v>29797</v>
      </c>
      <c r="G7552" s="190" t="s">
        <v>29797</v>
      </c>
      <c r="H7552" s="190" t="s">
        <v>31436</v>
      </c>
      <c r="I7552" s="190" t="s">
        <v>5062</v>
      </c>
      <c r="J7552" s="190" t="s">
        <v>29821</v>
      </c>
      <c r="K7552" s="190" t="s">
        <v>5062</v>
      </c>
      <c r="L7552" s="190" t="s">
        <v>1447</v>
      </c>
    </row>
    <row r="7553" spans="1:12" ht="15" x14ac:dyDescent="0.25">
      <c r="A7553" s="191" t="s">
        <v>17017</v>
      </c>
      <c r="B7553" s="192" t="s">
        <v>20857</v>
      </c>
      <c r="C7553" s="192" t="s">
        <v>29797</v>
      </c>
      <c r="D7553" s="192" t="s">
        <v>29797</v>
      </c>
      <c r="E7553" s="192" t="s">
        <v>29797</v>
      </c>
      <c r="F7553" s="192" t="s">
        <v>29797</v>
      </c>
      <c r="G7553" s="192" t="s">
        <v>29797</v>
      </c>
      <c r="H7553" s="192" t="s">
        <v>31376</v>
      </c>
      <c r="I7553" s="192" t="s">
        <v>5062</v>
      </c>
      <c r="J7553" s="192" t="s">
        <v>29821</v>
      </c>
      <c r="K7553" s="192" t="s">
        <v>5062</v>
      </c>
      <c r="L7553" s="192" t="s">
        <v>1447</v>
      </c>
    </row>
    <row r="7554" spans="1:12" ht="15" x14ac:dyDescent="0.25">
      <c r="A7554" s="189" t="s">
        <v>17018</v>
      </c>
      <c r="B7554" s="190" t="s">
        <v>20858</v>
      </c>
      <c r="C7554" s="190" t="s">
        <v>29797</v>
      </c>
      <c r="D7554" s="190" t="s">
        <v>29797</v>
      </c>
      <c r="E7554" s="190" t="s">
        <v>29797</v>
      </c>
      <c r="F7554" s="190" t="s">
        <v>29797</v>
      </c>
      <c r="G7554" s="190" t="s">
        <v>29797</v>
      </c>
      <c r="H7554" s="190" t="s">
        <v>29797</v>
      </c>
      <c r="I7554" s="190" t="s">
        <v>29797</v>
      </c>
      <c r="J7554" s="190" t="s">
        <v>29797</v>
      </c>
      <c r="K7554" s="190" t="s">
        <v>29797</v>
      </c>
      <c r="L7554" s="190" t="s">
        <v>1447</v>
      </c>
    </row>
    <row r="7555" spans="1:12" ht="15" x14ac:dyDescent="0.25">
      <c r="A7555" s="191" t="s">
        <v>3479</v>
      </c>
      <c r="B7555" s="192" t="s">
        <v>4114</v>
      </c>
      <c r="C7555" s="192" t="s">
        <v>29797</v>
      </c>
      <c r="D7555" s="192" t="s">
        <v>29797</v>
      </c>
      <c r="E7555" s="192" t="s">
        <v>29797</v>
      </c>
      <c r="F7555" s="192" t="s">
        <v>29797</v>
      </c>
      <c r="G7555" s="192" t="s">
        <v>29797</v>
      </c>
      <c r="H7555" s="192" t="s">
        <v>32872</v>
      </c>
      <c r="I7555" s="192" t="s">
        <v>31898</v>
      </c>
      <c r="J7555" s="192" t="s">
        <v>29979</v>
      </c>
      <c r="K7555" s="192" t="s">
        <v>6308</v>
      </c>
      <c r="L7555" s="192" t="s">
        <v>1447</v>
      </c>
    </row>
    <row r="7556" spans="1:12" ht="15" x14ac:dyDescent="0.25">
      <c r="A7556" s="189" t="s">
        <v>17019</v>
      </c>
      <c r="B7556" s="190" t="s">
        <v>20859</v>
      </c>
      <c r="C7556" s="190" t="s">
        <v>29797</v>
      </c>
      <c r="D7556" s="190" t="s">
        <v>29797</v>
      </c>
      <c r="E7556" s="190" t="s">
        <v>29797</v>
      </c>
      <c r="F7556" s="190" t="s">
        <v>29797</v>
      </c>
      <c r="G7556" s="190" t="s">
        <v>29797</v>
      </c>
      <c r="H7556" s="190" t="s">
        <v>32082</v>
      </c>
      <c r="I7556" s="190" t="s">
        <v>5078</v>
      </c>
      <c r="J7556" s="190" t="s">
        <v>29826</v>
      </c>
      <c r="K7556" s="190" t="s">
        <v>5078</v>
      </c>
      <c r="L7556" s="190" t="s">
        <v>1447</v>
      </c>
    </row>
    <row r="7557" spans="1:12" ht="15" x14ac:dyDescent="0.25">
      <c r="A7557" s="191" t="s">
        <v>9991</v>
      </c>
      <c r="B7557" s="192" t="s">
        <v>26265</v>
      </c>
      <c r="C7557" s="192" t="s">
        <v>29797</v>
      </c>
      <c r="D7557" s="192" t="s">
        <v>29797</v>
      </c>
      <c r="E7557" s="192" t="s">
        <v>29797</v>
      </c>
      <c r="F7557" s="192" t="s">
        <v>29797</v>
      </c>
      <c r="G7557" s="192" t="s">
        <v>29797</v>
      </c>
      <c r="H7557" s="192" t="s">
        <v>32145</v>
      </c>
      <c r="I7557" s="192" t="s">
        <v>32146</v>
      </c>
      <c r="J7557" s="192" t="s">
        <v>29821</v>
      </c>
      <c r="K7557" s="192" t="s">
        <v>5062</v>
      </c>
      <c r="L7557" s="192" t="s">
        <v>1447</v>
      </c>
    </row>
    <row r="7558" spans="1:12" ht="15" x14ac:dyDescent="0.25">
      <c r="A7558" s="189" t="s">
        <v>9989</v>
      </c>
      <c r="B7558" s="190" t="s">
        <v>9990</v>
      </c>
      <c r="C7558" s="190" t="s">
        <v>29797</v>
      </c>
      <c r="D7558" s="190" t="s">
        <v>29797</v>
      </c>
      <c r="E7558" s="190" t="s">
        <v>29797</v>
      </c>
      <c r="F7558" s="190" t="s">
        <v>29797</v>
      </c>
      <c r="G7558" s="190" t="s">
        <v>29797</v>
      </c>
      <c r="H7558" s="190" t="s">
        <v>31573</v>
      </c>
      <c r="I7558" s="190" t="s">
        <v>31574</v>
      </c>
      <c r="J7558" s="190" t="s">
        <v>29821</v>
      </c>
      <c r="K7558" s="190" t="s">
        <v>5062</v>
      </c>
      <c r="L7558" s="190" t="s">
        <v>1447</v>
      </c>
    </row>
    <row r="7559" spans="1:12" ht="15" x14ac:dyDescent="0.25">
      <c r="A7559" s="191" t="s">
        <v>3480</v>
      </c>
      <c r="B7559" s="192" t="s">
        <v>4115</v>
      </c>
      <c r="C7559" s="192" t="s">
        <v>29797</v>
      </c>
      <c r="D7559" s="192" t="s">
        <v>29797</v>
      </c>
      <c r="E7559" s="192" t="s">
        <v>29797</v>
      </c>
      <c r="F7559" s="192" t="s">
        <v>29797</v>
      </c>
      <c r="G7559" s="192" t="s">
        <v>29797</v>
      </c>
      <c r="H7559" s="192" t="s">
        <v>29797</v>
      </c>
      <c r="I7559" s="192" t="s">
        <v>29797</v>
      </c>
      <c r="J7559" s="192" t="s">
        <v>29797</v>
      </c>
      <c r="K7559" s="192" t="s">
        <v>29797</v>
      </c>
      <c r="L7559" s="192" t="s">
        <v>29797</v>
      </c>
    </row>
    <row r="7560" spans="1:12" ht="15" x14ac:dyDescent="0.25">
      <c r="A7560" s="189" t="s">
        <v>9992</v>
      </c>
      <c r="B7560" s="190" t="s">
        <v>9993</v>
      </c>
      <c r="C7560" s="190" t="s">
        <v>29797</v>
      </c>
      <c r="D7560" s="190" t="s">
        <v>29797</v>
      </c>
      <c r="E7560" s="190" t="s">
        <v>29797</v>
      </c>
      <c r="F7560" s="190" t="s">
        <v>29797</v>
      </c>
      <c r="G7560" s="190" t="s">
        <v>29797</v>
      </c>
      <c r="H7560" s="190" t="s">
        <v>31312</v>
      </c>
      <c r="I7560" s="190" t="s">
        <v>31313</v>
      </c>
      <c r="J7560" s="190" t="s">
        <v>29821</v>
      </c>
      <c r="K7560" s="190" t="s">
        <v>5062</v>
      </c>
      <c r="L7560" s="190" t="s">
        <v>1447</v>
      </c>
    </row>
    <row r="7561" spans="1:12" ht="15" x14ac:dyDescent="0.25">
      <c r="A7561" s="191" t="s">
        <v>26266</v>
      </c>
      <c r="B7561" s="192" t="s">
        <v>26267</v>
      </c>
      <c r="C7561" s="192" t="s">
        <v>29884</v>
      </c>
      <c r="D7561" s="192" t="s">
        <v>29797</v>
      </c>
      <c r="E7561" s="192" t="s">
        <v>26267</v>
      </c>
      <c r="F7561" s="192" t="s">
        <v>29797</v>
      </c>
      <c r="G7561" s="192" t="s">
        <v>29797</v>
      </c>
      <c r="H7561" s="192" t="s">
        <v>29797</v>
      </c>
      <c r="I7561" s="192" t="s">
        <v>29797</v>
      </c>
      <c r="J7561" s="192" t="s">
        <v>29797</v>
      </c>
      <c r="K7561" s="192" t="s">
        <v>29797</v>
      </c>
      <c r="L7561" s="192" t="s">
        <v>29797</v>
      </c>
    </row>
    <row r="7562" spans="1:12" ht="15" x14ac:dyDescent="0.25">
      <c r="A7562" s="189" t="s">
        <v>3481</v>
      </c>
      <c r="B7562" s="190" t="s">
        <v>4116</v>
      </c>
      <c r="C7562" s="190" t="s">
        <v>29797</v>
      </c>
      <c r="D7562" s="190" t="s">
        <v>29797</v>
      </c>
      <c r="E7562" s="190" t="s">
        <v>29797</v>
      </c>
      <c r="F7562" s="190" t="s">
        <v>29797</v>
      </c>
      <c r="G7562" s="190" t="s">
        <v>29797</v>
      </c>
      <c r="H7562" s="190" t="s">
        <v>31819</v>
      </c>
      <c r="I7562" s="190" t="s">
        <v>31820</v>
      </c>
      <c r="J7562" s="190" t="s">
        <v>29826</v>
      </c>
      <c r="K7562" s="190" t="s">
        <v>5078</v>
      </c>
      <c r="L7562" s="190" t="s">
        <v>1447</v>
      </c>
    </row>
    <row r="7563" spans="1:12" ht="15" x14ac:dyDescent="0.25">
      <c r="A7563" s="191" t="s">
        <v>26268</v>
      </c>
      <c r="B7563" s="192" t="s">
        <v>26269</v>
      </c>
      <c r="C7563" s="192" t="s">
        <v>29797</v>
      </c>
      <c r="D7563" s="192" t="s">
        <v>29797</v>
      </c>
      <c r="E7563" s="192" t="s">
        <v>29797</v>
      </c>
      <c r="F7563" s="192" t="s">
        <v>29797</v>
      </c>
      <c r="G7563" s="192" t="s">
        <v>29797</v>
      </c>
      <c r="H7563" s="192" t="s">
        <v>29797</v>
      </c>
      <c r="I7563" s="192" t="s">
        <v>29797</v>
      </c>
      <c r="J7563" s="192" t="s">
        <v>29797</v>
      </c>
      <c r="K7563" s="192" t="s">
        <v>29797</v>
      </c>
      <c r="L7563" s="192" t="s">
        <v>29797</v>
      </c>
    </row>
    <row r="7564" spans="1:12" ht="15" x14ac:dyDescent="0.25">
      <c r="A7564" s="189" t="s">
        <v>26270</v>
      </c>
      <c r="B7564" s="190" t="s">
        <v>26271</v>
      </c>
      <c r="C7564" s="190" t="s">
        <v>29797</v>
      </c>
      <c r="D7564" s="190" t="s">
        <v>29797</v>
      </c>
      <c r="E7564" s="190" t="s">
        <v>29797</v>
      </c>
      <c r="F7564" s="190" t="s">
        <v>29797</v>
      </c>
      <c r="G7564" s="190" t="s">
        <v>29797</v>
      </c>
      <c r="H7564" s="190" t="s">
        <v>31395</v>
      </c>
      <c r="I7564" s="190" t="s">
        <v>31396</v>
      </c>
      <c r="J7564" s="190" t="s">
        <v>29821</v>
      </c>
      <c r="K7564" s="190" t="s">
        <v>5062</v>
      </c>
      <c r="L7564" s="190" t="s">
        <v>1447</v>
      </c>
    </row>
    <row r="7565" spans="1:12" ht="15" x14ac:dyDescent="0.25">
      <c r="A7565" s="191" t="s">
        <v>9994</v>
      </c>
      <c r="B7565" s="192" t="s">
        <v>9995</v>
      </c>
      <c r="C7565" s="192" t="s">
        <v>29797</v>
      </c>
      <c r="D7565" s="192" t="s">
        <v>29797</v>
      </c>
      <c r="E7565" s="192" t="s">
        <v>29797</v>
      </c>
      <c r="F7565" s="192" t="s">
        <v>29797</v>
      </c>
      <c r="G7565" s="192" t="s">
        <v>29797</v>
      </c>
      <c r="H7565" s="192" t="s">
        <v>31588</v>
      </c>
      <c r="I7565" s="192" t="s">
        <v>30455</v>
      </c>
      <c r="J7565" s="192" t="s">
        <v>29870</v>
      </c>
      <c r="K7565" s="192" t="s">
        <v>8069</v>
      </c>
      <c r="L7565" s="192" t="s">
        <v>1447</v>
      </c>
    </row>
    <row r="7566" spans="1:12" ht="15" x14ac:dyDescent="0.25">
      <c r="A7566" s="189" t="s">
        <v>9996</v>
      </c>
      <c r="B7566" s="190" t="s">
        <v>9997</v>
      </c>
      <c r="C7566" s="190" t="s">
        <v>29797</v>
      </c>
      <c r="D7566" s="190" t="s">
        <v>29797</v>
      </c>
      <c r="E7566" s="190" t="s">
        <v>29797</v>
      </c>
      <c r="F7566" s="190" t="s">
        <v>29797</v>
      </c>
      <c r="G7566" s="190" t="s">
        <v>29797</v>
      </c>
      <c r="H7566" s="190" t="s">
        <v>32285</v>
      </c>
      <c r="I7566" s="190" t="s">
        <v>32286</v>
      </c>
      <c r="J7566" s="190" t="s">
        <v>31325</v>
      </c>
      <c r="K7566" s="190" t="s">
        <v>5073</v>
      </c>
      <c r="L7566" s="190" t="s">
        <v>1447</v>
      </c>
    </row>
    <row r="7567" spans="1:12" ht="15" x14ac:dyDescent="0.25">
      <c r="A7567" s="191" t="s">
        <v>26272</v>
      </c>
      <c r="B7567" s="192" t="s">
        <v>26273</v>
      </c>
      <c r="C7567" s="192" t="s">
        <v>29797</v>
      </c>
      <c r="D7567" s="192" t="s">
        <v>29797</v>
      </c>
      <c r="E7567" s="192" t="s">
        <v>29797</v>
      </c>
      <c r="F7567" s="192" t="s">
        <v>29797</v>
      </c>
      <c r="G7567" s="192" t="s">
        <v>29797</v>
      </c>
      <c r="H7567" s="192" t="s">
        <v>31577</v>
      </c>
      <c r="I7567" s="192" t="s">
        <v>1392</v>
      </c>
      <c r="J7567" s="192" t="s">
        <v>29821</v>
      </c>
      <c r="K7567" s="192" t="s">
        <v>5062</v>
      </c>
      <c r="L7567" s="192" t="s">
        <v>1447</v>
      </c>
    </row>
    <row r="7568" spans="1:12" ht="15" x14ac:dyDescent="0.25">
      <c r="A7568" s="189" t="s">
        <v>17020</v>
      </c>
      <c r="B7568" s="190" t="s">
        <v>20860</v>
      </c>
      <c r="C7568" s="190" t="s">
        <v>29797</v>
      </c>
      <c r="D7568" s="190" t="s">
        <v>29797</v>
      </c>
      <c r="E7568" s="190" t="s">
        <v>29797</v>
      </c>
      <c r="F7568" s="190" t="s">
        <v>29797</v>
      </c>
      <c r="G7568" s="190" t="s">
        <v>29797</v>
      </c>
      <c r="H7568" s="190" t="s">
        <v>31314</v>
      </c>
      <c r="I7568" s="190" t="s">
        <v>5062</v>
      </c>
      <c r="J7568" s="190" t="s">
        <v>29821</v>
      </c>
      <c r="K7568" s="190" t="s">
        <v>5062</v>
      </c>
      <c r="L7568" s="190" t="s">
        <v>1447</v>
      </c>
    </row>
    <row r="7569" spans="1:12" ht="15" x14ac:dyDescent="0.25">
      <c r="A7569" s="191" t="s">
        <v>3482</v>
      </c>
      <c r="B7569" s="192" t="s">
        <v>4117</v>
      </c>
      <c r="C7569" s="192" t="s">
        <v>29797</v>
      </c>
      <c r="D7569" s="192" t="s">
        <v>29797</v>
      </c>
      <c r="E7569" s="192" t="s">
        <v>29797</v>
      </c>
      <c r="F7569" s="192" t="s">
        <v>29797</v>
      </c>
      <c r="G7569" s="192" t="s">
        <v>29797</v>
      </c>
      <c r="H7569" s="192" t="s">
        <v>29797</v>
      </c>
      <c r="I7569" s="192" t="s">
        <v>29797</v>
      </c>
      <c r="J7569" s="192" t="s">
        <v>29797</v>
      </c>
      <c r="K7569" s="192" t="s">
        <v>29797</v>
      </c>
      <c r="L7569" s="192" t="s">
        <v>1440</v>
      </c>
    </row>
    <row r="7570" spans="1:12" ht="15" x14ac:dyDescent="0.25">
      <c r="A7570" s="189" t="s">
        <v>3483</v>
      </c>
      <c r="B7570" s="190" t="s">
        <v>4117</v>
      </c>
      <c r="C7570" s="190" t="s">
        <v>29797</v>
      </c>
      <c r="D7570" s="190" t="s">
        <v>29797</v>
      </c>
      <c r="E7570" s="190" t="s">
        <v>29797</v>
      </c>
      <c r="F7570" s="190" t="s">
        <v>29797</v>
      </c>
      <c r="G7570" s="190" t="s">
        <v>29797</v>
      </c>
      <c r="H7570" s="190" t="s">
        <v>29797</v>
      </c>
      <c r="I7570" s="190" t="s">
        <v>29797</v>
      </c>
      <c r="J7570" s="190" t="s">
        <v>29797</v>
      </c>
      <c r="K7570" s="190" t="s">
        <v>29797</v>
      </c>
      <c r="L7570" s="190" t="s">
        <v>1440</v>
      </c>
    </row>
    <row r="7571" spans="1:12" ht="15" x14ac:dyDescent="0.25">
      <c r="A7571" s="191" t="s">
        <v>9998</v>
      </c>
      <c r="B7571" s="192" t="s">
        <v>4118</v>
      </c>
      <c r="C7571" s="192" t="s">
        <v>29797</v>
      </c>
      <c r="D7571" s="192" t="s">
        <v>29797</v>
      </c>
      <c r="E7571" s="192" t="s">
        <v>29797</v>
      </c>
      <c r="F7571" s="192" t="s">
        <v>29797</v>
      </c>
      <c r="G7571" s="192" t="s">
        <v>29797</v>
      </c>
      <c r="H7571" s="192" t="s">
        <v>29797</v>
      </c>
      <c r="I7571" s="192" t="s">
        <v>29797</v>
      </c>
      <c r="J7571" s="192" t="s">
        <v>29797</v>
      </c>
      <c r="K7571" s="192" t="s">
        <v>29797</v>
      </c>
      <c r="L7571" s="192" t="s">
        <v>1440</v>
      </c>
    </row>
    <row r="7572" spans="1:12" ht="15" x14ac:dyDescent="0.25">
      <c r="A7572" s="189" t="s">
        <v>17021</v>
      </c>
      <c r="B7572" s="190" t="s">
        <v>20861</v>
      </c>
      <c r="C7572" s="190" t="s">
        <v>29797</v>
      </c>
      <c r="D7572" s="190" t="s">
        <v>29797</v>
      </c>
      <c r="E7572" s="190" t="s">
        <v>29797</v>
      </c>
      <c r="F7572" s="190" t="s">
        <v>29797</v>
      </c>
      <c r="G7572" s="190" t="s">
        <v>29797</v>
      </c>
      <c r="H7572" s="190" t="s">
        <v>29797</v>
      </c>
      <c r="I7572" s="190" t="s">
        <v>29797</v>
      </c>
      <c r="J7572" s="190" t="s">
        <v>29797</v>
      </c>
      <c r="K7572" s="190" t="s">
        <v>29797</v>
      </c>
      <c r="L7572" s="190" t="s">
        <v>1447</v>
      </c>
    </row>
    <row r="7573" spans="1:12" ht="15" x14ac:dyDescent="0.25">
      <c r="A7573" s="191" t="s">
        <v>26274</v>
      </c>
      <c r="B7573" s="192" t="s">
        <v>4119</v>
      </c>
      <c r="C7573" s="192" t="s">
        <v>29797</v>
      </c>
      <c r="D7573" s="192" t="s">
        <v>29797</v>
      </c>
      <c r="E7573" s="192" t="s">
        <v>29797</v>
      </c>
      <c r="F7573" s="192" t="s">
        <v>29797</v>
      </c>
      <c r="G7573" s="192" t="s">
        <v>29797</v>
      </c>
      <c r="H7573" s="192" t="s">
        <v>29797</v>
      </c>
      <c r="I7573" s="192" t="s">
        <v>29797</v>
      </c>
      <c r="J7573" s="192" t="s">
        <v>29797</v>
      </c>
      <c r="K7573" s="192" t="s">
        <v>29797</v>
      </c>
      <c r="L7573" s="192" t="s">
        <v>1439</v>
      </c>
    </row>
    <row r="7574" spans="1:12" ht="15" x14ac:dyDescent="0.25">
      <c r="A7574" s="189" t="s">
        <v>26275</v>
      </c>
      <c r="B7574" s="190" t="s">
        <v>4120</v>
      </c>
      <c r="C7574" s="190" t="s">
        <v>29797</v>
      </c>
      <c r="D7574" s="190" t="s">
        <v>29797</v>
      </c>
      <c r="E7574" s="190" t="s">
        <v>29797</v>
      </c>
      <c r="F7574" s="190" t="s">
        <v>29797</v>
      </c>
      <c r="G7574" s="190" t="s">
        <v>29797</v>
      </c>
      <c r="H7574" s="190" t="s">
        <v>29797</v>
      </c>
      <c r="I7574" s="190" t="s">
        <v>29797</v>
      </c>
      <c r="J7574" s="190" t="s">
        <v>29797</v>
      </c>
      <c r="K7574" s="190" t="s">
        <v>29797</v>
      </c>
      <c r="L7574" s="190" t="s">
        <v>1469</v>
      </c>
    </row>
    <row r="7575" spans="1:12" ht="15" x14ac:dyDescent="0.25">
      <c r="A7575" s="191" t="s">
        <v>9999</v>
      </c>
      <c r="B7575" s="192" t="s">
        <v>10000</v>
      </c>
      <c r="C7575" s="192" t="s">
        <v>29797</v>
      </c>
      <c r="D7575" s="192" t="s">
        <v>29797</v>
      </c>
      <c r="E7575" s="192" t="s">
        <v>29797</v>
      </c>
      <c r="F7575" s="192" t="s">
        <v>29797</v>
      </c>
      <c r="G7575" s="192" t="s">
        <v>29797</v>
      </c>
      <c r="H7575" s="192" t="s">
        <v>31460</v>
      </c>
      <c r="I7575" s="192" t="s">
        <v>29942</v>
      </c>
      <c r="J7575" s="192" t="s">
        <v>29821</v>
      </c>
      <c r="K7575" s="192" t="s">
        <v>5062</v>
      </c>
      <c r="L7575" s="192" t="s">
        <v>1447</v>
      </c>
    </row>
    <row r="7576" spans="1:12" ht="15" x14ac:dyDescent="0.25">
      <c r="A7576" s="189" t="s">
        <v>10001</v>
      </c>
      <c r="B7576" s="190" t="s">
        <v>10002</v>
      </c>
      <c r="C7576" s="190" t="s">
        <v>29797</v>
      </c>
      <c r="D7576" s="190" t="s">
        <v>29797</v>
      </c>
      <c r="E7576" s="190" t="s">
        <v>29797</v>
      </c>
      <c r="F7576" s="190" t="s">
        <v>29797</v>
      </c>
      <c r="G7576" s="190" t="s">
        <v>29797</v>
      </c>
      <c r="H7576" s="190" t="s">
        <v>31702</v>
      </c>
      <c r="I7576" s="190" t="s">
        <v>5073</v>
      </c>
      <c r="J7576" s="190" t="s">
        <v>31325</v>
      </c>
      <c r="K7576" s="190" t="s">
        <v>5073</v>
      </c>
      <c r="L7576" s="190" t="s">
        <v>1447</v>
      </c>
    </row>
    <row r="7577" spans="1:12" ht="15" x14ac:dyDescent="0.25">
      <c r="A7577" s="191" t="s">
        <v>26276</v>
      </c>
      <c r="B7577" s="192" t="s">
        <v>26277</v>
      </c>
      <c r="C7577" s="192" t="s">
        <v>29797</v>
      </c>
      <c r="D7577" s="192" t="s">
        <v>29797</v>
      </c>
      <c r="E7577" s="192" t="s">
        <v>29797</v>
      </c>
      <c r="F7577" s="192" t="s">
        <v>29797</v>
      </c>
      <c r="G7577" s="192" t="s">
        <v>29797</v>
      </c>
      <c r="H7577" s="192" t="s">
        <v>29797</v>
      </c>
      <c r="I7577" s="192" t="s">
        <v>29797</v>
      </c>
      <c r="J7577" s="192" t="s">
        <v>29797</v>
      </c>
      <c r="K7577" s="192" t="s">
        <v>29797</v>
      </c>
      <c r="L7577" s="192" t="s">
        <v>1442</v>
      </c>
    </row>
    <row r="7578" spans="1:12" ht="15" x14ac:dyDescent="0.25">
      <c r="A7578" s="189" t="s">
        <v>26278</v>
      </c>
      <c r="B7578" s="190" t="s">
        <v>4121</v>
      </c>
      <c r="C7578" s="190" t="s">
        <v>29797</v>
      </c>
      <c r="D7578" s="190" t="s">
        <v>29797</v>
      </c>
      <c r="E7578" s="190" t="s">
        <v>29797</v>
      </c>
      <c r="F7578" s="190" t="s">
        <v>29797</v>
      </c>
      <c r="G7578" s="190" t="s">
        <v>29797</v>
      </c>
      <c r="H7578" s="190" t="s">
        <v>29797</v>
      </c>
      <c r="I7578" s="190" t="s">
        <v>29797</v>
      </c>
      <c r="J7578" s="190" t="s">
        <v>29797</v>
      </c>
      <c r="K7578" s="190" t="s">
        <v>29797</v>
      </c>
      <c r="L7578" s="190" t="s">
        <v>1467</v>
      </c>
    </row>
    <row r="7579" spans="1:12" ht="15" x14ac:dyDescent="0.25">
      <c r="A7579" s="191" t="s">
        <v>3484</v>
      </c>
      <c r="B7579" s="192" t="s">
        <v>4122</v>
      </c>
      <c r="C7579" s="192" t="s">
        <v>29797</v>
      </c>
      <c r="D7579" s="192" t="s">
        <v>29797</v>
      </c>
      <c r="E7579" s="192" t="s">
        <v>29797</v>
      </c>
      <c r="F7579" s="192" t="s">
        <v>29797</v>
      </c>
      <c r="G7579" s="192" t="s">
        <v>29797</v>
      </c>
      <c r="H7579" s="192" t="s">
        <v>31331</v>
      </c>
      <c r="I7579" s="192" t="s">
        <v>31332</v>
      </c>
      <c r="J7579" s="192" t="s">
        <v>29821</v>
      </c>
      <c r="K7579" s="192" t="s">
        <v>5062</v>
      </c>
      <c r="L7579" s="192" t="s">
        <v>1447</v>
      </c>
    </row>
    <row r="7580" spans="1:12" ht="15" x14ac:dyDescent="0.25">
      <c r="A7580" s="189" t="s">
        <v>26279</v>
      </c>
      <c r="B7580" s="190" t="s">
        <v>4123</v>
      </c>
      <c r="C7580" s="190" t="s">
        <v>29797</v>
      </c>
      <c r="D7580" s="190" t="s">
        <v>29797</v>
      </c>
      <c r="E7580" s="190" t="s">
        <v>29797</v>
      </c>
      <c r="F7580" s="190" t="s">
        <v>29797</v>
      </c>
      <c r="G7580" s="190" t="s">
        <v>29797</v>
      </c>
      <c r="H7580" s="190" t="s">
        <v>29797</v>
      </c>
      <c r="I7580" s="190" t="s">
        <v>29797</v>
      </c>
      <c r="J7580" s="190" t="s">
        <v>29797</v>
      </c>
      <c r="K7580" s="190" t="s">
        <v>29797</v>
      </c>
      <c r="L7580" s="190" t="s">
        <v>29797</v>
      </c>
    </row>
    <row r="7581" spans="1:12" ht="15" x14ac:dyDescent="0.25">
      <c r="A7581" s="191" t="s">
        <v>26280</v>
      </c>
      <c r="B7581" s="192" t="s">
        <v>10003</v>
      </c>
      <c r="C7581" s="192" t="s">
        <v>29797</v>
      </c>
      <c r="D7581" s="192" t="s">
        <v>29797</v>
      </c>
      <c r="E7581" s="192" t="s">
        <v>29797</v>
      </c>
      <c r="F7581" s="192" t="s">
        <v>29797</v>
      </c>
      <c r="G7581" s="192" t="s">
        <v>29797</v>
      </c>
      <c r="H7581" s="192" t="s">
        <v>29797</v>
      </c>
      <c r="I7581" s="192" t="s">
        <v>29797</v>
      </c>
      <c r="J7581" s="192" t="s">
        <v>29797</v>
      </c>
      <c r="K7581" s="192" t="s">
        <v>29797</v>
      </c>
      <c r="L7581" s="192" t="s">
        <v>2704</v>
      </c>
    </row>
    <row r="7582" spans="1:12" ht="15" x14ac:dyDescent="0.25">
      <c r="A7582" s="189" t="s">
        <v>10004</v>
      </c>
      <c r="B7582" s="190" t="s">
        <v>10005</v>
      </c>
      <c r="C7582" s="190" t="s">
        <v>29797</v>
      </c>
      <c r="D7582" s="190" t="s">
        <v>29797</v>
      </c>
      <c r="E7582" s="190" t="s">
        <v>29797</v>
      </c>
      <c r="F7582" s="190" t="s">
        <v>29797</v>
      </c>
      <c r="G7582" s="190" t="s">
        <v>29797</v>
      </c>
      <c r="H7582" s="190" t="s">
        <v>31785</v>
      </c>
      <c r="I7582" s="190" t="s">
        <v>5910</v>
      </c>
      <c r="J7582" s="190" t="s">
        <v>31182</v>
      </c>
      <c r="K7582" s="190" t="s">
        <v>5910</v>
      </c>
      <c r="L7582" s="190" t="s">
        <v>1447</v>
      </c>
    </row>
    <row r="7583" spans="1:12" ht="15" x14ac:dyDescent="0.25">
      <c r="A7583" s="191" t="s">
        <v>26281</v>
      </c>
      <c r="B7583" s="192" t="s">
        <v>4124</v>
      </c>
      <c r="C7583" s="192" t="s">
        <v>29797</v>
      </c>
      <c r="D7583" s="192" t="s">
        <v>29797</v>
      </c>
      <c r="E7583" s="192" t="s">
        <v>29797</v>
      </c>
      <c r="F7583" s="192" t="s">
        <v>29797</v>
      </c>
      <c r="G7583" s="192" t="s">
        <v>29797</v>
      </c>
      <c r="H7583" s="192" t="s">
        <v>29797</v>
      </c>
      <c r="I7583" s="192" t="s">
        <v>29797</v>
      </c>
      <c r="J7583" s="192" t="s">
        <v>29797</v>
      </c>
      <c r="K7583" s="192" t="s">
        <v>29797</v>
      </c>
      <c r="L7583" s="192" t="s">
        <v>1438</v>
      </c>
    </row>
    <row r="7584" spans="1:12" ht="15" x14ac:dyDescent="0.25">
      <c r="A7584" s="189" t="s">
        <v>17022</v>
      </c>
      <c r="B7584" s="190" t="s">
        <v>20862</v>
      </c>
      <c r="C7584" s="190" t="s">
        <v>29797</v>
      </c>
      <c r="D7584" s="190" t="s">
        <v>29797</v>
      </c>
      <c r="E7584" s="190" t="s">
        <v>29797</v>
      </c>
      <c r="F7584" s="190" t="s">
        <v>29797</v>
      </c>
      <c r="G7584" s="190" t="s">
        <v>29797</v>
      </c>
      <c r="H7584" s="190" t="s">
        <v>29797</v>
      </c>
      <c r="I7584" s="190" t="s">
        <v>29797</v>
      </c>
      <c r="J7584" s="190" t="s">
        <v>29797</v>
      </c>
      <c r="K7584" s="190" t="s">
        <v>29797</v>
      </c>
      <c r="L7584" s="190" t="s">
        <v>29797</v>
      </c>
    </row>
    <row r="7585" spans="1:12" ht="15" x14ac:dyDescent="0.25">
      <c r="A7585" s="191" t="s">
        <v>26282</v>
      </c>
      <c r="B7585" s="192" t="s">
        <v>26283</v>
      </c>
      <c r="C7585" s="192" t="s">
        <v>29797</v>
      </c>
      <c r="D7585" s="192" t="s">
        <v>29797</v>
      </c>
      <c r="E7585" s="192" t="s">
        <v>29797</v>
      </c>
      <c r="F7585" s="192" t="s">
        <v>29797</v>
      </c>
      <c r="G7585" s="192" t="s">
        <v>29797</v>
      </c>
      <c r="H7585" s="192" t="s">
        <v>31331</v>
      </c>
      <c r="I7585" s="192" t="s">
        <v>31332</v>
      </c>
      <c r="J7585" s="192" t="s">
        <v>29821</v>
      </c>
      <c r="K7585" s="192" t="s">
        <v>5062</v>
      </c>
      <c r="L7585" s="192" t="s">
        <v>1447</v>
      </c>
    </row>
    <row r="7586" spans="1:12" ht="15" x14ac:dyDescent="0.25">
      <c r="A7586" s="189" t="s">
        <v>26284</v>
      </c>
      <c r="B7586" s="190" t="s">
        <v>20863</v>
      </c>
      <c r="C7586" s="190" t="s">
        <v>29797</v>
      </c>
      <c r="D7586" s="190" t="s">
        <v>29797</v>
      </c>
      <c r="E7586" s="190" t="s">
        <v>29797</v>
      </c>
      <c r="F7586" s="190" t="s">
        <v>29797</v>
      </c>
      <c r="G7586" s="190" t="s">
        <v>29797</v>
      </c>
      <c r="H7586" s="190" t="s">
        <v>29797</v>
      </c>
      <c r="I7586" s="190" t="s">
        <v>29797</v>
      </c>
      <c r="J7586" s="190" t="s">
        <v>29797</v>
      </c>
      <c r="K7586" s="190" t="s">
        <v>29797</v>
      </c>
      <c r="L7586" s="190" t="s">
        <v>1467</v>
      </c>
    </row>
    <row r="7587" spans="1:12" ht="15" x14ac:dyDescent="0.25">
      <c r="A7587" s="191" t="s">
        <v>3485</v>
      </c>
      <c r="B7587" s="192" t="s">
        <v>4125</v>
      </c>
      <c r="C7587" s="192" t="s">
        <v>29797</v>
      </c>
      <c r="D7587" s="192" t="s">
        <v>29797</v>
      </c>
      <c r="E7587" s="192" t="s">
        <v>29797</v>
      </c>
      <c r="F7587" s="192" t="s">
        <v>29797</v>
      </c>
      <c r="G7587" s="192" t="s">
        <v>29797</v>
      </c>
      <c r="H7587" s="192" t="s">
        <v>31399</v>
      </c>
      <c r="I7587" s="192" t="s">
        <v>5073</v>
      </c>
      <c r="J7587" s="192" t="s">
        <v>31325</v>
      </c>
      <c r="K7587" s="192" t="s">
        <v>5073</v>
      </c>
      <c r="L7587" s="192" t="s">
        <v>1447</v>
      </c>
    </row>
    <row r="7588" spans="1:12" ht="15" x14ac:dyDescent="0.25">
      <c r="A7588" s="189" t="s">
        <v>17023</v>
      </c>
      <c r="B7588" s="190" t="s">
        <v>4125</v>
      </c>
      <c r="C7588" s="190" t="s">
        <v>29797</v>
      </c>
      <c r="D7588" s="190" t="s">
        <v>29797</v>
      </c>
      <c r="E7588" s="190" t="s">
        <v>29797</v>
      </c>
      <c r="F7588" s="190" t="s">
        <v>29797</v>
      </c>
      <c r="G7588" s="190" t="s">
        <v>29797</v>
      </c>
      <c r="H7588" s="190" t="s">
        <v>31399</v>
      </c>
      <c r="I7588" s="190" t="s">
        <v>5073</v>
      </c>
      <c r="J7588" s="190" t="s">
        <v>31325</v>
      </c>
      <c r="K7588" s="190" t="s">
        <v>5073</v>
      </c>
      <c r="L7588" s="190" t="s">
        <v>1447</v>
      </c>
    </row>
    <row r="7589" spans="1:12" ht="15" x14ac:dyDescent="0.25">
      <c r="A7589" s="191" t="s">
        <v>26285</v>
      </c>
      <c r="B7589" s="192" t="s">
        <v>4126</v>
      </c>
      <c r="C7589" s="192" t="s">
        <v>29797</v>
      </c>
      <c r="D7589" s="192" t="s">
        <v>29797</v>
      </c>
      <c r="E7589" s="192" t="s">
        <v>29797</v>
      </c>
      <c r="F7589" s="192" t="s">
        <v>29797</v>
      </c>
      <c r="G7589" s="192" t="s">
        <v>29797</v>
      </c>
      <c r="H7589" s="192" t="s">
        <v>29797</v>
      </c>
      <c r="I7589" s="192" t="s">
        <v>29797</v>
      </c>
      <c r="J7589" s="192" t="s">
        <v>29797</v>
      </c>
      <c r="K7589" s="192" t="s">
        <v>29797</v>
      </c>
      <c r="L7589" s="192" t="s">
        <v>1468</v>
      </c>
    </row>
    <row r="7590" spans="1:12" ht="15" x14ac:dyDescent="0.25">
      <c r="A7590" s="189" t="s">
        <v>26286</v>
      </c>
      <c r="B7590" s="190" t="s">
        <v>26287</v>
      </c>
      <c r="C7590" s="190" t="s">
        <v>29797</v>
      </c>
      <c r="D7590" s="190" t="s">
        <v>29797</v>
      </c>
      <c r="E7590" s="190" t="s">
        <v>29797</v>
      </c>
      <c r="F7590" s="190" t="s">
        <v>29797</v>
      </c>
      <c r="G7590" s="190" t="s">
        <v>29797</v>
      </c>
      <c r="H7590" s="190" t="s">
        <v>31482</v>
      </c>
      <c r="I7590" s="190" t="s">
        <v>31483</v>
      </c>
      <c r="J7590" s="190" t="s">
        <v>29821</v>
      </c>
      <c r="K7590" s="190" t="s">
        <v>5062</v>
      </c>
      <c r="L7590" s="190" t="s">
        <v>1447</v>
      </c>
    </row>
    <row r="7591" spans="1:12" ht="15" x14ac:dyDescent="0.25">
      <c r="A7591" s="191" t="s">
        <v>10006</v>
      </c>
      <c r="B7591" s="192" t="s">
        <v>10007</v>
      </c>
      <c r="C7591" s="192" t="s">
        <v>29797</v>
      </c>
      <c r="D7591" s="192" t="s">
        <v>29797</v>
      </c>
      <c r="E7591" s="192" t="s">
        <v>29797</v>
      </c>
      <c r="F7591" s="192" t="s">
        <v>29797</v>
      </c>
      <c r="G7591" s="192" t="s">
        <v>29797</v>
      </c>
      <c r="H7591" s="192" t="s">
        <v>31558</v>
      </c>
      <c r="I7591" s="192" t="s">
        <v>22722</v>
      </c>
      <c r="J7591" s="192" t="s">
        <v>31325</v>
      </c>
      <c r="K7591" s="192" t="s">
        <v>5073</v>
      </c>
      <c r="L7591" s="192" t="s">
        <v>1447</v>
      </c>
    </row>
    <row r="7592" spans="1:12" ht="15" x14ac:dyDescent="0.25">
      <c r="A7592" s="189" t="s">
        <v>26288</v>
      </c>
      <c r="B7592" s="190" t="s">
        <v>10008</v>
      </c>
      <c r="C7592" s="190" t="s">
        <v>29797</v>
      </c>
      <c r="D7592" s="190" t="s">
        <v>29797</v>
      </c>
      <c r="E7592" s="190" t="s">
        <v>29797</v>
      </c>
      <c r="F7592" s="190" t="s">
        <v>29797</v>
      </c>
      <c r="G7592" s="190" t="s">
        <v>29797</v>
      </c>
      <c r="H7592" s="190" t="s">
        <v>29797</v>
      </c>
      <c r="I7592" s="190" t="s">
        <v>29797</v>
      </c>
      <c r="J7592" s="190" t="s">
        <v>29797</v>
      </c>
      <c r="K7592" s="190" t="s">
        <v>29797</v>
      </c>
      <c r="L7592" s="190" t="s">
        <v>1469</v>
      </c>
    </row>
    <row r="7593" spans="1:12" ht="15" x14ac:dyDescent="0.25">
      <c r="A7593" s="191" t="s">
        <v>26289</v>
      </c>
      <c r="B7593" s="192" t="s">
        <v>4127</v>
      </c>
      <c r="C7593" s="192" t="s">
        <v>29797</v>
      </c>
      <c r="D7593" s="192" t="s">
        <v>29797</v>
      </c>
      <c r="E7593" s="192" t="s">
        <v>29797</v>
      </c>
      <c r="F7593" s="192" t="s">
        <v>29797</v>
      </c>
      <c r="G7593" s="192" t="s">
        <v>29797</v>
      </c>
      <c r="H7593" s="192" t="s">
        <v>29797</v>
      </c>
      <c r="I7593" s="192" t="s">
        <v>29797</v>
      </c>
      <c r="J7593" s="192" t="s">
        <v>29797</v>
      </c>
      <c r="K7593" s="192" t="s">
        <v>29797</v>
      </c>
      <c r="L7593" s="192" t="s">
        <v>1469</v>
      </c>
    </row>
    <row r="7594" spans="1:12" ht="15" x14ac:dyDescent="0.25">
      <c r="A7594" s="189" t="s">
        <v>17024</v>
      </c>
      <c r="B7594" s="190" t="s">
        <v>20864</v>
      </c>
      <c r="C7594" s="190" t="s">
        <v>29797</v>
      </c>
      <c r="D7594" s="190" t="s">
        <v>29797</v>
      </c>
      <c r="E7594" s="190" t="s">
        <v>29797</v>
      </c>
      <c r="F7594" s="190" t="s">
        <v>29797</v>
      </c>
      <c r="G7594" s="190" t="s">
        <v>29797</v>
      </c>
      <c r="H7594" s="190" t="s">
        <v>31346</v>
      </c>
      <c r="I7594" s="190" t="s">
        <v>14442</v>
      </c>
      <c r="J7594" s="190" t="s">
        <v>29821</v>
      </c>
      <c r="K7594" s="190" t="s">
        <v>5062</v>
      </c>
      <c r="L7594" s="190" t="s">
        <v>1447</v>
      </c>
    </row>
    <row r="7595" spans="1:12" ht="15" x14ac:dyDescent="0.25">
      <c r="A7595" s="191" t="s">
        <v>10009</v>
      </c>
      <c r="B7595" s="192" t="s">
        <v>10010</v>
      </c>
      <c r="C7595" s="192" t="s">
        <v>29797</v>
      </c>
      <c r="D7595" s="192" t="s">
        <v>29797</v>
      </c>
      <c r="E7595" s="192" t="s">
        <v>29797</v>
      </c>
      <c r="F7595" s="192" t="s">
        <v>29797</v>
      </c>
      <c r="G7595" s="192" t="s">
        <v>29797</v>
      </c>
      <c r="H7595" s="192" t="s">
        <v>32213</v>
      </c>
      <c r="I7595" s="192" t="s">
        <v>5078</v>
      </c>
      <c r="J7595" s="192" t="s">
        <v>29826</v>
      </c>
      <c r="K7595" s="192" t="s">
        <v>5078</v>
      </c>
      <c r="L7595" s="192" t="s">
        <v>1447</v>
      </c>
    </row>
    <row r="7596" spans="1:12" ht="15" x14ac:dyDescent="0.25">
      <c r="A7596" s="189" t="s">
        <v>26290</v>
      </c>
      <c r="B7596" s="190" t="s">
        <v>4128</v>
      </c>
      <c r="C7596" s="190" t="s">
        <v>29797</v>
      </c>
      <c r="D7596" s="190" t="s">
        <v>29797</v>
      </c>
      <c r="E7596" s="190" t="s">
        <v>29797</v>
      </c>
      <c r="F7596" s="190" t="s">
        <v>29797</v>
      </c>
      <c r="G7596" s="190" t="s">
        <v>29797</v>
      </c>
      <c r="H7596" s="190" t="s">
        <v>29797</v>
      </c>
      <c r="I7596" s="190" t="s">
        <v>29797</v>
      </c>
      <c r="J7596" s="190" t="s">
        <v>29797</v>
      </c>
      <c r="K7596" s="190" t="s">
        <v>29797</v>
      </c>
      <c r="L7596" s="190" t="s">
        <v>1468</v>
      </c>
    </row>
    <row r="7597" spans="1:12" ht="15" x14ac:dyDescent="0.25">
      <c r="A7597" s="191" t="s">
        <v>26291</v>
      </c>
      <c r="B7597" s="192" t="s">
        <v>26292</v>
      </c>
      <c r="C7597" s="192" t="s">
        <v>29797</v>
      </c>
      <c r="D7597" s="192" t="s">
        <v>29797</v>
      </c>
      <c r="E7597" s="192" t="s">
        <v>29797</v>
      </c>
      <c r="F7597" s="192" t="s">
        <v>29797</v>
      </c>
      <c r="G7597" s="192" t="s">
        <v>29797</v>
      </c>
      <c r="H7597" s="192" t="s">
        <v>1379</v>
      </c>
      <c r="I7597" s="192" t="s">
        <v>29797</v>
      </c>
      <c r="J7597" s="192" t="s">
        <v>29797</v>
      </c>
      <c r="K7597" s="192" t="s">
        <v>29797</v>
      </c>
      <c r="L7597" s="192" t="s">
        <v>1438</v>
      </c>
    </row>
    <row r="7598" spans="1:12" ht="15" x14ac:dyDescent="0.25">
      <c r="A7598" s="189" t="s">
        <v>10011</v>
      </c>
      <c r="B7598" s="190" t="s">
        <v>10012</v>
      </c>
      <c r="C7598" s="190" t="s">
        <v>29797</v>
      </c>
      <c r="D7598" s="190" t="s">
        <v>29797</v>
      </c>
      <c r="E7598" s="190" t="s">
        <v>29797</v>
      </c>
      <c r="F7598" s="190" t="s">
        <v>29797</v>
      </c>
      <c r="G7598" s="190" t="s">
        <v>29797</v>
      </c>
      <c r="H7598" s="190" t="s">
        <v>32239</v>
      </c>
      <c r="I7598" s="190" t="s">
        <v>32240</v>
      </c>
      <c r="J7598" s="190" t="s">
        <v>30187</v>
      </c>
      <c r="K7598" s="190" t="s">
        <v>6089</v>
      </c>
      <c r="L7598" s="190" t="s">
        <v>1447</v>
      </c>
    </row>
    <row r="7599" spans="1:12" ht="15" x14ac:dyDescent="0.25">
      <c r="A7599" s="191" t="s">
        <v>26293</v>
      </c>
      <c r="B7599" s="192" t="s">
        <v>20865</v>
      </c>
      <c r="C7599" s="192" t="s">
        <v>29797</v>
      </c>
      <c r="D7599" s="192" t="s">
        <v>29797</v>
      </c>
      <c r="E7599" s="192" t="s">
        <v>29797</v>
      </c>
      <c r="F7599" s="192" t="s">
        <v>29797</v>
      </c>
      <c r="G7599" s="192" t="s">
        <v>29797</v>
      </c>
      <c r="H7599" s="192" t="s">
        <v>29797</v>
      </c>
      <c r="I7599" s="192" t="s">
        <v>29797</v>
      </c>
      <c r="J7599" s="192" t="s">
        <v>29797</v>
      </c>
      <c r="K7599" s="192" t="s">
        <v>29797</v>
      </c>
      <c r="L7599" s="192" t="s">
        <v>1468</v>
      </c>
    </row>
    <row r="7600" spans="1:12" ht="15" x14ac:dyDescent="0.25">
      <c r="A7600" s="189" t="s">
        <v>10013</v>
      </c>
      <c r="B7600" s="190" t="s">
        <v>10014</v>
      </c>
      <c r="C7600" s="190" t="s">
        <v>29797</v>
      </c>
      <c r="D7600" s="190" t="s">
        <v>29797</v>
      </c>
      <c r="E7600" s="190" t="s">
        <v>29797</v>
      </c>
      <c r="F7600" s="190" t="s">
        <v>29797</v>
      </c>
      <c r="G7600" s="190" t="s">
        <v>29797</v>
      </c>
      <c r="H7600" s="190" t="s">
        <v>32873</v>
      </c>
      <c r="I7600" s="190" t="s">
        <v>32874</v>
      </c>
      <c r="J7600" s="190" t="s">
        <v>31858</v>
      </c>
      <c r="K7600" s="190" t="s">
        <v>10391</v>
      </c>
      <c r="L7600" s="190" t="s">
        <v>1447</v>
      </c>
    </row>
    <row r="7601" spans="1:12" ht="15" x14ac:dyDescent="0.25">
      <c r="A7601" s="191" t="s">
        <v>10015</v>
      </c>
      <c r="B7601" s="192" t="s">
        <v>10016</v>
      </c>
      <c r="C7601" s="192" t="s">
        <v>29797</v>
      </c>
      <c r="D7601" s="192" t="s">
        <v>29797</v>
      </c>
      <c r="E7601" s="192" t="s">
        <v>29797</v>
      </c>
      <c r="F7601" s="192" t="s">
        <v>29797</v>
      </c>
      <c r="G7601" s="192" t="s">
        <v>29797</v>
      </c>
      <c r="H7601" s="192" t="s">
        <v>32875</v>
      </c>
      <c r="I7601" s="192" t="s">
        <v>32876</v>
      </c>
      <c r="J7601" s="192" t="s">
        <v>29968</v>
      </c>
      <c r="K7601" s="192" t="s">
        <v>11560</v>
      </c>
      <c r="L7601" s="192" t="s">
        <v>1447</v>
      </c>
    </row>
    <row r="7602" spans="1:12" ht="15" x14ac:dyDescent="0.25">
      <c r="A7602" s="189" t="s">
        <v>10017</v>
      </c>
      <c r="B7602" s="190" t="s">
        <v>10018</v>
      </c>
      <c r="C7602" s="190" t="s">
        <v>29797</v>
      </c>
      <c r="D7602" s="190" t="s">
        <v>29797</v>
      </c>
      <c r="E7602" s="190" t="s">
        <v>29797</v>
      </c>
      <c r="F7602" s="190" t="s">
        <v>29797</v>
      </c>
      <c r="G7602" s="190" t="s">
        <v>29797</v>
      </c>
      <c r="H7602" s="190" t="s">
        <v>32877</v>
      </c>
      <c r="I7602" s="190" t="s">
        <v>10019</v>
      </c>
      <c r="J7602" s="190" t="s">
        <v>29826</v>
      </c>
      <c r="K7602" s="190" t="s">
        <v>5078</v>
      </c>
      <c r="L7602" s="190" t="s">
        <v>1447</v>
      </c>
    </row>
    <row r="7603" spans="1:12" ht="15" x14ac:dyDescent="0.25">
      <c r="A7603" s="191" t="s">
        <v>10020</v>
      </c>
      <c r="B7603" s="192" t="s">
        <v>10021</v>
      </c>
      <c r="C7603" s="192" t="s">
        <v>29797</v>
      </c>
      <c r="D7603" s="192" t="s">
        <v>29797</v>
      </c>
      <c r="E7603" s="192" t="s">
        <v>29797</v>
      </c>
      <c r="F7603" s="192" t="s">
        <v>29797</v>
      </c>
      <c r="G7603" s="192" t="s">
        <v>29797</v>
      </c>
      <c r="H7603" s="192" t="s">
        <v>31985</v>
      </c>
      <c r="I7603" s="192" t="s">
        <v>31986</v>
      </c>
      <c r="J7603" s="192" t="s">
        <v>31325</v>
      </c>
      <c r="K7603" s="192" t="s">
        <v>5073</v>
      </c>
      <c r="L7603" s="192" t="s">
        <v>1447</v>
      </c>
    </row>
    <row r="7604" spans="1:12" ht="15" x14ac:dyDescent="0.25">
      <c r="A7604" s="189" t="s">
        <v>26294</v>
      </c>
      <c r="B7604" s="190" t="s">
        <v>26295</v>
      </c>
      <c r="C7604" s="190" t="s">
        <v>29797</v>
      </c>
      <c r="D7604" s="190" t="s">
        <v>29797</v>
      </c>
      <c r="E7604" s="190" t="s">
        <v>29797</v>
      </c>
      <c r="F7604" s="190" t="s">
        <v>29797</v>
      </c>
      <c r="G7604" s="190" t="s">
        <v>29797</v>
      </c>
      <c r="H7604" s="190" t="s">
        <v>29797</v>
      </c>
      <c r="I7604" s="190" t="s">
        <v>29797</v>
      </c>
      <c r="J7604" s="190" t="s">
        <v>29797</v>
      </c>
      <c r="K7604" s="190" t="s">
        <v>29797</v>
      </c>
      <c r="L7604" s="190" t="s">
        <v>1439</v>
      </c>
    </row>
    <row r="7605" spans="1:12" ht="15" x14ac:dyDescent="0.25">
      <c r="A7605" s="191" t="s">
        <v>10022</v>
      </c>
      <c r="B7605" s="192" t="s">
        <v>10023</v>
      </c>
      <c r="C7605" s="192" t="s">
        <v>29797</v>
      </c>
      <c r="D7605" s="192" t="s">
        <v>29797</v>
      </c>
      <c r="E7605" s="192" t="s">
        <v>29797</v>
      </c>
      <c r="F7605" s="192" t="s">
        <v>29797</v>
      </c>
      <c r="G7605" s="192" t="s">
        <v>29797</v>
      </c>
      <c r="H7605" s="192" t="s">
        <v>31409</v>
      </c>
      <c r="I7605" s="192" t="s">
        <v>5062</v>
      </c>
      <c r="J7605" s="192" t="s">
        <v>29821</v>
      </c>
      <c r="K7605" s="192" t="s">
        <v>5062</v>
      </c>
      <c r="L7605" s="192" t="s">
        <v>1447</v>
      </c>
    </row>
    <row r="7606" spans="1:12" ht="15" x14ac:dyDescent="0.25">
      <c r="A7606" s="189" t="s">
        <v>17025</v>
      </c>
      <c r="B7606" s="190" t="s">
        <v>20866</v>
      </c>
      <c r="C7606" s="190" t="s">
        <v>29797</v>
      </c>
      <c r="D7606" s="190" t="s">
        <v>29797</v>
      </c>
      <c r="E7606" s="190" t="s">
        <v>29797</v>
      </c>
      <c r="F7606" s="190" t="s">
        <v>29797</v>
      </c>
      <c r="G7606" s="190" t="s">
        <v>29797</v>
      </c>
      <c r="H7606" s="190" t="s">
        <v>29797</v>
      </c>
      <c r="I7606" s="190" t="s">
        <v>29797</v>
      </c>
      <c r="J7606" s="190" t="s">
        <v>29797</v>
      </c>
      <c r="K7606" s="190" t="s">
        <v>29797</v>
      </c>
      <c r="L7606" s="190" t="s">
        <v>1440</v>
      </c>
    </row>
    <row r="7607" spans="1:12" ht="15" x14ac:dyDescent="0.25">
      <c r="A7607" s="191" t="s">
        <v>17026</v>
      </c>
      <c r="B7607" s="192" t="s">
        <v>20867</v>
      </c>
      <c r="C7607" s="192" t="s">
        <v>29797</v>
      </c>
      <c r="D7607" s="192" t="s">
        <v>29797</v>
      </c>
      <c r="E7607" s="192" t="s">
        <v>29797</v>
      </c>
      <c r="F7607" s="192" t="s">
        <v>29797</v>
      </c>
      <c r="G7607" s="192" t="s">
        <v>29797</v>
      </c>
      <c r="H7607" s="192" t="s">
        <v>32622</v>
      </c>
      <c r="I7607" s="192" t="s">
        <v>32623</v>
      </c>
      <c r="J7607" s="192" t="s">
        <v>29914</v>
      </c>
      <c r="K7607" s="192" t="s">
        <v>12021</v>
      </c>
      <c r="L7607" s="192" t="s">
        <v>1447</v>
      </c>
    </row>
    <row r="7608" spans="1:12" ht="15" x14ac:dyDescent="0.25">
      <c r="A7608" s="189" t="s">
        <v>26296</v>
      </c>
      <c r="B7608" s="190" t="s">
        <v>10024</v>
      </c>
      <c r="C7608" s="190" t="s">
        <v>29797</v>
      </c>
      <c r="D7608" s="190" t="s">
        <v>29797</v>
      </c>
      <c r="E7608" s="190" t="s">
        <v>29797</v>
      </c>
      <c r="F7608" s="190" t="s">
        <v>29797</v>
      </c>
      <c r="G7608" s="190" t="s">
        <v>29797</v>
      </c>
      <c r="H7608" s="190" t="s">
        <v>29797</v>
      </c>
      <c r="I7608" s="190" t="s">
        <v>29797</v>
      </c>
      <c r="J7608" s="190" t="s">
        <v>29797</v>
      </c>
      <c r="K7608" s="190" t="s">
        <v>29797</v>
      </c>
      <c r="L7608" s="190" t="s">
        <v>1439</v>
      </c>
    </row>
    <row r="7609" spans="1:12" ht="15" x14ac:dyDescent="0.25">
      <c r="A7609" s="191" t="s">
        <v>17027</v>
      </c>
      <c r="B7609" s="192" t="s">
        <v>20868</v>
      </c>
      <c r="C7609" s="192" t="s">
        <v>29797</v>
      </c>
      <c r="D7609" s="192" t="s">
        <v>29797</v>
      </c>
      <c r="E7609" s="192" t="s">
        <v>29797</v>
      </c>
      <c r="F7609" s="192" t="s">
        <v>29797</v>
      </c>
      <c r="G7609" s="192" t="s">
        <v>29797</v>
      </c>
      <c r="H7609" s="192" t="s">
        <v>29797</v>
      </c>
      <c r="I7609" s="192" t="s">
        <v>29797</v>
      </c>
      <c r="J7609" s="192" t="s">
        <v>29797</v>
      </c>
      <c r="K7609" s="192" t="s">
        <v>29797</v>
      </c>
      <c r="L7609" s="192" t="s">
        <v>29797</v>
      </c>
    </row>
    <row r="7610" spans="1:12" ht="15" x14ac:dyDescent="0.25">
      <c r="A7610" s="189" t="s">
        <v>26297</v>
      </c>
      <c r="B7610" s="190" t="s">
        <v>20869</v>
      </c>
      <c r="C7610" s="190" t="s">
        <v>29797</v>
      </c>
      <c r="D7610" s="190" t="s">
        <v>29797</v>
      </c>
      <c r="E7610" s="190" t="s">
        <v>29797</v>
      </c>
      <c r="F7610" s="190" t="s">
        <v>29797</v>
      </c>
      <c r="G7610" s="190" t="s">
        <v>29797</v>
      </c>
      <c r="H7610" s="190" t="s">
        <v>29797</v>
      </c>
      <c r="I7610" s="190" t="s">
        <v>29797</v>
      </c>
      <c r="J7610" s="190" t="s">
        <v>29797</v>
      </c>
      <c r="K7610" s="190" t="s">
        <v>29797</v>
      </c>
      <c r="L7610" s="190" t="s">
        <v>1438</v>
      </c>
    </row>
    <row r="7611" spans="1:12" ht="15" x14ac:dyDescent="0.25">
      <c r="A7611" s="191" t="s">
        <v>26298</v>
      </c>
      <c r="B7611" s="192" t="s">
        <v>26299</v>
      </c>
      <c r="C7611" s="192" t="s">
        <v>29797</v>
      </c>
      <c r="D7611" s="192" t="s">
        <v>29797</v>
      </c>
      <c r="E7611" s="192" t="s">
        <v>29797</v>
      </c>
      <c r="F7611" s="192" t="s">
        <v>29797</v>
      </c>
      <c r="G7611" s="192" t="s">
        <v>29797</v>
      </c>
      <c r="H7611" s="192" t="s">
        <v>31366</v>
      </c>
      <c r="I7611" s="192" t="s">
        <v>31367</v>
      </c>
      <c r="J7611" s="192" t="s">
        <v>29821</v>
      </c>
      <c r="K7611" s="192" t="s">
        <v>5062</v>
      </c>
      <c r="L7611" s="192" t="s">
        <v>1447</v>
      </c>
    </row>
    <row r="7612" spans="1:12" ht="15" x14ac:dyDescent="0.25">
      <c r="A7612" s="189" t="s">
        <v>10025</v>
      </c>
      <c r="B7612" s="190" t="s">
        <v>10026</v>
      </c>
      <c r="C7612" s="190" t="s">
        <v>29797</v>
      </c>
      <c r="D7612" s="190" t="s">
        <v>29797</v>
      </c>
      <c r="E7612" s="190" t="s">
        <v>29797</v>
      </c>
      <c r="F7612" s="190" t="s">
        <v>29797</v>
      </c>
      <c r="G7612" s="190" t="s">
        <v>29797</v>
      </c>
      <c r="H7612" s="190" t="s">
        <v>31623</v>
      </c>
      <c r="I7612" s="190" t="s">
        <v>31624</v>
      </c>
      <c r="J7612" s="190" t="s">
        <v>29821</v>
      </c>
      <c r="K7612" s="190" t="s">
        <v>5062</v>
      </c>
      <c r="L7612" s="190" t="s">
        <v>1447</v>
      </c>
    </row>
    <row r="7613" spans="1:12" ht="15" x14ac:dyDescent="0.25">
      <c r="A7613" s="191" t="s">
        <v>26300</v>
      </c>
      <c r="B7613" s="192" t="s">
        <v>20870</v>
      </c>
      <c r="C7613" s="192" t="s">
        <v>29797</v>
      </c>
      <c r="D7613" s="192" t="s">
        <v>29797</v>
      </c>
      <c r="E7613" s="192" t="s">
        <v>29797</v>
      </c>
      <c r="F7613" s="192" t="s">
        <v>29797</v>
      </c>
      <c r="G7613" s="192" t="s">
        <v>29797</v>
      </c>
      <c r="H7613" s="192" t="s">
        <v>29797</v>
      </c>
      <c r="I7613" s="192" t="s">
        <v>29797</v>
      </c>
      <c r="J7613" s="192" t="s">
        <v>29797</v>
      </c>
      <c r="K7613" s="192" t="s">
        <v>29797</v>
      </c>
      <c r="L7613" s="192" t="s">
        <v>2704</v>
      </c>
    </row>
    <row r="7614" spans="1:12" ht="15" x14ac:dyDescent="0.25">
      <c r="A7614" s="189" t="s">
        <v>26301</v>
      </c>
      <c r="B7614" s="190" t="s">
        <v>4129</v>
      </c>
      <c r="C7614" s="190" t="s">
        <v>29797</v>
      </c>
      <c r="D7614" s="190" t="s">
        <v>29797</v>
      </c>
      <c r="E7614" s="190" t="s">
        <v>29797</v>
      </c>
      <c r="F7614" s="190" t="s">
        <v>29797</v>
      </c>
      <c r="G7614" s="190" t="s">
        <v>29797</v>
      </c>
      <c r="H7614" s="190" t="s">
        <v>29797</v>
      </c>
      <c r="I7614" s="190" t="s">
        <v>29797</v>
      </c>
      <c r="J7614" s="190" t="s">
        <v>29797</v>
      </c>
      <c r="K7614" s="190" t="s">
        <v>29797</v>
      </c>
      <c r="L7614" s="190" t="s">
        <v>1441</v>
      </c>
    </row>
    <row r="7615" spans="1:12" ht="15" x14ac:dyDescent="0.25">
      <c r="A7615" s="191" t="s">
        <v>17028</v>
      </c>
      <c r="B7615" s="192" t="s">
        <v>20871</v>
      </c>
      <c r="C7615" s="192" t="s">
        <v>29797</v>
      </c>
      <c r="D7615" s="192" t="s">
        <v>29797</v>
      </c>
      <c r="E7615" s="192" t="s">
        <v>29797</v>
      </c>
      <c r="F7615" s="192" t="s">
        <v>29797</v>
      </c>
      <c r="G7615" s="192" t="s">
        <v>29797</v>
      </c>
      <c r="H7615" s="192" t="s">
        <v>29797</v>
      </c>
      <c r="I7615" s="192" t="s">
        <v>29797</v>
      </c>
      <c r="J7615" s="192" t="s">
        <v>29797</v>
      </c>
      <c r="K7615" s="192" t="s">
        <v>29797</v>
      </c>
      <c r="L7615" s="192" t="s">
        <v>1447</v>
      </c>
    </row>
    <row r="7616" spans="1:12" ht="15" x14ac:dyDescent="0.25">
      <c r="A7616" s="189" t="s">
        <v>3486</v>
      </c>
      <c r="B7616" s="190" t="s">
        <v>4130</v>
      </c>
      <c r="C7616" s="190" t="s">
        <v>29797</v>
      </c>
      <c r="D7616" s="190" t="s">
        <v>29797</v>
      </c>
      <c r="E7616" s="190" t="s">
        <v>29797</v>
      </c>
      <c r="F7616" s="190" t="s">
        <v>29797</v>
      </c>
      <c r="G7616" s="190" t="s">
        <v>29797</v>
      </c>
      <c r="H7616" s="190" t="s">
        <v>29797</v>
      </c>
      <c r="I7616" s="190" t="s">
        <v>29797</v>
      </c>
      <c r="J7616" s="190" t="s">
        <v>31347</v>
      </c>
      <c r="K7616" s="190" t="s">
        <v>31348</v>
      </c>
      <c r="L7616" s="190" t="s">
        <v>1474</v>
      </c>
    </row>
    <row r="7617" spans="1:12" ht="15" x14ac:dyDescent="0.25">
      <c r="A7617" s="191" t="s">
        <v>10027</v>
      </c>
      <c r="B7617" s="192" t="s">
        <v>10028</v>
      </c>
      <c r="C7617" s="192" t="s">
        <v>29797</v>
      </c>
      <c r="D7617" s="192" t="s">
        <v>29797</v>
      </c>
      <c r="E7617" s="192" t="s">
        <v>29797</v>
      </c>
      <c r="F7617" s="192" t="s">
        <v>29797</v>
      </c>
      <c r="G7617" s="192" t="s">
        <v>29797</v>
      </c>
      <c r="H7617" s="192" t="s">
        <v>31623</v>
      </c>
      <c r="I7617" s="192" t="s">
        <v>31624</v>
      </c>
      <c r="J7617" s="192" t="s">
        <v>29821</v>
      </c>
      <c r="K7617" s="192" t="s">
        <v>5062</v>
      </c>
      <c r="L7617" s="192" t="s">
        <v>1447</v>
      </c>
    </row>
    <row r="7618" spans="1:12" ht="15" x14ac:dyDescent="0.25">
      <c r="A7618" s="189" t="s">
        <v>26302</v>
      </c>
      <c r="B7618" s="190" t="s">
        <v>4131</v>
      </c>
      <c r="C7618" s="190" t="s">
        <v>29797</v>
      </c>
      <c r="D7618" s="190" t="s">
        <v>29797</v>
      </c>
      <c r="E7618" s="190" t="s">
        <v>29797</v>
      </c>
      <c r="F7618" s="190" t="s">
        <v>29797</v>
      </c>
      <c r="G7618" s="190" t="s">
        <v>29797</v>
      </c>
      <c r="H7618" s="190" t="s">
        <v>29797</v>
      </c>
      <c r="I7618" s="190" t="s">
        <v>29797</v>
      </c>
      <c r="J7618" s="190" t="s">
        <v>29797</v>
      </c>
      <c r="K7618" s="190" t="s">
        <v>29797</v>
      </c>
      <c r="L7618" s="190" t="s">
        <v>2704</v>
      </c>
    </row>
    <row r="7619" spans="1:12" ht="15" x14ac:dyDescent="0.25">
      <c r="A7619" s="191" t="s">
        <v>26303</v>
      </c>
      <c r="B7619" s="192" t="s">
        <v>26304</v>
      </c>
      <c r="C7619" s="192" t="s">
        <v>29797</v>
      </c>
      <c r="D7619" s="192" t="s">
        <v>29797</v>
      </c>
      <c r="E7619" s="192" t="s">
        <v>29797</v>
      </c>
      <c r="F7619" s="192" t="s">
        <v>29797</v>
      </c>
      <c r="G7619" s="192" t="s">
        <v>29797</v>
      </c>
      <c r="H7619" s="192" t="s">
        <v>29797</v>
      </c>
      <c r="I7619" s="192" t="s">
        <v>29797</v>
      </c>
      <c r="J7619" s="192" t="s">
        <v>29797</v>
      </c>
      <c r="K7619" s="192" t="s">
        <v>29797</v>
      </c>
      <c r="L7619" s="192" t="s">
        <v>29797</v>
      </c>
    </row>
    <row r="7620" spans="1:12" ht="15" x14ac:dyDescent="0.25">
      <c r="A7620" s="189" t="s">
        <v>17029</v>
      </c>
      <c r="B7620" s="190" t="s">
        <v>20872</v>
      </c>
      <c r="C7620" s="190" t="s">
        <v>29797</v>
      </c>
      <c r="D7620" s="190" t="s">
        <v>29797</v>
      </c>
      <c r="E7620" s="190" t="s">
        <v>29797</v>
      </c>
      <c r="F7620" s="190" t="s">
        <v>29797</v>
      </c>
      <c r="G7620" s="190" t="s">
        <v>29797</v>
      </c>
      <c r="H7620" s="190" t="s">
        <v>29797</v>
      </c>
      <c r="I7620" s="190" t="s">
        <v>29797</v>
      </c>
      <c r="J7620" s="190" t="s">
        <v>29797</v>
      </c>
      <c r="K7620" s="190" t="s">
        <v>29797</v>
      </c>
      <c r="L7620" s="190" t="s">
        <v>1447</v>
      </c>
    </row>
    <row r="7621" spans="1:12" ht="15" x14ac:dyDescent="0.25">
      <c r="A7621" s="191" t="s">
        <v>3487</v>
      </c>
      <c r="B7621" s="192" t="s">
        <v>4132</v>
      </c>
      <c r="C7621" s="192" t="s">
        <v>29797</v>
      </c>
      <c r="D7621" s="192" t="s">
        <v>29797</v>
      </c>
      <c r="E7621" s="192" t="s">
        <v>29797</v>
      </c>
      <c r="F7621" s="192" t="s">
        <v>29797</v>
      </c>
      <c r="G7621" s="192" t="s">
        <v>29797</v>
      </c>
      <c r="H7621" s="192" t="s">
        <v>32878</v>
      </c>
      <c r="I7621" s="192" t="s">
        <v>32879</v>
      </c>
      <c r="J7621" s="192" t="s">
        <v>29979</v>
      </c>
      <c r="K7621" s="192" t="s">
        <v>6308</v>
      </c>
      <c r="L7621" s="192" t="s">
        <v>1447</v>
      </c>
    </row>
    <row r="7622" spans="1:12" ht="15" x14ac:dyDescent="0.25">
      <c r="A7622" s="189" t="s">
        <v>26305</v>
      </c>
      <c r="B7622" s="190" t="s">
        <v>26306</v>
      </c>
      <c r="C7622" s="190" t="s">
        <v>29797</v>
      </c>
      <c r="D7622" s="190" t="s">
        <v>29797</v>
      </c>
      <c r="E7622" s="190" t="s">
        <v>29797</v>
      </c>
      <c r="F7622" s="190" t="s">
        <v>29797</v>
      </c>
      <c r="G7622" s="190" t="s">
        <v>29797</v>
      </c>
      <c r="H7622" s="190" t="s">
        <v>31361</v>
      </c>
      <c r="I7622" s="190" t="s">
        <v>5062</v>
      </c>
      <c r="J7622" s="190" t="s">
        <v>29821</v>
      </c>
      <c r="K7622" s="190" t="s">
        <v>5062</v>
      </c>
      <c r="L7622" s="190" t="s">
        <v>1447</v>
      </c>
    </row>
    <row r="7623" spans="1:12" ht="15" x14ac:dyDescent="0.25">
      <c r="A7623" s="191" t="s">
        <v>10029</v>
      </c>
      <c r="B7623" s="192" t="s">
        <v>10030</v>
      </c>
      <c r="C7623" s="192" t="s">
        <v>29797</v>
      </c>
      <c r="D7623" s="192" t="s">
        <v>29797</v>
      </c>
      <c r="E7623" s="192" t="s">
        <v>29797</v>
      </c>
      <c r="F7623" s="192" t="s">
        <v>29797</v>
      </c>
      <c r="G7623" s="192" t="s">
        <v>29797</v>
      </c>
      <c r="H7623" s="192" t="s">
        <v>31402</v>
      </c>
      <c r="I7623" s="192" t="s">
        <v>31403</v>
      </c>
      <c r="J7623" s="192" t="s">
        <v>29821</v>
      </c>
      <c r="K7623" s="192" t="s">
        <v>5062</v>
      </c>
      <c r="L7623" s="192" t="s">
        <v>1447</v>
      </c>
    </row>
    <row r="7624" spans="1:12" ht="15" x14ac:dyDescent="0.25">
      <c r="A7624" s="189" t="s">
        <v>26307</v>
      </c>
      <c r="B7624" s="190" t="s">
        <v>4133</v>
      </c>
      <c r="C7624" s="190" t="s">
        <v>29797</v>
      </c>
      <c r="D7624" s="190" t="s">
        <v>29797</v>
      </c>
      <c r="E7624" s="190" t="s">
        <v>29797</v>
      </c>
      <c r="F7624" s="190" t="s">
        <v>29797</v>
      </c>
      <c r="G7624" s="190" t="s">
        <v>29797</v>
      </c>
      <c r="H7624" s="190" t="s">
        <v>29797</v>
      </c>
      <c r="I7624" s="190" t="s">
        <v>29797</v>
      </c>
      <c r="J7624" s="190" t="s">
        <v>29797</v>
      </c>
      <c r="K7624" s="190" t="s">
        <v>29797</v>
      </c>
      <c r="L7624" s="190" t="s">
        <v>1462</v>
      </c>
    </row>
    <row r="7625" spans="1:12" ht="15" x14ac:dyDescent="0.25">
      <c r="A7625" s="191" t="s">
        <v>10031</v>
      </c>
      <c r="B7625" s="192" t="s">
        <v>10032</v>
      </c>
      <c r="C7625" s="192" t="s">
        <v>29812</v>
      </c>
      <c r="D7625" s="192" t="s">
        <v>29824</v>
      </c>
      <c r="E7625" s="192" t="s">
        <v>30642</v>
      </c>
      <c r="F7625" s="192" t="s">
        <v>29804</v>
      </c>
      <c r="G7625" s="192" t="s">
        <v>29815</v>
      </c>
      <c r="H7625" s="192" t="s">
        <v>31409</v>
      </c>
      <c r="I7625" s="192" t="s">
        <v>5062</v>
      </c>
      <c r="J7625" s="192" t="s">
        <v>29821</v>
      </c>
      <c r="K7625" s="192" t="s">
        <v>5062</v>
      </c>
      <c r="L7625" s="192" t="s">
        <v>1447</v>
      </c>
    </row>
    <row r="7626" spans="1:12" ht="15" x14ac:dyDescent="0.25">
      <c r="A7626" s="189" t="s">
        <v>26308</v>
      </c>
      <c r="B7626" s="190" t="s">
        <v>26309</v>
      </c>
      <c r="C7626" s="190" t="s">
        <v>29797</v>
      </c>
      <c r="D7626" s="190" t="s">
        <v>29797</v>
      </c>
      <c r="E7626" s="190" t="s">
        <v>29797</v>
      </c>
      <c r="F7626" s="190" t="s">
        <v>29797</v>
      </c>
      <c r="G7626" s="190" t="s">
        <v>29797</v>
      </c>
      <c r="H7626" s="190" t="s">
        <v>29797</v>
      </c>
      <c r="I7626" s="190" t="s">
        <v>29797</v>
      </c>
      <c r="J7626" s="190" t="s">
        <v>29797</v>
      </c>
      <c r="K7626" s="190" t="s">
        <v>29797</v>
      </c>
      <c r="L7626" s="190" t="s">
        <v>1446</v>
      </c>
    </row>
    <row r="7627" spans="1:12" ht="15" x14ac:dyDescent="0.25">
      <c r="A7627" s="191" t="s">
        <v>26310</v>
      </c>
      <c r="B7627" s="192" t="s">
        <v>10033</v>
      </c>
      <c r="C7627" s="192" t="s">
        <v>29797</v>
      </c>
      <c r="D7627" s="192" t="s">
        <v>29797</v>
      </c>
      <c r="E7627" s="192" t="s">
        <v>29797</v>
      </c>
      <c r="F7627" s="192" t="s">
        <v>29797</v>
      </c>
      <c r="G7627" s="192" t="s">
        <v>29797</v>
      </c>
      <c r="H7627" s="192" t="s">
        <v>29797</v>
      </c>
      <c r="I7627" s="192" t="s">
        <v>29797</v>
      </c>
      <c r="J7627" s="192" t="s">
        <v>29797</v>
      </c>
      <c r="K7627" s="192" t="s">
        <v>29797</v>
      </c>
      <c r="L7627" s="192" t="s">
        <v>2704</v>
      </c>
    </row>
    <row r="7628" spans="1:12" ht="15" x14ac:dyDescent="0.25">
      <c r="A7628" s="189" t="s">
        <v>26311</v>
      </c>
      <c r="B7628" s="190" t="s">
        <v>4134</v>
      </c>
      <c r="C7628" s="190" t="s">
        <v>29797</v>
      </c>
      <c r="D7628" s="190" t="s">
        <v>29797</v>
      </c>
      <c r="E7628" s="190" t="s">
        <v>29797</v>
      </c>
      <c r="F7628" s="190" t="s">
        <v>29797</v>
      </c>
      <c r="G7628" s="190" t="s">
        <v>29797</v>
      </c>
      <c r="H7628" s="190" t="s">
        <v>29797</v>
      </c>
      <c r="I7628" s="190" t="s">
        <v>29797</v>
      </c>
      <c r="J7628" s="190" t="s">
        <v>29797</v>
      </c>
      <c r="K7628" s="190" t="s">
        <v>29797</v>
      </c>
      <c r="L7628" s="190" t="s">
        <v>1467</v>
      </c>
    </row>
    <row r="7629" spans="1:12" ht="15" x14ac:dyDescent="0.25">
      <c r="A7629" s="191" t="s">
        <v>26312</v>
      </c>
      <c r="B7629" s="192" t="s">
        <v>26313</v>
      </c>
      <c r="C7629" s="192" t="s">
        <v>29797</v>
      </c>
      <c r="D7629" s="192" t="s">
        <v>29797</v>
      </c>
      <c r="E7629" s="192" t="s">
        <v>29797</v>
      </c>
      <c r="F7629" s="192" t="s">
        <v>29797</v>
      </c>
      <c r="G7629" s="192" t="s">
        <v>29797</v>
      </c>
      <c r="H7629" s="192" t="s">
        <v>29797</v>
      </c>
      <c r="I7629" s="192" t="s">
        <v>29797</v>
      </c>
      <c r="J7629" s="192" t="s">
        <v>29797</v>
      </c>
      <c r="K7629" s="192" t="s">
        <v>29797</v>
      </c>
      <c r="L7629" s="192" t="s">
        <v>29797</v>
      </c>
    </row>
    <row r="7630" spans="1:12" ht="15" x14ac:dyDescent="0.25">
      <c r="A7630" s="189" t="s">
        <v>26314</v>
      </c>
      <c r="B7630" s="190" t="s">
        <v>26315</v>
      </c>
      <c r="C7630" s="190" t="s">
        <v>29797</v>
      </c>
      <c r="D7630" s="190" t="s">
        <v>29797</v>
      </c>
      <c r="E7630" s="190" t="s">
        <v>29797</v>
      </c>
      <c r="F7630" s="190" t="s">
        <v>29797</v>
      </c>
      <c r="G7630" s="190" t="s">
        <v>29797</v>
      </c>
      <c r="H7630" s="190" t="s">
        <v>32444</v>
      </c>
      <c r="I7630" s="190" t="s">
        <v>31733</v>
      </c>
      <c r="J7630" s="190" t="s">
        <v>29826</v>
      </c>
      <c r="K7630" s="190" t="s">
        <v>5078</v>
      </c>
      <c r="L7630" s="190" t="s">
        <v>1447</v>
      </c>
    </row>
    <row r="7631" spans="1:12" ht="15" x14ac:dyDescent="0.25">
      <c r="A7631" s="191" t="s">
        <v>26316</v>
      </c>
      <c r="B7631" s="192" t="s">
        <v>20873</v>
      </c>
      <c r="C7631" s="192" t="s">
        <v>29797</v>
      </c>
      <c r="D7631" s="192" t="s">
        <v>29797</v>
      </c>
      <c r="E7631" s="192" t="s">
        <v>29797</v>
      </c>
      <c r="F7631" s="192" t="s">
        <v>29797</v>
      </c>
      <c r="G7631" s="192" t="s">
        <v>29797</v>
      </c>
      <c r="H7631" s="192" t="s">
        <v>29797</v>
      </c>
      <c r="I7631" s="192" t="s">
        <v>29797</v>
      </c>
      <c r="J7631" s="192" t="s">
        <v>29797</v>
      </c>
      <c r="K7631" s="192" t="s">
        <v>29797</v>
      </c>
      <c r="L7631" s="192" t="s">
        <v>1446</v>
      </c>
    </row>
    <row r="7632" spans="1:12" ht="15" x14ac:dyDescent="0.25">
      <c r="A7632" s="189" t="s">
        <v>26317</v>
      </c>
      <c r="B7632" s="190" t="s">
        <v>20874</v>
      </c>
      <c r="C7632" s="190" t="s">
        <v>29797</v>
      </c>
      <c r="D7632" s="190" t="s">
        <v>29797</v>
      </c>
      <c r="E7632" s="190" t="s">
        <v>29797</v>
      </c>
      <c r="F7632" s="190" t="s">
        <v>29797</v>
      </c>
      <c r="G7632" s="190" t="s">
        <v>29797</v>
      </c>
      <c r="H7632" s="190" t="s">
        <v>29797</v>
      </c>
      <c r="I7632" s="190" t="s">
        <v>29797</v>
      </c>
      <c r="J7632" s="190" t="s">
        <v>29797</v>
      </c>
      <c r="K7632" s="190" t="s">
        <v>29797</v>
      </c>
      <c r="L7632" s="190" t="s">
        <v>1442</v>
      </c>
    </row>
    <row r="7633" spans="1:12" ht="15" x14ac:dyDescent="0.25">
      <c r="A7633" s="191" t="s">
        <v>26318</v>
      </c>
      <c r="B7633" s="192" t="s">
        <v>26319</v>
      </c>
      <c r="C7633" s="192" t="s">
        <v>29797</v>
      </c>
      <c r="D7633" s="192" t="s">
        <v>29797</v>
      </c>
      <c r="E7633" s="192" t="s">
        <v>29797</v>
      </c>
      <c r="F7633" s="192" t="s">
        <v>29797</v>
      </c>
      <c r="G7633" s="192" t="s">
        <v>29797</v>
      </c>
      <c r="H7633" s="192" t="s">
        <v>29797</v>
      </c>
      <c r="I7633" s="192" t="s">
        <v>29797</v>
      </c>
      <c r="J7633" s="192" t="s">
        <v>29797</v>
      </c>
      <c r="K7633" s="192" t="s">
        <v>29797</v>
      </c>
      <c r="L7633" s="192" t="s">
        <v>1442</v>
      </c>
    </row>
    <row r="7634" spans="1:12" ht="15" x14ac:dyDescent="0.25">
      <c r="A7634" s="189" t="s">
        <v>17030</v>
      </c>
      <c r="B7634" s="190" t="s">
        <v>26320</v>
      </c>
      <c r="C7634" s="190" t="s">
        <v>29797</v>
      </c>
      <c r="D7634" s="190" t="s">
        <v>29797</v>
      </c>
      <c r="E7634" s="190" t="s">
        <v>29797</v>
      </c>
      <c r="F7634" s="190" t="s">
        <v>29797</v>
      </c>
      <c r="G7634" s="190" t="s">
        <v>29797</v>
      </c>
      <c r="H7634" s="190" t="s">
        <v>31307</v>
      </c>
      <c r="I7634" s="190" t="s">
        <v>5062</v>
      </c>
      <c r="J7634" s="190" t="s">
        <v>29821</v>
      </c>
      <c r="K7634" s="190" t="s">
        <v>5062</v>
      </c>
      <c r="L7634" s="190" t="s">
        <v>1447</v>
      </c>
    </row>
    <row r="7635" spans="1:12" ht="15" x14ac:dyDescent="0.25">
      <c r="A7635" s="191" t="s">
        <v>10034</v>
      </c>
      <c r="B7635" s="192" t="s">
        <v>10035</v>
      </c>
      <c r="C7635" s="192" t="s">
        <v>29797</v>
      </c>
      <c r="D7635" s="192" t="s">
        <v>29797</v>
      </c>
      <c r="E7635" s="192" t="s">
        <v>29797</v>
      </c>
      <c r="F7635" s="192" t="s">
        <v>29797</v>
      </c>
      <c r="G7635" s="192" t="s">
        <v>29797</v>
      </c>
      <c r="H7635" s="192" t="s">
        <v>29797</v>
      </c>
      <c r="I7635" s="192" t="s">
        <v>29797</v>
      </c>
      <c r="J7635" s="192" t="s">
        <v>29797</v>
      </c>
      <c r="K7635" s="192" t="s">
        <v>29797</v>
      </c>
      <c r="L7635" s="192" t="s">
        <v>1440</v>
      </c>
    </row>
    <row r="7636" spans="1:12" ht="15" x14ac:dyDescent="0.25">
      <c r="A7636" s="189" t="s">
        <v>26321</v>
      </c>
      <c r="B7636" s="190" t="s">
        <v>26322</v>
      </c>
      <c r="C7636" s="190" t="s">
        <v>29797</v>
      </c>
      <c r="D7636" s="190" t="s">
        <v>29797</v>
      </c>
      <c r="E7636" s="190" t="s">
        <v>29797</v>
      </c>
      <c r="F7636" s="190" t="s">
        <v>29797</v>
      </c>
      <c r="G7636" s="190" t="s">
        <v>29797</v>
      </c>
      <c r="H7636" s="190" t="s">
        <v>31672</v>
      </c>
      <c r="I7636" s="190" t="s">
        <v>31100</v>
      </c>
      <c r="J7636" s="190" t="s">
        <v>31325</v>
      </c>
      <c r="K7636" s="190" t="s">
        <v>5073</v>
      </c>
      <c r="L7636" s="190" t="s">
        <v>1447</v>
      </c>
    </row>
    <row r="7637" spans="1:12" ht="15" x14ac:dyDescent="0.25">
      <c r="A7637" s="191" t="s">
        <v>26323</v>
      </c>
      <c r="B7637" s="192" t="s">
        <v>4135</v>
      </c>
      <c r="C7637" s="192" t="s">
        <v>29797</v>
      </c>
      <c r="D7637" s="192" t="s">
        <v>29797</v>
      </c>
      <c r="E7637" s="192" t="s">
        <v>29797</v>
      </c>
      <c r="F7637" s="192" t="s">
        <v>29797</v>
      </c>
      <c r="G7637" s="192" t="s">
        <v>29797</v>
      </c>
      <c r="H7637" s="192" t="s">
        <v>29797</v>
      </c>
      <c r="I7637" s="192" t="s">
        <v>29797</v>
      </c>
      <c r="J7637" s="192" t="s">
        <v>29797</v>
      </c>
      <c r="K7637" s="192" t="s">
        <v>29797</v>
      </c>
      <c r="L7637" s="192" t="s">
        <v>2704</v>
      </c>
    </row>
    <row r="7638" spans="1:12" ht="15" x14ac:dyDescent="0.25">
      <c r="A7638" s="189" t="s">
        <v>3488</v>
      </c>
      <c r="B7638" s="190" t="s">
        <v>4136</v>
      </c>
      <c r="C7638" s="190" t="s">
        <v>29797</v>
      </c>
      <c r="D7638" s="190" t="s">
        <v>29797</v>
      </c>
      <c r="E7638" s="190" t="s">
        <v>29797</v>
      </c>
      <c r="F7638" s="190" t="s">
        <v>29797</v>
      </c>
      <c r="G7638" s="190" t="s">
        <v>29797</v>
      </c>
      <c r="H7638" s="190" t="s">
        <v>31409</v>
      </c>
      <c r="I7638" s="190" t="s">
        <v>5062</v>
      </c>
      <c r="J7638" s="190" t="s">
        <v>29821</v>
      </c>
      <c r="K7638" s="190" t="s">
        <v>5062</v>
      </c>
      <c r="L7638" s="190" t="s">
        <v>1447</v>
      </c>
    </row>
    <row r="7639" spans="1:12" ht="15" x14ac:dyDescent="0.25">
      <c r="A7639" s="191" t="s">
        <v>26324</v>
      </c>
      <c r="B7639" s="192" t="s">
        <v>26325</v>
      </c>
      <c r="C7639" s="192" t="s">
        <v>29797</v>
      </c>
      <c r="D7639" s="192" t="s">
        <v>29797</v>
      </c>
      <c r="E7639" s="192" t="s">
        <v>29797</v>
      </c>
      <c r="F7639" s="192" t="s">
        <v>29797</v>
      </c>
      <c r="G7639" s="192" t="s">
        <v>29797</v>
      </c>
      <c r="H7639" s="192" t="s">
        <v>29797</v>
      </c>
      <c r="I7639" s="192" t="s">
        <v>29797</v>
      </c>
      <c r="J7639" s="192" t="s">
        <v>29797</v>
      </c>
      <c r="K7639" s="192" t="s">
        <v>29797</v>
      </c>
      <c r="L7639" s="192" t="s">
        <v>1442</v>
      </c>
    </row>
    <row r="7640" spans="1:12" ht="15" x14ac:dyDescent="0.25">
      <c r="A7640" s="189" t="s">
        <v>17031</v>
      </c>
      <c r="B7640" s="190" t="s">
        <v>20875</v>
      </c>
      <c r="C7640" s="190" t="s">
        <v>29797</v>
      </c>
      <c r="D7640" s="190" t="s">
        <v>29797</v>
      </c>
      <c r="E7640" s="190" t="s">
        <v>29797</v>
      </c>
      <c r="F7640" s="190" t="s">
        <v>29797</v>
      </c>
      <c r="G7640" s="190" t="s">
        <v>29797</v>
      </c>
      <c r="H7640" s="190" t="s">
        <v>29797</v>
      </c>
      <c r="I7640" s="190" t="s">
        <v>29797</v>
      </c>
      <c r="J7640" s="190" t="s">
        <v>29797</v>
      </c>
      <c r="K7640" s="190" t="s">
        <v>29797</v>
      </c>
      <c r="L7640" s="190" t="s">
        <v>29797</v>
      </c>
    </row>
    <row r="7641" spans="1:12" ht="15" x14ac:dyDescent="0.25">
      <c r="A7641" s="191" t="s">
        <v>26326</v>
      </c>
      <c r="B7641" s="192" t="s">
        <v>26327</v>
      </c>
      <c r="C7641" s="192" t="s">
        <v>29797</v>
      </c>
      <c r="D7641" s="192" t="s">
        <v>29797</v>
      </c>
      <c r="E7641" s="192" t="s">
        <v>29797</v>
      </c>
      <c r="F7641" s="192" t="s">
        <v>29797</v>
      </c>
      <c r="G7641" s="192" t="s">
        <v>29797</v>
      </c>
      <c r="H7641" s="192" t="s">
        <v>29797</v>
      </c>
      <c r="I7641" s="192" t="s">
        <v>29797</v>
      </c>
      <c r="J7641" s="192" t="s">
        <v>29797</v>
      </c>
      <c r="K7641" s="192" t="s">
        <v>29797</v>
      </c>
      <c r="L7641" s="192" t="s">
        <v>1446</v>
      </c>
    </row>
    <row r="7642" spans="1:12" ht="15" x14ac:dyDescent="0.25">
      <c r="A7642" s="189" t="s">
        <v>26328</v>
      </c>
      <c r="B7642" s="190" t="s">
        <v>20876</v>
      </c>
      <c r="C7642" s="190" t="s">
        <v>29797</v>
      </c>
      <c r="D7642" s="190" t="s">
        <v>29797</v>
      </c>
      <c r="E7642" s="190" t="s">
        <v>29797</v>
      </c>
      <c r="F7642" s="190" t="s">
        <v>29797</v>
      </c>
      <c r="G7642" s="190" t="s">
        <v>29797</v>
      </c>
      <c r="H7642" s="190" t="s">
        <v>29797</v>
      </c>
      <c r="I7642" s="190" t="s">
        <v>29797</v>
      </c>
      <c r="J7642" s="190" t="s">
        <v>29797</v>
      </c>
      <c r="K7642" s="190" t="s">
        <v>29797</v>
      </c>
      <c r="L7642" s="190" t="s">
        <v>1469</v>
      </c>
    </row>
    <row r="7643" spans="1:12" ht="15" x14ac:dyDescent="0.25">
      <c r="A7643" s="191" t="s">
        <v>26329</v>
      </c>
      <c r="B7643" s="192" t="s">
        <v>4137</v>
      </c>
      <c r="C7643" s="192" t="s">
        <v>29797</v>
      </c>
      <c r="D7643" s="192" t="s">
        <v>29797</v>
      </c>
      <c r="E7643" s="192" t="s">
        <v>29797</v>
      </c>
      <c r="F7643" s="192" t="s">
        <v>29797</v>
      </c>
      <c r="G7643" s="192" t="s">
        <v>29797</v>
      </c>
      <c r="H7643" s="192" t="s">
        <v>29797</v>
      </c>
      <c r="I7643" s="192" t="s">
        <v>29797</v>
      </c>
      <c r="J7643" s="192" t="s">
        <v>29797</v>
      </c>
      <c r="K7643" s="192" t="s">
        <v>29797</v>
      </c>
      <c r="L7643" s="192" t="s">
        <v>2704</v>
      </c>
    </row>
    <row r="7644" spans="1:12" ht="15" x14ac:dyDescent="0.25">
      <c r="A7644" s="189" t="s">
        <v>26330</v>
      </c>
      <c r="B7644" s="190" t="s">
        <v>4138</v>
      </c>
      <c r="C7644" s="190" t="s">
        <v>29797</v>
      </c>
      <c r="D7644" s="190" t="s">
        <v>29797</v>
      </c>
      <c r="E7644" s="190" t="s">
        <v>29797</v>
      </c>
      <c r="F7644" s="190" t="s">
        <v>29797</v>
      </c>
      <c r="G7644" s="190" t="s">
        <v>29797</v>
      </c>
      <c r="H7644" s="190" t="s">
        <v>29797</v>
      </c>
      <c r="I7644" s="190" t="s">
        <v>29797</v>
      </c>
      <c r="J7644" s="190" t="s">
        <v>29797</v>
      </c>
      <c r="K7644" s="190" t="s">
        <v>29797</v>
      </c>
      <c r="L7644" s="190" t="s">
        <v>1469</v>
      </c>
    </row>
    <row r="7645" spans="1:12" ht="15" x14ac:dyDescent="0.25">
      <c r="A7645" s="191" t="s">
        <v>26331</v>
      </c>
      <c r="B7645" s="192" t="s">
        <v>4139</v>
      </c>
      <c r="C7645" s="192" t="s">
        <v>29797</v>
      </c>
      <c r="D7645" s="192" t="s">
        <v>29797</v>
      </c>
      <c r="E7645" s="192" t="s">
        <v>29797</v>
      </c>
      <c r="F7645" s="192" t="s">
        <v>29797</v>
      </c>
      <c r="G7645" s="192" t="s">
        <v>29797</v>
      </c>
      <c r="H7645" s="192" t="s">
        <v>29797</v>
      </c>
      <c r="I7645" s="192" t="s">
        <v>29797</v>
      </c>
      <c r="J7645" s="192" t="s">
        <v>29797</v>
      </c>
      <c r="K7645" s="192" t="s">
        <v>29797</v>
      </c>
      <c r="L7645" s="192" t="s">
        <v>2704</v>
      </c>
    </row>
    <row r="7646" spans="1:12" ht="15" x14ac:dyDescent="0.25">
      <c r="A7646" s="189" t="s">
        <v>26332</v>
      </c>
      <c r="B7646" s="190" t="s">
        <v>26333</v>
      </c>
      <c r="C7646" s="190" t="s">
        <v>29797</v>
      </c>
      <c r="D7646" s="190" t="s">
        <v>29797</v>
      </c>
      <c r="E7646" s="190" t="s">
        <v>29797</v>
      </c>
      <c r="F7646" s="190" t="s">
        <v>29797</v>
      </c>
      <c r="G7646" s="190" t="s">
        <v>29797</v>
      </c>
      <c r="H7646" s="190" t="s">
        <v>31436</v>
      </c>
      <c r="I7646" s="190" t="s">
        <v>5062</v>
      </c>
      <c r="J7646" s="190" t="s">
        <v>29821</v>
      </c>
      <c r="K7646" s="190" t="s">
        <v>5062</v>
      </c>
      <c r="L7646" s="190" t="s">
        <v>1447</v>
      </c>
    </row>
    <row r="7647" spans="1:12" ht="15" x14ac:dyDescent="0.25">
      <c r="A7647" s="191" t="s">
        <v>26334</v>
      </c>
      <c r="B7647" s="192" t="s">
        <v>20877</v>
      </c>
      <c r="C7647" s="192" t="s">
        <v>29797</v>
      </c>
      <c r="D7647" s="192" t="s">
        <v>29797</v>
      </c>
      <c r="E7647" s="192" t="s">
        <v>29797</v>
      </c>
      <c r="F7647" s="192" t="s">
        <v>29797</v>
      </c>
      <c r="G7647" s="192" t="s">
        <v>29797</v>
      </c>
      <c r="H7647" s="192" t="s">
        <v>29797</v>
      </c>
      <c r="I7647" s="192" t="s">
        <v>29797</v>
      </c>
      <c r="J7647" s="192" t="s">
        <v>29797</v>
      </c>
      <c r="K7647" s="192" t="s">
        <v>29797</v>
      </c>
      <c r="L7647" s="192" t="s">
        <v>1465</v>
      </c>
    </row>
    <row r="7648" spans="1:12" ht="15" x14ac:dyDescent="0.25">
      <c r="A7648" s="189" t="s">
        <v>26335</v>
      </c>
      <c r="B7648" s="190" t="s">
        <v>20878</v>
      </c>
      <c r="C7648" s="190" t="s">
        <v>29797</v>
      </c>
      <c r="D7648" s="190" t="s">
        <v>29797</v>
      </c>
      <c r="E7648" s="190" t="s">
        <v>29797</v>
      </c>
      <c r="F7648" s="190" t="s">
        <v>29797</v>
      </c>
      <c r="G7648" s="190" t="s">
        <v>29797</v>
      </c>
      <c r="H7648" s="190" t="s">
        <v>29797</v>
      </c>
      <c r="I7648" s="190" t="s">
        <v>29797</v>
      </c>
      <c r="J7648" s="190" t="s">
        <v>29797</v>
      </c>
      <c r="K7648" s="190" t="s">
        <v>29797</v>
      </c>
      <c r="L7648" s="190" t="s">
        <v>1465</v>
      </c>
    </row>
    <row r="7649" spans="1:12" ht="15" x14ac:dyDescent="0.25">
      <c r="A7649" s="191" t="s">
        <v>17032</v>
      </c>
      <c r="B7649" s="192" t="s">
        <v>20879</v>
      </c>
      <c r="C7649" s="192" t="s">
        <v>29797</v>
      </c>
      <c r="D7649" s="192" t="s">
        <v>29797</v>
      </c>
      <c r="E7649" s="192" t="s">
        <v>29797</v>
      </c>
      <c r="F7649" s="192" t="s">
        <v>29797</v>
      </c>
      <c r="G7649" s="192" t="s">
        <v>29797</v>
      </c>
      <c r="H7649" s="192" t="s">
        <v>31605</v>
      </c>
      <c r="I7649" s="192" t="s">
        <v>31606</v>
      </c>
      <c r="J7649" s="192" t="s">
        <v>29821</v>
      </c>
      <c r="K7649" s="192" t="s">
        <v>5062</v>
      </c>
      <c r="L7649" s="192" t="s">
        <v>1447</v>
      </c>
    </row>
    <row r="7650" spans="1:12" ht="15" x14ac:dyDescent="0.25">
      <c r="A7650" s="189" t="s">
        <v>3489</v>
      </c>
      <c r="B7650" s="190" t="s">
        <v>4140</v>
      </c>
      <c r="C7650" s="190" t="s">
        <v>29797</v>
      </c>
      <c r="D7650" s="190" t="s">
        <v>29797</v>
      </c>
      <c r="E7650" s="190" t="s">
        <v>29797</v>
      </c>
      <c r="F7650" s="190" t="s">
        <v>29797</v>
      </c>
      <c r="G7650" s="190" t="s">
        <v>29797</v>
      </c>
      <c r="H7650" s="190" t="s">
        <v>31605</v>
      </c>
      <c r="I7650" s="190" t="s">
        <v>31606</v>
      </c>
      <c r="J7650" s="190" t="s">
        <v>29821</v>
      </c>
      <c r="K7650" s="190" t="s">
        <v>5062</v>
      </c>
      <c r="L7650" s="190" t="s">
        <v>1447</v>
      </c>
    </row>
    <row r="7651" spans="1:12" ht="15" x14ac:dyDescent="0.25">
      <c r="A7651" s="191" t="s">
        <v>3490</v>
      </c>
      <c r="B7651" s="192" t="s">
        <v>4141</v>
      </c>
      <c r="C7651" s="192" t="s">
        <v>29797</v>
      </c>
      <c r="D7651" s="192" t="s">
        <v>29797</v>
      </c>
      <c r="E7651" s="192" t="s">
        <v>29797</v>
      </c>
      <c r="F7651" s="192" t="s">
        <v>29797</v>
      </c>
      <c r="G7651" s="192" t="s">
        <v>29797</v>
      </c>
      <c r="H7651" s="192" t="s">
        <v>29797</v>
      </c>
      <c r="I7651" s="192" t="s">
        <v>29797</v>
      </c>
      <c r="J7651" s="192" t="s">
        <v>29797</v>
      </c>
      <c r="K7651" s="192" t="s">
        <v>29797</v>
      </c>
      <c r="L7651" s="192" t="s">
        <v>1440</v>
      </c>
    </row>
    <row r="7652" spans="1:12" ht="15" x14ac:dyDescent="0.25">
      <c r="A7652" s="189" t="s">
        <v>26336</v>
      </c>
      <c r="B7652" s="190" t="s">
        <v>20880</v>
      </c>
      <c r="C7652" s="190" t="s">
        <v>29797</v>
      </c>
      <c r="D7652" s="190" t="s">
        <v>29797</v>
      </c>
      <c r="E7652" s="190" t="s">
        <v>29797</v>
      </c>
      <c r="F7652" s="190" t="s">
        <v>29797</v>
      </c>
      <c r="G7652" s="190" t="s">
        <v>29797</v>
      </c>
      <c r="H7652" s="190" t="s">
        <v>29797</v>
      </c>
      <c r="I7652" s="190" t="s">
        <v>29797</v>
      </c>
      <c r="J7652" s="190" t="s">
        <v>29797</v>
      </c>
      <c r="K7652" s="190" t="s">
        <v>29797</v>
      </c>
      <c r="L7652" s="190" t="s">
        <v>2704</v>
      </c>
    </row>
    <row r="7653" spans="1:12" ht="15" x14ac:dyDescent="0.25">
      <c r="A7653" s="191" t="s">
        <v>26337</v>
      </c>
      <c r="B7653" s="192" t="s">
        <v>4142</v>
      </c>
      <c r="C7653" s="192" t="s">
        <v>29797</v>
      </c>
      <c r="D7653" s="192" t="s">
        <v>29797</v>
      </c>
      <c r="E7653" s="192" t="s">
        <v>29797</v>
      </c>
      <c r="F7653" s="192" t="s">
        <v>29797</v>
      </c>
      <c r="G7653" s="192" t="s">
        <v>29797</v>
      </c>
      <c r="H7653" s="192" t="s">
        <v>29797</v>
      </c>
      <c r="I7653" s="192" t="s">
        <v>29797</v>
      </c>
      <c r="J7653" s="192" t="s">
        <v>29797</v>
      </c>
      <c r="K7653" s="192" t="s">
        <v>29797</v>
      </c>
      <c r="L7653" s="192" t="s">
        <v>1452</v>
      </c>
    </row>
    <row r="7654" spans="1:12" ht="15" x14ac:dyDescent="0.25">
      <c r="A7654" s="189" t="s">
        <v>26338</v>
      </c>
      <c r="B7654" s="190" t="s">
        <v>20881</v>
      </c>
      <c r="C7654" s="190" t="s">
        <v>29797</v>
      </c>
      <c r="D7654" s="190" t="s">
        <v>29797</v>
      </c>
      <c r="E7654" s="190" t="s">
        <v>29797</v>
      </c>
      <c r="F7654" s="190" t="s">
        <v>29797</v>
      </c>
      <c r="G7654" s="190" t="s">
        <v>29797</v>
      </c>
      <c r="H7654" s="190" t="s">
        <v>29797</v>
      </c>
      <c r="I7654" s="190" t="s">
        <v>29797</v>
      </c>
      <c r="J7654" s="190" t="s">
        <v>29797</v>
      </c>
      <c r="K7654" s="190" t="s">
        <v>29797</v>
      </c>
      <c r="L7654" s="190" t="s">
        <v>1465</v>
      </c>
    </row>
    <row r="7655" spans="1:12" ht="15" x14ac:dyDescent="0.25">
      <c r="A7655" s="191" t="s">
        <v>17033</v>
      </c>
      <c r="B7655" s="192" t="s">
        <v>20882</v>
      </c>
      <c r="C7655" s="192" t="s">
        <v>29797</v>
      </c>
      <c r="D7655" s="192" t="s">
        <v>29797</v>
      </c>
      <c r="E7655" s="192" t="s">
        <v>29797</v>
      </c>
      <c r="F7655" s="192" t="s">
        <v>29797</v>
      </c>
      <c r="G7655" s="192" t="s">
        <v>29797</v>
      </c>
      <c r="H7655" s="192" t="s">
        <v>29797</v>
      </c>
      <c r="I7655" s="192" t="s">
        <v>29797</v>
      </c>
      <c r="J7655" s="192" t="s">
        <v>29797</v>
      </c>
      <c r="K7655" s="192" t="s">
        <v>29797</v>
      </c>
      <c r="L7655" s="192" t="s">
        <v>1447</v>
      </c>
    </row>
    <row r="7656" spans="1:12" ht="15" x14ac:dyDescent="0.25">
      <c r="A7656" s="189" t="s">
        <v>26339</v>
      </c>
      <c r="B7656" s="190" t="s">
        <v>10036</v>
      </c>
      <c r="C7656" s="190" t="s">
        <v>29797</v>
      </c>
      <c r="D7656" s="190" t="s">
        <v>29797</v>
      </c>
      <c r="E7656" s="190" t="s">
        <v>29797</v>
      </c>
      <c r="F7656" s="190" t="s">
        <v>29797</v>
      </c>
      <c r="G7656" s="190" t="s">
        <v>29797</v>
      </c>
      <c r="H7656" s="190" t="s">
        <v>29797</v>
      </c>
      <c r="I7656" s="190" t="s">
        <v>29797</v>
      </c>
      <c r="J7656" s="190" t="s">
        <v>29797</v>
      </c>
      <c r="K7656" s="190" t="s">
        <v>29797</v>
      </c>
      <c r="L7656" s="190" t="s">
        <v>1467</v>
      </c>
    </row>
    <row r="7657" spans="1:12" ht="15" x14ac:dyDescent="0.25">
      <c r="A7657" s="191" t="s">
        <v>3491</v>
      </c>
      <c r="B7657" s="192" t="s">
        <v>4143</v>
      </c>
      <c r="C7657" s="192" t="s">
        <v>29812</v>
      </c>
      <c r="D7657" s="192" t="s">
        <v>29824</v>
      </c>
      <c r="E7657" s="192" t="s">
        <v>30141</v>
      </c>
      <c r="F7657" s="192" t="s">
        <v>29804</v>
      </c>
      <c r="G7657" s="192" t="s">
        <v>30005</v>
      </c>
      <c r="H7657" s="192" t="s">
        <v>31376</v>
      </c>
      <c r="I7657" s="192" t="s">
        <v>5062</v>
      </c>
      <c r="J7657" s="192" t="s">
        <v>29821</v>
      </c>
      <c r="K7657" s="192" t="s">
        <v>5062</v>
      </c>
      <c r="L7657" s="192" t="s">
        <v>1447</v>
      </c>
    </row>
    <row r="7658" spans="1:12" ht="15" x14ac:dyDescent="0.25">
      <c r="A7658" s="189" t="s">
        <v>10037</v>
      </c>
      <c r="B7658" s="190" t="s">
        <v>10038</v>
      </c>
      <c r="C7658" s="190" t="s">
        <v>29808</v>
      </c>
      <c r="D7658" s="190" t="s">
        <v>29809</v>
      </c>
      <c r="E7658" s="190" t="s">
        <v>30209</v>
      </c>
      <c r="F7658" s="190" t="s">
        <v>29804</v>
      </c>
      <c r="G7658" s="190" t="s">
        <v>29914</v>
      </c>
      <c r="H7658" s="190" t="s">
        <v>31409</v>
      </c>
      <c r="I7658" s="190" t="s">
        <v>5062</v>
      </c>
      <c r="J7658" s="190" t="s">
        <v>29821</v>
      </c>
      <c r="K7658" s="190" t="s">
        <v>5062</v>
      </c>
      <c r="L7658" s="190" t="s">
        <v>1447</v>
      </c>
    </row>
    <row r="7659" spans="1:12" ht="15" x14ac:dyDescent="0.25">
      <c r="A7659" s="191" t="s">
        <v>26340</v>
      </c>
      <c r="B7659" s="192" t="s">
        <v>10039</v>
      </c>
      <c r="C7659" s="192" t="s">
        <v>29797</v>
      </c>
      <c r="D7659" s="192" t="s">
        <v>29797</v>
      </c>
      <c r="E7659" s="192" t="s">
        <v>29797</v>
      </c>
      <c r="F7659" s="192" t="s">
        <v>29797</v>
      </c>
      <c r="G7659" s="192" t="s">
        <v>29797</v>
      </c>
      <c r="H7659" s="192" t="s">
        <v>29797</v>
      </c>
      <c r="I7659" s="192" t="s">
        <v>29797</v>
      </c>
      <c r="J7659" s="192" t="s">
        <v>29797</v>
      </c>
      <c r="K7659" s="192" t="s">
        <v>29797</v>
      </c>
      <c r="L7659" s="192" t="s">
        <v>1445</v>
      </c>
    </row>
    <row r="7660" spans="1:12" ht="15" x14ac:dyDescent="0.25">
      <c r="A7660" s="189" t="s">
        <v>26341</v>
      </c>
      <c r="B7660" s="190" t="s">
        <v>4144</v>
      </c>
      <c r="C7660" s="190" t="s">
        <v>29797</v>
      </c>
      <c r="D7660" s="190" t="s">
        <v>29797</v>
      </c>
      <c r="E7660" s="190" t="s">
        <v>29797</v>
      </c>
      <c r="F7660" s="190" t="s">
        <v>29797</v>
      </c>
      <c r="G7660" s="190" t="s">
        <v>29797</v>
      </c>
      <c r="H7660" s="190" t="s">
        <v>29797</v>
      </c>
      <c r="I7660" s="190" t="s">
        <v>29797</v>
      </c>
      <c r="J7660" s="190" t="s">
        <v>29797</v>
      </c>
      <c r="K7660" s="190" t="s">
        <v>29797</v>
      </c>
      <c r="L7660" s="190" t="s">
        <v>1445</v>
      </c>
    </row>
    <row r="7661" spans="1:12" ht="15" x14ac:dyDescent="0.25">
      <c r="A7661" s="191" t="s">
        <v>10040</v>
      </c>
      <c r="B7661" s="192" t="s">
        <v>10041</v>
      </c>
      <c r="C7661" s="192" t="s">
        <v>29812</v>
      </c>
      <c r="D7661" s="192" t="s">
        <v>29813</v>
      </c>
      <c r="E7661" s="192" t="s">
        <v>30643</v>
      </c>
      <c r="F7661" s="192" t="s">
        <v>29804</v>
      </c>
      <c r="G7661" s="192" t="s">
        <v>30058</v>
      </c>
      <c r="H7661" s="192" t="s">
        <v>31434</v>
      </c>
      <c r="I7661" s="192" t="s">
        <v>31435</v>
      </c>
      <c r="J7661" s="192" t="s">
        <v>29821</v>
      </c>
      <c r="K7661" s="192" t="s">
        <v>5062</v>
      </c>
      <c r="L7661" s="192" t="s">
        <v>1447</v>
      </c>
    </row>
    <row r="7662" spans="1:12" ht="15" x14ac:dyDescent="0.25">
      <c r="A7662" s="189" t="s">
        <v>3492</v>
      </c>
      <c r="B7662" s="190" t="s">
        <v>4145</v>
      </c>
      <c r="C7662" s="190" t="s">
        <v>29812</v>
      </c>
      <c r="D7662" s="190" t="s">
        <v>29824</v>
      </c>
      <c r="E7662" s="190" t="s">
        <v>30644</v>
      </c>
      <c r="F7662" s="190" t="s">
        <v>29804</v>
      </c>
      <c r="G7662" s="190" t="s">
        <v>30058</v>
      </c>
      <c r="H7662" s="190" t="s">
        <v>31434</v>
      </c>
      <c r="I7662" s="190" t="s">
        <v>31435</v>
      </c>
      <c r="J7662" s="190" t="s">
        <v>29821</v>
      </c>
      <c r="K7662" s="190" t="s">
        <v>5062</v>
      </c>
      <c r="L7662" s="190" t="s">
        <v>1447</v>
      </c>
    </row>
    <row r="7663" spans="1:12" ht="15" x14ac:dyDescent="0.25">
      <c r="A7663" s="191" t="s">
        <v>10042</v>
      </c>
      <c r="B7663" s="192" t="s">
        <v>10043</v>
      </c>
      <c r="C7663" s="192" t="s">
        <v>29797</v>
      </c>
      <c r="D7663" s="192" t="s">
        <v>29797</v>
      </c>
      <c r="E7663" s="192" t="s">
        <v>29797</v>
      </c>
      <c r="F7663" s="192" t="s">
        <v>29797</v>
      </c>
      <c r="G7663" s="192" t="s">
        <v>29797</v>
      </c>
      <c r="H7663" s="192" t="s">
        <v>32880</v>
      </c>
      <c r="I7663" s="192" t="s">
        <v>32881</v>
      </c>
      <c r="J7663" s="192" t="s">
        <v>30021</v>
      </c>
      <c r="K7663" s="192" t="s">
        <v>12016</v>
      </c>
      <c r="L7663" s="192" t="s">
        <v>1447</v>
      </c>
    </row>
    <row r="7664" spans="1:12" ht="15" x14ac:dyDescent="0.25">
      <c r="A7664" s="189" t="s">
        <v>17034</v>
      </c>
      <c r="B7664" s="190" t="s">
        <v>20883</v>
      </c>
      <c r="C7664" s="190" t="s">
        <v>29806</v>
      </c>
      <c r="D7664" s="190" t="s">
        <v>30645</v>
      </c>
      <c r="E7664" s="190" t="s">
        <v>30646</v>
      </c>
      <c r="F7664" s="190" t="s">
        <v>29804</v>
      </c>
      <c r="G7664" s="190" t="s">
        <v>30339</v>
      </c>
      <c r="H7664" s="190" t="s">
        <v>31560</v>
      </c>
      <c r="I7664" s="190" t="s">
        <v>5073</v>
      </c>
      <c r="J7664" s="190" t="s">
        <v>31325</v>
      </c>
      <c r="K7664" s="190" t="s">
        <v>5073</v>
      </c>
      <c r="L7664" s="190" t="s">
        <v>1447</v>
      </c>
    </row>
    <row r="7665" spans="1:12" ht="15" x14ac:dyDescent="0.25">
      <c r="A7665" s="191" t="s">
        <v>26342</v>
      </c>
      <c r="B7665" s="192" t="s">
        <v>10044</v>
      </c>
      <c r="C7665" s="192" t="s">
        <v>29797</v>
      </c>
      <c r="D7665" s="192" t="s">
        <v>29797</v>
      </c>
      <c r="E7665" s="192" t="s">
        <v>29797</v>
      </c>
      <c r="F7665" s="192" t="s">
        <v>29797</v>
      </c>
      <c r="G7665" s="192" t="s">
        <v>29797</v>
      </c>
      <c r="H7665" s="192" t="s">
        <v>29797</v>
      </c>
      <c r="I7665" s="192" t="s">
        <v>29797</v>
      </c>
      <c r="J7665" s="192" t="s">
        <v>29797</v>
      </c>
      <c r="K7665" s="192" t="s">
        <v>29797</v>
      </c>
      <c r="L7665" s="192" t="s">
        <v>2704</v>
      </c>
    </row>
    <row r="7666" spans="1:12" ht="15" x14ac:dyDescent="0.25">
      <c r="A7666" s="189" t="s">
        <v>3493</v>
      </c>
      <c r="B7666" s="190" t="s">
        <v>4146</v>
      </c>
      <c r="C7666" s="190" t="s">
        <v>29797</v>
      </c>
      <c r="D7666" s="190" t="s">
        <v>29797</v>
      </c>
      <c r="E7666" s="190" t="s">
        <v>29797</v>
      </c>
      <c r="F7666" s="190" t="s">
        <v>29797</v>
      </c>
      <c r="G7666" s="190" t="s">
        <v>29797</v>
      </c>
      <c r="H7666" s="190" t="s">
        <v>29797</v>
      </c>
      <c r="I7666" s="190" t="s">
        <v>29797</v>
      </c>
      <c r="J7666" s="190" t="s">
        <v>29797</v>
      </c>
      <c r="K7666" s="190" t="s">
        <v>29797</v>
      </c>
      <c r="L7666" s="190" t="s">
        <v>1440</v>
      </c>
    </row>
    <row r="7667" spans="1:12" ht="15" x14ac:dyDescent="0.25">
      <c r="A7667" s="191" t="s">
        <v>26343</v>
      </c>
      <c r="B7667" s="192" t="s">
        <v>20884</v>
      </c>
      <c r="C7667" s="192" t="s">
        <v>29797</v>
      </c>
      <c r="D7667" s="192" t="s">
        <v>29797</v>
      </c>
      <c r="E7667" s="192" t="s">
        <v>29797</v>
      </c>
      <c r="F7667" s="192" t="s">
        <v>29797</v>
      </c>
      <c r="G7667" s="192" t="s">
        <v>29797</v>
      </c>
      <c r="H7667" s="192" t="s">
        <v>29797</v>
      </c>
      <c r="I7667" s="192" t="s">
        <v>29797</v>
      </c>
      <c r="J7667" s="192" t="s">
        <v>29797</v>
      </c>
      <c r="K7667" s="192" t="s">
        <v>29797</v>
      </c>
      <c r="L7667" s="192" t="s">
        <v>1462</v>
      </c>
    </row>
    <row r="7668" spans="1:12" ht="15" x14ac:dyDescent="0.25">
      <c r="A7668" s="189" t="s">
        <v>26344</v>
      </c>
      <c r="B7668" s="190" t="s">
        <v>26345</v>
      </c>
      <c r="C7668" s="190" t="s">
        <v>29797</v>
      </c>
      <c r="D7668" s="190" t="s">
        <v>29797</v>
      </c>
      <c r="E7668" s="190" t="s">
        <v>29797</v>
      </c>
      <c r="F7668" s="190" t="s">
        <v>29797</v>
      </c>
      <c r="G7668" s="190" t="s">
        <v>29797</v>
      </c>
      <c r="H7668" s="190" t="s">
        <v>29797</v>
      </c>
      <c r="I7668" s="190" t="s">
        <v>29797</v>
      </c>
      <c r="J7668" s="190" t="s">
        <v>29797</v>
      </c>
      <c r="K7668" s="190" t="s">
        <v>29797</v>
      </c>
      <c r="L7668" s="190" t="s">
        <v>2704</v>
      </c>
    </row>
    <row r="7669" spans="1:12" ht="15" x14ac:dyDescent="0.25">
      <c r="A7669" s="191" t="s">
        <v>17035</v>
      </c>
      <c r="B7669" s="192" t="s">
        <v>20885</v>
      </c>
      <c r="C7669" s="192" t="s">
        <v>29797</v>
      </c>
      <c r="D7669" s="192" t="s">
        <v>29797</v>
      </c>
      <c r="E7669" s="192" t="s">
        <v>29797</v>
      </c>
      <c r="F7669" s="192" t="s">
        <v>29797</v>
      </c>
      <c r="G7669" s="192" t="s">
        <v>29797</v>
      </c>
      <c r="H7669" s="192" t="s">
        <v>29797</v>
      </c>
      <c r="I7669" s="192" t="s">
        <v>29797</v>
      </c>
      <c r="J7669" s="192" t="s">
        <v>29797</v>
      </c>
      <c r="K7669" s="192" t="s">
        <v>29797</v>
      </c>
      <c r="L7669" s="192" t="s">
        <v>29797</v>
      </c>
    </row>
    <row r="7670" spans="1:12" ht="15" x14ac:dyDescent="0.25">
      <c r="A7670" s="189" t="s">
        <v>17036</v>
      </c>
      <c r="B7670" s="190" t="s">
        <v>26346</v>
      </c>
      <c r="C7670" s="190" t="s">
        <v>29797</v>
      </c>
      <c r="D7670" s="190" t="s">
        <v>29797</v>
      </c>
      <c r="E7670" s="190" t="s">
        <v>29797</v>
      </c>
      <c r="F7670" s="190" t="s">
        <v>29797</v>
      </c>
      <c r="G7670" s="190" t="s">
        <v>29797</v>
      </c>
      <c r="H7670" s="190" t="s">
        <v>31390</v>
      </c>
      <c r="I7670" s="190" t="s">
        <v>14423</v>
      </c>
      <c r="J7670" s="190" t="s">
        <v>29821</v>
      </c>
      <c r="K7670" s="190" t="s">
        <v>5062</v>
      </c>
      <c r="L7670" s="190" t="s">
        <v>1447</v>
      </c>
    </row>
    <row r="7671" spans="1:12" ht="15" x14ac:dyDescent="0.25">
      <c r="A7671" s="191" t="s">
        <v>17037</v>
      </c>
      <c r="B7671" s="192" t="s">
        <v>26346</v>
      </c>
      <c r="C7671" s="192" t="s">
        <v>29797</v>
      </c>
      <c r="D7671" s="192" t="s">
        <v>29797</v>
      </c>
      <c r="E7671" s="192" t="s">
        <v>29797</v>
      </c>
      <c r="F7671" s="192" t="s">
        <v>29797</v>
      </c>
      <c r="G7671" s="192" t="s">
        <v>29797</v>
      </c>
      <c r="H7671" s="192" t="s">
        <v>31390</v>
      </c>
      <c r="I7671" s="192" t="s">
        <v>14423</v>
      </c>
      <c r="J7671" s="192" t="s">
        <v>29821</v>
      </c>
      <c r="K7671" s="192" t="s">
        <v>5062</v>
      </c>
      <c r="L7671" s="192" t="s">
        <v>1447</v>
      </c>
    </row>
    <row r="7672" spans="1:12" ht="15" x14ac:dyDescent="0.25">
      <c r="A7672" s="189" t="s">
        <v>26347</v>
      </c>
      <c r="B7672" s="190" t="s">
        <v>20886</v>
      </c>
      <c r="C7672" s="190" t="s">
        <v>29797</v>
      </c>
      <c r="D7672" s="190" t="s">
        <v>29797</v>
      </c>
      <c r="E7672" s="190" t="s">
        <v>29797</v>
      </c>
      <c r="F7672" s="190" t="s">
        <v>29797</v>
      </c>
      <c r="G7672" s="190" t="s">
        <v>29797</v>
      </c>
      <c r="H7672" s="190" t="s">
        <v>29797</v>
      </c>
      <c r="I7672" s="190" t="s">
        <v>29797</v>
      </c>
      <c r="J7672" s="190" t="s">
        <v>29797</v>
      </c>
      <c r="K7672" s="190" t="s">
        <v>29797</v>
      </c>
      <c r="L7672" s="190" t="s">
        <v>1469</v>
      </c>
    </row>
    <row r="7673" spans="1:12" ht="15" x14ac:dyDescent="0.25">
      <c r="A7673" s="191" t="s">
        <v>26348</v>
      </c>
      <c r="B7673" s="192" t="s">
        <v>20887</v>
      </c>
      <c r="C7673" s="192" t="s">
        <v>29797</v>
      </c>
      <c r="D7673" s="192" t="s">
        <v>29797</v>
      </c>
      <c r="E7673" s="192" t="s">
        <v>29797</v>
      </c>
      <c r="F7673" s="192" t="s">
        <v>29797</v>
      </c>
      <c r="G7673" s="192" t="s">
        <v>29797</v>
      </c>
      <c r="H7673" s="192" t="s">
        <v>29797</v>
      </c>
      <c r="I7673" s="192" t="s">
        <v>29797</v>
      </c>
      <c r="J7673" s="192" t="s">
        <v>29797</v>
      </c>
      <c r="K7673" s="192" t="s">
        <v>29797</v>
      </c>
      <c r="L7673" s="192" t="s">
        <v>1442</v>
      </c>
    </row>
    <row r="7674" spans="1:12" ht="15" x14ac:dyDescent="0.25">
      <c r="A7674" s="189" t="s">
        <v>26349</v>
      </c>
      <c r="B7674" s="190" t="s">
        <v>4147</v>
      </c>
      <c r="C7674" s="190" t="s">
        <v>29797</v>
      </c>
      <c r="D7674" s="190" t="s">
        <v>29797</v>
      </c>
      <c r="E7674" s="190" t="s">
        <v>29797</v>
      </c>
      <c r="F7674" s="190" t="s">
        <v>29797</v>
      </c>
      <c r="G7674" s="190" t="s">
        <v>29797</v>
      </c>
      <c r="H7674" s="190" t="s">
        <v>29797</v>
      </c>
      <c r="I7674" s="190" t="s">
        <v>29797</v>
      </c>
      <c r="J7674" s="190" t="s">
        <v>29797</v>
      </c>
      <c r="K7674" s="190" t="s">
        <v>29797</v>
      </c>
      <c r="L7674" s="190" t="s">
        <v>2704</v>
      </c>
    </row>
    <row r="7675" spans="1:12" ht="15" x14ac:dyDescent="0.25">
      <c r="A7675" s="191" t="s">
        <v>10045</v>
      </c>
      <c r="B7675" s="192" t="s">
        <v>10046</v>
      </c>
      <c r="C7675" s="192" t="s">
        <v>29797</v>
      </c>
      <c r="D7675" s="192" t="s">
        <v>29797</v>
      </c>
      <c r="E7675" s="192" t="s">
        <v>29797</v>
      </c>
      <c r="F7675" s="192" t="s">
        <v>29797</v>
      </c>
      <c r="G7675" s="192" t="s">
        <v>29797</v>
      </c>
      <c r="H7675" s="192" t="s">
        <v>29797</v>
      </c>
      <c r="I7675" s="192" t="s">
        <v>29797</v>
      </c>
      <c r="J7675" s="192" t="s">
        <v>31182</v>
      </c>
      <c r="K7675" s="192" t="s">
        <v>5910</v>
      </c>
      <c r="L7675" s="192" t="s">
        <v>1447</v>
      </c>
    </row>
    <row r="7676" spans="1:12" ht="15" x14ac:dyDescent="0.25">
      <c r="A7676" s="189" t="s">
        <v>10047</v>
      </c>
      <c r="B7676" s="190" t="s">
        <v>10048</v>
      </c>
      <c r="C7676" s="190" t="s">
        <v>29797</v>
      </c>
      <c r="D7676" s="190" t="s">
        <v>29797</v>
      </c>
      <c r="E7676" s="190" t="s">
        <v>29797</v>
      </c>
      <c r="F7676" s="190" t="s">
        <v>29797</v>
      </c>
      <c r="G7676" s="190" t="s">
        <v>29797</v>
      </c>
      <c r="H7676" s="190" t="s">
        <v>31590</v>
      </c>
      <c r="I7676" s="190" t="s">
        <v>31591</v>
      </c>
      <c r="J7676" s="190" t="s">
        <v>31325</v>
      </c>
      <c r="K7676" s="190" t="s">
        <v>5073</v>
      </c>
      <c r="L7676" s="190" t="s">
        <v>1447</v>
      </c>
    </row>
    <row r="7677" spans="1:12" ht="15" x14ac:dyDescent="0.25">
      <c r="A7677" s="191" t="s">
        <v>10049</v>
      </c>
      <c r="B7677" s="192" t="s">
        <v>10050</v>
      </c>
      <c r="C7677" s="192" t="s">
        <v>29797</v>
      </c>
      <c r="D7677" s="192" t="s">
        <v>29797</v>
      </c>
      <c r="E7677" s="192" t="s">
        <v>29797</v>
      </c>
      <c r="F7677" s="192" t="s">
        <v>29797</v>
      </c>
      <c r="G7677" s="192" t="s">
        <v>29797</v>
      </c>
      <c r="H7677" s="192" t="s">
        <v>29797</v>
      </c>
      <c r="I7677" s="192" t="s">
        <v>29797</v>
      </c>
      <c r="J7677" s="192" t="s">
        <v>29797</v>
      </c>
      <c r="K7677" s="192" t="s">
        <v>29797</v>
      </c>
      <c r="L7677" s="192" t="s">
        <v>29797</v>
      </c>
    </row>
    <row r="7678" spans="1:12" ht="15" x14ac:dyDescent="0.25">
      <c r="A7678" s="189" t="s">
        <v>10051</v>
      </c>
      <c r="B7678" s="190" t="s">
        <v>10052</v>
      </c>
      <c r="C7678" s="190" t="s">
        <v>29797</v>
      </c>
      <c r="D7678" s="190" t="s">
        <v>29797</v>
      </c>
      <c r="E7678" s="190" t="s">
        <v>29797</v>
      </c>
      <c r="F7678" s="190" t="s">
        <v>29797</v>
      </c>
      <c r="G7678" s="190" t="s">
        <v>29797</v>
      </c>
      <c r="H7678" s="190" t="s">
        <v>31588</v>
      </c>
      <c r="I7678" s="190" t="s">
        <v>30455</v>
      </c>
      <c r="J7678" s="190" t="s">
        <v>29870</v>
      </c>
      <c r="K7678" s="190" t="s">
        <v>8069</v>
      </c>
      <c r="L7678" s="190" t="s">
        <v>1447</v>
      </c>
    </row>
    <row r="7679" spans="1:12" ht="15" x14ac:dyDescent="0.25">
      <c r="A7679" s="191" t="s">
        <v>17038</v>
      </c>
      <c r="B7679" s="192" t="s">
        <v>20888</v>
      </c>
      <c r="C7679" s="192" t="s">
        <v>29797</v>
      </c>
      <c r="D7679" s="192" t="s">
        <v>29797</v>
      </c>
      <c r="E7679" s="192" t="s">
        <v>29797</v>
      </c>
      <c r="F7679" s="192" t="s">
        <v>29797</v>
      </c>
      <c r="G7679" s="192" t="s">
        <v>29797</v>
      </c>
      <c r="H7679" s="192" t="s">
        <v>32158</v>
      </c>
      <c r="I7679" s="192" t="s">
        <v>32159</v>
      </c>
      <c r="J7679" s="192" t="s">
        <v>31325</v>
      </c>
      <c r="K7679" s="192" t="s">
        <v>5073</v>
      </c>
      <c r="L7679" s="192" t="s">
        <v>1447</v>
      </c>
    </row>
    <row r="7680" spans="1:12" ht="15" x14ac:dyDescent="0.25">
      <c r="A7680" s="189" t="s">
        <v>26350</v>
      </c>
      <c r="B7680" s="190" t="s">
        <v>4148</v>
      </c>
      <c r="C7680" s="190" t="s">
        <v>29797</v>
      </c>
      <c r="D7680" s="190" t="s">
        <v>29797</v>
      </c>
      <c r="E7680" s="190" t="s">
        <v>29797</v>
      </c>
      <c r="F7680" s="190" t="s">
        <v>29797</v>
      </c>
      <c r="G7680" s="190" t="s">
        <v>29797</v>
      </c>
      <c r="H7680" s="190" t="s">
        <v>29797</v>
      </c>
      <c r="I7680" s="190" t="s">
        <v>29797</v>
      </c>
      <c r="J7680" s="190" t="s">
        <v>29797</v>
      </c>
      <c r="K7680" s="190" t="s">
        <v>29797</v>
      </c>
      <c r="L7680" s="190" t="s">
        <v>1465</v>
      </c>
    </row>
    <row r="7681" spans="1:12" ht="15" x14ac:dyDescent="0.25">
      <c r="A7681" s="191" t="s">
        <v>26351</v>
      </c>
      <c r="B7681" s="192" t="s">
        <v>20889</v>
      </c>
      <c r="C7681" s="192" t="s">
        <v>29797</v>
      </c>
      <c r="D7681" s="192" t="s">
        <v>29797</v>
      </c>
      <c r="E7681" s="192" t="s">
        <v>29797</v>
      </c>
      <c r="F7681" s="192" t="s">
        <v>29797</v>
      </c>
      <c r="G7681" s="192" t="s">
        <v>29797</v>
      </c>
      <c r="H7681" s="192" t="s">
        <v>29797</v>
      </c>
      <c r="I7681" s="192" t="s">
        <v>29797</v>
      </c>
      <c r="J7681" s="192" t="s">
        <v>29797</v>
      </c>
      <c r="K7681" s="192" t="s">
        <v>29797</v>
      </c>
      <c r="L7681" s="192" t="s">
        <v>1438</v>
      </c>
    </row>
    <row r="7682" spans="1:12" ht="15" x14ac:dyDescent="0.25">
      <c r="A7682" s="189" t="s">
        <v>17039</v>
      </c>
      <c r="B7682" s="190" t="s">
        <v>20890</v>
      </c>
      <c r="C7682" s="190" t="s">
        <v>29797</v>
      </c>
      <c r="D7682" s="190" t="s">
        <v>29797</v>
      </c>
      <c r="E7682" s="190" t="s">
        <v>29797</v>
      </c>
      <c r="F7682" s="190" t="s">
        <v>29797</v>
      </c>
      <c r="G7682" s="190" t="s">
        <v>29797</v>
      </c>
      <c r="H7682" s="190" t="s">
        <v>31409</v>
      </c>
      <c r="I7682" s="190" t="s">
        <v>5062</v>
      </c>
      <c r="J7682" s="190" t="s">
        <v>29821</v>
      </c>
      <c r="K7682" s="190" t="s">
        <v>5062</v>
      </c>
      <c r="L7682" s="190" t="s">
        <v>1447</v>
      </c>
    </row>
    <row r="7683" spans="1:12" ht="15" x14ac:dyDescent="0.25">
      <c r="A7683" s="191" t="s">
        <v>26352</v>
      </c>
      <c r="B7683" s="192" t="s">
        <v>10053</v>
      </c>
      <c r="C7683" s="192" t="s">
        <v>29797</v>
      </c>
      <c r="D7683" s="192" t="s">
        <v>29797</v>
      </c>
      <c r="E7683" s="192" t="s">
        <v>29797</v>
      </c>
      <c r="F7683" s="192" t="s">
        <v>29797</v>
      </c>
      <c r="G7683" s="192" t="s">
        <v>29797</v>
      </c>
      <c r="H7683" s="192" t="s">
        <v>29797</v>
      </c>
      <c r="I7683" s="192" t="s">
        <v>29797</v>
      </c>
      <c r="J7683" s="192" t="s">
        <v>29797</v>
      </c>
      <c r="K7683" s="192" t="s">
        <v>29797</v>
      </c>
      <c r="L7683" s="192" t="s">
        <v>2704</v>
      </c>
    </row>
    <row r="7684" spans="1:12" ht="15" x14ac:dyDescent="0.25">
      <c r="A7684" s="189" t="s">
        <v>3494</v>
      </c>
      <c r="B7684" s="190" t="s">
        <v>4149</v>
      </c>
      <c r="C7684" s="190" t="s">
        <v>29797</v>
      </c>
      <c r="D7684" s="190" t="s">
        <v>29797</v>
      </c>
      <c r="E7684" s="190" t="s">
        <v>29797</v>
      </c>
      <c r="F7684" s="190" t="s">
        <v>29797</v>
      </c>
      <c r="G7684" s="190" t="s">
        <v>29797</v>
      </c>
      <c r="H7684" s="190" t="s">
        <v>31376</v>
      </c>
      <c r="I7684" s="190" t="s">
        <v>5062</v>
      </c>
      <c r="J7684" s="190" t="s">
        <v>29821</v>
      </c>
      <c r="K7684" s="190" t="s">
        <v>5062</v>
      </c>
      <c r="L7684" s="190" t="s">
        <v>1447</v>
      </c>
    </row>
    <row r="7685" spans="1:12" ht="15" x14ac:dyDescent="0.25">
      <c r="A7685" s="191" t="s">
        <v>3495</v>
      </c>
      <c r="B7685" s="192" t="s">
        <v>4150</v>
      </c>
      <c r="C7685" s="192" t="s">
        <v>29797</v>
      </c>
      <c r="D7685" s="192" t="s">
        <v>29797</v>
      </c>
      <c r="E7685" s="192" t="s">
        <v>29797</v>
      </c>
      <c r="F7685" s="192" t="s">
        <v>29797</v>
      </c>
      <c r="G7685" s="192" t="s">
        <v>29797</v>
      </c>
      <c r="H7685" s="192" t="s">
        <v>29797</v>
      </c>
      <c r="I7685" s="192" t="s">
        <v>29797</v>
      </c>
      <c r="J7685" s="192" t="s">
        <v>29797</v>
      </c>
      <c r="K7685" s="192" t="s">
        <v>29797</v>
      </c>
      <c r="L7685" s="192" t="s">
        <v>1440</v>
      </c>
    </row>
    <row r="7686" spans="1:12" ht="15" x14ac:dyDescent="0.25">
      <c r="A7686" s="189" t="s">
        <v>10054</v>
      </c>
      <c r="B7686" s="190" t="s">
        <v>10055</v>
      </c>
      <c r="C7686" s="190" t="s">
        <v>29797</v>
      </c>
      <c r="D7686" s="190" t="s">
        <v>29797</v>
      </c>
      <c r="E7686" s="190" t="s">
        <v>29797</v>
      </c>
      <c r="F7686" s="190" t="s">
        <v>29797</v>
      </c>
      <c r="G7686" s="190" t="s">
        <v>29797</v>
      </c>
      <c r="H7686" s="190" t="s">
        <v>29797</v>
      </c>
      <c r="I7686" s="190" t="s">
        <v>29797</v>
      </c>
      <c r="J7686" s="190" t="s">
        <v>29797</v>
      </c>
      <c r="K7686" s="190" t="s">
        <v>29797</v>
      </c>
      <c r="L7686" s="190" t="s">
        <v>1440</v>
      </c>
    </row>
    <row r="7687" spans="1:12" ht="15" x14ac:dyDescent="0.25">
      <c r="A7687" s="191" t="s">
        <v>10056</v>
      </c>
      <c r="B7687" s="192" t="s">
        <v>10057</v>
      </c>
      <c r="C7687" s="192" t="s">
        <v>29797</v>
      </c>
      <c r="D7687" s="192" t="s">
        <v>29797</v>
      </c>
      <c r="E7687" s="192" t="s">
        <v>29797</v>
      </c>
      <c r="F7687" s="192" t="s">
        <v>29797</v>
      </c>
      <c r="G7687" s="192" t="s">
        <v>29797</v>
      </c>
      <c r="H7687" s="192" t="s">
        <v>31765</v>
      </c>
      <c r="I7687" s="192" t="s">
        <v>5073</v>
      </c>
      <c r="J7687" s="192" t="s">
        <v>31325</v>
      </c>
      <c r="K7687" s="192" t="s">
        <v>5073</v>
      </c>
      <c r="L7687" s="192" t="s">
        <v>1447</v>
      </c>
    </row>
    <row r="7688" spans="1:12" ht="15" x14ac:dyDescent="0.25">
      <c r="A7688" s="189" t="s">
        <v>3496</v>
      </c>
      <c r="B7688" s="190" t="s">
        <v>4151</v>
      </c>
      <c r="C7688" s="190" t="s">
        <v>29797</v>
      </c>
      <c r="D7688" s="190" t="s">
        <v>29797</v>
      </c>
      <c r="E7688" s="190" t="s">
        <v>29797</v>
      </c>
      <c r="F7688" s="190" t="s">
        <v>29797</v>
      </c>
      <c r="G7688" s="190" t="s">
        <v>29797</v>
      </c>
      <c r="H7688" s="190" t="s">
        <v>29797</v>
      </c>
      <c r="I7688" s="190" t="s">
        <v>29797</v>
      </c>
      <c r="J7688" s="190" t="s">
        <v>29797</v>
      </c>
      <c r="K7688" s="190" t="s">
        <v>29797</v>
      </c>
      <c r="L7688" s="190" t="s">
        <v>29797</v>
      </c>
    </row>
    <row r="7689" spans="1:12" ht="15" x14ac:dyDescent="0.25">
      <c r="A7689" s="191" t="s">
        <v>26353</v>
      </c>
      <c r="B7689" s="192" t="s">
        <v>26354</v>
      </c>
      <c r="C7689" s="192" t="s">
        <v>29797</v>
      </c>
      <c r="D7689" s="192" t="s">
        <v>29797</v>
      </c>
      <c r="E7689" s="192" t="s">
        <v>29797</v>
      </c>
      <c r="F7689" s="192" t="s">
        <v>29797</v>
      </c>
      <c r="G7689" s="192" t="s">
        <v>29797</v>
      </c>
      <c r="H7689" s="192" t="s">
        <v>31331</v>
      </c>
      <c r="I7689" s="192" t="s">
        <v>31332</v>
      </c>
      <c r="J7689" s="192" t="s">
        <v>29821</v>
      </c>
      <c r="K7689" s="192" t="s">
        <v>5062</v>
      </c>
      <c r="L7689" s="192" t="s">
        <v>1447</v>
      </c>
    </row>
    <row r="7690" spans="1:12" ht="15" x14ac:dyDescent="0.25">
      <c r="A7690" s="189" t="s">
        <v>26355</v>
      </c>
      <c r="B7690" s="190" t="s">
        <v>26356</v>
      </c>
      <c r="C7690" s="190" t="s">
        <v>29797</v>
      </c>
      <c r="D7690" s="190" t="s">
        <v>29797</v>
      </c>
      <c r="E7690" s="190" t="s">
        <v>29797</v>
      </c>
      <c r="F7690" s="190" t="s">
        <v>29797</v>
      </c>
      <c r="G7690" s="190" t="s">
        <v>29797</v>
      </c>
      <c r="H7690" s="190" t="s">
        <v>29797</v>
      </c>
      <c r="I7690" s="190" t="s">
        <v>29797</v>
      </c>
      <c r="J7690" s="190" t="s">
        <v>29826</v>
      </c>
      <c r="K7690" s="190" t="s">
        <v>5078</v>
      </c>
      <c r="L7690" s="190" t="s">
        <v>1447</v>
      </c>
    </row>
    <row r="7691" spans="1:12" ht="15" x14ac:dyDescent="0.25">
      <c r="A7691" s="191" t="s">
        <v>3497</v>
      </c>
      <c r="B7691" s="192" t="s">
        <v>4152</v>
      </c>
      <c r="C7691" s="192" t="s">
        <v>29797</v>
      </c>
      <c r="D7691" s="192" t="s">
        <v>29797</v>
      </c>
      <c r="E7691" s="192" t="s">
        <v>29797</v>
      </c>
      <c r="F7691" s="192" t="s">
        <v>29797</v>
      </c>
      <c r="G7691" s="192" t="s">
        <v>29797</v>
      </c>
      <c r="H7691" s="192" t="s">
        <v>31546</v>
      </c>
      <c r="I7691" s="192" t="s">
        <v>31547</v>
      </c>
      <c r="J7691" s="192" t="s">
        <v>29821</v>
      </c>
      <c r="K7691" s="192" t="s">
        <v>5062</v>
      </c>
      <c r="L7691" s="192" t="s">
        <v>1447</v>
      </c>
    </row>
    <row r="7692" spans="1:12" ht="15" x14ac:dyDescent="0.25">
      <c r="A7692" s="189" t="s">
        <v>26357</v>
      </c>
      <c r="B7692" s="190" t="s">
        <v>4153</v>
      </c>
      <c r="C7692" s="190" t="s">
        <v>29797</v>
      </c>
      <c r="D7692" s="190" t="s">
        <v>29797</v>
      </c>
      <c r="E7692" s="190" t="s">
        <v>29797</v>
      </c>
      <c r="F7692" s="190" t="s">
        <v>29797</v>
      </c>
      <c r="G7692" s="190" t="s">
        <v>29797</v>
      </c>
      <c r="H7692" s="190" t="s">
        <v>29797</v>
      </c>
      <c r="I7692" s="190" t="s">
        <v>29797</v>
      </c>
      <c r="J7692" s="190" t="s">
        <v>29797</v>
      </c>
      <c r="K7692" s="190" t="s">
        <v>29797</v>
      </c>
      <c r="L7692" s="190" t="s">
        <v>1438</v>
      </c>
    </row>
    <row r="7693" spans="1:12" ht="15" x14ac:dyDescent="0.25">
      <c r="A7693" s="191" t="s">
        <v>17040</v>
      </c>
      <c r="B7693" s="192" t="s">
        <v>20891</v>
      </c>
      <c r="C7693" s="192" t="s">
        <v>29797</v>
      </c>
      <c r="D7693" s="192" t="s">
        <v>29797</v>
      </c>
      <c r="E7693" s="192" t="s">
        <v>29797</v>
      </c>
      <c r="F7693" s="192" t="s">
        <v>29797</v>
      </c>
      <c r="G7693" s="192" t="s">
        <v>29797</v>
      </c>
      <c r="H7693" s="192" t="s">
        <v>32882</v>
      </c>
      <c r="I7693" s="192" t="s">
        <v>10058</v>
      </c>
      <c r="J7693" s="192" t="s">
        <v>31325</v>
      </c>
      <c r="K7693" s="192" t="s">
        <v>5073</v>
      </c>
      <c r="L7693" s="192" t="s">
        <v>1447</v>
      </c>
    </row>
    <row r="7694" spans="1:12" ht="15" x14ac:dyDescent="0.25">
      <c r="A7694" s="189" t="s">
        <v>3498</v>
      </c>
      <c r="B7694" s="190" t="s">
        <v>4154</v>
      </c>
      <c r="C7694" s="190" t="s">
        <v>29797</v>
      </c>
      <c r="D7694" s="190" t="s">
        <v>29797</v>
      </c>
      <c r="E7694" s="190" t="s">
        <v>29797</v>
      </c>
      <c r="F7694" s="190" t="s">
        <v>29797</v>
      </c>
      <c r="G7694" s="190" t="s">
        <v>29797</v>
      </c>
      <c r="H7694" s="190" t="s">
        <v>31476</v>
      </c>
      <c r="I7694" s="190" t="s">
        <v>31477</v>
      </c>
      <c r="J7694" s="190" t="s">
        <v>29821</v>
      </c>
      <c r="K7694" s="190" t="s">
        <v>5062</v>
      </c>
      <c r="L7694" s="190" t="s">
        <v>1447</v>
      </c>
    </row>
    <row r="7695" spans="1:12" ht="15" x14ac:dyDescent="0.25">
      <c r="A7695" s="191" t="s">
        <v>10059</v>
      </c>
      <c r="B7695" s="192" t="s">
        <v>10060</v>
      </c>
      <c r="C7695" s="192" t="s">
        <v>29797</v>
      </c>
      <c r="D7695" s="192" t="s">
        <v>29797</v>
      </c>
      <c r="E7695" s="192" t="s">
        <v>29797</v>
      </c>
      <c r="F7695" s="192" t="s">
        <v>29797</v>
      </c>
      <c r="G7695" s="192" t="s">
        <v>29797</v>
      </c>
      <c r="H7695" s="192" t="s">
        <v>31577</v>
      </c>
      <c r="I7695" s="192" t="s">
        <v>1392</v>
      </c>
      <c r="J7695" s="192" t="s">
        <v>29821</v>
      </c>
      <c r="K7695" s="192" t="s">
        <v>5062</v>
      </c>
      <c r="L7695" s="192" t="s">
        <v>1447</v>
      </c>
    </row>
    <row r="7696" spans="1:12" ht="15" x14ac:dyDescent="0.25">
      <c r="A7696" s="189" t="s">
        <v>10061</v>
      </c>
      <c r="B7696" s="190" t="s">
        <v>10062</v>
      </c>
      <c r="C7696" s="190" t="s">
        <v>29797</v>
      </c>
      <c r="D7696" s="190" t="s">
        <v>29797</v>
      </c>
      <c r="E7696" s="190" t="s">
        <v>29797</v>
      </c>
      <c r="F7696" s="190" t="s">
        <v>29797</v>
      </c>
      <c r="G7696" s="190" t="s">
        <v>29797</v>
      </c>
      <c r="H7696" s="190" t="s">
        <v>31390</v>
      </c>
      <c r="I7696" s="190" t="s">
        <v>14423</v>
      </c>
      <c r="J7696" s="190" t="s">
        <v>29821</v>
      </c>
      <c r="K7696" s="190" t="s">
        <v>5062</v>
      </c>
      <c r="L7696" s="190" t="s">
        <v>1447</v>
      </c>
    </row>
    <row r="7697" spans="1:12" ht="15" x14ac:dyDescent="0.25">
      <c r="A7697" s="191" t="s">
        <v>26358</v>
      </c>
      <c r="B7697" s="192" t="s">
        <v>4155</v>
      </c>
      <c r="C7697" s="192" t="s">
        <v>29797</v>
      </c>
      <c r="D7697" s="192" t="s">
        <v>29797</v>
      </c>
      <c r="E7697" s="192" t="s">
        <v>29797</v>
      </c>
      <c r="F7697" s="192" t="s">
        <v>29797</v>
      </c>
      <c r="G7697" s="192" t="s">
        <v>29797</v>
      </c>
      <c r="H7697" s="192" t="s">
        <v>29797</v>
      </c>
      <c r="I7697" s="192" t="s">
        <v>29797</v>
      </c>
      <c r="J7697" s="192" t="s">
        <v>29797</v>
      </c>
      <c r="K7697" s="192" t="s">
        <v>29797</v>
      </c>
      <c r="L7697" s="192" t="s">
        <v>1438</v>
      </c>
    </row>
    <row r="7698" spans="1:12" ht="15" x14ac:dyDescent="0.25">
      <c r="A7698" s="189" t="s">
        <v>10063</v>
      </c>
      <c r="B7698" s="190" t="s">
        <v>10064</v>
      </c>
      <c r="C7698" s="190" t="s">
        <v>29797</v>
      </c>
      <c r="D7698" s="190" t="s">
        <v>29797</v>
      </c>
      <c r="E7698" s="190" t="s">
        <v>29797</v>
      </c>
      <c r="F7698" s="190" t="s">
        <v>29797</v>
      </c>
      <c r="G7698" s="190" t="s">
        <v>29797</v>
      </c>
      <c r="H7698" s="190" t="s">
        <v>31375</v>
      </c>
      <c r="I7698" s="190" t="s">
        <v>5078</v>
      </c>
      <c r="J7698" s="190" t="s">
        <v>29826</v>
      </c>
      <c r="K7698" s="190" t="s">
        <v>5078</v>
      </c>
      <c r="L7698" s="190" t="s">
        <v>1447</v>
      </c>
    </row>
    <row r="7699" spans="1:12" ht="15" x14ac:dyDescent="0.25">
      <c r="A7699" s="191" t="s">
        <v>10065</v>
      </c>
      <c r="B7699" s="192" t="s">
        <v>10066</v>
      </c>
      <c r="C7699" s="192" t="s">
        <v>29797</v>
      </c>
      <c r="D7699" s="192" t="s">
        <v>29797</v>
      </c>
      <c r="E7699" s="192" t="s">
        <v>29797</v>
      </c>
      <c r="F7699" s="192" t="s">
        <v>29797</v>
      </c>
      <c r="G7699" s="192" t="s">
        <v>29797</v>
      </c>
      <c r="H7699" s="192" t="s">
        <v>31600</v>
      </c>
      <c r="I7699" s="192" t="s">
        <v>31601</v>
      </c>
      <c r="J7699" s="192" t="s">
        <v>29821</v>
      </c>
      <c r="K7699" s="192" t="s">
        <v>5062</v>
      </c>
      <c r="L7699" s="192" t="s">
        <v>1447</v>
      </c>
    </row>
    <row r="7700" spans="1:12" ht="15" x14ac:dyDescent="0.25">
      <c r="A7700" s="189" t="s">
        <v>26359</v>
      </c>
      <c r="B7700" s="190" t="s">
        <v>4156</v>
      </c>
      <c r="C7700" s="190" t="s">
        <v>29797</v>
      </c>
      <c r="D7700" s="190" t="s">
        <v>29797</v>
      </c>
      <c r="E7700" s="190" t="s">
        <v>29797</v>
      </c>
      <c r="F7700" s="190" t="s">
        <v>29797</v>
      </c>
      <c r="G7700" s="190" t="s">
        <v>29797</v>
      </c>
      <c r="H7700" s="190" t="s">
        <v>29797</v>
      </c>
      <c r="I7700" s="190" t="s">
        <v>29797</v>
      </c>
      <c r="J7700" s="190" t="s">
        <v>29797</v>
      </c>
      <c r="K7700" s="190" t="s">
        <v>29797</v>
      </c>
      <c r="L7700" s="190" t="s">
        <v>1441</v>
      </c>
    </row>
    <row r="7701" spans="1:12" ht="15" x14ac:dyDescent="0.25">
      <c r="A7701" s="191" t="s">
        <v>10067</v>
      </c>
      <c r="B7701" s="192" t="s">
        <v>10068</v>
      </c>
      <c r="C7701" s="192" t="s">
        <v>29797</v>
      </c>
      <c r="D7701" s="192" t="s">
        <v>29797</v>
      </c>
      <c r="E7701" s="192" t="s">
        <v>29797</v>
      </c>
      <c r="F7701" s="192" t="s">
        <v>29797</v>
      </c>
      <c r="G7701" s="192" t="s">
        <v>29797</v>
      </c>
      <c r="H7701" s="192" t="s">
        <v>31393</v>
      </c>
      <c r="I7701" s="192" t="s">
        <v>31394</v>
      </c>
      <c r="J7701" s="192" t="s">
        <v>29826</v>
      </c>
      <c r="K7701" s="192" t="s">
        <v>5078</v>
      </c>
      <c r="L7701" s="192" t="s">
        <v>1447</v>
      </c>
    </row>
    <row r="7702" spans="1:12" ht="15" x14ac:dyDescent="0.25">
      <c r="A7702" s="189" t="s">
        <v>10069</v>
      </c>
      <c r="B7702" s="190" t="s">
        <v>10070</v>
      </c>
      <c r="C7702" s="190" t="s">
        <v>29797</v>
      </c>
      <c r="D7702" s="190" t="s">
        <v>29797</v>
      </c>
      <c r="E7702" s="190" t="s">
        <v>29797</v>
      </c>
      <c r="F7702" s="190" t="s">
        <v>29797</v>
      </c>
      <c r="G7702" s="190" t="s">
        <v>29797</v>
      </c>
      <c r="H7702" s="190" t="s">
        <v>29797</v>
      </c>
      <c r="I7702" s="190" t="s">
        <v>29797</v>
      </c>
      <c r="J7702" s="190" t="s">
        <v>29797</v>
      </c>
      <c r="K7702" s="190" t="s">
        <v>29797</v>
      </c>
      <c r="L7702" s="190" t="s">
        <v>1440</v>
      </c>
    </row>
    <row r="7703" spans="1:12" ht="15" x14ac:dyDescent="0.25">
      <c r="A7703" s="191" t="s">
        <v>26360</v>
      </c>
      <c r="B7703" s="192" t="s">
        <v>4157</v>
      </c>
      <c r="C7703" s="192" t="s">
        <v>29797</v>
      </c>
      <c r="D7703" s="192" t="s">
        <v>29797</v>
      </c>
      <c r="E7703" s="192" t="s">
        <v>29797</v>
      </c>
      <c r="F7703" s="192" t="s">
        <v>29797</v>
      </c>
      <c r="G7703" s="192" t="s">
        <v>29797</v>
      </c>
      <c r="H7703" s="192" t="s">
        <v>29797</v>
      </c>
      <c r="I7703" s="192" t="s">
        <v>29797</v>
      </c>
      <c r="J7703" s="192" t="s">
        <v>29797</v>
      </c>
      <c r="K7703" s="192" t="s">
        <v>29797</v>
      </c>
      <c r="L7703" s="192" t="s">
        <v>1469</v>
      </c>
    </row>
    <row r="7704" spans="1:12" ht="15" x14ac:dyDescent="0.25">
      <c r="A7704" s="189" t="s">
        <v>26361</v>
      </c>
      <c r="B7704" s="190" t="s">
        <v>26362</v>
      </c>
      <c r="C7704" s="190" t="s">
        <v>29797</v>
      </c>
      <c r="D7704" s="190" t="s">
        <v>29797</v>
      </c>
      <c r="E7704" s="190" t="s">
        <v>29797</v>
      </c>
      <c r="F7704" s="190" t="s">
        <v>29797</v>
      </c>
      <c r="G7704" s="190" t="s">
        <v>29797</v>
      </c>
      <c r="H7704" s="190" t="s">
        <v>29797</v>
      </c>
      <c r="I7704" s="190" t="s">
        <v>29797</v>
      </c>
      <c r="J7704" s="190" t="s">
        <v>29912</v>
      </c>
      <c r="K7704" s="190" t="s">
        <v>1415</v>
      </c>
      <c r="L7704" s="190" t="s">
        <v>1447</v>
      </c>
    </row>
    <row r="7705" spans="1:12" ht="15" x14ac:dyDescent="0.25">
      <c r="A7705" s="191" t="s">
        <v>10071</v>
      </c>
      <c r="B7705" s="192" t="s">
        <v>10072</v>
      </c>
      <c r="C7705" s="192" t="s">
        <v>29797</v>
      </c>
      <c r="D7705" s="192" t="s">
        <v>29797</v>
      </c>
      <c r="E7705" s="192" t="s">
        <v>29797</v>
      </c>
      <c r="F7705" s="192" t="s">
        <v>29797</v>
      </c>
      <c r="G7705" s="192" t="s">
        <v>29797</v>
      </c>
      <c r="H7705" s="192" t="s">
        <v>29797</v>
      </c>
      <c r="I7705" s="192" t="s">
        <v>29797</v>
      </c>
      <c r="J7705" s="192" t="s">
        <v>29995</v>
      </c>
      <c r="K7705" s="192" t="s">
        <v>10302</v>
      </c>
      <c r="L7705" s="192" t="s">
        <v>1447</v>
      </c>
    </row>
    <row r="7706" spans="1:12" ht="15" x14ac:dyDescent="0.25">
      <c r="A7706" s="189" t="s">
        <v>17041</v>
      </c>
      <c r="B7706" s="190" t="s">
        <v>20892</v>
      </c>
      <c r="C7706" s="190" t="s">
        <v>29797</v>
      </c>
      <c r="D7706" s="190" t="s">
        <v>29797</v>
      </c>
      <c r="E7706" s="190" t="s">
        <v>29797</v>
      </c>
      <c r="F7706" s="190" t="s">
        <v>29797</v>
      </c>
      <c r="G7706" s="190" t="s">
        <v>29797</v>
      </c>
      <c r="H7706" s="190" t="s">
        <v>32883</v>
      </c>
      <c r="I7706" s="190" t="s">
        <v>32884</v>
      </c>
      <c r="J7706" s="190" t="s">
        <v>30051</v>
      </c>
      <c r="K7706" s="190" t="s">
        <v>10124</v>
      </c>
      <c r="L7706" s="190" t="s">
        <v>1447</v>
      </c>
    </row>
    <row r="7707" spans="1:12" ht="15" x14ac:dyDescent="0.25">
      <c r="A7707" s="191" t="s">
        <v>10073</v>
      </c>
      <c r="B7707" s="192" t="s">
        <v>10074</v>
      </c>
      <c r="C7707" s="192" t="s">
        <v>29797</v>
      </c>
      <c r="D7707" s="192" t="s">
        <v>29797</v>
      </c>
      <c r="E7707" s="192" t="s">
        <v>29797</v>
      </c>
      <c r="F7707" s="192" t="s">
        <v>29797</v>
      </c>
      <c r="G7707" s="192" t="s">
        <v>29797</v>
      </c>
      <c r="H7707" s="192" t="s">
        <v>29797</v>
      </c>
      <c r="I7707" s="192" t="s">
        <v>29797</v>
      </c>
      <c r="J7707" s="192" t="s">
        <v>29821</v>
      </c>
      <c r="K7707" s="192" t="s">
        <v>5062</v>
      </c>
      <c r="L7707" s="192" t="s">
        <v>1447</v>
      </c>
    </row>
    <row r="7708" spans="1:12" ht="15" x14ac:dyDescent="0.25">
      <c r="A7708" s="189" t="s">
        <v>3499</v>
      </c>
      <c r="B7708" s="190" t="s">
        <v>4158</v>
      </c>
      <c r="C7708" s="190" t="s">
        <v>29797</v>
      </c>
      <c r="D7708" s="190" t="s">
        <v>29797</v>
      </c>
      <c r="E7708" s="190" t="s">
        <v>29797</v>
      </c>
      <c r="F7708" s="190" t="s">
        <v>29797</v>
      </c>
      <c r="G7708" s="190" t="s">
        <v>29797</v>
      </c>
      <c r="H7708" s="190" t="s">
        <v>31349</v>
      </c>
      <c r="I7708" s="190" t="s">
        <v>5073</v>
      </c>
      <c r="J7708" s="190" t="s">
        <v>31325</v>
      </c>
      <c r="K7708" s="190" t="s">
        <v>5073</v>
      </c>
      <c r="L7708" s="190" t="s">
        <v>1447</v>
      </c>
    </row>
    <row r="7709" spans="1:12" ht="15" x14ac:dyDescent="0.25">
      <c r="A7709" s="191" t="s">
        <v>10075</v>
      </c>
      <c r="B7709" s="192" t="s">
        <v>10076</v>
      </c>
      <c r="C7709" s="192" t="s">
        <v>29797</v>
      </c>
      <c r="D7709" s="192" t="s">
        <v>29797</v>
      </c>
      <c r="E7709" s="192" t="s">
        <v>29797</v>
      </c>
      <c r="F7709" s="192" t="s">
        <v>29797</v>
      </c>
      <c r="G7709" s="192" t="s">
        <v>29797</v>
      </c>
      <c r="H7709" s="192" t="s">
        <v>29797</v>
      </c>
      <c r="I7709" s="192" t="s">
        <v>29797</v>
      </c>
      <c r="J7709" s="192" t="s">
        <v>31325</v>
      </c>
      <c r="K7709" s="192" t="s">
        <v>5073</v>
      </c>
      <c r="L7709" s="192" t="s">
        <v>1447</v>
      </c>
    </row>
    <row r="7710" spans="1:12" ht="15" x14ac:dyDescent="0.25">
      <c r="A7710" s="189" t="s">
        <v>17042</v>
      </c>
      <c r="B7710" s="190" t="s">
        <v>26363</v>
      </c>
      <c r="C7710" s="190" t="s">
        <v>29797</v>
      </c>
      <c r="D7710" s="190" t="s">
        <v>29797</v>
      </c>
      <c r="E7710" s="190" t="s">
        <v>29797</v>
      </c>
      <c r="F7710" s="190" t="s">
        <v>29797</v>
      </c>
      <c r="G7710" s="190" t="s">
        <v>29797</v>
      </c>
      <c r="H7710" s="190" t="s">
        <v>31314</v>
      </c>
      <c r="I7710" s="190" t="s">
        <v>5062</v>
      </c>
      <c r="J7710" s="190" t="s">
        <v>29821</v>
      </c>
      <c r="K7710" s="190" t="s">
        <v>5062</v>
      </c>
      <c r="L7710" s="190" t="s">
        <v>1447</v>
      </c>
    </row>
    <row r="7711" spans="1:12" ht="15" x14ac:dyDescent="0.25">
      <c r="A7711" s="191" t="s">
        <v>26364</v>
      </c>
      <c r="B7711" s="192" t="s">
        <v>26365</v>
      </c>
      <c r="C7711" s="192" t="s">
        <v>29797</v>
      </c>
      <c r="D7711" s="192" t="s">
        <v>29797</v>
      </c>
      <c r="E7711" s="192" t="s">
        <v>29797</v>
      </c>
      <c r="F7711" s="192" t="s">
        <v>29797</v>
      </c>
      <c r="G7711" s="192" t="s">
        <v>29797</v>
      </c>
      <c r="H7711" s="192" t="s">
        <v>29797</v>
      </c>
      <c r="I7711" s="192" t="s">
        <v>29797</v>
      </c>
      <c r="J7711" s="192" t="s">
        <v>29797</v>
      </c>
      <c r="K7711" s="192" t="s">
        <v>29797</v>
      </c>
      <c r="L7711" s="192" t="s">
        <v>29797</v>
      </c>
    </row>
    <row r="7712" spans="1:12" ht="15" x14ac:dyDescent="0.25">
      <c r="A7712" s="189" t="s">
        <v>26366</v>
      </c>
      <c r="B7712" s="190" t="s">
        <v>26367</v>
      </c>
      <c r="C7712" s="190" t="s">
        <v>29797</v>
      </c>
      <c r="D7712" s="190" t="s">
        <v>29797</v>
      </c>
      <c r="E7712" s="190" t="s">
        <v>29797</v>
      </c>
      <c r="F7712" s="190" t="s">
        <v>29797</v>
      </c>
      <c r="G7712" s="190" t="s">
        <v>29797</v>
      </c>
      <c r="H7712" s="190" t="s">
        <v>31482</v>
      </c>
      <c r="I7712" s="190" t="s">
        <v>31483</v>
      </c>
      <c r="J7712" s="190" t="s">
        <v>29821</v>
      </c>
      <c r="K7712" s="190" t="s">
        <v>5062</v>
      </c>
      <c r="L7712" s="190" t="s">
        <v>1447</v>
      </c>
    </row>
    <row r="7713" spans="1:12" ht="15" x14ac:dyDescent="0.25">
      <c r="A7713" s="191" t="s">
        <v>10077</v>
      </c>
      <c r="B7713" s="192" t="s">
        <v>10078</v>
      </c>
      <c r="C7713" s="192" t="s">
        <v>29797</v>
      </c>
      <c r="D7713" s="192" t="s">
        <v>29797</v>
      </c>
      <c r="E7713" s="192" t="s">
        <v>29797</v>
      </c>
      <c r="F7713" s="192" t="s">
        <v>29797</v>
      </c>
      <c r="G7713" s="192" t="s">
        <v>29797</v>
      </c>
      <c r="H7713" s="192" t="s">
        <v>31380</v>
      </c>
      <c r="I7713" s="192" t="s">
        <v>31381</v>
      </c>
      <c r="J7713" s="192" t="s">
        <v>29821</v>
      </c>
      <c r="K7713" s="192" t="s">
        <v>5062</v>
      </c>
      <c r="L7713" s="192" t="s">
        <v>1447</v>
      </c>
    </row>
    <row r="7714" spans="1:12" ht="15" x14ac:dyDescent="0.25">
      <c r="A7714" s="189" t="s">
        <v>3500</v>
      </c>
      <c r="B7714" s="190" t="s">
        <v>4159</v>
      </c>
      <c r="C7714" s="190" t="s">
        <v>29797</v>
      </c>
      <c r="D7714" s="190" t="s">
        <v>29797</v>
      </c>
      <c r="E7714" s="190" t="s">
        <v>29797</v>
      </c>
      <c r="F7714" s="190" t="s">
        <v>29797</v>
      </c>
      <c r="G7714" s="190" t="s">
        <v>29797</v>
      </c>
      <c r="H7714" s="190" t="s">
        <v>31805</v>
      </c>
      <c r="I7714" s="190" t="s">
        <v>5073</v>
      </c>
      <c r="J7714" s="190" t="s">
        <v>31325</v>
      </c>
      <c r="K7714" s="190" t="s">
        <v>5073</v>
      </c>
      <c r="L7714" s="190" t="s">
        <v>1447</v>
      </c>
    </row>
    <row r="7715" spans="1:12" ht="15" x14ac:dyDescent="0.25">
      <c r="A7715" s="191" t="s">
        <v>17043</v>
      </c>
      <c r="B7715" s="192" t="s">
        <v>20893</v>
      </c>
      <c r="C7715" s="192" t="s">
        <v>29797</v>
      </c>
      <c r="D7715" s="192" t="s">
        <v>29797</v>
      </c>
      <c r="E7715" s="192" t="s">
        <v>29797</v>
      </c>
      <c r="F7715" s="192" t="s">
        <v>29797</v>
      </c>
      <c r="G7715" s="192" t="s">
        <v>29797</v>
      </c>
      <c r="H7715" s="192" t="s">
        <v>29797</v>
      </c>
      <c r="I7715" s="192" t="s">
        <v>29797</v>
      </c>
      <c r="J7715" s="192" t="s">
        <v>29797</v>
      </c>
      <c r="K7715" s="192" t="s">
        <v>29797</v>
      </c>
      <c r="L7715" s="192" t="s">
        <v>1447</v>
      </c>
    </row>
    <row r="7716" spans="1:12" ht="15" x14ac:dyDescent="0.25">
      <c r="A7716" s="189" t="s">
        <v>17044</v>
      </c>
      <c r="B7716" s="190" t="s">
        <v>20894</v>
      </c>
      <c r="C7716" s="190" t="s">
        <v>29797</v>
      </c>
      <c r="D7716" s="190" t="s">
        <v>29797</v>
      </c>
      <c r="E7716" s="190" t="s">
        <v>29797</v>
      </c>
      <c r="F7716" s="190" t="s">
        <v>29797</v>
      </c>
      <c r="G7716" s="190" t="s">
        <v>29797</v>
      </c>
      <c r="H7716" s="190" t="s">
        <v>31569</v>
      </c>
      <c r="I7716" s="190" t="s">
        <v>31570</v>
      </c>
      <c r="J7716" s="190" t="s">
        <v>29821</v>
      </c>
      <c r="K7716" s="190" t="s">
        <v>5062</v>
      </c>
      <c r="L7716" s="190" t="s">
        <v>1447</v>
      </c>
    </row>
    <row r="7717" spans="1:12" ht="15" x14ac:dyDescent="0.25">
      <c r="A7717" s="191" t="s">
        <v>17045</v>
      </c>
      <c r="B7717" s="192" t="s">
        <v>20895</v>
      </c>
      <c r="C7717" s="192" t="s">
        <v>29797</v>
      </c>
      <c r="D7717" s="192" t="s">
        <v>29797</v>
      </c>
      <c r="E7717" s="192" t="s">
        <v>29797</v>
      </c>
      <c r="F7717" s="192" t="s">
        <v>29797</v>
      </c>
      <c r="G7717" s="192" t="s">
        <v>29797</v>
      </c>
      <c r="H7717" s="192" t="s">
        <v>29797</v>
      </c>
      <c r="I7717" s="192" t="s">
        <v>29797</v>
      </c>
      <c r="J7717" s="192" t="s">
        <v>29797</v>
      </c>
      <c r="K7717" s="192" t="s">
        <v>29797</v>
      </c>
      <c r="L7717" s="192" t="s">
        <v>29797</v>
      </c>
    </row>
    <row r="7718" spans="1:12" ht="15" x14ac:dyDescent="0.25">
      <c r="A7718" s="189" t="s">
        <v>10079</v>
      </c>
      <c r="B7718" s="190" t="s">
        <v>10080</v>
      </c>
      <c r="C7718" s="190" t="s">
        <v>29797</v>
      </c>
      <c r="D7718" s="190" t="s">
        <v>29797</v>
      </c>
      <c r="E7718" s="190" t="s">
        <v>29797</v>
      </c>
      <c r="F7718" s="190" t="s">
        <v>29797</v>
      </c>
      <c r="G7718" s="190" t="s">
        <v>29797</v>
      </c>
      <c r="H7718" s="190" t="s">
        <v>31740</v>
      </c>
      <c r="I7718" s="190" t="s">
        <v>5073</v>
      </c>
      <c r="J7718" s="190" t="s">
        <v>31325</v>
      </c>
      <c r="K7718" s="190" t="s">
        <v>5073</v>
      </c>
      <c r="L7718" s="190" t="s">
        <v>1447</v>
      </c>
    </row>
    <row r="7719" spans="1:12" ht="15" x14ac:dyDescent="0.25">
      <c r="A7719" s="191" t="s">
        <v>26368</v>
      </c>
      <c r="B7719" s="192" t="s">
        <v>26369</v>
      </c>
      <c r="C7719" s="192" t="s">
        <v>29797</v>
      </c>
      <c r="D7719" s="192" t="s">
        <v>29797</v>
      </c>
      <c r="E7719" s="192" t="s">
        <v>30647</v>
      </c>
      <c r="F7719" s="192" t="s">
        <v>29797</v>
      </c>
      <c r="G7719" s="192" t="s">
        <v>29797</v>
      </c>
      <c r="H7719" s="192" t="s">
        <v>32599</v>
      </c>
      <c r="I7719" s="192" t="s">
        <v>12007</v>
      </c>
      <c r="J7719" s="192" t="s">
        <v>30017</v>
      </c>
      <c r="K7719" s="192" t="s">
        <v>12007</v>
      </c>
      <c r="L7719" s="192" t="s">
        <v>1447</v>
      </c>
    </row>
    <row r="7720" spans="1:12" ht="15" x14ac:dyDescent="0.25">
      <c r="A7720" s="189" t="s">
        <v>3501</v>
      </c>
      <c r="B7720" s="190" t="s">
        <v>4160</v>
      </c>
      <c r="C7720" s="190" t="s">
        <v>29797</v>
      </c>
      <c r="D7720" s="190" t="s">
        <v>29797</v>
      </c>
      <c r="E7720" s="190" t="s">
        <v>29797</v>
      </c>
      <c r="F7720" s="190" t="s">
        <v>29797</v>
      </c>
      <c r="G7720" s="190" t="s">
        <v>29797</v>
      </c>
      <c r="H7720" s="190" t="s">
        <v>29797</v>
      </c>
      <c r="I7720" s="190" t="s">
        <v>29797</v>
      </c>
      <c r="J7720" s="190" t="s">
        <v>29797</v>
      </c>
      <c r="K7720" s="190" t="s">
        <v>29797</v>
      </c>
      <c r="L7720" s="190" t="s">
        <v>29797</v>
      </c>
    </row>
    <row r="7721" spans="1:12" ht="15" x14ac:dyDescent="0.25">
      <c r="A7721" s="191" t="s">
        <v>17046</v>
      </c>
      <c r="B7721" s="192" t="s">
        <v>20896</v>
      </c>
      <c r="C7721" s="192" t="s">
        <v>29797</v>
      </c>
      <c r="D7721" s="192" t="s">
        <v>29797</v>
      </c>
      <c r="E7721" s="192" t="s">
        <v>29797</v>
      </c>
      <c r="F7721" s="192" t="s">
        <v>29797</v>
      </c>
      <c r="G7721" s="192" t="s">
        <v>29797</v>
      </c>
      <c r="H7721" s="192" t="s">
        <v>31307</v>
      </c>
      <c r="I7721" s="192" t="s">
        <v>5062</v>
      </c>
      <c r="J7721" s="192" t="s">
        <v>29821</v>
      </c>
      <c r="K7721" s="192" t="s">
        <v>5062</v>
      </c>
      <c r="L7721" s="192" t="s">
        <v>1447</v>
      </c>
    </row>
    <row r="7722" spans="1:12" ht="15" x14ac:dyDescent="0.25">
      <c r="A7722" s="189" t="s">
        <v>10081</v>
      </c>
      <c r="B7722" s="190" t="s">
        <v>14627</v>
      </c>
      <c r="C7722" s="190" t="s">
        <v>29797</v>
      </c>
      <c r="D7722" s="190" t="s">
        <v>29797</v>
      </c>
      <c r="E7722" s="190" t="s">
        <v>29797</v>
      </c>
      <c r="F7722" s="190" t="s">
        <v>29797</v>
      </c>
      <c r="G7722" s="190" t="s">
        <v>29797</v>
      </c>
      <c r="H7722" s="190" t="s">
        <v>32294</v>
      </c>
      <c r="I7722" s="190" t="s">
        <v>32295</v>
      </c>
      <c r="J7722" s="190" t="s">
        <v>29821</v>
      </c>
      <c r="K7722" s="190" t="s">
        <v>5062</v>
      </c>
      <c r="L7722" s="190" t="s">
        <v>1447</v>
      </c>
    </row>
    <row r="7723" spans="1:12" ht="15" x14ac:dyDescent="0.25">
      <c r="A7723" s="191" t="s">
        <v>14628</v>
      </c>
      <c r="B7723" s="192" t="s">
        <v>14629</v>
      </c>
      <c r="C7723" s="192" t="s">
        <v>29929</v>
      </c>
      <c r="D7723" s="192" t="s">
        <v>29797</v>
      </c>
      <c r="E7723" s="192" t="s">
        <v>30648</v>
      </c>
      <c r="F7723" s="192" t="s">
        <v>29797</v>
      </c>
      <c r="G7723" s="192" t="s">
        <v>29797</v>
      </c>
      <c r="H7723" s="192" t="s">
        <v>32035</v>
      </c>
      <c r="I7723" s="192" t="s">
        <v>31864</v>
      </c>
      <c r="J7723" s="192" t="s">
        <v>31325</v>
      </c>
      <c r="K7723" s="192" t="s">
        <v>5073</v>
      </c>
      <c r="L7723" s="192" t="s">
        <v>1447</v>
      </c>
    </row>
    <row r="7724" spans="1:12" ht="15" x14ac:dyDescent="0.25">
      <c r="A7724" s="189" t="s">
        <v>14630</v>
      </c>
      <c r="B7724" s="190" t="s">
        <v>14631</v>
      </c>
      <c r="C7724" s="190" t="s">
        <v>29797</v>
      </c>
      <c r="D7724" s="190" t="s">
        <v>29797</v>
      </c>
      <c r="E7724" s="190" t="s">
        <v>29797</v>
      </c>
      <c r="F7724" s="190" t="s">
        <v>29797</v>
      </c>
      <c r="G7724" s="190" t="s">
        <v>29797</v>
      </c>
      <c r="H7724" s="190" t="s">
        <v>32885</v>
      </c>
      <c r="I7724" s="190" t="s">
        <v>32886</v>
      </c>
      <c r="J7724" s="190" t="s">
        <v>30021</v>
      </c>
      <c r="K7724" s="190" t="s">
        <v>12016</v>
      </c>
      <c r="L7724" s="190" t="s">
        <v>1447</v>
      </c>
    </row>
    <row r="7725" spans="1:12" ht="15" x14ac:dyDescent="0.25">
      <c r="A7725" s="191" t="s">
        <v>3502</v>
      </c>
      <c r="B7725" s="192" t="s">
        <v>4161</v>
      </c>
      <c r="C7725" s="192" t="s">
        <v>29797</v>
      </c>
      <c r="D7725" s="192" t="s">
        <v>29797</v>
      </c>
      <c r="E7725" s="192" t="s">
        <v>29797</v>
      </c>
      <c r="F7725" s="192" t="s">
        <v>29797</v>
      </c>
      <c r="G7725" s="192" t="s">
        <v>29797</v>
      </c>
      <c r="H7725" s="192" t="s">
        <v>32184</v>
      </c>
      <c r="I7725" s="192" t="s">
        <v>32185</v>
      </c>
      <c r="J7725" s="192" t="s">
        <v>31325</v>
      </c>
      <c r="K7725" s="192" t="s">
        <v>5073</v>
      </c>
      <c r="L7725" s="192" t="s">
        <v>1447</v>
      </c>
    </row>
    <row r="7726" spans="1:12" ht="15" x14ac:dyDescent="0.25">
      <c r="A7726" s="189" t="s">
        <v>26370</v>
      </c>
      <c r="B7726" s="190" t="s">
        <v>26371</v>
      </c>
      <c r="C7726" s="190" t="s">
        <v>29797</v>
      </c>
      <c r="D7726" s="190" t="s">
        <v>29797</v>
      </c>
      <c r="E7726" s="190" t="s">
        <v>29797</v>
      </c>
      <c r="F7726" s="190" t="s">
        <v>29797</v>
      </c>
      <c r="G7726" s="190" t="s">
        <v>29797</v>
      </c>
      <c r="H7726" s="190" t="s">
        <v>32469</v>
      </c>
      <c r="I7726" s="190" t="s">
        <v>32470</v>
      </c>
      <c r="J7726" s="190" t="s">
        <v>31325</v>
      </c>
      <c r="K7726" s="190" t="s">
        <v>5073</v>
      </c>
      <c r="L7726" s="190" t="s">
        <v>1447</v>
      </c>
    </row>
    <row r="7727" spans="1:12" ht="15" x14ac:dyDescent="0.25">
      <c r="A7727" s="191" t="s">
        <v>14632</v>
      </c>
      <c r="B7727" s="192" t="s">
        <v>14633</v>
      </c>
      <c r="C7727" s="192" t="s">
        <v>29797</v>
      </c>
      <c r="D7727" s="192" t="s">
        <v>29797</v>
      </c>
      <c r="E7727" s="192" t="s">
        <v>29797</v>
      </c>
      <c r="F7727" s="192" t="s">
        <v>29797</v>
      </c>
      <c r="G7727" s="192" t="s">
        <v>29797</v>
      </c>
      <c r="H7727" s="192" t="s">
        <v>31354</v>
      </c>
      <c r="I7727" s="192" t="s">
        <v>30165</v>
      </c>
      <c r="J7727" s="192" t="s">
        <v>29821</v>
      </c>
      <c r="K7727" s="192" t="s">
        <v>5062</v>
      </c>
      <c r="L7727" s="192" t="s">
        <v>1447</v>
      </c>
    </row>
    <row r="7728" spans="1:12" ht="15" x14ac:dyDescent="0.25">
      <c r="A7728" s="189" t="s">
        <v>26372</v>
      </c>
      <c r="B7728" s="190" t="s">
        <v>26373</v>
      </c>
      <c r="C7728" s="190" t="s">
        <v>29797</v>
      </c>
      <c r="D7728" s="190" t="s">
        <v>29797</v>
      </c>
      <c r="E7728" s="190" t="s">
        <v>30649</v>
      </c>
      <c r="F7728" s="190" t="s">
        <v>29797</v>
      </c>
      <c r="G7728" s="190" t="s">
        <v>29797</v>
      </c>
      <c r="H7728" s="190" t="s">
        <v>29797</v>
      </c>
      <c r="I7728" s="190" t="s">
        <v>29797</v>
      </c>
      <c r="J7728" s="190" t="s">
        <v>31325</v>
      </c>
      <c r="K7728" s="190" t="s">
        <v>5073</v>
      </c>
      <c r="L7728" s="190" t="s">
        <v>1447</v>
      </c>
    </row>
    <row r="7729" spans="1:12" ht="15" x14ac:dyDescent="0.25">
      <c r="A7729" s="191" t="s">
        <v>14634</v>
      </c>
      <c r="B7729" s="192" t="s">
        <v>14635</v>
      </c>
      <c r="C7729" s="192" t="s">
        <v>29797</v>
      </c>
      <c r="D7729" s="192" t="s">
        <v>29797</v>
      </c>
      <c r="E7729" s="192" t="s">
        <v>29797</v>
      </c>
      <c r="F7729" s="192" t="s">
        <v>29797</v>
      </c>
      <c r="G7729" s="192" t="s">
        <v>29797</v>
      </c>
      <c r="H7729" s="192" t="s">
        <v>31537</v>
      </c>
      <c r="I7729" s="192" t="s">
        <v>5894</v>
      </c>
      <c r="J7729" s="192" t="s">
        <v>29821</v>
      </c>
      <c r="K7729" s="192" t="s">
        <v>5062</v>
      </c>
      <c r="L7729" s="192" t="s">
        <v>1447</v>
      </c>
    </row>
    <row r="7730" spans="1:12" ht="15" x14ac:dyDescent="0.25">
      <c r="A7730" s="189" t="s">
        <v>17047</v>
      </c>
      <c r="B7730" s="190" t="s">
        <v>20897</v>
      </c>
      <c r="C7730" s="190" t="s">
        <v>29797</v>
      </c>
      <c r="D7730" s="190" t="s">
        <v>29797</v>
      </c>
      <c r="E7730" s="190" t="s">
        <v>29797</v>
      </c>
      <c r="F7730" s="190" t="s">
        <v>29797</v>
      </c>
      <c r="G7730" s="190" t="s">
        <v>29797</v>
      </c>
      <c r="H7730" s="190" t="s">
        <v>31874</v>
      </c>
      <c r="I7730" s="190" t="s">
        <v>5073</v>
      </c>
      <c r="J7730" s="190" t="s">
        <v>31325</v>
      </c>
      <c r="K7730" s="190" t="s">
        <v>5073</v>
      </c>
      <c r="L7730" s="190" t="s">
        <v>1447</v>
      </c>
    </row>
    <row r="7731" spans="1:12" ht="15" x14ac:dyDescent="0.25">
      <c r="A7731" s="191" t="s">
        <v>14636</v>
      </c>
      <c r="B7731" s="192" t="s">
        <v>14637</v>
      </c>
      <c r="C7731" s="192" t="s">
        <v>29797</v>
      </c>
      <c r="D7731" s="192" t="s">
        <v>29797</v>
      </c>
      <c r="E7731" s="192" t="s">
        <v>29797</v>
      </c>
      <c r="F7731" s="192" t="s">
        <v>29797</v>
      </c>
      <c r="G7731" s="192" t="s">
        <v>29797</v>
      </c>
      <c r="H7731" s="192" t="s">
        <v>31402</v>
      </c>
      <c r="I7731" s="192" t="s">
        <v>31403</v>
      </c>
      <c r="J7731" s="192" t="s">
        <v>29821</v>
      </c>
      <c r="K7731" s="192" t="s">
        <v>5062</v>
      </c>
      <c r="L7731" s="192" t="s">
        <v>1447</v>
      </c>
    </row>
    <row r="7732" spans="1:12" ht="15" x14ac:dyDescent="0.25">
      <c r="A7732" s="189" t="s">
        <v>3503</v>
      </c>
      <c r="B7732" s="190" t="s">
        <v>4162</v>
      </c>
      <c r="C7732" s="190" t="s">
        <v>29797</v>
      </c>
      <c r="D7732" s="190" t="s">
        <v>29797</v>
      </c>
      <c r="E7732" s="190" t="s">
        <v>29797</v>
      </c>
      <c r="F7732" s="190" t="s">
        <v>29797</v>
      </c>
      <c r="G7732" s="190" t="s">
        <v>29797</v>
      </c>
      <c r="H7732" s="190" t="s">
        <v>32575</v>
      </c>
      <c r="I7732" s="190" t="s">
        <v>5078</v>
      </c>
      <c r="J7732" s="190" t="s">
        <v>29826</v>
      </c>
      <c r="K7732" s="190" t="s">
        <v>5078</v>
      </c>
      <c r="L7732" s="190" t="s">
        <v>1447</v>
      </c>
    </row>
    <row r="7733" spans="1:12" ht="15" x14ac:dyDescent="0.25">
      <c r="A7733" s="191" t="s">
        <v>14638</v>
      </c>
      <c r="B7733" s="192" t="s">
        <v>14639</v>
      </c>
      <c r="C7733" s="192" t="s">
        <v>29797</v>
      </c>
      <c r="D7733" s="192" t="s">
        <v>29797</v>
      </c>
      <c r="E7733" s="192" t="s">
        <v>29797</v>
      </c>
      <c r="F7733" s="192" t="s">
        <v>29797</v>
      </c>
      <c r="G7733" s="192" t="s">
        <v>29797</v>
      </c>
      <c r="H7733" s="192" t="s">
        <v>31331</v>
      </c>
      <c r="I7733" s="192" t="s">
        <v>31332</v>
      </c>
      <c r="J7733" s="192" t="s">
        <v>29821</v>
      </c>
      <c r="K7733" s="192" t="s">
        <v>5062</v>
      </c>
      <c r="L7733" s="192" t="s">
        <v>1447</v>
      </c>
    </row>
    <row r="7734" spans="1:12" ht="15" x14ac:dyDescent="0.25">
      <c r="A7734" s="189" t="s">
        <v>3504</v>
      </c>
      <c r="B7734" s="190" t="s">
        <v>4163</v>
      </c>
      <c r="C7734" s="190" t="s">
        <v>29797</v>
      </c>
      <c r="D7734" s="190" t="s">
        <v>29797</v>
      </c>
      <c r="E7734" s="190" t="s">
        <v>29797</v>
      </c>
      <c r="F7734" s="190" t="s">
        <v>29797</v>
      </c>
      <c r="G7734" s="190" t="s">
        <v>29797</v>
      </c>
      <c r="H7734" s="190" t="s">
        <v>32887</v>
      </c>
      <c r="I7734" s="190" t="s">
        <v>32888</v>
      </c>
      <c r="J7734" s="190" t="s">
        <v>31325</v>
      </c>
      <c r="K7734" s="190" t="s">
        <v>5073</v>
      </c>
      <c r="L7734" s="190" t="s">
        <v>1447</v>
      </c>
    </row>
    <row r="7735" spans="1:12" ht="15" x14ac:dyDescent="0.25">
      <c r="A7735" s="191" t="s">
        <v>3505</v>
      </c>
      <c r="B7735" s="192" t="s">
        <v>4164</v>
      </c>
      <c r="C7735" s="192" t="s">
        <v>29797</v>
      </c>
      <c r="D7735" s="192" t="s">
        <v>29797</v>
      </c>
      <c r="E7735" s="192" t="s">
        <v>29797</v>
      </c>
      <c r="F7735" s="192" t="s">
        <v>29797</v>
      </c>
      <c r="G7735" s="192" t="s">
        <v>29797</v>
      </c>
      <c r="H7735" s="192" t="s">
        <v>32887</v>
      </c>
      <c r="I7735" s="192" t="s">
        <v>32888</v>
      </c>
      <c r="J7735" s="192" t="s">
        <v>31325</v>
      </c>
      <c r="K7735" s="192" t="s">
        <v>5073</v>
      </c>
      <c r="L7735" s="192" t="s">
        <v>1447</v>
      </c>
    </row>
    <row r="7736" spans="1:12" ht="15" x14ac:dyDescent="0.25">
      <c r="A7736" s="189" t="s">
        <v>17048</v>
      </c>
      <c r="B7736" s="190" t="s">
        <v>20898</v>
      </c>
      <c r="C7736" s="190" t="s">
        <v>29797</v>
      </c>
      <c r="D7736" s="190" t="s">
        <v>29797</v>
      </c>
      <c r="E7736" s="190" t="s">
        <v>29797</v>
      </c>
      <c r="F7736" s="190" t="s">
        <v>29797</v>
      </c>
      <c r="G7736" s="190" t="s">
        <v>29797</v>
      </c>
      <c r="H7736" s="190" t="s">
        <v>32325</v>
      </c>
      <c r="I7736" s="190" t="s">
        <v>32326</v>
      </c>
      <c r="J7736" s="190" t="s">
        <v>31325</v>
      </c>
      <c r="K7736" s="190" t="s">
        <v>5073</v>
      </c>
      <c r="L7736" s="190" t="s">
        <v>1447</v>
      </c>
    </row>
    <row r="7737" spans="1:12" ht="15" x14ac:dyDescent="0.25">
      <c r="A7737" s="191" t="s">
        <v>17049</v>
      </c>
      <c r="B7737" s="192" t="s">
        <v>26374</v>
      </c>
      <c r="C7737" s="192" t="s">
        <v>29797</v>
      </c>
      <c r="D7737" s="192" t="s">
        <v>29797</v>
      </c>
      <c r="E7737" s="192" t="s">
        <v>29797</v>
      </c>
      <c r="F7737" s="192" t="s">
        <v>29797</v>
      </c>
      <c r="G7737" s="192" t="s">
        <v>29797</v>
      </c>
      <c r="H7737" s="192" t="s">
        <v>31376</v>
      </c>
      <c r="I7737" s="192" t="s">
        <v>5062</v>
      </c>
      <c r="J7737" s="192" t="s">
        <v>29821</v>
      </c>
      <c r="K7737" s="192" t="s">
        <v>5062</v>
      </c>
      <c r="L7737" s="192" t="s">
        <v>1447</v>
      </c>
    </row>
    <row r="7738" spans="1:12" ht="15" x14ac:dyDescent="0.25">
      <c r="A7738" s="189" t="s">
        <v>17050</v>
      </c>
      <c r="B7738" s="190" t="s">
        <v>26375</v>
      </c>
      <c r="C7738" s="190" t="s">
        <v>29797</v>
      </c>
      <c r="D7738" s="190" t="s">
        <v>29797</v>
      </c>
      <c r="E7738" s="190" t="s">
        <v>29797</v>
      </c>
      <c r="F7738" s="190" t="s">
        <v>29797</v>
      </c>
      <c r="G7738" s="190" t="s">
        <v>29797</v>
      </c>
      <c r="H7738" s="190" t="s">
        <v>31342</v>
      </c>
      <c r="I7738" s="190" t="s">
        <v>31343</v>
      </c>
      <c r="J7738" s="190" t="s">
        <v>29821</v>
      </c>
      <c r="K7738" s="190" t="s">
        <v>5062</v>
      </c>
      <c r="L7738" s="190" t="s">
        <v>1447</v>
      </c>
    </row>
    <row r="7739" spans="1:12" ht="15" x14ac:dyDescent="0.25">
      <c r="A7739" s="191" t="s">
        <v>17051</v>
      </c>
      <c r="B7739" s="192" t="s">
        <v>26376</v>
      </c>
      <c r="C7739" s="192" t="s">
        <v>29797</v>
      </c>
      <c r="D7739" s="192" t="s">
        <v>29797</v>
      </c>
      <c r="E7739" s="192" t="s">
        <v>29797</v>
      </c>
      <c r="F7739" s="192" t="s">
        <v>29797</v>
      </c>
      <c r="G7739" s="192" t="s">
        <v>29797</v>
      </c>
      <c r="H7739" s="192" t="s">
        <v>31390</v>
      </c>
      <c r="I7739" s="192" t="s">
        <v>14423</v>
      </c>
      <c r="J7739" s="192" t="s">
        <v>29821</v>
      </c>
      <c r="K7739" s="192" t="s">
        <v>5062</v>
      </c>
      <c r="L7739" s="192" t="s">
        <v>1447</v>
      </c>
    </row>
    <row r="7740" spans="1:12" ht="15" x14ac:dyDescent="0.25">
      <c r="A7740" s="189" t="s">
        <v>3506</v>
      </c>
      <c r="B7740" s="190" t="s">
        <v>4165</v>
      </c>
      <c r="C7740" s="190" t="s">
        <v>29797</v>
      </c>
      <c r="D7740" s="190" t="s">
        <v>29797</v>
      </c>
      <c r="E7740" s="190" t="s">
        <v>29797</v>
      </c>
      <c r="F7740" s="190" t="s">
        <v>29797</v>
      </c>
      <c r="G7740" s="190" t="s">
        <v>29797</v>
      </c>
      <c r="H7740" s="190" t="s">
        <v>31434</v>
      </c>
      <c r="I7740" s="190" t="s">
        <v>31435</v>
      </c>
      <c r="J7740" s="190" t="s">
        <v>29821</v>
      </c>
      <c r="K7740" s="190" t="s">
        <v>5062</v>
      </c>
      <c r="L7740" s="190" t="s">
        <v>1447</v>
      </c>
    </row>
    <row r="7741" spans="1:12" ht="15" x14ac:dyDescent="0.25">
      <c r="A7741" s="191" t="s">
        <v>26377</v>
      </c>
      <c r="B7741" s="192" t="s">
        <v>26378</v>
      </c>
      <c r="C7741" s="192" t="s">
        <v>29797</v>
      </c>
      <c r="D7741" s="192" t="s">
        <v>29797</v>
      </c>
      <c r="E7741" s="192" t="s">
        <v>29797</v>
      </c>
      <c r="F7741" s="192" t="s">
        <v>29797</v>
      </c>
      <c r="G7741" s="192" t="s">
        <v>29797</v>
      </c>
      <c r="H7741" s="192" t="s">
        <v>31342</v>
      </c>
      <c r="I7741" s="192" t="s">
        <v>31343</v>
      </c>
      <c r="J7741" s="192" t="s">
        <v>29821</v>
      </c>
      <c r="K7741" s="192" t="s">
        <v>5062</v>
      </c>
      <c r="L7741" s="192" t="s">
        <v>1447</v>
      </c>
    </row>
    <row r="7742" spans="1:12" ht="15" x14ac:dyDescent="0.25">
      <c r="A7742" s="189" t="s">
        <v>26379</v>
      </c>
      <c r="B7742" s="190" t="s">
        <v>26380</v>
      </c>
      <c r="C7742" s="190" t="s">
        <v>29797</v>
      </c>
      <c r="D7742" s="190" t="s">
        <v>29797</v>
      </c>
      <c r="E7742" s="190" t="s">
        <v>29797</v>
      </c>
      <c r="F7742" s="190" t="s">
        <v>29797</v>
      </c>
      <c r="G7742" s="190" t="s">
        <v>29797</v>
      </c>
      <c r="H7742" s="190" t="s">
        <v>31371</v>
      </c>
      <c r="I7742" s="190" t="s">
        <v>5062</v>
      </c>
      <c r="J7742" s="190" t="s">
        <v>29821</v>
      </c>
      <c r="K7742" s="190" t="s">
        <v>5062</v>
      </c>
      <c r="L7742" s="190" t="s">
        <v>1447</v>
      </c>
    </row>
    <row r="7743" spans="1:12" ht="15" x14ac:dyDescent="0.25">
      <c r="A7743" s="191" t="s">
        <v>17052</v>
      </c>
      <c r="B7743" s="192" t="s">
        <v>20899</v>
      </c>
      <c r="C7743" s="192" t="s">
        <v>29797</v>
      </c>
      <c r="D7743" s="192" t="s">
        <v>29797</v>
      </c>
      <c r="E7743" s="192" t="s">
        <v>29797</v>
      </c>
      <c r="F7743" s="192" t="s">
        <v>29797</v>
      </c>
      <c r="G7743" s="192" t="s">
        <v>29797</v>
      </c>
      <c r="H7743" s="192" t="s">
        <v>31314</v>
      </c>
      <c r="I7743" s="192" t="s">
        <v>5062</v>
      </c>
      <c r="J7743" s="192" t="s">
        <v>29821</v>
      </c>
      <c r="K7743" s="192" t="s">
        <v>5062</v>
      </c>
      <c r="L7743" s="192" t="s">
        <v>1447</v>
      </c>
    </row>
    <row r="7744" spans="1:12" ht="15" x14ac:dyDescent="0.25">
      <c r="A7744" s="189" t="s">
        <v>26381</v>
      </c>
      <c r="B7744" s="190" t="s">
        <v>26382</v>
      </c>
      <c r="C7744" s="190" t="s">
        <v>29797</v>
      </c>
      <c r="D7744" s="190" t="s">
        <v>29797</v>
      </c>
      <c r="E7744" s="190" t="s">
        <v>30650</v>
      </c>
      <c r="F7744" s="190" t="s">
        <v>29797</v>
      </c>
      <c r="G7744" s="190" t="s">
        <v>29797</v>
      </c>
      <c r="H7744" s="190" t="s">
        <v>32889</v>
      </c>
      <c r="I7744" s="190" t="s">
        <v>32890</v>
      </c>
      <c r="J7744" s="190" t="s">
        <v>29832</v>
      </c>
      <c r="K7744" s="190" t="s">
        <v>5889</v>
      </c>
      <c r="L7744" s="190" t="s">
        <v>1447</v>
      </c>
    </row>
    <row r="7745" spans="1:12" ht="15" x14ac:dyDescent="0.25">
      <c r="A7745" s="191" t="s">
        <v>14640</v>
      </c>
      <c r="B7745" s="192" t="s">
        <v>14641</v>
      </c>
      <c r="C7745" s="192" t="s">
        <v>29797</v>
      </c>
      <c r="D7745" s="192" t="s">
        <v>29797</v>
      </c>
      <c r="E7745" s="192" t="s">
        <v>29797</v>
      </c>
      <c r="F7745" s="192" t="s">
        <v>29797</v>
      </c>
      <c r="G7745" s="192" t="s">
        <v>29797</v>
      </c>
      <c r="H7745" s="192" t="s">
        <v>31340</v>
      </c>
      <c r="I7745" s="192" t="s">
        <v>1380</v>
      </c>
      <c r="J7745" s="192" t="s">
        <v>29821</v>
      </c>
      <c r="K7745" s="192" t="s">
        <v>5062</v>
      </c>
      <c r="L7745" s="192" t="s">
        <v>1447</v>
      </c>
    </row>
    <row r="7746" spans="1:12" ht="15" x14ac:dyDescent="0.25">
      <c r="A7746" s="189" t="s">
        <v>26383</v>
      </c>
      <c r="B7746" s="190" t="s">
        <v>26384</v>
      </c>
      <c r="C7746" s="190" t="s">
        <v>29797</v>
      </c>
      <c r="D7746" s="190" t="s">
        <v>29797</v>
      </c>
      <c r="E7746" s="190" t="s">
        <v>29797</v>
      </c>
      <c r="F7746" s="190" t="s">
        <v>29797</v>
      </c>
      <c r="G7746" s="190" t="s">
        <v>29797</v>
      </c>
      <c r="H7746" s="190" t="s">
        <v>31371</v>
      </c>
      <c r="I7746" s="190" t="s">
        <v>5062</v>
      </c>
      <c r="J7746" s="190" t="s">
        <v>29821</v>
      </c>
      <c r="K7746" s="190" t="s">
        <v>5062</v>
      </c>
      <c r="L7746" s="190" t="s">
        <v>1447</v>
      </c>
    </row>
    <row r="7747" spans="1:12" ht="15" x14ac:dyDescent="0.25">
      <c r="A7747" s="191" t="s">
        <v>14642</v>
      </c>
      <c r="B7747" s="192" t="s">
        <v>14643</v>
      </c>
      <c r="C7747" s="192" t="s">
        <v>29797</v>
      </c>
      <c r="D7747" s="192" t="s">
        <v>29797</v>
      </c>
      <c r="E7747" s="192" t="s">
        <v>29797</v>
      </c>
      <c r="F7747" s="192" t="s">
        <v>29797</v>
      </c>
      <c r="G7747" s="192" t="s">
        <v>29797</v>
      </c>
      <c r="H7747" s="192" t="s">
        <v>31374</v>
      </c>
      <c r="I7747" s="192" t="s">
        <v>30278</v>
      </c>
      <c r="J7747" s="192" t="s">
        <v>29821</v>
      </c>
      <c r="K7747" s="192" t="s">
        <v>5062</v>
      </c>
      <c r="L7747" s="192" t="s">
        <v>1447</v>
      </c>
    </row>
    <row r="7748" spans="1:12" ht="15" x14ac:dyDescent="0.25">
      <c r="A7748" s="189" t="s">
        <v>14644</v>
      </c>
      <c r="B7748" s="190" t="s">
        <v>14645</v>
      </c>
      <c r="C7748" s="190" t="s">
        <v>29797</v>
      </c>
      <c r="D7748" s="190" t="s">
        <v>29797</v>
      </c>
      <c r="E7748" s="190" t="s">
        <v>29797</v>
      </c>
      <c r="F7748" s="190" t="s">
        <v>29797</v>
      </c>
      <c r="G7748" s="190" t="s">
        <v>29797</v>
      </c>
      <c r="H7748" s="190" t="s">
        <v>32061</v>
      </c>
      <c r="I7748" s="190" t="s">
        <v>32062</v>
      </c>
      <c r="J7748" s="190" t="s">
        <v>29821</v>
      </c>
      <c r="K7748" s="190" t="s">
        <v>5062</v>
      </c>
      <c r="L7748" s="190" t="s">
        <v>1447</v>
      </c>
    </row>
    <row r="7749" spans="1:12" ht="15" x14ac:dyDescent="0.25">
      <c r="A7749" s="191" t="s">
        <v>17053</v>
      </c>
      <c r="B7749" s="192" t="s">
        <v>20900</v>
      </c>
      <c r="C7749" s="192" t="s">
        <v>29797</v>
      </c>
      <c r="D7749" s="192" t="s">
        <v>29797</v>
      </c>
      <c r="E7749" s="192" t="s">
        <v>29797</v>
      </c>
      <c r="F7749" s="192" t="s">
        <v>29797</v>
      </c>
      <c r="G7749" s="192" t="s">
        <v>29797</v>
      </c>
      <c r="H7749" s="192" t="s">
        <v>31376</v>
      </c>
      <c r="I7749" s="192" t="s">
        <v>5062</v>
      </c>
      <c r="J7749" s="192" t="s">
        <v>29821</v>
      </c>
      <c r="K7749" s="192" t="s">
        <v>5062</v>
      </c>
      <c r="L7749" s="192" t="s">
        <v>1447</v>
      </c>
    </row>
    <row r="7750" spans="1:12" ht="15" x14ac:dyDescent="0.25">
      <c r="A7750" s="189" t="s">
        <v>14646</v>
      </c>
      <c r="B7750" s="190" t="s">
        <v>14647</v>
      </c>
      <c r="C7750" s="190" t="s">
        <v>29797</v>
      </c>
      <c r="D7750" s="190" t="s">
        <v>29797</v>
      </c>
      <c r="E7750" s="190" t="s">
        <v>29797</v>
      </c>
      <c r="F7750" s="190" t="s">
        <v>29797</v>
      </c>
      <c r="G7750" s="190" t="s">
        <v>29797</v>
      </c>
      <c r="H7750" s="190" t="s">
        <v>29797</v>
      </c>
      <c r="I7750" s="190" t="s">
        <v>29797</v>
      </c>
      <c r="J7750" s="190" t="s">
        <v>31325</v>
      </c>
      <c r="K7750" s="190" t="s">
        <v>5073</v>
      </c>
      <c r="L7750" s="190" t="s">
        <v>1447</v>
      </c>
    </row>
    <row r="7751" spans="1:12" ht="15" x14ac:dyDescent="0.25">
      <c r="A7751" s="191" t="s">
        <v>26385</v>
      </c>
      <c r="B7751" s="192" t="s">
        <v>26386</v>
      </c>
      <c r="C7751" s="192" t="s">
        <v>29797</v>
      </c>
      <c r="D7751" s="192" t="s">
        <v>29797</v>
      </c>
      <c r="E7751" s="192" t="s">
        <v>29797</v>
      </c>
      <c r="F7751" s="192" t="s">
        <v>29797</v>
      </c>
      <c r="G7751" s="192" t="s">
        <v>29797</v>
      </c>
      <c r="H7751" s="192" t="s">
        <v>29797</v>
      </c>
      <c r="I7751" s="192" t="s">
        <v>29797</v>
      </c>
      <c r="J7751" s="192" t="s">
        <v>29797</v>
      </c>
      <c r="K7751" s="192" t="s">
        <v>29797</v>
      </c>
      <c r="L7751" s="192" t="s">
        <v>29797</v>
      </c>
    </row>
    <row r="7752" spans="1:12" ht="15" x14ac:dyDescent="0.25">
      <c r="A7752" s="189" t="s">
        <v>14648</v>
      </c>
      <c r="B7752" s="190" t="s">
        <v>14649</v>
      </c>
      <c r="C7752" s="190" t="s">
        <v>29797</v>
      </c>
      <c r="D7752" s="190" t="s">
        <v>29797</v>
      </c>
      <c r="E7752" s="190" t="s">
        <v>29797</v>
      </c>
      <c r="F7752" s="190" t="s">
        <v>29797</v>
      </c>
      <c r="G7752" s="190" t="s">
        <v>29797</v>
      </c>
      <c r="H7752" s="190" t="s">
        <v>31460</v>
      </c>
      <c r="I7752" s="190" t="s">
        <v>29942</v>
      </c>
      <c r="J7752" s="190" t="s">
        <v>29821</v>
      </c>
      <c r="K7752" s="190" t="s">
        <v>5062</v>
      </c>
      <c r="L7752" s="190" t="s">
        <v>1447</v>
      </c>
    </row>
    <row r="7753" spans="1:12" ht="15" x14ac:dyDescent="0.25">
      <c r="A7753" s="191" t="s">
        <v>14650</v>
      </c>
      <c r="B7753" s="192" t="s">
        <v>14651</v>
      </c>
      <c r="C7753" s="192" t="s">
        <v>29797</v>
      </c>
      <c r="D7753" s="192" t="s">
        <v>29797</v>
      </c>
      <c r="E7753" s="192" t="s">
        <v>29797</v>
      </c>
      <c r="F7753" s="192" t="s">
        <v>29797</v>
      </c>
      <c r="G7753" s="192" t="s">
        <v>29797</v>
      </c>
      <c r="H7753" s="192" t="s">
        <v>31452</v>
      </c>
      <c r="I7753" s="192" t="s">
        <v>31453</v>
      </c>
      <c r="J7753" s="192" t="s">
        <v>29821</v>
      </c>
      <c r="K7753" s="192" t="s">
        <v>5062</v>
      </c>
      <c r="L7753" s="192" t="s">
        <v>1447</v>
      </c>
    </row>
    <row r="7754" spans="1:12" ht="15" x14ac:dyDescent="0.25">
      <c r="A7754" s="189" t="s">
        <v>14652</v>
      </c>
      <c r="B7754" s="190" t="s">
        <v>14653</v>
      </c>
      <c r="C7754" s="190" t="s">
        <v>29797</v>
      </c>
      <c r="D7754" s="190" t="s">
        <v>29797</v>
      </c>
      <c r="E7754" s="190" t="s">
        <v>29797</v>
      </c>
      <c r="F7754" s="190" t="s">
        <v>29797</v>
      </c>
      <c r="G7754" s="190" t="s">
        <v>29797</v>
      </c>
      <c r="H7754" s="190" t="s">
        <v>31361</v>
      </c>
      <c r="I7754" s="190" t="s">
        <v>5062</v>
      </c>
      <c r="J7754" s="190" t="s">
        <v>29821</v>
      </c>
      <c r="K7754" s="190" t="s">
        <v>5062</v>
      </c>
      <c r="L7754" s="190" t="s">
        <v>1447</v>
      </c>
    </row>
    <row r="7755" spans="1:12" ht="15" x14ac:dyDescent="0.25">
      <c r="A7755" s="191" t="s">
        <v>17054</v>
      </c>
      <c r="B7755" s="192" t="s">
        <v>26387</v>
      </c>
      <c r="C7755" s="192" t="s">
        <v>29797</v>
      </c>
      <c r="D7755" s="192" t="s">
        <v>29797</v>
      </c>
      <c r="E7755" s="192" t="s">
        <v>29797</v>
      </c>
      <c r="F7755" s="192" t="s">
        <v>29797</v>
      </c>
      <c r="G7755" s="192" t="s">
        <v>29797</v>
      </c>
      <c r="H7755" s="192" t="s">
        <v>29797</v>
      </c>
      <c r="I7755" s="192" t="s">
        <v>29797</v>
      </c>
      <c r="J7755" s="192" t="s">
        <v>29797</v>
      </c>
      <c r="K7755" s="192" t="s">
        <v>29797</v>
      </c>
      <c r="L7755" s="192" t="s">
        <v>1447</v>
      </c>
    </row>
    <row r="7756" spans="1:12" ht="15" x14ac:dyDescent="0.25">
      <c r="A7756" s="189" t="s">
        <v>14654</v>
      </c>
      <c r="B7756" s="190" t="s">
        <v>14655</v>
      </c>
      <c r="C7756" s="190" t="s">
        <v>29797</v>
      </c>
      <c r="D7756" s="190" t="s">
        <v>29797</v>
      </c>
      <c r="E7756" s="190" t="s">
        <v>29797</v>
      </c>
      <c r="F7756" s="190" t="s">
        <v>29797</v>
      </c>
      <c r="G7756" s="190" t="s">
        <v>29797</v>
      </c>
      <c r="H7756" s="190" t="s">
        <v>32173</v>
      </c>
      <c r="I7756" s="190" t="s">
        <v>32174</v>
      </c>
      <c r="J7756" s="190" t="s">
        <v>31325</v>
      </c>
      <c r="K7756" s="190" t="s">
        <v>5073</v>
      </c>
      <c r="L7756" s="190" t="s">
        <v>1447</v>
      </c>
    </row>
    <row r="7757" spans="1:12" ht="15" x14ac:dyDescent="0.25">
      <c r="A7757" s="191" t="s">
        <v>26388</v>
      </c>
      <c r="B7757" s="192" t="s">
        <v>26389</v>
      </c>
      <c r="C7757" s="192" t="s">
        <v>29797</v>
      </c>
      <c r="D7757" s="192" t="s">
        <v>29797</v>
      </c>
      <c r="E7757" s="192" t="s">
        <v>29797</v>
      </c>
      <c r="F7757" s="192" t="s">
        <v>29797</v>
      </c>
      <c r="G7757" s="192" t="s">
        <v>29797</v>
      </c>
      <c r="H7757" s="192" t="s">
        <v>32209</v>
      </c>
      <c r="I7757" s="192" t="s">
        <v>32210</v>
      </c>
      <c r="J7757" s="192" t="s">
        <v>31325</v>
      </c>
      <c r="K7757" s="192" t="s">
        <v>5073</v>
      </c>
      <c r="L7757" s="192" t="s">
        <v>1447</v>
      </c>
    </row>
    <row r="7758" spans="1:12" ht="15" x14ac:dyDescent="0.25">
      <c r="A7758" s="189" t="s">
        <v>26390</v>
      </c>
      <c r="B7758" s="190" t="s">
        <v>14656</v>
      </c>
      <c r="C7758" s="190" t="s">
        <v>29797</v>
      </c>
      <c r="D7758" s="190" t="s">
        <v>29797</v>
      </c>
      <c r="E7758" s="190" t="s">
        <v>29797</v>
      </c>
      <c r="F7758" s="190" t="s">
        <v>29797</v>
      </c>
      <c r="G7758" s="190" t="s">
        <v>29797</v>
      </c>
      <c r="H7758" s="190" t="s">
        <v>29797</v>
      </c>
      <c r="I7758" s="190" t="s">
        <v>29797</v>
      </c>
      <c r="J7758" s="190" t="s">
        <v>29797</v>
      </c>
      <c r="K7758" s="190" t="s">
        <v>29797</v>
      </c>
      <c r="L7758" s="190" t="s">
        <v>1441</v>
      </c>
    </row>
    <row r="7759" spans="1:12" ht="15" x14ac:dyDescent="0.25">
      <c r="A7759" s="191" t="s">
        <v>17055</v>
      </c>
      <c r="B7759" s="192" t="s">
        <v>20901</v>
      </c>
      <c r="C7759" s="192" t="s">
        <v>29797</v>
      </c>
      <c r="D7759" s="192" t="s">
        <v>29797</v>
      </c>
      <c r="E7759" s="192" t="s">
        <v>29797</v>
      </c>
      <c r="F7759" s="192" t="s">
        <v>29797</v>
      </c>
      <c r="G7759" s="192" t="s">
        <v>29797</v>
      </c>
      <c r="H7759" s="192" t="s">
        <v>32197</v>
      </c>
      <c r="I7759" s="192" t="s">
        <v>5894</v>
      </c>
      <c r="J7759" s="192" t="s">
        <v>29821</v>
      </c>
      <c r="K7759" s="192" t="s">
        <v>5062</v>
      </c>
      <c r="L7759" s="192" t="s">
        <v>1447</v>
      </c>
    </row>
    <row r="7760" spans="1:12" ht="15" x14ac:dyDescent="0.25">
      <c r="A7760" s="189" t="s">
        <v>17056</v>
      </c>
      <c r="B7760" s="190" t="s">
        <v>20902</v>
      </c>
      <c r="C7760" s="190" t="s">
        <v>29797</v>
      </c>
      <c r="D7760" s="190" t="s">
        <v>29797</v>
      </c>
      <c r="E7760" s="190" t="s">
        <v>29797</v>
      </c>
      <c r="F7760" s="190" t="s">
        <v>29797</v>
      </c>
      <c r="G7760" s="190" t="s">
        <v>29797</v>
      </c>
      <c r="H7760" s="190" t="s">
        <v>32891</v>
      </c>
      <c r="I7760" s="190" t="s">
        <v>12021</v>
      </c>
      <c r="J7760" s="190" t="s">
        <v>29914</v>
      </c>
      <c r="K7760" s="190" t="s">
        <v>12021</v>
      </c>
      <c r="L7760" s="190" t="s">
        <v>1447</v>
      </c>
    </row>
    <row r="7761" spans="1:12" ht="15" x14ac:dyDescent="0.25">
      <c r="A7761" s="191" t="s">
        <v>14657</v>
      </c>
      <c r="B7761" s="192" t="s">
        <v>14658</v>
      </c>
      <c r="C7761" s="192" t="s">
        <v>29797</v>
      </c>
      <c r="D7761" s="192" t="s">
        <v>29797</v>
      </c>
      <c r="E7761" s="192" t="s">
        <v>29797</v>
      </c>
      <c r="F7761" s="192" t="s">
        <v>29797</v>
      </c>
      <c r="G7761" s="192" t="s">
        <v>29797</v>
      </c>
      <c r="H7761" s="192" t="s">
        <v>31537</v>
      </c>
      <c r="I7761" s="192" t="s">
        <v>5894</v>
      </c>
      <c r="J7761" s="192" t="s">
        <v>29821</v>
      </c>
      <c r="K7761" s="192" t="s">
        <v>5062</v>
      </c>
      <c r="L7761" s="192" t="s">
        <v>1447</v>
      </c>
    </row>
    <row r="7762" spans="1:12" ht="15" x14ac:dyDescent="0.25">
      <c r="A7762" s="189" t="s">
        <v>17057</v>
      </c>
      <c r="B7762" s="190" t="s">
        <v>20903</v>
      </c>
      <c r="C7762" s="190" t="s">
        <v>29797</v>
      </c>
      <c r="D7762" s="190" t="s">
        <v>29797</v>
      </c>
      <c r="E7762" s="190" t="s">
        <v>29797</v>
      </c>
      <c r="F7762" s="190" t="s">
        <v>29797</v>
      </c>
      <c r="G7762" s="190" t="s">
        <v>29797</v>
      </c>
      <c r="H7762" s="190" t="s">
        <v>32622</v>
      </c>
      <c r="I7762" s="190" t="s">
        <v>32623</v>
      </c>
      <c r="J7762" s="190" t="s">
        <v>29914</v>
      </c>
      <c r="K7762" s="190" t="s">
        <v>12021</v>
      </c>
      <c r="L7762" s="190" t="s">
        <v>1447</v>
      </c>
    </row>
    <row r="7763" spans="1:12" ht="15" x14ac:dyDescent="0.25">
      <c r="A7763" s="191" t="s">
        <v>17058</v>
      </c>
      <c r="B7763" s="192" t="s">
        <v>20904</v>
      </c>
      <c r="C7763" s="192" t="s">
        <v>29797</v>
      </c>
      <c r="D7763" s="192" t="s">
        <v>29797</v>
      </c>
      <c r="E7763" s="192" t="s">
        <v>29797</v>
      </c>
      <c r="F7763" s="192" t="s">
        <v>29797</v>
      </c>
      <c r="G7763" s="192" t="s">
        <v>29797</v>
      </c>
      <c r="H7763" s="192" t="s">
        <v>31466</v>
      </c>
      <c r="I7763" s="192" t="s">
        <v>31467</v>
      </c>
      <c r="J7763" s="192" t="s">
        <v>29821</v>
      </c>
      <c r="K7763" s="192" t="s">
        <v>5062</v>
      </c>
      <c r="L7763" s="192" t="s">
        <v>1447</v>
      </c>
    </row>
    <row r="7764" spans="1:12" ht="15" x14ac:dyDescent="0.25">
      <c r="A7764" s="189" t="s">
        <v>14659</v>
      </c>
      <c r="B7764" s="190" t="s">
        <v>14660</v>
      </c>
      <c r="C7764" s="190" t="s">
        <v>29797</v>
      </c>
      <c r="D7764" s="190" t="s">
        <v>29797</v>
      </c>
      <c r="E7764" s="190" t="s">
        <v>29797</v>
      </c>
      <c r="F7764" s="190" t="s">
        <v>29797</v>
      </c>
      <c r="G7764" s="190" t="s">
        <v>29797</v>
      </c>
      <c r="H7764" s="190" t="s">
        <v>31464</v>
      </c>
      <c r="I7764" s="190" t="s">
        <v>30538</v>
      </c>
      <c r="J7764" s="190" t="s">
        <v>29821</v>
      </c>
      <c r="K7764" s="190" t="s">
        <v>5062</v>
      </c>
      <c r="L7764" s="190" t="s">
        <v>1447</v>
      </c>
    </row>
    <row r="7765" spans="1:12" ht="15" x14ac:dyDescent="0.25">
      <c r="A7765" s="191" t="s">
        <v>17059</v>
      </c>
      <c r="B7765" s="192" t="s">
        <v>20905</v>
      </c>
      <c r="C7765" s="192" t="s">
        <v>29797</v>
      </c>
      <c r="D7765" s="192" t="s">
        <v>29797</v>
      </c>
      <c r="E7765" s="192" t="s">
        <v>29797</v>
      </c>
      <c r="F7765" s="192" t="s">
        <v>29797</v>
      </c>
      <c r="G7765" s="192" t="s">
        <v>29797</v>
      </c>
      <c r="H7765" s="192" t="s">
        <v>31756</v>
      </c>
      <c r="I7765" s="192" t="s">
        <v>5073</v>
      </c>
      <c r="J7765" s="192" t="s">
        <v>31325</v>
      </c>
      <c r="K7765" s="192" t="s">
        <v>5073</v>
      </c>
      <c r="L7765" s="192" t="s">
        <v>1447</v>
      </c>
    </row>
    <row r="7766" spans="1:12" ht="15" x14ac:dyDescent="0.25">
      <c r="A7766" s="189" t="s">
        <v>14661</v>
      </c>
      <c r="B7766" s="190" t="s">
        <v>14662</v>
      </c>
      <c r="C7766" s="190" t="s">
        <v>29797</v>
      </c>
      <c r="D7766" s="190" t="s">
        <v>29797</v>
      </c>
      <c r="E7766" s="190" t="s">
        <v>29797</v>
      </c>
      <c r="F7766" s="190" t="s">
        <v>29797</v>
      </c>
      <c r="G7766" s="190" t="s">
        <v>29797</v>
      </c>
      <c r="H7766" s="190" t="s">
        <v>31410</v>
      </c>
      <c r="I7766" s="190" t="s">
        <v>1381</v>
      </c>
      <c r="J7766" s="190" t="s">
        <v>29821</v>
      </c>
      <c r="K7766" s="190" t="s">
        <v>5062</v>
      </c>
      <c r="L7766" s="190" t="s">
        <v>1447</v>
      </c>
    </row>
    <row r="7767" spans="1:12" ht="15" x14ac:dyDescent="0.25">
      <c r="A7767" s="191" t="s">
        <v>14663</v>
      </c>
      <c r="B7767" s="192" t="s">
        <v>14664</v>
      </c>
      <c r="C7767" s="192" t="s">
        <v>29797</v>
      </c>
      <c r="D7767" s="192" t="s">
        <v>29797</v>
      </c>
      <c r="E7767" s="192" t="s">
        <v>29797</v>
      </c>
      <c r="F7767" s="192" t="s">
        <v>29797</v>
      </c>
      <c r="G7767" s="192" t="s">
        <v>29797</v>
      </c>
      <c r="H7767" s="192" t="s">
        <v>31402</v>
      </c>
      <c r="I7767" s="192" t="s">
        <v>31403</v>
      </c>
      <c r="J7767" s="192" t="s">
        <v>29821</v>
      </c>
      <c r="K7767" s="192" t="s">
        <v>5062</v>
      </c>
      <c r="L7767" s="192" t="s">
        <v>1447</v>
      </c>
    </row>
    <row r="7768" spans="1:12" ht="15" x14ac:dyDescent="0.25">
      <c r="A7768" s="189" t="s">
        <v>26391</v>
      </c>
      <c r="B7768" s="190" t="s">
        <v>4166</v>
      </c>
      <c r="C7768" s="190" t="s">
        <v>29797</v>
      </c>
      <c r="D7768" s="190" t="s">
        <v>29797</v>
      </c>
      <c r="E7768" s="190" t="s">
        <v>29797</v>
      </c>
      <c r="F7768" s="190" t="s">
        <v>29797</v>
      </c>
      <c r="G7768" s="190" t="s">
        <v>29797</v>
      </c>
      <c r="H7768" s="190" t="s">
        <v>29797</v>
      </c>
      <c r="I7768" s="190" t="s">
        <v>29797</v>
      </c>
      <c r="J7768" s="190" t="s">
        <v>29797</v>
      </c>
      <c r="K7768" s="190" t="s">
        <v>29797</v>
      </c>
      <c r="L7768" s="190" t="s">
        <v>1439</v>
      </c>
    </row>
    <row r="7769" spans="1:12" ht="15" x14ac:dyDescent="0.25">
      <c r="A7769" s="191" t="s">
        <v>17060</v>
      </c>
      <c r="B7769" s="192" t="s">
        <v>20906</v>
      </c>
      <c r="C7769" s="192" t="s">
        <v>29797</v>
      </c>
      <c r="D7769" s="192" t="s">
        <v>29797</v>
      </c>
      <c r="E7769" s="192" t="s">
        <v>29797</v>
      </c>
      <c r="F7769" s="192" t="s">
        <v>29797</v>
      </c>
      <c r="G7769" s="192" t="s">
        <v>29797</v>
      </c>
      <c r="H7769" s="192" t="s">
        <v>32734</v>
      </c>
      <c r="I7769" s="192" t="s">
        <v>6040</v>
      </c>
      <c r="J7769" s="192" t="s">
        <v>30931</v>
      </c>
      <c r="K7769" s="192" t="s">
        <v>6040</v>
      </c>
      <c r="L7769" s="192" t="s">
        <v>1447</v>
      </c>
    </row>
    <row r="7770" spans="1:12" ht="15" x14ac:dyDescent="0.25">
      <c r="A7770" s="189" t="s">
        <v>17061</v>
      </c>
      <c r="B7770" s="190" t="s">
        <v>20907</v>
      </c>
      <c r="C7770" s="190" t="s">
        <v>29797</v>
      </c>
      <c r="D7770" s="190" t="s">
        <v>29797</v>
      </c>
      <c r="E7770" s="190" t="s">
        <v>29797</v>
      </c>
      <c r="F7770" s="190" t="s">
        <v>29797</v>
      </c>
      <c r="G7770" s="190" t="s">
        <v>29797</v>
      </c>
      <c r="H7770" s="190" t="s">
        <v>29797</v>
      </c>
      <c r="I7770" s="190" t="s">
        <v>29797</v>
      </c>
      <c r="J7770" s="190" t="s">
        <v>29797</v>
      </c>
      <c r="K7770" s="190" t="s">
        <v>29797</v>
      </c>
      <c r="L7770" s="190" t="s">
        <v>29797</v>
      </c>
    </row>
    <row r="7771" spans="1:12" ht="15" x14ac:dyDescent="0.25">
      <c r="A7771" s="191" t="s">
        <v>14665</v>
      </c>
      <c r="B7771" s="192" t="s">
        <v>14666</v>
      </c>
      <c r="C7771" s="192" t="s">
        <v>29797</v>
      </c>
      <c r="D7771" s="192" t="s">
        <v>29797</v>
      </c>
      <c r="E7771" s="192" t="s">
        <v>29797</v>
      </c>
      <c r="F7771" s="192" t="s">
        <v>29797</v>
      </c>
      <c r="G7771" s="192" t="s">
        <v>29797</v>
      </c>
      <c r="H7771" s="192" t="s">
        <v>32460</v>
      </c>
      <c r="I7771" s="192" t="s">
        <v>31814</v>
      </c>
      <c r="J7771" s="192" t="s">
        <v>31325</v>
      </c>
      <c r="K7771" s="192" t="s">
        <v>5073</v>
      </c>
      <c r="L7771" s="192" t="s">
        <v>1447</v>
      </c>
    </row>
    <row r="7772" spans="1:12" ht="15" x14ac:dyDescent="0.25">
      <c r="A7772" s="189" t="s">
        <v>26392</v>
      </c>
      <c r="B7772" s="190" t="s">
        <v>20908</v>
      </c>
      <c r="C7772" s="190" t="s">
        <v>29797</v>
      </c>
      <c r="D7772" s="190" t="s">
        <v>29797</v>
      </c>
      <c r="E7772" s="190" t="s">
        <v>29797</v>
      </c>
      <c r="F7772" s="190" t="s">
        <v>29797</v>
      </c>
      <c r="G7772" s="190" t="s">
        <v>29797</v>
      </c>
      <c r="H7772" s="190" t="s">
        <v>29797</v>
      </c>
      <c r="I7772" s="190" t="s">
        <v>29797</v>
      </c>
      <c r="J7772" s="190" t="s">
        <v>29797</v>
      </c>
      <c r="K7772" s="190" t="s">
        <v>29797</v>
      </c>
      <c r="L7772" s="190" t="s">
        <v>1468</v>
      </c>
    </row>
    <row r="7773" spans="1:12" ht="15" x14ac:dyDescent="0.25">
      <c r="A7773" s="191" t="s">
        <v>14667</v>
      </c>
      <c r="B7773" s="192" t="s">
        <v>14668</v>
      </c>
      <c r="C7773" s="192" t="s">
        <v>29797</v>
      </c>
      <c r="D7773" s="192" t="s">
        <v>29797</v>
      </c>
      <c r="E7773" s="192" t="s">
        <v>29797</v>
      </c>
      <c r="F7773" s="192" t="s">
        <v>29797</v>
      </c>
      <c r="G7773" s="192" t="s">
        <v>29797</v>
      </c>
      <c r="H7773" s="192" t="s">
        <v>31924</v>
      </c>
      <c r="I7773" s="192" t="s">
        <v>5073</v>
      </c>
      <c r="J7773" s="192" t="s">
        <v>31325</v>
      </c>
      <c r="K7773" s="192" t="s">
        <v>5073</v>
      </c>
      <c r="L7773" s="192" t="s">
        <v>1447</v>
      </c>
    </row>
    <row r="7774" spans="1:12" ht="15" x14ac:dyDescent="0.25">
      <c r="A7774" s="189" t="s">
        <v>26393</v>
      </c>
      <c r="B7774" s="190" t="s">
        <v>4167</v>
      </c>
      <c r="C7774" s="190" t="s">
        <v>29797</v>
      </c>
      <c r="D7774" s="190" t="s">
        <v>29797</v>
      </c>
      <c r="E7774" s="190" t="s">
        <v>29797</v>
      </c>
      <c r="F7774" s="190" t="s">
        <v>29797</v>
      </c>
      <c r="G7774" s="190" t="s">
        <v>29797</v>
      </c>
      <c r="H7774" s="190" t="s">
        <v>29797</v>
      </c>
      <c r="I7774" s="190" t="s">
        <v>29797</v>
      </c>
      <c r="J7774" s="190" t="s">
        <v>29797</v>
      </c>
      <c r="K7774" s="190" t="s">
        <v>29797</v>
      </c>
      <c r="L7774" s="190" t="s">
        <v>1438</v>
      </c>
    </row>
    <row r="7775" spans="1:12" ht="15" x14ac:dyDescent="0.25">
      <c r="A7775" s="191" t="s">
        <v>14669</v>
      </c>
      <c r="B7775" s="192" t="s">
        <v>14670</v>
      </c>
      <c r="C7775" s="192" t="s">
        <v>29797</v>
      </c>
      <c r="D7775" s="192" t="s">
        <v>29797</v>
      </c>
      <c r="E7775" s="192" t="s">
        <v>29797</v>
      </c>
      <c r="F7775" s="192" t="s">
        <v>29797</v>
      </c>
      <c r="G7775" s="192" t="s">
        <v>29797</v>
      </c>
      <c r="H7775" s="192" t="s">
        <v>32892</v>
      </c>
      <c r="I7775" s="192" t="s">
        <v>32893</v>
      </c>
      <c r="J7775" s="192" t="s">
        <v>31420</v>
      </c>
      <c r="K7775" s="192" t="s">
        <v>8076</v>
      </c>
      <c r="L7775" s="192" t="s">
        <v>1447</v>
      </c>
    </row>
    <row r="7776" spans="1:12" ht="15" x14ac:dyDescent="0.25">
      <c r="A7776" s="189" t="s">
        <v>26394</v>
      </c>
      <c r="B7776" s="190" t="s">
        <v>26395</v>
      </c>
      <c r="C7776" s="190" t="s">
        <v>29797</v>
      </c>
      <c r="D7776" s="190" t="s">
        <v>29797</v>
      </c>
      <c r="E7776" s="190" t="s">
        <v>29797</v>
      </c>
      <c r="F7776" s="190" t="s">
        <v>29797</v>
      </c>
      <c r="G7776" s="190" t="s">
        <v>29797</v>
      </c>
      <c r="H7776" s="190" t="s">
        <v>31937</v>
      </c>
      <c r="I7776" s="190" t="s">
        <v>31938</v>
      </c>
      <c r="J7776" s="190" t="s">
        <v>31325</v>
      </c>
      <c r="K7776" s="190" t="s">
        <v>5073</v>
      </c>
      <c r="L7776" s="190" t="s">
        <v>1447</v>
      </c>
    </row>
    <row r="7777" spans="1:12" ht="15" x14ac:dyDescent="0.25">
      <c r="A7777" s="191" t="s">
        <v>17062</v>
      </c>
      <c r="B7777" s="192" t="s">
        <v>20909</v>
      </c>
      <c r="C7777" s="192" t="s">
        <v>29797</v>
      </c>
      <c r="D7777" s="192" t="s">
        <v>29797</v>
      </c>
      <c r="E7777" s="192" t="s">
        <v>29797</v>
      </c>
      <c r="F7777" s="192" t="s">
        <v>29797</v>
      </c>
      <c r="G7777" s="192" t="s">
        <v>29797</v>
      </c>
      <c r="H7777" s="192" t="s">
        <v>32795</v>
      </c>
      <c r="I7777" s="192" t="s">
        <v>6089</v>
      </c>
      <c r="J7777" s="192" t="s">
        <v>30187</v>
      </c>
      <c r="K7777" s="192" t="s">
        <v>6089</v>
      </c>
      <c r="L7777" s="192" t="s">
        <v>1447</v>
      </c>
    </row>
    <row r="7778" spans="1:12" ht="15" x14ac:dyDescent="0.25">
      <c r="A7778" s="189" t="s">
        <v>14671</v>
      </c>
      <c r="B7778" s="190" t="s">
        <v>14672</v>
      </c>
      <c r="C7778" s="190" t="s">
        <v>29797</v>
      </c>
      <c r="D7778" s="190" t="s">
        <v>29797</v>
      </c>
      <c r="E7778" s="190" t="s">
        <v>29797</v>
      </c>
      <c r="F7778" s="190" t="s">
        <v>29797</v>
      </c>
      <c r="G7778" s="190" t="s">
        <v>29797</v>
      </c>
      <c r="H7778" s="190" t="s">
        <v>32064</v>
      </c>
      <c r="I7778" s="190" t="s">
        <v>32065</v>
      </c>
      <c r="J7778" s="190" t="s">
        <v>30021</v>
      </c>
      <c r="K7778" s="190" t="s">
        <v>12016</v>
      </c>
      <c r="L7778" s="190" t="s">
        <v>1447</v>
      </c>
    </row>
    <row r="7779" spans="1:12" ht="15" x14ac:dyDescent="0.25">
      <c r="A7779" s="191" t="s">
        <v>12319</v>
      </c>
      <c r="B7779" s="192" t="s">
        <v>12320</v>
      </c>
      <c r="C7779" s="192" t="s">
        <v>29797</v>
      </c>
      <c r="D7779" s="192" t="s">
        <v>29797</v>
      </c>
      <c r="E7779" s="192" t="s">
        <v>29797</v>
      </c>
      <c r="F7779" s="192" t="s">
        <v>29797</v>
      </c>
      <c r="G7779" s="192" t="s">
        <v>29797</v>
      </c>
      <c r="H7779" s="192" t="s">
        <v>31460</v>
      </c>
      <c r="I7779" s="192" t="s">
        <v>29942</v>
      </c>
      <c r="J7779" s="192" t="s">
        <v>29821</v>
      </c>
      <c r="K7779" s="192" t="s">
        <v>5062</v>
      </c>
      <c r="L7779" s="192" t="s">
        <v>1447</v>
      </c>
    </row>
    <row r="7780" spans="1:12" ht="15" x14ac:dyDescent="0.25">
      <c r="A7780" s="189" t="s">
        <v>14673</v>
      </c>
      <c r="B7780" s="190" t="s">
        <v>14674</v>
      </c>
      <c r="C7780" s="190" t="s">
        <v>29797</v>
      </c>
      <c r="D7780" s="190" t="s">
        <v>29797</v>
      </c>
      <c r="E7780" s="190" t="s">
        <v>29797</v>
      </c>
      <c r="F7780" s="190" t="s">
        <v>29797</v>
      </c>
      <c r="G7780" s="190" t="s">
        <v>29797</v>
      </c>
      <c r="H7780" s="190" t="s">
        <v>31777</v>
      </c>
      <c r="I7780" s="190" t="s">
        <v>31778</v>
      </c>
      <c r="J7780" s="190" t="s">
        <v>29821</v>
      </c>
      <c r="K7780" s="190" t="s">
        <v>5062</v>
      </c>
      <c r="L7780" s="190" t="s">
        <v>1447</v>
      </c>
    </row>
    <row r="7781" spans="1:12" ht="15" x14ac:dyDescent="0.25">
      <c r="A7781" s="191" t="s">
        <v>14675</v>
      </c>
      <c r="B7781" s="192" t="s">
        <v>14676</v>
      </c>
      <c r="C7781" s="192" t="s">
        <v>29797</v>
      </c>
      <c r="D7781" s="192" t="s">
        <v>29797</v>
      </c>
      <c r="E7781" s="192" t="s">
        <v>29797</v>
      </c>
      <c r="F7781" s="192" t="s">
        <v>29797</v>
      </c>
      <c r="G7781" s="192" t="s">
        <v>29797</v>
      </c>
      <c r="H7781" s="192" t="s">
        <v>31985</v>
      </c>
      <c r="I7781" s="192" t="s">
        <v>31986</v>
      </c>
      <c r="J7781" s="192" t="s">
        <v>31325</v>
      </c>
      <c r="K7781" s="192" t="s">
        <v>5073</v>
      </c>
      <c r="L7781" s="192" t="s">
        <v>1447</v>
      </c>
    </row>
    <row r="7782" spans="1:12" ht="15" x14ac:dyDescent="0.25">
      <c r="A7782" s="189" t="s">
        <v>14677</v>
      </c>
      <c r="B7782" s="190" t="s">
        <v>14678</v>
      </c>
      <c r="C7782" s="190" t="s">
        <v>29797</v>
      </c>
      <c r="D7782" s="190" t="s">
        <v>29797</v>
      </c>
      <c r="E7782" s="190" t="s">
        <v>29797</v>
      </c>
      <c r="F7782" s="190" t="s">
        <v>29797</v>
      </c>
      <c r="G7782" s="190" t="s">
        <v>29797</v>
      </c>
      <c r="H7782" s="190" t="s">
        <v>32162</v>
      </c>
      <c r="I7782" s="190" t="s">
        <v>32163</v>
      </c>
      <c r="J7782" s="190" t="s">
        <v>31325</v>
      </c>
      <c r="K7782" s="190" t="s">
        <v>5073</v>
      </c>
      <c r="L7782" s="190" t="s">
        <v>1447</v>
      </c>
    </row>
    <row r="7783" spans="1:12" ht="15" x14ac:dyDescent="0.25">
      <c r="A7783" s="191" t="s">
        <v>26396</v>
      </c>
      <c r="B7783" s="192" t="s">
        <v>26397</v>
      </c>
      <c r="C7783" s="192" t="s">
        <v>29797</v>
      </c>
      <c r="D7783" s="192" t="s">
        <v>29797</v>
      </c>
      <c r="E7783" s="192" t="s">
        <v>29797</v>
      </c>
      <c r="F7783" s="192" t="s">
        <v>29797</v>
      </c>
      <c r="G7783" s="192" t="s">
        <v>29797</v>
      </c>
      <c r="H7783" s="192" t="s">
        <v>31937</v>
      </c>
      <c r="I7783" s="192" t="s">
        <v>31938</v>
      </c>
      <c r="J7783" s="192" t="s">
        <v>31325</v>
      </c>
      <c r="K7783" s="192" t="s">
        <v>5073</v>
      </c>
      <c r="L7783" s="192" t="s">
        <v>1447</v>
      </c>
    </row>
    <row r="7784" spans="1:12" ht="15" x14ac:dyDescent="0.25">
      <c r="A7784" s="189" t="s">
        <v>17063</v>
      </c>
      <c r="B7784" s="190" t="s">
        <v>20910</v>
      </c>
      <c r="C7784" s="190" t="s">
        <v>29797</v>
      </c>
      <c r="D7784" s="190" t="s">
        <v>29797</v>
      </c>
      <c r="E7784" s="190" t="s">
        <v>29797</v>
      </c>
      <c r="F7784" s="190" t="s">
        <v>29797</v>
      </c>
      <c r="G7784" s="190" t="s">
        <v>29797</v>
      </c>
      <c r="H7784" s="190" t="s">
        <v>32706</v>
      </c>
      <c r="I7784" s="190" t="s">
        <v>32707</v>
      </c>
      <c r="J7784" s="190" t="s">
        <v>31420</v>
      </c>
      <c r="K7784" s="190" t="s">
        <v>8076</v>
      </c>
      <c r="L7784" s="190" t="s">
        <v>1447</v>
      </c>
    </row>
    <row r="7785" spans="1:12" ht="15" x14ac:dyDescent="0.25">
      <c r="A7785" s="191" t="s">
        <v>14679</v>
      </c>
      <c r="B7785" s="192" t="s">
        <v>14680</v>
      </c>
      <c r="C7785" s="192" t="s">
        <v>29797</v>
      </c>
      <c r="D7785" s="192" t="s">
        <v>29797</v>
      </c>
      <c r="E7785" s="192" t="s">
        <v>29797</v>
      </c>
      <c r="F7785" s="192" t="s">
        <v>29797</v>
      </c>
      <c r="G7785" s="192" t="s">
        <v>29797</v>
      </c>
      <c r="H7785" s="192" t="s">
        <v>31905</v>
      </c>
      <c r="I7785" s="192" t="s">
        <v>31906</v>
      </c>
      <c r="J7785" s="192" t="s">
        <v>31325</v>
      </c>
      <c r="K7785" s="192" t="s">
        <v>5073</v>
      </c>
      <c r="L7785" s="192" t="s">
        <v>1447</v>
      </c>
    </row>
    <row r="7786" spans="1:12" ht="15" x14ac:dyDescent="0.25">
      <c r="A7786" s="189" t="s">
        <v>17064</v>
      </c>
      <c r="B7786" s="190" t="s">
        <v>20911</v>
      </c>
      <c r="C7786" s="190" t="s">
        <v>29797</v>
      </c>
      <c r="D7786" s="190" t="s">
        <v>29797</v>
      </c>
      <c r="E7786" s="190" t="s">
        <v>29797</v>
      </c>
      <c r="F7786" s="190" t="s">
        <v>29797</v>
      </c>
      <c r="G7786" s="190" t="s">
        <v>29797</v>
      </c>
      <c r="H7786" s="190" t="s">
        <v>32710</v>
      </c>
      <c r="I7786" s="190" t="s">
        <v>32711</v>
      </c>
      <c r="J7786" s="190" t="s">
        <v>31325</v>
      </c>
      <c r="K7786" s="190" t="s">
        <v>5073</v>
      </c>
      <c r="L7786" s="190" t="s">
        <v>1447</v>
      </c>
    </row>
    <row r="7787" spans="1:12" ht="15" x14ac:dyDescent="0.25">
      <c r="A7787" s="191" t="s">
        <v>14681</v>
      </c>
      <c r="B7787" s="192" t="s">
        <v>14682</v>
      </c>
      <c r="C7787" s="192" t="s">
        <v>29797</v>
      </c>
      <c r="D7787" s="192" t="s">
        <v>29797</v>
      </c>
      <c r="E7787" s="192" t="s">
        <v>29797</v>
      </c>
      <c r="F7787" s="192" t="s">
        <v>29797</v>
      </c>
      <c r="G7787" s="192" t="s">
        <v>29797</v>
      </c>
      <c r="H7787" s="192" t="s">
        <v>29797</v>
      </c>
      <c r="I7787" s="192" t="s">
        <v>29797</v>
      </c>
      <c r="J7787" s="192" t="s">
        <v>29821</v>
      </c>
      <c r="K7787" s="192" t="s">
        <v>5062</v>
      </c>
      <c r="L7787" s="192" t="s">
        <v>1447</v>
      </c>
    </row>
    <row r="7788" spans="1:12" ht="15" x14ac:dyDescent="0.25">
      <c r="A7788" s="189" t="s">
        <v>3507</v>
      </c>
      <c r="B7788" s="190" t="s">
        <v>4168</v>
      </c>
      <c r="C7788" s="190" t="s">
        <v>29929</v>
      </c>
      <c r="D7788" s="190" t="s">
        <v>29930</v>
      </c>
      <c r="E7788" s="190" t="s">
        <v>30651</v>
      </c>
      <c r="F7788" s="190" t="s">
        <v>29804</v>
      </c>
      <c r="G7788" s="190" t="s">
        <v>30104</v>
      </c>
      <c r="H7788" s="190" t="s">
        <v>31366</v>
      </c>
      <c r="I7788" s="190" t="s">
        <v>31367</v>
      </c>
      <c r="J7788" s="190" t="s">
        <v>29821</v>
      </c>
      <c r="K7788" s="190" t="s">
        <v>5062</v>
      </c>
      <c r="L7788" s="190" t="s">
        <v>1447</v>
      </c>
    </row>
    <row r="7789" spans="1:12" ht="15" x14ac:dyDescent="0.25">
      <c r="A7789" s="191" t="s">
        <v>14683</v>
      </c>
      <c r="B7789" s="192" t="s">
        <v>14684</v>
      </c>
      <c r="C7789" s="192" t="s">
        <v>29797</v>
      </c>
      <c r="D7789" s="192" t="s">
        <v>29797</v>
      </c>
      <c r="E7789" s="192" t="s">
        <v>29797</v>
      </c>
      <c r="F7789" s="192" t="s">
        <v>29797</v>
      </c>
      <c r="G7789" s="192" t="s">
        <v>29797</v>
      </c>
      <c r="H7789" s="192" t="s">
        <v>32894</v>
      </c>
      <c r="I7789" s="192" t="s">
        <v>6089</v>
      </c>
      <c r="J7789" s="192" t="s">
        <v>30187</v>
      </c>
      <c r="K7789" s="192" t="s">
        <v>6089</v>
      </c>
      <c r="L7789" s="192" t="s">
        <v>1447</v>
      </c>
    </row>
    <row r="7790" spans="1:12" ht="15" x14ac:dyDescent="0.25">
      <c r="A7790" s="189" t="s">
        <v>14685</v>
      </c>
      <c r="B7790" s="190" t="s">
        <v>14686</v>
      </c>
      <c r="C7790" s="190" t="s">
        <v>29797</v>
      </c>
      <c r="D7790" s="190" t="s">
        <v>29797</v>
      </c>
      <c r="E7790" s="190" t="s">
        <v>29797</v>
      </c>
      <c r="F7790" s="190" t="s">
        <v>29797</v>
      </c>
      <c r="G7790" s="190" t="s">
        <v>29797</v>
      </c>
      <c r="H7790" s="190" t="s">
        <v>32895</v>
      </c>
      <c r="I7790" s="190" t="s">
        <v>32896</v>
      </c>
      <c r="J7790" s="190" t="s">
        <v>30339</v>
      </c>
      <c r="K7790" s="190" t="s">
        <v>10089</v>
      </c>
      <c r="L7790" s="190" t="s">
        <v>1447</v>
      </c>
    </row>
    <row r="7791" spans="1:12" ht="15" x14ac:dyDescent="0.25">
      <c r="A7791" s="191" t="s">
        <v>14687</v>
      </c>
      <c r="B7791" s="192" t="s">
        <v>14688</v>
      </c>
      <c r="C7791" s="192" t="s">
        <v>29797</v>
      </c>
      <c r="D7791" s="192" t="s">
        <v>29797</v>
      </c>
      <c r="E7791" s="192" t="s">
        <v>29797</v>
      </c>
      <c r="F7791" s="192" t="s">
        <v>29797</v>
      </c>
      <c r="G7791" s="192" t="s">
        <v>29797</v>
      </c>
      <c r="H7791" s="192" t="s">
        <v>31354</v>
      </c>
      <c r="I7791" s="192" t="s">
        <v>30165</v>
      </c>
      <c r="J7791" s="192" t="s">
        <v>29821</v>
      </c>
      <c r="K7791" s="192" t="s">
        <v>5062</v>
      </c>
      <c r="L7791" s="192" t="s">
        <v>1447</v>
      </c>
    </row>
    <row r="7792" spans="1:12" ht="15" x14ac:dyDescent="0.25">
      <c r="A7792" s="189" t="s">
        <v>14689</v>
      </c>
      <c r="B7792" s="190" t="s">
        <v>14690</v>
      </c>
      <c r="C7792" s="190" t="s">
        <v>29797</v>
      </c>
      <c r="D7792" s="190" t="s">
        <v>29797</v>
      </c>
      <c r="E7792" s="190" t="s">
        <v>29797</v>
      </c>
      <c r="F7792" s="190" t="s">
        <v>29797</v>
      </c>
      <c r="G7792" s="190" t="s">
        <v>29797</v>
      </c>
      <c r="H7792" s="190" t="s">
        <v>31432</v>
      </c>
      <c r="I7792" s="190" t="s">
        <v>31433</v>
      </c>
      <c r="J7792" s="190" t="s">
        <v>29821</v>
      </c>
      <c r="K7792" s="190" t="s">
        <v>5062</v>
      </c>
      <c r="L7792" s="190" t="s">
        <v>1447</v>
      </c>
    </row>
    <row r="7793" spans="1:12" ht="15" x14ac:dyDescent="0.25">
      <c r="A7793" s="191" t="s">
        <v>26398</v>
      </c>
      <c r="B7793" s="192" t="s">
        <v>26399</v>
      </c>
      <c r="C7793" s="192" t="s">
        <v>29797</v>
      </c>
      <c r="D7793" s="192" t="s">
        <v>29797</v>
      </c>
      <c r="E7793" s="192" t="s">
        <v>29797</v>
      </c>
      <c r="F7793" s="192" t="s">
        <v>29797</v>
      </c>
      <c r="G7793" s="192" t="s">
        <v>29797</v>
      </c>
      <c r="H7793" s="192" t="s">
        <v>31409</v>
      </c>
      <c r="I7793" s="192" t="s">
        <v>5062</v>
      </c>
      <c r="J7793" s="192" t="s">
        <v>29821</v>
      </c>
      <c r="K7793" s="192" t="s">
        <v>5062</v>
      </c>
      <c r="L7793" s="192" t="s">
        <v>1447</v>
      </c>
    </row>
    <row r="7794" spans="1:12" ht="15" x14ac:dyDescent="0.25">
      <c r="A7794" s="189" t="s">
        <v>26400</v>
      </c>
      <c r="B7794" s="190" t="s">
        <v>26401</v>
      </c>
      <c r="C7794" s="190" t="s">
        <v>29797</v>
      </c>
      <c r="D7794" s="190" t="s">
        <v>29797</v>
      </c>
      <c r="E7794" s="190" t="s">
        <v>29797</v>
      </c>
      <c r="F7794" s="190" t="s">
        <v>29797</v>
      </c>
      <c r="G7794" s="190" t="s">
        <v>29797</v>
      </c>
      <c r="H7794" s="190" t="s">
        <v>31310</v>
      </c>
      <c r="I7794" s="190" t="s">
        <v>31311</v>
      </c>
      <c r="J7794" s="190" t="s">
        <v>29821</v>
      </c>
      <c r="K7794" s="190" t="s">
        <v>5062</v>
      </c>
      <c r="L7794" s="190" t="s">
        <v>1447</v>
      </c>
    </row>
    <row r="7795" spans="1:12" ht="15" x14ac:dyDescent="0.25">
      <c r="A7795" s="191" t="s">
        <v>26402</v>
      </c>
      <c r="B7795" s="192" t="s">
        <v>26401</v>
      </c>
      <c r="C7795" s="192" t="s">
        <v>29797</v>
      </c>
      <c r="D7795" s="192" t="s">
        <v>29797</v>
      </c>
      <c r="E7795" s="192" t="s">
        <v>29797</v>
      </c>
      <c r="F7795" s="192" t="s">
        <v>29797</v>
      </c>
      <c r="G7795" s="192" t="s">
        <v>29797</v>
      </c>
      <c r="H7795" s="192" t="s">
        <v>31310</v>
      </c>
      <c r="I7795" s="192" t="s">
        <v>31311</v>
      </c>
      <c r="J7795" s="192" t="s">
        <v>29821</v>
      </c>
      <c r="K7795" s="192" t="s">
        <v>5062</v>
      </c>
      <c r="L7795" s="192" t="s">
        <v>1447</v>
      </c>
    </row>
    <row r="7796" spans="1:12" ht="15" x14ac:dyDescent="0.25">
      <c r="A7796" s="189" t="s">
        <v>14691</v>
      </c>
      <c r="B7796" s="190" t="s">
        <v>14692</v>
      </c>
      <c r="C7796" s="190" t="s">
        <v>29797</v>
      </c>
      <c r="D7796" s="190" t="s">
        <v>29797</v>
      </c>
      <c r="E7796" s="190" t="s">
        <v>29797</v>
      </c>
      <c r="F7796" s="190" t="s">
        <v>29797</v>
      </c>
      <c r="G7796" s="190" t="s">
        <v>29797</v>
      </c>
      <c r="H7796" s="190" t="s">
        <v>32897</v>
      </c>
      <c r="I7796" s="190" t="s">
        <v>32898</v>
      </c>
      <c r="J7796" s="190" t="s">
        <v>30104</v>
      </c>
      <c r="K7796" s="190" t="s">
        <v>11371</v>
      </c>
      <c r="L7796" s="190" t="s">
        <v>1447</v>
      </c>
    </row>
    <row r="7797" spans="1:12" ht="15" x14ac:dyDescent="0.25">
      <c r="A7797" s="191" t="s">
        <v>26403</v>
      </c>
      <c r="B7797" s="192" t="s">
        <v>4169</v>
      </c>
      <c r="C7797" s="192" t="s">
        <v>29797</v>
      </c>
      <c r="D7797" s="192" t="s">
        <v>29797</v>
      </c>
      <c r="E7797" s="192" t="s">
        <v>29797</v>
      </c>
      <c r="F7797" s="192" t="s">
        <v>29797</v>
      </c>
      <c r="G7797" s="192" t="s">
        <v>29797</v>
      </c>
      <c r="H7797" s="192" t="s">
        <v>29797</v>
      </c>
      <c r="I7797" s="192" t="s">
        <v>29797</v>
      </c>
      <c r="J7797" s="192" t="s">
        <v>29797</v>
      </c>
      <c r="K7797" s="192" t="s">
        <v>29797</v>
      </c>
      <c r="L7797" s="192" t="s">
        <v>1438</v>
      </c>
    </row>
    <row r="7798" spans="1:12" ht="15" x14ac:dyDescent="0.25">
      <c r="A7798" s="189" t="s">
        <v>26404</v>
      </c>
      <c r="B7798" s="190" t="s">
        <v>20912</v>
      </c>
      <c r="C7798" s="190" t="s">
        <v>29797</v>
      </c>
      <c r="D7798" s="190" t="s">
        <v>29797</v>
      </c>
      <c r="E7798" s="190" t="s">
        <v>29797</v>
      </c>
      <c r="F7798" s="190" t="s">
        <v>29797</v>
      </c>
      <c r="G7798" s="190" t="s">
        <v>29797</v>
      </c>
      <c r="H7798" s="190" t="s">
        <v>29797</v>
      </c>
      <c r="I7798" s="190" t="s">
        <v>29797</v>
      </c>
      <c r="J7798" s="190" t="s">
        <v>29797</v>
      </c>
      <c r="K7798" s="190" t="s">
        <v>29797</v>
      </c>
      <c r="L7798" s="190" t="s">
        <v>1459</v>
      </c>
    </row>
    <row r="7799" spans="1:12" ht="15" x14ac:dyDescent="0.25">
      <c r="A7799" s="191" t="s">
        <v>17065</v>
      </c>
      <c r="B7799" s="192" t="s">
        <v>20913</v>
      </c>
      <c r="C7799" s="192" t="s">
        <v>29812</v>
      </c>
      <c r="D7799" s="192" t="s">
        <v>29824</v>
      </c>
      <c r="E7799" s="192" t="s">
        <v>29797</v>
      </c>
      <c r="F7799" s="192" t="s">
        <v>29804</v>
      </c>
      <c r="G7799" s="192" t="s">
        <v>29797</v>
      </c>
      <c r="H7799" s="192" t="s">
        <v>32243</v>
      </c>
      <c r="I7799" s="192" t="s">
        <v>1400</v>
      </c>
      <c r="J7799" s="192" t="s">
        <v>29821</v>
      </c>
      <c r="K7799" s="192" t="s">
        <v>5062</v>
      </c>
      <c r="L7799" s="192" t="s">
        <v>1447</v>
      </c>
    </row>
    <row r="7800" spans="1:12" ht="15" x14ac:dyDescent="0.25">
      <c r="A7800" s="189" t="s">
        <v>3508</v>
      </c>
      <c r="B7800" s="190" t="s">
        <v>4170</v>
      </c>
      <c r="C7800" s="190" t="s">
        <v>29797</v>
      </c>
      <c r="D7800" s="190" t="s">
        <v>29797</v>
      </c>
      <c r="E7800" s="190" t="s">
        <v>29797</v>
      </c>
      <c r="F7800" s="190" t="s">
        <v>29797</v>
      </c>
      <c r="G7800" s="190" t="s">
        <v>29797</v>
      </c>
      <c r="H7800" s="190" t="s">
        <v>31678</v>
      </c>
      <c r="I7800" s="190" t="s">
        <v>31679</v>
      </c>
      <c r="J7800" s="190" t="s">
        <v>31325</v>
      </c>
      <c r="K7800" s="190" t="s">
        <v>5073</v>
      </c>
      <c r="L7800" s="190" t="s">
        <v>1447</v>
      </c>
    </row>
    <row r="7801" spans="1:12" ht="15" x14ac:dyDescent="0.25">
      <c r="A7801" s="191" t="s">
        <v>26405</v>
      </c>
      <c r="B7801" s="192" t="s">
        <v>26406</v>
      </c>
      <c r="C7801" s="192" t="s">
        <v>29797</v>
      </c>
      <c r="D7801" s="192" t="s">
        <v>29797</v>
      </c>
      <c r="E7801" s="192" t="s">
        <v>29797</v>
      </c>
      <c r="F7801" s="192" t="s">
        <v>29797</v>
      </c>
      <c r="G7801" s="192" t="s">
        <v>29797</v>
      </c>
      <c r="H7801" s="192" t="s">
        <v>29797</v>
      </c>
      <c r="I7801" s="192" t="s">
        <v>29797</v>
      </c>
      <c r="J7801" s="192" t="s">
        <v>29797</v>
      </c>
      <c r="K7801" s="192" t="s">
        <v>29797</v>
      </c>
      <c r="L7801" s="192" t="s">
        <v>29797</v>
      </c>
    </row>
    <row r="7802" spans="1:12" ht="15" x14ac:dyDescent="0.25">
      <c r="A7802" s="189" t="s">
        <v>26407</v>
      </c>
      <c r="B7802" s="190" t="s">
        <v>4171</v>
      </c>
      <c r="C7802" s="190" t="s">
        <v>29797</v>
      </c>
      <c r="D7802" s="190" t="s">
        <v>29797</v>
      </c>
      <c r="E7802" s="190" t="s">
        <v>29797</v>
      </c>
      <c r="F7802" s="190" t="s">
        <v>29797</v>
      </c>
      <c r="G7802" s="190" t="s">
        <v>29797</v>
      </c>
      <c r="H7802" s="190" t="s">
        <v>29797</v>
      </c>
      <c r="I7802" s="190" t="s">
        <v>29797</v>
      </c>
      <c r="J7802" s="190" t="s">
        <v>29797</v>
      </c>
      <c r="K7802" s="190" t="s">
        <v>29797</v>
      </c>
      <c r="L7802" s="190" t="s">
        <v>1441</v>
      </c>
    </row>
    <row r="7803" spans="1:12" ht="15" x14ac:dyDescent="0.25">
      <c r="A7803" s="191" t="s">
        <v>17066</v>
      </c>
      <c r="B7803" s="192" t="s">
        <v>20914</v>
      </c>
      <c r="C7803" s="192" t="s">
        <v>29797</v>
      </c>
      <c r="D7803" s="192" t="s">
        <v>29797</v>
      </c>
      <c r="E7803" s="192" t="s">
        <v>29797</v>
      </c>
      <c r="F7803" s="192" t="s">
        <v>29797</v>
      </c>
      <c r="G7803" s="192" t="s">
        <v>29797</v>
      </c>
      <c r="H7803" s="192" t="s">
        <v>31603</v>
      </c>
      <c r="I7803" s="192" t="s">
        <v>31604</v>
      </c>
      <c r="J7803" s="192" t="s">
        <v>29821</v>
      </c>
      <c r="K7803" s="192" t="s">
        <v>5062</v>
      </c>
      <c r="L7803" s="192" t="s">
        <v>1447</v>
      </c>
    </row>
    <row r="7804" spans="1:12" ht="15" x14ac:dyDescent="0.25">
      <c r="A7804" s="189" t="s">
        <v>14693</v>
      </c>
      <c r="B7804" s="190" t="s">
        <v>14694</v>
      </c>
      <c r="C7804" s="190" t="s">
        <v>29808</v>
      </c>
      <c r="D7804" s="190" t="s">
        <v>29797</v>
      </c>
      <c r="E7804" s="190" t="s">
        <v>30652</v>
      </c>
      <c r="F7804" s="190" t="s">
        <v>29797</v>
      </c>
      <c r="G7804" s="190" t="s">
        <v>29797</v>
      </c>
      <c r="H7804" s="190" t="s">
        <v>31573</v>
      </c>
      <c r="I7804" s="190" t="s">
        <v>31574</v>
      </c>
      <c r="J7804" s="190" t="s">
        <v>29821</v>
      </c>
      <c r="K7804" s="190" t="s">
        <v>5062</v>
      </c>
      <c r="L7804" s="190" t="s">
        <v>1447</v>
      </c>
    </row>
    <row r="7805" spans="1:12" ht="15" x14ac:dyDescent="0.25">
      <c r="A7805" s="191" t="s">
        <v>26408</v>
      </c>
      <c r="B7805" s="192" t="s">
        <v>26409</v>
      </c>
      <c r="C7805" s="192" t="s">
        <v>29797</v>
      </c>
      <c r="D7805" s="192" t="s">
        <v>29797</v>
      </c>
      <c r="E7805" s="192" t="s">
        <v>29797</v>
      </c>
      <c r="F7805" s="192" t="s">
        <v>29797</v>
      </c>
      <c r="G7805" s="192" t="s">
        <v>29797</v>
      </c>
      <c r="H7805" s="192" t="s">
        <v>31380</v>
      </c>
      <c r="I7805" s="192" t="s">
        <v>31381</v>
      </c>
      <c r="J7805" s="192" t="s">
        <v>29821</v>
      </c>
      <c r="K7805" s="192" t="s">
        <v>5062</v>
      </c>
      <c r="L7805" s="192" t="s">
        <v>1447</v>
      </c>
    </row>
    <row r="7806" spans="1:12" ht="15" x14ac:dyDescent="0.25">
      <c r="A7806" s="189" t="s">
        <v>17067</v>
      </c>
      <c r="B7806" s="190" t="s">
        <v>20915</v>
      </c>
      <c r="C7806" s="190" t="s">
        <v>29797</v>
      </c>
      <c r="D7806" s="190" t="s">
        <v>29797</v>
      </c>
      <c r="E7806" s="190" t="s">
        <v>29797</v>
      </c>
      <c r="F7806" s="190" t="s">
        <v>29797</v>
      </c>
      <c r="G7806" s="190" t="s">
        <v>29797</v>
      </c>
      <c r="H7806" s="190" t="s">
        <v>29797</v>
      </c>
      <c r="I7806" s="190" t="s">
        <v>29797</v>
      </c>
      <c r="J7806" s="190" t="s">
        <v>29797</v>
      </c>
      <c r="K7806" s="190" t="s">
        <v>29797</v>
      </c>
      <c r="L7806" s="190" t="s">
        <v>29797</v>
      </c>
    </row>
    <row r="7807" spans="1:12" ht="15" x14ac:dyDescent="0.25">
      <c r="A7807" s="191" t="s">
        <v>26410</v>
      </c>
      <c r="B7807" s="192" t="s">
        <v>26411</v>
      </c>
      <c r="C7807" s="192" t="s">
        <v>29797</v>
      </c>
      <c r="D7807" s="192" t="s">
        <v>29797</v>
      </c>
      <c r="E7807" s="192" t="s">
        <v>29797</v>
      </c>
      <c r="F7807" s="192" t="s">
        <v>29797</v>
      </c>
      <c r="G7807" s="192" t="s">
        <v>29797</v>
      </c>
      <c r="H7807" s="192" t="s">
        <v>31366</v>
      </c>
      <c r="I7807" s="192" t="s">
        <v>31367</v>
      </c>
      <c r="J7807" s="192" t="s">
        <v>29821</v>
      </c>
      <c r="K7807" s="192" t="s">
        <v>5062</v>
      </c>
      <c r="L7807" s="192" t="s">
        <v>1447</v>
      </c>
    </row>
    <row r="7808" spans="1:12" ht="15" x14ac:dyDescent="0.25">
      <c r="A7808" s="189" t="s">
        <v>17068</v>
      </c>
      <c r="B7808" s="190" t="s">
        <v>26412</v>
      </c>
      <c r="C7808" s="190" t="s">
        <v>29797</v>
      </c>
      <c r="D7808" s="190" t="s">
        <v>29797</v>
      </c>
      <c r="E7808" s="190" t="s">
        <v>29797</v>
      </c>
      <c r="F7808" s="190" t="s">
        <v>29797</v>
      </c>
      <c r="G7808" s="190" t="s">
        <v>29797</v>
      </c>
      <c r="H7808" s="190" t="s">
        <v>31361</v>
      </c>
      <c r="I7808" s="190" t="s">
        <v>5062</v>
      </c>
      <c r="J7808" s="190" t="s">
        <v>29821</v>
      </c>
      <c r="K7808" s="190" t="s">
        <v>5062</v>
      </c>
      <c r="L7808" s="190" t="s">
        <v>1447</v>
      </c>
    </row>
    <row r="7809" spans="1:12" ht="15" x14ac:dyDescent="0.25">
      <c r="A7809" s="191" t="s">
        <v>26413</v>
      </c>
      <c r="B7809" s="192" t="s">
        <v>26414</v>
      </c>
      <c r="C7809" s="192" t="s">
        <v>29797</v>
      </c>
      <c r="D7809" s="192" t="s">
        <v>29797</v>
      </c>
      <c r="E7809" s="192" t="s">
        <v>29797</v>
      </c>
      <c r="F7809" s="192" t="s">
        <v>29797</v>
      </c>
      <c r="G7809" s="192" t="s">
        <v>29797</v>
      </c>
      <c r="H7809" s="192" t="s">
        <v>29797</v>
      </c>
      <c r="I7809" s="192" t="s">
        <v>29797</v>
      </c>
      <c r="J7809" s="192" t="s">
        <v>29797</v>
      </c>
      <c r="K7809" s="192" t="s">
        <v>29797</v>
      </c>
      <c r="L7809" s="192" t="s">
        <v>1447</v>
      </c>
    </row>
    <row r="7810" spans="1:12" ht="15" x14ac:dyDescent="0.25">
      <c r="A7810" s="189" t="s">
        <v>26415</v>
      </c>
      <c r="B7810" s="190" t="s">
        <v>26416</v>
      </c>
      <c r="C7810" s="190" t="s">
        <v>29797</v>
      </c>
      <c r="D7810" s="190" t="s">
        <v>29797</v>
      </c>
      <c r="E7810" s="190" t="s">
        <v>30653</v>
      </c>
      <c r="F7810" s="190" t="s">
        <v>29797</v>
      </c>
      <c r="G7810" s="190" t="s">
        <v>29797</v>
      </c>
      <c r="H7810" s="190" t="s">
        <v>31805</v>
      </c>
      <c r="I7810" s="190" t="s">
        <v>5073</v>
      </c>
      <c r="J7810" s="190" t="s">
        <v>31325</v>
      </c>
      <c r="K7810" s="190" t="s">
        <v>5073</v>
      </c>
      <c r="L7810" s="190" t="s">
        <v>1447</v>
      </c>
    </row>
    <row r="7811" spans="1:12" ht="15" x14ac:dyDescent="0.25">
      <c r="A7811" s="191" t="s">
        <v>26417</v>
      </c>
      <c r="B7811" s="192" t="s">
        <v>26418</v>
      </c>
      <c r="C7811" s="192" t="s">
        <v>29797</v>
      </c>
      <c r="D7811" s="192" t="s">
        <v>29797</v>
      </c>
      <c r="E7811" s="192" t="s">
        <v>30654</v>
      </c>
      <c r="F7811" s="192" t="s">
        <v>29797</v>
      </c>
      <c r="G7811" s="192" t="s">
        <v>29797</v>
      </c>
      <c r="H7811" s="192" t="s">
        <v>31525</v>
      </c>
      <c r="I7811" s="192" t="s">
        <v>5073</v>
      </c>
      <c r="J7811" s="192" t="s">
        <v>31325</v>
      </c>
      <c r="K7811" s="192" t="s">
        <v>5073</v>
      </c>
      <c r="L7811" s="192" t="s">
        <v>1447</v>
      </c>
    </row>
    <row r="7812" spans="1:12" ht="15" x14ac:dyDescent="0.25">
      <c r="A7812" s="189" t="s">
        <v>17069</v>
      </c>
      <c r="B7812" s="190" t="s">
        <v>20916</v>
      </c>
      <c r="C7812" s="190" t="s">
        <v>29797</v>
      </c>
      <c r="D7812" s="190" t="s">
        <v>29797</v>
      </c>
      <c r="E7812" s="190" t="s">
        <v>29797</v>
      </c>
      <c r="F7812" s="190" t="s">
        <v>29797</v>
      </c>
      <c r="G7812" s="190" t="s">
        <v>29797</v>
      </c>
      <c r="H7812" s="190" t="s">
        <v>29797</v>
      </c>
      <c r="I7812" s="190" t="s">
        <v>29797</v>
      </c>
      <c r="J7812" s="190" t="s">
        <v>29797</v>
      </c>
      <c r="K7812" s="190" t="s">
        <v>29797</v>
      </c>
      <c r="L7812" s="190" t="s">
        <v>1447</v>
      </c>
    </row>
    <row r="7813" spans="1:12" ht="15" x14ac:dyDescent="0.25">
      <c r="A7813" s="191" t="s">
        <v>14695</v>
      </c>
      <c r="B7813" s="192" t="s">
        <v>14696</v>
      </c>
      <c r="C7813" s="192" t="s">
        <v>29797</v>
      </c>
      <c r="D7813" s="192" t="s">
        <v>29797</v>
      </c>
      <c r="E7813" s="192" t="s">
        <v>29797</v>
      </c>
      <c r="F7813" s="192" t="s">
        <v>29797</v>
      </c>
      <c r="G7813" s="192" t="s">
        <v>29797</v>
      </c>
      <c r="H7813" s="192" t="s">
        <v>29797</v>
      </c>
      <c r="I7813" s="192" t="s">
        <v>29797</v>
      </c>
      <c r="J7813" s="192" t="s">
        <v>29870</v>
      </c>
      <c r="K7813" s="192" t="s">
        <v>8069</v>
      </c>
      <c r="L7813" s="192" t="s">
        <v>1447</v>
      </c>
    </row>
    <row r="7814" spans="1:12" ht="15" x14ac:dyDescent="0.25">
      <c r="A7814" s="189" t="s">
        <v>3509</v>
      </c>
      <c r="B7814" s="190" t="s">
        <v>4172</v>
      </c>
      <c r="C7814" s="190" t="s">
        <v>29797</v>
      </c>
      <c r="D7814" s="190" t="s">
        <v>29797</v>
      </c>
      <c r="E7814" s="190" t="s">
        <v>29797</v>
      </c>
      <c r="F7814" s="190" t="s">
        <v>29797</v>
      </c>
      <c r="G7814" s="190" t="s">
        <v>29797</v>
      </c>
      <c r="H7814" s="190" t="s">
        <v>31720</v>
      </c>
      <c r="I7814" s="190" t="s">
        <v>31716</v>
      </c>
      <c r="J7814" s="190" t="s">
        <v>31325</v>
      </c>
      <c r="K7814" s="190" t="s">
        <v>5073</v>
      </c>
      <c r="L7814" s="190" t="s">
        <v>1447</v>
      </c>
    </row>
    <row r="7815" spans="1:12" ht="15" x14ac:dyDescent="0.25">
      <c r="A7815" s="191" t="s">
        <v>26419</v>
      </c>
      <c r="B7815" s="192" t="s">
        <v>4173</v>
      </c>
      <c r="C7815" s="192" t="s">
        <v>29797</v>
      </c>
      <c r="D7815" s="192" t="s">
        <v>29797</v>
      </c>
      <c r="E7815" s="192" t="s">
        <v>29797</v>
      </c>
      <c r="F7815" s="192" t="s">
        <v>29797</v>
      </c>
      <c r="G7815" s="192" t="s">
        <v>29797</v>
      </c>
      <c r="H7815" s="192" t="s">
        <v>29797</v>
      </c>
      <c r="I7815" s="192" t="s">
        <v>29797</v>
      </c>
      <c r="J7815" s="192" t="s">
        <v>29797</v>
      </c>
      <c r="K7815" s="192" t="s">
        <v>29797</v>
      </c>
      <c r="L7815" s="192" t="s">
        <v>1469</v>
      </c>
    </row>
    <row r="7816" spans="1:12" ht="15" x14ac:dyDescent="0.25">
      <c r="A7816" s="189" t="s">
        <v>17070</v>
      </c>
      <c r="B7816" s="190" t="s">
        <v>20917</v>
      </c>
      <c r="C7816" s="190" t="s">
        <v>29797</v>
      </c>
      <c r="D7816" s="190" t="s">
        <v>29797</v>
      </c>
      <c r="E7816" s="190" t="s">
        <v>29797</v>
      </c>
      <c r="F7816" s="190" t="s">
        <v>29797</v>
      </c>
      <c r="G7816" s="190" t="s">
        <v>29797</v>
      </c>
      <c r="H7816" s="190" t="s">
        <v>31905</v>
      </c>
      <c r="I7816" s="190" t="s">
        <v>31906</v>
      </c>
      <c r="J7816" s="190" t="s">
        <v>31325</v>
      </c>
      <c r="K7816" s="190" t="s">
        <v>5073</v>
      </c>
      <c r="L7816" s="190" t="s">
        <v>1447</v>
      </c>
    </row>
    <row r="7817" spans="1:12" ht="15" x14ac:dyDescent="0.25">
      <c r="A7817" s="191" t="s">
        <v>17071</v>
      </c>
      <c r="B7817" s="192" t="s">
        <v>20918</v>
      </c>
      <c r="C7817" s="192" t="s">
        <v>29797</v>
      </c>
      <c r="D7817" s="192" t="s">
        <v>29797</v>
      </c>
      <c r="E7817" s="192" t="s">
        <v>29797</v>
      </c>
      <c r="F7817" s="192" t="s">
        <v>29797</v>
      </c>
      <c r="G7817" s="192" t="s">
        <v>29797</v>
      </c>
      <c r="H7817" s="192" t="s">
        <v>31576</v>
      </c>
      <c r="I7817" s="192" t="s">
        <v>1398</v>
      </c>
      <c r="J7817" s="192" t="s">
        <v>29821</v>
      </c>
      <c r="K7817" s="192" t="s">
        <v>5062</v>
      </c>
      <c r="L7817" s="192" t="s">
        <v>1447</v>
      </c>
    </row>
    <row r="7818" spans="1:12" ht="15" x14ac:dyDescent="0.25">
      <c r="A7818" s="189" t="s">
        <v>17072</v>
      </c>
      <c r="B7818" s="190" t="s">
        <v>20919</v>
      </c>
      <c r="C7818" s="190" t="s">
        <v>29797</v>
      </c>
      <c r="D7818" s="190" t="s">
        <v>29797</v>
      </c>
      <c r="E7818" s="190" t="s">
        <v>29797</v>
      </c>
      <c r="F7818" s="190" t="s">
        <v>29797</v>
      </c>
      <c r="G7818" s="190" t="s">
        <v>29797</v>
      </c>
      <c r="H7818" s="190" t="s">
        <v>32218</v>
      </c>
      <c r="I7818" s="190" t="s">
        <v>5078</v>
      </c>
      <c r="J7818" s="190" t="s">
        <v>29826</v>
      </c>
      <c r="K7818" s="190" t="s">
        <v>5078</v>
      </c>
      <c r="L7818" s="190" t="s">
        <v>1447</v>
      </c>
    </row>
    <row r="7819" spans="1:12" ht="15" x14ac:dyDescent="0.25">
      <c r="A7819" s="191" t="s">
        <v>26420</v>
      </c>
      <c r="B7819" s="192" t="s">
        <v>26421</v>
      </c>
      <c r="C7819" s="192" t="s">
        <v>29797</v>
      </c>
      <c r="D7819" s="192" t="s">
        <v>29797</v>
      </c>
      <c r="E7819" s="192" t="s">
        <v>29797</v>
      </c>
      <c r="F7819" s="192" t="s">
        <v>29797</v>
      </c>
      <c r="G7819" s="192" t="s">
        <v>29797</v>
      </c>
      <c r="H7819" s="192" t="s">
        <v>29797</v>
      </c>
      <c r="I7819" s="192" t="s">
        <v>29797</v>
      </c>
      <c r="J7819" s="192" t="s">
        <v>29797</v>
      </c>
      <c r="K7819" s="192" t="s">
        <v>29797</v>
      </c>
      <c r="L7819" s="192" t="s">
        <v>1442</v>
      </c>
    </row>
    <row r="7820" spans="1:12" ht="15" x14ac:dyDescent="0.25">
      <c r="A7820" s="189" t="s">
        <v>17073</v>
      </c>
      <c r="B7820" s="190" t="s">
        <v>26422</v>
      </c>
      <c r="C7820" s="190" t="s">
        <v>29797</v>
      </c>
      <c r="D7820" s="190" t="s">
        <v>29797</v>
      </c>
      <c r="E7820" s="190" t="s">
        <v>29797</v>
      </c>
      <c r="F7820" s="190" t="s">
        <v>29797</v>
      </c>
      <c r="G7820" s="190" t="s">
        <v>29797</v>
      </c>
      <c r="H7820" s="190" t="s">
        <v>31342</v>
      </c>
      <c r="I7820" s="190" t="s">
        <v>31343</v>
      </c>
      <c r="J7820" s="190" t="s">
        <v>29821</v>
      </c>
      <c r="K7820" s="190" t="s">
        <v>5062</v>
      </c>
      <c r="L7820" s="190" t="s">
        <v>1447</v>
      </c>
    </row>
    <row r="7821" spans="1:12" ht="15" x14ac:dyDescent="0.25">
      <c r="A7821" s="191" t="s">
        <v>26423</v>
      </c>
      <c r="B7821" s="192" t="s">
        <v>26424</v>
      </c>
      <c r="C7821" s="192" t="s">
        <v>29797</v>
      </c>
      <c r="D7821" s="192" t="s">
        <v>29797</v>
      </c>
      <c r="E7821" s="192" t="s">
        <v>29797</v>
      </c>
      <c r="F7821" s="192" t="s">
        <v>29797</v>
      </c>
      <c r="G7821" s="192" t="s">
        <v>29797</v>
      </c>
      <c r="H7821" s="192" t="s">
        <v>29797</v>
      </c>
      <c r="I7821" s="192" t="s">
        <v>29797</v>
      </c>
      <c r="J7821" s="192" t="s">
        <v>29797</v>
      </c>
      <c r="K7821" s="192" t="s">
        <v>29797</v>
      </c>
      <c r="L7821" s="192" t="s">
        <v>29797</v>
      </c>
    </row>
    <row r="7822" spans="1:12" ht="15" x14ac:dyDescent="0.25">
      <c r="A7822" s="189" t="s">
        <v>14697</v>
      </c>
      <c r="B7822" s="190" t="s">
        <v>14698</v>
      </c>
      <c r="C7822" s="190" t="s">
        <v>29812</v>
      </c>
      <c r="D7822" s="190" t="s">
        <v>29824</v>
      </c>
      <c r="E7822" s="190" t="s">
        <v>30655</v>
      </c>
      <c r="F7822" s="190" t="s">
        <v>29804</v>
      </c>
      <c r="G7822" s="190" t="s">
        <v>30285</v>
      </c>
      <c r="H7822" s="190" t="s">
        <v>31354</v>
      </c>
      <c r="I7822" s="190" t="s">
        <v>30165</v>
      </c>
      <c r="J7822" s="190" t="s">
        <v>29821</v>
      </c>
      <c r="K7822" s="190" t="s">
        <v>5062</v>
      </c>
      <c r="L7822" s="190" t="s">
        <v>1447</v>
      </c>
    </row>
    <row r="7823" spans="1:12" ht="15" x14ac:dyDescent="0.25">
      <c r="A7823" s="191" t="s">
        <v>17074</v>
      </c>
      <c r="B7823" s="192" t="s">
        <v>20920</v>
      </c>
      <c r="C7823" s="192" t="s">
        <v>29797</v>
      </c>
      <c r="D7823" s="192" t="s">
        <v>29797</v>
      </c>
      <c r="E7823" s="192" t="s">
        <v>29797</v>
      </c>
      <c r="F7823" s="192" t="s">
        <v>29797</v>
      </c>
      <c r="G7823" s="192" t="s">
        <v>29797</v>
      </c>
      <c r="H7823" s="192" t="s">
        <v>31314</v>
      </c>
      <c r="I7823" s="192" t="s">
        <v>5062</v>
      </c>
      <c r="J7823" s="192" t="s">
        <v>29821</v>
      </c>
      <c r="K7823" s="192" t="s">
        <v>5062</v>
      </c>
      <c r="L7823" s="192" t="s">
        <v>1447</v>
      </c>
    </row>
    <row r="7824" spans="1:12" ht="15" x14ac:dyDescent="0.25">
      <c r="A7824" s="189" t="s">
        <v>14699</v>
      </c>
      <c r="B7824" s="190" t="s">
        <v>14700</v>
      </c>
      <c r="C7824" s="190" t="s">
        <v>29797</v>
      </c>
      <c r="D7824" s="190" t="s">
        <v>29797</v>
      </c>
      <c r="E7824" s="190" t="s">
        <v>29797</v>
      </c>
      <c r="F7824" s="190" t="s">
        <v>29797</v>
      </c>
      <c r="G7824" s="190" t="s">
        <v>29797</v>
      </c>
      <c r="H7824" s="190" t="s">
        <v>31519</v>
      </c>
      <c r="I7824" s="190" t="s">
        <v>31520</v>
      </c>
      <c r="J7824" s="190" t="s">
        <v>29821</v>
      </c>
      <c r="K7824" s="190" t="s">
        <v>5062</v>
      </c>
      <c r="L7824" s="190" t="s">
        <v>1447</v>
      </c>
    </row>
    <row r="7825" spans="1:12" ht="15" x14ac:dyDescent="0.25">
      <c r="A7825" s="191" t="s">
        <v>14701</v>
      </c>
      <c r="B7825" s="192" t="s">
        <v>14702</v>
      </c>
      <c r="C7825" s="192" t="s">
        <v>29797</v>
      </c>
      <c r="D7825" s="192" t="s">
        <v>29797</v>
      </c>
      <c r="E7825" s="192" t="s">
        <v>29797</v>
      </c>
      <c r="F7825" s="192" t="s">
        <v>29797</v>
      </c>
      <c r="G7825" s="192" t="s">
        <v>29797</v>
      </c>
      <c r="H7825" s="192" t="s">
        <v>31455</v>
      </c>
      <c r="I7825" s="192" t="s">
        <v>30567</v>
      </c>
      <c r="J7825" s="192" t="s">
        <v>29821</v>
      </c>
      <c r="K7825" s="192" t="s">
        <v>5062</v>
      </c>
      <c r="L7825" s="192" t="s">
        <v>1447</v>
      </c>
    </row>
    <row r="7826" spans="1:12" ht="15" x14ac:dyDescent="0.25">
      <c r="A7826" s="189" t="s">
        <v>17075</v>
      </c>
      <c r="B7826" s="190" t="s">
        <v>20921</v>
      </c>
      <c r="C7826" s="190" t="s">
        <v>29797</v>
      </c>
      <c r="D7826" s="190" t="s">
        <v>29797</v>
      </c>
      <c r="E7826" s="190" t="s">
        <v>29797</v>
      </c>
      <c r="F7826" s="190" t="s">
        <v>29797</v>
      </c>
      <c r="G7826" s="190" t="s">
        <v>29797</v>
      </c>
      <c r="H7826" s="190" t="s">
        <v>31597</v>
      </c>
      <c r="I7826" s="190" t="s">
        <v>30124</v>
      </c>
      <c r="J7826" s="190" t="s">
        <v>29821</v>
      </c>
      <c r="K7826" s="190" t="s">
        <v>5062</v>
      </c>
      <c r="L7826" s="190" t="s">
        <v>1447</v>
      </c>
    </row>
    <row r="7827" spans="1:12" ht="15" x14ac:dyDescent="0.25">
      <c r="A7827" s="191" t="s">
        <v>14703</v>
      </c>
      <c r="B7827" s="192" t="s">
        <v>14704</v>
      </c>
      <c r="C7827" s="192" t="s">
        <v>29797</v>
      </c>
      <c r="D7827" s="192" t="s">
        <v>29797</v>
      </c>
      <c r="E7827" s="192" t="s">
        <v>29797</v>
      </c>
      <c r="F7827" s="192" t="s">
        <v>29797</v>
      </c>
      <c r="G7827" s="192" t="s">
        <v>29797</v>
      </c>
      <c r="H7827" s="192" t="s">
        <v>31496</v>
      </c>
      <c r="I7827" s="192" t="s">
        <v>31497</v>
      </c>
      <c r="J7827" s="192" t="s">
        <v>29821</v>
      </c>
      <c r="K7827" s="192" t="s">
        <v>5062</v>
      </c>
      <c r="L7827" s="192" t="s">
        <v>1447</v>
      </c>
    </row>
    <row r="7828" spans="1:12" ht="15" x14ac:dyDescent="0.25">
      <c r="A7828" s="189" t="s">
        <v>17076</v>
      </c>
      <c r="B7828" s="190" t="s">
        <v>20922</v>
      </c>
      <c r="C7828" s="190" t="s">
        <v>29797</v>
      </c>
      <c r="D7828" s="190" t="s">
        <v>29797</v>
      </c>
      <c r="E7828" s="190" t="s">
        <v>29797</v>
      </c>
      <c r="F7828" s="190" t="s">
        <v>29797</v>
      </c>
      <c r="G7828" s="190" t="s">
        <v>29797</v>
      </c>
      <c r="H7828" s="190" t="s">
        <v>31342</v>
      </c>
      <c r="I7828" s="190" t="s">
        <v>31343</v>
      </c>
      <c r="J7828" s="190" t="s">
        <v>29821</v>
      </c>
      <c r="K7828" s="190" t="s">
        <v>5062</v>
      </c>
      <c r="L7828" s="190" t="s">
        <v>1447</v>
      </c>
    </row>
    <row r="7829" spans="1:12" ht="15" x14ac:dyDescent="0.25">
      <c r="A7829" s="191" t="s">
        <v>17077</v>
      </c>
      <c r="B7829" s="192" t="s">
        <v>20923</v>
      </c>
      <c r="C7829" s="192" t="s">
        <v>29797</v>
      </c>
      <c r="D7829" s="192" t="s">
        <v>29797</v>
      </c>
      <c r="E7829" s="192" t="s">
        <v>30656</v>
      </c>
      <c r="F7829" s="192" t="s">
        <v>29797</v>
      </c>
      <c r="G7829" s="192" t="s">
        <v>29797</v>
      </c>
      <c r="H7829" s="192" t="s">
        <v>31439</v>
      </c>
      <c r="I7829" s="192" t="s">
        <v>1389</v>
      </c>
      <c r="J7829" s="192" t="s">
        <v>29821</v>
      </c>
      <c r="K7829" s="192" t="s">
        <v>5062</v>
      </c>
      <c r="L7829" s="192" t="s">
        <v>1447</v>
      </c>
    </row>
    <row r="7830" spans="1:12" ht="15" x14ac:dyDescent="0.25">
      <c r="A7830" s="189" t="s">
        <v>17078</v>
      </c>
      <c r="B7830" s="190" t="s">
        <v>20924</v>
      </c>
      <c r="C7830" s="190" t="s">
        <v>29797</v>
      </c>
      <c r="D7830" s="190" t="s">
        <v>29797</v>
      </c>
      <c r="E7830" s="190" t="s">
        <v>29797</v>
      </c>
      <c r="F7830" s="190" t="s">
        <v>29797</v>
      </c>
      <c r="G7830" s="190" t="s">
        <v>29797</v>
      </c>
      <c r="H7830" s="190" t="s">
        <v>29797</v>
      </c>
      <c r="I7830" s="190" t="s">
        <v>29797</v>
      </c>
      <c r="J7830" s="190" t="s">
        <v>29797</v>
      </c>
      <c r="K7830" s="190" t="s">
        <v>29797</v>
      </c>
      <c r="L7830" s="190" t="s">
        <v>29797</v>
      </c>
    </row>
    <row r="7831" spans="1:12" ht="15" x14ac:dyDescent="0.25">
      <c r="A7831" s="191" t="s">
        <v>14705</v>
      </c>
      <c r="B7831" s="192" t="s">
        <v>14706</v>
      </c>
      <c r="C7831" s="192" t="s">
        <v>29797</v>
      </c>
      <c r="D7831" s="192" t="s">
        <v>29797</v>
      </c>
      <c r="E7831" s="192" t="s">
        <v>29797</v>
      </c>
      <c r="F7831" s="192" t="s">
        <v>29797</v>
      </c>
      <c r="G7831" s="192" t="s">
        <v>29797</v>
      </c>
      <c r="H7831" s="192" t="s">
        <v>32899</v>
      </c>
      <c r="I7831" s="192" t="s">
        <v>32900</v>
      </c>
      <c r="J7831" s="192" t="s">
        <v>31182</v>
      </c>
      <c r="K7831" s="192" t="s">
        <v>5910</v>
      </c>
      <c r="L7831" s="192" t="s">
        <v>1447</v>
      </c>
    </row>
    <row r="7832" spans="1:12" ht="15" x14ac:dyDescent="0.25">
      <c r="A7832" s="189" t="s">
        <v>3510</v>
      </c>
      <c r="B7832" s="190" t="s">
        <v>4174</v>
      </c>
      <c r="C7832" s="190" t="s">
        <v>29812</v>
      </c>
      <c r="D7832" s="190" t="s">
        <v>29824</v>
      </c>
      <c r="E7832" s="190" t="s">
        <v>30657</v>
      </c>
      <c r="F7832" s="190" t="s">
        <v>29804</v>
      </c>
      <c r="G7832" s="190" t="s">
        <v>29849</v>
      </c>
      <c r="H7832" s="190" t="s">
        <v>31432</v>
      </c>
      <c r="I7832" s="190" t="s">
        <v>31433</v>
      </c>
      <c r="J7832" s="190" t="s">
        <v>29821</v>
      </c>
      <c r="K7832" s="190" t="s">
        <v>5062</v>
      </c>
      <c r="L7832" s="190" t="s">
        <v>1447</v>
      </c>
    </row>
    <row r="7833" spans="1:12" ht="15" x14ac:dyDescent="0.25">
      <c r="A7833" s="191" t="s">
        <v>17079</v>
      </c>
      <c r="B7833" s="192" t="s">
        <v>20925</v>
      </c>
      <c r="C7833" s="192" t="s">
        <v>29797</v>
      </c>
      <c r="D7833" s="192" t="s">
        <v>29797</v>
      </c>
      <c r="E7833" s="192" t="s">
        <v>29797</v>
      </c>
      <c r="F7833" s="192" t="s">
        <v>29797</v>
      </c>
      <c r="G7833" s="192" t="s">
        <v>29797</v>
      </c>
      <c r="H7833" s="192" t="s">
        <v>32213</v>
      </c>
      <c r="I7833" s="192" t="s">
        <v>5078</v>
      </c>
      <c r="J7833" s="192" t="s">
        <v>29826</v>
      </c>
      <c r="K7833" s="192" t="s">
        <v>5078</v>
      </c>
      <c r="L7833" s="192" t="s">
        <v>1447</v>
      </c>
    </row>
    <row r="7834" spans="1:12" ht="15" x14ac:dyDescent="0.25">
      <c r="A7834" s="189" t="s">
        <v>14707</v>
      </c>
      <c r="B7834" s="190" t="s">
        <v>14708</v>
      </c>
      <c r="C7834" s="190" t="s">
        <v>29797</v>
      </c>
      <c r="D7834" s="190" t="s">
        <v>29797</v>
      </c>
      <c r="E7834" s="190" t="s">
        <v>29797</v>
      </c>
      <c r="F7834" s="190" t="s">
        <v>29797</v>
      </c>
      <c r="G7834" s="190" t="s">
        <v>29797</v>
      </c>
      <c r="H7834" s="190" t="s">
        <v>31623</v>
      </c>
      <c r="I7834" s="190" t="s">
        <v>31624</v>
      </c>
      <c r="J7834" s="190" t="s">
        <v>29821</v>
      </c>
      <c r="K7834" s="190" t="s">
        <v>5062</v>
      </c>
      <c r="L7834" s="190" t="s">
        <v>1447</v>
      </c>
    </row>
    <row r="7835" spans="1:12" ht="15" x14ac:dyDescent="0.25">
      <c r="A7835" s="191" t="s">
        <v>26425</v>
      </c>
      <c r="B7835" s="192" t="s">
        <v>4175</v>
      </c>
      <c r="C7835" s="192" t="s">
        <v>29797</v>
      </c>
      <c r="D7835" s="192" t="s">
        <v>29797</v>
      </c>
      <c r="E7835" s="192" t="s">
        <v>29797</v>
      </c>
      <c r="F7835" s="192" t="s">
        <v>29797</v>
      </c>
      <c r="G7835" s="192" t="s">
        <v>29797</v>
      </c>
      <c r="H7835" s="192" t="s">
        <v>29797</v>
      </c>
      <c r="I7835" s="192" t="s">
        <v>29797</v>
      </c>
      <c r="J7835" s="192" t="s">
        <v>29797</v>
      </c>
      <c r="K7835" s="192" t="s">
        <v>29797</v>
      </c>
      <c r="L7835" s="192" t="s">
        <v>1442</v>
      </c>
    </row>
    <row r="7836" spans="1:12" ht="15" x14ac:dyDescent="0.25">
      <c r="A7836" s="189" t="s">
        <v>17080</v>
      </c>
      <c r="B7836" s="190" t="s">
        <v>20926</v>
      </c>
      <c r="C7836" s="190" t="s">
        <v>29797</v>
      </c>
      <c r="D7836" s="190" t="s">
        <v>29797</v>
      </c>
      <c r="E7836" s="190" t="s">
        <v>29797</v>
      </c>
      <c r="F7836" s="190" t="s">
        <v>29797</v>
      </c>
      <c r="G7836" s="190" t="s">
        <v>29797</v>
      </c>
      <c r="H7836" s="190" t="s">
        <v>31460</v>
      </c>
      <c r="I7836" s="190" t="s">
        <v>29942</v>
      </c>
      <c r="J7836" s="190" t="s">
        <v>29821</v>
      </c>
      <c r="K7836" s="190" t="s">
        <v>5062</v>
      </c>
      <c r="L7836" s="190" t="s">
        <v>1447</v>
      </c>
    </row>
    <row r="7837" spans="1:12" ht="15" x14ac:dyDescent="0.25">
      <c r="A7837" s="191" t="s">
        <v>3511</v>
      </c>
      <c r="B7837" s="192" t="s">
        <v>4176</v>
      </c>
      <c r="C7837" s="192" t="s">
        <v>29797</v>
      </c>
      <c r="D7837" s="192" t="s">
        <v>29797</v>
      </c>
      <c r="E7837" s="192" t="s">
        <v>29797</v>
      </c>
      <c r="F7837" s="192" t="s">
        <v>29797</v>
      </c>
      <c r="G7837" s="192" t="s">
        <v>29797</v>
      </c>
      <c r="H7837" s="192" t="s">
        <v>31874</v>
      </c>
      <c r="I7837" s="192" t="s">
        <v>5073</v>
      </c>
      <c r="J7837" s="192" t="s">
        <v>31325</v>
      </c>
      <c r="K7837" s="192" t="s">
        <v>5073</v>
      </c>
      <c r="L7837" s="192" t="s">
        <v>1447</v>
      </c>
    </row>
    <row r="7838" spans="1:12" ht="15" x14ac:dyDescent="0.25">
      <c r="A7838" s="189" t="s">
        <v>3512</v>
      </c>
      <c r="B7838" s="190" t="s">
        <v>4177</v>
      </c>
      <c r="C7838" s="190" t="s">
        <v>29797</v>
      </c>
      <c r="D7838" s="190" t="s">
        <v>29797</v>
      </c>
      <c r="E7838" s="190" t="s">
        <v>29797</v>
      </c>
      <c r="F7838" s="190" t="s">
        <v>29797</v>
      </c>
      <c r="G7838" s="190" t="s">
        <v>29797</v>
      </c>
      <c r="H7838" s="190" t="s">
        <v>32901</v>
      </c>
      <c r="I7838" s="190" t="s">
        <v>32343</v>
      </c>
      <c r="J7838" s="190" t="s">
        <v>29872</v>
      </c>
      <c r="K7838" s="190" t="s">
        <v>12802</v>
      </c>
      <c r="L7838" s="190" t="s">
        <v>1447</v>
      </c>
    </row>
    <row r="7839" spans="1:12" ht="15" x14ac:dyDescent="0.25">
      <c r="A7839" s="191" t="s">
        <v>17081</v>
      </c>
      <c r="B7839" s="192" t="s">
        <v>20927</v>
      </c>
      <c r="C7839" s="192" t="s">
        <v>29797</v>
      </c>
      <c r="D7839" s="192" t="s">
        <v>29797</v>
      </c>
      <c r="E7839" s="192" t="s">
        <v>29797</v>
      </c>
      <c r="F7839" s="192" t="s">
        <v>29797</v>
      </c>
      <c r="G7839" s="192" t="s">
        <v>29797</v>
      </c>
      <c r="H7839" s="192" t="s">
        <v>29797</v>
      </c>
      <c r="I7839" s="192" t="s">
        <v>29797</v>
      </c>
      <c r="J7839" s="192" t="s">
        <v>29797</v>
      </c>
      <c r="K7839" s="192" t="s">
        <v>29797</v>
      </c>
      <c r="L7839" s="192" t="s">
        <v>29797</v>
      </c>
    </row>
    <row r="7840" spans="1:12" ht="15" x14ac:dyDescent="0.25">
      <c r="A7840" s="189" t="s">
        <v>14709</v>
      </c>
      <c r="B7840" s="190" t="s">
        <v>14710</v>
      </c>
      <c r="C7840" s="190" t="s">
        <v>29797</v>
      </c>
      <c r="D7840" s="190" t="s">
        <v>29797</v>
      </c>
      <c r="E7840" s="190" t="s">
        <v>29797</v>
      </c>
      <c r="F7840" s="190" t="s">
        <v>29797</v>
      </c>
      <c r="G7840" s="190" t="s">
        <v>29797</v>
      </c>
      <c r="H7840" s="190" t="s">
        <v>31337</v>
      </c>
      <c r="I7840" s="190" t="s">
        <v>31338</v>
      </c>
      <c r="J7840" s="190" t="s">
        <v>29821</v>
      </c>
      <c r="K7840" s="190" t="s">
        <v>5062</v>
      </c>
      <c r="L7840" s="190" t="s">
        <v>1447</v>
      </c>
    </row>
    <row r="7841" spans="1:12" ht="15" x14ac:dyDescent="0.25">
      <c r="A7841" s="191" t="s">
        <v>17082</v>
      </c>
      <c r="B7841" s="192" t="s">
        <v>26426</v>
      </c>
      <c r="C7841" s="192" t="s">
        <v>29797</v>
      </c>
      <c r="D7841" s="192" t="s">
        <v>29797</v>
      </c>
      <c r="E7841" s="192" t="s">
        <v>29797</v>
      </c>
      <c r="F7841" s="192" t="s">
        <v>29797</v>
      </c>
      <c r="G7841" s="192" t="s">
        <v>29797</v>
      </c>
      <c r="H7841" s="192" t="s">
        <v>31314</v>
      </c>
      <c r="I7841" s="192" t="s">
        <v>5062</v>
      </c>
      <c r="J7841" s="192" t="s">
        <v>29821</v>
      </c>
      <c r="K7841" s="192" t="s">
        <v>5062</v>
      </c>
      <c r="L7841" s="192" t="s">
        <v>1447</v>
      </c>
    </row>
    <row r="7842" spans="1:12" ht="15" x14ac:dyDescent="0.25">
      <c r="A7842" s="189" t="s">
        <v>14711</v>
      </c>
      <c r="B7842" s="190" t="s">
        <v>14712</v>
      </c>
      <c r="C7842" s="190" t="s">
        <v>29797</v>
      </c>
      <c r="D7842" s="190" t="s">
        <v>29797</v>
      </c>
      <c r="E7842" s="190" t="s">
        <v>29797</v>
      </c>
      <c r="F7842" s="190" t="s">
        <v>29797</v>
      </c>
      <c r="G7842" s="190" t="s">
        <v>29797</v>
      </c>
      <c r="H7842" s="190" t="s">
        <v>31588</v>
      </c>
      <c r="I7842" s="190" t="s">
        <v>30455</v>
      </c>
      <c r="J7842" s="190" t="s">
        <v>29870</v>
      </c>
      <c r="K7842" s="190" t="s">
        <v>8069</v>
      </c>
      <c r="L7842" s="190" t="s">
        <v>1447</v>
      </c>
    </row>
    <row r="7843" spans="1:12" ht="15" x14ac:dyDescent="0.25">
      <c r="A7843" s="191" t="s">
        <v>26427</v>
      </c>
      <c r="B7843" s="192" t="s">
        <v>26428</v>
      </c>
      <c r="C7843" s="192" t="s">
        <v>29797</v>
      </c>
      <c r="D7843" s="192" t="s">
        <v>29797</v>
      </c>
      <c r="E7843" s="192" t="s">
        <v>29797</v>
      </c>
      <c r="F7843" s="192" t="s">
        <v>29797</v>
      </c>
      <c r="G7843" s="192" t="s">
        <v>29797</v>
      </c>
      <c r="H7843" s="192" t="s">
        <v>29797</v>
      </c>
      <c r="I7843" s="192" t="s">
        <v>29797</v>
      </c>
      <c r="J7843" s="192" t="s">
        <v>29797</v>
      </c>
      <c r="K7843" s="192" t="s">
        <v>29797</v>
      </c>
      <c r="L7843" s="192" t="s">
        <v>29797</v>
      </c>
    </row>
    <row r="7844" spans="1:12" ht="15" x14ac:dyDescent="0.25">
      <c r="A7844" s="189" t="s">
        <v>3513</v>
      </c>
      <c r="B7844" s="190" t="s">
        <v>4178</v>
      </c>
      <c r="C7844" s="190" t="s">
        <v>29797</v>
      </c>
      <c r="D7844" s="190" t="s">
        <v>29797</v>
      </c>
      <c r="E7844" s="190" t="s">
        <v>29797</v>
      </c>
      <c r="F7844" s="190" t="s">
        <v>29797</v>
      </c>
      <c r="G7844" s="190" t="s">
        <v>29797</v>
      </c>
      <c r="H7844" s="190" t="s">
        <v>32279</v>
      </c>
      <c r="I7844" s="190" t="s">
        <v>32280</v>
      </c>
      <c r="J7844" s="190" t="s">
        <v>31325</v>
      </c>
      <c r="K7844" s="190" t="s">
        <v>5073</v>
      </c>
      <c r="L7844" s="190" t="s">
        <v>1447</v>
      </c>
    </row>
    <row r="7845" spans="1:12" ht="15" x14ac:dyDescent="0.25">
      <c r="A7845" s="191" t="s">
        <v>14713</v>
      </c>
      <c r="B7845" s="192" t="s">
        <v>14714</v>
      </c>
      <c r="C7845" s="192" t="s">
        <v>29797</v>
      </c>
      <c r="D7845" s="192" t="s">
        <v>29797</v>
      </c>
      <c r="E7845" s="192" t="s">
        <v>29797</v>
      </c>
      <c r="F7845" s="192" t="s">
        <v>29797</v>
      </c>
      <c r="G7845" s="192" t="s">
        <v>29797</v>
      </c>
      <c r="H7845" s="192" t="s">
        <v>31560</v>
      </c>
      <c r="I7845" s="192" t="s">
        <v>5073</v>
      </c>
      <c r="J7845" s="192" t="s">
        <v>31325</v>
      </c>
      <c r="K7845" s="192" t="s">
        <v>5073</v>
      </c>
      <c r="L7845" s="192" t="s">
        <v>1447</v>
      </c>
    </row>
    <row r="7846" spans="1:12" ht="15" x14ac:dyDescent="0.25">
      <c r="A7846" s="189" t="s">
        <v>26429</v>
      </c>
      <c r="B7846" s="190" t="s">
        <v>20928</v>
      </c>
      <c r="C7846" s="190" t="s">
        <v>29797</v>
      </c>
      <c r="D7846" s="190" t="s">
        <v>29797</v>
      </c>
      <c r="E7846" s="190" t="s">
        <v>29797</v>
      </c>
      <c r="F7846" s="190" t="s">
        <v>29797</v>
      </c>
      <c r="G7846" s="190" t="s">
        <v>29797</v>
      </c>
      <c r="H7846" s="190" t="s">
        <v>29797</v>
      </c>
      <c r="I7846" s="190" t="s">
        <v>29797</v>
      </c>
      <c r="J7846" s="190" t="s">
        <v>29797</v>
      </c>
      <c r="K7846" s="190" t="s">
        <v>29797</v>
      </c>
      <c r="L7846" s="190" t="s">
        <v>1468</v>
      </c>
    </row>
    <row r="7847" spans="1:12" ht="15" x14ac:dyDescent="0.25">
      <c r="A7847" s="191" t="s">
        <v>3514</v>
      </c>
      <c r="B7847" s="192" t="s">
        <v>4179</v>
      </c>
      <c r="C7847" s="192" t="s">
        <v>29797</v>
      </c>
      <c r="D7847" s="192" t="s">
        <v>29797</v>
      </c>
      <c r="E7847" s="192" t="s">
        <v>29797</v>
      </c>
      <c r="F7847" s="192" t="s">
        <v>29797</v>
      </c>
      <c r="G7847" s="192" t="s">
        <v>29797</v>
      </c>
      <c r="H7847" s="192" t="s">
        <v>29797</v>
      </c>
      <c r="I7847" s="192" t="s">
        <v>29797</v>
      </c>
      <c r="J7847" s="192" t="s">
        <v>29797</v>
      </c>
      <c r="K7847" s="192" t="s">
        <v>29797</v>
      </c>
      <c r="L7847" s="192" t="s">
        <v>29797</v>
      </c>
    </row>
    <row r="7848" spans="1:12" ht="15" x14ac:dyDescent="0.25">
      <c r="A7848" s="189" t="s">
        <v>3515</v>
      </c>
      <c r="B7848" s="190" t="s">
        <v>4180</v>
      </c>
      <c r="C7848" s="190" t="s">
        <v>29797</v>
      </c>
      <c r="D7848" s="190" t="s">
        <v>29797</v>
      </c>
      <c r="E7848" s="190" t="s">
        <v>29797</v>
      </c>
      <c r="F7848" s="190" t="s">
        <v>29797</v>
      </c>
      <c r="G7848" s="190" t="s">
        <v>29797</v>
      </c>
      <c r="H7848" s="190" t="s">
        <v>29797</v>
      </c>
      <c r="I7848" s="190" t="s">
        <v>29797</v>
      </c>
      <c r="J7848" s="190" t="s">
        <v>29797</v>
      </c>
      <c r="K7848" s="190" t="s">
        <v>29797</v>
      </c>
      <c r="L7848" s="190" t="s">
        <v>29797</v>
      </c>
    </row>
    <row r="7849" spans="1:12" ht="15" x14ac:dyDescent="0.25">
      <c r="A7849" s="191" t="s">
        <v>17083</v>
      </c>
      <c r="B7849" s="192" t="s">
        <v>20929</v>
      </c>
      <c r="C7849" s="192" t="s">
        <v>29797</v>
      </c>
      <c r="D7849" s="192" t="s">
        <v>29797</v>
      </c>
      <c r="E7849" s="192" t="s">
        <v>29797</v>
      </c>
      <c r="F7849" s="192" t="s">
        <v>29797</v>
      </c>
      <c r="G7849" s="192" t="s">
        <v>29797</v>
      </c>
      <c r="H7849" s="192" t="s">
        <v>32902</v>
      </c>
      <c r="I7849" s="192" t="s">
        <v>31898</v>
      </c>
      <c r="J7849" s="192" t="s">
        <v>29979</v>
      </c>
      <c r="K7849" s="192" t="s">
        <v>6308</v>
      </c>
      <c r="L7849" s="192" t="s">
        <v>1447</v>
      </c>
    </row>
    <row r="7850" spans="1:12" ht="15" x14ac:dyDescent="0.25">
      <c r="A7850" s="189" t="s">
        <v>17084</v>
      </c>
      <c r="B7850" s="190" t="s">
        <v>20930</v>
      </c>
      <c r="C7850" s="190" t="s">
        <v>30152</v>
      </c>
      <c r="D7850" s="190" t="s">
        <v>29813</v>
      </c>
      <c r="E7850" s="190" t="s">
        <v>30658</v>
      </c>
      <c r="F7850" s="190" t="s">
        <v>29804</v>
      </c>
      <c r="G7850" s="190" t="s">
        <v>30017</v>
      </c>
      <c r="H7850" s="190" t="s">
        <v>31804</v>
      </c>
      <c r="I7850" s="190" t="s">
        <v>31731</v>
      </c>
      <c r="J7850" s="190" t="s">
        <v>29835</v>
      </c>
      <c r="K7850" s="190" t="s">
        <v>9955</v>
      </c>
      <c r="L7850" s="190" t="s">
        <v>1447</v>
      </c>
    </row>
    <row r="7851" spans="1:12" ht="15" x14ac:dyDescent="0.25">
      <c r="A7851" s="191" t="s">
        <v>14715</v>
      </c>
      <c r="B7851" s="192" t="s">
        <v>14716</v>
      </c>
      <c r="C7851" s="192" t="s">
        <v>29797</v>
      </c>
      <c r="D7851" s="192" t="s">
        <v>29797</v>
      </c>
      <c r="E7851" s="192" t="s">
        <v>29797</v>
      </c>
      <c r="F7851" s="192" t="s">
        <v>29797</v>
      </c>
      <c r="G7851" s="192" t="s">
        <v>29797</v>
      </c>
      <c r="H7851" s="192" t="s">
        <v>31588</v>
      </c>
      <c r="I7851" s="192" t="s">
        <v>30455</v>
      </c>
      <c r="J7851" s="192" t="s">
        <v>29870</v>
      </c>
      <c r="K7851" s="192" t="s">
        <v>8069</v>
      </c>
      <c r="L7851" s="192" t="s">
        <v>1447</v>
      </c>
    </row>
    <row r="7852" spans="1:12" ht="15" x14ac:dyDescent="0.25">
      <c r="A7852" s="189" t="s">
        <v>17085</v>
      </c>
      <c r="B7852" s="190" t="s">
        <v>20931</v>
      </c>
      <c r="C7852" s="190" t="s">
        <v>29797</v>
      </c>
      <c r="D7852" s="190" t="s">
        <v>29797</v>
      </c>
      <c r="E7852" s="190" t="s">
        <v>29797</v>
      </c>
      <c r="F7852" s="190" t="s">
        <v>29797</v>
      </c>
      <c r="G7852" s="190" t="s">
        <v>29797</v>
      </c>
      <c r="H7852" s="190" t="s">
        <v>29797</v>
      </c>
      <c r="I7852" s="190" t="s">
        <v>29797</v>
      </c>
      <c r="J7852" s="190" t="s">
        <v>29797</v>
      </c>
      <c r="K7852" s="190" t="s">
        <v>29797</v>
      </c>
      <c r="L7852" s="190" t="s">
        <v>29797</v>
      </c>
    </row>
    <row r="7853" spans="1:12" ht="15" x14ac:dyDescent="0.25">
      <c r="A7853" s="191" t="s">
        <v>3516</v>
      </c>
      <c r="B7853" s="192" t="s">
        <v>4181</v>
      </c>
      <c r="C7853" s="192" t="s">
        <v>29797</v>
      </c>
      <c r="D7853" s="192" t="s">
        <v>29797</v>
      </c>
      <c r="E7853" s="192" t="s">
        <v>29797</v>
      </c>
      <c r="F7853" s="192" t="s">
        <v>29797</v>
      </c>
      <c r="G7853" s="192" t="s">
        <v>29797</v>
      </c>
      <c r="H7853" s="192" t="s">
        <v>29797</v>
      </c>
      <c r="I7853" s="192" t="s">
        <v>29797</v>
      </c>
      <c r="J7853" s="192" t="s">
        <v>29797</v>
      </c>
      <c r="K7853" s="192" t="s">
        <v>29797</v>
      </c>
      <c r="L7853" s="192" t="s">
        <v>29797</v>
      </c>
    </row>
    <row r="7854" spans="1:12" ht="15" x14ac:dyDescent="0.25">
      <c r="A7854" s="189" t="s">
        <v>17086</v>
      </c>
      <c r="B7854" s="190" t="s">
        <v>20932</v>
      </c>
      <c r="C7854" s="190" t="s">
        <v>29797</v>
      </c>
      <c r="D7854" s="190" t="s">
        <v>29797</v>
      </c>
      <c r="E7854" s="190" t="s">
        <v>29797</v>
      </c>
      <c r="F7854" s="190" t="s">
        <v>29797</v>
      </c>
      <c r="G7854" s="190" t="s">
        <v>29797</v>
      </c>
      <c r="H7854" s="190" t="s">
        <v>32903</v>
      </c>
      <c r="I7854" s="190" t="s">
        <v>32904</v>
      </c>
      <c r="J7854" s="190" t="s">
        <v>30441</v>
      </c>
      <c r="K7854" s="190" t="s">
        <v>9190</v>
      </c>
      <c r="L7854" s="190" t="s">
        <v>1447</v>
      </c>
    </row>
    <row r="7855" spans="1:12" ht="15" x14ac:dyDescent="0.25">
      <c r="A7855" s="191" t="s">
        <v>14717</v>
      </c>
      <c r="B7855" s="192" t="s">
        <v>14718</v>
      </c>
      <c r="C7855" s="192" t="s">
        <v>29797</v>
      </c>
      <c r="D7855" s="192" t="s">
        <v>29797</v>
      </c>
      <c r="E7855" s="192" t="s">
        <v>29797</v>
      </c>
      <c r="F7855" s="192" t="s">
        <v>29797</v>
      </c>
      <c r="G7855" s="192" t="s">
        <v>29797</v>
      </c>
      <c r="H7855" s="192" t="s">
        <v>31484</v>
      </c>
      <c r="I7855" s="192" t="s">
        <v>31485</v>
      </c>
      <c r="J7855" s="192" t="s">
        <v>29821</v>
      </c>
      <c r="K7855" s="192" t="s">
        <v>5062</v>
      </c>
      <c r="L7855" s="192" t="s">
        <v>1447</v>
      </c>
    </row>
    <row r="7856" spans="1:12" ht="15" x14ac:dyDescent="0.25">
      <c r="A7856" s="189" t="s">
        <v>26430</v>
      </c>
      <c r="B7856" s="190" t="s">
        <v>20933</v>
      </c>
      <c r="C7856" s="190" t="s">
        <v>29797</v>
      </c>
      <c r="D7856" s="190" t="s">
        <v>29797</v>
      </c>
      <c r="E7856" s="190" t="s">
        <v>29797</v>
      </c>
      <c r="F7856" s="190" t="s">
        <v>29797</v>
      </c>
      <c r="G7856" s="190" t="s">
        <v>29797</v>
      </c>
      <c r="H7856" s="190" t="s">
        <v>29797</v>
      </c>
      <c r="I7856" s="190" t="s">
        <v>29797</v>
      </c>
      <c r="J7856" s="190" t="s">
        <v>29797</v>
      </c>
      <c r="K7856" s="190" t="s">
        <v>29797</v>
      </c>
      <c r="L7856" s="190" t="s">
        <v>1469</v>
      </c>
    </row>
    <row r="7857" spans="1:12" ht="15" x14ac:dyDescent="0.25">
      <c r="A7857" s="191" t="s">
        <v>26431</v>
      </c>
      <c r="B7857" s="192" t="s">
        <v>26432</v>
      </c>
      <c r="C7857" s="192" t="s">
        <v>29797</v>
      </c>
      <c r="D7857" s="192" t="s">
        <v>29797</v>
      </c>
      <c r="E7857" s="192" t="s">
        <v>29797</v>
      </c>
      <c r="F7857" s="192" t="s">
        <v>29797</v>
      </c>
      <c r="G7857" s="192" t="s">
        <v>29797</v>
      </c>
      <c r="H7857" s="192" t="s">
        <v>29797</v>
      </c>
      <c r="I7857" s="192" t="s">
        <v>29797</v>
      </c>
      <c r="J7857" s="192" t="s">
        <v>29797</v>
      </c>
      <c r="K7857" s="192" t="s">
        <v>29797</v>
      </c>
      <c r="L7857" s="192" t="s">
        <v>29797</v>
      </c>
    </row>
    <row r="7858" spans="1:12" ht="15" x14ac:dyDescent="0.25">
      <c r="A7858" s="189" t="s">
        <v>14719</v>
      </c>
      <c r="B7858" s="190" t="s">
        <v>14720</v>
      </c>
      <c r="C7858" s="190" t="s">
        <v>29797</v>
      </c>
      <c r="D7858" s="190" t="s">
        <v>29797</v>
      </c>
      <c r="E7858" s="190" t="s">
        <v>29797</v>
      </c>
      <c r="F7858" s="190" t="s">
        <v>29797</v>
      </c>
      <c r="G7858" s="190" t="s">
        <v>29797</v>
      </c>
      <c r="H7858" s="190" t="s">
        <v>32361</v>
      </c>
      <c r="I7858" s="190" t="s">
        <v>32362</v>
      </c>
      <c r="J7858" s="190" t="s">
        <v>31325</v>
      </c>
      <c r="K7858" s="190" t="s">
        <v>5073</v>
      </c>
      <c r="L7858" s="190" t="s">
        <v>1447</v>
      </c>
    </row>
    <row r="7859" spans="1:12" ht="15" x14ac:dyDescent="0.25">
      <c r="A7859" s="191" t="s">
        <v>17087</v>
      </c>
      <c r="B7859" s="192" t="s">
        <v>20934</v>
      </c>
      <c r="C7859" s="192" t="s">
        <v>29797</v>
      </c>
      <c r="D7859" s="192" t="s">
        <v>29797</v>
      </c>
      <c r="E7859" s="192" t="s">
        <v>29797</v>
      </c>
      <c r="F7859" s="192" t="s">
        <v>29797</v>
      </c>
      <c r="G7859" s="192" t="s">
        <v>29797</v>
      </c>
      <c r="H7859" s="192" t="s">
        <v>31560</v>
      </c>
      <c r="I7859" s="192" t="s">
        <v>5073</v>
      </c>
      <c r="J7859" s="192" t="s">
        <v>31325</v>
      </c>
      <c r="K7859" s="192" t="s">
        <v>5073</v>
      </c>
      <c r="L7859" s="192" t="s">
        <v>1447</v>
      </c>
    </row>
    <row r="7860" spans="1:12" ht="15" x14ac:dyDescent="0.25">
      <c r="A7860" s="189" t="s">
        <v>17088</v>
      </c>
      <c r="B7860" s="190" t="s">
        <v>20935</v>
      </c>
      <c r="C7860" s="190" t="s">
        <v>29797</v>
      </c>
      <c r="D7860" s="190" t="s">
        <v>29797</v>
      </c>
      <c r="E7860" s="190" t="s">
        <v>29797</v>
      </c>
      <c r="F7860" s="190" t="s">
        <v>29797</v>
      </c>
      <c r="G7860" s="190" t="s">
        <v>29797</v>
      </c>
      <c r="H7860" s="190" t="s">
        <v>29797</v>
      </c>
      <c r="I7860" s="190" t="s">
        <v>29797</v>
      </c>
      <c r="J7860" s="190" t="s">
        <v>29797</v>
      </c>
      <c r="K7860" s="190" t="s">
        <v>29797</v>
      </c>
      <c r="L7860" s="190" t="s">
        <v>1447</v>
      </c>
    </row>
    <row r="7861" spans="1:12" ht="15" x14ac:dyDescent="0.25">
      <c r="A7861" s="191" t="s">
        <v>26433</v>
      </c>
      <c r="B7861" s="192" t="s">
        <v>4182</v>
      </c>
      <c r="C7861" s="192" t="s">
        <v>29797</v>
      </c>
      <c r="D7861" s="192" t="s">
        <v>29797</v>
      </c>
      <c r="E7861" s="192" t="s">
        <v>29797</v>
      </c>
      <c r="F7861" s="192" t="s">
        <v>29797</v>
      </c>
      <c r="G7861" s="192" t="s">
        <v>29797</v>
      </c>
      <c r="H7861" s="192" t="s">
        <v>29797</v>
      </c>
      <c r="I7861" s="192" t="s">
        <v>29797</v>
      </c>
      <c r="J7861" s="192" t="s">
        <v>29797</v>
      </c>
      <c r="K7861" s="192" t="s">
        <v>29797</v>
      </c>
      <c r="L7861" s="192" t="s">
        <v>1446</v>
      </c>
    </row>
    <row r="7862" spans="1:12" ht="15" x14ac:dyDescent="0.25">
      <c r="A7862" s="189" t="s">
        <v>17089</v>
      </c>
      <c r="B7862" s="190" t="s">
        <v>26434</v>
      </c>
      <c r="C7862" s="190" t="s">
        <v>29797</v>
      </c>
      <c r="D7862" s="190" t="s">
        <v>29797</v>
      </c>
      <c r="E7862" s="190" t="s">
        <v>29797</v>
      </c>
      <c r="F7862" s="190" t="s">
        <v>29797</v>
      </c>
      <c r="G7862" s="190" t="s">
        <v>29797</v>
      </c>
      <c r="H7862" s="190" t="s">
        <v>31702</v>
      </c>
      <c r="I7862" s="190" t="s">
        <v>5073</v>
      </c>
      <c r="J7862" s="190" t="s">
        <v>31325</v>
      </c>
      <c r="K7862" s="190" t="s">
        <v>5073</v>
      </c>
      <c r="L7862" s="190" t="s">
        <v>1447</v>
      </c>
    </row>
    <row r="7863" spans="1:12" ht="15" x14ac:dyDescent="0.25">
      <c r="A7863" s="191" t="s">
        <v>26435</v>
      </c>
      <c r="B7863" s="192" t="s">
        <v>26436</v>
      </c>
      <c r="C7863" s="192" t="s">
        <v>29797</v>
      </c>
      <c r="D7863" s="192" t="s">
        <v>29797</v>
      </c>
      <c r="E7863" s="192" t="s">
        <v>29797</v>
      </c>
      <c r="F7863" s="192" t="s">
        <v>29797</v>
      </c>
      <c r="G7863" s="192" t="s">
        <v>29797</v>
      </c>
      <c r="H7863" s="192" t="s">
        <v>31390</v>
      </c>
      <c r="I7863" s="192" t="s">
        <v>14423</v>
      </c>
      <c r="J7863" s="192" t="s">
        <v>29821</v>
      </c>
      <c r="K7863" s="192" t="s">
        <v>5062</v>
      </c>
      <c r="L7863" s="192" t="s">
        <v>1447</v>
      </c>
    </row>
    <row r="7864" spans="1:12" ht="15" x14ac:dyDescent="0.25">
      <c r="A7864" s="189" t="s">
        <v>14721</v>
      </c>
      <c r="B7864" s="190" t="s">
        <v>14722</v>
      </c>
      <c r="C7864" s="190" t="s">
        <v>29797</v>
      </c>
      <c r="D7864" s="190" t="s">
        <v>29797</v>
      </c>
      <c r="E7864" s="190" t="s">
        <v>29797</v>
      </c>
      <c r="F7864" s="190" t="s">
        <v>29797</v>
      </c>
      <c r="G7864" s="190" t="s">
        <v>29797</v>
      </c>
      <c r="H7864" s="190" t="s">
        <v>31588</v>
      </c>
      <c r="I7864" s="190" t="s">
        <v>30455</v>
      </c>
      <c r="J7864" s="190" t="s">
        <v>29870</v>
      </c>
      <c r="K7864" s="190" t="s">
        <v>8069</v>
      </c>
      <c r="L7864" s="190" t="s">
        <v>1447</v>
      </c>
    </row>
    <row r="7865" spans="1:12" ht="15" x14ac:dyDescent="0.25">
      <c r="A7865" s="191" t="s">
        <v>14723</v>
      </c>
      <c r="B7865" s="192" t="s">
        <v>14724</v>
      </c>
      <c r="C7865" s="192" t="s">
        <v>29797</v>
      </c>
      <c r="D7865" s="192" t="s">
        <v>29797</v>
      </c>
      <c r="E7865" s="192" t="s">
        <v>29797</v>
      </c>
      <c r="F7865" s="192" t="s">
        <v>29797</v>
      </c>
      <c r="G7865" s="192" t="s">
        <v>29797</v>
      </c>
      <c r="H7865" s="192" t="s">
        <v>31519</v>
      </c>
      <c r="I7865" s="192" t="s">
        <v>31520</v>
      </c>
      <c r="J7865" s="192" t="s">
        <v>29821</v>
      </c>
      <c r="K7865" s="192" t="s">
        <v>5062</v>
      </c>
      <c r="L7865" s="192" t="s">
        <v>1447</v>
      </c>
    </row>
    <row r="7866" spans="1:12" ht="15" x14ac:dyDescent="0.25">
      <c r="A7866" s="189" t="s">
        <v>26437</v>
      </c>
      <c r="B7866" s="190" t="s">
        <v>26438</v>
      </c>
      <c r="C7866" s="190" t="s">
        <v>29797</v>
      </c>
      <c r="D7866" s="190" t="s">
        <v>29797</v>
      </c>
      <c r="E7866" s="190" t="s">
        <v>29797</v>
      </c>
      <c r="F7866" s="190" t="s">
        <v>29797</v>
      </c>
      <c r="G7866" s="190" t="s">
        <v>29797</v>
      </c>
      <c r="H7866" s="190" t="s">
        <v>31439</v>
      </c>
      <c r="I7866" s="190" t="s">
        <v>1389</v>
      </c>
      <c r="J7866" s="190" t="s">
        <v>29821</v>
      </c>
      <c r="K7866" s="190" t="s">
        <v>5062</v>
      </c>
      <c r="L7866" s="190" t="s">
        <v>1447</v>
      </c>
    </row>
    <row r="7867" spans="1:12" ht="15" x14ac:dyDescent="0.25">
      <c r="A7867" s="191" t="s">
        <v>17090</v>
      </c>
      <c r="B7867" s="192" t="s">
        <v>20936</v>
      </c>
      <c r="C7867" s="192" t="s">
        <v>29797</v>
      </c>
      <c r="D7867" s="192" t="s">
        <v>29797</v>
      </c>
      <c r="E7867" s="192" t="s">
        <v>29797</v>
      </c>
      <c r="F7867" s="192" t="s">
        <v>29797</v>
      </c>
      <c r="G7867" s="192" t="s">
        <v>29797</v>
      </c>
      <c r="H7867" s="192" t="s">
        <v>29797</v>
      </c>
      <c r="I7867" s="192" t="s">
        <v>29797</v>
      </c>
      <c r="J7867" s="192" t="s">
        <v>29797</v>
      </c>
      <c r="K7867" s="192" t="s">
        <v>29797</v>
      </c>
      <c r="L7867" s="192" t="s">
        <v>1447</v>
      </c>
    </row>
    <row r="7868" spans="1:12" ht="15" x14ac:dyDescent="0.25">
      <c r="A7868" s="189" t="s">
        <v>26439</v>
      </c>
      <c r="B7868" s="190" t="s">
        <v>26440</v>
      </c>
      <c r="C7868" s="190" t="s">
        <v>29797</v>
      </c>
      <c r="D7868" s="190" t="s">
        <v>29797</v>
      </c>
      <c r="E7868" s="190" t="s">
        <v>29797</v>
      </c>
      <c r="F7868" s="190" t="s">
        <v>29797</v>
      </c>
      <c r="G7868" s="190" t="s">
        <v>29797</v>
      </c>
      <c r="H7868" s="190" t="s">
        <v>29797</v>
      </c>
      <c r="I7868" s="190" t="s">
        <v>29797</v>
      </c>
      <c r="J7868" s="190" t="s">
        <v>29797</v>
      </c>
      <c r="K7868" s="190" t="s">
        <v>29797</v>
      </c>
      <c r="L7868" s="190" t="s">
        <v>1447</v>
      </c>
    </row>
    <row r="7869" spans="1:12" ht="15" x14ac:dyDescent="0.25">
      <c r="A7869" s="191" t="s">
        <v>17091</v>
      </c>
      <c r="B7869" s="192" t="s">
        <v>26441</v>
      </c>
      <c r="C7869" s="192" t="s">
        <v>29797</v>
      </c>
      <c r="D7869" s="192" t="s">
        <v>29797</v>
      </c>
      <c r="E7869" s="192" t="s">
        <v>29797</v>
      </c>
      <c r="F7869" s="192" t="s">
        <v>29797</v>
      </c>
      <c r="G7869" s="192" t="s">
        <v>29797</v>
      </c>
      <c r="H7869" s="192" t="s">
        <v>31432</v>
      </c>
      <c r="I7869" s="192" t="s">
        <v>31433</v>
      </c>
      <c r="J7869" s="192" t="s">
        <v>29821</v>
      </c>
      <c r="K7869" s="192" t="s">
        <v>5062</v>
      </c>
      <c r="L7869" s="192" t="s">
        <v>1447</v>
      </c>
    </row>
    <row r="7870" spans="1:12" ht="15" x14ac:dyDescent="0.25">
      <c r="A7870" s="189" t="s">
        <v>17092</v>
      </c>
      <c r="B7870" s="190" t="s">
        <v>26442</v>
      </c>
      <c r="C7870" s="190" t="s">
        <v>29797</v>
      </c>
      <c r="D7870" s="190" t="s">
        <v>29797</v>
      </c>
      <c r="E7870" s="190" t="s">
        <v>29797</v>
      </c>
      <c r="F7870" s="190" t="s">
        <v>29797</v>
      </c>
      <c r="G7870" s="190" t="s">
        <v>29797</v>
      </c>
      <c r="H7870" s="190" t="s">
        <v>31395</v>
      </c>
      <c r="I7870" s="190" t="s">
        <v>31396</v>
      </c>
      <c r="J7870" s="190" t="s">
        <v>29821</v>
      </c>
      <c r="K7870" s="190" t="s">
        <v>5062</v>
      </c>
      <c r="L7870" s="190" t="s">
        <v>1447</v>
      </c>
    </row>
    <row r="7871" spans="1:12" ht="15" x14ac:dyDescent="0.25">
      <c r="A7871" s="191" t="s">
        <v>26443</v>
      </c>
      <c r="B7871" s="192" t="s">
        <v>26444</v>
      </c>
      <c r="C7871" s="192" t="s">
        <v>29797</v>
      </c>
      <c r="D7871" s="192" t="s">
        <v>29797</v>
      </c>
      <c r="E7871" s="192" t="s">
        <v>29797</v>
      </c>
      <c r="F7871" s="192" t="s">
        <v>29797</v>
      </c>
      <c r="G7871" s="192" t="s">
        <v>29797</v>
      </c>
      <c r="H7871" s="192" t="s">
        <v>31460</v>
      </c>
      <c r="I7871" s="192" t="s">
        <v>29942</v>
      </c>
      <c r="J7871" s="192" t="s">
        <v>29821</v>
      </c>
      <c r="K7871" s="192" t="s">
        <v>5062</v>
      </c>
      <c r="L7871" s="192" t="s">
        <v>1447</v>
      </c>
    </row>
    <row r="7872" spans="1:12" ht="15" x14ac:dyDescent="0.25">
      <c r="A7872" s="189" t="s">
        <v>14725</v>
      </c>
      <c r="B7872" s="190" t="s">
        <v>14726</v>
      </c>
      <c r="C7872" s="190" t="s">
        <v>29797</v>
      </c>
      <c r="D7872" s="190" t="s">
        <v>29797</v>
      </c>
      <c r="E7872" s="190" t="s">
        <v>29797</v>
      </c>
      <c r="F7872" s="190" t="s">
        <v>29797</v>
      </c>
      <c r="G7872" s="190" t="s">
        <v>29797</v>
      </c>
      <c r="H7872" s="190" t="s">
        <v>32184</v>
      </c>
      <c r="I7872" s="190" t="s">
        <v>32185</v>
      </c>
      <c r="J7872" s="190" t="s">
        <v>31325</v>
      </c>
      <c r="K7872" s="190" t="s">
        <v>5073</v>
      </c>
      <c r="L7872" s="190" t="s">
        <v>1447</v>
      </c>
    </row>
    <row r="7873" spans="1:12" ht="15" x14ac:dyDescent="0.25">
      <c r="A7873" s="191" t="s">
        <v>14727</v>
      </c>
      <c r="B7873" s="192" t="s">
        <v>10176</v>
      </c>
      <c r="C7873" s="192" t="s">
        <v>29797</v>
      </c>
      <c r="D7873" s="192" t="s">
        <v>29797</v>
      </c>
      <c r="E7873" s="192" t="s">
        <v>29797</v>
      </c>
      <c r="F7873" s="192" t="s">
        <v>29797</v>
      </c>
      <c r="G7873" s="192" t="s">
        <v>29797</v>
      </c>
      <c r="H7873" s="192" t="s">
        <v>31342</v>
      </c>
      <c r="I7873" s="192" t="s">
        <v>31343</v>
      </c>
      <c r="J7873" s="192" t="s">
        <v>29821</v>
      </c>
      <c r="K7873" s="192" t="s">
        <v>5062</v>
      </c>
      <c r="L7873" s="192" t="s">
        <v>1447</v>
      </c>
    </row>
    <row r="7874" spans="1:12" ht="15" x14ac:dyDescent="0.25">
      <c r="A7874" s="189" t="s">
        <v>26445</v>
      </c>
      <c r="B7874" s="190" t="s">
        <v>26446</v>
      </c>
      <c r="C7874" s="190" t="s">
        <v>29797</v>
      </c>
      <c r="D7874" s="190" t="s">
        <v>29797</v>
      </c>
      <c r="E7874" s="190" t="s">
        <v>29797</v>
      </c>
      <c r="F7874" s="190" t="s">
        <v>29797</v>
      </c>
      <c r="G7874" s="190" t="s">
        <v>29797</v>
      </c>
      <c r="H7874" s="190" t="s">
        <v>29797</v>
      </c>
      <c r="I7874" s="190" t="s">
        <v>29797</v>
      </c>
      <c r="J7874" s="190" t="s">
        <v>29797</v>
      </c>
      <c r="K7874" s="190" t="s">
        <v>29797</v>
      </c>
      <c r="L7874" s="190" t="s">
        <v>29797</v>
      </c>
    </row>
    <row r="7875" spans="1:12" ht="15" x14ac:dyDescent="0.25">
      <c r="A7875" s="191" t="s">
        <v>26447</v>
      </c>
      <c r="B7875" s="192" t="s">
        <v>26448</v>
      </c>
      <c r="C7875" s="192" t="s">
        <v>29797</v>
      </c>
      <c r="D7875" s="192" t="s">
        <v>29797</v>
      </c>
      <c r="E7875" s="192" t="s">
        <v>29797</v>
      </c>
      <c r="F7875" s="192" t="s">
        <v>29797</v>
      </c>
      <c r="G7875" s="192" t="s">
        <v>29797</v>
      </c>
      <c r="H7875" s="192" t="s">
        <v>31337</v>
      </c>
      <c r="I7875" s="192" t="s">
        <v>31338</v>
      </c>
      <c r="J7875" s="192" t="s">
        <v>29821</v>
      </c>
      <c r="K7875" s="192" t="s">
        <v>5062</v>
      </c>
      <c r="L7875" s="192" t="s">
        <v>1447</v>
      </c>
    </row>
    <row r="7876" spans="1:12" ht="15" x14ac:dyDescent="0.25">
      <c r="A7876" s="189" t="s">
        <v>26449</v>
      </c>
      <c r="B7876" s="190" t="s">
        <v>10177</v>
      </c>
      <c r="C7876" s="190" t="s">
        <v>29797</v>
      </c>
      <c r="D7876" s="190" t="s">
        <v>29797</v>
      </c>
      <c r="E7876" s="190" t="s">
        <v>29797</v>
      </c>
      <c r="F7876" s="190" t="s">
        <v>29797</v>
      </c>
      <c r="G7876" s="190" t="s">
        <v>29797</v>
      </c>
      <c r="H7876" s="190" t="s">
        <v>29797</v>
      </c>
      <c r="I7876" s="190" t="s">
        <v>29797</v>
      </c>
      <c r="J7876" s="190" t="s">
        <v>29797</v>
      </c>
      <c r="K7876" s="190" t="s">
        <v>29797</v>
      </c>
      <c r="L7876" s="190" t="s">
        <v>1468</v>
      </c>
    </row>
    <row r="7877" spans="1:12" ht="15" x14ac:dyDescent="0.25">
      <c r="A7877" s="191" t="s">
        <v>17093</v>
      </c>
      <c r="B7877" s="192" t="s">
        <v>20937</v>
      </c>
      <c r="C7877" s="192" t="s">
        <v>29812</v>
      </c>
      <c r="D7877" s="192" t="s">
        <v>29824</v>
      </c>
      <c r="E7877" s="192" t="s">
        <v>29797</v>
      </c>
      <c r="F7877" s="192" t="s">
        <v>29804</v>
      </c>
      <c r="G7877" s="192" t="s">
        <v>29797</v>
      </c>
      <c r="H7877" s="192" t="s">
        <v>31434</v>
      </c>
      <c r="I7877" s="192" t="s">
        <v>31435</v>
      </c>
      <c r="J7877" s="192" t="s">
        <v>29821</v>
      </c>
      <c r="K7877" s="192" t="s">
        <v>5062</v>
      </c>
      <c r="L7877" s="192" t="s">
        <v>1447</v>
      </c>
    </row>
    <row r="7878" spans="1:12" ht="15" x14ac:dyDescent="0.25">
      <c r="A7878" s="189" t="s">
        <v>17094</v>
      </c>
      <c r="B7878" s="190" t="s">
        <v>20938</v>
      </c>
      <c r="C7878" s="190" t="s">
        <v>29797</v>
      </c>
      <c r="D7878" s="190" t="s">
        <v>29797</v>
      </c>
      <c r="E7878" s="190" t="s">
        <v>29797</v>
      </c>
      <c r="F7878" s="190" t="s">
        <v>29797</v>
      </c>
      <c r="G7878" s="190" t="s">
        <v>29797</v>
      </c>
      <c r="H7878" s="190" t="s">
        <v>29797</v>
      </c>
      <c r="I7878" s="190" t="s">
        <v>29797</v>
      </c>
      <c r="J7878" s="190" t="s">
        <v>29797</v>
      </c>
      <c r="K7878" s="190" t="s">
        <v>29797</v>
      </c>
      <c r="L7878" s="190" t="s">
        <v>29797</v>
      </c>
    </row>
    <row r="7879" spans="1:12" ht="15" x14ac:dyDescent="0.25">
      <c r="A7879" s="191" t="s">
        <v>10178</v>
      </c>
      <c r="B7879" s="192" t="s">
        <v>10179</v>
      </c>
      <c r="C7879" s="192" t="s">
        <v>29797</v>
      </c>
      <c r="D7879" s="192" t="s">
        <v>29797</v>
      </c>
      <c r="E7879" s="192" t="s">
        <v>29797</v>
      </c>
      <c r="F7879" s="192" t="s">
        <v>29797</v>
      </c>
      <c r="G7879" s="192" t="s">
        <v>29797</v>
      </c>
      <c r="H7879" s="192" t="s">
        <v>31544</v>
      </c>
      <c r="I7879" s="192" t="s">
        <v>31545</v>
      </c>
      <c r="J7879" s="192" t="s">
        <v>31325</v>
      </c>
      <c r="K7879" s="192" t="s">
        <v>5073</v>
      </c>
      <c r="L7879" s="192" t="s">
        <v>1447</v>
      </c>
    </row>
    <row r="7880" spans="1:12" ht="15" x14ac:dyDescent="0.25">
      <c r="A7880" s="189" t="s">
        <v>26450</v>
      </c>
      <c r="B7880" s="190" t="s">
        <v>26451</v>
      </c>
      <c r="C7880" s="190" t="s">
        <v>29797</v>
      </c>
      <c r="D7880" s="190" t="s">
        <v>29797</v>
      </c>
      <c r="E7880" s="190" t="s">
        <v>29797</v>
      </c>
      <c r="F7880" s="190" t="s">
        <v>29797</v>
      </c>
      <c r="G7880" s="190" t="s">
        <v>29797</v>
      </c>
      <c r="H7880" s="190" t="s">
        <v>29797</v>
      </c>
      <c r="I7880" s="190" t="s">
        <v>29797</v>
      </c>
      <c r="J7880" s="190" t="s">
        <v>29797</v>
      </c>
      <c r="K7880" s="190" t="s">
        <v>29797</v>
      </c>
      <c r="L7880" s="190" t="s">
        <v>29797</v>
      </c>
    </row>
    <row r="7881" spans="1:12" ht="15" x14ac:dyDescent="0.25">
      <c r="A7881" s="191" t="s">
        <v>26452</v>
      </c>
      <c r="B7881" s="192" t="s">
        <v>26451</v>
      </c>
      <c r="C7881" s="192" t="s">
        <v>29797</v>
      </c>
      <c r="D7881" s="192" t="s">
        <v>29797</v>
      </c>
      <c r="E7881" s="192" t="s">
        <v>29797</v>
      </c>
      <c r="F7881" s="192" t="s">
        <v>29797</v>
      </c>
      <c r="G7881" s="192" t="s">
        <v>29797</v>
      </c>
      <c r="H7881" s="192" t="s">
        <v>29797</v>
      </c>
      <c r="I7881" s="192" t="s">
        <v>29797</v>
      </c>
      <c r="J7881" s="192" t="s">
        <v>29797</v>
      </c>
      <c r="K7881" s="192" t="s">
        <v>29797</v>
      </c>
      <c r="L7881" s="192" t="s">
        <v>29797</v>
      </c>
    </row>
    <row r="7882" spans="1:12" ht="15" x14ac:dyDescent="0.25">
      <c r="A7882" s="189" t="s">
        <v>26453</v>
      </c>
      <c r="B7882" s="190" t="s">
        <v>20939</v>
      </c>
      <c r="C7882" s="190" t="s">
        <v>29797</v>
      </c>
      <c r="D7882" s="190" t="s">
        <v>29797</v>
      </c>
      <c r="E7882" s="190" t="s">
        <v>29797</v>
      </c>
      <c r="F7882" s="190" t="s">
        <v>29797</v>
      </c>
      <c r="G7882" s="190" t="s">
        <v>29797</v>
      </c>
      <c r="H7882" s="190" t="s">
        <v>29797</v>
      </c>
      <c r="I7882" s="190" t="s">
        <v>29797</v>
      </c>
      <c r="J7882" s="190" t="s">
        <v>29797</v>
      </c>
      <c r="K7882" s="190" t="s">
        <v>29797</v>
      </c>
      <c r="L7882" s="190" t="s">
        <v>1438</v>
      </c>
    </row>
    <row r="7883" spans="1:12" ht="15" x14ac:dyDescent="0.25">
      <c r="A7883" s="191" t="s">
        <v>26454</v>
      </c>
      <c r="B7883" s="192" t="s">
        <v>10180</v>
      </c>
      <c r="C7883" s="192" t="s">
        <v>29797</v>
      </c>
      <c r="D7883" s="192" t="s">
        <v>29797</v>
      </c>
      <c r="E7883" s="192" t="s">
        <v>29797</v>
      </c>
      <c r="F7883" s="192" t="s">
        <v>29797</v>
      </c>
      <c r="G7883" s="192" t="s">
        <v>29797</v>
      </c>
      <c r="H7883" s="192" t="s">
        <v>29797</v>
      </c>
      <c r="I7883" s="192" t="s">
        <v>29797</v>
      </c>
      <c r="J7883" s="192" t="s">
        <v>29797</v>
      </c>
      <c r="K7883" s="192" t="s">
        <v>29797</v>
      </c>
      <c r="L7883" s="192" t="s">
        <v>1438</v>
      </c>
    </row>
    <row r="7884" spans="1:12" ht="15" x14ac:dyDescent="0.25">
      <c r="A7884" s="189" t="s">
        <v>26455</v>
      </c>
      <c r="B7884" s="190" t="s">
        <v>20940</v>
      </c>
      <c r="C7884" s="190" t="s">
        <v>29797</v>
      </c>
      <c r="D7884" s="190" t="s">
        <v>29797</v>
      </c>
      <c r="E7884" s="190" t="s">
        <v>29797</v>
      </c>
      <c r="F7884" s="190" t="s">
        <v>29797</v>
      </c>
      <c r="G7884" s="190" t="s">
        <v>29797</v>
      </c>
      <c r="H7884" s="190" t="s">
        <v>29797</v>
      </c>
      <c r="I7884" s="190" t="s">
        <v>29797</v>
      </c>
      <c r="J7884" s="190" t="s">
        <v>29797</v>
      </c>
      <c r="K7884" s="190" t="s">
        <v>29797</v>
      </c>
      <c r="L7884" s="190" t="s">
        <v>1439</v>
      </c>
    </row>
    <row r="7885" spans="1:12" ht="15" x14ac:dyDescent="0.25">
      <c r="A7885" s="191" t="s">
        <v>10181</v>
      </c>
      <c r="B7885" s="192" t="s">
        <v>10182</v>
      </c>
      <c r="C7885" s="192" t="s">
        <v>29797</v>
      </c>
      <c r="D7885" s="192" t="s">
        <v>29797</v>
      </c>
      <c r="E7885" s="192" t="s">
        <v>29797</v>
      </c>
      <c r="F7885" s="192" t="s">
        <v>29797</v>
      </c>
      <c r="G7885" s="192" t="s">
        <v>29797</v>
      </c>
      <c r="H7885" s="192" t="s">
        <v>31321</v>
      </c>
      <c r="I7885" s="192" t="s">
        <v>31322</v>
      </c>
      <c r="J7885" s="192" t="s">
        <v>29826</v>
      </c>
      <c r="K7885" s="192" t="s">
        <v>5078</v>
      </c>
      <c r="L7885" s="192" t="s">
        <v>1447</v>
      </c>
    </row>
    <row r="7886" spans="1:12" ht="15" x14ac:dyDescent="0.25">
      <c r="A7886" s="189" t="s">
        <v>10183</v>
      </c>
      <c r="B7886" s="190" t="s">
        <v>10184</v>
      </c>
      <c r="C7886" s="190" t="s">
        <v>29797</v>
      </c>
      <c r="D7886" s="190" t="s">
        <v>29797</v>
      </c>
      <c r="E7886" s="190" t="s">
        <v>29797</v>
      </c>
      <c r="F7886" s="190" t="s">
        <v>29797</v>
      </c>
      <c r="G7886" s="190" t="s">
        <v>29797</v>
      </c>
      <c r="H7886" s="190" t="s">
        <v>31333</v>
      </c>
      <c r="I7886" s="190" t="s">
        <v>5073</v>
      </c>
      <c r="J7886" s="190" t="s">
        <v>31325</v>
      </c>
      <c r="K7886" s="190" t="s">
        <v>5073</v>
      </c>
      <c r="L7886" s="190" t="s">
        <v>1447</v>
      </c>
    </row>
    <row r="7887" spans="1:12" ht="15" x14ac:dyDescent="0.25">
      <c r="A7887" s="191" t="s">
        <v>17095</v>
      </c>
      <c r="B7887" s="192" t="s">
        <v>20941</v>
      </c>
      <c r="C7887" s="192" t="s">
        <v>29797</v>
      </c>
      <c r="D7887" s="192" t="s">
        <v>29797</v>
      </c>
      <c r="E7887" s="192" t="s">
        <v>29797</v>
      </c>
      <c r="F7887" s="192" t="s">
        <v>29797</v>
      </c>
      <c r="G7887" s="192" t="s">
        <v>29797</v>
      </c>
      <c r="H7887" s="192" t="s">
        <v>31685</v>
      </c>
      <c r="I7887" s="192" t="s">
        <v>31686</v>
      </c>
      <c r="J7887" s="192" t="s">
        <v>29826</v>
      </c>
      <c r="K7887" s="192" t="s">
        <v>5078</v>
      </c>
      <c r="L7887" s="192" t="s">
        <v>1447</v>
      </c>
    </row>
    <row r="7888" spans="1:12" ht="15" x14ac:dyDescent="0.25">
      <c r="A7888" s="189" t="s">
        <v>10185</v>
      </c>
      <c r="B7888" s="190" t="s">
        <v>10186</v>
      </c>
      <c r="C7888" s="190" t="s">
        <v>29797</v>
      </c>
      <c r="D7888" s="190" t="s">
        <v>29797</v>
      </c>
      <c r="E7888" s="190" t="s">
        <v>29797</v>
      </c>
      <c r="F7888" s="190" t="s">
        <v>29797</v>
      </c>
      <c r="G7888" s="190" t="s">
        <v>29797</v>
      </c>
      <c r="H7888" s="190" t="s">
        <v>31788</v>
      </c>
      <c r="I7888" s="190" t="s">
        <v>31789</v>
      </c>
      <c r="J7888" s="190" t="s">
        <v>29821</v>
      </c>
      <c r="K7888" s="190" t="s">
        <v>5062</v>
      </c>
      <c r="L7888" s="190" t="s">
        <v>1447</v>
      </c>
    </row>
    <row r="7889" spans="1:12" ht="15" x14ac:dyDescent="0.25">
      <c r="A7889" s="191" t="s">
        <v>26456</v>
      </c>
      <c r="B7889" s="192" t="s">
        <v>4183</v>
      </c>
      <c r="C7889" s="192" t="s">
        <v>29797</v>
      </c>
      <c r="D7889" s="192" t="s">
        <v>29797</v>
      </c>
      <c r="E7889" s="192" t="s">
        <v>29797</v>
      </c>
      <c r="F7889" s="192" t="s">
        <v>29797</v>
      </c>
      <c r="G7889" s="192" t="s">
        <v>29797</v>
      </c>
      <c r="H7889" s="192" t="s">
        <v>29797</v>
      </c>
      <c r="I7889" s="192" t="s">
        <v>29797</v>
      </c>
      <c r="J7889" s="192" t="s">
        <v>29797</v>
      </c>
      <c r="K7889" s="192" t="s">
        <v>29797</v>
      </c>
      <c r="L7889" s="192" t="s">
        <v>1438</v>
      </c>
    </row>
    <row r="7890" spans="1:12" ht="15" x14ac:dyDescent="0.25">
      <c r="A7890" s="189" t="s">
        <v>10187</v>
      </c>
      <c r="B7890" s="190" t="s">
        <v>10188</v>
      </c>
      <c r="C7890" s="190" t="s">
        <v>29797</v>
      </c>
      <c r="D7890" s="190" t="s">
        <v>29797</v>
      </c>
      <c r="E7890" s="190" t="s">
        <v>29797</v>
      </c>
      <c r="F7890" s="190" t="s">
        <v>29797</v>
      </c>
      <c r="G7890" s="190" t="s">
        <v>29797</v>
      </c>
      <c r="H7890" s="190" t="s">
        <v>31402</v>
      </c>
      <c r="I7890" s="190" t="s">
        <v>31403</v>
      </c>
      <c r="J7890" s="190" t="s">
        <v>29821</v>
      </c>
      <c r="K7890" s="190" t="s">
        <v>5062</v>
      </c>
      <c r="L7890" s="190" t="s">
        <v>1447</v>
      </c>
    </row>
    <row r="7891" spans="1:12" ht="15" x14ac:dyDescent="0.25">
      <c r="A7891" s="191" t="s">
        <v>26457</v>
      </c>
      <c r="B7891" s="192" t="s">
        <v>4184</v>
      </c>
      <c r="C7891" s="192" t="s">
        <v>29797</v>
      </c>
      <c r="D7891" s="192" t="s">
        <v>29797</v>
      </c>
      <c r="E7891" s="192" t="s">
        <v>29797</v>
      </c>
      <c r="F7891" s="192" t="s">
        <v>29797</v>
      </c>
      <c r="G7891" s="192" t="s">
        <v>29797</v>
      </c>
      <c r="H7891" s="192" t="s">
        <v>29797</v>
      </c>
      <c r="I7891" s="192" t="s">
        <v>29797</v>
      </c>
      <c r="J7891" s="192" t="s">
        <v>29797</v>
      </c>
      <c r="K7891" s="192" t="s">
        <v>29797</v>
      </c>
      <c r="L7891" s="192" t="s">
        <v>1441</v>
      </c>
    </row>
    <row r="7892" spans="1:12" ht="15" x14ac:dyDescent="0.25">
      <c r="A7892" s="189" t="s">
        <v>26458</v>
      </c>
      <c r="B7892" s="190" t="s">
        <v>26459</v>
      </c>
      <c r="C7892" s="190" t="s">
        <v>29797</v>
      </c>
      <c r="D7892" s="190" t="s">
        <v>29797</v>
      </c>
      <c r="E7892" s="190" t="s">
        <v>29797</v>
      </c>
      <c r="F7892" s="190" t="s">
        <v>29797</v>
      </c>
      <c r="G7892" s="190" t="s">
        <v>29797</v>
      </c>
      <c r="H7892" s="190" t="s">
        <v>31374</v>
      </c>
      <c r="I7892" s="190" t="s">
        <v>30278</v>
      </c>
      <c r="J7892" s="190" t="s">
        <v>29821</v>
      </c>
      <c r="K7892" s="190" t="s">
        <v>5062</v>
      </c>
      <c r="L7892" s="190" t="s">
        <v>1447</v>
      </c>
    </row>
    <row r="7893" spans="1:12" ht="15" x14ac:dyDescent="0.25">
      <c r="A7893" s="191" t="s">
        <v>26460</v>
      </c>
      <c r="B7893" s="192" t="s">
        <v>20942</v>
      </c>
      <c r="C7893" s="192" t="s">
        <v>29797</v>
      </c>
      <c r="D7893" s="192" t="s">
        <v>29797</v>
      </c>
      <c r="E7893" s="192" t="s">
        <v>29797</v>
      </c>
      <c r="F7893" s="192" t="s">
        <v>29797</v>
      </c>
      <c r="G7893" s="192" t="s">
        <v>29797</v>
      </c>
      <c r="H7893" s="192" t="s">
        <v>29797</v>
      </c>
      <c r="I7893" s="192" t="s">
        <v>29797</v>
      </c>
      <c r="J7893" s="192" t="s">
        <v>29797</v>
      </c>
      <c r="K7893" s="192" t="s">
        <v>29797</v>
      </c>
      <c r="L7893" s="192" t="s">
        <v>1441</v>
      </c>
    </row>
    <row r="7894" spans="1:12" ht="15" x14ac:dyDescent="0.25">
      <c r="A7894" s="189" t="s">
        <v>26461</v>
      </c>
      <c r="B7894" s="190" t="s">
        <v>26462</v>
      </c>
      <c r="C7894" s="190" t="s">
        <v>29812</v>
      </c>
      <c r="D7894" s="190" t="s">
        <v>29824</v>
      </c>
      <c r="E7894" s="190" t="s">
        <v>30659</v>
      </c>
      <c r="F7894" s="190" t="s">
        <v>29804</v>
      </c>
      <c r="G7894" s="190" t="s">
        <v>29909</v>
      </c>
      <c r="H7894" s="190" t="s">
        <v>31460</v>
      </c>
      <c r="I7894" s="190" t="s">
        <v>29942</v>
      </c>
      <c r="J7894" s="190" t="s">
        <v>29821</v>
      </c>
      <c r="K7894" s="190" t="s">
        <v>5062</v>
      </c>
      <c r="L7894" s="190" t="s">
        <v>1447</v>
      </c>
    </row>
    <row r="7895" spans="1:12" ht="15" x14ac:dyDescent="0.25">
      <c r="A7895" s="191" t="s">
        <v>26463</v>
      </c>
      <c r="B7895" s="192" t="s">
        <v>26464</v>
      </c>
      <c r="C7895" s="192" t="s">
        <v>29797</v>
      </c>
      <c r="D7895" s="192" t="s">
        <v>29797</v>
      </c>
      <c r="E7895" s="192" t="s">
        <v>29797</v>
      </c>
      <c r="F7895" s="192" t="s">
        <v>29797</v>
      </c>
      <c r="G7895" s="192" t="s">
        <v>29797</v>
      </c>
      <c r="H7895" s="192" t="s">
        <v>31880</v>
      </c>
      <c r="I7895" s="192" t="s">
        <v>5073</v>
      </c>
      <c r="J7895" s="192" t="s">
        <v>31325</v>
      </c>
      <c r="K7895" s="192" t="s">
        <v>5073</v>
      </c>
      <c r="L7895" s="192" t="s">
        <v>1447</v>
      </c>
    </row>
    <row r="7896" spans="1:12" ht="15" x14ac:dyDescent="0.25">
      <c r="A7896" s="189" t="s">
        <v>26465</v>
      </c>
      <c r="B7896" s="190" t="s">
        <v>20943</v>
      </c>
      <c r="C7896" s="190" t="s">
        <v>29797</v>
      </c>
      <c r="D7896" s="190" t="s">
        <v>29797</v>
      </c>
      <c r="E7896" s="190" t="s">
        <v>29797</v>
      </c>
      <c r="F7896" s="190" t="s">
        <v>29797</v>
      </c>
      <c r="G7896" s="190" t="s">
        <v>29797</v>
      </c>
      <c r="H7896" s="190" t="s">
        <v>29797</v>
      </c>
      <c r="I7896" s="190" t="s">
        <v>29797</v>
      </c>
      <c r="J7896" s="190" t="s">
        <v>29797</v>
      </c>
      <c r="K7896" s="190" t="s">
        <v>29797</v>
      </c>
      <c r="L7896" s="190" t="s">
        <v>1438</v>
      </c>
    </row>
    <row r="7897" spans="1:12" ht="15" x14ac:dyDescent="0.25">
      <c r="A7897" s="191" t="s">
        <v>12321</v>
      </c>
      <c r="B7897" s="192" t="s">
        <v>12322</v>
      </c>
      <c r="C7897" s="192" t="s">
        <v>29797</v>
      </c>
      <c r="D7897" s="192" t="s">
        <v>29797</v>
      </c>
      <c r="E7897" s="192" t="s">
        <v>29797</v>
      </c>
      <c r="F7897" s="192" t="s">
        <v>29797</v>
      </c>
      <c r="G7897" s="192" t="s">
        <v>29797</v>
      </c>
      <c r="H7897" s="192" t="s">
        <v>32279</v>
      </c>
      <c r="I7897" s="192" t="s">
        <v>32280</v>
      </c>
      <c r="J7897" s="192" t="s">
        <v>31325</v>
      </c>
      <c r="K7897" s="192" t="s">
        <v>5073</v>
      </c>
      <c r="L7897" s="192" t="s">
        <v>1447</v>
      </c>
    </row>
    <row r="7898" spans="1:12" ht="15" x14ac:dyDescent="0.25">
      <c r="A7898" s="189" t="s">
        <v>10189</v>
      </c>
      <c r="B7898" s="190" t="s">
        <v>10190</v>
      </c>
      <c r="C7898" s="190" t="s">
        <v>29797</v>
      </c>
      <c r="D7898" s="190" t="s">
        <v>29797</v>
      </c>
      <c r="E7898" s="190" t="s">
        <v>29797</v>
      </c>
      <c r="F7898" s="190" t="s">
        <v>29797</v>
      </c>
      <c r="G7898" s="190" t="s">
        <v>29797</v>
      </c>
      <c r="H7898" s="190" t="s">
        <v>31402</v>
      </c>
      <c r="I7898" s="190" t="s">
        <v>31403</v>
      </c>
      <c r="J7898" s="190" t="s">
        <v>29821</v>
      </c>
      <c r="K7898" s="190" t="s">
        <v>5062</v>
      </c>
      <c r="L7898" s="190" t="s">
        <v>1447</v>
      </c>
    </row>
    <row r="7899" spans="1:12" ht="15" x14ac:dyDescent="0.25">
      <c r="A7899" s="191" t="s">
        <v>26466</v>
      </c>
      <c r="B7899" s="192" t="s">
        <v>20944</v>
      </c>
      <c r="C7899" s="192" t="s">
        <v>29797</v>
      </c>
      <c r="D7899" s="192" t="s">
        <v>29797</v>
      </c>
      <c r="E7899" s="192" t="s">
        <v>29797</v>
      </c>
      <c r="F7899" s="192" t="s">
        <v>29797</v>
      </c>
      <c r="G7899" s="192" t="s">
        <v>29797</v>
      </c>
      <c r="H7899" s="192" t="s">
        <v>29797</v>
      </c>
      <c r="I7899" s="192" t="s">
        <v>29797</v>
      </c>
      <c r="J7899" s="192" t="s">
        <v>29797</v>
      </c>
      <c r="K7899" s="192" t="s">
        <v>29797</v>
      </c>
      <c r="L7899" s="192" t="s">
        <v>1441</v>
      </c>
    </row>
    <row r="7900" spans="1:12" ht="15" x14ac:dyDescent="0.25">
      <c r="A7900" s="189" t="s">
        <v>26467</v>
      </c>
      <c r="B7900" s="190" t="s">
        <v>4185</v>
      </c>
      <c r="C7900" s="190" t="s">
        <v>29797</v>
      </c>
      <c r="D7900" s="190" t="s">
        <v>29797</v>
      </c>
      <c r="E7900" s="190" t="s">
        <v>29797</v>
      </c>
      <c r="F7900" s="190" t="s">
        <v>29797</v>
      </c>
      <c r="G7900" s="190" t="s">
        <v>29797</v>
      </c>
      <c r="H7900" s="190" t="s">
        <v>29797</v>
      </c>
      <c r="I7900" s="190" t="s">
        <v>29797</v>
      </c>
      <c r="J7900" s="190" t="s">
        <v>29797</v>
      </c>
      <c r="K7900" s="190" t="s">
        <v>29797</v>
      </c>
      <c r="L7900" s="190" t="s">
        <v>1438</v>
      </c>
    </row>
    <row r="7901" spans="1:12" ht="15" x14ac:dyDescent="0.25">
      <c r="A7901" s="191" t="s">
        <v>26468</v>
      </c>
      <c r="B7901" s="192" t="s">
        <v>4186</v>
      </c>
      <c r="C7901" s="192" t="s">
        <v>29797</v>
      </c>
      <c r="D7901" s="192" t="s">
        <v>29797</v>
      </c>
      <c r="E7901" s="192" t="s">
        <v>29797</v>
      </c>
      <c r="F7901" s="192" t="s">
        <v>29797</v>
      </c>
      <c r="G7901" s="192" t="s">
        <v>29797</v>
      </c>
      <c r="H7901" s="192" t="s">
        <v>29797</v>
      </c>
      <c r="I7901" s="192" t="s">
        <v>29797</v>
      </c>
      <c r="J7901" s="192" t="s">
        <v>29797</v>
      </c>
      <c r="K7901" s="192" t="s">
        <v>29797</v>
      </c>
      <c r="L7901" s="192" t="s">
        <v>1446</v>
      </c>
    </row>
    <row r="7902" spans="1:12" ht="15" x14ac:dyDescent="0.25">
      <c r="A7902" s="189" t="s">
        <v>10191</v>
      </c>
      <c r="B7902" s="190" t="s">
        <v>10192</v>
      </c>
      <c r="C7902" s="190" t="s">
        <v>29797</v>
      </c>
      <c r="D7902" s="190" t="s">
        <v>29797</v>
      </c>
      <c r="E7902" s="190" t="s">
        <v>29797</v>
      </c>
      <c r="F7902" s="190" t="s">
        <v>29797</v>
      </c>
      <c r="G7902" s="190" t="s">
        <v>29797</v>
      </c>
      <c r="H7902" s="190" t="s">
        <v>31702</v>
      </c>
      <c r="I7902" s="190" t="s">
        <v>5073</v>
      </c>
      <c r="J7902" s="190" t="s">
        <v>31325</v>
      </c>
      <c r="K7902" s="190" t="s">
        <v>5073</v>
      </c>
      <c r="L7902" s="190" t="s">
        <v>1447</v>
      </c>
    </row>
    <row r="7903" spans="1:12" ht="15" x14ac:dyDescent="0.25">
      <c r="A7903" s="191" t="s">
        <v>26469</v>
      </c>
      <c r="B7903" s="192" t="s">
        <v>20945</v>
      </c>
      <c r="C7903" s="192" t="s">
        <v>29797</v>
      </c>
      <c r="D7903" s="192" t="s">
        <v>29797</v>
      </c>
      <c r="E7903" s="192" t="s">
        <v>29797</v>
      </c>
      <c r="F7903" s="192" t="s">
        <v>29797</v>
      </c>
      <c r="G7903" s="192" t="s">
        <v>29797</v>
      </c>
      <c r="H7903" s="192" t="s">
        <v>29797</v>
      </c>
      <c r="I7903" s="192" t="s">
        <v>29797</v>
      </c>
      <c r="J7903" s="192" t="s">
        <v>29797</v>
      </c>
      <c r="K7903" s="192" t="s">
        <v>29797</v>
      </c>
      <c r="L7903" s="192" t="s">
        <v>2704</v>
      </c>
    </row>
    <row r="7904" spans="1:12" ht="15" x14ac:dyDescent="0.25">
      <c r="A7904" s="189" t="s">
        <v>10193</v>
      </c>
      <c r="B7904" s="190" t="s">
        <v>10194</v>
      </c>
      <c r="C7904" s="190" t="s">
        <v>29797</v>
      </c>
      <c r="D7904" s="190" t="s">
        <v>29797</v>
      </c>
      <c r="E7904" s="190" t="s">
        <v>29797</v>
      </c>
      <c r="F7904" s="190" t="s">
        <v>29797</v>
      </c>
      <c r="G7904" s="190" t="s">
        <v>29797</v>
      </c>
      <c r="H7904" s="190" t="s">
        <v>31402</v>
      </c>
      <c r="I7904" s="190" t="s">
        <v>31403</v>
      </c>
      <c r="J7904" s="190" t="s">
        <v>29821</v>
      </c>
      <c r="K7904" s="190" t="s">
        <v>5062</v>
      </c>
      <c r="L7904" s="190" t="s">
        <v>1447</v>
      </c>
    </row>
    <row r="7905" spans="1:12" ht="15" x14ac:dyDescent="0.25">
      <c r="A7905" s="191" t="s">
        <v>10195</v>
      </c>
      <c r="B7905" s="192" t="s">
        <v>10196</v>
      </c>
      <c r="C7905" s="192" t="s">
        <v>29797</v>
      </c>
      <c r="D7905" s="192" t="s">
        <v>29797</v>
      </c>
      <c r="E7905" s="192" t="s">
        <v>29797</v>
      </c>
      <c r="F7905" s="192" t="s">
        <v>29797</v>
      </c>
      <c r="G7905" s="192" t="s">
        <v>29797</v>
      </c>
      <c r="H7905" s="192" t="s">
        <v>32905</v>
      </c>
      <c r="I7905" s="192" t="s">
        <v>32906</v>
      </c>
      <c r="J7905" s="192" t="s">
        <v>29872</v>
      </c>
      <c r="K7905" s="192" t="s">
        <v>12802</v>
      </c>
      <c r="L7905" s="192" t="s">
        <v>1447</v>
      </c>
    </row>
    <row r="7906" spans="1:12" ht="15" x14ac:dyDescent="0.25">
      <c r="A7906" s="189" t="s">
        <v>26470</v>
      </c>
      <c r="B7906" s="190" t="s">
        <v>4187</v>
      </c>
      <c r="C7906" s="190" t="s">
        <v>29797</v>
      </c>
      <c r="D7906" s="190" t="s">
        <v>29797</v>
      </c>
      <c r="E7906" s="190" t="s">
        <v>29797</v>
      </c>
      <c r="F7906" s="190" t="s">
        <v>29797</v>
      </c>
      <c r="G7906" s="190" t="s">
        <v>29797</v>
      </c>
      <c r="H7906" s="190" t="s">
        <v>29797</v>
      </c>
      <c r="I7906" s="190" t="s">
        <v>29797</v>
      </c>
      <c r="J7906" s="190" t="s">
        <v>29797</v>
      </c>
      <c r="K7906" s="190" t="s">
        <v>29797</v>
      </c>
      <c r="L7906" s="190" t="s">
        <v>1446</v>
      </c>
    </row>
    <row r="7907" spans="1:12" ht="15" x14ac:dyDescent="0.25">
      <c r="A7907" s="191" t="s">
        <v>26471</v>
      </c>
      <c r="B7907" s="192" t="s">
        <v>26472</v>
      </c>
      <c r="C7907" s="192" t="s">
        <v>29797</v>
      </c>
      <c r="D7907" s="192" t="s">
        <v>29797</v>
      </c>
      <c r="E7907" s="192" t="s">
        <v>29797</v>
      </c>
      <c r="F7907" s="192" t="s">
        <v>29797</v>
      </c>
      <c r="G7907" s="192" t="s">
        <v>29797</v>
      </c>
      <c r="H7907" s="192" t="s">
        <v>31434</v>
      </c>
      <c r="I7907" s="192" t="s">
        <v>31435</v>
      </c>
      <c r="J7907" s="192" t="s">
        <v>29821</v>
      </c>
      <c r="K7907" s="192" t="s">
        <v>5062</v>
      </c>
      <c r="L7907" s="192" t="s">
        <v>1447</v>
      </c>
    </row>
    <row r="7908" spans="1:12" ht="15" x14ac:dyDescent="0.25">
      <c r="A7908" s="189" t="s">
        <v>3517</v>
      </c>
      <c r="B7908" s="190" t="s">
        <v>4188</v>
      </c>
      <c r="C7908" s="190" t="s">
        <v>29797</v>
      </c>
      <c r="D7908" s="190" t="s">
        <v>29797</v>
      </c>
      <c r="E7908" s="190" t="s">
        <v>29797</v>
      </c>
      <c r="F7908" s="190" t="s">
        <v>29797</v>
      </c>
      <c r="G7908" s="190" t="s">
        <v>29797</v>
      </c>
      <c r="H7908" s="190" t="s">
        <v>32271</v>
      </c>
      <c r="I7908" s="190" t="s">
        <v>31898</v>
      </c>
      <c r="J7908" s="190" t="s">
        <v>29979</v>
      </c>
      <c r="K7908" s="190" t="s">
        <v>6308</v>
      </c>
      <c r="L7908" s="190" t="s">
        <v>1447</v>
      </c>
    </row>
    <row r="7909" spans="1:12" ht="15" x14ac:dyDescent="0.25">
      <c r="A7909" s="191" t="s">
        <v>17096</v>
      </c>
      <c r="B7909" s="192" t="s">
        <v>20946</v>
      </c>
      <c r="C7909" s="192" t="s">
        <v>29797</v>
      </c>
      <c r="D7909" s="192" t="s">
        <v>29797</v>
      </c>
      <c r="E7909" s="192" t="s">
        <v>29797</v>
      </c>
      <c r="F7909" s="192" t="s">
        <v>29797</v>
      </c>
      <c r="G7909" s="192" t="s">
        <v>29797</v>
      </c>
      <c r="H7909" s="192" t="s">
        <v>29797</v>
      </c>
      <c r="I7909" s="192" t="s">
        <v>29797</v>
      </c>
      <c r="J7909" s="192" t="s">
        <v>29797</v>
      </c>
      <c r="K7909" s="192" t="s">
        <v>29797</v>
      </c>
      <c r="L7909" s="192" t="s">
        <v>29797</v>
      </c>
    </row>
    <row r="7910" spans="1:12" ht="15" x14ac:dyDescent="0.25">
      <c r="A7910" s="189" t="s">
        <v>17097</v>
      </c>
      <c r="B7910" s="190" t="s">
        <v>20947</v>
      </c>
      <c r="C7910" s="190" t="s">
        <v>29797</v>
      </c>
      <c r="D7910" s="190" t="s">
        <v>29797</v>
      </c>
      <c r="E7910" s="190" t="s">
        <v>29797</v>
      </c>
      <c r="F7910" s="190" t="s">
        <v>29797</v>
      </c>
      <c r="G7910" s="190" t="s">
        <v>29797</v>
      </c>
      <c r="H7910" s="190" t="s">
        <v>29797</v>
      </c>
      <c r="I7910" s="190" t="s">
        <v>29797</v>
      </c>
      <c r="J7910" s="190" t="s">
        <v>29797</v>
      </c>
      <c r="K7910" s="190" t="s">
        <v>29797</v>
      </c>
      <c r="L7910" s="190" t="s">
        <v>29797</v>
      </c>
    </row>
    <row r="7911" spans="1:12" ht="15" x14ac:dyDescent="0.25">
      <c r="A7911" s="191" t="s">
        <v>26473</v>
      </c>
      <c r="B7911" s="192" t="s">
        <v>4189</v>
      </c>
      <c r="C7911" s="192" t="s">
        <v>29797</v>
      </c>
      <c r="D7911" s="192" t="s">
        <v>29797</v>
      </c>
      <c r="E7911" s="192" t="s">
        <v>29797</v>
      </c>
      <c r="F7911" s="192" t="s">
        <v>29797</v>
      </c>
      <c r="G7911" s="192" t="s">
        <v>29797</v>
      </c>
      <c r="H7911" s="192" t="s">
        <v>29797</v>
      </c>
      <c r="I7911" s="192" t="s">
        <v>29797</v>
      </c>
      <c r="J7911" s="192" t="s">
        <v>29797</v>
      </c>
      <c r="K7911" s="192" t="s">
        <v>29797</v>
      </c>
      <c r="L7911" s="192" t="s">
        <v>1468</v>
      </c>
    </row>
    <row r="7912" spans="1:12" ht="15" x14ac:dyDescent="0.25">
      <c r="A7912" s="189" t="s">
        <v>26474</v>
      </c>
      <c r="B7912" s="190" t="s">
        <v>20948</v>
      </c>
      <c r="C7912" s="190" t="s">
        <v>29797</v>
      </c>
      <c r="D7912" s="190" t="s">
        <v>29797</v>
      </c>
      <c r="E7912" s="190" t="s">
        <v>29797</v>
      </c>
      <c r="F7912" s="190" t="s">
        <v>29797</v>
      </c>
      <c r="G7912" s="190" t="s">
        <v>29797</v>
      </c>
      <c r="H7912" s="190" t="s">
        <v>29797</v>
      </c>
      <c r="I7912" s="190" t="s">
        <v>29797</v>
      </c>
      <c r="J7912" s="190" t="s">
        <v>29797</v>
      </c>
      <c r="K7912" s="190" t="s">
        <v>29797</v>
      </c>
      <c r="L7912" s="190" t="s">
        <v>1438</v>
      </c>
    </row>
    <row r="7913" spans="1:12" ht="15" x14ac:dyDescent="0.25">
      <c r="A7913" s="191" t="s">
        <v>26475</v>
      </c>
      <c r="B7913" s="192" t="s">
        <v>26476</v>
      </c>
      <c r="C7913" s="192" t="s">
        <v>29797</v>
      </c>
      <c r="D7913" s="192" t="s">
        <v>29797</v>
      </c>
      <c r="E7913" s="192" t="s">
        <v>29797</v>
      </c>
      <c r="F7913" s="192" t="s">
        <v>29797</v>
      </c>
      <c r="G7913" s="192" t="s">
        <v>29797</v>
      </c>
      <c r="H7913" s="192" t="s">
        <v>31342</v>
      </c>
      <c r="I7913" s="192" t="s">
        <v>31343</v>
      </c>
      <c r="J7913" s="192" t="s">
        <v>29821</v>
      </c>
      <c r="K7913" s="192" t="s">
        <v>5062</v>
      </c>
      <c r="L7913" s="192" t="s">
        <v>1447</v>
      </c>
    </row>
    <row r="7914" spans="1:12" ht="15" x14ac:dyDescent="0.25">
      <c r="A7914" s="189" t="s">
        <v>26477</v>
      </c>
      <c r="B7914" s="190" t="s">
        <v>10197</v>
      </c>
      <c r="C7914" s="190" t="s">
        <v>29797</v>
      </c>
      <c r="D7914" s="190" t="s">
        <v>29797</v>
      </c>
      <c r="E7914" s="190" t="s">
        <v>29797</v>
      </c>
      <c r="F7914" s="190" t="s">
        <v>29797</v>
      </c>
      <c r="G7914" s="190" t="s">
        <v>29797</v>
      </c>
      <c r="H7914" s="190" t="s">
        <v>29797</v>
      </c>
      <c r="I7914" s="190" t="s">
        <v>29797</v>
      </c>
      <c r="J7914" s="190" t="s">
        <v>29797</v>
      </c>
      <c r="K7914" s="190" t="s">
        <v>29797</v>
      </c>
      <c r="L7914" s="190" t="s">
        <v>1468</v>
      </c>
    </row>
    <row r="7915" spans="1:12" ht="15" x14ac:dyDescent="0.25">
      <c r="A7915" s="191" t="s">
        <v>17098</v>
      </c>
      <c r="B7915" s="192" t="s">
        <v>20949</v>
      </c>
      <c r="C7915" s="192" t="s">
        <v>29797</v>
      </c>
      <c r="D7915" s="192" t="s">
        <v>29797</v>
      </c>
      <c r="E7915" s="192" t="s">
        <v>29797</v>
      </c>
      <c r="F7915" s="192" t="s">
        <v>29797</v>
      </c>
      <c r="G7915" s="192" t="s">
        <v>29797</v>
      </c>
      <c r="H7915" s="192" t="s">
        <v>32907</v>
      </c>
      <c r="I7915" s="192" t="s">
        <v>32908</v>
      </c>
      <c r="J7915" s="192" t="s">
        <v>29847</v>
      </c>
      <c r="K7915" s="192" t="s">
        <v>6220</v>
      </c>
      <c r="L7915" s="192" t="s">
        <v>1447</v>
      </c>
    </row>
    <row r="7916" spans="1:12" ht="15" x14ac:dyDescent="0.25">
      <c r="A7916" s="189" t="s">
        <v>17099</v>
      </c>
      <c r="B7916" s="190" t="s">
        <v>20950</v>
      </c>
      <c r="C7916" s="190" t="s">
        <v>29797</v>
      </c>
      <c r="D7916" s="190" t="s">
        <v>29797</v>
      </c>
      <c r="E7916" s="190" t="s">
        <v>29797</v>
      </c>
      <c r="F7916" s="190" t="s">
        <v>29797</v>
      </c>
      <c r="G7916" s="190" t="s">
        <v>29797</v>
      </c>
      <c r="H7916" s="190" t="s">
        <v>29797</v>
      </c>
      <c r="I7916" s="190" t="s">
        <v>29797</v>
      </c>
      <c r="J7916" s="190" t="s">
        <v>29797</v>
      </c>
      <c r="K7916" s="190" t="s">
        <v>29797</v>
      </c>
      <c r="L7916" s="190" t="s">
        <v>29797</v>
      </c>
    </row>
    <row r="7917" spans="1:12" ht="15" x14ac:dyDescent="0.25">
      <c r="A7917" s="191" t="s">
        <v>17100</v>
      </c>
      <c r="B7917" s="192" t="s">
        <v>20951</v>
      </c>
      <c r="C7917" s="192" t="s">
        <v>29797</v>
      </c>
      <c r="D7917" s="192" t="s">
        <v>29797</v>
      </c>
      <c r="E7917" s="192" t="s">
        <v>29797</v>
      </c>
      <c r="F7917" s="192" t="s">
        <v>29797</v>
      </c>
      <c r="G7917" s="192" t="s">
        <v>29797</v>
      </c>
      <c r="H7917" s="192" t="s">
        <v>29797</v>
      </c>
      <c r="I7917" s="192" t="s">
        <v>29797</v>
      </c>
      <c r="J7917" s="192" t="s">
        <v>29797</v>
      </c>
      <c r="K7917" s="192" t="s">
        <v>29797</v>
      </c>
      <c r="L7917" s="192" t="s">
        <v>29797</v>
      </c>
    </row>
    <row r="7918" spans="1:12" ht="15" x14ac:dyDescent="0.25">
      <c r="A7918" s="189" t="s">
        <v>17101</v>
      </c>
      <c r="B7918" s="190" t="s">
        <v>26478</v>
      </c>
      <c r="C7918" s="190" t="s">
        <v>29797</v>
      </c>
      <c r="D7918" s="190" t="s">
        <v>29797</v>
      </c>
      <c r="E7918" s="190" t="s">
        <v>29797</v>
      </c>
      <c r="F7918" s="190" t="s">
        <v>29797</v>
      </c>
      <c r="G7918" s="190" t="s">
        <v>29797</v>
      </c>
      <c r="H7918" s="190" t="s">
        <v>29797</v>
      </c>
      <c r="I7918" s="190" t="s">
        <v>29797</v>
      </c>
      <c r="J7918" s="190" t="s">
        <v>29797</v>
      </c>
      <c r="K7918" s="190" t="s">
        <v>29797</v>
      </c>
      <c r="L7918" s="190" t="s">
        <v>1438</v>
      </c>
    </row>
    <row r="7919" spans="1:12" ht="15" x14ac:dyDescent="0.25">
      <c r="A7919" s="191" t="s">
        <v>17102</v>
      </c>
      <c r="B7919" s="192" t="s">
        <v>26479</v>
      </c>
      <c r="C7919" s="192" t="s">
        <v>29797</v>
      </c>
      <c r="D7919" s="192" t="s">
        <v>29797</v>
      </c>
      <c r="E7919" s="192" t="s">
        <v>29797</v>
      </c>
      <c r="F7919" s="192" t="s">
        <v>29797</v>
      </c>
      <c r="G7919" s="192" t="s">
        <v>29797</v>
      </c>
      <c r="H7919" s="192" t="s">
        <v>29797</v>
      </c>
      <c r="I7919" s="192" t="s">
        <v>29797</v>
      </c>
      <c r="J7919" s="192" t="s">
        <v>29797</v>
      </c>
      <c r="K7919" s="192" t="s">
        <v>29797</v>
      </c>
      <c r="L7919" s="192" t="s">
        <v>1438</v>
      </c>
    </row>
    <row r="7920" spans="1:12" ht="15" x14ac:dyDescent="0.25">
      <c r="A7920" s="189" t="s">
        <v>10198</v>
      </c>
      <c r="B7920" s="190" t="s">
        <v>10199</v>
      </c>
      <c r="C7920" s="190" t="s">
        <v>29797</v>
      </c>
      <c r="D7920" s="190" t="s">
        <v>29797</v>
      </c>
      <c r="E7920" s="190" t="s">
        <v>29797</v>
      </c>
      <c r="F7920" s="190" t="s">
        <v>29797</v>
      </c>
      <c r="G7920" s="190" t="s">
        <v>29797</v>
      </c>
      <c r="H7920" s="190" t="s">
        <v>31588</v>
      </c>
      <c r="I7920" s="190" t="s">
        <v>30455</v>
      </c>
      <c r="J7920" s="190" t="s">
        <v>29870</v>
      </c>
      <c r="K7920" s="190" t="s">
        <v>8069</v>
      </c>
      <c r="L7920" s="190" t="s">
        <v>1447</v>
      </c>
    </row>
    <row r="7921" spans="1:12" ht="15" x14ac:dyDescent="0.25">
      <c r="A7921" s="191" t="s">
        <v>3518</v>
      </c>
      <c r="B7921" s="192" t="s">
        <v>4190</v>
      </c>
      <c r="C7921" s="192" t="s">
        <v>29797</v>
      </c>
      <c r="D7921" s="192" t="s">
        <v>29797</v>
      </c>
      <c r="E7921" s="192" t="s">
        <v>29797</v>
      </c>
      <c r="F7921" s="192" t="s">
        <v>29797</v>
      </c>
      <c r="G7921" s="192" t="s">
        <v>29797</v>
      </c>
      <c r="H7921" s="192" t="s">
        <v>29797</v>
      </c>
      <c r="I7921" s="192" t="s">
        <v>29797</v>
      </c>
      <c r="J7921" s="192" t="s">
        <v>29797</v>
      </c>
      <c r="K7921" s="192" t="s">
        <v>29797</v>
      </c>
      <c r="L7921" s="192" t="s">
        <v>29797</v>
      </c>
    </row>
    <row r="7922" spans="1:12" ht="15" x14ac:dyDescent="0.25">
      <c r="A7922" s="189" t="s">
        <v>10200</v>
      </c>
      <c r="B7922" s="190" t="s">
        <v>10201</v>
      </c>
      <c r="C7922" s="190" t="s">
        <v>29797</v>
      </c>
      <c r="D7922" s="190" t="s">
        <v>29797</v>
      </c>
      <c r="E7922" s="190" t="s">
        <v>29797</v>
      </c>
      <c r="F7922" s="190" t="s">
        <v>29797</v>
      </c>
      <c r="G7922" s="190" t="s">
        <v>29797</v>
      </c>
      <c r="H7922" s="190" t="s">
        <v>31560</v>
      </c>
      <c r="I7922" s="190" t="s">
        <v>5073</v>
      </c>
      <c r="J7922" s="190" t="s">
        <v>31325</v>
      </c>
      <c r="K7922" s="190" t="s">
        <v>5073</v>
      </c>
      <c r="L7922" s="190" t="s">
        <v>1447</v>
      </c>
    </row>
    <row r="7923" spans="1:12" ht="15" x14ac:dyDescent="0.25">
      <c r="A7923" s="191" t="s">
        <v>26480</v>
      </c>
      <c r="B7923" s="192" t="s">
        <v>26481</v>
      </c>
      <c r="C7923" s="192" t="s">
        <v>29797</v>
      </c>
      <c r="D7923" s="192" t="s">
        <v>29797</v>
      </c>
      <c r="E7923" s="192" t="s">
        <v>29797</v>
      </c>
      <c r="F7923" s="192" t="s">
        <v>29797</v>
      </c>
      <c r="G7923" s="192" t="s">
        <v>29797</v>
      </c>
      <c r="H7923" s="192" t="s">
        <v>31321</v>
      </c>
      <c r="I7923" s="192" t="s">
        <v>31322</v>
      </c>
      <c r="J7923" s="192" t="s">
        <v>29826</v>
      </c>
      <c r="K7923" s="192" t="s">
        <v>5078</v>
      </c>
      <c r="L7923" s="192" t="s">
        <v>1447</v>
      </c>
    </row>
    <row r="7924" spans="1:12" ht="15" x14ac:dyDescent="0.25">
      <c r="A7924" s="189" t="s">
        <v>26482</v>
      </c>
      <c r="B7924" s="190" t="s">
        <v>20952</v>
      </c>
      <c r="C7924" s="190" t="s">
        <v>29797</v>
      </c>
      <c r="D7924" s="190" t="s">
        <v>29797</v>
      </c>
      <c r="E7924" s="190" t="s">
        <v>29797</v>
      </c>
      <c r="F7924" s="190" t="s">
        <v>29797</v>
      </c>
      <c r="G7924" s="190" t="s">
        <v>29797</v>
      </c>
      <c r="H7924" s="190" t="s">
        <v>29797</v>
      </c>
      <c r="I7924" s="190" t="s">
        <v>29797</v>
      </c>
      <c r="J7924" s="190" t="s">
        <v>29797</v>
      </c>
      <c r="K7924" s="190" t="s">
        <v>29797</v>
      </c>
      <c r="L7924" s="190" t="s">
        <v>1438</v>
      </c>
    </row>
    <row r="7925" spans="1:12" ht="15" x14ac:dyDescent="0.25">
      <c r="A7925" s="191" t="s">
        <v>26483</v>
      </c>
      <c r="B7925" s="192" t="s">
        <v>26484</v>
      </c>
      <c r="C7925" s="192" t="s">
        <v>29797</v>
      </c>
      <c r="D7925" s="192" t="s">
        <v>29797</v>
      </c>
      <c r="E7925" s="192" t="s">
        <v>30660</v>
      </c>
      <c r="F7925" s="192" t="s">
        <v>29797</v>
      </c>
      <c r="G7925" s="192" t="s">
        <v>29797</v>
      </c>
      <c r="H7925" s="192" t="s">
        <v>31786</v>
      </c>
      <c r="I7925" s="192" t="s">
        <v>31787</v>
      </c>
      <c r="J7925" s="192" t="s">
        <v>29821</v>
      </c>
      <c r="K7925" s="192" t="s">
        <v>5062</v>
      </c>
      <c r="L7925" s="192" t="s">
        <v>1447</v>
      </c>
    </row>
    <row r="7926" spans="1:12" ht="15" x14ac:dyDescent="0.25">
      <c r="A7926" s="189" t="s">
        <v>26485</v>
      </c>
      <c r="B7926" s="190" t="s">
        <v>4191</v>
      </c>
      <c r="C7926" s="190" t="s">
        <v>29797</v>
      </c>
      <c r="D7926" s="190" t="s">
        <v>29797</v>
      </c>
      <c r="E7926" s="190" t="s">
        <v>29797</v>
      </c>
      <c r="F7926" s="190" t="s">
        <v>29797</v>
      </c>
      <c r="G7926" s="190" t="s">
        <v>29797</v>
      </c>
      <c r="H7926" s="190" t="s">
        <v>29797</v>
      </c>
      <c r="I7926" s="190" t="s">
        <v>29797</v>
      </c>
      <c r="J7926" s="190" t="s">
        <v>29797</v>
      </c>
      <c r="K7926" s="190" t="s">
        <v>29797</v>
      </c>
      <c r="L7926" s="190" t="s">
        <v>1438</v>
      </c>
    </row>
    <row r="7927" spans="1:12" ht="15" x14ac:dyDescent="0.25">
      <c r="A7927" s="191" t="s">
        <v>10202</v>
      </c>
      <c r="B7927" s="192" t="s">
        <v>10203</v>
      </c>
      <c r="C7927" s="192" t="s">
        <v>29828</v>
      </c>
      <c r="D7927" s="192" t="s">
        <v>29797</v>
      </c>
      <c r="E7927" s="192" t="s">
        <v>30661</v>
      </c>
      <c r="F7927" s="192" t="s">
        <v>29797</v>
      </c>
      <c r="G7927" s="192" t="s">
        <v>29797</v>
      </c>
      <c r="H7927" s="192" t="s">
        <v>31476</v>
      </c>
      <c r="I7927" s="192" t="s">
        <v>31477</v>
      </c>
      <c r="J7927" s="192" t="s">
        <v>29821</v>
      </c>
      <c r="K7927" s="192" t="s">
        <v>5062</v>
      </c>
      <c r="L7927" s="192" t="s">
        <v>1447</v>
      </c>
    </row>
    <row r="7928" spans="1:12" ht="15" x14ac:dyDescent="0.25">
      <c r="A7928" s="189" t="s">
        <v>10204</v>
      </c>
      <c r="B7928" s="190" t="s">
        <v>10205</v>
      </c>
      <c r="C7928" s="190" t="s">
        <v>29797</v>
      </c>
      <c r="D7928" s="190" t="s">
        <v>29797</v>
      </c>
      <c r="E7928" s="190" t="s">
        <v>29797</v>
      </c>
      <c r="F7928" s="190" t="s">
        <v>29797</v>
      </c>
      <c r="G7928" s="190" t="s">
        <v>29797</v>
      </c>
      <c r="H7928" s="190" t="s">
        <v>31598</v>
      </c>
      <c r="I7928" s="190" t="s">
        <v>31599</v>
      </c>
      <c r="J7928" s="190" t="s">
        <v>29821</v>
      </c>
      <c r="K7928" s="190" t="s">
        <v>5062</v>
      </c>
      <c r="L7928" s="190" t="s">
        <v>1447</v>
      </c>
    </row>
    <row r="7929" spans="1:12" ht="15" x14ac:dyDescent="0.25">
      <c r="A7929" s="191" t="s">
        <v>10206</v>
      </c>
      <c r="B7929" s="192" t="s">
        <v>10207</v>
      </c>
      <c r="C7929" s="192" t="s">
        <v>29797</v>
      </c>
      <c r="D7929" s="192" t="s">
        <v>29797</v>
      </c>
      <c r="E7929" s="192" t="s">
        <v>29797</v>
      </c>
      <c r="F7929" s="192" t="s">
        <v>29797</v>
      </c>
      <c r="G7929" s="192" t="s">
        <v>29797</v>
      </c>
      <c r="H7929" s="192" t="s">
        <v>31502</v>
      </c>
      <c r="I7929" s="192" t="s">
        <v>5073</v>
      </c>
      <c r="J7929" s="192" t="s">
        <v>31325</v>
      </c>
      <c r="K7929" s="192" t="s">
        <v>5073</v>
      </c>
      <c r="L7929" s="192" t="s">
        <v>1447</v>
      </c>
    </row>
    <row r="7930" spans="1:12" ht="15" x14ac:dyDescent="0.25">
      <c r="A7930" s="189" t="s">
        <v>26486</v>
      </c>
      <c r="B7930" s="190" t="s">
        <v>10208</v>
      </c>
      <c r="C7930" s="190" t="s">
        <v>29797</v>
      </c>
      <c r="D7930" s="190" t="s">
        <v>29797</v>
      </c>
      <c r="E7930" s="190" t="s">
        <v>29797</v>
      </c>
      <c r="F7930" s="190" t="s">
        <v>29797</v>
      </c>
      <c r="G7930" s="190" t="s">
        <v>29797</v>
      </c>
      <c r="H7930" s="190" t="s">
        <v>29797</v>
      </c>
      <c r="I7930" s="190" t="s">
        <v>29797</v>
      </c>
      <c r="J7930" s="190" t="s">
        <v>29797</v>
      </c>
      <c r="K7930" s="190" t="s">
        <v>29797</v>
      </c>
      <c r="L7930" s="190" t="s">
        <v>1468</v>
      </c>
    </row>
    <row r="7931" spans="1:12" ht="15" x14ac:dyDescent="0.25">
      <c r="A7931" s="191" t="s">
        <v>26487</v>
      </c>
      <c r="B7931" s="192" t="s">
        <v>26488</v>
      </c>
      <c r="C7931" s="192" t="s">
        <v>29797</v>
      </c>
      <c r="D7931" s="192" t="s">
        <v>29797</v>
      </c>
      <c r="E7931" s="192" t="s">
        <v>29797</v>
      </c>
      <c r="F7931" s="192" t="s">
        <v>29797</v>
      </c>
      <c r="G7931" s="192" t="s">
        <v>29797</v>
      </c>
      <c r="H7931" s="192" t="s">
        <v>31592</v>
      </c>
      <c r="I7931" s="192" t="s">
        <v>31593</v>
      </c>
      <c r="J7931" s="192" t="s">
        <v>29821</v>
      </c>
      <c r="K7931" s="192" t="s">
        <v>5062</v>
      </c>
      <c r="L7931" s="192" t="s">
        <v>1447</v>
      </c>
    </row>
    <row r="7932" spans="1:12" ht="15" x14ac:dyDescent="0.25">
      <c r="A7932" s="189" t="s">
        <v>26489</v>
      </c>
      <c r="B7932" s="190" t="s">
        <v>26490</v>
      </c>
      <c r="C7932" s="190" t="s">
        <v>29797</v>
      </c>
      <c r="D7932" s="190" t="s">
        <v>29797</v>
      </c>
      <c r="E7932" s="190" t="s">
        <v>29797</v>
      </c>
      <c r="F7932" s="190" t="s">
        <v>29797</v>
      </c>
      <c r="G7932" s="190" t="s">
        <v>29797</v>
      </c>
      <c r="H7932" s="190" t="s">
        <v>29797</v>
      </c>
      <c r="I7932" s="190" t="s">
        <v>29797</v>
      </c>
      <c r="J7932" s="190" t="s">
        <v>29797</v>
      </c>
      <c r="K7932" s="190" t="s">
        <v>29797</v>
      </c>
      <c r="L7932" s="190" t="s">
        <v>1441</v>
      </c>
    </row>
    <row r="7933" spans="1:12" ht="15" x14ac:dyDescent="0.25">
      <c r="A7933" s="191" t="s">
        <v>10209</v>
      </c>
      <c r="B7933" s="192" t="s">
        <v>10210</v>
      </c>
      <c r="C7933" s="192" t="s">
        <v>29797</v>
      </c>
      <c r="D7933" s="192" t="s">
        <v>29797</v>
      </c>
      <c r="E7933" s="192" t="s">
        <v>29797</v>
      </c>
      <c r="F7933" s="192" t="s">
        <v>29797</v>
      </c>
      <c r="G7933" s="192" t="s">
        <v>29797</v>
      </c>
      <c r="H7933" s="192" t="s">
        <v>32423</v>
      </c>
      <c r="I7933" s="192" t="s">
        <v>6089</v>
      </c>
      <c r="J7933" s="192" t="s">
        <v>30187</v>
      </c>
      <c r="K7933" s="192" t="s">
        <v>6089</v>
      </c>
      <c r="L7933" s="192" t="s">
        <v>1447</v>
      </c>
    </row>
    <row r="7934" spans="1:12" ht="15" x14ac:dyDescent="0.25">
      <c r="A7934" s="189" t="s">
        <v>3519</v>
      </c>
      <c r="B7934" s="190" t="s">
        <v>4192</v>
      </c>
      <c r="C7934" s="190" t="s">
        <v>29797</v>
      </c>
      <c r="D7934" s="190" t="s">
        <v>29797</v>
      </c>
      <c r="E7934" s="190" t="s">
        <v>29797</v>
      </c>
      <c r="F7934" s="190" t="s">
        <v>29797</v>
      </c>
      <c r="G7934" s="190" t="s">
        <v>29797</v>
      </c>
      <c r="H7934" s="190" t="s">
        <v>29797</v>
      </c>
      <c r="I7934" s="190" t="s">
        <v>29797</v>
      </c>
      <c r="J7934" s="190" t="s">
        <v>29797</v>
      </c>
      <c r="K7934" s="190" t="s">
        <v>29797</v>
      </c>
      <c r="L7934" s="190" t="s">
        <v>29797</v>
      </c>
    </row>
    <row r="7935" spans="1:12" ht="15" x14ac:dyDescent="0.25">
      <c r="A7935" s="191" t="s">
        <v>26491</v>
      </c>
      <c r="B7935" s="192" t="s">
        <v>10211</v>
      </c>
      <c r="C7935" s="192" t="s">
        <v>29797</v>
      </c>
      <c r="D7935" s="192" t="s">
        <v>29797</v>
      </c>
      <c r="E7935" s="192" t="s">
        <v>29797</v>
      </c>
      <c r="F7935" s="192" t="s">
        <v>29797</v>
      </c>
      <c r="G7935" s="192" t="s">
        <v>29797</v>
      </c>
      <c r="H7935" s="192" t="s">
        <v>29797</v>
      </c>
      <c r="I7935" s="192" t="s">
        <v>29797</v>
      </c>
      <c r="J7935" s="192" t="s">
        <v>29797</v>
      </c>
      <c r="K7935" s="192" t="s">
        <v>29797</v>
      </c>
      <c r="L7935" s="192" t="s">
        <v>2704</v>
      </c>
    </row>
    <row r="7936" spans="1:12" ht="15" x14ac:dyDescent="0.25">
      <c r="A7936" s="189" t="s">
        <v>17104</v>
      </c>
      <c r="B7936" s="190" t="s">
        <v>20953</v>
      </c>
      <c r="C7936" s="190" t="s">
        <v>29797</v>
      </c>
      <c r="D7936" s="190" t="s">
        <v>29797</v>
      </c>
      <c r="E7936" s="190" t="s">
        <v>29797</v>
      </c>
      <c r="F7936" s="190" t="s">
        <v>29797</v>
      </c>
      <c r="G7936" s="190" t="s">
        <v>29797</v>
      </c>
      <c r="H7936" s="190" t="s">
        <v>31361</v>
      </c>
      <c r="I7936" s="190" t="s">
        <v>5062</v>
      </c>
      <c r="J7936" s="190" t="s">
        <v>29821</v>
      </c>
      <c r="K7936" s="190" t="s">
        <v>5062</v>
      </c>
      <c r="L7936" s="190" t="s">
        <v>1447</v>
      </c>
    </row>
    <row r="7937" spans="1:12" ht="15" x14ac:dyDescent="0.25">
      <c r="A7937" s="191" t="s">
        <v>3520</v>
      </c>
      <c r="B7937" s="192" t="s">
        <v>4193</v>
      </c>
      <c r="C7937" s="192" t="s">
        <v>29797</v>
      </c>
      <c r="D7937" s="192" t="s">
        <v>29797</v>
      </c>
      <c r="E7937" s="192" t="s">
        <v>29797</v>
      </c>
      <c r="F7937" s="192" t="s">
        <v>29797</v>
      </c>
      <c r="G7937" s="192" t="s">
        <v>29797</v>
      </c>
      <c r="H7937" s="192" t="s">
        <v>29797</v>
      </c>
      <c r="I7937" s="192" t="s">
        <v>29797</v>
      </c>
      <c r="J7937" s="192" t="s">
        <v>29797</v>
      </c>
      <c r="K7937" s="192" t="s">
        <v>29797</v>
      </c>
      <c r="L7937" s="192" t="s">
        <v>29797</v>
      </c>
    </row>
    <row r="7938" spans="1:12" ht="15" x14ac:dyDescent="0.25">
      <c r="A7938" s="189" t="s">
        <v>3521</v>
      </c>
      <c r="B7938" s="190" t="s">
        <v>4194</v>
      </c>
      <c r="C7938" s="190" t="s">
        <v>29797</v>
      </c>
      <c r="D7938" s="190" t="s">
        <v>29797</v>
      </c>
      <c r="E7938" s="190" t="s">
        <v>29797</v>
      </c>
      <c r="F7938" s="190" t="s">
        <v>29797</v>
      </c>
      <c r="G7938" s="190" t="s">
        <v>29797</v>
      </c>
      <c r="H7938" s="190" t="s">
        <v>29797</v>
      </c>
      <c r="I7938" s="190" t="s">
        <v>29797</v>
      </c>
      <c r="J7938" s="190" t="s">
        <v>29797</v>
      </c>
      <c r="K7938" s="190" t="s">
        <v>29797</v>
      </c>
      <c r="L7938" s="190" t="s">
        <v>1564</v>
      </c>
    </row>
    <row r="7939" spans="1:12" ht="15" x14ac:dyDescent="0.25">
      <c r="A7939" s="191" t="s">
        <v>26492</v>
      </c>
      <c r="B7939" s="192" t="s">
        <v>26493</v>
      </c>
      <c r="C7939" s="192" t="s">
        <v>29797</v>
      </c>
      <c r="D7939" s="192" t="s">
        <v>29797</v>
      </c>
      <c r="E7939" s="192" t="s">
        <v>29797</v>
      </c>
      <c r="F7939" s="192" t="s">
        <v>29797</v>
      </c>
      <c r="G7939" s="192" t="s">
        <v>29797</v>
      </c>
      <c r="H7939" s="192" t="s">
        <v>29797</v>
      </c>
      <c r="I7939" s="192" t="s">
        <v>29797</v>
      </c>
      <c r="J7939" s="192" t="s">
        <v>29797</v>
      </c>
      <c r="K7939" s="192" t="s">
        <v>29797</v>
      </c>
      <c r="L7939" s="192" t="s">
        <v>29797</v>
      </c>
    </row>
    <row r="7940" spans="1:12" ht="15" x14ac:dyDescent="0.25">
      <c r="A7940" s="189" t="s">
        <v>17105</v>
      </c>
      <c r="B7940" s="190" t="s">
        <v>20954</v>
      </c>
      <c r="C7940" s="190" t="s">
        <v>29797</v>
      </c>
      <c r="D7940" s="190" t="s">
        <v>29797</v>
      </c>
      <c r="E7940" s="190" t="s">
        <v>29797</v>
      </c>
      <c r="F7940" s="190" t="s">
        <v>29797</v>
      </c>
      <c r="G7940" s="190" t="s">
        <v>29797</v>
      </c>
      <c r="H7940" s="190" t="s">
        <v>29797</v>
      </c>
      <c r="I7940" s="190" t="s">
        <v>29797</v>
      </c>
      <c r="J7940" s="190" t="s">
        <v>29797</v>
      </c>
      <c r="K7940" s="190" t="s">
        <v>29797</v>
      </c>
      <c r="L7940" s="190" t="s">
        <v>1593</v>
      </c>
    </row>
    <row r="7941" spans="1:12" ht="15" x14ac:dyDescent="0.25">
      <c r="A7941" s="191" t="s">
        <v>10212</v>
      </c>
      <c r="B7941" s="192" t="s">
        <v>10213</v>
      </c>
      <c r="C7941" s="192" t="s">
        <v>29797</v>
      </c>
      <c r="D7941" s="192" t="s">
        <v>29797</v>
      </c>
      <c r="E7941" s="192" t="s">
        <v>29797</v>
      </c>
      <c r="F7941" s="192" t="s">
        <v>29797</v>
      </c>
      <c r="G7941" s="192" t="s">
        <v>29797</v>
      </c>
      <c r="H7941" s="192" t="s">
        <v>29797</v>
      </c>
      <c r="I7941" s="192" t="s">
        <v>29797</v>
      </c>
      <c r="J7941" s="192" t="s">
        <v>29826</v>
      </c>
      <c r="K7941" s="192" t="s">
        <v>5078</v>
      </c>
      <c r="L7941" s="192" t="s">
        <v>1447</v>
      </c>
    </row>
    <row r="7942" spans="1:12" ht="15" x14ac:dyDescent="0.25">
      <c r="A7942" s="189" t="s">
        <v>3522</v>
      </c>
      <c r="B7942" s="190" t="s">
        <v>4195</v>
      </c>
      <c r="C7942" s="190" t="s">
        <v>29812</v>
      </c>
      <c r="D7942" s="190" t="s">
        <v>29813</v>
      </c>
      <c r="E7942" s="190" t="s">
        <v>30662</v>
      </c>
      <c r="F7942" s="190" t="s">
        <v>29804</v>
      </c>
      <c r="G7942" s="190" t="s">
        <v>30663</v>
      </c>
      <c r="H7942" s="190" t="s">
        <v>31676</v>
      </c>
      <c r="I7942" s="190" t="s">
        <v>31677</v>
      </c>
      <c r="J7942" s="190" t="s">
        <v>31325</v>
      </c>
      <c r="K7942" s="190" t="s">
        <v>5073</v>
      </c>
      <c r="L7942" s="190" t="s">
        <v>1447</v>
      </c>
    </row>
    <row r="7943" spans="1:12" ht="15" x14ac:dyDescent="0.25">
      <c r="A7943" s="191" t="s">
        <v>17106</v>
      </c>
      <c r="B7943" s="192" t="s">
        <v>26494</v>
      </c>
      <c r="C7943" s="192" t="s">
        <v>29797</v>
      </c>
      <c r="D7943" s="192" t="s">
        <v>29797</v>
      </c>
      <c r="E7943" s="192" t="s">
        <v>29797</v>
      </c>
      <c r="F7943" s="192" t="s">
        <v>29797</v>
      </c>
      <c r="G7943" s="192" t="s">
        <v>29797</v>
      </c>
      <c r="H7943" s="192" t="s">
        <v>31937</v>
      </c>
      <c r="I7943" s="192" t="s">
        <v>31938</v>
      </c>
      <c r="J7943" s="192" t="s">
        <v>31325</v>
      </c>
      <c r="K7943" s="192" t="s">
        <v>5073</v>
      </c>
      <c r="L7943" s="192" t="s">
        <v>1447</v>
      </c>
    </row>
    <row r="7944" spans="1:12" ht="15" x14ac:dyDescent="0.25">
      <c r="A7944" s="189" t="s">
        <v>10214</v>
      </c>
      <c r="B7944" s="190" t="s">
        <v>10215</v>
      </c>
      <c r="C7944" s="190" t="s">
        <v>29797</v>
      </c>
      <c r="D7944" s="190" t="s">
        <v>29797</v>
      </c>
      <c r="E7944" s="190" t="s">
        <v>29797</v>
      </c>
      <c r="F7944" s="190" t="s">
        <v>29797</v>
      </c>
      <c r="G7944" s="190" t="s">
        <v>29797</v>
      </c>
      <c r="H7944" s="190" t="s">
        <v>29797</v>
      </c>
      <c r="I7944" s="190" t="s">
        <v>29797</v>
      </c>
      <c r="J7944" s="190" t="s">
        <v>29821</v>
      </c>
      <c r="K7944" s="190" t="s">
        <v>5062</v>
      </c>
      <c r="L7944" s="190" t="s">
        <v>1447</v>
      </c>
    </row>
    <row r="7945" spans="1:12" ht="15" x14ac:dyDescent="0.25">
      <c r="A7945" s="191" t="s">
        <v>10216</v>
      </c>
      <c r="B7945" s="192" t="s">
        <v>10217</v>
      </c>
      <c r="C7945" s="192" t="s">
        <v>29797</v>
      </c>
      <c r="D7945" s="192" t="s">
        <v>29797</v>
      </c>
      <c r="E7945" s="192" t="s">
        <v>29797</v>
      </c>
      <c r="F7945" s="192" t="s">
        <v>29797</v>
      </c>
      <c r="G7945" s="192" t="s">
        <v>29797</v>
      </c>
      <c r="H7945" s="192" t="s">
        <v>31549</v>
      </c>
      <c r="I7945" s="192" t="s">
        <v>5073</v>
      </c>
      <c r="J7945" s="192" t="s">
        <v>31325</v>
      </c>
      <c r="K7945" s="192" t="s">
        <v>5073</v>
      </c>
      <c r="L7945" s="192" t="s">
        <v>1447</v>
      </c>
    </row>
    <row r="7946" spans="1:12" ht="15" x14ac:dyDescent="0.25">
      <c r="A7946" s="189" t="s">
        <v>26495</v>
      </c>
      <c r="B7946" s="190" t="s">
        <v>26496</v>
      </c>
      <c r="C7946" s="190" t="s">
        <v>29797</v>
      </c>
      <c r="D7946" s="190" t="s">
        <v>29797</v>
      </c>
      <c r="E7946" s="190" t="s">
        <v>29797</v>
      </c>
      <c r="F7946" s="190" t="s">
        <v>29797</v>
      </c>
      <c r="G7946" s="190" t="s">
        <v>29797</v>
      </c>
      <c r="H7946" s="190" t="s">
        <v>29797</v>
      </c>
      <c r="I7946" s="190" t="s">
        <v>29797</v>
      </c>
      <c r="J7946" s="190" t="s">
        <v>29797</v>
      </c>
      <c r="K7946" s="190" t="s">
        <v>29797</v>
      </c>
      <c r="L7946" s="190" t="s">
        <v>29797</v>
      </c>
    </row>
    <row r="7947" spans="1:12" ht="15" x14ac:dyDescent="0.25">
      <c r="A7947" s="191" t="s">
        <v>10218</v>
      </c>
      <c r="B7947" s="192" t="s">
        <v>10219</v>
      </c>
      <c r="C7947" s="192" t="s">
        <v>29797</v>
      </c>
      <c r="D7947" s="192" t="s">
        <v>29797</v>
      </c>
      <c r="E7947" s="192" t="s">
        <v>29797</v>
      </c>
      <c r="F7947" s="192" t="s">
        <v>29797</v>
      </c>
      <c r="G7947" s="192" t="s">
        <v>29797</v>
      </c>
      <c r="H7947" s="192" t="s">
        <v>31374</v>
      </c>
      <c r="I7947" s="192" t="s">
        <v>30278</v>
      </c>
      <c r="J7947" s="192" t="s">
        <v>29821</v>
      </c>
      <c r="K7947" s="192" t="s">
        <v>5062</v>
      </c>
      <c r="L7947" s="192" t="s">
        <v>1447</v>
      </c>
    </row>
    <row r="7948" spans="1:12" ht="15" x14ac:dyDescent="0.25">
      <c r="A7948" s="189" t="s">
        <v>17107</v>
      </c>
      <c r="B7948" s="190" t="s">
        <v>26497</v>
      </c>
      <c r="C7948" s="190" t="s">
        <v>29797</v>
      </c>
      <c r="D7948" s="190" t="s">
        <v>29797</v>
      </c>
      <c r="E7948" s="190" t="s">
        <v>29797</v>
      </c>
      <c r="F7948" s="190" t="s">
        <v>29797</v>
      </c>
      <c r="G7948" s="190" t="s">
        <v>29797</v>
      </c>
      <c r="H7948" s="190" t="s">
        <v>31546</v>
      </c>
      <c r="I7948" s="190" t="s">
        <v>31547</v>
      </c>
      <c r="J7948" s="190" t="s">
        <v>29821</v>
      </c>
      <c r="K7948" s="190" t="s">
        <v>5062</v>
      </c>
      <c r="L7948" s="190" t="s">
        <v>1447</v>
      </c>
    </row>
    <row r="7949" spans="1:12" ht="15" x14ac:dyDescent="0.25">
      <c r="A7949" s="191" t="s">
        <v>26498</v>
      </c>
      <c r="B7949" s="192" t="s">
        <v>10220</v>
      </c>
      <c r="C7949" s="192" t="s">
        <v>29797</v>
      </c>
      <c r="D7949" s="192" t="s">
        <v>29797</v>
      </c>
      <c r="E7949" s="192" t="s">
        <v>29797</v>
      </c>
      <c r="F7949" s="192" t="s">
        <v>29797</v>
      </c>
      <c r="G7949" s="192" t="s">
        <v>29797</v>
      </c>
      <c r="H7949" s="192" t="s">
        <v>29797</v>
      </c>
      <c r="I7949" s="192" t="s">
        <v>29797</v>
      </c>
      <c r="J7949" s="192" t="s">
        <v>29797</v>
      </c>
      <c r="K7949" s="192" t="s">
        <v>29797</v>
      </c>
      <c r="L7949" s="192" t="s">
        <v>1465</v>
      </c>
    </row>
    <row r="7950" spans="1:12" ht="15" x14ac:dyDescent="0.25">
      <c r="A7950" s="189" t="s">
        <v>17108</v>
      </c>
      <c r="B7950" s="190" t="s">
        <v>20955</v>
      </c>
      <c r="C7950" s="190" t="s">
        <v>29797</v>
      </c>
      <c r="D7950" s="190" t="s">
        <v>29797</v>
      </c>
      <c r="E7950" s="190" t="s">
        <v>29797</v>
      </c>
      <c r="F7950" s="190" t="s">
        <v>29797</v>
      </c>
      <c r="G7950" s="190" t="s">
        <v>29797</v>
      </c>
      <c r="H7950" s="190" t="s">
        <v>29797</v>
      </c>
      <c r="I7950" s="190" t="s">
        <v>29797</v>
      </c>
      <c r="J7950" s="190" t="s">
        <v>29797</v>
      </c>
      <c r="K7950" s="190" t="s">
        <v>29797</v>
      </c>
      <c r="L7950" s="190" t="s">
        <v>1447</v>
      </c>
    </row>
    <row r="7951" spans="1:12" ht="15" x14ac:dyDescent="0.25">
      <c r="A7951" s="191" t="s">
        <v>17109</v>
      </c>
      <c r="B7951" s="192" t="s">
        <v>20956</v>
      </c>
      <c r="C7951" s="192" t="s">
        <v>29797</v>
      </c>
      <c r="D7951" s="192" t="s">
        <v>29797</v>
      </c>
      <c r="E7951" s="192" t="s">
        <v>29797</v>
      </c>
      <c r="F7951" s="192" t="s">
        <v>29797</v>
      </c>
      <c r="G7951" s="192" t="s">
        <v>29797</v>
      </c>
      <c r="H7951" s="192" t="s">
        <v>29797</v>
      </c>
      <c r="I7951" s="192" t="s">
        <v>29797</v>
      </c>
      <c r="J7951" s="192" t="s">
        <v>29797</v>
      </c>
      <c r="K7951" s="192" t="s">
        <v>29797</v>
      </c>
      <c r="L7951" s="192" t="s">
        <v>1447</v>
      </c>
    </row>
    <row r="7952" spans="1:12" ht="15" x14ac:dyDescent="0.25">
      <c r="A7952" s="189" t="s">
        <v>3523</v>
      </c>
      <c r="B7952" s="190" t="s">
        <v>4196</v>
      </c>
      <c r="C7952" s="190" t="s">
        <v>29797</v>
      </c>
      <c r="D7952" s="190" t="s">
        <v>29797</v>
      </c>
      <c r="E7952" s="190" t="s">
        <v>29797</v>
      </c>
      <c r="F7952" s="190" t="s">
        <v>29797</v>
      </c>
      <c r="G7952" s="190" t="s">
        <v>29797</v>
      </c>
      <c r="H7952" s="190" t="s">
        <v>32232</v>
      </c>
      <c r="I7952" s="190" t="s">
        <v>32233</v>
      </c>
      <c r="J7952" s="190" t="s">
        <v>31325</v>
      </c>
      <c r="K7952" s="190" t="s">
        <v>5073</v>
      </c>
      <c r="L7952" s="190" t="s">
        <v>1447</v>
      </c>
    </row>
    <row r="7953" spans="1:12" ht="15" x14ac:dyDescent="0.25">
      <c r="A7953" s="191" t="s">
        <v>26499</v>
      </c>
      <c r="B7953" s="192" t="s">
        <v>26500</v>
      </c>
      <c r="C7953" s="192" t="s">
        <v>29797</v>
      </c>
      <c r="D7953" s="192" t="s">
        <v>29797</v>
      </c>
      <c r="E7953" s="192" t="s">
        <v>29797</v>
      </c>
      <c r="F7953" s="192" t="s">
        <v>29797</v>
      </c>
      <c r="G7953" s="192" t="s">
        <v>29797</v>
      </c>
      <c r="H7953" s="192" t="s">
        <v>29797</v>
      </c>
      <c r="I7953" s="192" t="s">
        <v>29797</v>
      </c>
      <c r="J7953" s="192" t="s">
        <v>29797</v>
      </c>
      <c r="K7953" s="192" t="s">
        <v>29797</v>
      </c>
      <c r="L7953" s="192" t="s">
        <v>29797</v>
      </c>
    </row>
    <row r="7954" spans="1:12" ht="15" x14ac:dyDescent="0.25">
      <c r="A7954" s="189" t="s">
        <v>17110</v>
      </c>
      <c r="B7954" s="190" t="s">
        <v>20957</v>
      </c>
      <c r="C7954" s="190" t="s">
        <v>29797</v>
      </c>
      <c r="D7954" s="190" t="s">
        <v>29797</v>
      </c>
      <c r="E7954" s="190" t="s">
        <v>29797</v>
      </c>
      <c r="F7954" s="190" t="s">
        <v>29797</v>
      </c>
      <c r="G7954" s="190" t="s">
        <v>29797</v>
      </c>
      <c r="H7954" s="190" t="s">
        <v>29797</v>
      </c>
      <c r="I7954" s="190" t="s">
        <v>29797</v>
      </c>
      <c r="J7954" s="190" t="s">
        <v>29797</v>
      </c>
      <c r="K7954" s="190" t="s">
        <v>29797</v>
      </c>
      <c r="L7954" s="190" t="s">
        <v>29797</v>
      </c>
    </row>
    <row r="7955" spans="1:12" ht="15" x14ac:dyDescent="0.25">
      <c r="A7955" s="191" t="s">
        <v>26501</v>
      </c>
      <c r="B7955" s="192" t="s">
        <v>4197</v>
      </c>
      <c r="C7955" s="192" t="s">
        <v>29797</v>
      </c>
      <c r="D7955" s="192" t="s">
        <v>29797</v>
      </c>
      <c r="E7955" s="192" t="s">
        <v>29797</v>
      </c>
      <c r="F7955" s="192" t="s">
        <v>29797</v>
      </c>
      <c r="G7955" s="192" t="s">
        <v>29797</v>
      </c>
      <c r="H7955" s="192" t="s">
        <v>29797</v>
      </c>
      <c r="I7955" s="192" t="s">
        <v>29797</v>
      </c>
      <c r="J7955" s="192" t="s">
        <v>29797</v>
      </c>
      <c r="K7955" s="192" t="s">
        <v>29797</v>
      </c>
      <c r="L7955" s="192" t="s">
        <v>2704</v>
      </c>
    </row>
    <row r="7956" spans="1:12" ht="15" x14ac:dyDescent="0.25">
      <c r="A7956" s="189" t="s">
        <v>26502</v>
      </c>
      <c r="B7956" s="190" t="s">
        <v>26503</v>
      </c>
      <c r="C7956" s="190" t="s">
        <v>29797</v>
      </c>
      <c r="D7956" s="190" t="s">
        <v>29797</v>
      </c>
      <c r="E7956" s="190" t="s">
        <v>29797</v>
      </c>
      <c r="F7956" s="190" t="s">
        <v>29797</v>
      </c>
      <c r="G7956" s="190" t="s">
        <v>29797</v>
      </c>
      <c r="H7956" s="190" t="s">
        <v>31445</v>
      </c>
      <c r="I7956" s="190" t="s">
        <v>31446</v>
      </c>
      <c r="J7956" s="190" t="s">
        <v>31325</v>
      </c>
      <c r="K7956" s="190" t="s">
        <v>5073</v>
      </c>
      <c r="L7956" s="190" t="s">
        <v>1447</v>
      </c>
    </row>
    <row r="7957" spans="1:12" ht="15" x14ac:dyDescent="0.25">
      <c r="A7957" s="191" t="s">
        <v>26504</v>
      </c>
      <c r="B7957" s="192" t="s">
        <v>26505</v>
      </c>
      <c r="C7957" s="192" t="s">
        <v>29797</v>
      </c>
      <c r="D7957" s="192" t="s">
        <v>29797</v>
      </c>
      <c r="E7957" s="192" t="s">
        <v>29797</v>
      </c>
      <c r="F7957" s="192" t="s">
        <v>29797</v>
      </c>
      <c r="G7957" s="192" t="s">
        <v>29797</v>
      </c>
      <c r="H7957" s="192" t="s">
        <v>29797</v>
      </c>
      <c r="I7957" s="192" t="s">
        <v>29797</v>
      </c>
      <c r="J7957" s="192" t="s">
        <v>29797</v>
      </c>
      <c r="K7957" s="192" t="s">
        <v>29797</v>
      </c>
      <c r="L7957" s="192" t="s">
        <v>29797</v>
      </c>
    </row>
    <row r="7958" spans="1:12" ht="15" x14ac:dyDescent="0.25">
      <c r="A7958" s="189" t="s">
        <v>3524</v>
      </c>
      <c r="B7958" s="190" t="s">
        <v>4198</v>
      </c>
      <c r="C7958" s="190" t="s">
        <v>29797</v>
      </c>
      <c r="D7958" s="190" t="s">
        <v>29797</v>
      </c>
      <c r="E7958" s="190" t="s">
        <v>29797</v>
      </c>
      <c r="F7958" s="190" t="s">
        <v>29797</v>
      </c>
      <c r="G7958" s="190" t="s">
        <v>29797</v>
      </c>
      <c r="H7958" s="190" t="s">
        <v>29797</v>
      </c>
      <c r="I7958" s="190" t="s">
        <v>29797</v>
      </c>
      <c r="J7958" s="190" t="s">
        <v>29797</v>
      </c>
      <c r="K7958" s="190" t="s">
        <v>29797</v>
      </c>
      <c r="L7958" s="190" t="s">
        <v>29797</v>
      </c>
    </row>
    <row r="7959" spans="1:12" ht="15" x14ac:dyDescent="0.25">
      <c r="A7959" s="191" t="s">
        <v>10221</v>
      </c>
      <c r="B7959" s="192" t="s">
        <v>10222</v>
      </c>
      <c r="C7959" s="192" t="s">
        <v>29797</v>
      </c>
      <c r="D7959" s="192" t="s">
        <v>29797</v>
      </c>
      <c r="E7959" s="192" t="s">
        <v>29797</v>
      </c>
      <c r="F7959" s="192" t="s">
        <v>29797</v>
      </c>
      <c r="G7959" s="192" t="s">
        <v>29797</v>
      </c>
      <c r="H7959" s="192" t="s">
        <v>31927</v>
      </c>
      <c r="I7959" s="192" t="s">
        <v>31814</v>
      </c>
      <c r="J7959" s="192" t="s">
        <v>31325</v>
      </c>
      <c r="K7959" s="192" t="s">
        <v>5073</v>
      </c>
      <c r="L7959" s="192" t="s">
        <v>1447</v>
      </c>
    </row>
    <row r="7960" spans="1:12" ht="15" x14ac:dyDescent="0.25">
      <c r="A7960" s="189" t="s">
        <v>17111</v>
      </c>
      <c r="B7960" s="190" t="s">
        <v>20958</v>
      </c>
      <c r="C7960" s="190" t="s">
        <v>29797</v>
      </c>
      <c r="D7960" s="190" t="s">
        <v>29797</v>
      </c>
      <c r="E7960" s="190" t="s">
        <v>29797</v>
      </c>
      <c r="F7960" s="190" t="s">
        <v>29797</v>
      </c>
      <c r="G7960" s="190" t="s">
        <v>29797</v>
      </c>
      <c r="H7960" s="190" t="s">
        <v>31721</v>
      </c>
      <c r="I7960" s="190" t="s">
        <v>5078</v>
      </c>
      <c r="J7960" s="190" t="s">
        <v>29826</v>
      </c>
      <c r="K7960" s="190" t="s">
        <v>5078</v>
      </c>
      <c r="L7960" s="190" t="s">
        <v>1447</v>
      </c>
    </row>
    <row r="7961" spans="1:12" ht="15" x14ac:dyDescent="0.25">
      <c r="A7961" s="191" t="s">
        <v>17112</v>
      </c>
      <c r="B7961" s="192" t="s">
        <v>20959</v>
      </c>
      <c r="C7961" s="192" t="s">
        <v>29797</v>
      </c>
      <c r="D7961" s="192" t="s">
        <v>29797</v>
      </c>
      <c r="E7961" s="192" t="s">
        <v>29797</v>
      </c>
      <c r="F7961" s="192" t="s">
        <v>29797</v>
      </c>
      <c r="G7961" s="192" t="s">
        <v>29797</v>
      </c>
      <c r="H7961" s="192" t="s">
        <v>29797</v>
      </c>
      <c r="I7961" s="192" t="s">
        <v>29797</v>
      </c>
      <c r="J7961" s="192" t="s">
        <v>29797</v>
      </c>
      <c r="K7961" s="192" t="s">
        <v>29797</v>
      </c>
      <c r="L7961" s="192" t="s">
        <v>29797</v>
      </c>
    </row>
    <row r="7962" spans="1:12" ht="15" x14ac:dyDescent="0.25">
      <c r="A7962" s="189" t="s">
        <v>10223</v>
      </c>
      <c r="B7962" s="190" t="s">
        <v>10224</v>
      </c>
      <c r="C7962" s="190" t="s">
        <v>29797</v>
      </c>
      <c r="D7962" s="190" t="s">
        <v>29797</v>
      </c>
      <c r="E7962" s="190" t="s">
        <v>29797</v>
      </c>
      <c r="F7962" s="190" t="s">
        <v>29797</v>
      </c>
      <c r="G7962" s="190" t="s">
        <v>29797</v>
      </c>
      <c r="H7962" s="190" t="s">
        <v>31525</v>
      </c>
      <c r="I7962" s="190" t="s">
        <v>5073</v>
      </c>
      <c r="J7962" s="190" t="s">
        <v>31325</v>
      </c>
      <c r="K7962" s="190" t="s">
        <v>5073</v>
      </c>
      <c r="L7962" s="190" t="s">
        <v>1447</v>
      </c>
    </row>
    <row r="7963" spans="1:12" ht="15" x14ac:dyDescent="0.25">
      <c r="A7963" s="191" t="s">
        <v>26506</v>
      </c>
      <c r="B7963" s="192" t="s">
        <v>26507</v>
      </c>
      <c r="C7963" s="192" t="s">
        <v>29797</v>
      </c>
      <c r="D7963" s="192" t="s">
        <v>29797</v>
      </c>
      <c r="E7963" s="192" t="s">
        <v>29797</v>
      </c>
      <c r="F7963" s="192" t="s">
        <v>29797</v>
      </c>
      <c r="G7963" s="192" t="s">
        <v>29797</v>
      </c>
      <c r="H7963" s="192" t="s">
        <v>31366</v>
      </c>
      <c r="I7963" s="192" t="s">
        <v>31367</v>
      </c>
      <c r="J7963" s="192" t="s">
        <v>29821</v>
      </c>
      <c r="K7963" s="192" t="s">
        <v>5062</v>
      </c>
      <c r="L7963" s="192" t="s">
        <v>1447</v>
      </c>
    </row>
    <row r="7964" spans="1:12" ht="15" x14ac:dyDescent="0.25">
      <c r="A7964" s="189" t="s">
        <v>17113</v>
      </c>
      <c r="B7964" s="190" t="s">
        <v>20960</v>
      </c>
      <c r="C7964" s="190" t="s">
        <v>29797</v>
      </c>
      <c r="D7964" s="190" t="s">
        <v>29797</v>
      </c>
      <c r="E7964" s="190" t="s">
        <v>29797</v>
      </c>
      <c r="F7964" s="190" t="s">
        <v>29797</v>
      </c>
      <c r="G7964" s="190" t="s">
        <v>29797</v>
      </c>
      <c r="H7964" s="190" t="s">
        <v>29797</v>
      </c>
      <c r="I7964" s="190" t="s">
        <v>29797</v>
      </c>
      <c r="J7964" s="190" t="s">
        <v>29797</v>
      </c>
      <c r="K7964" s="190" t="s">
        <v>29797</v>
      </c>
      <c r="L7964" s="190" t="s">
        <v>1447</v>
      </c>
    </row>
    <row r="7965" spans="1:12" ht="15" x14ac:dyDescent="0.25">
      <c r="A7965" s="191" t="s">
        <v>3525</v>
      </c>
      <c r="B7965" s="192" t="s">
        <v>4199</v>
      </c>
      <c r="C7965" s="192" t="s">
        <v>29797</v>
      </c>
      <c r="D7965" s="192" t="s">
        <v>29797</v>
      </c>
      <c r="E7965" s="192" t="s">
        <v>29797</v>
      </c>
      <c r="F7965" s="192" t="s">
        <v>29797</v>
      </c>
      <c r="G7965" s="192" t="s">
        <v>29797</v>
      </c>
      <c r="H7965" s="192" t="s">
        <v>31424</v>
      </c>
      <c r="I7965" s="192" t="s">
        <v>5078</v>
      </c>
      <c r="J7965" s="192" t="s">
        <v>29826</v>
      </c>
      <c r="K7965" s="192" t="s">
        <v>5078</v>
      </c>
      <c r="L7965" s="192" t="s">
        <v>1447</v>
      </c>
    </row>
    <row r="7966" spans="1:12" ht="15" x14ac:dyDescent="0.25">
      <c r="A7966" s="189" t="s">
        <v>10225</v>
      </c>
      <c r="B7966" s="190" t="s">
        <v>10226</v>
      </c>
      <c r="C7966" s="190" t="s">
        <v>29797</v>
      </c>
      <c r="D7966" s="190" t="s">
        <v>29797</v>
      </c>
      <c r="E7966" s="190" t="s">
        <v>29797</v>
      </c>
      <c r="F7966" s="190" t="s">
        <v>29797</v>
      </c>
      <c r="G7966" s="190" t="s">
        <v>29797</v>
      </c>
      <c r="H7966" s="190" t="s">
        <v>31819</v>
      </c>
      <c r="I7966" s="190" t="s">
        <v>31820</v>
      </c>
      <c r="J7966" s="190" t="s">
        <v>29826</v>
      </c>
      <c r="K7966" s="190" t="s">
        <v>5078</v>
      </c>
      <c r="L7966" s="190" t="s">
        <v>1447</v>
      </c>
    </row>
    <row r="7967" spans="1:12" ht="15" x14ac:dyDescent="0.25">
      <c r="A7967" s="191" t="s">
        <v>10227</v>
      </c>
      <c r="B7967" s="192" t="s">
        <v>10228</v>
      </c>
      <c r="C7967" s="192" t="s">
        <v>29812</v>
      </c>
      <c r="D7967" s="192" t="s">
        <v>29797</v>
      </c>
      <c r="E7967" s="192" t="s">
        <v>30664</v>
      </c>
      <c r="F7967" s="192" t="s">
        <v>29797</v>
      </c>
      <c r="G7967" s="192" t="s">
        <v>29797</v>
      </c>
      <c r="H7967" s="192" t="s">
        <v>31692</v>
      </c>
      <c r="I7967" s="192" t="s">
        <v>31693</v>
      </c>
      <c r="J7967" s="192" t="s">
        <v>29826</v>
      </c>
      <c r="K7967" s="192" t="s">
        <v>5078</v>
      </c>
      <c r="L7967" s="192" t="s">
        <v>1447</v>
      </c>
    </row>
    <row r="7968" spans="1:12" ht="15" x14ac:dyDescent="0.25">
      <c r="A7968" s="189" t="s">
        <v>26508</v>
      </c>
      <c r="B7968" s="190" t="s">
        <v>20961</v>
      </c>
      <c r="C7968" s="190" t="s">
        <v>29797</v>
      </c>
      <c r="D7968" s="190" t="s">
        <v>29797</v>
      </c>
      <c r="E7968" s="190" t="s">
        <v>29797</v>
      </c>
      <c r="F7968" s="190" t="s">
        <v>29797</v>
      </c>
      <c r="G7968" s="190" t="s">
        <v>29797</v>
      </c>
      <c r="H7968" s="190" t="s">
        <v>29797</v>
      </c>
      <c r="I7968" s="190" t="s">
        <v>29797</v>
      </c>
      <c r="J7968" s="190" t="s">
        <v>29797</v>
      </c>
      <c r="K7968" s="190" t="s">
        <v>29797</v>
      </c>
      <c r="L7968" s="190" t="s">
        <v>1441</v>
      </c>
    </row>
    <row r="7969" spans="1:12" ht="15" x14ac:dyDescent="0.25">
      <c r="A7969" s="191" t="s">
        <v>26509</v>
      </c>
      <c r="B7969" s="192" t="s">
        <v>26510</v>
      </c>
      <c r="C7969" s="192" t="s">
        <v>29797</v>
      </c>
      <c r="D7969" s="192" t="s">
        <v>29797</v>
      </c>
      <c r="E7969" s="192" t="s">
        <v>30665</v>
      </c>
      <c r="F7969" s="192" t="s">
        <v>29797</v>
      </c>
      <c r="G7969" s="192" t="s">
        <v>29797</v>
      </c>
      <c r="H7969" s="192" t="s">
        <v>31409</v>
      </c>
      <c r="I7969" s="192" t="s">
        <v>5062</v>
      </c>
      <c r="J7969" s="192" t="s">
        <v>29821</v>
      </c>
      <c r="K7969" s="192" t="s">
        <v>5062</v>
      </c>
      <c r="L7969" s="192" t="s">
        <v>1447</v>
      </c>
    </row>
    <row r="7970" spans="1:12" ht="15" x14ac:dyDescent="0.25">
      <c r="A7970" s="189" t="s">
        <v>17114</v>
      </c>
      <c r="B7970" s="190" t="s">
        <v>20962</v>
      </c>
      <c r="C7970" s="190" t="s">
        <v>29797</v>
      </c>
      <c r="D7970" s="190" t="s">
        <v>29797</v>
      </c>
      <c r="E7970" s="190" t="s">
        <v>29797</v>
      </c>
      <c r="F7970" s="190" t="s">
        <v>29797</v>
      </c>
      <c r="G7970" s="190" t="s">
        <v>29797</v>
      </c>
      <c r="H7970" s="190" t="s">
        <v>29797</v>
      </c>
      <c r="I7970" s="190" t="s">
        <v>29797</v>
      </c>
      <c r="J7970" s="190" t="s">
        <v>29797</v>
      </c>
      <c r="K7970" s="190" t="s">
        <v>29797</v>
      </c>
      <c r="L7970" s="190" t="s">
        <v>1440</v>
      </c>
    </row>
    <row r="7971" spans="1:12" ht="15" x14ac:dyDescent="0.25">
      <c r="A7971" s="191" t="s">
        <v>17115</v>
      </c>
      <c r="B7971" s="192" t="s">
        <v>20963</v>
      </c>
      <c r="C7971" s="192" t="s">
        <v>29797</v>
      </c>
      <c r="D7971" s="192" t="s">
        <v>29797</v>
      </c>
      <c r="E7971" s="192" t="s">
        <v>29797</v>
      </c>
      <c r="F7971" s="192" t="s">
        <v>29797</v>
      </c>
      <c r="G7971" s="192" t="s">
        <v>29797</v>
      </c>
      <c r="H7971" s="192" t="s">
        <v>32382</v>
      </c>
      <c r="I7971" s="192" t="s">
        <v>32383</v>
      </c>
      <c r="J7971" s="192" t="s">
        <v>29821</v>
      </c>
      <c r="K7971" s="192" t="s">
        <v>5062</v>
      </c>
      <c r="L7971" s="192" t="s">
        <v>1447</v>
      </c>
    </row>
    <row r="7972" spans="1:12" ht="15" x14ac:dyDescent="0.25">
      <c r="A7972" s="189" t="s">
        <v>26511</v>
      </c>
      <c r="B7972" s="190" t="s">
        <v>4200</v>
      </c>
      <c r="C7972" s="190" t="s">
        <v>29797</v>
      </c>
      <c r="D7972" s="190" t="s">
        <v>29797</v>
      </c>
      <c r="E7972" s="190" t="s">
        <v>29797</v>
      </c>
      <c r="F7972" s="190" t="s">
        <v>29797</v>
      </c>
      <c r="G7972" s="190" t="s">
        <v>29797</v>
      </c>
      <c r="H7972" s="190" t="s">
        <v>29797</v>
      </c>
      <c r="I7972" s="190" t="s">
        <v>29797</v>
      </c>
      <c r="J7972" s="190" t="s">
        <v>29797</v>
      </c>
      <c r="K7972" s="190" t="s">
        <v>29797</v>
      </c>
      <c r="L7972" s="190" t="s">
        <v>1452</v>
      </c>
    </row>
    <row r="7973" spans="1:12" ht="15" x14ac:dyDescent="0.25">
      <c r="A7973" s="191" t="s">
        <v>26512</v>
      </c>
      <c r="B7973" s="192" t="s">
        <v>26513</v>
      </c>
      <c r="C7973" s="192" t="s">
        <v>29797</v>
      </c>
      <c r="D7973" s="192" t="s">
        <v>29797</v>
      </c>
      <c r="E7973" s="192" t="s">
        <v>29797</v>
      </c>
      <c r="F7973" s="192" t="s">
        <v>29797</v>
      </c>
      <c r="G7973" s="192" t="s">
        <v>29797</v>
      </c>
      <c r="H7973" s="192" t="s">
        <v>31409</v>
      </c>
      <c r="I7973" s="192" t="s">
        <v>5062</v>
      </c>
      <c r="J7973" s="192" t="s">
        <v>29821</v>
      </c>
      <c r="K7973" s="192" t="s">
        <v>5062</v>
      </c>
      <c r="L7973" s="192" t="s">
        <v>1447</v>
      </c>
    </row>
    <row r="7974" spans="1:12" ht="15" x14ac:dyDescent="0.25">
      <c r="A7974" s="189" t="s">
        <v>17116</v>
      </c>
      <c r="B7974" s="190" t="s">
        <v>20964</v>
      </c>
      <c r="C7974" s="190" t="s">
        <v>29806</v>
      </c>
      <c r="D7974" s="190" t="s">
        <v>29816</v>
      </c>
      <c r="E7974" s="190" t="s">
        <v>30666</v>
      </c>
      <c r="F7974" s="190" t="s">
        <v>29804</v>
      </c>
      <c r="G7974" s="190" t="s">
        <v>30285</v>
      </c>
      <c r="H7974" s="190" t="s">
        <v>32660</v>
      </c>
      <c r="I7974" s="190" t="s">
        <v>32661</v>
      </c>
      <c r="J7974" s="190" t="s">
        <v>29847</v>
      </c>
      <c r="K7974" s="190" t="s">
        <v>6220</v>
      </c>
      <c r="L7974" s="190" t="s">
        <v>1447</v>
      </c>
    </row>
    <row r="7975" spans="1:12" ht="15" x14ac:dyDescent="0.25">
      <c r="A7975" s="191" t="s">
        <v>3526</v>
      </c>
      <c r="B7975" s="192" t="s">
        <v>4201</v>
      </c>
      <c r="C7975" s="192" t="s">
        <v>29797</v>
      </c>
      <c r="D7975" s="192" t="s">
        <v>29797</v>
      </c>
      <c r="E7975" s="192" t="s">
        <v>29797</v>
      </c>
      <c r="F7975" s="192" t="s">
        <v>29797</v>
      </c>
      <c r="G7975" s="192" t="s">
        <v>29797</v>
      </c>
      <c r="H7975" s="192" t="s">
        <v>31549</v>
      </c>
      <c r="I7975" s="192" t="s">
        <v>5073</v>
      </c>
      <c r="J7975" s="192" t="s">
        <v>31325</v>
      </c>
      <c r="K7975" s="192" t="s">
        <v>5073</v>
      </c>
      <c r="L7975" s="192" t="s">
        <v>1447</v>
      </c>
    </row>
    <row r="7976" spans="1:12" ht="15" x14ac:dyDescent="0.25">
      <c r="A7976" s="189" t="s">
        <v>26514</v>
      </c>
      <c r="B7976" s="190" t="s">
        <v>4202</v>
      </c>
      <c r="C7976" s="190" t="s">
        <v>29797</v>
      </c>
      <c r="D7976" s="190" t="s">
        <v>29797</v>
      </c>
      <c r="E7976" s="190" t="s">
        <v>29797</v>
      </c>
      <c r="F7976" s="190" t="s">
        <v>29797</v>
      </c>
      <c r="G7976" s="190" t="s">
        <v>29797</v>
      </c>
      <c r="H7976" s="190" t="s">
        <v>29797</v>
      </c>
      <c r="I7976" s="190" t="s">
        <v>29797</v>
      </c>
      <c r="J7976" s="190" t="s">
        <v>29797</v>
      </c>
      <c r="K7976" s="190" t="s">
        <v>29797</v>
      </c>
      <c r="L7976" s="190" t="s">
        <v>1446</v>
      </c>
    </row>
    <row r="7977" spans="1:12" ht="15" x14ac:dyDescent="0.25">
      <c r="A7977" s="191" t="s">
        <v>26515</v>
      </c>
      <c r="B7977" s="192" t="s">
        <v>20965</v>
      </c>
      <c r="C7977" s="192" t="s">
        <v>29797</v>
      </c>
      <c r="D7977" s="192" t="s">
        <v>29797</v>
      </c>
      <c r="E7977" s="192" t="s">
        <v>29797</v>
      </c>
      <c r="F7977" s="192" t="s">
        <v>29797</v>
      </c>
      <c r="G7977" s="192" t="s">
        <v>29797</v>
      </c>
      <c r="H7977" s="192" t="s">
        <v>29797</v>
      </c>
      <c r="I7977" s="192" t="s">
        <v>29797</v>
      </c>
      <c r="J7977" s="192" t="s">
        <v>29797</v>
      </c>
      <c r="K7977" s="192" t="s">
        <v>29797</v>
      </c>
      <c r="L7977" s="192" t="s">
        <v>1442</v>
      </c>
    </row>
    <row r="7978" spans="1:12" ht="15" x14ac:dyDescent="0.25">
      <c r="A7978" s="189" t="s">
        <v>26516</v>
      </c>
      <c r="B7978" s="190" t="s">
        <v>20965</v>
      </c>
      <c r="C7978" s="190" t="s">
        <v>29797</v>
      </c>
      <c r="D7978" s="190" t="s">
        <v>29797</v>
      </c>
      <c r="E7978" s="190" t="s">
        <v>29797</v>
      </c>
      <c r="F7978" s="190" t="s">
        <v>29797</v>
      </c>
      <c r="G7978" s="190" t="s">
        <v>29797</v>
      </c>
      <c r="H7978" s="190" t="s">
        <v>29797</v>
      </c>
      <c r="I7978" s="190" t="s">
        <v>29797</v>
      </c>
      <c r="J7978" s="190" t="s">
        <v>29797</v>
      </c>
      <c r="K7978" s="190" t="s">
        <v>29797</v>
      </c>
      <c r="L7978" s="190" t="s">
        <v>1442</v>
      </c>
    </row>
    <row r="7979" spans="1:12" ht="15" x14ac:dyDescent="0.25">
      <c r="A7979" s="191" t="s">
        <v>17117</v>
      </c>
      <c r="B7979" s="192" t="s">
        <v>20966</v>
      </c>
      <c r="C7979" s="192" t="s">
        <v>29797</v>
      </c>
      <c r="D7979" s="192" t="s">
        <v>29797</v>
      </c>
      <c r="E7979" s="192" t="s">
        <v>29797</v>
      </c>
      <c r="F7979" s="192" t="s">
        <v>29797</v>
      </c>
      <c r="G7979" s="192" t="s">
        <v>29797</v>
      </c>
      <c r="H7979" s="192" t="s">
        <v>31997</v>
      </c>
      <c r="I7979" s="192" t="s">
        <v>5073</v>
      </c>
      <c r="J7979" s="192" t="s">
        <v>31325</v>
      </c>
      <c r="K7979" s="192" t="s">
        <v>5073</v>
      </c>
      <c r="L7979" s="192" t="s">
        <v>1447</v>
      </c>
    </row>
    <row r="7980" spans="1:12" ht="15" x14ac:dyDescent="0.25">
      <c r="A7980" s="189" t="s">
        <v>3527</v>
      </c>
      <c r="B7980" s="190" t="s">
        <v>4203</v>
      </c>
      <c r="C7980" s="190" t="s">
        <v>29797</v>
      </c>
      <c r="D7980" s="190" t="s">
        <v>29797</v>
      </c>
      <c r="E7980" s="190" t="s">
        <v>29797</v>
      </c>
      <c r="F7980" s="190" t="s">
        <v>29797</v>
      </c>
      <c r="G7980" s="190" t="s">
        <v>29797</v>
      </c>
      <c r="H7980" s="190" t="s">
        <v>29797</v>
      </c>
      <c r="I7980" s="190" t="s">
        <v>29797</v>
      </c>
      <c r="J7980" s="190" t="s">
        <v>29797</v>
      </c>
      <c r="K7980" s="190" t="s">
        <v>29797</v>
      </c>
      <c r="L7980" s="190" t="s">
        <v>1440</v>
      </c>
    </row>
    <row r="7981" spans="1:12" ht="15" x14ac:dyDescent="0.25">
      <c r="A7981" s="191" t="s">
        <v>26517</v>
      </c>
      <c r="B7981" s="192" t="s">
        <v>26518</v>
      </c>
      <c r="C7981" s="192" t="s">
        <v>29797</v>
      </c>
      <c r="D7981" s="192" t="s">
        <v>29797</v>
      </c>
      <c r="E7981" s="192" t="s">
        <v>30667</v>
      </c>
      <c r="F7981" s="192" t="s">
        <v>29797</v>
      </c>
      <c r="G7981" s="192" t="s">
        <v>29797</v>
      </c>
      <c r="H7981" s="192" t="s">
        <v>31374</v>
      </c>
      <c r="I7981" s="192" t="s">
        <v>30278</v>
      </c>
      <c r="J7981" s="192" t="s">
        <v>29821</v>
      </c>
      <c r="K7981" s="192" t="s">
        <v>5062</v>
      </c>
      <c r="L7981" s="192" t="s">
        <v>1447</v>
      </c>
    </row>
    <row r="7982" spans="1:12" ht="15" x14ac:dyDescent="0.25">
      <c r="A7982" s="189" t="s">
        <v>17118</v>
      </c>
      <c r="B7982" s="190" t="s">
        <v>20967</v>
      </c>
      <c r="C7982" s="190" t="s">
        <v>29797</v>
      </c>
      <c r="D7982" s="190" t="s">
        <v>29797</v>
      </c>
      <c r="E7982" s="190" t="s">
        <v>29797</v>
      </c>
      <c r="F7982" s="190" t="s">
        <v>29797</v>
      </c>
      <c r="G7982" s="190" t="s">
        <v>29797</v>
      </c>
      <c r="H7982" s="190" t="s">
        <v>31482</v>
      </c>
      <c r="I7982" s="190" t="s">
        <v>31483</v>
      </c>
      <c r="J7982" s="190" t="s">
        <v>29821</v>
      </c>
      <c r="K7982" s="190" t="s">
        <v>5062</v>
      </c>
      <c r="L7982" s="190" t="s">
        <v>1447</v>
      </c>
    </row>
    <row r="7983" spans="1:12" ht="15" x14ac:dyDescent="0.25">
      <c r="A7983" s="191" t="s">
        <v>26519</v>
      </c>
      <c r="B7983" s="192" t="s">
        <v>4204</v>
      </c>
      <c r="C7983" s="192" t="s">
        <v>29797</v>
      </c>
      <c r="D7983" s="192" t="s">
        <v>29797</v>
      </c>
      <c r="E7983" s="192" t="s">
        <v>29797</v>
      </c>
      <c r="F7983" s="192" t="s">
        <v>29797</v>
      </c>
      <c r="G7983" s="192" t="s">
        <v>29797</v>
      </c>
      <c r="H7983" s="192" t="s">
        <v>29797</v>
      </c>
      <c r="I7983" s="192" t="s">
        <v>29797</v>
      </c>
      <c r="J7983" s="192" t="s">
        <v>29797</v>
      </c>
      <c r="K7983" s="192" t="s">
        <v>29797</v>
      </c>
      <c r="L7983" s="192" t="s">
        <v>1441</v>
      </c>
    </row>
    <row r="7984" spans="1:12" ht="15" x14ac:dyDescent="0.25">
      <c r="A7984" s="189" t="s">
        <v>26520</v>
      </c>
      <c r="B7984" s="190" t="s">
        <v>20968</v>
      </c>
      <c r="C7984" s="190" t="s">
        <v>29797</v>
      </c>
      <c r="D7984" s="190" t="s">
        <v>29797</v>
      </c>
      <c r="E7984" s="190" t="s">
        <v>29797</v>
      </c>
      <c r="F7984" s="190" t="s">
        <v>29797</v>
      </c>
      <c r="G7984" s="190" t="s">
        <v>29797</v>
      </c>
      <c r="H7984" s="190" t="s">
        <v>29797</v>
      </c>
      <c r="I7984" s="190" t="s">
        <v>29797</v>
      </c>
      <c r="J7984" s="190" t="s">
        <v>29797</v>
      </c>
      <c r="K7984" s="190" t="s">
        <v>29797</v>
      </c>
      <c r="L7984" s="190" t="s">
        <v>1468</v>
      </c>
    </row>
    <row r="7985" spans="1:12" ht="15" x14ac:dyDescent="0.25">
      <c r="A7985" s="191" t="s">
        <v>17119</v>
      </c>
      <c r="B7985" s="192" t="s">
        <v>20969</v>
      </c>
      <c r="C7985" s="192" t="s">
        <v>29797</v>
      </c>
      <c r="D7985" s="192" t="s">
        <v>29797</v>
      </c>
      <c r="E7985" s="192" t="s">
        <v>29797</v>
      </c>
      <c r="F7985" s="192" t="s">
        <v>29797</v>
      </c>
      <c r="G7985" s="192" t="s">
        <v>29797</v>
      </c>
      <c r="H7985" s="192" t="s">
        <v>32848</v>
      </c>
      <c r="I7985" s="192" t="s">
        <v>32849</v>
      </c>
      <c r="J7985" s="192" t="s">
        <v>29835</v>
      </c>
      <c r="K7985" s="192" t="s">
        <v>9955</v>
      </c>
      <c r="L7985" s="192" t="s">
        <v>1447</v>
      </c>
    </row>
    <row r="7986" spans="1:12" ht="15" x14ac:dyDescent="0.25">
      <c r="A7986" s="189" t="s">
        <v>3528</v>
      </c>
      <c r="B7986" s="190" t="s">
        <v>4205</v>
      </c>
      <c r="C7986" s="190" t="s">
        <v>29797</v>
      </c>
      <c r="D7986" s="190" t="s">
        <v>29797</v>
      </c>
      <c r="E7986" s="190" t="s">
        <v>29797</v>
      </c>
      <c r="F7986" s="190" t="s">
        <v>29797</v>
      </c>
      <c r="G7986" s="190" t="s">
        <v>29797</v>
      </c>
      <c r="H7986" s="190" t="s">
        <v>31917</v>
      </c>
      <c r="I7986" s="190" t="s">
        <v>7892</v>
      </c>
      <c r="J7986" s="190" t="s">
        <v>29941</v>
      </c>
      <c r="K7986" s="190" t="s">
        <v>7892</v>
      </c>
      <c r="L7986" s="190" t="s">
        <v>1447</v>
      </c>
    </row>
    <row r="7987" spans="1:12" ht="15" x14ac:dyDescent="0.25">
      <c r="A7987" s="191" t="s">
        <v>10229</v>
      </c>
      <c r="B7987" s="192" t="s">
        <v>10230</v>
      </c>
      <c r="C7987" s="192" t="s">
        <v>29797</v>
      </c>
      <c r="D7987" s="192" t="s">
        <v>29797</v>
      </c>
      <c r="E7987" s="192" t="s">
        <v>29797</v>
      </c>
      <c r="F7987" s="192" t="s">
        <v>29797</v>
      </c>
      <c r="G7987" s="192" t="s">
        <v>29797</v>
      </c>
      <c r="H7987" s="192" t="s">
        <v>31460</v>
      </c>
      <c r="I7987" s="192" t="s">
        <v>29942</v>
      </c>
      <c r="J7987" s="192" t="s">
        <v>29821</v>
      </c>
      <c r="K7987" s="192" t="s">
        <v>5062</v>
      </c>
      <c r="L7987" s="192" t="s">
        <v>1447</v>
      </c>
    </row>
    <row r="7988" spans="1:12" ht="15" x14ac:dyDescent="0.25">
      <c r="A7988" s="189" t="s">
        <v>3529</v>
      </c>
      <c r="B7988" s="190" t="s">
        <v>4206</v>
      </c>
      <c r="C7988" s="190" t="s">
        <v>29797</v>
      </c>
      <c r="D7988" s="190" t="s">
        <v>29797</v>
      </c>
      <c r="E7988" s="190" t="s">
        <v>29797</v>
      </c>
      <c r="F7988" s="190" t="s">
        <v>29797</v>
      </c>
      <c r="G7988" s="190" t="s">
        <v>29797</v>
      </c>
      <c r="H7988" s="190" t="s">
        <v>32909</v>
      </c>
      <c r="I7988" s="190" t="s">
        <v>7892</v>
      </c>
      <c r="J7988" s="190" t="s">
        <v>29941</v>
      </c>
      <c r="K7988" s="190" t="s">
        <v>7892</v>
      </c>
      <c r="L7988" s="190" t="s">
        <v>1447</v>
      </c>
    </row>
    <row r="7989" spans="1:12" ht="15" x14ac:dyDescent="0.25">
      <c r="A7989" s="191" t="s">
        <v>26521</v>
      </c>
      <c r="B7989" s="192" t="s">
        <v>4207</v>
      </c>
      <c r="C7989" s="192" t="s">
        <v>29797</v>
      </c>
      <c r="D7989" s="192" t="s">
        <v>29797</v>
      </c>
      <c r="E7989" s="192" t="s">
        <v>29797</v>
      </c>
      <c r="F7989" s="192" t="s">
        <v>29797</v>
      </c>
      <c r="G7989" s="192" t="s">
        <v>29797</v>
      </c>
      <c r="H7989" s="192" t="s">
        <v>29797</v>
      </c>
      <c r="I7989" s="192" t="s">
        <v>29797</v>
      </c>
      <c r="J7989" s="192" t="s">
        <v>29797</v>
      </c>
      <c r="K7989" s="192" t="s">
        <v>29797</v>
      </c>
      <c r="L7989" s="192" t="s">
        <v>2704</v>
      </c>
    </row>
    <row r="7990" spans="1:12" ht="15" x14ac:dyDescent="0.25">
      <c r="A7990" s="189" t="s">
        <v>26522</v>
      </c>
      <c r="B7990" s="190" t="s">
        <v>4208</v>
      </c>
      <c r="C7990" s="190" t="s">
        <v>29797</v>
      </c>
      <c r="D7990" s="190" t="s">
        <v>29797</v>
      </c>
      <c r="E7990" s="190" t="s">
        <v>29797</v>
      </c>
      <c r="F7990" s="190" t="s">
        <v>29797</v>
      </c>
      <c r="G7990" s="190" t="s">
        <v>29797</v>
      </c>
      <c r="H7990" s="190" t="s">
        <v>29797</v>
      </c>
      <c r="I7990" s="190" t="s">
        <v>29797</v>
      </c>
      <c r="J7990" s="190" t="s">
        <v>29797</v>
      </c>
      <c r="K7990" s="190" t="s">
        <v>29797</v>
      </c>
      <c r="L7990" s="190" t="s">
        <v>2704</v>
      </c>
    </row>
    <row r="7991" spans="1:12" ht="15" x14ac:dyDescent="0.25">
      <c r="A7991" s="191" t="s">
        <v>10231</v>
      </c>
      <c r="B7991" s="192" t="s">
        <v>4209</v>
      </c>
      <c r="C7991" s="192" t="s">
        <v>29797</v>
      </c>
      <c r="D7991" s="192" t="s">
        <v>29797</v>
      </c>
      <c r="E7991" s="192" t="s">
        <v>29797</v>
      </c>
      <c r="F7991" s="192" t="s">
        <v>29797</v>
      </c>
      <c r="G7991" s="192" t="s">
        <v>29797</v>
      </c>
      <c r="H7991" s="192" t="s">
        <v>29797</v>
      </c>
      <c r="I7991" s="192" t="s">
        <v>29797</v>
      </c>
      <c r="J7991" s="192" t="s">
        <v>29797</v>
      </c>
      <c r="K7991" s="192" t="s">
        <v>29797</v>
      </c>
      <c r="L7991" s="192" t="s">
        <v>1456</v>
      </c>
    </row>
    <row r="7992" spans="1:12" ht="15" x14ac:dyDescent="0.25">
      <c r="A7992" s="189" t="s">
        <v>10232</v>
      </c>
      <c r="B7992" s="190" t="s">
        <v>10233</v>
      </c>
      <c r="C7992" s="190" t="s">
        <v>29797</v>
      </c>
      <c r="D7992" s="190" t="s">
        <v>29797</v>
      </c>
      <c r="E7992" s="190" t="s">
        <v>29797</v>
      </c>
      <c r="F7992" s="190" t="s">
        <v>29797</v>
      </c>
      <c r="G7992" s="190" t="s">
        <v>29797</v>
      </c>
      <c r="H7992" s="190" t="s">
        <v>32853</v>
      </c>
      <c r="I7992" s="190" t="s">
        <v>32854</v>
      </c>
      <c r="J7992" s="190" t="s">
        <v>29821</v>
      </c>
      <c r="K7992" s="190" t="s">
        <v>5062</v>
      </c>
      <c r="L7992" s="190" t="s">
        <v>1447</v>
      </c>
    </row>
    <row r="7993" spans="1:12" ht="15" x14ac:dyDescent="0.25">
      <c r="A7993" s="191" t="s">
        <v>17120</v>
      </c>
      <c r="B7993" s="192" t="s">
        <v>26523</v>
      </c>
      <c r="C7993" s="192" t="s">
        <v>29797</v>
      </c>
      <c r="D7993" s="192" t="s">
        <v>29797</v>
      </c>
      <c r="E7993" s="192" t="s">
        <v>29797</v>
      </c>
      <c r="F7993" s="192" t="s">
        <v>29797</v>
      </c>
      <c r="G7993" s="192" t="s">
        <v>29797</v>
      </c>
      <c r="H7993" s="192" t="s">
        <v>32042</v>
      </c>
      <c r="I7993" s="192" t="s">
        <v>32043</v>
      </c>
      <c r="J7993" s="192" t="s">
        <v>29821</v>
      </c>
      <c r="K7993" s="192" t="s">
        <v>5062</v>
      </c>
      <c r="L7993" s="192" t="s">
        <v>1447</v>
      </c>
    </row>
    <row r="7994" spans="1:12" ht="15" x14ac:dyDescent="0.25">
      <c r="A7994" s="189" t="s">
        <v>26524</v>
      </c>
      <c r="B7994" s="190" t="s">
        <v>26525</v>
      </c>
      <c r="C7994" s="190" t="s">
        <v>29797</v>
      </c>
      <c r="D7994" s="190" t="s">
        <v>29797</v>
      </c>
      <c r="E7994" s="190" t="s">
        <v>29797</v>
      </c>
      <c r="F7994" s="190" t="s">
        <v>29797</v>
      </c>
      <c r="G7994" s="190" t="s">
        <v>29797</v>
      </c>
      <c r="H7994" s="190" t="s">
        <v>31390</v>
      </c>
      <c r="I7994" s="190" t="s">
        <v>14423</v>
      </c>
      <c r="J7994" s="190" t="s">
        <v>29821</v>
      </c>
      <c r="K7994" s="190" t="s">
        <v>5062</v>
      </c>
      <c r="L7994" s="190" t="s">
        <v>1447</v>
      </c>
    </row>
    <row r="7995" spans="1:12" ht="15" x14ac:dyDescent="0.25">
      <c r="A7995" s="191" t="s">
        <v>10234</v>
      </c>
      <c r="B7995" s="192" t="s">
        <v>10235</v>
      </c>
      <c r="C7995" s="192" t="s">
        <v>29797</v>
      </c>
      <c r="D7995" s="192" t="s">
        <v>29797</v>
      </c>
      <c r="E7995" s="192" t="s">
        <v>29797</v>
      </c>
      <c r="F7995" s="192" t="s">
        <v>29797</v>
      </c>
      <c r="G7995" s="192" t="s">
        <v>29797</v>
      </c>
      <c r="H7995" s="192" t="s">
        <v>31707</v>
      </c>
      <c r="I7995" s="192" t="s">
        <v>31708</v>
      </c>
      <c r="J7995" s="192" t="s">
        <v>29821</v>
      </c>
      <c r="K7995" s="192" t="s">
        <v>5062</v>
      </c>
      <c r="L7995" s="192" t="s">
        <v>1447</v>
      </c>
    </row>
    <row r="7996" spans="1:12" ht="15" x14ac:dyDescent="0.25">
      <c r="A7996" s="189" t="s">
        <v>10236</v>
      </c>
      <c r="B7996" s="190" t="s">
        <v>10237</v>
      </c>
      <c r="C7996" s="190" t="s">
        <v>29797</v>
      </c>
      <c r="D7996" s="190" t="s">
        <v>29797</v>
      </c>
      <c r="E7996" s="190" t="s">
        <v>29797</v>
      </c>
      <c r="F7996" s="190" t="s">
        <v>29797</v>
      </c>
      <c r="G7996" s="190" t="s">
        <v>29797</v>
      </c>
      <c r="H7996" s="190" t="s">
        <v>32801</v>
      </c>
      <c r="I7996" s="190" t="s">
        <v>32802</v>
      </c>
      <c r="J7996" s="190" t="s">
        <v>29821</v>
      </c>
      <c r="K7996" s="190" t="s">
        <v>5062</v>
      </c>
      <c r="L7996" s="190" t="s">
        <v>1447</v>
      </c>
    </row>
    <row r="7997" spans="1:12" ht="15" x14ac:dyDescent="0.25">
      <c r="A7997" s="191" t="s">
        <v>17121</v>
      </c>
      <c r="B7997" s="192" t="s">
        <v>20970</v>
      </c>
      <c r="C7997" s="192" t="s">
        <v>29812</v>
      </c>
      <c r="D7997" s="192" t="s">
        <v>29824</v>
      </c>
      <c r="E7997" s="192" t="s">
        <v>30668</v>
      </c>
      <c r="F7997" s="192" t="s">
        <v>29804</v>
      </c>
      <c r="G7997" s="192" t="s">
        <v>29818</v>
      </c>
      <c r="H7997" s="192" t="s">
        <v>31550</v>
      </c>
      <c r="I7997" s="192" t="s">
        <v>31551</v>
      </c>
      <c r="J7997" s="192" t="s">
        <v>29821</v>
      </c>
      <c r="K7997" s="192" t="s">
        <v>5062</v>
      </c>
      <c r="L7997" s="192" t="s">
        <v>1447</v>
      </c>
    </row>
    <row r="7998" spans="1:12" ht="15" x14ac:dyDescent="0.25">
      <c r="A7998" s="189" t="s">
        <v>10238</v>
      </c>
      <c r="B7998" s="190" t="s">
        <v>10239</v>
      </c>
      <c r="C7998" s="190" t="s">
        <v>29797</v>
      </c>
      <c r="D7998" s="190" t="s">
        <v>29797</v>
      </c>
      <c r="E7998" s="190" t="s">
        <v>29797</v>
      </c>
      <c r="F7998" s="190" t="s">
        <v>29797</v>
      </c>
      <c r="G7998" s="190" t="s">
        <v>29797</v>
      </c>
      <c r="H7998" s="190" t="s">
        <v>32197</v>
      </c>
      <c r="I7998" s="190" t="s">
        <v>5894</v>
      </c>
      <c r="J7998" s="190" t="s">
        <v>29821</v>
      </c>
      <c r="K7998" s="190" t="s">
        <v>5062</v>
      </c>
      <c r="L7998" s="190" t="s">
        <v>1447</v>
      </c>
    </row>
    <row r="7999" spans="1:12" ht="15" x14ac:dyDescent="0.25">
      <c r="A7999" s="191" t="s">
        <v>17122</v>
      </c>
      <c r="B7999" s="192" t="s">
        <v>20971</v>
      </c>
      <c r="C7999" s="192" t="s">
        <v>29797</v>
      </c>
      <c r="D7999" s="192" t="s">
        <v>29797</v>
      </c>
      <c r="E7999" s="192" t="s">
        <v>29797</v>
      </c>
      <c r="F7999" s="192" t="s">
        <v>29797</v>
      </c>
      <c r="G7999" s="192" t="s">
        <v>29797</v>
      </c>
      <c r="H7999" s="192" t="s">
        <v>31374</v>
      </c>
      <c r="I7999" s="192" t="s">
        <v>30278</v>
      </c>
      <c r="J7999" s="192" t="s">
        <v>29821</v>
      </c>
      <c r="K7999" s="192" t="s">
        <v>5062</v>
      </c>
      <c r="L7999" s="192" t="s">
        <v>1447</v>
      </c>
    </row>
    <row r="8000" spans="1:12" ht="15" x14ac:dyDescent="0.25">
      <c r="A8000" s="189" t="s">
        <v>3530</v>
      </c>
      <c r="B8000" s="190" t="s">
        <v>4210</v>
      </c>
      <c r="C8000" s="190" t="s">
        <v>29797</v>
      </c>
      <c r="D8000" s="190" t="s">
        <v>29797</v>
      </c>
      <c r="E8000" s="190" t="s">
        <v>29797</v>
      </c>
      <c r="F8000" s="190" t="s">
        <v>29797</v>
      </c>
      <c r="G8000" s="190" t="s">
        <v>29797</v>
      </c>
      <c r="H8000" s="190" t="s">
        <v>29797</v>
      </c>
      <c r="I8000" s="190" t="s">
        <v>29797</v>
      </c>
      <c r="J8000" s="190" t="s">
        <v>29797</v>
      </c>
      <c r="K8000" s="190" t="s">
        <v>29797</v>
      </c>
      <c r="L8000" s="190" t="s">
        <v>29797</v>
      </c>
    </row>
    <row r="8001" spans="1:12" ht="15" x14ac:dyDescent="0.25">
      <c r="A8001" s="191" t="s">
        <v>10240</v>
      </c>
      <c r="B8001" s="192" t="s">
        <v>10241</v>
      </c>
      <c r="C8001" s="192" t="s">
        <v>29797</v>
      </c>
      <c r="D8001" s="192" t="s">
        <v>29797</v>
      </c>
      <c r="E8001" s="192" t="s">
        <v>29797</v>
      </c>
      <c r="F8001" s="192" t="s">
        <v>29797</v>
      </c>
      <c r="G8001" s="192" t="s">
        <v>29797</v>
      </c>
      <c r="H8001" s="192" t="s">
        <v>32788</v>
      </c>
      <c r="I8001" s="192" t="s">
        <v>32789</v>
      </c>
      <c r="J8001" s="192" t="s">
        <v>29821</v>
      </c>
      <c r="K8001" s="192" t="s">
        <v>5062</v>
      </c>
      <c r="L8001" s="192" t="s">
        <v>1447</v>
      </c>
    </row>
    <row r="8002" spans="1:12" ht="15" x14ac:dyDescent="0.25">
      <c r="A8002" s="189" t="s">
        <v>10242</v>
      </c>
      <c r="B8002" s="190" t="s">
        <v>10243</v>
      </c>
      <c r="C8002" s="190" t="s">
        <v>29797</v>
      </c>
      <c r="D8002" s="190" t="s">
        <v>29797</v>
      </c>
      <c r="E8002" s="190" t="s">
        <v>29797</v>
      </c>
      <c r="F8002" s="190" t="s">
        <v>29797</v>
      </c>
      <c r="G8002" s="190" t="s">
        <v>29797</v>
      </c>
      <c r="H8002" s="190" t="s">
        <v>31592</v>
      </c>
      <c r="I8002" s="190" t="s">
        <v>31593</v>
      </c>
      <c r="J8002" s="190" t="s">
        <v>29821</v>
      </c>
      <c r="K8002" s="190" t="s">
        <v>5062</v>
      </c>
      <c r="L8002" s="190" t="s">
        <v>1447</v>
      </c>
    </row>
    <row r="8003" spans="1:12" ht="15" x14ac:dyDescent="0.25">
      <c r="A8003" s="191" t="s">
        <v>26526</v>
      </c>
      <c r="B8003" s="192" t="s">
        <v>26527</v>
      </c>
      <c r="C8003" s="192" t="s">
        <v>29797</v>
      </c>
      <c r="D8003" s="192" t="s">
        <v>29797</v>
      </c>
      <c r="E8003" s="192" t="s">
        <v>29797</v>
      </c>
      <c r="F8003" s="192" t="s">
        <v>29797</v>
      </c>
      <c r="G8003" s="192" t="s">
        <v>29797</v>
      </c>
      <c r="H8003" s="192" t="s">
        <v>31390</v>
      </c>
      <c r="I8003" s="192" t="s">
        <v>14423</v>
      </c>
      <c r="J8003" s="192" t="s">
        <v>29821</v>
      </c>
      <c r="K8003" s="192" t="s">
        <v>5062</v>
      </c>
      <c r="L8003" s="192" t="s">
        <v>1447</v>
      </c>
    </row>
    <row r="8004" spans="1:12" ht="15" x14ac:dyDescent="0.25">
      <c r="A8004" s="189" t="s">
        <v>26528</v>
      </c>
      <c r="B8004" s="190" t="s">
        <v>26529</v>
      </c>
      <c r="C8004" s="190" t="s">
        <v>29797</v>
      </c>
      <c r="D8004" s="190" t="s">
        <v>29797</v>
      </c>
      <c r="E8004" s="190" t="s">
        <v>29797</v>
      </c>
      <c r="F8004" s="190" t="s">
        <v>29797</v>
      </c>
      <c r="G8004" s="190" t="s">
        <v>29797</v>
      </c>
      <c r="H8004" s="190" t="s">
        <v>31461</v>
      </c>
      <c r="I8004" s="190" t="s">
        <v>1385</v>
      </c>
      <c r="J8004" s="190" t="s">
        <v>29821</v>
      </c>
      <c r="K8004" s="190" t="s">
        <v>5062</v>
      </c>
      <c r="L8004" s="190" t="s">
        <v>1447</v>
      </c>
    </row>
    <row r="8005" spans="1:12" ht="15" x14ac:dyDescent="0.25">
      <c r="A8005" s="191" t="s">
        <v>17123</v>
      </c>
      <c r="B8005" s="192" t="s">
        <v>20972</v>
      </c>
      <c r="C8005" s="192" t="s">
        <v>29812</v>
      </c>
      <c r="D8005" s="192" t="s">
        <v>29824</v>
      </c>
      <c r="E8005" s="192" t="s">
        <v>30669</v>
      </c>
      <c r="F8005" s="192" t="s">
        <v>29804</v>
      </c>
      <c r="G8005" s="192" t="s">
        <v>30670</v>
      </c>
      <c r="H8005" s="192" t="s">
        <v>31349</v>
      </c>
      <c r="I8005" s="192" t="s">
        <v>5073</v>
      </c>
      <c r="J8005" s="192" t="s">
        <v>31325</v>
      </c>
      <c r="K8005" s="192" t="s">
        <v>5073</v>
      </c>
      <c r="L8005" s="192" t="s">
        <v>1447</v>
      </c>
    </row>
    <row r="8006" spans="1:12" ht="15" x14ac:dyDescent="0.25">
      <c r="A8006" s="189" t="s">
        <v>17124</v>
      </c>
      <c r="B8006" s="190" t="s">
        <v>20973</v>
      </c>
      <c r="C8006" s="190" t="s">
        <v>29812</v>
      </c>
      <c r="D8006" s="190" t="s">
        <v>29824</v>
      </c>
      <c r="E8006" s="190" t="s">
        <v>29797</v>
      </c>
      <c r="F8006" s="190" t="s">
        <v>29804</v>
      </c>
      <c r="G8006" s="190" t="s">
        <v>29797</v>
      </c>
      <c r="H8006" s="190" t="s">
        <v>31474</v>
      </c>
      <c r="I8006" s="190" t="s">
        <v>31475</v>
      </c>
      <c r="J8006" s="190" t="s">
        <v>29821</v>
      </c>
      <c r="K8006" s="190" t="s">
        <v>5062</v>
      </c>
      <c r="L8006" s="190" t="s">
        <v>1447</v>
      </c>
    </row>
    <row r="8007" spans="1:12" ht="15" x14ac:dyDescent="0.25">
      <c r="A8007" s="191" t="s">
        <v>17125</v>
      </c>
      <c r="B8007" s="192" t="s">
        <v>20974</v>
      </c>
      <c r="C8007" s="192" t="s">
        <v>29797</v>
      </c>
      <c r="D8007" s="192" t="s">
        <v>29797</v>
      </c>
      <c r="E8007" s="192" t="s">
        <v>29797</v>
      </c>
      <c r="F8007" s="192" t="s">
        <v>29797</v>
      </c>
      <c r="G8007" s="192" t="s">
        <v>29797</v>
      </c>
      <c r="H8007" s="192" t="s">
        <v>29797</v>
      </c>
      <c r="I8007" s="192" t="s">
        <v>29797</v>
      </c>
      <c r="J8007" s="192" t="s">
        <v>29797</v>
      </c>
      <c r="K8007" s="192" t="s">
        <v>29797</v>
      </c>
      <c r="L8007" s="192" t="s">
        <v>29797</v>
      </c>
    </row>
    <row r="8008" spans="1:12" ht="15" x14ac:dyDescent="0.25">
      <c r="A8008" s="189" t="s">
        <v>3531</v>
      </c>
      <c r="B8008" s="190" t="s">
        <v>4211</v>
      </c>
      <c r="C8008" s="190" t="s">
        <v>29797</v>
      </c>
      <c r="D8008" s="190" t="s">
        <v>29797</v>
      </c>
      <c r="E8008" s="190" t="s">
        <v>29797</v>
      </c>
      <c r="F8008" s="190" t="s">
        <v>29797</v>
      </c>
      <c r="G8008" s="190" t="s">
        <v>29797</v>
      </c>
      <c r="H8008" s="190" t="s">
        <v>29797</v>
      </c>
      <c r="I8008" s="190" t="s">
        <v>29797</v>
      </c>
      <c r="J8008" s="190" t="s">
        <v>29797</v>
      </c>
      <c r="K8008" s="190" t="s">
        <v>29797</v>
      </c>
      <c r="L8008" s="190" t="s">
        <v>29797</v>
      </c>
    </row>
    <row r="8009" spans="1:12" ht="15" x14ac:dyDescent="0.25">
      <c r="A8009" s="191" t="s">
        <v>17126</v>
      </c>
      <c r="B8009" s="192" t="s">
        <v>20975</v>
      </c>
      <c r="C8009" s="192" t="s">
        <v>29797</v>
      </c>
      <c r="D8009" s="192" t="s">
        <v>29797</v>
      </c>
      <c r="E8009" s="192" t="s">
        <v>29797</v>
      </c>
      <c r="F8009" s="192" t="s">
        <v>29797</v>
      </c>
      <c r="G8009" s="192" t="s">
        <v>29797</v>
      </c>
      <c r="H8009" s="192" t="s">
        <v>29797</v>
      </c>
      <c r="I8009" s="192" t="s">
        <v>29797</v>
      </c>
      <c r="J8009" s="192" t="s">
        <v>29797</v>
      </c>
      <c r="K8009" s="192" t="s">
        <v>29797</v>
      </c>
      <c r="L8009" s="192" t="s">
        <v>29797</v>
      </c>
    </row>
    <row r="8010" spans="1:12" ht="15" x14ac:dyDescent="0.25">
      <c r="A8010" s="189" t="s">
        <v>26530</v>
      </c>
      <c r="B8010" s="190" t="s">
        <v>26531</v>
      </c>
      <c r="C8010" s="190" t="s">
        <v>29797</v>
      </c>
      <c r="D8010" s="190" t="s">
        <v>29797</v>
      </c>
      <c r="E8010" s="190" t="s">
        <v>29797</v>
      </c>
      <c r="F8010" s="190" t="s">
        <v>29797</v>
      </c>
      <c r="G8010" s="190" t="s">
        <v>29797</v>
      </c>
      <c r="H8010" s="190" t="s">
        <v>31454</v>
      </c>
      <c r="I8010" s="190" t="s">
        <v>1384</v>
      </c>
      <c r="J8010" s="190" t="s">
        <v>29821</v>
      </c>
      <c r="K8010" s="190" t="s">
        <v>5062</v>
      </c>
      <c r="L8010" s="190" t="s">
        <v>1447</v>
      </c>
    </row>
    <row r="8011" spans="1:12" ht="15" x14ac:dyDescent="0.25">
      <c r="A8011" s="191" t="s">
        <v>10244</v>
      </c>
      <c r="B8011" s="192" t="s">
        <v>10245</v>
      </c>
      <c r="C8011" s="192" t="s">
        <v>29797</v>
      </c>
      <c r="D8011" s="192" t="s">
        <v>29797</v>
      </c>
      <c r="E8011" s="192" t="s">
        <v>29797</v>
      </c>
      <c r="F8011" s="192" t="s">
        <v>29797</v>
      </c>
      <c r="G8011" s="192" t="s">
        <v>29797</v>
      </c>
      <c r="H8011" s="192" t="s">
        <v>31314</v>
      </c>
      <c r="I8011" s="192" t="s">
        <v>5062</v>
      </c>
      <c r="J8011" s="192" t="s">
        <v>29821</v>
      </c>
      <c r="K8011" s="192" t="s">
        <v>5062</v>
      </c>
      <c r="L8011" s="192" t="s">
        <v>1447</v>
      </c>
    </row>
    <row r="8012" spans="1:12" ht="15" x14ac:dyDescent="0.25">
      <c r="A8012" s="189" t="s">
        <v>3532</v>
      </c>
      <c r="B8012" s="190" t="s">
        <v>4212</v>
      </c>
      <c r="C8012" s="190" t="s">
        <v>29797</v>
      </c>
      <c r="D8012" s="190" t="s">
        <v>29797</v>
      </c>
      <c r="E8012" s="190" t="s">
        <v>29797</v>
      </c>
      <c r="F8012" s="190" t="s">
        <v>29797</v>
      </c>
      <c r="G8012" s="190" t="s">
        <v>29797</v>
      </c>
      <c r="H8012" s="190" t="s">
        <v>29797</v>
      </c>
      <c r="I8012" s="190" t="s">
        <v>29797</v>
      </c>
      <c r="J8012" s="190" t="s">
        <v>29797</v>
      </c>
      <c r="K8012" s="190" t="s">
        <v>29797</v>
      </c>
      <c r="L8012" s="190" t="s">
        <v>29797</v>
      </c>
    </row>
    <row r="8013" spans="1:12" ht="15" x14ac:dyDescent="0.25">
      <c r="A8013" s="191" t="s">
        <v>26532</v>
      </c>
      <c r="B8013" s="192" t="s">
        <v>26533</v>
      </c>
      <c r="C8013" s="192" t="s">
        <v>29797</v>
      </c>
      <c r="D8013" s="192" t="s">
        <v>29797</v>
      </c>
      <c r="E8013" s="192" t="s">
        <v>29797</v>
      </c>
      <c r="F8013" s="192" t="s">
        <v>29797</v>
      </c>
      <c r="G8013" s="192" t="s">
        <v>29797</v>
      </c>
      <c r="H8013" s="192" t="s">
        <v>31390</v>
      </c>
      <c r="I8013" s="192" t="s">
        <v>14423</v>
      </c>
      <c r="J8013" s="192" t="s">
        <v>29821</v>
      </c>
      <c r="K8013" s="192" t="s">
        <v>5062</v>
      </c>
      <c r="L8013" s="192" t="s">
        <v>1447</v>
      </c>
    </row>
    <row r="8014" spans="1:12" ht="15" x14ac:dyDescent="0.25">
      <c r="A8014" s="189" t="s">
        <v>10246</v>
      </c>
      <c r="B8014" s="190" t="s">
        <v>10247</v>
      </c>
      <c r="C8014" s="190" t="s">
        <v>29797</v>
      </c>
      <c r="D8014" s="190" t="s">
        <v>29797</v>
      </c>
      <c r="E8014" s="190" t="s">
        <v>29797</v>
      </c>
      <c r="F8014" s="190" t="s">
        <v>29797</v>
      </c>
      <c r="G8014" s="190" t="s">
        <v>29797</v>
      </c>
      <c r="H8014" s="190" t="s">
        <v>31468</v>
      </c>
      <c r="I8014" s="190" t="s">
        <v>31469</v>
      </c>
      <c r="J8014" s="190" t="s">
        <v>29821</v>
      </c>
      <c r="K8014" s="190" t="s">
        <v>5062</v>
      </c>
      <c r="L8014" s="190" t="s">
        <v>1447</v>
      </c>
    </row>
    <row r="8015" spans="1:12" ht="15" x14ac:dyDescent="0.25">
      <c r="A8015" s="191" t="s">
        <v>3533</v>
      </c>
      <c r="B8015" s="192" t="s">
        <v>4213</v>
      </c>
      <c r="C8015" s="192" t="s">
        <v>29797</v>
      </c>
      <c r="D8015" s="192" t="s">
        <v>29797</v>
      </c>
      <c r="E8015" s="192" t="s">
        <v>29797</v>
      </c>
      <c r="F8015" s="192" t="s">
        <v>29797</v>
      </c>
      <c r="G8015" s="192" t="s">
        <v>29797</v>
      </c>
      <c r="H8015" s="192" t="s">
        <v>31452</v>
      </c>
      <c r="I8015" s="192" t="s">
        <v>31453</v>
      </c>
      <c r="J8015" s="192" t="s">
        <v>29821</v>
      </c>
      <c r="K8015" s="192" t="s">
        <v>5062</v>
      </c>
      <c r="L8015" s="192" t="s">
        <v>1447</v>
      </c>
    </row>
    <row r="8016" spans="1:12" ht="15" x14ac:dyDescent="0.25">
      <c r="A8016" s="189" t="s">
        <v>10248</v>
      </c>
      <c r="B8016" s="190" t="s">
        <v>10249</v>
      </c>
      <c r="C8016" s="190" t="s">
        <v>29797</v>
      </c>
      <c r="D8016" s="190" t="s">
        <v>29797</v>
      </c>
      <c r="E8016" s="190" t="s">
        <v>29797</v>
      </c>
      <c r="F8016" s="190" t="s">
        <v>29797</v>
      </c>
      <c r="G8016" s="190" t="s">
        <v>29797</v>
      </c>
      <c r="H8016" s="190" t="s">
        <v>31546</v>
      </c>
      <c r="I8016" s="190" t="s">
        <v>31547</v>
      </c>
      <c r="J8016" s="190" t="s">
        <v>29821</v>
      </c>
      <c r="K8016" s="190" t="s">
        <v>5062</v>
      </c>
      <c r="L8016" s="190" t="s">
        <v>1447</v>
      </c>
    </row>
    <row r="8017" spans="1:12" ht="15" x14ac:dyDescent="0.25">
      <c r="A8017" s="191" t="s">
        <v>17127</v>
      </c>
      <c r="B8017" s="192" t="s">
        <v>20976</v>
      </c>
      <c r="C8017" s="192" t="s">
        <v>29797</v>
      </c>
      <c r="D8017" s="192" t="s">
        <v>29797</v>
      </c>
      <c r="E8017" s="192" t="s">
        <v>29797</v>
      </c>
      <c r="F8017" s="192" t="s">
        <v>29797</v>
      </c>
      <c r="G8017" s="192" t="s">
        <v>29797</v>
      </c>
      <c r="H8017" s="192" t="s">
        <v>29797</v>
      </c>
      <c r="I8017" s="192" t="s">
        <v>29797</v>
      </c>
      <c r="J8017" s="192" t="s">
        <v>29797</v>
      </c>
      <c r="K8017" s="192" t="s">
        <v>29797</v>
      </c>
      <c r="L8017" s="192" t="s">
        <v>29797</v>
      </c>
    </row>
    <row r="8018" spans="1:12" ht="15" x14ac:dyDescent="0.25">
      <c r="A8018" s="189" t="s">
        <v>26534</v>
      </c>
      <c r="B8018" s="190" t="s">
        <v>26535</v>
      </c>
      <c r="C8018" s="190" t="s">
        <v>29797</v>
      </c>
      <c r="D8018" s="190" t="s">
        <v>29797</v>
      </c>
      <c r="E8018" s="190" t="s">
        <v>30671</v>
      </c>
      <c r="F8018" s="190" t="s">
        <v>29797</v>
      </c>
      <c r="G8018" s="190" t="s">
        <v>29797</v>
      </c>
      <c r="H8018" s="190" t="s">
        <v>31436</v>
      </c>
      <c r="I8018" s="190" t="s">
        <v>5062</v>
      </c>
      <c r="J8018" s="190" t="s">
        <v>29821</v>
      </c>
      <c r="K8018" s="190" t="s">
        <v>5062</v>
      </c>
      <c r="L8018" s="190" t="s">
        <v>1447</v>
      </c>
    </row>
    <row r="8019" spans="1:12" ht="15" x14ac:dyDescent="0.25">
      <c r="A8019" s="191" t="s">
        <v>3534</v>
      </c>
      <c r="B8019" s="192" t="s">
        <v>4214</v>
      </c>
      <c r="C8019" s="192" t="s">
        <v>29797</v>
      </c>
      <c r="D8019" s="192" t="s">
        <v>29797</v>
      </c>
      <c r="E8019" s="192" t="s">
        <v>29797</v>
      </c>
      <c r="F8019" s="192" t="s">
        <v>29797</v>
      </c>
      <c r="G8019" s="192" t="s">
        <v>29797</v>
      </c>
      <c r="H8019" s="192" t="s">
        <v>32156</v>
      </c>
      <c r="I8019" s="192" t="s">
        <v>32157</v>
      </c>
      <c r="J8019" s="192" t="s">
        <v>29821</v>
      </c>
      <c r="K8019" s="192" t="s">
        <v>5062</v>
      </c>
      <c r="L8019" s="192" t="s">
        <v>1447</v>
      </c>
    </row>
    <row r="8020" spans="1:12" ht="15" x14ac:dyDescent="0.25">
      <c r="A8020" s="189" t="s">
        <v>17128</v>
      </c>
      <c r="B8020" s="190" t="s">
        <v>20977</v>
      </c>
      <c r="C8020" s="190" t="s">
        <v>29797</v>
      </c>
      <c r="D8020" s="190" t="s">
        <v>29797</v>
      </c>
      <c r="E8020" s="190" t="s">
        <v>29797</v>
      </c>
      <c r="F8020" s="190" t="s">
        <v>29797</v>
      </c>
      <c r="G8020" s="190" t="s">
        <v>29797</v>
      </c>
      <c r="H8020" s="190" t="s">
        <v>31371</v>
      </c>
      <c r="I8020" s="190" t="s">
        <v>5062</v>
      </c>
      <c r="J8020" s="190" t="s">
        <v>29821</v>
      </c>
      <c r="K8020" s="190" t="s">
        <v>5062</v>
      </c>
      <c r="L8020" s="190" t="s">
        <v>1447</v>
      </c>
    </row>
    <row r="8021" spans="1:12" ht="15" x14ac:dyDescent="0.25">
      <c r="A8021" s="191" t="s">
        <v>3535</v>
      </c>
      <c r="B8021" s="192" t="s">
        <v>4215</v>
      </c>
      <c r="C8021" s="192" t="s">
        <v>29797</v>
      </c>
      <c r="D8021" s="192" t="s">
        <v>29797</v>
      </c>
      <c r="E8021" s="192" t="s">
        <v>29797</v>
      </c>
      <c r="F8021" s="192" t="s">
        <v>29797</v>
      </c>
      <c r="G8021" s="192" t="s">
        <v>29797</v>
      </c>
      <c r="H8021" s="192" t="s">
        <v>29797</v>
      </c>
      <c r="I8021" s="192" t="s">
        <v>29797</v>
      </c>
      <c r="J8021" s="192" t="s">
        <v>29797</v>
      </c>
      <c r="K8021" s="192" t="s">
        <v>29797</v>
      </c>
      <c r="L8021" s="192" t="s">
        <v>29797</v>
      </c>
    </row>
    <row r="8022" spans="1:12" ht="15" x14ac:dyDescent="0.25">
      <c r="A8022" s="189" t="s">
        <v>3536</v>
      </c>
      <c r="B8022" s="190" t="s">
        <v>4216</v>
      </c>
      <c r="C8022" s="190" t="s">
        <v>29797</v>
      </c>
      <c r="D8022" s="190" t="s">
        <v>29797</v>
      </c>
      <c r="E8022" s="190" t="s">
        <v>29797</v>
      </c>
      <c r="F8022" s="190" t="s">
        <v>29797</v>
      </c>
      <c r="G8022" s="190" t="s">
        <v>29797</v>
      </c>
      <c r="H8022" s="190" t="s">
        <v>31584</v>
      </c>
      <c r="I8022" s="190" t="s">
        <v>6488</v>
      </c>
      <c r="J8022" s="190" t="s">
        <v>29821</v>
      </c>
      <c r="K8022" s="190" t="s">
        <v>5062</v>
      </c>
      <c r="L8022" s="190" t="s">
        <v>1447</v>
      </c>
    </row>
    <row r="8023" spans="1:12" ht="15" x14ac:dyDescent="0.25">
      <c r="A8023" s="191" t="s">
        <v>10250</v>
      </c>
      <c r="B8023" s="192" t="s">
        <v>10251</v>
      </c>
      <c r="C8023" s="192" t="s">
        <v>29797</v>
      </c>
      <c r="D8023" s="192" t="s">
        <v>29797</v>
      </c>
      <c r="E8023" s="192" t="s">
        <v>29797</v>
      </c>
      <c r="F8023" s="192" t="s">
        <v>29797</v>
      </c>
      <c r="G8023" s="192" t="s">
        <v>29797</v>
      </c>
      <c r="H8023" s="192" t="s">
        <v>31567</v>
      </c>
      <c r="I8023" s="192" t="s">
        <v>31568</v>
      </c>
      <c r="J8023" s="192" t="s">
        <v>29821</v>
      </c>
      <c r="K8023" s="192" t="s">
        <v>5062</v>
      </c>
      <c r="L8023" s="192" t="s">
        <v>1447</v>
      </c>
    </row>
    <row r="8024" spans="1:12" ht="15" x14ac:dyDescent="0.25">
      <c r="A8024" s="189" t="s">
        <v>26536</v>
      </c>
      <c r="B8024" s="190" t="s">
        <v>26537</v>
      </c>
      <c r="C8024" s="190" t="s">
        <v>29797</v>
      </c>
      <c r="D8024" s="190" t="s">
        <v>29797</v>
      </c>
      <c r="E8024" s="190" t="s">
        <v>29797</v>
      </c>
      <c r="F8024" s="190" t="s">
        <v>29797</v>
      </c>
      <c r="G8024" s="190" t="s">
        <v>29797</v>
      </c>
      <c r="H8024" s="190" t="s">
        <v>29797</v>
      </c>
      <c r="I8024" s="190" t="s">
        <v>29797</v>
      </c>
      <c r="J8024" s="190" t="s">
        <v>29797</v>
      </c>
      <c r="K8024" s="190" t="s">
        <v>29797</v>
      </c>
      <c r="L8024" s="190" t="s">
        <v>29797</v>
      </c>
    </row>
    <row r="8025" spans="1:12" ht="15" x14ac:dyDescent="0.25">
      <c r="A8025" s="191" t="s">
        <v>17129</v>
      </c>
      <c r="B8025" s="192" t="s">
        <v>20978</v>
      </c>
      <c r="C8025" s="192" t="s">
        <v>29797</v>
      </c>
      <c r="D8025" s="192" t="s">
        <v>29797</v>
      </c>
      <c r="E8025" s="192" t="s">
        <v>29797</v>
      </c>
      <c r="F8025" s="192" t="s">
        <v>29797</v>
      </c>
      <c r="G8025" s="192" t="s">
        <v>29797</v>
      </c>
      <c r="H8025" s="192" t="s">
        <v>31326</v>
      </c>
      <c r="I8025" s="192" t="s">
        <v>31327</v>
      </c>
      <c r="J8025" s="192" t="s">
        <v>31325</v>
      </c>
      <c r="K8025" s="192" t="s">
        <v>5073</v>
      </c>
      <c r="L8025" s="192" t="s">
        <v>1447</v>
      </c>
    </row>
    <row r="8026" spans="1:12" ht="15" x14ac:dyDescent="0.25">
      <c r="A8026" s="189" t="s">
        <v>3537</v>
      </c>
      <c r="B8026" s="190" t="s">
        <v>4217</v>
      </c>
      <c r="C8026" s="190" t="s">
        <v>29797</v>
      </c>
      <c r="D8026" s="190" t="s">
        <v>29797</v>
      </c>
      <c r="E8026" s="190" t="s">
        <v>29797</v>
      </c>
      <c r="F8026" s="190" t="s">
        <v>29797</v>
      </c>
      <c r="G8026" s="190" t="s">
        <v>29797</v>
      </c>
      <c r="H8026" s="190" t="s">
        <v>29797</v>
      </c>
      <c r="I8026" s="190" t="s">
        <v>29797</v>
      </c>
      <c r="J8026" s="190" t="s">
        <v>29797</v>
      </c>
      <c r="K8026" s="190" t="s">
        <v>29797</v>
      </c>
      <c r="L8026" s="190" t="s">
        <v>29797</v>
      </c>
    </row>
    <row r="8027" spans="1:12" ht="15" x14ac:dyDescent="0.25">
      <c r="A8027" s="191" t="s">
        <v>10252</v>
      </c>
      <c r="B8027" s="192" t="s">
        <v>10253</v>
      </c>
      <c r="C8027" s="192" t="s">
        <v>29797</v>
      </c>
      <c r="D8027" s="192" t="s">
        <v>29797</v>
      </c>
      <c r="E8027" s="192" t="s">
        <v>29797</v>
      </c>
      <c r="F8027" s="192" t="s">
        <v>29797</v>
      </c>
      <c r="G8027" s="192" t="s">
        <v>29797</v>
      </c>
      <c r="H8027" s="192" t="s">
        <v>31402</v>
      </c>
      <c r="I8027" s="192" t="s">
        <v>31403</v>
      </c>
      <c r="J8027" s="192" t="s">
        <v>29821</v>
      </c>
      <c r="K8027" s="192" t="s">
        <v>5062</v>
      </c>
      <c r="L8027" s="192" t="s">
        <v>1447</v>
      </c>
    </row>
    <row r="8028" spans="1:12" ht="15" x14ac:dyDescent="0.25">
      <c r="A8028" s="189" t="s">
        <v>10254</v>
      </c>
      <c r="B8028" s="190" t="s">
        <v>10255</v>
      </c>
      <c r="C8028" s="190" t="s">
        <v>29806</v>
      </c>
      <c r="D8028" s="190" t="s">
        <v>29816</v>
      </c>
      <c r="E8028" s="190" t="s">
        <v>30112</v>
      </c>
      <c r="F8028" s="190" t="s">
        <v>29804</v>
      </c>
      <c r="G8028" s="190" t="s">
        <v>30672</v>
      </c>
      <c r="H8028" s="190" t="s">
        <v>31550</v>
      </c>
      <c r="I8028" s="190" t="s">
        <v>31551</v>
      </c>
      <c r="J8028" s="190" t="s">
        <v>29821</v>
      </c>
      <c r="K8028" s="190" t="s">
        <v>5062</v>
      </c>
      <c r="L8028" s="190" t="s">
        <v>1447</v>
      </c>
    </row>
    <row r="8029" spans="1:12" ht="15" x14ac:dyDescent="0.25">
      <c r="A8029" s="191" t="s">
        <v>17130</v>
      </c>
      <c r="B8029" s="192" t="s">
        <v>20979</v>
      </c>
      <c r="C8029" s="192" t="s">
        <v>29797</v>
      </c>
      <c r="D8029" s="192" t="s">
        <v>29797</v>
      </c>
      <c r="E8029" s="192" t="s">
        <v>29797</v>
      </c>
      <c r="F8029" s="192" t="s">
        <v>29797</v>
      </c>
      <c r="G8029" s="192" t="s">
        <v>29797</v>
      </c>
      <c r="H8029" s="192" t="s">
        <v>31395</v>
      </c>
      <c r="I8029" s="192" t="s">
        <v>31396</v>
      </c>
      <c r="J8029" s="192" t="s">
        <v>29821</v>
      </c>
      <c r="K8029" s="192" t="s">
        <v>5062</v>
      </c>
      <c r="L8029" s="192" t="s">
        <v>1447</v>
      </c>
    </row>
    <row r="8030" spans="1:12" ht="15" x14ac:dyDescent="0.25">
      <c r="A8030" s="189" t="s">
        <v>10256</v>
      </c>
      <c r="B8030" s="190" t="s">
        <v>10257</v>
      </c>
      <c r="C8030" s="190" t="s">
        <v>29797</v>
      </c>
      <c r="D8030" s="190" t="s">
        <v>29797</v>
      </c>
      <c r="E8030" s="190" t="s">
        <v>29797</v>
      </c>
      <c r="F8030" s="190" t="s">
        <v>29797</v>
      </c>
      <c r="G8030" s="190" t="s">
        <v>29797</v>
      </c>
      <c r="H8030" s="190" t="s">
        <v>32285</v>
      </c>
      <c r="I8030" s="190" t="s">
        <v>32286</v>
      </c>
      <c r="J8030" s="190" t="s">
        <v>31325</v>
      </c>
      <c r="K8030" s="190" t="s">
        <v>5073</v>
      </c>
      <c r="L8030" s="190" t="s">
        <v>1447</v>
      </c>
    </row>
    <row r="8031" spans="1:12" ht="15" x14ac:dyDescent="0.25">
      <c r="A8031" s="191" t="s">
        <v>17131</v>
      </c>
      <c r="B8031" s="192" t="s">
        <v>20980</v>
      </c>
      <c r="C8031" s="192" t="s">
        <v>29812</v>
      </c>
      <c r="D8031" s="192" t="s">
        <v>29824</v>
      </c>
      <c r="E8031" s="192" t="s">
        <v>30673</v>
      </c>
      <c r="F8031" s="192" t="s">
        <v>29804</v>
      </c>
      <c r="G8031" s="192" t="s">
        <v>29845</v>
      </c>
      <c r="H8031" s="192" t="s">
        <v>32198</v>
      </c>
      <c r="I8031" s="192" t="s">
        <v>32199</v>
      </c>
      <c r="J8031" s="192" t="s">
        <v>31325</v>
      </c>
      <c r="K8031" s="192" t="s">
        <v>5073</v>
      </c>
      <c r="L8031" s="192" t="s">
        <v>1447</v>
      </c>
    </row>
    <row r="8032" spans="1:12" ht="15" x14ac:dyDescent="0.25">
      <c r="A8032" s="189" t="s">
        <v>10258</v>
      </c>
      <c r="B8032" s="190" t="s">
        <v>10259</v>
      </c>
      <c r="C8032" s="190" t="s">
        <v>29797</v>
      </c>
      <c r="D8032" s="190" t="s">
        <v>29797</v>
      </c>
      <c r="E8032" s="190" t="s">
        <v>29797</v>
      </c>
      <c r="F8032" s="190" t="s">
        <v>29797</v>
      </c>
      <c r="G8032" s="190" t="s">
        <v>29797</v>
      </c>
      <c r="H8032" s="190" t="s">
        <v>31588</v>
      </c>
      <c r="I8032" s="190" t="s">
        <v>30455</v>
      </c>
      <c r="J8032" s="190" t="s">
        <v>29870</v>
      </c>
      <c r="K8032" s="190" t="s">
        <v>8069</v>
      </c>
      <c r="L8032" s="190" t="s">
        <v>1447</v>
      </c>
    </row>
    <row r="8033" spans="1:12" ht="15" x14ac:dyDescent="0.25">
      <c r="A8033" s="191" t="s">
        <v>3538</v>
      </c>
      <c r="B8033" s="192" t="s">
        <v>4218</v>
      </c>
      <c r="C8033" s="192" t="s">
        <v>29797</v>
      </c>
      <c r="D8033" s="192" t="s">
        <v>29797</v>
      </c>
      <c r="E8033" s="192" t="s">
        <v>29797</v>
      </c>
      <c r="F8033" s="192" t="s">
        <v>29797</v>
      </c>
      <c r="G8033" s="192" t="s">
        <v>29797</v>
      </c>
      <c r="H8033" s="192" t="s">
        <v>31629</v>
      </c>
      <c r="I8033" s="192" t="s">
        <v>31630</v>
      </c>
      <c r="J8033" s="192" t="s">
        <v>29826</v>
      </c>
      <c r="K8033" s="192" t="s">
        <v>5078</v>
      </c>
      <c r="L8033" s="192" t="s">
        <v>1447</v>
      </c>
    </row>
    <row r="8034" spans="1:12" ht="15" x14ac:dyDescent="0.25">
      <c r="A8034" s="189" t="s">
        <v>26538</v>
      </c>
      <c r="B8034" s="190" t="s">
        <v>26539</v>
      </c>
      <c r="C8034" s="190" t="s">
        <v>29797</v>
      </c>
      <c r="D8034" s="190" t="s">
        <v>29797</v>
      </c>
      <c r="E8034" s="190" t="s">
        <v>29797</v>
      </c>
      <c r="F8034" s="190" t="s">
        <v>29797</v>
      </c>
      <c r="G8034" s="190" t="s">
        <v>29797</v>
      </c>
      <c r="H8034" s="190" t="s">
        <v>31409</v>
      </c>
      <c r="I8034" s="190" t="s">
        <v>5062</v>
      </c>
      <c r="J8034" s="190" t="s">
        <v>29821</v>
      </c>
      <c r="K8034" s="190" t="s">
        <v>5062</v>
      </c>
      <c r="L8034" s="190" t="s">
        <v>1447</v>
      </c>
    </row>
    <row r="8035" spans="1:12" ht="15" x14ac:dyDescent="0.25">
      <c r="A8035" s="191" t="s">
        <v>3539</v>
      </c>
      <c r="B8035" s="192" t="s">
        <v>4219</v>
      </c>
      <c r="C8035" s="192" t="s">
        <v>29797</v>
      </c>
      <c r="D8035" s="192" t="s">
        <v>29797</v>
      </c>
      <c r="E8035" s="192" t="s">
        <v>29797</v>
      </c>
      <c r="F8035" s="192" t="s">
        <v>29797</v>
      </c>
      <c r="G8035" s="192" t="s">
        <v>29797</v>
      </c>
      <c r="H8035" s="192" t="s">
        <v>31361</v>
      </c>
      <c r="I8035" s="192" t="s">
        <v>5062</v>
      </c>
      <c r="J8035" s="192" t="s">
        <v>29821</v>
      </c>
      <c r="K8035" s="192" t="s">
        <v>5062</v>
      </c>
      <c r="L8035" s="192" t="s">
        <v>1447</v>
      </c>
    </row>
    <row r="8036" spans="1:12" ht="15" x14ac:dyDescent="0.25">
      <c r="A8036" s="189" t="s">
        <v>3540</v>
      </c>
      <c r="B8036" s="190" t="s">
        <v>4220</v>
      </c>
      <c r="C8036" s="190" t="s">
        <v>29797</v>
      </c>
      <c r="D8036" s="190" t="s">
        <v>29797</v>
      </c>
      <c r="E8036" s="190" t="s">
        <v>29797</v>
      </c>
      <c r="F8036" s="190" t="s">
        <v>29797</v>
      </c>
      <c r="G8036" s="190" t="s">
        <v>29797</v>
      </c>
      <c r="H8036" s="190" t="s">
        <v>32910</v>
      </c>
      <c r="I8036" s="190" t="s">
        <v>6070</v>
      </c>
      <c r="J8036" s="190" t="s">
        <v>30262</v>
      </c>
      <c r="K8036" s="190" t="s">
        <v>6070</v>
      </c>
      <c r="L8036" s="190" t="s">
        <v>1447</v>
      </c>
    </row>
    <row r="8037" spans="1:12" ht="15" x14ac:dyDescent="0.25">
      <c r="A8037" s="191" t="s">
        <v>26540</v>
      </c>
      <c r="B8037" s="192" t="s">
        <v>26541</v>
      </c>
      <c r="C8037" s="192" t="s">
        <v>29797</v>
      </c>
      <c r="D8037" s="192" t="s">
        <v>29797</v>
      </c>
      <c r="E8037" s="192" t="s">
        <v>29797</v>
      </c>
      <c r="F8037" s="192" t="s">
        <v>29797</v>
      </c>
      <c r="G8037" s="192" t="s">
        <v>29797</v>
      </c>
      <c r="H8037" s="192" t="s">
        <v>29797</v>
      </c>
      <c r="I8037" s="192" t="s">
        <v>29797</v>
      </c>
      <c r="J8037" s="192" t="s">
        <v>29797</v>
      </c>
      <c r="K8037" s="192" t="s">
        <v>29797</v>
      </c>
      <c r="L8037" s="192" t="s">
        <v>29797</v>
      </c>
    </row>
    <row r="8038" spans="1:12" ht="15" x14ac:dyDescent="0.25">
      <c r="A8038" s="189" t="s">
        <v>10260</v>
      </c>
      <c r="B8038" s="190" t="s">
        <v>10261</v>
      </c>
      <c r="C8038" s="190" t="s">
        <v>29797</v>
      </c>
      <c r="D8038" s="190" t="s">
        <v>29797</v>
      </c>
      <c r="E8038" s="190" t="s">
        <v>29797</v>
      </c>
      <c r="F8038" s="190" t="s">
        <v>29797</v>
      </c>
      <c r="G8038" s="190" t="s">
        <v>29797</v>
      </c>
      <c r="H8038" s="190" t="s">
        <v>31342</v>
      </c>
      <c r="I8038" s="190" t="s">
        <v>31343</v>
      </c>
      <c r="J8038" s="190" t="s">
        <v>29821</v>
      </c>
      <c r="K8038" s="190" t="s">
        <v>5062</v>
      </c>
      <c r="L8038" s="190" t="s">
        <v>1447</v>
      </c>
    </row>
    <row r="8039" spans="1:12" ht="15" x14ac:dyDescent="0.25">
      <c r="A8039" s="191" t="s">
        <v>17132</v>
      </c>
      <c r="B8039" s="192" t="s">
        <v>20981</v>
      </c>
      <c r="C8039" s="192" t="s">
        <v>29797</v>
      </c>
      <c r="D8039" s="192" t="s">
        <v>29797</v>
      </c>
      <c r="E8039" s="192" t="s">
        <v>29797</v>
      </c>
      <c r="F8039" s="192" t="s">
        <v>29797</v>
      </c>
      <c r="G8039" s="192" t="s">
        <v>29797</v>
      </c>
      <c r="H8039" s="192" t="s">
        <v>31390</v>
      </c>
      <c r="I8039" s="192" t="s">
        <v>14423</v>
      </c>
      <c r="J8039" s="192" t="s">
        <v>29821</v>
      </c>
      <c r="K8039" s="192" t="s">
        <v>5062</v>
      </c>
      <c r="L8039" s="192" t="s">
        <v>1447</v>
      </c>
    </row>
    <row r="8040" spans="1:12" ht="15" x14ac:dyDescent="0.25">
      <c r="A8040" s="189" t="s">
        <v>26542</v>
      </c>
      <c r="B8040" s="190" t="s">
        <v>26543</v>
      </c>
      <c r="C8040" s="190" t="s">
        <v>29797</v>
      </c>
      <c r="D8040" s="190" t="s">
        <v>29797</v>
      </c>
      <c r="E8040" s="190" t="s">
        <v>30674</v>
      </c>
      <c r="F8040" s="190" t="s">
        <v>29797</v>
      </c>
      <c r="G8040" s="190" t="s">
        <v>29797</v>
      </c>
      <c r="H8040" s="190" t="s">
        <v>31342</v>
      </c>
      <c r="I8040" s="190" t="s">
        <v>31343</v>
      </c>
      <c r="J8040" s="190" t="s">
        <v>29821</v>
      </c>
      <c r="K8040" s="190" t="s">
        <v>5062</v>
      </c>
      <c r="L8040" s="190" t="s">
        <v>1447</v>
      </c>
    </row>
    <row r="8041" spans="1:12" ht="15" x14ac:dyDescent="0.25">
      <c r="A8041" s="191" t="s">
        <v>17133</v>
      </c>
      <c r="B8041" s="192" t="s">
        <v>20982</v>
      </c>
      <c r="C8041" s="192" t="s">
        <v>29812</v>
      </c>
      <c r="D8041" s="192" t="s">
        <v>29824</v>
      </c>
      <c r="E8041" s="192" t="s">
        <v>30675</v>
      </c>
      <c r="F8041" s="192" t="s">
        <v>29804</v>
      </c>
      <c r="G8041" s="192" t="s">
        <v>29921</v>
      </c>
      <c r="H8041" s="192" t="s">
        <v>31567</v>
      </c>
      <c r="I8041" s="192" t="s">
        <v>31568</v>
      </c>
      <c r="J8041" s="192" t="s">
        <v>29821</v>
      </c>
      <c r="K8041" s="192" t="s">
        <v>5062</v>
      </c>
      <c r="L8041" s="192" t="s">
        <v>1447</v>
      </c>
    </row>
    <row r="8042" spans="1:12" ht="15" x14ac:dyDescent="0.25">
      <c r="A8042" s="189" t="s">
        <v>3541</v>
      </c>
      <c r="B8042" s="190" t="s">
        <v>4221</v>
      </c>
      <c r="C8042" s="190" t="s">
        <v>29797</v>
      </c>
      <c r="D8042" s="190" t="s">
        <v>29797</v>
      </c>
      <c r="E8042" s="190" t="s">
        <v>29797</v>
      </c>
      <c r="F8042" s="190" t="s">
        <v>29797</v>
      </c>
      <c r="G8042" s="190" t="s">
        <v>29797</v>
      </c>
      <c r="H8042" s="190" t="s">
        <v>32911</v>
      </c>
      <c r="I8042" s="190" t="s">
        <v>32912</v>
      </c>
      <c r="J8042" s="190" t="s">
        <v>29870</v>
      </c>
      <c r="K8042" s="190" t="s">
        <v>8069</v>
      </c>
      <c r="L8042" s="190" t="s">
        <v>1447</v>
      </c>
    </row>
    <row r="8043" spans="1:12" ht="15" x14ac:dyDescent="0.25">
      <c r="A8043" s="191" t="s">
        <v>3542</v>
      </c>
      <c r="B8043" s="192" t="s">
        <v>4222</v>
      </c>
      <c r="C8043" s="192" t="s">
        <v>29797</v>
      </c>
      <c r="D8043" s="192" t="s">
        <v>29797</v>
      </c>
      <c r="E8043" s="192" t="s">
        <v>29797</v>
      </c>
      <c r="F8043" s="192" t="s">
        <v>29797</v>
      </c>
      <c r="G8043" s="192" t="s">
        <v>29797</v>
      </c>
      <c r="H8043" s="192" t="s">
        <v>29797</v>
      </c>
      <c r="I8043" s="192" t="s">
        <v>29797</v>
      </c>
      <c r="J8043" s="192" t="s">
        <v>29797</v>
      </c>
      <c r="K8043" s="192" t="s">
        <v>29797</v>
      </c>
      <c r="L8043" s="192" t="s">
        <v>29797</v>
      </c>
    </row>
    <row r="8044" spans="1:12" ht="15" x14ac:dyDescent="0.25">
      <c r="A8044" s="189" t="s">
        <v>17134</v>
      </c>
      <c r="B8044" s="190" t="s">
        <v>20983</v>
      </c>
      <c r="C8044" s="190" t="s">
        <v>29797</v>
      </c>
      <c r="D8044" s="190" t="s">
        <v>29797</v>
      </c>
      <c r="E8044" s="190" t="s">
        <v>29797</v>
      </c>
      <c r="F8044" s="190" t="s">
        <v>29797</v>
      </c>
      <c r="G8044" s="190" t="s">
        <v>29797</v>
      </c>
      <c r="H8044" s="190" t="s">
        <v>31342</v>
      </c>
      <c r="I8044" s="190" t="s">
        <v>31343</v>
      </c>
      <c r="J8044" s="190" t="s">
        <v>29821</v>
      </c>
      <c r="K8044" s="190" t="s">
        <v>5062</v>
      </c>
      <c r="L8044" s="190" t="s">
        <v>1447</v>
      </c>
    </row>
    <row r="8045" spans="1:12" ht="15" x14ac:dyDescent="0.25">
      <c r="A8045" s="191" t="s">
        <v>10262</v>
      </c>
      <c r="B8045" s="192" t="s">
        <v>10263</v>
      </c>
      <c r="C8045" s="192" t="s">
        <v>29797</v>
      </c>
      <c r="D8045" s="192" t="s">
        <v>29797</v>
      </c>
      <c r="E8045" s="192" t="s">
        <v>29797</v>
      </c>
      <c r="F8045" s="192" t="s">
        <v>29797</v>
      </c>
      <c r="G8045" s="192" t="s">
        <v>29797</v>
      </c>
      <c r="H8045" s="192" t="s">
        <v>31337</v>
      </c>
      <c r="I8045" s="192" t="s">
        <v>31338</v>
      </c>
      <c r="J8045" s="192" t="s">
        <v>29821</v>
      </c>
      <c r="K8045" s="192" t="s">
        <v>5062</v>
      </c>
      <c r="L8045" s="192" t="s">
        <v>1447</v>
      </c>
    </row>
    <row r="8046" spans="1:12" ht="15" x14ac:dyDescent="0.25">
      <c r="A8046" s="189" t="s">
        <v>3543</v>
      </c>
      <c r="B8046" s="190" t="s">
        <v>4223</v>
      </c>
      <c r="C8046" s="190" t="s">
        <v>29797</v>
      </c>
      <c r="D8046" s="190" t="s">
        <v>29797</v>
      </c>
      <c r="E8046" s="190" t="s">
        <v>29797</v>
      </c>
      <c r="F8046" s="190" t="s">
        <v>29797</v>
      </c>
      <c r="G8046" s="190" t="s">
        <v>29797</v>
      </c>
      <c r="H8046" s="190" t="s">
        <v>32296</v>
      </c>
      <c r="I8046" s="190" t="s">
        <v>32297</v>
      </c>
      <c r="J8046" s="190" t="s">
        <v>29821</v>
      </c>
      <c r="K8046" s="190" t="s">
        <v>5062</v>
      </c>
      <c r="L8046" s="190" t="s">
        <v>1447</v>
      </c>
    </row>
    <row r="8047" spans="1:12" ht="15" x14ac:dyDescent="0.25">
      <c r="A8047" s="191" t="s">
        <v>10264</v>
      </c>
      <c r="B8047" s="192" t="s">
        <v>10265</v>
      </c>
      <c r="C8047" s="192" t="s">
        <v>29797</v>
      </c>
      <c r="D8047" s="192" t="s">
        <v>29797</v>
      </c>
      <c r="E8047" s="192" t="s">
        <v>29797</v>
      </c>
      <c r="F8047" s="192" t="s">
        <v>29797</v>
      </c>
      <c r="G8047" s="192" t="s">
        <v>29797</v>
      </c>
      <c r="H8047" s="192" t="s">
        <v>31444</v>
      </c>
      <c r="I8047" s="192" t="s">
        <v>10588</v>
      </c>
      <c r="J8047" s="192" t="s">
        <v>31325</v>
      </c>
      <c r="K8047" s="192" t="s">
        <v>5073</v>
      </c>
      <c r="L8047" s="192" t="s">
        <v>1447</v>
      </c>
    </row>
    <row r="8048" spans="1:12" ht="15" x14ac:dyDescent="0.25">
      <c r="A8048" s="189" t="s">
        <v>17135</v>
      </c>
      <c r="B8048" s="190" t="s">
        <v>20984</v>
      </c>
      <c r="C8048" s="190" t="s">
        <v>29812</v>
      </c>
      <c r="D8048" s="190" t="s">
        <v>29824</v>
      </c>
      <c r="E8048" s="190" t="s">
        <v>30676</v>
      </c>
      <c r="F8048" s="190" t="s">
        <v>29804</v>
      </c>
      <c r="G8048" s="190" t="s">
        <v>29821</v>
      </c>
      <c r="H8048" s="190" t="s">
        <v>31519</v>
      </c>
      <c r="I8048" s="190" t="s">
        <v>31520</v>
      </c>
      <c r="J8048" s="190" t="s">
        <v>29821</v>
      </c>
      <c r="K8048" s="190" t="s">
        <v>5062</v>
      </c>
      <c r="L8048" s="190" t="s">
        <v>1447</v>
      </c>
    </row>
    <row r="8049" spans="1:12" ht="15" x14ac:dyDescent="0.25">
      <c r="A8049" s="191" t="s">
        <v>3544</v>
      </c>
      <c r="B8049" s="192" t="s">
        <v>4224</v>
      </c>
      <c r="C8049" s="192" t="s">
        <v>29797</v>
      </c>
      <c r="D8049" s="192" t="s">
        <v>29797</v>
      </c>
      <c r="E8049" s="192" t="s">
        <v>29797</v>
      </c>
      <c r="F8049" s="192" t="s">
        <v>29797</v>
      </c>
      <c r="G8049" s="192" t="s">
        <v>29797</v>
      </c>
      <c r="H8049" s="192" t="s">
        <v>31546</v>
      </c>
      <c r="I8049" s="192" t="s">
        <v>31547</v>
      </c>
      <c r="J8049" s="192" t="s">
        <v>29821</v>
      </c>
      <c r="K8049" s="192" t="s">
        <v>5062</v>
      </c>
      <c r="L8049" s="192" t="s">
        <v>1447</v>
      </c>
    </row>
    <row r="8050" spans="1:12" ht="15" x14ac:dyDescent="0.25">
      <c r="A8050" s="189" t="s">
        <v>17136</v>
      </c>
      <c r="B8050" s="190" t="s">
        <v>26544</v>
      </c>
      <c r="C8050" s="190" t="s">
        <v>29797</v>
      </c>
      <c r="D8050" s="190" t="s">
        <v>29797</v>
      </c>
      <c r="E8050" s="190" t="s">
        <v>29797</v>
      </c>
      <c r="F8050" s="190" t="s">
        <v>29797</v>
      </c>
      <c r="G8050" s="190" t="s">
        <v>29797</v>
      </c>
      <c r="H8050" s="190" t="s">
        <v>31571</v>
      </c>
      <c r="I8050" s="190" t="s">
        <v>1391</v>
      </c>
      <c r="J8050" s="190" t="s">
        <v>29821</v>
      </c>
      <c r="K8050" s="190" t="s">
        <v>5062</v>
      </c>
      <c r="L8050" s="190" t="s">
        <v>1447</v>
      </c>
    </row>
    <row r="8051" spans="1:12" ht="15" x14ac:dyDescent="0.25">
      <c r="A8051" s="191" t="s">
        <v>3545</v>
      </c>
      <c r="B8051" s="192" t="s">
        <v>4225</v>
      </c>
      <c r="C8051" s="192" t="s">
        <v>29797</v>
      </c>
      <c r="D8051" s="192" t="s">
        <v>29797</v>
      </c>
      <c r="E8051" s="192" t="s">
        <v>29797</v>
      </c>
      <c r="F8051" s="192" t="s">
        <v>29797</v>
      </c>
      <c r="G8051" s="192" t="s">
        <v>29797</v>
      </c>
      <c r="H8051" s="192" t="s">
        <v>29797</v>
      </c>
      <c r="I8051" s="192" t="s">
        <v>29797</v>
      </c>
      <c r="J8051" s="192" t="s">
        <v>29797</v>
      </c>
      <c r="K8051" s="192" t="s">
        <v>29797</v>
      </c>
      <c r="L8051" s="192" t="s">
        <v>29797</v>
      </c>
    </row>
    <row r="8052" spans="1:12" ht="15" x14ac:dyDescent="0.25">
      <c r="A8052" s="189" t="s">
        <v>17137</v>
      </c>
      <c r="B8052" s="190" t="s">
        <v>26545</v>
      </c>
      <c r="C8052" s="190" t="s">
        <v>29797</v>
      </c>
      <c r="D8052" s="190" t="s">
        <v>29797</v>
      </c>
      <c r="E8052" s="190" t="s">
        <v>29797</v>
      </c>
      <c r="F8052" s="190" t="s">
        <v>29797</v>
      </c>
      <c r="G8052" s="190" t="s">
        <v>29797</v>
      </c>
      <c r="H8052" s="190" t="s">
        <v>31395</v>
      </c>
      <c r="I8052" s="190" t="s">
        <v>31396</v>
      </c>
      <c r="J8052" s="190" t="s">
        <v>29821</v>
      </c>
      <c r="K8052" s="190" t="s">
        <v>5062</v>
      </c>
      <c r="L8052" s="190" t="s">
        <v>1447</v>
      </c>
    </row>
    <row r="8053" spans="1:12" ht="15" x14ac:dyDescent="0.25">
      <c r="A8053" s="191" t="s">
        <v>10266</v>
      </c>
      <c r="B8053" s="192" t="s">
        <v>10267</v>
      </c>
      <c r="C8053" s="192" t="s">
        <v>29797</v>
      </c>
      <c r="D8053" s="192" t="s">
        <v>29797</v>
      </c>
      <c r="E8053" s="192" t="s">
        <v>29797</v>
      </c>
      <c r="F8053" s="192" t="s">
        <v>29797</v>
      </c>
      <c r="G8053" s="192" t="s">
        <v>29797</v>
      </c>
      <c r="H8053" s="192" t="s">
        <v>31584</v>
      </c>
      <c r="I8053" s="192" t="s">
        <v>6488</v>
      </c>
      <c r="J8053" s="192" t="s">
        <v>29821</v>
      </c>
      <c r="K8053" s="192" t="s">
        <v>5062</v>
      </c>
      <c r="L8053" s="192" t="s">
        <v>1447</v>
      </c>
    </row>
    <row r="8054" spans="1:12" ht="15" x14ac:dyDescent="0.25">
      <c r="A8054" s="189" t="s">
        <v>26546</v>
      </c>
      <c r="B8054" s="190" t="s">
        <v>26547</v>
      </c>
      <c r="C8054" s="190" t="s">
        <v>29797</v>
      </c>
      <c r="D8054" s="190" t="s">
        <v>29797</v>
      </c>
      <c r="E8054" s="190" t="s">
        <v>30677</v>
      </c>
      <c r="F8054" s="190" t="s">
        <v>29797</v>
      </c>
      <c r="G8054" s="190" t="s">
        <v>29797</v>
      </c>
      <c r="H8054" s="190" t="s">
        <v>31460</v>
      </c>
      <c r="I8054" s="190" t="s">
        <v>29942</v>
      </c>
      <c r="J8054" s="190" t="s">
        <v>29821</v>
      </c>
      <c r="K8054" s="190" t="s">
        <v>5062</v>
      </c>
      <c r="L8054" s="190" t="s">
        <v>1447</v>
      </c>
    </row>
    <row r="8055" spans="1:12" ht="15" x14ac:dyDescent="0.25">
      <c r="A8055" s="191" t="s">
        <v>17138</v>
      </c>
      <c r="B8055" s="192" t="s">
        <v>20985</v>
      </c>
      <c r="C8055" s="192" t="s">
        <v>29797</v>
      </c>
      <c r="D8055" s="192" t="s">
        <v>29797</v>
      </c>
      <c r="E8055" s="192" t="s">
        <v>30678</v>
      </c>
      <c r="F8055" s="192" t="s">
        <v>29797</v>
      </c>
      <c r="G8055" s="192" t="s">
        <v>29797</v>
      </c>
      <c r="H8055" s="192" t="s">
        <v>31340</v>
      </c>
      <c r="I8055" s="192" t="s">
        <v>1380</v>
      </c>
      <c r="J8055" s="192" t="s">
        <v>29821</v>
      </c>
      <c r="K8055" s="192" t="s">
        <v>5062</v>
      </c>
      <c r="L8055" s="192" t="s">
        <v>1447</v>
      </c>
    </row>
    <row r="8056" spans="1:12" ht="15" x14ac:dyDescent="0.25">
      <c r="A8056" s="189" t="s">
        <v>17139</v>
      </c>
      <c r="B8056" s="190" t="s">
        <v>20986</v>
      </c>
      <c r="C8056" s="190" t="s">
        <v>29797</v>
      </c>
      <c r="D8056" s="190" t="s">
        <v>29797</v>
      </c>
      <c r="E8056" s="190" t="s">
        <v>29797</v>
      </c>
      <c r="F8056" s="190" t="s">
        <v>29797</v>
      </c>
      <c r="G8056" s="190" t="s">
        <v>29797</v>
      </c>
      <c r="H8056" s="190" t="s">
        <v>31354</v>
      </c>
      <c r="I8056" s="190" t="s">
        <v>30165</v>
      </c>
      <c r="J8056" s="190" t="s">
        <v>29821</v>
      </c>
      <c r="K8056" s="190" t="s">
        <v>5062</v>
      </c>
      <c r="L8056" s="190" t="s">
        <v>1447</v>
      </c>
    </row>
    <row r="8057" spans="1:12" ht="15" x14ac:dyDescent="0.25">
      <c r="A8057" s="191" t="s">
        <v>17140</v>
      </c>
      <c r="B8057" s="192" t="s">
        <v>20987</v>
      </c>
      <c r="C8057" s="192" t="s">
        <v>29797</v>
      </c>
      <c r="D8057" s="192" t="s">
        <v>29797</v>
      </c>
      <c r="E8057" s="192" t="s">
        <v>29797</v>
      </c>
      <c r="F8057" s="192" t="s">
        <v>29797</v>
      </c>
      <c r="G8057" s="192" t="s">
        <v>29797</v>
      </c>
      <c r="H8057" s="192" t="s">
        <v>31603</v>
      </c>
      <c r="I8057" s="192" t="s">
        <v>31604</v>
      </c>
      <c r="J8057" s="192" t="s">
        <v>29821</v>
      </c>
      <c r="K8057" s="192" t="s">
        <v>5062</v>
      </c>
      <c r="L8057" s="192" t="s">
        <v>1447</v>
      </c>
    </row>
    <row r="8058" spans="1:12" ht="15" x14ac:dyDescent="0.25">
      <c r="A8058" s="189" t="s">
        <v>26548</v>
      </c>
      <c r="B8058" s="190" t="s">
        <v>26549</v>
      </c>
      <c r="C8058" s="190" t="s">
        <v>29797</v>
      </c>
      <c r="D8058" s="190" t="s">
        <v>29797</v>
      </c>
      <c r="E8058" s="190" t="s">
        <v>29797</v>
      </c>
      <c r="F8058" s="190" t="s">
        <v>29797</v>
      </c>
      <c r="G8058" s="190" t="s">
        <v>29797</v>
      </c>
      <c r="H8058" s="190" t="s">
        <v>31830</v>
      </c>
      <c r="I8058" s="190" t="s">
        <v>31831</v>
      </c>
      <c r="J8058" s="190" t="s">
        <v>29821</v>
      </c>
      <c r="K8058" s="190" t="s">
        <v>5062</v>
      </c>
      <c r="L8058" s="190" t="s">
        <v>1447</v>
      </c>
    </row>
    <row r="8059" spans="1:12" ht="15" x14ac:dyDescent="0.25">
      <c r="A8059" s="191" t="s">
        <v>10268</v>
      </c>
      <c r="B8059" s="192" t="s">
        <v>10269</v>
      </c>
      <c r="C8059" s="192" t="s">
        <v>29797</v>
      </c>
      <c r="D8059" s="192" t="s">
        <v>29797</v>
      </c>
      <c r="E8059" s="192" t="s">
        <v>29797</v>
      </c>
      <c r="F8059" s="192" t="s">
        <v>29797</v>
      </c>
      <c r="G8059" s="192" t="s">
        <v>29797</v>
      </c>
      <c r="H8059" s="192" t="s">
        <v>31314</v>
      </c>
      <c r="I8059" s="192" t="s">
        <v>5062</v>
      </c>
      <c r="J8059" s="192" t="s">
        <v>29821</v>
      </c>
      <c r="K8059" s="192" t="s">
        <v>5062</v>
      </c>
      <c r="L8059" s="192" t="s">
        <v>1447</v>
      </c>
    </row>
    <row r="8060" spans="1:12" ht="15" x14ac:dyDescent="0.25">
      <c r="A8060" s="189" t="s">
        <v>3546</v>
      </c>
      <c r="B8060" s="190" t="s">
        <v>4226</v>
      </c>
      <c r="C8060" s="190" t="s">
        <v>29797</v>
      </c>
      <c r="D8060" s="190" t="s">
        <v>29797</v>
      </c>
      <c r="E8060" s="190" t="s">
        <v>29797</v>
      </c>
      <c r="F8060" s="190" t="s">
        <v>29797</v>
      </c>
      <c r="G8060" s="190" t="s">
        <v>29797</v>
      </c>
      <c r="H8060" s="190" t="s">
        <v>31371</v>
      </c>
      <c r="I8060" s="190" t="s">
        <v>5062</v>
      </c>
      <c r="J8060" s="190" t="s">
        <v>29821</v>
      </c>
      <c r="K8060" s="190" t="s">
        <v>5062</v>
      </c>
      <c r="L8060" s="190" t="s">
        <v>1447</v>
      </c>
    </row>
    <row r="8061" spans="1:12" ht="15" x14ac:dyDescent="0.25">
      <c r="A8061" s="191" t="s">
        <v>10270</v>
      </c>
      <c r="B8061" s="192" t="s">
        <v>10271</v>
      </c>
      <c r="C8061" s="192" t="s">
        <v>29797</v>
      </c>
      <c r="D8061" s="192" t="s">
        <v>29797</v>
      </c>
      <c r="E8061" s="192" t="s">
        <v>29797</v>
      </c>
      <c r="F8061" s="192" t="s">
        <v>29797</v>
      </c>
      <c r="G8061" s="192" t="s">
        <v>29797</v>
      </c>
      <c r="H8061" s="192" t="s">
        <v>31371</v>
      </c>
      <c r="I8061" s="192" t="s">
        <v>5062</v>
      </c>
      <c r="J8061" s="192" t="s">
        <v>29821</v>
      </c>
      <c r="K8061" s="192" t="s">
        <v>5062</v>
      </c>
      <c r="L8061" s="192" t="s">
        <v>1447</v>
      </c>
    </row>
    <row r="8062" spans="1:12" ht="15" x14ac:dyDescent="0.25">
      <c r="A8062" s="189" t="s">
        <v>10272</v>
      </c>
      <c r="B8062" s="190" t="s">
        <v>10273</v>
      </c>
      <c r="C8062" s="190" t="s">
        <v>29797</v>
      </c>
      <c r="D8062" s="190" t="s">
        <v>29797</v>
      </c>
      <c r="E8062" s="190" t="s">
        <v>29797</v>
      </c>
      <c r="F8062" s="190" t="s">
        <v>29797</v>
      </c>
      <c r="G8062" s="190" t="s">
        <v>29797</v>
      </c>
      <c r="H8062" s="190" t="s">
        <v>31546</v>
      </c>
      <c r="I8062" s="190" t="s">
        <v>31547</v>
      </c>
      <c r="J8062" s="190" t="s">
        <v>29821</v>
      </c>
      <c r="K8062" s="190" t="s">
        <v>5062</v>
      </c>
      <c r="L8062" s="190" t="s">
        <v>1447</v>
      </c>
    </row>
    <row r="8063" spans="1:12" ht="15" x14ac:dyDescent="0.25">
      <c r="A8063" s="191" t="s">
        <v>26550</v>
      </c>
      <c r="B8063" s="192" t="s">
        <v>26551</v>
      </c>
      <c r="C8063" s="192" t="s">
        <v>29797</v>
      </c>
      <c r="D8063" s="192" t="s">
        <v>29797</v>
      </c>
      <c r="E8063" s="192" t="s">
        <v>30679</v>
      </c>
      <c r="F8063" s="192" t="s">
        <v>29797</v>
      </c>
      <c r="G8063" s="192" t="s">
        <v>29797</v>
      </c>
      <c r="H8063" s="192" t="s">
        <v>32913</v>
      </c>
      <c r="I8063" s="192" t="s">
        <v>5078</v>
      </c>
      <c r="J8063" s="192" t="s">
        <v>29826</v>
      </c>
      <c r="K8063" s="192" t="s">
        <v>5078</v>
      </c>
      <c r="L8063" s="192" t="s">
        <v>1447</v>
      </c>
    </row>
    <row r="8064" spans="1:12" ht="15" x14ac:dyDescent="0.25">
      <c r="A8064" s="189" t="s">
        <v>10274</v>
      </c>
      <c r="B8064" s="190" t="s">
        <v>10275</v>
      </c>
      <c r="C8064" s="190" t="s">
        <v>29797</v>
      </c>
      <c r="D8064" s="190" t="s">
        <v>29797</v>
      </c>
      <c r="E8064" s="190" t="s">
        <v>29797</v>
      </c>
      <c r="F8064" s="190" t="s">
        <v>29797</v>
      </c>
      <c r="G8064" s="190" t="s">
        <v>29797</v>
      </c>
      <c r="H8064" s="190" t="s">
        <v>31342</v>
      </c>
      <c r="I8064" s="190" t="s">
        <v>31343</v>
      </c>
      <c r="J8064" s="190" t="s">
        <v>29821</v>
      </c>
      <c r="K8064" s="190" t="s">
        <v>5062</v>
      </c>
      <c r="L8064" s="190" t="s">
        <v>1447</v>
      </c>
    </row>
    <row r="8065" spans="1:12" ht="15" x14ac:dyDescent="0.25">
      <c r="A8065" s="191" t="s">
        <v>3547</v>
      </c>
      <c r="B8065" s="192" t="s">
        <v>4227</v>
      </c>
      <c r="C8065" s="192" t="s">
        <v>29797</v>
      </c>
      <c r="D8065" s="192" t="s">
        <v>29797</v>
      </c>
      <c r="E8065" s="192" t="s">
        <v>29797</v>
      </c>
      <c r="F8065" s="192" t="s">
        <v>29797</v>
      </c>
      <c r="G8065" s="192" t="s">
        <v>29797</v>
      </c>
      <c r="H8065" s="192" t="s">
        <v>31437</v>
      </c>
      <c r="I8065" s="192" t="s">
        <v>31438</v>
      </c>
      <c r="J8065" s="192" t="s">
        <v>31325</v>
      </c>
      <c r="K8065" s="192" t="s">
        <v>5073</v>
      </c>
      <c r="L8065" s="192" t="s">
        <v>1447</v>
      </c>
    </row>
    <row r="8066" spans="1:12" ht="15" x14ac:dyDescent="0.25">
      <c r="A8066" s="189" t="s">
        <v>17141</v>
      </c>
      <c r="B8066" s="190" t="s">
        <v>20988</v>
      </c>
      <c r="C8066" s="190" t="s">
        <v>29797</v>
      </c>
      <c r="D8066" s="190" t="s">
        <v>29797</v>
      </c>
      <c r="E8066" s="190" t="s">
        <v>29797</v>
      </c>
      <c r="F8066" s="190" t="s">
        <v>29797</v>
      </c>
      <c r="G8066" s="190" t="s">
        <v>29797</v>
      </c>
      <c r="H8066" s="190" t="s">
        <v>29797</v>
      </c>
      <c r="I8066" s="190" t="s">
        <v>29797</v>
      </c>
      <c r="J8066" s="190" t="s">
        <v>29797</v>
      </c>
      <c r="K8066" s="190" t="s">
        <v>29797</v>
      </c>
      <c r="L8066" s="190" t="s">
        <v>29797</v>
      </c>
    </row>
    <row r="8067" spans="1:12" ht="15" x14ac:dyDescent="0.25">
      <c r="A8067" s="191" t="s">
        <v>26552</v>
      </c>
      <c r="B8067" s="192" t="s">
        <v>26553</v>
      </c>
      <c r="C8067" s="192" t="s">
        <v>29797</v>
      </c>
      <c r="D8067" s="192" t="s">
        <v>29797</v>
      </c>
      <c r="E8067" s="192" t="s">
        <v>30680</v>
      </c>
      <c r="F8067" s="192" t="s">
        <v>29797</v>
      </c>
      <c r="G8067" s="192" t="s">
        <v>29797</v>
      </c>
      <c r="H8067" s="192" t="s">
        <v>31594</v>
      </c>
      <c r="I8067" s="192" t="s">
        <v>31595</v>
      </c>
      <c r="J8067" s="192" t="s">
        <v>31325</v>
      </c>
      <c r="K8067" s="192" t="s">
        <v>5073</v>
      </c>
      <c r="L8067" s="192" t="s">
        <v>1447</v>
      </c>
    </row>
    <row r="8068" spans="1:12" ht="15" x14ac:dyDescent="0.25">
      <c r="A8068" s="189" t="s">
        <v>26554</v>
      </c>
      <c r="B8068" s="190" t="s">
        <v>10276</v>
      </c>
      <c r="C8068" s="190" t="s">
        <v>29797</v>
      </c>
      <c r="D8068" s="190" t="s">
        <v>29797</v>
      </c>
      <c r="E8068" s="190" t="s">
        <v>29797</v>
      </c>
      <c r="F8068" s="190" t="s">
        <v>29797</v>
      </c>
      <c r="G8068" s="190" t="s">
        <v>29797</v>
      </c>
      <c r="H8068" s="190" t="s">
        <v>29797</v>
      </c>
      <c r="I8068" s="190" t="s">
        <v>29797</v>
      </c>
      <c r="J8068" s="190" t="s">
        <v>29797</v>
      </c>
      <c r="K8068" s="190" t="s">
        <v>29797</v>
      </c>
      <c r="L8068" s="190" t="s">
        <v>1438</v>
      </c>
    </row>
    <row r="8069" spans="1:12" ht="15" x14ac:dyDescent="0.25">
      <c r="A8069" s="191" t="s">
        <v>3548</v>
      </c>
      <c r="B8069" s="192" t="s">
        <v>4228</v>
      </c>
      <c r="C8069" s="192" t="s">
        <v>29797</v>
      </c>
      <c r="D8069" s="192" t="s">
        <v>29797</v>
      </c>
      <c r="E8069" s="192" t="s">
        <v>29797</v>
      </c>
      <c r="F8069" s="192" t="s">
        <v>29797</v>
      </c>
      <c r="G8069" s="192" t="s">
        <v>29797</v>
      </c>
      <c r="H8069" s="192" t="s">
        <v>29797</v>
      </c>
      <c r="I8069" s="192" t="s">
        <v>29797</v>
      </c>
      <c r="J8069" s="192" t="s">
        <v>29797</v>
      </c>
      <c r="K8069" s="192" t="s">
        <v>29797</v>
      </c>
      <c r="L8069" s="192" t="s">
        <v>1456</v>
      </c>
    </row>
    <row r="8070" spans="1:12" ht="15" x14ac:dyDescent="0.25">
      <c r="A8070" s="189" t="s">
        <v>26555</v>
      </c>
      <c r="B8070" s="190" t="s">
        <v>20989</v>
      </c>
      <c r="C8070" s="190" t="s">
        <v>29797</v>
      </c>
      <c r="D8070" s="190" t="s">
        <v>29797</v>
      </c>
      <c r="E8070" s="190" t="s">
        <v>29797</v>
      </c>
      <c r="F8070" s="190" t="s">
        <v>29797</v>
      </c>
      <c r="G8070" s="190" t="s">
        <v>29797</v>
      </c>
      <c r="H8070" s="190" t="s">
        <v>29797</v>
      </c>
      <c r="I8070" s="190" t="s">
        <v>29797</v>
      </c>
      <c r="J8070" s="190" t="s">
        <v>29797</v>
      </c>
      <c r="K8070" s="190" t="s">
        <v>29797</v>
      </c>
      <c r="L8070" s="190" t="s">
        <v>1444</v>
      </c>
    </row>
    <row r="8071" spans="1:12" ht="15" x14ac:dyDescent="0.25">
      <c r="A8071" s="191" t="s">
        <v>3549</v>
      </c>
      <c r="B8071" s="192" t="s">
        <v>4229</v>
      </c>
      <c r="C8071" s="192" t="s">
        <v>29797</v>
      </c>
      <c r="D8071" s="192" t="s">
        <v>29797</v>
      </c>
      <c r="E8071" s="192" t="s">
        <v>29797</v>
      </c>
      <c r="F8071" s="192" t="s">
        <v>29797</v>
      </c>
      <c r="G8071" s="192" t="s">
        <v>29797</v>
      </c>
      <c r="H8071" s="192" t="s">
        <v>31455</v>
      </c>
      <c r="I8071" s="192" t="s">
        <v>30567</v>
      </c>
      <c r="J8071" s="192" t="s">
        <v>29821</v>
      </c>
      <c r="K8071" s="192" t="s">
        <v>5062</v>
      </c>
      <c r="L8071" s="192" t="s">
        <v>1447</v>
      </c>
    </row>
    <row r="8072" spans="1:12" ht="15" x14ac:dyDescent="0.25">
      <c r="A8072" s="189" t="s">
        <v>26556</v>
      </c>
      <c r="B8072" s="190" t="s">
        <v>10277</v>
      </c>
      <c r="C8072" s="190" t="s">
        <v>29797</v>
      </c>
      <c r="D8072" s="190" t="s">
        <v>29797</v>
      </c>
      <c r="E8072" s="190" t="s">
        <v>29797</v>
      </c>
      <c r="F8072" s="190" t="s">
        <v>29797</v>
      </c>
      <c r="G8072" s="190" t="s">
        <v>29797</v>
      </c>
      <c r="H8072" s="190" t="s">
        <v>29797</v>
      </c>
      <c r="I8072" s="190" t="s">
        <v>29797</v>
      </c>
      <c r="J8072" s="190" t="s">
        <v>29797</v>
      </c>
      <c r="K8072" s="190" t="s">
        <v>29797</v>
      </c>
      <c r="L8072" s="190" t="s">
        <v>1441</v>
      </c>
    </row>
    <row r="8073" spans="1:12" ht="15" x14ac:dyDescent="0.25">
      <c r="A8073" s="191" t="s">
        <v>26557</v>
      </c>
      <c r="B8073" s="192" t="s">
        <v>20990</v>
      </c>
      <c r="C8073" s="192" t="s">
        <v>29797</v>
      </c>
      <c r="D8073" s="192" t="s">
        <v>29797</v>
      </c>
      <c r="E8073" s="192" t="s">
        <v>29797</v>
      </c>
      <c r="F8073" s="192" t="s">
        <v>29797</v>
      </c>
      <c r="G8073" s="192" t="s">
        <v>29797</v>
      </c>
      <c r="H8073" s="192" t="s">
        <v>29797</v>
      </c>
      <c r="I8073" s="192" t="s">
        <v>29797</v>
      </c>
      <c r="J8073" s="192" t="s">
        <v>29797</v>
      </c>
      <c r="K8073" s="192" t="s">
        <v>29797</v>
      </c>
      <c r="L8073" s="192" t="s">
        <v>1438</v>
      </c>
    </row>
    <row r="8074" spans="1:12" ht="15" x14ac:dyDescent="0.25">
      <c r="A8074" s="189" t="s">
        <v>10278</v>
      </c>
      <c r="B8074" s="190" t="s">
        <v>10279</v>
      </c>
      <c r="C8074" s="190" t="s">
        <v>29797</v>
      </c>
      <c r="D8074" s="190" t="s">
        <v>29797</v>
      </c>
      <c r="E8074" s="190" t="s">
        <v>29797</v>
      </c>
      <c r="F8074" s="190" t="s">
        <v>29797</v>
      </c>
      <c r="G8074" s="190" t="s">
        <v>29797</v>
      </c>
      <c r="H8074" s="190" t="s">
        <v>31340</v>
      </c>
      <c r="I8074" s="190" t="s">
        <v>1380</v>
      </c>
      <c r="J8074" s="190" t="s">
        <v>29821</v>
      </c>
      <c r="K8074" s="190" t="s">
        <v>5062</v>
      </c>
      <c r="L8074" s="190" t="s">
        <v>1447</v>
      </c>
    </row>
    <row r="8075" spans="1:12" ht="15" x14ac:dyDescent="0.25">
      <c r="A8075" s="191" t="s">
        <v>26558</v>
      </c>
      <c r="B8075" s="192" t="s">
        <v>26559</v>
      </c>
      <c r="C8075" s="192" t="s">
        <v>30681</v>
      </c>
      <c r="D8075" s="192" t="s">
        <v>30681</v>
      </c>
      <c r="E8075" s="192" t="s">
        <v>30682</v>
      </c>
      <c r="F8075" s="192" t="s">
        <v>29797</v>
      </c>
      <c r="G8075" s="192" t="s">
        <v>29797</v>
      </c>
      <c r="H8075" s="192" t="s">
        <v>32914</v>
      </c>
      <c r="I8075" s="192" t="s">
        <v>32915</v>
      </c>
      <c r="J8075" s="192" t="s">
        <v>31325</v>
      </c>
      <c r="K8075" s="192" t="s">
        <v>5073</v>
      </c>
      <c r="L8075" s="192" t="s">
        <v>1447</v>
      </c>
    </row>
    <row r="8076" spans="1:12" ht="15" x14ac:dyDescent="0.25">
      <c r="A8076" s="189" t="s">
        <v>26560</v>
      </c>
      <c r="B8076" s="190" t="s">
        <v>20991</v>
      </c>
      <c r="C8076" s="190" t="s">
        <v>29797</v>
      </c>
      <c r="D8076" s="190" t="s">
        <v>29797</v>
      </c>
      <c r="E8076" s="190" t="s">
        <v>29797</v>
      </c>
      <c r="F8076" s="190" t="s">
        <v>29797</v>
      </c>
      <c r="G8076" s="190" t="s">
        <v>29797</v>
      </c>
      <c r="H8076" s="190" t="s">
        <v>29797</v>
      </c>
      <c r="I8076" s="190" t="s">
        <v>29797</v>
      </c>
      <c r="J8076" s="190" t="s">
        <v>29797</v>
      </c>
      <c r="K8076" s="190" t="s">
        <v>29797</v>
      </c>
      <c r="L8076" s="190" t="s">
        <v>1468</v>
      </c>
    </row>
    <row r="8077" spans="1:12" ht="15" x14ac:dyDescent="0.25">
      <c r="A8077" s="191" t="s">
        <v>17142</v>
      </c>
      <c r="B8077" s="192" t="s">
        <v>20992</v>
      </c>
      <c r="C8077" s="192" t="s">
        <v>29797</v>
      </c>
      <c r="D8077" s="192" t="s">
        <v>29797</v>
      </c>
      <c r="E8077" s="192" t="s">
        <v>29797</v>
      </c>
      <c r="F8077" s="192" t="s">
        <v>29797</v>
      </c>
      <c r="G8077" s="192" t="s">
        <v>29797</v>
      </c>
      <c r="H8077" s="192" t="s">
        <v>31395</v>
      </c>
      <c r="I8077" s="192" t="s">
        <v>31396</v>
      </c>
      <c r="J8077" s="192" t="s">
        <v>29821</v>
      </c>
      <c r="K8077" s="192" t="s">
        <v>5062</v>
      </c>
      <c r="L8077" s="192" t="s">
        <v>1447</v>
      </c>
    </row>
    <row r="8078" spans="1:12" ht="15" x14ac:dyDescent="0.25">
      <c r="A8078" s="189" t="s">
        <v>3550</v>
      </c>
      <c r="B8078" s="190" t="s">
        <v>4230</v>
      </c>
      <c r="C8078" s="190" t="s">
        <v>29797</v>
      </c>
      <c r="D8078" s="190" t="s">
        <v>29797</v>
      </c>
      <c r="E8078" s="190" t="s">
        <v>29797</v>
      </c>
      <c r="F8078" s="190" t="s">
        <v>29797</v>
      </c>
      <c r="G8078" s="190" t="s">
        <v>29797</v>
      </c>
      <c r="H8078" s="190" t="s">
        <v>31812</v>
      </c>
      <c r="I8078" s="190" t="s">
        <v>31716</v>
      </c>
      <c r="J8078" s="190" t="s">
        <v>31325</v>
      </c>
      <c r="K8078" s="190" t="s">
        <v>5073</v>
      </c>
      <c r="L8078" s="190" t="s">
        <v>1447</v>
      </c>
    </row>
    <row r="8079" spans="1:12" ht="15" x14ac:dyDescent="0.25">
      <c r="A8079" s="191" t="s">
        <v>26561</v>
      </c>
      <c r="B8079" s="192" t="s">
        <v>26562</v>
      </c>
      <c r="C8079" s="192" t="s">
        <v>29797</v>
      </c>
      <c r="D8079" s="192" t="s">
        <v>29797</v>
      </c>
      <c r="E8079" s="192" t="s">
        <v>29797</v>
      </c>
      <c r="F8079" s="192" t="s">
        <v>29797</v>
      </c>
      <c r="G8079" s="192" t="s">
        <v>29797</v>
      </c>
      <c r="H8079" s="192" t="s">
        <v>31307</v>
      </c>
      <c r="I8079" s="192" t="s">
        <v>5062</v>
      </c>
      <c r="J8079" s="192" t="s">
        <v>29821</v>
      </c>
      <c r="K8079" s="192" t="s">
        <v>5062</v>
      </c>
      <c r="L8079" s="192" t="s">
        <v>1447</v>
      </c>
    </row>
    <row r="8080" spans="1:12" ht="15" x14ac:dyDescent="0.25">
      <c r="A8080" s="189" t="s">
        <v>10280</v>
      </c>
      <c r="B8080" s="190" t="s">
        <v>10281</v>
      </c>
      <c r="C8080" s="190" t="s">
        <v>29797</v>
      </c>
      <c r="D8080" s="190" t="s">
        <v>29797</v>
      </c>
      <c r="E8080" s="190" t="s">
        <v>29797</v>
      </c>
      <c r="F8080" s="190" t="s">
        <v>29797</v>
      </c>
      <c r="G8080" s="190" t="s">
        <v>29797</v>
      </c>
      <c r="H8080" s="190" t="s">
        <v>32916</v>
      </c>
      <c r="I8080" s="190" t="s">
        <v>32917</v>
      </c>
      <c r="J8080" s="190" t="s">
        <v>31942</v>
      </c>
      <c r="K8080" s="190" t="s">
        <v>4575</v>
      </c>
      <c r="L8080" s="190" t="s">
        <v>1447</v>
      </c>
    </row>
    <row r="8081" spans="1:12" ht="15" x14ac:dyDescent="0.25">
      <c r="A8081" s="191" t="s">
        <v>10282</v>
      </c>
      <c r="B8081" s="192" t="s">
        <v>10283</v>
      </c>
      <c r="C8081" s="192" t="s">
        <v>29797</v>
      </c>
      <c r="D8081" s="192" t="s">
        <v>29797</v>
      </c>
      <c r="E8081" s="192" t="s">
        <v>29797</v>
      </c>
      <c r="F8081" s="192" t="s">
        <v>29797</v>
      </c>
      <c r="G8081" s="192" t="s">
        <v>29797</v>
      </c>
      <c r="H8081" s="192" t="s">
        <v>29797</v>
      </c>
      <c r="I8081" s="192" t="s">
        <v>29797</v>
      </c>
      <c r="J8081" s="192" t="s">
        <v>29821</v>
      </c>
      <c r="K8081" s="192" t="s">
        <v>5062</v>
      </c>
      <c r="L8081" s="192" t="s">
        <v>1447</v>
      </c>
    </row>
    <row r="8082" spans="1:12" ht="15" x14ac:dyDescent="0.25">
      <c r="A8082" s="189" t="s">
        <v>10284</v>
      </c>
      <c r="B8082" s="190" t="s">
        <v>10285</v>
      </c>
      <c r="C8082" s="190" t="s">
        <v>29797</v>
      </c>
      <c r="D8082" s="190" t="s">
        <v>29797</v>
      </c>
      <c r="E8082" s="190" t="s">
        <v>29797</v>
      </c>
      <c r="F8082" s="190" t="s">
        <v>29797</v>
      </c>
      <c r="G8082" s="190" t="s">
        <v>29797</v>
      </c>
      <c r="H8082" s="190" t="s">
        <v>29797</v>
      </c>
      <c r="I8082" s="190" t="s">
        <v>29797</v>
      </c>
      <c r="J8082" s="190" t="s">
        <v>29821</v>
      </c>
      <c r="K8082" s="190" t="s">
        <v>5062</v>
      </c>
      <c r="L8082" s="190" t="s">
        <v>1447</v>
      </c>
    </row>
    <row r="8083" spans="1:12" ht="15" x14ac:dyDescent="0.25">
      <c r="A8083" s="191" t="s">
        <v>10286</v>
      </c>
      <c r="B8083" s="192" t="s">
        <v>10287</v>
      </c>
      <c r="C8083" s="192" t="s">
        <v>29797</v>
      </c>
      <c r="D8083" s="192" t="s">
        <v>29797</v>
      </c>
      <c r="E8083" s="192" t="s">
        <v>29797</v>
      </c>
      <c r="F8083" s="192" t="s">
        <v>29797</v>
      </c>
      <c r="G8083" s="192" t="s">
        <v>29797</v>
      </c>
      <c r="H8083" s="192" t="s">
        <v>32918</v>
      </c>
      <c r="I8083" s="192" t="s">
        <v>6040</v>
      </c>
      <c r="J8083" s="192" t="s">
        <v>30931</v>
      </c>
      <c r="K8083" s="192" t="s">
        <v>6040</v>
      </c>
      <c r="L8083" s="192" t="s">
        <v>1447</v>
      </c>
    </row>
    <row r="8084" spans="1:12" ht="15" x14ac:dyDescent="0.25">
      <c r="A8084" s="189" t="s">
        <v>17143</v>
      </c>
      <c r="B8084" s="190" t="s">
        <v>20993</v>
      </c>
      <c r="C8084" s="190" t="s">
        <v>29797</v>
      </c>
      <c r="D8084" s="190" t="s">
        <v>29797</v>
      </c>
      <c r="E8084" s="190" t="s">
        <v>29797</v>
      </c>
      <c r="F8084" s="190" t="s">
        <v>29797</v>
      </c>
      <c r="G8084" s="190" t="s">
        <v>29797</v>
      </c>
      <c r="H8084" s="190" t="s">
        <v>29797</v>
      </c>
      <c r="I8084" s="190" t="s">
        <v>29797</v>
      </c>
      <c r="J8084" s="190" t="s">
        <v>29797</v>
      </c>
      <c r="K8084" s="190" t="s">
        <v>29797</v>
      </c>
      <c r="L8084" s="190" t="s">
        <v>1443</v>
      </c>
    </row>
    <row r="8085" spans="1:12" ht="15" x14ac:dyDescent="0.25">
      <c r="A8085" s="191" t="s">
        <v>3551</v>
      </c>
      <c r="B8085" s="192" t="s">
        <v>4231</v>
      </c>
      <c r="C8085" s="192" t="s">
        <v>29797</v>
      </c>
      <c r="D8085" s="192" t="s">
        <v>29797</v>
      </c>
      <c r="E8085" s="192" t="s">
        <v>29797</v>
      </c>
      <c r="F8085" s="192" t="s">
        <v>29797</v>
      </c>
      <c r="G8085" s="192" t="s">
        <v>29797</v>
      </c>
      <c r="H8085" s="192" t="s">
        <v>29797</v>
      </c>
      <c r="I8085" s="192" t="s">
        <v>29797</v>
      </c>
      <c r="J8085" s="192" t="s">
        <v>29797</v>
      </c>
      <c r="K8085" s="192" t="s">
        <v>29797</v>
      </c>
      <c r="L8085" s="192" t="s">
        <v>29797</v>
      </c>
    </row>
    <row r="8086" spans="1:12" ht="15" x14ac:dyDescent="0.25">
      <c r="A8086" s="189" t="s">
        <v>17144</v>
      </c>
      <c r="B8086" s="190" t="s">
        <v>20994</v>
      </c>
      <c r="C8086" s="190" t="s">
        <v>29797</v>
      </c>
      <c r="D8086" s="190" t="s">
        <v>29797</v>
      </c>
      <c r="E8086" s="190" t="s">
        <v>29797</v>
      </c>
      <c r="F8086" s="190" t="s">
        <v>29797</v>
      </c>
      <c r="G8086" s="190" t="s">
        <v>29797</v>
      </c>
      <c r="H8086" s="190" t="s">
        <v>29797</v>
      </c>
      <c r="I8086" s="190" t="s">
        <v>29797</v>
      </c>
      <c r="J8086" s="190" t="s">
        <v>29797</v>
      </c>
      <c r="K8086" s="190" t="s">
        <v>29797</v>
      </c>
      <c r="L8086" s="190" t="s">
        <v>1447</v>
      </c>
    </row>
    <row r="8087" spans="1:12" ht="15" x14ac:dyDescent="0.25">
      <c r="A8087" s="191" t="s">
        <v>17145</v>
      </c>
      <c r="B8087" s="192" t="s">
        <v>20995</v>
      </c>
      <c r="C8087" s="192" t="s">
        <v>29797</v>
      </c>
      <c r="D8087" s="192" t="s">
        <v>29797</v>
      </c>
      <c r="E8087" s="192" t="s">
        <v>29797</v>
      </c>
      <c r="F8087" s="192" t="s">
        <v>29797</v>
      </c>
      <c r="G8087" s="192" t="s">
        <v>29797</v>
      </c>
      <c r="H8087" s="192" t="s">
        <v>29797</v>
      </c>
      <c r="I8087" s="192" t="s">
        <v>29797</v>
      </c>
      <c r="J8087" s="192" t="s">
        <v>29797</v>
      </c>
      <c r="K8087" s="192" t="s">
        <v>29797</v>
      </c>
      <c r="L8087" s="192" t="s">
        <v>29797</v>
      </c>
    </row>
    <row r="8088" spans="1:12" ht="15" x14ac:dyDescent="0.25">
      <c r="A8088" s="189" t="s">
        <v>17146</v>
      </c>
      <c r="B8088" s="190" t="s">
        <v>20996</v>
      </c>
      <c r="C8088" s="190" t="s">
        <v>29797</v>
      </c>
      <c r="D8088" s="190" t="s">
        <v>29797</v>
      </c>
      <c r="E8088" s="190" t="s">
        <v>29797</v>
      </c>
      <c r="F8088" s="190" t="s">
        <v>29797</v>
      </c>
      <c r="G8088" s="190" t="s">
        <v>29797</v>
      </c>
      <c r="H8088" s="190" t="s">
        <v>29797</v>
      </c>
      <c r="I8088" s="190" t="s">
        <v>29797</v>
      </c>
      <c r="J8088" s="190" t="s">
        <v>29797</v>
      </c>
      <c r="K8088" s="190" t="s">
        <v>29797</v>
      </c>
      <c r="L8088" s="190" t="s">
        <v>29797</v>
      </c>
    </row>
    <row r="8089" spans="1:12" ht="15" x14ac:dyDescent="0.25">
      <c r="A8089" s="191" t="s">
        <v>17147</v>
      </c>
      <c r="B8089" s="192" t="s">
        <v>20997</v>
      </c>
      <c r="C8089" s="192" t="s">
        <v>29797</v>
      </c>
      <c r="D8089" s="192" t="s">
        <v>29797</v>
      </c>
      <c r="E8089" s="192" t="s">
        <v>29797</v>
      </c>
      <c r="F8089" s="192" t="s">
        <v>29797</v>
      </c>
      <c r="G8089" s="192" t="s">
        <v>29797</v>
      </c>
      <c r="H8089" s="192" t="s">
        <v>29797</v>
      </c>
      <c r="I8089" s="192" t="s">
        <v>29797</v>
      </c>
      <c r="J8089" s="192" t="s">
        <v>29797</v>
      </c>
      <c r="K8089" s="192" t="s">
        <v>29797</v>
      </c>
      <c r="L8089" s="192" t="s">
        <v>29797</v>
      </c>
    </row>
    <row r="8090" spans="1:12" ht="15" x14ac:dyDescent="0.25">
      <c r="A8090" s="189" t="s">
        <v>26563</v>
      </c>
      <c r="B8090" s="190" t="s">
        <v>26564</v>
      </c>
      <c r="C8090" s="190" t="s">
        <v>29797</v>
      </c>
      <c r="D8090" s="190" t="s">
        <v>29797</v>
      </c>
      <c r="E8090" s="190" t="s">
        <v>29797</v>
      </c>
      <c r="F8090" s="190" t="s">
        <v>29797</v>
      </c>
      <c r="G8090" s="190" t="s">
        <v>29797</v>
      </c>
      <c r="H8090" s="190" t="s">
        <v>29797</v>
      </c>
      <c r="I8090" s="190" t="s">
        <v>29797</v>
      </c>
      <c r="J8090" s="190" t="s">
        <v>29797</v>
      </c>
      <c r="K8090" s="190" t="s">
        <v>29797</v>
      </c>
      <c r="L8090" s="190" t="s">
        <v>29797</v>
      </c>
    </row>
    <row r="8091" spans="1:12" ht="15" x14ac:dyDescent="0.25">
      <c r="A8091" s="191" t="s">
        <v>17148</v>
      </c>
      <c r="B8091" s="192" t="s">
        <v>20998</v>
      </c>
      <c r="C8091" s="192" t="s">
        <v>29812</v>
      </c>
      <c r="D8091" s="192" t="s">
        <v>29824</v>
      </c>
      <c r="E8091" s="192" t="s">
        <v>29803</v>
      </c>
      <c r="F8091" s="192" t="s">
        <v>29804</v>
      </c>
      <c r="G8091" s="192" t="s">
        <v>30214</v>
      </c>
      <c r="H8091" s="192" t="s">
        <v>31341</v>
      </c>
      <c r="I8091" s="192" t="s">
        <v>6226</v>
      </c>
      <c r="J8091" s="192" t="s">
        <v>31325</v>
      </c>
      <c r="K8091" s="192" t="s">
        <v>5073</v>
      </c>
      <c r="L8091" s="192" t="s">
        <v>1447</v>
      </c>
    </row>
    <row r="8092" spans="1:12" ht="15" x14ac:dyDescent="0.25">
      <c r="A8092" s="189" t="s">
        <v>10288</v>
      </c>
      <c r="B8092" s="190" t="s">
        <v>10289</v>
      </c>
      <c r="C8092" s="190" t="s">
        <v>29797</v>
      </c>
      <c r="D8092" s="190" t="s">
        <v>29797</v>
      </c>
      <c r="E8092" s="190" t="s">
        <v>29797</v>
      </c>
      <c r="F8092" s="190" t="s">
        <v>29797</v>
      </c>
      <c r="G8092" s="190" t="s">
        <v>29797</v>
      </c>
      <c r="H8092" s="190" t="s">
        <v>32767</v>
      </c>
      <c r="I8092" s="190" t="s">
        <v>32768</v>
      </c>
      <c r="J8092" s="190" t="s">
        <v>29826</v>
      </c>
      <c r="K8092" s="190" t="s">
        <v>5078</v>
      </c>
      <c r="L8092" s="190" t="s">
        <v>1447</v>
      </c>
    </row>
    <row r="8093" spans="1:12" ht="15" x14ac:dyDescent="0.25">
      <c r="A8093" s="191" t="s">
        <v>26565</v>
      </c>
      <c r="B8093" s="192" t="s">
        <v>26566</v>
      </c>
      <c r="C8093" s="192" t="s">
        <v>29797</v>
      </c>
      <c r="D8093" s="192" t="s">
        <v>29797</v>
      </c>
      <c r="E8093" s="192" t="s">
        <v>29797</v>
      </c>
      <c r="F8093" s="192" t="s">
        <v>29797</v>
      </c>
      <c r="G8093" s="192" t="s">
        <v>29797</v>
      </c>
      <c r="H8093" s="192" t="s">
        <v>31689</v>
      </c>
      <c r="I8093" s="192" t="s">
        <v>10472</v>
      </c>
      <c r="J8093" s="192" t="s">
        <v>29821</v>
      </c>
      <c r="K8093" s="192" t="s">
        <v>5062</v>
      </c>
      <c r="L8093" s="192" t="s">
        <v>1447</v>
      </c>
    </row>
    <row r="8094" spans="1:12" ht="15" x14ac:dyDescent="0.25">
      <c r="A8094" s="189" t="s">
        <v>26567</v>
      </c>
      <c r="B8094" s="190" t="s">
        <v>26568</v>
      </c>
      <c r="C8094" s="190" t="s">
        <v>29797</v>
      </c>
      <c r="D8094" s="190" t="s">
        <v>29797</v>
      </c>
      <c r="E8094" s="190" t="s">
        <v>29797</v>
      </c>
      <c r="F8094" s="190" t="s">
        <v>29797</v>
      </c>
      <c r="G8094" s="190" t="s">
        <v>29797</v>
      </c>
      <c r="H8094" s="190" t="s">
        <v>29797</v>
      </c>
      <c r="I8094" s="190" t="s">
        <v>29797</v>
      </c>
      <c r="J8094" s="190" t="s">
        <v>29797</v>
      </c>
      <c r="K8094" s="190" t="s">
        <v>29797</v>
      </c>
      <c r="L8094" s="190" t="s">
        <v>29797</v>
      </c>
    </row>
    <row r="8095" spans="1:12" ht="15" x14ac:dyDescent="0.25">
      <c r="A8095" s="191" t="s">
        <v>26569</v>
      </c>
      <c r="B8095" s="192" t="s">
        <v>20999</v>
      </c>
      <c r="C8095" s="192" t="s">
        <v>29797</v>
      </c>
      <c r="D8095" s="192" t="s">
        <v>29797</v>
      </c>
      <c r="E8095" s="192" t="s">
        <v>29797</v>
      </c>
      <c r="F8095" s="192" t="s">
        <v>29797</v>
      </c>
      <c r="G8095" s="192" t="s">
        <v>29797</v>
      </c>
      <c r="H8095" s="192" t="s">
        <v>29797</v>
      </c>
      <c r="I8095" s="192" t="s">
        <v>29797</v>
      </c>
      <c r="J8095" s="192" t="s">
        <v>29797</v>
      </c>
      <c r="K8095" s="192" t="s">
        <v>29797</v>
      </c>
      <c r="L8095" s="192" t="s">
        <v>1446</v>
      </c>
    </row>
    <row r="8096" spans="1:12" ht="15" x14ac:dyDescent="0.25">
      <c r="A8096" s="189" t="s">
        <v>10290</v>
      </c>
      <c r="B8096" s="190" t="s">
        <v>10291</v>
      </c>
      <c r="C8096" s="190" t="s">
        <v>29797</v>
      </c>
      <c r="D8096" s="190" t="s">
        <v>29797</v>
      </c>
      <c r="E8096" s="190" t="s">
        <v>29797</v>
      </c>
      <c r="F8096" s="190" t="s">
        <v>29797</v>
      </c>
      <c r="G8096" s="190" t="s">
        <v>29797</v>
      </c>
      <c r="H8096" s="190" t="s">
        <v>32919</v>
      </c>
      <c r="I8096" s="190" t="s">
        <v>32920</v>
      </c>
      <c r="J8096" s="190" t="s">
        <v>29835</v>
      </c>
      <c r="K8096" s="190" t="s">
        <v>9955</v>
      </c>
      <c r="L8096" s="190" t="s">
        <v>1447</v>
      </c>
    </row>
    <row r="8097" spans="1:12" ht="15" x14ac:dyDescent="0.25">
      <c r="A8097" s="191" t="s">
        <v>3552</v>
      </c>
      <c r="B8097" s="192" t="s">
        <v>4232</v>
      </c>
      <c r="C8097" s="192" t="s">
        <v>29797</v>
      </c>
      <c r="D8097" s="192" t="s">
        <v>29797</v>
      </c>
      <c r="E8097" s="192" t="s">
        <v>29797</v>
      </c>
      <c r="F8097" s="192" t="s">
        <v>29797</v>
      </c>
      <c r="G8097" s="192" t="s">
        <v>29797</v>
      </c>
      <c r="H8097" s="192" t="s">
        <v>32921</v>
      </c>
      <c r="I8097" s="192" t="s">
        <v>32922</v>
      </c>
      <c r="J8097" s="192" t="s">
        <v>29826</v>
      </c>
      <c r="K8097" s="192" t="s">
        <v>5078</v>
      </c>
      <c r="L8097" s="192" t="s">
        <v>1447</v>
      </c>
    </row>
    <row r="8098" spans="1:12" ht="15" x14ac:dyDescent="0.25">
      <c r="A8098" s="189" t="s">
        <v>3553</v>
      </c>
      <c r="B8098" s="190" t="s">
        <v>4233</v>
      </c>
      <c r="C8098" s="190" t="s">
        <v>29797</v>
      </c>
      <c r="D8098" s="190" t="s">
        <v>29797</v>
      </c>
      <c r="E8098" s="190" t="s">
        <v>29797</v>
      </c>
      <c r="F8098" s="190" t="s">
        <v>29797</v>
      </c>
      <c r="G8098" s="190" t="s">
        <v>29797</v>
      </c>
      <c r="H8098" s="190" t="s">
        <v>29797</v>
      </c>
      <c r="I8098" s="190" t="s">
        <v>29797</v>
      </c>
      <c r="J8098" s="190" t="s">
        <v>29797</v>
      </c>
      <c r="K8098" s="190" t="s">
        <v>29797</v>
      </c>
      <c r="L8098" s="190" t="s">
        <v>29797</v>
      </c>
    </row>
    <row r="8099" spans="1:12" ht="15" x14ac:dyDescent="0.25">
      <c r="A8099" s="191" t="s">
        <v>3554</v>
      </c>
      <c r="B8099" s="192" t="s">
        <v>4234</v>
      </c>
      <c r="C8099" s="192" t="s">
        <v>29797</v>
      </c>
      <c r="D8099" s="192" t="s">
        <v>29797</v>
      </c>
      <c r="E8099" s="192" t="s">
        <v>29797</v>
      </c>
      <c r="F8099" s="192" t="s">
        <v>29797</v>
      </c>
      <c r="G8099" s="192" t="s">
        <v>29797</v>
      </c>
      <c r="H8099" s="192" t="s">
        <v>31890</v>
      </c>
      <c r="I8099" s="192" t="s">
        <v>5078</v>
      </c>
      <c r="J8099" s="192" t="s">
        <v>29826</v>
      </c>
      <c r="K8099" s="192" t="s">
        <v>5078</v>
      </c>
      <c r="L8099" s="192" t="s">
        <v>1447</v>
      </c>
    </row>
    <row r="8100" spans="1:12" ht="15" x14ac:dyDescent="0.25">
      <c r="A8100" s="189" t="s">
        <v>17149</v>
      </c>
      <c r="B8100" s="190" t="s">
        <v>21000</v>
      </c>
      <c r="C8100" s="190" t="s">
        <v>29797</v>
      </c>
      <c r="D8100" s="190" t="s">
        <v>29797</v>
      </c>
      <c r="E8100" s="190" t="s">
        <v>29797</v>
      </c>
      <c r="F8100" s="190" t="s">
        <v>29797</v>
      </c>
      <c r="G8100" s="190" t="s">
        <v>29797</v>
      </c>
      <c r="H8100" s="190" t="s">
        <v>32128</v>
      </c>
      <c r="I8100" s="190" t="s">
        <v>5078</v>
      </c>
      <c r="J8100" s="190" t="s">
        <v>29826</v>
      </c>
      <c r="K8100" s="190" t="s">
        <v>5078</v>
      </c>
      <c r="L8100" s="190" t="s">
        <v>1447</v>
      </c>
    </row>
    <row r="8101" spans="1:12" ht="15" x14ac:dyDescent="0.25">
      <c r="A8101" s="191" t="s">
        <v>17150</v>
      </c>
      <c r="B8101" s="192" t="s">
        <v>21001</v>
      </c>
      <c r="C8101" s="192" t="s">
        <v>29797</v>
      </c>
      <c r="D8101" s="192" t="s">
        <v>29797</v>
      </c>
      <c r="E8101" s="192" t="s">
        <v>29797</v>
      </c>
      <c r="F8101" s="192" t="s">
        <v>29797</v>
      </c>
      <c r="G8101" s="192" t="s">
        <v>29797</v>
      </c>
      <c r="H8101" s="192" t="s">
        <v>29797</v>
      </c>
      <c r="I8101" s="192" t="s">
        <v>29797</v>
      </c>
      <c r="J8101" s="192" t="s">
        <v>29797</v>
      </c>
      <c r="K8101" s="192" t="s">
        <v>29797</v>
      </c>
      <c r="L8101" s="192" t="s">
        <v>29797</v>
      </c>
    </row>
    <row r="8102" spans="1:12" ht="15" x14ac:dyDescent="0.25">
      <c r="A8102" s="189" t="s">
        <v>10292</v>
      </c>
      <c r="B8102" s="190" t="s">
        <v>10293</v>
      </c>
      <c r="C8102" s="190" t="s">
        <v>29797</v>
      </c>
      <c r="D8102" s="190" t="s">
        <v>29797</v>
      </c>
      <c r="E8102" s="190" t="s">
        <v>29797</v>
      </c>
      <c r="F8102" s="190" t="s">
        <v>29797</v>
      </c>
      <c r="G8102" s="190" t="s">
        <v>29797</v>
      </c>
      <c r="H8102" s="190" t="s">
        <v>31932</v>
      </c>
      <c r="I8102" s="190" t="s">
        <v>31933</v>
      </c>
      <c r="J8102" s="190" t="s">
        <v>29821</v>
      </c>
      <c r="K8102" s="190" t="s">
        <v>5062</v>
      </c>
      <c r="L8102" s="190" t="s">
        <v>1447</v>
      </c>
    </row>
    <row r="8103" spans="1:12" ht="15" x14ac:dyDescent="0.25">
      <c r="A8103" s="191" t="s">
        <v>17151</v>
      </c>
      <c r="B8103" s="192" t="s">
        <v>21002</v>
      </c>
      <c r="C8103" s="192" t="s">
        <v>29797</v>
      </c>
      <c r="D8103" s="192" t="s">
        <v>29797</v>
      </c>
      <c r="E8103" s="192" t="s">
        <v>29797</v>
      </c>
      <c r="F8103" s="192" t="s">
        <v>29797</v>
      </c>
      <c r="G8103" s="192" t="s">
        <v>29797</v>
      </c>
      <c r="H8103" s="192" t="s">
        <v>29797</v>
      </c>
      <c r="I8103" s="192" t="s">
        <v>29797</v>
      </c>
      <c r="J8103" s="192" t="s">
        <v>29797</v>
      </c>
      <c r="K8103" s="192" t="s">
        <v>29797</v>
      </c>
      <c r="L8103" s="192" t="s">
        <v>29797</v>
      </c>
    </row>
    <row r="8104" spans="1:12" ht="15" x14ac:dyDescent="0.25">
      <c r="A8104" s="189" t="s">
        <v>26570</v>
      </c>
      <c r="B8104" s="190" t="s">
        <v>26571</v>
      </c>
      <c r="C8104" s="190" t="s">
        <v>29812</v>
      </c>
      <c r="D8104" s="190" t="s">
        <v>29824</v>
      </c>
      <c r="E8104" s="190" t="s">
        <v>30521</v>
      </c>
      <c r="F8104" s="190" t="s">
        <v>29804</v>
      </c>
      <c r="G8104" s="190" t="s">
        <v>29863</v>
      </c>
      <c r="H8104" s="190" t="s">
        <v>31577</v>
      </c>
      <c r="I8104" s="190" t="s">
        <v>1392</v>
      </c>
      <c r="J8104" s="190" t="s">
        <v>29821</v>
      </c>
      <c r="K8104" s="190" t="s">
        <v>5062</v>
      </c>
      <c r="L8104" s="190" t="s">
        <v>1447</v>
      </c>
    </row>
    <row r="8105" spans="1:12" ht="15" x14ac:dyDescent="0.25">
      <c r="A8105" s="191" t="s">
        <v>10294</v>
      </c>
      <c r="B8105" s="192" t="s">
        <v>10295</v>
      </c>
      <c r="C8105" s="192" t="s">
        <v>29812</v>
      </c>
      <c r="D8105" s="192" t="s">
        <v>29824</v>
      </c>
      <c r="E8105" s="192" t="s">
        <v>30683</v>
      </c>
      <c r="F8105" s="192" t="s">
        <v>29804</v>
      </c>
      <c r="G8105" s="192" t="s">
        <v>29821</v>
      </c>
      <c r="H8105" s="192" t="s">
        <v>31409</v>
      </c>
      <c r="I8105" s="192" t="s">
        <v>5062</v>
      </c>
      <c r="J8105" s="192" t="s">
        <v>29821</v>
      </c>
      <c r="K8105" s="192" t="s">
        <v>5062</v>
      </c>
      <c r="L8105" s="192" t="s">
        <v>1447</v>
      </c>
    </row>
    <row r="8106" spans="1:12" ht="15" x14ac:dyDescent="0.25">
      <c r="A8106" s="189" t="s">
        <v>17152</v>
      </c>
      <c r="B8106" s="190" t="s">
        <v>26572</v>
      </c>
      <c r="C8106" s="190" t="s">
        <v>29797</v>
      </c>
      <c r="D8106" s="190" t="s">
        <v>29797</v>
      </c>
      <c r="E8106" s="190" t="s">
        <v>29797</v>
      </c>
      <c r="F8106" s="190" t="s">
        <v>29797</v>
      </c>
      <c r="G8106" s="190" t="s">
        <v>29797</v>
      </c>
      <c r="H8106" s="190" t="s">
        <v>31395</v>
      </c>
      <c r="I8106" s="190" t="s">
        <v>31396</v>
      </c>
      <c r="J8106" s="190" t="s">
        <v>29821</v>
      </c>
      <c r="K8106" s="190" t="s">
        <v>5062</v>
      </c>
      <c r="L8106" s="190" t="s">
        <v>1447</v>
      </c>
    </row>
    <row r="8107" spans="1:12" ht="15" x14ac:dyDescent="0.25">
      <c r="A8107" s="191" t="s">
        <v>17153</v>
      </c>
      <c r="B8107" s="192" t="s">
        <v>21003</v>
      </c>
      <c r="C8107" s="192" t="s">
        <v>29797</v>
      </c>
      <c r="D8107" s="192" t="s">
        <v>29797</v>
      </c>
      <c r="E8107" s="192" t="s">
        <v>29797</v>
      </c>
      <c r="F8107" s="192" t="s">
        <v>29797</v>
      </c>
      <c r="G8107" s="192" t="s">
        <v>29797</v>
      </c>
      <c r="H8107" s="192" t="s">
        <v>29797</v>
      </c>
      <c r="I8107" s="192" t="s">
        <v>29797</v>
      </c>
      <c r="J8107" s="192" t="s">
        <v>29797</v>
      </c>
      <c r="K8107" s="192" t="s">
        <v>29797</v>
      </c>
      <c r="L8107" s="192" t="s">
        <v>29797</v>
      </c>
    </row>
    <row r="8108" spans="1:12" ht="15" x14ac:dyDescent="0.25">
      <c r="A8108" s="189" t="s">
        <v>10296</v>
      </c>
      <c r="B8108" s="190" t="s">
        <v>10297</v>
      </c>
      <c r="C8108" s="190" t="s">
        <v>29797</v>
      </c>
      <c r="D8108" s="190" t="s">
        <v>29797</v>
      </c>
      <c r="E8108" s="190" t="s">
        <v>29797</v>
      </c>
      <c r="F8108" s="190" t="s">
        <v>29797</v>
      </c>
      <c r="G8108" s="190" t="s">
        <v>29797</v>
      </c>
      <c r="H8108" s="190" t="s">
        <v>32923</v>
      </c>
      <c r="I8108" s="190" t="s">
        <v>10390</v>
      </c>
      <c r="J8108" s="190" t="s">
        <v>31947</v>
      </c>
      <c r="K8108" s="190" t="s">
        <v>10390</v>
      </c>
      <c r="L8108" s="190" t="s">
        <v>1447</v>
      </c>
    </row>
    <row r="8109" spans="1:12" ht="15" x14ac:dyDescent="0.25">
      <c r="A8109" s="191" t="s">
        <v>17154</v>
      </c>
      <c r="B8109" s="192" t="s">
        <v>21004</v>
      </c>
      <c r="C8109" s="192" t="s">
        <v>29797</v>
      </c>
      <c r="D8109" s="192" t="s">
        <v>29797</v>
      </c>
      <c r="E8109" s="192" t="s">
        <v>29797</v>
      </c>
      <c r="F8109" s="192" t="s">
        <v>29797</v>
      </c>
      <c r="G8109" s="192" t="s">
        <v>29797</v>
      </c>
      <c r="H8109" s="192" t="s">
        <v>29797</v>
      </c>
      <c r="I8109" s="192" t="s">
        <v>29797</v>
      </c>
      <c r="J8109" s="192" t="s">
        <v>29797</v>
      </c>
      <c r="K8109" s="192" t="s">
        <v>29797</v>
      </c>
      <c r="L8109" s="192" t="s">
        <v>29797</v>
      </c>
    </row>
    <row r="8110" spans="1:12" ht="15" x14ac:dyDescent="0.25">
      <c r="A8110" s="189" t="s">
        <v>3555</v>
      </c>
      <c r="B8110" s="190" t="s">
        <v>4235</v>
      </c>
      <c r="C8110" s="190" t="s">
        <v>29797</v>
      </c>
      <c r="D8110" s="190" t="s">
        <v>29797</v>
      </c>
      <c r="E8110" s="190" t="s">
        <v>29797</v>
      </c>
      <c r="F8110" s="190" t="s">
        <v>29797</v>
      </c>
      <c r="G8110" s="190" t="s">
        <v>29797</v>
      </c>
      <c r="H8110" s="190" t="s">
        <v>29797</v>
      </c>
      <c r="I8110" s="190" t="s">
        <v>29797</v>
      </c>
      <c r="J8110" s="190" t="s">
        <v>29797</v>
      </c>
      <c r="K8110" s="190" t="s">
        <v>29797</v>
      </c>
      <c r="L8110" s="190" t="s">
        <v>29797</v>
      </c>
    </row>
    <row r="8111" spans="1:12" ht="15" x14ac:dyDescent="0.25">
      <c r="A8111" s="191" t="s">
        <v>10298</v>
      </c>
      <c r="B8111" s="192" t="s">
        <v>10299</v>
      </c>
      <c r="C8111" s="192" t="s">
        <v>29797</v>
      </c>
      <c r="D8111" s="192" t="s">
        <v>29797</v>
      </c>
      <c r="E8111" s="192" t="s">
        <v>29797</v>
      </c>
      <c r="F8111" s="192" t="s">
        <v>29797</v>
      </c>
      <c r="G8111" s="192" t="s">
        <v>29797</v>
      </c>
      <c r="H8111" s="192" t="s">
        <v>31314</v>
      </c>
      <c r="I8111" s="192" t="s">
        <v>5062</v>
      </c>
      <c r="J8111" s="192" t="s">
        <v>29821</v>
      </c>
      <c r="K8111" s="192" t="s">
        <v>5062</v>
      </c>
      <c r="L8111" s="192" t="s">
        <v>1447</v>
      </c>
    </row>
    <row r="8112" spans="1:12" ht="15" x14ac:dyDescent="0.25">
      <c r="A8112" s="189" t="s">
        <v>13227</v>
      </c>
      <c r="B8112" s="190" t="s">
        <v>13228</v>
      </c>
      <c r="C8112" s="190" t="s">
        <v>29797</v>
      </c>
      <c r="D8112" s="190" t="s">
        <v>29797</v>
      </c>
      <c r="E8112" s="190" t="s">
        <v>29797</v>
      </c>
      <c r="F8112" s="190" t="s">
        <v>29797</v>
      </c>
      <c r="G8112" s="190" t="s">
        <v>29797</v>
      </c>
      <c r="H8112" s="190" t="s">
        <v>29797</v>
      </c>
      <c r="I8112" s="190" t="s">
        <v>29797</v>
      </c>
      <c r="J8112" s="190" t="s">
        <v>29797</v>
      </c>
      <c r="K8112" s="190" t="s">
        <v>29797</v>
      </c>
      <c r="L8112" s="190" t="s">
        <v>29797</v>
      </c>
    </row>
    <row r="8113" spans="1:12" ht="15" x14ac:dyDescent="0.25">
      <c r="A8113" s="191" t="s">
        <v>13229</v>
      </c>
      <c r="B8113" s="192" t="s">
        <v>13230</v>
      </c>
      <c r="C8113" s="192" t="s">
        <v>29797</v>
      </c>
      <c r="D8113" s="192" t="s">
        <v>29797</v>
      </c>
      <c r="E8113" s="192" t="s">
        <v>29797</v>
      </c>
      <c r="F8113" s="192" t="s">
        <v>29797</v>
      </c>
      <c r="G8113" s="192" t="s">
        <v>29797</v>
      </c>
      <c r="H8113" s="192" t="s">
        <v>31376</v>
      </c>
      <c r="I8113" s="192" t="s">
        <v>5062</v>
      </c>
      <c r="J8113" s="192" t="s">
        <v>29821</v>
      </c>
      <c r="K8113" s="192" t="s">
        <v>5062</v>
      </c>
      <c r="L8113" s="192" t="s">
        <v>1447</v>
      </c>
    </row>
    <row r="8114" spans="1:12" ht="15" x14ac:dyDescent="0.25">
      <c r="A8114" s="189" t="s">
        <v>3556</v>
      </c>
      <c r="B8114" s="190" t="s">
        <v>4236</v>
      </c>
      <c r="C8114" s="190" t="s">
        <v>29797</v>
      </c>
      <c r="D8114" s="190" t="s">
        <v>29797</v>
      </c>
      <c r="E8114" s="190" t="s">
        <v>29797</v>
      </c>
      <c r="F8114" s="190" t="s">
        <v>29797</v>
      </c>
      <c r="G8114" s="190" t="s">
        <v>29797</v>
      </c>
      <c r="H8114" s="190" t="s">
        <v>31395</v>
      </c>
      <c r="I8114" s="190" t="s">
        <v>31396</v>
      </c>
      <c r="J8114" s="190" t="s">
        <v>29821</v>
      </c>
      <c r="K8114" s="190" t="s">
        <v>5062</v>
      </c>
      <c r="L8114" s="190" t="s">
        <v>1447</v>
      </c>
    </row>
    <row r="8115" spans="1:12" ht="15" x14ac:dyDescent="0.25">
      <c r="A8115" s="191" t="s">
        <v>26573</v>
      </c>
      <c r="B8115" s="192" t="s">
        <v>26574</v>
      </c>
      <c r="C8115" s="192" t="s">
        <v>29797</v>
      </c>
      <c r="D8115" s="192" t="s">
        <v>29797</v>
      </c>
      <c r="E8115" s="192" t="s">
        <v>29797</v>
      </c>
      <c r="F8115" s="192" t="s">
        <v>29797</v>
      </c>
      <c r="G8115" s="192" t="s">
        <v>29797</v>
      </c>
      <c r="H8115" s="192" t="s">
        <v>31310</v>
      </c>
      <c r="I8115" s="192" t="s">
        <v>31311</v>
      </c>
      <c r="J8115" s="192" t="s">
        <v>29821</v>
      </c>
      <c r="K8115" s="192" t="s">
        <v>5062</v>
      </c>
      <c r="L8115" s="192" t="s">
        <v>1447</v>
      </c>
    </row>
    <row r="8116" spans="1:12" ht="15" x14ac:dyDescent="0.25">
      <c r="A8116" s="189" t="s">
        <v>26575</v>
      </c>
      <c r="B8116" s="190" t="s">
        <v>4237</v>
      </c>
      <c r="C8116" s="190" t="s">
        <v>29797</v>
      </c>
      <c r="D8116" s="190" t="s">
        <v>29797</v>
      </c>
      <c r="E8116" s="190" t="s">
        <v>29797</v>
      </c>
      <c r="F8116" s="190" t="s">
        <v>29797</v>
      </c>
      <c r="G8116" s="190" t="s">
        <v>29797</v>
      </c>
      <c r="H8116" s="190" t="s">
        <v>29797</v>
      </c>
      <c r="I8116" s="190" t="s">
        <v>29797</v>
      </c>
      <c r="J8116" s="190" t="s">
        <v>29797</v>
      </c>
      <c r="K8116" s="190" t="s">
        <v>29797</v>
      </c>
      <c r="L8116" s="190" t="s">
        <v>1438</v>
      </c>
    </row>
    <row r="8117" spans="1:12" ht="15" x14ac:dyDescent="0.25">
      <c r="A8117" s="191" t="s">
        <v>13231</v>
      </c>
      <c r="B8117" s="192" t="s">
        <v>13232</v>
      </c>
      <c r="C8117" s="192" t="s">
        <v>29797</v>
      </c>
      <c r="D8117" s="192" t="s">
        <v>29797</v>
      </c>
      <c r="E8117" s="192" t="s">
        <v>29797</v>
      </c>
      <c r="F8117" s="192" t="s">
        <v>29797</v>
      </c>
      <c r="G8117" s="192" t="s">
        <v>29797</v>
      </c>
      <c r="H8117" s="192" t="s">
        <v>29797</v>
      </c>
      <c r="I8117" s="192" t="s">
        <v>29797</v>
      </c>
      <c r="J8117" s="192" t="s">
        <v>29797</v>
      </c>
      <c r="K8117" s="192" t="s">
        <v>29797</v>
      </c>
      <c r="L8117" s="192" t="s">
        <v>29797</v>
      </c>
    </row>
    <row r="8118" spans="1:12" ht="15" x14ac:dyDescent="0.25">
      <c r="A8118" s="189" t="s">
        <v>3557</v>
      </c>
      <c r="B8118" s="190" t="s">
        <v>4238</v>
      </c>
      <c r="C8118" s="190" t="s">
        <v>29797</v>
      </c>
      <c r="D8118" s="190" t="s">
        <v>29797</v>
      </c>
      <c r="E8118" s="190" t="s">
        <v>29797</v>
      </c>
      <c r="F8118" s="190" t="s">
        <v>29797</v>
      </c>
      <c r="G8118" s="190" t="s">
        <v>29797</v>
      </c>
      <c r="H8118" s="190" t="s">
        <v>31856</v>
      </c>
      <c r="I8118" s="190" t="s">
        <v>31857</v>
      </c>
      <c r="J8118" s="190" t="s">
        <v>31858</v>
      </c>
      <c r="K8118" s="190" t="s">
        <v>10391</v>
      </c>
      <c r="L8118" s="190" t="s">
        <v>1447</v>
      </c>
    </row>
    <row r="8119" spans="1:12" ht="15" x14ac:dyDescent="0.25">
      <c r="A8119" s="191" t="s">
        <v>13233</v>
      </c>
      <c r="B8119" s="192" t="s">
        <v>13234</v>
      </c>
      <c r="C8119" s="192" t="s">
        <v>29797</v>
      </c>
      <c r="D8119" s="192" t="s">
        <v>29797</v>
      </c>
      <c r="E8119" s="192" t="s">
        <v>29797</v>
      </c>
      <c r="F8119" s="192" t="s">
        <v>29797</v>
      </c>
      <c r="G8119" s="192" t="s">
        <v>29797</v>
      </c>
      <c r="H8119" s="192" t="s">
        <v>31484</v>
      </c>
      <c r="I8119" s="192" t="s">
        <v>31485</v>
      </c>
      <c r="J8119" s="192" t="s">
        <v>29821</v>
      </c>
      <c r="K8119" s="192" t="s">
        <v>5062</v>
      </c>
      <c r="L8119" s="192" t="s">
        <v>1447</v>
      </c>
    </row>
    <row r="8120" spans="1:12" ht="15" x14ac:dyDescent="0.25">
      <c r="A8120" s="189" t="s">
        <v>13235</v>
      </c>
      <c r="B8120" s="190" t="s">
        <v>13236</v>
      </c>
      <c r="C8120" s="190" t="s">
        <v>29812</v>
      </c>
      <c r="D8120" s="190" t="s">
        <v>29797</v>
      </c>
      <c r="E8120" s="190" t="s">
        <v>30684</v>
      </c>
      <c r="F8120" s="190" t="s">
        <v>29797</v>
      </c>
      <c r="G8120" s="190" t="s">
        <v>29797</v>
      </c>
      <c r="H8120" s="190" t="s">
        <v>31899</v>
      </c>
      <c r="I8120" s="190" t="s">
        <v>5078</v>
      </c>
      <c r="J8120" s="190" t="s">
        <v>29826</v>
      </c>
      <c r="K8120" s="190" t="s">
        <v>5078</v>
      </c>
      <c r="L8120" s="190" t="s">
        <v>1447</v>
      </c>
    </row>
    <row r="8121" spans="1:12" ht="15" x14ac:dyDescent="0.25">
      <c r="A8121" s="191" t="s">
        <v>13237</v>
      </c>
      <c r="B8121" s="192" t="s">
        <v>13238</v>
      </c>
      <c r="C8121" s="192" t="s">
        <v>29797</v>
      </c>
      <c r="D8121" s="192" t="s">
        <v>29797</v>
      </c>
      <c r="E8121" s="192" t="s">
        <v>29797</v>
      </c>
      <c r="F8121" s="192" t="s">
        <v>29797</v>
      </c>
      <c r="G8121" s="192" t="s">
        <v>29797</v>
      </c>
      <c r="H8121" s="192" t="s">
        <v>29797</v>
      </c>
      <c r="I8121" s="192" t="s">
        <v>29797</v>
      </c>
      <c r="J8121" s="192" t="s">
        <v>29985</v>
      </c>
      <c r="K8121" s="192" t="s">
        <v>5897</v>
      </c>
      <c r="L8121" s="192" t="s">
        <v>1447</v>
      </c>
    </row>
    <row r="8122" spans="1:12" ht="15" x14ac:dyDescent="0.25">
      <c r="A8122" s="189" t="s">
        <v>13239</v>
      </c>
      <c r="B8122" s="190" t="s">
        <v>13240</v>
      </c>
      <c r="C8122" s="190" t="s">
        <v>29797</v>
      </c>
      <c r="D8122" s="190" t="s">
        <v>29797</v>
      </c>
      <c r="E8122" s="190" t="s">
        <v>29797</v>
      </c>
      <c r="F8122" s="190" t="s">
        <v>29797</v>
      </c>
      <c r="G8122" s="190" t="s">
        <v>29797</v>
      </c>
      <c r="H8122" s="190" t="s">
        <v>31597</v>
      </c>
      <c r="I8122" s="190" t="s">
        <v>30124</v>
      </c>
      <c r="J8122" s="190" t="s">
        <v>29821</v>
      </c>
      <c r="K8122" s="190" t="s">
        <v>5062</v>
      </c>
      <c r="L8122" s="190" t="s">
        <v>1447</v>
      </c>
    </row>
    <row r="8123" spans="1:12" ht="15" x14ac:dyDescent="0.25">
      <c r="A8123" s="191" t="s">
        <v>3558</v>
      </c>
      <c r="B8123" s="192" t="s">
        <v>4239</v>
      </c>
      <c r="C8123" s="192" t="s">
        <v>29797</v>
      </c>
      <c r="D8123" s="192" t="s">
        <v>29797</v>
      </c>
      <c r="E8123" s="192" t="s">
        <v>29797</v>
      </c>
      <c r="F8123" s="192" t="s">
        <v>29797</v>
      </c>
      <c r="G8123" s="192" t="s">
        <v>29797</v>
      </c>
      <c r="H8123" s="192" t="s">
        <v>32924</v>
      </c>
      <c r="I8123" s="192" t="s">
        <v>32925</v>
      </c>
      <c r="J8123" s="192" t="s">
        <v>29826</v>
      </c>
      <c r="K8123" s="192" t="s">
        <v>5078</v>
      </c>
      <c r="L8123" s="192" t="s">
        <v>1447</v>
      </c>
    </row>
    <row r="8124" spans="1:12" ht="15" x14ac:dyDescent="0.25">
      <c r="A8124" s="189" t="s">
        <v>3559</v>
      </c>
      <c r="B8124" s="190" t="s">
        <v>4240</v>
      </c>
      <c r="C8124" s="190" t="s">
        <v>29797</v>
      </c>
      <c r="D8124" s="190" t="s">
        <v>29797</v>
      </c>
      <c r="E8124" s="190" t="s">
        <v>29797</v>
      </c>
      <c r="F8124" s="190" t="s">
        <v>29797</v>
      </c>
      <c r="G8124" s="190" t="s">
        <v>29797</v>
      </c>
      <c r="H8124" s="190" t="s">
        <v>29797</v>
      </c>
      <c r="I8124" s="190" t="s">
        <v>29797</v>
      </c>
      <c r="J8124" s="190" t="s">
        <v>29797</v>
      </c>
      <c r="K8124" s="190" t="s">
        <v>29797</v>
      </c>
      <c r="L8124" s="190" t="s">
        <v>29797</v>
      </c>
    </row>
    <row r="8125" spans="1:12" ht="15" x14ac:dyDescent="0.25">
      <c r="A8125" s="191" t="s">
        <v>26576</v>
      </c>
      <c r="B8125" s="192" t="s">
        <v>26577</v>
      </c>
      <c r="C8125" s="192" t="s">
        <v>29812</v>
      </c>
      <c r="D8125" s="192" t="s">
        <v>29824</v>
      </c>
      <c r="E8125" s="192" t="s">
        <v>29858</v>
      </c>
      <c r="F8125" s="192" t="s">
        <v>29804</v>
      </c>
      <c r="G8125" s="192" t="s">
        <v>30058</v>
      </c>
      <c r="H8125" s="192" t="s">
        <v>31578</v>
      </c>
      <c r="I8125" s="192" t="s">
        <v>31579</v>
      </c>
      <c r="J8125" s="192" t="s">
        <v>29821</v>
      </c>
      <c r="K8125" s="192" t="s">
        <v>5062</v>
      </c>
      <c r="L8125" s="192" t="s">
        <v>1447</v>
      </c>
    </row>
    <row r="8126" spans="1:12" ht="15" x14ac:dyDescent="0.25">
      <c r="A8126" s="189" t="s">
        <v>13241</v>
      </c>
      <c r="B8126" s="190" t="s">
        <v>13242</v>
      </c>
      <c r="C8126" s="190" t="s">
        <v>29797</v>
      </c>
      <c r="D8126" s="190" t="s">
        <v>29797</v>
      </c>
      <c r="E8126" s="190" t="s">
        <v>29797</v>
      </c>
      <c r="F8126" s="190" t="s">
        <v>29797</v>
      </c>
      <c r="G8126" s="190" t="s">
        <v>29797</v>
      </c>
      <c r="H8126" s="190" t="s">
        <v>29797</v>
      </c>
      <c r="I8126" s="190" t="s">
        <v>29797</v>
      </c>
      <c r="J8126" s="190" t="s">
        <v>29797</v>
      </c>
      <c r="K8126" s="190" t="s">
        <v>29797</v>
      </c>
      <c r="L8126" s="190" t="s">
        <v>29797</v>
      </c>
    </row>
    <row r="8127" spans="1:12" ht="15" x14ac:dyDescent="0.25">
      <c r="A8127" s="191" t="s">
        <v>13243</v>
      </c>
      <c r="B8127" s="192" t="s">
        <v>13244</v>
      </c>
      <c r="C8127" s="192" t="s">
        <v>29812</v>
      </c>
      <c r="D8127" s="192" t="s">
        <v>29797</v>
      </c>
      <c r="E8127" s="192" t="s">
        <v>30685</v>
      </c>
      <c r="F8127" s="192" t="s">
        <v>29797</v>
      </c>
      <c r="G8127" s="192" t="s">
        <v>29797</v>
      </c>
      <c r="H8127" s="192" t="s">
        <v>31399</v>
      </c>
      <c r="I8127" s="192" t="s">
        <v>5073</v>
      </c>
      <c r="J8127" s="192" t="s">
        <v>31325</v>
      </c>
      <c r="K8127" s="192" t="s">
        <v>5073</v>
      </c>
      <c r="L8127" s="192" t="s">
        <v>1447</v>
      </c>
    </row>
    <row r="8128" spans="1:12" ht="15" x14ac:dyDescent="0.25">
      <c r="A8128" s="189" t="s">
        <v>17155</v>
      </c>
      <c r="B8128" s="190" t="s">
        <v>21005</v>
      </c>
      <c r="C8128" s="190" t="s">
        <v>29797</v>
      </c>
      <c r="D8128" s="190" t="s">
        <v>29797</v>
      </c>
      <c r="E8128" s="190" t="s">
        <v>29797</v>
      </c>
      <c r="F8128" s="190" t="s">
        <v>29797</v>
      </c>
      <c r="G8128" s="190" t="s">
        <v>29797</v>
      </c>
      <c r="H8128" s="190" t="s">
        <v>32926</v>
      </c>
      <c r="I8128" s="190" t="s">
        <v>32927</v>
      </c>
      <c r="J8128" s="190" t="s">
        <v>31942</v>
      </c>
      <c r="K8128" s="190" t="s">
        <v>4575</v>
      </c>
      <c r="L8128" s="190" t="s">
        <v>1447</v>
      </c>
    </row>
    <row r="8129" spans="1:12" ht="15" x14ac:dyDescent="0.25">
      <c r="A8129" s="191" t="s">
        <v>13245</v>
      </c>
      <c r="B8129" s="192" t="s">
        <v>13246</v>
      </c>
      <c r="C8129" s="192" t="s">
        <v>29797</v>
      </c>
      <c r="D8129" s="192" t="s">
        <v>29797</v>
      </c>
      <c r="E8129" s="192" t="s">
        <v>29797</v>
      </c>
      <c r="F8129" s="192" t="s">
        <v>29797</v>
      </c>
      <c r="G8129" s="192" t="s">
        <v>29797</v>
      </c>
      <c r="H8129" s="192" t="s">
        <v>32924</v>
      </c>
      <c r="I8129" s="192" t="s">
        <v>32925</v>
      </c>
      <c r="J8129" s="192" t="s">
        <v>29826</v>
      </c>
      <c r="K8129" s="192" t="s">
        <v>5078</v>
      </c>
      <c r="L8129" s="192" t="s">
        <v>1447</v>
      </c>
    </row>
    <row r="8130" spans="1:12" ht="15" x14ac:dyDescent="0.25">
      <c r="A8130" s="189" t="s">
        <v>3560</v>
      </c>
      <c r="B8130" s="190" t="s">
        <v>4241</v>
      </c>
      <c r="C8130" s="190" t="s">
        <v>29797</v>
      </c>
      <c r="D8130" s="190" t="s">
        <v>29797</v>
      </c>
      <c r="E8130" s="190" t="s">
        <v>29797</v>
      </c>
      <c r="F8130" s="190" t="s">
        <v>29797</v>
      </c>
      <c r="G8130" s="190" t="s">
        <v>29797</v>
      </c>
      <c r="H8130" s="190" t="s">
        <v>32928</v>
      </c>
      <c r="I8130" s="190" t="s">
        <v>32929</v>
      </c>
      <c r="J8130" s="190" t="s">
        <v>30441</v>
      </c>
      <c r="K8130" s="190" t="s">
        <v>9190</v>
      </c>
      <c r="L8130" s="190" t="s">
        <v>1447</v>
      </c>
    </row>
    <row r="8131" spans="1:12" ht="15" x14ac:dyDescent="0.25">
      <c r="A8131" s="191" t="s">
        <v>13247</v>
      </c>
      <c r="B8131" s="192" t="s">
        <v>13248</v>
      </c>
      <c r="C8131" s="192" t="s">
        <v>29797</v>
      </c>
      <c r="D8131" s="192" t="s">
        <v>29797</v>
      </c>
      <c r="E8131" s="192" t="s">
        <v>29797</v>
      </c>
      <c r="F8131" s="192" t="s">
        <v>29797</v>
      </c>
      <c r="G8131" s="192" t="s">
        <v>29797</v>
      </c>
      <c r="H8131" s="192" t="s">
        <v>32930</v>
      </c>
      <c r="I8131" s="192" t="s">
        <v>30455</v>
      </c>
      <c r="J8131" s="192" t="s">
        <v>29870</v>
      </c>
      <c r="K8131" s="192" t="s">
        <v>8069</v>
      </c>
      <c r="L8131" s="192" t="s">
        <v>1447</v>
      </c>
    </row>
    <row r="8132" spans="1:12" ht="15" x14ac:dyDescent="0.25">
      <c r="A8132" s="189" t="s">
        <v>26578</v>
      </c>
      <c r="B8132" s="190" t="s">
        <v>21006</v>
      </c>
      <c r="C8132" s="190" t="s">
        <v>29797</v>
      </c>
      <c r="D8132" s="190" t="s">
        <v>29797</v>
      </c>
      <c r="E8132" s="190" t="s">
        <v>29797</v>
      </c>
      <c r="F8132" s="190" t="s">
        <v>29797</v>
      </c>
      <c r="G8132" s="190" t="s">
        <v>29797</v>
      </c>
      <c r="H8132" s="190" t="s">
        <v>29797</v>
      </c>
      <c r="I8132" s="190" t="s">
        <v>29797</v>
      </c>
      <c r="J8132" s="190" t="s">
        <v>29797</v>
      </c>
      <c r="K8132" s="190" t="s">
        <v>29797</v>
      </c>
      <c r="L8132" s="190" t="s">
        <v>1438</v>
      </c>
    </row>
    <row r="8133" spans="1:12" ht="15" x14ac:dyDescent="0.25">
      <c r="A8133" s="191" t="s">
        <v>3561</v>
      </c>
      <c r="B8133" s="192" t="s">
        <v>4242</v>
      </c>
      <c r="C8133" s="192" t="s">
        <v>29797</v>
      </c>
      <c r="D8133" s="192" t="s">
        <v>29797</v>
      </c>
      <c r="E8133" s="192" t="s">
        <v>29797</v>
      </c>
      <c r="F8133" s="192" t="s">
        <v>29797</v>
      </c>
      <c r="G8133" s="192" t="s">
        <v>29797</v>
      </c>
      <c r="H8133" s="192" t="s">
        <v>31455</v>
      </c>
      <c r="I8133" s="192" t="s">
        <v>30567</v>
      </c>
      <c r="J8133" s="192" t="s">
        <v>29821</v>
      </c>
      <c r="K8133" s="192" t="s">
        <v>5062</v>
      </c>
      <c r="L8133" s="192" t="s">
        <v>1447</v>
      </c>
    </row>
    <row r="8134" spans="1:12" ht="15" x14ac:dyDescent="0.25">
      <c r="A8134" s="189" t="s">
        <v>17156</v>
      </c>
      <c r="B8134" s="190" t="s">
        <v>21007</v>
      </c>
      <c r="C8134" s="190" t="s">
        <v>29797</v>
      </c>
      <c r="D8134" s="190" t="s">
        <v>29797</v>
      </c>
      <c r="E8134" s="190" t="s">
        <v>29797</v>
      </c>
      <c r="F8134" s="190" t="s">
        <v>29797</v>
      </c>
      <c r="G8134" s="190" t="s">
        <v>29797</v>
      </c>
      <c r="H8134" s="190" t="s">
        <v>29797</v>
      </c>
      <c r="I8134" s="190" t="s">
        <v>29797</v>
      </c>
      <c r="J8134" s="190" t="s">
        <v>29797</v>
      </c>
      <c r="K8134" s="190" t="s">
        <v>29797</v>
      </c>
      <c r="L8134" s="190" t="s">
        <v>29797</v>
      </c>
    </row>
    <row r="8135" spans="1:12" ht="15" x14ac:dyDescent="0.25">
      <c r="A8135" s="191" t="s">
        <v>26579</v>
      </c>
      <c r="B8135" s="192" t="s">
        <v>26580</v>
      </c>
      <c r="C8135" s="192" t="s">
        <v>29797</v>
      </c>
      <c r="D8135" s="192" t="s">
        <v>29797</v>
      </c>
      <c r="E8135" s="192" t="s">
        <v>29797</v>
      </c>
      <c r="F8135" s="192" t="s">
        <v>29797</v>
      </c>
      <c r="G8135" s="192" t="s">
        <v>29797</v>
      </c>
      <c r="H8135" s="192" t="s">
        <v>31409</v>
      </c>
      <c r="I8135" s="192" t="s">
        <v>5062</v>
      </c>
      <c r="J8135" s="192" t="s">
        <v>29821</v>
      </c>
      <c r="K8135" s="192" t="s">
        <v>5062</v>
      </c>
      <c r="L8135" s="192" t="s">
        <v>1447</v>
      </c>
    </row>
    <row r="8136" spans="1:12" ht="15" x14ac:dyDescent="0.25">
      <c r="A8136" s="189" t="s">
        <v>13249</v>
      </c>
      <c r="B8136" s="190" t="s">
        <v>13250</v>
      </c>
      <c r="C8136" s="190" t="s">
        <v>29797</v>
      </c>
      <c r="D8136" s="190" t="s">
        <v>29797</v>
      </c>
      <c r="E8136" s="190" t="s">
        <v>29797</v>
      </c>
      <c r="F8136" s="190" t="s">
        <v>29797</v>
      </c>
      <c r="G8136" s="190" t="s">
        <v>29797</v>
      </c>
      <c r="H8136" s="190" t="s">
        <v>31689</v>
      </c>
      <c r="I8136" s="190" t="s">
        <v>10472</v>
      </c>
      <c r="J8136" s="190" t="s">
        <v>29821</v>
      </c>
      <c r="K8136" s="190" t="s">
        <v>5062</v>
      </c>
      <c r="L8136" s="190" t="s">
        <v>1447</v>
      </c>
    </row>
    <row r="8137" spans="1:12" ht="15" x14ac:dyDescent="0.25">
      <c r="A8137" s="191" t="s">
        <v>17157</v>
      </c>
      <c r="B8137" s="192" t="s">
        <v>21008</v>
      </c>
      <c r="C8137" s="192" t="s">
        <v>29797</v>
      </c>
      <c r="D8137" s="192" t="s">
        <v>29797</v>
      </c>
      <c r="E8137" s="192" t="s">
        <v>29797</v>
      </c>
      <c r="F8137" s="192" t="s">
        <v>29797</v>
      </c>
      <c r="G8137" s="192" t="s">
        <v>29797</v>
      </c>
      <c r="H8137" s="192" t="s">
        <v>31307</v>
      </c>
      <c r="I8137" s="192" t="s">
        <v>5062</v>
      </c>
      <c r="J8137" s="192" t="s">
        <v>29821</v>
      </c>
      <c r="K8137" s="192" t="s">
        <v>5062</v>
      </c>
      <c r="L8137" s="192" t="s">
        <v>1447</v>
      </c>
    </row>
    <row r="8138" spans="1:12" ht="15" x14ac:dyDescent="0.25">
      <c r="A8138" s="189" t="s">
        <v>13251</v>
      </c>
      <c r="B8138" s="190" t="s">
        <v>13252</v>
      </c>
      <c r="C8138" s="190" t="s">
        <v>29797</v>
      </c>
      <c r="D8138" s="190" t="s">
        <v>29797</v>
      </c>
      <c r="E8138" s="190" t="s">
        <v>29797</v>
      </c>
      <c r="F8138" s="190" t="s">
        <v>29797</v>
      </c>
      <c r="G8138" s="190" t="s">
        <v>29797</v>
      </c>
      <c r="H8138" s="190" t="s">
        <v>31597</v>
      </c>
      <c r="I8138" s="190" t="s">
        <v>30124</v>
      </c>
      <c r="J8138" s="190" t="s">
        <v>29821</v>
      </c>
      <c r="K8138" s="190" t="s">
        <v>5062</v>
      </c>
      <c r="L8138" s="190" t="s">
        <v>1447</v>
      </c>
    </row>
    <row r="8139" spans="1:12" ht="15" x14ac:dyDescent="0.25">
      <c r="A8139" s="191" t="s">
        <v>17158</v>
      </c>
      <c r="B8139" s="192" t="s">
        <v>21009</v>
      </c>
      <c r="C8139" s="192" t="s">
        <v>29797</v>
      </c>
      <c r="D8139" s="192" t="s">
        <v>29797</v>
      </c>
      <c r="E8139" s="192" t="s">
        <v>29797</v>
      </c>
      <c r="F8139" s="192" t="s">
        <v>29797</v>
      </c>
      <c r="G8139" s="192" t="s">
        <v>29797</v>
      </c>
      <c r="H8139" s="192" t="s">
        <v>29797</v>
      </c>
      <c r="I8139" s="192" t="s">
        <v>29797</v>
      </c>
      <c r="J8139" s="192" t="s">
        <v>29797</v>
      </c>
      <c r="K8139" s="192" t="s">
        <v>29797</v>
      </c>
      <c r="L8139" s="192" t="s">
        <v>29797</v>
      </c>
    </row>
    <row r="8140" spans="1:12" ht="15" x14ac:dyDescent="0.25">
      <c r="A8140" s="189" t="s">
        <v>17159</v>
      </c>
      <c r="B8140" s="190" t="s">
        <v>21010</v>
      </c>
      <c r="C8140" s="190" t="s">
        <v>29797</v>
      </c>
      <c r="D8140" s="190" t="s">
        <v>29797</v>
      </c>
      <c r="E8140" s="190" t="s">
        <v>29797</v>
      </c>
      <c r="F8140" s="190" t="s">
        <v>29797</v>
      </c>
      <c r="G8140" s="190" t="s">
        <v>29797</v>
      </c>
      <c r="H8140" s="190" t="s">
        <v>29797</v>
      </c>
      <c r="I8140" s="190" t="s">
        <v>29797</v>
      </c>
      <c r="J8140" s="190" t="s">
        <v>29797</v>
      </c>
      <c r="K8140" s="190" t="s">
        <v>29797</v>
      </c>
      <c r="L8140" s="190" t="s">
        <v>29797</v>
      </c>
    </row>
    <row r="8141" spans="1:12" ht="15" x14ac:dyDescent="0.25">
      <c r="A8141" s="191" t="s">
        <v>17160</v>
      </c>
      <c r="B8141" s="192" t="s">
        <v>21011</v>
      </c>
      <c r="C8141" s="192" t="s">
        <v>29797</v>
      </c>
      <c r="D8141" s="192" t="s">
        <v>29797</v>
      </c>
      <c r="E8141" s="192" t="s">
        <v>29797</v>
      </c>
      <c r="F8141" s="192" t="s">
        <v>29797</v>
      </c>
      <c r="G8141" s="192" t="s">
        <v>29797</v>
      </c>
      <c r="H8141" s="192" t="s">
        <v>29797</v>
      </c>
      <c r="I8141" s="192" t="s">
        <v>29797</v>
      </c>
      <c r="J8141" s="192" t="s">
        <v>29797</v>
      </c>
      <c r="K8141" s="192" t="s">
        <v>29797</v>
      </c>
      <c r="L8141" s="192" t="s">
        <v>29797</v>
      </c>
    </row>
    <row r="8142" spans="1:12" ht="15" x14ac:dyDescent="0.25">
      <c r="A8142" s="189" t="s">
        <v>17161</v>
      </c>
      <c r="B8142" s="190" t="s">
        <v>21012</v>
      </c>
      <c r="C8142" s="190" t="s">
        <v>29812</v>
      </c>
      <c r="D8142" s="190" t="s">
        <v>29824</v>
      </c>
      <c r="E8142" s="190" t="s">
        <v>30686</v>
      </c>
      <c r="F8142" s="190" t="s">
        <v>29804</v>
      </c>
      <c r="G8142" s="190" t="s">
        <v>29995</v>
      </c>
      <c r="H8142" s="190" t="s">
        <v>32424</v>
      </c>
      <c r="I8142" s="190" t="s">
        <v>32425</v>
      </c>
      <c r="J8142" s="190" t="s">
        <v>31325</v>
      </c>
      <c r="K8142" s="190" t="s">
        <v>5073</v>
      </c>
      <c r="L8142" s="190" t="s">
        <v>1447</v>
      </c>
    </row>
    <row r="8143" spans="1:12" ht="15" x14ac:dyDescent="0.25">
      <c r="A8143" s="191" t="s">
        <v>26581</v>
      </c>
      <c r="B8143" s="192" t="s">
        <v>26582</v>
      </c>
      <c r="C8143" s="192" t="s">
        <v>29797</v>
      </c>
      <c r="D8143" s="192" t="s">
        <v>29797</v>
      </c>
      <c r="E8143" s="192" t="s">
        <v>29797</v>
      </c>
      <c r="F8143" s="192" t="s">
        <v>29797</v>
      </c>
      <c r="G8143" s="192" t="s">
        <v>29797</v>
      </c>
      <c r="H8143" s="192" t="s">
        <v>31402</v>
      </c>
      <c r="I8143" s="192" t="s">
        <v>31403</v>
      </c>
      <c r="J8143" s="192" t="s">
        <v>29821</v>
      </c>
      <c r="K8143" s="192" t="s">
        <v>5062</v>
      </c>
      <c r="L8143" s="192" t="s">
        <v>1447</v>
      </c>
    </row>
    <row r="8144" spans="1:12" ht="15" x14ac:dyDescent="0.25">
      <c r="A8144" s="189" t="s">
        <v>26583</v>
      </c>
      <c r="B8144" s="190" t="s">
        <v>26584</v>
      </c>
      <c r="C8144" s="190" t="s">
        <v>30136</v>
      </c>
      <c r="D8144" s="190" t="s">
        <v>30687</v>
      </c>
      <c r="E8144" s="190" t="s">
        <v>30688</v>
      </c>
      <c r="F8144" s="190" t="s">
        <v>29804</v>
      </c>
      <c r="G8144" s="190" t="s">
        <v>29845</v>
      </c>
      <c r="H8144" s="190" t="s">
        <v>31436</v>
      </c>
      <c r="I8144" s="190" t="s">
        <v>5062</v>
      </c>
      <c r="J8144" s="190" t="s">
        <v>29821</v>
      </c>
      <c r="K8144" s="190" t="s">
        <v>5062</v>
      </c>
      <c r="L8144" s="190" t="s">
        <v>1447</v>
      </c>
    </row>
    <row r="8145" spans="1:12" ht="15" x14ac:dyDescent="0.25">
      <c r="A8145" s="191" t="s">
        <v>3562</v>
      </c>
      <c r="B8145" s="192" t="s">
        <v>4243</v>
      </c>
      <c r="C8145" s="192" t="s">
        <v>29812</v>
      </c>
      <c r="D8145" s="192" t="s">
        <v>29824</v>
      </c>
      <c r="E8145" s="192" t="s">
        <v>29797</v>
      </c>
      <c r="F8145" s="192" t="s">
        <v>29804</v>
      </c>
      <c r="G8145" s="192" t="s">
        <v>29797</v>
      </c>
      <c r="H8145" s="192" t="s">
        <v>31434</v>
      </c>
      <c r="I8145" s="192" t="s">
        <v>31435</v>
      </c>
      <c r="J8145" s="192" t="s">
        <v>29821</v>
      </c>
      <c r="K8145" s="192" t="s">
        <v>5062</v>
      </c>
      <c r="L8145" s="192" t="s">
        <v>1447</v>
      </c>
    </row>
    <row r="8146" spans="1:12" ht="15" x14ac:dyDescent="0.25">
      <c r="A8146" s="189" t="s">
        <v>13253</v>
      </c>
      <c r="B8146" s="190" t="s">
        <v>13254</v>
      </c>
      <c r="C8146" s="190" t="s">
        <v>29797</v>
      </c>
      <c r="D8146" s="190" t="s">
        <v>29797</v>
      </c>
      <c r="E8146" s="190" t="s">
        <v>29797</v>
      </c>
      <c r="F8146" s="190" t="s">
        <v>29797</v>
      </c>
      <c r="G8146" s="190" t="s">
        <v>29797</v>
      </c>
      <c r="H8146" s="190" t="s">
        <v>31337</v>
      </c>
      <c r="I8146" s="190" t="s">
        <v>31338</v>
      </c>
      <c r="J8146" s="190" t="s">
        <v>29821</v>
      </c>
      <c r="K8146" s="190" t="s">
        <v>5062</v>
      </c>
      <c r="L8146" s="190" t="s">
        <v>1447</v>
      </c>
    </row>
    <row r="8147" spans="1:12" ht="15" x14ac:dyDescent="0.25">
      <c r="A8147" s="191" t="s">
        <v>3563</v>
      </c>
      <c r="B8147" s="192" t="s">
        <v>4244</v>
      </c>
      <c r="C8147" s="192" t="s">
        <v>29797</v>
      </c>
      <c r="D8147" s="192" t="s">
        <v>29797</v>
      </c>
      <c r="E8147" s="192" t="s">
        <v>29797</v>
      </c>
      <c r="F8147" s="192" t="s">
        <v>29797</v>
      </c>
      <c r="G8147" s="192" t="s">
        <v>29797</v>
      </c>
      <c r="H8147" s="192" t="s">
        <v>32931</v>
      </c>
      <c r="I8147" s="192" t="s">
        <v>32001</v>
      </c>
      <c r="J8147" s="192" t="s">
        <v>31420</v>
      </c>
      <c r="K8147" s="192" t="s">
        <v>8076</v>
      </c>
      <c r="L8147" s="192" t="s">
        <v>1447</v>
      </c>
    </row>
    <row r="8148" spans="1:12" ht="15" x14ac:dyDescent="0.25">
      <c r="A8148" s="189" t="s">
        <v>26585</v>
      </c>
      <c r="B8148" s="190" t="s">
        <v>4245</v>
      </c>
      <c r="C8148" s="190" t="s">
        <v>29797</v>
      </c>
      <c r="D8148" s="190" t="s">
        <v>29797</v>
      </c>
      <c r="E8148" s="190" t="s">
        <v>29797</v>
      </c>
      <c r="F8148" s="190" t="s">
        <v>29797</v>
      </c>
      <c r="G8148" s="190" t="s">
        <v>29797</v>
      </c>
      <c r="H8148" s="190" t="s">
        <v>29797</v>
      </c>
      <c r="I8148" s="190" t="s">
        <v>29797</v>
      </c>
      <c r="J8148" s="190" t="s">
        <v>29797</v>
      </c>
      <c r="K8148" s="190" t="s">
        <v>29797</v>
      </c>
      <c r="L8148" s="190" t="s">
        <v>1446</v>
      </c>
    </row>
    <row r="8149" spans="1:12" ht="15" x14ac:dyDescent="0.25">
      <c r="A8149" s="191" t="s">
        <v>17162</v>
      </c>
      <c r="B8149" s="192" t="s">
        <v>21013</v>
      </c>
      <c r="C8149" s="192" t="s">
        <v>29797</v>
      </c>
      <c r="D8149" s="192" t="s">
        <v>29797</v>
      </c>
      <c r="E8149" s="192" t="s">
        <v>30689</v>
      </c>
      <c r="F8149" s="192" t="s">
        <v>29797</v>
      </c>
      <c r="G8149" s="192" t="s">
        <v>29797</v>
      </c>
      <c r="H8149" s="192" t="s">
        <v>32932</v>
      </c>
      <c r="I8149" s="192" t="s">
        <v>30312</v>
      </c>
      <c r="J8149" s="192" t="s">
        <v>30021</v>
      </c>
      <c r="K8149" s="192" t="s">
        <v>12016</v>
      </c>
      <c r="L8149" s="192" t="s">
        <v>1447</v>
      </c>
    </row>
    <row r="8150" spans="1:12" ht="15" x14ac:dyDescent="0.25">
      <c r="A8150" s="189" t="s">
        <v>13255</v>
      </c>
      <c r="B8150" s="190" t="s">
        <v>13256</v>
      </c>
      <c r="C8150" s="190" t="s">
        <v>29797</v>
      </c>
      <c r="D8150" s="190" t="s">
        <v>29797</v>
      </c>
      <c r="E8150" s="190" t="s">
        <v>29797</v>
      </c>
      <c r="F8150" s="190" t="s">
        <v>29797</v>
      </c>
      <c r="G8150" s="190" t="s">
        <v>29797</v>
      </c>
      <c r="H8150" s="190" t="s">
        <v>32206</v>
      </c>
      <c r="I8150" s="190" t="s">
        <v>31677</v>
      </c>
      <c r="J8150" s="190" t="s">
        <v>31325</v>
      </c>
      <c r="K8150" s="190" t="s">
        <v>5073</v>
      </c>
      <c r="L8150" s="190" t="s">
        <v>1447</v>
      </c>
    </row>
    <row r="8151" spans="1:12" ht="15" x14ac:dyDescent="0.25">
      <c r="A8151" s="191" t="s">
        <v>17163</v>
      </c>
      <c r="B8151" s="192" t="s">
        <v>21014</v>
      </c>
      <c r="C8151" s="192" t="s">
        <v>29797</v>
      </c>
      <c r="D8151" s="192" t="s">
        <v>29797</v>
      </c>
      <c r="E8151" s="192" t="s">
        <v>29797</v>
      </c>
      <c r="F8151" s="192" t="s">
        <v>29797</v>
      </c>
      <c r="G8151" s="192" t="s">
        <v>29797</v>
      </c>
      <c r="H8151" s="192" t="s">
        <v>29797</v>
      </c>
      <c r="I8151" s="192" t="s">
        <v>29797</v>
      </c>
      <c r="J8151" s="192" t="s">
        <v>29797</v>
      </c>
      <c r="K8151" s="192" t="s">
        <v>29797</v>
      </c>
      <c r="L8151" s="192" t="s">
        <v>29797</v>
      </c>
    </row>
    <row r="8152" spans="1:12" ht="15" x14ac:dyDescent="0.25">
      <c r="A8152" s="189" t="s">
        <v>3564</v>
      </c>
      <c r="B8152" s="190" t="s">
        <v>4246</v>
      </c>
      <c r="C8152" s="190" t="s">
        <v>29797</v>
      </c>
      <c r="D8152" s="190" t="s">
        <v>29797</v>
      </c>
      <c r="E8152" s="190" t="s">
        <v>29797</v>
      </c>
      <c r="F8152" s="190" t="s">
        <v>29797</v>
      </c>
      <c r="G8152" s="190" t="s">
        <v>29797</v>
      </c>
      <c r="H8152" s="190" t="s">
        <v>29797</v>
      </c>
      <c r="I8152" s="190" t="s">
        <v>29797</v>
      </c>
      <c r="J8152" s="190" t="s">
        <v>29797</v>
      </c>
      <c r="K8152" s="190" t="s">
        <v>29797</v>
      </c>
      <c r="L8152" s="190" t="s">
        <v>29797</v>
      </c>
    </row>
    <row r="8153" spans="1:12" ht="15" x14ac:dyDescent="0.25">
      <c r="A8153" s="191" t="s">
        <v>3565</v>
      </c>
      <c r="B8153" s="192" t="s">
        <v>4247</v>
      </c>
      <c r="C8153" s="192" t="s">
        <v>29797</v>
      </c>
      <c r="D8153" s="192" t="s">
        <v>29797</v>
      </c>
      <c r="E8153" s="192" t="s">
        <v>29797</v>
      </c>
      <c r="F8153" s="192" t="s">
        <v>29797</v>
      </c>
      <c r="G8153" s="192" t="s">
        <v>29797</v>
      </c>
      <c r="H8153" s="192" t="s">
        <v>29797</v>
      </c>
      <c r="I8153" s="192" t="s">
        <v>29797</v>
      </c>
      <c r="J8153" s="192" t="s">
        <v>29797</v>
      </c>
      <c r="K8153" s="192" t="s">
        <v>29797</v>
      </c>
      <c r="L8153" s="192" t="s">
        <v>29797</v>
      </c>
    </row>
    <row r="8154" spans="1:12" ht="15" x14ac:dyDescent="0.25">
      <c r="A8154" s="189" t="s">
        <v>17164</v>
      </c>
      <c r="B8154" s="190" t="s">
        <v>21015</v>
      </c>
      <c r="C8154" s="190" t="s">
        <v>29812</v>
      </c>
      <c r="D8154" s="190" t="s">
        <v>29824</v>
      </c>
      <c r="E8154" s="190" t="s">
        <v>30690</v>
      </c>
      <c r="F8154" s="190" t="s">
        <v>29804</v>
      </c>
      <c r="G8154" s="190" t="s">
        <v>29921</v>
      </c>
      <c r="H8154" s="190" t="s">
        <v>32933</v>
      </c>
      <c r="I8154" s="190" t="s">
        <v>32934</v>
      </c>
      <c r="J8154" s="190" t="s">
        <v>30441</v>
      </c>
      <c r="K8154" s="190" t="s">
        <v>9190</v>
      </c>
      <c r="L8154" s="190" t="s">
        <v>1447</v>
      </c>
    </row>
    <row r="8155" spans="1:12" ht="15" x14ac:dyDescent="0.25">
      <c r="A8155" s="191" t="s">
        <v>17165</v>
      </c>
      <c r="B8155" s="192" t="s">
        <v>21016</v>
      </c>
      <c r="C8155" s="192" t="s">
        <v>29797</v>
      </c>
      <c r="D8155" s="192" t="s">
        <v>29797</v>
      </c>
      <c r="E8155" s="192" t="s">
        <v>29797</v>
      </c>
      <c r="F8155" s="192" t="s">
        <v>29797</v>
      </c>
      <c r="G8155" s="192" t="s">
        <v>29797</v>
      </c>
      <c r="H8155" s="192" t="s">
        <v>29797</v>
      </c>
      <c r="I8155" s="192" t="s">
        <v>29797</v>
      </c>
      <c r="J8155" s="192" t="s">
        <v>29797</v>
      </c>
      <c r="K8155" s="192" t="s">
        <v>29797</v>
      </c>
      <c r="L8155" s="192" t="s">
        <v>29797</v>
      </c>
    </row>
    <row r="8156" spans="1:12" ht="15" x14ac:dyDescent="0.25">
      <c r="A8156" s="189" t="s">
        <v>13257</v>
      </c>
      <c r="B8156" s="190" t="s">
        <v>13258</v>
      </c>
      <c r="C8156" s="190" t="s">
        <v>29812</v>
      </c>
      <c r="D8156" s="190" t="s">
        <v>29824</v>
      </c>
      <c r="E8156" s="190" t="s">
        <v>30490</v>
      </c>
      <c r="F8156" s="190" t="s">
        <v>29804</v>
      </c>
      <c r="G8156" s="190" t="s">
        <v>29835</v>
      </c>
      <c r="H8156" s="190" t="s">
        <v>31484</v>
      </c>
      <c r="I8156" s="190" t="s">
        <v>31485</v>
      </c>
      <c r="J8156" s="190" t="s">
        <v>29821</v>
      </c>
      <c r="K8156" s="190" t="s">
        <v>5062</v>
      </c>
      <c r="L8156" s="190" t="s">
        <v>1447</v>
      </c>
    </row>
    <row r="8157" spans="1:12" ht="15" x14ac:dyDescent="0.25">
      <c r="A8157" s="191" t="s">
        <v>13259</v>
      </c>
      <c r="B8157" s="192" t="s">
        <v>13260</v>
      </c>
      <c r="C8157" s="192" t="s">
        <v>29797</v>
      </c>
      <c r="D8157" s="192" t="s">
        <v>29797</v>
      </c>
      <c r="E8157" s="192" t="s">
        <v>29797</v>
      </c>
      <c r="F8157" s="192" t="s">
        <v>29797</v>
      </c>
      <c r="G8157" s="192" t="s">
        <v>29797</v>
      </c>
      <c r="H8157" s="192" t="s">
        <v>31361</v>
      </c>
      <c r="I8157" s="192" t="s">
        <v>5062</v>
      </c>
      <c r="J8157" s="192" t="s">
        <v>29821</v>
      </c>
      <c r="K8157" s="192" t="s">
        <v>5062</v>
      </c>
      <c r="L8157" s="192" t="s">
        <v>1447</v>
      </c>
    </row>
    <row r="8158" spans="1:12" ht="15" x14ac:dyDescent="0.25">
      <c r="A8158" s="189" t="s">
        <v>26586</v>
      </c>
      <c r="B8158" s="190" t="s">
        <v>26587</v>
      </c>
      <c r="C8158" s="190" t="s">
        <v>29797</v>
      </c>
      <c r="D8158" s="190" t="s">
        <v>29797</v>
      </c>
      <c r="E8158" s="190" t="s">
        <v>29797</v>
      </c>
      <c r="F8158" s="190" t="s">
        <v>29797</v>
      </c>
      <c r="G8158" s="190" t="s">
        <v>29797</v>
      </c>
      <c r="H8158" s="190" t="s">
        <v>31428</v>
      </c>
      <c r="I8158" s="190" t="s">
        <v>31429</v>
      </c>
      <c r="J8158" s="190" t="s">
        <v>29941</v>
      </c>
      <c r="K8158" s="190" t="s">
        <v>7892</v>
      </c>
      <c r="L8158" s="190" t="s">
        <v>1447</v>
      </c>
    </row>
    <row r="8159" spans="1:12" ht="15" x14ac:dyDescent="0.25">
      <c r="A8159" s="191" t="s">
        <v>3566</v>
      </c>
      <c r="B8159" s="192" t="s">
        <v>4248</v>
      </c>
      <c r="C8159" s="192" t="s">
        <v>29812</v>
      </c>
      <c r="D8159" s="192" t="s">
        <v>29824</v>
      </c>
      <c r="E8159" s="192" t="s">
        <v>30691</v>
      </c>
      <c r="F8159" s="192" t="s">
        <v>29804</v>
      </c>
      <c r="G8159" s="192" t="s">
        <v>29912</v>
      </c>
      <c r="H8159" s="192" t="s">
        <v>31384</v>
      </c>
      <c r="I8159" s="192" t="s">
        <v>31385</v>
      </c>
      <c r="J8159" s="192" t="s">
        <v>31325</v>
      </c>
      <c r="K8159" s="192" t="s">
        <v>5073</v>
      </c>
      <c r="L8159" s="192" t="s">
        <v>1447</v>
      </c>
    </row>
    <row r="8160" spans="1:12" ht="15" x14ac:dyDescent="0.25">
      <c r="A8160" s="189" t="s">
        <v>26588</v>
      </c>
      <c r="B8160" s="190" t="s">
        <v>26589</v>
      </c>
      <c r="C8160" s="190" t="s">
        <v>29797</v>
      </c>
      <c r="D8160" s="190" t="s">
        <v>29797</v>
      </c>
      <c r="E8160" s="190" t="s">
        <v>29797</v>
      </c>
      <c r="F8160" s="190" t="s">
        <v>29797</v>
      </c>
      <c r="G8160" s="190" t="s">
        <v>29797</v>
      </c>
      <c r="H8160" s="190" t="s">
        <v>29797</v>
      </c>
      <c r="I8160" s="190" t="s">
        <v>29797</v>
      </c>
      <c r="J8160" s="190" t="s">
        <v>29821</v>
      </c>
      <c r="K8160" s="190" t="s">
        <v>5062</v>
      </c>
      <c r="L8160" s="190" t="s">
        <v>1447</v>
      </c>
    </row>
    <row r="8161" spans="1:12" ht="15" x14ac:dyDescent="0.25">
      <c r="A8161" s="191" t="s">
        <v>13261</v>
      </c>
      <c r="B8161" s="192" t="s">
        <v>13262</v>
      </c>
      <c r="C8161" s="192" t="s">
        <v>29797</v>
      </c>
      <c r="D8161" s="192" t="s">
        <v>29797</v>
      </c>
      <c r="E8161" s="192" t="s">
        <v>29797</v>
      </c>
      <c r="F8161" s="192" t="s">
        <v>29797</v>
      </c>
      <c r="G8161" s="192" t="s">
        <v>29797</v>
      </c>
      <c r="H8161" s="192" t="s">
        <v>29797</v>
      </c>
      <c r="I8161" s="192" t="s">
        <v>29797</v>
      </c>
      <c r="J8161" s="192" t="s">
        <v>29797</v>
      </c>
      <c r="K8161" s="192" t="s">
        <v>29797</v>
      </c>
      <c r="L8161" s="192" t="s">
        <v>29797</v>
      </c>
    </row>
    <row r="8162" spans="1:12" ht="15" x14ac:dyDescent="0.25">
      <c r="A8162" s="189" t="s">
        <v>3567</v>
      </c>
      <c r="B8162" s="190" t="s">
        <v>4249</v>
      </c>
      <c r="C8162" s="190" t="s">
        <v>29797</v>
      </c>
      <c r="D8162" s="190" t="s">
        <v>29797</v>
      </c>
      <c r="E8162" s="190" t="s">
        <v>29797</v>
      </c>
      <c r="F8162" s="190" t="s">
        <v>29797</v>
      </c>
      <c r="G8162" s="190" t="s">
        <v>29797</v>
      </c>
      <c r="H8162" s="190" t="s">
        <v>32069</v>
      </c>
      <c r="I8162" s="190" t="s">
        <v>5910</v>
      </c>
      <c r="J8162" s="190" t="s">
        <v>31182</v>
      </c>
      <c r="K8162" s="190" t="s">
        <v>5910</v>
      </c>
      <c r="L8162" s="190" t="s">
        <v>1447</v>
      </c>
    </row>
    <row r="8163" spans="1:12" ht="15" x14ac:dyDescent="0.25">
      <c r="A8163" s="191" t="s">
        <v>3568</v>
      </c>
      <c r="B8163" s="192" t="s">
        <v>4250</v>
      </c>
      <c r="C8163" s="192" t="s">
        <v>29797</v>
      </c>
      <c r="D8163" s="192" t="s">
        <v>29797</v>
      </c>
      <c r="E8163" s="192" t="s">
        <v>29797</v>
      </c>
      <c r="F8163" s="192" t="s">
        <v>29797</v>
      </c>
      <c r="G8163" s="192" t="s">
        <v>29797</v>
      </c>
      <c r="H8163" s="192" t="s">
        <v>32600</v>
      </c>
      <c r="I8163" s="192" t="s">
        <v>5910</v>
      </c>
      <c r="J8163" s="192" t="s">
        <v>31182</v>
      </c>
      <c r="K8163" s="192" t="s">
        <v>5910</v>
      </c>
      <c r="L8163" s="192" t="s">
        <v>1447</v>
      </c>
    </row>
    <row r="8164" spans="1:12" ht="15" x14ac:dyDescent="0.25">
      <c r="A8164" s="189" t="s">
        <v>17166</v>
      </c>
      <c r="B8164" s="190" t="s">
        <v>21017</v>
      </c>
      <c r="C8164" s="190" t="s">
        <v>29797</v>
      </c>
      <c r="D8164" s="190" t="s">
        <v>29797</v>
      </c>
      <c r="E8164" s="190" t="s">
        <v>29797</v>
      </c>
      <c r="F8164" s="190" t="s">
        <v>29797</v>
      </c>
      <c r="G8164" s="190" t="s">
        <v>29797</v>
      </c>
      <c r="H8164" s="190" t="s">
        <v>32046</v>
      </c>
      <c r="I8164" s="190" t="s">
        <v>32047</v>
      </c>
      <c r="J8164" s="190" t="s">
        <v>29821</v>
      </c>
      <c r="K8164" s="190" t="s">
        <v>5062</v>
      </c>
      <c r="L8164" s="190" t="s">
        <v>1447</v>
      </c>
    </row>
    <row r="8165" spans="1:12" ht="15" x14ac:dyDescent="0.25">
      <c r="A8165" s="191" t="s">
        <v>26590</v>
      </c>
      <c r="B8165" s="192" t="s">
        <v>26591</v>
      </c>
      <c r="C8165" s="192" t="s">
        <v>29797</v>
      </c>
      <c r="D8165" s="192" t="s">
        <v>29797</v>
      </c>
      <c r="E8165" s="192" t="s">
        <v>29797</v>
      </c>
      <c r="F8165" s="192" t="s">
        <v>29797</v>
      </c>
      <c r="G8165" s="192" t="s">
        <v>29797</v>
      </c>
      <c r="H8165" s="192" t="s">
        <v>31439</v>
      </c>
      <c r="I8165" s="192" t="s">
        <v>1389</v>
      </c>
      <c r="J8165" s="192" t="s">
        <v>29821</v>
      </c>
      <c r="K8165" s="192" t="s">
        <v>5062</v>
      </c>
      <c r="L8165" s="192" t="s">
        <v>1447</v>
      </c>
    </row>
    <row r="8166" spans="1:12" ht="15" x14ac:dyDescent="0.25">
      <c r="A8166" s="189" t="s">
        <v>26592</v>
      </c>
      <c r="B8166" s="190" t="s">
        <v>13263</v>
      </c>
      <c r="C8166" s="190" t="s">
        <v>29797</v>
      </c>
      <c r="D8166" s="190" t="s">
        <v>29797</v>
      </c>
      <c r="E8166" s="190" t="s">
        <v>29797</v>
      </c>
      <c r="F8166" s="190" t="s">
        <v>29797</v>
      </c>
      <c r="G8166" s="190" t="s">
        <v>29797</v>
      </c>
      <c r="H8166" s="190" t="s">
        <v>29797</v>
      </c>
      <c r="I8166" s="190" t="s">
        <v>29797</v>
      </c>
      <c r="J8166" s="190" t="s">
        <v>29797</v>
      </c>
      <c r="K8166" s="190" t="s">
        <v>29797</v>
      </c>
      <c r="L8166" s="190" t="s">
        <v>1446</v>
      </c>
    </row>
    <row r="8167" spans="1:12" ht="15" x14ac:dyDescent="0.25">
      <c r="A8167" s="191" t="s">
        <v>26593</v>
      </c>
      <c r="B8167" s="192" t="s">
        <v>26594</v>
      </c>
      <c r="C8167" s="192" t="s">
        <v>29797</v>
      </c>
      <c r="D8167" s="192" t="s">
        <v>29797</v>
      </c>
      <c r="E8167" s="192" t="s">
        <v>29797</v>
      </c>
      <c r="F8167" s="192" t="s">
        <v>29797</v>
      </c>
      <c r="G8167" s="192" t="s">
        <v>29797</v>
      </c>
      <c r="H8167" s="192" t="s">
        <v>29797</v>
      </c>
      <c r="I8167" s="192" t="s">
        <v>29797</v>
      </c>
      <c r="J8167" s="192" t="s">
        <v>29797</v>
      </c>
      <c r="K8167" s="192" t="s">
        <v>29797</v>
      </c>
      <c r="L8167" s="192" t="s">
        <v>1440</v>
      </c>
    </row>
    <row r="8168" spans="1:12" ht="15" x14ac:dyDescent="0.25">
      <c r="A8168" s="189" t="s">
        <v>17167</v>
      </c>
      <c r="B8168" s="190" t="s">
        <v>21018</v>
      </c>
      <c r="C8168" s="190" t="s">
        <v>29797</v>
      </c>
      <c r="D8168" s="190" t="s">
        <v>29797</v>
      </c>
      <c r="E8168" s="190" t="s">
        <v>29797</v>
      </c>
      <c r="F8168" s="190" t="s">
        <v>29797</v>
      </c>
      <c r="G8168" s="190" t="s">
        <v>29797</v>
      </c>
      <c r="H8168" s="190" t="s">
        <v>29797</v>
      </c>
      <c r="I8168" s="190" t="s">
        <v>29797</v>
      </c>
      <c r="J8168" s="190" t="s">
        <v>29797</v>
      </c>
      <c r="K8168" s="190" t="s">
        <v>29797</v>
      </c>
      <c r="L8168" s="190" t="s">
        <v>29797</v>
      </c>
    </row>
    <row r="8169" spans="1:12" ht="15" x14ac:dyDescent="0.25">
      <c r="A8169" s="191" t="s">
        <v>26595</v>
      </c>
      <c r="B8169" s="192" t="s">
        <v>26596</v>
      </c>
      <c r="C8169" s="192" t="s">
        <v>29797</v>
      </c>
      <c r="D8169" s="192" t="s">
        <v>29797</v>
      </c>
      <c r="E8169" s="192" t="s">
        <v>29797</v>
      </c>
      <c r="F8169" s="192" t="s">
        <v>29797</v>
      </c>
      <c r="G8169" s="192" t="s">
        <v>29797</v>
      </c>
      <c r="H8169" s="192" t="s">
        <v>29797</v>
      </c>
      <c r="I8169" s="192" t="s">
        <v>29797</v>
      </c>
      <c r="J8169" s="192" t="s">
        <v>29797</v>
      </c>
      <c r="K8169" s="192" t="s">
        <v>29797</v>
      </c>
      <c r="L8169" s="192" t="s">
        <v>29797</v>
      </c>
    </row>
    <row r="8170" spans="1:12" ht="15" x14ac:dyDescent="0.25">
      <c r="A8170" s="189" t="s">
        <v>3569</v>
      </c>
      <c r="B8170" s="190" t="s">
        <v>4251</v>
      </c>
      <c r="C8170" s="190" t="s">
        <v>29797</v>
      </c>
      <c r="D8170" s="190" t="s">
        <v>29797</v>
      </c>
      <c r="E8170" s="190" t="s">
        <v>29797</v>
      </c>
      <c r="F8170" s="190" t="s">
        <v>29797</v>
      </c>
      <c r="G8170" s="190" t="s">
        <v>29797</v>
      </c>
      <c r="H8170" s="190" t="s">
        <v>29797</v>
      </c>
      <c r="I8170" s="190" t="s">
        <v>29797</v>
      </c>
      <c r="J8170" s="190" t="s">
        <v>29797</v>
      </c>
      <c r="K8170" s="190" t="s">
        <v>29797</v>
      </c>
      <c r="L8170" s="190" t="s">
        <v>29797</v>
      </c>
    </row>
    <row r="8171" spans="1:12" ht="15" x14ac:dyDescent="0.25">
      <c r="A8171" s="191" t="s">
        <v>13264</v>
      </c>
      <c r="B8171" s="192" t="s">
        <v>13265</v>
      </c>
      <c r="C8171" s="192" t="s">
        <v>29797</v>
      </c>
      <c r="D8171" s="192" t="s">
        <v>29797</v>
      </c>
      <c r="E8171" s="192" t="s">
        <v>29797</v>
      </c>
      <c r="F8171" s="192" t="s">
        <v>29797</v>
      </c>
      <c r="G8171" s="192" t="s">
        <v>29797</v>
      </c>
      <c r="H8171" s="192" t="s">
        <v>32935</v>
      </c>
      <c r="I8171" s="192" t="s">
        <v>32401</v>
      </c>
      <c r="J8171" s="192" t="s">
        <v>29815</v>
      </c>
      <c r="K8171" s="192" t="s">
        <v>7431</v>
      </c>
      <c r="L8171" s="192" t="s">
        <v>1447</v>
      </c>
    </row>
    <row r="8172" spans="1:12" ht="15" x14ac:dyDescent="0.25">
      <c r="A8172" s="189" t="s">
        <v>26597</v>
      </c>
      <c r="B8172" s="190" t="s">
        <v>26598</v>
      </c>
      <c r="C8172" s="190" t="s">
        <v>29797</v>
      </c>
      <c r="D8172" s="190" t="s">
        <v>29797</v>
      </c>
      <c r="E8172" s="190" t="s">
        <v>29797</v>
      </c>
      <c r="F8172" s="190" t="s">
        <v>29797</v>
      </c>
      <c r="G8172" s="190" t="s">
        <v>29797</v>
      </c>
      <c r="H8172" s="190" t="s">
        <v>31346</v>
      </c>
      <c r="I8172" s="190" t="s">
        <v>14442</v>
      </c>
      <c r="J8172" s="190" t="s">
        <v>29821</v>
      </c>
      <c r="K8172" s="190" t="s">
        <v>5062</v>
      </c>
      <c r="L8172" s="190" t="s">
        <v>1447</v>
      </c>
    </row>
    <row r="8173" spans="1:12" ht="15" x14ac:dyDescent="0.25">
      <c r="A8173" s="191" t="s">
        <v>26599</v>
      </c>
      <c r="B8173" s="192" t="s">
        <v>26600</v>
      </c>
      <c r="C8173" s="192" t="s">
        <v>29797</v>
      </c>
      <c r="D8173" s="192" t="s">
        <v>29797</v>
      </c>
      <c r="E8173" s="192" t="s">
        <v>29797</v>
      </c>
      <c r="F8173" s="192" t="s">
        <v>29797</v>
      </c>
      <c r="G8173" s="192" t="s">
        <v>29797</v>
      </c>
      <c r="H8173" s="192" t="s">
        <v>29797</v>
      </c>
      <c r="I8173" s="192" t="s">
        <v>29797</v>
      </c>
      <c r="J8173" s="192" t="s">
        <v>29797</v>
      </c>
      <c r="K8173" s="192" t="s">
        <v>29797</v>
      </c>
      <c r="L8173" s="192" t="s">
        <v>29797</v>
      </c>
    </row>
    <row r="8174" spans="1:12" ht="15" x14ac:dyDescent="0.25">
      <c r="A8174" s="189" t="s">
        <v>3570</v>
      </c>
      <c r="B8174" s="190" t="s">
        <v>4252</v>
      </c>
      <c r="C8174" s="190" t="s">
        <v>29797</v>
      </c>
      <c r="D8174" s="190" t="s">
        <v>29797</v>
      </c>
      <c r="E8174" s="190" t="s">
        <v>29797</v>
      </c>
      <c r="F8174" s="190" t="s">
        <v>29797</v>
      </c>
      <c r="G8174" s="190" t="s">
        <v>29797</v>
      </c>
      <c r="H8174" s="190" t="s">
        <v>29797</v>
      </c>
      <c r="I8174" s="190" t="s">
        <v>29797</v>
      </c>
      <c r="J8174" s="190" t="s">
        <v>29797</v>
      </c>
      <c r="K8174" s="190" t="s">
        <v>29797</v>
      </c>
      <c r="L8174" s="190" t="s">
        <v>29797</v>
      </c>
    </row>
    <row r="8175" spans="1:12" ht="15" x14ac:dyDescent="0.25">
      <c r="A8175" s="191" t="s">
        <v>3571</v>
      </c>
      <c r="B8175" s="192" t="s">
        <v>4253</v>
      </c>
      <c r="C8175" s="192" t="s">
        <v>29797</v>
      </c>
      <c r="D8175" s="192" t="s">
        <v>29797</v>
      </c>
      <c r="E8175" s="192" t="s">
        <v>29797</v>
      </c>
      <c r="F8175" s="192" t="s">
        <v>29797</v>
      </c>
      <c r="G8175" s="192" t="s">
        <v>29797</v>
      </c>
      <c r="H8175" s="192" t="s">
        <v>32814</v>
      </c>
      <c r="I8175" s="192" t="s">
        <v>32815</v>
      </c>
      <c r="J8175" s="192" t="s">
        <v>30021</v>
      </c>
      <c r="K8175" s="192" t="s">
        <v>12016</v>
      </c>
      <c r="L8175" s="192" t="s">
        <v>1447</v>
      </c>
    </row>
    <row r="8176" spans="1:12" ht="15" x14ac:dyDescent="0.25">
      <c r="A8176" s="189" t="s">
        <v>17168</v>
      </c>
      <c r="B8176" s="190" t="s">
        <v>26601</v>
      </c>
      <c r="C8176" s="190" t="s">
        <v>29797</v>
      </c>
      <c r="D8176" s="190" t="s">
        <v>29797</v>
      </c>
      <c r="E8176" s="190" t="s">
        <v>29797</v>
      </c>
      <c r="F8176" s="190" t="s">
        <v>29797</v>
      </c>
      <c r="G8176" s="190" t="s">
        <v>29797</v>
      </c>
      <c r="H8176" s="190" t="s">
        <v>31349</v>
      </c>
      <c r="I8176" s="190" t="s">
        <v>5073</v>
      </c>
      <c r="J8176" s="190" t="s">
        <v>31325</v>
      </c>
      <c r="K8176" s="190" t="s">
        <v>5073</v>
      </c>
      <c r="L8176" s="190" t="s">
        <v>1447</v>
      </c>
    </row>
    <row r="8177" spans="1:12" ht="15" x14ac:dyDescent="0.25">
      <c r="A8177" s="191" t="s">
        <v>26602</v>
      </c>
      <c r="B8177" s="192" t="s">
        <v>21019</v>
      </c>
      <c r="C8177" s="192" t="s">
        <v>29797</v>
      </c>
      <c r="D8177" s="192" t="s">
        <v>29797</v>
      </c>
      <c r="E8177" s="192" t="s">
        <v>29797</v>
      </c>
      <c r="F8177" s="192" t="s">
        <v>29797</v>
      </c>
      <c r="G8177" s="192" t="s">
        <v>29797</v>
      </c>
      <c r="H8177" s="192" t="s">
        <v>29797</v>
      </c>
      <c r="I8177" s="192" t="s">
        <v>29797</v>
      </c>
      <c r="J8177" s="192" t="s">
        <v>29797</v>
      </c>
      <c r="K8177" s="192" t="s">
        <v>29797</v>
      </c>
      <c r="L8177" s="192" t="s">
        <v>33517</v>
      </c>
    </row>
    <row r="8178" spans="1:12" ht="15" x14ac:dyDescent="0.25">
      <c r="A8178" s="189" t="s">
        <v>13266</v>
      </c>
      <c r="B8178" s="190" t="s">
        <v>13267</v>
      </c>
      <c r="C8178" s="190" t="s">
        <v>29797</v>
      </c>
      <c r="D8178" s="190" t="s">
        <v>29797</v>
      </c>
      <c r="E8178" s="190" t="s">
        <v>29797</v>
      </c>
      <c r="F8178" s="190" t="s">
        <v>29797</v>
      </c>
      <c r="G8178" s="190" t="s">
        <v>29797</v>
      </c>
      <c r="H8178" s="190" t="s">
        <v>29797</v>
      </c>
      <c r="I8178" s="190" t="s">
        <v>29797</v>
      </c>
      <c r="J8178" s="190" t="s">
        <v>29821</v>
      </c>
      <c r="K8178" s="190" t="s">
        <v>5062</v>
      </c>
      <c r="L8178" s="190" t="s">
        <v>1447</v>
      </c>
    </row>
    <row r="8179" spans="1:12" ht="15" x14ac:dyDescent="0.25">
      <c r="A8179" s="191" t="s">
        <v>3572</v>
      </c>
      <c r="B8179" s="192" t="s">
        <v>4254</v>
      </c>
      <c r="C8179" s="192" t="s">
        <v>29797</v>
      </c>
      <c r="D8179" s="192" t="s">
        <v>29797</v>
      </c>
      <c r="E8179" s="192" t="s">
        <v>29797</v>
      </c>
      <c r="F8179" s="192" t="s">
        <v>29797</v>
      </c>
      <c r="G8179" s="192" t="s">
        <v>29797</v>
      </c>
      <c r="H8179" s="192" t="s">
        <v>31333</v>
      </c>
      <c r="I8179" s="192" t="s">
        <v>5073</v>
      </c>
      <c r="J8179" s="192" t="s">
        <v>31325</v>
      </c>
      <c r="K8179" s="192" t="s">
        <v>5073</v>
      </c>
      <c r="L8179" s="192" t="s">
        <v>1447</v>
      </c>
    </row>
    <row r="8180" spans="1:12" ht="15" x14ac:dyDescent="0.25">
      <c r="A8180" s="189" t="s">
        <v>3573</v>
      </c>
      <c r="B8180" s="190" t="s">
        <v>4255</v>
      </c>
      <c r="C8180" s="190" t="s">
        <v>29797</v>
      </c>
      <c r="D8180" s="190" t="s">
        <v>29797</v>
      </c>
      <c r="E8180" s="190" t="s">
        <v>29797</v>
      </c>
      <c r="F8180" s="190" t="s">
        <v>29797</v>
      </c>
      <c r="G8180" s="190" t="s">
        <v>29797</v>
      </c>
      <c r="H8180" s="190" t="s">
        <v>29797</v>
      </c>
      <c r="I8180" s="190" t="s">
        <v>29797</v>
      </c>
      <c r="J8180" s="190" t="s">
        <v>29797</v>
      </c>
      <c r="K8180" s="190" t="s">
        <v>29797</v>
      </c>
      <c r="L8180" s="190" t="s">
        <v>29797</v>
      </c>
    </row>
    <row r="8181" spans="1:12" ht="15" x14ac:dyDescent="0.25">
      <c r="A8181" s="191" t="s">
        <v>3574</v>
      </c>
      <c r="B8181" s="192" t="s">
        <v>4256</v>
      </c>
      <c r="C8181" s="192" t="s">
        <v>29797</v>
      </c>
      <c r="D8181" s="192" t="s">
        <v>29797</v>
      </c>
      <c r="E8181" s="192" t="s">
        <v>29797</v>
      </c>
      <c r="F8181" s="192" t="s">
        <v>29797</v>
      </c>
      <c r="G8181" s="192" t="s">
        <v>29797</v>
      </c>
      <c r="H8181" s="192" t="s">
        <v>31874</v>
      </c>
      <c r="I8181" s="192" t="s">
        <v>5073</v>
      </c>
      <c r="J8181" s="192" t="s">
        <v>31325</v>
      </c>
      <c r="K8181" s="192" t="s">
        <v>5073</v>
      </c>
      <c r="L8181" s="192" t="s">
        <v>1447</v>
      </c>
    </row>
    <row r="8182" spans="1:12" ht="15" x14ac:dyDescent="0.25">
      <c r="A8182" s="189" t="s">
        <v>26603</v>
      </c>
      <c r="B8182" s="190" t="s">
        <v>13268</v>
      </c>
      <c r="C8182" s="190" t="s">
        <v>29797</v>
      </c>
      <c r="D8182" s="190" t="s">
        <v>29797</v>
      </c>
      <c r="E8182" s="190" t="s">
        <v>29797</v>
      </c>
      <c r="F8182" s="190" t="s">
        <v>29797</v>
      </c>
      <c r="G8182" s="190" t="s">
        <v>29797</v>
      </c>
      <c r="H8182" s="190" t="s">
        <v>29797</v>
      </c>
      <c r="I8182" s="190" t="s">
        <v>29797</v>
      </c>
      <c r="J8182" s="190" t="s">
        <v>29797</v>
      </c>
      <c r="K8182" s="190" t="s">
        <v>29797</v>
      </c>
      <c r="L8182" s="190" t="s">
        <v>1468</v>
      </c>
    </row>
    <row r="8183" spans="1:12" ht="15" x14ac:dyDescent="0.25">
      <c r="A8183" s="191" t="s">
        <v>17169</v>
      </c>
      <c r="B8183" s="192" t="s">
        <v>21020</v>
      </c>
      <c r="C8183" s="192" t="s">
        <v>29797</v>
      </c>
      <c r="D8183" s="192" t="s">
        <v>29797</v>
      </c>
      <c r="E8183" s="192" t="s">
        <v>29797</v>
      </c>
      <c r="F8183" s="192" t="s">
        <v>29797</v>
      </c>
      <c r="G8183" s="192" t="s">
        <v>29797</v>
      </c>
      <c r="H8183" s="192" t="s">
        <v>31307</v>
      </c>
      <c r="I8183" s="192" t="s">
        <v>5062</v>
      </c>
      <c r="J8183" s="192" t="s">
        <v>29821</v>
      </c>
      <c r="K8183" s="192" t="s">
        <v>5062</v>
      </c>
      <c r="L8183" s="192" t="s">
        <v>1447</v>
      </c>
    </row>
    <row r="8184" spans="1:12" ht="15" x14ac:dyDescent="0.25">
      <c r="A8184" s="189" t="s">
        <v>26604</v>
      </c>
      <c r="B8184" s="190" t="s">
        <v>26605</v>
      </c>
      <c r="C8184" s="190" t="s">
        <v>29797</v>
      </c>
      <c r="D8184" s="190" t="s">
        <v>29797</v>
      </c>
      <c r="E8184" s="190" t="s">
        <v>30692</v>
      </c>
      <c r="F8184" s="190" t="s">
        <v>29797</v>
      </c>
      <c r="G8184" s="190" t="s">
        <v>29797</v>
      </c>
      <c r="H8184" s="190" t="s">
        <v>31390</v>
      </c>
      <c r="I8184" s="190" t="s">
        <v>14423</v>
      </c>
      <c r="J8184" s="190" t="s">
        <v>29821</v>
      </c>
      <c r="K8184" s="190" t="s">
        <v>5062</v>
      </c>
      <c r="L8184" s="190" t="s">
        <v>1447</v>
      </c>
    </row>
    <row r="8185" spans="1:12" ht="15" x14ac:dyDescent="0.25">
      <c r="A8185" s="191" t="s">
        <v>26606</v>
      </c>
      <c r="B8185" s="192" t="s">
        <v>26607</v>
      </c>
      <c r="C8185" s="192" t="s">
        <v>29797</v>
      </c>
      <c r="D8185" s="192" t="s">
        <v>29797</v>
      </c>
      <c r="E8185" s="192" t="s">
        <v>29797</v>
      </c>
      <c r="F8185" s="192" t="s">
        <v>29797</v>
      </c>
      <c r="G8185" s="192" t="s">
        <v>29797</v>
      </c>
      <c r="H8185" s="192" t="s">
        <v>31554</v>
      </c>
      <c r="I8185" s="192" t="s">
        <v>31555</v>
      </c>
      <c r="J8185" s="192" t="s">
        <v>31325</v>
      </c>
      <c r="K8185" s="192" t="s">
        <v>5073</v>
      </c>
      <c r="L8185" s="192" t="s">
        <v>1447</v>
      </c>
    </row>
    <row r="8186" spans="1:12" ht="15" x14ac:dyDescent="0.25">
      <c r="A8186" s="189" t="s">
        <v>26608</v>
      </c>
      <c r="B8186" s="190" t="s">
        <v>13269</v>
      </c>
      <c r="C8186" s="190" t="s">
        <v>29797</v>
      </c>
      <c r="D8186" s="190" t="s">
        <v>29797</v>
      </c>
      <c r="E8186" s="190" t="s">
        <v>29797</v>
      </c>
      <c r="F8186" s="190" t="s">
        <v>29797</v>
      </c>
      <c r="G8186" s="190" t="s">
        <v>29797</v>
      </c>
      <c r="H8186" s="190" t="s">
        <v>29797</v>
      </c>
      <c r="I8186" s="190" t="s">
        <v>29797</v>
      </c>
      <c r="J8186" s="190" t="s">
        <v>29797</v>
      </c>
      <c r="K8186" s="190" t="s">
        <v>29797</v>
      </c>
      <c r="L8186" s="190" t="s">
        <v>1446</v>
      </c>
    </row>
    <row r="8187" spans="1:12" ht="15" x14ac:dyDescent="0.25">
      <c r="A8187" s="191" t="s">
        <v>26609</v>
      </c>
      <c r="B8187" s="192" t="s">
        <v>26610</v>
      </c>
      <c r="C8187" s="192" t="s">
        <v>29797</v>
      </c>
      <c r="D8187" s="192" t="s">
        <v>29797</v>
      </c>
      <c r="E8187" s="192" t="s">
        <v>29797</v>
      </c>
      <c r="F8187" s="192" t="s">
        <v>29797</v>
      </c>
      <c r="G8187" s="192" t="s">
        <v>29797</v>
      </c>
      <c r="H8187" s="192" t="s">
        <v>29797</v>
      </c>
      <c r="I8187" s="192" t="s">
        <v>29797</v>
      </c>
      <c r="J8187" s="192" t="s">
        <v>29797</v>
      </c>
      <c r="K8187" s="192" t="s">
        <v>29797</v>
      </c>
      <c r="L8187" s="192" t="s">
        <v>29797</v>
      </c>
    </row>
    <row r="8188" spans="1:12" ht="15" x14ac:dyDescent="0.25">
      <c r="A8188" s="189" t="s">
        <v>26611</v>
      </c>
      <c r="B8188" s="190" t="s">
        <v>26612</v>
      </c>
      <c r="C8188" s="190" t="s">
        <v>29797</v>
      </c>
      <c r="D8188" s="190" t="s">
        <v>29797</v>
      </c>
      <c r="E8188" s="190" t="s">
        <v>29797</v>
      </c>
      <c r="F8188" s="190" t="s">
        <v>29797</v>
      </c>
      <c r="G8188" s="190" t="s">
        <v>29797</v>
      </c>
      <c r="H8188" s="190" t="s">
        <v>31592</v>
      </c>
      <c r="I8188" s="190" t="s">
        <v>31593</v>
      </c>
      <c r="J8188" s="190" t="s">
        <v>29821</v>
      </c>
      <c r="K8188" s="190" t="s">
        <v>5062</v>
      </c>
      <c r="L8188" s="190" t="s">
        <v>1447</v>
      </c>
    </row>
    <row r="8189" spans="1:12" ht="15" x14ac:dyDescent="0.25">
      <c r="A8189" s="191" t="s">
        <v>17170</v>
      </c>
      <c r="B8189" s="192" t="s">
        <v>21021</v>
      </c>
      <c r="C8189" s="192" t="s">
        <v>29797</v>
      </c>
      <c r="D8189" s="192" t="s">
        <v>29797</v>
      </c>
      <c r="E8189" s="192" t="s">
        <v>29797</v>
      </c>
      <c r="F8189" s="192" t="s">
        <v>29797</v>
      </c>
      <c r="G8189" s="192" t="s">
        <v>29797</v>
      </c>
      <c r="H8189" s="192" t="s">
        <v>31372</v>
      </c>
      <c r="I8189" s="192" t="s">
        <v>5062</v>
      </c>
      <c r="J8189" s="192" t="s">
        <v>29821</v>
      </c>
      <c r="K8189" s="192" t="s">
        <v>5062</v>
      </c>
      <c r="L8189" s="192" t="s">
        <v>1447</v>
      </c>
    </row>
    <row r="8190" spans="1:12" ht="15" x14ac:dyDescent="0.25">
      <c r="A8190" s="189" t="s">
        <v>13270</v>
      </c>
      <c r="B8190" s="190" t="s">
        <v>13271</v>
      </c>
      <c r="C8190" s="190" t="s">
        <v>29797</v>
      </c>
      <c r="D8190" s="190" t="s">
        <v>29797</v>
      </c>
      <c r="E8190" s="190" t="s">
        <v>29797</v>
      </c>
      <c r="F8190" s="190" t="s">
        <v>29797</v>
      </c>
      <c r="G8190" s="190" t="s">
        <v>29797</v>
      </c>
      <c r="H8190" s="190" t="s">
        <v>29797</v>
      </c>
      <c r="I8190" s="190" t="s">
        <v>29797</v>
      </c>
      <c r="J8190" s="190" t="s">
        <v>31325</v>
      </c>
      <c r="K8190" s="190" t="s">
        <v>5073</v>
      </c>
      <c r="L8190" s="190" t="s">
        <v>1447</v>
      </c>
    </row>
    <row r="8191" spans="1:12" ht="15" x14ac:dyDescent="0.25">
      <c r="A8191" s="191" t="s">
        <v>17171</v>
      </c>
      <c r="B8191" s="192" t="s">
        <v>26613</v>
      </c>
      <c r="C8191" s="192" t="s">
        <v>29797</v>
      </c>
      <c r="D8191" s="192" t="s">
        <v>29797</v>
      </c>
      <c r="E8191" s="192" t="s">
        <v>29797</v>
      </c>
      <c r="F8191" s="192" t="s">
        <v>29797</v>
      </c>
      <c r="G8191" s="192" t="s">
        <v>29797</v>
      </c>
      <c r="H8191" s="192" t="s">
        <v>31880</v>
      </c>
      <c r="I8191" s="192" t="s">
        <v>5073</v>
      </c>
      <c r="J8191" s="192" t="s">
        <v>31325</v>
      </c>
      <c r="K8191" s="192" t="s">
        <v>5073</v>
      </c>
      <c r="L8191" s="192" t="s">
        <v>1447</v>
      </c>
    </row>
    <row r="8192" spans="1:12" ht="15" x14ac:dyDescent="0.25">
      <c r="A8192" s="189" t="s">
        <v>17173</v>
      </c>
      <c r="B8192" s="190" t="s">
        <v>26614</v>
      </c>
      <c r="C8192" s="190" t="s">
        <v>29797</v>
      </c>
      <c r="D8192" s="190" t="s">
        <v>29797</v>
      </c>
      <c r="E8192" s="190" t="s">
        <v>29797</v>
      </c>
      <c r="F8192" s="190" t="s">
        <v>29797</v>
      </c>
      <c r="G8192" s="190" t="s">
        <v>29797</v>
      </c>
      <c r="H8192" s="190" t="s">
        <v>31372</v>
      </c>
      <c r="I8192" s="190" t="s">
        <v>5062</v>
      </c>
      <c r="J8192" s="190" t="s">
        <v>29821</v>
      </c>
      <c r="K8192" s="190" t="s">
        <v>5062</v>
      </c>
      <c r="L8192" s="190" t="s">
        <v>1447</v>
      </c>
    </row>
    <row r="8193" spans="1:12" ht="15" x14ac:dyDescent="0.25">
      <c r="A8193" s="191" t="s">
        <v>17174</v>
      </c>
      <c r="B8193" s="192" t="s">
        <v>21022</v>
      </c>
      <c r="C8193" s="192" t="s">
        <v>29797</v>
      </c>
      <c r="D8193" s="192" t="s">
        <v>29797</v>
      </c>
      <c r="E8193" s="192" t="s">
        <v>29797</v>
      </c>
      <c r="F8193" s="192" t="s">
        <v>29797</v>
      </c>
      <c r="G8193" s="192" t="s">
        <v>29797</v>
      </c>
      <c r="H8193" s="192" t="s">
        <v>31777</v>
      </c>
      <c r="I8193" s="192" t="s">
        <v>31778</v>
      </c>
      <c r="J8193" s="192" t="s">
        <v>29821</v>
      </c>
      <c r="K8193" s="192" t="s">
        <v>5062</v>
      </c>
      <c r="L8193" s="192" t="s">
        <v>1447</v>
      </c>
    </row>
    <row r="8194" spans="1:12" ht="15" x14ac:dyDescent="0.25">
      <c r="A8194" s="189" t="s">
        <v>17175</v>
      </c>
      <c r="B8194" s="190" t="s">
        <v>21023</v>
      </c>
      <c r="C8194" s="190" t="s">
        <v>29797</v>
      </c>
      <c r="D8194" s="190" t="s">
        <v>29797</v>
      </c>
      <c r="E8194" s="190" t="s">
        <v>29797</v>
      </c>
      <c r="F8194" s="190" t="s">
        <v>29797</v>
      </c>
      <c r="G8194" s="190" t="s">
        <v>29797</v>
      </c>
      <c r="H8194" s="190" t="s">
        <v>29797</v>
      </c>
      <c r="I8194" s="190" t="s">
        <v>29797</v>
      </c>
      <c r="J8194" s="190" t="s">
        <v>29797</v>
      </c>
      <c r="K8194" s="190" t="s">
        <v>29797</v>
      </c>
      <c r="L8194" s="190" t="s">
        <v>1447</v>
      </c>
    </row>
    <row r="8195" spans="1:12" ht="15" x14ac:dyDescent="0.25">
      <c r="A8195" s="191" t="s">
        <v>17176</v>
      </c>
      <c r="B8195" s="192" t="s">
        <v>21024</v>
      </c>
      <c r="C8195" s="192" t="s">
        <v>29797</v>
      </c>
      <c r="D8195" s="192" t="s">
        <v>29797</v>
      </c>
      <c r="E8195" s="192" t="s">
        <v>29797</v>
      </c>
      <c r="F8195" s="192" t="s">
        <v>29797</v>
      </c>
      <c r="G8195" s="192" t="s">
        <v>29797</v>
      </c>
      <c r="H8195" s="192" t="s">
        <v>29797</v>
      </c>
      <c r="I8195" s="192" t="s">
        <v>29797</v>
      </c>
      <c r="J8195" s="192" t="s">
        <v>29797</v>
      </c>
      <c r="K8195" s="192" t="s">
        <v>29797</v>
      </c>
      <c r="L8195" s="192" t="s">
        <v>1447</v>
      </c>
    </row>
    <row r="8196" spans="1:12" ht="15" x14ac:dyDescent="0.25">
      <c r="A8196" s="189" t="s">
        <v>26615</v>
      </c>
      <c r="B8196" s="190" t="s">
        <v>26616</v>
      </c>
      <c r="C8196" s="190" t="s">
        <v>29797</v>
      </c>
      <c r="D8196" s="190" t="s">
        <v>29797</v>
      </c>
      <c r="E8196" s="190" t="s">
        <v>29797</v>
      </c>
      <c r="F8196" s="190" t="s">
        <v>29797</v>
      </c>
      <c r="G8196" s="190" t="s">
        <v>29797</v>
      </c>
      <c r="H8196" s="190" t="s">
        <v>31310</v>
      </c>
      <c r="I8196" s="190" t="s">
        <v>31311</v>
      </c>
      <c r="J8196" s="190" t="s">
        <v>29821</v>
      </c>
      <c r="K8196" s="190" t="s">
        <v>5062</v>
      </c>
      <c r="L8196" s="190" t="s">
        <v>1447</v>
      </c>
    </row>
    <row r="8197" spans="1:12" ht="15" x14ac:dyDescent="0.25">
      <c r="A8197" s="191" t="s">
        <v>26617</v>
      </c>
      <c r="B8197" s="192" t="s">
        <v>13272</v>
      </c>
      <c r="C8197" s="192" t="s">
        <v>29797</v>
      </c>
      <c r="D8197" s="192" t="s">
        <v>29797</v>
      </c>
      <c r="E8197" s="192" t="s">
        <v>29797</v>
      </c>
      <c r="F8197" s="192" t="s">
        <v>29797</v>
      </c>
      <c r="G8197" s="192" t="s">
        <v>29797</v>
      </c>
      <c r="H8197" s="192" t="s">
        <v>29797</v>
      </c>
      <c r="I8197" s="192" t="s">
        <v>29797</v>
      </c>
      <c r="J8197" s="192" t="s">
        <v>29797</v>
      </c>
      <c r="K8197" s="192" t="s">
        <v>29797</v>
      </c>
      <c r="L8197" s="192" t="s">
        <v>1483</v>
      </c>
    </row>
    <row r="8198" spans="1:12" ht="15" x14ac:dyDescent="0.25">
      <c r="A8198" s="189" t="s">
        <v>13273</v>
      </c>
      <c r="B8198" s="190" t="s">
        <v>13274</v>
      </c>
      <c r="C8198" s="190" t="s">
        <v>29797</v>
      </c>
      <c r="D8198" s="190" t="s">
        <v>29797</v>
      </c>
      <c r="E8198" s="190" t="s">
        <v>29797</v>
      </c>
      <c r="F8198" s="190" t="s">
        <v>29797</v>
      </c>
      <c r="G8198" s="190" t="s">
        <v>29797</v>
      </c>
      <c r="H8198" s="190" t="s">
        <v>29797</v>
      </c>
      <c r="I8198" s="190" t="s">
        <v>29797</v>
      </c>
      <c r="J8198" s="190" t="s">
        <v>29826</v>
      </c>
      <c r="K8198" s="190" t="s">
        <v>5078</v>
      </c>
      <c r="L8198" s="190" t="s">
        <v>1447</v>
      </c>
    </row>
    <row r="8199" spans="1:12" ht="15" x14ac:dyDescent="0.25">
      <c r="A8199" s="191" t="s">
        <v>13275</v>
      </c>
      <c r="B8199" s="192" t="s">
        <v>13276</v>
      </c>
      <c r="C8199" s="192" t="s">
        <v>29797</v>
      </c>
      <c r="D8199" s="192" t="s">
        <v>29797</v>
      </c>
      <c r="E8199" s="192" t="s">
        <v>29797</v>
      </c>
      <c r="F8199" s="192" t="s">
        <v>29797</v>
      </c>
      <c r="G8199" s="192" t="s">
        <v>29797</v>
      </c>
      <c r="H8199" s="192" t="s">
        <v>31585</v>
      </c>
      <c r="I8199" s="192" t="s">
        <v>31586</v>
      </c>
      <c r="J8199" s="192" t="s">
        <v>29821</v>
      </c>
      <c r="K8199" s="192" t="s">
        <v>5062</v>
      </c>
      <c r="L8199" s="192" t="s">
        <v>1447</v>
      </c>
    </row>
    <row r="8200" spans="1:12" ht="15" x14ac:dyDescent="0.25">
      <c r="A8200" s="189" t="s">
        <v>26618</v>
      </c>
      <c r="B8200" s="190" t="s">
        <v>4257</v>
      </c>
      <c r="C8200" s="190" t="s">
        <v>29797</v>
      </c>
      <c r="D8200" s="190" t="s">
        <v>29797</v>
      </c>
      <c r="E8200" s="190" t="s">
        <v>29797</v>
      </c>
      <c r="F8200" s="190" t="s">
        <v>29797</v>
      </c>
      <c r="G8200" s="190" t="s">
        <v>29797</v>
      </c>
      <c r="H8200" s="190" t="s">
        <v>29797</v>
      </c>
      <c r="I8200" s="190" t="s">
        <v>29797</v>
      </c>
      <c r="J8200" s="190" t="s">
        <v>29797</v>
      </c>
      <c r="K8200" s="190" t="s">
        <v>29797</v>
      </c>
      <c r="L8200" s="190" t="s">
        <v>1468</v>
      </c>
    </row>
    <row r="8201" spans="1:12" ht="15" x14ac:dyDescent="0.25">
      <c r="A8201" s="191" t="s">
        <v>17177</v>
      </c>
      <c r="B8201" s="192" t="s">
        <v>21025</v>
      </c>
      <c r="C8201" s="192" t="s">
        <v>29797</v>
      </c>
      <c r="D8201" s="192" t="s">
        <v>29797</v>
      </c>
      <c r="E8201" s="192" t="s">
        <v>29797</v>
      </c>
      <c r="F8201" s="192" t="s">
        <v>29797</v>
      </c>
      <c r="G8201" s="192" t="s">
        <v>29797</v>
      </c>
      <c r="H8201" s="192" t="s">
        <v>29797</v>
      </c>
      <c r="I8201" s="192" t="s">
        <v>29797</v>
      </c>
      <c r="J8201" s="192" t="s">
        <v>29797</v>
      </c>
      <c r="K8201" s="192" t="s">
        <v>29797</v>
      </c>
      <c r="L8201" s="192" t="s">
        <v>29797</v>
      </c>
    </row>
    <row r="8202" spans="1:12" ht="15" x14ac:dyDescent="0.25">
      <c r="A8202" s="189" t="s">
        <v>17178</v>
      </c>
      <c r="B8202" s="190" t="s">
        <v>21026</v>
      </c>
      <c r="C8202" s="190" t="s">
        <v>29797</v>
      </c>
      <c r="D8202" s="190" t="s">
        <v>29797</v>
      </c>
      <c r="E8202" s="190" t="s">
        <v>29797</v>
      </c>
      <c r="F8202" s="190" t="s">
        <v>29797</v>
      </c>
      <c r="G8202" s="190" t="s">
        <v>29797</v>
      </c>
      <c r="H8202" s="190" t="s">
        <v>29797</v>
      </c>
      <c r="I8202" s="190" t="s">
        <v>29797</v>
      </c>
      <c r="J8202" s="190" t="s">
        <v>29797</v>
      </c>
      <c r="K8202" s="190" t="s">
        <v>29797</v>
      </c>
      <c r="L8202" s="190" t="s">
        <v>29797</v>
      </c>
    </row>
    <row r="8203" spans="1:12" ht="15" x14ac:dyDescent="0.25">
      <c r="A8203" s="191" t="s">
        <v>13277</v>
      </c>
      <c r="B8203" s="192" t="s">
        <v>13278</v>
      </c>
      <c r="C8203" s="192" t="s">
        <v>29797</v>
      </c>
      <c r="D8203" s="192" t="s">
        <v>29797</v>
      </c>
      <c r="E8203" s="192" t="s">
        <v>29797</v>
      </c>
      <c r="F8203" s="192" t="s">
        <v>29797</v>
      </c>
      <c r="G8203" s="192" t="s">
        <v>29797</v>
      </c>
      <c r="H8203" s="192" t="s">
        <v>31560</v>
      </c>
      <c r="I8203" s="192" t="s">
        <v>5073</v>
      </c>
      <c r="J8203" s="192" t="s">
        <v>31325</v>
      </c>
      <c r="K8203" s="192" t="s">
        <v>5073</v>
      </c>
      <c r="L8203" s="192" t="s">
        <v>1447</v>
      </c>
    </row>
    <row r="8204" spans="1:12" ht="15" x14ac:dyDescent="0.25">
      <c r="A8204" s="189" t="s">
        <v>17179</v>
      </c>
      <c r="B8204" s="190" t="s">
        <v>21027</v>
      </c>
      <c r="C8204" s="190" t="s">
        <v>29812</v>
      </c>
      <c r="D8204" s="190" t="s">
        <v>29824</v>
      </c>
      <c r="E8204" s="190" t="s">
        <v>30693</v>
      </c>
      <c r="F8204" s="190" t="s">
        <v>29804</v>
      </c>
      <c r="G8204" s="190" t="s">
        <v>29863</v>
      </c>
      <c r="H8204" s="190" t="s">
        <v>31476</v>
      </c>
      <c r="I8204" s="190" t="s">
        <v>31477</v>
      </c>
      <c r="J8204" s="190" t="s">
        <v>29821</v>
      </c>
      <c r="K8204" s="190" t="s">
        <v>5062</v>
      </c>
      <c r="L8204" s="190" t="s">
        <v>1447</v>
      </c>
    </row>
    <row r="8205" spans="1:12" ht="15" x14ac:dyDescent="0.25">
      <c r="A8205" s="191" t="s">
        <v>26619</v>
      </c>
      <c r="B8205" s="192" t="s">
        <v>21028</v>
      </c>
      <c r="C8205" s="192" t="s">
        <v>29797</v>
      </c>
      <c r="D8205" s="192" t="s">
        <v>29797</v>
      </c>
      <c r="E8205" s="192" t="s">
        <v>29797</v>
      </c>
      <c r="F8205" s="192" t="s">
        <v>29797</v>
      </c>
      <c r="G8205" s="192" t="s">
        <v>29797</v>
      </c>
      <c r="H8205" s="192" t="s">
        <v>29797</v>
      </c>
      <c r="I8205" s="192" t="s">
        <v>29797</v>
      </c>
      <c r="J8205" s="192" t="s">
        <v>29797</v>
      </c>
      <c r="K8205" s="192" t="s">
        <v>29797</v>
      </c>
      <c r="L8205" s="192" t="s">
        <v>1468</v>
      </c>
    </row>
    <row r="8206" spans="1:12" ht="15" x14ac:dyDescent="0.25">
      <c r="A8206" s="189" t="s">
        <v>13279</v>
      </c>
      <c r="B8206" s="190" t="s">
        <v>13280</v>
      </c>
      <c r="C8206" s="190" t="s">
        <v>29797</v>
      </c>
      <c r="D8206" s="190" t="s">
        <v>29797</v>
      </c>
      <c r="E8206" s="190" t="s">
        <v>29797</v>
      </c>
      <c r="F8206" s="190" t="s">
        <v>29797</v>
      </c>
      <c r="G8206" s="190" t="s">
        <v>29797</v>
      </c>
      <c r="H8206" s="190" t="s">
        <v>31390</v>
      </c>
      <c r="I8206" s="190" t="s">
        <v>14423</v>
      </c>
      <c r="J8206" s="190" t="s">
        <v>29821</v>
      </c>
      <c r="K8206" s="190" t="s">
        <v>5062</v>
      </c>
      <c r="L8206" s="190" t="s">
        <v>1447</v>
      </c>
    </row>
    <row r="8207" spans="1:12" ht="15" x14ac:dyDescent="0.25">
      <c r="A8207" s="191" t="s">
        <v>17180</v>
      </c>
      <c r="B8207" s="192" t="s">
        <v>21029</v>
      </c>
      <c r="C8207" s="192" t="s">
        <v>29812</v>
      </c>
      <c r="D8207" s="192" t="s">
        <v>29824</v>
      </c>
      <c r="E8207" s="192" t="s">
        <v>30694</v>
      </c>
      <c r="F8207" s="192" t="s">
        <v>29804</v>
      </c>
      <c r="G8207" s="192" t="s">
        <v>29974</v>
      </c>
      <c r="H8207" s="192" t="s">
        <v>32936</v>
      </c>
      <c r="I8207" s="192" t="s">
        <v>32937</v>
      </c>
      <c r="J8207" s="192" t="s">
        <v>31942</v>
      </c>
      <c r="K8207" s="192" t="s">
        <v>4575</v>
      </c>
      <c r="L8207" s="192" t="s">
        <v>1447</v>
      </c>
    </row>
    <row r="8208" spans="1:12" ht="15" x14ac:dyDescent="0.25">
      <c r="A8208" s="189" t="s">
        <v>13281</v>
      </c>
      <c r="B8208" s="190" t="s">
        <v>13282</v>
      </c>
      <c r="C8208" s="190" t="s">
        <v>29797</v>
      </c>
      <c r="D8208" s="190" t="s">
        <v>29797</v>
      </c>
      <c r="E8208" s="190" t="s">
        <v>29797</v>
      </c>
      <c r="F8208" s="190" t="s">
        <v>29797</v>
      </c>
      <c r="G8208" s="190" t="s">
        <v>29797</v>
      </c>
      <c r="H8208" s="190" t="s">
        <v>31310</v>
      </c>
      <c r="I8208" s="190" t="s">
        <v>31311</v>
      </c>
      <c r="J8208" s="190" t="s">
        <v>29821</v>
      </c>
      <c r="K8208" s="190" t="s">
        <v>5062</v>
      </c>
      <c r="L8208" s="190" t="s">
        <v>1447</v>
      </c>
    </row>
    <row r="8209" spans="1:12" ht="15" x14ac:dyDescent="0.25">
      <c r="A8209" s="191" t="s">
        <v>17181</v>
      </c>
      <c r="B8209" s="192" t="s">
        <v>21030</v>
      </c>
      <c r="C8209" s="192" t="s">
        <v>29797</v>
      </c>
      <c r="D8209" s="192" t="s">
        <v>29797</v>
      </c>
      <c r="E8209" s="192" t="s">
        <v>29797</v>
      </c>
      <c r="F8209" s="192" t="s">
        <v>29797</v>
      </c>
      <c r="G8209" s="192" t="s">
        <v>29797</v>
      </c>
      <c r="H8209" s="192" t="s">
        <v>29797</v>
      </c>
      <c r="I8209" s="192" t="s">
        <v>29797</v>
      </c>
      <c r="J8209" s="192" t="s">
        <v>29797</v>
      </c>
      <c r="K8209" s="192" t="s">
        <v>29797</v>
      </c>
      <c r="L8209" s="192" t="s">
        <v>29797</v>
      </c>
    </row>
    <row r="8210" spans="1:12" ht="15" x14ac:dyDescent="0.25">
      <c r="A8210" s="189" t="s">
        <v>26620</v>
      </c>
      <c r="B8210" s="190" t="s">
        <v>26621</v>
      </c>
      <c r="C8210" s="190" t="s">
        <v>29797</v>
      </c>
      <c r="D8210" s="190" t="s">
        <v>29797</v>
      </c>
      <c r="E8210" s="190" t="s">
        <v>29797</v>
      </c>
      <c r="F8210" s="190" t="s">
        <v>29797</v>
      </c>
      <c r="G8210" s="190" t="s">
        <v>29797</v>
      </c>
      <c r="H8210" s="190" t="s">
        <v>31567</v>
      </c>
      <c r="I8210" s="190" t="s">
        <v>31568</v>
      </c>
      <c r="J8210" s="190" t="s">
        <v>29821</v>
      </c>
      <c r="K8210" s="190" t="s">
        <v>5062</v>
      </c>
      <c r="L8210" s="190" t="s">
        <v>1447</v>
      </c>
    </row>
    <row r="8211" spans="1:12" ht="15" x14ac:dyDescent="0.25">
      <c r="A8211" s="191" t="s">
        <v>13283</v>
      </c>
      <c r="B8211" s="192" t="s">
        <v>13284</v>
      </c>
      <c r="C8211" s="192" t="s">
        <v>29797</v>
      </c>
      <c r="D8211" s="192" t="s">
        <v>29797</v>
      </c>
      <c r="E8211" s="192" t="s">
        <v>29797</v>
      </c>
      <c r="F8211" s="192" t="s">
        <v>29797</v>
      </c>
      <c r="G8211" s="192" t="s">
        <v>29797</v>
      </c>
      <c r="H8211" s="192" t="s">
        <v>31346</v>
      </c>
      <c r="I8211" s="192" t="s">
        <v>14442</v>
      </c>
      <c r="J8211" s="192" t="s">
        <v>29821</v>
      </c>
      <c r="K8211" s="192" t="s">
        <v>5062</v>
      </c>
      <c r="L8211" s="192" t="s">
        <v>1447</v>
      </c>
    </row>
    <row r="8212" spans="1:12" ht="15" x14ac:dyDescent="0.25">
      <c r="A8212" s="189" t="s">
        <v>17182</v>
      </c>
      <c r="B8212" s="190" t="s">
        <v>21031</v>
      </c>
      <c r="C8212" s="190" t="s">
        <v>29797</v>
      </c>
      <c r="D8212" s="190" t="s">
        <v>29797</v>
      </c>
      <c r="E8212" s="190" t="s">
        <v>29797</v>
      </c>
      <c r="F8212" s="190" t="s">
        <v>29797</v>
      </c>
      <c r="G8212" s="190" t="s">
        <v>29797</v>
      </c>
      <c r="H8212" s="190" t="s">
        <v>29797</v>
      </c>
      <c r="I8212" s="190" t="s">
        <v>29797</v>
      </c>
      <c r="J8212" s="190" t="s">
        <v>29797</v>
      </c>
      <c r="K8212" s="190" t="s">
        <v>29797</v>
      </c>
      <c r="L8212" s="190" t="s">
        <v>29797</v>
      </c>
    </row>
    <row r="8213" spans="1:12" ht="15" x14ac:dyDescent="0.25">
      <c r="A8213" s="191" t="s">
        <v>17183</v>
      </c>
      <c r="B8213" s="192" t="s">
        <v>21032</v>
      </c>
      <c r="C8213" s="192" t="s">
        <v>29797</v>
      </c>
      <c r="D8213" s="192" t="s">
        <v>29797</v>
      </c>
      <c r="E8213" s="192" t="s">
        <v>29797</v>
      </c>
      <c r="F8213" s="192" t="s">
        <v>29797</v>
      </c>
      <c r="G8213" s="192" t="s">
        <v>29797</v>
      </c>
      <c r="H8213" s="192" t="s">
        <v>32938</v>
      </c>
      <c r="I8213" s="192" t="s">
        <v>30312</v>
      </c>
      <c r="J8213" s="192" t="s">
        <v>30021</v>
      </c>
      <c r="K8213" s="192" t="s">
        <v>12016</v>
      </c>
      <c r="L8213" s="192" t="s">
        <v>1447</v>
      </c>
    </row>
    <row r="8214" spans="1:12" ht="15" x14ac:dyDescent="0.25">
      <c r="A8214" s="189" t="s">
        <v>17184</v>
      </c>
      <c r="B8214" s="190" t="s">
        <v>21033</v>
      </c>
      <c r="C8214" s="190" t="s">
        <v>29797</v>
      </c>
      <c r="D8214" s="190" t="s">
        <v>29797</v>
      </c>
      <c r="E8214" s="190" t="s">
        <v>29797</v>
      </c>
      <c r="F8214" s="190" t="s">
        <v>29797</v>
      </c>
      <c r="G8214" s="190" t="s">
        <v>29797</v>
      </c>
      <c r="H8214" s="190" t="s">
        <v>29797</v>
      </c>
      <c r="I8214" s="190" t="s">
        <v>29797</v>
      </c>
      <c r="J8214" s="190" t="s">
        <v>29797</v>
      </c>
      <c r="K8214" s="190" t="s">
        <v>29797</v>
      </c>
      <c r="L8214" s="190" t="s">
        <v>29797</v>
      </c>
    </row>
    <row r="8215" spans="1:12" ht="15" x14ac:dyDescent="0.25">
      <c r="A8215" s="191" t="s">
        <v>26622</v>
      </c>
      <c r="B8215" s="192" t="s">
        <v>21034</v>
      </c>
      <c r="C8215" s="192" t="s">
        <v>29797</v>
      </c>
      <c r="D8215" s="192" t="s">
        <v>29797</v>
      </c>
      <c r="E8215" s="192" t="s">
        <v>29797</v>
      </c>
      <c r="F8215" s="192" t="s">
        <v>29797</v>
      </c>
      <c r="G8215" s="192" t="s">
        <v>29797</v>
      </c>
      <c r="H8215" s="192" t="s">
        <v>29797</v>
      </c>
      <c r="I8215" s="192" t="s">
        <v>29797</v>
      </c>
      <c r="J8215" s="192" t="s">
        <v>29797</v>
      </c>
      <c r="K8215" s="192" t="s">
        <v>29797</v>
      </c>
      <c r="L8215" s="192" t="s">
        <v>1446</v>
      </c>
    </row>
    <row r="8216" spans="1:12" ht="15" x14ac:dyDescent="0.25">
      <c r="A8216" s="189" t="s">
        <v>17185</v>
      </c>
      <c r="B8216" s="190" t="s">
        <v>21035</v>
      </c>
      <c r="C8216" s="190" t="s">
        <v>29797</v>
      </c>
      <c r="D8216" s="190" t="s">
        <v>29797</v>
      </c>
      <c r="E8216" s="190" t="s">
        <v>29797</v>
      </c>
      <c r="F8216" s="190" t="s">
        <v>29797</v>
      </c>
      <c r="G8216" s="190" t="s">
        <v>29797</v>
      </c>
      <c r="H8216" s="190" t="s">
        <v>31342</v>
      </c>
      <c r="I8216" s="190" t="s">
        <v>31343</v>
      </c>
      <c r="J8216" s="190" t="s">
        <v>29821</v>
      </c>
      <c r="K8216" s="190" t="s">
        <v>5062</v>
      </c>
      <c r="L8216" s="190" t="s">
        <v>1447</v>
      </c>
    </row>
    <row r="8217" spans="1:12" ht="15" x14ac:dyDescent="0.25">
      <c r="A8217" s="191" t="s">
        <v>17186</v>
      </c>
      <c r="B8217" s="192" t="s">
        <v>21036</v>
      </c>
      <c r="C8217" s="192" t="s">
        <v>29797</v>
      </c>
      <c r="D8217" s="192" t="s">
        <v>29797</v>
      </c>
      <c r="E8217" s="192" t="s">
        <v>29797</v>
      </c>
      <c r="F8217" s="192" t="s">
        <v>29797</v>
      </c>
      <c r="G8217" s="192" t="s">
        <v>29797</v>
      </c>
      <c r="H8217" s="192" t="s">
        <v>29797</v>
      </c>
      <c r="I8217" s="192" t="s">
        <v>29797</v>
      </c>
      <c r="J8217" s="192" t="s">
        <v>29797</v>
      </c>
      <c r="K8217" s="192" t="s">
        <v>29797</v>
      </c>
      <c r="L8217" s="192" t="s">
        <v>1447</v>
      </c>
    </row>
    <row r="8218" spans="1:12" ht="15" x14ac:dyDescent="0.25">
      <c r="A8218" s="189" t="s">
        <v>26623</v>
      </c>
      <c r="B8218" s="190" t="s">
        <v>4258</v>
      </c>
      <c r="C8218" s="190" t="s">
        <v>29797</v>
      </c>
      <c r="D8218" s="190" t="s">
        <v>29797</v>
      </c>
      <c r="E8218" s="190" t="s">
        <v>29797</v>
      </c>
      <c r="F8218" s="190" t="s">
        <v>29797</v>
      </c>
      <c r="G8218" s="190" t="s">
        <v>29797</v>
      </c>
      <c r="H8218" s="190" t="s">
        <v>29797</v>
      </c>
      <c r="I8218" s="190" t="s">
        <v>29797</v>
      </c>
      <c r="J8218" s="190" t="s">
        <v>29797</v>
      </c>
      <c r="K8218" s="190" t="s">
        <v>29797</v>
      </c>
      <c r="L8218" s="190" t="s">
        <v>1469</v>
      </c>
    </row>
    <row r="8219" spans="1:12" ht="15" x14ac:dyDescent="0.25">
      <c r="A8219" s="191" t="s">
        <v>26624</v>
      </c>
      <c r="B8219" s="192" t="s">
        <v>4259</v>
      </c>
      <c r="C8219" s="192" t="s">
        <v>29797</v>
      </c>
      <c r="D8219" s="192" t="s">
        <v>29797</v>
      </c>
      <c r="E8219" s="192" t="s">
        <v>29797</v>
      </c>
      <c r="F8219" s="192" t="s">
        <v>29797</v>
      </c>
      <c r="G8219" s="192" t="s">
        <v>29797</v>
      </c>
      <c r="H8219" s="192" t="s">
        <v>29797</v>
      </c>
      <c r="I8219" s="192" t="s">
        <v>29797</v>
      </c>
      <c r="J8219" s="192" t="s">
        <v>29797</v>
      </c>
      <c r="K8219" s="192" t="s">
        <v>29797</v>
      </c>
      <c r="L8219" s="192" t="s">
        <v>2704</v>
      </c>
    </row>
    <row r="8220" spans="1:12" ht="15" x14ac:dyDescent="0.25">
      <c r="A8220" s="189" t="s">
        <v>17187</v>
      </c>
      <c r="B8220" s="190" t="s">
        <v>21037</v>
      </c>
      <c r="C8220" s="190" t="s">
        <v>29797</v>
      </c>
      <c r="D8220" s="190" t="s">
        <v>29797</v>
      </c>
      <c r="E8220" s="190" t="s">
        <v>29797</v>
      </c>
      <c r="F8220" s="190" t="s">
        <v>29797</v>
      </c>
      <c r="G8220" s="190" t="s">
        <v>29797</v>
      </c>
      <c r="H8220" s="190" t="s">
        <v>29797</v>
      </c>
      <c r="I8220" s="190" t="s">
        <v>29797</v>
      </c>
      <c r="J8220" s="190" t="s">
        <v>29797</v>
      </c>
      <c r="K8220" s="190" t="s">
        <v>29797</v>
      </c>
      <c r="L8220" s="190" t="s">
        <v>29797</v>
      </c>
    </row>
    <row r="8221" spans="1:12" ht="15" x14ac:dyDescent="0.25">
      <c r="A8221" s="191" t="s">
        <v>26625</v>
      </c>
      <c r="B8221" s="192" t="s">
        <v>4260</v>
      </c>
      <c r="C8221" s="192" t="s">
        <v>29797</v>
      </c>
      <c r="D8221" s="192" t="s">
        <v>29797</v>
      </c>
      <c r="E8221" s="192" t="s">
        <v>29797</v>
      </c>
      <c r="F8221" s="192" t="s">
        <v>29797</v>
      </c>
      <c r="G8221" s="192" t="s">
        <v>29797</v>
      </c>
      <c r="H8221" s="192" t="s">
        <v>29797</v>
      </c>
      <c r="I8221" s="192" t="s">
        <v>29797</v>
      </c>
      <c r="J8221" s="192" t="s">
        <v>29797</v>
      </c>
      <c r="K8221" s="192" t="s">
        <v>29797</v>
      </c>
      <c r="L8221" s="192" t="s">
        <v>1469</v>
      </c>
    </row>
    <row r="8222" spans="1:12" ht="15" x14ac:dyDescent="0.25">
      <c r="A8222" s="189" t="s">
        <v>26626</v>
      </c>
      <c r="B8222" s="190" t="s">
        <v>4261</v>
      </c>
      <c r="C8222" s="190" t="s">
        <v>29797</v>
      </c>
      <c r="D8222" s="190" t="s">
        <v>29797</v>
      </c>
      <c r="E8222" s="190" t="s">
        <v>29797</v>
      </c>
      <c r="F8222" s="190" t="s">
        <v>29797</v>
      </c>
      <c r="G8222" s="190" t="s">
        <v>29797</v>
      </c>
      <c r="H8222" s="190" t="s">
        <v>29797</v>
      </c>
      <c r="I8222" s="190" t="s">
        <v>29797</v>
      </c>
      <c r="J8222" s="190" t="s">
        <v>29797</v>
      </c>
      <c r="K8222" s="190" t="s">
        <v>29797</v>
      </c>
      <c r="L8222" s="190" t="s">
        <v>1469</v>
      </c>
    </row>
    <row r="8223" spans="1:12" ht="15" x14ac:dyDescent="0.25">
      <c r="A8223" s="191" t="s">
        <v>26627</v>
      </c>
      <c r="B8223" s="192" t="s">
        <v>4262</v>
      </c>
      <c r="C8223" s="192" t="s">
        <v>29797</v>
      </c>
      <c r="D8223" s="192" t="s">
        <v>29797</v>
      </c>
      <c r="E8223" s="192" t="s">
        <v>29797</v>
      </c>
      <c r="F8223" s="192" t="s">
        <v>29797</v>
      </c>
      <c r="G8223" s="192" t="s">
        <v>29797</v>
      </c>
      <c r="H8223" s="192" t="s">
        <v>29797</v>
      </c>
      <c r="I8223" s="192" t="s">
        <v>29797</v>
      </c>
      <c r="J8223" s="192" t="s">
        <v>29797</v>
      </c>
      <c r="K8223" s="192" t="s">
        <v>29797</v>
      </c>
      <c r="L8223" s="192" t="s">
        <v>1438</v>
      </c>
    </row>
    <row r="8224" spans="1:12" ht="15" x14ac:dyDescent="0.25">
      <c r="A8224" s="189" t="s">
        <v>13285</v>
      </c>
      <c r="B8224" s="190" t="s">
        <v>13286</v>
      </c>
      <c r="C8224" s="190" t="s">
        <v>29797</v>
      </c>
      <c r="D8224" s="190" t="s">
        <v>29797</v>
      </c>
      <c r="E8224" s="190" t="s">
        <v>29797</v>
      </c>
      <c r="F8224" s="190" t="s">
        <v>29797</v>
      </c>
      <c r="G8224" s="190" t="s">
        <v>29797</v>
      </c>
      <c r="H8224" s="190" t="s">
        <v>29797</v>
      </c>
      <c r="I8224" s="190" t="s">
        <v>29797</v>
      </c>
      <c r="J8224" s="190" t="s">
        <v>29826</v>
      </c>
      <c r="K8224" s="190" t="s">
        <v>5078</v>
      </c>
      <c r="L8224" s="190" t="s">
        <v>1447</v>
      </c>
    </row>
    <row r="8225" spans="1:12" ht="15" x14ac:dyDescent="0.25">
      <c r="A8225" s="191" t="s">
        <v>13287</v>
      </c>
      <c r="B8225" s="192" t="s">
        <v>13288</v>
      </c>
      <c r="C8225" s="192" t="s">
        <v>29797</v>
      </c>
      <c r="D8225" s="192" t="s">
        <v>29797</v>
      </c>
      <c r="E8225" s="192" t="s">
        <v>29797</v>
      </c>
      <c r="F8225" s="192" t="s">
        <v>29797</v>
      </c>
      <c r="G8225" s="192" t="s">
        <v>29797</v>
      </c>
      <c r="H8225" s="192" t="s">
        <v>32939</v>
      </c>
      <c r="I8225" s="192" t="s">
        <v>31761</v>
      </c>
      <c r="J8225" s="192" t="s">
        <v>29985</v>
      </c>
      <c r="K8225" s="192" t="s">
        <v>5897</v>
      </c>
      <c r="L8225" s="192" t="s">
        <v>1447</v>
      </c>
    </row>
    <row r="8226" spans="1:12" ht="15" x14ac:dyDescent="0.25">
      <c r="A8226" s="189" t="s">
        <v>26628</v>
      </c>
      <c r="B8226" s="190" t="s">
        <v>4263</v>
      </c>
      <c r="C8226" s="190" t="s">
        <v>29797</v>
      </c>
      <c r="D8226" s="190" t="s">
        <v>29797</v>
      </c>
      <c r="E8226" s="190" t="s">
        <v>29797</v>
      </c>
      <c r="F8226" s="190" t="s">
        <v>29797</v>
      </c>
      <c r="G8226" s="190" t="s">
        <v>29797</v>
      </c>
      <c r="H8226" s="190" t="s">
        <v>29797</v>
      </c>
      <c r="I8226" s="190" t="s">
        <v>29797</v>
      </c>
      <c r="J8226" s="190" t="s">
        <v>29797</v>
      </c>
      <c r="K8226" s="190" t="s">
        <v>29797</v>
      </c>
      <c r="L8226" s="190" t="s">
        <v>1439</v>
      </c>
    </row>
    <row r="8227" spans="1:12" ht="15" x14ac:dyDescent="0.25">
      <c r="A8227" s="191" t="s">
        <v>26629</v>
      </c>
      <c r="B8227" s="192" t="s">
        <v>26630</v>
      </c>
      <c r="C8227" s="192" t="s">
        <v>29797</v>
      </c>
      <c r="D8227" s="192" t="s">
        <v>29797</v>
      </c>
      <c r="E8227" s="192" t="s">
        <v>29797</v>
      </c>
      <c r="F8227" s="192" t="s">
        <v>29797</v>
      </c>
      <c r="G8227" s="192" t="s">
        <v>29797</v>
      </c>
      <c r="H8227" s="192" t="s">
        <v>31310</v>
      </c>
      <c r="I8227" s="192" t="s">
        <v>31311</v>
      </c>
      <c r="J8227" s="192" t="s">
        <v>29821</v>
      </c>
      <c r="K8227" s="192" t="s">
        <v>5062</v>
      </c>
      <c r="L8227" s="192" t="s">
        <v>1447</v>
      </c>
    </row>
    <row r="8228" spans="1:12" ht="15" x14ac:dyDescent="0.25">
      <c r="A8228" s="189" t="s">
        <v>26631</v>
      </c>
      <c r="B8228" s="190" t="s">
        <v>26632</v>
      </c>
      <c r="C8228" s="190" t="s">
        <v>29797</v>
      </c>
      <c r="D8228" s="190" t="s">
        <v>29797</v>
      </c>
      <c r="E8228" s="190" t="s">
        <v>29797</v>
      </c>
      <c r="F8228" s="190" t="s">
        <v>29797</v>
      </c>
      <c r="G8228" s="190" t="s">
        <v>29797</v>
      </c>
      <c r="H8228" s="190" t="s">
        <v>29797</v>
      </c>
      <c r="I8228" s="190" t="s">
        <v>29797</v>
      </c>
      <c r="J8228" s="190" t="s">
        <v>29797</v>
      </c>
      <c r="K8228" s="190" t="s">
        <v>29797</v>
      </c>
      <c r="L8228" s="190" t="s">
        <v>1438</v>
      </c>
    </row>
    <row r="8229" spans="1:12" ht="15" x14ac:dyDescent="0.25">
      <c r="A8229" s="191" t="s">
        <v>26633</v>
      </c>
      <c r="B8229" s="192" t="s">
        <v>26634</v>
      </c>
      <c r="C8229" s="192" t="s">
        <v>29797</v>
      </c>
      <c r="D8229" s="192" t="s">
        <v>29797</v>
      </c>
      <c r="E8229" s="192" t="s">
        <v>29797</v>
      </c>
      <c r="F8229" s="192" t="s">
        <v>29797</v>
      </c>
      <c r="G8229" s="192" t="s">
        <v>29797</v>
      </c>
      <c r="H8229" s="192" t="s">
        <v>31314</v>
      </c>
      <c r="I8229" s="192" t="s">
        <v>5062</v>
      </c>
      <c r="J8229" s="192" t="s">
        <v>29821</v>
      </c>
      <c r="K8229" s="192" t="s">
        <v>5062</v>
      </c>
      <c r="L8229" s="192" t="s">
        <v>1447</v>
      </c>
    </row>
    <row r="8230" spans="1:12" ht="15" x14ac:dyDescent="0.25">
      <c r="A8230" s="189" t="s">
        <v>13289</v>
      </c>
      <c r="B8230" s="190" t="s">
        <v>13290</v>
      </c>
      <c r="C8230" s="190" t="s">
        <v>29797</v>
      </c>
      <c r="D8230" s="190" t="s">
        <v>29797</v>
      </c>
      <c r="E8230" s="190" t="s">
        <v>29797</v>
      </c>
      <c r="F8230" s="190" t="s">
        <v>29797</v>
      </c>
      <c r="G8230" s="190" t="s">
        <v>29797</v>
      </c>
      <c r="H8230" s="190" t="s">
        <v>31402</v>
      </c>
      <c r="I8230" s="190" t="s">
        <v>31403</v>
      </c>
      <c r="J8230" s="190" t="s">
        <v>29821</v>
      </c>
      <c r="K8230" s="190" t="s">
        <v>5062</v>
      </c>
      <c r="L8230" s="190" t="s">
        <v>1447</v>
      </c>
    </row>
    <row r="8231" spans="1:12" ht="15" x14ac:dyDescent="0.25">
      <c r="A8231" s="191" t="s">
        <v>17188</v>
      </c>
      <c r="B8231" s="192" t="s">
        <v>21038</v>
      </c>
      <c r="C8231" s="192" t="s">
        <v>29797</v>
      </c>
      <c r="D8231" s="192" t="s">
        <v>29797</v>
      </c>
      <c r="E8231" s="192" t="s">
        <v>29797</v>
      </c>
      <c r="F8231" s="192" t="s">
        <v>29797</v>
      </c>
      <c r="G8231" s="192" t="s">
        <v>29797</v>
      </c>
      <c r="H8231" s="192" t="s">
        <v>29797</v>
      </c>
      <c r="I8231" s="192" t="s">
        <v>29797</v>
      </c>
      <c r="J8231" s="192" t="s">
        <v>29797</v>
      </c>
      <c r="K8231" s="192" t="s">
        <v>29797</v>
      </c>
      <c r="L8231" s="192" t="s">
        <v>1447</v>
      </c>
    </row>
    <row r="8232" spans="1:12" ht="15" x14ac:dyDescent="0.25">
      <c r="A8232" s="189" t="s">
        <v>13291</v>
      </c>
      <c r="B8232" s="190" t="s">
        <v>13292</v>
      </c>
      <c r="C8232" s="190" t="s">
        <v>29797</v>
      </c>
      <c r="D8232" s="190" t="s">
        <v>29797</v>
      </c>
      <c r="E8232" s="190" t="s">
        <v>29797</v>
      </c>
      <c r="F8232" s="190" t="s">
        <v>29797</v>
      </c>
      <c r="G8232" s="190" t="s">
        <v>29797</v>
      </c>
      <c r="H8232" s="190" t="s">
        <v>32622</v>
      </c>
      <c r="I8232" s="190" t="s">
        <v>32623</v>
      </c>
      <c r="J8232" s="190" t="s">
        <v>29914</v>
      </c>
      <c r="K8232" s="190" t="s">
        <v>12021</v>
      </c>
      <c r="L8232" s="190" t="s">
        <v>1447</v>
      </c>
    </row>
    <row r="8233" spans="1:12" ht="15" x14ac:dyDescent="0.25">
      <c r="A8233" s="191" t="s">
        <v>17189</v>
      </c>
      <c r="B8233" s="192" t="s">
        <v>21039</v>
      </c>
      <c r="C8233" s="192" t="s">
        <v>29797</v>
      </c>
      <c r="D8233" s="192" t="s">
        <v>29797</v>
      </c>
      <c r="E8233" s="192" t="s">
        <v>29797</v>
      </c>
      <c r="F8233" s="192" t="s">
        <v>29797</v>
      </c>
      <c r="G8233" s="192" t="s">
        <v>29797</v>
      </c>
      <c r="H8233" s="192" t="s">
        <v>31376</v>
      </c>
      <c r="I8233" s="192" t="s">
        <v>5062</v>
      </c>
      <c r="J8233" s="192" t="s">
        <v>29821</v>
      </c>
      <c r="K8233" s="192" t="s">
        <v>5062</v>
      </c>
      <c r="L8233" s="192" t="s">
        <v>1447</v>
      </c>
    </row>
    <row r="8234" spans="1:12" ht="15" x14ac:dyDescent="0.25">
      <c r="A8234" s="189" t="s">
        <v>26635</v>
      </c>
      <c r="B8234" s="190" t="s">
        <v>26636</v>
      </c>
      <c r="C8234" s="190" t="s">
        <v>29797</v>
      </c>
      <c r="D8234" s="190" t="s">
        <v>29797</v>
      </c>
      <c r="E8234" s="190" t="s">
        <v>29797</v>
      </c>
      <c r="F8234" s="190" t="s">
        <v>29797</v>
      </c>
      <c r="G8234" s="190" t="s">
        <v>29797</v>
      </c>
      <c r="H8234" s="190" t="s">
        <v>29797</v>
      </c>
      <c r="I8234" s="190" t="s">
        <v>29797</v>
      </c>
      <c r="J8234" s="190" t="s">
        <v>29797</v>
      </c>
      <c r="K8234" s="190" t="s">
        <v>29797</v>
      </c>
      <c r="L8234" s="190" t="s">
        <v>1447</v>
      </c>
    </row>
    <row r="8235" spans="1:12" ht="15" x14ac:dyDescent="0.25">
      <c r="A8235" s="191" t="s">
        <v>17190</v>
      </c>
      <c r="B8235" s="192" t="s">
        <v>21040</v>
      </c>
      <c r="C8235" s="192" t="s">
        <v>29797</v>
      </c>
      <c r="D8235" s="192" t="s">
        <v>29797</v>
      </c>
      <c r="E8235" s="192" t="s">
        <v>29797</v>
      </c>
      <c r="F8235" s="192" t="s">
        <v>29797</v>
      </c>
      <c r="G8235" s="192" t="s">
        <v>29797</v>
      </c>
      <c r="H8235" s="192" t="s">
        <v>31376</v>
      </c>
      <c r="I8235" s="192" t="s">
        <v>5062</v>
      </c>
      <c r="J8235" s="192" t="s">
        <v>29821</v>
      </c>
      <c r="K8235" s="192" t="s">
        <v>5062</v>
      </c>
      <c r="L8235" s="192" t="s">
        <v>1447</v>
      </c>
    </row>
    <row r="8236" spans="1:12" ht="15" x14ac:dyDescent="0.25">
      <c r="A8236" s="189" t="s">
        <v>17191</v>
      </c>
      <c r="B8236" s="190" t="s">
        <v>21041</v>
      </c>
      <c r="C8236" s="190" t="s">
        <v>29797</v>
      </c>
      <c r="D8236" s="190" t="s">
        <v>29797</v>
      </c>
      <c r="E8236" s="190" t="s">
        <v>29797</v>
      </c>
      <c r="F8236" s="190" t="s">
        <v>29797</v>
      </c>
      <c r="G8236" s="190" t="s">
        <v>29797</v>
      </c>
      <c r="H8236" s="190" t="s">
        <v>29797</v>
      </c>
      <c r="I8236" s="190" t="s">
        <v>29797</v>
      </c>
      <c r="J8236" s="190" t="s">
        <v>29797</v>
      </c>
      <c r="K8236" s="190" t="s">
        <v>29797</v>
      </c>
      <c r="L8236" s="190" t="s">
        <v>1447</v>
      </c>
    </row>
    <row r="8237" spans="1:12" ht="15" x14ac:dyDescent="0.25">
      <c r="A8237" s="191" t="s">
        <v>17192</v>
      </c>
      <c r="B8237" s="192" t="s">
        <v>21042</v>
      </c>
      <c r="C8237" s="192" t="s">
        <v>29797</v>
      </c>
      <c r="D8237" s="192" t="s">
        <v>29797</v>
      </c>
      <c r="E8237" s="192" t="s">
        <v>29797</v>
      </c>
      <c r="F8237" s="192" t="s">
        <v>29797</v>
      </c>
      <c r="G8237" s="192" t="s">
        <v>29797</v>
      </c>
      <c r="H8237" s="192" t="s">
        <v>29797</v>
      </c>
      <c r="I8237" s="192" t="s">
        <v>29797</v>
      </c>
      <c r="J8237" s="192" t="s">
        <v>29797</v>
      </c>
      <c r="K8237" s="192" t="s">
        <v>29797</v>
      </c>
      <c r="L8237" s="192" t="s">
        <v>29797</v>
      </c>
    </row>
    <row r="8238" spans="1:12" ht="15" x14ac:dyDescent="0.25">
      <c r="A8238" s="189" t="s">
        <v>26637</v>
      </c>
      <c r="B8238" s="190" t="s">
        <v>4264</v>
      </c>
      <c r="C8238" s="190" t="s">
        <v>29797</v>
      </c>
      <c r="D8238" s="190" t="s">
        <v>29797</v>
      </c>
      <c r="E8238" s="190" t="s">
        <v>29797</v>
      </c>
      <c r="F8238" s="190" t="s">
        <v>29797</v>
      </c>
      <c r="G8238" s="190" t="s">
        <v>29797</v>
      </c>
      <c r="H8238" s="190" t="s">
        <v>29797</v>
      </c>
      <c r="I8238" s="190" t="s">
        <v>29797</v>
      </c>
      <c r="J8238" s="190" t="s">
        <v>29797</v>
      </c>
      <c r="K8238" s="190" t="s">
        <v>29797</v>
      </c>
      <c r="L8238" s="190" t="s">
        <v>1467</v>
      </c>
    </row>
    <row r="8239" spans="1:12" ht="15" x14ac:dyDescent="0.25">
      <c r="A8239" s="191" t="s">
        <v>26638</v>
      </c>
      <c r="B8239" s="192" t="s">
        <v>26639</v>
      </c>
      <c r="C8239" s="192" t="s">
        <v>29797</v>
      </c>
      <c r="D8239" s="192" t="s">
        <v>29797</v>
      </c>
      <c r="E8239" s="192" t="s">
        <v>29797</v>
      </c>
      <c r="F8239" s="192" t="s">
        <v>29797</v>
      </c>
      <c r="G8239" s="192" t="s">
        <v>29797</v>
      </c>
      <c r="H8239" s="192" t="s">
        <v>29797</v>
      </c>
      <c r="I8239" s="192" t="s">
        <v>29797</v>
      </c>
      <c r="J8239" s="192" t="s">
        <v>29797</v>
      </c>
      <c r="K8239" s="192" t="s">
        <v>29797</v>
      </c>
      <c r="L8239" s="192" t="s">
        <v>1438</v>
      </c>
    </row>
    <row r="8240" spans="1:12" ht="15" x14ac:dyDescent="0.25">
      <c r="A8240" s="189" t="s">
        <v>26640</v>
      </c>
      <c r="B8240" s="190" t="s">
        <v>21043</v>
      </c>
      <c r="C8240" s="190" t="s">
        <v>29797</v>
      </c>
      <c r="D8240" s="190" t="s">
        <v>29797</v>
      </c>
      <c r="E8240" s="190" t="s">
        <v>29797</v>
      </c>
      <c r="F8240" s="190" t="s">
        <v>29797</v>
      </c>
      <c r="G8240" s="190" t="s">
        <v>29797</v>
      </c>
      <c r="H8240" s="190" t="s">
        <v>29797</v>
      </c>
      <c r="I8240" s="190" t="s">
        <v>29797</v>
      </c>
      <c r="J8240" s="190" t="s">
        <v>29797</v>
      </c>
      <c r="K8240" s="190" t="s">
        <v>29797</v>
      </c>
      <c r="L8240" s="190" t="s">
        <v>1468</v>
      </c>
    </row>
    <row r="8241" spans="1:12" ht="15" x14ac:dyDescent="0.25">
      <c r="A8241" s="191" t="s">
        <v>17193</v>
      </c>
      <c r="B8241" s="192" t="s">
        <v>21044</v>
      </c>
      <c r="C8241" s="192" t="s">
        <v>29797</v>
      </c>
      <c r="D8241" s="192" t="s">
        <v>29797</v>
      </c>
      <c r="E8241" s="192" t="s">
        <v>29797</v>
      </c>
      <c r="F8241" s="192" t="s">
        <v>29797</v>
      </c>
      <c r="G8241" s="192" t="s">
        <v>29797</v>
      </c>
      <c r="H8241" s="192" t="s">
        <v>29797</v>
      </c>
      <c r="I8241" s="192" t="s">
        <v>29797</v>
      </c>
      <c r="J8241" s="192" t="s">
        <v>29797</v>
      </c>
      <c r="K8241" s="192" t="s">
        <v>29797</v>
      </c>
      <c r="L8241" s="192" t="s">
        <v>29797</v>
      </c>
    </row>
    <row r="8242" spans="1:12" ht="15" x14ac:dyDescent="0.25">
      <c r="A8242" s="189" t="s">
        <v>3575</v>
      </c>
      <c r="B8242" s="190" t="s">
        <v>4265</v>
      </c>
      <c r="C8242" s="190" t="s">
        <v>29797</v>
      </c>
      <c r="D8242" s="190" t="s">
        <v>29797</v>
      </c>
      <c r="E8242" s="190" t="s">
        <v>29797</v>
      </c>
      <c r="F8242" s="190" t="s">
        <v>29797</v>
      </c>
      <c r="G8242" s="190" t="s">
        <v>29797</v>
      </c>
      <c r="H8242" s="190" t="s">
        <v>32940</v>
      </c>
      <c r="I8242" s="190" t="s">
        <v>32643</v>
      </c>
      <c r="J8242" s="190" t="s">
        <v>29826</v>
      </c>
      <c r="K8242" s="190" t="s">
        <v>5078</v>
      </c>
      <c r="L8242" s="190" t="s">
        <v>1447</v>
      </c>
    </row>
    <row r="8243" spans="1:12" ht="15" x14ac:dyDescent="0.25">
      <c r="A8243" s="191" t="s">
        <v>17194</v>
      </c>
      <c r="B8243" s="192" t="s">
        <v>26641</v>
      </c>
      <c r="C8243" s="192" t="s">
        <v>29797</v>
      </c>
      <c r="D8243" s="192" t="s">
        <v>29797</v>
      </c>
      <c r="E8243" s="192" t="s">
        <v>29797</v>
      </c>
      <c r="F8243" s="192" t="s">
        <v>29797</v>
      </c>
      <c r="G8243" s="192" t="s">
        <v>29797</v>
      </c>
      <c r="H8243" s="192" t="s">
        <v>31571</v>
      </c>
      <c r="I8243" s="192" t="s">
        <v>1391</v>
      </c>
      <c r="J8243" s="192" t="s">
        <v>29821</v>
      </c>
      <c r="K8243" s="192" t="s">
        <v>5062</v>
      </c>
      <c r="L8243" s="192" t="s">
        <v>1447</v>
      </c>
    </row>
    <row r="8244" spans="1:12" ht="15" x14ac:dyDescent="0.25">
      <c r="A8244" s="189" t="s">
        <v>17195</v>
      </c>
      <c r="B8244" s="190" t="s">
        <v>26642</v>
      </c>
      <c r="C8244" s="190" t="s">
        <v>29797</v>
      </c>
      <c r="D8244" s="190" t="s">
        <v>29797</v>
      </c>
      <c r="E8244" s="190" t="s">
        <v>29797</v>
      </c>
      <c r="F8244" s="190" t="s">
        <v>29797</v>
      </c>
      <c r="G8244" s="190" t="s">
        <v>29797</v>
      </c>
      <c r="H8244" s="190" t="s">
        <v>31314</v>
      </c>
      <c r="I8244" s="190" t="s">
        <v>5062</v>
      </c>
      <c r="J8244" s="190" t="s">
        <v>29821</v>
      </c>
      <c r="K8244" s="190" t="s">
        <v>5062</v>
      </c>
      <c r="L8244" s="190" t="s">
        <v>1447</v>
      </c>
    </row>
    <row r="8245" spans="1:12" ht="15" x14ac:dyDescent="0.25">
      <c r="A8245" s="191" t="s">
        <v>17196</v>
      </c>
      <c r="B8245" s="192" t="s">
        <v>26643</v>
      </c>
      <c r="C8245" s="192" t="s">
        <v>29797</v>
      </c>
      <c r="D8245" s="192" t="s">
        <v>29797</v>
      </c>
      <c r="E8245" s="192" t="s">
        <v>29797</v>
      </c>
      <c r="F8245" s="192" t="s">
        <v>29797</v>
      </c>
      <c r="G8245" s="192" t="s">
        <v>29797</v>
      </c>
      <c r="H8245" s="192" t="s">
        <v>31607</v>
      </c>
      <c r="I8245" s="192" t="s">
        <v>31608</v>
      </c>
      <c r="J8245" s="192" t="s">
        <v>29821</v>
      </c>
      <c r="K8245" s="192" t="s">
        <v>5062</v>
      </c>
      <c r="L8245" s="192" t="s">
        <v>1447</v>
      </c>
    </row>
    <row r="8246" spans="1:12" ht="15" x14ac:dyDescent="0.25">
      <c r="A8246" s="189" t="s">
        <v>17197</v>
      </c>
      <c r="B8246" s="190" t="s">
        <v>21045</v>
      </c>
      <c r="C8246" s="190" t="s">
        <v>29797</v>
      </c>
      <c r="D8246" s="190" t="s">
        <v>29797</v>
      </c>
      <c r="E8246" s="190" t="s">
        <v>29797</v>
      </c>
      <c r="F8246" s="190" t="s">
        <v>29797</v>
      </c>
      <c r="G8246" s="190" t="s">
        <v>29797</v>
      </c>
      <c r="H8246" s="190" t="s">
        <v>31449</v>
      </c>
      <c r="I8246" s="190" t="s">
        <v>31450</v>
      </c>
      <c r="J8246" s="190" t="s">
        <v>29821</v>
      </c>
      <c r="K8246" s="190" t="s">
        <v>5062</v>
      </c>
      <c r="L8246" s="190" t="s">
        <v>1447</v>
      </c>
    </row>
    <row r="8247" spans="1:12" ht="15" x14ac:dyDescent="0.25">
      <c r="A8247" s="191" t="s">
        <v>17198</v>
      </c>
      <c r="B8247" s="192" t="s">
        <v>26644</v>
      </c>
      <c r="C8247" s="192" t="s">
        <v>29797</v>
      </c>
      <c r="D8247" s="192" t="s">
        <v>29797</v>
      </c>
      <c r="E8247" s="192" t="s">
        <v>29797</v>
      </c>
      <c r="F8247" s="192" t="s">
        <v>29797</v>
      </c>
      <c r="G8247" s="192" t="s">
        <v>29797</v>
      </c>
      <c r="H8247" s="192" t="s">
        <v>32046</v>
      </c>
      <c r="I8247" s="192" t="s">
        <v>32047</v>
      </c>
      <c r="J8247" s="192" t="s">
        <v>29821</v>
      </c>
      <c r="K8247" s="192" t="s">
        <v>5062</v>
      </c>
      <c r="L8247" s="192" t="s">
        <v>1447</v>
      </c>
    </row>
    <row r="8248" spans="1:12" ht="15" x14ac:dyDescent="0.25">
      <c r="A8248" s="189" t="s">
        <v>17199</v>
      </c>
      <c r="B8248" s="190" t="s">
        <v>26645</v>
      </c>
      <c r="C8248" s="190" t="s">
        <v>29797</v>
      </c>
      <c r="D8248" s="190" t="s">
        <v>29797</v>
      </c>
      <c r="E8248" s="190" t="s">
        <v>29797</v>
      </c>
      <c r="F8248" s="190" t="s">
        <v>29797</v>
      </c>
      <c r="G8248" s="190" t="s">
        <v>29797</v>
      </c>
      <c r="H8248" s="190" t="s">
        <v>31361</v>
      </c>
      <c r="I8248" s="190" t="s">
        <v>5062</v>
      </c>
      <c r="J8248" s="190" t="s">
        <v>29821</v>
      </c>
      <c r="K8248" s="190" t="s">
        <v>5062</v>
      </c>
      <c r="L8248" s="190" t="s">
        <v>1447</v>
      </c>
    </row>
    <row r="8249" spans="1:12" ht="15" x14ac:dyDescent="0.25">
      <c r="A8249" s="191" t="s">
        <v>17200</v>
      </c>
      <c r="B8249" s="192" t="s">
        <v>26646</v>
      </c>
      <c r="C8249" s="192" t="s">
        <v>29797</v>
      </c>
      <c r="D8249" s="192" t="s">
        <v>29797</v>
      </c>
      <c r="E8249" s="192" t="s">
        <v>29797</v>
      </c>
      <c r="F8249" s="192" t="s">
        <v>29797</v>
      </c>
      <c r="G8249" s="192" t="s">
        <v>29797</v>
      </c>
      <c r="H8249" s="192" t="s">
        <v>31342</v>
      </c>
      <c r="I8249" s="192" t="s">
        <v>31343</v>
      </c>
      <c r="J8249" s="192" t="s">
        <v>29821</v>
      </c>
      <c r="K8249" s="192" t="s">
        <v>5062</v>
      </c>
      <c r="L8249" s="192" t="s">
        <v>1447</v>
      </c>
    </row>
    <row r="8250" spans="1:12" ht="15" x14ac:dyDescent="0.25">
      <c r="A8250" s="189" t="s">
        <v>26647</v>
      </c>
      <c r="B8250" s="190" t="s">
        <v>26648</v>
      </c>
      <c r="C8250" s="190" t="s">
        <v>29797</v>
      </c>
      <c r="D8250" s="190" t="s">
        <v>29797</v>
      </c>
      <c r="E8250" s="190" t="s">
        <v>29797</v>
      </c>
      <c r="F8250" s="190" t="s">
        <v>29797</v>
      </c>
      <c r="G8250" s="190" t="s">
        <v>29797</v>
      </c>
      <c r="H8250" s="190" t="s">
        <v>29797</v>
      </c>
      <c r="I8250" s="190" t="s">
        <v>29797</v>
      </c>
      <c r="J8250" s="190" t="s">
        <v>29797</v>
      </c>
      <c r="K8250" s="190" t="s">
        <v>29797</v>
      </c>
      <c r="L8250" s="190" t="s">
        <v>1446</v>
      </c>
    </row>
    <row r="8251" spans="1:12" ht="15" x14ac:dyDescent="0.25">
      <c r="A8251" s="191" t="s">
        <v>26649</v>
      </c>
      <c r="B8251" s="192" t="s">
        <v>26650</v>
      </c>
      <c r="C8251" s="192" t="s">
        <v>29797</v>
      </c>
      <c r="D8251" s="192" t="s">
        <v>29797</v>
      </c>
      <c r="E8251" s="192" t="s">
        <v>29797</v>
      </c>
      <c r="F8251" s="192" t="s">
        <v>29797</v>
      </c>
      <c r="G8251" s="192" t="s">
        <v>29797</v>
      </c>
      <c r="H8251" s="192" t="s">
        <v>29797</v>
      </c>
      <c r="I8251" s="192" t="s">
        <v>29797</v>
      </c>
      <c r="J8251" s="192" t="s">
        <v>29797</v>
      </c>
      <c r="K8251" s="192" t="s">
        <v>29797</v>
      </c>
      <c r="L8251" s="192" t="s">
        <v>2704</v>
      </c>
    </row>
    <row r="8252" spans="1:12" ht="15" x14ac:dyDescent="0.25">
      <c r="A8252" s="189" t="s">
        <v>17201</v>
      </c>
      <c r="B8252" s="190" t="s">
        <v>21046</v>
      </c>
      <c r="C8252" s="190" t="s">
        <v>29797</v>
      </c>
      <c r="D8252" s="190" t="s">
        <v>29797</v>
      </c>
      <c r="E8252" s="190" t="s">
        <v>29797</v>
      </c>
      <c r="F8252" s="190" t="s">
        <v>29797</v>
      </c>
      <c r="G8252" s="190" t="s">
        <v>29797</v>
      </c>
      <c r="H8252" s="190" t="s">
        <v>29797</v>
      </c>
      <c r="I8252" s="190" t="s">
        <v>29797</v>
      </c>
      <c r="J8252" s="190" t="s">
        <v>29797</v>
      </c>
      <c r="K8252" s="190" t="s">
        <v>29797</v>
      </c>
      <c r="L8252" s="190" t="s">
        <v>29797</v>
      </c>
    </row>
    <row r="8253" spans="1:12" ht="15" x14ac:dyDescent="0.25">
      <c r="A8253" s="191" t="s">
        <v>13293</v>
      </c>
      <c r="B8253" s="192" t="s">
        <v>13294</v>
      </c>
      <c r="C8253" s="192" t="s">
        <v>29797</v>
      </c>
      <c r="D8253" s="192" t="s">
        <v>29797</v>
      </c>
      <c r="E8253" s="192" t="s">
        <v>29797</v>
      </c>
      <c r="F8253" s="192" t="s">
        <v>29797</v>
      </c>
      <c r="G8253" s="192" t="s">
        <v>29797</v>
      </c>
      <c r="H8253" s="192" t="s">
        <v>31374</v>
      </c>
      <c r="I8253" s="192" t="s">
        <v>30278</v>
      </c>
      <c r="J8253" s="192" t="s">
        <v>29821</v>
      </c>
      <c r="K8253" s="192" t="s">
        <v>5062</v>
      </c>
      <c r="L8253" s="192" t="s">
        <v>1447</v>
      </c>
    </row>
    <row r="8254" spans="1:12" ht="15" x14ac:dyDescent="0.25">
      <c r="A8254" s="189" t="s">
        <v>17202</v>
      </c>
      <c r="B8254" s="190" t="s">
        <v>21047</v>
      </c>
      <c r="C8254" s="190" t="s">
        <v>29797</v>
      </c>
      <c r="D8254" s="190" t="s">
        <v>29797</v>
      </c>
      <c r="E8254" s="190" t="s">
        <v>29797</v>
      </c>
      <c r="F8254" s="190" t="s">
        <v>29797</v>
      </c>
      <c r="G8254" s="190" t="s">
        <v>29797</v>
      </c>
      <c r="H8254" s="190" t="s">
        <v>29797</v>
      </c>
      <c r="I8254" s="190" t="s">
        <v>29797</v>
      </c>
      <c r="J8254" s="190" t="s">
        <v>29797</v>
      </c>
      <c r="K8254" s="190" t="s">
        <v>29797</v>
      </c>
      <c r="L8254" s="190" t="s">
        <v>29797</v>
      </c>
    </row>
    <row r="8255" spans="1:12" ht="15" x14ac:dyDescent="0.25">
      <c r="A8255" s="191" t="s">
        <v>26651</v>
      </c>
      <c r="B8255" s="192" t="s">
        <v>26652</v>
      </c>
      <c r="C8255" s="192" t="s">
        <v>29797</v>
      </c>
      <c r="D8255" s="192" t="s">
        <v>29797</v>
      </c>
      <c r="E8255" s="192" t="s">
        <v>29797</v>
      </c>
      <c r="F8255" s="192" t="s">
        <v>29797</v>
      </c>
      <c r="G8255" s="192" t="s">
        <v>29797</v>
      </c>
      <c r="H8255" s="192" t="s">
        <v>31482</v>
      </c>
      <c r="I8255" s="192" t="s">
        <v>31483</v>
      </c>
      <c r="J8255" s="192" t="s">
        <v>29821</v>
      </c>
      <c r="K8255" s="192" t="s">
        <v>5062</v>
      </c>
      <c r="L8255" s="192" t="s">
        <v>1447</v>
      </c>
    </row>
    <row r="8256" spans="1:12" ht="15" x14ac:dyDescent="0.25">
      <c r="A8256" s="189" t="s">
        <v>13295</v>
      </c>
      <c r="B8256" s="190" t="s">
        <v>13296</v>
      </c>
      <c r="C8256" s="190" t="s">
        <v>29797</v>
      </c>
      <c r="D8256" s="190" t="s">
        <v>29797</v>
      </c>
      <c r="E8256" s="190" t="s">
        <v>29797</v>
      </c>
      <c r="F8256" s="190" t="s">
        <v>29797</v>
      </c>
      <c r="G8256" s="190" t="s">
        <v>29797</v>
      </c>
      <c r="H8256" s="190" t="s">
        <v>31400</v>
      </c>
      <c r="I8256" s="190" t="s">
        <v>31401</v>
      </c>
      <c r="J8256" s="190" t="s">
        <v>29821</v>
      </c>
      <c r="K8256" s="190" t="s">
        <v>5062</v>
      </c>
      <c r="L8256" s="190" t="s">
        <v>1447</v>
      </c>
    </row>
    <row r="8257" spans="1:12" ht="15" x14ac:dyDescent="0.25">
      <c r="A8257" s="191" t="s">
        <v>26653</v>
      </c>
      <c r="B8257" s="192" t="s">
        <v>21048</v>
      </c>
      <c r="C8257" s="192" t="s">
        <v>29797</v>
      </c>
      <c r="D8257" s="192" t="s">
        <v>29797</v>
      </c>
      <c r="E8257" s="192" t="s">
        <v>29797</v>
      </c>
      <c r="F8257" s="192" t="s">
        <v>29797</v>
      </c>
      <c r="G8257" s="192" t="s">
        <v>29797</v>
      </c>
      <c r="H8257" s="192" t="s">
        <v>31314</v>
      </c>
      <c r="I8257" s="192" t="s">
        <v>5062</v>
      </c>
      <c r="J8257" s="192" t="s">
        <v>29821</v>
      </c>
      <c r="K8257" s="192" t="s">
        <v>5062</v>
      </c>
      <c r="L8257" s="192" t="s">
        <v>1447</v>
      </c>
    </row>
    <row r="8258" spans="1:12" ht="15" x14ac:dyDescent="0.25">
      <c r="A8258" s="189" t="s">
        <v>17203</v>
      </c>
      <c r="B8258" s="190" t="s">
        <v>21048</v>
      </c>
      <c r="C8258" s="190" t="s">
        <v>29797</v>
      </c>
      <c r="D8258" s="190" t="s">
        <v>29797</v>
      </c>
      <c r="E8258" s="190" t="s">
        <v>29797</v>
      </c>
      <c r="F8258" s="190" t="s">
        <v>29797</v>
      </c>
      <c r="G8258" s="190" t="s">
        <v>29797</v>
      </c>
      <c r="H8258" s="190" t="s">
        <v>31314</v>
      </c>
      <c r="I8258" s="190" t="s">
        <v>5062</v>
      </c>
      <c r="J8258" s="190" t="s">
        <v>29821</v>
      </c>
      <c r="K8258" s="190" t="s">
        <v>5062</v>
      </c>
      <c r="L8258" s="190" t="s">
        <v>1447</v>
      </c>
    </row>
    <row r="8259" spans="1:12" ht="15" x14ac:dyDescent="0.25">
      <c r="A8259" s="191" t="s">
        <v>3576</v>
      </c>
      <c r="B8259" s="192" t="s">
        <v>4266</v>
      </c>
      <c r="C8259" s="192" t="s">
        <v>29797</v>
      </c>
      <c r="D8259" s="192" t="s">
        <v>29797</v>
      </c>
      <c r="E8259" s="192" t="s">
        <v>29797</v>
      </c>
      <c r="F8259" s="192" t="s">
        <v>29797</v>
      </c>
      <c r="G8259" s="192" t="s">
        <v>29797</v>
      </c>
      <c r="H8259" s="192" t="s">
        <v>29797</v>
      </c>
      <c r="I8259" s="192" t="s">
        <v>29797</v>
      </c>
      <c r="J8259" s="192" t="s">
        <v>29797</v>
      </c>
      <c r="K8259" s="192" t="s">
        <v>29797</v>
      </c>
      <c r="L8259" s="192" t="s">
        <v>29797</v>
      </c>
    </row>
    <row r="8260" spans="1:12" ht="15" x14ac:dyDescent="0.25">
      <c r="A8260" s="189" t="s">
        <v>12323</v>
      </c>
      <c r="B8260" s="190" t="s">
        <v>26654</v>
      </c>
      <c r="C8260" s="190" t="s">
        <v>29797</v>
      </c>
      <c r="D8260" s="190" t="s">
        <v>29797</v>
      </c>
      <c r="E8260" s="190" t="s">
        <v>29797</v>
      </c>
      <c r="F8260" s="190" t="s">
        <v>29797</v>
      </c>
      <c r="G8260" s="190" t="s">
        <v>29797</v>
      </c>
      <c r="H8260" s="190" t="s">
        <v>31449</v>
      </c>
      <c r="I8260" s="190" t="s">
        <v>31450</v>
      </c>
      <c r="J8260" s="190" t="s">
        <v>29821</v>
      </c>
      <c r="K8260" s="190" t="s">
        <v>5062</v>
      </c>
      <c r="L8260" s="190" t="s">
        <v>1447</v>
      </c>
    </row>
    <row r="8261" spans="1:12" ht="15" x14ac:dyDescent="0.25">
      <c r="A8261" s="191" t="s">
        <v>26655</v>
      </c>
      <c r="B8261" s="192" t="s">
        <v>26656</v>
      </c>
      <c r="C8261" s="192" t="s">
        <v>29797</v>
      </c>
      <c r="D8261" s="192" t="s">
        <v>29797</v>
      </c>
      <c r="E8261" s="192" t="s">
        <v>29797</v>
      </c>
      <c r="F8261" s="192" t="s">
        <v>29797</v>
      </c>
      <c r="G8261" s="192" t="s">
        <v>29797</v>
      </c>
      <c r="H8261" s="192" t="s">
        <v>31366</v>
      </c>
      <c r="I8261" s="192" t="s">
        <v>31367</v>
      </c>
      <c r="J8261" s="192" t="s">
        <v>29821</v>
      </c>
      <c r="K8261" s="192" t="s">
        <v>5062</v>
      </c>
      <c r="L8261" s="192" t="s">
        <v>1447</v>
      </c>
    </row>
    <row r="8262" spans="1:12" ht="15" x14ac:dyDescent="0.25">
      <c r="A8262" s="189" t="s">
        <v>17204</v>
      </c>
      <c r="B8262" s="190" t="s">
        <v>21049</v>
      </c>
      <c r="C8262" s="190" t="s">
        <v>29797</v>
      </c>
      <c r="D8262" s="190" t="s">
        <v>29797</v>
      </c>
      <c r="E8262" s="190" t="s">
        <v>29797</v>
      </c>
      <c r="F8262" s="190" t="s">
        <v>29797</v>
      </c>
      <c r="G8262" s="190" t="s">
        <v>29797</v>
      </c>
      <c r="H8262" s="190" t="s">
        <v>31953</v>
      </c>
      <c r="I8262" s="190" t="s">
        <v>10341</v>
      </c>
      <c r="J8262" s="190" t="s">
        <v>29821</v>
      </c>
      <c r="K8262" s="190" t="s">
        <v>5062</v>
      </c>
      <c r="L8262" s="190" t="s">
        <v>1447</v>
      </c>
    </row>
    <row r="8263" spans="1:12" ht="15" x14ac:dyDescent="0.25">
      <c r="A8263" s="191" t="s">
        <v>26657</v>
      </c>
      <c r="B8263" s="192" t="s">
        <v>21050</v>
      </c>
      <c r="C8263" s="192" t="s">
        <v>29797</v>
      </c>
      <c r="D8263" s="192" t="s">
        <v>29797</v>
      </c>
      <c r="E8263" s="192" t="s">
        <v>29797</v>
      </c>
      <c r="F8263" s="192" t="s">
        <v>29797</v>
      </c>
      <c r="G8263" s="192" t="s">
        <v>29797</v>
      </c>
      <c r="H8263" s="192" t="s">
        <v>29797</v>
      </c>
      <c r="I8263" s="192" t="s">
        <v>29797</v>
      </c>
      <c r="J8263" s="192" t="s">
        <v>29797</v>
      </c>
      <c r="K8263" s="192" t="s">
        <v>29797</v>
      </c>
      <c r="L8263" s="192" t="s">
        <v>29797</v>
      </c>
    </row>
    <row r="8264" spans="1:12" ht="15" x14ac:dyDescent="0.25">
      <c r="A8264" s="189" t="s">
        <v>17205</v>
      </c>
      <c r="B8264" s="190" t="s">
        <v>21051</v>
      </c>
      <c r="C8264" s="190" t="s">
        <v>29797</v>
      </c>
      <c r="D8264" s="190" t="s">
        <v>29797</v>
      </c>
      <c r="E8264" s="190" t="s">
        <v>29797</v>
      </c>
      <c r="F8264" s="190" t="s">
        <v>29797</v>
      </c>
      <c r="G8264" s="190" t="s">
        <v>29797</v>
      </c>
      <c r="H8264" s="190" t="s">
        <v>29797</v>
      </c>
      <c r="I8264" s="190" t="s">
        <v>29797</v>
      </c>
      <c r="J8264" s="190" t="s">
        <v>29797</v>
      </c>
      <c r="K8264" s="190" t="s">
        <v>29797</v>
      </c>
      <c r="L8264" s="190" t="s">
        <v>29797</v>
      </c>
    </row>
    <row r="8265" spans="1:12" ht="15" x14ac:dyDescent="0.25">
      <c r="A8265" s="191" t="s">
        <v>13297</v>
      </c>
      <c r="B8265" s="192" t="s">
        <v>13298</v>
      </c>
      <c r="C8265" s="192" t="s">
        <v>29797</v>
      </c>
      <c r="D8265" s="192" t="s">
        <v>29797</v>
      </c>
      <c r="E8265" s="192" t="s">
        <v>29797</v>
      </c>
      <c r="F8265" s="192" t="s">
        <v>29797</v>
      </c>
      <c r="G8265" s="192" t="s">
        <v>29797</v>
      </c>
      <c r="H8265" s="192" t="s">
        <v>32812</v>
      </c>
      <c r="I8265" s="192" t="s">
        <v>32813</v>
      </c>
      <c r="J8265" s="192" t="s">
        <v>31325</v>
      </c>
      <c r="K8265" s="192" t="s">
        <v>5073</v>
      </c>
      <c r="L8265" s="192" t="s">
        <v>1447</v>
      </c>
    </row>
    <row r="8266" spans="1:12" ht="15" x14ac:dyDescent="0.25">
      <c r="A8266" s="189" t="s">
        <v>17206</v>
      </c>
      <c r="B8266" s="190" t="s">
        <v>26658</v>
      </c>
      <c r="C8266" s="190" t="s">
        <v>29797</v>
      </c>
      <c r="D8266" s="190" t="s">
        <v>29797</v>
      </c>
      <c r="E8266" s="190" t="s">
        <v>29797</v>
      </c>
      <c r="F8266" s="190" t="s">
        <v>29797</v>
      </c>
      <c r="G8266" s="190" t="s">
        <v>29797</v>
      </c>
      <c r="H8266" s="190" t="s">
        <v>29797</v>
      </c>
      <c r="I8266" s="190" t="s">
        <v>29797</v>
      </c>
      <c r="J8266" s="190" t="s">
        <v>29797</v>
      </c>
      <c r="K8266" s="190" t="s">
        <v>29797</v>
      </c>
      <c r="L8266" s="190" t="s">
        <v>1447</v>
      </c>
    </row>
    <row r="8267" spans="1:12" ht="15" x14ac:dyDescent="0.25">
      <c r="A8267" s="191" t="s">
        <v>26659</v>
      </c>
      <c r="B8267" s="192" t="s">
        <v>4267</v>
      </c>
      <c r="C8267" s="192" t="s">
        <v>29797</v>
      </c>
      <c r="D8267" s="192" t="s">
        <v>29797</v>
      </c>
      <c r="E8267" s="192" t="s">
        <v>29797</v>
      </c>
      <c r="F8267" s="192" t="s">
        <v>29797</v>
      </c>
      <c r="G8267" s="192" t="s">
        <v>29797</v>
      </c>
      <c r="H8267" s="192" t="s">
        <v>29797</v>
      </c>
      <c r="I8267" s="192" t="s">
        <v>29797</v>
      </c>
      <c r="J8267" s="192" t="s">
        <v>29797</v>
      </c>
      <c r="K8267" s="192" t="s">
        <v>29797</v>
      </c>
      <c r="L8267" s="192" t="s">
        <v>1468</v>
      </c>
    </row>
    <row r="8268" spans="1:12" ht="15" x14ac:dyDescent="0.25">
      <c r="A8268" s="189" t="s">
        <v>13299</v>
      </c>
      <c r="B8268" s="190" t="s">
        <v>13300</v>
      </c>
      <c r="C8268" s="190" t="s">
        <v>29797</v>
      </c>
      <c r="D8268" s="190" t="s">
        <v>29797</v>
      </c>
      <c r="E8268" s="190" t="s">
        <v>29797</v>
      </c>
      <c r="F8268" s="190" t="s">
        <v>29797</v>
      </c>
      <c r="G8268" s="190" t="s">
        <v>29797</v>
      </c>
      <c r="H8268" s="190" t="s">
        <v>29797</v>
      </c>
      <c r="I8268" s="190" t="s">
        <v>29797</v>
      </c>
      <c r="J8268" s="190" t="s">
        <v>29826</v>
      </c>
      <c r="K8268" s="190" t="s">
        <v>5078</v>
      </c>
      <c r="L8268" s="190" t="s">
        <v>1447</v>
      </c>
    </row>
    <row r="8269" spans="1:12" ht="15" x14ac:dyDescent="0.25">
      <c r="A8269" s="191" t="s">
        <v>17207</v>
      </c>
      <c r="B8269" s="192" t="s">
        <v>21052</v>
      </c>
      <c r="C8269" s="192" t="s">
        <v>29812</v>
      </c>
      <c r="D8269" s="192" t="s">
        <v>29824</v>
      </c>
      <c r="E8269" s="192" t="s">
        <v>30695</v>
      </c>
      <c r="F8269" s="192" t="s">
        <v>29804</v>
      </c>
      <c r="G8269" s="192" t="s">
        <v>29863</v>
      </c>
      <c r="H8269" s="192" t="s">
        <v>31337</v>
      </c>
      <c r="I8269" s="192" t="s">
        <v>31338</v>
      </c>
      <c r="J8269" s="192" t="s">
        <v>29821</v>
      </c>
      <c r="K8269" s="192" t="s">
        <v>5062</v>
      </c>
      <c r="L8269" s="192" t="s">
        <v>1447</v>
      </c>
    </row>
    <row r="8270" spans="1:12" ht="15" x14ac:dyDescent="0.25">
      <c r="A8270" s="189" t="s">
        <v>17208</v>
      </c>
      <c r="B8270" s="190" t="s">
        <v>21053</v>
      </c>
      <c r="C8270" s="190" t="s">
        <v>29797</v>
      </c>
      <c r="D8270" s="190" t="s">
        <v>29797</v>
      </c>
      <c r="E8270" s="190" t="s">
        <v>29797</v>
      </c>
      <c r="F8270" s="190" t="s">
        <v>29797</v>
      </c>
      <c r="G8270" s="190" t="s">
        <v>29797</v>
      </c>
      <c r="H8270" s="190" t="s">
        <v>29797</v>
      </c>
      <c r="I8270" s="190" t="s">
        <v>29797</v>
      </c>
      <c r="J8270" s="190" t="s">
        <v>29797</v>
      </c>
      <c r="K8270" s="190" t="s">
        <v>29797</v>
      </c>
      <c r="L8270" s="190" t="s">
        <v>29797</v>
      </c>
    </row>
    <row r="8271" spans="1:12" ht="15" x14ac:dyDescent="0.25">
      <c r="A8271" s="191" t="s">
        <v>17209</v>
      </c>
      <c r="B8271" s="192" t="s">
        <v>21054</v>
      </c>
      <c r="C8271" s="192" t="s">
        <v>29797</v>
      </c>
      <c r="D8271" s="192" t="s">
        <v>29797</v>
      </c>
      <c r="E8271" s="192" t="s">
        <v>29797</v>
      </c>
      <c r="F8271" s="192" t="s">
        <v>29797</v>
      </c>
      <c r="G8271" s="192" t="s">
        <v>29797</v>
      </c>
      <c r="H8271" s="192" t="s">
        <v>32941</v>
      </c>
      <c r="I8271" s="192" t="s">
        <v>32942</v>
      </c>
      <c r="J8271" s="192" t="s">
        <v>29826</v>
      </c>
      <c r="K8271" s="192" t="s">
        <v>5078</v>
      </c>
      <c r="L8271" s="192" t="s">
        <v>1447</v>
      </c>
    </row>
    <row r="8272" spans="1:12" ht="15" x14ac:dyDescent="0.25">
      <c r="A8272" s="189" t="s">
        <v>26660</v>
      </c>
      <c r="B8272" s="190" t="s">
        <v>4268</v>
      </c>
      <c r="C8272" s="190" t="s">
        <v>29797</v>
      </c>
      <c r="D8272" s="190" t="s">
        <v>29797</v>
      </c>
      <c r="E8272" s="190" t="s">
        <v>29797</v>
      </c>
      <c r="F8272" s="190" t="s">
        <v>29797</v>
      </c>
      <c r="G8272" s="190" t="s">
        <v>29797</v>
      </c>
      <c r="H8272" s="190" t="s">
        <v>29797</v>
      </c>
      <c r="I8272" s="190" t="s">
        <v>29797</v>
      </c>
      <c r="J8272" s="190" t="s">
        <v>29797</v>
      </c>
      <c r="K8272" s="190" t="s">
        <v>29797</v>
      </c>
      <c r="L8272" s="190" t="s">
        <v>1446</v>
      </c>
    </row>
    <row r="8273" spans="1:12" ht="15" x14ac:dyDescent="0.25">
      <c r="A8273" s="191" t="s">
        <v>26661</v>
      </c>
      <c r="B8273" s="192" t="s">
        <v>26662</v>
      </c>
      <c r="C8273" s="192" t="s">
        <v>29797</v>
      </c>
      <c r="D8273" s="192" t="s">
        <v>29797</v>
      </c>
      <c r="E8273" s="192" t="s">
        <v>29797</v>
      </c>
      <c r="F8273" s="192" t="s">
        <v>29797</v>
      </c>
      <c r="G8273" s="192" t="s">
        <v>29797</v>
      </c>
      <c r="H8273" s="192" t="s">
        <v>29797</v>
      </c>
      <c r="I8273" s="192" t="s">
        <v>29797</v>
      </c>
      <c r="J8273" s="192" t="s">
        <v>29797</v>
      </c>
      <c r="K8273" s="192" t="s">
        <v>29797</v>
      </c>
      <c r="L8273" s="192" t="s">
        <v>29797</v>
      </c>
    </row>
    <row r="8274" spans="1:12" ht="15" x14ac:dyDescent="0.25">
      <c r="A8274" s="189" t="s">
        <v>13301</v>
      </c>
      <c r="B8274" s="190" t="s">
        <v>13302</v>
      </c>
      <c r="C8274" s="190" t="s">
        <v>29797</v>
      </c>
      <c r="D8274" s="190" t="s">
        <v>29797</v>
      </c>
      <c r="E8274" s="190" t="s">
        <v>29797</v>
      </c>
      <c r="F8274" s="190" t="s">
        <v>29797</v>
      </c>
      <c r="G8274" s="190" t="s">
        <v>29797</v>
      </c>
      <c r="H8274" s="190" t="s">
        <v>31346</v>
      </c>
      <c r="I8274" s="190" t="s">
        <v>14442</v>
      </c>
      <c r="J8274" s="190" t="s">
        <v>29821</v>
      </c>
      <c r="K8274" s="190" t="s">
        <v>5062</v>
      </c>
      <c r="L8274" s="190" t="s">
        <v>1447</v>
      </c>
    </row>
    <row r="8275" spans="1:12" ht="15" x14ac:dyDescent="0.25">
      <c r="A8275" s="191" t="s">
        <v>13303</v>
      </c>
      <c r="B8275" s="192" t="s">
        <v>13304</v>
      </c>
      <c r="C8275" s="192" t="s">
        <v>29797</v>
      </c>
      <c r="D8275" s="192" t="s">
        <v>29797</v>
      </c>
      <c r="E8275" s="192" t="s">
        <v>29797</v>
      </c>
      <c r="F8275" s="192" t="s">
        <v>29797</v>
      </c>
      <c r="G8275" s="192" t="s">
        <v>29797</v>
      </c>
      <c r="H8275" s="192" t="s">
        <v>29797</v>
      </c>
      <c r="I8275" s="192" t="s">
        <v>29797</v>
      </c>
      <c r="J8275" s="192" t="s">
        <v>29821</v>
      </c>
      <c r="K8275" s="192" t="s">
        <v>5062</v>
      </c>
      <c r="L8275" s="192" t="s">
        <v>1447</v>
      </c>
    </row>
    <row r="8276" spans="1:12" ht="15" x14ac:dyDescent="0.25">
      <c r="A8276" s="189" t="s">
        <v>17210</v>
      </c>
      <c r="B8276" s="190" t="s">
        <v>26663</v>
      </c>
      <c r="C8276" s="190" t="s">
        <v>29797</v>
      </c>
      <c r="D8276" s="190" t="s">
        <v>29797</v>
      </c>
      <c r="E8276" s="190" t="s">
        <v>29797</v>
      </c>
      <c r="F8276" s="190" t="s">
        <v>29797</v>
      </c>
      <c r="G8276" s="190" t="s">
        <v>29797</v>
      </c>
      <c r="H8276" s="190" t="s">
        <v>31390</v>
      </c>
      <c r="I8276" s="190" t="s">
        <v>14423</v>
      </c>
      <c r="J8276" s="190" t="s">
        <v>29821</v>
      </c>
      <c r="K8276" s="190" t="s">
        <v>5062</v>
      </c>
      <c r="L8276" s="190" t="s">
        <v>1447</v>
      </c>
    </row>
    <row r="8277" spans="1:12" ht="15" x14ac:dyDescent="0.25">
      <c r="A8277" s="191" t="s">
        <v>13305</v>
      </c>
      <c r="B8277" s="192" t="s">
        <v>13306</v>
      </c>
      <c r="C8277" s="192" t="s">
        <v>29797</v>
      </c>
      <c r="D8277" s="192" t="s">
        <v>29797</v>
      </c>
      <c r="E8277" s="192" t="s">
        <v>29797</v>
      </c>
      <c r="F8277" s="192" t="s">
        <v>29797</v>
      </c>
      <c r="G8277" s="192" t="s">
        <v>29797</v>
      </c>
      <c r="H8277" s="192" t="s">
        <v>31476</v>
      </c>
      <c r="I8277" s="192" t="s">
        <v>31477</v>
      </c>
      <c r="J8277" s="192" t="s">
        <v>29821</v>
      </c>
      <c r="K8277" s="192" t="s">
        <v>5062</v>
      </c>
      <c r="L8277" s="192" t="s">
        <v>1447</v>
      </c>
    </row>
    <row r="8278" spans="1:12" ht="15" x14ac:dyDescent="0.25">
      <c r="A8278" s="189" t="s">
        <v>17211</v>
      </c>
      <c r="B8278" s="190" t="s">
        <v>21055</v>
      </c>
      <c r="C8278" s="190" t="s">
        <v>29797</v>
      </c>
      <c r="D8278" s="190" t="s">
        <v>29797</v>
      </c>
      <c r="E8278" s="190" t="s">
        <v>29797</v>
      </c>
      <c r="F8278" s="190" t="s">
        <v>29797</v>
      </c>
      <c r="G8278" s="190" t="s">
        <v>29797</v>
      </c>
      <c r="H8278" s="190" t="s">
        <v>31337</v>
      </c>
      <c r="I8278" s="190" t="s">
        <v>31338</v>
      </c>
      <c r="J8278" s="190" t="s">
        <v>29821</v>
      </c>
      <c r="K8278" s="190" t="s">
        <v>5062</v>
      </c>
      <c r="L8278" s="190" t="s">
        <v>1447</v>
      </c>
    </row>
    <row r="8279" spans="1:12" ht="15" x14ac:dyDescent="0.25">
      <c r="A8279" s="191" t="s">
        <v>13307</v>
      </c>
      <c r="B8279" s="192" t="s">
        <v>13308</v>
      </c>
      <c r="C8279" s="192" t="s">
        <v>29797</v>
      </c>
      <c r="D8279" s="192" t="s">
        <v>29797</v>
      </c>
      <c r="E8279" s="192" t="s">
        <v>29797</v>
      </c>
      <c r="F8279" s="192" t="s">
        <v>29797</v>
      </c>
      <c r="G8279" s="192" t="s">
        <v>29797</v>
      </c>
      <c r="H8279" s="192" t="s">
        <v>31340</v>
      </c>
      <c r="I8279" s="192" t="s">
        <v>1380</v>
      </c>
      <c r="J8279" s="192" t="s">
        <v>29821</v>
      </c>
      <c r="K8279" s="192" t="s">
        <v>5062</v>
      </c>
      <c r="L8279" s="192" t="s">
        <v>1447</v>
      </c>
    </row>
    <row r="8280" spans="1:12" ht="15" x14ac:dyDescent="0.25">
      <c r="A8280" s="189" t="s">
        <v>26664</v>
      </c>
      <c r="B8280" s="190" t="s">
        <v>26665</v>
      </c>
      <c r="C8280" s="190" t="s">
        <v>29797</v>
      </c>
      <c r="D8280" s="190" t="s">
        <v>29797</v>
      </c>
      <c r="E8280" s="190" t="s">
        <v>30696</v>
      </c>
      <c r="F8280" s="190" t="s">
        <v>29797</v>
      </c>
      <c r="G8280" s="190" t="s">
        <v>29797</v>
      </c>
      <c r="H8280" s="190" t="s">
        <v>31390</v>
      </c>
      <c r="I8280" s="190" t="s">
        <v>14423</v>
      </c>
      <c r="J8280" s="190" t="s">
        <v>29821</v>
      </c>
      <c r="K8280" s="190" t="s">
        <v>5062</v>
      </c>
      <c r="L8280" s="190" t="s">
        <v>1447</v>
      </c>
    </row>
    <row r="8281" spans="1:12" ht="15" x14ac:dyDescent="0.25">
      <c r="A8281" s="191" t="s">
        <v>13309</v>
      </c>
      <c r="B8281" s="192" t="s">
        <v>13310</v>
      </c>
      <c r="C8281" s="192" t="s">
        <v>29797</v>
      </c>
      <c r="D8281" s="192" t="s">
        <v>29797</v>
      </c>
      <c r="E8281" s="192" t="s">
        <v>29797</v>
      </c>
      <c r="F8281" s="192" t="s">
        <v>29797</v>
      </c>
      <c r="G8281" s="192" t="s">
        <v>29797</v>
      </c>
      <c r="H8281" s="192" t="s">
        <v>31445</v>
      </c>
      <c r="I8281" s="192" t="s">
        <v>31446</v>
      </c>
      <c r="J8281" s="192" t="s">
        <v>31325</v>
      </c>
      <c r="K8281" s="192" t="s">
        <v>5073</v>
      </c>
      <c r="L8281" s="192" t="s">
        <v>1447</v>
      </c>
    </row>
    <row r="8282" spans="1:12" ht="15" x14ac:dyDescent="0.25">
      <c r="A8282" s="189" t="s">
        <v>3577</v>
      </c>
      <c r="B8282" s="190" t="s">
        <v>4269</v>
      </c>
      <c r="C8282" s="190" t="s">
        <v>29797</v>
      </c>
      <c r="D8282" s="190" t="s">
        <v>29797</v>
      </c>
      <c r="E8282" s="190" t="s">
        <v>29797</v>
      </c>
      <c r="F8282" s="190" t="s">
        <v>29797</v>
      </c>
      <c r="G8282" s="190" t="s">
        <v>29797</v>
      </c>
      <c r="H8282" s="190" t="s">
        <v>31342</v>
      </c>
      <c r="I8282" s="190" t="s">
        <v>31343</v>
      </c>
      <c r="J8282" s="190" t="s">
        <v>29821</v>
      </c>
      <c r="K8282" s="190" t="s">
        <v>5062</v>
      </c>
      <c r="L8282" s="190" t="s">
        <v>1447</v>
      </c>
    </row>
    <row r="8283" spans="1:12" ht="15" x14ac:dyDescent="0.25">
      <c r="A8283" s="191" t="s">
        <v>13311</v>
      </c>
      <c r="B8283" s="192" t="s">
        <v>13312</v>
      </c>
      <c r="C8283" s="192" t="s">
        <v>29797</v>
      </c>
      <c r="D8283" s="192" t="s">
        <v>29797</v>
      </c>
      <c r="E8283" s="192" t="s">
        <v>29797</v>
      </c>
      <c r="F8283" s="192" t="s">
        <v>29797</v>
      </c>
      <c r="G8283" s="192" t="s">
        <v>29797</v>
      </c>
      <c r="H8283" s="192" t="s">
        <v>29797</v>
      </c>
      <c r="I8283" s="192" t="s">
        <v>29797</v>
      </c>
      <c r="J8283" s="192" t="s">
        <v>29821</v>
      </c>
      <c r="K8283" s="192" t="s">
        <v>5062</v>
      </c>
      <c r="L8283" s="192" t="s">
        <v>1447</v>
      </c>
    </row>
    <row r="8284" spans="1:12" ht="15" x14ac:dyDescent="0.25">
      <c r="A8284" s="189" t="s">
        <v>26666</v>
      </c>
      <c r="B8284" s="190" t="s">
        <v>13313</v>
      </c>
      <c r="C8284" s="190" t="s">
        <v>29797</v>
      </c>
      <c r="D8284" s="190" t="s">
        <v>29797</v>
      </c>
      <c r="E8284" s="190" t="s">
        <v>29797</v>
      </c>
      <c r="F8284" s="190" t="s">
        <v>29797</v>
      </c>
      <c r="G8284" s="190" t="s">
        <v>29797</v>
      </c>
      <c r="H8284" s="190" t="s">
        <v>29797</v>
      </c>
      <c r="I8284" s="190" t="s">
        <v>29797</v>
      </c>
      <c r="J8284" s="190" t="s">
        <v>29797</v>
      </c>
      <c r="K8284" s="190" t="s">
        <v>29797</v>
      </c>
      <c r="L8284" s="190" t="s">
        <v>1438</v>
      </c>
    </row>
    <row r="8285" spans="1:12" ht="15" x14ac:dyDescent="0.25">
      <c r="A8285" s="191" t="s">
        <v>26667</v>
      </c>
      <c r="B8285" s="192" t="s">
        <v>13313</v>
      </c>
      <c r="C8285" s="192" t="s">
        <v>29797</v>
      </c>
      <c r="D8285" s="192" t="s">
        <v>29797</v>
      </c>
      <c r="E8285" s="192" t="s">
        <v>29797</v>
      </c>
      <c r="F8285" s="192" t="s">
        <v>29797</v>
      </c>
      <c r="G8285" s="192" t="s">
        <v>29797</v>
      </c>
      <c r="H8285" s="192" t="s">
        <v>29797</v>
      </c>
      <c r="I8285" s="192" t="s">
        <v>29797</v>
      </c>
      <c r="J8285" s="192" t="s">
        <v>29797</v>
      </c>
      <c r="K8285" s="192" t="s">
        <v>29797</v>
      </c>
      <c r="L8285" s="192" t="s">
        <v>2704</v>
      </c>
    </row>
    <row r="8286" spans="1:12" ht="15" x14ac:dyDescent="0.25">
      <c r="A8286" s="189" t="s">
        <v>26668</v>
      </c>
      <c r="B8286" s="190" t="s">
        <v>26669</v>
      </c>
      <c r="C8286" s="190" t="s">
        <v>29797</v>
      </c>
      <c r="D8286" s="190" t="s">
        <v>29797</v>
      </c>
      <c r="E8286" s="190" t="s">
        <v>29797</v>
      </c>
      <c r="F8286" s="190" t="s">
        <v>29797</v>
      </c>
      <c r="G8286" s="190" t="s">
        <v>29797</v>
      </c>
      <c r="H8286" s="190" t="s">
        <v>29797</v>
      </c>
      <c r="I8286" s="190" t="s">
        <v>29797</v>
      </c>
      <c r="J8286" s="190" t="s">
        <v>29797</v>
      </c>
      <c r="K8286" s="190" t="s">
        <v>29797</v>
      </c>
      <c r="L8286" s="190" t="s">
        <v>1441</v>
      </c>
    </row>
    <row r="8287" spans="1:12" ht="15" x14ac:dyDescent="0.25">
      <c r="A8287" s="191" t="s">
        <v>13314</v>
      </c>
      <c r="B8287" s="192" t="s">
        <v>13315</v>
      </c>
      <c r="C8287" s="192" t="s">
        <v>29797</v>
      </c>
      <c r="D8287" s="192" t="s">
        <v>29797</v>
      </c>
      <c r="E8287" s="192" t="s">
        <v>29797</v>
      </c>
      <c r="F8287" s="192" t="s">
        <v>29797</v>
      </c>
      <c r="G8287" s="192" t="s">
        <v>29797</v>
      </c>
      <c r="H8287" s="192" t="s">
        <v>32255</v>
      </c>
      <c r="I8287" s="192" t="s">
        <v>32256</v>
      </c>
      <c r="J8287" s="192" t="s">
        <v>31325</v>
      </c>
      <c r="K8287" s="192" t="s">
        <v>5073</v>
      </c>
      <c r="L8287" s="192" t="s">
        <v>1447</v>
      </c>
    </row>
    <row r="8288" spans="1:12" ht="15" x14ac:dyDescent="0.25">
      <c r="A8288" s="189" t="s">
        <v>26670</v>
      </c>
      <c r="B8288" s="190" t="s">
        <v>13316</v>
      </c>
      <c r="C8288" s="190" t="s">
        <v>29797</v>
      </c>
      <c r="D8288" s="190" t="s">
        <v>29797</v>
      </c>
      <c r="E8288" s="190" t="s">
        <v>29797</v>
      </c>
      <c r="F8288" s="190" t="s">
        <v>29797</v>
      </c>
      <c r="G8288" s="190" t="s">
        <v>29797</v>
      </c>
      <c r="H8288" s="190" t="s">
        <v>29797</v>
      </c>
      <c r="I8288" s="190" t="s">
        <v>29797</v>
      </c>
      <c r="J8288" s="190" t="s">
        <v>29797</v>
      </c>
      <c r="K8288" s="190" t="s">
        <v>29797</v>
      </c>
      <c r="L8288" s="190" t="s">
        <v>1438</v>
      </c>
    </row>
    <row r="8289" spans="1:12" ht="15" x14ac:dyDescent="0.25">
      <c r="A8289" s="191" t="s">
        <v>17212</v>
      </c>
      <c r="B8289" s="192" t="s">
        <v>21056</v>
      </c>
      <c r="C8289" s="192" t="s">
        <v>29797</v>
      </c>
      <c r="D8289" s="192" t="s">
        <v>29797</v>
      </c>
      <c r="E8289" s="192" t="s">
        <v>29797</v>
      </c>
      <c r="F8289" s="192" t="s">
        <v>29797</v>
      </c>
      <c r="G8289" s="192" t="s">
        <v>29797</v>
      </c>
      <c r="H8289" s="192" t="s">
        <v>31813</v>
      </c>
      <c r="I8289" s="192" t="s">
        <v>31814</v>
      </c>
      <c r="J8289" s="192" t="s">
        <v>31325</v>
      </c>
      <c r="K8289" s="192" t="s">
        <v>5073</v>
      </c>
      <c r="L8289" s="192" t="s">
        <v>1447</v>
      </c>
    </row>
    <row r="8290" spans="1:12" ht="15" x14ac:dyDescent="0.25">
      <c r="A8290" s="189" t="s">
        <v>17213</v>
      </c>
      <c r="B8290" s="190" t="s">
        <v>21057</v>
      </c>
      <c r="C8290" s="190" t="s">
        <v>29812</v>
      </c>
      <c r="D8290" s="190" t="s">
        <v>29824</v>
      </c>
      <c r="E8290" s="190" t="s">
        <v>30230</v>
      </c>
      <c r="F8290" s="190" t="s">
        <v>29804</v>
      </c>
      <c r="G8290" s="190" t="s">
        <v>29843</v>
      </c>
      <c r="H8290" s="190" t="s">
        <v>32108</v>
      </c>
      <c r="I8290" s="190" t="s">
        <v>32109</v>
      </c>
      <c r="J8290" s="190" t="s">
        <v>31325</v>
      </c>
      <c r="K8290" s="190" t="s">
        <v>5073</v>
      </c>
      <c r="L8290" s="190" t="s">
        <v>1447</v>
      </c>
    </row>
    <row r="8291" spans="1:12" ht="15" x14ac:dyDescent="0.25">
      <c r="A8291" s="191" t="s">
        <v>26671</v>
      </c>
      <c r="B8291" s="192" t="s">
        <v>4270</v>
      </c>
      <c r="C8291" s="192" t="s">
        <v>29797</v>
      </c>
      <c r="D8291" s="192" t="s">
        <v>29797</v>
      </c>
      <c r="E8291" s="192" t="s">
        <v>29797</v>
      </c>
      <c r="F8291" s="192" t="s">
        <v>29797</v>
      </c>
      <c r="G8291" s="192" t="s">
        <v>29797</v>
      </c>
      <c r="H8291" s="192" t="s">
        <v>29797</v>
      </c>
      <c r="I8291" s="192" t="s">
        <v>29797</v>
      </c>
      <c r="J8291" s="192" t="s">
        <v>29797</v>
      </c>
      <c r="K8291" s="192" t="s">
        <v>29797</v>
      </c>
      <c r="L8291" s="192" t="s">
        <v>1438</v>
      </c>
    </row>
    <row r="8292" spans="1:12" ht="15" x14ac:dyDescent="0.25">
      <c r="A8292" s="189" t="s">
        <v>3578</v>
      </c>
      <c r="B8292" s="190" t="s">
        <v>4271</v>
      </c>
      <c r="C8292" s="190" t="s">
        <v>29797</v>
      </c>
      <c r="D8292" s="190" t="s">
        <v>29797</v>
      </c>
      <c r="E8292" s="190" t="s">
        <v>29797</v>
      </c>
      <c r="F8292" s="190" t="s">
        <v>29797</v>
      </c>
      <c r="G8292" s="190" t="s">
        <v>29797</v>
      </c>
      <c r="H8292" s="190" t="s">
        <v>31932</v>
      </c>
      <c r="I8292" s="190" t="s">
        <v>31933</v>
      </c>
      <c r="J8292" s="190" t="s">
        <v>29821</v>
      </c>
      <c r="K8292" s="190" t="s">
        <v>5062</v>
      </c>
      <c r="L8292" s="190" t="s">
        <v>1447</v>
      </c>
    </row>
    <row r="8293" spans="1:12" ht="15" x14ac:dyDescent="0.25">
      <c r="A8293" s="191" t="s">
        <v>13317</v>
      </c>
      <c r="B8293" s="192" t="s">
        <v>13318</v>
      </c>
      <c r="C8293" s="192" t="s">
        <v>29797</v>
      </c>
      <c r="D8293" s="192" t="s">
        <v>29797</v>
      </c>
      <c r="E8293" s="192" t="s">
        <v>29797</v>
      </c>
      <c r="F8293" s="192" t="s">
        <v>29797</v>
      </c>
      <c r="G8293" s="192" t="s">
        <v>29797</v>
      </c>
      <c r="H8293" s="192" t="s">
        <v>29797</v>
      </c>
      <c r="I8293" s="192" t="s">
        <v>29797</v>
      </c>
      <c r="J8293" s="192" t="s">
        <v>29821</v>
      </c>
      <c r="K8293" s="192" t="s">
        <v>5062</v>
      </c>
      <c r="L8293" s="192" t="s">
        <v>1447</v>
      </c>
    </row>
    <row r="8294" spans="1:12" ht="15" x14ac:dyDescent="0.25">
      <c r="A8294" s="189" t="s">
        <v>3579</v>
      </c>
      <c r="B8294" s="190" t="s">
        <v>4272</v>
      </c>
      <c r="C8294" s="190" t="s">
        <v>29797</v>
      </c>
      <c r="D8294" s="190" t="s">
        <v>29797</v>
      </c>
      <c r="E8294" s="190" t="s">
        <v>29797</v>
      </c>
      <c r="F8294" s="190" t="s">
        <v>29797</v>
      </c>
      <c r="G8294" s="190" t="s">
        <v>29797</v>
      </c>
      <c r="H8294" s="190" t="s">
        <v>29797</v>
      </c>
      <c r="I8294" s="190" t="s">
        <v>29797</v>
      </c>
      <c r="J8294" s="190" t="s">
        <v>29797</v>
      </c>
      <c r="K8294" s="190" t="s">
        <v>29797</v>
      </c>
      <c r="L8294" s="190" t="s">
        <v>1443</v>
      </c>
    </row>
    <row r="8295" spans="1:12" ht="15" x14ac:dyDescent="0.25">
      <c r="A8295" s="191" t="s">
        <v>26672</v>
      </c>
      <c r="B8295" s="192" t="s">
        <v>13319</v>
      </c>
      <c r="C8295" s="192" t="s">
        <v>29797</v>
      </c>
      <c r="D8295" s="192" t="s">
        <v>29797</v>
      </c>
      <c r="E8295" s="192" t="s">
        <v>29797</v>
      </c>
      <c r="F8295" s="192" t="s">
        <v>29797</v>
      </c>
      <c r="G8295" s="192" t="s">
        <v>29797</v>
      </c>
      <c r="H8295" s="192" t="s">
        <v>29797</v>
      </c>
      <c r="I8295" s="192" t="s">
        <v>29797</v>
      </c>
      <c r="J8295" s="192" t="s">
        <v>29797</v>
      </c>
      <c r="K8295" s="192" t="s">
        <v>29797</v>
      </c>
      <c r="L8295" s="192" t="s">
        <v>2704</v>
      </c>
    </row>
    <row r="8296" spans="1:12" ht="15" x14ac:dyDescent="0.25">
      <c r="A8296" s="189" t="s">
        <v>26673</v>
      </c>
      <c r="B8296" s="190" t="s">
        <v>26674</v>
      </c>
      <c r="C8296" s="190" t="s">
        <v>29797</v>
      </c>
      <c r="D8296" s="190" t="s">
        <v>29797</v>
      </c>
      <c r="E8296" s="190" t="s">
        <v>29797</v>
      </c>
      <c r="F8296" s="190" t="s">
        <v>29797</v>
      </c>
      <c r="G8296" s="190" t="s">
        <v>29797</v>
      </c>
      <c r="H8296" s="190" t="s">
        <v>31361</v>
      </c>
      <c r="I8296" s="190" t="s">
        <v>5062</v>
      </c>
      <c r="J8296" s="190" t="s">
        <v>29821</v>
      </c>
      <c r="K8296" s="190" t="s">
        <v>5062</v>
      </c>
      <c r="L8296" s="190" t="s">
        <v>1447</v>
      </c>
    </row>
    <row r="8297" spans="1:12" ht="15" x14ac:dyDescent="0.25">
      <c r="A8297" s="191" t="s">
        <v>17214</v>
      </c>
      <c r="B8297" s="192" t="s">
        <v>21058</v>
      </c>
      <c r="C8297" s="192" t="s">
        <v>29797</v>
      </c>
      <c r="D8297" s="192" t="s">
        <v>29797</v>
      </c>
      <c r="E8297" s="192" t="s">
        <v>29797</v>
      </c>
      <c r="F8297" s="192" t="s">
        <v>29797</v>
      </c>
      <c r="G8297" s="192" t="s">
        <v>29797</v>
      </c>
      <c r="H8297" s="192" t="s">
        <v>29797</v>
      </c>
      <c r="I8297" s="192" t="s">
        <v>29797</v>
      </c>
      <c r="J8297" s="192" t="s">
        <v>29797</v>
      </c>
      <c r="K8297" s="192" t="s">
        <v>29797</v>
      </c>
      <c r="L8297" s="192" t="s">
        <v>29797</v>
      </c>
    </row>
    <row r="8298" spans="1:12" ht="15" x14ac:dyDescent="0.25">
      <c r="A8298" s="189" t="s">
        <v>13320</v>
      </c>
      <c r="B8298" s="190" t="s">
        <v>13321</v>
      </c>
      <c r="C8298" s="190" t="s">
        <v>29797</v>
      </c>
      <c r="D8298" s="190" t="s">
        <v>29797</v>
      </c>
      <c r="E8298" s="190" t="s">
        <v>29797</v>
      </c>
      <c r="F8298" s="190" t="s">
        <v>29797</v>
      </c>
      <c r="G8298" s="190" t="s">
        <v>29797</v>
      </c>
      <c r="H8298" s="190" t="s">
        <v>31422</v>
      </c>
      <c r="I8298" s="190" t="s">
        <v>31423</v>
      </c>
      <c r="J8298" s="190" t="s">
        <v>29821</v>
      </c>
      <c r="K8298" s="190" t="s">
        <v>5062</v>
      </c>
      <c r="L8298" s="190" t="s">
        <v>1447</v>
      </c>
    </row>
    <row r="8299" spans="1:12" ht="15" x14ac:dyDescent="0.25">
      <c r="A8299" s="191" t="s">
        <v>26675</v>
      </c>
      <c r="B8299" s="192" t="s">
        <v>21059</v>
      </c>
      <c r="C8299" s="192" t="s">
        <v>29797</v>
      </c>
      <c r="D8299" s="192" t="s">
        <v>29797</v>
      </c>
      <c r="E8299" s="192" t="s">
        <v>29797</v>
      </c>
      <c r="F8299" s="192" t="s">
        <v>29797</v>
      </c>
      <c r="G8299" s="192" t="s">
        <v>29797</v>
      </c>
      <c r="H8299" s="192" t="s">
        <v>29797</v>
      </c>
      <c r="I8299" s="192" t="s">
        <v>29797</v>
      </c>
      <c r="J8299" s="192" t="s">
        <v>29797</v>
      </c>
      <c r="K8299" s="192" t="s">
        <v>29797</v>
      </c>
      <c r="L8299" s="192" t="s">
        <v>1469</v>
      </c>
    </row>
    <row r="8300" spans="1:12" ht="15" x14ac:dyDescent="0.25">
      <c r="A8300" s="189" t="s">
        <v>26676</v>
      </c>
      <c r="B8300" s="190" t="s">
        <v>13322</v>
      </c>
      <c r="C8300" s="190" t="s">
        <v>29797</v>
      </c>
      <c r="D8300" s="190" t="s">
        <v>29797</v>
      </c>
      <c r="E8300" s="190" t="s">
        <v>29797</v>
      </c>
      <c r="F8300" s="190" t="s">
        <v>29797</v>
      </c>
      <c r="G8300" s="190" t="s">
        <v>29797</v>
      </c>
      <c r="H8300" s="190" t="s">
        <v>29797</v>
      </c>
      <c r="I8300" s="190" t="s">
        <v>29797</v>
      </c>
      <c r="J8300" s="190" t="s">
        <v>29797</v>
      </c>
      <c r="K8300" s="190" t="s">
        <v>29797</v>
      </c>
      <c r="L8300" s="190" t="s">
        <v>1438</v>
      </c>
    </row>
    <row r="8301" spans="1:12" ht="15" x14ac:dyDescent="0.25">
      <c r="A8301" s="191" t="s">
        <v>26677</v>
      </c>
      <c r="B8301" s="192" t="s">
        <v>26678</v>
      </c>
      <c r="C8301" s="192" t="s">
        <v>29797</v>
      </c>
      <c r="D8301" s="192" t="s">
        <v>29797</v>
      </c>
      <c r="E8301" s="192" t="s">
        <v>29797</v>
      </c>
      <c r="F8301" s="192" t="s">
        <v>29797</v>
      </c>
      <c r="G8301" s="192" t="s">
        <v>29797</v>
      </c>
      <c r="H8301" s="192" t="s">
        <v>31460</v>
      </c>
      <c r="I8301" s="192" t="s">
        <v>29942</v>
      </c>
      <c r="J8301" s="192" t="s">
        <v>29821</v>
      </c>
      <c r="K8301" s="192" t="s">
        <v>5062</v>
      </c>
      <c r="L8301" s="192" t="s">
        <v>1447</v>
      </c>
    </row>
    <row r="8302" spans="1:12" ht="15" x14ac:dyDescent="0.25">
      <c r="A8302" s="189" t="s">
        <v>3580</v>
      </c>
      <c r="B8302" s="190" t="s">
        <v>4273</v>
      </c>
      <c r="C8302" s="190" t="s">
        <v>29797</v>
      </c>
      <c r="D8302" s="190" t="s">
        <v>29797</v>
      </c>
      <c r="E8302" s="190" t="s">
        <v>29797</v>
      </c>
      <c r="F8302" s="190" t="s">
        <v>29797</v>
      </c>
      <c r="G8302" s="190" t="s">
        <v>29797</v>
      </c>
      <c r="H8302" s="190" t="s">
        <v>32194</v>
      </c>
      <c r="I8302" s="190" t="s">
        <v>5073</v>
      </c>
      <c r="J8302" s="190" t="s">
        <v>31325</v>
      </c>
      <c r="K8302" s="190" t="s">
        <v>5073</v>
      </c>
      <c r="L8302" s="190" t="s">
        <v>1447</v>
      </c>
    </row>
    <row r="8303" spans="1:12" ht="15" x14ac:dyDescent="0.25">
      <c r="A8303" s="191" t="s">
        <v>26679</v>
      </c>
      <c r="B8303" s="192" t="s">
        <v>4274</v>
      </c>
      <c r="C8303" s="192" t="s">
        <v>29797</v>
      </c>
      <c r="D8303" s="192" t="s">
        <v>29797</v>
      </c>
      <c r="E8303" s="192" t="s">
        <v>29797</v>
      </c>
      <c r="F8303" s="192" t="s">
        <v>29797</v>
      </c>
      <c r="G8303" s="192" t="s">
        <v>29797</v>
      </c>
      <c r="H8303" s="192" t="s">
        <v>29797</v>
      </c>
      <c r="I8303" s="192" t="s">
        <v>29797</v>
      </c>
      <c r="J8303" s="192" t="s">
        <v>29797</v>
      </c>
      <c r="K8303" s="192" t="s">
        <v>29797</v>
      </c>
      <c r="L8303" s="192" t="s">
        <v>1438</v>
      </c>
    </row>
    <row r="8304" spans="1:12" ht="15" x14ac:dyDescent="0.25">
      <c r="A8304" s="189" t="s">
        <v>26680</v>
      </c>
      <c r="B8304" s="190" t="s">
        <v>4275</v>
      </c>
      <c r="C8304" s="190" t="s">
        <v>29797</v>
      </c>
      <c r="D8304" s="190" t="s">
        <v>29797</v>
      </c>
      <c r="E8304" s="190" t="s">
        <v>29797</v>
      </c>
      <c r="F8304" s="190" t="s">
        <v>29797</v>
      </c>
      <c r="G8304" s="190" t="s">
        <v>29797</v>
      </c>
      <c r="H8304" s="190" t="s">
        <v>29797</v>
      </c>
      <c r="I8304" s="190" t="s">
        <v>29797</v>
      </c>
      <c r="J8304" s="190" t="s">
        <v>29797</v>
      </c>
      <c r="K8304" s="190" t="s">
        <v>29797</v>
      </c>
      <c r="L8304" s="190" t="s">
        <v>1438</v>
      </c>
    </row>
    <row r="8305" spans="1:12" ht="15" x14ac:dyDescent="0.25">
      <c r="A8305" s="191" t="s">
        <v>26681</v>
      </c>
      <c r="B8305" s="192" t="s">
        <v>21060</v>
      </c>
      <c r="C8305" s="192" t="s">
        <v>29797</v>
      </c>
      <c r="D8305" s="192" t="s">
        <v>29797</v>
      </c>
      <c r="E8305" s="192" t="s">
        <v>29797</v>
      </c>
      <c r="F8305" s="192" t="s">
        <v>29797</v>
      </c>
      <c r="G8305" s="192" t="s">
        <v>29797</v>
      </c>
      <c r="H8305" s="192" t="s">
        <v>29797</v>
      </c>
      <c r="I8305" s="192" t="s">
        <v>29797</v>
      </c>
      <c r="J8305" s="192" t="s">
        <v>29797</v>
      </c>
      <c r="K8305" s="192" t="s">
        <v>29797</v>
      </c>
      <c r="L8305" s="192" t="s">
        <v>1465</v>
      </c>
    </row>
    <row r="8306" spans="1:12" ht="15" x14ac:dyDescent="0.25">
      <c r="A8306" s="189" t="s">
        <v>17215</v>
      </c>
      <c r="B8306" s="190" t="s">
        <v>21061</v>
      </c>
      <c r="C8306" s="190" t="s">
        <v>29797</v>
      </c>
      <c r="D8306" s="190" t="s">
        <v>29797</v>
      </c>
      <c r="E8306" s="190" t="s">
        <v>29797</v>
      </c>
      <c r="F8306" s="190" t="s">
        <v>29797</v>
      </c>
      <c r="G8306" s="190" t="s">
        <v>29797</v>
      </c>
      <c r="H8306" s="190" t="s">
        <v>31349</v>
      </c>
      <c r="I8306" s="190" t="s">
        <v>5073</v>
      </c>
      <c r="J8306" s="190" t="s">
        <v>31325</v>
      </c>
      <c r="K8306" s="190" t="s">
        <v>5073</v>
      </c>
      <c r="L8306" s="190" t="s">
        <v>1447</v>
      </c>
    </row>
    <row r="8307" spans="1:12" ht="15" x14ac:dyDescent="0.25">
      <c r="A8307" s="191" t="s">
        <v>17216</v>
      </c>
      <c r="B8307" s="192" t="s">
        <v>21062</v>
      </c>
      <c r="C8307" s="192" t="s">
        <v>29797</v>
      </c>
      <c r="D8307" s="192" t="s">
        <v>29797</v>
      </c>
      <c r="E8307" s="192" t="s">
        <v>29797</v>
      </c>
      <c r="F8307" s="192" t="s">
        <v>29797</v>
      </c>
      <c r="G8307" s="192" t="s">
        <v>29797</v>
      </c>
      <c r="H8307" s="192" t="s">
        <v>31603</v>
      </c>
      <c r="I8307" s="192" t="s">
        <v>31604</v>
      </c>
      <c r="J8307" s="192" t="s">
        <v>29821</v>
      </c>
      <c r="K8307" s="192" t="s">
        <v>5062</v>
      </c>
      <c r="L8307" s="192" t="s">
        <v>1447</v>
      </c>
    </row>
    <row r="8308" spans="1:12" ht="15" x14ac:dyDescent="0.25">
      <c r="A8308" s="189" t="s">
        <v>13323</v>
      </c>
      <c r="B8308" s="190" t="s">
        <v>13324</v>
      </c>
      <c r="C8308" s="190" t="s">
        <v>29797</v>
      </c>
      <c r="D8308" s="190" t="s">
        <v>29797</v>
      </c>
      <c r="E8308" s="190" t="s">
        <v>29797</v>
      </c>
      <c r="F8308" s="190" t="s">
        <v>29797</v>
      </c>
      <c r="G8308" s="190" t="s">
        <v>29797</v>
      </c>
      <c r="H8308" s="190" t="s">
        <v>31476</v>
      </c>
      <c r="I8308" s="190" t="s">
        <v>31477</v>
      </c>
      <c r="J8308" s="190" t="s">
        <v>29821</v>
      </c>
      <c r="K8308" s="190" t="s">
        <v>5062</v>
      </c>
      <c r="L8308" s="190" t="s">
        <v>1447</v>
      </c>
    </row>
    <row r="8309" spans="1:12" ht="15" x14ac:dyDescent="0.25">
      <c r="A8309" s="191" t="s">
        <v>17217</v>
      </c>
      <c r="B8309" s="192" t="s">
        <v>21063</v>
      </c>
      <c r="C8309" s="192" t="s">
        <v>29797</v>
      </c>
      <c r="D8309" s="192" t="s">
        <v>29797</v>
      </c>
      <c r="E8309" s="192" t="s">
        <v>29797</v>
      </c>
      <c r="F8309" s="192" t="s">
        <v>29797</v>
      </c>
      <c r="G8309" s="192" t="s">
        <v>29797</v>
      </c>
      <c r="H8309" s="192" t="s">
        <v>31312</v>
      </c>
      <c r="I8309" s="192" t="s">
        <v>31313</v>
      </c>
      <c r="J8309" s="192" t="s">
        <v>29821</v>
      </c>
      <c r="K8309" s="192" t="s">
        <v>5062</v>
      </c>
      <c r="L8309" s="192" t="s">
        <v>1447</v>
      </c>
    </row>
    <row r="8310" spans="1:12" ht="15" x14ac:dyDescent="0.25">
      <c r="A8310" s="189" t="s">
        <v>17218</v>
      </c>
      <c r="B8310" s="190" t="s">
        <v>21064</v>
      </c>
      <c r="C8310" s="190" t="s">
        <v>29797</v>
      </c>
      <c r="D8310" s="190" t="s">
        <v>29797</v>
      </c>
      <c r="E8310" s="190" t="s">
        <v>29797</v>
      </c>
      <c r="F8310" s="190" t="s">
        <v>29797</v>
      </c>
      <c r="G8310" s="190" t="s">
        <v>29797</v>
      </c>
      <c r="H8310" s="190" t="s">
        <v>31310</v>
      </c>
      <c r="I8310" s="190" t="s">
        <v>31311</v>
      </c>
      <c r="J8310" s="190" t="s">
        <v>29821</v>
      </c>
      <c r="K8310" s="190" t="s">
        <v>5062</v>
      </c>
      <c r="L8310" s="190" t="s">
        <v>1447</v>
      </c>
    </row>
    <row r="8311" spans="1:12" ht="15" x14ac:dyDescent="0.25">
      <c r="A8311" s="191" t="s">
        <v>17219</v>
      </c>
      <c r="B8311" s="192" t="s">
        <v>21065</v>
      </c>
      <c r="C8311" s="192" t="s">
        <v>29797</v>
      </c>
      <c r="D8311" s="192" t="s">
        <v>29797</v>
      </c>
      <c r="E8311" s="192" t="s">
        <v>29797</v>
      </c>
      <c r="F8311" s="192" t="s">
        <v>29797</v>
      </c>
      <c r="G8311" s="192" t="s">
        <v>29797</v>
      </c>
      <c r="H8311" s="192" t="s">
        <v>31326</v>
      </c>
      <c r="I8311" s="192" t="s">
        <v>31327</v>
      </c>
      <c r="J8311" s="192" t="s">
        <v>31325</v>
      </c>
      <c r="K8311" s="192" t="s">
        <v>5073</v>
      </c>
      <c r="L8311" s="192" t="s">
        <v>1447</v>
      </c>
    </row>
    <row r="8312" spans="1:12" ht="15" x14ac:dyDescent="0.25">
      <c r="A8312" s="189" t="s">
        <v>13325</v>
      </c>
      <c r="B8312" s="190" t="s">
        <v>13326</v>
      </c>
      <c r="C8312" s="190" t="s">
        <v>29797</v>
      </c>
      <c r="D8312" s="190" t="s">
        <v>29797</v>
      </c>
      <c r="E8312" s="190" t="s">
        <v>29797</v>
      </c>
      <c r="F8312" s="190" t="s">
        <v>29797</v>
      </c>
      <c r="G8312" s="190" t="s">
        <v>29797</v>
      </c>
      <c r="H8312" s="190" t="s">
        <v>32943</v>
      </c>
      <c r="I8312" s="190" t="s">
        <v>32944</v>
      </c>
      <c r="J8312" s="190" t="s">
        <v>29870</v>
      </c>
      <c r="K8312" s="190" t="s">
        <v>8069</v>
      </c>
      <c r="L8312" s="190" t="s">
        <v>1447</v>
      </c>
    </row>
    <row r="8313" spans="1:12" ht="15" x14ac:dyDescent="0.25">
      <c r="A8313" s="191" t="s">
        <v>3581</v>
      </c>
      <c r="B8313" s="192" t="s">
        <v>4276</v>
      </c>
      <c r="C8313" s="192" t="s">
        <v>29812</v>
      </c>
      <c r="D8313" s="192" t="s">
        <v>29824</v>
      </c>
      <c r="E8313" s="192" t="s">
        <v>30697</v>
      </c>
      <c r="F8313" s="192" t="s">
        <v>29804</v>
      </c>
      <c r="G8313" s="192" t="s">
        <v>29811</v>
      </c>
      <c r="H8313" s="192" t="s">
        <v>32945</v>
      </c>
      <c r="I8313" s="192" t="s">
        <v>32946</v>
      </c>
      <c r="J8313" s="192" t="s">
        <v>30441</v>
      </c>
      <c r="K8313" s="192" t="s">
        <v>9190</v>
      </c>
      <c r="L8313" s="192" t="s">
        <v>1447</v>
      </c>
    </row>
    <row r="8314" spans="1:12" ht="15" x14ac:dyDescent="0.25">
      <c r="A8314" s="189" t="s">
        <v>17220</v>
      </c>
      <c r="B8314" s="190" t="s">
        <v>21066</v>
      </c>
      <c r="C8314" s="190" t="s">
        <v>29797</v>
      </c>
      <c r="D8314" s="190" t="s">
        <v>29797</v>
      </c>
      <c r="E8314" s="190" t="s">
        <v>29797</v>
      </c>
      <c r="F8314" s="190" t="s">
        <v>29797</v>
      </c>
      <c r="G8314" s="190" t="s">
        <v>29797</v>
      </c>
      <c r="H8314" s="190" t="s">
        <v>29797</v>
      </c>
      <c r="I8314" s="190" t="s">
        <v>29797</v>
      </c>
      <c r="J8314" s="190" t="s">
        <v>29797</v>
      </c>
      <c r="K8314" s="190" t="s">
        <v>29797</v>
      </c>
      <c r="L8314" s="190" t="s">
        <v>29797</v>
      </c>
    </row>
    <row r="8315" spans="1:12" ht="15" x14ac:dyDescent="0.25">
      <c r="A8315" s="191" t="s">
        <v>13327</v>
      </c>
      <c r="B8315" s="192" t="s">
        <v>13328</v>
      </c>
      <c r="C8315" s="192" t="s">
        <v>29797</v>
      </c>
      <c r="D8315" s="192" t="s">
        <v>29797</v>
      </c>
      <c r="E8315" s="192" t="s">
        <v>29797</v>
      </c>
      <c r="F8315" s="192" t="s">
        <v>29797</v>
      </c>
      <c r="G8315" s="192" t="s">
        <v>29797</v>
      </c>
      <c r="H8315" s="192" t="s">
        <v>31588</v>
      </c>
      <c r="I8315" s="192" t="s">
        <v>30455</v>
      </c>
      <c r="J8315" s="192" t="s">
        <v>29870</v>
      </c>
      <c r="K8315" s="192" t="s">
        <v>8069</v>
      </c>
      <c r="L8315" s="192" t="s">
        <v>1447</v>
      </c>
    </row>
    <row r="8316" spans="1:12" ht="15" x14ac:dyDescent="0.25">
      <c r="A8316" s="189" t="s">
        <v>26682</v>
      </c>
      <c r="B8316" s="190" t="s">
        <v>13329</v>
      </c>
      <c r="C8316" s="190" t="s">
        <v>29797</v>
      </c>
      <c r="D8316" s="190" t="s">
        <v>29797</v>
      </c>
      <c r="E8316" s="190" t="s">
        <v>29797</v>
      </c>
      <c r="F8316" s="190" t="s">
        <v>29797</v>
      </c>
      <c r="G8316" s="190" t="s">
        <v>29797</v>
      </c>
      <c r="H8316" s="190" t="s">
        <v>29797</v>
      </c>
      <c r="I8316" s="190" t="s">
        <v>29797</v>
      </c>
      <c r="J8316" s="190" t="s">
        <v>29797</v>
      </c>
      <c r="K8316" s="190" t="s">
        <v>29797</v>
      </c>
      <c r="L8316" s="190" t="s">
        <v>1438</v>
      </c>
    </row>
    <row r="8317" spans="1:12" ht="15" x14ac:dyDescent="0.25">
      <c r="A8317" s="191" t="s">
        <v>3582</v>
      </c>
      <c r="B8317" s="192" t="s">
        <v>4277</v>
      </c>
      <c r="C8317" s="192" t="s">
        <v>29797</v>
      </c>
      <c r="D8317" s="192" t="s">
        <v>29797</v>
      </c>
      <c r="E8317" s="192" t="s">
        <v>29797</v>
      </c>
      <c r="F8317" s="192" t="s">
        <v>29797</v>
      </c>
      <c r="G8317" s="192" t="s">
        <v>29797</v>
      </c>
      <c r="H8317" s="192" t="s">
        <v>29797</v>
      </c>
      <c r="I8317" s="192" t="s">
        <v>29797</v>
      </c>
      <c r="J8317" s="192" t="s">
        <v>29797</v>
      </c>
      <c r="K8317" s="192" t="s">
        <v>29797</v>
      </c>
      <c r="L8317" s="192" t="s">
        <v>29797</v>
      </c>
    </row>
    <row r="8318" spans="1:12" ht="15" x14ac:dyDescent="0.25">
      <c r="A8318" s="189" t="s">
        <v>13330</v>
      </c>
      <c r="B8318" s="190" t="s">
        <v>13331</v>
      </c>
      <c r="C8318" s="190" t="s">
        <v>29797</v>
      </c>
      <c r="D8318" s="190" t="s">
        <v>29797</v>
      </c>
      <c r="E8318" s="190" t="s">
        <v>29797</v>
      </c>
      <c r="F8318" s="190" t="s">
        <v>29797</v>
      </c>
      <c r="G8318" s="190" t="s">
        <v>29797</v>
      </c>
      <c r="H8318" s="190" t="s">
        <v>29797</v>
      </c>
      <c r="I8318" s="190" t="s">
        <v>29797</v>
      </c>
      <c r="J8318" s="190" t="s">
        <v>29821</v>
      </c>
      <c r="K8318" s="190" t="s">
        <v>5062</v>
      </c>
      <c r="L8318" s="190" t="s">
        <v>1447</v>
      </c>
    </row>
    <row r="8319" spans="1:12" ht="15" x14ac:dyDescent="0.25">
      <c r="A8319" s="191" t="s">
        <v>13332</v>
      </c>
      <c r="B8319" s="192" t="s">
        <v>4278</v>
      </c>
      <c r="C8319" s="192" t="s">
        <v>29797</v>
      </c>
      <c r="D8319" s="192" t="s">
        <v>29797</v>
      </c>
      <c r="E8319" s="192" t="s">
        <v>29797</v>
      </c>
      <c r="F8319" s="192" t="s">
        <v>29797</v>
      </c>
      <c r="G8319" s="192" t="s">
        <v>29797</v>
      </c>
      <c r="H8319" s="192" t="s">
        <v>29797</v>
      </c>
      <c r="I8319" s="192" t="s">
        <v>29797</v>
      </c>
      <c r="J8319" s="192" t="s">
        <v>29797</v>
      </c>
      <c r="K8319" s="192" t="s">
        <v>29797</v>
      </c>
      <c r="L8319" s="192" t="s">
        <v>1447</v>
      </c>
    </row>
    <row r="8320" spans="1:12" ht="15" x14ac:dyDescent="0.25">
      <c r="A8320" s="189" t="s">
        <v>17221</v>
      </c>
      <c r="B8320" s="190" t="s">
        <v>26683</v>
      </c>
      <c r="C8320" s="190" t="s">
        <v>29797</v>
      </c>
      <c r="D8320" s="190" t="s">
        <v>29797</v>
      </c>
      <c r="E8320" s="190" t="s">
        <v>29797</v>
      </c>
      <c r="F8320" s="190" t="s">
        <v>29797</v>
      </c>
      <c r="G8320" s="190" t="s">
        <v>29797</v>
      </c>
      <c r="H8320" s="190" t="s">
        <v>31340</v>
      </c>
      <c r="I8320" s="190" t="s">
        <v>1380</v>
      </c>
      <c r="J8320" s="190" t="s">
        <v>29821</v>
      </c>
      <c r="K8320" s="190" t="s">
        <v>5062</v>
      </c>
      <c r="L8320" s="190" t="s">
        <v>1447</v>
      </c>
    </row>
    <row r="8321" spans="1:12" ht="15" x14ac:dyDescent="0.25">
      <c r="A8321" s="191" t="s">
        <v>13333</v>
      </c>
      <c r="B8321" s="192" t="s">
        <v>13334</v>
      </c>
      <c r="C8321" s="192" t="s">
        <v>29797</v>
      </c>
      <c r="D8321" s="192" t="s">
        <v>29797</v>
      </c>
      <c r="E8321" s="192" t="s">
        <v>29797</v>
      </c>
      <c r="F8321" s="192" t="s">
        <v>29797</v>
      </c>
      <c r="G8321" s="192" t="s">
        <v>29797</v>
      </c>
      <c r="H8321" s="192" t="s">
        <v>31484</v>
      </c>
      <c r="I8321" s="192" t="s">
        <v>31485</v>
      </c>
      <c r="J8321" s="192" t="s">
        <v>29821</v>
      </c>
      <c r="K8321" s="192" t="s">
        <v>5062</v>
      </c>
      <c r="L8321" s="192" t="s">
        <v>1447</v>
      </c>
    </row>
    <row r="8322" spans="1:12" ht="15" x14ac:dyDescent="0.25">
      <c r="A8322" s="189" t="s">
        <v>13335</v>
      </c>
      <c r="B8322" s="190" t="s">
        <v>13336</v>
      </c>
      <c r="C8322" s="190" t="s">
        <v>29797</v>
      </c>
      <c r="D8322" s="190" t="s">
        <v>29797</v>
      </c>
      <c r="E8322" s="190" t="s">
        <v>29797</v>
      </c>
      <c r="F8322" s="190" t="s">
        <v>29797</v>
      </c>
      <c r="G8322" s="190" t="s">
        <v>29797</v>
      </c>
      <c r="H8322" s="190" t="s">
        <v>31409</v>
      </c>
      <c r="I8322" s="190" t="s">
        <v>5062</v>
      </c>
      <c r="J8322" s="190" t="s">
        <v>29821</v>
      </c>
      <c r="K8322" s="190" t="s">
        <v>5062</v>
      </c>
      <c r="L8322" s="190" t="s">
        <v>1447</v>
      </c>
    </row>
    <row r="8323" spans="1:12" ht="15" x14ac:dyDescent="0.25">
      <c r="A8323" s="191" t="s">
        <v>13337</v>
      </c>
      <c r="B8323" s="192" t="s">
        <v>13338</v>
      </c>
      <c r="C8323" s="192" t="s">
        <v>29797</v>
      </c>
      <c r="D8323" s="192" t="s">
        <v>29797</v>
      </c>
      <c r="E8323" s="192" t="s">
        <v>29797</v>
      </c>
      <c r="F8323" s="192" t="s">
        <v>29797</v>
      </c>
      <c r="G8323" s="192" t="s">
        <v>29797</v>
      </c>
      <c r="H8323" s="192" t="s">
        <v>31569</v>
      </c>
      <c r="I8323" s="192" t="s">
        <v>31570</v>
      </c>
      <c r="J8323" s="192" t="s">
        <v>29821</v>
      </c>
      <c r="K8323" s="192" t="s">
        <v>5062</v>
      </c>
      <c r="L8323" s="192" t="s">
        <v>1447</v>
      </c>
    </row>
    <row r="8324" spans="1:12" ht="15" x14ac:dyDescent="0.25">
      <c r="A8324" s="189" t="s">
        <v>17222</v>
      </c>
      <c r="B8324" s="190" t="s">
        <v>21067</v>
      </c>
      <c r="C8324" s="190" t="s">
        <v>29797</v>
      </c>
      <c r="D8324" s="190" t="s">
        <v>29797</v>
      </c>
      <c r="E8324" s="190" t="s">
        <v>29797</v>
      </c>
      <c r="F8324" s="190" t="s">
        <v>29797</v>
      </c>
      <c r="G8324" s="190" t="s">
        <v>29797</v>
      </c>
      <c r="H8324" s="190" t="s">
        <v>29797</v>
      </c>
      <c r="I8324" s="190" t="s">
        <v>29797</v>
      </c>
      <c r="J8324" s="190" t="s">
        <v>29797</v>
      </c>
      <c r="K8324" s="190" t="s">
        <v>29797</v>
      </c>
      <c r="L8324" s="190" t="s">
        <v>29797</v>
      </c>
    </row>
    <row r="8325" spans="1:12" ht="15" x14ac:dyDescent="0.25">
      <c r="A8325" s="191" t="s">
        <v>13339</v>
      </c>
      <c r="B8325" s="192" t="s">
        <v>13340</v>
      </c>
      <c r="C8325" s="192" t="s">
        <v>29797</v>
      </c>
      <c r="D8325" s="192" t="s">
        <v>29797</v>
      </c>
      <c r="E8325" s="192" t="s">
        <v>29797</v>
      </c>
      <c r="F8325" s="192" t="s">
        <v>29797</v>
      </c>
      <c r="G8325" s="192" t="s">
        <v>29797</v>
      </c>
      <c r="H8325" s="192" t="s">
        <v>29797</v>
      </c>
      <c r="I8325" s="192" t="s">
        <v>29797</v>
      </c>
      <c r="J8325" s="192" t="s">
        <v>29821</v>
      </c>
      <c r="K8325" s="192" t="s">
        <v>5062</v>
      </c>
      <c r="L8325" s="192" t="s">
        <v>1447</v>
      </c>
    </row>
    <row r="8326" spans="1:12" ht="15" x14ac:dyDescent="0.25">
      <c r="A8326" s="189" t="s">
        <v>3583</v>
      </c>
      <c r="B8326" s="190" t="s">
        <v>4279</v>
      </c>
      <c r="C8326" s="190" t="s">
        <v>29797</v>
      </c>
      <c r="D8326" s="190" t="s">
        <v>29797</v>
      </c>
      <c r="E8326" s="190" t="s">
        <v>29797</v>
      </c>
      <c r="F8326" s="190" t="s">
        <v>29797</v>
      </c>
      <c r="G8326" s="190" t="s">
        <v>29797</v>
      </c>
      <c r="H8326" s="190" t="s">
        <v>31982</v>
      </c>
      <c r="I8326" s="190" t="s">
        <v>5078</v>
      </c>
      <c r="J8326" s="190" t="s">
        <v>29826</v>
      </c>
      <c r="K8326" s="190" t="s">
        <v>5078</v>
      </c>
      <c r="L8326" s="190" t="s">
        <v>1447</v>
      </c>
    </row>
    <row r="8327" spans="1:12" ht="15" x14ac:dyDescent="0.25">
      <c r="A8327" s="191" t="s">
        <v>3584</v>
      </c>
      <c r="B8327" s="192" t="s">
        <v>4280</v>
      </c>
      <c r="C8327" s="192" t="s">
        <v>29797</v>
      </c>
      <c r="D8327" s="192" t="s">
        <v>29797</v>
      </c>
      <c r="E8327" s="192" t="s">
        <v>29797</v>
      </c>
      <c r="F8327" s="192" t="s">
        <v>29797</v>
      </c>
      <c r="G8327" s="192" t="s">
        <v>29797</v>
      </c>
      <c r="H8327" s="192" t="s">
        <v>31404</v>
      </c>
      <c r="I8327" s="192" t="s">
        <v>31405</v>
      </c>
      <c r="J8327" s="192" t="s">
        <v>29826</v>
      </c>
      <c r="K8327" s="192" t="s">
        <v>5078</v>
      </c>
      <c r="L8327" s="192" t="s">
        <v>1447</v>
      </c>
    </row>
    <row r="8328" spans="1:12" ht="15" x14ac:dyDescent="0.25">
      <c r="A8328" s="189" t="s">
        <v>26684</v>
      </c>
      <c r="B8328" s="190" t="s">
        <v>26685</v>
      </c>
      <c r="C8328" s="190" t="s">
        <v>29797</v>
      </c>
      <c r="D8328" s="190" t="s">
        <v>29797</v>
      </c>
      <c r="E8328" s="190" t="s">
        <v>29797</v>
      </c>
      <c r="F8328" s="190" t="s">
        <v>29797</v>
      </c>
      <c r="G8328" s="190" t="s">
        <v>29797</v>
      </c>
      <c r="H8328" s="190" t="s">
        <v>31329</v>
      </c>
      <c r="I8328" s="190" t="s">
        <v>31330</v>
      </c>
      <c r="J8328" s="190" t="s">
        <v>31325</v>
      </c>
      <c r="K8328" s="190" t="s">
        <v>5073</v>
      </c>
      <c r="L8328" s="190" t="s">
        <v>1447</v>
      </c>
    </row>
    <row r="8329" spans="1:12" ht="15" x14ac:dyDescent="0.25">
      <c r="A8329" s="191" t="s">
        <v>17223</v>
      </c>
      <c r="B8329" s="192" t="s">
        <v>21068</v>
      </c>
      <c r="C8329" s="192" t="s">
        <v>29797</v>
      </c>
      <c r="D8329" s="192" t="s">
        <v>29797</v>
      </c>
      <c r="E8329" s="192" t="s">
        <v>29797</v>
      </c>
      <c r="F8329" s="192" t="s">
        <v>29797</v>
      </c>
      <c r="G8329" s="192" t="s">
        <v>29797</v>
      </c>
      <c r="H8329" s="192" t="s">
        <v>31431</v>
      </c>
      <c r="I8329" s="192" t="s">
        <v>5073</v>
      </c>
      <c r="J8329" s="192" t="s">
        <v>31325</v>
      </c>
      <c r="K8329" s="192" t="s">
        <v>5073</v>
      </c>
      <c r="L8329" s="192" t="s">
        <v>1447</v>
      </c>
    </row>
    <row r="8330" spans="1:12" ht="15" x14ac:dyDescent="0.25">
      <c r="A8330" s="189" t="s">
        <v>13341</v>
      </c>
      <c r="B8330" s="190" t="s">
        <v>13342</v>
      </c>
      <c r="C8330" s="190" t="s">
        <v>29797</v>
      </c>
      <c r="D8330" s="190" t="s">
        <v>29797</v>
      </c>
      <c r="E8330" s="190" t="s">
        <v>29797</v>
      </c>
      <c r="F8330" s="190" t="s">
        <v>29797</v>
      </c>
      <c r="G8330" s="190" t="s">
        <v>29797</v>
      </c>
      <c r="H8330" s="190" t="s">
        <v>29797</v>
      </c>
      <c r="I8330" s="190" t="s">
        <v>29797</v>
      </c>
      <c r="J8330" s="190" t="s">
        <v>29797</v>
      </c>
      <c r="K8330" s="190" t="s">
        <v>29797</v>
      </c>
      <c r="L8330" s="190" t="s">
        <v>29797</v>
      </c>
    </row>
    <row r="8331" spans="1:12" ht="15" x14ac:dyDescent="0.25">
      <c r="A8331" s="191" t="s">
        <v>26686</v>
      </c>
      <c r="B8331" s="192" t="s">
        <v>26687</v>
      </c>
      <c r="C8331" s="192" t="s">
        <v>29797</v>
      </c>
      <c r="D8331" s="192" t="s">
        <v>29797</v>
      </c>
      <c r="E8331" s="192" t="s">
        <v>29797</v>
      </c>
      <c r="F8331" s="192" t="s">
        <v>29797</v>
      </c>
      <c r="G8331" s="192" t="s">
        <v>29797</v>
      </c>
      <c r="H8331" s="192" t="s">
        <v>31310</v>
      </c>
      <c r="I8331" s="192" t="s">
        <v>31311</v>
      </c>
      <c r="J8331" s="192" t="s">
        <v>29821</v>
      </c>
      <c r="K8331" s="192" t="s">
        <v>5062</v>
      </c>
      <c r="L8331" s="192" t="s">
        <v>1447</v>
      </c>
    </row>
    <row r="8332" spans="1:12" ht="15" x14ac:dyDescent="0.25">
      <c r="A8332" s="189" t="s">
        <v>13343</v>
      </c>
      <c r="B8332" s="190" t="s">
        <v>13344</v>
      </c>
      <c r="C8332" s="190" t="s">
        <v>29812</v>
      </c>
      <c r="D8332" s="190" t="s">
        <v>29797</v>
      </c>
      <c r="E8332" s="190" t="s">
        <v>30698</v>
      </c>
      <c r="F8332" s="190" t="s">
        <v>29797</v>
      </c>
      <c r="G8332" s="190" t="s">
        <v>29797</v>
      </c>
      <c r="H8332" s="190" t="s">
        <v>32502</v>
      </c>
      <c r="I8332" s="190" t="s">
        <v>31438</v>
      </c>
      <c r="J8332" s="190" t="s">
        <v>31325</v>
      </c>
      <c r="K8332" s="190" t="s">
        <v>5073</v>
      </c>
      <c r="L8332" s="190" t="s">
        <v>1447</v>
      </c>
    </row>
    <row r="8333" spans="1:12" ht="15" x14ac:dyDescent="0.25">
      <c r="A8333" s="191" t="s">
        <v>17224</v>
      </c>
      <c r="B8333" s="192" t="s">
        <v>21069</v>
      </c>
      <c r="C8333" s="192" t="s">
        <v>29797</v>
      </c>
      <c r="D8333" s="192" t="s">
        <v>29797</v>
      </c>
      <c r="E8333" s="192" t="s">
        <v>29797</v>
      </c>
      <c r="F8333" s="192" t="s">
        <v>29797</v>
      </c>
      <c r="G8333" s="192" t="s">
        <v>29797</v>
      </c>
      <c r="H8333" s="192" t="s">
        <v>29797</v>
      </c>
      <c r="I8333" s="192" t="s">
        <v>29797</v>
      </c>
      <c r="J8333" s="192" t="s">
        <v>29797</v>
      </c>
      <c r="K8333" s="192" t="s">
        <v>29797</v>
      </c>
      <c r="L8333" s="192" t="s">
        <v>29797</v>
      </c>
    </row>
    <row r="8334" spans="1:12" ht="15" x14ac:dyDescent="0.25">
      <c r="A8334" s="189" t="s">
        <v>13345</v>
      </c>
      <c r="B8334" s="190" t="s">
        <v>13346</v>
      </c>
      <c r="C8334" s="190" t="s">
        <v>29797</v>
      </c>
      <c r="D8334" s="190" t="s">
        <v>29797</v>
      </c>
      <c r="E8334" s="190" t="s">
        <v>29797</v>
      </c>
      <c r="F8334" s="190" t="s">
        <v>29797</v>
      </c>
      <c r="G8334" s="190" t="s">
        <v>29797</v>
      </c>
      <c r="H8334" s="190" t="s">
        <v>32947</v>
      </c>
      <c r="I8334" s="190" t="s">
        <v>32339</v>
      </c>
      <c r="J8334" s="190" t="s">
        <v>30931</v>
      </c>
      <c r="K8334" s="190" t="s">
        <v>6040</v>
      </c>
      <c r="L8334" s="190" t="s">
        <v>1447</v>
      </c>
    </row>
    <row r="8335" spans="1:12" ht="15" x14ac:dyDescent="0.25">
      <c r="A8335" s="191" t="s">
        <v>3585</v>
      </c>
      <c r="B8335" s="192" t="s">
        <v>4281</v>
      </c>
      <c r="C8335" s="192" t="s">
        <v>29797</v>
      </c>
      <c r="D8335" s="192" t="s">
        <v>29797</v>
      </c>
      <c r="E8335" s="192" t="s">
        <v>29797</v>
      </c>
      <c r="F8335" s="192" t="s">
        <v>29797</v>
      </c>
      <c r="G8335" s="192" t="s">
        <v>29797</v>
      </c>
      <c r="H8335" s="192" t="s">
        <v>31597</v>
      </c>
      <c r="I8335" s="192" t="s">
        <v>30124</v>
      </c>
      <c r="J8335" s="192" t="s">
        <v>29821</v>
      </c>
      <c r="K8335" s="192" t="s">
        <v>5062</v>
      </c>
      <c r="L8335" s="192" t="s">
        <v>1447</v>
      </c>
    </row>
    <row r="8336" spans="1:12" ht="15" x14ac:dyDescent="0.25">
      <c r="A8336" s="189" t="s">
        <v>26688</v>
      </c>
      <c r="B8336" s="190" t="s">
        <v>21070</v>
      </c>
      <c r="C8336" s="190" t="s">
        <v>29797</v>
      </c>
      <c r="D8336" s="190" t="s">
        <v>29797</v>
      </c>
      <c r="E8336" s="190" t="s">
        <v>29797</v>
      </c>
      <c r="F8336" s="190" t="s">
        <v>29797</v>
      </c>
      <c r="G8336" s="190" t="s">
        <v>29797</v>
      </c>
      <c r="H8336" s="190" t="s">
        <v>29797</v>
      </c>
      <c r="I8336" s="190" t="s">
        <v>29797</v>
      </c>
      <c r="J8336" s="190" t="s">
        <v>29797</v>
      </c>
      <c r="K8336" s="190" t="s">
        <v>29797</v>
      </c>
      <c r="L8336" s="190" t="s">
        <v>1438</v>
      </c>
    </row>
    <row r="8337" spans="1:12" ht="15" x14ac:dyDescent="0.25">
      <c r="A8337" s="191" t="s">
        <v>17225</v>
      </c>
      <c r="B8337" s="192" t="s">
        <v>21071</v>
      </c>
      <c r="C8337" s="192" t="s">
        <v>29797</v>
      </c>
      <c r="D8337" s="192" t="s">
        <v>29797</v>
      </c>
      <c r="E8337" s="192" t="s">
        <v>29797</v>
      </c>
      <c r="F8337" s="192" t="s">
        <v>29797</v>
      </c>
      <c r="G8337" s="192" t="s">
        <v>29797</v>
      </c>
      <c r="H8337" s="192" t="s">
        <v>29797</v>
      </c>
      <c r="I8337" s="192" t="s">
        <v>29797</v>
      </c>
      <c r="J8337" s="192" t="s">
        <v>29797</v>
      </c>
      <c r="K8337" s="192" t="s">
        <v>29797</v>
      </c>
      <c r="L8337" s="192" t="s">
        <v>29797</v>
      </c>
    </row>
    <row r="8338" spans="1:12" ht="15" x14ac:dyDescent="0.25">
      <c r="A8338" s="189" t="s">
        <v>13347</v>
      </c>
      <c r="B8338" s="190" t="s">
        <v>13348</v>
      </c>
      <c r="C8338" s="190" t="s">
        <v>29797</v>
      </c>
      <c r="D8338" s="190" t="s">
        <v>29797</v>
      </c>
      <c r="E8338" s="190" t="s">
        <v>29797</v>
      </c>
      <c r="F8338" s="190" t="s">
        <v>29797</v>
      </c>
      <c r="G8338" s="190" t="s">
        <v>29797</v>
      </c>
      <c r="H8338" s="190" t="s">
        <v>31361</v>
      </c>
      <c r="I8338" s="190" t="s">
        <v>5062</v>
      </c>
      <c r="J8338" s="190" t="s">
        <v>29821</v>
      </c>
      <c r="K8338" s="190" t="s">
        <v>5062</v>
      </c>
      <c r="L8338" s="190" t="s">
        <v>1447</v>
      </c>
    </row>
    <row r="8339" spans="1:12" ht="15" x14ac:dyDescent="0.25">
      <c r="A8339" s="191" t="s">
        <v>17226</v>
      </c>
      <c r="B8339" s="192" t="s">
        <v>26689</v>
      </c>
      <c r="C8339" s="192" t="s">
        <v>29797</v>
      </c>
      <c r="D8339" s="192" t="s">
        <v>29797</v>
      </c>
      <c r="E8339" s="192" t="s">
        <v>29797</v>
      </c>
      <c r="F8339" s="192" t="s">
        <v>29797</v>
      </c>
      <c r="G8339" s="192" t="s">
        <v>29797</v>
      </c>
      <c r="H8339" s="192" t="s">
        <v>31439</v>
      </c>
      <c r="I8339" s="192" t="s">
        <v>1389</v>
      </c>
      <c r="J8339" s="192" t="s">
        <v>29821</v>
      </c>
      <c r="K8339" s="192" t="s">
        <v>5062</v>
      </c>
      <c r="L8339" s="192" t="s">
        <v>1447</v>
      </c>
    </row>
    <row r="8340" spans="1:12" ht="15" x14ac:dyDescent="0.25">
      <c r="A8340" s="189" t="s">
        <v>17227</v>
      </c>
      <c r="B8340" s="190" t="s">
        <v>21072</v>
      </c>
      <c r="C8340" s="190" t="s">
        <v>29797</v>
      </c>
      <c r="D8340" s="190" t="s">
        <v>29797</v>
      </c>
      <c r="E8340" s="190" t="s">
        <v>29797</v>
      </c>
      <c r="F8340" s="190" t="s">
        <v>29797</v>
      </c>
      <c r="G8340" s="190" t="s">
        <v>29797</v>
      </c>
      <c r="H8340" s="190" t="s">
        <v>31376</v>
      </c>
      <c r="I8340" s="190" t="s">
        <v>5062</v>
      </c>
      <c r="J8340" s="190" t="s">
        <v>29821</v>
      </c>
      <c r="K8340" s="190" t="s">
        <v>5062</v>
      </c>
      <c r="L8340" s="190" t="s">
        <v>1447</v>
      </c>
    </row>
    <row r="8341" spans="1:12" ht="15" x14ac:dyDescent="0.25">
      <c r="A8341" s="191" t="s">
        <v>17228</v>
      </c>
      <c r="B8341" s="192" t="s">
        <v>21073</v>
      </c>
      <c r="C8341" s="192" t="s">
        <v>29797</v>
      </c>
      <c r="D8341" s="192" t="s">
        <v>29797</v>
      </c>
      <c r="E8341" s="192" t="s">
        <v>29797</v>
      </c>
      <c r="F8341" s="192" t="s">
        <v>29797</v>
      </c>
      <c r="G8341" s="192" t="s">
        <v>29797</v>
      </c>
      <c r="H8341" s="192" t="s">
        <v>31376</v>
      </c>
      <c r="I8341" s="192" t="s">
        <v>5062</v>
      </c>
      <c r="J8341" s="192" t="s">
        <v>29821</v>
      </c>
      <c r="K8341" s="192" t="s">
        <v>5062</v>
      </c>
      <c r="L8341" s="192" t="s">
        <v>1447</v>
      </c>
    </row>
    <row r="8342" spans="1:12" ht="15" x14ac:dyDescent="0.25">
      <c r="A8342" s="189" t="s">
        <v>13349</v>
      </c>
      <c r="B8342" s="190" t="s">
        <v>13350</v>
      </c>
      <c r="C8342" s="190" t="s">
        <v>29797</v>
      </c>
      <c r="D8342" s="190" t="s">
        <v>29797</v>
      </c>
      <c r="E8342" s="190" t="s">
        <v>29797</v>
      </c>
      <c r="F8342" s="190" t="s">
        <v>29797</v>
      </c>
      <c r="G8342" s="190" t="s">
        <v>29797</v>
      </c>
      <c r="H8342" s="190" t="s">
        <v>32716</v>
      </c>
      <c r="I8342" s="190" t="s">
        <v>32111</v>
      </c>
      <c r="J8342" s="190" t="s">
        <v>31325</v>
      </c>
      <c r="K8342" s="190" t="s">
        <v>5073</v>
      </c>
      <c r="L8342" s="190" t="s">
        <v>1447</v>
      </c>
    </row>
    <row r="8343" spans="1:12" ht="15" x14ac:dyDescent="0.25">
      <c r="A8343" s="191" t="s">
        <v>3586</v>
      </c>
      <c r="B8343" s="192" t="s">
        <v>4282</v>
      </c>
      <c r="C8343" s="192" t="s">
        <v>29797</v>
      </c>
      <c r="D8343" s="192" t="s">
        <v>29797</v>
      </c>
      <c r="E8343" s="192" t="s">
        <v>29797</v>
      </c>
      <c r="F8343" s="192" t="s">
        <v>29797</v>
      </c>
      <c r="G8343" s="192" t="s">
        <v>29797</v>
      </c>
      <c r="H8343" s="192" t="s">
        <v>29797</v>
      </c>
      <c r="I8343" s="192" t="s">
        <v>29797</v>
      </c>
      <c r="J8343" s="192" t="s">
        <v>29797</v>
      </c>
      <c r="K8343" s="192" t="s">
        <v>29797</v>
      </c>
      <c r="L8343" s="192" t="s">
        <v>29797</v>
      </c>
    </row>
    <row r="8344" spans="1:12" ht="15" x14ac:dyDescent="0.25">
      <c r="A8344" s="189" t="s">
        <v>17229</v>
      </c>
      <c r="B8344" s="190" t="s">
        <v>21074</v>
      </c>
      <c r="C8344" s="190" t="s">
        <v>29797</v>
      </c>
      <c r="D8344" s="190" t="s">
        <v>29797</v>
      </c>
      <c r="E8344" s="190" t="s">
        <v>29797</v>
      </c>
      <c r="F8344" s="190" t="s">
        <v>29797</v>
      </c>
      <c r="G8344" s="190" t="s">
        <v>29797</v>
      </c>
      <c r="H8344" s="190" t="s">
        <v>29797</v>
      </c>
      <c r="I8344" s="190" t="s">
        <v>29797</v>
      </c>
      <c r="J8344" s="190" t="s">
        <v>29797</v>
      </c>
      <c r="K8344" s="190" t="s">
        <v>29797</v>
      </c>
      <c r="L8344" s="190" t="s">
        <v>29797</v>
      </c>
    </row>
    <row r="8345" spans="1:12" ht="15" x14ac:dyDescent="0.25">
      <c r="A8345" s="191" t="s">
        <v>13351</v>
      </c>
      <c r="B8345" s="192" t="s">
        <v>13352</v>
      </c>
      <c r="C8345" s="192" t="s">
        <v>29812</v>
      </c>
      <c r="D8345" s="192" t="s">
        <v>29824</v>
      </c>
      <c r="E8345" s="192" t="s">
        <v>29797</v>
      </c>
      <c r="F8345" s="192" t="s">
        <v>29804</v>
      </c>
      <c r="G8345" s="192" t="s">
        <v>29797</v>
      </c>
      <c r="H8345" s="192" t="s">
        <v>31434</v>
      </c>
      <c r="I8345" s="192" t="s">
        <v>31435</v>
      </c>
      <c r="J8345" s="192" t="s">
        <v>29821</v>
      </c>
      <c r="K8345" s="192" t="s">
        <v>5062</v>
      </c>
      <c r="L8345" s="192" t="s">
        <v>1447</v>
      </c>
    </row>
    <row r="8346" spans="1:12" ht="15" x14ac:dyDescent="0.25">
      <c r="A8346" s="189" t="s">
        <v>26690</v>
      </c>
      <c r="B8346" s="190" t="s">
        <v>21075</v>
      </c>
      <c r="C8346" s="190" t="s">
        <v>29797</v>
      </c>
      <c r="D8346" s="190" t="s">
        <v>29797</v>
      </c>
      <c r="E8346" s="190" t="s">
        <v>29797</v>
      </c>
      <c r="F8346" s="190" t="s">
        <v>29797</v>
      </c>
      <c r="G8346" s="190" t="s">
        <v>29797</v>
      </c>
      <c r="H8346" s="190" t="s">
        <v>29797</v>
      </c>
      <c r="I8346" s="190" t="s">
        <v>29797</v>
      </c>
      <c r="J8346" s="190" t="s">
        <v>29797</v>
      </c>
      <c r="K8346" s="190" t="s">
        <v>29797</v>
      </c>
      <c r="L8346" s="190" t="s">
        <v>1438</v>
      </c>
    </row>
    <row r="8347" spans="1:12" ht="15" x14ac:dyDescent="0.25">
      <c r="A8347" s="191" t="s">
        <v>26691</v>
      </c>
      <c r="B8347" s="192" t="s">
        <v>26692</v>
      </c>
      <c r="C8347" s="192" t="s">
        <v>29797</v>
      </c>
      <c r="D8347" s="192" t="s">
        <v>29797</v>
      </c>
      <c r="E8347" s="192" t="s">
        <v>29797</v>
      </c>
      <c r="F8347" s="192" t="s">
        <v>29797</v>
      </c>
      <c r="G8347" s="192" t="s">
        <v>29797</v>
      </c>
      <c r="H8347" s="192" t="s">
        <v>31317</v>
      </c>
      <c r="I8347" s="192" t="s">
        <v>31318</v>
      </c>
      <c r="J8347" s="192" t="s">
        <v>29870</v>
      </c>
      <c r="K8347" s="192" t="s">
        <v>8069</v>
      </c>
      <c r="L8347" s="192" t="s">
        <v>1447</v>
      </c>
    </row>
    <row r="8348" spans="1:12" ht="15" x14ac:dyDescent="0.25">
      <c r="A8348" s="189" t="s">
        <v>26693</v>
      </c>
      <c r="B8348" s="190" t="s">
        <v>26694</v>
      </c>
      <c r="C8348" s="190" t="s">
        <v>29797</v>
      </c>
      <c r="D8348" s="190" t="s">
        <v>29797</v>
      </c>
      <c r="E8348" s="190" t="s">
        <v>30699</v>
      </c>
      <c r="F8348" s="190" t="s">
        <v>29797</v>
      </c>
      <c r="G8348" s="190" t="s">
        <v>29797</v>
      </c>
      <c r="H8348" s="190" t="s">
        <v>32948</v>
      </c>
      <c r="I8348" s="190" t="s">
        <v>32949</v>
      </c>
      <c r="J8348" s="190" t="s">
        <v>29826</v>
      </c>
      <c r="K8348" s="190" t="s">
        <v>5078</v>
      </c>
      <c r="L8348" s="190" t="s">
        <v>1447</v>
      </c>
    </row>
    <row r="8349" spans="1:12" ht="15" x14ac:dyDescent="0.25">
      <c r="A8349" s="191" t="s">
        <v>26695</v>
      </c>
      <c r="B8349" s="192" t="s">
        <v>26696</v>
      </c>
      <c r="C8349" s="192" t="s">
        <v>29797</v>
      </c>
      <c r="D8349" s="192" t="s">
        <v>29797</v>
      </c>
      <c r="E8349" s="192" t="s">
        <v>30700</v>
      </c>
      <c r="F8349" s="192" t="s">
        <v>29797</v>
      </c>
      <c r="G8349" s="192" t="s">
        <v>29797</v>
      </c>
      <c r="H8349" s="192" t="s">
        <v>31715</v>
      </c>
      <c r="I8349" s="192" t="s">
        <v>31716</v>
      </c>
      <c r="J8349" s="192" t="s">
        <v>31325</v>
      </c>
      <c r="K8349" s="192" t="s">
        <v>5073</v>
      </c>
      <c r="L8349" s="192" t="s">
        <v>1447</v>
      </c>
    </row>
    <row r="8350" spans="1:12" ht="15" x14ac:dyDescent="0.25">
      <c r="A8350" s="189" t="s">
        <v>26697</v>
      </c>
      <c r="B8350" s="190" t="s">
        <v>13353</v>
      </c>
      <c r="C8350" s="190" t="s">
        <v>29797</v>
      </c>
      <c r="D8350" s="190" t="s">
        <v>29797</v>
      </c>
      <c r="E8350" s="190" t="s">
        <v>29797</v>
      </c>
      <c r="F8350" s="190" t="s">
        <v>29797</v>
      </c>
      <c r="G8350" s="190" t="s">
        <v>29797</v>
      </c>
      <c r="H8350" s="190" t="s">
        <v>29797</v>
      </c>
      <c r="I8350" s="190" t="s">
        <v>29797</v>
      </c>
      <c r="J8350" s="190" t="s">
        <v>29797</v>
      </c>
      <c r="K8350" s="190" t="s">
        <v>29797</v>
      </c>
      <c r="L8350" s="190" t="s">
        <v>1441</v>
      </c>
    </row>
    <row r="8351" spans="1:12" ht="15" x14ac:dyDescent="0.25">
      <c r="A8351" s="191" t="s">
        <v>13354</v>
      </c>
      <c r="B8351" s="192" t="s">
        <v>13355</v>
      </c>
      <c r="C8351" s="192" t="s">
        <v>29797</v>
      </c>
      <c r="D8351" s="192" t="s">
        <v>29797</v>
      </c>
      <c r="E8351" s="192" t="s">
        <v>29797</v>
      </c>
      <c r="F8351" s="192" t="s">
        <v>29797</v>
      </c>
      <c r="G8351" s="192" t="s">
        <v>29797</v>
      </c>
      <c r="H8351" s="192" t="s">
        <v>32093</v>
      </c>
      <c r="I8351" s="192" t="s">
        <v>10497</v>
      </c>
      <c r="J8351" s="192" t="s">
        <v>29821</v>
      </c>
      <c r="K8351" s="192" t="s">
        <v>5062</v>
      </c>
      <c r="L8351" s="192" t="s">
        <v>1447</v>
      </c>
    </row>
    <row r="8352" spans="1:12" ht="15" x14ac:dyDescent="0.25">
      <c r="A8352" s="189" t="s">
        <v>13356</v>
      </c>
      <c r="B8352" s="190" t="s">
        <v>13357</v>
      </c>
      <c r="C8352" s="190" t="s">
        <v>29797</v>
      </c>
      <c r="D8352" s="190" t="s">
        <v>29797</v>
      </c>
      <c r="E8352" s="190" t="s">
        <v>29797</v>
      </c>
      <c r="F8352" s="190" t="s">
        <v>29797</v>
      </c>
      <c r="G8352" s="190" t="s">
        <v>29797</v>
      </c>
      <c r="H8352" s="190" t="s">
        <v>29797</v>
      </c>
      <c r="I8352" s="190" t="s">
        <v>29797</v>
      </c>
      <c r="J8352" s="190" t="s">
        <v>31325</v>
      </c>
      <c r="K8352" s="190" t="s">
        <v>5073</v>
      </c>
      <c r="L8352" s="190" t="s">
        <v>1447</v>
      </c>
    </row>
    <row r="8353" spans="1:12" ht="15" x14ac:dyDescent="0.25">
      <c r="A8353" s="191" t="s">
        <v>17230</v>
      </c>
      <c r="B8353" s="192" t="s">
        <v>21076</v>
      </c>
      <c r="C8353" s="192" t="s">
        <v>29797</v>
      </c>
      <c r="D8353" s="192" t="s">
        <v>29797</v>
      </c>
      <c r="E8353" s="192" t="s">
        <v>29797</v>
      </c>
      <c r="F8353" s="192" t="s">
        <v>29797</v>
      </c>
      <c r="G8353" s="192" t="s">
        <v>29797</v>
      </c>
      <c r="H8353" s="192" t="s">
        <v>31434</v>
      </c>
      <c r="I8353" s="192" t="s">
        <v>31435</v>
      </c>
      <c r="J8353" s="192" t="s">
        <v>29821</v>
      </c>
      <c r="K8353" s="192" t="s">
        <v>5062</v>
      </c>
      <c r="L8353" s="192" t="s">
        <v>1447</v>
      </c>
    </row>
    <row r="8354" spans="1:12" ht="15" x14ac:dyDescent="0.25">
      <c r="A8354" s="189" t="s">
        <v>26698</v>
      </c>
      <c r="B8354" s="190" t="s">
        <v>26699</v>
      </c>
      <c r="C8354" s="190" t="s">
        <v>29797</v>
      </c>
      <c r="D8354" s="190" t="s">
        <v>29797</v>
      </c>
      <c r="E8354" s="190" t="s">
        <v>29797</v>
      </c>
      <c r="F8354" s="190" t="s">
        <v>29797</v>
      </c>
      <c r="G8354" s="190" t="s">
        <v>29797</v>
      </c>
      <c r="H8354" s="190" t="s">
        <v>31376</v>
      </c>
      <c r="I8354" s="190" t="s">
        <v>5062</v>
      </c>
      <c r="J8354" s="190" t="s">
        <v>29821</v>
      </c>
      <c r="K8354" s="190" t="s">
        <v>5062</v>
      </c>
      <c r="L8354" s="190" t="s">
        <v>1447</v>
      </c>
    </row>
    <row r="8355" spans="1:12" ht="15" x14ac:dyDescent="0.25">
      <c r="A8355" s="191" t="s">
        <v>13358</v>
      </c>
      <c r="B8355" s="192" t="s">
        <v>13359</v>
      </c>
      <c r="C8355" s="192" t="s">
        <v>29797</v>
      </c>
      <c r="D8355" s="192" t="s">
        <v>29797</v>
      </c>
      <c r="E8355" s="192" t="s">
        <v>29797</v>
      </c>
      <c r="F8355" s="192" t="s">
        <v>29797</v>
      </c>
      <c r="G8355" s="192" t="s">
        <v>29797</v>
      </c>
      <c r="H8355" s="192" t="s">
        <v>31508</v>
      </c>
      <c r="I8355" s="192" t="s">
        <v>1396</v>
      </c>
      <c r="J8355" s="192" t="s">
        <v>31325</v>
      </c>
      <c r="K8355" s="192" t="s">
        <v>5073</v>
      </c>
      <c r="L8355" s="192" t="s">
        <v>1447</v>
      </c>
    </row>
    <row r="8356" spans="1:12" ht="15" x14ac:dyDescent="0.25">
      <c r="A8356" s="189" t="s">
        <v>3587</v>
      </c>
      <c r="B8356" s="190" t="s">
        <v>4283</v>
      </c>
      <c r="C8356" s="190" t="s">
        <v>29797</v>
      </c>
      <c r="D8356" s="190" t="s">
        <v>29797</v>
      </c>
      <c r="E8356" s="190" t="s">
        <v>29797</v>
      </c>
      <c r="F8356" s="190" t="s">
        <v>29797</v>
      </c>
      <c r="G8356" s="190" t="s">
        <v>29797</v>
      </c>
      <c r="H8356" s="190" t="s">
        <v>31567</v>
      </c>
      <c r="I8356" s="190" t="s">
        <v>31568</v>
      </c>
      <c r="J8356" s="190" t="s">
        <v>29821</v>
      </c>
      <c r="K8356" s="190" t="s">
        <v>5062</v>
      </c>
      <c r="L8356" s="190" t="s">
        <v>1447</v>
      </c>
    </row>
    <row r="8357" spans="1:12" ht="15" x14ac:dyDescent="0.25">
      <c r="A8357" s="191" t="s">
        <v>3588</v>
      </c>
      <c r="B8357" s="192" t="s">
        <v>4284</v>
      </c>
      <c r="C8357" s="192" t="s">
        <v>29797</v>
      </c>
      <c r="D8357" s="192" t="s">
        <v>29797</v>
      </c>
      <c r="E8357" s="192" t="s">
        <v>29797</v>
      </c>
      <c r="F8357" s="192" t="s">
        <v>29797</v>
      </c>
      <c r="G8357" s="192" t="s">
        <v>29797</v>
      </c>
      <c r="H8357" s="192" t="s">
        <v>31817</v>
      </c>
      <c r="I8357" s="192" t="s">
        <v>5078</v>
      </c>
      <c r="J8357" s="192" t="s">
        <v>29826</v>
      </c>
      <c r="K8357" s="192" t="s">
        <v>5078</v>
      </c>
      <c r="L8357" s="192" t="s">
        <v>1447</v>
      </c>
    </row>
    <row r="8358" spans="1:12" ht="15" x14ac:dyDescent="0.25">
      <c r="A8358" s="189" t="s">
        <v>17231</v>
      </c>
      <c r="B8358" s="190" t="s">
        <v>21077</v>
      </c>
      <c r="C8358" s="190" t="s">
        <v>29797</v>
      </c>
      <c r="D8358" s="190" t="s">
        <v>29797</v>
      </c>
      <c r="E8358" s="190" t="s">
        <v>29797</v>
      </c>
      <c r="F8358" s="190" t="s">
        <v>29797</v>
      </c>
      <c r="G8358" s="190" t="s">
        <v>29797</v>
      </c>
      <c r="H8358" s="190" t="s">
        <v>29797</v>
      </c>
      <c r="I8358" s="190" t="s">
        <v>29797</v>
      </c>
      <c r="J8358" s="190" t="s">
        <v>29797</v>
      </c>
      <c r="K8358" s="190" t="s">
        <v>29797</v>
      </c>
      <c r="L8358" s="190" t="s">
        <v>29797</v>
      </c>
    </row>
    <row r="8359" spans="1:12" ht="15" x14ac:dyDescent="0.25">
      <c r="A8359" s="191" t="s">
        <v>13360</v>
      </c>
      <c r="B8359" s="192" t="s">
        <v>13361</v>
      </c>
      <c r="C8359" s="192" t="s">
        <v>29797</v>
      </c>
      <c r="D8359" s="192" t="s">
        <v>29797</v>
      </c>
      <c r="E8359" s="192" t="s">
        <v>29797</v>
      </c>
      <c r="F8359" s="192" t="s">
        <v>29797</v>
      </c>
      <c r="G8359" s="192" t="s">
        <v>29797</v>
      </c>
      <c r="H8359" s="192" t="s">
        <v>29797</v>
      </c>
      <c r="I8359" s="192" t="s">
        <v>29797</v>
      </c>
      <c r="J8359" s="192" t="s">
        <v>31947</v>
      </c>
      <c r="K8359" s="192" t="s">
        <v>10390</v>
      </c>
      <c r="L8359" s="192" t="s">
        <v>1447</v>
      </c>
    </row>
    <row r="8360" spans="1:12" ht="15" x14ac:dyDescent="0.25">
      <c r="A8360" s="189" t="s">
        <v>13362</v>
      </c>
      <c r="B8360" s="190" t="s">
        <v>13363</v>
      </c>
      <c r="C8360" s="190" t="s">
        <v>29797</v>
      </c>
      <c r="D8360" s="190" t="s">
        <v>29797</v>
      </c>
      <c r="E8360" s="190" t="s">
        <v>29797</v>
      </c>
      <c r="F8360" s="190" t="s">
        <v>29797</v>
      </c>
      <c r="G8360" s="190" t="s">
        <v>29797</v>
      </c>
      <c r="H8360" s="190" t="s">
        <v>31505</v>
      </c>
      <c r="I8360" s="190" t="s">
        <v>31506</v>
      </c>
      <c r="J8360" s="190" t="s">
        <v>29821</v>
      </c>
      <c r="K8360" s="190" t="s">
        <v>5062</v>
      </c>
      <c r="L8360" s="190" t="s">
        <v>1447</v>
      </c>
    </row>
    <row r="8361" spans="1:12" ht="15" x14ac:dyDescent="0.25">
      <c r="A8361" s="191" t="s">
        <v>13364</v>
      </c>
      <c r="B8361" s="192" t="s">
        <v>13365</v>
      </c>
      <c r="C8361" s="192" t="s">
        <v>29797</v>
      </c>
      <c r="D8361" s="192" t="s">
        <v>29797</v>
      </c>
      <c r="E8361" s="192" t="s">
        <v>29797</v>
      </c>
      <c r="F8361" s="192" t="s">
        <v>29797</v>
      </c>
      <c r="G8361" s="192" t="s">
        <v>29797</v>
      </c>
      <c r="H8361" s="192" t="s">
        <v>31331</v>
      </c>
      <c r="I8361" s="192" t="s">
        <v>31332</v>
      </c>
      <c r="J8361" s="192" t="s">
        <v>29821</v>
      </c>
      <c r="K8361" s="192" t="s">
        <v>5062</v>
      </c>
      <c r="L8361" s="192" t="s">
        <v>1447</v>
      </c>
    </row>
    <row r="8362" spans="1:12" ht="15" x14ac:dyDescent="0.25">
      <c r="A8362" s="189" t="s">
        <v>17232</v>
      </c>
      <c r="B8362" s="190" t="s">
        <v>21078</v>
      </c>
      <c r="C8362" s="190" t="s">
        <v>29797</v>
      </c>
      <c r="D8362" s="190" t="s">
        <v>29797</v>
      </c>
      <c r="E8362" s="190" t="s">
        <v>29797</v>
      </c>
      <c r="F8362" s="190" t="s">
        <v>29797</v>
      </c>
      <c r="G8362" s="190" t="s">
        <v>29797</v>
      </c>
      <c r="H8362" s="190" t="s">
        <v>29797</v>
      </c>
      <c r="I8362" s="190" t="s">
        <v>29797</v>
      </c>
      <c r="J8362" s="190" t="s">
        <v>29797</v>
      </c>
      <c r="K8362" s="190" t="s">
        <v>29797</v>
      </c>
      <c r="L8362" s="190" t="s">
        <v>1447</v>
      </c>
    </row>
    <row r="8363" spans="1:12" ht="15" x14ac:dyDescent="0.25">
      <c r="A8363" s="191" t="s">
        <v>17233</v>
      </c>
      <c r="B8363" s="192" t="s">
        <v>21079</v>
      </c>
      <c r="C8363" s="192" t="s">
        <v>29797</v>
      </c>
      <c r="D8363" s="192" t="s">
        <v>29797</v>
      </c>
      <c r="E8363" s="192" t="s">
        <v>29797</v>
      </c>
      <c r="F8363" s="192" t="s">
        <v>29797</v>
      </c>
      <c r="G8363" s="192" t="s">
        <v>29797</v>
      </c>
      <c r="H8363" s="192" t="s">
        <v>29797</v>
      </c>
      <c r="I8363" s="192" t="s">
        <v>29797</v>
      </c>
      <c r="J8363" s="192" t="s">
        <v>29797</v>
      </c>
      <c r="K8363" s="192" t="s">
        <v>29797</v>
      </c>
      <c r="L8363" s="192" t="s">
        <v>29797</v>
      </c>
    </row>
    <row r="8364" spans="1:12" ht="15" x14ac:dyDescent="0.25">
      <c r="A8364" s="189" t="s">
        <v>17234</v>
      </c>
      <c r="B8364" s="190" t="s">
        <v>26700</v>
      </c>
      <c r="C8364" s="190" t="s">
        <v>29797</v>
      </c>
      <c r="D8364" s="190" t="s">
        <v>29797</v>
      </c>
      <c r="E8364" s="190" t="s">
        <v>29797</v>
      </c>
      <c r="F8364" s="190" t="s">
        <v>29797</v>
      </c>
      <c r="G8364" s="190" t="s">
        <v>29797</v>
      </c>
      <c r="H8364" s="190" t="s">
        <v>31310</v>
      </c>
      <c r="I8364" s="190" t="s">
        <v>31311</v>
      </c>
      <c r="J8364" s="190" t="s">
        <v>29821</v>
      </c>
      <c r="K8364" s="190" t="s">
        <v>5062</v>
      </c>
      <c r="L8364" s="190" t="s">
        <v>1447</v>
      </c>
    </row>
    <row r="8365" spans="1:12" ht="15" x14ac:dyDescent="0.25">
      <c r="A8365" s="191" t="s">
        <v>17235</v>
      </c>
      <c r="B8365" s="192" t="s">
        <v>21080</v>
      </c>
      <c r="C8365" s="192" t="s">
        <v>29797</v>
      </c>
      <c r="D8365" s="192" t="s">
        <v>29797</v>
      </c>
      <c r="E8365" s="192" t="s">
        <v>29797</v>
      </c>
      <c r="F8365" s="192" t="s">
        <v>29797</v>
      </c>
      <c r="G8365" s="192" t="s">
        <v>29797</v>
      </c>
      <c r="H8365" s="192" t="s">
        <v>29797</v>
      </c>
      <c r="I8365" s="192" t="s">
        <v>29797</v>
      </c>
      <c r="J8365" s="192" t="s">
        <v>29797</v>
      </c>
      <c r="K8365" s="192" t="s">
        <v>29797</v>
      </c>
      <c r="L8365" s="192" t="s">
        <v>29797</v>
      </c>
    </row>
    <row r="8366" spans="1:12" ht="15" x14ac:dyDescent="0.25">
      <c r="A8366" s="189" t="s">
        <v>3589</v>
      </c>
      <c r="B8366" s="190" t="s">
        <v>4285</v>
      </c>
      <c r="C8366" s="190" t="s">
        <v>29797</v>
      </c>
      <c r="D8366" s="190" t="s">
        <v>29797</v>
      </c>
      <c r="E8366" s="190" t="s">
        <v>29797</v>
      </c>
      <c r="F8366" s="190" t="s">
        <v>29797</v>
      </c>
      <c r="G8366" s="190" t="s">
        <v>29797</v>
      </c>
      <c r="H8366" s="190" t="s">
        <v>31950</v>
      </c>
      <c r="I8366" s="190" t="s">
        <v>5078</v>
      </c>
      <c r="J8366" s="190" t="s">
        <v>29826</v>
      </c>
      <c r="K8366" s="190" t="s">
        <v>5078</v>
      </c>
      <c r="L8366" s="190" t="s">
        <v>1447</v>
      </c>
    </row>
    <row r="8367" spans="1:12" ht="15" x14ac:dyDescent="0.25">
      <c r="A8367" s="191" t="s">
        <v>26701</v>
      </c>
      <c r="B8367" s="192" t="s">
        <v>26702</v>
      </c>
      <c r="C8367" s="192" t="s">
        <v>29797</v>
      </c>
      <c r="D8367" s="192" t="s">
        <v>29797</v>
      </c>
      <c r="E8367" s="192" t="s">
        <v>29797</v>
      </c>
      <c r="F8367" s="192" t="s">
        <v>29797</v>
      </c>
      <c r="G8367" s="192" t="s">
        <v>29797</v>
      </c>
      <c r="H8367" s="192" t="s">
        <v>31432</v>
      </c>
      <c r="I8367" s="192" t="s">
        <v>31433</v>
      </c>
      <c r="J8367" s="192" t="s">
        <v>29821</v>
      </c>
      <c r="K8367" s="192" t="s">
        <v>5062</v>
      </c>
      <c r="L8367" s="192" t="s">
        <v>1447</v>
      </c>
    </row>
    <row r="8368" spans="1:12" ht="15" x14ac:dyDescent="0.25">
      <c r="A8368" s="189" t="s">
        <v>13366</v>
      </c>
      <c r="B8368" s="190" t="s">
        <v>13367</v>
      </c>
      <c r="C8368" s="190" t="s">
        <v>29797</v>
      </c>
      <c r="D8368" s="190" t="s">
        <v>29797</v>
      </c>
      <c r="E8368" s="190" t="s">
        <v>29797</v>
      </c>
      <c r="F8368" s="190" t="s">
        <v>29797</v>
      </c>
      <c r="G8368" s="190" t="s">
        <v>29797</v>
      </c>
      <c r="H8368" s="190" t="s">
        <v>29797</v>
      </c>
      <c r="I8368" s="190" t="s">
        <v>29797</v>
      </c>
      <c r="J8368" s="190" t="s">
        <v>29797</v>
      </c>
      <c r="K8368" s="190" t="s">
        <v>29797</v>
      </c>
      <c r="L8368" s="190" t="s">
        <v>29797</v>
      </c>
    </row>
    <row r="8369" spans="1:12" ht="15" x14ac:dyDescent="0.25">
      <c r="A8369" s="191" t="s">
        <v>17236</v>
      </c>
      <c r="B8369" s="192" t="s">
        <v>26703</v>
      </c>
      <c r="C8369" s="192" t="s">
        <v>29797</v>
      </c>
      <c r="D8369" s="192" t="s">
        <v>29797</v>
      </c>
      <c r="E8369" s="192" t="s">
        <v>29797</v>
      </c>
      <c r="F8369" s="192" t="s">
        <v>29797</v>
      </c>
      <c r="G8369" s="192" t="s">
        <v>29797</v>
      </c>
      <c r="H8369" s="192" t="s">
        <v>31636</v>
      </c>
      <c r="I8369" s="192" t="s">
        <v>31637</v>
      </c>
      <c r="J8369" s="192" t="s">
        <v>29821</v>
      </c>
      <c r="K8369" s="192" t="s">
        <v>5062</v>
      </c>
      <c r="L8369" s="192" t="s">
        <v>1447</v>
      </c>
    </row>
    <row r="8370" spans="1:12" ht="15" x14ac:dyDescent="0.25">
      <c r="A8370" s="189" t="s">
        <v>13368</v>
      </c>
      <c r="B8370" s="190" t="s">
        <v>13369</v>
      </c>
      <c r="C8370" s="190" t="s">
        <v>29797</v>
      </c>
      <c r="D8370" s="190" t="s">
        <v>29797</v>
      </c>
      <c r="E8370" s="190" t="s">
        <v>29797</v>
      </c>
      <c r="F8370" s="190" t="s">
        <v>29797</v>
      </c>
      <c r="G8370" s="190" t="s">
        <v>29797</v>
      </c>
      <c r="H8370" s="190" t="s">
        <v>29797</v>
      </c>
      <c r="I8370" s="190" t="s">
        <v>29797</v>
      </c>
      <c r="J8370" s="190" t="s">
        <v>29821</v>
      </c>
      <c r="K8370" s="190" t="s">
        <v>5062</v>
      </c>
      <c r="L8370" s="190" t="s">
        <v>1447</v>
      </c>
    </row>
    <row r="8371" spans="1:12" ht="15" x14ac:dyDescent="0.25">
      <c r="A8371" s="191" t="s">
        <v>13370</v>
      </c>
      <c r="B8371" s="192" t="s">
        <v>13371</v>
      </c>
      <c r="C8371" s="192" t="s">
        <v>29797</v>
      </c>
      <c r="D8371" s="192" t="s">
        <v>29797</v>
      </c>
      <c r="E8371" s="192" t="s">
        <v>29797</v>
      </c>
      <c r="F8371" s="192" t="s">
        <v>29797</v>
      </c>
      <c r="G8371" s="192" t="s">
        <v>29797</v>
      </c>
      <c r="H8371" s="192" t="s">
        <v>29797</v>
      </c>
      <c r="I8371" s="192" t="s">
        <v>29797</v>
      </c>
      <c r="J8371" s="192" t="s">
        <v>29821</v>
      </c>
      <c r="K8371" s="192" t="s">
        <v>5062</v>
      </c>
      <c r="L8371" s="192" t="s">
        <v>1447</v>
      </c>
    </row>
    <row r="8372" spans="1:12" ht="15" x14ac:dyDescent="0.25">
      <c r="A8372" s="189" t="s">
        <v>13372</v>
      </c>
      <c r="B8372" s="190" t="s">
        <v>13373</v>
      </c>
      <c r="C8372" s="190" t="s">
        <v>29797</v>
      </c>
      <c r="D8372" s="190" t="s">
        <v>29797</v>
      </c>
      <c r="E8372" s="190" t="s">
        <v>29797</v>
      </c>
      <c r="F8372" s="190" t="s">
        <v>29797</v>
      </c>
      <c r="G8372" s="190" t="s">
        <v>29797</v>
      </c>
      <c r="H8372" s="190" t="s">
        <v>32950</v>
      </c>
      <c r="I8372" s="190" t="s">
        <v>32951</v>
      </c>
      <c r="J8372" s="190" t="s">
        <v>31325</v>
      </c>
      <c r="K8372" s="190" t="s">
        <v>5073</v>
      </c>
      <c r="L8372" s="190" t="s">
        <v>1447</v>
      </c>
    </row>
    <row r="8373" spans="1:12" ht="15" x14ac:dyDescent="0.25">
      <c r="A8373" s="191" t="s">
        <v>13374</v>
      </c>
      <c r="B8373" s="192" t="s">
        <v>13375</v>
      </c>
      <c r="C8373" s="192" t="s">
        <v>29797</v>
      </c>
      <c r="D8373" s="192" t="s">
        <v>29797</v>
      </c>
      <c r="E8373" s="192" t="s">
        <v>29797</v>
      </c>
      <c r="F8373" s="192" t="s">
        <v>29797</v>
      </c>
      <c r="G8373" s="192" t="s">
        <v>29797</v>
      </c>
      <c r="H8373" s="192" t="s">
        <v>31651</v>
      </c>
      <c r="I8373" s="192" t="s">
        <v>5078</v>
      </c>
      <c r="J8373" s="192" t="s">
        <v>29826</v>
      </c>
      <c r="K8373" s="192" t="s">
        <v>5078</v>
      </c>
      <c r="L8373" s="192" t="s">
        <v>1447</v>
      </c>
    </row>
    <row r="8374" spans="1:12" ht="15" x14ac:dyDescent="0.25">
      <c r="A8374" s="189" t="s">
        <v>13376</v>
      </c>
      <c r="B8374" s="190" t="s">
        <v>13377</v>
      </c>
      <c r="C8374" s="190" t="s">
        <v>29797</v>
      </c>
      <c r="D8374" s="190" t="s">
        <v>29797</v>
      </c>
      <c r="E8374" s="190" t="s">
        <v>29797</v>
      </c>
      <c r="F8374" s="190" t="s">
        <v>29797</v>
      </c>
      <c r="G8374" s="190" t="s">
        <v>29797</v>
      </c>
      <c r="H8374" s="190" t="s">
        <v>31754</v>
      </c>
      <c r="I8374" s="190" t="s">
        <v>31755</v>
      </c>
      <c r="J8374" s="190" t="s">
        <v>29826</v>
      </c>
      <c r="K8374" s="190" t="s">
        <v>5078</v>
      </c>
      <c r="L8374" s="190" t="s">
        <v>1447</v>
      </c>
    </row>
    <row r="8375" spans="1:12" ht="15" x14ac:dyDescent="0.25">
      <c r="A8375" s="191" t="s">
        <v>13378</v>
      </c>
      <c r="B8375" s="192" t="s">
        <v>13379</v>
      </c>
      <c r="C8375" s="192" t="s">
        <v>29797</v>
      </c>
      <c r="D8375" s="192" t="s">
        <v>29797</v>
      </c>
      <c r="E8375" s="192" t="s">
        <v>29797</v>
      </c>
      <c r="F8375" s="192" t="s">
        <v>29797</v>
      </c>
      <c r="G8375" s="192" t="s">
        <v>29797</v>
      </c>
      <c r="H8375" s="192" t="s">
        <v>31375</v>
      </c>
      <c r="I8375" s="192" t="s">
        <v>5078</v>
      </c>
      <c r="J8375" s="192" t="s">
        <v>29826</v>
      </c>
      <c r="K8375" s="192" t="s">
        <v>5078</v>
      </c>
      <c r="L8375" s="192" t="s">
        <v>1447</v>
      </c>
    </row>
    <row r="8376" spans="1:12" ht="15" x14ac:dyDescent="0.25">
      <c r="A8376" s="189" t="s">
        <v>3590</v>
      </c>
      <c r="B8376" s="190" t="s">
        <v>4286</v>
      </c>
      <c r="C8376" s="190" t="s">
        <v>29797</v>
      </c>
      <c r="D8376" s="190" t="s">
        <v>29797</v>
      </c>
      <c r="E8376" s="190" t="s">
        <v>29797</v>
      </c>
      <c r="F8376" s="190" t="s">
        <v>29797</v>
      </c>
      <c r="G8376" s="190" t="s">
        <v>29797</v>
      </c>
      <c r="H8376" s="190" t="s">
        <v>31560</v>
      </c>
      <c r="I8376" s="190" t="s">
        <v>5073</v>
      </c>
      <c r="J8376" s="190" t="s">
        <v>31325</v>
      </c>
      <c r="K8376" s="190" t="s">
        <v>5073</v>
      </c>
      <c r="L8376" s="190" t="s">
        <v>1447</v>
      </c>
    </row>
    <row r="8377" spans="1:12" ht="15" x14ac:dyDescent="0.25">
      <c r="A8377" s="191" t="s">
        <v>13380</v>
      </c>
      <c r="B8377" s="192" t="s">
        <v>13381</v>
      </c>
      <c r="C8377" s="192" t="s">
        <v>29797</v>
      </c>
      <c r="D8377" s="192" t="s">
        <v>29797</v>
      </c>
      <c r="E8377" s="192" t="s">
        <v>29797</v>
      </c>
      <c r="F8377" s="192" t="s">
        <v>29797</v>
      </c>
      <c r="G8377" s="192" t="s">
        <v>29797</v>
      </c>
      <c r="H8377" s="192" t="s">
        <v>31582</v>
      </c>
      <c r="I8377" s="192" t="s">
        <v>6485</v>
      </c>
      <c r="J8377" s="192" t="s">
        <v>29821</v>
      </c>
      <c r="K8377" s="192" t="s">
        <v>5062</v>
      </c>
      <c r="L8377" s="192" t="s">
        <v>1447</v>
      </c>
    </row>
    <row r="8378" spans="1:12" ht="15" x14ac:dyDescent="0.25">
      <c r="A8378" s="189" t="s">
        <v>3591</v>
      </c>
      <c r="B8378" s="190" t="s">
        <v>4287</v>
      </c>
      <c r="C8378" s="190" t="s">
        <v>29797</v>
      </c>
      <c r="D8378" s="190" t="s">
        <v>29797</v>
      </c>
      <c r="E8378" s="190" t="s">
        <v>29797</v>
      </c>
      <c r="F8378" s="190" t="s">
        <v>29797</v>
      </c>
      <c r="G8378" s="190" t="s">
        <v>29797</v>
      </c>
      <c r="H8378" s="190" t="s">
        <v>32952</v>
      </c>
      <c r="I8378" s="190" t="s">
        <v>32953</v>
      </c>
      <c r="J8378" s="190" t="s">
        <v>29870</v>
      </c>
      <c r="K8378" s="190" t="s">
        <v>8069</v>
      </c>
      <c r="L8378" s="190" t="s">
        <v>1447</v>
      </c>
    </row>
    <row r="8379" spans="1:12" ht="15" x14ac:dyDescent="0.25">
      <c r="A8379" s="191" t="s">
        <v>13382</v>
      </c>
      <c r="B8379" s="192" t="s">
        <v>13383</v>
      </c>
      <c r="C8379" s="192" t="s">
        <v>29797</v>
      </c>
      <c r="D8379" s="192" t="s">
        <v>29797</v>
      </c>
      <c r="E8379" s="192" t="s">
        <v>29797</v>
      </c>
      <c r="F8379" s="192" t="s">
        <v>29797</v>
      </c>
      <c r="G8379" s="192" t="s">
        <v>29797</v>
      </c>
      <c r="H8379" s="192" t="s">
        <v>32954</v>
      </c>
      <c r="I8379" s="192" t="s">
        <v>32955</v>
      </c>
      <c r="J8379" s="192" t="s">
        <v>29870</v>
      </c>
      <c r="K8379" s="192" t="s">
        <v>8069</v>
      </c>
      <c r="L8379" s="192" t="s">
        <v>1447</v>
      </c>
    </row>
    <row r="8380" spans="1:12" ht="15" x14ac:dyDescent="0.25">
      <c r="A8380" s="189" t="s">
        <v>13384</v>
      </c>
      <c r="B8380" s="190" t="s">
        <v>13385</v>
      </c>
      <c r="C8380" s="190" t="s">
        <v>29797</v>
      </c>
      <c r="D8380" s="190" t="s">
        <v>29797</v>
      </c>
      <c r="E8380" s="190" t="s">
        <v>29797</v>
      </c>
      <c r="F8380" s="190" t="s">
        <v>29797</v>
      </c>
      <c r="G8380" s="190" t="s">
        <v>29797</v>
      </c>
      <c r="H8380" s="190" t="s">
        <v>31542</v>
      </c>
      <c r="I8380" s="190" t="s">
        <v>31543</v>
      </c>
      <c r="J8380" s="190" t="s">
        <v>29821</v>
      </c>
      <c r="K8380" s="190" t="s">
        <v>5062</v>
      </c>
      <c r="L8380" s="190" t="s">
        <v>1447</v>
      </c>
    </row>
    <row r="8381" spans="1:12" ht="15" x14ac:dyDescent="0.25">
      <c r="A8381" s="191" t="s">
        <v>13386</v>
      </c>
      <c r="B8381" s="192" t="s">
        <v>13387</v>
      </c>
      <c r="C8381" s="192" t="s">
        <v>29797</v>
      </c>
      <c r="D8381" s="192" t="s">
        <v>29797</v>
      </c>
      <c r="E8381" s="192" t="s">
        <v>29797</v>
      </c>
      <c r="F8381" s="192" t="s">
        <v>29797</v>
      </c>
      <c r="G8381" s="192" t="s">
        <v>29797</v>
      </c>
      <c r="H8381" s="192" t="s">
        <v>32438</v>
      </c>
      <c r="I8381" s="192" t="s">
        <v>32439</v>
      </c>
      <c r="J8381" s="192" t="s">
        <v>31325</v>
      </c>
      <c r="K8381" s="192" t="s">
        <v>5073</v>
      </c>
      <c r="L8381" s="192" t="s">
        <v>1447</v>
      </c>
    </row>
    <row r="8382" spans="1:12" ht="15" x14ac:dyDescent="0.25">
      <c r="A8382" s="189" t="s">
        <v>13388</v>
      </c>
      <c r="B8382" s="190" t="s">
        <v>13389</v>
      </c>
      <c r="C8382" s="190" t="s">
        <v>29797</v>
      </c>
      <c r="D8382" s="190" t="s">
        <v>29797</v>
      </c>
      <c r="E8382" s="190" t="s">
        <v>29797</v>
      </c>
      <c r="F8382" s="190" t="s">
        <v>29797</v>
      </c>
      <c r="G8382" s="190" t="s">
        <v>29797</v>
      </c>
      <c r="H8382" s="190" t="s">
        <v>31454</v>
      </c>
      <c r="I8382" s="190" t="s">
        <v>1384</v>
      </c>
      <c r="J8382" s="190" t="s">
        <v>29821</v>
      </c>
      <c r="K8382" s="190" t="s">
        <v>5062</v>
      </c>
      <c r="L8382" s="190" t="s">
        <v>1447</v>
      </c>
    </row>
    <row r="8383" spans="1:12" ht="15" x14ac:dyDescent="0.25">
      <c r="A8383" s="191" t="s">
        <v>13390</v>
      </c>
      <c r="B8383" s="192" t="s">
        <v>26704</v>
      </c>
      <c r="C8383" s="192" t="s">
        <v>29797</v>
      </c>
      <c r="D8383" s="192" t="s">
        <v>29797</v>
      </c>
      <c r="E8383" s="192" t="s">
        <v>29797</v>
      </c>
      <c r="F8383" s="192" t="s">
        <v>29797</v>
      </c>
      <c r="G8383" s="192" t="s">
        <v>29797</v>
      </c>
      <c r="H8383" s="192" t="s">
        <v>32956</v>
      </c>
      <c r="I8383" s="192" t="s">
        <v>32957</v>
      </c>
      <c r="J8383" s="192" t="s">
        <v>29821</v>
      </c>
      <c r="K8383" s="192" t="s">
        <v>5062</v>
      </c>
      <c r="L8383" s="192" t="s">
        <v>1447</v>
      </c>
    </row>
    <row r="8384" spans="1:12" ht="15" x14ac:dyDescent="0.25">
      <c r="A8384" s="189" t="s">
        <v>13391</v>
      </c>
      <c r="B8384" s="190" t="s">
        <v>26705</v>
      </c>
      <c r="C8384" s="190" t="s">
        <v>29797</v>
      </c>
      <c r="D8384" s="190" t="s">
        <v>29797</v>
      </c>
      <c r="E8384" s="190" t="s">
        <v>29797</v>
      </c>
      <c r="F8384" s="190" t="s">
        <v>29797</v>
      </c>
      <c r="G8384" s="190" t="s">
        <v>29797</v>
      </c>
      <c r="H8384" s="190" t="s">
        <v>31439</v>
      </c>
      <c r="I8384" s="190" t="s">
        <v>1389</v>
      </c>
      <c r="J8384" s="190" t="s">
        <v>29821</v>
      </c>
      <c r="K8384" s="190" t="s">
        <v>5062</v>
      </c>
      <c r="L8384" s="190" t="s">
        <v>1447</v>
      </c>
    </row>
    <row r="8385" spans="1:12" ht="15" x14ac:dyDescent="0.25">
      <c r="A8385" s="191" t="s">
        <v>3592</v>
      </c>
      <c r="B8385" s="192" t="s">
        <v>4288</v>
      </c>
      <c r="C8385" s="192" t="s">
        <v>29797</v>
      </c>
      <c r="D8385" s="192" t="s">
        <v>29797</v>
      </c>
      <c r="E8385" s="192" t="s">
        <v>29797</v>
      </c>
      <c r="F8385" s="192" t="s">
        <v>29797</v>
      </c>
      <c r="G8385" s="192" t="s">
        <v>29797</v>
      </c>
      <c r="H8385" s="192" t="s">
        <v>29797</v>
      </c>
      <c r="I8385" s="192" t="s">
        <v>29797</v>
      </c>
      <c r="J8385" s="192" t="s">
        <v>29797</v>
      </c>
      <c r="K8385" s="192" t="s">
        <v>29797</v>
      </c>
      <c r="L8385" s="192" t="s">
        <v>29797</v>
      </c>
    </row>
    <row r="8386" spans="1:12" ht="15" x14ac:dyDescent="0.25">
      <c r="A8386" s="189" t="s">
        <v>13392</v>
      </c>
      <c r="B8386" s="190" t="s">
        <v>13393</v>
      </c>
      <c r="C8386" s="190" t="s">
        <v>29797</v>
      </c>
      <c r="D8386" s="190" t="s">
        <v>29797</v>
      </c>
      <c r="E8386" s="190" t="s">
        <v>29797</v>
      </c>
      <c r="F8386" s="190" t="s">
        <v>29797</v>
      </c>
      <c r="G8386" s="190" t="s">
        <v>29797</v>
      </c>
      <c r="H8386" s="190" t="s">
        <v>32958</v>
      </c>
      <c r="I8386" s="190" t="s">
        <v>29895</v>
      </c>
      <c r="J8386" s="190" t="s">
        <v>29870</v>
      </c>
      <c r="K8386" s="190" t="s">
        <v>8069</v>
      </c>
      <c r="L8386" s="190" t="s">
        <v>1447</v>
      </c>
    </row>
    <row r="8387" spans="1:12" ht="15" x14ac:dyDescent="0.25">
      <c r="A8387" s="191" t="s">
        <v>13394</v>
      </c>
      <c r="B8387" s="192" t="s">
        <v>13395</v>
      </c>
      <c r="C8387" s="192" t="s">
        <v>29797</v>
      </c>
      <c r="D8387" s="192" t="s">
        <v>29797</v>
      </c>
      <c r="E8387" s="192" t="s">
        <v>29797</v>
      </c>
      <c r="F8387" s="192" t="s">
        <v>29797</v>
      </c>
      <c r="G8387" s="192" t="s">
        <v>29797</v>
      </c>
      <c r="H8387" s="192" t="s">
        <v>32959</v>
      </c>
      <c r="I8387" s="192" t="s">
        <v>32960</v>
      </c>
      <c r="J8387" s="192" t="s">
        <v>31325</v>
      </c>
      <c r="K8387" s="192" t="s">
        <v>5073</v>
      </c>
      <c r="L8387" s="192" t="s">
        <v>1447</v>
      </c>
    </row>
    <row r="8388" spans="1:12" ht="15" x14ac:dyDescent="0.25">
      <c r="A8388" s="189" t="s">
        <v>13396</v>
      </c>
      <c r="B8388" s="190" t="s">
        <v>13397</v>
      </c>
      <c r="C8388" s="190" t="s">
        <v>29797</v>
      </c>
      <c r="D8388" s="190" t="s">
        <v>29797</v>
      </c>
      <c r="E8388" s="190" t="s">
        <v>29797</v>
      </c>
      <c r="F8388" s="190" t="s">
        <v>29797</v>
      </c>
      <c r="G8388" s="190" t="s">
        <v>29797</v>
      </c>
      <c r="H8388" s="190" t="s">
        <v>32961</v>
      </c>
      <c r="I8388" s="190" t="s">
        <v>32962</v>
      </c>
      <c r="J8388" s="190" t="s">
        <v>29870</v>
      </c>
      <c r="K8388" s="190" t="s">
        <v>8069</v>
      </c>
      <c r="L8388" s="190" t="s">
        <v>1447</v>
      </c>
    </row>
    <row r="8389" spans="1:12" ht="15" x14ac:dyDescent="0.25">
      <c r="A8389" s="191" t="s">
        <v>17237</v>
      </c>
      <c r="B8389" s="192" t="s">
        <v>26706</v>
      </c>
      <c r="C8389" s="192" t="s">
        <v>29797</v>
      </c>
      <c r="D8389" s="192" t="s">
        <v>29797</v>
      </c>
      <c r="E8389" s="192" t="s">
        <v>29797</v>
      </c>
      <c r="F8389" s="192" t="s">
        <v>29797</v>
      </c>
      <c r="G8389" s="192" t="s">
        <v>29797</v>
      </c>
      <c r="H8389" s="192" t="s">
        <v>31876</v>
      </c>
      <c r="I8389" s="192" t="s">
        <v>31877</v>
      </c>
      <c r="J8389" s="192" t="s">
        <v>31325</v>
      </c>
      <c r="K8389" s="192" t="s">
        <v>5073</v>
      </c>
      <c r="L8389" s="192" t="s">
        <v>1447</v>
      </c>
    </row>
    <row r="8390" spans="1:12" ht="15" x14ac:dyDescent="0.25">
      <c r="A8390" s="189" t="s">
        <v>17238</v>
      </c>
      <c r="B8390" s="190" t="s">
        <v>26707</v>
      </c>
      <c r="C8390" s="190" t="s">
        <v>29797</v>
      </c>
      <c r="D8390" s="190" t="s">
        <v>29797</v>
      </c>
      <c r="E8390" s="190" t="s">
        <v>29797</v>
      </c>
      <c r="F8390" s="190" t="s">
        <v>29797</v>
      </c>
      <c r="G8390" s="190" t="s">
        <v>29797</v>
      </c>
      <c r="H8390" s="190" t="s">
        <v>31307</v>
      </c>
      <c r="I8390" s="190" t="s">
        <v>5062</v>
      </c>
      <c r="J8390" s="190" t="s">
        <v>29821</v>
      </c>
      <c r="K8390" s="190" t="s">
        <v>5062</v>
      </c>
      <c r="L8390" s="190" t="s">
        <v>1447</v>
      </c>
    </row>
    <row r="8391" spans="1:12" ht="15" x14ac:dyDescent="0.25">
      <c r="A8391" s="191" t="s">
        <v>17239</v>
      </c>
      <c r="B8391" s="192" t="s">
        <v>21081</v>
      </c>
      <c r="C8391" s="192" t="s">
        <v>29797</v>
      </c>
      <c r="D8391" s="192" t="s">
        <v>29797</v>
      </c>
      <c r="E8391" s="192" t="s">
        <v>29797</v>
      </c>
      <c r="F8391" s="192" t="s">
        <v>29797</v>
      </c>
      <c r="G8391" s="192" t="s">
        <v>29797</v>
      </c>
      <c r="H8391" s="192" t="s">
        <v>31314</v>
      </c>
      <c r="I8391" s="192" t="s">
        <v>5062</v>
      </c>
      <c r="J8391" s="192" t="s">
        <v>29821</v>
      </c>
      <c r="K8391" s="192" t="s">
        <v>5062</v>
      </c>
      <c r="L8391" s="192" t="s">
        <v>1447</v>
      </c>
    </row>
    <row r="8392" spans="1:12" ht="15" x14ac:dyDescent="0.25">
      <c r="A8392" s="189" t="s">
        <v>17240</v>
      </c>
      <c r="B8392" s="190" t="s">
        <v>21082</v>
      </c>
      <c r="C8392" s="190" t="s">
        <v>29797</v>
      </c>
      <c r="D8392" s="190" t="s">
        <v>29797</v>
      </c>
      <c r="E8392" s="190" t="s">
        <v>29797</v>
      </c>
      <c r="F8392" s="190" t="s">
        <v>29797</v>
      </c>
      <c r="G8392" s="190" t="s">
        <v>29797</v>
      </c>
      <c r="H8392" s="190" t="s">
        <v>31342</v>
      </c>
      <c r="I8392" s="190" t="s">
        <v>31343</v>
      </c>
      <c r="J8392" s="190" t="s">
        <v>29821</v>
      </c>
      <c r="K8392" s="190" t="s">
        <v>5062</v>
      </c>
      <c r="L8392" s="190" t="s">
        <v>1447</v>
      </c>
    </row>
    <row r="8393" spans="1:12" ht="15" x14ac:dyDescent="0.25">
      <c r="A8393" s="191" t="s">
        <v>3593</v>
      </c>
      <c r="B8393" s="192" t="s">
        <v>4289</v>
      </c>
      <c r="C8393" s="192" t="s">
        <v>29812</v>
      </c>
      <c r="D8393" s="192" t="s">
        <v>29813</v>
      </c>
      <c r="E8393" s="192" t="s">
        <v>30701</v>
      </c>
      <c r="F8393" s="192" t="s">
        <v>29804</v>
      </c>
      <c r="G8393" s="192" t="s">
        <v>29995</v>
      </c>
      <c r="H8393" s="192" t="s">
        <v>32963</v>
      </c>
      <c r="I8393" s="192" t="s">
        <v>32964</v>
      </c>
      <c r="J8393" s="192" t="s">
        <v>29815</v>
      </c>
      <c r="K8393" s="192" t="s">
        <v>7431</v>
      </c>
      <c r="L8393" s="192" t="s">
        <v>1447</v>
      </c>
    </row>
    <row r="8394" spans="1:12" ht="15" x14ac:dyDescent="0.25">
      <c r="A8394" s="189" t="s">
        <v>26708</v>
      </c>
      <c r="B8394" s="190" t="s">
        <v>26709</v>
      </c>
      <c r="C8394" s="190" t="s">
        <v>29797</v>
      </c>
      <c r="D8394" s="190" t="s">
        <v>29797</v>
      </c>
      <c r="E8394" s="190" t="s">
        <v>29797</v>
      </c>
      <c r="F8394" s="190" t="s">
        <v>29797</v>
      </c>
      <c r="G8394" s="190" t="s">
        <v>29797</v>
      </c>
      <c r="H8394" s="190" t="s">
        <v>31312</v>
      </c>
      <c r="I8394" s="190" t="s">
        <v>31313</v>
      </c>
      <c r="J8394" s="190" t="s">
        <v>29821</v>
      </c>
      <c r="K8394" s="190" t="s">
        <v>5062</v>
      </c>
      <c r="L8394" s="190" t="s">
        <v>1447</v>
      </c>
    </row>
    <row r="8395" spans="1:12" ht="15" x14ac:dyDescent="0.25">
      <c r="A8395" s="191" t="s">
        <v>26710</v>
      </c>
      <c r="B8395" s="192" t="s">
        <v>26711</v>
      </c>
      <c r="C8395" s="192" t="s">
        <v>29857</v>
      </c>
      <c r="D8395" s="192" t="s">
        <v>29819</v>
      </c>
      <c r="E8395" s="192" t="s">
        <v>29797</v>
      </c>
      <c r="F8395" s="192" t="s">
        <v>29804</v>
      </c>
      <c r="G8395" s="192" t="s">
        <v>29985</v>
      </c>
      <c r="H8395" s="192" t="s">
        <v>31549</v>
      </c>
      <c r="I8395" s="192" t="s">
        <v>5073</v>
      </c>
      <c r="J8395" s="192" t="s">
        <v>31325</v>
      </c>
      <c r="K8395" s="192" t="s">
        <v>5073</v>
      </c>
      <c r="L8395" s="192" t="s">
        <v>1447</v>
      </c>
    </row>
    <row r="8396" spans="1:12" ht="15" x14ac:dyDescent="0.25">
      <c r="A8396" s="189" t="s">
        <v>3594</v>
      </c>
      <c r="B8396" s="190" t="s">
        <v>4290</v>
      </c>
      <c r="C8396" s="190" t="s">
        <v>29797</v>
      </c>
      <c r="D8396" s="190" t="s">
        <v>29797</v>
      </c>
      <c r="E8396" s="190" t="s">
        <v>29797</v>
      </c>
      <c r="F8396" s="190" t="s">
        <v>29797</v>
      </c>
      <c r="G8396" s="190" t="s">
        <v>29797</v>
      </c>
      <c r="H8396" s="190" t="s">
        <v>32965</v>
      </c>
      <c r="I8396" s="190" t="s">
        <v>5889</v>
      </c>
      <c r="J8396" s="190" t="s">
        <v>29832</v>
      </c>
      <c r="K8396" s="190" t="s">
        <v>5889</v>
      </c>
      <c r="L8396" s="190" t="s">
        <v>1447</v>
      </c>
    </row>
    <row r="8397" spans="1:12" ht="15" x14ac:dyDescent="0.25">
      <c r="A8397" s="191" t="s">
        <v>17241</v>
      </c>
      <c r="B8397" s="192" t="s">
        <v>21083</v>
      </c>
      <c r="C8397" s="192" t="s">
        <v>29797</v>
      </c>
      <c r="D8397" s="192" t="s">
        <v>29797</v>
      </c>
      <c r="E8397" s="192" t="s">
        <v>29797</v>
      </c>
      <c r="F8397" s="192" t="s">
        <v>29797</v>
      </c>
      <c r="G8397" s="192" t="s">
        <v>29797</v>
      </c>
      <c r="H8397" s="192" t="s">
        <v>31607</v>
      </c>
      <c r="I8397" s="192" t="s">
        <v>31608</v>
      </c>
      <c r="J8397" s="192" t="s">
        <v>29821</v>
      </c>
      <c r="K8397" s="192" t="s">
        <v>5062</v>
      </c>
      <c r="L8397" s="192" t="s">
        <v>1447</v>
      </c>
    </row>
    <row r="8398" spans="1:12" ht="15" x14ac:dyDescent="0.25">
      <c r="A8398" s="189" t="s">
        <v>17242</v>
      </c>
      <c r="B8398" s="190" t="s">
        <v>26712</v>
      </c>
      <c r="C8398" s="190" t="s">
        <v>29797</v>
      </c>
      <c r="D8398" s="190" t="s">
        <v>29797</v>
      </c>
      <c r="E8398" s="190" t="s">
        <v>29797</v>
      </c>
      <c r="F8398" s="190" t="s">
        <v>29797</v>
      </c>
      <c r="G8398" s="190" t="s">
        <v>29797</v>
      </c>
      <c r="H8398" s="190" t="s">
        <v>31573</v>
      </c>
      <c r="I8398" s="190" t="s">
        <v>31574</v>
      </c>
      <c r="J8398" s="190" t="s">
        <v>29821</v>
      </c>
      <c r="K8398" s="190" t="s">
        <v>5062</v>
      </c>
      <c r="L8398" s="190" t="s">
        <v>1447</v>
      </c>
    </row>
    <row r="8399" spans="1:12" ht="15" x14ac:dyDescent="0.25">
      <c r="A8399" s="191" t="s">
        <v>17243</v>
      </c>
      <c r="B8399" s="192" t="s">
        <v>26713</v>
      </c>
      <c r="C8399" s="192" t="s">
        <v>29797</v>
      </c>
      <c r="D8399" s="192" t="s">
        <v>29797</v>
      </c>
      <c r="E8399" s="192" t="s">
        <v>29797</v>
      </c>
      <c r="F8399" s="192" t="s">
        <v>29797</v>
      </c>
      <c r="G8399" s="192" t="s">
        <v>29797</v>
      </c>
      <c r="H8399" s="192" t="s">
        <v>31826</v>
      </c>
      <c r="I8399" s="192" t="s">
        <v>31827</v>
      </c>
      <c r="J8399" s="192" t="s">
        <v>29821</v>
      </c>
      <c r="K8399" s="192" t="s">
        <v>5062</v>
      </c>
      <c r="L8399" s="192" t="s">
        <v>1447</v>
      </c>
    </row>
    <row r="8400" spans="1:12" ht="15" x14ac:dyDescent="0.25">
      <c r="A8400" s="189" t="s">
        <v>13398</v>
      </c>
      <c r="B8400" s="190" t="s">
        <v>13399</v>
      </c>
      <c r="C8400" s="190" t="s">
        <v>29797</v>
      </c>
      <c r="D8400" s="190" t="s">
        <v>29797</v>
      </c>
      <c r="E8400" s="190" t="s">
        <v>29797</v>
      </c>
      <c r="F8400" s="190" t="s">
        <v>29797</v>
      </c>
      <c r="G8400" s="190" t="s">
        <v>29797</v>
      </c>
      <c r="H8400" s="190" t="s">
        <v>31460</v>
      </c>
      <c r="I8400" s="190" t="s">
        <v>29942</v>
      </c>
      <c r="J8400" s="190" t="s">
        <v>29821</v>
      </c>
      <c r="K8400" s="190" t="s">
        <v>5062</v>
      </c>
      <c r="L8400" s="190" t="s">
        <v>1447</v>
      </c>
    </row>
    <row r="8401" spans="1:12" ht="15" x14ac:dyDescent="0.25">
      <c r="A8401" s="191" t="s">
        <v>13400</v>
      </c>
      <c r="B8401" s="192" t="s">
        <v>13401</v>
      </c>
      <c r="C8401" s="192" t="s">
        <v>29797</v>
      </c>
      <c r="D8401" s="192" t="s">
        <v>29797</v>
      </c>
      <c r="E8401" s="192" t="s">
        <v>29797</v>
      </c>
      <c r="F8401" s="192" t="s">
        <v>29797</v>
      </c>
      <c r="G8401" s="192" t="s">
        <v>29797</v>
      </c>
      <c r="H8401" s="192" t="s">
        <v>31460</v>
      </c>
      <c r="I8401" s="192" t="s">
        <v>29942</v>
      </c>
      <c r="J8401" s="192" t="s">
        <v>29821</v>
      </c>
      <c r="K8401" s="192" t="s">
        <v>5062</v>
      </c>
      <c r="L8401" s="192" t="s">
        <v>1447</v>
      </c>
    </row>
    <row r="8402" spans="1:12" ht="15" x14ac:dyDescent="0.25">
      <c r="A8402" s="189" t="s">
        <v>13402</v>
      </c>
      <c r="B8402" s="190" t="s">
        <v>13403</v>
      </c>
      <c r="C8402" s="190" t="s">
        <v>29797</v>
      </c>
      <c r="D8402" s="190" t="s">
        <v>29797</v>
      </c>
      <c r="E8402" s="190" t="s">
        <v>29797</v>
      </c>
      <c r="F8402" s="190" t="s">
        <v>29797</v>
      </c>
      <c r="G8402" s="190" t="s">
        <v>29797</v>
      </c>
      <c r="H8402" s="190" t="s">
        <v>29797</v>
      </c>
      <c r="I8402" s="190" t="s">
        <v>29797</v>
      </c>
      <c r="J8402" s="190" t="s">
        <v>29821</v>
      </c>
      <c r="K8402" s="190" t="s">
        <v>5062</v>
      </c>
      <c r="L8402" s="190" t="s">
        <v>1447</v>
      </c>
    </row>
    <row r="8403" spans="1:12" ht="15" x14ac:dyDescent="0.25">
      <c r="A8403" s="191" t="s">
        <v>13404</v>
      </c>
      <c r="B8403" s="192" t="s">
        <v>13405</v>
      </c>
      <c r="C8403" s="192" t="s">
        <v>29797</v>
      </c>
      <c r="D8403" s="192" t="s">
        <v>29797</v>
      </c>
      <c r="E8403" s="192" t="s">
        <v>29797</v>
      </c>
      <c r="F8403" s="192" t="s">
        <v>29797</v>
      </c>
      <c r="G8403" s="192" t="s">
        <v>29797</v>
      </c>
      <c r="H8403" s="192" t="s">
        <v>31402</v>
      </c>
      <c r="I8403" s="192" t="s">
        <v>31403</v>
      </c>
      <c r="J8403" s="192" t="s">
        <v>29821</v>
      </c>
      <c r="K8403" s="192" t="s">
        <v>5062</v>
      </c>
      <c r="L8403" s="192" t="s">
        <v>1447</v>
      </c>
    </row>
    <row r="8404" spans="1:12" ht="15" x14ac:dyDescent="0.25">
      <c r="A8404" s="189" t="s">
        <v>13406</v>
      </c>
      <c r="B8404" s="190" t="s">
        <v>13407</v>
      </c>
      <c r="C8404" s="190" t="s">
        <v>29797</v>
      </c>
      <c r="D8404" s="190" t="s">
        <v>29797</v>
      </c>
      <c r="E8404" s="190" t="s">
        <v>29797</v>
      </c>
      <c r="F8404" s="190" t="s">
        <v>29797</v>
      </c>
      <c r="G8404" s="190" t="s">
        <v>29797</v>
      </c>
      <c r="H8404" s="190" t="s">
        <v>31786</v>
      </c>
      <c r="I8404" s="190" t="s">
        <v>31787</v>
      </c>
      <c r="J8404" s="190" t="s">
        <v>29821</v>
      </c>
      <c r="K8404" s="190" t="s">
        <v>5062</v>
      </c>
      <c r="L8404" s="190" t="s">
        <v>1447</v>
      </c>
    </row>
    <row r="8405" spans="1:12" ht="15" x14ac:dyDescent="0.25">
      <c r="A8405" s="191" t="s">
        <v>17244</v>
      </c>
      <c r="B8405" s="192" t="s">
        <v>26714</v>
      </c>
      <c r="C8405" s="192" t="s">
        <v>29797</v>
      </c>
      <c r="D8405" s="192" t="s">
        <v>29797</v>
      </c>
      <c r="E8405" s="192" t="s">
        <v>29797</v>
      </c>
      <c r="F8405" s="192" t="s">
        <v>29797</v>
      </c>
      <c r="G8405" s="192" t="s">
        <v>29797</v>
      </c>
      <c r="H8405" s="192" t="s">
        <v>31592</v>
      </c>
      <c r="I8405" s="192" t="s">
        <v>31593</v>
      </c>
      <c r="J8405" s="192" t="s">
        <v>29821</v>
      </c>
      <c r="K8405" s="192" t="s">
        <v>5062</v>
      </c>
      <c r="L8405" s="192" t="s">
        <v>1447</v>
      </c>
    </row>
    <row r="8406" spans="1:12" ht="15" x14ac:dyDescent="0.25">
      <c r="A8406" s="189" t="s">
        <v>17245</v>
      </c>
      <c r="B8406" s="190" t="s">
        <v>21084</v>
      </c>
      <c r="C8406" s="190" t="s">
        <v>29797</v>
      </c>
      <c r="D8406" s="190" t="s">
        <v>29797</v>
      </c>
      <c r="E8406" s="190" t="s">
        <v>29797</v>
      </c>
      <c r="F8406" s="190" t="s">
        <v>29797</v>
      </c>
      <c r="G8406" s="190" t="s">
        <v>29797</v>
      </c>
      <c r="H8406" s="190" t="s">
        <v>31409</v>
      </c>
      <c r="I8406" s="190" t="s">
        <v>5062</v>
      </c>
      <c r="J8406" s="190" t="s">
        <v>29821</v>
      </c>
      <c r="K8406" s="190" t="s">
        <v>5062</v>
      </c>
      <c r="L8406" s="190" t="s">
        <v>1447</v>
      </c>
    </row>
    <row r="8407" spans="1:12" ht="15" x14ac:dyDescent="0.25">
      <c r="A8407" s="191" t="s">
        <v>26715</v>
      </c>
      <c r="B8407" s="192" t="s">
        <v>26716</v>
      </c>
      <c r="C8407" s="192" t="s">
        <v>29797</v>
      </c>
      <c r="D8407" s="192" t="s">
        <v>29797</v>
      </c>
      <c r="E8407" s="192" t="s">
        <v>29797</v>
      </c>
      <c r="F8407" s="192" t="s">
        <v>29797</v>
      </c>
      <c r="G8407" s="192" t="s">
        <v>29797</v>
      </c>
      <c r="H8407" s="192" t="s">
        <v>31830</v>
      </c>
      <c r="I8407" s="192" t="s">
        <v>31831</v>
      </c>
      <c r="J8407" s="192" t="s">
        <v>29821</v>
      </c>
      <c r="K8407" s="192" t="s">
        <v>5062</v>
      </c>
      <c r="L8407" s="192" t="s">
        <v>1447</v>
      </c>
    </row>
    <row r="8408" spans="1:12" ht="15" x14ac:dyDescent="0.25">
      <c r="A8408" s="189" t="s">
        <v>26717</v>
      </c>
      <c r="B8408" s="190" t="s">
        <v>21085</v>
      </c>
      <c r="C8408" s="190" t="s">
        <v>29797</v>
      </c>
      <c r="D8408" s="190" t="s">
        <v>29797</v>
      </c>
      <c r="E8408" s="190" t="s">
        <v>29797</v>
      </c>
      <c r="F8408" s="190" t="s">
        <v>29797</v>
      </c>
      <c r="G8408" s="190" t="s">
        <v>29797</v>
      </c>
      <c r="H8408" s="190" t="s">
        <v>29797</v>
      </c>
      <c r="I8408" s="190" t="s">
        <v>29797</v>
      </c>
      <c r="J8408" s="190" t="s">
        <v>29797</v>
      </c>
      <c r="K8408" s="190" t="s">
        <v>29797</v>
      </c>
      <c r="L8408" s="190" t="s">
        <v>2704</v>
      </c>
    </row>
    <row r="8409" spans="1:12" ht="15" x14ac:dyDescent="0.25">
      <c r="A8409" s="191" t="s">
        <v>17246</v>
      </c>
      <c r="B8409" s="192" t="s">
        <v>21086</v>
      </c>
      <c r="C8409" s="192" t="s">
        <v>29797</v>
      </c>
      <c r="D8409" s="192" t="s">
        <v>29797</v>
      </c>
      <c r="E8409" s="192" t="s">
        <v>29797</v>
      </c>
      <c r="F8409" s="192" t="s">
        <v>29797</v>
      </c>
      <c r="G8409" s="192" t="s">
        <v>29797</v>
      </c>
      <c r="H8409" s="192" t="s">
        <v>29797</v>
      </c>
      <c r="I8409" s="192" t="s">
        <v>29797</v>
      </c>
      <c r="J8409" s="192" t="s">
        <v>29797</v>
      </c>
      <c r="K8409" s="192" t="s">
        <v>29797</v>
      </c>
      <c r="L8409" s="192" t="s">
        <v>1447</v>
      </c>
    </row>
    <row r="8410" spans="1:12" ht="15" x14ac:dyDescent="0.25">
      <c r="A8410" s="189" t="s">
        <v>17247</v>
      </c>
      <c r="B8410" s="190" t="s">
        <v>26718</v>
      </c>
      <c r="C8410" s="190" t="s">
        <v>29797</v>
      </c>
      <c r="D8410" s="190" t="s">
        <v>29797</v>
      </c>
      <c r="E8410" s="190" t="s">
        <v>29797</v>
      </c>
      <c r="F8410" s="190" t="s">
        <v>29797</v>
      </c>
      <c r="G8410" s="190" t="s">
        <v>29797</v>
      </c>
      <c r="H8410" s="190" t="s">
        <v>32855</v>
      </c>
      <c r="I8410" s="190" t="s">
        <v>32856</v>
      </c>
      <c r="J8410" s="190" t="s">
        <v>29821</v>
      </c>
      <c r="K8410" s="190" t="s">
        <v>5062</v>
      </c>
      <c r="L8410" s="190" t="s">
        <v>1447</v>
      </c>
    </row>
    <row r="8411" spans="1:12" ht="15" x14ac:dyDescent="0.25">
      <c r="A8411" s="191" t="s">
        <v>17248</v>
      </c>
      <c r="B8411" s="192" t="s">
        <v>26718</v>
      </c>
      <c r="C8411" s="192" t="s">
        <v>29797</v>
      </c>
      <c r="D8411" s="192" t="s">
        <v>29797</v>
      </c>
      <c r="E8411" s="192" t="s">
        <v>29797</v>
      </c>
      <c r="F8411" s="192" t="s">
        <v>29797</v>
      </c>
      <c r="G8411" s="192" t="s">
        <v>29797</v>
      </c>
      <c r="H8411" s="192" t="s">
        <v>32855</v>
      </c>
      <c r="I8411" s="192" t="s">
        <v>32856</v>
      </c>
      <c r="J8411" s="192" t="s">
        <v>29821</v>
      </c>
      <c r="K8411" s="192" t="s">
        <v>5062</v>
      </c>
      <c r="L8411" s="192" t="s">
        <v>1447</v>
      </c>
    </row>
    <row r="8412" spans="1:12" ht="15" x14ac:dyDescent="0.25">
      <c r="A8412" s="189" t="s">
        <v>26719</v>
      </c>
      <c r="B8412" s="190" t="s">
        <v>26720</v>
      </c>
      <c r="C8412" s="190" t="s">
        <v>29812</v>
      </c>
      <c r="D8412" s="190" t="s">
        <v>29824</v>
      </c>
      <c r="E8412" s="190" t="s">
        <v>29797</v>
      </c>
      <c r="F8412" s="190" t="s">
        <v>29804</v>
      </c>
      <c r="G8412" s="190" t="s">
        <v>29811</v>
      </c>
      <c r="H8412" s="190" t="s">
        <v>31508</v>
      </c>
      <c r="I8412" s="190" t="s">
        <v>1396</v>
      </c>
      <c r="J8412" s="190" t="s">
        <v>31325</v>
      </c>
      <c r="K8412" s="190" t="s">
        <v>5073</v>
      </c>
      <c r="L8412" s="190" t="s">
        <v>1447</v>
      </c>
    </row>
    <row r="8413" spans="1:12" ht="15" x14ac:dyDescent="0.25">
      <c r="A8413" s="191" t="s">
        <v>26721</v>
      </c>
      <c r="B8413" s="192" t="s">
        <v>26722</v>
      </c>
      <c r="C8413" s="192" t="s">
        <v>29797</v>
      </c>
      <c r="D8413" s="192" t="s">
        <v>29797</v>
      </c>
      <c r="E8413" s="192" t="s">
        <v>29797</v>
      </c>
      <c r="F8413" s="192" t="s">
        <v>29797</v>
      </c>
      <c r="G8413" s="192" t="s">
        <v>29797</v>
      </c>
      <c r="H8413" s="192" t="s">
        <v>31314</v>
      </c>
      <c r="I8413" s="192" t="s">
        <v>5062</v>
      </c>
      <c r="J8413" s="192" t="s">
        <v>29821</v>
      </c>
      <c r="K8413" s="192" t="s">
        <v>5062</v>
      </c>
      <c r="L8413" s="192" t="s">
        <v>1447</v>
      </c>
    </row>
    <row r="8414" spans="1:12" ht="15" x14ac:dyDescent="0.25">
      <c r="A8414" s="189" t="s">
        <v>26723</v>
      </c>
      <c r="B8414" s="190" t="s">
        <v>26724</v>
      </c>
      <c r="C8414" s="190" t="s">
        <v>29797</v>
      </c>
      <c r="D8414" s="190" t="s">
        <v>29797</v>
      </c>
      <c r="E8414" s="190" t="s">
        <v>29797</v>
      </c>
      <c r="F8414" s="190" t="s">
        <v>29797</v>
      </c>
      <c r="G8414" s="190" t="s">
        <v>29797</v>
      </c>
      <c r="H8414" s="190" t="s">
        <v>32057</v>
      </c>
      <c r="I8414" s="190" t="s">
        <v>31095</v>
      </c>
      <c r="J8414" s="190" t="s">
        <v>29821</v>
      </c>
      <c r="K8414" s="190" t="s">
        <v>5062</v>
      </c>
      <c r="L8414" s="190" t="s">
        <v>1447</v>
      </c>
    </row>
    <row r="8415" spans="1:12" ht="15" x14ac:dyDescent="0.25">
      <c r="A8415" s="191" t="s">
        <v>17249</v>
      </c>
      <c r="B8415" s="192" t="s">
        <v>26725</v>
      </c>
      <c r="C8415" s="192" t="s">
        <v>29797</v>
      </c>
      <c r="D8415" s="192" t="s">
        <v>29797</v>
      </c>
      <c r="E8415" s="192" t="s">
        <v>29797</v>
      </c>
      <c r="F8415" s="192" t="s">
        <v>29797</v>
      </c>
      <c r="G8415" s="192" t="s">
        <v>29797</v>
      </c>
      <c r="H8415" s="192" t="s">
        <v>31505</v>
      </c>
      <c r="I8415" s="192" t="s">
        <v>31506</v>
      </c>
      <c r="J8415" s="192" t="s">
        <v>29821</v>
      </c>
      <c r="K8415" s="192" t="s">
        <v>5062</v>
      </c>
      <c r="L8415" s="192" t="s">
        <v>1447</v>
      </c>
    </row>
    <row r="8416" spans="1:12" ht="15" x14ac:dyDescent="0.25">
      <c r="A8416" s="189" t="s">
        <v>17250</v>
      </c>
      <c r="B8416" s="190" t="s">
        <v>21087</v>
      </c>
      <c r="C8416" s="190" t="s">
        <v>29797</v>
      </c>
      <c r="D8416" s="190" t="s">
        <v>29797</v>
      </c>
      <c r="E8416" s="190" t="s">
        <v>29797</v>
      </c>
      <c r="F8416" s="190" t="s">
        <v>29797</v>
      </c>
      <c r="G8416" s="190" t="s">
        <v>29797</v>
      </c>
      <c r="H8416" s="190" t="s">
        <v>32966</v>
      </c>
      <c r="I8416" s="190" t="s">
        <v>31847</v>
      </c>
      <c r="J8416" s="190" t="s">
        <v>30058</v>
      </c>
      <c r="K8416" s="190" t="s">
        <v>10396</v>
      </c>
      <c r="L8416" s="190" t="s">
        <v>1447</v>
      </c>
    </row>
    <row r="8417" spans="1:12" ht="15" x14ac:dyDescent="0.25">
      <c r="A8417" s="191" t="s">
        <v>17251</v>
      </c>
      <c r="B8417" s="192" t="s">
        <v>21088</v>
      </c>
      <c r="C8417" s="192" t="s">
        <v>29797</v>
      </c>
      <c r="D8417" s="192" t="s">
        <v>29797</v>
      </c>
      <c r="E8417" s="192" t="s">
        <v>29797</v>
      </c>
      <c r="F8417" s="192" t="s">
        <v>29797</v>
      </c>
      <c r="G8417" s="192" t="s">
        <v>29797</v>
      </c>
      <c r="H8417" s="192" t="s">
        <v>31342</v>
      </c>
      <c r="I8417" s="192" t="s">
        <v>31343</v>
      </c>
      <c r="J8417" s="192" t="s">
        <v>29821</v>
      </c>
      <c r="K8417" s="192" t="s">
        <v>5062</v>
      </c>
      <c r="L8417" s="192" t="s">
        <v>1447</v>
      </c>
    </row>
    <row r="8418" spans="1:12" ht="15" x14ac:dyDescent="0.25">
      <c r="A8418" s="189" t="s">
        <v>26726</v>
      </c>
      <c r="B8418" s="190" t="s">
        <v>26727</v>
      </c>
      <c r="C8418" s="190" t="s">
        <v>29797</v>
      </c>
      <c r="D8418" s="190" t="s">
        <v>29797</v>
      </c>
      <c r="E8418" s="190" t="s">
        <v>29797</v>
      </c>
      <c r="F8418" s="190" t="s">
        <v>29797</v>
      </c>
      <c r="G8418" s="190" t="s">
        <v>29797</v>
      </c>
      <c r="H8418" s="190" t="s">
        <v>31436</v>
      </c>
      <c r="I8418" s="190" t="s">
        <v>5062</v>
      </c>
      <c r="J8418" s="190" t="s">
        <v>29821</v>
      </c>
      <c r="K8418" s="190" t="s">
        <v>5062</v>
      </c>
      <c r="L8418" s="190" t="s">
        <v>1447</v>
      </c>
    </row>
    <row r="8419" spans="1:12" ht="15" x14ac:dyDescent="0.25">
      <c r="A8419" s="191" t="s">
        <v>3595</v>
      </c>
      <c r="B8419" s="192" t="s">
        <v>4291</v>
      </c>
      <c r="C8419" s="192" t="s">
        <v>29797</v>
      </c>
      <c r="D8419" s="192" t="s">
        <v>29797</v>
      </c>
      <c r="E8419" s="192" t="s">
        <v>29797</v>
      </c>
      <c r="F8419" s="192" t="s">
        <v>29797</v>
      </c>
      <c r="G8419" s="192" t="s">
        <v>29797</v>
      </c>
      <c r="H8419" s="192" t="s">
        <v>31461</v>
      </c>
      <c r="I8419" s="192" t="s">
        <v>1385</v>
      </c>
      <c r="J8419" s="192" t="s">
        <v>29821</v>
      </c>
      <c r="K8419" s="192" t="s">
        <v>5062</v>
      </c>
      <c r="L8419" s="192" t="s">
        <v>1447</v>
      </c>
    </row>
    <row r="8420" spans="1:12" ht="15" x14ac:dyDescent="0.25">
      <c r="A8420" s="189" t="s">
        <v>17252</v>
      </c>
      <c r="B8420" s="190" t="s">
        <v>26728</v>
      </c>
      <c r="C8420" s="190" t="s">
        <v>29797</v>
      </c>
      <c r="D8420" s="190" t="s">
        <v>29797</v>
      </c>
      <c r="E8420" s="190" t="s">
        <v>29797</v>
      </c>
      <c r="F8420" s="190" t="s">
        <v>29797</v>
      </c>
      <c r="G8420" s="190" t="s">
        <v>29797</v>
      </c>
      <c r="H8420" s="190" t="s">
        <v>31390</v>
      </c>
      <c r="I8420" s="190" t="s">
        <v>14423</v>
      </c>
      <c r="J8420" s="190" t="s">
        <v>29821</v>
      </c>
      <c r="K8420" s="190" t="s">
        <v>5062</v>
      </c>
      <c r="L8420" s="190" t="s">
        <v>1447</v>
      </c>
    </row>
    <row r="8421" spans="1:12" ht="15" x14ac:dyDescent="0.25">
      <c r="A8421" s="191" t="s">
        <v>3596</v>
      </c>
      <c r="B8421" s="192" t="s">
        <v>4292</v>
      </c>
      <c r="C8421" s="192" t="s">
        <v>29797</v>
      </c>
      <c r="D8421" s="192" t="s">
        <v>29797</v>
      </c>
      <c r="E8421" s="192" t="s">
        <v>29797</v>
      </c>
      <c r="F8421" s="192" t="s">
        <v>29797</v>
      </c>
      <c r="G8421" s="192" t="s">
        <v>29797</v>
      </c>
      <c r="H8421" s="192" t="s">
        <v>29797</v>
      </c>
      <c r="I8421" s="192" t="s">
        <v>29797</v>
      </c>
      <c r="J8421" s="192" t="s">
        <v>29797</v>
      </c>
      <c r="K8421" s="192" t="s">
        <v>29797</v>
      </c>
      <c r="L8421" s="192" t="s">
        <v>1440</v>
      </c>
    </row>
    <row r="8422" spans="1:12" ht="15" x14ac:dyDescent="0.25">
      <c r="A8422" s="189" t="s">
        <v>26729</v>
      </c>
      <c r="B8422" s="190" t="s">
        <v>26730</v>
      </c>
      <c r="C8422" s="190" t="s">
        <v>29797</v>
      </c>
      <c r="D8422" s="190" t="s">
        <v>29797</v>
      </c>
      <c r="E8422" s="190" t="s">
        <v>29797</v>
      </c>
      <c r="F8422" s="190" t="s">
        <v>29797</v>
      </c>
      <c r="G8422" s="190" t="s">
        <v>29797</v>
      </c>
      <c r="H8422" s="190" t="s">
        <v>31409</v>
      </c>
      <c r="I8422" s="190" t="s">
        <v>5062</v>
      </c>
      <c r="J8422" s="190" t="s">
        <v>29821</v>
      </c>
      <c r="K8422" s="190" t="s">
        <v>5062</v>
      </c>
      <c r="L8422" s="190" t="s">
        <v>1447</v>
      </c>
    </row>
    <row r="8423" spans="1:12" ht="15" x14ac:dyDescent="0.25">
      <c r="A8423" s="191" t="s">
        <v>26731</v>
      </c>
      <c r="B8423" s="192" t="s">
        <v>4293</v>
      </c>
      <c r="C8423" s="192" t="s">
        <v>29797</v>
      </c>
      <c r="D8423" s="192" t="s">
        <v>29797</v>
      </c>
      <c r="E8423" s="192" t="s">
        <v>29797</v>
      </c>
      <c r="F8423" s="192" t="s">
        <v>29797</v>
      </c>
      <c r="G8423" s="192" t="s">
        <v>29797</v>
      </c>
      <c r="H8423" s="192" t="s">
        <v>29797</v>
      </c>
      <c r="I8423" s="192" t="s">
        <v>29797</v>
      </c>
      <c r="J8423" s="192" t="s">
        <v>29797</v>
      </c>
      <c r="K8423" s="192" t="s">
        <v>29797</v>
      </c>
      <c r="L8423" s="192" t="s">
        <v>1446</v>
      </c>
    </row>
    <row r="8424" spans="1:12" ht="15" x14ac:dyDescent="0.25">
      <c r="A8424" s="189" t="s">
        <v>13408</v>
      </c>
      <c r="B8424" s="190" t="s">
        <v>13409</v>
      </c>
      <c r="C8424" s="190" t="s">
        <v>29797</v>
      </c>
      <c r="D8424" s="190" t="s">
        <v>29797</v>
      </c>
      <c r="E8424" s="190" t="s">
        <v>29797</v>
      </c>
      <c r="F8424" s="190" t="s">
        <v>29797</v>
      </c>
      <c r="G8424" s="190" t="s">
        <v>29797</v>
      </c>
      <c r="H8424" s="190" t="s">
        <v>32967</v>
      </c>
      <c r="I8424" s="190" t="s">
        <v>32968</v>
      </c>
      <c r="J8424" s="190" t="s">
        <v>31325</v>
      </c>
      <c r="K8424" s="190" t="s">
        <v>5073</v>
      </c>
      <c r="L8424" s="190" t="s">
        <v>1447</v>
      </c>
    </row>
    <row r="8425" spans="1:12" ht="15" x14ac:dyDescent="0.25">
      <c r="A8425" s="191" t="s">
        <v>17253</v>
      </c>
      <c r="B8425" s="192" t="s">
        <v>21089</v>
      </c>
      <c r="C8425" s="192" t="s">
        <v>29797</v>
      </c>
      <c r="D8425" s="192" t="s">
        <v>29797</v>
      </c>
      <c r="E8425" s="192" t="s">
        <v>29797</v>
      </c>
      <c r="F8425" s="192" t="s">
        <v>29797</v>
      </c>
      <c r="G8425" s="192" t="s">
        <v>29797</v>
      </c>
      <c r="H8425" s="192" t="s">
        <v>32969</v>
      </c>
      <c r="I8425" s="192" t="s">
        <v>32970</v>
      </c>
      <c r="J8425" s="192" t="s">
        <v>31325</v>
      </c>
      <c r="K8425" s="192" t="s">
        <v>5073</v>
      </c>
      <c r="L8425" s="192" t="s">
        <v>1447</v>
      </c>
    </row>
    <row r="8426" spans="1:12" ht="15" x14ac:dyDescent="0.25">
      <c r="A8426" s="189" t="s">
        <v>26732</v>
      </c>
      <c r="B8426" s="190" t="s">
        <v>26733</v>
      </c>
      <c r="C8426" s="190" t="s">
        <v>29797</v>
      </c>
      <c r="D8426" s="190" t="s">
        <v>29797</v>
      </c>
      <c r="E8426" s="190" t="s">
        <v>30702</v>
      </c>
      <c r="F8426" s="190" t="s">
        <v>29797</v>
      </c>
      <c r="G8426" s="190" t="s">
        <v>29797</v>
      </c>
      <c r="H8426" s="190" t="s">
        <v>31602</v>
      </c>
      <c r="I8426" s="190" t="s">
        <v>31122</v>
      </c>
      <c r="J8426" s="190" t="s">
        <v>29821</v>
      </c>
      <c r="K8426" s="190" t="s">
        <v>5062</v>
      </c>
      <c r="L8426" s="190" t="s">
        <v>1447</v>
      </c>
    </row>
    <row r="8427" spans="1:12" ht="15" x14ac:dyDescent="0.25">
      <c r="A8427" s="191" t="s">
        <v>17254</v>
      </c>
      <c r="B8427" s="192" t="s">
        <v>21090</v>
      </c>
      <c r="C8427" s="192" t="s">
        <v>29812</v>
      </c>
      <c r="D8427" s="192" t="s">
        <v>29813</v>
      </c>
      <c r="E8427" s="192" t="s">
        <v>30703</v>
      </c>
      <c r="F8427" s="192" t="s">
        <v>29804</v>
      </c>
      <c r="G8427" s="192" t="s">
        <v>29987</v>
      </c>
      <c r="H8427" s="192" t="s">
        <v>32971</v>
      </c>
      <c r="I8427" s="192" t="s">
        <v>32972</v>
      </c>
      <c r="J8427" s="192" t="s">
        <v>29912</v>
      </c>
      <c r="K8427" s="192" t="s">
        <v>1415</v>
      </c>
      <c r="L8427" s="192" t="s">
        <v>1447</v>
      </c>
    </row>
    <row r="8428" spans="1:12" ht="15" x14ac:dyDescent="0.25">
      <c r="A8428" s="189" t="s">
        <v>26734</v>
      </c>
      <c r="B8428" s="190" t="s">
        <v>26735</v>
      </c>
      <c r="C8428" s="190" t="s">
        <v>29797</v>
      </c>
      <c r="D8428" s="190" t="s">
        <v>29797</v>
      </c>
      <c r="E8428" s="190" t="s">
        <v>29797</v>
      </c>
      <c r="F8428" s="190" t="s">
        <v>29797</v>
      </c>
      <c r="G8428" s="190" t="s">
        <v>29797</v>
      </c>
      <c r="H8428" s="190" t="s">
        <v>31371</v>
      </c>
      <c r="I8428" s="190" t="s">
        <v>5062</v>
      </c>
      <c r="J8428" s="190" t="s">
        <v>29821</v>
      </c>
      <c r="K8428" s="190" t="s">
        <v>5062</v>
      </c>
      <c r="L8428" s="190" t="s">
        <v>1447</v>
      </c>
    </row>
    <row r="8429" spans="1:12" ht="15" x14ac:dyDescent="0.25">
      <c r="A8429" s="191" t="s">
        <v>26736</v>
      </c>
      <c r="B8429" s="192" t="s">
        <v>4294</v>
      </c>
      <c r="C8429" s="192" t="s">
        <v>29797</v>
      </c>
      <c r="D8429" s="192" t="s">
        <v>29797</v>
      </c>
      <c r="E8429" s="192" t="s">
        <v>29797</v>
      </c>
      <c r="F8429" s="192" t="s">
        <v>29797</v>
      </c>
      <c r="G8429" s="192" t="s">
        <v>29797</v>
      </c>
      <c r="H8429" s="192" t="s">
        <v>29797</v>
      </c>
      <c r="I8429" s="192" t="s">
        <v>29797</v>
      </c>
      <c r="J8429" s="192" t="s">
        <v>29797</v>
      </c>
      <c r="K8429" s="192" t="s">
        <v>29797</v>
      </c>
      <c r="L8429" s="192" t="s">
        <v>1465</v>
      </c>
    </row>
    <row r="8430" spans="1:12" ht="15" x14ac:dyDescent="0.25">
      <c r="A8430" s="189" t="s">
        <v>26737</v>
      </c>
      <c r="B8430" s="190" t="s">
        <v>26738</v>
      </c>
      <c r="C8430" s="190" t="s">
        <v>29797</v>
      </c>
      <c r="D8430" s="190" t="s">
        <v>29797</v>
      </c>
      <c r="E8430" s="190" t="s">
        <v>29797</v>
      </c>
      <c r="F8430" s="190" t="s">
        <v>29797</v>
      </c>
      <c r="G8430" s="190" t="s">
        <v>29797</v>
      </c>
      <c r="H8430" s="190" t="s">
        <v>31560</v>
      </c>
      <c r="I8430" s="190" t="s">
        <v>5073</v>
      </c>
      <c r="J8430" s="190" t="s">
        <v>31325</v>
      </c>
      <c r="K8430" s="190" t="s">
        <v>5073</v>
      </c>
      <c r="L8430" s="190" t="s">
        <v>1447</v>
      </c>
    </row>
    <row r="8431" spans="1:12" ht="15" x14ac:dyDescent="0.25">
      <c r="A8431" s="191" t="s">
        <v>13410</v>
      </c>
      <c r="B8431" s="192" t="s">
        <v>13411</v>
      </c>
      <c r="C8431" s="192" t="s">
        <v>29812</v>
      </c>
      <c r="D8431" s="192" t="s">
        <v>29824</v>
      </c>
      <c r="E8431" s="192" t="s">
        <v>30704</v>
      </c>
      <c r="F8431" s="192" t="s">
        <v>29804</v>
      </c>
      <c r="G8431" s="192" t="s">
        <v>30705</v>
      </c>
      <c r="H8431" s="192" t="s">
        <v>31434</v>
      </c>
      <c r="I8431" s="192" t="s">
        <v>31435</v>
      </c>
      <c r="J8431" s="192" t="s">
        <v>29821</v>
      </c>
      <c r="K8431" s="192" t="s">
        <v>5062</v>
      </c>
      <c r="L8431" s="192" t="s">
        <v>1447</v>
      </c>
    </row>
    <row r="8432" spans="1:12" ht="15" x14ac:dyDescent="0.25">
      <c r="A8432" s="189" t="s">
        <v>17255</v>
      </c>
      <c r="B8432" s="190" t="s">
        <v>21091</v>
      </c>
      <c r="C8432" s="190" t="s">
        <v>29797</v>
      </c>
      <c r="D8432" s="190" t="s">
        <v>29797</v>
      </c>
      <c r="E8432" s="190" t="s">
        <v>29797</v>
      </c>
      <c r="F8432" s="190" t="s">
        <v>29797</v>
      </c>
      <c r="G8432" s="190" t="s">
        <v>29797</v>
      </c>
      <c r="H8432" s="190" t="s">
        <v>29797</v>
      </c>
      <c r="I8432" s="190" t="s">
        <v>29797</v>
      </c>
      <c r="J8432" s="190" t="s">
        <v>29797</v>
      </c>
      <c r="K8432" s="190" t="s">
        <v>29797</v>
      </c>
      <c r="L8432" s="190" t="s">
        <v>29797</v>
      </c>
    </row>
    <row r="8433" spans="1:12" ht="15" x14ac:dyDescent="0.25">
      <c r="A8433" s="191" t="s">
        <v>26739</v>
      </c>
      <c r="B8433" s="192" t="s">
        <v>26740</v>
      </c>
      <c r="C8433" s="192" t="s">
        <v>29797</v>
      </c>
      <c r="D8433" s="192" t="s">
        <v>29797</v>
      </c>
      <c r="E8433" s="192" t="s">
        <v>29797</v>
      </c>
      <c r="F8433" s="192" t="s">
        <v>29797</v>
      </c>
      <c r="G8433" s="192" t="s">
        <v>29797</v>
      </c>
      <c r="H8433" s="192" t="s">
        <v>31577</v>
      </c>
      <c r="I8433" s="192" t="s">
        <v>1392</v>
      </c>
      <c r="J8433" s="192" t="s">
        <v>29821</v>
      </c>
      <c r="K8433" s="192" t="s">
        <v>5062</v>
      </c>
      <c r="L8433" s="192" t="s">
        <v>1447</v>
      </c>
    </row>
    <row r="8434" spans="1:12" ht="15" x14ac:dyDescent="0.25">
      <c r="A8434" s="189" t="s">
        <v>13412</v>
      </c>
      <c r="B8434" s="190" t="s">
        <v>13413</v>
      </c>
      <c r="C8434" s="190" t="s">
        <v>29797</v>
      </c>
      <c r="D8434" s="190" t="s">
        <v>29797</v>
      </c>
      <c r="E8434" s="190" t="s">
        <v>29797</v>
      </c>
      <c r="F8434" s="190" t="s">
        <v>29797</v>
      </c>
      <c r="G8434" s="190" t="s">
        <v>29797</v>
      </c>
      <c r="H8434" s="190" t="s">
        <v>32699</v>
      </c>
      <c r="I8434" s="190" t="s">
        <v>32700</v>
      </c>
      <c r="J8434" s="190" t="s">
        <v>31420</v>
      </c>
      <c r="K8434" s="190" t="s">
        <v>8076</v>
      </c>
      <c r="L8434" s="190" t="s">
        <v>1447</v>
      </c>
    </row>
    <row r="8435" spans="1:12" ht="15" x14ac:dyDescent="0.25">
      <c r="A8435" s="191" t="s">
        <v>3597</v>
      </c>
      <c r="B8435" s="192" t="s">
        <v>4295</v>
      </c>
      <c r="C8435" s="192" t="s">
        <v>29812</v>
      </c>
      <c r="D8435" s="192" t="s">
        <v>29813</v>
      </c>
      <c r="E8435" s="192" t="s">
        <v>30706</v>
      </c>
      <c r="F8435" s="192" t="s">
        <v>29804</v>
      </c>
      <c r="G8435" s="192" t="s">
        <v>30058</v>
      </c>
      <c r="H8435" s="192" t="s">
        <v>31526</v>
      </c>
      <c r="I8435" s="192" t="s">
        <v>31527</v>
      </c>
      <c r="J8435" s="192" t="s">
        <v>31528</v>
      </c>
      <c r="K8435" s="192" t="s">
        <v>10363</v>
      </c>
      <c r="L8435" s="192" t="s">
        <v>1447</v>
      </c>
    </row>
    <row r="8436" spans="1:12" ht="15" x14ac:dyDescent="0.25">
      <c r="A8436" s="189" t="s">
        <v>13414</v>
      </c>
      <c r="B8436" s="190" t="s">
        <v>13415</v>
      </c>
      <c r="C8436" s="190" t="s">
        <v>29812</v>
      </c>
      <c r="D8436" s="190" t="s">
        <v>29797</v>
      </c>
      <c r="E8436" s="190" t="s">
        <v>30707</v>
      </c>
      <c r="F8436" s="190" t="s">
        <v>29797</v>
      </c>
      <c r="G8436" s="190" t="s">
        <v>29797</v>
      </c>
      <c r="H8436" s="190" t="s">
        <v>31336</v>
      </c>
      <c r="I8436" s="190" t="s">
        <v>5078</v>
      </c>
      <c r="J8436" s="190" t="s">
        <v>29826</v>
      </c>
      <c r="K8436" s="190" t="s">
        <v>5078</v>
      </c>
      <c r="L8436" s="190" t="s">
        <v>1447</v>
      </c>
    </row>
    <row r="8437" spans="1:12" ht="15" x14ac:dyDescent="0.25">
      <c r="A8437" s="191" t="s">
        <v>17256</v>
      </c>
      <c r="B8437" s="192" t="s">
        <v>21092</v>
      </c>
      <c r="C8437" s="192" t="s">
        <v>29797</v>
      </c>
      <c r="D8437" s="192" t="s">
        <v>29797</v>
      </c>
      <c r="E8437" s="192" t="s">
        <v>29797</v>
      </c>
      <c r="F8437" s="192" t="s">
        <v>29797</v>
      </c>
      <c r="G8437" s="192" t="s">
        <v>29797</v>
      </c>
      <c r="H8437" s="192" t="s">
        <v>32973</v>
      </c>
      <c r="I8437" s="192" t="s">
        <v>31771</v>
      </c>
      <c r="J8437" s="192" t="s">
        <v>29826</v>
      </c>
      <c r="K8437" s="192" t="s">
        <v>5078</v>
      </c>
      <c r="L8437" s="192" t="s">
        <v>1447</v>
      </c>
    </row>
    <row r="8438" spans="1:12" ht="15" x14ac:dyDescent="0.25">
      <c r="A8438" s="189" t="s">
        <v>26741</v>
      </c>
      <c r="B8438" s="190" t="s">
        <v>26742</v>
      </c>
      <c r="C8438" s="190" t="s">
        <v>29797</v>
      </c>
      <c r="D8438" s="190" t="s">
        <v>29797</v>
      </c>
      <c r="E8438" s="190" t="s">
        <v>29797</v>
      </c>
      <c r="F8438" s="190" t="s">
        <v>29797</v>
      </c>
      <c r="G8438" s="190" t="s">
        <v>29797</v>
      </c>
      <c r="H8438" s="190" t="s">
        <v>29797</v>
      </c>
      <c r="I8438" s="190" t="s">
        <v>29797</v>
      </c>
      <c r="J8438" s="190" t="s">
        <v>29797</v>
      </c>
      <c r="K8438" s="190" t="s">
        <v>29797</v>
      </c>
      <c r="L8438" s="190" t="s">
        <v>29797</v>
      </c>
    </row>
    <row r="8439" spans="1:12" ht="15" x14ac:dyDescent="0.25">
      <c r="A8439" s="191" t="s">
        <v>17257</v>
      </c>
      <c r="B8439" s="192" t="s">
        <v>21093</v>
      </c>
      <c r="C8439" s="192" t="s">
        <v>29797</v>
      </c>
      <c r="D8439" s="192" t="s">
        <v>29797</v>
      </c>
      <c r="E8439" s="192" t="s">
        <v>29797</v>
      </c>
      <c r="F8439" s="192" t="s">
        <v>29797</v>
      </c>
      <c r="G8439" s="192" t="s">
        <v>29797</v>
      </c>
      <c r="H8439" s="192" t="s">
        <v>31361</v>
      </c>
      <c r="I8439" s="192" t="s">
        <v>5062</v>
      </c>
      <c r="J8439" s="192" t="s">
        <v>29821</v>
      </c>
      <c r="K8439" s="192" t="s">
        <v>5062</v>
      </c>
      <c r="L8439" s="192" t="s">
        <v>1447</v>
      </c>
    </row>
    <row r="8440" spans="1:12" ht="15" x14ac:dyDescent="0.25">
      <c r="A8440" s="189" t="s">
        <v>26743</v>
      </c>
      <c r="B8440" s="190" t="s">
        <v>4296</v>
      </c>
      <c r="C8440" s="190" t="s">
        <v>29797</v>
      </c>
      <c r="D8440" s="190" t="s">
        <v>29797</v>
      </c>
      <c r="E8440" s="190" t="s">
        <v>29797</v>
      </c>
      <c r="F8440" s="190" t="s">
        <v>29797</v>
      </c>
      <c r="G8440" s="190" t="s">
        <v>29797</v>
      </c>
      <c r="H8440" s="190" t="s">
        <v>29797</v>
      </c>
      <c r="I8440" s="190" t="s">
        <v>29797</v>
      </c>
      <c r="J8440" s="190" t="s">
        <v>29797</v>
      </c>
      <c r="K8440" s="190" t="s">
        <v>29797</v>
      </c>
      <c r="L8440" s="190" t="s">
        <v>1465</v>
      </c>
    </row>
    <row r="8441" spans="1:12" ht="15" x14ac:dyDescent="0.25">
      <c r="A8441" s="191" t="s">
        <v>26744</v>
      </c>
      <c r="B8441" s="192" t="s">
        <v>26745</v>
      </c>
      <c r="C8441" s="192" t="s">
        <v>29797</v>
      </c>
      <c r="D8441" s="192" t="s">
        <v>29797</v>
      </c>
      <c r="E8441" s="192" t="s">
        <v>29797</v>
      </c>
      <c r="F8441" s="192" t="s">
        <v>29797</v>
      </c>
      <c r="G8441" s="192" t="s">
        <v>29797</v>
      </c>
      <c r="H8441" s="192" t="s">
        <v>31342</v>
      </c>
      <c r="I8441" s="192" t="s">
        <v>31343</v>
      </c>
      <c r="J8441" s="192" t="s">
        <v>29821</v>
      </c>
      <c r="K8441" s="192" t="s">
        <v>5062</v>
      </c>
      <c r="L8441" s="192" t="s">
        <v>1447</v>
      </c>
    </row>
    <row r="8442" spans="1:12" ht="15" x14ac:dyDescent="0.25">
      <c r="A8442" s="189" t="s">
        <v>13416</v>
      </c>
      <c r="B8442" s="190" t="s">
        <v>13417</v>
      </c>
      <c r="C8442" s="190" t="s">
        <v>29797</v>
      </c>
      <c r="D8442" s="190" t="s">
        <v>29797</v>
      </c>
      <c r="E8442" s="190" t="s">
        <v>29797</v>
      </c>
      <c r="F8442" s="190" t="s">
        <v>29797</v>
      </c>
      <c r="G8442" s="190" t="s">
        <v>29797</v>
      </c>
      <c r="H8442" s="190" t="s">
        <v>31380</v>
      </c>
      <c r="I8442" s="190" t="s">
        <v>31381</v>
      </c>
      <c r="J8442" s="190" t="s">
        <v>29821</v>
      </c>
      <c r="K8442" s="190" t="s">
        <v>5062</v>
      </c>
      <c r="L8442" s="190" t="s">
        <v>1447</v>
      </c>
    </row>
    <row r="8443" spans="1:12" ht="15" x14ac:dyDescent="0.25">
      <c r="A8443" s="191" t="s">
        <v>26746</v>
      </c>
      <c r="B8443" s="192" t="s">
        <v>21094</v>
      </c>
      <c r="C8443" s="192" t="s">
        <v>29797</v>
      </c>
      <c r="D8443" s="192" t="s">
        <v>29797</v>
      </c>
      <c r="E8443" s="192" t="s">
        <v>29797</v>
      </c>
      <c r="F8443" s="192" t="s">
        <v>29797</v>
      </c>
      <c r="G8443" s="192" t="s">
        <v>29797</v>
      </c>
      <c r="H8443" s="192" t="s">
        <v>29797</v>
      </c>
      <c r="I8443" s="192" t="s">
        <v>29797</v>
      </c>
      <c r="J8443" s="192" t="s">
        <v>29797</v>
      </c>
      <c r="K8443" s="192" t="s">
        <v>29797</v>
      </c>
      <c r="L8443" s="192" t="s">
        <v>1466</v>
      </c>
    </row>
    <row r="8444" spans="1:12" ht="15" x14ac:dyDescent="0.25">
      <c r="A8444" s="189" t="s">
        <v>17258</v>
      </c>
      <c r="B8444" s="190" t="s">
        <v>26747</v>
      </c>
      <c r="C8444" s="190" t="s">
        <v>29797</v>
      </c>
      <c r="D8444" s="190" t="s">
        <v>29797</v>
      </c>
      <c r="E8444" s="190" t="s">
        <v>29797</v>
      </c>
      <c r="F8444" s="190" t="s">
        <v>29797</v>
      </c>
      <c r="G8444" s="190" t="s">
        <v>29797</v>
      </c>
      <c r="H8444" s="190" t="s">
        <v>31546</v>
      </c>
      <c r="I8444" s="190" t="s">
        <v>31547</v>
      </c>
      <c r="J8444" s="190" t="s">
        <v>29821</v>
      </c>
      <c r="K8444" s="190" t="s">
        <v>5062</v>
      </c>
      <c r="L8444" s="190" t="s">
        <v>1447</v>
      </c>
    </row>
    <row r="8445" spans="1:12" ht="15" x14ac:dyDescent="0.25">
      <c r="A8445" s="191" t="s">
        <v>3598</v>
      </c>
      <c r="B8445" s="192" t="s">
        <v>4297</v>
      </c>
      <c r="C8445" s="192" t="s">
        <v>29797</v>
      </c>
      <c r="D8445" s="192" t="s">
        <v>29797</v>
      </c>
      <c r="E8445" s="192" t="s">
        <v>29797</v>
      </c>
      <c r="F8445" s="192" t="s">
        <v>29797</v>
      </c>
      <c r="G8445" s="192" t="s">
        <v>29797</v>
      </c>
      <c r="H8445" s="192" t="s">
        <v>31810</v>
      </c>
      <c r="I8445" s="192" t="s">
        <v>31811</v>
      </c>
      <c r="J8445" s="192" t="s">
        <v>31325</v>
      </c>
      <c r="K8445" s="192" t="s">
        <v>5073</v>
      </c>
      <c r="L8445" s="192" t="s">
        <v>1447</v>
      </c>
    </row>
    <row r="8446" spans="1:12" ht="15" x14ac:dyDescent="0.25">
      <c r="A8446" s="189" t="s">
        <v>17259</v>
      </c>
      <c r="B8446" s="190" t="s">
        <v>21095</v>
      </c>
      <c r="C8446" s="190" t="s">
        <v>29797</v>
      </c>
      <c r="D8446" s="190" t="s">
        <v>29797</v>
      </c>
      <c r="E8446" s="190" t="s">
        <v>29797</v>
      </c>
      <c r="F8446" s="190" t="s">
        <v>29797</v>
      </c>
      <c r="G8446" s="190" t="s">
        <v>29797</v>
      </c>
      <c r="H8446" s="190" t="s">
        <v>29797</v>
      </c>
      <c r="I8446" s="190" t="s">
        <v>29797</v>
      </c>
      <c r="J8446" s="190" t="s">
        <v>29797</v>
      </c>
      <c r="K8446" s="190" t="s">
        <v>29797</v>
      </c>
      <c r="L8446" s="190" t="s">
        <v>29797</v>
      </c>
    </row>
    <row r="8447" spans="1:12" ht="15" x14ac:dyDescent="0.25">
      <c r="A8447" s="191" t="s">
        <v>26748</v>
      </c>
      <c r="B8447" s="192" t="s">
        <v>26749</v>
      </c>
      <c r="C8447" s="192" t="s">
        <v>29797</v>
      </c>
      <c r="D8447" s="192" t="s">
        <v>29797</v>
      </c>
      <c r="E8447" s="192" t="s">
        <v>29797</v>
      </c>
      <c r="F8447" s="192" t="s">
        <v>29797</v>
      </c>
      <c r="G8447" s="192" t="s">
        <v>29797</v>
      </c>
      <c r="H8447" s="192" t="s">
        <v>1379</v>
      </c>
      <c r="I8447" s="192" t="s">
        <v>29797</v>
      </c>
      <c r="J8447" s="192" t="s">
        <v>29797</v>
      </c>
      <c r="K8447" s="192" t="s">
        <v>29797</v>
      </c>
      <c r="L8447" s="192" t="s">
        <v>1438</v>
      </c>
    </row>
    <row r="8448" spans="1:12" ht="15" x14ac:dyDescent="0.25">
      <c r="A8448" s="189" t="s">
        <v>13418</v>
      </c>
      <c r="B8448" s="190" t="s">
        <v>13419</v>
      </c>
      <c r="C8448" s="190" t="s">
        <v>29797</v>
      </c>
      <c r="D8448" s="190" t="s">
        <v>29797</v>
      </c>
      <c r="E8448" s="190" t="s">
        <v>29797</v>
      </c>
      <c r="F8448" s="190" t="s">
        <v>29797</v>
      </c>
      <c r="G8448" s="190" t="s">
        <v>29797</v>
      </c>
      <c r="H8448" s="190" t="s">
        <v>32932</v>
      </c>
      <c r="I8448" s="190" t="s">
        <v>30312</v>
      </c>
      <c r="J8448" s="190" t="s">
        <v>30021</v>
      </c>
      <c r="K8448" s="190" t="s">
        <v>12016</v>
      </c>
      <c r="L8448" s="190" t="s">
        <v>1447</v>
      </c>
    </row>
    <row r="8449" spans="1:12" ht="15" x14ac:dyDescent="0.25">
      <c r="A8449" s="191" t="s">
        <v>26750</v>
      </c>
      <c r="B8449" s="192" t="s">
        <v>4298</v>
      </c>
      <c r="C8449" s="192" t="s">
        <v>29797</v>
      </c>
      <c r="D8449" s="192" t="s">
        <v>29797</v>
      </c>
      <c r="E8449" s="192" t="s">
        <v>29797</v>
      </c>
      <c r="F8449" s="192" t="s">
        <v>29797</v>
      </c>
      <c r="G8449" s="192" t="s">
        <v>29797</v>
      </c>
      <c r="H8449" s="192" t="s">
        <v>29797</v>
      </c>
      <c r="I8449" s="192" t="s">
        <v>29797</v>
      </c>
      <c r="J8449" s="192" t="s">
        <v>29797</v>
      </c>
      <c r="K8449" s="192" t="s">
        <v>29797</v>
      </c>
      <c r="L8449" s="192" t="s">
        <v>1465</v>
      </c>
    </row>
    <row r="8450" spans="1:12" ht="15" x14ac:dyDescent="0.25">
      <c r="A8450" s="189" t="s">
        <v>26751</v>
      </c>
      <c r="B8450" s="190" t="s">
        <v>26752</v>
      </c>
      <c r="C8450" s="190" t="s">
        <v>29797</v>
      </c>
      <c r="D8450" s="190" t="s">
        <v>29797</v>
      </c>
      <c r="E8450" s="190" t="s">
        <v>29797</v>
      </c>
      <c r="F8450" s="190" t="s">
        <v>29797</v>
      </c>
      <c r="G8450" s="190" t="s">
        <v>29797</v>
      </c>
      <c r="H8450" s="190" t="s">
        <v>31361</v>
      </c>
      <c r="I8450" s="190" t="s">
        <v>5062</v>
      </c>
      <c r="J8450" s="190" t="s">
        <v>29821</v>
      </c>
      <c r="K8450" s="190" t="s">
        <v>5062</v>
      </c>
      <c r="L8450" s="190" t="s">
        <v>1447</v>
      </c>
    </row>
    <row r="8451" spans="1:12" ht="15" x14ac:dyDescent="0.25">
      <c r="A8451" s="191" t="s">
        <v>17260</v>
      </c>
      <c r="B8451" s="192" t="s">
        <v>21096</v>
      </c>
      <c r="C8451" s="192" t="s">
        <v>29797</v>
      </c>
      <c r="D8451" s="192" t="s">
        <v>29797</v>
      </c>
      <c r="E8451" s="192" t="s">
        <v>29797</v>
      </c>
      <c r="F8451" s="192" t="s">
        <v>29797</v>
      </c>
      <c r="G8451" s="192" t="s">
        <v>29797</v>
      </c>
      <c r="H8451" s="192" t="s">
        <v>29797</v>
      </c>
      <c r="I8451" s="192" t="s">
        <v>29797</v>
      </c>
      <c r="J8451" s="192" t="s">
        <v>29797</v>
      </c>
      <c r="K8451" s="192" t="s">
        <v>29797</v>
      </c>
      <c r="L8451" s="192" t="s">
        <v>1447</v>
      </c>
    </row>
    <row r="8452" spans="1:12" ht="15" x14ac:dyDescent="0.25">
      <c r="A8452" s="189" t="s">
        <v>17261</v>
      </c>
      <c r="B8452" s="190" t="s">
        <v>21097</v>
      </c>
      <c r="C8452" s="190" t="s">
        <v>29797</v>
      </c>
      <c r="D8452" s="190" t="s">
        <v>29797</v>
      </c>
      <c r="E8452" s="190" t="s">
        <v>29797</v>
      </c>
      <c r="F8452" s="190" t="s">
        <v>29797</v>
      </c>
      <c r="G8452" s="190" t="s">
        <v>29797</v>
      </c>
      <c r="H8452" s="190" t="s">
        <v>29797</v>
      </c>
      <c r="I8452" s="190" t="s">
        <v>29797</v>
      </c>
      <c r="J8452" s="190" t="s">
        <v>29797</v>
      </c>
      <c r="K8452" s="190" t="s">
        <v>29797</v>
      </c>
      <c r="L8452" s="190" t="s">
        <v>1447</v>
      </c>
    </row>
    <row r="8453" spans="1:12" ht="15" x14ac:dyDescent="0.25">
      <c r="A8453" s="191" t="s">
        <v>26753</v>
      </c>
      <c r="B8453" s="192" t="s">
        <v>26754</v>
      </c>
      <c r="C8453" s="192" t="s">
        <v>29797</v>
      </c>
      <c r="D8453" s="192" t="s">
        <v>29797</v>
      </c>
      <c r="E8453" s="192" t="s">
        <v>29797</v>
      </c>
      <c r="F8453" s="192" t="s">
        <v>29797</v>
      </c>
      <c r="G8453" s="192" t="s">
        <v>29797</v>
      </c>
      <c r="H8453" s="192" t="s">
        <v>31409</v>
      </c>
      <c r="I8453" s="192" t="s">
        <v>5062</v>
      </c>
      <c r="J8453" s="192" t="s">
        <v>29821</v>
      </c>
      <c r="K8453" s="192" t="s">
        <v>5062</v>
      </c>
      <c r="L8453" s="192" t="s">
        <v>1447</v>
      </c>
    </row>
    <row r="8454" spans="1:12" ht="15" x14ac:dyDescent="0.25">
      <c r="A8454" s="189" t="s">
        <v>17262</v>
      </c>
      <c r="B8454" s="190" t="s">
        <v>26755</v>
      </c>
      <c r="C8454" s="190" t="s">
        <v>29797</v>
      </c>
      <c r="D8454" s="190" t="s">
        <v>29797</v>
      </c>
      <c r="E8454" s="190" t="s">
        <v>29797</v>
      </c>
      <c r="F8454" s="190" t="s">
        <v>29797</v>
      </c>
      <c r="G8454" s="190" t="s">
        <v>29797</v>
      </c>
      <c r="H8454" s="190" t="s">
        <v>31310</v>
      </c>
      <c r="I8454" s="190" t="s">
        <v>31311</v>
      </c>
      <c r="J8454" s="190" t="s">
        <v>29821</v>
      </c>
      <c r="K8454" s="190" t="s">
        <v>5062</v>
      </c>
      <c r="L8454" s="190" t="s">
        <v>1447</v>
      </c>
    </row>
    <row r="8455" spans="1:12" ht="15" x14ac:dyDescent="0.25">
      <c r="A8455" s="191" t="s">
        <v>17263</v>
      </c>
      <c r="B8455" s="192" t="s">
        <v>21098</v>
      </c>
      <c r="C8455" s="192" t="s">
        <v>29797</v>
      </c>
      <c r="D8455" s="192" t="s">
        <v>29797</v>
      </c>
      <c r="E8455" s="192" t="s">
        <v>29797</v>
      </c>
      <c r="F8455" s="192" t="s">
        <v>29797</v>
      </c>
      <c r="G8455" s="192" t="s">
        <v>29797</v>
      </c>
      <c r="H8455" s="192" t="s">
        <v>29797</v>
      </c>
      <c r="I8455" s="192" t="s">
        <v>29797</v>
      </c>
      <c r="J8455" s="192" t="s">
        <v>29797</v>
      </c>
      <c r="K8455" s="192" t="s">
        <v>29797</v>
      </c>
      <c r="L8455" s="192" t="s">
        <v>1447</v>
      </c>
    </row>
    <row r="8456" spans="1:12" ht="15" x14ac:dyDescent="0.25">
      <c r="A8456" s="189" t="s">
        <v>17264</v>
      </c>
      <c r="B8456" s="190" t="s">
        <v>21099</v>
      </c>
      <c r="C8456" s="190" t="s">
        <v>29797</v>
      </c>
      <c r="D8456" s="190" t="s">
        <v>29797</v>
      </c>
      <c r="E8456" s="190" t="s">
        <v>29797</v>
      </c>
      <c r="F8456" s="190" t="s">
        <v>29797</v>
      </c>
      <c r="G8456" s="190" t="s">
        <v>29797</v>
      </c>
      <c r="H8456" s="190" t="s">
        <v>29797</v>
      </c>
      <c r="I8456" s="190" t="s">
        <v>29797</v>
      </c>
      <c r="J8456" s="190" t="s">
        <v>29797</v>
      </c>
      <c r="K8456" s="190" t="s">
        <v>29797</v>
      </c>
      <c r="L8456" s="190" t="s">
        <v>1447</v>
      </c>
    </row>
    <row r="8457" spans="1:12" ht="15" x14ac:dyDescent="0.25">
      <c r="A8457" s="191" t="s">
        <v>26756</v>
      </c>
      <c r="B8457" s="192" t="s">
        <v>26757</v>
      </c>
      <c r="C8457" s="192" t="s">
        <v>29797</v>
      </c>
      <c r="D8457" s="192" t="s">
        <v>29797</v>
      </c>
      <c r="E8457" s="192" t="s">
        <v>29797</v>
      </c>
      <c r="F8457" s="192" t="s">
        <v>29797</v>
      </c>
      <c r="G8457" s="192" t="s">
        <v>29797</v>
      </c>
      <c r="H8457" s="192" t="s">
        <v>31361</v>
      </c>
      <c r="I8457" s="192" t="s">
        <v>5062</v>
      </c>
      <c r="J8457" s="192" t="s">
        <v>29821</v>
      </c>
      <c r="K8457" s="192" t="s">
        <v>5062</v>
      </c>
      <c r="L8457" s="192" t="s">
        <v>1447</v>
      </c>
    </row>
    <row r="8458" spans="1:12" ht="15" x14ac:dyDescent="0.25">
      <c r="A8458" s="189" t="s">
        <v>3599</v>
      </c>
      <c r="B8458" s="190" t="s">
        <v>4299</v>
      </c>
      <c r="C8458" s="190" t="s">
        <v>29797</v>
      </c>
      <c r="D8458" s="190" t="s">
        <v>29797</v>
      </c>
      <c r="E8458" s="190" t="s">
        <v>29797</v>
      </c>
      <c r="F8458" s="190" t="s">
        <v>29797</v>
      </c>
      <c r="G8458" s="190" t="s">
        <v>29797</v>
      </c>
      <c r="H8458" s="190" t="s">
        <v>32182</v>
      </c>
      <c r="I8458" s="190" t="s">
        <v>5073</v>
      </c>
      <c r="J8458" s="190" t="s">
        <v>31325</v>
      </c>
      <c r="K8458" s="190" t="s">
        <v>5073</v>
      </c>
      <c r="L8458" s="190" t="s">
        <v>1447</v>
      </c>
    </row>
    <row r="8459" spans="1:12" ht="15" x14ac:dyDescent="0.25">
      <c r="A8459" s="191" t="s">
        <v>17265</v>
      </c>
      <c r="B8459" s="192" t="s">
        <v>21100</v>
      </c>
      <c r="C8459" s="192" t="s">
        <v>29797</v>
      </c>
      <c r="D8459" s="192" t="s">
        <v>29797</v>
      </c>
      <c r="E8459" s="192" t="s">
        <v>29797</v>
      </c>
      <c r="F8459" s="192" t="s">
        <v>29797</v>
      </c>
      <c r="G8459" s="192" t="s">
        <v>29797</v>
      </c>
      <c r="H8459" s="192" t="s">
        <v>32190</v>
      </c>
      <c r="I8459" s="192" t="s">
        <v>32191</v>
      </c>
      <c r="J8459" s="192" t="s">
        <v>29821</v>
      </c>
      <c r="K8459" s="192" t="s">
        <v>5062</v>
      </c>
      <c r="L8459" s="192" t="s">
        <v>1447</v>
      </c>
    </row>
    <row r="8460" spans="1:12" ht="15" x14ac:dyDescent="0.25">
      <c r="A8460" s="189" t="s">
        <v>26758</v>
      </c>
      <c r="B8460" s="190" t="s">
        <v>26759</v>
      </c>
      <c r="C8460" s="190" t="s">
        <v>29812</v>
      </c>
      <c r="D8460" s="190" t="s">
        <v>29824</v>
      </c>
      <c r="E8460" s="190" t="s">
        <v>30045</v>
      </c>
      <c r="F8460" s="190" t="s">
        <v>29804</v>
      </c>
      <c r="G8460" s="190" t="s">
        <v>30501</v>
      </c>
      <c r="H8460" s="190" t="s">
        <v>31434</v>
      </c>
      <c r="I8460" s="190" t="s">
        <v>31435</v>
      </c>
      <c r="J8460" s="190" t="s">
        <v>29821</v>
      </c>
      <c r="K8460" s="190" t="s">
        <v>5062</v>
      </c>
      <c r="L8460" s="190" t="s">
        <v>1447</v>
      </c>
    </row>
    <row r="8461" spans="1:12" ht="15" x14ac:dyDescent="0.25">
      <c r="A8461" s="191" t="s">
        <v>17266</v>
      </c>
      <c r="B8461" s="192" t="s">
        <v>21101</v>
      </c>
      <c r="C8461" s="192" t="s">
        <v>29797</v>
      </c>
      <c r="D8461" s="192" t="s">
        <v>29797</v>
      </c>
      <c r="E8461" s="192" t="s">
        <v>29797</v>
      </c>
      <c r="F8461" s="192" t="s">
        <v>29797</v>
      </c>
      <c r="G8461" s="192" t="s">
        <v>29797</v>
      </c>
      <c r="H8461" s="192" t="s">
        <v>31465</v>
      </c>
      <c r="I8461" s="192" t="s">
        <v>1386</v>
      </c>
      <c r="J8461" s="192" t="s">
        <v>29821</v>
      </c>
      <c r="K8461" s="192" t="s">
        <v>5062</v>
      </c>
      <c r="L8461" s="192" t="s">
        <v>1447</v>
      </c>
    </row>
    <row r="8462" spans="1:12" ht="15" x14ac:dyDescent="0.25">
      <c r="A8462" s="189" t="s">
        <v>26760</v>
      </c>
      <c r="B8462" s="190" t="s">
        <v>26761</v>
      </c>
      <c r="C8462" s="190" t="s">
        <v>29797</v>
      </c>
      <c r="D8462" s="190" t="s">
        <v>29797</v>
      </c>
      <c r="E8462" s="190" t="s">
        <v>29797</v>
      </c>
      <c r="F8462" s="190" t="s">
        <v>29797</v>
      </c>
      <c r="G8462" s="190" t="s">
        <v>29797</v>
      </c>
      <c r="H8462" s="190" t="s">
        <v>29797</v>
      </c>
      <c r="I8462" s="190" t="s">
        <v>29797</v>
      </c>
      <c r="J8462" s="190" t="s">
        <v>29797</v>
      </c>
      <c r="K8462" s="190" t="s">
        <v>29797</v>
      </c>
      <c r="L8462" s="190" t="s">
        <v>1447</v>
      </c>
    </row>
    <row r="8463" spans="1:12" ht="15" x14ac:dyDescent="0.25">
      <c r="A8463" s="191" t="s">
        <v>3600</v>
      </c>
      <c r="B8463" s="192" t="s">
        <v>4300</v>
      </c>
      <c r="C8463" s="192" t="s">
        <v>29797</v>
      </c>
      <c r="D8463" s="192" t="s">
        <v>29797</v>
      </c>
      <c r="E8463" s="192" t="s">
        <v>29797</v>
      </c>
      <c r="F8463" s="192" t="s">
        <v>29797</v>
      </c>
      <c r="G8463" s="192" t="s">
        <v>29797</v>
      </c>
      <c r="H8463" s="192" t="s">
        <v>29797</v>
      </c>
      <c r="I8463" s="192" t="s">
        <v>29797</v>
      </c>
      <c r="J8463" s="192" t="s">
        <v>29797</v>
      </c>
      <c r="K8463" s="192" t="s">
        <v>29797</v>
      </c>
      <c r="L8463" s="192" t="s">
        <v>29797</v>
      </c>
    </row>
    <row r="8464" spans="1:12" ht="15" x14ac:dyDescent="0.25">
      <c r="A8464" s="189" t="s">
        <v>17267</v>
      </c>
      <c r="B8464" s="190" t="s">
        <v>21102</v>
      </c>
      <c r="C8464" s="190" t="s">
        <v>29797</v>
      </c>
      <c r="D8464" s="190" t="s">
        <v>29797</v>
      </c>
      <c r="E8464" s="190" t="s">
        <v>30708</v>
      </c>
      <c r="F8464" s="190" t="s">
        <v>29797</v>
      </c>
      <c r="G8464" s="190" t="s">
        <v>29797</v>
      </c>
      <c r="H8464" s="190" t="s">
        <v>31314</v>
      </c>
      <c r="I8464" s="190" t="s">
        <v>5062</v>
      </c>
      <c r="J8464" s="190" t="s">
        <v>29821</v>
      </c>
      <c r="K8464" s="190" t="s">
        <v>5062</v>
      </c>
      <c r="L8464" s="190" t="s">
        <v>1447</v>
      </c>
    </row>
    <row r="8465" spans="1:12" ht="15" x14ac:dyDescent="0.25">
      <c r="A8465" s="191" t="s">
        <v>17268</v>
      </c>
      <c r="B8465" s="192" t="s">
        <v>21103</v>
      </c>
      <c r="C8465" s="192" t="s">
        <v>29797</v>
      </c>
      <c r="D8465" s="192" t="s">
        <v>29797</v>
      </c>
      <c r="E8465" s="192" t="s">
        <v>29797</v>
      </c>
      <c r="F8465" s="192" t="s">
        <v>29797</v>
      </c>
      <c r="G8465" s="192" t="s">
        <v>29797</v>
      </c>
      <c r="H8465" s="192" t="s">
        <v>32974</v>
      </c>
      <c r="I8465" s="192" t="s">
        <v>8059</v>
      </c>
      <c r="J8465" s="192" t="s">
        <v>31379</v>
      </c>
      <c r="K8465" s="192" t="s">
        <v>8059</v>
      </c>
      <c r="L8465" s="192" t="s">
        <v>1447</v>
      </c>
    </row>
    <row r="8466" spans="1:12" ht="15" x14ac:dyDescent="0.25">
      <c r="A8466" s="189" t="s">
        <v>26762</v>
      </c>
      <c r="B8466" s="190" t="s">
        <v>26763</v>
      </c>
      <c r="C8466" s="190" t="s">
        <v>29797</v>
      </c>
      <c r="D8466" s="190" t="s">
        <v>29797</v>
      </c>
      <c r="E8466" s="190" t="s">
        <v>30709</v>
      </c>
      <c r="F8466" s="190" t="s">
        <v>29797</v>
      </c>
      <c r="G8466" s="190" t="s">
        <v>29797</v>
      </c>
      <c r="H8466" s="190" t="s">
        <v>32975</v>
      </c>
      <c r="I8466" s="190" t="s">
        <v>32976</v>
      </c>
      <c r="J8466" s="190" t="s">
        <v>30408</v>
      </c>
      <c r="K8466" s="190" t="s">
        <v>6247</v>
      </c>
      <c r="L8466" s="190" t="s">
        <v>1447</v>
      </c>
    </row>
    <row r="8467" spans="1:12" ht="15" x14ac:dyDescent="0.25">
      <c r="A8467" s="191" t="s">
        <v>17269</v>
      </c>
      <c r="B8467" s="192" t="s">
        <v>21104</v>
      </c>
      <c r="C8467" s="192" t="s">
        <v>29797</v>
      </c>
      <c r="D8467" s="192" t="s">
        <v>29797</v>
      </c>
      <c r="E8467" s="192" t="s">
        <v>29797</v>
      </c>
      <c r="F8467" s="192" t="s">
        <v>29797</v>
      </c>
      <c r="G8467" s="192" t="s">
        <v>29797</v>
      </c>
      <c r="H8467" s="192" t="s">
        <v>31460</v>
      </c>
      <c r="I8467" s="192" t="s">
        <v>29942</v>
      </c>
      <c r="J8467" s="192" t="s">
        <v>29821</v>
      </c>
      <c r="K8467" s="192" t="s">
        <v>5062</v>
      </c>
      <c r="L8467" s="192" t="s">
        <v>1447</v>
      </c>
    </row>
    <row r="8468" spans="1:12" ht="15" x14ac:dyDescent="0.25">
      <c r="A8468" s="189" t="s">
        <v>17270</v>
      </c>
      <c r="B8468" s="190" t="s">
        <v>26764</v>
      </c>
      <c r="C8468" s="190" t="s">
        <v>29797</v>
      </c>
      <c r="D8468" s="190" t="s">
        <v>29797</v>
      </c>
      <c r="E8468" s="190" t="s">
        <v>29797</v>
      </c>
      <c r="F8468" s="190" t="s">
        <v>29797</v>
      </c>
      <c r="G8468" s="190" t="s">
        <v>29797</v>
      </c>
      <c r="H8468" s="190" t="s">
        <v>31689</v>
      </c>
      <c r="I8468" s="190" t="s">
        <v>10472</v>
      </c>
      <c r="J8468" s="190" t="s">
        <v>29821</v>
      </c>
      <c r="K8468" s="190" t="s">
        <v>5062</v>
      </c>
      <c r="L8468" s="190" t="s">
        <v>1447</v>
      </c>
    </row>
    <row r="8469" spans="1:12" ht="15" x14ac:dyDescent="0.25">
      <c r="A8469" s="191" t="s">
        <v>17271</v>
      </c>
      <c r="B8469" s="192" t="s">
        <v>21105</v>
      </c>
      <c r="C8469" s="192" t="s">
        <v>29797</v>
      </c>
      <c r="D8469" s="192" t="s">
        <v>29797</v>
      </c>
      <c r="E8469" s="192" t="s">
        <v>29797</v>
      </c>
      <c r="F8469" s="192" t="s">
        <v>29797</v>
      </c>
      <c r="G8469" s="192" t="s">
        <v>29797</v>
      </c>
      <c r="H8469" s="192" t="s">
        <v>29797</v>
      </c>
      <c r="I8469" s="192" t="s">
        <v>29797</v>
      </c>
      <c r="J8469" s="192" t="s">
        <v>29797</v>
      </c>
      <c r="K8469" s="192" t="s">
        <v>29797</v>
      </c>
      <c r="L8469" s="192" t="s">
        <v>1447</v>
      </c>
    </row>
    <row r="8470" spans="1:12" ht="15" x14ac:dyDescent="0.25">
      <c r="A8470" s="189" t="s">
        <v>17272</v>
      </c>
      <c r="B8470" s="190" t="s">
        <v>21106</v>
      </c>
      <c r="C8470" s="190" t="s">
        <v>29797</v>
      </c>
      <c r="D8470" s="190" t="s">
        <v>29797</v>
      </c>
      <c r="E8470" s="190" t="s">
        <v>29797</v>
      </c>
      <c r="F8470" s="190" t="s">
        <v>29797</v>
      </c>
      <c r="G8470" s="190" t="s">
        <v>29797</v>
      </c>
      <c r="H8470" s="190" t="s">
        <v>31725</v>
      </c>
      <c r="I8470" s="190" t="s">
        <v>4908</v>
      </c>
      <c r="J8470" s="190" t="s">
        <v>29821</v>
      </c>
      <c r="K8470" s="190" t="s">
        <v>5062</v>
      </c>
      <c r="L8470" s="190" t="s">
        <v>1447</v>
      </c>
    </row>
    <row r="8471" spans="1:12" ht="15" x14ac:dyDescent="0.25">
      <c r="A8471" s="191" t="s">
        <v>26765</v>
      </c>
      <c r="B8471" s="192" t="s">
        <v>26766</v>
      </c>
      <c r="C8471" s="192" t="s">
        <v>29797</v>
      </c>
      <c r="D8471" s="192" t="s">
        <v>29797</v>
      </c>
      <c r="E8471" s="192" t="s">
        <v>30710</v>
      </c>
      <c r="F8471" s="192" t="s">
        <v>29797</v>
      </c>
      <c r="G8471" s="192" t="s">
        <v>29797</v>
      </c>
      <c r="H8471" s="192" t="s">
        <v>31592</v>
      </c>
      <c r="I8471" s="192" t="s">
        <v>31593</v>
      </c>
      <c r="J8471" s="192" t="s">
        <v>29821</v>
      </c>
      <c r="K8471" s="192" t="s">
        <v>5062</v>
      </c>
      <c r="L8471" s="192" t="s">
        <v>1447</v>
      </c>
    </row>
    <row r="8472" spans="1:12" ht="15" x14ac:dyDescent="0.25">
      <c r="A8472" s="189" t="s">
        <v>26767</v>
      </c>
      <c r="B8472" s="190" t="s">
        <v>26768</v>
      </c>
      <c r="C8472" s="190" t="s">
        <v>29797</v>
      </c>
      <c r="D8472" s="190" t="s">
        <v>29797</v>
      </c>
      <c r="E8472" s="190" t="s">
        <v>29797</v>
      </c>
      <c r="F8472" s="190" t="s">
        <v>29797</v>
      </c>
      <c r="G8472" s="190" t="s">
        <v>29797</v>
      </c>
      <c r="H8472" s="190" t="s">
        <v>29797</v>
      </c>
      <c r="I8472" s="190" t="s">
        <v>29797</v>
      </c>
      <c r="J8472" s="190" t="s">
        <v>29797</v>
      </c>
      <c r="K8472" s="190" t="s">
        <v>29797</v>
      </c>
      <c r="L8472" s="190" t="s">
        <v>29797</v>
      </c>
    </row>
    <row r="8473" spans="1:12" ht="15" x14ac:dyDescent="0.25">
      <c r="A8473" s="191" t="s">
        <v>26769</v>
      </c>
      <c r="B8473" s="192" t="s">
        <v>26770</v>
      </c>
      <c r="C8473" s="192" t="s">
        <v>29797</v>
      </c>
      <c r="D8473" s="192" t="s">
        <v>29797</v>
      </c>
      <c r="E8473" s="192" t="s">
        <v>29797</v>
      </c>
      <c r="F8473" s="192" t="s">
        <v>29797</v>
      </c>
      <c r="G8473" s="192" t="s">
        <v>29797</v>
      </c>
      <c r="H8473" s="192" t="s">
        <v>31390</v>
      </c>
      <c r="I8473" s="192" t="s">
        <v>14423</v>
      </c>
      <c r="J8473" s="192" t="s">
        <v>29821</v>
      </c>
      <c r="K8473" s="192" t="s">
        <v>5062</v>
      </c>
      <c r="L8473" s="192" t="s">
        <v>1447</v>
      </c>
    </row>
    <row r="8474" spans="1:12" ht="15" x14ac:dyDescent="0.25">
      <c r="A8474" s="189" t="s">
        <v>17273</v>
      </c>
      <c r="B8474" s="190" t="s">
        <v>21107</v>
      </c>
      <c r="C8474" s="190" t="s">
        <v>29797</v>
      </c>
      <c r="D8474" s="190" t="s">
        <v>29797</v>
      </c>
      <c r="E8474" s="190" t="s">
        <v>29797</v>
      </c>
      <c r="F8474" s="190" t="s">
        <v>29797</v>
      </c>
      <c r="G8474" s="190" t="s">
        <v>29797</v>
      </c>
      <c r="H8474" s="190" t="s">
        <v>29797</v>
      </c>
      <c r="I8474" s="190" t="s">
        <v>29797</v>
      </c>
      <c r="J8474" s="190" t="s">
        <v>29797</v>
      </c>
      <c r="K8474" s="190" t="s">
        <v>29797</v>
      </c>
      <c r="L8474" s="190" t="s">
        <v>1447</v>
      </c>
    </row>
    <row r="8475" spans="1:12" ht="15" x14ac:dyDescent="0.25">
      <c r="A8475" s="191" t="s">
        <v>12324</v>
      </c>
      <c r="B8475" s="192" t="s">
        <v>12325</v>
      </c>
      <c r="C8475" s="192" t="s">
        <v>29797</v>
      </c>
      <c r="D8475" s="192" t="s">
        <v>29797</v>
      </c>
      <c r="E8475" s="192" t="s">
        <v>29797</v>
      </c>
      <c r="F8475" s="192" t="s">
        <v>29797</v>
      </c>
      <c r="G8475" s="192" t="s">
        <v>29797</v>
      </c>
      <c r="H8475" s="192" t="s">
        <v>31361</v>
      </c>
      <c r="I8475" s="192" t="s">
        <v>5062</v>
      </c>
      <c r="J8475" s="192" t="s">
        <v>29821</v>
      </c>
      <c r="K8475" s="192" t="s">
        <v>5062</v>
      </c>
      <c r="L8475" s="192" t="s">
        <v>1447</v>
      </c>
    </row>
    <row r="8476" spans="1:12" ht="15" x14ac:dyDescent="0.25">
      <c r="A8476" s="189" t="s">
        <v>17274</v>
      </c>
      <c r="B8476" s="190" t="s">
        <v>26771</v>
      </c>
      <c r="C8476" s="190" t="s">
        <v>29797</v>
      </c>
      <c r="D8476" s="190" t="s">
        <v>29797</v>
      </c>
      <c r="E8476" s="190" t="s">
        <v>29797</v>
      </c>
      <c r="F8476" s="190" t="s">
        <v>29797</v>
      </c>
      <c r="G8476" s="190" t="s">
        <v>29797</v>
      </c>
      <c r="H8476" s="190" t="s">
        <v>31409</v>
      </c>
      <c r="I8476" s="190" t="s">
        <v>5062</v>
      </c>
      <c r="J8476" s="190" t="s">
        <v>29821</v>
      </c>
      <c r="K8476" s="190" t="s">
        <v>5062</v>
      </c>
      <c r="L8476" s="190" t="s">
        <v>1447</v>
      </c>
    </row>
    <row r="8477" spans="1:12" ht="15" x14ac:dyDescent="0.25">
      <c r="A8477" s="191" t="s">
        <v>13420</v>
      </c>
      <c r="B8477" s="192" t="s">
        <v>13421</v>
      </c>
      <c r="C8477" s="192" t="s">
        <v>29797</v>
      </c>
      <c r="D8477" s="192" t="s">
        <v>29797</v>
      </c>
      <c r="E8477" s="192" t="s">
        <v>29797</v>
      </c>
      <c r="F8477" s="192" t="s">
        <v>29797</v>
      </c>
      <c r="G8477" s="192" t="s">
        <v>29797</v>
      </c>
      <c r="H8477" s="192" t="s">
        <v>29797</v>
      </c>
      <c r="I8477" s="192" t="s">
        <v>29797</v>
      </c>
      <c r="J8477" s="192" t="s">
        <v>29797</v>
      </c>
      <c r="K8477" s="192" t="s">
        <v>29797</v>
      </c>
      <c r="L8477" s="192" t="s">
        <v>1443</v>
      </c>
    </row>
    <row r="8478" spans="1:12" ht="15" x14ac:dyDescent="0.25">
      <c r="A8478" s="189" t="s">
        <v>13422</v>
      </c>
      <c r="B8478" s="190" t="s">
        <v>13423</v>
      </c>
      <c r="C8478" s="190" t="s">
        <v>29797</v>
      </c>
      <c r="D8478" s="190" t="s">
        <v>29797</v>
      </c>
      <c r="E8478" s="190" t="s">
        <v>29797</v>
      </c>
      <c r="F8478" s="190" t="s">
        <v>29797</v>
      </c>
      <c r="G8478" s="190" t="s">
        <v>29797</v>
      </c>
      <c r="H8478" s="190" t="s">
        <v>31537</v>
      </c>
      <c r="I8478" s="190" t="s">
        <v>5894</v>
      </c>
      <c r="J8478" s="190" t="s">
        <v>29821</v>
      </c>
      <c r="K8478" s="190" t="s">
        <v>5062</v>
      </c>
      <c r="L8478" s="190" t="s">
        <v>1447</v>
      </c>
    </row>
    <row r="8479" spans="1:12" ht="15" x14ac:dyDescent="0.25">
      <c r="A8479" s="191" t="s">
        <v>13424</v>
      </c>
      <c r="B8479" s="192" t="s">
        <v>13425</v>
      </c>
      <c r="C8479" s="192" t="s">
        <v>29797</v>
      </c>
      <c r="D8479" s="192" t="s">
        <v>29797</v>
      </c>
      <c r="E8479" s="192" t="s">
        <v>29797</v>
      </c>
      <c r="F8479" s="192" t="s">
        <v>29797</v>
      </c>
      <c r="G8479" s="192" t="s">
        <v>29797</v>
      </c>
      <c r="H8479" s="192" t="s">
        <v>31588</v>
      </c>
      <c r="I8479" s="192" t="s">
        <v>30455</v>
      </c>
      <c r="J8479" s="192" t="s">
        <v>29870</v>
      </c>
      <c r="K8479" s="192" t="s">
        <v>8069</v>
      </c>
      <c r="L8479" s="192" t="s">
        <v>1447</v>
      </c>
    </row>
    <row r="8480" spans="1:12" ht="15" x14ac:dyDescent="0.25">
      <c r="A8480" s="189" t="s">
        <v>26772</v>
      </c>
      <c r="B8480" s="190" t="s">
        <v>26773</v>
      </c>
      <c r="C8480" s="190" t="s">
        <v>29797</v>
      </c>
      <c r="D8480" s="190" t="s">
        <v>29797</v>
      </c>
      <c r="E8480" s="190" t="s">
        <v>29797</v>
      </c>
      <c r="F8480" s="190" t="s">
        <v>29797</v>
      </c>
      <c r="G8480" s="190" t="s">
        <v>29797</v>
      </c>
      <c r="H8480" s="190" t="s">
        <v>31310</v>
      </c>
      <c r="I8480" s="190" t="s">
        <v>31311</v>
      </c>
      <c r="J8480" s="190" t="s">
        <v>29821</v>
      </c>
      <c r="K8480" s="190" t="s">
        <v>5062</v>
      </c>
      <c r="L8480" s="190" t="s">
        <v>1447</v>
      </c>
    </row>
    <row r="8481" spans="1:12" ht="15" x14ac:dyDescent="0.25">
      <c r="A8481" s="191" t="s">
        <v>26774</v>
      </c>
      <c r="B8481" s="192" t="s">
        <v>26773</v>
      </c>
      <c r="C8481" s="192" t="s">
        <v>29797</v>
      </c>
      <c r="D8481" s="192" t="s">
        <v>29797</v>
      </c>
      <c r="E8481" s="192" t="s">
        <v>29797</v>
      </c>
      <c r="F8481" s="192" t="s">
        <v>29797</v>
      </c>
      <c r="G8481" s="192" t="s">
        <v>29797</v>
      </c>
      <c r="H8481" s="192" t="s">
        <v>31310</v>
      </c>
      <c r="I8481" s="192" t="s">
        <v>31311</v>
      </c>
      <c r="J8481" s="192" t="s">
        <v>29821</v>
      </c>
      <c r="K8481" s="192" t="s">
        <v>5062</v>
      </c>
      <c r="L8481" s="192" t="s">
        <v>1447</v>
      </c>
    </row>
    <row r="8482" spans="1:12" ht="15" x14ac:dyDescent="0.25">
      <c r="A8482" s="189" t="s">
        <v>26775</v>
      </c>
      <c r="B8482" s="190" t="s">
        <v>26776</v>
      </c>
      <c r="C8482" s="190" t="s">
        <v>29812</v>
      </c>
      <c r="D8482" s="190" t="s">
        <v>29824</v>
      </c>
      <c r="E8482" s="190" t="s">
        <v>30711</v>
      </c>
      <c r="F8482" s="190" t="s">
        <v>29804</v>
      </c>
      <c r="G8482" s="190" t="s">
        <v>29818</v>
      </c>
      <c r="H8482" s="190" t="s">
        <v>31326</v>
      </c>
      <c r="I8482" s="190" t="s">
        <v>31327</v>
      </c>
      <c r="J8482" s="190" t="s">
        <v>31325</v>
      </c>
      <c r="K8482" s="190" t="s">
        <v>5073</v>
      </c>
      <c r="L8482" s="190" t="s">
        <v>1447</v>
      </c>
    </row>
    <row r="8483" spans="1:12" ht="15" x14ac:dyDescent="0.25">
      <c r="A8483" s="191" t="s">
        <v>26777</v>
      </c>
      <c r="B8483" s="192" t="s">
        <v>26778</v>
      </c>
      <c r="C8483" s="192" t="s">
        <v>29797</v>
      </c>
      <c r="D8483" s="192" t="s">
        <v>29797</v>
      </c>
      <c r="E8483" s="192" t="s">
        <v>29797</v>
      </c>
      <c r="F8483" s="192" t="s">
        <v>29797</v>
      </c>
      <c r="G8483" s="192" t="s">
        <v>29797</v>
      </c>
      <c r="H8483" s="192" t="s">
        <v>31366</v>
      </c>
      <c r="I8483" s="192" t="s">
        <v>31367</v>
      </c>
      <c r="J8483" s="192" t="s">
        <v>29821</v>
      </c>
      <c r="K8483" s="192" t="s">
        <v>5062</v>
      </c>
      <c r="L8483" s="192" t="s">
        <v>1447</v>
      </c>
    </row>
    <row r="8484" spans="1:12" ht="15" x14ac:dyDescent="0.25">
      <c r="A8484" s="189" t="s">
        <v>17275</v>
      </c>
      <c r="B8484" s="190" t="s">
        <v>21108</v>
      </c>
      <c r="C8484" s="190" t="s">
        <v>29797</v>
      </c>
      <c r="D8484" s="190" t="s">
        <v>29797</v>
      </c>
      <c r="E8484" s="190" t="s">
        <v>29797</v>
      </c>
      <c r="F8484" s="190" t="s">
        <v>29797</v>
      </c>
      <c r="G8484" s="190" t="s">
        <v>29797</v>
      </c>
      <c r="H8484" s="190" t="s">
        <v>32977</v>
      </c>
      <c r="I8484" s="190" t="s">
        <v>32978</v>
      </c>
      <c r="J8484" s="190" t="s">
        <v>30931</v>
      </c>
      <c r="K8484" s="190" t="s">
        <v>6040</v>
      </c>
      <c r="L8484" s="190" t="s">
        <v>1447</v>
      </c>
    </row>
    <row r="8485" spans="1:12" ht="15" x14ac:dyDescent="0.25">
      <c r="A8485" s="191" t="s">
        <v>26779</v>
      </c>
      <c r="B8485" s="192" t="s">
        <v>26780</v>
      </c>
      <c r="C8485" s="192" t="s">
        <v>29797</v>
      </c>
      <c r="D8485" s="192" t="s">
        <v>29797</v>
      </c>
      <c r="E8485" s="192" t="s">
        <v>29797</v>
      </c>
      <c r="F8485" s="192" t="s">
        <v>29797</v>
      </c>
      <c r="G8485" s="192" t="s">
        <v>29797</v>
      </c>
      <c r="H8485" s="192" t="s">
        <v>31434</v>
      </c>
      <c r="I8485" s="192" t="s">
        <v>31435</v>
      </c>
      <c r="J8485" s="192" t="s">
        <v>29821</v>
      </c>
      <c r="K8485" s="192" t="s">
        <v>5062</v>
      </c>
      <c r="L8485" s="192" t="s">
        <v>1447</v>
      </c>
    </row>
    <row r="8486" spans="1:12" ht="15" x14ac:dyDescent="0.25">
      <c r="A8486" s="189" t="s">
        <v>17276</v>
      </c>
      <c r="B8486" s="190" t="s">
        <v>21109</v>
      </c>
      <c r="C8486" s="190" t="s">
        <v>29797</v>
      </c>
      <c r="D8486" s="190" t="s">
        <v>29797</v>
      </c>
      <c r="E8486" s="190" t="s">
        <v>29797</v>
      </c>
      <c r="F8486" s="190" t="s">
        <v>29797</v>
      </c>
      <c r="G8486" s="190" t="s">
        <v>29797</v>
      </c>
      <c r="H8486" s="190" t="s">
        <v>29797</v>
      </c>
      <c r="I8486" s="190" t="s">
        <v>29797</v>
      </c>
      <c r="J8486" s="190" t="s">
        <v>29797</v>
      </c>
      <c r="K8486" s="190" t="s">
        <v>29797</v>
      </c>
      <c r="L8486" s="190" t="s">
        <v>29797</v>
      </c>
    </row>
    <row r="8487" spans="1:12" ht="15" x14ac:dyDescent="0.25">
      <c r="A8487" s="191" t="s">
        <v>17277</v>
      </c>
      <c r="B8487" s="192" t="s">
        <v>21110</v>
      </c>
      <c r="C8487" s="192" t="s">
        <v>29797</v>
      </c>
      <c r="D8487" s="192" t="s">
        <v>29797</v>
      </c>
      <c r="E8487" s="192" t="s">
        <v>29797</v>
      </c>
      <c r="F8487" s="192" t="s">
        <v>29797</v>
      </c>
      <c r="G8487" s="192" t="s">
        <v>29797</v>
      </c>
      <c r="H8487" s="192" t="s">
        <v>29797</v>
      </c>
      <c r="I8487" s="192" t="s">
        <v>29797</v>
      </c>
      <c r="J8487" s="192" t="s">
        <v>29797</v>
      </c>
      <c r="K8487" s="192" t="s">
        <v>29797</v>
      </c>
      <c r="L8487" s="192" t="s">
        <v>29797</v>
      </c>
    </row>
    <row r="8488" spans="1:12" ht="15" x14ac:dyDescent="0.25">
      <c r="A8488" s="189" t="s">
        <v>17278</v>
      </c>
      <c r="B8488" s="190" t="s">
        <v>21111</v>
      </c>
      <c r="C8488" s="190" t="s">
        <v>29812</v>
      </c>
      <c r="D8488" s="190" t="s">
        <v>29824</v>
      </c>
      <c r="E8488" s="190" t="s">
        <v>29797</v>
      </c>
      <c r="F8488" s="190" t="s">
        <v>29797</v>
      </c>
      <c r="G8488" s="190" t="s">
        <v>29797</v>
      </c>
      <c r="H8488" s="190" t="s">
        <v>31434</v>
      </c>
      <c r="I8488" s="190" t="s">
        <v>31435</v>
      </c>
      <c r="J8488" s="190" t="s">
        <v>29821</v>
      </c>
      <c r="K8488" s="190" t="s">
        <v>5062</v>
      </c>
      <c r="L8488" s="190" t="s">
        <v>1447</v>
      </c>
    </row>
    <row r="8489" spans="1:12" ht="15" x14ac:dyDescent="0.25">
      <c r="A8489" s="191" t="s">
        <v>12326</v>
      </c>
      <c r="B8489" s="192" t="s">
        <v>12327</v>
      </c>
      <c r="C8489" s="192" t="s">
        <v>29797</v>
      </c>
      <c r="D8489" s="192" t="s">
        <v>29797</v>
      </c>
      <c r="E8489" s="192" t="s">
        <v>29797</v>
      </c>
      <c r="F8489" s="192" t="s">
        <v>29797</v>
      </c>
      <c r="G8489" s="192" t="s">
        <v>29797</v>
      </c>
      <c r="H8489" s="192" t="s">
        <v>29797</v>
      </c>
      <c r="I8489" s="192" t="s">
        <v>29797</v>
      </c>
      <c r="J8489" s="192" t="s">
        <v>31325</v>
      </c>
      <c r="K8489" s="192" t="s">
        <v>5073</v>
      </c>
      <c r="L8489" s="192" t="s">
        <v>1447</v>
      </c>
    </row>
    <row r="8490" spans="1:12" ht="15" x14ac:dyDescent="0.25">
      <c r="A8490" s="189" t="s">
        <v>26781</v>
      </c>
      <c r="B8490" s="190" t="s">
        <v>26782</v>
      </c>
      <c r="C8490" s="190" t="s">
        <v>29797</v>
      </c>
      <c r="D8490" s="190" t="s">
        <v>29797</v>
      </c>
      <c r="E8490" s="190" t="s">
        <v>29797</v>
      </c>
      <c r="F8490" s="190" t="s">
        <v>29797</v>
      </c>
      <c r="G8490" s="190" t="s">
        <v>29797</v>
      </c>
      <c r="H8490" s="190" t="s">
        <v>29797</v>
      </c>
      <c r="I8490" s="190" t="s">
        <v>29797</v>
      </c>
      <c r="J8490" s="190" t="s">
        <v>31325</v>
      </c>
      <c r="K8490" s="190" t="s">
        <v>5073</v>
      </c>
      <c r="L8490" s="190" t="s">
        <v>1447</v>
      </c>
    </row>
    <row r="8491" spans="1:12" ht="15" x14ac:dyDescent="0.25">
      <c r="A8491" s="191" t="s">
        <v>26783</v>
      </c>
      <c r="B8491" s="192" t="s">
        <v>26784</v>
      </c>
      <c r="C8491" s="192" t="s">
        <v>29797</v>
      </c>
      <c r="D8491" s="192" t="s">
        <v>29797</v>
      </c>
      <c r="E8491" s="192" t="s">
        <v>30712</v>
      </c>
      <c r="F8491" s="192" t="s">
        <v>29797</v>
      </c>
      <c r="G8491" s="192" t="s">
        <v>29797</v>
      </c>
      <c r="H8491" s="192" t="s">
        <v>31374</v>
      </c>
      <c r="I8491" s="192" t="s">
        <v>30278</v>
      </c>
      <c r="J8491" s="192" t="s">
        <v>29821</v>
      </c>
      <c r="K8491" s="192" t="s">
        <v>5062</v>
      </c>
      <c r="L8491" s="192" t="s">
        <v>1447</v>
      </c>
    </row>
    <row r="8492" spans="1:12" ht="15" x14ac:dyDescent="0.25">
      <c r="A8492" s="189" t="s">
        <v>17279</v>
      </c>
      <c r="B8492" s="190" t="s">
        <v>21112</v>
      </c>
      <c r="C8492" s="190" t="s">
        <v>29797</v>
      </c>
      <c r="D8492" s="190" t="s">
        <v>29797</v>
      </c>
      <c r="E8492" s="190" t="s">
        <v>29797</v>
      </c>
      <c r="F8492" s="190" t="s">
        <v>29797</v>
      </c>
      <c r="G8492" s="190" t="s">
        <v>29797</v>
      </c>
      <c r="H8492" s="190" t="s">
        <v>31372</v>
      </c>
      <c r="I8492" s="190" t="s">
        <v>5062</v>
      </c>
      <c r="J8492" s="190" t="s">
        <v>29821</v>
      </c>
      <c r="K8492" s="190" t="s">
        <v>5062</v>
      </c>
      <c r="L8492" s="190" t="s">
        <v>1447</v>
      </c>
    </row>
    <row r="8493" spans="1:12" ht="15" x14ac:dyDescent="0.25">
      <c r="A8493" s="191" t="s">
        <v>26785</v>
      </c>
      <c r="B8493" s="192" t="s">
        <v>21113</v>
      </c>
      <c r="C8493" s="192" t="s">
        <v>29797</v>
      </c>
      <c r="D8493" s="192" t="s">
        <v>29797</v>
      </c>
      <c r="E8493" s="192" t="s">
        <v>29797</v>
      </c>
      <c r="F8493" s="192" t="s">
        <v>29797</v>
      </c>
      <c r="G8493" s="192" t="s">
        <v>29797</v>
      </c>
      <c r="H8493" s="192" t="s">
        <v>29797</v>
      </c>
      <c r="I8493" s="192" t="s">
        <v>29797</v>
      </c>
      <c r="J8493" s="192" t="s">
        <v>29797</v>
      </c>
      <c r="K8493" s="192" t="s">
        <v>29797</v>
      </c>
      <c r="L8493" s="192" t="s">
        <v>1469</v>
      </c>
    </row>
    <row r="8494" spans="1:12" ht="15" x14ac:dyDescent="0.25">
      <c r="A8494" s="189" t="s">
        <v>26786</v>
      </c>
      <c r="B8494" s="190" t="s">
        <v>4301</v>
      </c>
      <c r="C8494" s="190" t="s">
        <v>29797</v>
      </c>
      <c r="D8494" s="190" t="s">
        <v>29797</v>
      </c>
      <c r="E8494" s="190" t="s">
        <v>29797</v>
      </c>
      <c r="F8494" s="190" t="s">
        <v>29797</v>
      </c>
      <c r="G8494" s="190" t="s">
        <v>29797</v>
      </c>
      <c r="H8494" s="190" t="s">
        <v>29797</v>
      </c>
      <c r="I8494" s="190" t="s">
        <v>29797</v>
      </c>
      <c r="J8494" s="190" t="s">
        <v>29797</v>
      </c>
      <c r="K8494" s="190" t="s">
        <v>29797</v>
      </c>
      <c r="L8494" s="190" t="s">
        <v>1468</v>
      </c>
    </row>
    <row r="8495" spans="1:12" ht="15" x14ac:dyDescent="0.25">
      <c r="A8495" s="191" t="s">
        <v>17280</v>
      </c>
      <c r="B8495" s="192" t="s">
        <v>26787</v>
      </c>
      <c r="C8495" s="192" t="s">
        <v>29797</v>
      </c>
      <c r="D8495" s="192" t="s">
        <v>29797</v>
      </c>
      <c r="E8495" s="192" t="s">
        <v>29797</v>
      </c>
      <c r="F8495" s="192" t="s">
        <v>29797</v>
      </c>
      <c r="G8495" s="192" t="s">
        <v>29797</v>
      </c>
      <c r="H8495" s="192" t="s">
        <v>29797</v>
      </c>
      <c r="I8495" s="192" t="s">
        <v>29797</v>
      </c>
      <c r="J8495" s="192" t="s">
        <v>29797</v>
      </c>
      <c r="K8495" s="192" t="s">
        <v>29797</v>
      </c>
      <c r="L8495" s="192" t="s">
        <v>1447</v>
      </c>
    </row>
    <row r="8496" spans="1:12" ht="15" x14ac:dyDescent="0.25">
      <c r="A8496" s="189" t="s">
        <v>17281</v>
      </c>
      <c r="B8496" s="190" t="s">
        <v>21114</v>
      </c>
      <c r="C8496" s="190" t="s">
        <v>29797</v>
      </c>
      <c r="D8496" s="190" t="s">
        <v>29797</v>
      </c>
      <c r="E8496" s="190" t="s">
        <v>29797</v>
      </c>
      <c r="F8496" s="190" t="s">
        <v>29797</v>
      </c>
      <c r="G8496" s="190" t="s">
        <v>29797</v>
      </c>
      <c r="H8496" s="190" t="s">
        <v>31376</v>
      </c>
      <c r="I8496" s="190" t="s">
        <v>5062</v>
      </c>
      <c r="J8496" s="190" t="s">
        <v>29821</v>
      </c>
      <c r="K8496" s="190" t="s">
        <v>5062</v>
      </c>
      <c r="L8496" s="190" t="s">
        <v>1447</v>
      </c>
    </row>
    <row r="8497" spans="1:12" ht="15" x14ac:dyDescent="0.25">
      <c r="A8497" s="191" t="s">
        <v>13426</v>
      </c>
      <c r="B8497" s="192" t="s">
        <v>13427</v>
      </c>
      <c r="C8497" s="192" t="s">
        <v>29797</v>
      </c>
      <c r="D8497" s="192" t="s">
        <v>29797</v>
      </c>
      <c r="E8497" s="192" t="s">
        <v>29797</v>
      </c>
      <c r="F8497" s="192" t="s">
        <v>29797</v>
      </c>
      <c r="G8497" s="192" t="s">
        <v>29797</v>
      </c>
      <c r="H8497" s="192" t="s">
        <v>31537</v>
      </c>
      <c r="I8497" s="192" t="s">
        <v>5894</v>
      </c>
      <c r="J8497" s="192" t="s">
        <v>29821</v>
      </c>
      <c r="K8497" s="192" t="s">
        <v>5062</v>
      </c>
      <c r="L8497" s="192" t="s">
        <v>1447</v>
      </c>
    </row>
    <row r="8498" spans="1:12" ht="15" x14ac:dyDescent="0.25">
      <c r="A8498" s="189" t="s">
        <v>17282</v>
      </c>
      <c r="B8498" s="190" t="s">
        <v>26788</v>
      </c>
      <c r="C8498" s="190" t="s">
        <v>29797</v>
      </c>
      <c r="D8498" s="190" t="s">
        <v>29797</v>
      </c>
      <c r="E8498" s="190" t="s">
        <v>29797</v>
      </c>
      <c r="F8498" s="190" t="s">
        <v>29797</v>
      </c>
      <c r="G8498" s="190" t="s">
        <v>29797</v>
      </c>
      <c r="H8498" s="190" t="s">
        <v>31432</v>
      </c>
      <c r="I8498" s="190" t="s">
        <v>31433</v>
      </c>
      <c r="J8498" s="190" t="s">
        <v>29821</v>
      </c>
      <c r="K8498" s="190" t="s">
        <v>5062</v>
      </c>
      <c r="L8498" s="190" t="s">
        <v>1447</v>
      </c>
    </row>
    <row r="8499" spans="1:12" ht="15" x14ac:dyDescent="0.25">
      <c r="A8499" s="191" t="s">
        <v>13428</v>
      </c>
      <c r="B8499" s="192" t="s">
        <v>13429</v>
      </c>
      <c r="C8499" s="192" t="s">
        <v>29797</v>
      </c>
      <c r="D8499" s="192" t="s">
        <v>29797</v>
      </c>
      <c r="E8499" s="192" t="s">
        <v>29797</v>
      </c>
      <c r="F8499" s="192" t="s">
        <v>29797</v>
      </c>
      <c r="G8499" s="192" t="s">
        <v>29797</v>
      </c>
      <c r="H8499" s="192" t="s">
        <v>32158</v>
      </c>
      <c r="I8499" s="192" t="s">
        <v>32159</v>
      </c>
      <c r="J8499" s="192" t="s">
        <v>31325</v>
      </c>
      <c r="K8499" s="192" t="s">
        <v>5073</v>
      </c>
      <c r="L8499" s="192" t="s">
        <v>1447</v>
      </c>
    </row>
    <row r="8500" spans="1:12" ht="15" x14ac:dyDescent="0.25">
      <c r="A8500" s="189" t="s">
        <v>13430</v>
      </c>
      <c r="B8500" s="190" t="s">
        <v>13431</v>
      </c>
      <c r="C8500" s="190" t="s">
        <v>29797</v>
      </c>
      <c r="D8500" s="190" t="s">
        <v>29797</v>
      </c>
      <c r="E8500" s="190" t="s">
        <v>29797</v>
      </c>
      <c r="F8500" s="190" t="s">
        <v>29797</v>
      </c>
      <c r="G8500" s="190" t="s">
        <v>29797</v>
      </c>
      <c r="H8500" s="190" t="s">
        <v>29797</v>
      </c>
      <c r="I8500" s="190" t="s">
        <v>29797</v>
      </c>
      <c r="J8500" s="190" t="s">
        <v>31347</v>
      </c>
      <c r="K8500" s="190" t="s">
        <v>31348</v>
      </c>
      <c r="L8500" s="190" t="s">
        <v>1438</v>
      </c>
    </row>
    <row r="8501" spans="1:12" ht="15" x14ac:dyDescent="0.25">
      <c r="A8501" s="191" t="s">
        <v>26789</v>
      </c>
      <c r="B8501" s="192" t="s">
        <v>26790</v>
      </c>
      <c r="C8501" s="192" t="s">
        <v>29797</v>
      </c>
      <c r="D8501" s="192" t="s">
        <v>29797</v>
      </c>
      <c r="E8501" s="192" t="s">
        <v>29797</v>
      </c>
      <c r="F8501" s="192" t="s">
        <v>29797</v>
      </c>
      <c r="G8501" s="192" t="s">
        <v>29797</v>
      </c>
      <c r="H8501" s="192" t="s">
        <v>29797</v>
      </c>
      <c r="I8501" s="192" t="s">
        <v>29797</v>
      </c>
      <c r="J8501" s="192" t="s">
        <v>29821</v>
      </c>
      <c r="K8501" s="192" t="s">
        <v>5062</v>
      </c>
      <c r="L8501" s="192" t="s">
        <v>29797</v>
      </c>
    </row>
    <row r="8502" spans="1:12" ht="15" x14ac:dyDescent="0.25">
      <c r="A8502" s="189" t="s">
        <v>13432</v>
      </c>
      <c r="B8502" s="190" t="s">
        <v>13433</v>
      </c>
      <c r="C8502" s="190" t="s">
        <v>29797</v>
      </c>
      <c r="D8502" s="190" t="s">
        <v>29797</v>
      </c>
      <c r="E8502" s="190" t="s">
        <v>29797</v>
      </c>
      <c r="F8502" s="190" t="s">
        <v>29797</v>
      </c>
      <c r="G8502" s="190" t="s">
        <v>29797</v>
      </c>
      <c r="H8502" s="190" t="s">
        <v>31361</v>
      </c>
      <c r="I8502" s="190" t="s">
        <v>5062</v>
      </c>
      <c r="J8502" s="190" t="s">
        <v>29821</v>
      </c>
      <c r="K8502" s="190" t="s">
        <v>5062</v>
      </c>
      <c r="L8502" s="190" t="s">
        <v>1447</v>
      </c>
    </row>
    <row r="8503" spans="1:12" ht="15" x14ac:dyDescent="0.25">
      <c r="A8503" s="191" t="s">
        <v>17283</v>
      </c>
      <c r="B8503" s="192" t="s">
        <v>21115</v>
      </c>
      <c r="C8503" s="192" t="s">
        <v>29797</v>
      </c>
      <c r="D8503" s="192" t="s">
        <v>29797</v>
      </c>
      <c r="E8503" s="192" t="s">
        <v>29797</v>
      </c>
      <c r="F8503" s="192" t="s">
        <v>29797</v>
      </c>
      <c r="G8503" s="192" t="s">
        <v>29797</v>
      </c>
      <c r="H8503" s="192" t="s">
        <v>31374</v>
      </c>
      <c r="I8503" s="192" t="s">
        <v>30278</v>
      </c>
      <c r="J8503" s="192" t="s">
        <v>29821</v>
      </c>
      <c r="K8503" s="192" t="s">
        <v>5062</v>
      </c>
      <c r="L8503" s="192" t="s">
        <v>1447</v>
      </c>
    </row>
    <row r="8504" spans="1:12" ht="15" x14ac:dyDescent="0.25">
      <c r="A8504" s="189" t="s">
        <v>26791</v>
      </c>
      <c r="B8504" s="190" t="s">
        <v>21116</v>
      </c>
      <c r="C8504" s="190" t="s">
        <v>29797</v>
      </c>
      <c r="D8504" s="190" t="s">
        <v>29797</v>
      </c>
      <c r="E8504" s="190" t="s">
        <v>29797</v>
      </c>
      <c r="F8504" s="190" t="s">
        <v>29797</v>
      </c>
      <c r="G8504" s="190" t="s">
        <v>29797</v>
      </c>
      <c r="H8504" s="190" t="s">
        <v>29797</v>
      </c>
      <c r="I8504" s="190" t="s">
        <v>29797</v>
      </c>
      <c r="J8504" s="190" t="s">
        <v>29797</v>
      </c>
      <c r="K8504" s="190" t="s">
        <v>29797</v>
      </c>
      <c r="L8504" s="190" t="s">
        <v>2704</v>
      </c>
    </row>
    <row r="8505" spans="1:12" ht="15" x14ac:dyDescent="0.25">
      <c r="A8505" s="191" t="s">
        <v>13434</v>
      </c>
      <c r="B8505" s="192" t="s">
        <v>13435</v>
      </c>
      <c r="C8505" s="192" t="s">
        <v>29797</v>
      </c>
      <c r="D8505" s="192" t="s">
        <v>29797</v>
      </c>
      <c r="E8505" s="192" t="s">
        <v>29797</v>
      </c>
      <c r="F8505" s="192" t="s">
        <v>29797</v>
      </c>
      <c r="G8505" s="192" t="s">
        <v>29797</v>
      </c>
      <c r="H8505" s="192" t="s">
        <v>32979</v>
      </c>
      <c r="I8505" s="192" t="s">
        <v>32980</v>
      </c>
      <c r="J8505" s="192" t="s">
        <v>30058</v>
      </c>
      <c r="K8505" s="192" t="s">
        <v>10396</v>
      </c>
      <c r="L8505" s="192" t="s">
        <v>1447</v>
      </c>
    </row>
    <row r="8506" spans="1:12" ht="15" x14ac:dyDescent="0.25">
      <c r="A8506" s="189" t="s">
        <v>17284</v>
      </c>
      <c r="B8506" s="190" t="s">
        <v>21117</v>
      </c>
      <c r="C8506" s="190" t="s">
        <v>29797</v>
      </c>
      <c r="D8506" s="190" t="s">
        <v>29797</v>
      </c>
      <c r="E8506" s="190" t="s">
        <v>29797</v>
      </c>
      <c r="F8506" s="190" t="s">
        <v>29797</v>
      </c>
      <c r="G8506" s="190" t="s">
        <v>29797</v>
      </c>
      <c r="H8506" s="190" t="s">
        <v>29797</v>
      </c>
      <c r="I8506" s="190" t="s">
        <v>29797</v>
      </c>
      <c r="J8506" s="190" t="s">
        <v>29797</v>
      </c>
      <c r="K8506" s="190" t="s">
        <v>29797</v>
      </c>
      <c r="L8506" s="190" t="s">
        <v>1447</v>
      </c>
    </row>
    <row r="8507" spans="1:12" ht="15" x14ac:dyDescent="0.25">
      <c r="A8507" s="191" t="s">
        <v>13436</v>
      </c>
      <c r="B8507" s="192" t="s">
        <v>13437</v>
      </c>
      <c r="C8507" s="192" t="s">
        <v>29797</v>
      </c>
      <c r="D8507" s="192" t="s">
        <v>29797</v>
      </c>
      <c r="E8507" s="192" t="s">
        <v>29797</v>
      </c>
      <c r="F8507" s="192" t="s">
        <v>29797</v>
      </c>
      <c r="G8507" s="192" t="s">
        <v>29797</v>
      </c>
      <c r="H8507" s="192" t="s">
        <v>31584</v>
      </c>
      <c r="I8507" s="192" t="s">
        <v>6488</v>
      </c>
      <c r="J8507" s="192" t="s">
        <v>29821</v>
      </c>
      <c r="K8507" s="192" t="s">
        <v>5062</v>
      </c>
      <c r="L8507" s="192" t="s">
        <v>1447</v>
      </c>
    </row>
    <row r="8508" spans="1:12" ht="15" x14ac:dyDescent="0.25">
      <c r="A8508" s="189" t="s">
        <v>17285</v>
      </c>
      <c r="B8508" s="190" t="s">
        <v>21118</v>
      </c>
      <c r="C8508" s="190" t="s">
        <v>29797</v>
      </c>
      <c r="D8508" s="190" t="s">
        <v>29797</v>
      </c>
      <c r="E8508" s="190" t="s">
        <v>29797</v>
      </c>
      <c r="F8508" s="190" t="s">
        <v>29797</v>
      </c>
      <c r="G8508" s="190" t="s">
        <v>29797</v>
      </c>
      <c r="H8508" s="190" t="s">
        <v>29797</v>
      </c>
      <c r="I8508" s="190" t="s">
        <v>29797</v>
      </c>
      <c r="J8508" s="190" t="s">
        <v>29797</v>
      </c>
      <c r="K8508" s="190" t="s">
        <v>29797</v>
      </c>
      <c r="L8508" s="190" t="s">
        <v>29797</v>
      </c>
    </row>
    <row r="8509" spans="1:12" ht="15" x14ac:dyDescent="0.25">
      <c r="A8509" s="191" t="s">
        <v>17103</v>
      </c>
      <c r="B8509" s="192" t="s">
        <v>26792</v>
      </c>
      <c r="C8509" s="192" t="s">
        <v>29797</v>
      </c>
      <c r="D8509" s="192" t="s">
        <v>29797</v>
      </c>
      <c r="E8509" s="192" t="s">
        <v>29797</v>
      </c>
      <c r="F8509" s="192" t="s">
        <v>29797</v>
      </c>
      <c r="G8509" s="192" t="s">
        <v>29797</v>
      </c>
      <c r="H8509" s="192" t="s">
        <v>29797</v>
      </c>
      <c r="I8509" s="192" t="s">
        <v>29797</v>
      </c>
      <c r="J8509" s="192" t="s">
        <v>29797</v>
      </c>
      <c r="K8509" s="192" t="s">
        <v>29797</v>
      </c>
      <c r="L8509" s="192" t="s">
        <v>1440</v>
      </c>
    </row>
    <row r="8510" spans="1:12" ht="15" x14ac:dyDescent="0.25">
      <c r="A8510" s="189" t="s">
        <v>13438</v>
      </c>
      <c r="B8510" s="190" t="s">
        <v>13439</v>
      </c>
      <c r="C8510" s="190" t="s">
        <v>29797</v>
      </c>
      <c r="D8510" s="190" t="s">
        <v>29797</v>
      </c>
      <c r="E8510" s="190" t="s">
        <v>29797</v>
      </c>
      <c r="F8510" s="190" t="s">
        <v>29797</v>
      </c>
      <c r="G8510" s="190" t="s">
        <v>29797</v>
      </c>
      <c r="H8510" s="190" t="s">
        <v>31451</v>
      </c>
      <c r="I8510" s="190" t="s">
        <v>1382</v>
      </c>
      <c r="J8510" s="190" t="s">
        <v>29821</v>
      </c>
      <c r="K8510" s="190" t="s">
        <v>5062</v>
      </c>
      <c r="L8510" s="190" t="s">
        <v>1447</v>
      </c>
    </row>
    <row r="8511" spans="1:12" ht="15" x14ac:dyDescent="0.25">
      <c r="A8511" s="191" t="s">
        <v>3601</v>
      </c>
      <c r="B8511" s="192" t="s">
        <v>4302</v>
      </c>
      <c r="C8511" s="192" t="s">
        <v>29797</v>
      </c>
      <c r="D8511" s="192" t="s">
        <v>29797</v>
      </c>
      <c r="E8511" s="192" t="s">
        <v>29797</v>
      </c>
      <c r="F8511" s="192" t="s">
        <v>29797</v>
      </c>
      <c r="G8511" s="192" t="s">
        <v>29797</v>
      </c>
      <c r="H8511" s="192" t="s">
        <v>29797</v>
      </c>
      <c r="I8511" s="192" t="s">
        <v>29797</v>
      </c>
      <c r="J8511" s="192" t="s">
        <v>29797</v>
      </c>
      <c r="K8511" s="192" t="s">
        <v>29797</v>
      </c>
      <c r="L8511" s="192" t="s">
        <v>29797</v>
      </c>
    </row>
    <row r="8512" spans="1:12" ht="15" x14ac:dyDescent="0.25">
      <c r="A8512" s="189" t="s">
        <v>3602</v>
      </c>
      <c r="B8512" s="190" t="s">
        <v>4303</v>
      </c>
      <c r="C8512" s="190" t="s">
        <v>29797</v>
      </c>
      <c r="D8512" s="190" t="s">
        <v>29797</v>
      </c>
      <c r="E8512" s="190" t="s">
        <v>29797</v>
      </c>
      <c r="F8512" s="190" t="s">
        <v>29797</v>
      </c>
      <c r="G8512" s="190" t="s">
        <v>29797</v>
      </c>
      <c r="H8512" s="190" t="s">
        <v>29797</v>
      </c>
      <c r="I8512" s="190" t="s">
        <v>29797</v>
      </c>
      <c r="J8512" s="190" t="s">
        <v>29797</v>
      </c>
      <c r="K8512" s="190" t="s">
        <v>29797</v>
      </c>
      <c r="L8512" s="190" t="s">
        <v>29797</v>
      </c>
    </row>
    <row r="8513" spans="1:12" ht="15" x14ac:dyDescent="0.25">
      <c r="A8513" s="191" t="s">
        <v>26793</v>
      </c>
      <c r="B8513" s="192" t="s">
        <v>13440</v>
      </c>
      <c r="C8513" s="192" t="s">
        <v>29797</v>
      </c>
      <c r="D8513" s="192" t="s">
        <v>29797</v>
      </c>
      <c r="E8513" s="192" t="s">
        <v>29797</v>
      </c>
      <c r="F8513" s="192" t="s">
        <v>29797</v>
      </c>
      <c r="G8513" s="192" t="s">
        <v>29797</v>
      </c>
      <c r="H8513" s="192" t="s">
        <v>29797</v>
      </c>
      <c r="I8513" s="192" t="s">
        <v>29797</v>
      </c>
      <c r="J8513" s="192" t="s">
        <v>29797</v>
      </c>
      <c r="K8513" s="192" t="s">
        <v>29797</v>
      </c>
      <c r="L8513" s="192" t="s">
        <v>14171</v>
      </c>
    </row>
    <row r="8514" spans="1:12" ht="15" x14ac:dyDescent="0.25">
      <c r="A8514" s="189" t="s">
        <v>17286</v>
      </c>
      <c r="B8514" s="190" t="s">
        <v>21119</v>
      </c>
      <c r="C8514" s="190" t="s">
        <v>29797</v>
      </c>
      <c r="D8514" s="190" t="s">
        <v>29797</v>
      </c>
      <c r="E8514" s="190" t="s">
        <v>29797</v>
      </c>
      <c r="F8514" s="190" t="s">
        <v>29797</v>
      </c>
      <c r="G8514" s="190" t="s">
        <v>29797</v>
      </c>
      <c r="H8514" s="190" t="s">
        <v>29797</v>
      </c>
      <c r="I8514" s="190" t="s">
        <v>29797</v>
      </c>
      <c r="J8514" s="190" t="s">
        <v>29797</v>
      </c>
      <c r="K8514" s="190" t="s">
        <v>29797</v>
      </c>
      <c r="L8514" s="190" t="s">
        <v>29797</v>
      </c>
    </row>
    <row r="8515" spans="1:12" ht="15" x14ac:dyDescent="0.25">
      <c r="A8515" s="191" t="s">
        <v>26794</v>
      </c>
      <c r="B8515" s="192" t="s">
        <v>4304</v>
      </c>
      <c r="C8515" s="192" t="s">
        <v>29797</v>
      </c>
      <c r="D8515" s="192" t="s">
        <v>29797</v>
      </c>
      <c r="E8515" s="192" t="s">
        <v>29797</v>
      </c>
      <c r="F8515" s="192" t="s">
        <v>29797</v>
      </c>
      <c r="G8515" s="192" t="s">
        <v>29797</v>
      </c>
      <c r="H8515" s="192" t="s">
        <v>29797</v>
      </c>
      <c r="I8515" s="192" t="s">
        <v>29797</v>
      </c>
      <c r="J8515" s="192" t="s">
        <v>29797</v>
      </c>
      <c r="K8515" s="192" t="s">
        <v>29797</v>
      </c>
      <c r="L8515" s="192" t="s">
        <v>1465</v>
      </c>
    </row>
    <row r="8516" spans="1:12" ht="15" x14ac:dyDescent="0.25">
      <c r="A8516" s="189" t="s">
        <v>17287</v>
      </c>
      <c r="B8516" s="190" t="s">
        <v>21120</v>
      </c>
      <c r="C8516" s="190" t="s">
        <v>29797</v>
      </c>
      <c r="D8516" s="190" t="s">
        <v>29797</v>
      </c>
      <c r="E8516" s="190" t="s">
        <v>29797</v>
      </c>
      <c r="F8516" s="190" t="s">
        <v>29797</v>
      </c>
      <c r="G8516" s="190" t="s">
        <v>29797</v>
      </c>
      <c r="H8516" s="190" t="s">
        <v>31380</v>
      </c>
      <c r="I8516" s="190" t="s">
        <v>31381</v>
      </c>
      <c r="J8516" s="190" t="s">
        <v>29821</v>
      </c>
      <c r="K8516" s="190" t="s">
        <v>5062</v>
      </c>
      <c r="L8516" s="190" t="s">
        <v>1447</v>
      </c>
    </row>
    <row r="8517" spans="1:12" ht="15" x14ac:dyDescent="0.25">
      <c r="A8517" s="191" t="s">
        <v>3603</v>
      </c>
      <c r="B8517" s="192" t="s">
        <v>13441</v>
      </c>
      <c r="C8517" s="192" t="s">
        <v>29797</v>
      </c>
      <c r="D8517" s="192" t="s">
        <v>29797</v>
      </c>
      <c r="E8517" s="192" t="s">
        <v>29797</v>
      </c>
      <c r="F8517" s="192" t="s">
        <v>29797</v>
      </c>
      <c r="G8517" s="192" t="s">
        <v>29797</v>
      </c>
      <c r="H8517" s="192" t="s">
        <v>31331</v>
      </c>
      <c r="I8517" s="192" t="s">
        <v>31332</v>
      </c>
      <c r="J8517" s="192" t="s">
        <v>29821</v>
      </c>
      <c r="K8517" s="192" t="s">
        <v>5062</v>
      </c>
      <c r="L8517" s="192" t="s">
        <v>1447</v>
      </c>
    </row>
    <row r="8518" spans="1:12" ht="15" x14ac:dyDescent="0.25">
      <c r="A8518" s="189" t="s">
        <v>26795</v>
      </c>
      <c r="B8518" s="190" t="s">
        <v>26796</v>
      </c>
      <c r="C8518" s="190" t="s">
        <v>29797</v>
      </c>
      <c r="D8518" s="190" t="s">
        <v>29797</v>
      </c>
      <c r="E8518" s="190" t="s">
        <v>29797</v>
      </c>
      <c r="F8518" s="190" t="s">
        <v>29797</v>
      </c>
      <c r="G8518" s="190" t="s">
        <v>29797</v>
      </c>
      <c r="H8518" s="190" t="s">
        <v>31380</v>
      </c>
      <c r="I8518" s="190" t="s">
        <v>31381</v>
      </c>
      <c r="J8518" s="190" t="s">
        <v>29821</v>
      </c>
      <c r="K8518" s="190" t="s">
        <v>5062</v>
      </c>
      <c r="L8518" s="190" t="s">
        <v>1447</v>
      </c>
    </row>
    <row r="8519" spans="1:12" ht="15" x14ac:dyDescent="0.25">
      <c r="A8519" s="191" t="s">
        <v>13442</v>
      </c>
      <c r="B8519" s="192" t="s">
        <v>13443</v>
      </c>
      <c r="C8519" s="192" t="s">
        <v>29797</v>
      </c>
      <c r="D8519" s="192" t="s">
        <v>29797</v>
      </c>
      <c r="E8519" s="192" t="s">
        <v>29797</v>
      </c>
      <c r="F8519" s="192" t="s">
        <v>29797</v>
      </c>
      <c r="G8519" s="192" t="s">
        <v>29797</v>
      </c>
      <c r="H8519" s="192" t="s">
        <v>29797</v>
      </c>
      <c r="I8519" s="192" t="s">
        <v>29797</v>
      </c>
      <c r="J8519" s="192" t="s">
        <v>31325</v>
      </c>
      <c r="K8519" s="192" t="s">
        <v>5073</v>
      </c>
      <c r="L8519" s="192" t="s">
        <v>1447</v>
      </c>
    </row>
    <row r="8520" spans="1:12" ht="15" x14ac:dyDescent="0.25">
      <c r="A8520" s="189" t="s">
        <v>17288</v>
      </c>
      <c r="B8520" s="190" t="s">
        <v>21121</v>
      </c>
      <c r="C8520" s="190" t="s">
        <v>29808</v>
      </c>
      <c r="D8520" s="190" t="s">
        <v>29809</v>
      </c>
      <c r="E8520" s="190" t="s">
        <v>30713</v>
      </c>
      <c r="F8520" s="190" t="s">
        <v>29804</v>
      </c>
      <c r="G8520" s="190" t="s">
        <v>29995</v>
      </c>
      <c r="H8520" s="190" t="s">
        <v>31314</v>
      </c>
      <c r="I8520" s="190" t="s">
        <v>5062</v>
      </c>
      <c r="J8520" s="190" t="s">
        <v>29821</v>
      </c>
      <c r="K8520" s="190" t="s">
        <v>5062</v>
      </c>
      <c r="L8520" s="190" t="s">
        <v>1447</v>
      </c>
    </row>
    <row r="8521" spans="1:12" ht="15" x14ac:dyDescent="0.25">
      <c r="A8521" s="191" t="s">
        <v>13444</v>
      </c>
      <c r="B8521" s="192" t="s">
        <v>13445</v>
      </c>
      <c r="C8521" s="192" t="s">
        <v>29797</v>
      </c>
      <c r="D8521" s="192" t="s">
        <v>29797</v>
      </c>
      <c r="E8521" s="192" t="s">
        <v>29797</v>
      </c>
      <c r="F8521" s="192" t="s">
        <v>29797</v>
      </c>
      <c r="G8521" s="192" t="s">
        <v>29797</v>
      </c>
      <c r="H8521" s="192" t="s">
        <v>31511</v>
      </c>
      <c r="I8521" s="192" t="s">
        <v>31512</v>
      </c>
      <c r="J8521" s="192" t="s">
        <v>29821</v>
      </c>
      <c r="K8521" s="192" t="s">
        <v>5062</v>
      </c>
      <c r="L8521" s="192" t="s">
        <v>1447</v>
      </c>
    </row>
    <row r="8522" spans="1:12" ht="15" x14ac:dyDescent="0.25">
      <c r="A8522" s="189" t="s">
        <v>13446</v>
      </c>
      <c r="B8522" s="190" t="s">
        <v>13447</v>
      </c>
      <c r="C8522" s="190" t="s">
        <v>29797</v>
      </c>
      <c r="D8522" s="190" t="s">
        <v>29797</v>
      </c>
      <c r="E8522" s="190" t="s">
        <v>29797</v>
      </c>
      <c r="F8522" s="190" t="s">
        <v>29797</v>
      </c>
      <c r="G8522" s="190" t="s">
        <v>29797</v>
      </c>
      <c r="H8522" s="190" t="s">
        <v>31584</v>
      </c>
      <c r="I8522" s="190" t="s">
        <v>6488</v>
      </c>
      <c r="J8522" s="190" t="s">
        <v>29821</v>
      </c>
      <c r="K8522" s="190" t="s">
        <v>5062</v>
      </c>
      <c r="L8522" s="190" t="s">
        <v>1447</v>
      </c>
    </row>
    <row r="8523" spans="1:12" ht="15" x14ac:dyDescent="0.25">
      <c r="A8523" s="191" t="s">
        <v>13448</v>
      </c>
      <c r="B8523" s="192" t="s">
        <v>13449</v>
      </c>
      <c r="C8523" s="192" t="s">
        <v>29797</v>
      </c>
      <c r="D8523" s="192" t="s">
        <v>29797</v>
      </c>
      <c r="E8523" s="192" t="s">
        <v>29797</v>
      </c>
      <c r="F8523" s="192" t="s">
        <v>29797</v>
      </c>
      <c r="G8523" s="192" t="s">
        <v>29797</v>
      </c>
      <c r="H8523" s="192" t="s">
        <v>29797</v>
      </c>
      <c r="I8523" s="192" t="s">
        <v>29797</v>
      </c>
      <c r="J8523" s="192" t="s">
        <v>29821</v>
      </c>
      <c r="K8523" s="192" t="s">
        <v>5062</v>
      </c>
      <c r="L8523" s="192" t="s">
        <v>1447</v>
      </c>
    </row>
    <row r="8524" spans="1:12" ht="15" x14ac:dyDescent="0.25">
      <c r="A8524" s="189" t="s">
        <v>13450</v>
      </c>
      <c r="B8524" s="190" t="s">
        <v>9369</v>
      </c>
      <c r="C8524" s="190" t="s">
        <v>29797</v>
      </c>
      <c r="D8524" s="190" t="s">
        <v>29797</v>
      </c>
      <c r="E8524" s="190" t="s">
        <v>29797</v>
      </c>
      <c r="F8524" s="190" t="s">
        <v>29797</v>
      </c>
      <c r="G8524" s="190" t="s">
        <v>29797</v>
      </c>
      <c r="H8524" s="190" t="s">
        <v>29797</v>
      </c>
      <c r="I8524" s="190" t="s">
        <v>29797</v>
      </c>
      <c r="J8524" s="190" t="s">
        <v>31325</v>
      </c>
      <c r="K8524" s="190" t="s">
        <v>5073</v>
      </c>
      <c r="L8524" s="190" t="s">
        <v>1447</v>
      </c>
    </row>
    <row r="8525" spans="1:12" ht="15" x14ac:dyDescent="0.25">
      <c r="A8525" s="191" t="s">
        <v>9370</v>
      </c>
      <c r="B8525" s="192" t="s">
        <v>9371</v>
      </c>
      <c r="C8525" s="192" t="s">
        <v>29797</v>
      </c>
      <c r="D8525" s="192" t="s">
        <v>29797</v>
      </c>
      <c r="E8525" s="192" t="s">
        <v>29797</v>
      </c>
      <c r="F8525" s="192" t="s">
        <v>29797</v>
      </c>
      <c r="G8525" s="192" t="s">
        <v>29797</v>
      </c>
      <c r="H8525" s="192" t="s">
        <v>31402</v>
      </c>
      <c r="I8525" s="192" t="s">
        <v>31403</v>
      </c>
      <c r="J8525" s="192" t="s">
        <v>29821</v>
      </c>
      <c r="K8525" s="192" t="s">
        <v>5062</v>
      </c>
      <c r="L8525" s="192" t="s">
        <v>1447</v>
      </c>
    </row>
    <row r="8526" spans="1:12" ht="15" x14ac:dyDescent="0.25">
      <c r="A8526" s="189" t="s">
        <v>26797</v>
      </c>
      <c r="B8526" s="190" t="s">
        <v>26798</v>
      </c>
      <c r="C8526" s="190" t="s">
        <v>29797</v>
      </c>
      <c r="D8526" s="190" t="s">
        <v>29797</v>
      </c>
      <c r="E8526" s="190" t="s">
        <v>29797</v>
      </c>
      <c r="F8526" s="190" t="s">
        <v>29797</v>
      </c>
      <c r="G8526" s="190" t="s">
        <v>29797</v>
      </c>
      <c r="H8526" s="190" t="s">
        <v>29797</v>
      </c>
      <c r="I8526" s="190" t="s">
        <v>29797</v>
      </c>
      <c r="J8526" s="190" t="s">
        <v>29797</v>
      </c>
      <c r="K8526" s="190" t="s">
        <v>29797</v>
      </c>
      <c r="L8526" s="190" t="s">
        <v>29797</v>
      </c>
    </row>
    <row r="8527" spans="1:12" ht="15" x14ac:dyDescent="0.25">
      <c r="A8527" s="191" t="s">
        <v>17289</v>
      </c>
      <c r="B8527" s="192" t="s">
        <v>21122</v>
      </c>
      <c r="C8527" s="192" t="s">
        <v>29797</v>
      </c>
      <c r="D8527" s="192" t="s">
        <v>29797</v>
      </c>
      <c r="E8527" s="192" t="s">
        <v>30714</v>
      </c>
      <c r="F8527" s="192" t="s">
        <v>29797</v>
      </c>
      <c r="G8527" s="192" t="s">
        <v>29797</v>
      </c>
      <c r="H8527" s="192" t="s">
        <v>31323</v>
      </c>
      <c r="I8527" s="192" t="s">
        <v>31324</v>
      </c>
      <c r="J8527" s="192" t="s">
        <v>31325</v>
      </c>
      <c r="K8527" s="192" t="s">
        <v>5073</v>
      </c>
      <c r="L8527" s="192" t="s">
        <v>1447</v>
      </c>
    </row>
    <row r="8528" spans="1:12" ht="15" x14ac:dyDescent="0.25">
      <c r="A8528" s="189" t="s">
        <v>9372</v>
      </c>
      <c r="B8528" s="190" t="s">
        <v>9373</v>
      </c>
      <c r="C8528" s="190" t="s">
        <v>29797</v>
      </c>
      <c r="D8528" s="190" t="s">
        <v>29797</v>
      </c>
      <c r="E8528" s="190" t="s">
        <v>29797</v>
      </c>
      <c r="F8528" s="190" t="s">
        <v>29797</v>
      </c>
      <c r="G8528" s="190" t="s">
        <v>29797</v>
      </c>
      <c r="H8528" s="190" t="s">
        <v>31316</v>
      </c>
      <c r="I8528" s="190" t="s">
        <v>1383</v>
      </c>
      <c r="J8528" s="190" t="s">
        <v>29821</v>
      </c>
      <c r="K8528" s="190" t="s">
        <v>5062</v>
      </c>
      <c r="L8528" s="190" t="s">
        <v>1447</v>
      </c>
    </row>
    <row r="8529" spans="1:12" ht="15" x14ac:dyDescent="0.25">
      <c r="A8529" s="191" t="s">
        <v>3604</v>
      </c>
      <c r="B8529" s="192" t="s">
        <v>4305</v>
      </c>
      <c r="C8529" s="192" t="s">
        <v>29797</v>
      </c>
      <c r="D8529" s="192" t="s">
        <v>29797</v>
      </c>
      <c r="E8529" s="192" t="s">
        <v>29797</v>
      </c>
      <c r="F8529" s="192" t="s">
        <v>29797</v>
      </c>
      <c r="G8529" s="192" t="s">
        <v>29797</v>
      </c>
      <c r="H8529" s="192" t="s">
        <v>31818</v>
      </c>
      <c r="I8529" s="192" t="s">
        <v>5073</v>
      </c>
      <c r="J8529" s="192" t="s">
        <v>31325</v>
      </c>
      <c r="K8529" s="192" t="s">
        <v>5073</v>
      </c>
      <c r="L8529" s="192" t="s">
        <v>1447</v>
      </c>
    </row>
    <row r="8530" spans="1:12" ht="15" x14ac:dyDescent="0.25">
      <c r="A8530" s="189" t="s">
        <v>3605</v>
      </c>
      <c r="B8530" s="190" t="s">
        <v>4306</v>
      </c>
      <c r="C8530" s="190" t="s">
        <v>29797</v>
      </c>
      <c r="D8530" s="190" t="s">
        <v>29797</v>
      </c>
      <c r="E8530" s="190" t="s">
        <v>29797</v>
      </c>
      <c r="F8530" s="190" t="s">
        <v>29797</v>
      </c>
      <c r="G8530" s="190" t="s">
        <v>29797</v>
      </c>
      <c r="H8530" s="190" t="s">
        <v>31818</v>
      </c>
      <c r="I8530" s="190" t="s">
        <v>5073</v>
      </c>
      <c r="J8530" s="190" t="s">
        <v>31325</v>
      </c>
      <c r="K8530" s="190" t="s">
        <v>5073</v>
      </c>
      <c r="L8530" s="190" t="s">
        <v>1447</v>
      </c>
    </row>
    <row r="8531" spans="1:12" ht="15" x14ac:dyDescent="0.25">
      <c r="A8531" s="191" t="s">
        <v>17290</v>
      </c>
      <c r="B8531" s="192" t="s">
        <v>21123</v>
      </c>
      <c r="C8531" s="192" t="s">
        <v>29797</v>
      </c>
      <c r="D8531" s="192" t="s">
        <v>29797</v>
      </c>
      <c r="E8531" s="192" t="s">
        <v>29797</v>
      </c>
      <c r="F8531" s="192" t="s">
        <v>29797</v>
      </c>
      <c r="G8531" s="192" t="s">
        <v>29797</v>
      </c>
      <c r="H8531" s="192" t="s">
        <v>31466</v>
      </c>
      <c r="I8531" s="192" t="s">
        <v>31467</v>
      </c>
      <c r="J8531" s="192" t="s">
        <v>29821</v>
      </c>
      <c r="K8531" s="192" t="s">
        <v>5062</v>
      </c>
      <c r="L8531" s="192" t="s">
        <v>1447</v>
      </c>
    </row>
    <row r="8532" spans="1:12" ht="15" x14ac:dyDescent="0.25">
      <c r="A8532" s="189" t="s">
        <v>17291</v>
      </c>
      <c r="B8532" s="190" t="s">
        <v>26799</v>
      </c>
      <c r="C8532" s="190" t="s">
        <v>29797</v>
      </c>
      <c r="D8532" s="190" t="s">
        <v>29797</v>
      </c>
      <c r="E8532" s="190" t="s">
        <v>29797</v>
      </c>
      <c r="F8532" s="190" t="s">
        <v>29797</v>
      </c>
      <c r="G8532" s="190" t="s">
        <v>29797</v>
      </c>
      <c r="H8532" s="190" t="s">
        <v>32278</v>
      </c>
      <c r="I8532" s="190" t="s">
        <v>5073</v>
      </c>
      <c r="J8532" s="190" t="s">
        <v>31325</v>
      </c>
      <c r="K8532" s="190" t="s">
        <v>5073</v>
      </c>
      <c r="L8532" s="190" t="s">
        <v>1447</v>
      </c>
    </row>
    <row r="8533" spans="1:12" ht="15" x14ac:dyDescent="0.25">
      <c r="A8533" s="191" t="s">
        <v>3606</v>
      </c>
      <c r="B8533" s="192" t="s">
        <v>4307</v>
      </c>
      <c r="C8533" s="192" t="s">
        <v>29797</v>
      </c>
      <c r="D8533" s="192" t="s">
        <v>29797</v>
      </c>
      <c r="E8533" s="192" t="s">
        <v>29797</v>
      </c>
      <c r="F8533" s="192" t="s">
        <v>29797</v>
      </c>
      <c r="G8533" s="192" t="s">
        <v>29797</v>
      </c>
      <c r="H8533" s="192" t="s">
        <v>31482</v>
      </c>
      <c r="I8533" s="192" t="s">
        <v>31483</v>
      </c>
      <c r="J8533" s="192" t="s">
        <v>29821</v>
      </c>
      <c r="K8533" s="192" t="s">
        <v>5062</v>
      </c>
      <c r="L8533" s="192" t="s">
        <v>1447</v>
      </c>
    </row>
    <row r="8534" spans="1:12" ht="15" x14ac:dyDescent="0.25">
      <c r="A8534" s="189" t="s">
        <v>9374</v>
      </c>
      <c r="B8534" s="190" t="s">
        <v>9375</v>
      </c>
      <c r="C8534" s="190" t="s">
        <v>29797</v>
      </c>
      <c r="D8534" s="190" t="s">
        <v>29797</v>
      </c>
      <c r="E8534" s="190" t="s">
        <v>29797</v>
      </c>
      <c r="F8534" s="190" t="s">
        <v>29797</v>
      </c>
      <c r="G8534" s="190" t="s">
        <v>29797</v>
      </c>
      <c r="H8534" s="190" t="s">
        <v>31588</v>
      </c>
      <c r="I8534" s="190" t="s">
        <v>30455</v>
      </c>
      <c r="J8534" s="190" t="s">
        <v>29870</v>
      </c>
      <c r="K8534" s="190" t="s">
        <v>8069</v>
      </c>
      <c r="L8534" s="190" t="s">
        <v>1447</v>
      </c>
    </row>
    <row r="8535" spans="1:12" ht="15" x14ac:dyDescent="0.25">
      <c r="A8535" s="191" t="s">
        <v>9376</v>
      </c>
      <c r="B8535" s="192" t="s">
        <v>9377</v>
      </c>
      <c r="C8535" s="192" t="s">
        <v>29797</v>
      </c>
      <c r="D8535" s="192" t="s">
        <v>29797</v>
      </c>
      <c r="E8535" s="192" t="s">
        <v>29797</v>
      </c>
      <c r="F8535" s="192" t="s">
        <v>29797</v>
      </c>
      <c r="G8535" s="192" t="s">
        <v>29797</v>
      </c>
      <c r="H8535" s="192" t="s">
        <v>31588</v>
      </c>
      <c r="I8535" s="192" t="s">
        <v>30455</v>
      </c>
      <c r="J8535" s="192" t="s">
        <v>29870</v>
      </c>
      <c r="K8535" s="192" t="s">
        <v>8069</v>
      </c>
      <c r="L8535" s="192" t="s">
        <v>1447</v>
      </c>
    </row>
    <row r="8536" spans="1:12" ht="15" x14ac:dyDescent="0.25">
      <c r="A8536" s="189" t="s">
        <v>17292</v>
      </c>
      <c r="B8536" s="190" t="s">
        <v>26800</v>
      </c>
      <c r="C8536" s="190" t="s">
        <v>29797</v>
      </c>
      <c r="D8536" s="190" t="s">
        <v>29797</v>
      </c>
      <c r="E8536" s="190" t="s">
        <v>29797</v>
      </c>
      <c r="F8536" s="190" t="s">
        <v>29797</v>
      </c>
      <c r="G8536" s="190" t="s">
        <v>29797</v>
      </c>
      <c r="H8536" s="190" t="s">
        <v>31432</v>
      </c>
      <c r="I8536" s="190" t="s">
        <v>31433</v>
      </c>
      <c r="J8536" s="190" t="s">
        <v>29821</v>
      </c>
      <c r="K8536" s="190" t="s">
        <v>5062</v>
      </c>
      <c r="L8536" s="190" t="s">
        <v>1447</v>
      </c>
    </row>
    <row r="8537" spans="1:12" ht="15" x14ac:dyDescent="0.25">
      <c r="A8537" s="191" t="s">
        <v>17293</v>
      </c>
      <c r="B8537" s="192" t="s">
        <v>26801</v>
      </c>
      <c r="C8537" s="192" t="s">
        <v>29797</v>
      </c>
      <c r="D8537" s="192" t="s">
        <v>29797</v>
      </c>
      <c r="E8537" s="192" t="s">
        <v>29797</v>
      </c>
      <c r="F8537" s="192" t="s">
        <v>29797</v>
      </c>
      <c r="G8537" s="192" t="s">
        <v>29797</v>
      </c>
      <c r="H8537" s="192" t="s">
        <v>32046</v>
      </c>
      <c r="I8537" s="192" t="s">
        <v>32047</v>
      </c>
      <c r="J8537" s="192" t="s">
        <v>29821</v>
      </c>
      <c r="K8537" s="192" t="s">
        <v>5062</v>
      </c>
      <c r="L8537" s="192" t="s">
        <v>1447</v>
      </c>
    </row>
    <row r="8538" spans="1:12" ht="15" x14ac:dyDescent="0.25">
      <c r="A8538" s="189" t="s">
        <v>26802</v>
      </c>
      <c r="B8538" s="190" t="s">
        <v>26803</v>
      </c>
      <c r="C8538" s="190" t="s">
        <v>29797</v>
      </c>
      <c r="D8538" s="190" t="s">
        <v>29797</v>
      </c>
      <c r="E8538" s="190" t="s">
        <v>30715</v>
      </c>
      <c r="F8538" s="190" t="s">
        <v>29797</v>
      </c>
      <c r="G8538" s="190" t="s">
        <v>29797</v>
      </c>
      <c r="H8538" s="190" t="s">
        <v>31439</v>
      </c>
      <c r="I8538" s="190" t="s">
        <v>1389</v>
      </c>
      <c r="J8538" s="190" t="s">
        <v>29821</v>
      </c>
      <c r="K8538" s="190" t="s">
        <v>5062</v>
      </c>
      <c r="L8538" s="190" t="s">
        <v>1447</v>
      </c>
    </row>
    <row r="8539" spans="1:12" ht="15" x14ac:dyDescent="0.25">
      <c r="A8539" s="191" t="s">
        <v>17294</v>
      </c>
      <c r="B8539" s="192" t="s">
        <v>26804</v>
      </c>
      <c r="C8539" s="192" t="s">
        <v>29797</v>
      </c>
      <c r="D8539" s="192" t="s">
        <v>29797</v>
      </c>
      <c r="E8539" s="192" t="s">
        <v>29797</v>
      </c>
      <c r="F8539" s="192" t="s">
        <v>29797</v>
      </c>
      <c r="G8539" s="192" t="s">
        <v>29797</v>
      </c>
      <c r="H8539" s="192" t="s">
        <v>31542</v>
      </c>
      <c r="I8539" s="192" t="s">
        <v>31543</v>
      </c>
      <c r="J8539" s="192" t="s">
        <v>29821</v>
      </c>
      <c r="K8539" s="192" t="s">
        <v>5062</v>
      </c>
      <c r="L8539" s="192" t="s">
        <v>1447</v>
      </c>
    </row>
    <row r="8540" spans="1:12" ht="15" x14ac:dyDescent="0.25">
      <c r="A8540" s="189" t="s">
        <v>17295</v>
      </c>
      <c r="B8540" s="190" t="s">
        <v>26805</v>
      </c>
      <c r="C8540" s="190" t="s">
        <v>29797</v>
      </c>
      <c r="D8540" s="190" t="s">
        <v>29797</v>
      </c>
      <c r="E8540" s="190" t="s">
        <v>29797</v>
      </c>
      <c r="F8540" s="190" t="s">
        <v>29797</v>
      </c>
      <c r="G8540" s="190" t="s">
        <v>29797</v>
      </c>
      <c r="H8540" s="190" t="s">
        <v>31460</v>
      </c>
      <c r="I8540" s="190" t="s">
        <v>29942</v>
      </c>
      <c r="J8540" s="190" t="s">
        <v>29821</v>
      </c>
      <c r="K8540" s="190" t="s">
        <v>5062</v>
      </c>
      <c r="L8540" s="190" t="s">
        <v>1447</v>
      </c>
    </row>
    <row r="8541" spans="1:12" ht="15" x14ac:dyDescent="0.25">
      <c r="A8541" s="191" t="s">
        <v>26806</v>
      </c>
      <c r="B8541" s="192" t="s">
        <v>21124</v>
      </c>
      <c r="C8541" s="192" t="s">
        <v>29797</v>
      </c>
      <c r="D8541" s="192" t="s">
        <v>29797</v>
      </c>
      <c r="E8541" s="192" t="s">
        <v>29797</v>
      </c>
      <c r="F8541" s="192" t="s">
        <v>29797</v>
      </c>
      <c r="G8541" s="192" t="s">
        <v>29797</v>
      </c>
      <c r="H8541" s="192" t="s">
        <v>31361</v>
      </c>
      <c r="I8541" s="192" t="s">
        <v>5062</v>
      </c>
      <c r="J8541" s="192" t="s">
        <v>29821</v>
      </c>
      <c r="K8541" s="192" t="s">
        <v>5062</v>
      </c>
      <c r="L8541" s="192" t="s">
        <v>1447</v>
      </c>
    </row>
    <row r="8542" spans="1:12" ht="15" x14ac:dyDescent="0.25">
      <c r="A8542" s="189" t="s">
        <v>26807</v>
      </c>
      <c r="B8542" s="190" t="s">
        <v>26808</v>
      </c>
      <c r="C8542" s="190" t="s">
        <v>29797</v>
      </c>
      <c r="D8542" s="190" t="s">
        <v>29797</v>
      </c>
      <c r="E8542" s="190" t="s">
        <v>30716</v>
      </c>
      <c r="F8542" s="190" t="s">
        <v>29797</v>
      </c>
      <c r="G8542" s="190" t="s">
        <v>29797</v>
      </c>
      <c r="H8542" s="190" t="s">
        <v>31353</v>
      </c>
      <c r="I8542" s="190" t="s">
        <v>5073</v>
      </c>
      <c r="J8542" s="190" t="s">
        <v>31325</v>
      </c>
      <c r="K8542" s="190" t="s">
        <v>5073</v>
      </c>
      <c r="L8542" s="190" t="s">
        <v>1447</v>
      </c>
    </row>
    <row r="8543" spans="1:12" ht="15" x14ac:dyDescent="0.25">
      <c r="A8543" s="191" t="s">
        <v>17296</v>
      </c>
      <c r="B8543" s="192" t="s">
        <v>21125</v>
      </c>
      <c r="C8543" s="192" t="s">
        <v>29797</v>
      </c>
      <c r="D8543" s="192" t="s">
        <v>29797</v>
      </c>
      <c r="E8543" s="192" t="s">
        <v>29797</v>
      </c>
      <c r="F8543" s="192" t="s">
        <v>29797</v>
      </c>
      <c r="G8543" s="192" t="s">
        <v>29797</v>
      </c>
      <c r="H8543" s="192" t="s">
        <v>31409</v>
      </c>
      <c r="I8543" s="192" t="s">
        <v>5062</v>
      </c>
      <c r="J8543" s="192" t="s">
        <v>29821</v>
      </c>
      <c r="K8543" s="192" t="s">
        <v>5062</v>
      </c>
      <c r="L8543" s="192" t="s">
        <v>1447</v>
      </c>
    </row>
    <row r="8544" spans="1:12" ht="15" x14ac:dyDescent="0.25">
      <c r="A8544" s="189" t="s">
        <v>26809</v>
      </c>
      <c r="B8544" s="190" t="s">
        <v>26810</v>
      </c>
      <c r="C8544" s="190" t="s">
        <v>29797</v>
      </c>
      <c r="D8544" s="190" t="s">
        <v>29797</v>
      </c>
      <c r="E8544" s="190" t="s">
        <v>29797</v>
      </c>
      <c r="F8544" s="190" t="s">
        <v>29797</v>
      </c>
      <c r="G8544" s="190" t="s">
        <v>29797</v>
      </c>
      <c r="H8544" s="190" t="s">
        <v>31364</v>
      </c>
      <c r="I8544" s="190" t="s">
        <v>31365</v>
      </c>
      <c r="J8544" s="190" t="s">
        <v>29821</v>
      </c>
      <c r="K8544" s="190" t="s">
        <v>5062</v>
      </c>
      <c r="L8544" s="190" t="s">
        <v>1447</v>
      </c>
    </row>
    <row r="8545" spans="1:12" ht="15" x14ac:dyDescent="0.25">
      <c r="A8545" s="191" t="s">
        <v>17297</v>
      </c>
      <c r="B8545" s="192" t="s">
        <v>21126</v>
      </c>
      <c r="C8545" s="192" t="s">
        <v>29797</v>
      </c>
      <c r="D8545" s="192" t="s">
        <v>29797</v>
      </c>
      <c r="E8545" s="192" t="s">
        <v>29797</v>
      </c>
      <c r="F8545" s="192" t="s">
        <v>29797</v>
      </c>
      <c r="G8545" s="192" t="s">
        <v>29797</v>
      </c>
      <c r="H8545" s="192" t="s">
        <v>31342</v>
      </c>
      <c r="I8545" s="192" t="s">
        <v>31343</v>
      </c>
      <c r="J8545" s="192" t="s">
        <v>29821</v>
      </c>
      <c r="K8545" s="192" t="s">
        <v>5062</v>
      </c>
      <c r="L8545" s="192" t="s">
        <v>1447</v>
      </c>
    </row>
    <row r="8546" spans="1:12" ht="15" x14ac:dyDescent="0.25">
      <c r="A8546" s="189" t="s">
        <v>17298</v>
      </c>
      <c r="B8546" s="190" t="s">
        <v>21127</v>
      </c>
      <c r="C8546" s="190" t="s">
        <v>29797</v>
      </c>
      <c r="D8546" s="190" t="s">
        <v>29797</v>
      </c>
      <c r="E8546" s="190" t="s">
        <v>29797</v>
      </c>
      <c r="F8546" s="190" t="s">
        <v>29797</v>
      </c>
      <c r="G8546" s="190" t="s">
        <v>29797</v>
      </c>
      <c r="H8546" s="190" t="s">
        <v>31361</v>
      </c>
      <c r="I8546" s="190" t="s">
        <v>5062</v>
      </c>
      <c r="J8546" s="190" t="s">
        <v>29821</v>
      </c>
      <c r="K8546" s="190" t="s">
        <v>5062</v>
      </c>
      <c r="L8546" s="190" t="s">
        <v>1447</v>
      </c>
    </row>
    <row r="8547" spans="1:12" ht="15" x14ac:dyDescent="0.25">
      <c r="A8547" s="191" t="s">
        <v>17299</v>
      </c>
      <c r="B8547" s="192" t="s">
        <v>21128</v>
      </c>
      <c r="C8547" s="192" t="s">
        <v>29797</v>
      </c>
      <c r="D8547" s="192" t="s">
        <v>29797</v>
      </c>
      <c r="E8547" s="192" t="s">
        <v>29797</v>
      </c>
      <c r="F8547" s="192" t="s">
        <v>29797</v>
      </c>
      <c r="G8547" s="192" t="s">
        <v>29797</v>
      </c>
      <c r="H8547" s="192" t="s">
        <v>31445</v>
      </c>
      <c r="I8547" s="192" t="s">
        <v>31446</v>
      </c>
      <c r="J8547" s="192" t="s">
        <v>31325</v>
      </c>
      <c r="K8547" s="192" t="s">
        <v>5073</v>
      </c>
      <c r="L8547" s="192" t="s">
        <v>1447</v>
      </c>
    </row>
    <row r="8548" spans="1:12" ht="15" x14ac:dyDescent="0.25">
      <c r="A8548" s="189" t="s">
        <v>17300</v>
      </c>
      <c r="B8548" s="190" t="s">
        <v>21129</v>
      </c>
      <c r="C8548" s="190" t="s">
        <v>29797</v>
      </c>
      <c r="D8548" s="190" t="s">
        <v>29797</v>
      </c>
      <c r="E8548" s="190" t="s">
        <v>29797</v>
      </c>
      <c r="F8548" s="190" t="s">
        <v>29797</v>
      </c>
      <c r="G8548" s="190" t="s">
        <v>29797</v>
      </c>
      <c r="H8548" s="190" t="s">
        <v>31830</v>
      </c>
      <c r="I8548" s="190" t="s">
        <v>31831</v>
      </c>
      <c r="J8548" s="190" t="s">
        <v>29821</v>
      </c>
      <c r="K8548" s="190" t="s">
        <v>5062</v>
      </c>
      <c r="L8548" s="190" t="s">
        <v>1447</v>
      </c>
    </row>
    <row r="8549" spans="1:12" ht="15" x14ac:dyDescent="0.25">
      <c r="A8549" s="191" t="s">
        <v>9378</v>
      </c>
      <c r="B8549" s="192" t="s">
        <v>9379</v>
      </c>
      <c r="C8549" s="192" t="s">
        <v>29797</v>
      </c>
      <c r="D8549" s="192" t="s">
        <v>29797</v>
      </c>
      <c r="E8549" s="192" t="s">
        <v>29797</v>
      </c>
      <c r="F8549" s="192" t="s">
        <v>29797</v>
      </c>
      <c r="G8549" s="192" t="s">
        <v>29797</v>
      </c>
      <c r="H8549" s="192" t="s">
        <v>31451</v>
      </c>
      <c r="I8549" s="192" t="s">
        <v>1382</v>
      </c>
      <c r="J8549" s="192" t="s">
        <v>29821</v>
      </c>
      <c r="K8549" s="192" t="s">
        <v>5062</v>
      </c>
      <c r="L8549" s="192" t="s">
        <v>1447</v>
      </c>
    </row>
    <row r="8550" spans="1:12" ht="15" x14ac:dyDescent="0.25">
      <c r="A8550" s="189" t="s">
        <v>17301</v>
      </c>
      <c r="B8550" s="190" t="s">
        <v>21130</v>
      </c>
      <c r="C8550" s="190" t="s">
        <v>29797</v>
      </c>
      <c r="D8550" s="190" t="s">
        <v>29797</v>
      </c>
      <c r="E8550" s="190" t="s">
        <v>29797</v>
      </c>
      <c r="F8550" s="190" t="s">
        <v>29797</v>
      </c>
      <c r="G8550" s="190" t="s">
        <v>29797</v>
      </c>
      <c r="H8550" s="190" t="s">
        <v>29797</v>
      </c>
      <c r="I8550" s="190" t="s">
        <v>29797</v>
      </c>
      <c r="J8550" s="190" t="s">
        <v>29797</v>
      </c>
      <c r="K8550" s="190" t="s">
        <v>29797</v>
      </c>
      <c r="L8550" s="190" t="s">
        <v>29797</v>
      </c>
    </row>
    <row r="8551" spans="1:12" ht="15" x14ac:dyDescent="0.25">
      <c r="A8551" s="191" t="s">
        <v>3607</v>
      </c>
      <c r="B8551" s="192" t="s">
        <v>4308</v>
      </c>
      <c r="C8551" s="192" t="s">
        <v>29797</v>
      </c>
      <c r="D8551" s="192" t="s">
        <v>29797</v>
      </c>
      <c r="E8551" s="192" t="s">
        <v>29797</v>
      </c>
      <c r="F8551" s="192" t="s">
        <v>29797</v>
      </c>
      <c r="G8551" s="192" t="s">
        <v>29797</v>
      </c>
      <c r="H8551" s="192" t="s">
        <v>31409</v>
      </c>
      <c r="I8551" s="192" t="s">
        <v>5062</v>
      </c>
      <c r="J8551" s="192" t="s">
        <v>29821</v>
      </c>
      <c r="K8551" s="192" t="s">
        <v>5062</v>
      </c>
      <c r="L8551" s="192" t="s">
        <v>1447</v>
      </c>
    </row>
    <row r="8552" spans="1:12" ht="15" x14ac:dyDescent="0.25">
      <c r="A8552" s="189" t="s">
        <v>9380</v>
      </c>
      <c r="B8552" s="190" t="s">
        <v>9381</v>
      </c>
      <c r="C8552" s="190" t="s">
        <v>29797</v>
      </c>
      <c r="D8552" s="190" t="s">
        <v>29797</v>
      </c>
      <c r="E8552" s="190" t="s">
        <v>29797</v>
      </c>
      <c r="F8552" s="190" t="s">
        <v>29797</v>
      </c>
      <c r="G8552" s="190" t="s">
        <v>29797</v>
      </c>
      <c r="H8552" s="190" t="s">
        <v>31537</v>
      </c>
      <c r="I8552" s="190" t="s">
        <v>5894</v>
      </c>
      <c r="J8552" s="190" t="s">
        <v>29821</v>
      </c>
      <c r="K8552" s="190" t="s">
        <v>5062</v>
      </c>
      <c r="L8552" s="190" t="s">
        <v>1447</v>
      </c>
    </row>
    <row r="8553" spans="1:12" ht="15" x14ac:dyDescent="0.25">
      <c r="A8553" s="191" t="s">
        <v>17302</v>
      </c>
      <c r="B8553" s="192" t="s">
        <v>21131</v>
      </c>
      <c r="C8553" s="192" t="s">
        <v>29812</v>
      </c>
      <c r="D8553" s="192" t="s">
        <v>29824</v>
      </c>
      <c r="E8553" s="192" t="s">
        <v>30717</v>
      </c>
      <c r="F8553" s="192" t="s">
        <v>29804</v>
      </c>
      <c r="G8553" s="192" t="s">
        <v>30622</v>
      </c>
      <c r="H8553" s="192" t="s">
        <v>31434</v>
      </c>
      <c r="I8553" s="192" t="s">
        <v>31435</v>
      </c>
      <c r="J8553" s="192" t="s">
        <v>29821</v>
      </c>
      <c r="K8553" s="192" t="s">
        <v>5062</v>
      </c>
      <c r="L8553" s="192" t="s">
        <v>1447</v>
      </c>
    </row>
    <row r="8554" spans="1:12" ht="15" x14ac:dyDescent="0.25">
      <c r="A8554" s="189" t="s">
        <v>9382</v>
      </c>
      <c r="B8554" s="190" t="s">
        <v>9383</v>
      </c>
      <c r="C8554" s="190" t="s">
        <v>29797</v>
      </c>
      <c r="D8554" s="190" t="s">
        <v>29797</v>
      </c>
      <c r="E8554" s="190" t="s">
        <v>29797</v>
      </c>
      <c r="F8554" s="190" t="s">
        <v>29797</v>
      </c>
      <c r="G8554" s="190" t="s">
        <v>29797</v>
      </c>
      <c r="H8554" s="190" t="s">
        <v>32308</v>
      </c>
      <c r="I8554" s="190" t="s">
        <v>32309</v>
      </c>
      <c r="J8554" s="190" t="s">
        <v>31325</v>
      </c>
      <c r="K8554" s="190" t="s">
        <v>5073</v>
      </c>
      <c r="L8554" s="190" t="s">
        <v>1447</v>
      </c>
    </row>
    <row r="8555" spans="1:12" ht="15" x14ac:dyDescent="0.25">
      <c r="A8555" s="191" t="s">
        <v>3608</v>
      </c>
      <c r="B8555" s="192" t="s">
        <v>4309</v>
      </c>
      <c r="C8555" s="192" t="s">
        <v>29797</v>
      </c>
      <c r="D8555" s="192" t="s">
        <v>29797</v>
      </c>
      <c r="E8555" s="192" t="s">
        <v>29797</v>
      </c>
      <c r="F8555" s="192" t="s">
        <v>29797</v>
      </c>
      <c r="G8555" s="192" t="s">
        <v>29797</v>
      </c>
      <c r="H8555" s="192" t="s">
        <v>31390</v>
      </c>
      <c r="I8555" s="192" t="s">
        <v>14423</v>
      </c>
      <c r="J8555" s="192" t="s">
        <v>29821</v>
      </c>
      <c r="K8555" s="192" t="s">
        <v>5062</v>
      </c>
      <c r="L8555" s="192" t="s">
        <v>1447</v>
      </c>
    </row>
    <row r="8556" spans="1:12" ht="15" x14ac:dyDescent="0.25">
      <c r="A8556" s="189" t="s">
        <v>3609</v>
      </c>
      <c r="B8556" s="190" t="s">
        <v>4310</v>
      </c>
      <c r="C8556" s="190" t="s">
        <v>29797</v>
      </c>
      <c r="D8556" s="190" t="s">
        <v>29797</v>
      </c>
      <c r="E8556" s="190" t="s">
        <v>29797</v>
      </c>
      <c r="F8556" s="190" t="s">
        <v>29797</v>
      </c>
      <c r="G8556" s="190" t="s">
        <v>29797</v>
      </c>
      <c r="H8556" s="190" t="s">
        <v>31366</v>
      </c>
      <c r="I8556" s="190" t="s">
        <v>31367</v>
      </c>
      <c r="J8556" s="190" t="s">
        <v>29821</v>
      </c>
      <c r="K8556" s="190" t="s">
        <v>5062</v>
      </c>
      <c r="L8556" s="190" t="s">
        <v>1447</v>
      </c>
    </row>
    <row r="8557" spans="1:12" ht="15" x14ac:dyDescent="0.25">
      <c r="A8557" s="191" t="s">
        <v>26811</v>
      </c>
      <c r="B8557" s="192" t="s">
        <v>26812</v>
      </c>
      <c r="C8557" s="192" t="s">
        <v>29797</v>
      </c>
      <c r="D8557" s="192" t="s">
        <v>29797</v>
      </c>
      <c r="E8557" s="192" t="s">
        <v>29797</v>
      </c>
      <c r="F8557" s="192" t="s">
        <v>29797</v>
      </c>
      <c r="G8557" s="192" t="s">
        <v>29797</v>
      </c>
      <c r="H8557" s="192" t="s">
        <v>31482</v>
      </c>
      <c r="I8557" s="192" t="s">
        <v>31483</v>
      </c>
      <c r="J8557" s="192" t="s">
        <v>29821</v>
      </c>
      <c r="K8557" s="192" t="s">
        <v>5062</v>
      </c>
      <c r="L8557" s="192" t="s">
        <v>1447</v>
      </c>
    </row>
    <row r="8558" spans="1:12" ht="15" x14ac:dyDescent="0.25">
      <c r="A8558" s="189" t="s">
        <v>9384</v>
      </c>
      <c r="B8558" s="190" t="s">
        <v>9385</v>
      </c>
      <c r="C8558" s="190" t="s">
        <v>29797</v>
      </c>
      <c r="D8558" s="190" t="s">
        <v>29797</v>
      </c>
      <c r="E8558" s="190" t="s">
        <v>29797</v>
      </c>
      <c r="F8558" s="190" t="s">
        <v>29797</v>
      </c>
      <c r="G8558" s="190" t="s">
        <v>29797</v>
      </c>
      <c r="H8558" s="190" t="s">
        <v>29797</v>
      </c>
      <c r="I8558" s="190" t="s">
        <v>29797</v>
      </c>
      <c r="J8558" s="190" t="s">
        <v>29797</v>
      </c>
      <c r="K8558" s="190" t="s">
        <v>29797</v>
      </c>
      <c r="L8558" s="190" t="s">
        <v>29797</v>
      </c>
    </row>
    <row r="8559" spans="1:12" ht="15" x14ac:dyDescent="0.25">
      <c r="A8559" s="191" t="s">
        <v>26813</v>
      </c>
      <c r="B8559" s="192" t="s">
        <v>26814</v>
      </c>
      <c r="C8559" s="192" t="s">
        <v>29797</v>
      </c>
      <c r="D8559" s="192" t="s">
        <v>29797</v>
      </c>
      <c r="E8559" s="192" t="s">
        <v>29797</v>
      </c>
      <c r="F8559" s="192" t="s">
        <v>29797</v>
      </c>
      <c r="G8559" s="192" t="s">
        <v>29797</v>
      </c>
      <c r="H8559" s="192" t="s">
        <v>31454</v>
      </c>
      <c r="I8559" s="192" t="s">
        <v>1384</v>
      </c>
      <c r="J8559" s="192" t="s">
        <v>29821</v>
      </c>
      <c r="K8559" s="192" t="s">
        <v>5062</v>
      </c>
      <c r="L8559" s="192" t="s">
        <v>1447</v>
      </c>
    </row>
    <row r="8560" spans="1:12" ht="15" x14ac:dyDescent="0.25">
      <c r="A8560" s="189" t="s">
        <v>9386</v>
      </c>
      <c r="B8560" s="190" t="s">
        <v>9387</v>
      </c>
      <c r="C8560" s="190" t="s">
        <v>29797</v>
      </c>
      <c r="D8560" s="190" t="s">
        <v>29797</v>
      </c>
      <c r="E8560" s="190" t="s">
        <v>29797</v>
      </c>
      <c r="F8560" s="190" t="s">
        <v>29797</v>
      </c>
      <c r="G8560" s="190" t="s">
        <v>29797</v>
      </c>
      <c r="H8560" s="190" t="s">
        <v>31614</v>
      </c>
      <c r="I8560" s="190" t="s">
        <v>31615</v>
      </c>
      <c r="J8560" s="190" t="s">
        <v>29821</v>
      </c>
      <c r="K8560" s="190" t="s">
        <v>5062</v>
      </c>
      <c r="L8560" s="190" t="s">
        <v>1447</v>
      </c>
    </row>
    <row r="8561" spans="1:12" ht="15" x14ac:dyDescent="0.25">
      <c r="A8561" s="191" t="s">
        <v>9388</v>
      </c>
      <c r="B8561" s="192" t="s">
        <v>9389</v>
      </c>
      <c r="C8561" s="192" t="s">
        <v>29797</v>
      </c>
      <c r="D8561" s="192" t="s">
        <v>29797</v>
      </c>
      <c r="E8561" s="192" t="s">
        <v>29797</v>
      </c>
      <c r="F8561" s="192" t="s">
        <v>29797</v>
      </c>
      <c r="G8561" s="192" t="s">
        <v>29797</v>
      </c>
      <c r="H8561" s="192" t="s">
        <v>29797</v>
      </c>
      <c r="I8561" s="192" t="s">
        <v>29797</v>
      </c>
      <c r="J8561" s="192" t="s">
        <v>29821</v>
      </c>
      <c r="K8561" s="192" t="s">
        <v>5062</v>
      </c>
      <c r="L8561" s="192" t="s">
        <v>1447</v>
      </c>
    </row>
    <row r="8562" spans="1:12" ht="15" x14ac:dyDescent="0.25">
      <c r="A8562" s="189" t="s">
        <v>26815</v>
      </c>
      <c r="B8562" s="190" t="s">
        <v>26816</v>
      </c>
      <c r="C8562" s="190" t="s">
        <v>29797</v>
      </c>
      <c r="D8562" s="190" t="s">
        <v>29797</v>
      </c>
      <c r="E8562" s="190" t="s">
        <v>29797</v>
      </c>
      <c r="F8562" s="190" t="s">
        <v>29797</v>
      </c>
      <c r="G8562" s="190" t="s">
        <v>29797</v>
      </c>
      <c r="H8562" s="190" t="s">
        <v>31371</v>
      </c>
      <c r="I8562" s="190" t="s">
        <v>5062</v>
      </c>
      <c r="J8562" s="190" t="s">
        <v>29821</v>
      </c>
      <c r="K8562" s="190" t="s">
        <v>5062</v>
      </c>
      <c r="L8562" s="190" t="s">
        <v>1447</v>
      </c>
    </row>
    <row r="8563" spans="1:12" ht="15" x14ac:dyDescent="0.25">
      <c r="A8563" s="191" t="s">
        <v>17303</v>
      </c>
      <c r="B8563" s="192" t="s">
        <v>21132</v>
      </c>
      <c r="C8563" s="192" t="s">
        <v>29797</v>
      </c>
      <c r="D8563" s="192" t="s">
        <v>29797</v>
      </c>
      <c r="E8563" s="192" t="s">
        <v>30718</v>
      </c>
      <c r="F8563" s="192" t="s">
        <v>29797</v>
      </c>
      <c r="G8563" s="192" t="s">
        <v>29797</v>
      </c>
      <c r="H8563" s="192" t="s">
        <v>31371</v>
      </c>
      <c r="I8563" s="192" t="s">
        <v>5062</v>
      </c>
      <c r="J8563" s="192" t="s">
        <v>29821</v>
      </c>
      <c r="K8563" s="192" t="s">
        <v>5062</v>
      </c>
      <c r="L8563" s="192" t="s">
        <v>1447</v>
      </c>
    </row>
    <row r="8564" spans="1:12" ht="15" x14ac:dyDescent="0.25">
      <c r="A8564" s="189" t="s">
        <v>17304</v>
      </c>
      <c r="B8564" s="190" t="s">
        <v>21132</v>
      </c>
      <c r="C8564" s="190" t="s">
        <v>29797</v>
      </c>
      <c r="D8564" s="190" t="s">
        <v>29797</v>
      </c>
      <c r="E8564" s="190" t="s">
        <v>30718</v>
      </c>
      <c r="F8564" s="190" t="s">
        <v>29797</v>
      </c>
      <c r="G8564" s="190" t="s">
        <v>29797</v>
      </c>
      <c r="H8564" s="190" t="s">
        <v>31371</v>
      </c>
      <c r="I8564" s="190" t="s">
        <v>5062</v>
      </c>
      <c r="J8564" s="190" t="s">
        <v>29821</v>
      </c>
      <c r="K8564" s="190" t="s">
        <v>5062</v>
      </c>
      <c r="L8564" s="190" t="s">
        <v>1447</v>
      </c>
    </row>
    <row r="8565" spans="1:12" ht="15" x14ac:dyDescent="0.25">
      <c r="A8565" s="191" t="s">
        <v>17305</v>
      </c>
      <c r="B8565" s="192" t="s">
        <v>26817</v>
      </c>
      <c r="C8565" s="192" t="s">
        <v>29797</v>
      </c>
      <c r="D8565" s="192" t="s">
        <v>29797</v>
      </c>
      <c r="E8565" s="192" t="s">
        <v>29797</v>
      </c>
      <c r="F8565" s="192" t="s">
        <v>29797</v>
      </c>
      <c r="G8565" s="192" t="s">
        <v>29797</v>
      </c>
      <c r="H8565" s="192" t="s">
        <v>31307</v>
      </c>
      <c r="I8565" s="192" t="s">
        <v>5062</v>
      </c>
      <c r="J8565" s="192" t="s">
        <v>29821</v>
      </c>
      <c r="K8565" s="192" t="s">
        <v>5062</v>
      </c>
      <c r="L8565" s="192" t="s">
        <v>1447</v>
      </c>
    </row>
    <row r="8566" spans="1:12" ht="15" x14ac:dyDescent="0.25">
      <c r="A8566" s="189" t="s">
        <v>9390</v>
      </c>
      <c r="B8566" s="190" t="s">
        <v>9391</v>
      </c>
      <c r="C8566" s="190" t="s">
        <v>29797</v>
      </c>
      <c r="D8566" s="190" t="s">
        <v>29797</v>
      </c>
      <c r="E8566" s="190" t="s">
        <v>29797</v>
      </c>
      <c r="F8566" s="190" t="s">
        <v>29797</v>
      </c>
      <c r="G8566" s="190" t="s">
        <v>29797</v>
      </c>
      <c r="H8566" s="190" t="s">
        <v>31588</v>
      </c>
      <c r="I8566" s="190" t="s">
        <v>30455</v>
      </c>
      <c r="J8566" s="190" t="s">
        <v>29870</v>
      </c>
      <c r="K8566" s="190" t="s">
        <v>8069</v>
      </c>
      <c r="L8566" s="190" t="s">
        <v>1447</v>
      </c>
    </row>
    <row r="8567" spans="1:12" ht="15" x14ac:dyDescent="0.25">
      <c r="A8567" s="191" t="s">
        <v>17306</v>
      </c>
      <c r="B8567" s="192" t="s">
        <v>21133</v>
      </c>
      <c r="C8567" s="192" t="s">
        <v>29797</v>
      </c>
      <c r="D8567" s="192" t="s">
        <v>29797</v>
      </c>
      <c r="E8567" s="192" t="s">
        <v>29797</v>
      </c>
      <c r="F8567" s="192" t="s">
        <v>29797</v>
      </c>
      <c r="G8567" s="192" t="s">
        <v>29797</v>
      </c>
      <c r="H8567" s="192" t="s">
        <v>31549</v>
      </c>
      <c r="I8567" s="192" t="s">
        <v>5073</v>
      </c>
      <c r="J8567" s="192" t="s">
        <v>31325</v>
      </c>
      <c r="K8567" s="192" t="s">
        <v>5073</v>
      </c>
      <c r="L8567" s="192" t="s">
        <v>1447</v>
      </c>
    </row>
    <row r="8568" spans="1:12" ht="15" x14ac:dyDescent="0.25">
      <c r="A8568" s="189" t="s">
        <v>17307</v>
      </c>
      <c r="B8568" s="190" t="s">
        <v>21134</v>
      </c>
      <c r="C8568" s="190" t="s">
        <v>29797</v>
      </c>
      <c r="D8568" s="190" t="s">
        <v>29797</v>
      </c>
      <c r="E8568" s="190" t="s">
        <v>29797</v>
      </c>
      <c r="F8568" s="190" t="s">
        <v>29797</v>
      </c>
      <c r="G8568" s="190" t="s">
        <v>29797</v>
      </c>
      <c r="H8568" s="190" t="s">
        <v>29797</v>
      </c>
      <c r="I8568" s="190" t="s">
        <v>29797</v>
      </c>
      <c r="J8568" s="190" t="s">
        <v>29797</v>
      </c>
      <c r="K8568" s="190" t="s">
        <v>29797</v>
      </c>
      <c r="L8568" s="190" t="s">
        <v>29797</v>
      </c>
    </row>
    <row r="8569" spans="1:12" ht="15" x14ac:dyDescent="0.25">
      <c r="A8569" s="191" t="s">
        <v>9392</v>
      </c>
      <c r="B8569" s="192" t="s">
        <v>9393</v>
      </c>
      <c r="C8569" s="192" t="s">
        <v>29797</v>
      </c>
      <c r="D8569" s="192" t="s">
        <v>29797</v>
      </c>
      <c r="E8569" s="192" t="s">
        <v>29797</v>
      </c>
      <c r="F8569" s="192" t="s">
        <v>29797</v>
      </c>
      <c r="G8569" s="192" t="s">
        <v>29797</v>
      </c>
      <c r="H8569" s="192" t="s">
        <v>29797</v>
      </c>
      <c r="I8569" s="192" t="s">
        <v>29797</v>
      </c>
      <c r="J8569" s="192" t="s">
        <v>31325</v>
      </c>
      <c r="K8569" s="192" t="s">
        <v>5073</v>
      </c>
      <c r="L8569" s="192" t="s">
        <v>1447</v>
      </c>
    </row>
    <row r="8570" spans="1:12" ht="15" x14ac:dyDescent="0.25">
      <c r="A8570" s="189" t="s">
        <v>26818</v>
      </c>
      <c r="B8570" s="190" t="s">
        <v>9394</v>
      </c>
      <c r="C8570" s="190" t="s">
        <v>29797</v>
      </c>
      <c r="D8570" s="190" t="s">
        <v>29797</v>
      </c>
      <c r="E8570" s="190" t="s">
        <v>29797</v>
      </c>
      <c r="F8570" s="190" t="s">
        <v>29797</v>
      </c>
      <c r="G8570" s="190" t="s">
        <v>29797</v>
      </c>
      <c r="H8570" s="190" t="s">
        <v>29797</v>
      </c>
      <c r="I8570" s="190" t="s">
        <v>29797</v>
      </c>
      <c r="J8570" s="190" t="s">
        <v>29797</v>
      </c>
      <c r="K8570" s="190" t="s">
        <v>29797</v>
      </c>
      <c r="L8570" s="190" t="s">
        <v>1438</v>
      </c>
    </row>
    <row r="8571" spans="1:12" ht="15" x14ac:dyDescent="0.25">
      <c r="A8571" s="191" t="s">
        <v>26819</v>
      </c>
      <c r="B8571" s="192" t="s">
        <v>26820</v>
      </c>
      <c r="C8571" s="192" t="s">
        <v>29797</v>
      </c>
      <c r="D8571" s="192" t="s">
        <v>29797</v>
      </c>
      <c r="E8571" s="192" t="s">
        <v>29797</v>
      </c>
      <c r="F8571" s="192" t="s">
        <v>29797</v>
      </c>
      <c r="G8571" s="192" t="s">
        <v>29797</v>
      </c>
      <c r="H8571" s="192" t="s">
        <v>31337</v>
      </c>
      <c r="I8571" s="192" t="s">
        <v>31338</v>
      </c>
      <c r="J8571" s="192" t="s">
        <v>29821</v>
      </c>
      <c r="K8571" s="192" t="s">
        <v>5062</v>
      </c>
      <c r="L8571" s="192" t="s">
        <v>1447</v>
      </c>
    </row>
    <row r="8572" spans="1:12" ht="15" x14ac:dyDescent="0.25">
      <c r="A8572" s="189" t="s">
        <v>9395</v>
      </c>
      <c r="B8572" s="190" t="s">
        <v>9396</v>
      </c>
      <c r="C8572" s="190" t="s">
        <v>29812</v>
      </c>
      <c r="D8572" s="190" t="s">
        <v>29824</v>
      </c>
      <c r="E8572" s="190" t="s">
        <v>30719</v>
      </c>
      <c r="F8572" s="190" t="s">
        <v>29804</v>
      </c>
      <c r="G8572" s="190" t="s">
        <v>30313</v>
      </c>
      <c r="H8572" s="190" t="s">
        <v>31484</v>
      </c>
      <c r="I8572" s="190" t="s">
        <v>31485</v>
      </c>
      <c r="J8572" s="190" t="s">
        <v>29821</v>
      </c>
      <c r="K8572" s="190" t="s">
        <v>5062</v>
      </c>
      <c r="L8572" s="190" t="s">
        <v>1447</v>
      </c>
    </row>
    <row r="8573" spans="1:12" ht="15" x14ac:dyDescent="0.25">
      <c r="A8573" s="191" t="s">
        <v>3610</v>
      </c>
      <c r="B8573" s="192" t="s">
        <v>4311</v>
      </c>
      <c r="C8573" s="192" t="s">
        <v>29797</v>
      </c>
      <c r="D8573" s="192" t="s">
        <v>29797</v>
      </c>
      <c r="E8573" s="192" t="s">
        <v>29797</v>
      </c>
      <c r="F8573" s="192" t="s">
        <v>29797</v>
      </c>
      <c r="G8573" s="192" t="s">
        <v>29797</v>
      </c>
      <c r="H8573" s="192" t="s">
        <v>29797</v>
      </c>
      <c r="I8573" s="192" t="s">
        <v>29797</v>
      </c>
      <c r="J8573" s="192" t="s">
        <v>29797</v>
      </c>
      <c r="K8573" s="192" t="s">
        <v>29797</v>
      </c>
      <c r="L8573" s="192" t="s">
        <v>1447</v>
      </c>
    </row>
    <row r="8574" spans="1:12" ht="15" x14ac:dyDescent="0.25">
      <c r="A8574" s="189" t="s">
        <v>17308</v>
      </c>
      <c r="B8574" s="190" t="s">
        <v>21135</v>
      </c>
      <c r="C8574" s="190" t="s">
        <v>29797</v>
      </c>
      <c r="D8574" s="190" t="s">
        <v>29797</v>
      </c>
      <c r="E8574" s="190" t="s">
        <v>29797</v>
      </c>
      <c r="F8574" s="190" t="s">
        <v>29797</v>
      </c>
      <c r="G8574" s="190" t="s">
        <v>29797</v>
      </c>
      <c r="H8574" s="190" t="s">
        <v>32981</v>
      </c>
      <c r="I8574" s="190" t="s">
        <v>32982</v>
      </c>
      <c r="J8574" s="190" t="s">
        <v>29979</v>
      </c>
      <c r="K8574" s="190" t="s">
        <v>6308</v>
      </c>
      <c r="L8574" s="190" t="s">
        <v>1447</v>
      </c>
    </row>
    <row r="8575" spans="1:12" ht="15" x14ac:dyDescent="0.25">
      <c r="A8575" s="191" t="s">
        <v>3611</v>
      </c>
      <c r="B8575" s="192" t="s">
        <v>4312</v>
      </c>
      <c r="C8575" s="192" t="s">
        <v>29797</v>
      </c>
      <c r="D8575" s="192" t="s">
        <v>29797</v>
      </c>
      <c r="E8575" s="192" t="s">
        <v>29797</v>
      </c>
      <c r="F8575" s="192" t="s">
        <v>29797</v>
      </c>
      <c r="G8575" s="192" t="s">
        <v>29797</v>
      </c>
      <c r="H8575" s="192" t="s">
        <v>29797</v>
      </c>
      <c r="I8575" s="192" t="s">
        <v>29797</v>
      </c>
      <c r="J8575" s="192" t="s">
        <v>31347</v>
      </c>
      <c r="K8575" s="192" t="s">
        <v>31348</v>
      </c>
      <c r="L8575" s="192" t="s">
        <v>1438</v>
      </c>
    </row>
    <row r="8576" spans="1:12" ht="15" x14ac:dyDescent="0.25">
      <c r="A8576" s="189" t="s">
        <v>17309</v>
      </c>
      <c r="B8576" s="190" t="s">
        <v>21136</v>
      </c>
      <c r="C8576" s="190" t="s">
        <v>29797</v>
      </c>
      <c r="D8576" s="190" t="s">
        <v>29797</v>
      </c>
      <c r="E8576" s="190" t="s">
        <v>29797</v>
      </c>
      <c r="F8576" s="190" t="s">
        <v>29797</v>
      </c>
      <c r="G8576" s="190" t="s">
        <v>29797</v>
      </c>
      <c r="H8576" s="190" t="s">
        <v>29797</v>
      </c>
      <c r="I8576" s="190" t="s">
        <v>29797</v>
      </c>
      <c r="J8576" s="190" t="s">
        <v>29797</v>
      </c>
      <c r="K8576" s="190" t="s">
        <v>29797</v>
      </c>
      <c r="L8576" s="190" t="s">
        <v>29797</v>
      </c>
    </row>
    <row r="8577" spans="1:12" ht="15" x14ac:dyDescent="0.25">
      <c r="A8577" s="191" t="s">
        <v>3612</v>
      </c>
      <c r="B8577" s="192" t="s">
        <v>4313</v>
      </c>
      <c r="C8577" s="192" t="s">
        <v>29797</v>
      </c>
      <c r="D8577" s="192" t="s">
        <v>29797</v>
      </c>
      <c r="E8577" s="192" t="s">
        <v>29797</v>
      </c>
      <c r="F8577" s="192" t="s">
        <v>29797</v>
      </c>
      <c r="G8577" s="192" t="s">
        <v>29797</v>
      </c>
      <c r="H8577" s="192" t="s">
        <v>32983</v>
      </c>
      <c r="I8577" s="192" t="s">
        <v>32984</v>
      </c>
      <c r="J8577" s="192" t="s">
        <v>30262</v>
      </c>
      <c r="K8577" s="192" t="s">
        <v>6070</v>
      </c>
      <c r="L8577" s="192" t="s">
        <v>1447</v>
      </c>
    </row>
    <row r="8578" spans="1:12" ht="15" x14ac:dyDescent="0.25">
      <c r="A8578" s="189" t="s">
        <v>3613</v>
      </c>
      <c r="B8578" s="190" t="s">
        <v>4314</v>
      </c>
      <c r="C8578" s="190" t="s">
        <v>29797</v>
      </c>
      <c r="D8578" s="190" t="s">
        <v>29797</v>
      </c>
      <c r="E8578" s="190" t="s">
        <v>29797</v>
      </c>
      <c r="F8578" s="190" t="s">
        <v>29797</v>
      </c>
      <c r="G8578" s="190" t="s">
        <v>29797</v>
      </c>
      <c r="H8578" s="190" t="s">
        <v>31353</v>
      </c>
      <c r="I8578" s="190" t="s">
        <v>5073</v>
      </c>
      <c r="J8578" s="190" t="s">
        <v>31325</v>
      </c>
      <c r="K8578" s="190" t="s">
        <v>5073</v>
      </c>
      <c r="L8578" s="190" t="s">
        <v>1447</v>
      </c>
    </row>
    <row r="8579" spans="1:12" ht="15" x14ac:dyDescent="0.25">
      <c r="A8579" s="191" t="s">
        <v>3614</v>
      </c>
      <c r="B8579" s="192" t="s">
        <v>4315</v>
      </c>
      <c r="C8579" s="192" t="s">
        <v>29797</v>
      </c>
      <c r="D8579" s="192" t="s">
        <v>29797</v>
      </c>
      <c r="E8579" s="192" t="s">
        <v>29797</v>
      </c>
      <c r="F8579" s="192" t="s">
        <v>29797</v>
      </c>
      <c r="G8579" s="192" t="s">
        <v>29797</v>
      </c>
      <c r="H8579" s="192" t="s">
        <v>32981</v>
      </c>
      <c r="I8579" s="192" t="s">
        <v>32982</v>
      </c>
      <c r="J8579" s="192" t="s">
        <v>29979</v>
      </c>
      <c r="K8579" s="192" t="s">
        <v>6308</v>
      </c>
      <c r="L8579" s="192" t="s">
        <v>1447</v>
      </c>
    </row>
    <row r="8580" spans="1:12" ht="15" x14ac:dyDescent="0.25">
      <c r="A8580" s="189" t="s">
        <v>9397</v>
      </c>
      <c r="B8580" s="190" t="s">
        <v>9398</v>
      </c>
      <c r="C8580" s="190" t="s">
        <v>29797</v>
      </c>
      <c r="D8580" s="190" t="s">
        <v>29797</v>
      </c>
      <c r="E8580" s="190" t="s">
        <v>29797</v>
      </c>
      <c r="F8580" s="190" t="s">
        <v>29797</v>
      </c>
      <c r="G8580" s="190" t="s">
        <v>29797</v>
      </c>
      <c r="H8580" s="190" t="s">
        <v>32985</v>
      </c>
      <c r="I8580" s="190" t="s">
        <v>32236</v>
      </c>
      <c r="J8580" s="190" t="s">
        <v>31858</v>
      </c>
      <c r="K8580" s="190" t="s">
        <v>10391</v>
      </c>
      <c r="L8580" s="190" t="s">
        <v>1447</v>
      </c>
    </row>
    <row r="8581" spans="1:12" ht="15" x14ac:dyDescent="0.25">
      <c r="A8581" s="191" t="s">
        <v>17310</v>
      </c>
      <c r="B8581" s="192" t="s">
        <v>21137</v>
      </c>
      <c r="C8581" s="192" t="s">
        <v>29797</v>
      </c>
      <c r="D8581" s="192" t="s">
        <v>29797</v>
      </c>
      <c r="E8581" s="192" t="s">
        <v>29797</v>
      </c>
      <c r="F8581" s="192" t="s">
        <v>29797</v>
      </c>
      <c r="G8581" s="192" t="s">
        <v>29797</v>
      </c>
      <c r="H8581" s="192" t="s">
        <v>29797</v>
      </c>
      <c r="I8581" s="192" t="s">
        <v>29797</v>
      </c>
      <c r="J8581" s="192" t="s">
        <v>29797</v>
      </c>
      <c r="K8581" s="192" t="s">
        <v>29797</v>
      </c>
      <c r="L8581" s="192" t="s">
        <v>1447</v>
      </c>
    </row>
    <row r="8582" spans="1:12" ht="15" x14ac:dyDescent="0.25">
      <c r="A8582" s="189" t="s">
        <v>9399</v>
      </c>
      <c r="B8582" s="190" t="s">
        <v>9400</v>
      </c>
      <c r="C8582" s="190" t="s">
        <v>29797</v>
      </c>
      <c r="D8582" s="190" t="s">
        <v>29797</v>
      </c>
      <c r="E8582" s="190" t="s">
        <v>29797</v>
      </c>
      <c r="F8582" s="190" t="s">
        <v>29797</v>
      </c>
      <c r="G8582" s="190" t="s">
        <v>29797</v>
      </c>
      <c r="H8582" s="190" t="s">
        <v>29797</v>
      </c>
      <c r="I8582" s="190" t="s">
        <v>29797</v>
      </c>
      <c r="J8582" s="190" t="s">
        <v>29821</v>
      </c>
      <c r="K8582" s="190" t="s">
        <v>5062</v>
      </c>
      <c r="L8582" s="190" t="s">
        <v>1447</v>
      </c>
    </row>
    <row r="8583" spans="1:12" ht="15" x14ac:dyDescent="0.25">
      <c r="A8583" s="191" t="s">
        <v>26821</v>
      </c>
      <c r="B8583" s="192" t="s">
        <v>26822</v>
      </c>
      <c r="C8583" s="192" t="s">
        <v>29797</v>
      </c>
      <c r="D8583" s="192" t="s">
        <v>29797</v>
      </c>
      <c r="E8583" s="192" t="s">
        <v>29797</v>
      </c>
      <c r="F8583" s="192" t="s">
        <v>29797</v>
      </c>
      <c r="G8583" s="192" t="s">
        <v>29797</v>
      </c>
      <c r="H8583" s="192" t="s">
        <v>31312</v>
      </c>
      <c r="I8583" s="192" t="s">
        <v>31313</v>
      </c>
      <c r="J8583" s="192" t="s">
        <v>29821</v>
      </c>
      <c r="K8583" s="192" t="s">
        <v>5062</v>
      </c>
      <c r="L8583" s="192" t="s">
        <v>1447</v>
      </c>
    </row>
    <row r="8584" spans="1:12" ht="15" x14ac:dyDescent="0.25">
      <c r="A8584" s="189" t="s">
        <v>17311</v>
      </c>
      <c r="B8584" s="190" t="s">
        <v>21138</v>
      </c>
      <c r="C8584" s="190" t="s">
        <v>29797</v>
      </c>
      <c r="D8584" s="190" t="s">
        <v>29797</v>
      </c>
      <c r="E8584" s="190" t="s">
        <v>29797</v>
      </c>
      <c r="F8584" s="190" t="s">
        <v>29797</v>
      </c>
      <c r="G8584" s="190" t="s">
        <v>29797</v>
      </c>
      <c r="H8584" s="190" t="s">
        <v>29797</v>
      </c>
      <c r="I8584" s="190" t="s">
        <v>29797</v>
      </c>
      <c r="J8584" s="190" t="s">
        <v>29797</v>
      </c>
      <c r="K8584" s="190" t="s">
        <v>29797</v>
      </c>
      <c r="L8584" s="190" t="s">
        <v>29797</v>
      </c>
    </row>
    <row r="8585" spans="1:12" ht="15" x14ac:dyDescent="0.25">
      <c r="A8585" s="191" t="s">
        <v>3615</v>
      </c>
      <c r="B8585" s="192" t="s">
        <v>4316</v>
      </c>
      <c r="C8585" s="192" t="s">
        <v>29806</v>
      </c>
      <c r="D8585" s="192" t="s">
        <v>29816</v>
      </c>
      <c r="E8585" s="192" t="s">
        <v>30720</v>
      </c>
      <c r="F8585" s="192" t="s">
        <v>29804</v>
      </c>
      <c r="G8585" s="192" t="s">
        <v>29805</v>
      </c>
      <c r="H8585" s="192" t="s">
        <v>32388</v>
      </c>
      <c r="I8585" s="192" t="s">
        <v>31744</v>
      </c>
      <c r="J8585" s="192" t="s">
        <v>31325</v>
      </c>
      <c r="K8585" s="192" t="s">
        <v>5073</v>
      </c>
      <c r="L8585" s="192" t="s">
        <v>1447</v>
      </c>
    </row>
    <row r="8586" spans="1:12" ht="15" x14ac:dyDescent="0.25">
      <c r="A8586" s="189" t="s">
        <v>17312</v>
      </c>
      <c r="B8586" s="190" t="s">
        <v>21139</v>
      </c>
      <c r="C8586" s="190" t="s">
        <v>29797</v>
      </c>
      <c r="D8586" s="190" t="s">
        <v>29797</v>
      </c>
      <c r="E8586" s="190" t="s">
        <v>29797</v>
      </c>
      <c r="F8586" s="190" t="s">
        <v>29797</v>
      </c>
      <c r="G8586" s="190" t="s">
        <v>29797</v>
      </c>
      <c r="H8586" s="190" t="s">
        <v>29797</v>
      </c>
      <c r="I8586" s="190" t="s">
        <v>29797</v>
      </c>
      <c r="J8586" s="190" t="s">
        <v>29797</v>
      </c>
      <c r="K8586" s="190" t="s">
        <v>29797</v>
      </c>
      <c r="L8586" s="190" t="s">
        <v>29797</v>
      </c>
    </row>
    <row r="8587" spans="1:12" ht="15" x14ac:dyDescent="0.25">
      <c r="A8587" s="191" t="s">
        <v>9401</v>
      </c>
      <c r="B8587" s="192" t="s">
        <v>26823</v>
      </c>
      <c r="C8587" s="192" t="s">
        <v>29797</v>
      </c>
      <c r="D8587" s="192" t="s">
        <v>29797</v>
      </c>
      <c r="E8587" s="192" t="s">
        <v>29797</v>
      </c>
      <c r="F8587" s="192" t="s">
        <v>29797</v>
      </c>
      <c r="G8587" s="192" t="s">
        <v>29797</v>
      </c>
      <c r="H8587" s="192" t="s">
        <v>29797</v>
      </c>
      <c r="I8587" s="192" t="s">
        <v>29797</v>
      </c>
      <c r="J8587" s="192" t="s">
        <v>29797</v>
      </c>
      <c r="K8587" s="192" t="s">
        <v>29797</v>
      </c>
      <c r="L8587" s="192" t="s">
        <v>1447</v>
      </c>
    </row>
    <row r="8588" spans="1:12" ht="15" x14ac:dyDescent="0.25">
      <c r="A8588" s="189" t="s">
        <v>9402</v>
      </c>
      <c r="B8588" s="190" t="s">
        <v>9403</v>
      </c>
      <c r="C8588" s="190" t="s">
        <v>29797</v>
      </c>
      <c r="D8588" s="190" t="s">
        <v>29797</v>
      </c>
      <c r="E8588" s="190" t="s">
        <v>29797</v>
      </c>
      <c r="F8588" s="190" t="s">
        <v>29797</v>
      </c>
      <c r="G8588" s="190" t="s">
        <v>29797</v>
      </c>
      <c r="H8588" s="190" t="s">
        <v>31854</v>
      </c>
      <c r="I8588" s="190" t="s">
        <v>31855</v>
      </c>
      <c r="J8588" s="190" t="s">
        <v>29821</v>
      </c>
      <c r="K8588" s="190" t="s">
        <v>5062</v>
      </c>
      <c r="L8588" s="190" t="s">
        <v>1447</v>
      </c>
    </row>
    <row r="8589" spans="1:12" ht="15" x14ac:dyDescent="0.25">
      <c r="A8589" s="191" t="s">
        <v>3616</v>
      </c>
      <c r="B8589" s="192" t="s">
        <v>4317</v>
      </c>
      <c r="C8589" s="192" t="s">
        <v>29797</v>
      </c>
      <c r="D8589" s="192" t="s">
        <v>29797</v>
      </c>
      <c r="E8589" s="192" t="s">
        <v>29797</v>
      </c>
      <c r="F8589" s="192" t="s">
        <v>29797</v>
      </c>
      <c r="G8589" s="192" t="s">
        <v>29797</v>
      </c>
      <c r="H8589" s="192" t="s">
        <v>32164</v>
      </c>
      <c r="I8589" s="192" t="s">
        <v>32165</v>
      </c>
      <c r="J8589" s="192" t="s">
        <v>29826</v>
      </c>
      <c r="K8589" s="192" t="s">
        <v>5078</v>
      </c>
      <c r="L8589" s="192" t="s">
        <v>1447</v>
      </c>
    </row>
    <row r="8590" spans="1:12" ht="15" x14ac:dyDescent="0.25">
      <c r="A8590" s="189" t="s">
        <v>9404</v>
      </c>
      <c r="B8590" s="190" t="s">
        <v>9405</v>
      </c>
      <c r="C8590" s="190" t="s">
        <v>29812</v>
      </c>
      <c r="D8590" s="190" t="s">
        <v>29797</v>
      </c>
      <c r="E8590" s="190" t="s">
        <v>30721</v>
      </c>
      <c r="F8590" s="190" t="s">
        <v>29797</v>
      </c>
      <c r="G8590" s="190" t="s">
        <v>29797</v>
      </c>
      <c r="H8590" s="190" t="s">
        <v>32986</v>
      </c>
      <c r="I8590" s="190" t="s">
        <v>32643</v>
      </c>
      <c r="J8590" s="190" t="s">
        <v>29826</v>
      </c>
      <c r="K8590" s="190" t="s">
        <v>5078</v>
      </c>
      <c r="L8590" s="190" t="s">
        <v>1447</v>
      </c>
    </row>
    <row r="8591" spans="1:12" ht="15" x14ac:dyDescent="0.25">
      <c r="A8591" s="191" t="s">
        <v>9406</v>
      </c>
      <c r="B8591" s="192" t="s">
        <v>9407</v>
      </c>
      <c r="C8591" s="192" t="s">
        <v>29797</v>
      </c>
      <c r="D8591" s="192" t="s">
        <v>29797</v>
      </c>
      <c r="E8591" s="192" t="s">
        <v>29797</v>
      </c>
      <c r="F8591" s="192" t="s">
        <v>29797</v>
      </c>
      <c r="G8591" s="192" t="s">
        <v>29797</v>
      </c>
      <c r="H8591" s="192" t="s">
        <v>29797</v>
      </c>
      <c r="I8591" s="192" t="s">
        <v>29797</v>
      </c>
      <c r="J8591" s="192" t="s">
        <v>31947</v>
      </c>
      <c r="K8591" s="192" t="s">
        <v>10390</v>
      </c>
      <c r="L8591" s="192" t="s">
        <v>1447</v>
      </c>
    </row>
    <row r="8592" spans="1:12" ht="15" x14ac:dyDescent="0.25">
      <c r="A8592" s="189" t="s">
        <v>3617</v>
      </c>
      <c r="B8592" s="190" t="s">
        <v>4318</v>
      </c>
      <c r="C8592" s="190" t="s">
        <v>29812</v>
      </c>
      <c r="D8592" s="190" t="s">
        <v>29813</v>
      </c>
      <c r="E8592" s="190" t="s">
        <v>29858</v>
      </c>
      <c r="F8592" s="190" t="s">
        <v>29804</v>
      </c>
      <c r="G8592" s="190" t="s">
        <v>30058</v>
      </c>
      <c r="H8592" s="190" t="s">
        <v>32371</v>
      </c>
      <c r="I8592" s="190" t="s">
        <v>32372</v>
      </c>
      <c r="J8592" s="190" t="s">
        <v>29821</v>
      </c>
      <c r="K8592" s="190" t="s">
        <v>5062</v>
      </c>
      <c r="L8592" s="190" t="s">
        <v>1447</v>
      </c>
    </row>
    <row r="8593" spans="1:12" ht="15" x14ac:dyDescent="0.25">
      <c r="A8593" s="191" t="s">
        <v>17313</v>
      </c>
      <c r="B8593" s="192" t="s">
        <v>26824</v>
      </c>
      <c r="C8593" s="192" t="s">
        <v>29797</v>
      </c>
      <c r="D8593" s="192" t="s">
        <v>29797</v>
      </c>
      <c r="E8593" s="192" t="s">
        <v>29797</v>
      </c>
      <c r="F8593" s="192" t="s">
        <v>29797</v>
      </c>
      <c r="G8593" s="192" t="s">
        <v>29797</v>
      </c>
      <c r="H8593" s="192" t="s">
        <v>31310</v>
      </c>
      <c r="I8593" s="192" t="s">
        <v>31311</v>
      </c>
      <c r="J8593" s="192" t="s">
        <v>29821</v>
      </c>
      <c r="K8593" s="192" t="s">
        <v>5062</v>
      </c>
      <c r="L8593" s="192" t="s">
        <v>1447</v>
      </c>
    </row>
    <row r="8594" spans="1:12" ht="15" x14ac:dyDescent="0.25">
      <c r="A8594" s="189" t="s">
        <v>26825</v>
      </c>
      <c r="B8594" s="190" t="s">
        <v>26826</v>
      </c>
      <c r="C8594" s="190" t="s">
        <v>29797</v>
      </c>
      <c r="D8594" s="190" t="s">
        <v>29797</v>
      </c>
      <c r="E8594" s="190" t="s">
        <v>29797</v>
      </c>
      <c r="F8594" s="190" t="s">
        <v>29797</v>
      </c>
      <c r="G8594" s="190" t="s">
        <v>29797</v>
      </c>
      <c r="H8594" s="190" t="s">
        <v>31366</v>
      </c>
      <c r="I8594" s="190" t="s">
        <v>31367</v>
      </c>
      <c r="J8594" s="190" t="s">
        <v>29821</v>
      </c>
      <c r="K8594" s="190" t="s">
        <v>5062</v>
      </c>
      <c r="L8594" s="190" t="s">
        <v>1447</v>
      </c>
    </row>
    <row r="8595" spans="1:12" ht="15" x14ac:dyDescent="0.25">
      <c r="A8595" s="191" t="s">
        <v>26827</v>
      </c>
      <c r="B8595" s="192" t="s">
        <v>26828</v>
      </c>
      <c r="C8595" s="192" t="s">
        <v>29797</v>
      </c>
      <c r="D8595" s="192" t="s">
        <v>29797</v>
      </c>
      <c r="E8595" s="192" t="s">
        <v>29797</v>
      </c>
      <c r="F8595" s="192" t="s">
        <v>29797</v>
      </c>
      <c r="G8595" s="192" t="s">
        <v>29797</v>
      </c>
      <c r="H8595" s="192" t="s">
        <v>31354</v>
      </c>
      <c r="I8595" s="192" t="s">
        <v>30165</v>
      </c>
      <c r="J8595" s="192" t="s">
        <v>29821</v>
      </c>
      <c r="K8595" s="192" t="s">
        <v>5062</v>
      </c>
      <c r="L8595" s="192" t="s">
        <v>1447</v>
      </c>
    </row>
    <row r="8596" spans="1:12" ht="15" x14ac:dyDescent="0.25">
      <c r="A8596" s="189" t="s">
        <v>17314</v>
      </c>
      <c r="B8596" s="190" t="s">
        <v>21140</v>
      </c>
      <c r="C8596" s="190" t="s">
        <v>29797</v>
      </c>
      <c r="D8596" s="190" t="s">
        <v>29797</v>
      </c>
      <c r="E8596" s="190" t="s">
        <v>29797</v>
      </c>
      <c r="F8596" s="190" t="s">
        <v>29797</v>
      </c>
      <c r="G8596" s="190" t="s">
        <v>29797</v>
      </c>
      <c r="H8596" s="190" t="s">
        <v>31721</v>
      </c>
      <c r="I8596" s="190" t="s">
        <v>5078</v>
      </c>
      <c r="J8596" s="190" t="s">
        <v>29826</v>
      </c>
      <c r="K8596" s="190" t="s">
        <v>5078</v>
      </c>
      <c r="L8596" s="190" t="s">
        <v>1447</v>
      </c>
    </row>
    <row r="8597" spans="1:12" ht="15" x14ac:dyDescent="0.25">
      <c r="A8597" s="191" t="s">
        <v>3618</v>
      </c>
      <c r="B8597" s="192" t="s">
        <v>4319</v>
      </c>
      <c r="C8597" s="192" t="s">
        <v>29812</v>
      </c>
      <c r="D8597" s="192" t="s">
        <v>29824</v>
      </c>
      <c r="E8597" s="192" t="s">
        <v>30683</v>
      </c>
      <c r="F8597" s="192" t="s">
        <v>29804</v>
      </c>
      <c r="G8597" s="192" t="s">
        <v>29914</v>
      </c>
      <c r="H8597" s="192" t="s">
        <v>31409</v>
      </c>
      <c r="I8597" s="192" t="s">
        <v>5062</v>
      </c>
      <c r="J8597" s="192" t="s">
        <v>29821</v>
      </c>
      <c r="K8597" s="192" t="s">
        <v>5062</v>
      </c>
      <c r="L8597" s="192" t="s">
        <v>1447</v>
      </c>
    </row>
    <row r="8598" spans="1:12" ht="15" x14ac:dyDescent="0.25">
      <c r="A8598" s="189" t="s">
        <v>26829</v>
      </c>
      <c r="B8598" s="190" t="s">
        <v>26830</v>
      </c>
      <c r="C8598" s="190" t="s">
        <v>29797</v>
      </c>
      <c r="D8598" s="190" t="s">
        <v>29797</v>
      </c>
      <c r="E8598" s="190" t="s">
        <v>29797</v>
      </c>
      <c r="F8598" s="190" t="s">
        <v>29797</v>
      </c>
      <c r="G8598" s="190" t="s">
        <v>29797</v>
      </c>
      <c r="H8598" s="190" t="s">
        <v>29797</v>
      </c>
      <c r="I8598" s="190" t="s">
        <v>29797</v>
      </c>
      <c r="J8598" s="190" t="s">
        <v>29797</v>
      </c>
      <c r="K8598" s="190" t="s">
        <v>29797</v>
      </c>
      <c r="L8598" s="190" t="s">
        <v>29797</v>
      </c>
    </row>
    <row r="8599" spans="1:12" ht="15" x14ac:dyDescent="0.25">
      <c r="A8599" s="191" t="s">
        <v>17315</v>
      </c>
      <c r="B8599" s="192" t="s">
        <v>21141</v>
      </c>
      <c r="C8599" s="192" t="s">
        <v>29797</v>
      </c>
      <c r="D8599" s="192" t="s">
        <v>29797</v>
      </c>
      <c r="E8599" s="192" t="s">
        <v>29797</v>
      </c>
      <c r="F8599" s="192" t="s">
        <v>29797</v>
      </c>
      <c r="G8599" s="192" t="s">
        <v>29797</v>
      </c>
      <c r="H8599" s="192" t="s">
        <v>32987</v>
      </c>
      <c r="I8599" s="192" t="s">
        <v>32988</v>
      </c>
      <c r="J8599" s="192" t="s">
        <v>29934</v>
      </c>
      <c r="K8599" s="192" t="s">
        <v>5977</v>
      </c>
      <c r="L8599" s="192" t="s">
        <v>1447</v>
      </c>
    </row>
    <row r="8600" spans="1:12" ht="15" x14ac:dyDescent="0.25">
      <c r="A8600" s="189" t="s">
        <v>9408</v>
      </c>
      <c r="B8600" s="190" t="s">
        <v>9409</v>
      </c>
      <c r="C8600" s="190" t="s">
        <v>29797</v>
      </c>
      <c r="D8600" s="190" t="s">
        <v>29797</v>
      </c>
      <c r="E8600" s="190" t="s">
        <v>29797</v>
      </c>
      <c r="F8600" s="190" t="s">
        <v>29797</v>
      </c>
      <c r="G8600" s="190" t="s">
        <v>29797</v>
      </c>
      <c r="H8600" s="190" t="s">
        <v>29797</v>
      </c>
      <c r="I8600" s="190" t="s">
        <v>29797</v>
      </c>
      <c r="J8600" s="190" t="s">
        <v>29797</v>
      </c>
      <c r="K8600" s="190" t="s">
        <v>29797</v>
      </c>
      <c r="L8600" s="190" t="s">
        <v>29797</v>
      </c>
    </row>
    <row r="8601" spans="1:12" ht="15" x14ac:dyDescent="0.25">
      <c r="A8601" s="191" t="s">
        <v>17316</v>
      </c>
      <c r="B8601" s="192" t="s">
        <v>21142</v>
      </c>
      <c r="C8601" s="192" t="s">
        <v>29797</v>
      </c>
      <c r="D8601" s="192" t="s">
        <v>29797</v>
      </c>
      <c r="E8601" s="192" t="s">
        <v>29797</v>
      </c>
      <c r="F8601" s="192" t="s">
        <v>29797</v>
      </c>
      <c r="G8601" s="192" t="s">
        <v>29797</v>
      </c>
      <c r="H8601" s="192" t="s">
        <v>29797</v>
      </c>
      <c r="I8601" s="192" t="s">
        <v>29797</v>
      </c>
      <c r="J8601" s="192" t="s">
        <v>29797</v>
      </c>
      <c r="K8601" s="192" t="s">
        <v>29797</v>
      </c>
      <c r="L8601" s="192" t="s">
        <v>29797</v>
      </c>
    </row>
    <row r="8602" spans="1:12" ht="15" x14ac:dyDescent="0.25">
      <c r="A8602" s="189" t="s">
        <v>17317</v>
      </c>
      <c r="B8602" s="190" t="s">
        <v>26831</v>
      </c>
      <c r="C8602" s="190" t="s">
        <v>29797</v>
      </c>
      <c r="D8602" s="190" t="s">
        <v>29797</v>
      </c>
      <c r="E8602" s="190" t="s">
        <v>29797</v>
      </c>
      <c r="F8602" s="190" t="s">
        <v>29797</v>
      </c>
      <c r="G8602" s="190" t="s">
        <v>29797</v>
      </c>
      <c r="H8602" s="190" t="s">
        <v>31597</v>
      </c>
      <c r="I8602" s="190" t="s">
        <v>30124</v>
      </c>
      <c r="J8602" s="190" t="s">
        <v>29821</v>
      </c>
      <c r="K8602" s="190" t="s">
        <v>5062</v>
      </c>
      <c r="L8602" s="190" t="s">
        <v>1447</v>
      </c>
    </row>
    <row r="8603" spans="1:12" ht="15" x14ac:dyDescent="0.25">
      <c r="A8603" s="191" t="s">
        <v>17318</v>
      </c>
      <c r="B8603" s="192" t="s">
        <v>26832</v>
      </c>
      <c r="C8603" s="192" t="s">
        <v>29797</v>
      </c>
      <c r="D8603" s="192" t="s">
        <v>29797</v>
      </c>
      <c r="E8603" s="192" t="s">
        <v>29797</v>
      </c>
      <c r="F8603" s="192" t="s">
        <v>29797</v>
      </c>
      <c r="G8603" s="192" t="s">
        <v>29797</v>
      </c>
      <c r="H8603" s="192" t="s">
        <v>31361</v>
      </c>
      <c r="I8603" s="192" t="s">
        <v>5062</v>
      </c>
      <c r="J8603" s="192" t="s">
        <v>29821</v>
      </c>
      <c r="K8603" s="192" t="s">
        <v>5062</v>
      </c>
      <c r="L8603" s="192" t="s">
        <v>1447</v>
      </c>
    </row>
    <row r="8604" spans="1:12" ht="15" x14ac:dyDescent="0.25">
      <c r="A8604" s="189" t="s">
        <v>26833</v>
      </c>
      <c r="B8604" s="190" t="s">
        <v>26834</v>
      </c>
      <c r="C8604" s="190" t="s">
        <v>29797</v>
      </c>
      <c r="D8604" s="190" t="s">
        <v>29797</v>
      </c>
      <c r="E8604" s="190" t="s">
        <v>29797</v>
      </c>
      <c r="F8604" s="190" t="s">
        <v>29797</v>
      </c>
      <c r="G8604" s="190" t="s">
        <v>29797</v>
      </c>
      <c r="H8604" s="190" t="s">
        <v>31361</v>
      </c>
      <c r="I8604" s="190" t="s">
        <v>5062</v>
      </c>
      <c r="J8604" s="190" t="s">
        <v>29821</v>
      </c>
      <c r="K8604" s="190" t="s">
        <v>5062</v>
      </c>
      <c r="L8604" s="190" t="s">
        <v>1447</v>
      </c>
    </row>
    <row r="8605" spans="1:12" ht="15" x14ac:dyDescent="0.25">
      <c r="A8605" s="191" t="s">
        <v>3619</v>
      </c>
      <c r="B8605" s="192" t="s">
        <v>4320</v>
      </c>
      <c r="C8605" s="192" t="s">
        <v>29797</v>
      </c>
      <c r="D8605" s="192" t="s">
        <v>29797</v>
      </c>
      <c r="E8605" s="192" t="s">
        <v>29797</v>
      </c>
      <c r="F8605" s="192" t="s">
        <v>29797</v>
      </c>
      <c r="G8605" s="192" t="s">
        <v>29797</v>
      </c>
      <c r="H8605" s="192" t="s">
        <v>31366</v>
      </c>
      <c r="I8605" s="192" t="s">
        <v>31367</v>
      </c>
      <c r="J8605" s="192" t="s">
        <v>29821</v>
      </c>
      <c r="K8605" s="192" t="s">
        <v>5062</v>
      </c>
      <c r="L8605" s="192" t="s">
        <v>1447</v>
      </c>
    </row>
    <row r="8606" spans="1:12" ht="15" x14ac:dyDescent="0.25">
      <c r="A8606" s="189" t="s">
        <v>26835</v>
      </c>
      <c r="B8606" s="190" t="s">
        <v>26836</v>
      </c>
      <c r="C8606" s="190" t="s">
        <v>29797</v>
      </c>
      <c r="D8606" s="190" t="s">
        <v>29797</v>
      </c>
      <c r="E8606" s="190" t="s">
        <v>30722</v>
      </c>
      <c r="F8606" s="190" t="s">
        <v>29797</v>
      </c>
      <c r="G8606" s="190" t="s">
        <v>29797</v>
      </c>
      <c r="H8606" s="190" t="s">
        <v>31374</v>
      </c>
      <c r="I8606" s="190" t="s">
        <v>30278</v>
      </c>
      <c r="J8606" s="190" t="s">
        <v>29821</v>
      </c>
      <c r="K8606" s="190" t="s">
        <v>5062</v>
      </c>
      <c r="L8606" s="190" t="s">
        <v>1447</v>
      </c>
    </row>
    <row r="8607" spans="1:12" ht="15" x14ac:dyDescent="0.25">
      <c r="A8607" s="191" t="s">
        <v>3620</v>
      </c>
      <c r="B8607" s="192" t="s">
        <v>4321</v>
      </c>
      <c r="C8607" s="192" t="s">
        <v>29797</v>
      </c>
      <c r="D8607" s="192" t="s">
        <v>29797</v>
      </c>
      <c r="E8607" s="192" t="s">
        <v>29797</v>
      </c>
      <c r="F8607" s="192" t="s">
        <v>29797</v>
      </c>
      <c r="G8607" s="192" t="s">
        <v>29797</v>
      </c>
      <c r="H8607" s="192" t="s">
        <v>31354</v>
      </c>
      <c r="I8607" s="192" t="s">
        <v>30165</v>
      </c>
      <c r="J8607" s="192" t="s">
        <v>29821</v>
      </c>
      <c r="K8607" s="192" t="s">
        <v>5062</v>
      </c>
      <c r="L8607" s="192" t="s">
        <v>1447</v>
      </c>
    </row>
    <row r="8608" spans="1:12" ht="15" x14ac:dyDescent="0.25">
      <c r="A8608" s="189" t="s">
        <v>9410</v>
      </c>
      <c r="B8608" s="190" t="s">
        <v>9411</v>
      </c>
      <c r="C8608" s="190" t="s">
        <v>29797</v>
      </c>
      <c r="D8608" s="190" t="s">
        <v>29797</v>
      </c>
      <c r="E8608" s="190" t="s">
        <v>29797</v>
      </c>
      <c r="F8608" s="190" t="s">
        <v>29797</v>
      </c>
      <c r="G8608" s="190" t="s">
        <v>29797</v>
      </c>
      <c r="H8608" s="190" t="s">
        <v>31571</v>
      </c>
      <c r="I8608" s="190" t="s">
        <v>1391</v>
      </c>
      <c r="J8608" s="190" t="s">
        <v>29821</v>
      </c>
      <c r="K8608" s="190" t="s">
        <v>5062</v>
      </c>
      <c r="L8608" s="190" t="s">
        <v>1447</v>
      </c>
    </row>
    <row r="8609" spans="1:12" ht="15" x14ac:dyDescent="0.25">
      <c r="A8609" s="191" t="s">
        <v>17319</v>
      </c>
      <c r="B8609" s="192" t="s">
        <v>21143</v>
      </c>
      <c r="C8609" s="192" t="s">
        <v>29797</v>
      </c>
      <c r="D8609" s="192" t="s">
        <v>29797</v>
      </c>
      <c r="E8609" s="192" t="s">
        <v>29797</v>
      </c>
      <c r="F8609" s="192" t="s">
        <v>29797</v>
      </c>
      <c r="G8609" s="192" t="s">
        <v>29797</v>
      </c>
      <c r="H8609" s="192" t="s">
        <v>32989</v>
      </c>
      <c r="I8609" s="192" t="s">
        <v>6327</v>
      </c>
      <c r="J8609" s="192" t="s">
        <v>31904</v>
      </c>
      <c r="K8609" s="192" t="s">
        <v>6327</v>
      </c>
      <c r="L8609" s="192" t="s">
        <v>1447</v>
      </c>
    </row>
    <row r="8610" spans="1:12" ht="15" x14ac:dyDescent="0.25">
      <c r="A8610" s="189" t="s">
        <v>17320</v>
      </c>
      <c r="B8610" s="190" t="s">
        <v>21144</v>
      </c>
      <c r="C8610" s="190" t="s">
        <v>29797</v>
      </c>
      <c r="D8610" s="190" t="s">
        <v>29797</v>
      </c>
      <c r="E8610" s="190" t="s">
        <v>29797</v>
      </c>
      <c r="F8610" s="190" t="s">
        <v>29797</v>
      </c>
      <c r="G8610" s="190" t="s">
        <v>29797</v>
      </c>
      <c r="H8610" s="190" t="s">
        <v>31613</v>
      </c>
      <c r="I8610" s="190" t="s">
        <v>6528</v>
      </c>
      <c r="J8610" s="190" t="s">
        <v>31325</v>
      </c>
      <c r="K8610" s="190" t="s">
        <v>5073</v>
      </c>
      <c r="L8610" s="190" t="s">
        <v>1447</v>
      </c>
    </row>
    <row r="8611" spans="1:12" ht="15" x14ac:dyDescent="0.25">
      <c r="A8611" s="191" t="s">
        <v>9412</v>
      </c>
      <c r="B8611" s="192" t="s">
        <v>9413</v>
      </c>
      <c r="C8611" s="192" t="s">
        <v>29797</v>
      </c>
      <c r="D8611" s="192" t="s">
        <v>29797</v>
      </c>
      <c r="E8611" s="192" t="s">
        <v>29797</v>
      </c>
      <c r="F8611" s="192" t="s">
        <v>29797</v>
      </c>
      <c r="G8611" s="192" t="s">
        <v>29797</v>
      </c>
      <c r="H8611" s="192" t="s">
        <v>31402</v>
      </c>
      <c r="I8611" s="192" t="s">
        <v>31403</v>
      </c>
      <c r="J8611" s="192" t="s">
        <v>29821</v>
      </c>
      <c r="K8611" s="192" t="s">
        <v>5062</v>
      </c>
      <c r="L8611" s="192" t="s">
        <v>1447</v>
      </c>
    </row>
    <row r="8612" spans="1:12" ht="15" x14ac:dyDescent="0.25">
      <c r="A8612" s="189" t="s">
        <v>3621</v>
      </c>
      <c r="B8612" s="190" t="s">
        <v>4322</v>
      </c>
      <c r="C8612" s="190" t="s">
        <v>29797</v>
      </c>
      <c r="D8612" s="190" t="s">
        <v>29797</v>
      </c>
      <c r="E8612" s="190" t="s">
        <v>29797</v>
      </c>
      <c r="F8612" s="190" t="s">
        <v>29797</v>
      </c>
      <c r="G8612" s="190" t="s">
        <v>29797</v>
      </c>
      <c r="H8612" s="190" t="s">
        <v>29797</v>
      </c>
      <c r="I8612" s="190" t="s">
        <v>29797</v>
      </c>
      <c r="J8612" s="190" t="s">
        <v>29797</v>
      </c>
      <c r="K8612" s="190" t="s">
        <v>29797</v>
      </c>
      <c r="L8612" s="190" t="s">
        <v>29797</v>
      </c>
    </row>
    <row r="8613" spans="1:12" ht="15" x14ac:dyDescent="0.25">
      <c r="A8613" s="191" t="s">
        <v>26837</v>
      </c>
      <c r="B8613" s="192" t="s">
        <v>26838</v>
      </c>
      <c r="C8613" s="192" t="s">
        <v>29797</v>
      </c>
      <c r="D8613" s="192" t="s">
        <v>29797</v>
      </c>
      <c r="E8613" s="192" t="s">
        <v>29797</v>
      </c>
      <c r="F8613" s="192" t="s">
        <v>29797</v>
      </c>
      <c r="G8613" s="192" t="s">
        <v>29797</v>
      </c>
      <c r="H8613" s="192" t="s">
        <v>31861</v>
      </c>
      <c r="I8613" s="192" t="s">
        <v>31862</v>
      </c>
      <c r="J8613" s="192" t="s">
        <v>31325</v>
      </c>
      <c r="K8613" s="192" t="s">
        <v>5073</v>
      </c>
      <c r="L8613" s="192" t="s">
        <v>1447</v>
      </c>
    </row>
    <row r="8614" spans="1:12" ht="15" x14ac:dyDescent="0.25">
      <c r="A8614" s="189" t="s">
        <v>26839</v>
      </c>
      <c r="B8614" s="190" t="s">
        <v>26840</v>
      </c>
      <c r="C8614" s="190" t="s">
        <v>29797</v>
      </c>
      <c r="D8614" s="190" t="s">
        <v>29797</v>
      </c>
      <c r="E8614" s="190" t="s">
        <v>29797</v>
      </c>
      <c r="F8614" s="190" t="s">
        <v>29797</v>
      </c>
      <c r="G8614" s="190" t="s">
        <v>29797</v>
      </c>
      <c r="H8614" s="190" t="s">
        <v>31390</v>
      </c>
      <c r="I8614" s="190" t="s">
        <v>14423</v>
      </c>
      <c r="J8614" s="190" t="s">
        <v>29821</v>
      </c>
      <c r="K8614" s="190" t="s">
        <v>5062</v>
      </c>
      <c r="L8614" s="190" t="s">
        <v>1447</v>
      </c>
    </row>
    <row r="8615" spans="1:12" ht="15" x14ac:dyDescent="0.25">
      <c r="A8615" s="191" t="s">
        <v>9414</v>
      </c>
      <c r="B8615" s="192" t="s">
        <v>9415</v>
      </c>
      <c r="C8615" s="192" t="s">
        <v>29924</v>
      </c>
      <c r="D8615" s="192" t="s">
        <v>30723</v>
      </c>
      <c r="E8615" s="192" t="s">
        <v>30724</v>
      </c>
      <c r="F8615" s="192" t="s">
        <v>29804</v>
      </c>
      <c r="G8615" s="192" t="s">
        <v>29849</v>
      </c>
      <c r="H8615" s="192" t="s">
        <v>31455</v>
      </c>
      <c r="I8615" s="192" t="s">
        <v>30567</v>
      </c>
      <c r="J8615" s="192" t="s">
        <v>29821</v>
      </c>
      <c r="K8615" s="192" t="s">
        <v>5062</v>
      </c>
      <c r="L8615" s="192" t="s">
        <v>1447</v>
      </c>
    </row>
    <row r="8616" spans="1:12" ht="15" x14ac:dyDescent="0.25">
      <c r="A8616" s="189" t="s">
        <v>26841</v>
      </c>
      <c r="B8616" s="190" t="s">
        <v>26842</v>
      </c>
      <c r="C8616" s="190" t="s">
        <v>29797</v>
      </c>
      <c r="D8616" s="190" t="s">
        <v>29797</v>
      </c>
      <c r="E8616" s="190" t="s">
        <v>29797</v>
      </c>
      <c r="F8616" s="190" t="s">
        <v>29797</v>
      </c>
      <c r="G8616" s="190" t="s">
        <v>29797</v>
      </c>
      <c r="H8616" s="190" t="s">
        <v>29797</v>
      </c>
      <c r="I8616" s="190" t="s">
        <v>29797</v>
      </c>
      <c r="J8616" s="190" t="s">
        <v>29797</v>
      </c>
      <c r="K8616" s="190" t="s">
        <v>29797</v>
      </c>
      <c r="L8616" s="190" t="s">
        <v>29797</v>
      </c>
    </row>
    <row r="8617" spans="1:12" ht="15" x14ac:dyDescent="0.25">
      <c r="A8617" s="191" t="s">
        <v>3622</v>
      </c>
      <c r="B8617" s="192" t="s">
        <v>4323</v>
      </c>
      <c r="C8617" s="192" t="s">
        <v>29797</v>
      </c>
      <c r="D8617" s="192" t="s">
        <v>29797</v>
      </c>
      <c r="E8617" s="192" t="s">
        <v>29797</v>
      </c>
      <c r="F8617" s="192" t="s">
        <v>29797</v>
      </c>
      <c r="G8617" s="192" t="s">
        <v>29797</v>
      </c>
      <c r="H8617" s="192" t="s">
        <v>32469</v>
      </c>
      <c r="I8617" s="192" t="s">
        <v>32470</v>
      </c>
      <c r="J8617" s="192" t="s">
        <v>31325</v>
      </c>
      <c r="K8617" s="192" t="s">
        <v>5073</v>
      </c>
      <c r="L8617" s="192" t="s">
        <v>1447</v>
      </c>
    </row>
    <row r="8618" spans="1:12" ht="15" x14ac:dyDescent="0.25">
      <c r="A8618" s="189" t="s">
        <v>3623</v>
      </c>
      <c r="B8618" s="190" t="s">
        <v>4324</v>
      </c>
      <c r="C8618" s="190" t="s">
        <v>29797</v>
      </c>
      <c r="D8618" s="190" t="s">
        <v>29797</v>
      </c>
      <c r="E8618" s="190" t="s">
        <v>29797</v>
      </c>
      <c r="F8618" s="190" t="s">
        <v>29797</v>
      </c>
      <c r="G8618" s="190" t="s">
        <v>29797</v>
      </c>
      <c r="H8618" s="190" t="s">
        <v>31856</v>
      </c>
      <c r="I8618" s="190" t="s">
        <v>31857</v>
      </c>
      <c r="J8618" s="190" t="s">
        <v>31858</v>
      </c>
      <c r="K8618" s="190" t="s">
        <v>10391</v>
      </c>
      <c r="L8618" s="190" t="s">
        <v>1447</v>
      </c>
    </row>
    <row r="8619" spans="1:12" ht="15" x14ac:dyDescent="0.25">
      <c r="A8619" s="191" t="s">
        <v>26843</v>
      </c>
      <c r="B8619" s="192" t="s">
        <v>26844</v>
      </c>
      <c r="C8619" s="192" t="s">
        <v>29797</v>
      </c>
      <c r="D8619" s="192" t="s">
        <v>29797</v>
      </c>
      <c r="E8619" s="192" t="s">
        <v>29797</v>
      </c>
      <c r="F8619" s="192" t="s">
        <v>29797</v>
      </c>
      <c r="G8619" s="192" t="s">
        <v>29797</v>
      </c>
      <c r="H8619" s="192" t="s">
        <v>32121</v>
      </c>
      <c r="I8619" s="192" t="s">
        <v>5073</v>
      </c>
      <c r="J8619" s="192" t="s">
        <v>31325</v>
      </c>
      <c r="K8619" s="192" t="s">
        <v>5073</v>
      </c>
      <c r="L8619" s="192" t="s">
        <v>1447</v>
      </c>
    </row>
    <row r="8620" spans="1:12" ht="15" x14ac:dyDescent="0.25">
      <c r="A8620" s="189" t="s">
        <v>9416</v>
      </c>
      <c r="B8620" s="190" t="s">
        <v>9417</v>
      </c>
      <c r="C8620" s="190" t="s">
        <v>29797</v>
      </c>
      <c r="D8620" s="190" t="s">
        <v>29797</v>
      </c>
      <c r="E8620" s="190" t="s">
        <v>29797</v>
      </c>
      <c r="F8620" s="190" t="s">
        <v>29797</v>
      </c>
      <c r="G8620" s="190" t="s">
        <v>29797</v>
      </c>
      <c r="H8620" s="190" t="s">
        <v>31402</v>
      </c>
      <c r="I8620" s="190" t="s">
        <v>31403</v>
      </c>
      <c r="J8620" s="190" t="s">
        <v>29821</v>
      </c>
      <c r="K8620" s="190" t="s">
        <v>5062</v>
      </c>
      <c r="L8620" s="190" t="s">
        <v>1447</v>
      </c>
    </row>
    <row r="8621" spans="1:12" ht="15" x14ac:dyDescent="0.25">
      <c r="A8621" s="191" t="s">
        <v>9418</v>
      </c>
      <c r="B8621" s="192" t="s">
        <v>9419</v>
      </c>
      <c r="C8621" s="192" t="s">
        <v>29797</v>
      </c>
      <c r="D8621" s="192" t="s">
        <v>29797</v>
      </c>
      <c r="E8621" s="192" t="s">
        <v>29797</v>
      </c>
      <c r="F8621" s="192" t="s">
        <v>29797</v>
      </c>
      <c r="G8621" s="192" t="s">
        <v>29797</v>
      </c>
      <c r="H8621" s="192" t="s">
        <v>31402</v>
      </c>
      <c r="I8621" s="192" t="s">
        <v>31403</v>
      </c>
      <c r="J8621" s="192" t="s">
        <v>29821</v>
      </c>
      <c r="K8621" s="192" t="s">
        <v>5062</v>
      </c>
      <c r="L8621" s="192" t="s">
        <v>1447</v>
      </c>
    </row>
    <row r="8622" spans="1:12" ht="15" x14ac:dyDescent="0.25">
      <c r="A8622" s="189" t="s">
        <v>3624</v>
      </c>
      <c r="B8622" s="190" t="s">
        <v>4325</v>
      </c>
      <c r="C8622" s="190" t="s">
        <v>29797</v>
      </c>
      <c r="D8622" s="190" t="s">
        <v>29797</v>
      </c>
      <c r="E8622" s="190" t="s">
        <v>29797</v>
      </c>
      <c r="F8622" s="190" t="s">
        <v>29797</v>
      </c>
      <c r="G8622" s="190" t="s">
        <v>29797</v>
      </c>
      <c r="H8622" s="190" t="s">
        <v>31460</v>
      </c>
      <c r="I8622" s="190" t="s">
        <v>29942</v>
      </c>
      <c r="J8622" s="190" t="s">
        <v>29821</v>
      </c>
      <c r="K8622" s="190" t="s">
        <v>5062</v>
      </c>
      <c r="L8622" s="190" t="s">
        <v>1447</v>
      </c>
    </row>
    <row r="8623" spans="1:12" ht="15" x14ac:dyDescent="0.25">
      <c r="A8623" s="191" t="s">
        <v>3625</v>
      </c>
      <c r="B8623" s="192" t="s">
        <v>4326</v>
      </c>
      <c r="C8623" s="192" t="s">
        <v>29797</v>
      </c>
      <c r="D8623" s="192" t="s">
        <v>29797</v>
      </c>
      <c r="E8623" s="192" t="s">
        <v>29797</v>
      </c>
      <c r="F8623" s="192" t="s">
        <v>29797</v>
      </c>
      <c r="G8623" s="192" t="s">
        <v>29797</v>
      </c>
      <c r="H8623" s="192" t="s">
        <v>29797</v>
      </c>
      <c r="I8623" s="192" t="s">
        <v>29797</v>
      </c>
      <c r="J8623" s="192" t="s">
        <v>29797</v>
      </c>
      <c r="K8623" s="192" t="s">
        <v>29797</v>
      </c>
      <c r="L8623" s="192" t="s">
        <v>29797</v>
      </c>
    </row>
    <row r="8624" spans="1:12" ht="15" x14ac:dyDescent="0.25">
      <c r="A8624" s="189" t="s">
        <v>26845</v>
      </c>
      <c r="B8624" s="190" t="s">
        <v>9420</v>
      </c>
      <c r="C8624" s="190" t="s">
        <v>29797</v>
      </c>
      <c r="D8624" s="190" t="s">
        <v>29797</v>
      </c>
      <c r="E8624" s="190" t="s">
        <v>29797</v>
      </c>
      <c r="F8624" s="190" t="s">
        <v>29797</v>
      </c>
      <c r="G8624" s="190" t="s">
        <v>29797</v>
      </c>
      <c r="H8624" s="190" t="s">
        <v>29797</v>
      </c>
      <c r="I8624" s="190" t="s">
        <v>29797</v>
      </c>
      <c r="J8624" s="190" t="s">
        <v>29797</v>
      </c>
      <c r="K8624" s="190" t="s">
        <v>29797</v>
      </c>
      <c r="L8624" s="190" t="s">
        <v>1438</v>
      </c>
    </row>
    <row r="8625" spans="1:12" ht="15" x14ac:dyDescent="0.25">
      <c r="A8625" s="191" t="s">
        <v>17321</v>
      </c>
      <c r="B8625" s="192" t="s">
        <v>21145</v>
      </c>
      <c r="C8625" s="192" t="s">
        <v>29797</v>
      </c>
      <c r="D8625" s="192" t="s">
        <v>29797</v>
      </c>
      <c r="E8625" s="192" t="s">
        <v>29797</v>
      </c>
      <c r="F8625" s="192" t="s">
        <v>29797</v>
      </c>
      <c r="G8625" s="192" t="s">
        <v>29797</v>
      </c>
      <c r="H8625" s="192" t="s">
        <v>29797</v>
      </c>
      <c r="I8625" s="192" t="s">
        <v>29797</v>
      </c>
      <c r="J8625" s="192" t="s">
        <v>29797</v>
      </c>
      <c r="K8625" s="192" t="s">
        <v>29797</v>
      </c>
      <c r="L8625" s="192" t="s">
        <v>29797</v>
      </c>
    </row>
    <row r="8626" spans="1:12" ht="15" x14ac:dyDescent="0.25">
      <c r="A8626" s="189" t="s">
        <v>17322</v>
      </c>
      <c r="B8626" s="190" t="s">
        <v>21146</v>
      </c>
      <c r="C8626" s="190" t="s">
        <v>29797</v>
      </c>
      <c r="D8626" s="190" t="s">
        <v>29797</v>
      </c>
      <c r="E8626" s="190" t="s">
        <v>29797</v>
      </c>
      <c r="F8626" s="190" t="s">
        <v>29797</v>
      </c>
      <c r="G8626" s="190" t="s">
        <v>29797</v>
      </c>
      <c r="H8626" s="190" t="s">
        <v>31550</v>
      </c>
      <c r="I8626" s="190" t="s">
        <v>31551</v>
      </c>
      <c r="J8626" s="190" t="s">
        <v>29821</v>
      </c>
      <c r="K8626" s="190" t="s">
        <v>5062</v>
      </c>
      <c r="L8626" s="190" t="s">
        <v>1447</v>
      </c>
    </row>
    <row r="8627" spans="1:12" ht="15" x14ac:dyDescent="0.25">
      <c r="A8627" s="191" t="s">
        <v>17323</v>
      </c>
      <c r="B8627" s="192" t="s">
        <v>21147</v>
      </c>
      <c r="C8627" s="192" t="s">
        <v>29797</v>
      </c>
      <c r="D8627" s="192" t="s">
        <v>29797</v>
      </c>
      <c r="E8627" s="192" t="s">
        <v>29797</v>
      </c>
      <c r="F8627" s="192" t="s">
        <v>29797</v>
      </c>
      <c r="G8627" s="192" t="s">
        <v>29797</v>
      </c>
      <c r="H8627" s="192" t="s">
        <v>29797</v>
      </c>
      <c r="I8627" s="192" t="s">
        <v>29797</v>
      </c>
      <c r="J8627" s="192" t="s">
        <v>29797</v>
      </c>
      <c r="K8627" s="192" t="s">
        <v>29797</v>
      </c>
      <c r="L8627" s="192" t="s">
        <v>29797</v>
      </c>
    </row>
    <row r="8628" spans="1:12" ht="15" x14ac:dyDescent="0.25">
      <c r="A8628" s="189" t="s">
        <v>9421</v>
      </c>
      <c r="B8628" s="190" t="s">
        <v>9422</v>
      </c>
      <c r="C8628" s="190" t="s">
        <v>29797</v>
      </c>
      <c r="D8628" s="190" t="s">
        <v>29797</v>
      </c>
      <c r="E8628" s="190" t="s">
        <v>29797</v>
      </c>
      <c r="F8628" s="190" t="s">
        <v>29797</v>
      </c>
      <c r="G8628" s="190" t="s">
        <v>29797</v>
      </c>
      <c r="H8628" s="190" t="s">
        <v>29797</v>
      </c>
      <c r="I8628" s="190" t="s">
        <v>29797</v>
      </c>
      <c r="J8628" s="190" t="s">
        <v>29821</v>
      </c>
      <c r="K8628" s="190" t="s">
        <v>5062</v>
      </c>
      <c r="L8628" s="190" t="s">
        <v>1447</v>
      </c>
    </row>
    <row r="8629" spans="1:12" ht="15" x14ac:dyDescent="0.25">
      <c r="A8629" s="191" t="s">
        <v>17324</v>
      </c>
      <c r="B8629" s="192" t="s">
        <v>21148</v>
      </c>
      <c r="C8629" s="192" t="s">
        <v>29797</v>
      </c>
      <c r="D8629" s="192" t="s">
        <v>29797</v>
      </c>
      <c r="E8629" s="192" t="s">
        <v>29797</v>
      </c>
      <c r="F8629" s="192" t="s">
        <v>29797</v>
      </c>
      <c r="G8629" s="192" t="s">
        <v>29797</v>
      </c>
      <c r="H8629" s="192" t="s">
        <v>29797</v>
      </c>
      <c r="I8629" s="192" t="s">
        <v>29797</v>
      </c>
      <c r="J8629" s="192" t="s">
        <v>29797</v>
      </c>
      <c r="K8629" s="192" t="s">
        <v>29797</v>
      </c>
      <c r="L8629" s="192" t="s">
        <v>29797</v>
      </c>
    </row>
    <row r="8630" spans="1:12" ht="15" x14ac:dyDescent="0.25">
      <c r="A8630" s="189" t="s">
        <v>17325</v>
      </c>
      <c r="B8630" s="190" t="s">
        <v>21149</v>
      </c>
      <c r="C8630" s="190" t="s">
        <v>29797</v>
      </c>
      <c r="D8630" s="190" t="s">
        <v>29797</v>
      </c>
      <c r="E8630" s="190" t="s">
        <v>29797</v>
      </c>
      <c r="F8630" s="190" t="s">
        <v>29797</v>
      </c>
      <c r="G8630" s="190" t="s">
        <v>29797</v>
      </c>
      <c r="H8630" s="190" t="s">
        <v>31376</v>
      </c>
      <c r="I8630" s="190" t="s">
        <v>5062</v>
      </c>
      <c r="J8630" s="190" t="s">
        <v>29821</v>
      </c>
      <c r="K8630" s="190" t="s">
        <v>5062</v>
      </c>
      <c r="L8630" s="190" t="s">
        <v>1447</v>
      </c>
    </row>
    <row r="8631" spans="1:12" ht="15" x14ac:dyDescent="0.25">
      <c r="A8631" s="191" t="s">
        <v>17326</v>
      </c>
      <c r="B8631" s="192" t="s">
        <v>21150</v>
      </c>
      <c r="C8631" s="192" t="s">
        <v>29797</v>
      </c>
      <c r="D8631" s="192" t="s">
        <v>29797</v>
      </c>
      <c r="E8631" s="192" t="s">
        <v>29797</v>
      </c>
      <c r="F8631" s="192" t="s">
        <v>29797</v>
      </c>
      <c r="G8631" s="192" t="s">
        <v>29797</v>
      </c>
      <c r="H8631" s="192" t="s">
        <v>29797</v>
      </c>
      <c r="I8631" s="192" t="s">
        <v>29797</v>
      </c>
      <c r="J8631" s="192" t="s">
        <v>29797</v>
      </c>
      <c r="K8631" s="192" t="s">
        <v>29797</v>
      </c>
      <c r="L8631" s="192" t="s">
        <v>29797</v>
      </c>
    </row>
    <row r="8632" spans="1:12" ht="15" x14ac:dyDescent="0.25">
      <c r="A8632" s="189" t="s">
        <v>17327</v>
      </c>
      <c r="B8632" s="190" t="s">
        <v>21151</v>
      </c>
      <c r="C8632" s="190" t="s">
        <v>29806</v>
      </c>
      <c r="D8632" s="190" t="s">
        <v>29816</v>
      </c>
      <c r="E8632" s="190" t="s">
        <v>5062</v>
      </c>
      <c r="F8632" s="190" t="s">
        <v>29804</v>
      </c>
      <c r="G8632" s="190" t="s">
        <v>29826</v>
      </c>
      <c r="H8632" s="190" t="s">
        <v>31434</v>
      </c>
      <c r="I8632" s="190" t="s">
        <v>31435</v>
      </c>
      <c r="J8632" s="190" t="s">
        <v>29821</v>
      </c>
      <c r="K8632" s="190" t="s">
        <v>5062</v>
      </c>
      <c r="L8632" s="190" t="s">
        <v>1447</v>
      </c>
    </row>
    <row r="8633" spans="1:12" ht="15" x14ac:dyDescent="0.25">
      <c r="A8633" s="191" t="s">
        <v>9423</v>
      </c>
      <c r="B8633" s="192" t="s">
        <v>9424</v>
      </c>
      <c r="C8633" s="192" t="s">
        <v>29797</v>
      </c>
      <c r="D8633" s="192" t="s">
        <v>29797</v>
      </c>
      <c r="E8633" s="192" t="s">
        <v>29797</v>
      </c>
      <c r="F8633" s="192" t="s">
        <v>29797</v>
      </c>
      <c r="G8633" s="192" t="s">
        <v>29797</v>
      </c>
      <c r="H8633" s="192" t="s">
        <v>32046</v>
      </c>
      <c r="I8633" s="192" t="s">
        <v>32047</v>
      </c>
      <c r="J8633" s="192" t="s">
        <v>29821</v>
      </c>
      <c r="K8633" s="192" t="s">
        <v>5062</v>
      </c>
      <c r="L8633" s="192" t="s">
        <v>1447</v>
      </c>
    </row>
    <row r="8634" spans="1:12" ht="15" x14ac:dyDescent="0.25">
      <c r="A8634" s="189" t="s">
        <v>3626</v>
      </c>
      <c r="B8634" s="190" t="s">
        <v>4327</v>
      </c>
      <c r="C8634" s="190" t="s">
        <v>29797</v>
      </c>
      <c r="D8634" s="190" t="s">
        <v>29797</v>
      </c>
      <c r="E8634" s="190" t="s">
        <v>29797</v>
      </c>
      <c r="F8634" s="190" t="s">
        <v>29797</v>
      </c>
      <c r="G8634" s="190" t="s">
        <v>29797</v>
      </c>
      <c r="H8634" s="190" t="s">
        <v>29797</v>
      </c>
      <c r="I8634" s="190" t="s">
        <v>29797</v>
      </c>
      <c r="J8634" s="190" t="s">
        <v>29797</v>
      </c>
      <c r="K8634" s="190" t="s">
        <v>29797</v>
      </c>
      <c r="L8634" s="190" t="s">
        <v>29797</v>
      </c>
    </row>
    <row r="8635" spans="1:12" ht="15" x14ac:dyDescent="0.25">
      <c r="A8635" s="191" t="s">
        <v>26846</v>
      </c>
      <c r="B8635" s="192" t="s">
        <v>26847</v>
      </c>
      <c r="C8635" s="192" t="s">
        <v>29797</v>
      </c>
      <c r="D8635" s="192" t="s">
        <v>29797</v>
      </c>
      <c r="E8635" s="192" t="s">
        <v>29797</v>
      </c>
      <c r="F8635" s="192" t="s">
        <v>29797</v>
      </c>
      <c r="G8635" s="192" t="s">
        <v>29797</v>
      </c>
      <c r="H8635" s="192" t="s">
        <v>31482</v>
      </c>
      <c r="I8635" s="192" t="s">
        <v>31483</v>
      </c>
      <c r="J8635" s="192" t="s">
        <v>29821</v>
      </c>
      <c r="K8635" s="192" t="s">
        <v>5062</v>
      </c>
      <c r="L8635" s="192" t="s">
        <v>1447</v>
      </c>
    </row>
    <row r="8636" spans="1:12" ht="15" x14ac:dyDescent="0.25">
      <c r="A8636" s="189" t="s">
        <v>9425</v>
      </c>
      <c r="B8636" s="190" t="s">
        <v>9426</v>
      </c>
      <c r="C8636" s="190" t="s">
        <v>29797</v>
      </c>
      <c r="D8636" s="190" t="s">
        <v>29797</v>
      </c>
      <c r="E8636" s="190" t="s">
        <v>29797</v>
      </c>
      <c r="F8636" s="190" t="s">
        <v>29797</v>
      </c>
      <c r="G8636" s="190" t="s">
        <v>29797</v>
      </c>
      <c r="H8636" s="190" t="s">
        <v>31605</v>
      </c>
      <c r="I8636" s="190" t="s">
        <v>31606</v>
      </c>
      <c r="J8636" s="190" t="s">
        <v>29821</v>
      </c>
      <c r="K8636" s="190" t="s">
        <v>5062</v>
      </c>
      <c r="L8636" s="190" t="s">
        <v>1447</v>
      </c>
    </row>
    <row r="8637" spans="1:12" ht="15" x14ac:dyDescent="0.25">
      <c r="A8637" s="191" t="s">
        <v>3627</v>
      </c>
      <c r="B8637" s="192" t="s">
        <v>4328</v>
      </c>
      <c r="C8637" s="192" t="s">
        <v>29797</v>
      </c>
      <c r="D8637" s="192" t="s">
        <v>29797</v>
      </c>
      <c r="E8637" s="192" t="s">
        <v>29797</v>
      </c>
      <c r="F8637" s="192" t="s">
        <v>29797</v>
      </c>
      <c r="G8637" s="192" t="s">
        <v>29797</v>
      </c>
      <c r="H8637" s="192" t="s">
        <v>31496</v>
      </c>
      <c r="I8637" s="192" t="s">
        <v>31497</v>
      </c>
      <c r="J8637" s="192" t="s">
        <v>29821</v>
      </c>
      <c r="K8637" s="192" t="s">
        <v>5062</v>
      </c>
      <c r="L8637" s="192" t="s">
        <v>1447</v>
      </c>
    </row>
    <row r="8638" spans="1:12" ht="15" x14ac:dyDescent="0.25">
      <c r="A8638" s="189" t="s">
        <v>26848</v>
      </c>
      <c r="B8638" s="190" t="s">
        <v>26849</v>
      </c>
      <c r="C8638" s="190" t="s">
        <v>29797</v>
      </c>
      <c r="D8638" s="190" t="s">
        <v>29797</v>
      </c>
      <c r="E8638" s="190" t="s">
        <v>29797</v>
      </c>
      <c r="F8638" s="190" t="s">
        <v>29797</v>
      </c>
      <c r="G8638" s="190" t="s">
        <v>29797</v>
      </c>
      <c r="H8638" s="190" t="s">
        <v>31342</v>
      </c>
      <c r="I8638" s="190" t="s">
        <v>31343</v>
      </c>
      <c r="J8638" s="190" t="s">
        <v>29821</v>
      </c>
      <c r="K8638" s="190" t="s">
        <v>5062</v>
      </c>
      <c r="L8638" s="190" t="s">
        <v>1447</v>
      </c>
    </row>
    <row r="8639" spans="1:12" ht="15" x14ac:dyDescent="0.25">
      <c r="A8639" s="191" t="s">
        <v>17328</v>
      </c>
      <c r="B8639" s="192" t="s">
        <v>21152</v>
      </c>
      <c r="C8639" s="192" t="s">
        <v>29797</v>
      </c>
      <c r="D8639" s="192" t="s">
        <v>29797</v>
      </c>
      <c r="E8639" s="192" t="s">
        <v>29797</v>
      </c>
      <c r="F8639" s="192" t="s">
        <v>29797</v>
      </c>
      <c r="G8639" s="192" t="s">
        <v>29797</v>
      </c>
      <c r="H8639" s="192" t="s">
        <v>29797</v>
      </c>
      <c r="I8639" s="192" t="s">
        <v>29797</v>
      </c>
      <c r="J8639" s="192" t="s">
        <v>29797</v>
      </c>
      <c r="K8639" s="192" t="s">
        <v>29797</v>
      </c>
      <c r="L8639" s="192" t="s">
        <v>1447</v>
      </c>
    </row>
    <row r="8640" spans="1:12" ht="15" x14ac:dyDescent="0.25">
      <c r="A8640" s="189" t="s">
        <v>3628</v>
      </c>
      <c r="B8640" s="190" t="s">
        <v>4329</v>
      </c>
      <c r="C8640" s="190" t="s">
        <v>29797</v>
      </c>
      <c r="D8640" s="190" t="s">
        <v>29797</v>
      </c>
      <c r="E8640" s="190" t="s">
        <v>29797</v>
      </c>
      <c r="F8640" s="190" t="s">
        <v>29797</v>
      </c>
      <c r="G8640" s="190" t="s">
        <v>29797</v>
      </c>
      <c r="H8640" s="190" t="s">
        <v>29797</v>
      </c>
      <c r="I8640" s="190" t="s">
        <v>29797</v>
      </c>
      <c r="J8640" s="190" t="s">
        <v>29797</v>
      </c>
      <c r="K8640" s="190" t="s">
        <v>29797</v>
      </c>
      <c r="L8640" s="190" t="s">
        <v>29797</v>
      </c>
    </row>
    <row r="8641" spans="1:12" ht="15" x14ac:dyDescent="0.25">
      <c r="A8641" s="191" t="s">
        <v>17329</v>
      </c>
      <c r="B8641" s="192" t="s">
        <v>21153</v>
      </c>
      <c r="C8641" s="192" t="s">
        <v>29797</v>
      </c>
      <c r="D8641" s="192" t="s">
        <v>29797</v>
      </c>
      <c r="E8641" s="192" t="s">
        <v>29797</v>
      </c>
      <c r="F8641" s="192" t="s">
        <v>29797</v>
      </c>
      <c r="G8641" s="192" t="s">
        <v>29797</v>
      </c>
      <c r="H8641" s="192" t="s">
        <v>31409</v>
      </c>
      <c r="I8641" s="192" t="s">
        <v>5062</v>
      </c>
      <c r="J8641" s="192" t="s">
        <v>29821</v>
      </c>
      <c r="K8641" s="192" t="s">
        <v>5062</v>
      </c>
      <c r="L8641" s="192" t="s">
        <v>1447</v>
      </c>
    </row>
    <row r="8642" spans="1:12" ht="15" x14ac:dyDescent="0.25">
      <c r="A8642" s="189" t="s">
        <v>9427</v>
      </c>
      <c r="B8642" s="190" t="s">
        <v>9428</v>
      </c>
      <c r="C8642" s="190" t="s">
        <v>29929</v>
      </c>
      <c r="D8642" s="190" t="s">
        <v>29797</v>
      </c>
      <c r="E8642" s="190" t="s">
        <v>30725</v>
      </c>
      <c r="F8642" s="190" t="s">
        <v>29797</v>
      </c>
      <c r="G8642" s="190" t="s">
        <v>29797</v>
      </c>
      <c r="H8642" s="190" t="s">
        <v>32990</v>
      </c>
      <c r="I8642" s="190" t="s">
        <v>32991</v>
      </c>
      <c r="J8642" s="190" t="s">
        <v>30931</v>
      </c>
      <c r="K8642" s="190" t="s">
        <v>6040</v>
      </c>
      <c r="L8642" s="190" t="s">
        <v>1447</v>
      </c>
    </row>
    <row r="8643" spans="1:12" ht="15" x14ac:dyDescent="0.25">
      <c r="A8643" s="191" t="s">
        <v>17330</v>
      </c>
      <c r="B8643" s="192" t="s">
        <v>21154</v>
      </c>
      <c r="C8643" s="192" t="s">
        <v>29797</v>
      </c>
      <c r="D8643" s="192" t="s">
        <v>29797</v>
      </c>
      <c r="E8643" s="192" t="s">
        <v>29797</v>
      </c>
      <c r="F8643" s="192" t="s">
        <v>29797</v>
      </c>
      <c r="G8643" s="192" t="s">
        <v>29797</v>
      </c>
      <c r="H8643" s="192" t="s">
        <v>32469</v>
      </c>
      <c r="I8643" s="192" t="s">
        <v>32470</v>
      </c>
      <c r="J8643" s="192" t="s">
        <v>31325</v>
      </c>
      <c r="K8643" s="192" t="s">
        <v>5073</v>
      </c>
      <c r="L8643" s="192" t="s">
        <v>1447</v>
      </c>
    </row>
    <row r="8644" spans="1:12" ht="15" x14ac:dyDescent="0.25">
      <c r="A8644" s="189" t="s">
        <v>17331</v>
      </c>
      <c r="B8644" s="190" t="s">
        <v>21155</v>
      </c>
      <c r="C8644" s="190" t="s">
        <v>29812</v>
      </c>
      <c r="D8644" s="190" t="s">
        <v>29824</v>
      </c>
      <c r="E8644" s="190" t="s">
        <v>30726</v>
      </c>
      <c r="F8644" s="190" t="s">
        <v>29804</v>
      </c>
      <c r="G8644" s="190" t="s">
        <v>29818</v>
      </c>
      <c r="H8644" s="190" t="s">
        <v>31390</v>
      </c>
      <c r="I8644" s="190" t="s">
        <v>14423</v>
      </c>
      <c r="J8644" s="190" t="s">
        <v>29821</v>
      </c>
      <c r="K8644" s="190" t="s">
        <v>5062</v>
      </c>
      <c r="L8644" s="190" t="s">
        <v>1447</v>
      </c>
    </row>
    <row r="8645" spans="1:12" ht="15" x14ac:dyDescent="0.25">
      <c r="A8645" s="191" t="s">
        <v>26850</v>
      </c>
      <c r="B8645" s="192" t="s">
        <v>26851</v>
      </c>
      <c r="C8645" s="192" t="s">
        <v>29797</v>
      </c>
      <c r="D8645" s="192" t="s">
        <v>29797</v>
      </c>
      <c r="E8645" s="192" t="s">
        <v>29797</v>
      </c>
      <c r="F8645" s="192" t="s">
        <v>29797</v>
      </c>
      <c r="G8645" s="192" t="s">
        <v>29797</v>
      </c>
      <c r="H8645" s="192" t="s">
        <v>31695</v>
      </c>
      <c r="I8645" s="192" t="s">
        <v>31696</v>
      </c>
      <c r="J8645" s="192" t="s">
        <v>29821</v>
      </c>
      <c r="K8645" s="192" t="s">
        <v>5062</v>
      </c>
      <c r="L8645" s="192" t="s">
        <v>1447</v>
      </c>
    </row>
    <row r="8646" spans="1:12" ht="15" x14ac:dyDescent="0.25">
      <c r="A8646" s="189" t="s">
        <v>26852</v>
      </c>
      <c r="B8646" s="190" t="s">
        <v>26853</v>
      </c>
      <c r="C8646" s="190" t="s">
        <v>29797</v>
      </c>
      <c r="D8646" s="190" t="s">
        <v>29797</v>
      </c>
      <c r="E8646" s="190" t="s">
        <v>29797</v>
      </c>
      <c r="F8646" s="190" t="s">
        <v>29797</v>
      </c>
      <c r="G8646" s="190" t="s">
        <v>29797</v>
      </c>
      <c r="H8646" s="190" t="s">
        <v>29797</v>
      </c>
      <c r="I8646" s="190" t="s">
        <v>29797</v>
      </c>
      <c r="J8646" s="190" t="s">
        <v>29821</v>
      </c>
      <c r="K8646" s="190" t="s">
        <v>5062</v>
      </c>
      <c r="L8646" s="190" t="s">
        <v>1447</v>
      </c>
    </row>
    <row r="8647" spans="1:12" ht="15" x14ac:dyDescent="0.25">
      <c r="A8647" s="191" t="s">
        <v>26854</v>
      </c>
      <c r="B8647" s="192" t="s">
        <v>26855</v>
      </c>
      <c r="C8647" s="192" t="s">
        <v>29797</v>
      </c>
      <c r="D8647" s="192" t="s">
        <v>29797</v>
      </c>
      <c r="E8647" s="192" t="s">
        <v>29797</v>
      </c>
      <c r="F8647" s="192" t="s">
        <v>29797</v>
      </c>
      <c r="G8647" s="192" t="s">
        <v>29797</v>
      </c>
      <c r="H8647" s="192" t="s">
        <v>31482</v>
      </c>
      <c r="I8647" s="192" t="s">
        <v>31483</v>
      </c>
      <c r="J8647" s="192" t="s">
        <v>29821</v>
      </c>
      <c r="K8647" s="192" t="s">
        <v>5062</v>
      </c>
      <c r="L8647" s="192" t="s">
        <v>1447</v>
      </c>
    </row>
    <row r="8648" spans="1:12" ht="15" x14ac:dyDescent="0.25">
      <c r="A8648" s="189" t="s">
        <v>17332</v>
      </c>
      <c r="B8648" s="190" t="s">
        <v>21156</v>
      </c>
      <c r="C8648" s="190" t="s">
        <v>29797</v>
      </c>
      <c r="D8648" s="190" t="s">
        <v>29797</v>
      </c>
      <c r="E8648" s="190" t="s">
        <v>29797</v>
      </c>
      <c r="F8648" s="190" t="s">
        <v>29797</v>
      </c>
      <c r="G8648" s="190" t="s">
        <v>29797</v>
      </c>
      <c r="H8648" s="190" t="s">
        <v>32992</v>
      </c>
      <c r="I8648" s="190" t="s">
        <v>32993</v>
      </c>
      <c r="J8648" s="190" t="s">
        <v>29979</v>
      </c>
      <c r="K8648" s="190" t="s">
        <v>6308</v>
      </c>
      <c r="L8648" s="190" t="s">
        <v>1447</v>
      </c>
    </row>
    <row r="8649" spans="1:12" ht="15" x14ac:dyDescent="0.25">
      <c r="A8649" s="191" t="s">
        <v>26856</v>
      </c>
      <c r="B8649" s="192" t="s">
        <v>26857</v>
      </c>
      <c r="C8649" s="192" t="s">
        <v>29812</v>
      </c>
      <c r="D8649" s="192" t="s">
        <v>29824</v>
      </c>
      <c r="E8649" s="192" t="s">
        <v>30727</v>
      </c>
      <c r="F8649" s="192" t="s">
        <v>29804</v>
      </c>
      <c r="G8649" s="192" t="s">
        <v>30011</v>
      </c>
      <c r="H8649" s="192" t="s">
        <v>31374</v>
      </c>
      <c r="I8649" s="192" t="s">
        <v>30278</v>
      </c>
      <c r="J8649" s="192" t="s">
        <v>29821</v>
      </c>
      <c r="K8649" s="192" t="s">
        <v>5062</v>
      </c>
      <c r="L8649" s="192" t="s">
        <v>1447</v>
      </c>
    </row>
    <row r="8650" spans="1:12" ht="15" x14ac:dyDescent="0.25">
      <c r="A8650" s="189" t="s">
        <v>26858</v>
      </c>
      <c r="B8650" s="190" t="s">
        <v>26859</v>
      </c>
      <c r="C8650" s="190" t="s">
        <v>29797</v>
      </c>
      <c r="D8650" s="190" t="s">
        <v>29797</v>
      </c>
      <c r="E8650" s="190" t="s">
        <v>29797</v>
      </c>
      <c r="F8650" s="190" t="s">
        <v>29797</v>
      </c>
      <c r="G8650" s="190" t="s">
        <v>29797</v>
      </c>
      <c r="H8650" s="190" t="s">
        <v>31436</v>
      </c>
      <c r="I8650" s="190" t="s">
        <v>5062</v>
      </c>
      <c r="J8650" s="190" t="s">
        <v>29821</v>
      </c>
      <c r="K8650" s="190" t="s">
        <v>5062</v>
      </c>
      <c r="L8650" s="190" t="s">
        <v>1447</v>
      </c>
    </row>
    <row r="8651" spans="1:12" ht="15" x14ac:dyDescent="0.25">
      <c r="A8651" s="191" t="s">
        <v>26860</v>
      </c>
      <c r="B8651" s="192" t="s">
        <v>9429</v>
      </c>
      <c r="C8651" s="192" t="s">
        <v>29797</v>
      </c>
      <c r="D8651" s="192" t="s">
        <v>29797</v>
      </c>
      <c r="E8651" s="192" t="s">
        <v>29797</v>
      </c>
      <c r="F8651" s="192" t="s">
        <v>29797</v>
      </c>
      <c r="G8651" s="192" t="s">
        <v>29797</v>
      </c>
      <c r="H8651" s="192" t="s">
        <v>29797</v>
      </c>
      <c r="I8651" s="192" t="s">
        <v>29797</v>
      </c>
      <c r="J8651" s="192" t="s">
        <v>29797</v>
      </c>
      <c r="K8651" s="192" t="s">
        <v>29797</v>
      </c>
      <c r="L8651" s="192" t="s">
        <v>1438</v>
      </c>
    </row>
    <row r="8652" spans="1:12" ht="15" x14ac:dyDescent="0.25">
      <c r="A8652" s="189" t="s">
        <v>9430</v>
      </c>
      <c r="B8652" s="190" t="s">
        <v>9431</v>
      </c>
      <c r="C8652" s="190" t="s">
        <v>29797</v>
      </c>
      <c r="D8652" s="190" t="s">
        <v>29797</v>
      </c>
      <c r="E8652" s="190" t="s">
        <v>29797</v>
      </c>
      <c r="F8652" s="190" t="s">
        <v>29797</v>
      </c>
      <c r="G8652" s="190" t="s">
        <v>29797</v>
      </c>
      <c r="H8652" s="190" t="s">
        <v>31588</v>
      </c>
      <c r="I8652" s="190" t="s">
        <v>30455</v>
      </c>
      <c r="J8652" s="190" t="s">
        <v>29870</v>
      </c>
      <c r="K8652" s="190" t="s">
        <v>8069</v>
      </c>
      <c r="L8652" s="190" t="s">
        <v>1447</v>
      </c>
    </row>
    <row r="8653" spans="1:12" ht="15" x14ac:dyDescent="0.25">
      <c r="A8653" s="191" t="s">
        <v>3629</v>
      </c>
      <c r="B8653" s="192" t="s">
        <v>4330</v>
      </c>
      <c r="C8653" s="192" t="s">
        <v>29797</v>
      </c>
      <c r="D8653" s="192" t="s">
        <v>29797</v>
      </c>
      <c r="E8653" s="192" t="s">
        <v>29797</v>
      </c>
      <c r="F8653" s="192" t="s">
        <v>29797</v>
      </c>
      <c r="G8653" s="192" t="s">
        <v>29797</v>
      </c>
      <c r="H8653" s="192" t="s">
        <v>31853</v>
      </c>
      <c r="I8653" s="192" t="s">
        <v>5073</v>
      </c>
      <c r="J8653" s="192" t="s">
        <v>31325</v>
      </c>
      <c r="K8653" s="192" t="s">
        <v>5073</v>
      </c>
      <c r="L8653" s="192" t="s">
        <v>1447</v>
      </c>
    </row>
    <row r="8654" spans="1:12" ht="15" x14ac:dyDescent="0.25">
      <c r="A8654" s="189" t="s">
        <v>26861</v>
      </c>
      <c r="B8654" s="190" t="s">
        <v>9432</v>
      </c>
      <c r="C8654" s="190" t="s">
        <v>29797</v>
      </c>
      <c r="D8654" s="190" t="s">
        <v>29797</v>
      </c>
      <c r="E8654" s="190" t="s">
        <v>29797</v>
      </c>
      <c r="F8654" s="190" t="s">
        <v>29797</v>
      </c>
      <c r="G8654" s="190" t="s">
        <v>29797</v>
      </c>
      <c r="H8654" s="190" t="s">
        <v>29797</v>
      </c>
      <c r="I8654" s="190" t="s">
        <v>29797</v>
      </c>
      <c r="J8654" s="190" t="s">
        <v>29797</v>
      </c>
      <c r="K8654" s="190" t="s">
        <v>29797</v>
      </c>
      <c r="L8654" s="190" t="s">
        <v>1438</v>
      </c>
    </row>
    <row r="8655" spans="1:12" ht="15" x14ac:dyDescent="0.25">
      <c r="A8655" s="191" t="s">
        <v>17333</v>
      </c>
      <c r="B8655" s="192" t="s">
        <v>21157</v>
      </c>
      <c r="C8655" s="192" t="s">
        <v>29797</v>
      </c>
      <c r="D8655" s="192" t="s">
        <v>29797</v>
      </c>
      <c r="E8655" s="192" t="s">
        <v>29797</v>
      </c>
      <c r="F8655" s="192" t="s">
        <v>29797</v>
      </c>
      <c r="G8655" s="192" t="s">
        <v>29797</v>
      </c>
      <c r="H8655" s="192" t="s">
        <v>29797</v>
      </c>
      <c r="I8655" s="192" t="s">
        <v>29797</v>
      </c>
      <c r="J8655" s="192" t="s">
        <v>29797</v>
      </c>
      <c r="K8655" s="192" t="s">
        <v>29797</v>
      </c>
      <c r="L8655" s="192" t="s">
        <v>29797</v>
      </c>
    </row>
    <row r="8656" spans="1:12" ht="15" x14ac:dyDescent="0.25">
      <c r="A8656" s="189" t="s">
        <v>17334</v>
      </c>
      <c r="B8656" s="190" t="s">
        <v>21158</v>
      </c>
      <c r="C8656" s="190" t="s">
        <v>29797</v>
      </c>
      <c r="D8656" s="190" t="s">
        <v>29797</v>
      </c>
      <c r="E8656" s="190" t="s">
        <v>29797</v>
      </c>
      <c r="F8656" s="190" t="s">
        <v>29797</v>
      </c>
      <c r="G8656" s="190" t="s">
        <v>29797</v>
      </c>
      <c r="H8656" s="190" t="s">
        <v>29797</v>
      </c>
      <c r="I8656" s="190" t="s">
        <v>29797</v>
      </c>
      <c r="J8656" s="190" t="s">
        <v>29797</v>
      </c>
      <c r="K8656" s="190" t="s">
        <v>29797</v>
      </c>
      <c r="L8656" s="190" t="s">
        <v>29797</v>
      </c>
    </row>
    <row r="8657" spans="1:12" ht="15" x14ac:dyDescent="0.25">
      <c r="A8657" s="191" t="s">
        <v>17335</v>
      </c>
      <c r="B8657" s="192" t="s">
        <v>21159</v>
      </c>
      <c r="C8657" s="192" t="s">
        <v>29812</v>
      </c>
      <c r="D8657" s="192" t="s">
        <v>29824</v>
      </c>
      <c r="E8657" s="192" t="s">
        <v>30728</v>
      </c>
      <c r="F8657" s="192" t="s">
        <v>29804</v>
      </c>
      <c r="G8657" s="192" t="s">
        <v>29875</v>
      </c>
      <c r="H8657" s="192" t="s">
        <v>31409</v>
      </c>
      <c r="I8657" s="192" t="s">
        <v>5062</v>
      </c>
      <c r="J8657" s="192" t="s">
        <v>29821</v>
      </c>
      <c r="K8657" s="192" t="s">
        <v>5062</v>
      </c>
      <c r="L8657" s="192" t="s">
        <v>1447</v>
      </c>
    </row>
    <row r="8658" spans="1:12" ht="15" x14ac:dyDescent="0.25">
      <c r="A8658" s="189" t="s">
        <v>9433</v>
      </c>
      <c r="B8658" s="190" t="s">
        <v>9434</v>
      </c>
      <c r="C8658" s="190" t="s">
        <v>29797</v>
      </c>
      <c r="D8658" s="190" t="s">
        <v>29797</v>
      </c>
      <c r="E8658" s="190" t="s">
        <v>29797</v>
      </c>
      <c r="F8658" s="190" t="s">
        <v>29797</v>
      </c>
      <c r="G8658" s="190" t="s">
        <v>29797</v>
      </c>
      <c r="H8658" s="190" t="s">
        <v>31402</v>
      </c>
      <c r="I8658" s="190" t="s">
        <v>31403</v>
      </c>
      <c r="J8658" s="190" t="s">
        <v>29821</v>
      </c>
      <c r="K8658" s="190" t="s">
        <v>5062</v>
      </c>
      <c r="L8658" s="190" t="s">
        <v>1447</v>
      </c>
    </row>
    <row r="8659" spans="1:12" ht="15" x14ac:dyDescent="0.25">
      <c r="A8659" s="191" t="s">
        <v>17336</v>
      </c>
      <c r="B8659" s="192" t="s">
        <v>26862</v>
      </c>
      <c r="C8659" s="192" t="s">
        <v>29797</v>
      </c>
      <c r="D8659" s="192" t="s">
        <v>29797</v>
      </c>
      <c r="E8659" s="192" t="s">
        <v>29797</v>
      </c>
      <c r="F8659" s="192" t="s">
        <v>29797</v>
      </c>
      <c r="G8659" s="192" t="s">
        <v>29797</v>
      </c>
      <c r="H8659" s="192" t="s">
        <v>31409</v>
      </c>
      <c r="I8659" s="192" t="s">
        <v>5062</v>
      </c>
      <c r="J8659" s="192" t="s">
        <v>29821</v>
      </c>
      <c r="K8659" s="192" t="s">
        <v>5062</v>
      </c>
      <c r="L8659" s="192" t="s">
        <v>1447</v>
      </c>
    </row>
    <row r="8660" spans="1:12" ht="15" x14ac:dyDescent="0.25">
      <c r="A8660" s="189" t="s">
        <v>26863</v>
      </c>
      <c r="B8660" s="190" t="s">
        <v>26864</v>
      </c>
      <c r="C8660" s="190" t="s">
        <v>29797</v>
      </c>
      <c r="D8660" s="190" t="s">
        <v>29797</v>
      </c>
      <c r="E8660" s="190" t="s">
        <v>29797</v>
      </c>
      <c r="F8660" s="190" t="s">
        <v>29797</v>
      </c>
      <c r="G8660" s="190" t="s">
        <v>29797</v>
      </c>
      <c r="H8660" s="190" t="s">
        <v>31390</v>
      </c>
      <c r="I8660" s="190" t="s">
        <v>14423</v>
      </c>
      <c r="J8660" s="190" t="s">
        <v>29821</v>
      </c>
      <c r="K8660" s="190" t="s">
        <v>5062</v>
      </c>
      <c r="L8660" s="190" t="s">
        <v>1447</v>
      </c>
    </row>
    <row r="8661" spans="1:12" ht="15" x14ac:dyDescent="0.25">
      <c r="A8661" s="191" t="s">
        <v>17337</v>
      </c>
      <c r="B8661" s="192" t="s">
        <v>21160</v>
      </c>
      <c r="C8661" s="192" t="s">
        <v>29797</v>
      </c>
      <c r="D8661" s="192" t="s">
        <v>29797</v>
      </c>
      <c r="E8661" s="192" t="s">
        <v>29797</v>
      </c>
      <c r="F8661" s="192" t="s">
        <v>29797</v>
      </c>
      <c r="G8661" s="192" t="s">
        <v>29797</v>
      </c>
      <c r="H8661" s="192" t="s">
        <v>29797</v>
      </c>
      <c r="I8661" s="192" t="s">
        <v>29797</v>
      </c>
      <c r="J8661" s="192" t="s">
        <v>29797</v>
      </c>
      <c r="K8661" s="192" t="s">
        <v>29797</v>
      </c>
      <c r="L8661" s="192" t="s">
        <v>29797</v>
      </c>
    </row>
    <row r="8662" spans="1:12" ht="15" x14ac:dyDescent="0.25">
      <c r="A8662" s="189" t="s">
        <v>3630</v>
      </c>
      <c r="B8662" s="190" t="s">
        <v>4331</v>
      </c>
      <c r="C8662" s="190" t="s">
        <v>29797</v>
      </c>
      <c r="D8662" s="190" t="s">
        <v>29797</v>
      </c>
      <c r="E8662" s="190" t="s">
        <v>29797</v>
      </c>
      <c r="F8662" s="190" t="s">
        <v>29797</v>
      </c>
      <c r="G8662" s="190" t="s">
        <v>29797</v>
      </c>
      <c r="H8662" s="190" t="s">
        <v>32902</v>
      </c>
      <c r="I8662" s="190" t="s">
        <v>31898</v>
      </c>
      <c r="J8662" s="190" t="s">
        <v>29979</v>
      </c>
      <c r="K8662" s="190" t="s">
        <v>6308</v>
      </c>
      <c r="L8662" s="190" t="s">
        <v>1447</v>
      </c>
    </row>
    <row r="8663" spans="1:12" ht="15" x14ac:dyDescent="0.25">
      <c r="A8663" s="191" t="s">
        <v>17338</v>
      </c>
      <c r="B8663" s="192" t="s">
        <v>21161</v>
      </c>
      <c r="C8663" s="192" t="s">
        <v>29797</v>
      </c>
      <c r="D8663" s="192" t="s">
        <v>29797</v>
      </c>
      <c r="E8663" s="192" t="s">
        <v>29797</v>
      </c>
      <c r="F8663" s="192" t="s">
        <v>29797</v>
      </c>
      <c r="G8663" s="192" t="s">
        <v>29797</v>
      </c>
      <c r="H8663" s="192" t="s">
        <v>32221</v>
      </c>
      <c r="I8663" s="192" t="s">
        <v>32222</v>
      </c>
      <c r="J8663" s="192" t="s">
        <v>29941</v>
      </c>
      <c r="K8663" s="192" t="s">
        <v>7892</v>
      </c>
      <c r="L8663" s="192" t="s">
        <v>1447</v>
      </c>
    </row>
    <row r="8664" spans="1:12" ht="15" x14ac:dyDescent="0.25">
      <c r="A8664" s="189" t="s">
        <v>17339</v>
      </c>
      <c r="B8664" s="190" t="s">
        <v>21162</v>
      </c>
      <c r="C8664" s="190" t="s">
        <v>29812</v>
      </c>
      <c r="D8664" s="190" t="s">
        <v>29824</v>
      </c>
      <c r="E8664" s="190" t="s">
        <v>30729</v>
      </c>
      <c r="F8664" s="190" t="s">
        <v>29804</v>
      </c>
      <c r="G8664" s="190" t="s">
        <v>30262</v>
      </c>
      <c r="H8664" s="190" t="s">
        <v>31366</v>
      </c>
      <c r="I8664" s="190" t="s">
        <v>31367</v>
      </c>
      <c r="J8664" s="190" t="s">
        <v>29821</v>
      </c>
      <c r="K8664" s="190" t="s">
        <v>5062</v>
      </c>
      <c r="L8664" s="190" t="s">
        <v>1447</v>
      </c>
    </row>
    <row r="8665" spans="1:12" ht="15" x14ac:dyDescent="0.25">
      <c r="A8665" s="191" t="s">
        <v>17340</v>
      </c>
      <c r="B8665" s="192" t="s">
        <v>21163</v>
      </c>
      <c r="C8665" s="192" t="s">
        <v>29797</v>
      </c>
      <c r="D8665" s="192" t="s">
        <v>29797</v>
      </c>
      <c r="E8665" s="192" t="s">
        <v>29797</v>
      </c>
      <c r="F8665" s="192" t="s">
        <v>29797</v>
      </c>
      <c r="G8665" s="192" t="s">
        <v>29797</v>
      </c>
      <c r="H8665" s="192" t="s">
        <v>31508</v>
      </c>
      <c r="I8665" s="192" t="s">
        <v>1396</v>
      </c>
      <c r="J8665" s="192" t="s">
        <v>31325</v>
      </c>
      <c r="K8665" s="192" t="s">
        <v>5073</v>
      </c>
      <c r="L8665" s="192" t="s">
        <v>1447</v>
      </c>
    </row>
    <row r="8666" spans="1:12" ht="15" x14ac:dyDescent="0.25">
      <c r="A8666" s="189" t="s">
        <v>9435</v>
      </c>
      <c r="B8666" s="190" t="s">
        <v>9436</v>
      </c>
      <c r="C8666" s="190" t="s">
        <v>29797</v>
      </c>
      <c r="D8666" s="190" t="s">
        <v>29797</v>
      </c>
      <c r="E8666" s="190" t="s">
        <v>29797</v>
      </c>
      <c r="F8666" s="190" t="s">
        <v>29797</v>
      </c>
      <c r="G8666" s="190" t="s">
        <v>29797</v>
      </c>
      <c r="H8666" s="190" t="s">
        <v>32994</v>
      </c>
      <c r="I8666" s="190" t="s">
        <v>32995</v>
      </c>
      <c r="J8666" s="190" t="s">
        <v>30187</v>
      </c>
      <c r="K8666" s="190" t="s">
        <v>6089</v>
      </c>
      <c r="L8666" s="190" t="s">
        <v>1447</v>
      </c>
    </row>
    <row r="8667" spans="1:12" ht="15" x14ac:dyDescent="0.25">
      <c r="A8667" s="191" t="s">
        <v>9437</v>
      </c>
      <c r="B8667" s="192" t="s">
        <v>9438</v>
      </c>
      <c r="C8667" s="192" t="s">
        <v>29797</v>
      </c>
      <c r="D8667" s="192" t="s">
        <v>29797</v>
      </c>
      <c r="E8667" s="192" t="s">
        <v>29797</v>
      </c>
      <c r="F8667" s="192" t="s">
        <v>29797</v>
      </c>
      <c r="G8667" s="192" t="s">
        <v>29797</v>
      </c>
      <c r="H8667" s="192" t="s">
        <v>31410</v>
      </c>
      <c r="I8667" s="192" t="s">
        <v>1381</v>
      </c>
      <c r="J8667" s="192" t="s">
        <v>29821</v>
      </c>
      <c r="K8667" s="192" t="s">
        <v>5062</v>
      </c>
      <c r="L8667" s="192" t="s">
        <v>1447</v>
      </c>
    </row>
    <row r="8668" spans="1:12" ht="15" x14ac:dyDescent="0.25">
      <c r="A8668" s="189" t="s">
        <v>3631</v>
      </c>
      <c r="B8668" s="190" t="s">
        <v>4332</v>
      </c>
      <c r="C8668" s="190" t="s">
        <v>29797</v>
      </c>
      <c r="D8668" s="190" t="s">
        <v>29797</v>
      </c>
      <c r="E8668" s="190" t="s">
        <v>29797</v>
      </c>
      <c r="F8668" s="190" t="s">
        <v>29797</v>
      </c>
      <c r="G8668" s="190" t="s">
        <v>29797</v>
      </c>
      <c r="H8668" s="190" t="s">
        <v>29797</v>
      </c>
      <c r="I8668" s="190" t="s">
        <v>29797</v>
      </c>
      <c r="J8668" s="190" t="s">
        <v>29797</v>
      </c>
      <c r="K8668" s="190" t="s">
        <v>29797</v>
      </c>
      <c r="L8668" s="190" t="s">
        <v>29797</v>
      </c>
    </row>
    <row r="8669" spans="1:12" ht="15" x14ac:dyDescent="0.25">
      <c r="A8669" s="191" t="s">
        <v>26865</v>
      </c>
      <c r="B8669" s="192" t="s">
        <v>21164</v>
      </c>
      <c r="C8669" s="192" t="s">
        <v>29797</v>
      </c>
      <c r="D8669" s="192" t="s">
        <v>29797</v>
      </c>
      <c r="E8669" s="192" t="s">
        <v>29797</v>
      </c>
      <c r="F8669" s="192" t="s">
        <v>29797</v>
      </c>
      <c r="G8669" s="192" t="s">
        <v>29797</v>
      </c>
      <c r="H8669" s="192" t="s">
        <v>29797</v>
      </c>
      <c r="I8669" s="192" t="s">
        <v>29797</v>
      </c>
      <c r="J8669" s="192" t="s">
        <v>29797</v>
      </c>
      <c r="K8669" s="192" t="s">
        <v>29797</v>
      </c>
      <c r="L8669" s="192" t="s">
        <v>1438</v>
      </c>
    </row>
    <row r="8670" spans="1:12" ht="15" x14ac:dyDescent="0.25">
      <c r="A8670" s="189" t="s">
        <v>9439</v>
      </c>
      <c r="B8670" s="190" t="s">
        <v>9440</v>
      </c>
      <c r="C8670" s="190" t="s">
        <v>29797</v>
      </c>
      <c r="D8670" s="190" t="s">
        <v>29797</v>
      </c>
      <c r="E8670" s="190" t="s">
        <v>29797</v>
      </c>
      <c r="F8670" s="190" t="s">
        <v>29797</v>
      </c>
      <c r="G8670" s="190" t="s">
        <v>29797</v>
      </c>
      <c r="H8670" s="190" t="s">
        <v>31454</v>
      </c>
      <c r="I8670" s="190" t="s">
        <v>1384</v>
      </c>
      <c r="J8670" s="190" t="s">
        <v>29821</v>
      </c>
      <c r="K8670" s="190" t="s">
        <v>5062</v>
      </c>
      <c r="L8670" s="190" t="s">
        <v>1447</v>
      </c>
    </row>
    <row r="8671" spans="1:12" ht="15" x14ac:dyDescent="0.25">
      <c r="A8671" s="191" t="s">
        <v>17341</v>
      </c>
      <c r="B8671" s="192" t="s">
        <v>26866</v>
      </c>
      <c r="C8671" s="192" t="s">
        <v>29797</v>
      </c>
      <c r="D8671" s="192" t="s">
        <v>29797</v>
      </c>
      <c r="E8671" s="192" t="s">
        <v>29797</v>
      </c>
      <c r="F8671" s="192" t="s">
        <v>29797</v>
      </c>
      <c r="G8671" s="192" t="s">
        <v>29797</v>
      </c>
      <c r="H8671" s="192" t="s">
        <v>31310</v>
      </c>
      <c r="I8671" s="192" t="s">
        <v>31311</v>
      </c>
      <c r="J8671" s="192" t="s">
        <v>29821</v>
      </c>
      <c r="K8671" s="192" t="s">
        <v>5062</v>
      </c>
      <c r="L8671" s="192" t="s">
        <v>1447</v>
      </c>
    </row>
    <row r="8672" spans="1:12" ht="15" x14ac:dyDescent="0.25">
      <c r="A8672" s="189" t="s">
        <v>9441</v>
      </c>
      <c r="B8672" s="190" t="s">
        <v>9442</v>
      </c>
      <c r="C8672" s="190" t="s">
        <v>29797</v>
      </c>
      <c r="D8672" s="190" t="s">
        <v>29797</v>
      </c>
      <c r="E8672" s="190" t="s">
        <v>29797</v>
      </c>
      <c r="F8672" s="190" t="s">
        <v>29797</v>
      </c>
      <c r="G8672" s="190" t="s">
        <v>29797</v>
      </c>
      <c r="H8672" s="190" t="s">
        <v>31880</v>
      </c>
      <c r="I8672" s="190" t="s">
        <v>5073</v>
      </c>
      <c r="J8672" s="190" t="s">
        <v>31325</v>
      </c>
      <c r="K8672" s="190" t="s">
        <v>5073</v>
      </c>
      <c r="L8672" s="190" t="s">
        <v>1447</v>
      </c>
    </row>
    <row r="8673" spans="1:12" ht="15" x14ac:dyDescent="0.25">
      <c r="A8673" s="191" t="s">
        <v>26867</v>
      </c>
      <c r="B8673" s="192" t="s">
        <v>26868</v>
      </c>
      <c r="C8673" s="192" t="s">
        <v>29797</v>
      </c>
      <c r="D8673" s="192" t="s">
        <v>29797</v>
      </c>
      <c r="E8673" s="192" t="s">
        <v>29797</v>
      </c>
      <c r="F8673" s="192" t="s">
        <v>29797</v>
      </c>
      <c r="G8673" s="192" t="s">
        <v>29797</v>
      </c>
      <c r="H8673" s="192" t="s">
        <v>29797</v>
      </c>
      <c r="I8673" s="192" t="s">
        <v>29797</v>
      </c>
      <c r="J8673" s="192" t="s">
        <v>29797</v>
      </c>
      <c r="K8673" s="192" t="s">
        <v>29797</v>
      </c>
      <c r="L8673" s="192" t="s">
        <v>1440</v>
      </c>
    </row>
    <row r="8674" spans="1:12" ht="15" x14ac:dyDescent="0.25">
      <c r="A8674" s="189" t="s">
        <v>3632</v>
      </c>
      <c r="B8674" s="190" t="s">
        <v>4333</v>
      </c>
      <c r="C8674" s="190" t="s">
        <v>29797</v>
      </c>
      <c r="D8674" s="190" t="s">
        <v>29797</v>
      </c>
      <c r="E8674" s="190" t="s">
        <v>29797</v>
      </c>
      <c r="F8674" s="190" t="s">
        <v>29797</v>
      </c>
      <c r="G8674" s="190" t="s">
        <v>29797</v>
      </c>
      <c r="H8674" s="190" t="s">
        <v>31846</v>
      </c>
      <c r="I8674" s="190" t="s">
        <v>31847</v>
      </c>
      <c r="J8674" s="190" t="s">
        <v>30058</v>
      </c>
      <c r="K8674" s="190" t="s">
        <v>10396</v>
      </c>
      <c r="L8674" s="190" t="s">
        <v>1447</v>
      </c>
    </row>
    <row r="8675" spans="1:12" ht="15" x14ac:dyDescent="0.25">
      <c r="A8675" s="191" t="s">
        <v>9443</v>
      </c>
      <c r="B8675" s="192" t="s">
        <v>9444</v>
      </c>
      <c r="C8675" s="192" t="s">
        <v>29797</v>
      </c>
      <c r="D8675" s="192" t="s">
        <v>29797</v>
      </c>
      <c r="E8675" s="192" t="s">
        <v>29797</v>
      </c>
      <c r="F8675" s="192" t="s">
        <v>29797</v>
      </c>
      <c r="G8675" s="192" t="s">
        <v>29797</v>
      </c>
      <c r="H8675" s="192" t="s">
        <v>31584</v>
      </c>
      <c r="I8675" s="192" t="s">
        <v>6488</v>
      </c>
      <c r="J8675" s="192" t="s">
        <v>29821</v>
      </c>
      <c r="K8675" s="192" t="s">
        <v>5062</v>
      </c>
      <c r="L8675" s="192" t="s">
        <v>1447</v>
      </c>
    </row>
    <row r="8676" spans="1:12" ht="15" x14ac:dyDescent="0.25">
      <c r="A8676" s="189" t="s">
        <v>17342</v>
      </c>
      <c r="B8676" s="190" t="s">
        <v>26869</v>
      </c>
      <c r="C8676" s="190" t="s">
        <v>29797</v>
      </c>
      <c r="D8676" s="190" t="s">
        <v>29797</v>
      </c>
      <c r="E8676" s="190" t="s">
        <v>29797</v>
      </c>
      <c r="F8676" s="190" t="s">
        <v>29797</v>
      </c>
      <c r="G8676" s="190" t="s">
        <v>29797</v>
      </c>
      <c r="H8676" s="190" t="s">
        <v>31569</v>
      </c>
      <c r="I8676" s="190" t="s">
        <v>31570</v>
      </c>
      <c r="J8676" s="190" t="s">
        <v>29821</v>
      </c>
      <c r="K8676" s="190" t="s">
        <v>5062</v>
      </c>
      <c r="L8676" s="190" t="s">
        <v>1447</v>
      </c>
    </row>
    <row r="8677" spans="1:12" ht="15" x14ac:dyDescent="0.25">
      <c r="A8677" s="191" t="s">
        <v>9445</v>
      </c>
      <c r="B8677" s="192" t="s">
        <v>9446</v>
      </c>
      <c r="C8677" s="192" t="s">
        <v>29797</v>
      </c>
      <c r="D8677" s="192" t="s">
        <v>29797</v>
      </c>
      <c r="E8677" s="192" t="s">
        <v>29797</v>
      </c>
      <c r="F8677" s="192" t="s">
        <v>29797</v>
      </c>
      <c r="G8677" s="192" t="s">
        <v>29797</v>
      </c>
      <c r="H8677" s="192" t="s">
        <v>31588</v>
      </c>
      <c r="I8677" s="192" t="s">
        <v>30455</v>
      </c>
      <c r="J8677" s="192" t="s">
        <v>29870</v>
      </c>
      <c r="K8677" s="192" t="s">
        <v>8069</v>
      </c>
      <c r="L8677" s="192" t="s">
        <v>1447</v>
      </c>
    </row>
    <row r="8678" spans="1:12" ht="15" x14ac:dyDescent="0.25">
      <c r="A8678" s="189" t="s">
        <v>26870</v>
      </c>
      <c r="B8678" s="190" t="s">
        <v>26871</v>
      </c>
      <c r="C8678" s="190" t="s">
        <v>29797</v>
      </c>
      <c r="D8678" s="190" t="s">
        <v>29797</v>
      </c>
      <c r="E8678" s="190" t="s">
        <v>29797</v>
      </c>
      <c r="F8678" s="190" t="s">
        <v>29797</v>
      </c>
      <c r="G8678" s="190" t="s">
        <v>29797</v>
      </c>
      <c r="H8678" s="190" t="s">
        <v>29797</v>
      </c>
      <c r="I8678" s="190" t="s">
        <v>29797</v>
      </c>
      <c r="J8678" s="190" t="s">
        <v>29797</v>
      </c>
      <c r="K8678" s="190" t="s">
        <v>29797</v>
      </c>
      <c r="L8678" s="190" t="s">
        <v>1438</v>
      </c>
    </row>
    <row r="8679" spans="1:12" ht="15" x14ac:dyDescent="0.25">
      <c r="A8679" s="191" t="s">
        <v>17343</v>
      </c>
      <c r="B8679" s="192" t="s">
        <v>26872</v>
      </c>
      <c r="C8679" s="192" t="s">
        <v>29797</v>
      </c>
      <c r="D8679" s="192" t="s">
        <v>29797</v>
      </c>
      <c r="E8679" s="192" t="s">
        <v>29797</v>
      </c>
      <c r="F8679" s="192" t="s">
        <v>29797</v>
      </c>
      <c r="G8679" s="192" t="s">
        <v>29797</v>
      </c>
      <c r="H8679" s="192" t="s">
        <v>29797</v>
      </c>
      <c r="I8679" s="192" t="s">
        <v>29797</v>
      </c>
      <c r="J8679" s="192" t="s">
        <v>29797</v>
      </c>
      <c r="K8679" s="192" t="s">
        <v>29797</v>
      </c>
      <c r="L8679" s="192" t="s">
        <v>1447</v>
      </c>
    </row>
    <row r="8680" spans="1:12" ht="15" x14ac:dyDescent="0.25">
      <c r="A8680" s="189" t="s">
        <v>9447</v>
      </c>
      <c r="B8680" s="190" t="s">
        <v>9448</v>
      </c>
      <c r="C8680" s="190" t="s">
        <v>29797</v>
      </c>
      <c r="D8680" s="190" t="s">
        <v>29797</v>
      </c>
      <c r="E8680" s="190" t="s">
        <v>29797</v>
      </c>
      <c r="F8680" s="190" t="s">
        <v>29797</v>
      </c>
      <c r="G8680" s="190" t="s">
        <v>29797</v>
      </c>
      <c r="H8680" s="190" t="s">
        <v>32801</v>
      </c>
      <c r="I8680" s="190" t="s">
        <v>32802</v>
      </c>
      <c r="J8680" s="190" t="s">
        <v>29821</v>
      </c>
      <c r="K8680" s="190" t="s">
        <v>5062</v>
      </c>
      <c r="L8680" s="190" t="s">
        <v>1447</v>
      </c>
    </row>
    <row r="8681" spans="1:12" ht="15" x14ac:dyDescent="0.25">
      <c r="A8681" s="191" t="s">
        <v>17344</v>
      </c>
      <c r="B8681" s="192" t="s">
        <v>21165</v>
      </c>
      <c r="C8681" s="192" t="s">
        <v>29797</v>
      </c>
      <c r="D8681" s="192" t="s">
        <v>29797</v>
      </c>
      <c r="E8681" s="192" t="s">
        <v>29797</v>
      </c>
      <c r="F8681" s="192" t="s">
        <v>29797</v>
      </c>
      <c r="G8681" s="192" t="s">
        <v>29797</v>
      </c>
      <c r="H8681" s="192" t="s">
        <v>32996</v>
      </c>
      <c r="I8681" s="192" t="s">
        <v>32997</v>
      </c>
      <c r="J8681" s="192" t="s">
        <v>29821</v>
      </c>
      <c r="K8681" s="192" t="s">
        <v>5062</v>
      </c>
      <c r="L8681" s="192" t="s">
        <v>1447</v>
      </c>
    </row>
    <row r="8682" spans="1:12" ht="15" x14ac:dyDescent="0.25">
      <c r="A8682" s="189" t="s">
        <v>3633</v>
      </c>
      <c r="B8682" s="190" t="s">
        <v>4334</v>
      </c>
      <c r="C8682" s="190" t="s">
        <v>29797</v>
      </c>
      <c r="D8682" s="190" t="s">
        <v>29797</v>
      </c>
      <c r="E8682" s="190" t="s">
        <v>29797</v>
      </c>
      <c r="F8682" s="190" t="s">
        <v>29797</v>
      </c>
      <c r="G8682" s="190" t="s">
        <v>29797</v>
      </c>
      <c r="H8682" s="190" t="s">
        <v>32998</v>
      </c>
      <c r="I8682" s="190" t="s">
        <v>32999</v>
      </c>
      <c r="J8682" s="190" t="s">
        <v>30441</v>
      </c>
      <c r="K8682" s="190" t="s">
        <v>9190</v>
      </c>
      <c r="L8682" s="190" t="s">
        <v>1447</v>
      </c>
    </row>
    <row r="8683" spans="1:12" ht="15" x14ac:dyDescent="0.25">
      <c r="A8683" s="191" t="s">
        <v>17345</v>
      </c>
      <c r="B8683" s="192" t="s">
        <v>21166</v>
      </c>
      <c r="C8683" s="192" t="s">
        <v>29797</v>
      </c>
      <c r="D8683" s="192" t="s">
        <v>29797</v>
      </c>
      <c r="E8683" s="192" t="s">
        <v>29797</v>
      </c>
      <c r="F8683" s="192" t="s">
        <v>29797</v>
      </c>
      <c r="G8683" s="192" t="s">
        <v>29797</v>
      </c>
      <c r="H8683" s="192" t="s">
        <v>32998</v>
      </c>
      <c r="I8683" s="192" t="s">
        <v>32999</v>
      </c>
      <c r="J8683" s="192" t="s">
        <v>30441</v>
      </c>
      <c r="K8683" s="192" t="s">
        <v>9190</v>
      </c>
      <c r="L8683" s="192" t="s">
        <v>1447</v>
      </c>
    </row>
    <row r="8684" spans="1:12" ht="15" x14ac:dyDescent="0.25">
      <c r="A8684" s="189" t="s">
        <v>9449</v>
      </c>
      <c r="B8684" s="190" t="s">
        <v>9450</v>
      </c>
      <c r="C8684" s="190" t="s">
        <v>29797</v>
      </c>
      <c r="D8684" s="190" t="s">
        <v>29797</v>
      </c>
      <c r="E8684" s="190" t="s">
        <v>29797</v>
      </c>
      <c r="F8684" s="190" t="s">
        <v>29797</v>
      </c>
      <c r="G8684" s="190" t="s">
        <v>29797</v>
      </c>
      <c r="H8684" s="190" t="s">
        <v>31509</v>
      </c>
      <c r="I8684" s="190" t="s">
        <v>31510</v>
      </c>
      <c r="J8684" s="190" t="s">
        <v>29821</v>
      </c>
      <c r="K8684" s="190" t="s">
        <v>5062</v>
      </c>
      <c r="L8684" s="190" t="s">
        <v>1447</v>
      </c>
    </row>
    <row r="8685" spans="1:12" ht="15" x14ac:dyDescent="0.25">
      <c r="A8685" s="191" t="s">
        <v>9451</v>
      </c>
      <c r="B8685" s="192" t="s">
        <v>9452</v>
      </c>
      <c r="C8685" s="192" t="s">
        <v>29797</v>
      </c>
      <c r="D8685" s="192" t="s">
        <v>29797</v>
      </c>
      <c r="E8685" s="192" t="s">
        <v>29797</v>
      </c>
      <c r="F8685" s="192" t="s">
        <v>29797</v>
      </c>
      <c r="G8685" s="192" t="s">
        <v>29797</v>
      </c>
      <c r="H8685" s="192" t="s">
        <v>31597</v>
      </c>
      <c r="I8685" s="192" t="s">
        <v>30124</v>
      </c>
      <c r="J8685" s="192" t="s">
        <v>29821</v>
      </c>
      <c r="K8685" s="192" t="s">
        <v>5062</v>
      </c>
      <c r="L8685" s="192" t="s">
        <v>1447</v>
      </c>
    </row>
    <row r="8686" spans="1:12" ht="15" x14ac:dyDescent="0.25">
      <c r="A8686" s="189" t="s">
        <v>26873</v>
      </c>
      <c r="B8686" s="190" t="s">
        <v>21167</v>
      </c>
      <c r="C8686" s="190" t="s">
        <v>29797</v>
      </c>
      <c r="D8686" s="190" t="s">
        <v>29797</v>
      </c>
      <c r="E8686" s="190" t="s">
        <v>29797</v>
      </c>
      <c r="F8686" s="190" t="s">
        <v>29797</v>
      </c>
      <c r="G8686" s="190" t="s">
        <v>29797</v>
      </c>
      <c r="H8686" s="190" t="s">
        <v>29797</v>
      </c>
      <c r="I8686" s="190" t="s">
        <v>29797</v>
      </c>
      <c r="J8686" s="190" t="s">
        <v>29797</v>
      </c>
      <c r="K8686" s="190" t="s">
        <v>29797</v>
      </c>
      <c r="L8686" s="190" t="s">
        <v>1438</v>
      </c>
    </row>
    <row r="8687" spans="1:12" ht="15" x14ac:dyDescent="0.25">
      <c r="A8687" s="191" t="s">
        <v>12328</v>
      </c>
      <c r="B8687" s="192" t="s">
        <v>12329</v>
      </c>
      <c r="C8687" s="192" t="s">
        <v>29797</v>
      </c>
      <c r="D8687" s="192" t="s">
        <v>29797</v>
      </c>
      <c r="E8687" s="192" t="s">
        <v>29797</v>
      </c>
      <c r="F8687" s="192" t="s">
        <v>29797</v>
      </c>
      <c r="G8687" s="192" t="s">
        <v>29797</v>
      </c>
      <c r="H8687" s="192" t="s">
        <v>31449</v>
      </c>
      <c r="I8687" s="192" t="s">
        <v>31450</v>
      </c>
      <c r="J8687" s="192" t="s">
        <v>29821</v>
      </c>
      <c r="K8687" s="192" t="s">
        <v>5062</v>
      </c>
      <c r="L8687" s="192" t="s">
        <v>1447</v>
      </c>
    </row>
    <row r="8688" spans="1:12" ht="15" x14ac:dyDescent="0.25">
      <c r="A8688" s="189" t="s">
        <v>17346</v>
      </c>
      <c r="B8688" s="190" t="s">
        <v>26874</v>
      </c>
      <c r="C8688" s="190" t="s">
        <v>29797</v>
      </c>
      <c r="D8688" s="190" t="s">
        <v>29797</v>
      </c>
      <c r="E8688" s="190" t="s">
        <v>29797</v>
      </c>
      <c r="F8688" s="190" t="s">
        <v>29797</v>
      </c>
      <c r="G8688" s="190" t="s">
        <v>29797</v>
      </c>
      <c r="H8688" s="190" t="s">
        <v>31449</v>
      </c>
      <c r="I8688" s="190" t="s">
        <v>31450</v>
      </c>
      <c r="J8688" s="190" t="s">
        <v>29821</v>
      </c>
      <c r="K8688" s="190" t="s">
        <v>5062</v>
      </c>
      <c r="L8688" s="190" t="s">
        <v>1447</v>
      </c>
    </row>
    <row r="8689" spans="1:12" ht="15" x14ac:dyDescent="0.25">
      <c r="A8689" s="191" t="s">
        <v>17347</v>
      </c>
      <c r="B8689" s="192" t="s">
        <v>21168</v>
      </c>
      <c r="C8689" s="192" t="s">
        <v>29797</v>
      </c>
      <c r="D8689" s="192" t="s">
        <v>29797</v>
      </c>
      <c r="E8689" s="192" t="s">
        <v>29797</v>
      </c>
      <c r="F8689" s="192" t="s">
        <v>29797</v>
      </c>
      <c r="G8689" s="192" t="s">
        <v>29797</v>
      </c>
      <c r="H8689" s="192" t="s">
        <v>31319</v>
      </c>
      <c r="I8689" s="192" t="s">
        <v>31320</v>
      </c>
      <c r="J8689" s="192" t="s">
        <v>29821</v>
      </c>
      <c r="K8689" s="192" t="s">
        <v>5062</v>
      </c>
      <c r="L8689" s="192" t="s">
        <v>1447</v>
      </c>
    </row>
    <row r="8690" spans="1:12" ht="15" x14ac:dyDescent="0.25">
      <c r="A8690" s="189" t="s">
        <v>3634</v>
      </c>
      <c r="B8690" s="190" t="s">
        <v>4335</v>
      </c>
      <c r="C8690" s="190" t="s">
        <v>29797</v>
      </c>
      <c r="D8690" s="190" t="s">
        <v>29797</v>
      </c>
      <c r="E8690" s="190" t="s">
        <v>29797</v>
      </c>
      <c r="F8690" s="190" t="s">
        <v>29797</v>
      </c>
      <c r="G8690" s="190" t="s">
        <v>29797</v>
      </c>
      <c r="H8690" s="190" t="s">
        <v>31484</v>
      </c>
      <c r="I8690" s="190" t="s">
        <v>31485</v>
      </c>
      <c r="J8690" s="190" t="s">
        <v>29821</v>
      </c>
      <c r="K8690" s="190" t="s">
        <v>5062</v>
      </c>
      <c r="L8690" s="190" t="s">
        <v>1447</v>
      </c>
    </row>
    <row r="8691" spans="1:12" ht="15" x14ac:dyDescent="0.25">
      <c r="A8691" s="191" t="s">
        <v>9453</v>
      </c>
      <c r="B8691" s="192" t="s">
        <v>9454</v>
      </c>
      <c r="C8691" s="192" t="s">
        <v>29797</v>
      </c>
      <c r="D8691" s="192" t="s">
        <v>29797</v>
      </c>
      <c r="E8691" s="192" t="s">
        <v>29797</v>
      </c>
      <c r="F8691" s="192" t="s">
        <v>29797</v>
      </c>
      <c r="G8691" s="192" t="s">
        <v>29797</v>
      </c>
      <c r="H8691" s="192" t="s">
        <v>31484</v>
      </c>
      <c r="I8691" s="192" t="s">
        <v>31485</v>
      </c>
      <c r="J8691" s="192" t="s">
        <v>29821</v>
      </c>
      <c r="K8691" s="192" t="s">
        <v>5062</v>
      </c>
      <c r="L8691" s="192" t="s">
        <v>1447</v>
      </c>
    </row>
    <row r="8692" spans="1:12" ht="15" x14ac:dyDescent="0.25">
      <c r="A8692" s="189" t="s">
        <v>3635</v>
      </c>
      <c r="B8692" s="190" t="s">
        <v>4336</v>
      </c>
      <c r="C8692" s="190" t="s">
        <v>29797</v>
      </c>
      <c r="D8692" s="190" t="s">
        <v>29797</v>
      </c>
      <c r="E8692" s="190" t="s">
        <v>29797</v>
      </c>
      <c r="F8692" s="190" t="s">
        <v>29797</v>
      </c>
      <c r="G8692" s="190" t="s">
        <v>29797</v>
      </c>
      <c r="H8692" s="190" t="s">
        <v>31505</v>
      </c>
      <c r="I8692" s="190" t="s">
        <v>31506</v>
      </c>
      <c r="J8692" s="190" t="s">
        <v>29821</v>
      </c>
      <c r="K8692" s="190" t="s">
        <v>5062</v>
      </c>
      <c r="L8692" s="190" t="s">
        <v>1447</v>
      </c>
    </row>
    <row r="8693" spans="1:12" ht="15" x14ac:dyDescent="0.25">
      <c r="A8693" s="191" t="s">
        <v>9455</v>
      </c>
      <c r="B8693" s="192" t="s">
        <v>9456</v>
      </c>
      <c r="C8693" s="192" t="s">
        <v>29797</v>
      </c>
      <c r="D8693" s="192" t="s">
        <v>29797</v>
      </c>
      <c r="E8693" s="192" t="s">
        <v>29797</v>
      </c>
      <c r="F8693" s="192" t="s">
        <v>29797</v>
      </c>
      <c r="G8693" s="192" t="s">
        <v>29797</v>
      </c>
      <c r="H8693" s="192" t="s">
        <v>31340</v>
      </c>
      <c r="I8693" s="192" t="s">
        <v>1380</v>
      </c>
      <c r="J8693" s="192" t="s">
        <v>29821</v>
      </c>
      <c r="K8693" s="192" t="s">
        <v>5062</v>
      </c>
      <c r="L8693" s="192" t="s">
        <v>1447</v>
      </c>
    </row>
    <row r="8694" spans="1:12" ht="15" x14ac:dyDescent="0.25">
      <c r="A8694" s="189" t="s">
        <v>9457</v>
      </c>
      <c r="B8694" s="190" t="s">
        <v>9458</v>
      </c>
      <c r="C8694" s="190" t="s">
        <v>29797</v>
      </c>
      <c r="D8694" s="190" t="s">
        <v>29797</v>
      </c>
      <c r="E8694" s="190" t="s">
        <v>29797</v>
      </c>
      <c r="F8694" s="190" t="s">
        <v>29797</v>
      </c>
      <c r="G8694" s="190" t="s">
        <v>29797</v>
      </c>
      <c r="H8694" s="190" t="s">
        <v>31569</v>
      </c>
      <c r="I8694" s="190" t="s">
        <v>31570</v>
      </c>
      <c r="J8694" s="190" t="s">
        <v>29821</v>
      </c>
      <c r="K8694" s="190" t="s">
        <v>5062</v>
      </c>
      <c r="L8694" s="190" t="s">
        <v>1447</v>
      </c>
    </row>
    <row r="8695" spans="1:12" ht="15" x14ac:dyDescent="0.25">
      <c r="A8695" s="191" t="s">
        <v>9459</v>
      </c>
      <c r="B8695" s="192" t="s">
        <v>9460</v>
      </c>
      <c r="C8695" s="192" t="s">
        <v>29797</v>
      </c>
      <c r="D8695" s="192" t="s">
        <v>29797</v>
      </c>
      <c r="E8695" s="192" t="s">
        <v>29797</v>
      </c>
      <c r="F8695" s="192" t="s">
        <v>29797</v>
      </c>
      <c r="G8695" s="192" t="s">
        <v>29797</v>
      </c>
      <c r="H8695" s="192" t="s">
        <v>31582</v>
      </c>
      <c r="I8695" s="192" t="s">
        <v>6485</v>
      </c>
      <c r="J8695" s="192" t="s">
        <v>29821</v>
      </c>
      <c r="K8695" s="192" t="s">
        <v>5062</v>
      </c>
      <c r="L8695" s="192" t="s">
        <v>1447</v>
      </c>
    </row>
    <row r="8696" spans="1:12" ht="15" x14ac:dyDescent="0.25">
      <c r="A8696" s="189" t="s">
        <v>17348</v>
      </c>
      <c r="B8696" s="190" t="s">
        <v>21169</v>
      </c>
      <c r="C8696" s="190" t="s">
        <v>29797</v>
      </c>
      <c r="D8696" s="190" t="s">
        <v>29797</v>
      </c>
      <c r="E8696" s="190" t="s">
        <v>29797</v>
      </c>
      <c r="F8696" s="190" t="s">
        <v>29797</v>
      </c>
      <c r="G8696" s="190" t="s">
        <v>29797</v>
      </c>
      <c r="H8696" s="190" t="s">
        <v>31460</v>
      </c>
      <c r="I8696" s="190" t="s">
        <v>29942</v>
      </c>
      <c r="J8696" s="190" t="s">
        <v>29821</v>
      </c>
      <c r="K8696" s="190" t="s">
        <v>5062</v>
      </c>
      <c r="L8696" s="190" t="s">
        <v>1447</v>
      </c>
    </row>
    <row r="8697" spans="1:12" ht="15" x14ac:dyDescent="0.25">
      <c r="A8697" s="191" t="s">
        <v>9461</v>
      </c>
      <c r="B8697" s="192" t="s">
        <v>9462</v>
      </c>
      <c r="C8697" s="192" t="s">
        <v>29797</v>
      </c>
      <c r="D8697" s="192" t="s">
        <v>29797</v>
      </c>
      <c r="E8697" s="192" t="s">
        <v>29797</v>
      </c>
      <c r="F8697" s="192" t="s">
        <v>29797</v>
      </c>
      <c r="G8697" s="192" t="s">
        <v>29797</v>
      </c>
      <c r="H8697" s="192" t="s">
        <v>33000</v>
      </c>
      <c r="I8697" s="192" t="s">
        <v>33001</v>
      </c>
      <c r="J8697" s="192" t="s">
        <v>29821</v>
      </c>
      <c r="K8697" s="192" t="s">
        <v>5062</v>
      </c>
      <c r="L8697" s="192" t="s">
        <v>1447</v>
      </c>
    </row>
    <row r="8698" spans="1:12" ht="15" x14ac:dyDescent="0.25">
      <c r="A8698" s="189" t="s">
        <v>9463</v>
      </c>
      <c r="B8698" s="190" t="s">
        <v>9464</v>
      </c>
      <c r="C8698" s="190" t="s">
        <v>29797</v>
      </c>
      <c r="D8698" s="190" t="s">
        <v>29797</v>
      </c>
      <c r="E8698" s="190" t="s">
        <v>29797</v>
      </c>
      <c r="F8698" s="190" t="s">
        <v>29797</v>
      </c>
      <c r="G8698" s="190" t="s">
        <v>29797</v>
      </c>
      <c r="H8698" s="190" t="s">
        <v>29797</v>
      </c>
      <c r="I8698" s="190" t="s">
        <v>29797</v>
      </c>
      <c r="J8698" s="190" t="s">
        <v>29797</v>
      </c>
      <c r="K8698" s="190" t="s">
        <v>29797</v>
      </c>
      <c r="L8698" s="190" t="s">
        <v>29797</v>
      </c>
    </row>
    <row r="8699" spans="1:12" ht="15" x14ac:dyDescent="0.25">
      <c r="A8699" s="191" t="s">
        <v>17349</v>
      </c>
      <c r="B8699" s="192" t="s">
        <v>21170</v>
      </c>
      <c r="C8699" s="192" t="s">
        <v>29797</v>
      </c>
      <c r="D8699" s="192" t="s">
        <v>29797</v>
      </c>
      <c r="E8699" s="192" t="s">
        <v>29797</v>
      </c>
      <c r="F8699" s="192" t="s">
        <v>29797</v>
      </c>
      <c r="G8699" s="192" t="s">
        <v>29797</v>
      </c>
      <c r="H8699" s="192" t="s">
        <v>31605</v>
      </c>
      <c r="I8699" s="192" t="s">
        <v>31606</v>
      </c>
      <c r="J8699" s="192" t="s">
        <v>29821</v>
      </c>
      <c r="K8699" s="192" t="s">
        <v>5062</v>
      </c>
      <c r="L8699" s="192" t="s">
        <v>1447</v>
      </c>
    </row>
    <row r="8700" spans="1:12" ht="15" x14ac:dyDescent="0.25">
      <c r="A8700" s="189" t="s">
        <v>9465</v>
      </c>
      <c r="B8700" s="190" t="s">
        <v>9466</v>
      </c>
      <c r="C8700" s="190" t="s">
        <v>29797</v>
      </c>
      <c r="D8700" s="190" t="s">
        <v>29797</v>
      </c>
      <c r="E8700" s="190" t="s">
        <v>29797</v>
      </c>
      <c r="F8700" s="190" t="s">
        <v>29797</v>
      </c>
      <c r="G8700" s="190" t="s">
        <v>29797</v>
      </c>
      <c r="H8700" s="190" t="s">
        <v>32844</v>
      </c>
      <c r="I8700" s="190" t="s">
        <v>32845</v>
      </c>
      <c r="J8700" s="190" t="s">
        <v>30006</v>
      </c>
      <c r="K8700" s="190" t="s">
        <v>4718</v>
      </c>
      <c r="L8700" s="190" t="s">
        <v>1447</v>
      </c>
    </row>
    <row r="8701" spans="1:12" ht="15" x14ac:dyDescent="0.25">
      <c r="A8701" s="191" t="s">
        <v>9467</v>
      </c>
      <c r="B8701" s="192" t="s">
        <v>9468</v>
      </c>
      <c r="C8701" s="192" t="s">
        <v>29797</v>
      </c>
      <c r="D8701" s="192" t="s">
        <v>29797</v>
      </c>
      <c r="E8701" s="192" t="s">
        <v>29797</v>
      </c>
      <c r="F8701" s="192" t="s">
        <v>29797</v>
      </c>
      <c r="G8701" s="192" t="s">
        <v>29797</v>
      </c>
      <c r="H8701" s="192" t="s">
        <v>33002</v>
      </c>
      <c r="I8701" s="192" t="s">
        <v>32845</v>
      </c>
      <c r="J8701" s="192" t="s">
        <v>30006</v>
      </c>
      <c r="K8701" s="192" t="s">
        <v>4718</v>
      </c>
      <c r="L8701" s="192" t="s">
        <v>1447</v>
      </c>
    </row>
    <row r="8702" spans="1:12" ht="15" x14ac:dyDescent="0.25">
      <c r="A8702" s="189" t="s">
        <v>17350</v>
      </c>
      <c r="B8702" s="190" t="s">
        <v>26875</v>
      </c>
      <c r="C8702" s="190" t="s">
        <v>29797</v>
      </c>
      <c r="D8702" s="190" t="s">
        <v>29797</v>
      </c>
      <c r="E8702" s="190" t="s">
        <v>29797</v>
      </c>
      <c r="F8702" s="190" t="s">
        <v>29797</v>
      </c>
      <c r="G8702" s="190" t="s">
        <v>29797</v>
      </c>
      <c r="H8702" s="190" t="s">
        <v>31550</v>
      </c>
      <c r="I8702" s="190" t="s">
        <v>31551</v>
      </c>
      <c r="J8702" s="190" t="s">
        <v>29821</v>
      </c>
      <c r="K8702" s="190" t="s">
        <v>5062</v>
      </c>
      <c r="L8702" s="190" t="s">
        <v>1447</v>
      </c>
    </row>
    <row r="8703" spans="1:12" ht="15" x14ac:dyDescent="0.25">
      <c r="A8703" s="191" t="s">
        <v>9469</v>
      </c>
      <c r="B8703" s="192" t="s">
        <v>9470</v>
      </c>
      <c r="C8703" s="192" t="s">
        <v>29797</v>
      </c>
      <c r="D8703" s="192" t="s">
        <v>29797</v>
      </c>
      <c r="E8703" s="192" t="s">
        <v>29797</v>
      </c>
      <c r="F8703" s="192" t="s">
        <v>29797</v>
      </c>
      <c r="G8703" s="192" t="s">
        <v>29797</v>
      </c>
      <c r="H8703" s="192" t="s">
        <v>31458</v>
      </c>
      <c r="I8703" s="192" t="s">
        <v>31459</v>
      </c>
      <c r="J8703" s="192" t="s">
        <v>29821</v>
      </c>
      <c r="K8703" s="192" t="s">
        <v>5062</v>
      </c>
      <c r="L8703" s="192" t="s">
        <v>1447</v>
      </c>
    </row>
    <row r="8704" spans="1:12" ht="15" x14ac:dyDescent="0.25">
      <c r="A8704" s="189" t="s">
        <v>17351</v>
      </c>
      <c r="B8704" s="190" t="s">
        <v>26876</v>
      </c>
      <c r="C8704" s="190" t="s">
        <v>29797</v>
      </c>
      <c r="D8704" s="190" t="s">
        <v>29797</v>
      </c>
      <c r="E8704" s="190" t="s">
        <v>29797</v>
      </c>
      <c r="F8704" s="190" t="s">
        <v>29797</v>
      </c>
      <c r="G8704" s="190" t="s">
        <v>29797</v>
      </c>
      <c r="H8704" s="190" t="s">
        <v>31575</v>
      </c>
      <c r="I8704" s="190" t="s">
        <v>1413</v>
      </c>
      <c r="J8704" s="190" t="s">
        <v>29821</v>
      </c>
      <c r="K8704" s="190" t="s">
        <v>5062</v>
      </c>
      <c r="L8704" s="190" t="s">
        <v>1447</v>
      </c>
    </row>
    <row r="8705" spans="1:12" ht="15" x14ac:dyDescent="0.25">
      <c r="A8705" s="191" t="s">
        <v>17352</v>
      </c>
      <c r="B8705" s="192" t="s">
        <v>21171</v>
      </c>
      <c r="C8705" s="192" t="s">
        <v>29797</v>
      </c>
      <c r="D8705" s="192" t="s">
        <v>29797</v>
      </c>
      <c r="E8705" s="192" t="s">
        <v>29797</v>
      </c>
      <c r="F8705" s="192" t="s">
        <v>29797</v>
      </c>
      <c r="G8705" s="192" t="s">
        <v>29797</v>
      </c>
      <c r="H8705" s="192" t="s">
        <v>31575</v>
      </c>
      <c r="I8705" s="192" t="s">
        <v>1413</v>
      </c>
      <c r="J8705" s="192" t="s">
        <v>29821</v>
      </c>
      <c r="K8705" s="192" t="s">
        <v>5062</v>
      </c>
      <c r="L8705" s="192" t="s">
        <v>1447</v>
      </c>
    </row>
    <row r="8706" spans="1:12" ht="15" x14ac:dyDescent="0.25">
      <c r="A8706" s="189" t="s">
        <v>9471</v>
      </c>
      <c r="B8706" s="190" t="s">
        <v>9472</v>
      </c>
      <c r="C8706" s="190" t="s">
        <v>29797</v>
      </c>
      <c r="D8706" s="190" t="s">
        <v>29797</v>
      </c>
      <c r="E8706" s="190" t="s">
        <v>29797</v>
      </c>
      <c r="F8706" s="190" t="s">
        <v>29797</v>
      </c>
      <c r="G8706" s="190" t="s">
        <v>29797</v>
      </c>
      <c r="H8706" s="190" t="s">
        <v>31390</v>
      </c>
      <c r="I8706" s="190" t="s">
        <v>14423</v>
      </c>
      <c r="J8706" s="190" t="s">
        <v>29821</v>
      </c>
      <c r="K8706" s="190" t="s">
        <v>5062</v>
      </c>
      <c r="L8706" s="190" t="s">
        <v>1447</v>
      </c>
    </row>
    <row r="8707" spans="1:12" ht="15" x14ac:dyDescent="0.25">
      <c r="A8707" s="191" t="s">
        <v>17353</v>
      </c>
      <c r="B8707" s="192" t="s">
        <v>21172</v>
      </c>
      <c r="C8707" s="192" t="s">
        <v>29797</v>
      </c>
      <c r="D8707" s="192" t="s">
        <v>29797</v>
      </c>
      <c r="E8707" s="192" t="s">
        <v>29797</v>
      </c>
      <c r="F8707" s="192" t="s">
        <v>29797</v>
      </c>
      <c r="G8707" s="192" t="s">
        <v>29797</v>
      </c>
      <c r="H8707" s="192" t="s">
        <v>31603</v>
      </c>
      <c r="I8707" s="192" t="s">
        <v>31604</v>
      </c>
      <c r="J8707" s="192" t="s">
        <v>29821</v>
      </c>
      <c r="K8707" s="192" t="s">
        <v>5062</v>
      </c>
      <c r="L8707" s="192" t="s">
        <v>1447</v>
      </c>
    </row>
    <row r="8708" spans="1:12" ht="15" x14ac:dyDescent="0.25">
      <c r="A8708" s="189" t="s">
        <v>17354</v>
      </c>
      <c r="B8708" s="190" t="s">
        <v>21173</v>
      </c>
      <c r="C8708" s="190" t="s">
        <v>29797</v>
      </c>
      <c r="D8708" s="190" t="s">
        <v>29797</v>
      </c>
      <c r="E8708" s="190" t="s">
        <v>30730</v>
      </c>
      <c r="F8708" s="190" t="s">
        <v>29797</v>
      </c>
      <c r="G8708" s="190" t="s">
        <v>29797</v>
      </c>
      <c r="H8708" s="190" t="s">
        <v>31374</v>
      </c>
      <c r="I8708" s="190" t="s">
        <v>30278</v>
      </c>
      <c r="J8708" s="190" t="s">
        <v>29821</v>
      </c>
      <c r="K8708" s="190" t="s">
        <v>5062</v>
      </c>
      <c r="L8708" s="190" t="s">
        <v>1447</v>
      </c>
    </row>
    <row r="8709" spans="1:12" ht="15" x14ac:dyDescent="0.25">
      <c r="A8709" s="191" t="s">
        <v>9473</v>
      </c>
      <c r="B8709" s="192" t="s">
        <v>9474</v>
      </c>
      <c r="C8709" s="192" t="s">
        <v>29797</v>
      </c>
      <c r="D8709" s="192" t="s">
        <v>29797</v>
      </c>
      <c r="E8709" s="192" t="s">
        <v>29797</v>
      </c>
      <c r="F8709" s="192" t="s">
        <v>29797</v>
      </c>
      <c r="G8709" s="192" t="s">
        <v>29797</v>
      </c>
      <c r="H8709" s="192" t="s">
        <v>31342</v>
      </c>
      <c r="I8709" s="192" t="s">
        <v>31343</v>
      </c>
      <c r="J8709" s="192" t="s">
        <v>29821</v>
      </c>
      <c r="K8709" s="192" t="s">
        <v>5062</v>
      </c>
      <c r="L8709" s="192" t="s">
        <v>1447</v>
      </c>
    </row>
    <row r="8710" spans="1:12" ht="15" x14ac:dyDescent="0.25">
      <c r="A8710" s="189" t="s">
        <v>3636</v>
      </c>
      <c r="B8710" s="190" t="s">
        <v>4337</v>
      </c>
      <c r="C8710" s="190" t="s">
        <v>29797</v>
      </c>
      <c r="D8710" s="190" t="s">
        <v>29797</v>
      </c>
      <c r="E8710" s="190" t="s">
        <v>29797</v>
      </c>
      <c r="F8710" s="190" t="s">
        <v>29797</v>
      </c>
      <c r="G8710" s="190" t="s">
        <v>29797</v>
      </c>
      <c r="H8710" s="190" t="s">
        <v>33003</v>
      </c>
      <c r="I8710" s="190" t="s">
        <v>32236</v>
      </c>
      <c r="J8710" s="190" t="s">
        <v>31858</v>
      </c>
      <c r="K8710" s="190" t="s">
        <v>10391</v>
      </c>
      <c r="L8710" s="190" t="s">
        <v>1447</v>
      </c>
    </row>
    <row r="8711" spans="1:12" ht="15" x14ac:dyDescent="0.25">
      <c r="A8711" s="191" t="s">
        <v>9475</v>
      </c>
      <c r="B8711" s="192" t="s">
        <v>9476</v>
      </c>
      <c r="C8711" s="192" t="s">
        <v>29797</v>
      </c>
      <c r="D8711" s="192" t="s">
        <v>29797</v>
      </c>
      <c r="E8711" s="192" t="s">
        <v>29797</v>
      </c>
      <c r="F8711" s="192" t="s">
        <v>29797</v>
      </c>
      <c r="G8711" s="192" t="s">
        <v>29797</v>
      </c>
      <c r="H8711" s="192" t="s">
        <v>31460</v>
      </c>
      <c r="I8711" s="192" t="s">
        <v>29942</v>
      </c>
      <c r="J8711" s="192" t="s">
        <v>29821</v>
      </c>
      <c r="K8711" s="192" t="s">
        <v>5062</v>
      </c>
      <c r="L8711" s="192" t="s">
        <v>1447</v>
      </c>
    </row>
    <row r="8712" spans="1:12" ht="15" x14ac:dyDescent="0.25">
      <c r="A8712" s="189" t="s">
        <v>9477</v>
      </c>
      <c r="B8712" s="190" t="s">
        <v>9478</v>
      </c>
      <c r="C8712" s="190" t="s">
        <v>29797</v>
      </c>
      <c r="D8712" s="190" t="s">
        <v>29797</v>
      </c>
      <c r="E8712" s="190" t="s">
        <v>29797</v>
      </c>
      <c r="F8712" s="190" t="s">
        <v>29797</v>
      </c>
      <c r="G8712" s="190" t="s">
        <v>29797</v>
      </c>
      <c r="H8712" s="190" t="s">
        <v>31337</v>
      </c>
      <c r="I8712" s="190" t="s">
        <v>31338</v>
      </c>
      <c r="J8712" s="190" t="s">
        <v>29821</v>
      </c>
      <c r="K8712" s="190" t="s">
        <v>5062</v>
      </c>
      <c r="L8712" s="190" t="s">
        <v>1447</v>
      </c>
    </row>
    <row r="8713" spans="1:12" ht="15" x14ac:dyDescent="0.25">
      <c r="A8713" s="191" t="s">
        <v>17355</v>
      </c>
      <c r="B8713" s="192" t="s">
        <v>21174</v>
      </c>
      <c r="C8713" s="192" t="s">
        <v>29797</v>
      </c>
      <c r="D8713" s="192" t="s">
        <v>29797</v>
      </c>
      <c r="E8713" s="192" t="s">
        <v>29797</v>
      </c>
      <c r="F8713" s="192" t="s">
        <v>29797</v>
      </c>
      <c r="G8713" s="192" t="s">
        <v>29797</v>
      </c>
      <c r="H8713" s="192" t="s">
        <v>29797</v>
      </c>
      <c r="I8713" s="192" t="s">
        <v>29797</v>
      </c>
      <c r="J8713" s="192" t="s">
        <v>29797</v>
      </c>
      <c r="K8713" s="192" t="s">
        <v>29797</v>
      </c>
      <c r="L8713" s="192" t="s">
        <v>29797</v>
      </c>
    </row>
    <row r="8714" spans="1:12" ht="15" x14ac:dyDescent="0.25">
      <c r="A8714" s="189" t="s">
        <v>3637</v>
      </c>
      <c r="B8714" s="190" t="s">
        <v>4338</v>
      </c>
      <c r="C8714" s="190" t="s">
        <v>29797</v>
      </c>
      <c r="D8714" s="190" t="s">
        <v>29797</v>
      </c>
      <c r="E8714" s="190" t="s">
        <v>29797</v>
      </c>
      <c r="F8714" s="190" t="s">
        <v>29797</v>
      </c>
      <c r="G8714" s="190" t="s">
        <v>29797</v>
      </c>
      <c r="H8714" s="190" t="s">
        <v>29797</v>
      </c>
      <c r="I8714" s="190" t="s">
        <v>29797</v>
      </c>
      <c r="J8714" s="190" t="s">
        <v>29821</v>
      </c>
      <c r="K8714" s="190" t="s">
        <v>5062</v>
      </c>
      <c r="L8714" s="190" t="s">
        <v>1447</v>
      </c>
    </row>
    <row r="8715" spans="1:12" ht="15" x14ac:dyDescent="0.25">
      <c r="A8715" s="191" t="s">
        <v>9479</v>
      </c>
      <c r="B8715" s="192" t="s">
        <v>9480</v>
      </c>
      <c r="C8715" s="192" t="s">
        <v>29812</v>
      </c>
      <c r="D8715" s="192" t="s">
        <v>29797</v>
      </c>
      <c r="E8715" s="192" t="s">
        <v>30731</v>
      </c>
      <c r="F8715" s="192" t="s">
        <v>29797</v>
      </c>
      <c r="G8715" s="192" t="s">
        <v>29797</v>
      </c>
      <c r="H8715" s="192" t="s">
        <v>33004</v>
      </c>
      <c r="I8715" s="192" t="s">
        <v>33005</v>
      </c>
      <c r="J8715" s="192" t="s">
        <v>29826</v>
      </c>
      <c r="K8715" s="192" t="s">
        <v>5078</v>
      </c>
      <c r="L8715" s="192" t="s">
        <v>1447</v>
      </c>
    </row>
    <row r="8716" spans="1:12" ht="15" x14ac:dyDescent="0.25">
      <c r="A8716" s="189" t="s">
        <v>3638</v>
      </c>
      <c r="B8716" s="190" t="s">
        <v>4339</v>
      </c>
      <c r="C8716" s="190" t="s">
        <v>29812</v>
      </c>
      <c r="D8716" s="190" t="s">
        <v>29813</v>
      </c>
      <c r="E8716" s="190" t="s">
        <v>30732</v>
      </c>
      <c r="F8716" s="190" t="s">
        <v>29804</v>
      </c>
      <c r="G8716" s="190" t="s">
        <v>29811</v>
      </c>
      <c r="H8716" s="190" t="s">
        <v>33006</v>
      </c>
      <c r="I8716" s="190" t="s">
        <v>30354</v>
      </c>
      <c r="J8716" s="190" t="s">
        <v>30187</v>
      </c>
      <c r="K8716" s="190" t="s">
        <v>6089</v>
      </c>
      <c r="L8716" s="190" t="s">
        <v>1447</v>
      </c>
    </row>
    <row r="8717" spans="1:12" ht="15" x14ac:dyDescent="0.25">
      <c r="A8717" s="191" t="s">
        <v>26877</v>
      </c>
      <c r="B8717" s="192" t="s">
        <v>4340</v>
      </c>
      <c r="C8717" s="192" t="s">
        <v>29797</v>
      </c>
      <c r="D8717" s="192" t="s">
        <v>29797</v>
      </c>
      <c r="E8717" s="192" t="s">
        <v>29797</v>
      </c>
      <c r="F8717" s="192" t="s">
        <v>29797</v>
      </c>
      <c r="G8717" s="192" t="s">
        <v>29797</v>
      </c>
      <c r="H8717" s="192" t="s">
        <v>29797</v>
      </c>
      <c r="I8717" s="192" t="s">
        <v>29797</v>
      </c>
      <c r="J8717" s="192" t="s">
        <v>29797</v>
      </c>
      <c r="K8717" s="192" t="s">
        <v>29797</v>
      </c>
      <c r="L8717" s="192" t="s">
        <v>1438</v>
      </c>
    </row>
    <row r="8718" spans="1:12" ht="15" x14ac:dyDescent="0.25">
      <c r="A8718" s="189" t="s">
        <v>26878</v>
      </c>
      <c r="B8718" s="190" t="s">
        <v>26879</v>
      </c>
      <c r="C8718" s="190" t="s">
        <v>29797</v>
      </c>
      <c r="D8718" s="190" t="s">
        <v>29797</v>
      </c>
      <c r="E8718" s="190" t="s">
        <v>29797</v>
      </c>
      <c r="F8718" s="190" t="s">
        <v>29797</v>
      </c>
      <c r="G8718" s="190" t="s">
        <v>29797</v>
      </c>
      <c r="H8718" s="190" t="s">
        <v>31597</v>
      </c>
      <c r="I8718" s="190" t="s">
        <v>30124</v>
      </c>
      <c r="J8718" s="190" t="s">
        <v>29821</v>
      </c>
      <c r="K8718" s="190" t="s">
        <v>5062</v>
      </c>
      <c r="L8718" s="190" t="s">
        <v>1447</v>
      </c>
    </row>
    <row r="8719" spans="1:12" ht="15" x14ac:dyDescent="0.25">
      <c r="A8719" s="191" t="s">
        <v>26880</v>
      </c>
      <c r="B8719" s="192" t="s">
        <v>26881</v>
      </c>
      <c r="C8719" s="192" t="s">
        <v>29797</v>
      </c>
      <c r="D8719" s="192" t="s">
        <v>29797</v>
      </c>
      <c r="E8719" s="192" t="s">
        <v>29797</v>
      </c>
      <c r="F8719" s="192" t="s">
        <v>29797</v>
      </c>
      <c r="G8719" s="192" t="s">
        <v>29797</v>
      </c>
      <c r="H8719" s="192" t="s">
        <v>31550</v>
      </c>
      <c r="I8719" s="192" t="s">
        <v>31551</v>
      </c>
      <c r="J8719" s="192" t="s">
        <v>29821</v>
      </c>
      <c r="K8719" s="192" t="s">
        <v>5062</v>
      </c>
      <c r="L8719" s="192" t="s">
        <v>1447</v>
      </c>
    </row>
    <row r="8720" spans="1:12" ht="15" x14ac:dyDescent="0.25">
      <c r="A8720" s="189" t="s">
        <v>26882</v>
      </c>
      <c r="B8720" s="190" t="s">
        <v>26883</v>
      </c>
      <c r="C8720" s="190" t="s">
        <v>29797</v>
      </c>
      <c r="D8720" s="190" t="s">
        <v>29797</v>
      </c>
      <c r="E8720" s="190" t="s">
        <v>29797</v>
      </c>
      <c r="F8720" s="190" t="s">
        <v>29797</v>
      </c>
      <c r="G8720" s="190" t="s">
        <v>29797</v>
      </c>
      <c r="H8720" s="190" t="s">
        <v>31312</v>
      </c>
      <c r="I8720" s="190" t="s">
        <v>31313</v>
      </c>
      <c r="J8720" s="190" t="s">
        <v>29821</v>
      </c>
      <c r="K8720" s="190" t="s">
        <v>5062</v>
      </c>
      <c r="L8720" s="190" t="s">
        <v>1447</v>
      </c>
    </row>
    <row r="8721" spans="1:12" ht="15" x14ac:dyDescent="0.25">
      <c r="A8721" s="191" t="s">
        <v>26884</v>
      </c>
      <c r="B8721" s="192" t="s">
        <v>26885</v>
      </c>
      <c r="C8721" s="192" t="s">
        <v>29797</v>
      </c>
      <c r="D8721" s="192" t="s">
        <v>29797</v>
      </c>
      <c r="E8721" s="192" t="s">
        <v>29797</v>
      </c>
      <c r="F8721" s="192" t="s">
        <v>29797</v>
      </c>
      <c r="G8721" s="192" t="s">
        <v>29797</v>
      </c>
      <c r="H8721" s="192" t="s">
        <v>29797</v>
      </c>
      <c r="I8721" s="192" t="s">
        <v>29797</v>
      </c>
      <c r="J8721" s="192" t="s">
        <v>29797</v>
      </c>
      <c r="K8721" s="192" t="s">
        <v>29797</v>
      </c>
      <c r="L8721" s="192" t="s">
        <v>29797</v>
      </c>
    </row>
    <row r="8722" spans="1:12" ht="15" x14ac:dyDescent="0.25">
      <c r="A8722" s="189" t="s">
        <v>9481</v>
      </c>
      <c r="B8722" s="190" t="s">
        <v>9482</v>
      </c>
      <c r="C8722" s="190" t="s">
        <v>29797</v>
      </c>
      <c r="D8722" s="190" t="s">
        <v>29797</v>
      </c>
      <c r="E8722" s="190" t="s">
        <v>29797</v>
      </c>
      <c r="F8722" s="190" t="s">
        <v>29797</v>
      </c>
      <c r="G8722" s="190" t="s">
        <v>29797</v>
      </c>
      <c r="H8722" s="190" t="s">
        <v>31458</v>
      </c>
      <c r="I8722" s="190" t="s">
        <v>31459</v>
      </c>
      <c r="J8722" s="190" t="s">
        <v>29821</v>
      </c>
      <c r="K8722" s="190" t="s">
        <v>5062</v>
      </c>
      <c r="L8722" s="190" t="s">
        <v>1447</v>
      </c>
    </row>
    <row r="8723" spans="1:12" ht="15" x14ac:dyDescent="0.25">
      <c r="A8723" s="191" t="s">
        <v>9483</v>
      </c>
      <c r="B8723" s="192" t="s">
        <v>9484</v>
      </c>
      <c r="C8723" s="192" t="s">
        <v>29797</v>
      </c>
      <c r="D8723" s="192" t="s">
        <v>29797</v>
      </c>
      <c r="E8723" s="192" t="s">
        <v>29797</v>
      </c>
      <c r="F8723" s="192" t="s">
        <v>29797</v>
      </c>
      <c r="G8723" s="192" t="s">
        <v>29797</v>
      </c>
      <c r="H8723" s="192" t="s">
        <v>29797</v>
      </c>
      <c r="I8723" s="192" t="s">
        <v>29797</v>
      </c>
      <c r="J8723" s="192" t="s">
        <v>29821</v>
      </c>
      <c r="K8723" s="192" t="s">
        <v>5062</v>
      </c>
      <c r="L8723" s="192" t="s">
        <v>1447</v>
      </c>
    </row>
    <row r="8724" spans="1:12" ht="15" x14ac:dyDescent="0.25">
      <c r="A8724" s="189" t="s">
        <v>9485</v>
      </c>
      <c r="B8724" s="190" t="s">
        <v>9486</v>
      </c>
      <c r="C8724" s="190" t="s">
        <v>29797</v>
      </c>
      <c r="D8724" s="190" t="s">
        <v>29797</v>
      </c>
      <c r="E8724" s="190" t="s">
        <v>29797</v>
      </c>
      <c r="F8724" s="190" t="s">
        <v>29797</v>
      </c>
      <c r="G8724" s="190" t="s">
        <v>29797</v>
      </c>
      <c r="H8724" s="190" t="s">
        <v>31458</v>
      </c>
      <c r="I8724" s="190" t="s">
        <v>31459</v>
      </c>
      <c r="J8724" s="190" t="s">
        <v>29821</v>
      </c>
      <c r="K8724" s="190" t="s">
        <v>5062</v>
      </c>
      <c r="L8724" s="190" t="s">
        <v>1447</v>
      </c>
    </row>
    <row r="8725" spans="1:12" ht="15" x14ac:dyDescent="0.25">
      <c r="A8725" s="191" t="s">
        <v>9487</v>
      </c>
      <c r="B8725" s="192" t="s">
        <v>9488</v>
      </c>
      <c r="C8725" s="192" t="s">
        <v>29797</v>
      </c>
      <c r="D8725" s="192" t="s">
        <v>29797</v>
      </c>
      <c r="E8725" s="192" t="s">
        <v>29797</v>
      </c>
      <c r="F8725" s="192" t="s">
        <v>29797</v>
      </c>
      <c r="G8725" s="192" t="s">
        <v>29797</v>
      </c>
      <c r="H8725" s="192" t="s">
        <v>29797</v>
      </c>
      <c r="I8725" s="192" t="s">
        <v>29797</v>
      </c>
      <c r="J8725" s="192" t="s">
        <v>29821</v>
      </c>
      <c r="K8725" s="192" t="s">
        <v>5062</v>
      </c>
      <c r="L8725" s="192" t="s">
        <v>1447</v>
      </c>
    </row>
    <row r="8726" spans="1:12" ht="15" x14ac:dyDescent="0.25">
      <c r="A8726" s="189" t="s">
        <v>9489</v>
      </c>
      <c r="B8726" s="190" t="s">
        <v>9490</v>
      </c>
      <c r="C8726" s="190" t="s">
        <v>29797</v>
      </c>
      <c r="D8726" s="190" t="s">
        <v>29797</v>
      </c>
      <c r="E8726" s="190" t="s">
        <v>29797</v>
      </c>
      <c r="F8726" s="190" t="s">
        <v>29797</v>
      </c>
      <c r="G8726" s="190" t="s">
        <v>29797</v>
      </c>
      <c r="H8726" s="190" t="s">
        <v>31402</v>
      </c>
      <c r="I8726" s="190" t="s">
        <v>31403</v>
      </c>
      <c r="J8726" s="190" t="s">
        <v>29821</v>
      </c>
      <c r="K8726" s="190" t="s">
        <v>5062</v>
      </c>
      <c r="L8726" s="190" t="s">
        <v>1447</v>
      </c>
    </row>
    <row r="8727" spans="1:12" ht="15" x14ac:dyDescent="0.25">
      <c r="A8727" s="191" t="s">
        <v>17357</v>
      </c>
      <c r="B8727" s="192" t="s">
        <v>21175</v>
      </c>
      <c r="C8727" s="192" t="s">
        <v>29797</v>
      </c>
      <c r="D8727" s="192" t="s">
        <v>29797</v>
      </c>
      <c r="E8727" s="192" t="s">
        <v>29797</v>
      </c>
      <c r="F8727" s="192" t="s">
        <v>29797</v>
      </c>
      <c r="G8727" s="192" t="s">
        <v>29797</v>
      </c>
      <c r="H8727" s="192" t="s">
        <v>29797</v>
      </c>
      <c r="I8727" s="192" t="s">
        <v>29797</v>
      </c>
      <c r="J8727" s="192" t="s">
        <v>29797</v>
      </c>
      <c r="K8727" s="192" t="s">
        <v>29797</v>
      </c>
      <c r="L8727" s="192" t="s">
        <v>1447</v>
      </c>
    </row>
    <row r="8728" spans="1:12" ht="15" x14ac:dyDescent="0.25">
      <c r="A8728" s="189" t="s">
        <v>17358</v>
      </c>
      <c r="B8728" s="190" t="s">
        <v>21176</v>
      </c>
      <c r="C8728" s="190" t="s">
        <v>29797</v>
      </c>
      <c r="D8728" s="190" t="s">
        <v>29797</v>
      </c>
      <c r="E8728" s="190" t="s">
        <v>29797</v>
      </c>
      <c r="F8728" s="190" t="s">
        <v>29797</v>
      </c>
      <c r="G8728" s="190" t="s">
        <v>29797</v>
      </c>
      <c r="H8728" s="190" t="s">
        <v>29797</v>
      </c>
      <c r="I8728" s="190" t="s">
        <v>29797</v>
      </c>
      <c r="J8728" s="190" t="s">
        <v>29797</v>
      </c>
      <c r="K8728" s="190" t="s">
        <v>29797</v>
      </c>
      <c r="L8728" s="190" t="s">
        <v>29797</v>
      </c>
    </row>
    <row r="8729" spans="1:12" ht="15" x14ac:dyDescent="0.25">
      <c r="A8729" s="191" t="s">
        <v>9491</v>
      </c>
      <c r="B8729" s="192" t="s">
        <v>9492</v>
      </c>
      <c r="C8729" s="192" t="s">
        <v>29797</v>
      </c>
      <c r="D8729" s="192" t="s">
        <v>29797</v>
      </c>
      <c r="E8729" s="192" t="s">
        <v>29797</v>
      </c>
      <c r="F8729" s="192" t="s">
        <v>29797</v>
      </c>
      <c r="G8729" s="192" t="s">
        <v>29797</v>
      </c>
      <c r="H8729" s="192" t="s">
        <v>31402</v>
      </c>
      <c r="I8729" s="192" t="s">
        <v>31403</v>
      </c>
      <c r="J8729" s="192" t="s">
        <v>29821</v>
      </c>
      <c r="K8729" s="192" t="s">
        <v>5062</v>
      </c>
      <c r="L8729" s="192" t="s">
        <v>1447</v>
      </c>
    </row>
    <row r="8730" spans="1:12" ht="15" x14ac:dyDescent="0.25">
      <c r="A8730" s="189" t="s">
        <v>17359</v>
      </c>
      <c r="B8730" s="190" t="s">
        <v>21177</v>
      </c>
      <c r="C8730" s="190" t="s">
        <v>29797</v>
      </c>
      <c r="D8730" s="190" t="s">
        <v>29797</v>
      </c>
      <c r="E8730" s="190" t="s">
        <v>29797</v>
      </c>
      <c r="F8730" s="190" t="s">
        <v>29797</v>
      </c>
      <c r="G8730" s="190" t="s">
        <v>29797</v>
      </c>
      <c r="H8730" s="190" t="s">
        <v>32158</v>
      </c>
      <c r="I8730" s="190" t="s">
        <v>32159</v>
      </c>
      <c r="J8730" s="190" t="s">
        <v>31325</v>
      </c>
      <c r="K8730" s="190" t="s">
        <v>5073</v>
      </c>
      <c r="L8730" s="190" t="s">
        <v>1447</v>
      </c>
    </row>
    <row r="8731" spans="1:12" ht="15" x14ac:dyDescent="0.25">
      <c r="A8731" s="191" t="s">
        <v>9493</v>
      </c>
      <c r="B8731" s="192" t="s">
        <v>9494</v>
      </c>
      <c r="C8731" s="192" t="s">
        <v>29797</v>
      </c>
      <c r="D8731" s="192" t="s">
        <v>29797</v>
      </c>
      <c r="E8731" s="192" t="s">
        <v>29797</v>
      </c>
      <c r="F8731" s="192" t="s">
        <v>29797</v>
      </c>
      <c r="G8731" s="192" t="s">
        <v>29797</v>
      </c>
      <c r="H8731" s="192" t="s">
        <v>33007</v>
      </c>
      <c r="I8731" s="192" t="s">
        <v>33008</v>
      </c>
      <c r="J8731" s="192" t="s">
        <v>31325</v>
      </c>
      <c r="K8731" s="192" t="s">
        <v>5073</v>
      </c>
      <c r="L8731" s="192" t="s">
        <v>1447</v>
      </c>
    </row>
    <row r="8732" spans="1:12" ht="15" x14ac:dyDescent="0.25">
      <c r="A8732" s="189" t="s">
        <v>3639</v>
      </c>
      <c r="B8732" s="190" t="s">
        <v>4341</v>
      </c>
      <c r="C8732" s="190" t="s">
        <v>29797</v>
      </c>
      <c r="D8732" s="190" t="s">
        <v>29797</v>
      </c>
      <c r="E8732" s="190" t="s">
        <v>29797</v>
      </c>
      <c r="F8732" s="190" t="s">
        <v>29797</v>
      </c>
      <c r="G8732" s="190" t="s">
        <v>29797</v>
      </c>
      <c r="H8732" s="190" t="s">
        <v>31689</v>
      </c>
      <c r="I8732" s="190" t="s">
        <v>10472</v>
      </c>
      <c r="J8732" s="190" t="s">
        <v>29821</v>
      </c>
      <c r="K8732" s="190" t="s">
        <v>5062</v>
      </c>
      <c r="L8732" s="190" t="s">
        <v>1447</v>
      </c>
    </row>
    <row r="8733" spans="1:12" ht="15" x14ac:dyDescent="0.25">
      <c r="A8733" s="191" t="s">
        <v>17360</v>
      </c>
      <c r="B8733" s="192" t="s">
        <v>4341</v>
      </c>
      <c r="C8733" s="192" t="s">
        <v>29797</v>
      </c>
      <c r="D8733" s="192" t="s">
        <v>29797</v>
      </c>
      <c r="E8733" s="192" t="s">
        <v>29797</v>
      </c>
      <c r="F8733" s="192" t="s">
        <v>29797</v>
      </c>
      <c r="G8733" s="192" t="s">
        <v>29797</v>
      </c>
      <c r="H8733" s="192" t="s">
        <v>31689</v>
      </c>
      <c r="I8733" s="192" t="s">
        <v>10472</v>
      </c>
      <c r="J8733" s="192" t="s">
        <v>29821</v>
      </c>
      <c r="K8733" s="192" t="s">
        <v>5062</v>
      </c>
      <c r="L8733" s="192" t="s">
        <v>1447</v>
      </c>
    </row>
    <row r="8734" spans="1:12" ht="15" x14ac:dyDescent="0.25">
      <c r="A8734" s="189" t="s">
        <v>3640</v>
      </c>
      <c r="B8734" s="190" t="s">
        <v>4342</v>
      </c>
      <c r="C8734" s="190" t="s">
        <v>29797</v>
      </c>
      <c r="D8734" s="190" t="s">
        <v>29797</v>
      </c>
      <c r="E8734" s="190" t="s">
        <v>29797</v>
      </c>
      <c r="F8734" s="190" t="s">
        <v>29797</v>
      </c>
      <c r="G8734" s="190" t="s">
        <v>29797</v>
      </c>
      <c r="H8734" s="190" t="s">
        <v>29797</v>
      </c>
      <c r="I8734" s="190" t="s">
        <v>29797</v>
      </c>
      <c r="J8734" s="190" t="s">
        <v>29797</v>
      </c>
      <c r="K8734" s="190" t="s">
        <v>29797</v>
      </c>
      <c r="L8734" s="190" t="s">
        <v>29797</v>
      </c>
    </row>
    <row r="8735" spans="1:12" ht="15" x14ac:dyDescent="0.25">
      <c r="A8735" s="191" t="s">
        <v>9495</v>
      </c>
      <c r="B8735" s="192" t="s">
        <v>9496</v>
      </c>
      <c r="C8735" s="192" t="s">
        <v>29797</v>
      </c>
      <c r="D8735" s="192" t="s">
        <v>29797</v>
      </c>
      <c r="E8735" s="192" t="s">
        <v>29797</v>
      </c>
      <c r="F8735" s="192" t="s">
        <v>29797</v>
      </c>
      <c r="G8735" s="192" t="s">
        <v>29797</v>
      </c>
      <c r="H8735" s="192" t="s">
        <v>32930</v>
      </c>
      <c r="I8735" s="192" t="s">
        <v>30455</v>
      </c>
      <c r="J8735" s="192" t="s">
        <v>29870</v>
      </c>
      <c r="K8735" s="192" t="s">
        <v>8069</v>
      </c>
      <c r="L8735" s="192" t="s">
        <v>1447</v>
      </c>
    </row>
    <row r="8736" spans="1:12" ht="15" x14ac:dyDescent="0.25">
      <c r="A8736" s="189" t="s">
        <v>26886</v>
      </c>
      <c r="B8736" s="190" t="s">
        <v>26887</v>
      </c>
      <c r="C8736" s="190" t="s">
        <v>29812</v>
      </c>
      <c r="D8736" s="190" t="s">
        <v>29824</v>
      </c>
      <c r="E8736" s="190" t="s">
        <v>29797</v>
      </c>
      <c r="F8736" s="190" t="s">
        <v>29804</v>
      </c>
      <c r="G8736" s="190" t="s">
        <v>29987</v>
      </c>
      <c r="H8736" s="190" t="s">
        <v>31592</v>
      </c>
      <c r="I8736" s="190" t="s">
        <v>31593</v>
      </c>
      <c r="J8736" s="190" t="s">
        <v>29821</v>
      </c>
      <c r="K8736" s="190" t="s">
        <v>5062</v>
      </c>
      <c r="L8736" s="190" t="s">
        <v>1447</v>
      </c>
    </row>
    <row r="8737" spans="1:12" ht="15" x14ac:dyDescent="0.25">
      <c r="A8737" s="191" t="s">
        <v>9497</v>
      </c>
      <c r="B8737" s="192" t="s">
        <v>9498</v>
      </c>
      <c r="C8737" s="192" t="s">
        <v>29797</v>
      </c>
      <c r="D8737" s="192" t="s">
        <v>29797</v>
      </c>
      <c r="E8737" s="192" t="s">
        <v>29797</v>
      </c>
      <c r="F8737" s="192" t="s">
        <v>29797</v>
      </c>
      <c r="G8737" s="192" t="s">
        <v>29797</v>
      </c>
      <c r="H8737" s="192" t="s">
        <v>31588</v>
      </c>
      <c r="I8737" s="192" t="s">
        <v>30455</v>
      </c>
      <c r="J8737" s="192" t="s">
        <v>29870</v>
      </c>
      <c r="K8737" s="192" t="s">
        <v>8069</v>
      </c>
      <c r="L8737" s="192" t="s">
        <v>1447</v>
      </c>
    </row>
    <row r="8738" spans="1:12" ht="15" x14ac:dyDescent="0.25">
      <c r="A8738" s="189" t="s">
        <v>9499</v>
      </c>
      <c r="B8738" s="190" t="s">
        <v>9500</v>
      </c>
      <c r="C8738" s="190" t="s">
        <v>29797</v>
      </c>
      <c r="D8738" s="190" t="s">
        <v>29797</v>
      </c>
      <c r="E8738" s="190" t="s">
        <v>29797</v>
      </c>
      <c r="F8738" s="190" t="s">
        <v>29797</v>
      </c>
      <c r="G8738" s="190" t="s">
        <v>29797</v>
      </c>
      <c r="H8738" s="190" t="s">
        <v>31588</v>
      </c>
      <c r="I8738" s="190" t="s">
        <v>30455</v>
      </c>
      <c r="J8738" s="190" t="s">
        <v>29870</v>
      </c>
      <c r="K8738" s="190" t="s">
        <v>8069</v>
      </c>
      <c r="L8738" s="190" t="s">
        <v>1447</v>
      </c>
    </row>
    <row r="8739" spans="1:12" ht="15" x14ac:dyDescent="0.25">
      <c r="A8739" s="191" t="s">
        <v>17361</v>
      </c>
      <c r="B8739" s="192" t="s">
        <v>21178</v>
      </c>
      <c r="C8739" s="192" t="s">
        <v>29812</v>
      </c>
      <c r="D8739" s="192" t="s">
        <v>29824</v>
      </c>
      <c r="E8739" s="192" t="s">
        <v>30733</v>
      </c>
      <c r="F8739" s="192" t="s">
        <v>29804</v>
      </c>
      <c r="G8739" s="192" t="s">
        <v>29835</v>
      </c>
      <c r="H8739" s="192" t="s">
        <v>31434</v>
      </c>
      <c r="I8739" s="192" t="s">
        <v>31435</v>
      </c>
      <c r="J8739" s="192" t="s">
        <v>29821</v>
      </c>
      <c r="K8739" s="192" t="s">
        <v>5062</v>
      </c>
      <c r="L8739" s="192" t="s">
        <v>1447</v>
      </c>
    </row>
    <row r="8740" spans="1:12" ht="15" x14ac:dyDescent="0.25">
      <c r="A8740" s="189" t="s">
        <v>17362</v>
      </c>
      <c r="B8740" s="190" t="s">
        <v>21179</v>
      </c>
      <c r="C8740" s="190" t="s">
        <v>29797</v>
      </c>
      <c r="D8740" s="190" t="s">
        <v>29797</v>
      </c>
      <c r="E8740" s="190" t="s">
        <v>29797</v>
      </c>
      <c r="F8740" s="190" t="s">
        <v>29797</v>
      </c>
      <c r="G8740" s="190" t="s">
        <v>29797</v>
      </c>
      <c r="H8740" s="190" t="s">
        <v>29797</v>
      </c>
      <c r="I8740" s="190" t="s">
        <v>29797</v>
      </c>
      <c r="J8740" s="190" t="s">
        <v>29797</v>
      </c>
      <c r="K8740" s="190" t="s">
        <v>29797</v>
      </c>
      <c r="L8740" s="190" t="s">
        <v>29797</v>
      </c>
    </row>
    <row r="8741" spans="1:12" ht="15" x14ac:dyDescent="0.25">
      <c r="A8741" s="191" t="s">
        <v>17363</v>
      </c>
      <c r="B8741" s="192" t="s">
        <v>21180</v>
      </c>
      <c r="C8741" s="192" t="s">
        <v>29797</v>
      </c>
      <c r="D8741" s="192" t="s">
        <v>29797</v>
      </c>
      <c r="E8741" s="192" t="s">
        <v>29797</v>
      </c>
      <c r="F8741" s="192" t="s">
        <v>29797</v>
      </c>
      <c r="G8741" s="192" t="s">
        <v>29797</v>
      </c>
      <c r="H8741" s="192" t="s">
        <v>29797</v>
      </c>
      <c r="I8741" s="192" t="s">
        <v>29797</v>
      </c>
      <c r="J8741" s="192" t="s">
        <v>29797</v>
      </c>
      <c r="K8741" s="192" t="s">
        <v>29797</v>
      </c>
      <c r="L8741" s="192" t="s">
        <v>29797</v>
      </c>
    </row>
    <row r="8742" spans="1:12" ht="15" x14ac:dyDescent="0.25">
      <c r="A8742" s="189" t="s">
        <v>9501</v>
      </c>
      <c r="B8742" s="190" t="s">
        <v>9502</v>
      </c>
      <c r="C8742" s="190" t="s">
        <v>29797</v>
      </c>
      <c r="D8742" s="190" t="s">
        <v>29797</v>
      </c>
      <c r="E8742" s="190" t="s">
        <v>29797</v>
      </c>
      <c r="F8742" s="190" t="s">
        <v>29797</v>
      </c>
      <c r="G8742" s="190" t="s">
        <v>29797</v>
      </c>
      <c r="H8742" s="190" t="s">
        <v>31432</v>
      </c>
      <c r="I8742" s="190" t="s">
        <v>31433</v>
      </c>
      <c r="J8742" s="190" t="s">
        <v>29821</v>
      </c>
      <c r="K8742" s="190" t="s">
        <v>5062</v>
      </c>
      <c r="L8742" s="190" t="s">
        <v>1447</v>
      </c>
    </row>
    <row r="8743" spans="1:12" ht="15" x14ac:dyDescent="0.25">
      <c r="A8743" s="191" t="s">
        <v>17364</v>
      </c>
      <c r="B8743" s="192" t="s">
        <v>21181</v>
      </c>
      <c r="C8743" s="192" t="s">
        <v>29797</v>
      </c>
      <c r="D8743" s="192" t="s">
        <v>29797</v>
      </c>
      <c r="E8743" s="192" t="s">
        <v>29797</v>
      </c>
      <c r="F8743" s="192" t="s">
        <v>29797</v>
      </c>
      <c r="G8743" s="192" t="s">
        <v>29797</v>
      </c>
      <c r="H8743" s="192" t="s">
        <v>29797</v>
      </c>
      <c r="I8743" s="192" t="s">
        <v>29797</v>
      </c>
      <c r="J8743" s="192" t="s">
        <v>29797</v>
      </c>
      <c r="K8743" s="192" t="s">
        <v>29797</v>
      </c>
      <c r="L8743" s="192" t="s">
        <v>1447</v>
      </c>
    </row>
    <row r="8744" spans="1:12" ht="15" x14ac:dyDescent="0.25">
      <c r="A8744" s="189" t="s">
        <v>9503</v>
      </c>
      <c r="B8744" s="190" t="s">
        <v>9504</v>
      </c>
      <c r="C8744" s="190" t="s">
        <v>29797</v>
      </c>
      <c r="D8744" s="190" t="s">
        <v>29797</v>
      </c>
      <c r="E8744" s="190" t="s">
        <v>29797</v>
      </c>
      <c r="F8744" s="190" t="s">
        <v>29797</v>
      </c>
      <c r="G8744" s="190" t="s">
        <v>29797</v>
      </c>
      <c r="H8744" s="190" t="s">
        <v>31402</v>
      </c>
      <c r="I8744" s="190" t="s">
        <v>31403</v>
      </c>
      <c r="J8744" s="190" t="s">
        <v>29821</v>
      </c>
      <c r="K8744" s="190" t="s">
        <v>5062</v>
      </c>
      <c r="L8744" s="190" t="s">
        <v>1447</v>
      </c>
    </row>
    <row r="8745" spans="1:12" ht="15" x14ac:dyDescent="0.25">
      <c r="A8745" s="191" t="s">
        <v>9505</v>
      </c>
      <c r="B8745" s="192" t="s">
        <v>9506</v>
      </c>
      <c r="C8745" s="192" t="s">
        <v>29797</v>
      </c>
      <c r="D8745" s="192" t="s">
        <v>29797</v>
      </c>
      <c r="E8745" s="192" t="s">
        <v>29797</v>
      </c>
      <c r="F8745" s="192" t="s">
        <v>29797</v>
      </c>
      <c r="G8745" s="192" t="s">
        <v>29797</v>
      </c>
      <c r="H8745" s="192" t="s">
        <v>31331</v>
      </c>
      <c r="I8745" s="192" t="s">
        <v>31332</v>
      </c>
      <c r="J8745" s="192" t="s">
        <v>29821</v>
      </c>
      <c r="K8745" s="192" t="s">
        <v>5062</v>
      </c>
      <c r="L8745" s="192" t="s">
        <v>1447</v>
      </c>
    </row>
    <row r="8746" spans="1:12" ht="15" x14ac:dyDescent="0.25">
      <c r="A8746" s="189" t="s">
        <v>9507</v>
      </c>
      <c r="B8746" s="190" t="s">
        <v>9508</v>
      </c>
      <c r="C8746" s="190" t="s">
        <v>29797</v>
      </c>
      <c r="D8746" s="190" t="s">
        <v>29797</v>
      </c>
      <c r="E8746" s="190" t="s">
        <v>29797</v>
      </c>
      <c r="F8746" s="190" t="s">
        <v>29797</v>
      </c>
      <c r="G8746" s="190" t="s">
        <v>29797</v>
      </c>
      <c r="H8746" s="190" t="s">
        <v>29797</v>
      </c>
      <c r="I8746" s="190" t="s">
        <v>29797</v>
      </c>
      <c r="J8746" s="190" t="s">
        <v>29821</v>
      </c>
      <c r="K8746" s="190" t="s">
        <v>5062</v>
      </c>
      <c r="L8746" s="190" t="s">
        <v>1447</v>
      </c>
    </row>
    <row r="8747" spans="1:12" ht="15" x14ac:dyDescent="0.25">
      <c r="A8747" s="191" t="s">
        <v>3641</v>
      </c>
      <c r="B8747" s="192" t="s">
        <v>4343</v>
      </c>
      <c r="C8747" s="192" t="s">
        <v>29797</v>
      </c>
      <c r="D8747" s="192" t="s">
        <v>29797</v>
      </c>
      <c r="E8747" s="192" t="s">
        <v>29797</v>
      </c>
      <c r="F8747" s="192" t="s">
        <v>29797</v>
      </c>
      <c r="G8747" s="192" t="s">
        <v>29797</v>
      </c>
      <c r="H8747" s="192" t="s">
        <v>31511</v>
      </c>
      <c r="I8747" s="192" t="s">
        <v>31512</v>
      </c>
      <c r="J8747" s="192" t="s">
        <v>29821</v>
      </c>
      <c r="K8747" s="192" t="s">
        <v>5062</v>
      </c>
      <c r="L8747" s="192" t="s">
        <v>1447</v>
      </c>
    </row>
    <row r="8748" spans="1:12" ht="15" x14ac:dyDescent="0.25">
      <c r="A8748" s="189" t="s">
        <v>3642</v>
      </c>
      <c r="B8748" s="190" t="s">
        <v>4344</v>
      </c>
      <c r="C8748" s="190" t="s">
        <v>29797</v>
      </c>
      <c r="D8748" s="190" t="s">
        <v>29797</v>
      </c>
      <c r="E8748" s="190" t="s">
        <v>29797</v>
      </c>
      <c r="F8748" s="190" t="s">
        <v>29797</v>
      </c>
      <c r="G8748" s="190" t="s">
        <v>29797</v>
      </c>
      <c r="H8748" s="190" t="s">
        <v>29797</v>
      </c>
      <c r="I8748" s="190" t="s">
        <v>29797</v>
      </c>
      <c r="J8748" s="190" t="s">
        <v>29797</v>
      </c>
      <c r="K8748" s="190" t="s">
        <v>29797</v>
      </c>
      <c r="L8748" s="190" t="s">
        <v>29797</v>
      </c>
    </row>
    <row r="8749" spans="1:12" ht="15" x14ac:dyDescent="0.25">
      <c r="A8749" s="191" t="s">
        <v>17365</v>
      </c>
      <c r="B8749" s="192" t="s">
        <v>21182</v>
      </c>
      <c r="C8749" s="192" t="s">
        <v>29797</v>
      </c>
      <c r="D8749" s="192" t="s">
        <v>29797</v>
      </c>
      <c r="E8749" s="192" t="s">
        <v>29797</v>
      </c>
      <c r="F8749" s="192" t="s">
        <v>29797</v>
      </c>
      <c r="G8749" s="192" t="s">
        <v>29797</v>
      </c>
      <c r="H8749" s="192" t="s">
        <v>31603</v>
      </c>
      <c r="I8749" s="192" t="s">
        <v>31604</v>
      </c>
      <c r="J8749" s="192" t="s">
        <v>29821</v>
      </c>
      <c r="K8749" s="192" t="s">
        <v>5062</v>
      </c>
      <c r="L8749" s="192" t="s">
        <v>1447</v>
      </c>
    </row>
    <row r="8750" spans="1:12" ht="15" x14ac:dyDescent="0.25">
      <c r="A8750" s="189" t="s">
        <v>3643</v>
      </c>
      <c r="B8750" s="190" t="s">
        <v>4345</v>
      </c>
      <c r="C8750" s="190" t="s">
        <v>29812</v>
      </c>
      <c r="D8750" s="190" t="s">
        <v>29824</v>
      </c>
      <c r="E8750" s="190" t="s">
        <v>30728</v>
      </c>
      <c r="F8750" s="190" t="s">
        <v>29804</v>
      </c>
      <c r="G8750" s="190" t="s">
        <v>29845</v>
      </c>
      <c r="H8750" s="190" t="s">
        <v>31409</v>
      </c>
      <c r="I8750" s="190" t="s">
        <v>5062</v>
      </c>
      <c r="J8750" s="190" t="s">
        <v>29821</v>
      </c>
      <c r="K8750" s="190" t="s">
        <v>5062</v>
      </c>
      <c r="L8750" s="190" t="s">
        <v>1447</v>
      </c>
    </row>
    <row r="8751" spans="1:12" ht="15" x14ac:dyDescent="0.25">
      <c r="A8751" s="191" t="s">
        <v>26888</v>
      </c>
      <c r="B8751" s="192" t="s">
        <v>26889</v>
      </c>
      <c r="C8751" s="192" t="s">
        <v>29797</v>
      </c>
      <c r="D8751" s="192" t="s">
        <v>29797</v>
      </c>
      <c r="E8751" s="192" t="s">
        <v>29797</v>
      </c>
      <c r="F8751" s="192" t="s">
        <v>29797</v>
      </c>
      <c r="G8751" s="192" t="s">
        <v>29797</v>
      </c>
      <c r="H8751" s="192" t="s">
        <v>29797</v>
      </c>
      <c r="I8751" s="192" t="s">
        <v>29797</v>
      </c>
      <c r="J8751" s="192" t="s">
        <v>29797</v>
      </c>
      <c r="K8751" s="192" t="s">
        <v>29797</v>
      </c>
      <c r="L8751" s="192" t="s">
        <v>1446</v>
      </c>
    </row>
    <row r="8752" spans="1:12" ht="15" x14ac:dyDescent="0.25">
      <c r="A8752" s="189" t="s">
        <v>9509</v>
      </c>
      <c r="B8752" s="190" t="s">
        <v>9510</v>
      </c>
      <c r="C8752" s="190" t="s">
        <v>29797</v>
      </c>
      <c r="D8752" s="190" t="s">
        <v>29797</v>
      </c>
      <c r="E8752" s="190" t="s">
        <v>29797</v>
      </c>
      <c r="F8752" s="190" t="s">
        <v>29797</v>
      </c>
      <c r="G8752" s="190" t="s">
        <v>29797</v>
      </c>
      <c r="H8752" s="190" t="s">
        <v>29797</v>
      </c>
      <c r="I8752" s="190" t="s">
        <v>29797</v>
      </c>
      <c r="J8752" s="190" t="s">
        <v>29821</v>
      </c>
      <c r="K8752" s="190" t="s">
        <v>5062</v>
      </c>
      <c r="L8752" s="190" t="s">
        <v>1447</v>
      </c>
    </row>
    <row r="8753" spans="1:12" ht="15" x14ac:dyDescent="0.25">
      <c r="A8753" s="191" t="s">
        <v>3644</v>
      </c>
      <c r="B8753" s="192" t="s">
        <v>4346</v>
      </c>
      <c r="C8753" s="192" t="s">
        <v>29797</v>
      </c>
      <c r="D8753" s="192" t="s">
        <v>29797</v>
      </c>
      <c r="E8753" s="192" t="s">
        <v>29797</v>
      </c>
      <c r="F8753" s="192" t="s">
        <v>29797</v>
      </c>
      <c r="G8753" s="192" t="s">
        <v>29797</v>
      </c>
      <c r="H8753" s="192" t="s">
        <v>31917</v>
      </c>
      <c r="I8753" s="192" t="s">
        <v>7892</v>
      </c>
      <c r="J8753" s="192" t="s">
        <v>29941</v>
      </c>
      <c r="K8753" s="192" t="s">
        <v>7892</v>
      </c>
      <c r="L8753" s="192" t="s">
        <v>1447</v>
      </c>
    </row>
    <row r="8754" spans="1:12" ht="15" x14ac:dyDescent="0.25">
      <c r="A8754" s="189" t="s">
        <v>3645</v>
      </c>
      <c r="B8754" s="190" t="s">
        <v>4347</v>
      </c>
      <c r="C8754" s="190" t="s">
        <v>29812</v>
      </c>
      <c r="D8754" s="190" t="s">
        <v>29813</v>
      </c>
      <c r="E8754" s="190" t="s">
        <v>30734</v>
      </c>
      <c r="F8754" s="190" t="s">
        <v>29804</v>
      </c>
      <c r="G8754" s="190" t="s">
        <v>29849</v>
      </c>
      <c r="H8754" s="190" t="s">
        <v>31577</v>
      </c>
      <c r="I8754" s="190" t="s">
        <v>1392</v>
      </c>
      <c r="J8754" s="190" t="s">
        <v>29821</v>
      </c>
      <c r="K8754" s="190" t="s">
        <v>5062</v>
      </c>
      <c r="L8754" s="190" t="s">
        <v>1447</v>
      </c>
    </row>
    <row r="8755" spans="1:12" ht="15" x14ac:dyDescent="0.25">
      <c r="A8755" s="191" t="s">
        <v>9511</v>
      </c>
      <c r="B8755" s="192" t="s">
        <v>9512</v>
      </c>
      <c r="C8755" s="192" t="s">
        <v>29797</v>
      </c>
      <c r="D8755" s="192" t="s">
        <v>29797</v>
      </c>
      <c r="E8755" s="192" t="s">
        <v>29797</v>
      </c>
      <c r="F8755" s="192" t="s">
        <v>29797</v>
      </c>
      <c r="G8755" s="192" t="s">
        <v>29797</v>
      </c>
      <c r="H8755" s="192" t="s">
        <v>31598</v>
      </c>
      <c r="I8755" s="192" t="s">
        <v>31599</v>
      </c>
      <c r="J8755" s="192" t="s">
        <v>29821</v>
      </c>
      <c r="K8755" s="192" t="s">
        <v>5062</v>
      </c>
      <c r="L8755" s="192" t="s">
        <v>1447</v>
      </c>
    </row>
    <row r="8756" spans="1:12" ht="15" x14ac:dyDescent="0.25">
      <c r="A8756" s="189" t="s">
        <v>3646</v>
      </c>
      <c r="B8756" s="190" t="s">
        <v>26890</v>
      </c>
      <c r="C8756" s="190" t="s">
        <v>29797</v>
      </c>
      <c r="D8756" s="190" t="s">
        <v>29797</v>
      </c>
      <c r="E8756" s="190" t="s">
        <v>29797</v>
      </c>
      <c r="F8756" s="190" t="s">
        <v>29797</v>
      </c>
      <c r="G8756" s="190" t="s">
        <v>29797</v>
      </c>
      <c r="H8756" s="190" t="s">
        <v>29797</v>
      </c>
      <c r="I8756" s="190" t="s">
        <v>29797</v>
      </c>
      <c r="J8756" s="190" t="s">
        <v>29797</v>
      </c>
      <c r="K8756" s="190" t="s">
        <v>29797</v>
      </c>
      <c r="L8756" s="190" t="s">
        <v>1470</v>
      </c>
    </row>
    <row r="8757" spans="1:12" ht="15" x14ac:dyDescent="0.25">
      <c r="A8757" s="191" t="s">
        <v>9513</v>
      </c>
      <c r="B8757" s="192" t="s">
        <v>9514</v>
      </c>
      <c r="C8757" s="192" t="s">
        <v>29797</v>
      </c>
      <c r="D8757" s="192" t="s">
        <v>29797</v>
      </c>
      <c r="E8757" s="192" t="s">
        <v>29797</v>
      </c>
      <c r="F8757" s="192" t="s">
        <v>29797</v>
      </c>
      <c r="G8757" s="192" t="s">
        <v>29797</v>
      </c>
      <c r="H8757" s="192" t="s">
        <v>31402</v>
      </c>
      <c r="I8757" s="192" t="s">
        <v>31403</v>
      </c>
      <c r="J8757" s="192" t="s">
        <v>29821</v>
      </c>
      <c r="K8757" s="192" t="s">
        <v>5062</v>
      </c>
      <c r="L8757" s="192" t="s">
        <v>1447</v>
      </c>
    </row>
    <row r="8758" spans="1:12" ht="15" x14ac:dyDescent="0.25">
      <c r="A8758" s="189" t="s">
        <v>9515</v>
      </c>
      <c r="B8758" s="190" t="s">
        <v>9516</v>
      </c>
      <c r="C8758" s="190" t="s">
        <v>29797</v>
      </c>
      <c r="D8758" s="190" t="s">
        <v>29797</v>
      </c>
      <c r="E8758" s="190" t="s">
        <v>29797</v>
      </c>
      <c r="F8758" s="190" t="s">
        <v>29797</v>
      </c>
      <c r="G8758" s="190" t="s">
        <v>29797</v>
      </c>
      <c r="H8758" s="190" t="s">
        <v>31585</v>
      </c>
      <c r="I8758" s="190" t="s">
        <v>31586</v>
      </c>
      <c r="J8758" s="190" t="s">
        <v>29821</v>
      </c>
      <c r="K8758" s="190" t="s">
        <v>5062</v>
      </c>
      <c r="L8758" s="190" t="s">
        <v>1447</v>
      </c>
    </row>
    <row r="8759" spans="1:12" ht="15" x14ac:dyDescent="0.25">
      <c r="A8759" s="191" t="s">
        <v>17366</v>
      </c>
      <c r="B8759" s="192" t="s">
        <v>21183</v>
      </c>
      <c r="C8759" s="192" t="s">
        <v>29797</v>
      </c>
      <c r="D8759" s="192" t="s">
        <v>29797</v>
      </c>
      <c r="E8759" s="192" t="s">
        <v>29797</v>
      </c>
      <c r="F8759" s="192" t="s">
        <v>29797</v>
      </c>
      <c r="G8759" s="192" t="s">
        <v>29797</v>
      </c>
      <c r="H8759" s="192" t="s">
        <v>31417</v>
      </c>
      <c r="I8759" s="192" t="s">
        <v>5073</v>
      </c>
      <c r="J8759" s="192" t="s">
        <v>31325</v>
      </c>
      <c r="K8759" s="192" t="s">
        <v>5073</v>
      </c>
      <c r="L8759" s="192" t="s">
        <v>1447</v>
      </c>
    </row>
    <row r="8760" spans="1:12" ht="15" x14ac:dyDescent="0.25">
      <c r="A8760" s="189" t="s">
        <v>26891</v>
      </c>
      <c r="B8760" s="190" t="s">
        <v>26892</v>
      </c>
      <c r="C8760" s="190" t="s">
        <v>29797</v>
      </c>
      <c r="D8760" s="190" t="s">
        <v>29797</v>
      </c>
      <c r="E8760" s="190" t="s">
        <v>29797</v>
      </c>
      <c r="F8760" s="190" t="s">
        <v>29797</v>
      </c>
      <c r="G8760" s="190" t="s">
        <v>29797</v>
      </c>
      <c r="H8760" s="190" t="s">
        <v>29797</v>
      </c>
      <c r="I8760" s="190" t="s">
        <v>29797</v>
      </c>
      <c r="J8760" s="190" t="s">
        <v>29797</v>
      </c>
      <c r="K8760" s="190" t="s">
        <v>29797</v>
      </c>
      <c r="L8760" s="190" t="s">
        <v>29797</v>
      </c>
    </row>
    <row r="8761" spans="1:12" ht="15" x14ac:dyDescent="0.25">
      <c r="A8761" s="191" t="s">
        <v>26893</v>
      </c>
      <c r="B8761" s="192" t="s">
        <v>4348</v>
      </c>
      <c r="C8761" s="192" t="s">
        <v>29797</v>
      </c>
      <c r="D8761" s="192" t="s">
        <v>29797</v>
      </c>
      <c r="E8761" s="192" t="s">
        <v>29797</v>
      </c>
      <c r="F8761" s="192" t="s">
        <v>29797</v>
      </c>
      <c r="G8761" s="192" t="s">
        <v>29797</v>
      </c>
      <c r="H8761" s="192" t="s">
        <v>29797</v>
      </c>
      <c r="I8761" s="192" t="s">
        <v>29797</v>
      </c>
      <c r="J8761" s="192" t="s">
        <v>29797</v>
      </c>
      <c r="K8761" s="192" t="s">
        <v>29797</v>
      </c>
      <c r="L8761" s="192" t="s">
        <v>1446</v>
      </c>
    </row>
    <row r="8762" spans="1:12" ht="15" x14ac:dyDescent="0.25">
      <c r="A8762" s="189" t="s">
        <v>26894</v>
      </c>
      <c r="B8762" s="190" t="s">
        <v>9517</v>
      </c>
      <c r="C8762" s="190" t="s">
        <v>29797</v>
      </c>
      <c r="D8762" s="190" t="s">
        <v>29797</v>
      </c>
      <c r="E8762" s="190" t="s">
        <v>29797</v>
      </c>
      <c r="F8762" s="190" t="s">
        <v>29797</v>
      </c>
      <c r="G8762" s="190" t="s">
        <v>29797</v>
      </c>
      <c r="H8762" s="190" t="s">
        <v>29797</v>
      </c>
      <c r="I8762" s="190" t="s">
        <v>29797</v>
      </c>
      <c r="J8762" s="190" t="s">
        <v>29797</v>
      </c>
      <c r="K8762" s="190" t="s">
        <v>29797</v>
      </c>
      <c r="L8762" s="190" t="s">
        <v>14171</v>
      </c>
    </row>
    <row r="8763" spans="1:12" ht="15" x14ac:dyDescent="0.25">
      <c r="A8763" s="191" t="s">
        <v>9518</v>
      </c>
      <c r="B8763" s="192" t="s">
        <v>9519</v>
      </c>
      <c r="C8763" s="192" t="s">
        <v>29797</v>
      </c>
      <c r="D8763" s="192" t="s">
        <v>29797</v>
      </c>
      <c r="E8763" s="192" t="s">
        <v>29797</v>
      </c>
      <c r="F8763" s="192" t="s">
        <v>29797</v>
      </c>
      <c r="G8763" s="192" t="s">
        <v>29797</v>
      </c>
      <c r="H8763" s="192" t="s">
        <v>31762</v>
      </c>
      <c r="I8763" s="192" t="s">
        <v>5078</v>
      </c>
      <c r="J8763" s="192" t="s">
        <v>29826</v>
      </c>
      <c r="K8763" s="192" t="s">
        <v>5078</v>
      </c>
      <c r="L8763" s="192" t="s">
        <v>1447</v>
      </c>
    </row>
    <row r="8764" spans="1:12" ht="15" x14ac:dyDescent="0.25">
      <c r="A8764" s="189" t="s">
        <v>17367</v>
      </c>
      <c r="B8764" s="190" t="s">
        <v>21184</v>
      </c>
      <c r="C8764" s="190" t="s">
        <v>29797</v>
      </c>
      <c r="D8764" s="190" t="s">
        <v>29797</v>
      </c>
      <c r="E8764" s="190" t="s">
        <v>29797</v>
      </c>
      <c r="F8764" s="190" t="s">
        <v>29797</v>
      </c>
      <c r="G8764" s="190" t="s">
        <v>29797</v>
      </c>
      <c r="H8764" s="190" t="s">
        <v>29797</v>
      </c>
      <c r="I8764" s="190" t="s">
        <v>29797</v>
      </c>
      <c r="J8764" s="190" t="s">
        <v>29797</v>
      </c>
      <c r="K8764" s="190" t="s">
        <v>29797</v>
      </c>
      <c r="L8764" s="190" t="s">
        <v>29797</v>
      </c>
    </row>
    <row r="8765" spans="1:12" ht="15" x14ac:dyDescent="0.25">
      <c r="A8765" s="191" t="s">
        <v>17368</v>
      </c>
      <c r="B8765" s="192" t="s">
        <v>21185</v>
      </c>
      <c r="C8765" s="192" t="s">
        <v>29797</v>
      </c>
      <c r="D8765" s="192" t="s">
        <v>29797</v>
      </c>
      <c r="E8765" s="192" t="s">
        <v>29797</v>
      </c>
      <c r="F8765" s="192" t="s">
        <v>29797</v>
      </c>
      <c r="G8765" s="192" t="s">
        <v>29797</v>
      </c>
      <c r="H8765" s="192" t="s">
        <v>29797</v>
      </c>
      <c r="I8765" s="192" t="s">
        <v>29797</v>
      </c>
      <c r="J8765" s="192" t="s">
        <v>29797</v>
      </c>
      <c r="K8765" s="192" t="s">
        <v>29797</v>
      </c>
      <c r="L8765" s="192" t="s">
        <v>29797</v>
      </c>
    </row>
    <row r="8766" spans="1:12" ht="15" x14ac:dyDescent="0.25">
      <c r="A8766" s="189" t="s">
        <v>9520</v>
      </c>
      <c r="B8766" s="190" t="s">
        <v>26895</v>
      </c>
      <c r="C8766" s="190" t="s">
        <v>29797</v>
      </c>
      <c r="D8766" s="190" t="s">
        <v>29797</v>
      </c>
      <c r="E8766" s="190" t="s">
        <v>29797</v>
      </c>
      <c r="F8766" s="190" t="s">
        <v>29797</v>
      </c>
      <c r="G8766" s="190" t="s">
        <v>29797</v>
      </c>
      <c r="H8766" s="190" t="s">
        <v>31571</v>
      </c>
      <c r="I8766" s="190" t="s">
        <v>1391</v>
      </c>
      <c r="J8766" s="190" t="s">
        <v>29821</v>
      </c>
      <c r="K8766" s="190" t="s">
        <v>5062</v>
      </c>
      <c r="L8766" s="190" t="s">
        <v>1447</v>
      </c>
    </row>
    <row r="8767" spans="1:12" ht="15" x14ac:dyDescent="0.25">
      <c r="A8767" s="191" t="s">
        <v>9521</v>
      </c>
      <c r="B8767" s="192" t="s">
        <v>9522</v>
      </c>
      <c r="C8767" s="192" t="s">
        <v>29797</v>
      </c>
      <c r="D8767" s="192" t="s">
        <v>29797</v>
      </c>
      <c r="E8767" s="192" t="s">
        <v>29797</v>
      </c>
      <c r="F8767" s="192" t="s">
        <v>29797</v>
      </c>
      <c r="G8767" s="192" t="s">
        <v>29797</v>
      </c>
      <c r="H8767" s="192" t="s">
        <v>33009</v>
      </c>
      <c r="I8767" s="192" t="s">
        <v>11371</v>
      </c>
      <c r="J8767" s="192" t="s">
        <v>30104</v>
      </c>
      <c r="K8767" s="192" t="s">
        <v>11371</v>
      </c>
      <c r="L8767" s="192" t="s">
        <v>1447</v>
      </c>
    </row>
    <row r="8768" spans="1:12" ht="15" x14ac:dyDescent="0.25">
      <c r="A8768" s="189" t="s">
        <v>17369</v>
      </c>
      <c r="B8768" s="190" t="s">
        <v>21186</v>
      </c>
      <c r="C8768" s="190" t="s">
        <v>29797</v>
      </c>
      <c r="D8768" s="190" t="s">
        <v>29797</v>
      </c>
      <c r="E8768" s="190" t="s">
        <v>29797</v>
      </c>
      <c r="F8768" s="190" t="s">
        <v>29797</v>
      </c>
      <c r="G8768" s="190" t="s">
        <v>29797</v>
      </c>
      <c r="H8768" s="190" t="s">
        <v>31390</v>
      </c>
      <c r="I8768" s="190" t="s">
        <v>14423</v>
      </c>
      <c r="J8768" s="190" t="s">
        <v>29821</v>
      </c>
      <c r="K8768" s="190" t="s">
        <v>5062</v>
      </c>
      <c r="L8768" s="190" t="s">
        <v>1447</v>
      </c>
    </row>
    <row r="8769" spans="1:12" ht="15" x14ac:dyDescent="0.25">
      <c r="A8769" s="191" t="s">
        <v>3647</v>
      </c>
      <c r="B8769" s="192" t="s">
        <v>4349</v>
      </c>
      <c r="C8769" s="192" t="s">
        <v>29797</v>
      </c>
      <c r="D8769" s="192" t="s">
        <v>29797</v>
      </c>
      <c r="E8769" s="192" t="s">
        <v>29797</v>
      </c>
      <c r="F8769" s="192" t="s">
        <v>29797</v>
      </c>
      <c r="G8769" s="192" t="s">
        <v>29797</v>
      </c>
      <c r="H8769" s="192" t="s">
        <v>33010</v>
      </c>
      <c r="I8769" s="192" t="s">
        <v>33011</v>
      </c>
      <c r="J8769" s="192" t="s">
        <v>30104</v>
      </c>
      <c r="K8769" s="192" t="s">
        <v>11371</v>
      </c>
      <c r="L8769" s="192" t="s">
        <v>1447</v>
      </c>
    </row>
    <row r="8770" spans="1:12" ht="15" x14ac:dyDescent="0.25">
      <c r="A8770" s="189" t="s">
        <v>3648</v>
      </c>
      <c r="B8770" s="190" t="s">
        <v>4350</v>
      </c>
      <c r="C8770" s="190" t="s">
        <v>29812</v>
      </c>
      <c r="D8770" s="190" t="s">
        <v>29813</v>
      </c>
      <c r="E8770" s="190" t="s">
        <v>30735</v>
      </c>
      <c r="F8770" s="190" t="s">
        <v>29804</v>
      </c>
      <c r="G8770" s="190" t="s">
        <v>29985</v>
      </c>
      <c r="H8770" s="190" t="s">
        <v>31421</v>
      </c>
      <c r="I8770" s="190" t="s">
        <v>5073</v>
      </c>
      <c r="J8770" s="190" t="s">
        <v>31325</v>
      </c>
      <c r="K8770" s="190" t="s">
        <v>5073</v>
      </c>
      <c r="L8770" s="190" t="s">
        <v>1447</v>
      </c>
    </row>
    <row r="8771" spans="1:12" ht="15" x14ac:dyDescent="0.25">
      <c r="A8771" s="191" t="s">
        <v>26896</v>
      </c>
      <c r="B8771" s="192" t="s">
        <v>26897</v>
      </c>
      <c r="C8771" s="192" t="s">
        <v>29797</v>
      </c>
      <c r="D8771" s="192" t="s">
        <v>29797</v>
      </c>
      <c r="E8771" s="192" t="s">
        <v>29797</v>
      </c>
      <c r="F8771" s="192" t="s">
        <v>29797</v>
      </c>
      <c r="G8771" s="192" t="s">
        <v>29797</v>
      </c>
      <c r="H8771" s="192" t="s">
        <v>33012</v>
      </c>
      <c r="I8771" s="192" t="s">
        <v>33013</v>
      </c>
      <c r="J8771" s="192" t="s">
        <v>31325</v>
      </c>
      <c r="K8771" s="192" t="s">
        <v>5073</v>
      </c>
      <c r="L8771" s="192" t="s">
        <v>1447</v>
      </c>
    </row>
    <row r="8772" spans="1:12" ht="15" x14ac:dyDescent="0.25">
      <c r="A8772" s="189" t="s">
        <v>17370</v>
      </c>
      <c r="B8772" s="190" t="s">
        <v>26898</v>
      </c>
      <c r="C8772" s="190" t="s">
        <v>29797</v>
      </c>
      <c r="D8772" s="190" t="s">
        <v>29797</v>
      </c>
      <c r="E8772" s="190" t="s">
        <v>29797</v>
      </c>
      <c r="F8772" s="190" t="s">
        <v>29797</v>
      </c>
      <c r="G8772" s="190" t="s">
        <v>29797</v>
      </c>
      <c r="H8772" s="190" t="s">
        <v>31511</v>
      </c>
      <c r="I8772" s="190" t="s">
        <v>31512</v>
      </c>
      <c r="J8772" s="190" t="s">
        <v>29821</v>
      </c>
      <c r="K8772" s="190" t="s">
        <v>5062</v>
      </c>
      <c r="L8772" s="190" t="s">
        <v>1447</v>
      </c>
    </row>
    <row r="8773" spans="1:12" ht="15" x14ac:dyDescent="0.25">
      <c r="A8773" s="191" t="s">
        <v>6128</v>
      </c>
      <c r="B8773" s="192" t="s">
        <v>6129</v>
      </c>
      <c r="C8773" s="192" t="s">
        <v>29797</v>
      </c>
      <c r="D8773" s="192" t="s">
        <v>29797</v>
      </c>
      <c r="E8773" s="192" t="s">
        <v>29797</v>
      </c>
      <c r="F8773" s="192" t="s">
        <v>29797</v>
      </c>
      <c r="G8773" s="192" t="s">
        <v>29797</v>
      </c>
      <c r="H8773" s="192" t="s">
        <v>31337</v>
      </c>
      <c r="I8773" s="192" t="s">
        <v>31338</v>
      </c>
      <c r="J8773" s="192" t="s">
        <v>29821</v>
      </c>
      <c r="K8773" s="192" t="s">
        <v>5062</v>
      </c>
      <c r="L8773" s="192" t="s">
        <v>1447</v>
      </c>
    </row>
    <row r="8774" spans="1:12" ht="15" x14ac:dyDescent="0.25">
      <c r="A8774" s="189" t="s">
        <v>3649</v>
      </c>
      <c r="B8774" s="190" t="s">
        <v>4351</v>
      </c>
      <c r="C8774" s="190" t="s">
        <v>29797</v>
      </c>
      <c r="D8774" s="190" t="s">
        <v>29797</v>
      </c>
      <c r="E8774" s="190" t="s">
        <v>29797</v>
      </c>
      <c r="F8774" s="190" t="s">
        <v>29797</v>
      </c>
      <c r="G8774" s="190" t="s">
        <v>29797</v>
      </c>
      <c r="H8774" s="190" t="s">
        <v>29797</v>
      </c>
      <c r="I8774" s="190" t="s">
        <v>29797</v>
      </c>
      <c r="J8774" s="190" t="s">
        <v>29797</v>
      </c>
      <c r="K8774" s="190" t="s">
        <v>29797</v>
      </c>
      <c r="L8774" s="190" t="s">
        <v>29797</v>
      </c>
    </row>
    <row r="8775" spans="1:12" ht="15" x14ac:dyDescent="0.25">
      <c r="A8775" s="191" t="s">
        <v>17371</v>
      </c>
      <c r="B8775" s="192" t="s">
        <v>21187</v>
      </c>
      <c r="C8775" s="192" t="s">
        <v>29797</v>
      </c>
      <c r="D8775" s="192" t="s">
        <v>29797</v>
      </c>
      <c r="E8775" s="192" t="s">
        <v>29797</v>
      </c>
      <c r="F8775" s="192" t="s">
        <v>29797</v>
      </c>
      <c r="G8775" s="192" t="s">
        <v>29797</v>
      </c>
      <c r="H8775" s="192" t="s">
        <v>29797</v>
      </c>
      <c r="I8775" s="192" t="s">
        <v>29797</v>
      </c>
      <c r="J8775" s="192" t="s">
        <v>29797</v>
      </c>
      <c r="K8775" s="192" t="s">
        <v>29797</v>
      </c>
      <c r="L8775" s="192" t="s">
        <v>29797</v>
      </c>
    </row>
    <row r="8776" spans="1:12" ht="15" x14ac:dyDescent="0.25">
      <c r="A8776" s="189" t="s">
        <v>6130</v>
      </c>
      <c r="B8776" s="190" t="s">
        <v>6131</v>
      </c>
      <c r="C8776" s="190" t="s">
        <v>29797</v>
      </c>
      <c r="D8776" s="190" t="s">
        <v>29797</v>
      </c>
      <c r="E8776" s="190" t="s">
        <v>29797</v>
      </c>
      <c r="F8776" s="190" t="s">
        <v>29797</v>
      </c>
      <c r="G8776" s="190" t="s">
        <v>29797</v>
      </c>
      <c r="H8776" s="190" t="s">
        <v>31466</v>
      </c>
      <c r="I8776" s="190" t="s">
        <v>31467</v>
      </c>
      <c r="J8776" s="190" t="s">
        <v>29821</v>
      </c>
      <c r="K8776" s="190" t="s">
        <v>5062</v>
      </c>
      <c r="L8776" s="190" t="s">
        <v>1447</v>
      </c>
    </row>
    <row r="8777" spans="1:12" ht="15" x14ac:dyDescent="0.25">
      <c r="A8777" s="191" t="s">
        <v>6132</v>
      </c>
      <c r="B8777" s="192" t="s">
        <v>6133</v>
      </c>
      <c r="C8777" s="192" t="s">
        <v>29797</v>
      </c>
      <c r="D8777" s="192" t="s">
        <v>29797</v>
      </c>
      <c r="E8777" s="192" t="s">
        <v>29797</v>
      </c>
      <c r="F8777" s="192" t="s">
        <v>29797</v>
      </c>
      <c r="G8777" s="192" t="s">
        <v>29797</v>
      </c>
      <c r="H8777" s="192" t="s">
        <v>31775</v>
      </c>
      <c r="I8777" s="192" t="s">
        <v>31776</v>
      </c>
      <c r="J8777" s="192" t="s">
        <v>29821</v>
      </c>
      <c r="K8777" s="192" t="s">
        <v>5062</v>
      </c>
      <c r="L8777" s="192" t="s">
        <v>1447</v>
      </c>
    </row>
    <row r="8778" spans="1:12" ht="15" x14ac:dyDescent="0.25">
      <c r="A8778" s="189" t="s">
        <v>6134</v>
      </c>
      <c r="B8778" s="190" t="s">
        <v>6135</v>
      </c>
      <c r="C8778" s="190" t="s">
        <v>29797</v>
      </c>
      <c r="D8778" s="190" t="s">
        <v>29797</v>
      </c>
      <c r="E8778" s="190" t="s">
        <v>29797</v>
      </c>
      <c r="F8778" s="190" t="s">
        <v>29797</v>
      </c>
      <c r="G8778" s="190" t="s">
        <v>29797</v>
      </c>
      <c r="H8778" s="190" t="s">
        <v>31925</v>
      </c>
      <c r="I8778" s="190" t="s">
        <v>6136</v>
      </c>
      <c r="J8778" s="190" t="s">
        <v>29821</v>
      </c>
      <c r="K8778" s="190" t="s">
        <v>5062</v>
      </c>
      <c r="L8778" s="190" t="s">
        <v>1447</v>
      </c>
    </row>
    <row r="8779" spans="1:12" ht="15" x14ac:dyDescent="0.25">
      <c r="A8779" s="191" t="s">
        <v>6137</v>
      </c>
      <c r="B8779" s="192" t="s">
        <v>6138</v>
      </c>
      <c r="C8779" s="192" t="s">
        <v>29797</v>
      </c>
      <c r="D8779" s="192" t="s">
        <v>29797</v>
      </c>
      <c r="E8779" s="192" t="s">
        <v>29797</v>
      </c>
      <c r="F8779" s="192" t="s">
        <v>29797</v>
      </c>
      <c r="G8779" s="192" t="s">
        <v>29797</v>
      </c>
      <c r="H8779" s="192" t="s">
        <v>31588</v>
      </c>
      <c r="I8779" s="192" t="s">
        <v>30455</v>
      </c>
      <c r="J8779" s="192" t="s">
        <v>29870</v>
      </c>
      <c r="K8779" s="192" t="s">
        <v>8069</v>
      </c>
      <c r="L8779" s="192" t="s">
        <v>1447</v>
      </c>
    </row>
    <row r="8780" spans="1:12" ht="15" x14ac:dyDescent="0.25">
      <c r="A8780" s="189" t="s">
        <v>26899</v>
      </c>
      <c r="B8780" s="190" t="s">
        <v>4352</v>
      </c>
      <c r="C8780" s="190" t="s">
        <v>29797</v>
      </c>
      <c r="D8780" s="190" t="s">
        <v>29797</v>
      </c>
      <c r="E8780" s="190" t="s">
        <v>29797</v>
      </c>
      <c r="F8780" s="190" t="s">
        <v>29797</v>
      </c>
      <c r="G8780" s="190" t="s">
        <v>29797</v>
      </c>
      <c r="H8780" s="190" t="s">
        <v>29797</v>
      </c>
      <c r="I8780" s="190" t="s">
        <v>29797</v>
      </c>
      <c r="J8780" s="190" t="s">
        <v>29797</v>
      </c>
      <c r="K8780" s="190" t="s">
        <v>29797</v>
      </c>
      <c r="L8780" s="190" t="s">
        <v>1468</v>
      </c>
    </row>
    <row r="8781" spans="1:12" ht="15" x14ac:dyDescent="0.25">
      <c r="A8781" s="191" t="s">
        <v>26900</v>
      </c>
      <c r="B8781" s="192" t="s">
        <v>6139</v>
      </c>
      <c r="C8781" s="192" t="s">
        <v>29797</v>
      </c>
      <c r="D8781" s="192" t="s">
        <v>29797</v>
      </c>
      <c r="E8781" s="192" t="s">
        <v>29797</v>
      </c>
      <c r="F8781" s="192" t="s">
        <v>29797</v>
      </c>
      <c r="G8781" s="192" t="s">
        <v>29797</v>
      </c>
      <c r="H8781" s="192" t="s">
        <v>29797</v>
      </c>
      <c r="I8781" s="192" t="s">
        <v>29797</v>
      </c>
      <c r="J8781" s="192" t="s">
        <v>29797</v>
      </c>
      <c r="K8781" s="192" t="s">
        <v>29797</v>
      </c>
      <c r="L8781" s="192" t="s">
        <v>1468</v>
      </c>
    </row>
    <row r="8782" spans="1:12" ht="15" x14ac:dyDescent="0.25">
      <c r="A8782" s="189" t="s">
        <v>6140</v>
      </c>
      <c r="B8782" s="190" t="s">
        <v>6141</v>
      </c>
      <c r="C8782" s="190" t="s">
        <v>29797</v>
      </c>
      <c r="D8782" s="190" t="s">
        <v>29797</v>
      </c>
      <c r="E8782" s="190" t="s">
        <v>29797</v>
      </c>
      <c r="F8782" s="190" t="s">
        <v>29797</v>
      </c>
      <c r="G8782" s="190" t="s">
        <v>29797</v>
      </c>
      <c r="H8782" s="190" t="s">
        <v>33014</v>
      </c>
      <c r="I8782" s="190" t="s">
        <v>33015</v>
      </c>
      <c r="J8782" s="190" t="s">
        <v>30060</v>
      </c>
      <c r="K8782" s="190" t="s">
        <v>6032</v>
      </c>
      <c r="L8782" s="190" t="s">
        <v>1447</v>
      </c>
    </row>
    <row r="8783" spans="1:12" ht="15" x14ac:dyDescent="0.25">
      <c r="A8783" s="191" t="s">
        <v>17372</v>
      </c>
      <c r="B8783" s="192" t="s">
        <v>26901</v>
      </c>
      <c r="C8783" s="192" t="s">
        <v>29797</v>
      </c>
      <c r="D8783" s="192" t="s">
        <v>29797</v>
      </c>
      <c r="E8783" s="192" t="s">
        <v>29797</v>
      </c>
      <c r="F8783" s="192" t="s">
        <v>29797</v>
      </c>
      <c r="G8783" s="192" t="s">
        <v>29797</v>
      </c>
      <c r="H8783" s="192" t="s">
        <v>31550</v>
      </c>
      <c r="I8783" s="192" t="s">
        <v>31551</v>
      </c>
      <c r="J8783" s="192" t="s">
        <v>29821</v>
      </c>
      <c r="K8783" s="192" t="s">
        <v>5062</v>
      </c>
      <c r="L8783" s="192" t="s">
        <v>1447</v>
      </c>
    </row>
    <row r="8784" spans="1:12" ht="15" x14ac:dyDescent="0.25">
      <c r="A8784" s="189" t="s">
        <v>17373</v>
      </c>
      <c r="B8784" s="190" t="s">
        <v>21188</v>
      </c>
      <c r="C8784" s="190" t="s">
        <v>29797</v>
      </c>
      <c r="D8784" s="190" t="s">
        <v>29797</v>
      </c>
      <c r="E8784" s="190" t="s">
        <v>29797</v>
      </c>
      <c r="F8784" s="190" t="s">
        <v>29797</v>
      </c>
      <c r="G8784" s="190" t="s">
        <v>29797</v>
      </c>
      <c r="H8784" s="190" t="s">
        <v>29797</v>
      </c>
      <c r="I8784" s="190" t="s">
        <v>29797</v>
      </c>
      <c r="J8784" s="190" t="s">
        <v>29797</v>
      </c>
      <c r="K8784" s="190" t="s">
        <v>29797</v>
      </c>
      <c r="L8784" s="190" t="s">
        <v>29797</v>
      </c>
    </row>
    <row r="8785" spans="1:12" ht="15" x14ac:dyDescent="0.25">
      <c r="A8785" s="191" t="s">
        <v>17374</v>
      </c>
      <c r="B8785" s="192" t="s">
        <v>21189</v>
      </c>
      <c r="C8785" s="192" t="s">
        <v>29797</v>
      </c>
      <c r="D8785" s="192" t="s">
        <v>29797</v>
      </c>
      <c r="E8785" s="192" t="s">
        <v>29797</v>
      </c>
      <c r="F8785" s="192" t="s">
        <v>29797</v>
      </c>
      <c r="G8785" s="192" t="s">
        <v>29797</v>
      </c>
      <c r="H8785" s="192" t="s">
        <v>31380</v>
      </c>
      <c r="I8785" s="192" t="s">
        <v>31381</v>
      </c>
      <c r="J8785" s="192" t="s">
        <v>29821</v>
      </c>
      <c r="K8785" s="192" t="s">
        <v>5062</v>
      </c>
      <c r="L8785" s="192" t="s">
        <v>1447</v>
      </c>
    </row>
    <row r="8786" spans="1:12" ht="15" x14ac:dyDescent="0.25">
      <c r="A8786" s="189" t="s">
        <v>3650</v>
      </c>
      <c r="B8786" s="190" t="s">
        <v>4353</v>
      </c>
      <c r="C8786" s="190" t="s">
        <v>29797</v>
      </c>
      <c r="D8786" s="190" t="s">
        <v>29797</v>
      </c>
      <c r="E8786" s="190" t="s">
        <v>29797</v>
      </c>
      <c r="F8786" s="190" t="s">
        <v>29797</v>
      </c>
      <c r="G8786" s="190" t="s">
        <v>29797</v>
      </c>
      <c r="H8786" s="190" t="s">
        <v>33016</v>
      </c>
      <c r="I8786" s="190" t="s">
        <v>33017</v>
      </c>
      <c r="J8786" s="190" t="s">
        <v>31325</v>
      </c>
      <c r="K8786" s="190" t="s">
        <v>5073</v>
      </c>
      <c r="L8786" s="190" t="s">
        <v>1447</v>
      </c>
    </row>
    <row r="8787" spans="1:12" ht="15" x14ac:dyDescent="0.25">
      <c r="A8787" s="191" t="s">
        <v>17375</v>
      </c>
      <c r="B8787" s="192" t="s">
        <v>21190</v>
      </c>
      <c r="C8787" s="192" t="s">
        <v>29797</v>
      </c>
      <c r="D8787" s="192" t="s">
        <v>29797</v>
      </c>
      <c r="E8787" s="192" t="s">
        <v>29797</v>
      </c>
      <c r="F8787" s="192" t="s">
        <v>29797</v>
      </c>
      <c r="G8787" s="192" t="s">
        <v>29797</v>
      </c>
      <c r="H8787" s="192" t="s">
        <v>29797</v>
      </c>
      <c r="I8787" s="192" t="s">
        <v>29797</v>
      </c>
      <c r="J8787" s="192" t="s">
        <v>29797</v>
      </c>
      <c r="K8787" s="192" t="s">
        <v>29797</v>
      </c>
      <c r="L8787" s="192" t="s">
        <v>29797</v>
      </c>
    </row>
    <row r="8788" spans="1:12" ht="15" x14ac:dyDescent="0.25">
      <c r="A8788" s="189" t="s">
        <v>26902</v>
      </c>
      <c r="B8788" s="190" t="s">
        <v>26903</v>
      </c>
      <c r="C8788" s="190" t="s">
        <v>29797</v>
      </c>
      <c r="D8788" s="190" t="s">
        <v>29797</v>
      </c>
      <c r="E8788" s="190" t="s">
        <v>29797</v>
      </c>
      <c r="F8788" s="190" t="s">
        <v>29797</v>
      </c>
      <c r="G8788" s="190" t="s">
        <v>29797</v>
      </c>
      <c r="H8788" s="190" t="s">
        <v>29797</v>
      </c>
      <c r="I8788" s="190" t="s">
        <v>29797</v>
      </c>
      <c r="J8788" s="190" t="s">
        <v>29797</v>
      </c>
      <c r="K8788" s="190" t="s">
        <v>29797</v>
      </c>
      <c r="L8788" s="190" t="s">
        <v>29797</v>
      </c>
    </row>
    <row r="8789" spans="1:12" ht="15" x14ac:dyDescent="0.25">
      <c r="A8789" s="191" t="s">
        <v>6142</v>
      </c>
      <c r="B8789" s="192" t="s">
        <v>6143</v>
      </c>
      <c r="C8789" s="192" t="s">
        <v>29797</v>
      </c>
      <c r="D8789" s="192" t="s">
        <v>29797</v>
      </c>
      <c r="E8789" s="192" t="s">
        <v>29797</v>
      </c>
      <c r="F8789" s="192" t="s">
        <v>29797</v>
      </c>
      <c r="G8789" s="192" t="s">
        <v>29797</v>
      </c>
      <c r="H8789" s="192" t="s">
        <v>31592</v>
      </c>
      <c r="I8789" s="192" t="s">
        <v>31593</v>
      </c>
      <c r="J8789" s="192" t="s">
        <v>29821</v>
      </c>
      <c r="K8789" s="192" t="s">
        <v>5062</v>
      </c>
      <c r="L8789" s="192" t="s">
        <v>1447</v>
      </c>
    </row>
    <row r="8790" spans="1:12" ht="15" x14ac:dyDescent="0.25">
      <c r="A8790" s="189" t="s">
        <v>26904</v>
      </c>
      <c r="B8790" s="190" t="s">
        <v>26905</v>
      </c>
      <c r="C8790" s="190" t="s">
        <v>29797</v>
      </c>
      <c r="D8790" s="190" t="s">
        <v>29797</v>
      </c>
      <c r="E8790" s="190" t="s">
        <v>29797</v>
      </c>
      <c r="F8790" s="190" t="s">
        <v>29797</v>
      </c>
      <c r="G8790" s="190" t="s">
        <v>29797</v>
      </c>
      <c r="H8790" s="190" t="s">
        <v>31380</v>
      </c>
      <c r="I8790" s="190" t="s">
        <v>31381</v>
      </c>
      <c r="J8790" s="190" t="s">
        <v>29821</v>
      </c>
      <c r="K8790" s="190" t="s">
        <v>5062</v>
      </c>
      <c r="L8790" s="190" t="s">
        <v>1447</v>
      </c>
    </row>
    <row r="8791" spans="1:12" ht="15" x14ac:dyDescent="0.25">
      <c r="A8791" s="191" t="s">
        <v>6144</v>
      </c>
      <c r="B8791" s="192" t="s">
        <v>6145</v>
      </c>
      <c r="C8791" s="192" t="s">
        <v>29797</v>
      </c>
      <c r="D8791" s="192" t="s">
        <v>29797</v>
      </c>
      <c r="E8791" s="192" t="s">
        <v>29797</v>
      </c>
      <c r="F8791" s="192" t="s">
        <v>29797</v>
      </c>
      <c r="G8791" s="192" t="s">
        <v>29797</v>
      </c>
      <c r="H8791" s="192" t="s">
        <v>29797</v>
      </c>
      <c r="I8791" s="192" t="s">
        <v>29797</v>
      </c>
      <c r="J8791" s="192" t="s">
        <v>29797</v>
      </c>
      <c r="K8791" s="192" t="s">
        <v>29797</v>
      </c>
      <c r="L8791" s="192" t="s">
        <v>29797</v>
      </c>
    </row>
    <row r="8792" spans="1:12" ht="15" x14ac:dyDescent="0.25">
      <c r="A8792" s="189" t="s">
        <v>3651</v>
      </c>
      <c r="B8792" s="190" t="s">
        <v>4354</v>
      </c>
      <c r="C8792" s="190" t="s">
        <v>29797</v>
      </c>
      <c r="D8792" s="190" t="s">
        <v>29797</v>
      </c>
      <c r="E8792" s="190" t="s">
        <v>29797</v>
      </c>
      <c r="F8792" s="190" t="s">
        <v>29797</v>
      </c>
      <c r="G8792" s="190" t="s">
        <v>29797</v>
      </c>
      <c r="H8792" s="190" t="s">
        <v>32601</v>
      </c>
      <c r="I8792" s="190" t="s">
        <v>32602</v>
      </c>
      <c r="J8792" s="190" t="s">
        <v>29870</v>
      </c>
      <c r="K8792" s="190" t="s">
        <v>8069</v>
      </c>
      <c r="L8792" s="190" t="s">
        <v>1447</v>
      </c>
    </row>
    <row r="8793" spans="1:12" ht="15" x14ac:dyDescent="0.25">
      <c r="A8793" s="191" t="s">
        <v>6147</v>
      </c>
      <c r="B8793" s="192" t="s">
        <v>6148</v>
      </c>
      <c r="C8793" s="192" t="s">
        <v>29797</v>
      </c>
      <c r="D8793" s="192" t="s">
        <v>29797</v>
      </c>
      <c r="E8793" s="192" t="s">
        <v>29797</v>
      </c>
      <c r="F8793" s="192" t="s">
        <v>29797</v>
      </c>
      <c r="G8793" s="192" t="s">
        <v>29797</v>
      </c>
      <c r="H8793" s="192" t="s">
        <v>31810</v>
      </c>
      <c r="I8793" s="192" t="s">
        <v>31811</v>
      </c>
      <c r="J8793" s="192" t="s">
        <v>31325</v>
      </c>
      <c r="K8793" s="192" t="s">
        <v>5073</v>
      </c>
      <c r="L8793" s="192" t="s">
        <v>1447</v>
      </c>
    </row>
    <row r="8794" spans="1:12" ht="15" x14ac:dyDescent="0.25">
      <c r="A8794" s="189" t="s">
        <v>6149</v>
      </c>
      <c r="B8794" s="190" t="s">
        <v>6150</v>
      </c>
      <c r="C8794" s="190" t="s">
        <v>29797</v>
      </c>
      <c r="D8794" s="190" t="s">
        <v>29797</v>
      </c>
      <c r="E8794" s="190" t="s">
        <v>29797</v>
      </c>
      <c r="F8794" s="190" t="s">
        <v>29797</v>
      </c>
      <c r="G8794" s="190" t="s">
        <v>29797</v>
      </c>
      <c r="H8794" s="190" t="s">
        <v>32624</v>
      </c>
      <c r="I8794" s="190" t="s">
        <v>32625</v>
      </c>
      <c r="J8794" s="190" t="s">
        <v>31325</v>
      </c>
      <c r="K8794" s="190" t="s">
        <v>5073</v>
      </c>
      <c r="L8794" s="190" t="s">
        <v>1447</v>
      </c>
    </row>
    <row r="8795" spans="1:12" ht="15" x14ac:dyDescent="0.25">
      <c r="A8795" s="191" t="s">
        <v>3652</v>
      </c>
      <c r="B8795" s="192" t="s">
        <v>4355</v>
      </c>
      <c r="C8795" s="192" t="s">
        <v>29797</v>
      </c>
      <c r="D8795" s="192" t="s">
        <v>29797</v>
      </c>
      <c r="E8795" s="192" t="s">
        <v>29797</v>
      </c>
      <c r="F8795" s="192" t="s">
        <v>29797</v>
      </c>
      <c r="G8795" s="192" t="s">
        <v>29797</v>
      </c>
      <c r="H8795" s="192" t="s">
        <v>29797</v>
      </c>
      <c r="I8795" s="192" t="s">
        <v>29797</v>
      </c>
      <c r="J8795" s="192" t="s">
        <v>29797</v>
      </c>
      <c r="K8795" s="192" t="s">
        <v>29797</v>
      </c>
      <c r="L8795" s="192" t="s">
        <v>29797</v>
      </c>
    </row>
    <row r="8796" spans="1:12" ht="15" x14ac:dyDescent="0.25">
      <c r="A8796" s="189" t="s">
        <v>17376</v>
      </c>
      <c r="B8796" s="190" t="s">
        <v>21191</v>
      </c>
      <c r="C8796" s="190" t="s">
        <v>29797</v>
      </c>
      <c r="D8796" s="190" t="s">
        <v>29797</v>
      </c>
      <c r="E8796" s="190" t="s">
        <v>29797</v>
      </c>
      <c r="F8796" s="190" t="s">
        <v>29797</v>
      </c>
      <c r="G8796" s="190" t="s">
        <v>29797</v>
      </c>
      <c r="H8796" s="190" t="s">
        <v>31546</v>
      </c>
      <c r="I8796" s="190" t="s">
        <v>31547</v>
      </c>
      <c r="J8796" s="190" t="s">
        <v>29821</v>
      </c>
      <c r="K8796" s="190" t="s">
        <v>5062</v>
      </c>
      <c r="L8796" s="190" t="s">
        <v>1447</v>
      </c>
    </row>
    <row r="8797" spans="1:12" ht="15" x14ac:dyDescent="0.25">
      <c r="A8797" s="191" t="s">
        <v>17377</v>
      </c>
      <c r="B8797" s="192" t="s">
        <v>26906</v>
      </c>
      <c r="C8797" s="192" t="s">
        <v>29797</v>
      </c>
      <c r="D8797" s="192" t="s">
        <v>29797</v>
      </c>
      <c r="E8797" s="192" t="s">
        <v>29797</v>
      </c>
      <c r="F8797" s="192" t="s">
        <v>29797</v>
      </c>
      <c r="G8797" s="192" t="s">
        <v>29797</v>
      </c>
      <c r="H8797" s="192" t="s">
        <v>31331</v>
      </c>
      <c r="I8797" s="192" t="s">
        <v>31332</v>
      </c>
      <c r="J8797" s="192" t="s">
        <v>29821</v>
      </c>
      <c r="K8797" s="192" t="s">
        <v>5062</v>
      </c>
      <c r="L8797" s="192" t="s">
        <v>1447</v>
      </c>
    </row>
    <row r="8798" spans="1:12" ht="15" x14ac:dyDescent="0.25">
      <c r="A8798" s="189" t="s">
        <v>6151</v>
      </c>
      <c r="B8798" s="190" t="s">
        <v>6152</v>
      </c>
      <c r="C8798" s="190" t="s">
        <v>29797</v>
      </c>
      <c r="D8798" s="190" t="s">
        <v>29797</v>
      </c>
      <c r="E8798" s="190" t="s">
        <v>29797</v>
      </c>
      <c r="F8798" s="190" t="s">
        <v>29797</v>
      </c>
      <c r="G8798" s="190" t="s">
        <v>29797</v>
      </c>
      <c r="H8798" s="190" t="s">
        <v>29797</v>
      </c>
      <c r="I8798" s="190" t="s">
        <v>29797</v>
      </c>
      <c r="J8798" s="190" t="s">
        <v>29821</v>
      </c>
      <c r="K8798" s="190" t="s">
        <v>5062</v>
      </c>
      <c r="L8798" s="190" t="s">
        <v>1447</v>
      </c>
    </row>
    <row r="8799" spans="1:12" ht="15" x14ac:dyDescent="0.25">
      <c r="A8799" s="191" t="s">
        <v>3653</v>
      </c>
      <c r="B8799" s="192" t="s">
        <v>4356</v>
      </c>
      <c r="C8799" s="192" t="s">
        <v>29797</v>
      </c>
      <c r="D8799" s="192" t="s">
        <v>29797</v>
      </c>
      <c r="E8799" s="192" t="s">
        <v>29797</v>
      </c>
      <c r="F8799" s="192" t="s">
        <v>29797</v>
      </c>
      <c r="G8799" s="192" t="s">
        <v>29797</v>
      </c>
      <c r="H8799" s="192" t="s">
        <v>31434</v>
      </c>
      <c r="I8799" s="192" t="s">
        <v>31435</v>
      </c>
      <c r="J8799" s="192" t="s">
        <v>29821</v>
      </c>
      <c r="K8799" s="192" t="s">
        <v>5062</v>
      </c>
      <c r="L8799" s="192" t="s">
        <v>1447</v>
      </c>
    </row>
    <row r="8800" spans="1:12" ht="15" x14ac:dyDescent="0.25">
      <c r="A8800" s="189" t="s">
        <v>26907</v>
      </c>
      <c r="B8800" s="190" t="s">
        <v>26908</v>
      </c>
      <c r="C8800" s="190" t="s">
        <v>29797</v>
      </c>
      <c r="D8800" s="190" t="s">
        <v>29797</v>
      </c>
      <c r="E8800" s="190" t="s">
        <v>29797</v>
      </c>
      <c r="F8800" s="190" t="s">
        <v>29797</v>
      </c>
      <c r="G8800" s="190" t="s">
        <v>29797</v>
      </c>
      <c r="H8800" s="190" t="s">
        <v>29797</v>
      </c>
      <c r="I8800" s="190" t="s">
        <v>29797</v>
      </c>
      <c r="J8800" s="190" t="s">
        <v>29797</v>
      </c>
      <c r="K8800" s="190" t="s">
        <v>29797</v>
      </c>
      <c r="L8800" s="190" t="s">
        <v>29797</v>
      </c>
    </row>
    <row r="8801" spans="1:12" ht="15" x14ac:dyDescent="0.25">
      <c r="A8801" s="191" t="s">
        <v>17378</v>
      </c>
      <c r="B8801" s="192" t="s">
        <v>21192</v>
      </c>
      <c r="C8801" s="192" t="s">
        <v>29857</v>
      </c>
      <c r="D8801" s="192" t="s">
        <v>30585</v>
      </c>
      <c r="E8801" s="192" t="s">
        <v>30736</v>
      </c>
      <c r="F8801" s="192" t="s">
        <v>29804</v>
      </c>
      <c r="G8801" s="192" t="s">
        <v>29849</v>
      </c>
      <c r="H8801" s="192" t="s">
        <v>31940</v>
      </c>
      <c r="I8801" s="192" t="s">
        <v>31941</v>
      </c>
      <c r="J8801" s="192" t="s">
        <v>31942</v>
      </c>
      <c r="K8801" s="192" t="s">
        <v>4575</v>
      </c>
      <c r="L8801" s="192" t="s">
        <v>1447</v>
      </c>
    </row>
    <row r="8802" spans="1:12" ht="15" x14ac:dyDescent="0.25">
      <c r="A8802" s="189" t="s">
        <v>3654</v>
      </c>
      <c r="B8802" s="190" t="s">
        <v>4357</v>
      </c>
      <c r="C8802" s="190" t="s">
        <v>29797</v>
      </c>
      <c r="D8802" s="190" t="s">
        <v>29797</v>
      </c>
      <c r="E8802" s="190" t="s">
        <v>29797</v>
      </c>
      <c r="F8802" s="190" t="s">
        <v>29797</v>
      </c>
      <c r="G8802" s="190" t="s">
        <v>29797</v>
      </c>
      <c r="H8802" s="190" t="s">
        <v>29797</v>
      </c>
      <c r="I8802" s="190" t="s">
        <v>29797</v>
      </c>
      <c r="J8802" s="190" t="s">
        <v>29797</v>
      </c>
      <c r="K8802" s="190" t="s">
        <v>29797</v>
      </c>
      <c r="L8802" s="190" t="s">
        <v>29797</v>
      </c>
    </row>
    <row r="8803" spans="1:12" ht="15" x14ac:dyDescent="0.25">
      <c r="A8803" s="191" t="s">
        <v>26909</v>
      </c>
      <c r="B8803" s="192" t="s">
        <v>4358</v>
      </c>
      <c r="C8803" s="192" t="s">
        <v>29797</v>
      </c>
      <c r="D8803" s="192" t="s">
        <v>29797</v>
      </c>
      <c r="E8803" s="192" t="s">
        <v>29797</v>
      </c>
      <c r="F8803" s="192" t="s">
        <v>29797</v>
      </c>
      <c r="G8803" s="192" t="s">
        <v>29797</v>
      </c>
      <c r="H8803" s="192" t="s">
        <v>29797</v>
      </c>
      <c r="I8803" s="192" t="s">
        <v>29797</v>
      </c>
      <c r="J8803" s="192" t="s">
        <v>29797</v>
      </c>
      <c r="K8803" s="192" t="s">
        <v>29797</v>
      </c>
      <c r="L8803" s="192" t="s">
        <v>1465</v>
      </c>
    </row>
    <row r="8804" spans="1:12" ht="15" x14ac:dyDescent="0.25">
      <c r="A8804" s="189" t="s">
        <v>6153</v>
      </c>
      <c r="B8804" s="190" t="s">
        <v>6154</v>
      </c>
      <c r="C8804" s="190" t="s">
        <v>29797</v>
      </c>
      <c r="D8804" s="190" t="s">
        <v>29797</v>
      </c>
      <c r="E8804" s="190" t="s">
        <v>29797</v>
      </c>
      <c r="F8804" s="190" t="s">
        <v>29797</v>
      </c>
      <c r="G8804" s="190" t="s">
        <v>29797</v>
      </c>
      <c r="H8804" s="190" t="s">
        <v>31460</v>
      </c>
      <c r="I8804" s="190" t="s">
        <v>29942</v>
      </c>
      <c r="J8804" s="190" t="s">
        <v>29821</v>
      </c>
      <c r="K8804" s="190" t="s">
        <v>5062</v>
      </c>
      <c r="L8804" s="190" t="s">
        <v>1447</v>
      </c>
    </row>
    <row r="8805" spans="1:12" ht="15" x14ac:dyDescent="0.25">
      <c r="A8805" s="191" t="s">
        <v>26910</v>
      </c>
      <c r="B8805" s="192" t="s">
        <v>4359</v>
      </c>
      <c r="C8805" s="192" t="s">
        <v>29797</v>
      </c>
      <c r="D8805" s="192" t="s">
        <v>29797</v>
      </c>
      <c r="E8805" s="192" t="s">
        <v>29797</v>
      </c>
      <c r="F8805" s="192" t="s">
        <v>29797</v>
      </c>
      <c r="G8805" s="192" t="s">
        <v>29797</v>
      </c>
      <c r="H8805" s="192" t="s">
        <v>29797</v>
      </c>
      <c r="I8805" s="192" t="s">
        <v>29797</v>
      </c>
      <c r="J8805" s="192" t="s">
        <v>29797</v>
      </c>
      <c r="K8805" s="192" t="s">
        <v>29797</v>
      </c>
      <c r="L8805" s="192" t="s">
        <v>1438</v>
      </c>
    </row>
    <row r="8806" spans="1:12" ht="15" x14ac:dyDescent="0.25">
      <c r="A8806" s="189" t="s">
        <v>26911</v>
      </c>
      <c r="B8806" s="190" t="s">
        <v>6155</v>
      </c>
      <c r="C8806" s="190" t="s">
        <v>29797</v>
      </c>
      <c r="D8806" s="190" t="s">
        <v>29797</v>
      </c>
      <c r="E8806" s="190" t="s">
        <v>29797</v>
      </c>
      <c r="F8806" s="190" t="s">
        <v>29797</v>
      </c>
      <c r="G8806" s="190" t="s">
        <v>29797</v>
      </c>
      <c r="H8806" s="190" t="s">
        <v>29797</v>
      </c>
      <c r="I8806" s="190" t="s">
        <v>29797</v>
      </c>
      <c r="J8806" s="190" t="s">
        <v>29797</v>
      </c>
      <c r="K8806" s="190" t="s">
        <v>29797</v>
      </c>
      <c r="L8806" s="190" t="s">
        <v>1469</v>
      </c>
    </row>
    <row r="8807" spans="1:12" ht="15" x14ac:dyDescent="0.25">
      <c r="A8807" s="191" t="s">
        <v>26912</v>
      </c>
      <c r="B8807" s="192" t="s">
        <v>26913</v>
      </c>
      <c r="C8807" s="192" t="s">
        <v>29797</v>
      </c>
      <c r="D8807" s="192" t="s">
        <v>29797</v>
      </c>
      <c r="E8807" s="192" t="s">
        <v>29797</v>
      </c>
      <c r="F8807" s="192" t="s">
        <v>29797</v>
      </c>
      <c r="G8807" s="192" t="s">
        <v>29797</v>
      </c>
      <c r="H8807" s="192" t="s">
        <v>29797</v>
      </c>
      <c r="I8807" s="192" t="s">
        <v>29797</v>
      </c>
      <c r="J8807" s="192" t="s">
        <v>29797</v>
      </c>
      <c r="K8807" s="192" t="s">
        <v>29797</v>
      </c>
      <c r="L8807" s="192" t="s">
        <v>29797</v>
      </c>
    </row>
    <row r="8808" spans="1:12" ht="15" x14ac:dyDescent="0.25">
      <c r="A8808" s="189" t="s">
        <v>17379</v>
      </c>
      <c r="B8808" s="190" t="s">
        <v>21193</v>
      </c>
      <c r="C8808" s="190" t="s">
        <v>29797</v>
      </c>
      <c r="D8808" s="190" t="s">
        <v>29797</v>
      </c>
      <c r="E8808" s="190" t="s">
        <v>29797</v>
      </c>
      <c r="F8808" s="190" t="s">
        <v>29797</v>
      </c>
      <c r="G8808" s="190" t="s">
        <v>29797</v>
      </c>
      <c r="H8808" s="190" t="s">
        <v>31560</v>
      </c>
      <c r="I8808" s="190" t="s">
        <v>5073</v>
      </c>
      <c r="J8808" s="190" t="s">
        <v>31325</v>
      </c>
      <c r="K8808" s="190" t="s">
        <v>5073</v>
      </c>
      <c r="L8808" s="190" t="s">
        <v>1447</v>
      </c>
    </row>
    <row r="8809" spans="1:12" ht="15" x14ac:dyDescent="0.25">
      <c r="A8809" s="191" t="s">
        <v>3655</v>
      </c>
      <c r="B8809" s="192" t="s">
        <v>4360</v>
      </c>
      <c r="C8809" s="192" t="s">
        <v>29797</v>
      </c>
      <c r="D8809" s="192" t="s">
        <v>29797</v>
      </c>
      <c r="E8809" s="192" t="s">
        <v>29797</v>
      </c>
      <c r="F8809" s="192" t="s">
        <v>29797</v>
      </c>
      <c r="G8809" s="192" t="s">
        <v>29797</v>
      </c>
      <c r="H8809" s="192" t="s">
        <v>29797</v>
      </c>
      <c r="I8809" s="192" t="s">
        <v>29797</v>
      </c>
      <c r="J8809" s="192" t="s">
        <v>29797</v>
      </c>
      <c r="K8809" s="192" t="s">
        <v>29797</v>
      </c>
      <c r="L8809" s="192" t="s">
        <v>29797</v>
      </c>
    </row>
    <row r="8810" spans="1:12" ht="15" x14ac:dyDescent="0.25">
      <c r="A8810" s="189" t="s">
        <v>6156</v>
      </c>
      <c r="B8810" s="190" t="s">
        <v>6157</v>
      </c>
      <c r="C8810" s="190" t="s">
        <v>29797</v>
      </c>
      <c r="D8810" s="190" t="s">
        <v>29797</v>
      </c>
      <c r="E8810" s="190" t="s">
        <v>29797</v>
      </c>
      <c r="F8810" s="190" t="s">
        <v>29797</v>
      </c>
      <c r="G8810" s="190" t="s">
        <v>29797</v>
      </c>
      <c r="H8810" s="190" t="s">
        <v>29797</v>
      </c>
      <c r="I8810" s="190" t="s">
        <v>29797</v>
      </c>
      <c r="J8810" s="190" t="s">
        <v>29821</v>
      </c>
      <c r="K8810" s="190" t="s">
        <v>5062</v>
      </c>
      <c r="L8810" s="190" t="s">
        <v>1447</v>
      </c>
    </row>
    <row r="8811" spans="1:12" ht="15" x14ac:dyDescent="0.25">
      <c r="A8811" s="191" t="s">
        <v>6158</v>
      </c>
      <c r="B8811" s="192" t="s">
        <v>6159</v>
      </c>
      <c r="C8811" s="192" t="s">
        <v>29797</v>
      </c>
      <c r="D8811" s="192" t="s">
        <v>29797</v>
      </c>
      <c r="E8811" s="192" t="s">
        <v>29797</v>
      </c>
      <c r="F8811" s="192" t="s">
        <v>29797</v>
      </c>
      <c r="G8811" s="192" t="s">
        <v>29797</v>
      </c>
      <c r="H8811" s="192" t="s">
        <v>31899</v>
      </c>
      <c r="I8811" s="192" t="s">
        <v>5078</v>
      </c>
      <c r="J8811" s="192" t="s">
        <v>29826</v>
      </c>
      <c r="K8811" s="192" t="s">
        <v>5078</v>
      </c>
      <c r="L8811" s="192" t="s">
        <v>1447</v>
      </c>
    </row>
    <row r="8812" spans="1:12" ht="15" x14ac:dyDescent="0.25">
      <c r="A8812" s="189" t="s">
        <v>26914</v>
      </c>
      <c r="B8812" s="190" t="s">
        <v>4361</v>
      </c>
      <c r="C8812" s="190" t="s">
        <v>29797</v>
      </c>
      <c r="D8812" s="190" t="s">
        <v>29797</v>
      </c>
      <c r="E8812" s="190" t="s">
        <v>29797</v>
      </c>
      <c r="F8812" s="190" t="s">
        <v>29797</v>
      </c>
      <c r="G8812" s="190" t="s">
        <v>29797</v>
      </c>
      <c r="H8812" s="190" t="s">
        <v>29797</v>
      </c>
      <c r="I8812" s="190" t="s">
        <v>29797</v>
      </c>
      <c r="J8812" s="190" t="s">
        <v>29797</v>
      </c>
      <c r="K8812" s="190" t="s">
        <v>29797</v>
      </c>
      <c r="L8812" s="190" t="s">
        <v>1439</v>
      </c>
    </row>
    <row r="8813" spans="1:12" ht="15" x14ac:dyDescent="0.25">
      <c r="A8813" s="191" t="s">
        <v>26915</v>
      </c>
      <c r="B8813" s="192" t="s">
        <v>21194</v>
      </c>
      <c r="C8813" s="192" t="s">
        <v>29797</v>
      </c>
      <c r="D8813" s="192" t="s">
        <v>29797</v>
      </c>
      <c r="E8813" s="192" t="s">
        <v>29797</v>
      </c>
      <c r="F8813" s="192" t="s">
        <v>29797</v>
      </c>
      <c r="G8813" s="192" t="s">
        <v>29797</v>
      </c>
      <c r="H8813" s="192" t="s">
        <v>29797</v>
      </c>
      <c r="I8813" s="192" t="s">
        <v>29797</v>
      </c>
      <c r="J8813" s="192" t="s">
        <v>29797</v>
      </c>
      <c r="K8813" s="192" t="s">
        <v>29797</v>
      </c>
      <c r="L8813" s="192" t="s">
        <v>1438</v>
      </c>
    </row>
    <row r="8814" spans="1:12" ht="15" x14ac:dyDescent="0.25">
      <c r="A8814" s="189" t="s">
        <v>17380</v>
      </c>
      <c r="B8814" s="190" t="s">
        <v>21195</v>
      </c>
      <c r="C8814" s="190" t="s">
        <v>29797</v>
      </c>
      <c r="D8814" s="190" t="s">
        <v>29797</v>
      </c>
      <c r="E8814" s="190" t="s">
        <v>29797</v>
      </c>
      <c r="F8814" s="190" t="s">
        <v>29797</v>
      </c>
      <c r="G8814" s="190" t="s">
        <v>29797</v>
      </c>
      <c r="H8814" s="190" t="s">
        <v>29797</v>
      </c>
      <c r="I8814" s="190" t="s">
        <v>29797</v>
      </c>
      <c r="J8814" s="190" t="s">
        <v>29797</v>
      </c>
      <c r="K8814" s="190" t="s">
        <v>29797</v>
      </c>
      <c r="L8814" s="190" t="s">
        <v>29797</v>
      </c>
    </row>
    <row r="8815" spans="1:12" ht="15" x14ac:dyDescent="0.25">
      <c r="A8815" s="191" t="s">
        <v>6160</v>
      </c>
      <c r="B8815" s="192" t="s">
        <v>6161</v>
      </c>
      <c r="C8815" s="192" t="s">
        <v>29797</v>
      </c>
      <c r="D8815" s="192" t="s">
        <v>29797</v>
      </c>
      <c r="E8815" s="192" t="s">
        <v>29797</v>
      </c>
      <c r="F8815" s="192" t="s">
        <v>29797</v>
      </c>
      <c r="G8815" s="192" t="s">
        <v>29797</v>
      </c>
      <c r="H8815" s="192" t="s">
        <v>31376</v>
      </c>
      <c r="I8815" s="192" t="s">
        <v>5062</v>
      </c>
      <c r="J8815" s="192" t="s">
        <v>29821</v>
      </c>
      <c r="K8815" s="192" t="s">
        <v>5062</v>
      </c>
      <c r="L8815" s="192" t="s">
        <v>1447</v>
      </c>
    </row>
    <row r="8816" spans="1:12" ht="15" x14ac:dyDescent="0.25">
      <c r="A8816" s="189" t="s">
        <v>26916</v>
      </c>
      <c r="B8816" s="190" t="s">
        <v>26917</v>
      </c>
      <c r="C8816" s="190" t="s">
        <v>29797</v>
      </c>
      <c r="D8816" s="190" t="s">
        <v>29797</v>
      </c>
      <c r="E8816" s="190" t="s">
        <v>29797</v>
      </c>
      <c r="F8816" s="190" t="s">
        <v>29797</v>
      </c>
      <c r="G8816" s="190" t="s">
        <v>29797</v>
      </c>
      <c r="H8816" s="190" t="s">
        <v>31390</v>
      </c>
      <c r="I8816" s="190" t="s">
        <v>14423</v>
      </c>
      <c r="J8816" s="190" t="s">
        <v>29821</v>
      </c>
      <c r="K8816" s="190" t="s">
        <v>5062</v>
      </c>
      <c r="L8816" s="190" t="s">
        <v>1447</v>
      </c>
    </row>
    <row r="8817" spans="1:12" ht="15" x14ac:dyDescent="0.25">
      <c r="A8817" s="191" t="s">
        <v>6162</v>
      </c>
      <c r="B8817" s="192" t="s">
        <v>6163</v>
      </c>
      <c r="C8817" s="192" t="s">
        <v>29929</v>
      </c>
      <c r="D8817" s="192" t="s">
        <v>29797</v>
      </c>
      <c r="E8817" s="192" t="s">
        <v>30374</v>
      </c>
      <c r="F8817" s="192" t="s">
        <v>29797</v>
      </c>
      <c r="G8817" s="192" t="s">
        <v>29797</v>
      </c>
      <c r="H8817" s="192" t="s">
        <v>31496</v>
      </c>
      <c r="I8817" s="192" t="s">
        <v>31497</v>
      </c>
      <c r="J8817" s="192" t="s">
        <v>29821</v>
      </c>
      <c r="K8817" s="192" t="s">
        <v>5062</v>
      </c>
      <c r="L8817" s="192" t="s">
        <v>1447</v>
      </c>
    </row>
    <row r="8818" spans="1:12" ht="15" x14ac:dyDescent="0.25">
      <c r="A8818" s="189" t="s">
        <v>26918</v>
      </c>
      <c r="B8818" s="190" t="s">
        <v>26919</v>
      </c>
      <c r="C8818" s="190" t="s">
        <v>29797</v>
      </c>
      <c r="D8818" s="190" t="s">
        <v>29797</v>
      </c>
      <c r="E8818" s="190" t="s">
        <v>29797</v>
      </c>
      <c r="F8818" s="190" t="s">
        <v>29797</v>
      </c>
      <c r="G8818" s="190" t="s">
        <v>29797</v>
      </c>
      <c r="H8818" s="190" t="s">
        <v>31509</v>
      </c>
      <c r="I8818" s="190" t="s">
        <v>31510</v>
      </c>
      <c r="J8818" s="190" t="s">
        <v>29821</v>
      </c>
      <c r="K8818" s="190" t="s">
        <v>5062</v>
      </c>
      <c r="L8818" s="190" t="s">
        <v>1447</v>
      </c>
    </row>
    <row r="8819" spans="1:12" ht="15" x14ac:dyDescent="0.25">
      <c r="A8819" s="191" t="s">
        <v>26920</v>
      </c>
      <c r="B8819" s="192" t="s">
        <v>6164</v>
      </c>
      <c r="C8819" s="192" t="s">
        <v>29797</v>
      </c>
      <c r="D8819" s="192" t="s">
        <v>29797</v>
      </c>
      <c r="E8819" s="192" t="s">
        <v>29797</v>
      </c>
      <c r="F8819" s="192" t="s">
        <v>29797</v>
      </c>
      <c r="G8819" s="192" t="s">
        <v>29797</v>
      </c>
      <c r="H8819" s="192" t="s">
        <v>29797</v>
      </c>
      <c r="I8819" s="192" t="s">
        <v>29797</v>
      </c>
      <c r="J8819" s="192" t="s">
        <v>29797</v>
      </c>
      <c r="K8819" s="192" t="s">
        <v>29797</v>
      </c>
      <c r="L8819" s="192" t="s">
        <v>1446</v>
      </c>
    </row>
    <row r="8820" spans="1:12" ht="15" x14ac:dyDescent="0.25">
      <c r="A8820" s="189" t="s">
        <v>26921</v>
      </c>
      <c r="B8820" s="190" t="s">
        <v>6164</v>
      </c>
      <c r="C8820" s="190" t="s">
        <v>29797</v>
      </c>
      <c r="D8820" s="190" t="s">
        <v>29797</v>
      </c>
      <c r="E8820" s="190" t="s">
        <v>29797</v>
      </c>
      <c r="F8820" s="190" t="s">
        <v>29797</v>
      </c>
      <c r="G8820" s="190" t="s">
        <v>29797</v>
      </c>
      <c r="H8820" s="190" t="s">
        <v>29797</v>
      </c>
      <c r="I8820" s="190" t="s">
        <v>29797</v>
      </c>
      <c r="J8820" s="190" t="s">
        <v>29797</v>
      </c>
      <c r="K8820" s="190" t="s">
        <v>29797</v>
      </c>
      <c r="L8820" s="190" t="s">
        <v>1446</v>
      </c>
    </row>
    <row r="8821" spans="1:12" ht="15" x14ac:dyDescent="0.25">
      <c r="A8821" s="191" t="s">
        <v>17381</v>
      </c>
      <c r="B8821" s="192" t="s">
        <v>21196</v>
      </c>
      <c r="C8821" s="192" t="s">
        <v>29797</v>
      </c>
      <c r="D8821" s="192" t="s">
        <v>29797</v>
      </c>
      <c r="E8821" s="192" t="s">
        <v>29797</v>
      </c>
      <c r="F8821" s="192" t="s">
        <v>29797</v>
      </c>
      <c r="G8821" s="192" t="s">
        <v>29797</v>
      </c>
      <c r="H8821" s="192" t="s">
        <v>29797</v>
      </c>
      <c r="I8821" s="192" t="s">
        <v>29797</v>
      </c>
      <c r="J8821" s="192" t="s">
        <v>29797</v>
      </c>
      <c r="K8821" s="192" t="s">
        <v>29797</v>
      </c>
      <c r="L8821" s="192" t="s">
        <v>29797</v>
      </c>
    </row>
    <row r="8822" spans="1:12" ht="15" x14ac:dyDescent="0.25">
      <c r="A8822" s="189" t="s">
        <v>26922</v>
      </c>
      <c r="B8822" s="190" t="s">
        <v>4362</v>
      </c>
      <c r="C8822" s="190" t="s">
        <v>29797</v>
      </c>
      <c r="D8822" s="190" t="s">
        <v>29797</v>
      </c>
      <c r="E8822" s="190" t="s">
        <v>29797</v>
      </c>
      <c r="F8822" s="190" t="s">
        <v>29797</v>
      </c>
      <c r="G8822" s="190" t="s">
        <v>29797</v>
      </c>
      <c r="H8822" s="190" t="s">
        <v>29797</v>
      </c>
      <c r="I8822" s="190" t="s">
        <v>29797</v>
      </c>
      <c r="J8822" s="190" t="s">
        <v>29797</v>
      </c>
      <c r="K8822" s="190" t="s">
        <v>29797</v>
      </c>
      <c r="L8822" s="190" t="s">
        <v>1446</v>
      </c>
    </row>
    <row r="8823" spans="1:12" ht="15" x14ac:dyDescent="0.25">
      <c r="A8823" s="191" t="s">
        <v>17382</v>
      </c>
      <c r="B8823" s="192" t="s">
        <v>21197</v>
      </c>
      <c r="C8823" s="192" t="s">
        <v>29797</v>
      </c>
      <c r="D8823" s="192" t="s">
        <v>29797</v>
      </c>
      <c r="E8823" s="192" t="s">
        <v>29797</v>
      </c>
      <c r="F8823" s="192" t="s">
        <v>29797</v>
      </c>
      <c r="G8823" s="192" t="s">
        <v>29797</v>
      </c>
      <c r="H8823" s="192" t="s">
        <v>31376</v>
      </c>
      <c r="I8823" s="192" t="s">
        <v>5062</v>
      </c>
      <c r="J8823" s="192" t="s">
        <v>29821</v>
      </c>
      <c r="K8823" s="192" t="s">
        <v>5062</v>
      </c>
      <c r="L8823" s="192" t="s">
        <v>1447</v>
      </c>
    </row>
    <row r="8824" spans="1:12" ht="15" x14ac:dyDescent="0.25">
      <c r="A8824" s="189" t="s">
        <v>6165</v>
      </c>
      <c r="B8824" s="190" t="s">
        <v>6166</v>
      </c>
      <c r="C8824" s="190" t="s">
        <v>29797</v>
      </c>
      <c r="D8824" s="190" t="s">
        <v>29797</v>
      </c>
      <c r="E8824" s="190" t="s">
        <v>29797</v>
      </c>
      <c r="F8824" s="190" t="s">
        <v>29797</v>
      </c>
      <c r="G8824" s="190" t="s">
        <v>29797</v>
      </c>
      <c r="H8824" s="190" t="s">
        <v>33018</v>
      </c>
      <c r="I8824" s="190" t="s">
        <v>33019</v>
      </c>
      <c r="J8824" s="190" t="s">
        <v>30017</v>
      </c>
      <c r="K8824" s="190" t="s">
        <v>12007</v>
      </c>
      <c r="L8824" s="190" t="s">
        <v>1447</v>
      </c>
    </row>
    <row r="8825" spans="1:12" ht="15" x14ac:dyDescent="0.25">
      <c r="A8825" s="191" t="s">
        <v>6167</v>
      </c>
      <c r="B8825" s="192" t="s">
        <v>6168</v>
      </c>
      <c r="C8825" s="192" t="s">
        <v>29797</v>
      </c>
      <c r="D8825" s="192" t="s">
        <v>29797</v>
      </c>
      <c r="E8825" s="192" t="s">
        <v>29797</v>
      </c>
      <c r="F8825" s="192" t="s">
        <v>29797</v>
      </c>
      <c r="G8825" s="192" t="s">
        <v>29797</v>
      </c>
      <c r="H8825" s="192" t="s">
        <v>31890</v>
      </c>
      <c r="I8825" s="192" t="s">
        <v>5078</v>
      </c>
      <c r="J8825" s="192" t="s">
        <v>29826</v>
      </c>
      <c r="K8825" s="192" t="s">
        <v>5078</v>
      </c>
      <c r="L8825" s="192" t="s">
        <v>1447</v>
      </c>
    </row>
    <row r="8826" spans="1:12" ht="15" x14ac:dyDescent="0.25">
      <c r="A8826" s="189" t="s">
        <v>17383</v>
      </c>
      <c r="B8826" s="190" t="s">
        <v>21198</v>
      </c>
      <c r="C8826" s="190" t="s">
        <v>29797</v>
      </c>
      <c r="D8826" s="190" t="s">
        <v>29797</v>
      </c>
      <c r="E8826" s="190" t="s">
        <v>29797</v>
      </c>
      <c r="F8826" s="190" t="s">
        <v>29797</v>
      </c>
      <c r="G8826" s="190" t="s">
        <v>29797</v>
      </c>
      <c r="H8826" s="190" t="s">
        <v>29797</v>
      </c>
      <c r="I8826" s="190" t="s">
        <v>29797</v>
      </c>
      <c r="J8826" s="190" t="s">
        <v>29797</v>
      </c>
      <c r="K8826" s="190" t="s">
        <v>29797</v>
      </c>
      <c r="L8826" s="190" t="s">
        <v>29797</v>
      </c>
    </row>
    <row r="8827" spans="1:12" ht="15" x14ac:dyDescent="0.25">
      <c r="A8827" s="191" t="s">
        <v>6169</v>
      </c>
      <c r="B8827" s="192" t="s">
        <v>6170</v>
      </c>
      <c r="C8827" s="192" t="s">
        <v>29797</v>
      </c>
      <c r="D8827" s="192" t="s">
        <v>29797</v>
      </c>
      <c r="E8827" s="192" t="s">
        <v>29797</v>
      </c>
      <c r="F8827" s="192" t="s">
        <v>29797</v>
      </c>
      <c r="G8827" s="192" t="s">
        <v>29797</v>
      </c>
      <c r="H8827" s="192" t="s">
        <v>31623</v>
      </c>
      <c r="I8827" s="192" t="s">
        <v>31624</v>
      </c>
      <c r="J8827" s="192" t="s">
        <v>29821</v>
      </c>
      <c r="K8827" s="192" t="s">
        <v>5062</v>
      </c>
      <c r="L8827" s="192" t="s">
        <v>1447</v>
      </c>
    </row>
    <row r="8828" spans="1:12" ht="15" x14ac:dyDescent="0.25">
      <c r="A8828" s="189" t="s">
        <v>6171</v>
      </c>
      <c r="B8828" s="190" t="s">
        <v>6172</v>
      </c>
      <c r="C8828" s="190" t="s">
        <v>29797</v>
      </c>
      <c r="D8828" s="190" t="s">
        <v>29797</v>
      </c>
      <c r="E8828" s="190" t="s">
        <v>29797</v>
      </c>
      <c r="F8828" s="190" t="s">
        <v>29797</v>
      </c>
      <c r="G8828" s="190" t="s">
        <v>29797</v>
      </c>
      <c r="H8828" s="190" t="s">
        <v>31560</v>
      </c>
      <c r="I8828" s="190" t="s">
        <v>5073</v>
      </c>
      <c r="J8828" s="190" t="s">
        <v>31325</v>
      </c>
      <c r="K8828" s="190" t="s">
        <v>5073</v>
      </c>
      <c r="L8828" s="190" t="s">
        <v>1447</v>
      </c>
    </row>
    <row r="8829" spans="1:12" ht="15" x14ac:dyDescent="0.25">
      <c r="A8829" s="191" t="s">
        <v>17384</v>
      </c>
      <c r="B8829" s="192" t="s">
        <v>21199</v>
      </c>
      <c r="C8829" s="192" t="s">
        <v>29797</v>
      </c>
      <c r="D8829" s="192" t="s">
        <v>29797</v>
      </c>
      <c r="E8829" s="192" t="s">
        <v>29797</v>
      </c>
      <c r="F8829" s="192" t="s">
        <v>29797</v>
      </c>
      <c r="G8829" s="192" t="s">
        <v>29797</v>
      </c>
      <c r="H8829" s="192" t="s">
        <v>31345</v>
      </c>
      <c r="I8829" s="192" t="s">
        <v>5073</v>
      </c>
      <c r="J8829" s="192" t="s">
        <v>31325</v>
      </c>
      <c r="K8829" s="192" t="s">
        <v>5073</v>
      </c>
      <c r="L8829" s="192" t="s">
        <v>1447</v>
      </c>
    </row>
    <row r="8830" spans="1:12" ht="15" x14ac:dyDescent="0.25">
      <c r="A8830" s="189" t="s">
        <v>6173</v>
      </c>
      <c r="B8830" s="190" t="s">
        <v>6174</v>
      </c>
      <c r="C8830" s="190" t="s">
        <v>29812</v>
      </c>
      <c r="D8830" s="190" t="s">
        <v>29797</v>
      </c>
      <c r="E8830" s="190" t="s">
        <v>30737</v>
      </c>
      <c r="F8830" s="190" t="s">
        <v>29797</v>
      </c>
      <c r="G8830" s="190" t="s">
        <v>29797</v>
      </c>
      <c r="H8830" s="190" t="s">
        <v>31430</v>
      </c>
      <c r="I8830" s="190" t="s">
        <v>31100</v>
      </c>
      <c r="J8830" s="190" t="s">
        <v>31325</v>
      </c>
      <c r="K8830" s="190" t="s">
        <v>5073</v>
      </c>
      <c r="L8830" s="190" t="s">
        <v>1447</v>
      </c>
    </row>
    <row r="8831" spans="1:12" ht="15" x14ac:dyDescent="0.25">
      <c r="A8831" s="191" t="s">
        <v>17385</v>
      </c>
      <c r="B8831" s="192" t="s">
        <v>21200</v>
      </c>
      <c r="C8831" s="192" t="s">
        <v>29857</v>
      </c>
      <c r="D8831" s="192" t="s">
        <v>30030</v>
      </c>
      <c r="E8831" s="192" t="s">
        <v>30738</v>
      </c>
      <c r="F8831" s="192" t="s">
        <v>29804</v>
      </c>
      <c r="G8831" s="192" t="s">
        <v>30058</v>
      </c>
      <c r="H8831" s="192" t="s">
        <v>31818</v>
      </c>
      <c r="I8831" s="192" t="s">
        <v>5073</v>
      </c>
      <c r="J8831" s="192" t="s">
        <v>31325</v>
      </c>
      <c r="K8831" s="192" t="s">
        <v>5073</v>
      </c>
      <c r="L8831" s="192" t="s">
        <v>1447</v>
      </c>
    </row>
    <row r="8832" spans="1:12" ht="15" x14ac:dyDescent="0.25">
      <c r="A8832" s="189" t="s">
        <v>6175</v>
      </c>
      <c r="B8832" s="190" t="s">
        <v>6176</v>
      </c>
      <c r="C8832" s="190" t="s">
        <v>29797</v>
      </c>
      <c r="D8832" s="190" t="s">
        <v>29797</v>
      </c>
      <c r="E8832" s="190" t="s">
        <v>29797</v>
      </c>
      <c r="F8832" s="190" t="s">
        <v>29797</v>
      </c>
      <c r="G8832" s="190" t="s">
        <v>29797</v>
      </c>
      <c r="H8832" s="190" t="s">
        <v>31588</v>
      </c>
      <c r="I8832" s="190" t="s">
        <v>30455</v>
      </c>
      <c r="J8832" s="190" t="s">
        <v>29870</v>
      </c>
      <c r="K8832" s="190" t="s">
        <v>8069</v>
      </c>
      <c r="L8832" s="190" t="s">
        <v>1447</v>
      </c>
    </row>
    <row r="8833" spans="1:12" ht="15" x14ac:dyDescent="0.25">
      <c r="A8833" s="191" t="s">
        <v>3656</v>
      </c>
      <c r="B8833" s="192" t="s">
        <v>4363</v>
      </c>
      <c r="C8833" s="192" t="s">
        <v>29797</v>
      </c>
      <c r="D8833" s="192" t="s">
        <v>29797</v>
      </c>
      <c r="E8833" s="192" t="s">
        <v>29797</v>
      </c>
      <c r="F8833" s="192" t="s">
        <v>29797</v>
      </c>
      <c r="G8833" s="192" t="s">
        <v>29797</v>
      </c>
      <c r="H8833" s="192" t="s">
        <v>29797</v>
      </c>
      <c r="I8833" s="192" t="s">
        <v>29797</v>
      </c>
      <c r="J8833" s="192" t="s">
        <v>29797</v>
      </c>
      <c r="K8833" s="192" t="s">
        <v>29797</v>
      </c>
      <c r="L8833" s="192" t="s">
        <v>1443</v>
      </c>
    </row>
    <row r="8834" spans="1:12" ht="15" x14ac:dyDescent="0.25">
      <c r="A8834" s="189" t="s">
        <v>6177</v>
      </c>
      <c r="B8834" s="190" t="s">
        <v>6178</v>
      </c>
      <c r="C8834" s="190" t="s">
        <v>29797</v>
      </c>
      <c r="D8834" s="190" t="s">
        <v>29797</v>
      </c>
      <c r="E8834" s="190" t="s">
        <v>29797</v>
      </c>
      <c r="F8834" s="190" t="s">
        <v>29797</v>
      </c>
      <c r="G8834" s="190" t="s">
        <v>29797</v>
      </c>
      <c r="H8834" s="190" t="s">
        <v>31376</v>
      </c>
      <c r="I8834" s="190" t="s">
        <v>5062</v>
      </c>
      <c r="J8834" s="190" t="s">
        <v>29821</v>
      </c>
      <c r="K8834" s="190" t="s">
        <v>5062</v>
      </c>
      <c r="L8834" s="190" t="s">
        <v>1447</v>
      </c>
    </row>
    <row r="8835" spans="1:12" ht="15" x14ac:dyDescent="0.25">
      <c r="A8835" s="191" t="s">
        <v>3657</v>
      </c>
      <c r="B8835" s="192" t="s">
        <v>4364</v>
      </c>
      <c r="C8835" s="192" t="s">
        <v>29797</v>
      </c>
      <c r="D8835" s="192" t="s">
        <v>29797</v>
      </c>
      <c r="E8835" s="192" t="s">
        <v>29797</v>
      </c>
      <c r="F8835" s="192" t="s">
        <v>29797</v>
      </c>
      <c r="G8835" s="192" t="s">
        <v>29797</v>
      </c>
      <c r="H8835" s="192" t="s">
        <v>32669</v>
      </c>
      <c r="I8835" s="192" t="s">
        <v>32670</v>
      </c>
      <c r="J8835" s="192" t="s">
        <v>30262</v>
      </c>
      <c r="K8835" s="192" t="s">
        <v>6070</v>
      </c>
      <c r="L8835" s="192" t="s">
        <v>1447</v>
      </c>
    </row>
    <row r="8836" spans="1:12" ht="15" x14ac:dyDescent="0.25">
      <c r="A8836" s="189" t="s">
        <v>17386</v>
      </c>
      <c r="B8836" s="190" t="s">
        <v>21201</v>
      </c>
      <c r="C8836" s="190" t="s">
        <v>29828</v>
      </c>
      <c r="D8836" s="190" t="s">
        <v>30030</v>
      </c>
      <c r="E8836" s="190" t="s">
        <v>30167</v>
      </c>
      <c r="F8836" s="190" t="s">
        <v>29804</v>
      </c>
      <c r="G8836" s="190" t="s">
        <v>29838</v>
      </c>
      <c r="H8836" s="190" t="s">
        <v>31376</v>
      </c>
      <c r="I8836" s="190" t="s">
        <v>5062</v>
      </c>
      <c r="J8836" s="190" t="s">
        <v>29821</v>
      </c>
      <c r="K8836" s="190" t="s">
        <v>5062</v>
      </c>
      <c r="L8836" s="190" t="s">
        <v>1447</v>
      </c>
    </row>
    <row r="8837" spans="1:12" ht="15" x14ac:dyDescent="0.25">
      <c r="A8837" s="191" t="s">
        <v>6179</v>
      </c>
      <c r="B8837" s="192" t="s">
        <v>6180</v>
      </c>
      <c r="C8837" s="192" t="s">
        <v>29797</v>
      </c>
      <c r="D8837" s="192" t="s">
        <v>29797</v>
      </c>
      <c r="E8837" s="192" t="s">
        <v>29797</v>
      </c>
      <c r="F8837" s="192" t="s">
        <v>29797</v>
      </c>
      <c r="G8837" s="192" t="s">
        <v>29797</v>
      </c>
      <c r="H8837" s="192" t="s">
        <v>33020</v>
      </c>
      <c r="I8837" s="192" t="s">
        <v>31898</v>
      </c>
      <c r="J8837" s="192" t="s">
        <v>29979</v>
      </c>
      <c r="K8837" s="192" t="s">
        <v>6308</v>
      </c>
      <c r="L8837" s="192" t="s">
        <v>1447</v>
      </c>
    </row>
    <row r="8838" spans="1:12" ht="15" x14ac:dyDescent="0.25">
      <c r="A8838" s="189" t="s">
        <v>6181</v>
      </c>
      <c r="B8838" s="190" t="s">
        <v>6182</v>
      </c>
      <c r="C8838" s="190" t="s">
        <v>29797</v>
      </c>
      <c r="D8838" s="190" t="s">
        <v>29797</v>
      </c>
      <c r="E8838" s="190" t="s">
        <v>29797</v>
      </c>
      <c r="F8838" s="190" t="s">
        <v>29797</v>
      </c>
      <c r="G8838" s="190" t="s">
        <v>29797</v>
      </c>
      <c r="H8838" s="190" t="s">
        <v>31337</v>
      </c>
      <c r="I8838" s="190" t="s">
        <v>31338</v>
      </c>
      <c r="J8838" s="190" t="s">
        <v>29821</v>
      </c>
      <c r="K8838" s="190" t="s">
        <v>5062</v>
      </c>
      <c r="L8838" s="190" t="s">
        <v>1447</v>
      </c>
    </row>
    <row r="8839" spans="1:12" ht="15" x14ac:dyDescent="0.25">
      <c r="A8839" s="191" t="s">
        <v>26923</v>
      </c>
      <c r="B8839" s="192" t="s">
        <v>21202</v>
      </c>
      <c r="C8839" s="192" t="s">
        <v>29797</v>
      </c>
      <c r="D8839" s="192" t="s">
        <v>29797</v>
      </c>
      <c r="E8839" s="192" t="s">
        <v>29797</v>
      </c>
      <c r="F8839" s="192" t="s">
        <v>29797</v>
      </c>
      <c r="G8839" s="192" t="s">
        <v>29797</v>
      </c>
      <c r="H8839" s="192" t="s">
        <v>29797</v>
      </c>
      <c r="I8839" s="192" t="s">
        <v>29797</v>
      </c>
      <c r="J8839" s="192" t="s">
        <v>29797</v>
      </c>
      <c r="K8839" s="192" t="s">
        <v>29797</v>
      </c>
      <c r="L8839" s="192" t="s">
        <v>1441</v>
      </c>
    </row>
    <row r="8840" spans="1:12" ht="15" x14ac:dyDescent="0.25">
      <c r="A8840" s="189" t="s">
        <v>26924</v>
      </c>
      <c r="B8840" s="190" t="s">
        <v>21203</v>
      </c>
      <c r="C8840" s="190" t="s">
        <v>29797</v>
      </c>
      <c r="D8840" s="190" t="s">
        <v>29797</v>
      </c>
      <c r="E8840" s="190" t="s">
        <v>29797</v>
      </c>
      <c r="F8840" s="190" t="s">
        <v>29797</v>
      </c>
      <c r="G8840" s="190" t="s">
        <v>29797</v>
      </c>
      <c r="H8840" s="190" t="s">
        <v>29797</v>
      </c>
      <c r="I8840" s="190" t="s">
        <v>29797</v>
      </c>
      <c r="J8840" s="190" t="s">
        <v>29797</v>
      </c>
      <c r="K8840" s="190" t="s">
        <v>29797</v>
      </c>
      <c r="L8840" s="190" t="s">
        <v>1441</v>
      </c>
    </row>
    <row r="8841" spans="1:12" ht="15" x14ac:dyDescent="0.25">
      <c r="A8841" s="191" t="s">
        <v>3658</v>
      </c>
      <c r="B8841" s="192" t="s">
        <v>4365</v>
      </c>
      <c r="C8841" s="192" t="s">
        <v>29797</v>
      </c>
      <c r="D8841" s="192" t="s">
        <v>29797</v>
      </c>
      <c r="E8841" s="192" t="s">
        <v>29797</v>
      </c>
      <c r="F8841" s="192" t="s">
        <v>29797</v>
      </c>
      <c r="G8841" s="192" t="s">
        <v>29797</v>
      </c>
      <c r="H8841" s="192" t="s">
        <v>29797</v>
      </c>
      <c r="I8841" s="192" t="s">
        <v>29797</v>
      </c>
      <c r="J8841" s="192" t="s">
        <v>29797</v>
      </c>
      <c r="K8841" s="192" t="s">
        <v>29797</v>
      </c>
      <c r="L8841" s="192" t="s">
        <v>1440</v>
      </c>
    </row>
    <row r="8842" spans="1:12" ht="15" x14ac:dyDescent="0.25">
      <c r="A8842" s="189" t="s">
        <v>26925</v>
      </c>
      <c r="B8842" s="190" t="s">
        <v>4366</v>
      </c>
      <c r="C8842" s="190" t="s">
        <v>29797</v>
      </c>
      <c r="D8842" s="190" t="s">
        <v>29797</v>
      </c>
      <c r="E8842" s="190" t="s">
        <v>29797</v>
      </c>
      <c r="F8842" s="190" t="s">
        <v>29797</v>
      </c>
      <c r="G8842" s="190" t="s">
        <v>29797</v>
      </c>
      <c r="H8842" s="190" t="s">
        <v>29797</v>
      </c>
      <c r="I8842" s="190" t="s">
        <v>29797</v>
      </c>
      <c r="J8842" s="190" t="s">
        <v>29797</v>
      </c>
      <c r="K8842" s="190" t="s">
        <v>29797</v>
      </c>
      <c r="L8842" s="190" t="s">
        <v>1442</v>
      </c>
    </row>
    <row r="8843" spans="1:12" ht="15" x14ac:dyDescent="0.25">
      <c r="A8843" s="191" t="s">
        <v>26926</v>
      </c>
      <c r="B8843" s="192" t="s">
        <v>21204</v>
      </c>
      <c r="C8843" s="192" t="s">
        <v>29797</v>
      </c>
      <c r="D8843" s="192" t="s">
        <v>29797</v>
      </c>
      <c r="E8843" s="192" t="s">
        <v>29797</v>
      </c>
      <c r="F8843" s="192" t="s">
        <v>29797</v>
      </c>
      <c r="G8843" s="192" t="s">
        <v>29797</v>
      </c>
      <c r="H8843" s="192" t="s">
        <v>29797</v>
      </c>
      <c r="I8843" s="192" t="s">
        <v>29797</v>
      </c>
      <c r="J8843" s="192" t="s">
        <v>29797</v>
      </c>
      <c r="K8843" s="192" t="s">
        <v>29797</v>
      </c>
      <c r="L8843" s="192" t="s">
        <v>1438</v>
      </c>
    </row>
    <row r="8844" spans="1:12" ht="15" x14ac:dyDescent="0.25">
      <c r="A8844" s="189" t="s">
        <v>3659</v>
      </c>
      <c r="B8844" s="190" t="s">
        <v>4367</v>
      </c>
      <c r="C8844" s="190" t="s">
        <v>29797</v>
      </c>
      <c r="D8844" s="190" t="s">
        <v>29797</v>
      </c>
      <c r="E8844" s="190" t="s">
        <v>29797</v>
      </c>
      <c r="F8844" s="190" t="s">
        <v>29797</v>
      </c>
      <c r="G8844" s="190" t="s">
        <v>29797</v>
      </c>
      <c r="H8844" s="190" t="s">
        <v>31810</v>
      </c>
      <c r="I8844" s="190" t="s">
        <v>31811</v>
      </c>
      <c r="J8844" s="190" t="s">
        <v>31325</v>
      </c>
      <c r="K8844" s="190" t="s">
        <v>5073</v>
      </c>
      <c r="L8844" s="190" t="s">
        <v>1447</v>
      </c>
    </row>
    <row r="8845" spans="1:12" ht="15" x14ac:dyDescent="0.25">
      <c r="A8845" s="191" t="s">
        <v>17387</v>
      </c>
      <c r="B8845" s="192" t="s">
        <v>21205</v>
      </c>
      <c r="C8845" s="192" t="s">
        <v>29797</v>
      </c>
      <c r="D8845" s="192" t="s">
        <v>29797</v>
      </c>
      <c r="E8845" s="192" t="s">
        <v>29797</v>
      </c>
      <c r="F8845" s="192" t="s">
        <v>29797</v>
      </c>
      <c r="G8845" s="192" t="s">
        <v>29797</v>
      </c>
      <c r="H8845" s="192" t="s">
        <v>31449</v>
      </c>
      <c r="I8845" s="192" t="s">
        <v>31450</v>
      </c>
      <c r="J8845" s="192" t="s">
        <v>29821</v>
      </c>
      <c r="K8845" s="192" t="s">
        <v>5062</v>
      </c>
      <c r="L8845" s="192" t="s">
        <v>1447</v>
      </c>
    </row>
    <row r="8846" spans="1:12" ht="15" x14ac:dyDescent="0.25">
      <c r="A8846" s="189" t="s">
        <v>6183</v>
      </c>
      <c r="B8846" s="190" t="s">
        <v>6184</v>
      </c>
      <c r="C8846" s="190" t="s">
        <v>29797</v>
      </c>
      <c r="D8846" s="190" t="s">
        <v>29797</v>
      </c>
      <c r="E8846" s="190" t="s">
        <v>29797</v>
      </c>
      <c r="F8846" s="190" t="s">
        <v>29797</v>
      </c>
      <c r="G8846" s="190" t="s">
        <v>29797</v>
      </c>
      <c r="H8846" s="190" t="s">
        <v>29797</v>
      </c>
      <c r="I8846" s="190" t="s">
        <v>29797</v>
      </c>
      <c r="J8846" s="190" t="s">
        <v>29821</v>
      </c>
      <c r="K8846" s="190" t="s">
        <v>5062</v>
      </c>
      <c r="L8846" s="190" t="s">
        <v>1447</v>
      </c>
    </row>
    <row r="8847" spans="1:12" ht="15" x14ac:dyDescent="0.25">
      <c r="A8847" s="191" t="s">
        <v>17388</v>
      </c>
      <c r="B8847" s="192" t="s">
        <v>21206</v>
      </c>
      <c r="C8847" s="192" t="s">
        <v>29797</v>
      </c>
      <c r="D8847" s="192" t="s">
        <v>29797</v>
      </c>
      <c r="E8847" s="192" t="s">
        <v>29797</v>
      </c>
      <c r="F8847" s="192" t="s">
        <v>29797</v>
      </c>
      <c r="G8847" s="192" t="s">
        <v>29797</v>
      </c>
      <c r="H8847" s="192" t="s">
        <v>32740</v>
      </c>
      <c r="I8847" s="192" t="s">
        <v>32741</v>
      </c>
      <c r="J8847" s="192" t="s">
        <v>31420</v>
      </c>
      <c r="K8847" s="192" t="s">
        <v>8076</v>
      </c>
      <c r="L8847" s="192" t="s">
        <v>1447</v>
      </c>
    </row>
    <row r="8848" spans="1:12" ht="15" x14ac:dyDescent="0.25">
      <c r="A8848" s="189" t="s">
        <v>6186</v>
      </c>
      <c r="B8848" s="190" t="s">
        <v>6187</v>
      </c>
      <c r="C8848" s="190" t="s">
        <v>29812</v>
      </c>
      <c r="D8848" s="190" t="s">
        <v>29824</v>
      </c>
      <c r="E8848" s="190" t="s">
        <v>30739</v>
      </c>
      <c r="F8848" s="190" t="s">
        <v>29804</v>
      </c>
      <c r="G8848" s="190" t="s">
        <v>29863</v>
      </c>
      <c r="H8848" s="190" t="s">
        <v>31314</v>
      </c>
      <c r="I8848" s="190" t="s">
        <v>5062</v>
      </c>
      <c r="J8848" s="190" t="s">
        <v>29821</v>
      </c>
      <c r="K8848" s="190" t="s">
        <v>5062</v>
      </c>
      <c r="L8848" s="190" t="s">
        <v>1447</v>
      </c>
    </row>
    <row r="8849" spans="1:12" ht="15" x14ac:dyDescent="0.25">
      <c r="A8849" s="191" t="s">
        <v>17389</v>
      </c>
      <c r="B8849" s="192" t="s">
        <v>21207</v>
      </c>
      <c r="C8849" s="192" t="s">
        <v>29797</v>
      </c>
      <c r="D8849" s="192" t="s">
        <v>29797</v>
      </c>
      <c r="E8849" s="192" t="s">
        <v>29797</v>
      </c>
      <c r="F8849" s="192" t="s">
        <v>29797</v>
      </c>
      <c r="G8849" s="192" t="s">
        <v>29797</v>
      </c>
      <c r="H8849" s="192" t="s">
        <v>33021</v>
      </c>
      <c r="I8849" s="192" t="s">
        <v>33022</v>
      </c>
      <c r="J8849" s="192" t="s">
        <v>31420</v>
      </c>
      <c r="K8849" s="192" t="s">
        <v>8076</v>
      </c>
      <c r="L8849" s="192" t="s">
        <v>1447</v>
      </c>
    </row>
    <row r="8850" spans="1:12" ht="15" x14ac:dyDescent="0.25">
      <c r="A8850" s="189" t="s">
        <v>3660</v>
      </c>
      <c r="B8850" s="190" t="s">
        <v>4368</v>
      </c>
      <c r="C8850" s="190" t="s">
        <v>29797</v>
      </c>
      <c r="D8850" s="190" t="s">
        <v>29797</v>
      </c>
      <c r="E8850" s="190" t="s">
        <v>29797</v>
      </c>
      <c r="F8850" s="190" t="s">
        <v>29797</v>
      </c>
      <c r="G8850" s="190" t="s">
        <v>29797</v>
      </c>
      <c r="H8850" s="190" t="s">
        <v>31740</v>
      </c>
      <c r="I8850" s="190" t="s">
        <v>5073</v>
      </c>
      <c r="J8850" s="190" t="s">
        <v>31325</v>
      </c>
      <c r="K8850" s="190" t="s">
        <v>5073</v>
      </c>
      <c r="L8850" s="190" t="s">
        <v>1447</v>
      </c>
    </row>
    <row r="8851" spans="1:12" ht="15" x14ac:dyDescent="0.25">
      <c r="A8851" s="191" t="s">
        <v>3661</v>
      </c>
      <c r="B8851" s="192" t="s">
        <v>4369</v>
      </c>
      <c r="C8851" s="192" t="s">
        <v>29797</v>
      </c>
      <c r="D8851" s="192" t="s">
        <v>29797</v>
      </c>
      <c r="E8851" s="192" t="s">
        <v>29797</v>
      </c>
      <c r="F8851" s="192" t="s">
        <v>29797</v>
      </c>
      <c r="G8851" s="192" t="s">
        <v>29797</v>
      </c>
      <c r="H8851" s="192" t="s">
        <v>32909</v>
      </c>
      <c r="I8851" s="192" t="s">
        <v>7892</v>
      </c>
      <c r="J8851" s="192" t="s">
        <v>29941</v>
      </c>
      <c r="K8851" s="192" t="s">
        <v>7892</v>
      </c>
      <c r="L8851" s="192" t="s">
        <v>1447</v>
      </c>
    </row>
    <row r="8852" spans="1:12" ht="15" x14ac:dyDescent="0.25">
      <c r="A8852" s="189" t="s">
        <v>17390</v>
      </c>
      <c r="B8852" s="190" t="s">
        <v>21208</v>
      </c>
      <c r="C8852" s="190" t="s">
        <v>29797</v>
      </c>
      <c r="D8852" s="190" t="s">
        <v>29797</v>
      </c>
      <c r="E8852" s="190" t="s">
        <v>29797</v>
      </c>
      <c r="F8852" s="190" t="s">
        <v>29797</v>
      </c>
      <c r="G8852" s="190" t="s">
        <v>29797</v>
      </c>
      <c r="H8852" s="190" t="s">
        <v>31314</v>
      </c>
      <c r="I8852" s="190" t="s">
        <v>5062</v>
      </c>
      <c r="J8852" s="190" t="s">
        <v>29821</v>
      </c>
      <c r="K8852" s="190" t="s">
        <v>5062</v>
      </c>
      <c r="L8852" s="190" t="s">
        <v>1447</v>
      </c>
    </row>
    <row r="8853" spans="1:12" ht="15" x14ac:dyDescent="0.25">
      <c r="A8853" s="191" t="s">
        <v>6188</v>
      </c>
      <c r="B8853" s="192" t="s">
        <v>6189</v>
      </c>
      <c r="C8853" s="192" t="s">
        <v>29797</v>
      </c>
      <c r="D8853" s="192" t="s">
        <v>29797</v>
      </c>
      <c r="E8853" s="192" t="s">
        <v>29797</v>
      </c>
      <c r="F8853" s="192" t="s">
        <v>29797</v>
      </c>
      <c r="G8853" s="192" t="s">
        <v>29797</v>
      </c>
      <c r="H8853" s="192" t="s">
        <v>31314</v>
      </c>
      <c r="I8853" s="192" t="s">
        <v>5062</v>
      </c>
      <c r="J8853" s="192" t="s">
        <v>29821</v>
      </c>
      <c r="K8853" s="192" t="s">
        <v>5062</v>
      </c>
      <c r="L8853" s="192" t="s">
        <v>1447</v>
      </c>
    </row>
    <row r="8854" spans="1:12" ht="15" x14ac:dyDescent="0.25">
      <c r="A8854" s="189" t="s">
        <v>17391</v>
      </c>
      <c r="B8854" s="190" t="s">
        <v>21209</v>
      </c>
      <c r="C8854" s="190" t="s">
        <v>29797</v>
      </c>
      <c r="D8854" s="190" t="s">
        <v>29797</v>
      </c>
      <c r="E8854" s="190" t="s">
        <v>29797</v>
      </c>
      <c r="F8854" s="190" t="s">
        <v>29797</v>
      </c>
      <c r="G8854" s="190" t="s">
        <v>29797</v>
      </c>
      <c r="H8854" s="190" t="s">
        <v>32808</v>
      </c>
      <c r="I8854" s="190" t="s">
        <v>10125</v>
      </c>
      <c r="J8854" s="190" t="s">
        <v>29987</v>
      </c>
      <c r="K8854" s="190" t="s">
        <v>10126</v>
      </c>
      <c r="L8854" s="190" t="s">
        <v>1447</v>
      </c>
    </row>
    <row r="8855" spans="1:12" ht="15" x14ac:dyDescent="0.25">
      <c r="A8855" s="191" t="s">
        <v>17392</v>
      </c>
      <c r="B8855" s="192" t="s">
        <v>21210</v>
      </c>
      <c r="C8855" s="192" t="s">
        <v>29797</v>
      </c>
      <c r="D8855" s="192" t="s">
        <v>29797</v>
      </c>
      <c r="E8855" s="192" t="s">
        <v>29797</v>
      </c>
      <c r="F8855" s="192" t="s">
        <v>29797</v>
      </c>
      <c r="G8855" s="192" t="s">
        <v>29797</v>
      </c>
      <c r="H8855" s="192" t="s">
        <v>29797</v>
      </c>
      <c r="I8855" s="192" t="s">
        <v>29797</v>
      </c>
      <c r="J8855" s="192" t="s">
        <v>29797</v>
      </c>
      <c r="K8855" s="192" t="s">
        <v>29797</v>
      </c>
      <c r="L8855" s="192" t="s">
        <v>1447</v>
      </c>
    </row>
    <row r="8856" spans="1:12" ht="15" x14ac:dyDescent="0.25">
      <c r="A8856" s="189" t="s">
        <v>17393</v>
      </c>
      <c r="B8856" s="190" t="s">
        <v>21211</v>
      </c>
      <c r="C8856" s="190" t="s">
        <v>29797</v>
      </c>
      <c r="D8856" s="190" t="s">
        <v>29797</v>
      </c>
      <c r="E8856" s="190" t="s">
        <v>29797</v>
      </c>
      <c r="F8856" s="190" t="s">
        <v>29797</v>
      </c>
      <c r="G8856" s="190" t="s">
        <v>29797</v>
      </c>
      <c r="H8856" s="190" t="s">
        <v>31437</v>
      </c>
      <c r="I8856" s="190" t="s">
        <v>31438</v>
      </c>
      <c r="J8856" s="190" t="s">
        <v>31325</v>
      </c>
      <c r="K8856" s="190" t="s">
        <v>5073</v>
      </c>
      <c r="L8856" s="190" t="s">
        <v>1447</v>
      </c>
    </row>
    <row r="8857" spans="1:12" ht="15" x14ac:dyDescent="0.25">
      <c r="A8857" s="191" t="s">
        <v>17394</v>
      </c>
      <c r="B8857" s="192" t="s">
        <v>21212</v>
      </c>
      <c r="C8857" s="192" t="s">
        <v>29797</v>
      </c>
      <c r="D8857" s="192" t="s">
        <v>29797</v>
      </c>
      <c r="E8857" s="192" t="s">
        <v>29797</v>
      </c>
      <c r="F8857" s="192" t="s">
        <v>29797</v>
      </c>
      <c r="G8857" s="192" t="s">
        <v>29797</v>
      </c>
      <c r="H8857" s="192" t="s">
        <v>29797</v>
      </c>
      <c r="I8857" s="192" t="s">
        <v>29797</v>
      </c>
      <c r="J8857" s="192" t="s">
        <v>29797</v>
      </c>
      <c r="K8857" s="192" t="s">
        <v>29797</v>
      </c>
      <c r="L8857" s="192" t="s">
        <v>29797</v>
      </c>
    </row>
    <row r="8858" spans="1:12" ht="15" x14ac:dyDescent="0.25">
      <c r="A8858" s="189" t="s">
        <v>6190</v>
      </c>
      <c r="B8858" s="190" t="s">
        <v>6191</v>
      </c>
      <c r="C8858" s="190" t="s">
        <v>29812</v>
      </c>
      <c r="D8858" s="190" t="s">
        <v>29797</v>
      </c>
      <c r="E8858" s="190" t="s">
        <v>30740</v>
      </c>
      <c r="F8858" s="190" t="s">
        <v>29797</v>
      </c>
      <c r="G8858" s="190" t="s">
        <v>29797</v>
      </c>
      <c r="H8858" s="190" t="s">
        <v>32633</v>
      </c>
      <c r="I8858" s="190" t="s">
        <v>6032</v>
      </c>
      <c r="J8858" s="190" t="s">
        <v>30060</v>
      </c>
      <c r="K8858" s="190" t="s">
        <v>6032</v>
      </c>
      <c r="L8858" s="190" t="s">
        <v>1447</v>
      </c>
    </row>
    <row r="8859" spans="1:12" ht="15" x14ac:dyDescent="0.25">
      <c r="A8859" s="191" t="s">
        <v>3662</v>
      </c>
      <c r="B8859" s="192" t="s">
        <v>4370</v>
      </c>
      <c r="C8859" s="192" t="s">
        <v>29797</v>
      </c>
      <c r="D8859" s="192" t="s">
        <v>29797</v>
      </c>
      <c r="E8859" s="192" t="s">
        <v>29797</v>
      </c>
      <c r="F8859" s="192" t="s">
        <v>29797</v>
      </c>
      <c r="G8859" s="192" t="s">
        <v>29797</v>
      </c>
      <c r="H8859" s="192" t="s">
        <v>31402</v>
      </c>
      <c r="I8859" s="192" t="s">
        <v>31403</v>
      </c>
      <c r="J8859" s="192" t="s">
        <v>29821</v>
      </c>
      <c r="K8859" s="192" t="s">
        <v>5062</v>
      </c>
      <c r="L8859" s="192" t="s">
        <v>1447</v>
      </c>
    </row>
    <row r="8860" spans="1:12" ht="15" x14ac:dyDescent="0.25">
      <c r="A8860" s="189" t="s">
        <v>17395</v>
      </c>
      <c r="B8860" s="190" t="s">
        <v>21213</v>
      </c>
      <c r="C8860" s="190" t="s">
        <v>29797</v>
      </c>
      <c r="D8860" s="190" t="s">
        <v>29797</v>
      </c>
      <c r="E8860" s="190" t="s">
        <v>29797</v>
      </c>
      <c r="F8860" s="190" t="s">
        <v>29797</v>
      </c>
      <c r="G8860" s="190" t="s">
        <v>29797</v>
      </c>
      <c r="H8860" s="190" t="s">
        <v>29797</v>
      </c>
      <c r="I8860" s="190" t="s">
        <v>29797</v>
      </c>
      <c r="J8860" s="190" t="s">
        <v>29797</v>
      </c>
      <c r="K8860" s="190" t="s">
        <v>29797</v>
      </c>
      <c r="L8860" s="190" t="s">
        <v>29797</v>
      </c>
    </row>
    <row r="8861" spans="1:12" ht="15" x14ac:dyDescent="0.25">
      <c r="A8861" s="191" t="s">
        <v>3663</v>
      </c>
      <c r="B8861" s="192" t="s">
        <v>4371</v>
      </c>
      <c r="C8861" s="192" t="s">
        <v>29797</v>
      </c>
      <c r="D8861" s="192" t="s">
        <v>29797</v>
      </c>
      <c r="E8861" s="192" t="s">
        <v>29797</v>
      </c>
      <c r="F8861" s="192" t="s">
        <v>29797</v>
      </c>
      <c r="G8861" s="192" t="s">
        <v>29797</v>
      </c>
      <c r="H8861" s="192" t="s">
        <v>33023</v>
      </c>
      <c r="I8861" s="192" t="s">
        <v>1415</v>
      </c>
      <c r="J8861" s="192" t="s">
        <v>29912</v>
      </c>
      <c r="K8861" s="192" t="s">
        <v>1415</v>
      </c>
      <c r="L8861" s="192" t="s">
        <v>1447</v>
      </c>
    </row>
    <row r="8862" spans="1:12" ht="15" x14ac:dyDescent="0.25">
      <c r="A8862" s="189" t="s">
        <v>6192</v>
      </c>
      <c r="B8862" s="190" t="s">
        <v>6193</v>
      </c>
      <c r="C8862" s="190" t="s">
        <v>29812</v>
      </c>
      <c r="D8862" s="190" t="s">
        <v>29824</v>
      </c>
      <c r="E8862" s="190" t="s">
        <v>5894</v>
      </c>
      <c r="F8862" s="190" t="s">
        <v>29804</v>
      </c>
      <c r="G8862" s="190" t="s">
        <v>29989</v>
      </c>
      <c r="H8862" s="190" t="s">
        <v>31402</v>
      </c>
      <c r="I8862" s="190" t="s">
        <v>31403</v>
      </c>
      <c r="J8862" s="190" t="s">
        <v>29821</v>
      </c>
      <c r="K8862" s="190" t="s">
        <v>5062</v>
      </c>
      <c r="L8862" s="190" t="s">
        <v>1447</v>
      </c>
    </row>
    <row r="8863" spans="1:12" ht="15" x14ac:dyDescent="0.25">
      <c r="A8863" s="191" t="s">
        <v>3664</v>
      </c>
      <c r="B8863" s="192" t="s">
        <v>4372</v>
      </c>
      <c r="C8863" s="192" t="s">
        <v>29797</v>
      </c>
      <c r="D8863" s="192" t="s">
        <v>29797</v>
      </c>
      <c r="E8863" s="192" t="s">
        <v>29797</v>
      </c>
      <c r="F8863" s="192" t="s">
        <v>29797</v>
      </c>
      <c r="G8863" s="192" t="s">
        <v>29797</v>
      </c>
      <c r="H8863" s="192" t="s">
        <v>29797</v>
      </c>
      <c r="I8863" s="192" t="s">
        <v>29797</v>
      </c>
      <c r="J8863" s="192" t="s">
        <v>29797</v>
      </c>
      <c r="K8863" s="192" t="s">
        <v>29797</v>
      </c>
      <c r="L8863" s="192" t="s">
        <v>29797</v>
      </c>
    </row>
    <row r="8864" spans="1:12" ht="15" x14ac:dyDescent="0.25">
      <c r="A8864" s="189" t="s">
        <v>3665</v>
      </c>
      <c r="B8864" s="190" t="s">
        <v>4373</v>
      </c>
      <c r="C8864" s="190" t="s">
        <v>29812</v>
      </c>
      <c r="D8864" s="190" t="s">
        <v>29813</v>
      </c>
      <c r="E8864" s="190" t="s">
        <v>30741</v>
      </c>
      <c r="F8864" s="190" t="s">
        <v>29804</v>
      </c>
      <c r="G8864" s="190" t="s">
        <v>30742</v>
      </c>
      <c r="H8864" s="190" t="s">
        <v>33024</v>
      </c>
      <c r="I8864" s="190" t="s">
        <v>33025</v>
      </c>
      <c r="J8864" s="190" t="s">
        <v>29826</v>
      </c>
      <c r="K8864" s="190" t="s">
        <v>5078</v>
      </c>
      <c r="L8864" s="190" t="s">
        <v>1447</v>
      </c>
    </row>
    <row r="8865" spans="1:12" ht="15" x14ac:dyDescent="0.25">
      <c r="A8865" s="191" t="s">
        <v>6194</v>
      </c>
      <c r="B8865" s="192" t="s">
        <v>6195</v>
      </c>
      <c r="C8865" s="192" t="s">
        <v>29797</v>
      </c>
      <c r="D8865" s="192" t="s">
        <v>29797</v>
      </c>
      <c r="E8865" s="192" t="s">
        <v>29797</v>
      </c>
      <c r="F8865" s="192" t="s">
        <v>29797</v>
      </c>
      <c r="G8865" s="192" t="s">
        <v>29797</v>
      </c>
      <c r="H8865" s="192" t="s">
        <v>31560</v>
      </c>
      <c r="I8865" s="192" t="s">
        <v>5073</v>
      </c>
      <c r="J8865" s="192" t="s">
        <v>31325</v>
      </c>
      <c r="K8865" s="192" t="s">
        <v>5073</v>
      </c>
      <c r="L8865" s="192" t="s">
        <v>1447</v>
      </c>
    </row>
    <row r="8866" spans="1:12" ht="15" x14ac:dyDescent="0.25">
      <c r="A8866" s="189" t="s">
        <v>17396</v>
      </c>
      <c r="B8866" s="190" t="s">
        <v>21214</v>
      </c>
      <c r="C8866" s="190" t="s">
        <v>29797</v>
      </c>
      <c r="D8866" s="190" t="s">
        <v>29797</v>
      </c>
      <c r="E8866" s="190" t="s">
        <v>29797</v>
      </c>
      <c r="F8866" s="190" t="s">
        <v>29797</v>
      </c>
      <c r="G8866" s="190" t="s">
        <v>29797</v>
      </c>
      <c r="H8866" s="190" t="s">
        <v>31312</v>
      </c>
      <c r="I8866" s="190" t="s">
        <v>31313</v>
      </c>
      <c r="J8866" s="190" t="s">
        <v>29821</v>
      </c>
      <c r="K8866" s="190" t="s">
        <v>5062</v>
      </c>
      <c r="L8866" s="190" t="s">
        <v>1447</v>
      </c>
    </row>
    <row r="8867" spans="1:12" ht="15" x14ac:dyDescent="0.25">
      <c r="A8867" s="191" t="s">
        <v>6196</v>
      </c>
      <c r="B8867" s="192" t="s">
        <v>6197</v>
      </c>
      <c r="C8867" s="192" t="s">
        <v>29797</v>
      </c>
      <c r="D8867" s="192" t="s">
        <v>29797</v>
      </c>
      <c r="E8867" s="192" t="s">
        <v>29797</v>
      </c>
      <c r="F8867" s="192" t="s">
        <v>29797</v>
      </c>
      <c r="G8867" s="192" t="s">
        <v>29797</v>
      </c>
      <c r="H8867" s="192" t="s">
        <v>31484</v>
      </c>
      <c r="I8867" s="192" t="s">
        <v>31485</v>
      </c>
      <c r="J8867" s="192" t="s">
        <v>29821</v>
      </c>
      <c r="K8867" s="192" t="s">
        <v>5062</v>
      </c>
      <c r="L8867" s="192" t="s">
        <v>1447</v>
      </c>
    </row>
    <row r="8868" spans="1:12" ht="15" x14ac:dyDescent="0.25">
      <c r="A8868" s="189" t="s">
        <v>6198</v>
      </c>
      <c r="B8868" s="190" t="s">
        <v>6199</v>
      </c>
      <c r="C8868" s="190" t="s">
        <v>29797</v>
      </c>
      <c r="D8868" s="190" t="s">
        <v>29797</v>
      </c>
      <c r="E8868" s="190" t="s">
        <v>29797</v>
      </c>
      <c r="F8868" s="190" t="s">
        <v>29797</v>
      </c>
      <c r="G8868" s="190" t="s">
        <v>29797</v>
      </c>
      <c r="H8868" s="190" t="s">
        <v>29797</v>
      </c>
      <c r="I8868" s="190" t="s">
        <v>29797</v>
      </c>
      <c r="J8868" s="190" t="s">
        <v>31858</v>
      </c>
      <c r="K8868" s="190" t="s">
        <v>10391</v>
      </c>
      <c r="L8868" s="190" t="s">
        <v>1447</v>
      </c>
    </row>
    <row r="8869" spans="1:12" ht="15" x14ac:dyDescent="0.25">
      <c r="A8869" s="191" t="s">
        <v>3666</v>
      </c>
      <c r="B8869" s="192" t="s">
        <v>4374</v>
      </c>
      <c r="C8869" s="192" t="s">
        <v>29797</v>
      </c>
      <c r="D8869" s="192" t="s">
        <v>29797</v>
      </c>
      <c r="E8869" s="192" t="s">
        <v>29797</v>
      </c>
      <c r="F8869" s="192" t="s">
        <v>29797</v>
      </c>
      <c r="G8869" s="192" t="s">
        <v>29797</v>
      </c>
      <c r="H8869" s="192" t="s">
        <v>29797</v>
      </c>
      <c r="I8869" s="192" t="s">
        <v>29797</v>
      </c>
      <c r="J8869" s="192" t="s">
        <v>29797</v>
      </c>
      <c r="K8869" s="192" t="s">
        <v>29797</v>
      </c>
      <c r="L8869" s="192" t="s">
        <v>1440</v>
      </c>
    </row>
    <row r="8870" spans="1:12" ht="15" x14ac:dyDescent="0.25">
      <c r="A8870" s="189" t="s">
        <v>6200</v>
      </c>
      <c r="B8870" s="190" t="s">
        <v>6201</v>
      </c>
      <c r="C8870" s="190" t="s">
        <v>29797</v>
      </c>
      <c r="D8870" s="190" t="s">
        <v>29797</v>
      </c>
      <c r="E8870" s="190" t="s">
        <v>29797</v>
      </c>
      <c r="F8870" s="190" t="s">
        <v>29797</v>
      </c>
      <c r="G8870" s="190" t="s">
        <v>29797</v>
      </c>
      <c r="H8870" s="190" t="s">
        <v>31333</v>
      </c>
      <c r="I8870" s="190" t="s">
        <v>5073</v>
      </c>
      <c r="J8870" s="190" t="s">
        <v>31325</v>
      </c>
      <c r="K8870" s="190" t="s">
        <v>5073</v>
      </c>
      <c r="L8870" s="190" t="s">
        <v>1447</v>
      </c>
    </row>
    <row r="8871" spans="1:12" ht="15" x14ac:dyDescent="0.25">
      <c r="A8871" s="191" t="s">
        <v>17397</v>
      </c>
      <c r="B8871" s="192" t="s">
        <v>21215</v>
      </c>
      <c r="C8871" s="192" t="s">
        <v>29797</v>
      </c>
      <c r="D8871" s="192" t="s">
        <v>29797</v>
      </c>
      <c r="E8871" s="192" t="s">
        <v>29797</v>
      </c>
      <c r="F8871" s="192" t="s">
        <v>29797</v>
      </c>
      <c r="G8871" s="192" t="s">
        <v>29797</v>
      </c>
      <c r="H8871" s="192" t="s">
        <v>31810</v>
      </c>
      <c r="I8871" s="192" t="s">
        <v>31811</v>
      </c>
      <c r="J8871" s="192" t="s">
        <v>31325</v>
      </c>
      <c r="K8871" s="192" t="s">
        <v>5073</v>
      </c>
      <c r="L8871" s="192" t="s">
        <v>1447</v>
      </c>
    </row>
    <row r="8872" spans="1:12" ht="15" x14ac:dyDescent="0.25">
      <c r="A8872" s="189" t="s">
        <v>17398</v>
      </c>
      <c r="B8872" s="190" t="s">
        <v>21216</v>
      </c>
      <c r="C8872" s="190" t="s">
        <v>29797</v>
      </c>
      <c r="D8872" s="190" t="s">
        <v>29797</v>
      </c>
      <c r="E8872" s="190" t="s">
        <v>29797</v>
      </c>
      <c r="F8872" s="190" t="s">
        <v>29797</v>
      </c>
      <c r="G8872" s="190" t="s">
        <v>29797</v>
      </c>
      <c r="H8872" s="190" t="s">
        <v>31573</v>
      </c>
      <c r="I8872" s="190" t="s">
        <v>31574</v>
      </c>
      <c r="J8872" s="190" t="s">
        <v>29821</v>
      </c>
      <c r="K8872" s="190" t="s">
        <v>5062</v>
      </c>
      <c r="L8872" s="190" t="s">
        <v>1447</v>
      </c>
    </row>
    <row r="8873" spans="1:12" ht="15" x14ac:dyDescent="0.25">
      <c r="A8873" s="191" t="s">
        <v>17399</v>
      </c>
      <c r="B8873" s="192" t="s">
        <v>21217</v>
      </c>
      <c r="C8873" s="192" t="s">
        <v>29797</v>
      </c>
      <c r="D8873" s="192" t="s">
        <v>29797</v>
      </c>
      <c r="E8873" s="192" t="s">
        <v>29797</v>
      </c>
      <c r="F8873" s="192" t="s">
        <v>29797</v>
      </c>
      <c r="G8873" s="192" t="s">
        <v>29797</v>
      </c>
      <c r="H8873" s="192" t="s">
        <v>31573</v>
      </c>
      <c r="I8873" s="192" t="s">
        <v>31574</v>
      </c>
      <c r="J8873" s="192" t="s">
        <v>29821</v>
      </c>
      <c r="K8873" s="192" t="s">
        <v>5062</v>
      </c>
      <c r="L8873" s="192" t="s">
        <v>1447</v>
      </c>
    </row>
    <row r="8874" spans="1:12" ht="15" x14ac:dyDescent="0.25">
      <c r="A8874" s="189" t="s">
        <v>17400</v>
      </c>
      <c r="B8874" s="190" t="s">
        <v>21218</v>
      </c>
      <c r="C8874" s="190" t="s">
        <v>29797</v>
      </c>
      <c r="D8874" s="190" t="s">
        <v>29797</v>
      </c>
      <c r="E8874" s="190" t="s">
        <v>29797</v>
      </c>
      <c r="F8874" s="190" t="s">
        <v>29797</v>
      </c>
      <c r="G8874" s="190" t="s">
        <v>29797</v>
      </c>
      <c r="H8874" s="190" t="s">
        <v>31832</v>
      </c>
      <c r="I8874" s="190" t="s">
        <v>5073</v>
      </c>
      <c r="J8874" s="190" t="s">
        <v>31325</v>
      </c>
      <c r="K8874" s="190" t="s">
        <v>5073</v>
      </c>
      <c r="L8874" s="190" t="s">
        <v>1447</v>
      </c>
    </row>
    <row r="8875" spans="1:12" ht="15" x14ac:dyDescent="0.25">
      <c r="A8875" s="191" t="s">
        <v>17401</v>
      </c>
      <c r="B8875" s="192" t="s">
        <v>21219</v>
      </c>
      <c r="C8875" s="192" t="s">
        <v>29797</v>
      </c>
      <c r="D8875" s="192" t="s">
        <v>29797</v>
      </c>
      <c r="E8875" s="192" t="s">
        <v>29797</v>
      </c>
      <c r="F8875" s="192" t="s">
        <v>29797</v>
      </c>
      <c r="G8875" s="192" t="s">
        <v>29797</v>
      </c>
      <c r="H8875" s="192" t="s">
        <v>29797</v>
      </c>
      <c r="I8875" s="192" t="s">
        <v>29797</v>
      </c>
      <c r="J8875" s="192" t="s">
        <v>29797</v>
      </c>
      <c r="K8875" s="192" t="s">
        <v>29797</v>
      </c>
      <c r="L8875" s="192" t="s">
        <v>29797</v>
      </c>
    </row>
    <row r="8876" spans="1:12" ht="15" x14ac:dyDescent="0.25">
      <c r="A8876" s="189" t="s">
        <v>26927</v>
      </c>
      <c r="B8876" s="190" t="s">
        <v>26928</v>
      </c>
      <c r="C8876" s="190" t="s">
        <v>29797</v>
      </c>
      <c r="D8876" s="190" t="s">
        <v>29797</v>
      </c>
      <c r="E8876" s="190" t="s">
        <v>29797</v>
      </c>
      <c r="F8876" s="190" t="s">
        <v>29797</v>
      </c>
      <c r="G8876" s="190" t="s">
        <v>29797</v>
      </c>
      <c r="H8876" s="190" t="s">
        <v>31371</v>
      </c>
      <c r="I8876" s="190" t="s">
        <v>5062</v>
      </c>
      <c r="J8876" s="190" t="s">
        <v>29821</v>
      </c>
      <c r="K8876" s="190" t="s">
        <v>5062</v>
      </c>
      <c r="L8876" s="190" t="s">
        <v>1447</v>
      </c>
    </row>
    <row r="8877" spans="1:12" ht="15" x14ac:dyDescent="0.25">
      <c r="A8877" s="191" t="s">
        <v>3667</v>
      </c>
      <c r="B8877" s="192" t="s">
        <v>4375</v>
      </c>
      <c r="C8877" s="192" t="s">
        <v>29797</v>
      </c>
      <c r="D8877" s="192" t="s">
        <v>29797</v>
      </c>
      <c r="E8877" s="192" t="s">
        <v>29797</v>
      </c>
      <c r="F8877" s="192" t="s">
        <v>29797</v>
      </c>
      <c r="G8877" s="192" t="s">
        <v>29797</v>
      </c>
      <c r="H8877" s="192" t="s">
        <v>29797</v>
      </c>
      <c r="I8877" s="192" t="s">
        <v>29797</v>
      </c>
      <c r="J8877" s="192" t="s">
        <v>29797</v>
      </c>
      <c r="K8877" s="192" t="s">
        <v>29797</v>
      </c>
      <c r="L8877" s="192" t="s">
        <v>29797</v>
      </c>
    </row>
    <row r="8878" spans="1:12" ht="15" x14ac:dyDescent="0.25">
      <c r="A8878" s="189" t="s">
        <v>26929</v>
      </c>
      <c r="B8878" s="190" t="s">
        <v>26930</v>
      </c>
      <c r="C8878" s="190" t="s">
        <v>29797</v>
      </c>
      <c r="D8878" s="190" t="s">
        <v>29797</v>
      </c>
      <c r="E8878" s="190" t="s">
        <v>29797</v>
      </c>
      <c r="F8878" s="190" t="s">
        <v>29797</v>
      </c>
      <c r="G8878" s="190" t="s">
        <v>29797</v>
      </c>
      <c r="H8878" s="190" t="s">
        <v>32745</v>
      </c>
      <c r="I8878" s="190" t="s">
        <v>32746</v>
      </c>
      <c r="J8878" s="190" t="s">
        <v>29826</v>
      </c>
      <c r="K8878" s="190" t="s">
        <v>5078</v>
      </c>
      <c r="L8878" s="190" t="s">
        <v>1447</v>
      </c>
    </row>
    <row r="8879" spans="1:12" ht="15" x14ac:dyDescent="0.25">
      <c r="A8879" s="191" t="s">
        <v>3668</v>
      </c>
      <c r="B8879" s="192" t="s">
        <v>4376</v>
      </c>
      <c r="C8879" s="192" t="s">
        <v>29797</v>
      </c>
      <c r="D8879" s="192" t="s">
        <v>29797</v>
      </c>
      <c r="E8879" s="192" t="s">
        <v>29797</v>
      </c>
      <c r="F8879" s="192" t="s">
        <v>29797</v>
      </c>
      <c r="G8879" s="192" t="s">
        <v>29797</v>
      </c>
      <c r="H8879" s="192" t="s">
        <v>33026</v>
      </c>
      <c r="I8879" s="192" t="s">
        <v>5078</v>
      </c>
      <c r="J8879" s="192" t="s">
        <v>29826</v>
      </c>
      <c r="K8879" s="192" t="s">
        <v>5078</v>
      </c>
      <c r="L8879" s="192" t="s">
        <v>1447</v>
      </c>
    </row>
    <row r="8880" spans="1:12" ht="15" x14ac:dyDescent="0.25">
      <c r="A8880" s="189" t="s">
        <v>3669</v>
      </c>
      <c r="B8880" s="190" t="s">
        <v>4377</v>
      </c>
      <c r="C8880" s="190" t="s">
        <v>29797</v>
      </c>
      <c r="D8880" s="190" t="s">
        <v>29797</v>
      </c>
      <c r="E8880" s="190" t="s">
        <v>29797</v>
      </c>
      <c r="F8880" s="190" t="s">
        <v>29797</v>
      </c>
      <c r="G8880" s="190" t="s">
        <v>29797</v>
      </c>
      <c r="H8880" s="190" t="s">
        <v>29797</v>
      </c>
      <c r="I8880" s="190" t="s">
        <v>29797</v>
      </c>
      <c r="J8880" s="190" t="s">
        <v>29797</v>
      </c>
      <c r="K8880" s="190" t="s">
        <v>29797</v>
      </c>
      <c r="L8880" s="190" t="s">
        <v>1447</v>
      </c>
    </row>
    <row r="8881" spans="1:12" ht="15" x14ac:dyDescent="0.25">
      <c r="A8881" s="191" t="s">
        <v>3670</v>
      </c>
      <c r="B8881" s="192" t="s">
        <v>4378</v>
      </c>
      <c r="C8881" s="192" t="s">
        <v>29797</v>
      </c>
      <c r="D8881" s="192" t="s">
        <v>29797</v>
      </c>
      <c r="E8881" s="192" t="s">
        <v>29797</v>
      </c>
      <c r="F8881" s="192" t="s">
        <v>29797</v>
      </c>
      <c r="G8881" s="192" t="s">
        <v>29797</v>
      </c>
      <c r="H8881" s="192" t="s">
        <v>31395</v>
      </c>
      <c r="I8881" s="192" t="s">
        <v>31396</v>
      </c>
      <c r="J8881" s="192" t="s">
        <v>29821</v>
      </c>
      <c r="K8881" s="192" t="s">
        <v>5062</v>
      </c>
      <c r="L8881" s="192" t="s">
        <v>1447</v>
      </c>
    </row>
    <row r="8882" spans="1:12" ht="15" x14ac:dyDescent="0.25">
      <c r="A8882" s="189" t="s">
        <v>3671</v>
      </c>
      <c r="B8882" s="190" t="s">
        <v>4379</v>
      </c>
      <c r="C8882" s="190" t="s">
        <v>29797</v>
      </c>
      <c r="D8882" s="190" t="s">
        <v>29797</v>
      </c>
      <c r="E8882" s="190" t="s">
        <v>29797</v>
      </c>
      <c r="F8882" s="190" t="s">
        <v>29797</v>
      </c>
      <c r="G8882" s="190" t="s">
        <v>29797</v>
      </c>
      <c r="H8882" s="190" t="s">
        <v>31375</v>
      </c>
      <c r="I8882" s="190" t="s">
        <v>5078</v>
      </c>
      <c r="J8882" s="190" t="s">
        <v>29826</v>
      </c>
      <c r="K8882" s="190" t="s">
        <v>5078</v>
      </c>
      <c r="L8882" s="190" t="s">
        <v>1447</v>
      </c>
    </row>
    <row r="8883" spans="1:12" ht="15" x14ac:dyDescent="0.25">
      <c r="A8883" s="191" t="s">
        <v>17402</v>
      </c>
      <c r="B8883" s="192" t="s">
        <v>21220</v>
      </c>
      <c r="C8883" s="192" t="s">
        <v>29797</v>
      </c>
      <c r="D8883" s="192" t="s">
        <v>29797</v>
      </c>
      <c r="E8883" s="192" t="s">
        <v>29797</v>
      </c>
      <c r="F8883" s="192" t="s">
        <v>29797</v>
      </c>
      <c r="G8883" s="192" t="s">
        <v>29797</v>
      </c>
      <c r="H8883" s="192" t="s">
        <v>31307</v>
      </c>
      <c r="I8883" s="192" t="s">
        <v>5062</v>
      </c>
      <c r="J8883" s="192" t="s">
        <v>29821</v>
      </c>
      <c r="K8883" s="192" t="s">
        <v>5062</v>
      </c>
      <c r="L8883" s="192" t="s">
        <v>1447</v>
      </c>
    </row>
    <row r="8884" spans="1:12" ht="15" x14ac:dyDescent="0.25">
      <c r="A8884" s="189" t="s">
        <v>26931</v>
      </c>
      <c r="B8884" s="190" t="s">
        <v>26932</v>
      </c>
      <c r="C8884" s="190" t="s">
        <v>29797</v>
      </c>
      <c r="D8884" s="190" t="s">
        <v>29797</v>
      </c>
      <c r="E8884" s="190" t="s">
        <v>29797</v>
      </c>
      <c r="F8884" s="190" t="s">
        <v>29797</v>
      </c>
      <c r="G8884" s="190" t="s">
        <v>29797</v>
      </c>
      <c r="H8884" s="190" t="s">
        <v>31577</v>
      </c>
      <c r="I8884" s="190" t="s">
        <v>1392</v>
      </c>
      <c r="J8884" s="190" t="s">
        <v>29821</v>
      </c>
      <c r="K8884" s="190" t="s">
        <v>5062</v>
      </c>
      <c r="L8884" s="190" t="s">
        <v>1447</v>
      </c>
    </row>
    <row r="8885" spans="1:12" ht="15" x14ac:dyDescent="0.25">
      <c r="A8885" s="191" t="s">
        <v>3672</v>
      </c>
      <c r="B8885" s="192" t="s">
        <v>4380</v>
      </c>
      <c r="C8885" s="192" t="s">
        <v>29797</v>
      </c>
      <c r="D8885" s="192" t="s">
        <v>29797</v>
      </c>
      <c r="E8885" s="192" t="s">
        <v>29797</v>
      </c>
      <c r="F8885" s="192" t="s">
        <v>29797</v>
      </c>
      <c r="G8885" s="192" t="s">
        <v>29797</v>
      </c>
      <c r="H8885" s="192" t="s">
        <v>32168</v>
      </c>
      <c r="I8885" s="192" t="s">
        <v>7805</v>
      </c>
      <c r="J8885" s="192" t="s">
        <v>29826</v>
      </c>
      <c r="K8885" s="192" t="s">
        <v>5078</v>
      </c>
      <c r="L8885" s="192" t="s">
        <v>1447</v>
      </c>
    </row>
    <row r="8886" spans="1:12" ht="15" x14ac:dyDescent="0.25">
      <c r="A8886" s="189" t="s">
        <v>26933</v>
      </c>
      <c r="B8886" s="190" t="s">
        <v>26934</v>
      </c>
      <c r="C8886" s="190" t="s">
        <v>29797</v>
      </c>
      <c r="D8886" s="190" t="s">
        <v>29797</v>
      </c>
      <c r="E8886" s="190" t="s">
        <v>29797</v>
      </c>
      <c r="F8886" s="190" t="s">
        <v>29797</v>
      </c>
      <c r="G8886" s="190" t="s">
        <v>29797</v>
      </c>
      <c r="H8886" s="190" t="s">
        <v>29797</v>
      </c>
      <c r="I8886" s="190" t="s">
        <v>29797</v>
      </c>
      <c r="J8886" s="190" t="s">
        <v>29797</v>
      </c>
      <c r="K8886" s="190" t="s">
        <v>29797</v>
      </c>
      <c r="L8886" s="190" t="s">
        <v>29797</v>
      </c>
    </row>
    <row r="8887" spans="1:12" ht="15" x14ac:dyDescent="0.25">
      <c r="A8887" s="191" t="s">
        <v>3673</v>
      </c>
      <c r="B8887" s="192" t="s">
        <v>4381</v>
      </c>
      <c r="C8887" s="192" t="s">
        <v>29797</v>
      </c>
      <c r="D8887" s="192" t="s">
        <v>29797</v>
      </c>
      <c r="E8887" s="192" t="s">
        <v>29797</v>
      </c>
      <c r="F8887" s="192" t="s">
        <v>29797</v>
      </c>
      <c r="G8887" s="192" t="s">
        <v>29797</v>
      </c>
      <c r="H8887" s="192" t="s">
        <v>33027</v>
      </c>
      <c r="I8887" s="192" t="s">
        <v>32236</v>
      </c>
      <c r="J8887" s="192" t="s">
        <v>31858</v>
      </c>
      <c r="K8887" s="192" t="s">
        <v>10391</v>
      </c>
      <c r="L8887" s="192" t="s">
        <v>1447</v>
      </c>
    </row>
    <row r="8888" spans="1:12" ht="15" x14ac:dyDescent="0.25">
      <c r="A8888" s="189" t="s">
        <v>6202</v>
      </c>
      <c r="B8888" s="190" t="s">
        <v>6203</v>
      </c>
      <c r="C8888" s="190" t="s">
        <v>29797</v>
      </c>
      <c r="D8888" s="190" t="s">
        <v>29797</v>
      </c>
      <c r="E8888" s="190" t="s">
        <v>29797</v>
      </c>
      <c r="F8888" s="190" t="s">
        <v>29797</v>
      </c>
      <c r="G8888" s="190" t="s">
        <v>29797</v>
      </c>
      <c r="H8888" s="190" t="s">
        <v>31376</v>
      </c>
      <c r="I8888" s="190" t="s">
        <v>5062</v>
      </c>
      <c r="J8888" s="190" t="s">
        <v>29821</v>
      </c>
      <c r="K8888" s="190" t="s">
        <v>5062</v>
      </c>
      <c r="L8888" s="190" t="s">
        <v>1447</v>
      </c>
    </row>
    <row r="8889" spans="1:12" ht="15" x14ac:dyDescent="0.25">
      <c r="A8889" s="191" t="s">
        <v>26935</v>
      </c>
      <c r="B8889" s="192" t="s">
        <v>4382</v>
      </c>
      <c r="C8889" s="192" t="s">
        <v>29797</v>
      </c>
      <c r="D8889" s="192" t="s">
        <v>29797</v>
      </c>
      <c r="E8889" s="192" t="s">
        <v>29797</v>
      </c>
      <c r="F8889" s="192" t="s">
        <v>29797</v>
      </c>
      <c r="G8889" s="192" t="s">
        <v>29797</v>
      </c>
      <c r="H8889" s="192" t="s">
        <v>29797</v>
      </c>
      <c r="I8889" s="192" t="s">
        <v>29797</v>
      </c>
      <c r="J8889" s="192" t="s">
        <v>29797</v>
      </c>
      <c r="K8889" s="192" t="s">
        <v>29797</v>
      </c>
      <c r="L8889" s="192" t="s">
        <v>2704</v>
      </c>
    </row>
    <row r="8890" spans="1:12" ht="15" x14ac:dyDescent="0.25">
      <c r="A8890" s="189" t="s">
        <v>26936</v>
      </c>
      <c r="B8890" s="190" t="s">
        <v>26937</v>
      </c>
      <c r="C8890" s="190" t="s">
        <v>29797</v>
      </c>
      <c r="D8890" s="190" t="s">
        <v>29797</v>
      </c>
      <c r="E8890" s="190" t="s">
        <v>29797</v>
      </c>
      <c r="F8890" s="190" t="s">
        <v>29797</v>
      </c>
      <c r="G8890" s="190" t="s">
        <v>29797</v>
      </c>
      <c r="H8890" s="190" t="s">
        <v>31409</v>
      </c>
      <c r="I8890" s="190" t="s">
        <v>5062</v>
      </c>
      <c r="J8890" s="190" t="s">
        <v>29821</v>
      </c>
      <c r="K8890" s="190" t="s">
        <v>5062</v>
      </c>
      <c r="L8890" s="190" t="s">
        <v>1447</v>
      </c>
    </row>
    <row r="8891" spans="1:12" ht="15" x14ac:dyDescent="0.25">
      <c r="A8891" s="191" t="s">
        <v>6204</v>
      </c>
      <c r="B8891" s="192" t="s">
        <v>6205</v>
      </c>
      <c r="C8891" s="192" t="s">
        <v>29797</v>
      </c>
      <c r="D8891" s="192" t="s">
        <v>29797</v>
      </c>
      <c r="E8891" s="192" t="s">
        <v>29797</v>
      </c>
      <c r="F8891" s="192" t="s">
        <v>29797</v>
      </c>
      <c r="G8891" s="192" t="s">
        <v>29797</v>
      </c>
      <c r="H8891" s="192" t="s">
        <v>31371</v>
      </c>
      <c r="I8891" s="192" t="s">
        <v>5062</v>
      </c>
      <c r="J8891" s="192" t="s">
        <v>29821</v>
      </c>
      <c r="K8891" s="192" t="s">
        <v>5062</v>
      </c>
      <c r="L8891" s="192" t="s">
        <v>1447</v>
      </c>
    </row>
    <row r="8892" spans="1:12" ht="15" x14ac:dyDescent="0.25">
      <c r="A8892" s="189" t="s">
        <v>26938</v>
      </c>
      <c r="B8892" s="190" t="s">
        <v>6205</v>
      </c>
      <c r="C8892" s="190" t="s">
        <v>29797</v>
      </c>
      <c r="D8892" s="190" t="s">
        <v>29797</v>
      </c>
      <c r="E8892" s="190" t="s">
        <v>29797</v>
      </c>
      <c r="F8892" s="190" t="s">
        <v>29797</v>
      </c>
      <c r="G8892" s="190" t="s">
        <v>29797</v>
      </c>
      <c r="H8892" s="190" t="s">
        <v>31389</v>
      </c>
      <c r="I8892" s="190" t="s">
        <v>5073</v>
      </c>
      <c r="J8892" s="190" t="s">
        <v>31325</v>
      </c>
      <c r="K8892" s="190" t="s">
        <v>5073</v>
      </c>
      <c r="L8892" s="190" t="s">
        <v>1447</v>
      </c>
    </row>
    <row r="8893" spans="1:12" ht="15" x14ac:dyDescent="0.25">
      <c r="A8893" s="191" t="s">
        <v>26939</v>
      </c>
      <c r="B8893" s="192" t="s">
        <v>21221</v>
      </c>
      <c r="C8893" s="192" t="s">
        <v>29797</v>
      </c>
      <c r="D8893" s="192" t="s">
        <v>29797</v>
      </c>
      <c r="E8893" s="192" t="s">
        <v>29797</v>
      </c>
      <c r="F8893" s="192" t="s">
        <v>29797</v>
      </c>
      <c r="G8893" s="192" t="s">
        <v>29797</v>
      </c>
      <c r="H8893" s="192" t="s">
        <v>29797</v>
      </c>
      <c r="I8893" s="192" t="s">
        <v>29797</v>
      </c>
      <c r="J8893" s="192" t="s">
        <v>29797</v>
      </c>
      <c r="K8893" s="192" t="s">
        <v>29797</v>
      </c>
      <c r="L8893" s="192" t="s">
        <v>1446</v>
      </c>
    </row>
    <row r="8894" spans="1:12" ht="15" x14ac:dyDescent="0.25">
      <c r="A8894" s="189" t="s">
        <v>26940</v>
      </c>
      <c r="B8894" s="190" t="s">
        <v>26941</v>
      </c>
      <c r="C8894" s="190" t="s">
        <v>29797</v>
      </c>
      <c r="D8894" s="190" t="s">
        <v>29797</v>
      </c>
      <c r="E8894" s="190" t="s">
        <v>29797</v>
      </c>
      <c r="F8894" s="190" t="s">
        <v>29797</v>
      </c>
      <c r="G8894" s="190" t="s">
        <v>29797</v>
      </c>
      <c r="H8894" s="190" t="s">
        <v>29797</v>
      </c>
      <c r="I8894" s="190" t="s">
        <v>29797</v>
      </c>
      <c r="J8894" s="190" t="s">
        <v>29797</v>
      </c>
      <c r="K8894" s="190" t="s">
        <v>29797</v>
      </c>
      <c r="L8894" s="190" t="s">
        <v>29797</v>
      </c>
    </row>
    <row r="8895" spans="1:12" ht="15" x14ac:dyDescent="0.25">
      <c r="A8895" s="191" t="s">
        <v>17403</v>
      </c>
      <c r="B8895" s="192" t="s">
        <v>21222</v>
      </c>
      <c r="C8895" s="192" t="s">
        <v>29797</v>
      </c>
      <c r="D8895" s="192" t="s">
        <v>29797</v>
      </c>
      <c r="E8895" s="192" t="s">
        <v>29797</v>
      </c>
      <c r="F8895" s="192" t="s">
        <v>29797</v>
      </c>
      <c r="G8895" s="192" t="s">
        <v>29797</v>
      </c>
      <c r="H8895" s="192" t="s">
        <v>29797</v>
      </c>
      <c r="I8895" s="192" t="s">
        <v>29797</v>
      </c>
      <c r="J8895" s="192" t="s">
        <v>29797</v>
      </c>
      <c r="K8895" s="192" t="s">
        <v>29797</v>
      </c>
      <c r="L8895" s="192" t="s">
        <v>29797</v>
      </c>
    </row>
    <row r="8896" spans="1:12" ht="15" x14ac:dyDescent="0.25">
      <c r="A8896" s="189" t="s">
        <v>26942</v>
      </c>
      <c r="B8896" s="190" t="s">
        <v>26943</v>
      </c>
      <c r="C8896" s="190" t="s">
        <v>29797</v>
      </c>
      <c r="D8896" s="190" t="s">
        <v>29797</v>
      </c>
      <c r="E8896" s="190" t="s">
        <v>29797</v>
      </c>
      <c r="F8896" s="190" t="s">
        <v>29797</v>
      </c>
      <c r="G8896" s="190" t="s">
        <v>29797</v>
      </c>
      <c r="H8896" s="190" t="s">
        <v>29797</v>
      </c>
      <c r="I8896" s="190" t="s">
        <v>29797</v>
      </c>
      <c r="J8896" s="190" t="s">
        <v>29797</v>
      </c>
      <c r="K8896" s="190" t="s">
        <v>29797</v>
      </c>
      <c r="L8896" s="190" t="s">
        <v>1438</v>
      </c>
    </row>
    <row r="8897" spans="1:12" ht="15" x14ac:dyDescent="0.25">
      <c r="A8897" s="191" t="s">
        <v>26944</v>
      </c>
      <c r="B8897" s="192" t="s">
        <v>26945</v>
      </c>
      <c r="C8897" s="192" t="s">
        <v>29797</v>
      </c>
      <c r="D8897" s="192" t="s">
        <v>29797</v>
      </c>
      <c r="E8897" s="192" t="s">
        <v>30743</v>
      </c>
      <c r="F8897" s="192" t="s">
        <v>29797</v>
      </c>
      <c r="G8897" s="192" t="s">
        <v>29797</v>
      </c>
      <c r="H8897" s="192" t="s">
        <v>31651</v>
      </c>
      <c r="I8897" s="192" t="s">
        <v>5078</v>
      </c>
      <c r="J8897" s="192" t="s">
        <v>29826</v>
      </c>
      <c r="K8897" s="192" t="s">
        <v>5078</v>
      </c>
      <c r="L8897" s="192" t="s">
        <v>1447</v>
      </c>
    </row>
    <row r="8898" spans="1:12" ht="15" x14ac:dyDescent="0.25">
      <c r="A8898" s="189" t="s">
        <v>26946</v>
      </c>
      <c r="B8898" s="190" t="s">
        <v>26947</v>
      </c>
      <c r="C8898" s="190" t="s">
        <v>29797</v>
      </c>
      <c r="D8898" s="190" t="s">
        <v>29797</v>
      </c>
      <c r="E8898" s="190" t="s">
        <v>29797</v>
      </c>
      <c r="F8898" s="190" t="s">
        <v>29797</v>
      </c>
      <c r="G8898" s="190" t="s">
        <v>29797</v>
      </c>
      <c r="H8898" s="190" t="s">
        <v>31361</v>
      </c>
      <c r="I8898" s="190" t="s">
        <v>5062</v>
      </c>
      <c r="J8898" s="190" t="s">
        <v>29821</v>
      </c>
      <c r="K8898" s="190" t="s">
        <v>5062</v>
      </c>
      <c r="L8898" s="190" t="s">
        <v>1447</v>
      </c>
    </row>
    <row r="8899" spans="1:12" ht="15" x14ac:dyDescent="0.25">
      <c r="A8899" s="191" t="s">
        <v>17404</v>
      </c>
      <c r="B8899" s="192" t="s">
        <v>21223</v>
      </c>
      <c r="C8899" s="192" t="s">
        <v>29797</v>
      </c>
      <c r="D8899" s="192" t="s">
        <v>29797</v>
      </c>
      <c r="E8899" s="192" t="s">
        <v>29797</v>
      </c>
      <c r="F8899" s="192" t="s">
        <v>29797</v>
      </c>
      <c r="G8899" s="192" t="s">
        <v>29797</v>
      </c>
      <c r="H8899" s="192" t="s">
        <v>29797</v>
      </c>
      <c r="I8899" s="192" t="s">
        <v>29797</v>
      </c>
      <c r="J8899" s="192" t="s">
        <v>29797</v>
      </c>
      <c r="K8899" s="192" t="s">
        <v>29797</v>
      </c>
      <c r="L8899" s="192" t="s">
        <v>29797</v>
      </c>
    </row>
    <row r="8900" spans="1:12" ht="15" x14ac:dyDescent="0.25">
      <c r="A8900" s="189" t="s">
        <v>6206</v>
      </c>
      <c r="B8900" s="190" t="s">
        <v>6207</v>
      </c>
      <c r="C8900" s="190" t="s">
        <v>29797</v>
      </c>
      <c r="D8900" s="190" t="s">
        <v>29797</v>
      </c>
      <c r="E8900" s="190" t="s">
        <v>29797</v>
      </c>
      <c r="F8900" s="190" t="s">
        <v>29797</v>
      </c>
      <c r="G8900" s="190" t="s">
        <v>29797</v>
      </c>
      <c r="H8900" s="190" t="s">
        <v>31307</v>
      </c>
      <c r="I8900" s="190" t="s">
        <v>5062</v>
      </c>
      <c r="J8900" s="190" t="s">
        <v>29821</v>
      </c>
      <c r="K8900" s="190" t="s">
        <v>5062</v>
      </c>
      <c r="L8900" s="190" t="s">
        <v>1447</v>
      </c>
    </row>
    <row r="8901" spans="1:12" ht="15" x14ac:dyDescent="0.25">
      <c r="A8901" s="191" t="s">
        <v>3674</v>
      </c>
      <c r="B8901" s="192" t="s">
        <v>4383</v>
      </c>
      <c r="C8901" s="192" t="s">
        <v>29797</v>
      </c>
      <c r="D8901" s="192" t="s">
        <v>29797</v>
      </c>
      <c r="E8901" s="192" t="s">
        <v>29797</v>
      </c>
      <c r="F8901" s="192" t="s">
        <v>29797</v>
      </c>
      <c r="G8901" s="192" t="s">
        <v>29797</v>
      </c>
      <c r="H8901" s="192" t="s">
        <v>32271</v>
      </c>
      <c r="I8901" s="192" t="s">
        <v>31898</v>
      </c>
      <c r="J8901" s="192" t="s">
        <v>29979</v>
      </c>
      <c r="K8901" s="192" t="s">
        <v>6308</v>
      </c>
      <c r="L8901" s="192" t="s">
        <v>1447</v>
      </c>
    </row>
    <row r="8902" spans="1:12" ht="15" x14ac:dyDescent="0.25">
      <c r="A8902" s="189" t="s">
        <v>3675</v>
      </c>
      <c r="B8902" s="190" t="s">
        <v>4384</v>
      </c>
      <c r="C8902" s="190" t="s">
        <v>29797</v>
      </c>
      <c r="D8902" s="190" t="s">
        <v>29797</v>
      </c>
      <c r="E8902" s="190" t="s">
        <v>29797</v>
      </c>
      <c r="F8902" s="190" t="s">
        <v>29797</v>
      </c>
      <c r="G8902" s="190" t="s">
        <v>29797</v>
      </c>
      <c r="H8902" s="190" t="s">
        <v>29797</v>
      </c>
      <c r="I8902" s="190" t="s">
        <v>29797</v>
      </c>
      <c r="J8902" s="190" t="s">
        <v>31325</v>
      </c>
      <c r="K8902" s="190" t="s">
        <v>5073</v>
      </c>
      <c r="L8902" s="190" t="s">
        <v>1447</v>
      </c>
    </row>
    <row r="8903" spans="1:12" ht="15" x14ac:dyDescent="0.25">
      <c r="A8903" s="191" t="s">
        <v>17405</v>
      </c>
      <c r="B8903" s="192" t="s">
        <v>21224</v>
      </c>
      <c r="C8903" s="192" t="s">
        <v>29812</v>
      </c>
      <c r="D8903" s="192" t="s">
        <v>29824</v>
      </c>
      <c r="E8903" s="192" t="s">
        <v>30521</v>
      </c>
      <c r="F8903" s="192" t="s">
        <v>29804</v>
      </c>
      <c r="G8903" s="192" t="s">
        <v>29912</v>
      </c>
      <c r="H8903" s="192" t="s">
        <v>31319</v>
      </c>
      <c r="I8903" s="192" t="s">
        <v>31320</v>
      </c>
      <c r="J8903" s="192" t="s">
        <v>29821</v>
      </c>
      <c r="K8903" s="192" t="s">
        <v>5062</v>
      </c>
      <c r="L8903" s="192" t="s">
        <v>1447</v>
      </c>
    </row>
    <row r="8904" spans="1:12" ht="15" x14ac:dyDescent="0.25">
      <c r="A8904" s="189" t="s">
        <v>3676</v>
      </c>
      <c r="B8904" s="190" t="s">
        <v>4385</v>
      </c>
      <c r="C8904" s="190" t="s">
        <v>29797</v>
      </c>
      <c r="D8904" s="190" t="s">
        <v>29797</v>
      </c>
      <c r="E8904" s="190" t="s">
        <v>29797</v>
      </c>
      <c r="F8904" s="190" t="s">
        <v>29797</v>
      </c>
      <c r="G8904" s="190" t="s">
        <v>29797</v>
      </c>
      <c r="H8904" s="190" t="s">
        <v>31316</v>
      </c>
      <c r="I8904" s="190" t="s">
        <v>1383</v>
      </c>
      <c r="J8904" s="190" t="s">
        <v>29821</v>
      </c>
      <c r="K8904" s="190" t="s">
        <v>5062</v>
      </c>
      <c r="L8904" s="190" t="s">
        <v>1447</v>
      </c>
    </row>
    <row r="8905" spans="1:12" ht="15" x14ac:dyDescent="0.25">
      <c r="A8905" s="191" t="s">
        <v>3677</v>
      </c>
      <c r="B8905" s="192" t="s">
        <v>4386</v>
      </c>
      <c r="C8905" s="192" t="s">
        <v>29797</v>
      </c>
      <c r="D8905" s="192" t="s">
        <v>29797</v>
      </c>
      <c r="E8905" s="192" t="s">
        <v>29797</v>
      </c>
      <c r="F8905" s="192" t="s">
        <v>29797</v>
      </c>
      <c r="G8905" s="192" t="s">
        <v>29797</v>
      </c>
      <c r="H8905" s="192" t="s">
        <v>32913</v>
      </c>
      <c r="I8905" s="192" t="s">
        <v>5078</v>
      </c>
      <c r="J8905" s="192" t="s">
        <v>29826</v>
      </c>
      <c r="K8905" s="192" t="s">
        <v>5078</v>
      </c>
      <c r="L8905" s="192" t="s">
        <v>1447</v>
      </c>
    </row>
    <row r="8906" spans="1:12" ht="15" x14ac:dyDescent="0.25">
      <c r="A8906" s="189" t="s">
        <v>3678</v>
      </c>
      <c r="B8906" s="190" t="s">
        <v>4387</v>
      </c>
      <c r="C8906" s="190" t="s">
        <v>29812</v>
      </c>
      <c r="D8906" s="190" t="s">
        <v>29813</v>
      </c>
      <c r="E8906" s="190" t="s">
        <v>30744</v>
      </c>
      <c r="F8906" s="190" t="s">
        <v>29804</v>
      </c>
      <c r="G8906" s="190" t="s">
        <v>29818</v>
      </c>
      <c r="H8906" s="190" t="s">
        <v>33028</v>
      </c>
      <c r="I8906" s="190" t="s">
        <v>6040</v>
      </c>
      <c r="J8906" s="190" t="s">
        <v>30931</v>
      </c>
      <c r="K8906" s="190" t="s">
        <v>6040</v>
      </c>
      <c r="L8906" s="190" t="s">
        <v>1447</v>
      </c>
    </row>
    <row r="8907" spans="1:12" ht="15" x14ac:dyDescent="0.25">
      <c r="A8907" s="191" t="s">
        <v>3679</v>
      </c>
      <c r="B8907" s="192" t="s">
        <v>4388</v>
      </c>
      <c r="C8907" s="192" t="s">
        <v>29797</v>
      </c>
      <c r="D8907" s="192" t="s">
        <v>29797</v>
      </c>
      <c r="E8907" s="192" t="s">
        <v>29797</v>
      </c>
      <c r="F8907" s="192" t="s">
        <v>29797</v>
      </c>
      <c r="G8907" s="192" t="s">
        <v>29797</v>
      </c>
      <c r="H8907" s="192" t="s">
        <v>31905</v>
      </c>
      <c r="I8907" s="192" t="s">
        <v>31906</v>
      </c>
      <c r="J8907" s="192" t="s">
        <v>31325</v>
      </c>
      <c r="K8907" s="192" t="s">
        <v>5073</v>
      </c>
      <c r="L8907" s="192" t="s">
        <v>1447</v>
      </c>
    </row>
    <row r="8908" spans="1:12" ht="15" x14ac:dyDescent="0.25">
      <c r="A8908" s="189" t="s">
        <v>6208</v>
      </c>
      <c r="B8908" s="190" t="s">
        <v>6209</v>
      </c>
      <c r="C8908" s="190" t="s">
        <v>29797</v>
      </c>
      <c r="D8908" s="190" t="s">
        <v>29797</v>
      </c>
      <c r="E8908" s="190" t="s">
        <v>29797</v>
      </c>
      <c r="F8908" s="190" t="s">
        <v>29797</v>
      </c>
      <c r="G8908" s="190" t="s">
        <v>29797</v>
      </c>
      <c r="H8908" s="190" t="s">
        <v>31802</v>
      </c>
      <c r="I8908" s="190" t="s">
        <v>31803</v>
      </c>
      <c r="J8908" s="190" t="s">
        <v>29821</v>
      </c>
      <c r="K8908" s="190" t="s">
        <v>5062</v>
      </c>
      <c r="L8908" s="190" t="s">
        <v>1447</v>
      </c>
    </row>
    <row r="8909" spans="1:12" ht="15" x14ac:dyDescent="0.25">
      <c r="A8909" s="191" t="s">
        <v>3680</v>
      </c>
      <c r="B8909" s="192" t="s">
        <v>4389</v>
      </c>
      <c r="C8909" s="192" t="s">
        <v>29797</v>
      </c>
      <c r="D8909" s="192" t="s">
        <v>29797</v>
      </c>
      <c r="E8909" s="192" t="s">
        <v>29797</v>
      </c>
      <c r="F8909" s="192" t="s">
        <v>29797</v>
      </c>
      <c r="G8909" s="192" t="s">
        <v>29797</v>
      </c>
      <c r="H8909" s="192" t="s">
        <v>32512</v>
      </c>
      <c r="I8909" s="192" t="s">
        <v>31527</v>
      </c>
      <c r="J8909" s="192" t="s">
        <v>31528</v>
      </c>
      <c r="K8909" s="192" t="s">
        <v>10363</v>
      </c>
      <c r="L8909" s="192" t="s">
        <v>1447</v>
      </c>
    </row>
    <row r="8910" spans="1:12" ht="15" x14ac:dyDescent="0.25">
      <c r="A8910" s="189" t="s">
        <v>26948</v>
      </c>
      <c r="B8910" s="190" t="s">
        <v>26949</v>
      </c>
      <c r="C8910" s="190" t="s">
        <v>29797</v>
      </c>
      <c r="D8910" s="190" t="s">
        <v>29797</v>
      </c>
      <c r="E8910" s="190" t="s">
        <v>29797</v>
      </c>
      <c r="F8910" s="190" t="s">
        <v>29797</v>
      </c>
      <c r="G8910" s="190" t="s">
        <v>29797</v>
      </c>
      <c r="H8910" s="190" t="s">
        <v>33029</v>
      </c>
      <c r="I8910" s="190" t="s">
        <v>33030</v>
      </c>
      <c r="J8910" s="190" t="s">
        <v>30060</v>
      </c>
      <c r="K8910" s="190" t="s">
        <v>6032</v>
      </c>
      <c r="L8910" s="190" t="s">
        <v>1447</v>
      </c>
    </row>
    <row r="8911" spans="1:12" ht="15" x14ac:dyDescent="0.25">
      <c r="A8911" s="191" t="s">
        <v>17406</v>
      </c>
      <c r="B8911" s="192" t="s">
        <v>21225</v>
      </c>
      <c r="C8911" s="192" t="s">
        <v>29797</v>
      </c>
      <c r="D8911" s="192" t="s">
        <v>29797</v>
      </c>
      <c r="E8911" s="192" t="s">
        <v>29797</v>
      </c>
      <c r="F8911" s="192" t="s">
        <v>29797</v>
      </c>
      <c r="G8911" s="192" t="s">
        <v>29797</v>
      </c>
      <c r="H8911" s="192" t="s">
        <v>29797</v>
      </c>
      <c r="I8911" s="192" t="s">
        <v>29797</v>
      </c>
      <c r="J8911" s="192" t="s">
        <v>29797</v>
      </c>
      <c r="K8911" s="192" t="s">
        <v>29797</v>
      </c>
      <c r="L8911" s="192" t="s">
        <v>1440</v>
      </c>
    </row>
    <row r="8912" spans="1:12" ht="15" x14ac:dyDescent="0.25">
      <c r="A8912" s="189" t="s">
        <v>26950</v>
      </c>
      <c r="B8912" s="190" t="s">
        <v>26951</v>
      </c>
      <c r="C8912" s="190" t="s">
        <v>29797</v>
      </c>
      <c r="D8912" s="190" t="s">
        <v>29797</v>
      </c>
      <c r="E8912" s="190" t="s">
        <v>29797</v>
      </c>
      <c r="F8912" s="190" t="s">
        <v>29797</v>
      </c>
      <c r="G8912" s="190" t="s">
        <v>29797</v>
      </c>
      <c r="H8912" s="190" t="s">
        <v>29797</v>
      </c>
      <c r="I8912" s="190" t="s">
        <v>29797</v>
      </c>
      <c r="J8912" s="190" t="s">
        <v>29797</v>
      </c>
      <c r="K8912" s="190" t="s">
        <v>29797</v>
      </c>
      <c r="L8912" s="190" t="s">
        <v>29797</v>
      </c>
    </row>
    <row r="8913" spans="1:12" ht="15" x14ac:dyDescent="0.25">
      <c r="A8913" s="191" t="s">
        <v>26952</v>
      </c>
      <c r="B8913" s="192" t="s">
        <v>26953</v>
      </c>
      <c r="C8913" s="192" t="s">
        <v>29797</v>
      </c>
      <c r="D8913" s="192" t="s">
        <v>29797</v>
      </c>
      <c r="E8913" s="192" t="s">
        <v>29797</v>
      </c>
      <c r="F8913" s="192" t="s">
        <v>29797</v>
      </c>
      <c r="G8913" s="192" t="s">
        <v>29797</v>
      </c>
      <c r="H8913" s="192" t="s">
        <v>31550</v>
      </c>
      <c r="I8913" s="192" t="s">
        <v>31551</v>
      </c>
      <c r="J8913" s="192" t="s">
        <v>29821</v>
      </c>
      <c r="K8913" s="192" t="s">
        <v>5062</v>
      </c>
      <c r="L8913" s="192" t="s">
        <v>1447</v>
      </c>
    </row>
    <row r="8914" spans="1:12" ht="15" x14ac:dyDescent="0.25">
      <c r="A8914" s="189" t="s">
        <v>26954</v>
      </c>
      <c r="B8914" s="190" t="s">
        <v>26955</v>
      </c>
      <c r="C8914" s="190" t="s">
        <v>29797</v>
      </c>
      <c r="D8914" s="190" t="s">
        <v>29797</v>
      </c>
      <c r="E8914" s="190" t="s">
        <v>29797</v>
      </c>
      <c r="F8914" s="190" t="s">
        <v>29797</v>
      </c>
      <c r="G8914" s="190" t="s">
        <v>29797</v>
      </c>
      <c r="H8914" s="190" t="s">
        <v>31366</v>
      </c>
      <c r="I8914" s="190" t="s">
        <v>31367</v>
      </c>
      <c r="J8914" s="190" t="s">
        <v>29821</v>
      </c>
      <c r="K8914" s="190" t="s">
        <v>5062</v>
      </c>
      <c r="L8914" s="190" t="s">
        <v>1447</v>
      </c>
    </row>
    <row r="8915" spans="1:12" ht="15" x14ac:dyDescent="0.25">
      <c r="A8915" s="191" t="s">
        <v>6210</v>
      </c>
      <c r="B8915" s="192" t="s">
        <v>6211</v>
      </c>
      <c r="C8915" s="192" t="s">
        <v>29797</v>
      </c>
      <c r="D8915" s="192" t="s">
        <v>29797</v>
      </c>
      <c r="E8915" s="192" t="s">
        <v>29797</v>
      </c>
      <c r="F8915" s="192" t="s">
        <v>29797</v>
      </c>
      <c r="G8915" s="192" t="s">
        <v>29797</v>
      </c>
      <c r="H8915" s="192" t="s">
        <v>29797</v>
      </c>
      <c r="I8915" s="192" t="s">
        <v>29797</v>
      </c>
      <c r="J8915" s="192" t="s">
        <v>29821</v>
      </c>
      <c r="K8915" s="192" t="s">
        <v>5062</v>
      </c>
      <c r="L8915" s="192" t="s">
        <v>1447</v>
      </c>
    </row>
    <row r="8916" spans="1:12" ht="15" x14ac:dyDescent="0.25">
      <c r="A8916" s="189" t="s">
        <v>6212</v>
      </c>
      <c r="B8916" s="190" t="s">
        <v>6213</v>
      </c>
      <c r="C8916" s="190" t="s">
        <v>29797</v>
      </c>
      <c r="D8916" s="190" t="s">
        <v>29797</v>
      </c>
      <c r="E8916" s="190" t="s">
        <v>29797</v>
      </c>
      <c r="F8916" s="190" t="s">
        <v>29797</v>
      </c>
      <c r="G8916" s="190" t="s">
        <v>29797</v>
      </c>
      <c r="H8916" s="190" t="s">
        <v>29797</v>
      </c>
      <c r="I8916" s="190" t="s">
        <v>29797</v>
      </c>
      <c r="J8916" s="190" t="s">
        <v>29821</v>
      </c>
      <c r="K8916" s="190" t="s">
        <v>5062</v>
      </c>
      <c r="L8916" s="190" t="s">
        <v>1447</v>
      </c>
    </row>
    <row r="8917" spans="1:12" ht="15" x14ac:dyDescent="0.25">
      <c r="A8917" s="191" t="s">
        <v>6214</v>
      </c>
      <c r="B8917" s="192" t="s">
        <v>6215</v>
      </c>
      <c r="C8917" s="192" t="s">
        <v>29797</v>
      </c>
      <c r="D8917" s="192" t="s">
        <v>29797</v>
      </c>
      <c r="E8917" s="192" t="s">
        <v>29797</v>
      </c>
      <c r="F8917" s="192" t="s">
        <v>29797</v>
      </c>
      <c r="G8917" s="192" t="s">
        <v>29797</v>
      </c>
      <c r="H8917" s="192" t="s">
        <v>31374</v>
      </c>
      <c r="I8917" s="192" t="s">
        <v>30278</v>
      </c>
      <c r="J8917" s="192" t="s">
        <v>29821</v>
      </c>
      <c r="K8917" s="192" t="s">
        <v>5062</v>
      </c>
      <c r="L8917" s="192" t="s">
        <v>1447</v>
      </c>
    </row>
    <row r="8918" spans="1:12" ht="15" x14ac:dyDescent="0.25">
      <c r="A8918" s="189" t="s">
        <v>6216</v>
      </c>
      <c r="B8918" s="190" t="s">
        <v>6217</v>
      </c>
      <c r="C8918" s="190" t="s">
        <v>29797</v>
      </c>
      <c r="D8918" s="190" t="s">
        <v>29797</v>
      </c>
      <c r="E8918" s="190" t="s">
        <v>29797</v>
      </c>
      <c r="F8918" s="190" t="s">
        <v>29797</v>
      </c>
      <c r="G8918" s="190" t="s">
        <v>29797</v>
      </c>
      <c r="H8918" s="190" t="s">
        <v>32444</v>
      </c>
      <c r="I8918" s="190" t="s">
        <v>31733</v>
      </c>
      <c r="J8918" s="190" t="s">
        <v>29826</v>
      </c>
      <c r="K8918" s="190" t="s">
        <v>5078</v>
      </c>
      <c r="L8918" s="190" t="s">
        <v>1447</v>
      </c>
    </row>
    <row r="8919" spans="1:12" ht="15" x14ac:dyDescent="0.25">
      <c r="A8919" s="191" t="s">
        <v>6218</v>
      </c>
      <c r="B8919" s="192" t="s">
        <v>6219</v>
      </c>
      <c r="C8919" s="192" t="s">
        <v>29797</v>
      </c>
      <c r="D8919" s="192" t="s">
        <v>29797</v>
      </c>
      <c r="E8919" s="192" t="s">
        <v>29797</v>
      </c>
      <c r="F8919" s="192" t="s">
        <v>29797</v>
      </c>
      <c r="G8919" s="192" t="s">
        <v>29797</v>
      </c>
      <c r="H8919" s="192" t="s">
        <v>31907</v>
      </c>
      <c r="I8919" s="192" t="s">
        <v>31908</v>
      </c>
      <c r="J8919" s="192" t="s">
        <v>29847</v>
      </c>
      <c r="K8919" s="192" t="s">
        <v>6220</v>
      </c>
      <c r="L8919" s="192" t="s">
        <v>1447</v>
      </c>
    </row>
    <row r="8920" spans="1:12" ht="15" x14ac:dyDescent="0.25">
      <c r="A8920" s="189" t="s">
        <v>3681</v>
      </c>
      <c r="B8920" s="190" t="s">
        <v>4390</v>
      </c>
      <c r="C8920" s="190" t="s">
        <v>29797</v>
      </c>
      <c r="D8920" s="190" t="s">
        <v>29797</v>
      </c>
      <c r="E8920" s="190" t="s">
        <v>29797</v>
      </c>
      <c r="F8920" s="190" t="s">
        <v>29797</v>
      </c>
      <c r="G8920" s="190" t="s">
        <v>29797</v>
      </c>
      <c r="H8920" s="190" t="s">
        <v>32443</v>
      </c>
      <c r="I8920" s="190" t="s">
        <v>6089</v>
      </c>
      <c r="J8920" s="190" t="s">
        <v>30187</v>
      </c>
      <c r="K8920" s="190" t="s">
        <v>6089</v>
      </c>
      <c r="L8920" s="190" t="s">
        <v>1447</v>
      </c>
    </row>
    <row r="8921" spans="1:12" ht="15" x14ac:dyDescent="0.25">
      <c r="A8921" s="191" t="s">
        <v>6221</v>
      </c>
      <c r="B8921" s="192" t="s">
        <v>6222</v>
      </c>
      <c r="C8921" s="192" t="s">
        <v>29797</v>
      </c>
      <c r="D8921" s="192" t="s">
        <v>29797</v>
      </c>
      <c r="E8921" s="192" t="s">
        <v>29797</v>
      </c>
      <c r="F8921" s="192" t="s">
        <v>29797</v>
      </c>
      <c r="G8921" s="192" t="s">
        <v>29797</v>
      </c>
      <c r="H8921" s="192" t="s">
        <v>31934</v>
      </c>
      <c r="I8921" s="192" t="s">
        <v>5073</v>
      </c>
      <c r="J8921" s="192" t="s">
        <v>31325</v>
      </c>
      <c r="K8921" s="192" t="s">
        <v>5073</v>
      </c>
      <c r="L8921" s="192" t="s">
        <v>1447</v>
      </c>
    </row>
    <row r="8922" spans="1:12" ht="15" x14ac:dyDescent="0.25">
      <c r="A8922" s="189" t="s">
        <v>17407</v>
      </c>
      <c r="B8922" s="190" t="s">
        <v>21226</v>
      </c>
      <c r="C8922" s="190" t="s">
        <v>29797</v>
      </c>
      <c r="D8922" s="190" t="s">
        <v>29797</v>
      </c>
      <c r="E8922" s="190" t="s">
        <v>29797</v>
      </c>
      <c r="F8922" s="190" t="s">
        <v>29797</v>
      </c>
      <c r="G8922" s="190" t="s">
        <v>29797</v>
      </c>
      <c r="H8922" s="190" t="s">
        <v>31722</v>
      </c>
      <c r="I8922" s="190" t="s">
        <v>31723</v>
      </c>
      <c r="J8922" s="190" t="s">
        <v>29821</v>
      </c>
      <c r="K8922" s="190" t="s">
        <v>5062</v>
      </c>
      <c r="L8922" s="190" t="s">
        <v>1447</v>
      </c>
    </row>
    <row r="8923" spans="1:12" ht="15" x14ac:dyDescent="0.25">
      <c r="A8923" s="191" t="s">
        <v>17408</v>
      </c>
      <c r="B8923" s="192" t="s">
        <v>21227</v>
      </c>
      <c r="C8923" s="192" t="s">
        <v>29797</v>
      </c>
      <c r="D8923" s="192" t="s">
        <v>29797</v>
      </c>
      <c r="E8923" s="192" t="s">
        <v>29797</v>
      </c>
      <c r="F8923" s="192" t="s">
        <v>29797</v>
      </c>
      <c r="G8923" s="192" t="s">
        <v>29797</v>
      </c>
      <c r="H8923" s="192" t="s">
        <v>29797</v>
      </c>
      <c r="I8923" s="192" t="s">
        <v>29797</v>
      </c>
      <c r="J8923" s="192" t="s">
        <v>29797</v>
      </c>
      <c r="K8923" s="192" t="s">
        <v>29797</v>
      </c>
      <c r="L8923" s="192" t="s">
        <v>29797</v>
      </c>
    </row>
    <row r="8924" spans="1:12" ht="15" x14ac:dyDescent="0.25">
      <c r="A8924" s="189" t="s">
        <v>17409</v>
      </c>
      <c r="B8924" s="190" t="s">
        <v>21228</v>
      </c>
      <c r="C8924" s="190" t="s">
        <v>29797</v>
      </c>
      <c r="D8924" s="190" t="s">
        <v>29797</v>
      </c>
      <c r="E8924" s="190" t="s">
        <v>29797</v>
      </c>
      <c r="F8924" s="190" t="s">
        <v>29797</v>
      </c>
      <c r="G8924" s="190" t="s">
        <v>29797</v>
      </c>
      <c r="H8924" s="190" t="s">
        <v>29797</v>
      </c>
      <c r="I8924" s="190" t="s">
        <v>29797</v>
      </c>
      <c r="J8924" s="190" t="s">
        <v>29797</v>
      </c>
      <c r="K8924" s="190" t="s">
        <v>29797</v>
      </c>
      <c r="L8924" s="190" t="s">
        <v>1447</v>
      </c>
    </row>
    <row r="8925" spans="1:12" ht="15" x14ac:dyDescent="0.25">
      <c r="A8925" s="191" t="s">
        <v>17410</v>
      </c>
      <c r="B8925" s="192" t="s">
        <v>21229</v>
      </c>
      <c r="C8925" s="192" t="s">
        <v>29797</v>
      </c>
      <c r="D8925" s="192" t="s">
        <v>29797</v>
      </c>
      <c r="E8925" s="192" t="s">
        <v>29797</v>
      </c>
      <c r="F8925" s="192" t="s">
        <v>29797</v>
      </c>
      <c r="G8925" s="192" t="s">
        <v>29797</v>
      </c>
      <c r="H8925" s="192" t="s">
        <v>29797</v>
      </c>
      <c r="I8925" s="192" t="s">
        <v>29797</v>
      </c>
      <c r="J8925" s="192" t="s">
        <v>29797</v>
      </c>
      <c r="K8925" s="192" t="s">
        <v>29797</v>
      </c>
      <c r="L8925" s="192" t="s">
        <v>1447</v>
      </c>
    </row>
    <row r="8926" spans="1:12" ht="15" x14ac:dyDescent="0.25">
      <c r="A8926" s="189" t="s">
        <v>17411</v>
      </c>
      <c r="B8926" s="190" t="s">
        <v>26956</v>
      </c>
      <c r="C8926" s="190" t="s">
        <v>29797</v>
      </c>
      <c r="D8926" s="190" t="s">
        <v>29797</v>
      </c>
      <c r="E8926" s="190" t="s">
        <v>29797</v>
      </c>
      <c r="F8926" s="190" t="s">
        <v>29797</v>
      </c>
      <c r="G8926" s="190" t="s">
        <v>29797</v>
      </c>
      <c r="H8926" s="190" t="s">
        <v>31439</v>
      </c>
      <c r="I8926" s="190" t="s">
        <v>1389</v>
      </c>
      <c r="J8926" s="190" t="s">
        <v>29821</v>
      </c>
      <c r="K8926" s="190" t="s">
        <v>5062</v>
      </c>
      <c r="L8926" s="190" t="s">
        <v>1447</v>
      </c>
    </row>
    <row r="8927" spans="1:12" ht="15" x14ac:dyDescent="0.25">
      <c r="A8927" s="191" t="s">
        <v>17412</v>
      </c>
      <c r="B8927" s="192" t="s">
        <v>26957</v>
      </c>
      <c r="C8927" s="192" t="s">
        <v>29797</v>
      </c>
      <c r="D8927" s="192" t="s">
        <v>29797</v>
      </c>
      <c r="E8927" s="192" t="s">
        <v>29797</v>
      </c>
      <c r="F8927" s="192" t="s">
        <v>29797</v>
      </c>
      <c r="G8927" s="192" t="s">
        <v>29797</v>
      </c>
      <c r="H8927" s="192" t="s">
        <v>32118</v>
      </c>
      <c r="I8927" s="192" t="s">
        <v>1395</v>
      </c>
      <c r="J8927" s="192" t="s">
        <v>29821</v>
      </c>
      <c r="K8927" s="192" t="s">
        <v>5062</v>
      </c>
      <c r="L8927" s="192" t="s">
        <v>1447</v>
      </c>
    </row>
    <row r="8928" spans="1:12" ht="15" x14ac:dyDescent="0.25">
      <c r="A8928" s="189" t="s">
        <v>17413</v>
      </c>
      <c r="B8928" s="190" t="s">
        <v>26958</v>
      </c>
      <c r="C8928" s="190" t="s">
        <v>29797</v>
      </c>
      <c r="D8928" s="190" t="s">
        <v>29797</v>
      </c>
      <c r="E8928" s="190" t="s">
        <v>29797</v>
      </c>
      <c r="F8928" s="190" t="s">
        <v>29797</v>
      </c>
      <c r="G8928" s="190" t="s">
        <v>29797</v>
      </c>
      <c r="H8928" s="190" t="s">
        <v>31777</v>
      </c>
      <c r="I8928" s="190" t="s">
        <v>31778</v>
      </c>
      <c r="J8928" s="190" t="s">
        <v>29821</v>
      </c>
      <c r="K8928" s="190" t="s">
        <v>5062</v>
      </c>
      <c r="L8928" s="190" t="s">
        <v>1447</v>
      </c>
    </row>
    <row r="8929" spans="1:12" ht="15" x14ac:dyDescent="0.25">
      <c r="A8929" s="191" t="s">
        <v>17414</v>
      </c>
      <c r="B8929" s="192" t="s">
        <v>26959</v>
      </c>
      <c r="C8929" s="192" t="s">
        <v>29797</v>
      </c>
      <c r="D8929" s="192" t="s">
        <v>29797</v>
      </c>
      <c r="E8929" s="192" t="s">
        <v>29797</v>
      </c>
      <c r="F8929" s="192" t="s">
        <v>29797</v>
      </c>
      <c r="G8929" s="192" t="s">
        <v>29797</v>
      </c>
      <c r="H8929" s="192" t="s">
        <v>31460</v>
      </c>
      <c r="I8929" s="192" t="s">
        <v>29942</v>
      </c>
      <c r="J8929" s="192" t="s">
        <v>29821</v>
      </c>
      <c r="K8929" s="192" t="s">
        <v>5062</v>
      </c>
      <c r="L8929" s="192" t="s">
        <v>1447</v>
      </c>
    </row>
    <row r="8930" spans="1:12" ht="15" x14ac:dyDescent="0.25">
      <c r="A8930" s="189" t="s">
        <v>26960</v>
      </c>
      <c r="B8930" s="190" t="s">
        <v>26961</v>
      </c>
      <c r="C8930" s="190" t="s">
        <v>29797</v>
      </c>
      <c r="D8930" s="190" t="s">
        <v>29797</v>
      </c>
      <c r="E8930" s="190" t="s">
        <v>29797</v>
      </c>
      <c r="F8930" s="190" t="s">
        <v>29797</v>
      </c>
      <c r="G8930" s="190" t="s">
        <v>29797</v>
      </c>
      <c r="H8930" s="190" t="s">
        <v>31439</v>
      </c>
      <c r="I8930" s="190" t="s">
        <v>1389</v>
      </c>
      <c r="J8930" s="190" t="s">
        <v>29821</v>
      </c>
      <c r="K8930" s="190" t="s">
        <v>5062</v>
      </c>
      <c r="L8930" s="190" t="s">
        <v>1447</v>
      </c>
    </row>
    <row r="8931" spans="1:12" ht="15" x14ac:dyDescent="0.25">
      <c r="A8931" s="191" t="s">
        <v>6223</v>
      </c>
      <c r="B8931" s="192" t="s">
        <v>6224</v>
      </c>
      <c r="C8931" s="192" t="s">
        <v>29797</v>
      </c>
      <c r="D8931" s="192" t="s">
        <v>29797</v>
      </c>
      <c r="E8931" s="192" t="s">
        <v>29797</v>
      </c>
      <c r="F8931" s="192" t="s">
        <v>29797</v>
      </c>
      <c r="G8931" s="192" t="s">
        <v>29797</v>
      </c>
      <c r="H8931" s="192" t="s">
        <v>31321</v>
      </c>
      <c r="I8931" s="192" t="s">
        <v>31322</v>
      </c>
      <c r="J8931" s="192" t="s">
        <v>29826</v>
      </c>
      <c r="K8931" s="192" t="s">
        <v>5078</v>
      </c>
      <c r="L8931" s="192" t="s">
        <v>1447</v>
      </c>
    </row>
    <row r="8932" spans="1:12" ht="15" x14ac:dyDescent="0.25">
      <c r="A8932" s="189" t="s">
        <v>17415</v>
      </c>
      <c r="B8932" s="190" t="s">
        <v>21230</v>
      </c>
      <c r="C8932" s="190" t="s">
        <v>29797</v>
      </c>
      <c r="D8932" s="190" t="s">
        <v>29797</v>
      </c>
      <c r="E8932" s="190" t="s">
        <v>29797</v>
      </c>
      <c r="F8932" s="190" t="s">
        <v>29797</v>
      </c>
      <c r="G8932" s="190" t="s">
        <v>29797</v>
      </c>
      <c r="H8932" s="190" t="s">
        <v>31380</v>
      </c>
      <c r="I8932" s="190" t="s">
        <v>31381</v>
      </c>
      <c r="J8932" s="190" t="s">
        <v>29821</v>
      </c>
      <c r="K8932" s="190" t="s">
        <v>5062</v>
      </c>
      <c r="L8932" s="190" t="s">
        <v>1447</v>
      </c>
    </row>
    <row r="8933" spans="1:12" ht="15" x14ac:dyDescent="0.25">
      <c r="A8933" s="191" t="s">
        <v>26962</v>
      </c>
      <c r="B8933" s="192" t="s">
        <v>26963</v>
      </c>
      <c r="C8933" s="192" t="s">
        <v>29797</v>
      </c>
      <c r="D8933" s="192" t="s">
        <v>29797</v>
      </c>
      <c r="E8933" s="192" t="s">
        <v>29797</v>
      </c>
      <c r="F8933" s="192" t="s">
        <v>29797</v>
      </c>
      <c r="G8933" s="192" t="s">
        <v>29797</v>
      </c>
      <c r="H8933" s="192" t="s">
        <v>29797</v>
      </c>
      <c r="I8933" s="192" t="s">
        <v>29797</v>
      </c>
      <c r="J8933" s="192" t="s">
        <v>29797</v>
      </c>
      <c r="K8933" s="192" t="s">
        <v>29797</v>
      </c>
      <c r="L8933" s="192" t="s">
        <v>29797</v>
      </c>
    </row>
    <row r="8934" spans="1:12" ht="15" x14ac:dyDescent="0.25">
      <c r="A8934" s="189" t="s">
        <v>26964</v>
      </c>
      <c r="B8934" s="190" t="s">
        <v>10857</v>
      </c>
      <c r="C8934" s="190" t="s">
        <v>29797</v>
      </c>
      <c r="D8934" s="190" t="s">
        <v>29797</v>
      </c>
      <c r="E8934" s="190" t="s">
        <v>29797</v>
      </c>
      <c r="F8934" s="190" t="s">
        <v>29797</v>
      </c>
      <c r="G8934" s="190" t="s">
        <v>29797</v>
      </c>
      <c r="H8934" s="190" t="s">
        <v>29797</v>
      </c>
      <c r="I8934" s="190" t="s">
        <v>29797</v>
      </c>
      <c r="J8934" s="190" t="s">
        <v>29797</v>
      </c>
      <c r="K8934" s="190" t="s">
        <v>29797</v>
      </c>
      <c r="L8934" s="190" t="s">
        <v>1465</v>
      </c>
    </row>
    <row r="8935" spans="1:12" ht="15" x14ac:dyDescent="0.25">
      <c r="A8935" s="191" t="s">
        <v>10858</v>
      </c>
      <c r="B8935" s="192" t="s">
        <v>10859</v>
      </c>
      <c r="C8935" s="192" t="s">
        <v>29797</v>
      </c>
      <c r="D8935" s="192" t="s">
        <v>29797</v>
      </c>
      <c r="E8935" s="192" t="s">
        <v>29797</v>
      </c>
      <c r="F8935" s="192" t="s">
        <v>29797</v>
      </c>
      <c r="G8935" s="192" t="s">
        <v>29797</v>
      </c>
      <c r="H8935" s="192" t="s">
        <v>31361</v>
      </c>
      <c r="I8935" s="192" t="s">
        <v>5062</v>
      </c>
      <c r="J8935" s="192" t="s">
        <v>29821</v>
      </c>
      <c r="K8935" s="192" t="s">
        <v>5062</v>
      </c>
      <c r="L8935" s="192" t="s">
        <v>1447</v>
      </c>
    </row>
    <row r="8936" spans="1:12" ht="15" x14ac:dyDescent="0.25">
      <c r="A8936" s="189" t="s">
        <v>10860</v>
      </c>
      <c r="B8936" s="190" t="s">
        <v>10861</v>
      </c>
      <c r="C8936" s="190" t="s">
        <v>29812</v>
      </c>
      <c r="D8936" s="190" t="s">
        <v>29824</v>
      </c>
      <c r="E8936" s="190" t="s">
        <v>29840</v>
      </c>
      <c r="F8936" s="190" t="s">
        <v>29804</v>
      </c>
      <c r="G8936" s="190" t="s">
        <v>29845</v>
      </c>
      <c r="H8936" s="190" t="s">
        <v>31519</v>
      </c>
      <c r="I8936" s="190" t="s">
        <v>31520</v>
      </c>
      <c r="J8936" s="190" t="s">
        <v>29821</v>
      </c>
      <c r="K8936" s="190" t="s">
        <v>5062</v>
      </c>
      <c r="L8936" s="190" t="s">
        <v>1447</v>
      </c>
    </row>
    <row r="8937" spans="1:12" ht="15" x14ac:dyDescent="0.25">
      <c r="A8937" s="191" t="s">
        <v>10862</v>
      </c>
      <c r="B8937" s="192" t="s">
        <v>10863</v>
      </c>
      <c r="C8937" s="192" t="s">
        <v>29797</v>
      </c>
      <c r="D8937" s="192" t="s">
        <v>29797</v>
      </c>
      <c r="E8937" s="192" t="s">
        <v>29797</v>
      </c>
      <c r="F8937" s="192" t="s">
        <v>29797</v>
      </c>
      <c r="G8937" s="192" t="s">
        <v>29797</v>
      </c>
      <c r="H8937" s="192" t="s">
        <v>29797</v>
      </c>
      <c r="I8937" s="192" t="s">
        <v>29797</v>
      </c>
      <c r="J8937" s="192" t="s">
        <v>29985</v>
      </c>
      <c r="K8937" s="192" t="s">
        <v>5897</v>
      </c>
      <c r="L8937" s="192" t="s">
        <v>1447</v>
      </c>
    </row>
    <row r="8938" spans="1:12" ht="15" x14ac:dyDescent="0.25">
      <c r="A8938" s="189" t="s">
        <v>17416</v>
      </c>
      <c r="B8938" s="190" t="s">
        <v>21231</v>
      </c>
      <c r="C8938" s="190" t="s">
        <v>29797</v>
      </c>
      <c r="D8938" s="190" t="s">
        <v>29797</v>
      </c>
      <c r="E8938" s="190" t="s">
        <v>29797</v>
      </c>
      <c r="F8938" s="190" t="s">
        <v>29797</v>
      </c>
      <c r="G8938" s="190" t="s">
        <v>29797</v>
      </c>
      <c r="H8938" s="190" t="s">
        <v>31838</v>
      </c>
      <c r="I8938" s="190" t="s">
        <v>5078</v>
      </c>
      <c r="J8938" s="190" t="s">
        <v>29826</v>
      </c>
      <c r="K8938" s="190" t="s">
        <v>5078</v>
      </c>
      <c r="L8938" s="190" t="s">
        <v>1447</v>
      </c>
    </row>
    <row r="8939" spans="1:12" ht="15" x14ac:dyDescent="0.25">
      <c r="A8939" s="191" t="s">
        <v>3682</v>
      </c>
      <c r="B8939" s="192" t="s">
        <v>4391</v>
      </c>
      <c r="C8939" s="192" t="s">
        <v>29797</v>
      </c>
      <c r="D8939" s="192" t="s">
        <v>29797</v>
      </c>
      <c r="E8939" s="192" t="s">
        <v>29797</v>
      </c>
      <c r="F8939" s="192" t="s">
        <v>29797</v>
      </c>
      <c r="G8939" s="192" t="s">
        <v>29797</v>
      </c>
      <c r="H8939" s="192" t="s">
        <v>29797</v>
      </c>
      <c r="I8939" s="192" t="s">
        <v>29797</v>
      </c>
      <c r="J8939" s="192" t="s">
        <v>29797</v>
      </c>
      <c r="K8939" s="192" t="s">
        <v>29797</v>
      </c>
      <c r="L8939" s="192" t="s">
        <v>29797</v>
      </c>
    </row>
    <row r="8940" spans="1:12" ht="15" x14ac:dyDescent="0.25">
      <c r="A8940" s="189" t="s">
        <v>10864</v>
      </c>
      <c r="B8940" s="190" t="s">
        <v>10865</v>
      </c>
      <c r="C8940" s="190" t="s">
        <v>29797</v>
      </c>
      <c r="D8940" s="190" t="s">
        <v>29797</v>
      </c>
      <c r="E8940" s="190" t="s">
        <v>29797</v>
      </c>
      <c r="F8940" s="190" t="s">
        <v>29797</v>
      </c>
      <c r="G8940" s="190" t="s">
        <v>29797</v>
      </c>
      <c r="H8940" s="190" t="s">
        <v>31651</v>
      </c>
      <c r="I8940" s="190" t="s">
        <v>5078</v>
      </c>
      <c r="J8940" s="190" t="s">
        <v>29826</v>
      </c>
      <c r="K8940" s="190" t="s">
        <v>5078</v>
      </c>
      <c r="L8940" s="190" t="s">
        <v>1447</v>
      </c>
    </row>
    <row r="8941" spans="1:12" ht="15" x14ac:dyDescent="0.25">
      <c r="A8941" s="191" t="s">
        <v>10866</v>
      </c>
      <c r="B8941" s="192" t="s">
        <v>10867</v>
      </c>
      <c r="C8941" s="192" t="s">
        <v>29797</v>
      </c>
      <c r="D8941" s="192" t="s">
        <v>29797</v>
      </c>
      <c r="E8941" s="192" t="s">
        <v>29797</v>
      </c>
      <c r="F8941" s="192" t="s">
        <v>29797</v>
      </c>
      <c r="G8941" s="192" t="s">
        <v>29797</v>
      </c>
      <c r="H8941" s="192" t="s">
        <v>29797</v>
      </c>
      <c r="I8941" s="192" t="s">
        <v>29797</v>
      </c>
      <c r="J8941" s="192" t="s">
        <v>31325</v>
      </c>
      <c r="K8941" s="192" t="s">
        <v>5073</v>
      </c>
      <c r="L8941" s="192" t="s">
        <v>1447</v>
      </c>
    </row>
    <row r="8942" spans="1:12" ht="15" x14ac:dyDescent="0.25">
      <c r="A8942" s="189" t="s">
        <v>10868</v>
      </c>
      <c r="B8942" s="190" t="s">
        <v>10869</v>
      </c>
      <c r="C8942" s="190" t="s">
        <v>29797</v>
      </c>
      <c r="D8942" s="190" t="s">
        <v>29797</v>
      </c>
      <c r="E8942" s="190" t="s">
        <v>29797</v>
      </c>
      <c r="F8942" s="190" t="s">
        <v>29797</v>
      </c>
      <c r="G8942" s="190" t="s">
        <v>29797</v>
      </c>
      <c r="H8942" s="190" t="s">
        <v>29797</v>
      </c>
      <c r="I8942" s="190" t="s">
        <v>29797</v>
      </c>
      <c r="J8942" s="190" t="s">
        <v>29821</v>
      </c>
      <c r="K8942" s="190" t="s">
        <v>5062</v>
      </c>
      <c r="L8942" s="190" t="s">
        <v>1447</v>
      </c>
    </row>
    <row r="8943" spans="1:12" ht="15" x14ac:dyDescent="0.25">
      <c r="A8943" s="191" t="s">
        <v>3683</v>
      </c>
      <c r="B8943" s="192" t="s">
        <v>4392</v>
      </c>
      <c r="C8943" s="192" t="s">
        <v>29924</v>
      </c>
      <c r="D8943" s="192" t="s">
        <v>29983</v>
      </c>
      <c r="E8943" s="192" t="s">
        <v>30745</v>
      </c>
      <c r="F8943" s="192" t="s">
        <v>29959</v>
      </c>
      <c r="G8943" s="192" t="s">
        <v>29797</v>
      </c>
      <c r="H8943" s="192" t="s">
        <v>31609</v>
      </c>
      <c r="I8943" s="192" t="s">
        <v>31610</v>
      </c>
      <c r="J8943" s="192" t="s">
        <v>29821</v>
      </c>
      <c r="K8943" s="192" t="s">
        <v>5062</v>
      </c>
      <c r="L8943" s="192" t="s">
        <v>1447</v>
      </c>
    </row>
    <row r="8944" spans="1:12" ht="15" x14ac:dyDescent="0.25">
      <c r="A8944" s="189" t="s">
        <v>10870</v>
      </c>
      <c r="B8944" s="190" t="s">
        <v>10871</v>
      </c>
      <c r="C8944" s="190" t="s">
        <v>29797</v>
      </c>
      <c r="D8944" s="190" t="s">
        <v>29797</v>
      </c>
      <c r="E8944" s="190" t="s">
        <v>29797</v>
      </c>
      <c r="F8944" s="190" t="s">
        <v>29797</v>
      </c>
      <c r="G8944" s="190" t="s">
        <v>29797</v>
      </c>
      <c r="H8944" s="190" t="s">
        <v>31603</v>
      </c>
      <c r="I8944" s="190" t="s">
        <v>31604</v>
      </c>
      <c r="J8944" s="190" t="s">
        <v>29821</v>
      </c>
      <c r="K8944" s="190" t="s">
        <v>5062</v>
      </c>
      <c r="L8944" s="190" t="s">
        <v>1447</v>
      </c>
    </row>
    <row r="8945" spans="1:12" ht="15" x14ac:dyDescent="0.25">
      <c r="A8945" s="191" t="s">
        <v>17417</v>
      </c>
      <c r="B8945" s="192" t="s">
        <v>26965</v>
      </c>
      <c r="C8945" s="192" t="s">
        <v>29797</v>
      </c>
      <c r="D8945" s="192" t="s">
        <v>29797</v>
      </c>
      <c r="E8945" s="192" t="s">
        <v>29797</v>
      </c>
      <c r="F8945" s="192" t="s">
        <v>29797</v>
      </c>
      <c r="G8945" s="192" t="s">
        <v>29797</v>
      </c>
      <c r="H8945" s="192" t="s">
        <v>31310</v>
      </c>
      <c r="I8945" s="192" t="s">
        <v>31311</v>
      </c>
      <c r="J8945" s="192" t="s">
        <v>29821</v>
      </c>
      <c r="K8945" s="192" t="s">
        <v>5062</v>
      </c>
      <c r="L8945" s="192" t="s">
        <v>1447</v>
      </c>
    </row>
    <row r="8946" spans="1:12" ht="15" x14ac:dyDescent="0.25">
      <c r="A8946" s="189" t="s">
        <v>3684</v>
      </c>
      <c r="B8946" s="190" t="s">
        <v>4393</v>
      </c>
      <c r="C8946" s="190" t="s">
        <v>29797</v>
      </c>
      <c r="D8946" s="190" t="s">
        <v>29797</v>
      </c>
      <c r="E8946" s="190" t="s">
        <v>29797</v>
      </c>
      <c r="F8946" s="190" t="s">
        <v>29797</v>
      </c>
      <c r="G8946" s="190" t="s">
        <v>29797</v>
      </c>
      <c r="H8946" s="190" t="s">
        <v>32786</v>
      </c>
      <c r="I8946" s="190" t="s">
        <v>1549</v>
      </c>
      <c r="J8946" s="190" t="s">
        <v>29987</v>
      </c>
      <c r="K8946" s="190" t="s">
        <v>10126</v>
      </c>
      <c r="L8946" s="190" t="s">
        <v>1447</v>
      </c>
    </row>
    <row r="8947" spans="1:12" ht="15" x14ac:dyDescent="0.25">
      <c r="A8947" s="191" t="s">
        <v>3685</v>
      </c>
      <c r="B8947" s="192" t="s">
        <v>4394</v>
      </c>
      <c r="C8947" s="192" t="s">
        <v>29797</v>
      </c>
      <c r="D8947" s="192" t="s">
        <v>29797</v>
      </c>
      <c r="E8947" s="192" t="s">
        <v>29797</v>
      </c>
      <c r="F8947" s="192" t="s">
        <v>29797</v>
      </c>
      <c r="G8947" s="192" t="s">
        <v>29797</v>
      </c>
      <c r="H8947" s="192" t="s">
        <v>33031</v>
      </c>
      <c r="I8947" s="192" t="s">
        <v>33032</v>
      </c>
      <c r="J8947" s="192" t="s">
        <v>30058</v>
      </c>
      <c r="K8947" s="192" t="s">
        <v>10396</v>
      </c>
      <c r="L8947" s="192" t="s">
        <v>1447</v>
      </c>
    </row>
    <row r="8948" spans="1:12" ht="15" x14ac:dyDescent="0.25">
      <c r="A8948" s="189" t="s">
        <v>17418</v>
      </c>
      <c r="B8948" s="190" t="s">
        <v>21232</v>
      </c>
      <c r="C8948" s="190" t="s">
        <v>29797</v>
      </c>
      <c r="D8948" s="190" t="s">
        <v>29797</v>
      </c>
      <c r="E8948" s="190" t="s">
        <v>29797</v>
      </c>
      <c r="F8948" s="190" t="s">
        <v>29797</v>
      </c>
      <c r="G8948" s="190" t="s">
        <v>29797</v>
      </c>
      <c r="H8948" s="190" t="s">
        <v>31853</v>
      </c>
      <c r="I8948" s="190" t="s">
        <v>5073</v>
      </c>
      <c r="J8948" s="190" t="s">
        <v>31325</v>
      </c>
      <c r="K8948" s="190" t="s">
        <v>5073</v>
      </c>
      <c r="L8948" s="190" t="s">
        <v>1447</v>
      </c>
    </row>
    <row r="8949" spans="1:12" ht="15" x14ac:dyDescent="0.25">
      <c r="A8949" s="191" t="s">
        <v>3686</v>
      </c>
      <c r="B8949" s="192" t="s">
        <v>4395</v>
      </c>
      <c r="C8949" s="192" t="s">
        <v>29797</v>
      </c>
      <c r="D8949" s="192" t="s">
        <v>29797</v>
      </c>
      <c r="E8949" s="192" t="s">
        <v>29797</v>
      </c>
      <c r="F8949" s="192" t="s">
        <v>29797</v>
      </c>
      <c r="G8949" s="192" t="s">
        <v>29797</v>
      </c>
      <c r="H8949" s="192" t="s">
        <v>29797</v>
      </c>
      <c r="I8949" s="192" t="s">
        <v>29797</v>
      </c>
      <c r="J8949" s="192" t="s">
        <v>29797</v>
      </c>
      <c r="K8949" s="192" t="s">
        <v>29797</v>
      </c>
      <c r="L8949" s="192" t="s">
        <v>29797</v>
      </c>
    </row>
    <row r="8950" spans="1:12" ht="15" x14ac:dyDescent="0.25">
      <c r="A8950" s="189" t="s">
        <v>17419</v>
      </c>
      <c r="B8950" s="190" t="s">
        <v>21233</v>
      </c>
      <c r="C8950" s="190" t="s">
        <v>29797</v>
      </c>
      <c r="D8950" s="190" t="s">
        <v>29797</v>
      </c>
      <c r="E8950" s="190" t="s">
        <v>29797</v>
      </c>
      <c r="F8950" s="190" t="s">
        <v>29797</v>
      </c>
      <c r="G8950" s="190" t="s">
        <v>29797</v>
      </c>
      <c r="H8950" s="190" t="s">
        <v>29797</v>
      </c>
      <c r="I8950" s="190" t="s">
        <v>29797</v>
      </c>
      <c r="J8950" s="190" t="s">
        <v>29797</v>
      </c>
      <c r="K8950" s="190" t="s">
        <v>29797</v>
      </c>
      <c r="L8950" s="190" t="s">
        <v>29797</v>
      </c>
    </row>
    <row r="8951" spans="1:12" ht="15" x14ac:dyDescent="0.25">
      <c r="A8951" s="191" t="s">
        <v>26966</v>
      </c>
      <c r="B8951" s="192" t="s">
        <v>26967</v>
      </c>
      <c r="C8951" s="192" t="s">
        <v>29797</v>
      </c>
      <c r="D8951" s="192" t="s">
        <v>29797</v>
      </c>
      <c r="E8951" s="192" t="s">
        <v>29797</v>
      </c>
      <c r="F8951" s="192" t="s">
        <v>29797</v>
      </c>
      <c r="G8951" s="192" t="s">
        <v>29797</v>
      </c>
      <c r="H8951" s="192" t="s">
        <v>31314</v>
      </c>
      <c r="I8951" s="192" t="s">
        <v>5062</v>
      </c>
      <c r="J8951" s="192" t="s">
        <v>29821</v>
      </c>
      <c r="K8951" s="192" t="s">
        <v>5062</v>
      </c>
      <c r="L8951" s="192" t="s">
        <v>1447</v>
      </c>
    </row>
    <row r="8952" spans="1:12" ht="15" x14ac:dyDescent="0.25">
      <c r="A8952" s="189" t="s">
        <v>17420</v>
      </c>
      <c r="B8952" s="190" t="s">
        <v>21234</v>
      </c>
      <c r="C8952" s="190" t="s">
        <v>29797</v>
      </c>
      <c r="D8952" s="190" t="s">
        <v>29797</v>
      </c>
      <c r="E8952" s="190" t="s">
        <v>29797</v>
      </c>
      <c r="F8952" s="190" t="s">
        <v>29797</v>
      </c>
      <c r="G8952" s="190" t="s">
        <v>29797</v>
      </c>
      <c r="H8952" s="190" t="s">
        <v>29797</v>
      </c>
      <c r="I8952" s="190" t="s">
        <v>29797</v>
      </c>
      <c r="J8952" s="190" t="s">
        <v>29797</v>
      </c>
      <c r="K8952" s="190" t="s">
        <v>29797</v>
      </c>
      <c r="L8952" s="190" t="s">
        <v>29797</v>
      </c>
    </row>
    <row r="8953" spans="1:12" ht="15" x14ac:dyDescent="0.25">
      <c r="A8953" s="191" t="s">
        <v>3687</v>
      </c>
      <c r="B8953" s="192" t="s">
        <v>4396</v>
      </c>
      <c r="C8953" s="192" t="s">
        <v>29797</v>
      </c>
      <c r="D8953" s="192" t="s">
        <v>29797</v>
      </c>
      <c r="E8953" s="192" t="s">
        <v>29797</v>
      </c>
      <c r="F8953" s="192" t="s">
        <v>29797</v>
      </c>
      <c r="G8953" s="192" t="s">
        <v>29797</v>
      </c>
      <c r="H8953" s="192" t="s">
        <v>31582</v>
      </c>
      <c r="I8953" s="192" t="s">
        <v>6485</v>
      </c>
      <c r="J8953" s="192" t="s">
        <v>29821</v>
      </c>
      <c r="K8953" s="192" t="s">
        <v>5062</v>
      </c>
      <c r="L8953" s="192" t="s">
        <v>1447</v>
      </c>
    </row>
    <row r="8954" spans="1:12" ht="15" x14ac:dyDescent="0.25">
      <c r="A8954" s="189" t="s">
        <v>10872</v>
      </c>
      <c r="B8954" s="190" t="s">
        <v>10873</v>
      </c>
      <c r="C8954" s="190" t="s">
        <v>29797</v>
      </c>
      <c r="D8954" s="190" t="s">
        <v>29797</v>
      </c>
      <c r="E8954" s="190" t="s">
        <v>29797</v>
      </c>
      <c r="F8954" s="190" t="s">
        <v>29797</v>
      </c>
      <c r="G8954" s="190" t="s">
        <v>29797</v>
      </c>
      <c r="H8954" s="190" t="s">
        <v>31613</v>
      </c>
      <c r="I8954" s="190" t="s">
        <v>6528</v>
      </c>
      <c r="J8954" s="190" t="s">
        <v>31325</v>
      </c>
      <c r="K8954" s="190" t="s">
        <v>5073</v>
      </c>
      <c r="L8954" s="190" t="s">
        <v>1447</v>
      </c>
    </row>
    <row r="8955" spans="1:12" ht="15" x14ac:dyDescent="0.25">
      <c r="A8955" s="191" t="s">
        <v>3688</v>
      </c>
      <c r="B8955" s="192" t="s">
        <v>4397</v>
      </c>
      <c r="C8955" s="192" t="s">
        <v>29797</v>
      </c>
      <c r="D8955" s="192" t="s">
        <v>29797</v>
      </c>
      <c r="E8955" s="192" t="s">
        <v>29797</v>
      </c>
      <c r="F8955" s="192" t="s">
        <v>29797</v>
      </c>
      <c r="G8955" s="192" t="s">
        <v>29797</v>
      </c>
      <c r="H8955" s="192" t="s">
        <v>29797</v>
      </c>
      <c r="I8955" s="192" t="s">
        <v>29797</v>
      </c>
      <c r="J8955" s="192" t="s">
        <v>29821</v>
      </c>
      <c r="K8955" s="192" t="s">
        <v>5062</v>
      </c>
      <c r="L8955" s="192" t="s">
        <v>1447</v>
      </c>
    </row>
    <row r="8956" spans="1:12" ht="15" x14ac:dyDescent="0.25">
      <c r="A8956" s="189" t="s">
        <v>10874</v>
      </c>
      <c r="B8956" s="190" t="s">
        <v>10875</v>
      </c>
      <c r="C8956" s="190" t="s">
        <v>29797</v>
      </c>
      <c r="D8956" s="190" t="s">
        <v>29797</v>
      </c>
      <c r="E8956" s="190" t="s">
        <v>29797</v>
      </c>
      <c r="F8956" s="190" t="s">
        <v>29797</v>
      </c>
      <c r="G8956" s="190" t="s">
        <v>29797</v>
      </c>
      <c r="H8956" s="190" t="s">
        <v>29797</v>
      </c>
      <c r="I8956" s="190" t="s">
        <v>29797</v>
      </c>
      <c r="J8956" s="190" t="s">
        <v>29821</v>
      </c>
      <c r="K8956" s="190" t="s">
        <v>5062</v>
      </c>
      <c r="L8956" s="190" t="s">
        <v>1447</v>
      </c>
    </row>
    <row r="8957" spans="1:12" ht="15" x14ac:dyDescent="0.25">
      <c r="A8957" s="191" t="s">
        <v>10876</v>
      </c>
      <c r="B8957" s="192" t="s">
        <v>10877</v>
      </c>
      <c r="C8957" s="192" t="s">
        <v>29797</v>
      </c>
      <c r="D8957" s="192" t="s">
        <v>29797</v>
      </c>
      <c r="E8957" s="192" t="s">
        <v>29797</v>
      </c>
      <c r="F8957" s="192" t="s">
        <v>29797</v>
      </c>
      <c r="G8957" s="192" t="s">
        <v>29797</v>
      </c>
      <c r="H8957" s="192" t="s">
        <v>32443</v>
      </c>
      <c r="I8957" s="192" t="s">
        <v>6089</v>
      </c>
      <c r="J8957" s="192" t="s">
        <v>30187</v>
      </c>
      <c r="K8957" s="192" t="s">
        <v>6089</v>
      </c>
      <c r="L8957" s="192" t="s">
        <v>1447</v>
      </c>
    </row>
    <row r="8958" spans="1:12" ht="15" x14ac:dyDescent="0.25">
      <c r="A8958" s="189" t="s">
        <v>10878</v>
      </c>
      <c r="B8958" s="190" t="s">
        <v>10879</v>
      </c>
      <c r="C8958" s="190" t="s">
        <v>29797</v>
      </c>
      <c r="D8958" s="190" t="s">
        <v>29797</v>
      </c>
      <c r="E8958" s="190" t="s">
        <v>29797</v>
      </c>
      <c r="F8958" s="190" t="s">
        <v>29797</v>
      </c>
      <c r="G8958" s="190" t="s">
        <v>29797</v>
      </c>
      <c r="H8958" s="190" t="s">
        <v>29797</v>
      </c>
      <c r="I8958" s="190" t="s">
        <v>29797</v>
      </c>
      <c r="J8958" s="190" t="s">
        <v>31325</v>
      </c>
      <c r="K8958" s="190" t="s">
        <v>5073</v>
      </c>
      <c r="L8958" s="190" t="s">
        <v>1447</v>
      </c>
    </row>
    <row r="8959" spans="1:12" ht="15" x14ac:dyDescent="0.25">
      <c r="A8959" s="191" t="s">
        <v>17421</v>
      </c>
      <c r="B8959" s="192" t="s">
        <v>21235</v>
      </c>
      <c r="C8959" s="192" t="s">
        <v>29797</v>
      </c>
      <c r="D8959" s="192" t="s">
        <v>29797</v>
      </c>
      <c r="E8959" s="192" t="s">
        <v>29797</v>
      </c>
      <c r="F8959" s="192" t="s">
        <v>29797</v>
      </c>
      <c r="G8959" s="192" t="s">
        <v>29797</v>
      </c>
      <c r="H8959" s="192" t="s">
        <v>29797</v>
      </c>
      <c r="I8959" s="192" t="s">
        <v>29797</v>
      </c>
      <c r="J8959" s="192" t="s">
        <v>29797</v>
      </c>
      <c r="K8959" s="192" t="s">
        <v>29797</v>
      </c>
      <c r="L8959" s="192" t="s">
        <v>29797</v>
      </c>
    </row>
    <row r="8960" spans="1:12" ht="15" x14ac:dyDescent="0.25">
      <c r="A8960" s="189" t="s">
        <v>17422</v>
      </c>
      <c r="B8960" s="190" t="s">
        <v>26968</v>
      </c>
      <c r="C8960" s="190" t="s">
        <v>29797</v>
      </c>
      <c r="D8960" s="190" t="s">
        <v>29797</v>
      </c>
      <c r="E8960" s="190" t="s">
        <v>29797</v>
      </c>
      <c r="F8960" s="190" t="s">
        <v>29797</v>
      </c>
      <c r="G8960" s="190" t="s">
        <v>29797</v>
      </c>
      <c r="H8960" s="190" t="s">
        <v>32145</v>
      </c>
      <c r="I8960" s="190" t="s">
        <v>32146</v>
      </c>
      <c r="J8960" s="190" t="s">
        <v>29821</v>
      </c>
      <c r="K8960" s="190" t="s">
        <v>5062</v>
      </c>
      <c r="L8960" s="190" t="s">
        <v>1447</v>
      </c>
    </row>
    <row r="8961" spans="1:12" ht="15" x14ac:dyDescent="0.25">
      <c r="A8961" s="191" t="s">
        <v>26969</v>
      </c>
      <c r="B8961" s="192" t="s">
        <v>26970</v>
      </c>
      <c r="C8961" s="192" t="s">
        <v>29797</v>
      </c>
      <c r="D8961" s="192" t="s">
        <v>29797</v>
      </c>
      <c r="E8961" s="192" t="s">
        <v>29797</v>
      </c>
      <c r="F8961" s="192" t="s">
        <v>29797</v>
      </c>
      <c r="G8961" s="192" t="s">
        <v>29797</v>
      </c>
      <c r="H8961" s="192" t="s">
        <v>31307</v>
      </c>
      <c r="I8961" s="192" t="s">
        <v>5062</v>
      </c>
      <c r="J8961" s="192" t="s">
        <v>29821</v>
      </c>
      <c r="K8961" s="192" t="s">
        <v>5062</v>
      </c>
      <c r="L8961" s="192" t="s">
        <v>1447</v>
      </c>
    </row>
    <row r="8962" spans="1:12" ht="15" x14ac:dyDescent="0.25">
      <c r="A8962" s="189" t="s">
        <v>26971</v>
      </c>
      <c r="B8962" s="190" t="s">
        <v>21236</v>
      </c>
      <c r="C8962" s="190" t="s">
        <v>29797</v>
      </c>
      <c r="D8962" s="190" t="s">
        <v>29797</v>
      </c>
      <c r="E8962" s="190" t="s">
        <v>29797</v>
      </c>
      <c r="F8962" s="190" t="s">
        <v>29797</v>
      </c>
      <c r="G8962" s="190" t="s">
        <v>29797</v>
      </c>
      <c r="H8962" s="190" t="s">
        <v>29797</v>
      </c>
      <c r="I8962" s="190" t="s">
        <v>29797</v>
      </c>
      <c r="J8962" s="190" t="s">
        <v>29797</v>
      </c>
      <c r="K8962" s="190" t="s">
        <v>29797</v>
      </c>
      <c r="L8962" s="190" t="s">
        <v>1468</v>
      </c>
    </row>
    <row r="8963" spans="1:12" ht="15" x14ac:dyDescent="0.25">
      <c r="A8963" s="191" t="s">
        <v>10880</v>
      </c>
      <c r="B8963" s="192" t="s">
        <v>10881</v>
      </c>
      <c r="C8963" s="192" t="s">
        <v>29797</v>
      </c>
      <c r="D8963" s="192" t="s">
        <v>29797</v>
      </c>
      <c r="E8963" s="192" t="s">
        <v>29797</v>
      </c>
      <c r="F8963" s="192" t="s">
        <v>29797</v>
      </c>
      <c r="G8963" s="192" t="s">
        <v>29797</v>
      </c>
      <c r="H8963" s="192" t="s">
        <v>29797</v>
      </c>
      <c r="I8963" s="192" t="s">
        <v>29797</v>
      </c>
      <c r="J8963" s="192" t="s">
        <v>31325</v>
      </c>
      <c r="K8963" s="192" t="s">
        <v>5073</v>
      </c>
      <c r="L8963" s="192" t="s">
        <v>1447</v>
      </c>
    </row>
    <row r="8964" spans="1:12" ht="15" x14ac:dyDescent="0.25">
      <c r="A8964" s="189" t="s">
        <v>26972</v>
      </c>
      <c r="B8964" s="190" t="s">
        <v>26973</v>
      </c>
      <c r="C8964" s="190" t="s">
        <v>29797</v>
      </c>
      <c r="D8964" s="190" t="s">
        <v>29797</v>
      </c>
      <c r="E8964" s="190" t="s">
        <v>29797</v>
      </c>
      <c r="F8964" s="190" t="s">
        <v>29797</v>
      </c>
      <c r="G8964" s="190" t="s">
        <v>29797</v>
      </c>
      <c r="H8964" s="190" t="s">
        <v>29797</v>
      </c>
      <c r="I8964" s="190" t="s">
        <v>29797</v>
      </c>
      <c r="J8964" s="190" t="s">
        <v>29821</v>
      </c>
      <c r="K8964" s="190" t="s">
        <v>5062</v>
      </c>
      <c r="L8964" s="190" t="s">
        <v>1447</v>
      </c>
    </row>
    <row r="8965" spans="1:12" ht="15" x14ac:dyDescent="0.25">
      <c r="A8965" s="191" t="s">
        <v>10882</v>
      </c>
      <c r="B8965" s="192" t="s">
        <v>10883</v>
      </c>
      <c r="C8965" s="192" t="s">
        <v>29797</v>
      </c>
      <c r="D8965" s="192" t="s">
        <v>29797</v>
      </c>
      <c r="E8965" s="192" t="s">
        <v>29797</v>
      </c>
      <c r="F8965" s="192" t="s">
        <v>29797</v>
      </c>
      <c r="G8965" s="192" t="s">
        <v>29797</v>
      </c>
      <c r="H8965" s="192" t="s">
        <v>33033</v>
      </c>
      <c r="I8965" s="192" t="s">
        <v>33034</v>
      </c>
      <c r="J8965" s="192" t="s">
        <v>30187</v>
      </c>
      <c r="K8965" s="192" t="s">
        <v>6089</v>
      </c>
      <c r="L8965" s="192" t="s">
        <v>1447</v>
      </c>
    </row>
    <row r="8966" spans="1:12" ht="15" x14ac:dyDescent="0.25">
      <c r="A8966" s="189" t="s">
        <v>10884</v>
      </c>
      <c r="B8966" s="190" t="s">
        <v>10885</v>
      </c>
      <c r="C8966" s="190" t="s">
        <v>29797</v>
      </c>
      <c r="D8966" s="190" t="s">
        <v>29797</v>
      </c>
      <c r="E8966" s="190" t="s">
        <v>29797</v>
      </c>
      <c r="F8966" s="190" t="s">
        <v>29797</v>
      </c>
      <c r="G8966" s="190" t="s">
        <v>29797</v>
      </c>
      <c r="H8966" s="190" t="s">
        <v>31375</v>
      </c>
      <c r="I8966" s="190" t="s">
        <v>5078</v>
      </c>
      <c r="J8966" s="190" t="s">
        <v>29826</v>
      </c>
      <c r="K8966" s="190" t="s">
        <v>5078</v>
      </c>
      <c r="L8966" s="190" t="s">
        <v>1447</v>
      </c>
    </row>
    <row r="8967" spans="1:12" ht="15" x14ac:dyDescent="0.25">
      <c r="A8967" s="191" t="s">
        <v>26974</v>
      </c>
      <c r="B8967" s="192" t="s">
        <v>10886</v>
      </c>
      <c r="C8967" s="192" t="s">
        <v>29797</v>
      </c>
      <c r="D8967" s="192" t="s">
        <v>29797</v>
      </c>
      <c r="E8967" s="192" t="s">
        <v>29797</v>
      </c>
      <c r="F8967" s="192" t="s">
        <v>29797</v>
      </c>
      <c r="G8967" s="192" t="s">
        <v>29797</v>
      </c>
      <c r="H8967" s="192" t="s">
        <v>29797</v>
      </c>
      <c r="I8967" s="192" t="s">
        <v>29797</v>
      </c>
      <c r="J8967" s="192" t="s">
        <v>29797</v>
      </c>
      <c r="K8967" s="192" t="s">
        <v>29797</v>
      </c>
      <c r="L8967" s="192" t="s">
        <v>1441</v>
      </c>
    </row>
    <row r="8968" spans="1:12" ht="15" x14ac:dyDescent="0.25">
      <c r="A8968" s="189" t="s">
        <v>17423</v>
      </c>
      <c r="B8968" s="190" t="s">
        <v>26975</v>
      </c>
      <c r="C8968" s="190" t="s">
        <v>29797</v>
      </c>
      <c r="D8968" s="190" t="s">
        <v>29797</v>
      </c>
      <c r="E8968" s="190" t="s">
        <v>29797</v>
      </c>
      <c r="F8968" s="190" t="s">
        <v>29797</v>
      </c>
      <c r="G8968" s="190" t="s">
        <v>29797</v>
      </c>
      <c r="H8968" s="190" t="s">
        <v>31361</v>
      </c>
      <c r="I8968" s="190" t="s">
        <v>5062</v>
      </c>
      <c r="J8968" s="190" t="s">
        <v>29821</v>
      </c>
      <c r="K8968" s="190" t="s">
        <v>5062</v>
      </c>
      <c r="L8968" s="190" t="s">
        <v>1447</v>
      </c>
    </row>
    <row r="8969" spans="1:12" ht="15" x14ac:dyDescent="0.25">
      <c r="A8969" s="191" t="s">
        <v>26976</v>
      </c>
      <c r="B8969" s="192" t="s">
        <v>10887</v>
      </c>
      <c r="C8969" s="192" t="s">
        <v>29797</v>
      </c>
      <c r="D8969" s="192" t="s">
        <v>29797</v>
      </c>
      <c r="E8969" s="192" t="s">
        <v>29797</v>
      </c>
      <c r="F8969" s="192" t="s">
        <v>29797</v>
      </c>
      <c r="G8969" s="192" t="s">
        <v>29797</v>
      </c>
      <c r="H8969" s="192" t="s">
        <v>29797</v>
      </c>
      <c r="I8969" s="192" t="s">
        <v>29797</v>
      </c>
      <c r="J8969" s="192" t="s">
        <v>29797</v>
      </c>
      <c r="K8969" s="192" t="s">
        <v>29797</v>
      </c>
      <c r="L8969" s="192" t="s">
        <v>1468</v>
      </c>
    </row>
    <row r="8970" spans="1:12" ht="15" x14ac:dyDescent="0.25">
      <c r="A8970" s="189" t="s">
        <v>26977</v>
      </c>
      <c r="B8970" s="190" t="s">
        <v>26978</v>
      </c>
      <c r="C8970" s="190" t="s">
        <v>29797</v>
      </c>
      <c r="D8970" s="190" t="s">
        <v>29797</v>
      </c>
      <c r="E8970" s="190" t="s">
        <v>29797</v>
      </c>
      <c r="F8970" s="190" t="s">
        <v>29797</v>
      </c>
      <c r="G8970" s="190" t="s">
        <v>29797</v>
      </c>
      <c r="H8970" s="190" t="s">
        <v>31331</v>
      </c>
      <c r="I8970" s="190" t="s">
        <v>31332</v>
      </c>
      <c r="J8970" s="190" t="s">
        <v>29821</v>
      </c>
      <c r="K8970" s="190" t="s">
        <v>5062</v>
      </c>
      <c r="L8970" s="190" t="s">
        <v>1447</v>
      </c>
    </row>
    <row r="8971" spans="1:12" ht="15" x14ac:dyDescent="0.25">
      <c r="A8971" s="191" t="s">
        <v>26979</v>
      </c>
      <c r="B8971" s="192" t="s">
        <v>26980</v>
      </c>
      <c r="C8971" s="192" t="s">
        <v>29797</v>
      </c>
      <c r="D8971" s="192" t="s">
        <v>29797</v>
      </c>
      <c r="E8971" s="192" t="s">
        <v>29797</v>
      </c>
      <c r="F8971" s="192" t="s">
        <v>29797</v>
      </c>
      <c r="G8971" s="192" t="s">
        <v>29797</v>
      </c>
      <c r="H8971" s="192" t="s">
        <v>32281</v>
      </c>
      <c r="I8971" s="192" t="s">
        <v>10325</v>
      </c>
      <c r="J8971" s="192" t="s">
        <v>31325</v>
      </c>
      <c r="K8971" s="192" t="s">
        <v>5073</v>
      </c>
      <c r="L8971" s="192" t="s">
        <v>1447</v>
      </c>
    </row>
    <row r="8972" spans="1:12" ht="15" x14ac:dyDescent="0.25">
      <c r="A8972" s="189" t="s">
        <v>10888</v>
      </c>
      <c r="B8972" s="190" t="s">
        <v>10889</v>
      </c>
      <c r="C8972" s="190" t="s">
        <v>29797</v>
      </c>
      <c r="D8972" s="190" t="s">
        <v>29797</v>
      </c>
      <c r="E8972" s="190" t="s">
        <v>29797</v>
      </c>
      <c r="F8972" s="190" t="s">
        <v>29797</v>
      </c>
      <c r="G8972" s="190" t="s">
        <v>29797</v>
      </c>
      <c r="H8972" s="190" t="s">
        <v>31417</v>
      </c>
      <c r="I8972" s="190" t="s">
        <v>5073</v>
      </c>
      <c r="J8972" s="190" t="s">
        <v>31325</v>
      </c>
      <c r="K8972" s="190" t="s">
        <v>5073</v>
      </c>
      <c r="L8972" s="190" t="s">
        <v>1447</v>
      </c>
    </row>
    <row r="8973" spans="1:12" ht="15" x14ac:dyDescent="0.25">
      <c r="A8973" s="191" t="s">
        <v>3689</v>
      </c>
      <c r="B8973" s="192" t="s">
        <v>4398</v>
      </c>
      <c r="C8973" s="192" t="s">
        <v>29797</v>
      </c>
      <c r="D8973" s="192" t="s">
        <v>29797</v>
      </c>
      <c r="E8973" s="192" t="s">
        <v>29797</v>
      </c>
      <c r="F8973" s="192" t="s">
        <v>29797</v>
      </c>
      <c r="G8973" s="192" t="s">
        <v>29797</v>
      </c>
      <c r="H8973" s="192" t="s">
        <v>31390</v>
      </c>
      <c r="I8973" s="192" t="s">
        <v>14423</v>
      </c>
      <c r="J8973" s="192" t="s">
        <v>29821</v>
      </c>
      <c r="K8973" s="192" t="s">
        <v>5062</v>
      </c>
      <c r="L8973" s="192" t="s">
        <v>1447</v>
      </c>
    </row>
    <row r="8974" spans="1:12" ht="15" x14ac:dyDescent="0.25">
      <c r="A8974" s="189" t="s">
        <v>10890</v>
      </c>
      <c r="B8974" s="190" t="s">
        <v>10891</v>
      </c>
      <c r="C8974" s="190" t="s">
        <v>29797</v>
      </c>
      <c r="D8974" s="190" t="s">
        <v>29797</v>
      </c>
      <c r="E8974" s="190" t="s">
        <v>29797</v>
      </c>
      <c r="F8974" s="190" t="s">
        <v>29797</v>
      </c>
      <c r="G8974" s="190" t="s">
        <v>29797</v>
      </c>
      <c r="H8974" s="190" t="s">
        <v>33035</v>
      </c>
      <c r="I8974" s="190" t="s">
        <v>9190</v>
      </c>
      <c r="J8974" s="190" t="s">
        <v>30441</v>
      </c>
      <c r="K8974" s="190" t="s">
        <v>9190</v>
      </c>
      <c r="L8974" s="190" t="s">
        <v>1447</v>
      </c>
    </row>
    <row r="8975" spans="1:12" ht="15" x14ac:dyDescent="0.25">
      <c r="A8975" s="191" t="s">
        <v>17424</v>
      </c>
      <c r="B8975" s="192" t="s">
        <v>21237</v>
      </c>
      <c r="C8975" s="192" t="s">
        <v>29797</v>
      </c>
      <c r="D8975" s="192" t="s">
        <v>29797</v>
      </c>
      <c r="E8975" s="192" t="s">
        <v>30746</v>
      </c>
      <c r="F8975" s="192" t="s">
        <v>29797</v>
      </c>
      <c r="G8975" s="192" t="s">
        <v>29797</v>
      </c>
      <c r="H8975" s="192" t="s">
        <v>31374</v>
      </c>
      <c r="I8975" s="192" t="s">
        <v>30278</v>
      </c>
      <c r="J8975" s="192" t="s">
        <v>29821</v>
      </c>
      <c r="K8975" s="192" t="s">
        <v>5062</v>
      </c>
      <c r="L8975" s="192" t="s">
        <v>1447</v>
      </c>
    </row>
    <row r="8976" spans="1:12" ht="15" x14ac:dyDescent="0.25">
      <c r="A8976" s="189" t="s">
        <v>26981</v>
      </c>
      <c r="B8976" s="190" t="s">
        <v>21238</v>
      </c>
      <c r="C8976" s="190" t="s">
        <v>29797</v>
      </c>
      <c r="D8976" s="190" t="s">
        <v>29797</v>
      </c>
      <c r="E8976" s="190" t="s">
        <v>29797</v>
      </c>
      <c r="F8976" s="190" t="s">
        <v>29797</v>
      </c>
      <c r="G8976" s="190" t="s">
        <v>29797</v>
      </c>
      <c r="H8976" s="190" t="s">
        <v>29797</v>
      </c>
      <c r="I8976" s="190" t="s">
        <v>29797</v>
      </c>
      <c r="J8976" s="190" t="s">
        <v>29797</v>
      </c>
      <c r="K8976" s="190" t="s">
        <v>29797</v>
      </c>
      <c r="L8976" s="190" t="s">
        <v>1438</v>
      </c>
    </row>
    <row r="8977" spans="1:12" ht="15" x14ac:dyDescent="0.25">
      <c r="A8977" s="191" t="s">
        <v>26982</v>
      </c>
      <c r="B8977" s="192" t="s">
        <v>10892</v>
      </c>
      <c r="C8977" s="192" t="s">
        <v>29797</v>
      </c>
      <c r="D8977" s="192" t="s">
        <v>29797</v>
      </c>
      <c r="E8977" s="192" t="s">
        <v>29797</v>
      </c>
      <c r="F8977" s="192" t="s">
        <v>29797</v>
      </c>
      <c r="G8977" s="192" t="s">
        <v>29797</v>
      </c>
      <c r="H8977" s="192" t="s">
        <v>29797</v>
      </c>
      <c r="I8977" s="192" t="s">
        <v>29797</v>
      </c>
      <c r="J8977" s="192" t="s">
        <v>29797</v>
      </c>
      <c r="K8977" s="192" t="s">
        <v>29797</v>
      </c>
      <c r="L8977" s="192" t="s">
        <v>2704</v>
      </c>
    </row>
    <row r="8978" spans="1:12" ht="15" x14ac:dyDescent="0.25">
      <c r="A8978" s="189" t="s">
        <v>10893</v>
      </c>
      <c r="B8978" s="190" t="s">
        <v>10894</v>
      </c>
      <c r="C8978" s="190" t="s">
        <v>29797</v>
      </c>
      <c r="D8978" s="190" t="s">
        <v>29797</v>
      </c>
      <c r="E8978" s="190" t="s">
        <v>29797</v>
      </c>
      <c r="F8978" s="190" t="s">
        <v>29797</v>
      </c>
      <c r="G8978" s="190" t="s">
        <v>29797</v>
      </c>
      <c r="H8978" s="190" t="s">
        <v>29797</v>
      </c>
      <c r="I8978" s="190" t="s">
        <v>29797</v>
      </c>
      <c r="J8978" s="190" t="s">
        <v>29821</v>
      </c>
      <c r="K8978" s="190" t="s">
        <v>5062</v>
      </c>
      <c r="L8978" s="190" t="s">
        <v>1447</v>
      </c>
    </row>
    <row r="8979" spans="1:12" ht="15" x14ac:dyDescent="0.25">
      <c r="A8979" s="191" t="s">
        <v>26983</v>
      </c>
      <c r="B8979" s="192" t="s">
        <v>10895</v>
      </c>
      <c r="C8979" s="192" t="s">
        <v>29797</v>
      </c>
      <c r="D8979" s="192" t="s">
        <v>29797</v>
      </c>
      <c r="E8979" s="192" t="s">
        <v>29797</v>
      </c>
      <c r="F8979" s="192" t="s">
        <v>29797</v>
      </c>
      <c r="G8979" s="192" t="s">
        <v>29797</v>
      </c>
      <c r="H8979" s="192" t="s">
        <v>29797</v>
      </c>
      <c r="I8979" s="192" t="s">
        <v>29797</v>
      </c>
      <c r="J8979" s="192" t="s">
        <v>29797</v>
      </c>
      <c r="K8979" s="192" t="s">
        <v>29797</v>
      </c>
      <c r="L8979" s="192" t="s">
        <v>2704</v>
      </c>
    </row>
    <row r="8980" spans="1:12" ht="15" x14ac:dyDescent="0.25">
      <c r="A8980" s="189" t="s">
        <v>17425</v>
      </c>
      <c r="B8980" s="190" t="s">
        <v>21239</v>
      </c>
      <c r="C8980" s="190" t="s">
        <v>29797</v>
      </c>
      <c r="D8980" s="190" t="s">
        <v>29797</v>
      </c>
      <c r="E8980" s="190" t="s">
        <v>29797</v>
      </c>
      <c r="F8980" s="190" t="s">
        <v>29797</v>
      </c>
      <c r="G8980" s="190" t="s">
        <v>29797</v>
      </c>
      <c r="H8980" s="190" t="s">
        <v>31342</v>
      </c>
      <c r="I8980" s="190" t="s">
        <v>31343</v>
      </c>
      <c r="J8980" s="190" t="s">
        <v>29821</v>
      </c>
      <c r="K8980" s="190" t="s">
        <v>5062</v>
      </c>
      <c r="L8980" s="190" t="s">
        <v>1447</v>
      </c>
    </row>
    <row r="8981" spans="1:12" ht="15" x14ac:dyDescent="0.25">
      <c r="A8981" s="191" t="s">
        <v>26984</v>
      </c>
      <c r="B8981" s="192" t="s">
        <v>4399</v>
      </c>
      <c r="C8981" s="192" t="s">
        <v>29797</v>
      </c>
      <c r="D8981" s="192" t="s">
        <v>29797</v>
      </c>
      <c r="E8981" s="192" t="s">
        <v>29797</v>
      </c>
      <c r="F8981" s="192" t="s">
        <v>29797</v>
      </c>
      <c r="G8981" s="192" t="s">
        <v>29797</v>
      </c>
      <c r="H8981" s="192" t="s">
        <v>29797</v>
      </c>
      <c r="I8981" s="192" t="s">
        <v>29797</v>
      </c>
      <c r="J8981" s="192" t="s">
        <v>29797</v>
      </c>
      <c r="K8981" s="192" t="s">
        <v>29797</v>
      </c>
      <c r="L8981" s="192" t="s">
        <v>1465</v>
      </c>
    </row>
    <row r="8982" spans="1:12" ht="15" x14ac:dyDescent="0.25">
      <c r="A8982" s="189" t="s">
        <v>17426</v>
      </c>
      <c r="B8982" s="190" t="s">
        <v>21240</v>
      </c>
      <c r="C8982" s="190" t="s">
        <v>29797</v>
      </c>
      <c r="D8982" s="190" t="s">
        <v>29797</v>
      </c>
      <c r="E8982" s="190" t="s">
        <v>29797</v>
      </c>
      <c r="F8982" s="190" t="s">
        <v>29797</v>
      </c>
      <c r="G8982" s="190" t="s">
        <v>29797</v>
      </c>
      <c r="H8982" s="190" t="s">
        <v>31361</v>
      </c>
      <c r="I8982" s="190" t="s">
        <v>5062</v>
      </c>
      <c r="J8982" s="190" t="s">
        <v>29821</v>
      </c>
      <c r="K8982" s="190" t="s">
        <v>5062</v>
      </c>
      <c r="L8982" s="190" t="s">
        <v>1447</v>
      </c>
    </row>
    <row r="8983" spans="1:12" ht="15" x14ac:dyDescent="0.25">
      <c r="A8983" s="191" t="s">
        <v>10896</v>
      </c>
      <c r="B8983" s="192" t="s">
        <v>10897</v>
      </c>
      <c r="C8983" s="192" t="s">
        <v>29797</v>
      </c>
      <c r="D8983" s="192" t="s">
        <v>29797</v>
      </c>
      <c r="E8983" s="192" t="s">
        <v>29797</v>
      </c>
      <c r="F8983" s="192" t="s">
        <v>29797</v>
      </c>
      <c r="G8983" s="192" t="s">
        <v>29797</v>
      </c>
      <c r="H8983" s="192" t="s">
        <v>31702</v>
      </c>
      <c r="I8983" s="192" t="s">
        <v>5073</v>
      </c>
      <c r="J8983" s="192" t="s">
        <v>31325</v>
      </c>
      <c r="K8983" s="192" t="s">
        <v>5073</v>
      </c>
      <c r="L8983" s="192" t="s">
        <v>1447</v>
      </c>
    </row>
    <row r="8984" spans="1:12" ht="15" x14ac:dyDescent="0.25">
      <c r="A8984" s="189" t="s">
        <v>26985</v>
      </c>
      <c r="B8984" s="190" t="s">
        <v>26986</v>
      </c>
      <c r="C8984" s="190" t="s">
        <v>29797</v>
      </c>
      <c r="D8984" s="190" t="s">
        <v>29797</v>
      </c>
      <c r="E8984" s="190" t="s">
        <v>30747</v>
      </c>
      <c r="F8984" s="190" t="s">
        <v>29797</v>
      </c>
      <c r="G8984" s="190" t="s">
        <v>29797</v>
      </c>
      <c r="H8984" s="190" t="s">
        <v>31772</v>
      </c>
      <c r="I8984" s="190" t="s">
        <v>5078</v>
      </c>
      <c r="J8984" s="190" t="s">
        <v>29826</v>
      </c>
      <c r="K8984" s="190" t="s">
        <v>5078</v>
      </c>
      <c r="L8984" s="190" t="s">
        <v>1447</v>
      </c>
    </row>
    <row r="8985" spans="1:12" ht="15" x14ac:dyDescent="0.25">
      <c r="A8985" s="191" t="s">
        <v>26987</v>
      </c>
      <c r="B8985" s="192" t="s">
        <v>26988</v>
      </c>
      <c r="C8985" s="192" t="s">
        <v>29797</v>
      </c>
      <c r="D8985" s="192" t="s">
        <v>29797</v>
      </c>
      <c r="E8985" s="192" t="s">
        <v>29797</v>
      </c>
      <c r="F8985" s="192" t="s">
        <v>29797</v>
      </c>
      <c r="G8985" s="192" t="s">
        <v>29797</v>
      </c>
      <c r="H8985" s="192" t="s">
        <v>29797</v>
      </c>
      <c r="I8985" s="192" t="s">
        <v>29797</v>
      </c>
      <c r="J8985" s="192" t="s">
        <v>29797</v>
      </c>
      <c r="K8985" s="192" t="s">
        <v>29797</v>
      </c>
      <c r="L8985" s="192" t="s">
        <v>29797</v>
      </c>
    </row>
    <row r="8986" spans="1:12" ht="15" x14ac:dyDescent="0.25">
      <c r="A8986" s="189" t="s">
        <v>17427</v>
      </c>
      <c r="B8986" s="190" t="s">
        <v>21241</v>
      </c>
      <c r="C8986" s="190" t="s">
        <v>29797</v>
      </c>
      <c r="D8986" s="190" t="s">
        <v>29797</v>
      </c>
      <c r="E8986" s="190" t="s">
        <v>29797</v>
      </c>
      <c r="F8986" s="190" t="s">
        <v>29797</v>
      </c>
      <c r="G8986" s="190" t="s">
        <v>29797</v>
      </c>
      <c r="H8986" s="190" t="s">
        <v>31432</v>
      </c>
      <c r="I8986" s="190" t="s">
        <v>31433</v>
      </c>
      <c r="J8986" s="190" t="s">
        <v>29821</v>
      </c>
      <c r="K8986" s="190" t="s">
        <v>5062</v>
      </c>
      <c r="L8986" s="190" t="s">
        <v>1447</v>
      </c>
    </row>
    <row r="8987" spans="1:12" ht="15" x14ac:dyDescent="0.25">
      <c r="A8987" s="191" t="s">
        <v>26989</v>
      </c>
      <c r="B8987" s="192" t="s">
        <v>10898</v>
      </c>
      <c r="C8987" s="192" t="s">
        <v>29797</v>
      </c>
      <c r="D8987" s="192" t="s">
        <v>29797</v>
      </c>
      <c r="E8987" s="192" t="s">
        <v>29797</v>
      </c>
      <c r="F8987" s="192" t="s">
        <v>29797</v>
      </c>
      <c r="G8987" s="192" t="s">
        <v>29797</v>
      </c>
      <c r="H8987" s="192" t="s">
        <v>29797</v>
      </c>
      <c r="I8987" s="192" t="s">
        <v>29797</v>
      </c>
      <c r="J8987" s="192" t="s">
        <v>29797</v>
      </c>
      <c r="K8987" s="192" t="s">
        <v>29797</v>
      </c>
      <c r="L8987" s="192" t="s">
        <v>1442</v>
      </c>
    </row>
    <row r="8988" spans="1:12" ht="15" x14ac:dyDescent="0.25">
      <c r="A8988" s="189" t="s">
        <v>10899</v>
      </c>
      <c r="B8988" s="190" t="s">
        <v>10900</v>
      </c>
      <c r="C8988" s="190" t="s">
        <v>29797</v>
      </c>
      <c r="D8988" s="190" t="s">
        <v>29797</v>
      </c>
      <c r="E8988" s="190" t="s">
        <v>29797</v>
      </c>
      <c r="F8988" s="190" t="s">
        <v>29797</v>
      </c>
      <c r="G8988" s="190" t="s">
        <v>29797</v>
      </c>
      <c r="H8988" s="190" t="s">
        <v>31798</v>
      </c>
      <c r="I8988" s="190" t="s">
        <v>5078</v>
      </c>
      <c r="J8988" s="190" t="s">
        <v>29826</v>
      </c>
      <c r="K8988" s="190" t="s">
        <v>5078</v>
      </c>
      <c r="L8988" s="190" t="s">
        <v>1447</v>
      </c>
    </row>
    <row r="8989" spans="1:12" ht="15" x14ac:dyDescent="0.25">
      <c r="A8989" s="191" t="s">
        <v>26990</v>
      </c>
      <c r="B8989" s="192" t="s">
        <v>26991</v>
      </c>
      <c r="C8989" s="192" t="s">
        <v>29797</v>
      </c>
      <c r="D8989" s="192" t="s">
        <v>29797</v>
      </c>
      <c r="E8989" s="192" t="s">
        <v>29797</v>
      </c>
      <c r="F8989" s="192" t="s">
        <v>29797</v>
      </c>
      <c r="G8989" s="192" t="s">
        <v>29797</v>
      </c>
      <c r="H8989" s="192" t="s">
        <v>29797</v>
      </c>
      <c r="I8989" s="192" t="s">
        <v>29797</v>
      </c>
      <c r="J8989" s="192" t="s">
        <v>29797</v>
      </c>
      <c r="K8989" s="192" t="s">
        <v>29797</v>
      </c>
      <c r="L8989" s="192" t="s">
        <v>1447</v>
      </c>
    </row>
    <row r="8990" spans="1:12" ht="15" x14ac:dyDescent="0.25">
      <c r="A8990" s="189" t="s">
        <v>26992</v>
      </c>
      <c r="B8990" s="190" t="s">
        <v>26993</v>
      </c>
      <c r="C8990" s="190" t="s">
        <v>29797</v>
      </c>
      <c r="D8990" s="190" t="s">
        <v>29797</v>
      </c>
      <c r="E8990" s="190" t="s">
        <v>29797</v>
      </c>
      <c r="F8990" s="190" t="s">
        <v>29797</v>
      </c>
      <c r="G8990" s="190" t="s">
        <v>29797</v>
      </c>
      <c r="H8990" s="190" t="s">
        <v>29797</v>
      </c>
      <c r="I8990" s="190" t="s">
        <v>29797</v>
      </c>
      <c r="J8990" s="190" t="s">
        <v>29797</v>
      </c>
      <c r="K8990" s="190" t="s">
        <v>29797</v>
      </c>
      <c r="L8990" s="190" t="s">
        <v>1443</v>
      </c>
    </row>
    <row r="8991" spans="1:12" ht="15" x14ac:dyDescent="0.25">
      <c r="A8991" s="191" t="s">
        <v>26994</v>
      </c>
      <c r="B8991" s="192" t="s">
        <v>10901</v>
      </c>
      <c r="C8991" s="192" t="s">
        <v>29797</v>
      </c>
      <c r="D8991" s="192" t="s">
        <v>29797</v>
      </c>
      <c r="E8991" s="192" t="s">
        <v>29797</v>
      </c>
      <c r="F8991" s="192" t="s">
        <v>29797</v>
      </c>
      <c r="G8991" s="192" t="s">
        <v>29797</v>
      </c>
      <c r="H8991" s="192" t="s">
        <v>29797</v>
      </c>
      <c r="I8991" s="192" t="s">
        <v>29797</v>
      </c>
      <c r="J8991" s="192" t="s">
        <v>29797</v>
      </c>
      <c r="K8991" s="192" t="s">
        <v>29797</v>
      </c>
      <c r="L8991" s="192" t="s">
        <v>29797</v>
      </c>
    </row>
    <row r="8992" spans="1:12" ht="15" x14ac:dyDescent="0.25">
      <c r="A8992" s="189" t="s">
        <v>10902</v>
      </c>
      <c r="B8992" s="190" t="s">
        <v>10903</v>
      </c>
      <c r="C8992" s="190" t="s">
        <v>29797</v>
      </c>
      <c r="D8992" s="190" t="s">
        <v>29797</v>
      </c>
      <c r="E8992" s="190" t="s">
        <v>29797</v>
      </c>
      <c r="F8992" s="190" t="s">
        <v>29797</v>
      </c>
      <c r="G8992" s="190" t="s">
        <v>29797</v>
      </c>
      <c r="H8992" s="190" t="s">
        <v>31321</v>
      </c>
      <c r="I8992" s="190" t="s">
        <v>31322</v>
      </c>
      <c r="J8992" s="190" t="s">
        <v>29826</v>
      </c>
      <c r="K8992" s="190" t="s">
        <v>5078</v>
      </c>
      <c r="L8992" s="190" t="s">
        <v>1447</v>
      </c>
    </row>
    <row r="8993" spans="1:12" ht="15" x14ac:dyDescent="0.25">
      <c r="A8993" s="191" t="s">
        <v>17428</v>
      </c>
      <c r="B8993" s="192" t="s">
        <v>21242</v>
      </c>
      <c r="C8993" s="192" t="s">
        <v>29797</v>
      </c>
      <c r="D8993" s="192" t="s">
        <v>29797</v>
      </c>
      <c r="E8993" s="192" t="s">
        <v>29797</v>
      </c>
      <c r="F8993" s="192" t="s">
        <v>29797</v>
      </c>
      <c r="G8993" s="192" t="s">
        <v>29797</v>
      </c>
      <c r="H8993" s="192" t="s">
        <v>31436</v>
      </c>
      <c r="I8993" s="192" t="s">
        <v>5062</v>
      </c>
      <c r="J8993" s="192" t="s">
        <v>29821</v>
      </c>
      <c r="K8993" s="192" t="s">
        <v>5062</v>
      </c>
      <c r="L8993" s="192" t="s">
        <v>1447</v>
      </c>
    </row>
    <row r="8994" spans="1:12" ht="15" x14ac:dyDescent="0.25">
      <c r="A8994" s="189" t="s">
        <v>17429</v>
      </c>
      <c r="B8994" s="190" t="s">
        <v>21243</v>
      </c>
      <c r="C8994" s="190" t="s">
        <v>29797</v>
      </c>
      <c r="D8994" s="190" t="s">
        <v>29797</v>
      </c>
      <c r="E8994" s="190" t="s">
        <v>29797</v>
      </c>
      <c r="F8994" s="190" t="s">
        <v>29797</v>
      </c>
      <c r="G8994" s="190" t="s">
        <v>29797</v>
      </c>
      <c r="H8994" s="190" t="s">
        <v>31399</v>
      </c>
      <c r="I8994" s="190" t="s">
        <v>5073</v>
      </c>
      <c r="J8994" s="190" t="s">
        <v>31325</v>
      </c>
      <c r="K8994" s="190" t="s">
        <v>5073</v>
      </c>
      <c r="L8994" s="190" t="s">
        <v>1447</v>
      </c>
    </row>
    <row r="8995" spans="1:12" ht="15" x14ac:dyDescent="0.25">
      <c r="A8995" s="191" t="s">
        <v>26995</v>
      </c>
      <c r="B8995" s="192" t="s">
        <v>21244</v>
      </c>
      <c r="C8995" s="192" t="s">
        <v>29797</v>
      </c>
      <c r="D8995" s="192" t="s">
        <v>29797</v>
      </c>
      <c r="E8995" s="192" t="s">
        <v>29797</v>
      </c>
      <c r="F8995" s="192" t="s">
        <v>29797</v>
      </c>
      <c r="G8995" s="192" t="s">
        <v>29797</v>
      </c>
      <c r="H8995" s="192" t="s">
        <v>29797</v>
      </c>
      <c r="I8995" s="192" t="s">
        <v>29797</v>
      </c>
      <c r="J8995" s="192" t="s">
        <v>29797</v>
      </c>
      <c r="K8995" s="192" t="s">
        <v>29797</v>
      </c>
      <c r="L8995" s="192" t="s">
        <v>1465</v>
      </c>
    </row>
    <row r="8996" spans="1:12" ht="15" x14ac:dyDescent="0.25">
      <c r="A8996" s="189" t="s">
        <v>10904</v>
      </c>
      <c r="B8996" s="190" t="s">
        <v>10905</v>
      </c>
      <c r="C8996" s="190" t="s">
        <v>29812</v>
      </c>
      <c r="D8996" s="190" t="s">
        <v>29824</v>
      </c>
      <c r="E8996" s="190" t="s">
        <v>30748</v>
      </c>
      <c r="F8996" s="190" t="s">
        <v>29804</v>
      </c>
      <c r="G8996" s="190" t="s">
        <v>30622</v>
      </c>
      <c r="H8996" s="190" t="s">
        <v>31434</v>
      </c>
      <c r="I8996" s="190" t="s">
        <v>31435</v>
      </c>
      <c r="J8996" s="190" t="s">
        <v>29821</v>
      </c>
      <c r="K8996" s="190" t="s">
        <v>5062</v>
      </c>
      <c r="L8996" s="190" t="s">
        <v>1447</v>
      </c>
    </row>
    <row r="8997" spans="1:12" ht="15" x14ac:dyDescent="0.25">
      <c r="A8997" s="191" t="s">
        <v>10906</v>
      </c>
      <c r="B8997" s="192" t="s">
        <v>10907</v>
      </c>
      <c r="C8997" s="192" t="s">
        <v>29797</v>
      </c>
      <c r="D8997" s="192" t="s">
        <v>29797</v>
      </c>
      <c r="E8997" s="192" t="s">
        <v>29797</v>
      </c>
      <c r="F8997" s="192" t="s">
        <v>29797</v>
      </c>
      <c r="G8997" s="192" t="s">
        <v>29797</v>
      </c>
      <c r="H8997" s="192" t="s">
        <v>31376</v>
      </c>
      <c r="I8997" s="192" t="s">
        <v>5062</v>
      </c>
      <c r="J8997" s="192" t="s">
        <v>29821</v>
      </c>
      <c r="K8997" s="192" t="s">
        <v>5062</v>
      </c>
      <c r="L8997" s="192" t="s">
        <v>1447</v>
      </c>
    </row>
    <row r="8998" spans="1:12" ht="15" x14ac:dyDescent="0.25">
      <c r="A8998" s="189" t="s">
        <v>10908</v>
      </c>
      <c r="B8998" s="190" t="s">
        <v>10909</v>
      </c>
      <c r="C8998" s="190" t="s">
        <v>29797</v>
      </c>
      <c r="D8998" s="190" t="s">
        <v>29797</v>
      </c>
      <c r="E8998" s="190" t="s">
        <v>29797</v>
      </c>
      <c r="F8998" s="190" t="s">
        <v>29797</v>
      </c>
      <c r="G8998" s="190" t="s">
        <v>29797</v>
      </c>
      <c r="H8998" s="190" t="s">
        <v>29797</v>
      </c>
      <c r="I8998" s="190" t="s">
        <v>29797</v>
      </c>
      <c r="J8998" s="190" t="s">
        <v>29797</v>
      </c>
      <c r="K8998" s="190" t="s">
        <v>29797</v>
      </c>
      <c r="L8998" s="190" t="s">
        <v>29797</v>
      </c>
    </row>
    <row r="8999" spans="1:12" ht="15" x14ac:dyDescent="0.25">
      <c r="A8999" s="191" t="s">
        <v>10910</v>
      </c>
      <c r="B8999" s="192" t="s">
        <v>10911</v>
      </c>
      <c r="C8999" s="192" t="s">
        <v>29797</v>
      </c>
      <c r="D8999" s="192" t="s">
        <v>29797</v>
      </c>
      <c r="E8999" s="192" t="s">
        <v>29797</v>
      </c>
      <c r="F8999" s="192" t="s">
        <v>29797</v>
      </c>
      <c r="G8999" s="192" t="s">
        <v>29797</v>
      </c>
      <c r="H8999" s="192" t="s">
        <v>31409</v>
      </c>
      <c r="I8999" s="192" t="s">
        <v>5062</v>
      </c>
      <c r="J8999" s="192" t="s">
        <v>29821</v>
      </c>
      <c r="K8999" s="192" t="s">
        <v>5062</v>
      </c>
      <c r="L8999" s="192" t="s">
        <v>1447</v>
      </c>
    </row>
    <row r="9000" spans="1:12" ht="15" x14ac:dyDescent="0.25">
      <c r="A9000" s="189" t="s">
        <v>10912</v>
      </c>
      <c r="B9000" s="190" t="s">
        <v>10913</v>
      </c>
      <c r="C9000" s="190" t="s">
        <v>29797</v>
      </c>
      <c r="D9000" s="190" t="s">
        <v>29797</v>
      </c>
      <c r="E9000" s="190" t="s">
        <v>29797</v>
      </c>
      <c r="F9000" s="190" t="s">
        <v>29797</v>
      </c>
      <c r="G9000" s="190" t="s">
        <v>29797</v>
      </c>
      <c r="H9000" s="190" t="s">
        <v>31409</v>
      </c>
      <c r="I9000" s="190" t="s">
        <v>5062</v>
      </c>
      <c r="J9000" s="190" t="s">
        <v>29821</v>
      </c>
      <c r="K9000" s="190" t="s">
        <v>5062</v>
      </c>
      <c r="L9000" s="190" t="s">
        <v>1447</v>
      </c>
    </row>
    <row r="9001" spans="1:12" ht="15" x14ac:dyDescent="0.25">
      <c r="A9001" s="191" t="s">
        <v>17430</v>
      </c>
      <c r="B9001" s="192" t="s">
        <v>21245</v>
      </c>
      <c r="C9001" s="192" t="s">
        <v>29797</v>
      </c>
      <c r="D9001" s="192" t="s">
        <v>29797</v>
      </c>
      <c r="E9001" s="192" t="s">
        <v>29797</v>
      </c>
      <c r="F9001" s="192" t="s">
        <v>29797</v>
      </c>
      <c r="G9001" s="192" t="s">
        <v>29797</v>
      </c>
      <c r="H9001" s="192" t="s">
        <v>31482</v>
      </c>
      <c r="I9001" s="192" t="s">
        <v>31483</v>
      </c>
      <c r="J9001" s="192" t="s">
        <v>29821</v>
      </c>
      <c r="K9001" s="192" t="s">
        <v>5062</v>
      </c>
      <c r="L9001" s="192" t="s">
        <v>1447</v>
      </c>
    </row>
    <row r="9002" spans="1:12" ht="15" x14ac:dyDescent="0.25">
      <c r="A9002" s="189" t="s">
        <v>17431</v>
      </c>
      <c r="B9002" s="190" t="s">
        <v>21246</v>
      </c>
      <c r="C9002" s="190" t="s">
        <v>29797</v>
      </c>
      <c r="D9002" s="190" t="s">
        <v>29797</v>
      </c>
      <c r="E9002" s="190" t="s">
        <v>29797</v>
      </c>
      <c r="F9002" s="190" t="s">
        <v>29797</v>
      </c>
      <c r="G9002" s="190" t="s">
        <v>29797</v>
      </c>
      <c r="H9002" s="190" t="s">
        <v>29797</v>
      </c>
      <c r="I9002" s="190" t="s">
        <v>29797</v>
      </c>
      <c r="J9002" s="190" t="s">
        <v>29797</v>
      </c>
      <c r="K9002" s="190" t="s">
        <v>29797</v>
      </c>
      <c r="L9002" s="190" t="s">
        <v>1447</v>
      </c>
    </row>
    <row r="9003" spans="1:12" ht="15" x14ac:dyDescent="0.25">
      <c r="A9003" s="191" t="s">
        <v>3690</v>
      </c>
      <c r="B9003" s="192" t="s">
        <v>4400</v>
      </c>
      <c r="C9003" s="192" t="s">
        <v>29797</v>
      </c>
      <c r="D9003" s="192" t="s">
        <v>29797</v>
      </c>
      <c r="E9003" s="192" t="s">
        <v>29797</v>
      </c>
      <c r="F9003" s="192" t="s">
        <v>29797</v>
      </c>
      <c r="G9003" s="192" t="s">
        <v>29797</v>
      </c>
      <c r="H9003" s="192" t="s">
        <v>31804</v>
      </c>
      <c r="I9003" s="192" t="s">
        <v>31731</v>
      </c>
      <c r="J9003" s="192" t="s">
        <v>29835</v>
      </c>
      <c r="K9003" s="192" t="s">
        <v>9955</v>
      </c>
      <c r="L9003" s="192" t="s">
        <v>1447</v>
      </c>
    </row>
    <row r="9004" spans="1:12" ht="15" x14ac:dyDescent="0.25">
      <c r="A9004" s="189" t="s">
        <v>26996</v>
      </c>
      <c r="B9004" s="190" t="s">
        <v>26997</v>
      </c>
      <c r="C9004" s="190" t="s">
        <v>29797</v>
      </c>
      <c r="D9004" s="190" t="s">
        <v>29797</v>
      </c>
      <c r="E9004" s="190" t="s">
        <v>29797</v>
      </c>
      <c r="F9004" s="190" t="s">
        <v>29797</v>
      </c>
      <c r="G9004" s="190" t="s">
        <v>29797</v>
      </c>
      <c r="H9004" s="190" t="s">
        <v>31314</v>
      </c>
      <c r="I9004" s="190" t="s">
        <v>5062</v>
      </c>
      <c r="J9004" s="190" t="s">
        <v>29821</v>
      </c>
      <c r="K9004" s="190" t="s">
        <v>5062</v>
      </c>
      <c r="L9004" s="190" t="s">
        <v>1447</v>
      </c>
    </row>
    <row r="9005" spans="1:12" ht="15" x14ac:dyDescent="0.25">
      <c r="A9005" s="191" t="s">
        <v>26998</v>
      </c>
      <c r="B9005" s="192" t="s">
        <v>26999</v>
      </c>
      <c r="C9005" s="192" t="s">
        <v>29797</v>
      </c>
      <c r="D9005" s="192" t="s">
        <v>29797</v>
      </c>
      <c r="E9005" s="192" t="s">
        <v>29797</v>
      </c>
      <c r="F9005" s="192" t="s">
        <v>29797</v>
      </c>
      <c r="G9005" s="192" t="s">
        <v>29797</v>
      </c>
      <c r="H9005" s="192" t="s">
        <v>31380</v>
      </c>
      <c r="I9005" s="192" t="s">
        <v>31381</v>
      </c>
      <c r="J9005" s="192" t="s">
        <v>29821</v>
      </c>
      <c r="K9005" s="192" t="s">
        <v>5062</v>
      </c>
      <c r="L9005" s="192" t="s">
        <v>1447</v>
      </c>
    </row>
    <row r="9006" spans="1:12" ht="15" x14ac:dyDescent="0.25">
      <c r="A9006" s="189" t="s">
        <v>10914</v>
      </c>
      <c r="B9006" s="190" t="s">
        <v>10915</v>
      </c>
      <c r="C9006" s="190" t="s">
        <v>29797</v>
      </c>
      <c r="D9006" s="190" t="s">
        <v>29797</v>
      </c>
      <c r="E9006" s="190" t="s">
        <v>29797</v>
      </c>
      <c r="F9006" s="190" t="s">
        <v>29797</v>
      </c>
      <c r="G9006" s="190" t="s">
        <v>29797</v>
      </c>
      <c r="H9006" s="190" t="s">
        <v>31470</v>
      </c>
      <c r="I9006" s="190" t="s">
        <v>31471</v>
      </c>
      <c r="J9006" s="190" t="s">
        <v>31325</v>
      </c>
      <c r="K9006" s="190" t="s">
        <v>5073</v>
      </c>
      <c r="L9006" s="190" t="s">
        <v>1447</v>
      </c>
    </row>
    <row r="9007" spans="1:12" ht="15" x14ac:dyDescent="0.25">
      <c r="A9007" s="191" t="s">
        <v>27000</v>
      </c>
      <c r="B9007" s="192" t="s">
        <v>27001</v>
      </c>
      <c r="C9007" s="192" t="s">
        <v>29797</v>
      </c>
      <c r="D9007" s="192" t="s">
        <v>29797</v>
      </c>
      <c r="E9007" s="192" t="s">
        <v>29797</v>
      </c>
      <c r="F9007" s="192" t="s">
        <v>29797</v>
      </c>
      <c r="G9007" s="192" t="s">
        <v>29797</v>
      </c>
      <c r="H9007" s="192" t="s">
        <v>31366</v>
      </c>
      <c r="I9007" s="192" t="s">
        <v>31367</v>
      </c>
      <c r="J9007" s="192" t="s">
        <v>29821</v>
      </c>
      <c r="K9007" s="192" t="s">
        <v>5062</v>
      </c>
      <c r="L9007" s="192" t="s">
        <v>1447</v>
      </c>
    </row>
    <row r="9008" spans="1:12" ht="15" x14ac:dyDescent="0.25">
      <c r="A9008" s="189" t="s">
        <v>27002</v>
      </c>
      <c r="B9008" s="190" t="s">
        <v>10916</v>
      </c>
      <c r="C9008" s="190" t="s">
        <v>29797</v>
      </c>
      <c r="D9008" s="190" t="s">
        <v>29797</v>
      </c>
      <c r="E9008" s="190" t="s">
        <v>29797</v>
      </c>
      <c r="F9008" s="190" t="s">
        <v>29797</v>
      </c>
      <c r="G9008" s="190" t="s">
        <v>29797</v>
      </c>
      <c r="H9008" s="190" t="s">
        <v>29797</v>
      </c>
      <c r="I9008" s="190" t="s">
        <v>29797</v>
      </c>
      <c r="J9008" s="190" t="s">
        <v>29797</v>
      </c>
      <c r="K9008" s="190" t="s">
        <v>29797</v>
      </c>
      <c r="L9008" s="190" t="s">
        <v>1468</v>
      </c>
    </row>
    <row r="9009" spans="1:12" ht="15" x14ac:dyDescent="0.25">
      <c r="A9009" s="191" t="s">
        <v>27003</v>
      </c>
      <c r="B9009" s="192" t="s">
        <v>4401</v>
      </c>
      <c r="C9009" s="192" t="s">
        <v>29797</v>
      </c>
      <c r="D9009" s="192" t="s">
        <v>29797</v>
      </c>
      <c r="E9009" s="192" t="s">
        <v>29797</v>
      </c>
      <c r="F9009" s="192" t="s">
        <v>29797</v>
      </c>
      <c r="G9009" s="192" t="s">
        <v>29797</v>
      </c>
      <c r="H9009" s="192" t="s">
        <v>29797</v>
      </c>
      <c r="I9009" s="192" t="s">
        <v>29797</v>
      </c>
      <c r="J9009" s="192" t="s">
        <v>29797</v>
      </c>
      <c r="K9009" s="192" t="s">
        <v>29797</v>
      </c>
      <c r="L9009" s="192" t="s">
        <v>1446</v>
      </c>
    </row>
    <row r="9010" spans="1:12" ht="15" x14ac:dyDescent="0.25">
      <c r="A9010" s="189" t="s">
        <v>10917</v>
      </c>
      <c r="B9010" s="190" t="s">
        <v>10918</v>
      </c>
      <c r="C9010" s="190" t="s">
        <v>29797</v>
      </c>
      <c r="D9010" s="190" t="s">
        <v>29797</v>
      </c>
      <c r="E9010" s="190" t="s">
        <v>29797</v>
      </c>
      <c r="F9010" s="190" t="s">
        <v>29797</v>
      </c>
      <c r="G9010" s="190" t="s">
        <v>29797</v>
      </c>
      <c r="H9010" s="190" t="s">
        <v>31818</v>
      </c>
      <c r="I9010" s="190" t="s">
        <v>5073</v>
      </c>
      <c r="J9010" s="190" t="s">
        <v>31325</v>
      </c>
      <c r="K9010" s="190" t="s">
        <v>5073</v>
      </c>
      <c r="L9010" s="190" t="s">
        <v>1447</v>
      </c>
    </row>
    <row r="9011" spans="1:12" ht="15" x14ac:dyDescent="0.25">
      <c r="A9011" s="191" t="s">
        <v>17432</v>
      </c>
      <c r="B9011" s="192" t="s">
        <v>21247</v>
      </c>
      <c r="C9011" s="192" t="s">
        <v>29797</v>
      </c>
      <c r="D9011" s="192" t="s">
        <v>29797</v>
      </c>
      <c r="E9011" s="192" t="s">
        <v>29797</v>
      </c>
      <c r="F9011" s="192" t="s">
        <v>29797</v>
      </c>
      <c r="G9011" s="192" t="s">
        <v>29797</v>
      </c>
      <c r="H9011" s="192" t="s">
        <v>29797</v>
      </c>
      <c r="I9011" s="192" t="s">
        <v>29797</v>
      </c>
      <c r="J9011" s="192" t="s">
        <v>29797</v>
      </c>
      <c r="K9011" s="192" t="s">
        <v>29797</v>
      </c>
      <c r="L9011" s="192" t="s">
        <v>29797</v>
      </c>
    </row>
    <row r="9012" spans="1:12" ht="15" x14ac:dyDescent="0.25">
      <c r="A9012" s="189" t="s">
        <v>17433</v>
      </c>
      <c r="B9012" s="190" t="s">
        <v>21248</v>
      </c>
      <c r="C9012" s="190" t="s">
        <v>29797</v>
      </c>
      <c r="D9012" s="190" t="s">
        <v>29797</v>
      </c>
      <c r="E9012" s="190" t="s">
        <v>29797</v>
      </c>
      <c r="F9012" s="190" t="s">
        <v>29797</v>
      </c>
      <c r="G9012" s="190" t="s">
        <v>29797</v>
      </c>
      <c r="H9012" s="190" t="s">
        <v>31371</v>
      </c>
      <c r="I9012" s="190" t="s">
        <v>5062</v>
      </c>
      <c r="J9012" s="190" t="s">
        <v>29821</v>
      </c>
      <c r="K9012" s="190" t="s">
        <v>5062</v>
      </c>
      <c r="L9012" s="190" t="s">
        <v>1447</v>
      </c>
    </row>
    <row r="9013" spans="1:12" ht="15" x14ac:dyDescent="0.25">
      <c r="A9013" s="191" t="s">
        <v>27004</v>
      </c>
      <c r="B9013" s="192" t="s">
        <v>4402</v>
      </c>
      <c r="C9013" s="192" t="s">
        <v>29797</v>
      </c>
      <c r="D9013" s="192" t="s">
        <v>29797</v>
      </c>
      <c r="E9013" s="192" t="s">
        <v>29797</v>
      </c>
      <c r="F9013" s="192" t="s">
        <v>29797</v>
      </c>
      <c r="G9013" s="192" t="s">
        <v>29797</v>
      </c>
      <c r="H9013" s="192" t="s">
        <v>29797</v>
      </c>
      <c r="I9013" s="192" t="s">
        <v>29797</v>
      </c>
      <c r="J9013" s="192" t="s">
        <v>29797</v>
      </c>
      <c r="K9013" s="192" t="s">
        <v>29797</v>
      </c>
      <c r="L9013" s="192" t="s">
        <v>1466</v>
      </c>
    </row>
    <row r="9014" spans="1:12" ht="15" x14ac:dyDescent="0.25">
      <c r="A9014" s="189" t="s">
        <v>10919</v>
      </c>
      <c r="B9014" s="190" t="s">
        <v>10920</v>
      </c>
      <c r="C9014" s="190" t="s">
        <v>29797</v>
      </c>
      <c r="D9014" s="190" t="s">
        <v>29797</v>
      </c>
      <c r="E9014" s="190" t="s">
        <v>29797</v>
      </c>
      <c r="F9014" s="190" t="s">
        <v>29797</v>
      </c>
      <c r="G9014" s="190" t="s">
        <v>29797</v>
      </c>
      <c r="H9014" s="190" t="s">
        <v>31722</v>
      </c>
      <c r="I9014" s="190" t="s">
        <v>31723</v>
      </c>
      <c r="J9014" s="190" t="s">
        <v>29821</v>
      </c>
      <c r="K9014" s="190" t="s">
        <v>5062</v>
      </c>
      <c r="L9014" s="190" t="s">
        <v>1447</v>
      </c>
    </row>
    <row r="9015" spans="1:12" ht="15" x14ac:dyDescent="0.25">
      <c r="A9015" s="191" t="s">
        <v>17434</v>
      </c>
      <c r="B9015" s="192" t="s">
        <v>21249</v>
      </c>
      <c r="C9015" s="192" t="s">
        <v>29797</v>
      </c>
      <c r="D9015" s="192" t="s">
        <v>29797</v>
      </c>
      <c r="E9015" s="192" t="s">
        <v>29797</v>
      </c>
      <c r="F9015" s="192" t="s">
        <v>29797</v>
      </c>
      <c r="G9015" s="192" t="s">
        <v>29797</v>
      </c>
      <c r="H9015" s="192" t="s">
        <v>31376</v>
      </c>
      <c r="I9015" s="192" t="s">
        <v>5062</v>
      </c>
      <c r="J9015" s="192" t="s">
        <v>29821</v>
      </c>
      <c r="K9015" s="192" t="s">
        <v>5062</v>
      </c>
      <c r="L9015" s="192" t="s">
        <v>1447</v>
      </c>
    </row>
    <row r="9016" spans="1:12" ht="15" x14ac:dyDescent="0.25">
      <c r="A9016" s="189" t="s">
        <v>10921</v>
      </c>
      <c r="B9016" s="190" t="s">
        <v>10922</v>
      </c>
      <c r="C9016" s="190" t="s">
        <v>29797</v>
      </c>
      <c r="D9016" s="190" t="s">
        <v>29797</v>
      </c>
      <c r="E9016" s="190" t="s">
        <v>29797</v>
      </c>
      <c r="F9016" s="190" t="s">
        <v>29797</v>
      </c>
      <c r="G9016" s="190" t="s">
        <v>29797</v>
      </c>
      <c r="H9016" s="190" t="s">
        <v>31596</v>
      </c>
      <c r="I9016" s="190" t="s">
        <v>6503</v>
      </c>
      <c r="J9016" s="190" t="s">
        <v>31325</v>
      </c>
      <c r="K9016" s="190" t="s">
        <v>5073</v>
      </c>
      <c r="L9016" s="190" t="s">
        <v>1447</v>
      </c>
    </row>
    <row r="9017" spans="1:12" ht="15" x14ac:dyDescent="0.25">
      <c r="A9017" s="191" t="s">
        <v>10923</v>
      </c>
      <c r="B9017" s="192" t="s">
        <v>10924</v>
      </c>
      <c r="C9017" s="192" t="s">
        <v>29797</v>
      </c>
      <c r="D9017" s="192" t="s">
        <v>29797</v>
      </c>
      <c r="E9017" s="192" t="s">
        <v>29797</v>
      </c>
      <c r="F9017" s="192" t="s">
        <v>29797</v>
      </c>
      <c r="G9017" s="192" t="s">
        <v>29797</v>
      </c>
      <c r="H9017" s="192" t="s">
        <v>31573</v>
      </c>
      <c r="I9017" s="192" t="s">
        <v>31574</v>
      </c>
      <c r="J9017" s="192" t="s">
        <v>29821</v>
      </c>
      <c r="K9017" s="192" t="s">
        <v>5062</v>
      </c>
      <c r="L9017" s="192" t="s">
        <v>1447</v>
      </c>
    </row>
    <row r="9018" spans="1:12" ht="15" x14ac:dyDescent="0.25">
      <c r="A9018" s="189" t="s">
        <v>27005</v>
      </c>
      <c r="B9018" s="190" t="s">
        <v>27006</v>
      </c>
      <c r="C9018" s="190" t="s">
        <v>29797</v>
      </c>
      <c r="D9018" s="190" t="s">
        <v>29797</v>
      </c>
      <c r="E9018" s="190" t="s">
        <v>29797</v>
      </c>
      <c r="F9018" s="190" t="s">
        <v>29797</v>
      </c>
      <c r="G9018" s="190" t="s">
        <v>29797</v>
      </c>
      <c r="H9018" s="190" t="s">
        <v>29797</v>
      </c>
      <c r="I9018" s="190" t="s">
        <v>29797</v>
      </c>
      <c r="J9018" s="190" t="s">
        <v>29797</v>
      </c>
      <c r="K9018" s="190" t="s">
        <v>29797</v>
      </c>
      <c r="L9018" s="190" t="s">
        <v>29797</v>
      </c>
    </row>
    <row r="9019" spans="1:12" ht="15" x14ac:dyDescent="0.25">
      <c r="A9019" s="191" t="s">
        <v>3691</v>
      </c>
      <c r="B9019" s="192" t="s">
        <v>4403</v>
      </c>
      <c r="C9019" s="192" t="s">
        <v>29797</v>
      </c>
      <c r="D9019" s="192" t="s">
        <v>29797</v>
      </c>
      <c r="E9019" s="192" t="s">
        <v>29797</v>
      </c>
      <c r="F9019" s="192" t="s">
        <v>29797</v>
      </c>
      <c r="G9019" s="192" t="s">
        <v>29797</v>
      </c>
      <c r="H9019" s="192" t="s">
        <v>33036</v>
      </c>
      <c r="I9019" s="192" t="s">
        <v>32001</v>
      </c>
      <c r="J9019" s="192" t="s">
        <v>31420</v>
      </c>
      <c r="K9019" s="192" t="s">
        <v>8076</v>
      </c>
      <c r="L9019" s="192" t="s">
        <v>1447</v>
      </c>
    </row>
    <row r="9020" spans="1:12" ht="15" x14ac:dyDescent="0.25">
      <c r="A9020" s="189" t="s">
        <v>27007</v>
      </c>
      <c r="B9020" s="190" t="s">
        <v>27008</v>
      </c>
      <c r="C9020" s="190" t="s">
        <v>29797</v>
      </c>
      <c r="D9020" s="190" t="s">
        <v>29797</v>
      </c>
      <c r="E9020" s="190" t="s">
        <v>29797</v>
      </c>
      <c r="F9020" s="190" t="s">
        <v>29797</v>
      </c>
      <c r="G9020" s="190" t="s">
        <v>29797</v>
      </c>
      <c r="H9020" s="190" t="s">
        <v>31537</v>
      </c>
      <c r="I9020" s="190" t="s">
        <v>5894</v>
      </c>
      <c r="J9020" s="190" t="s">
        <v>29821</v>
      </c>
      <c r="K9020" s="190" t="s">
        <v>5062</v>
      </c>
      <c r="L9020" s="190" t="s">
        <v>1447</v>
      </c>
    </row>
    <row r="9021" spans="1:12" ht="15" x14ac:dyDescent="0.25">
      <c r="A9021" s="191" t="s">
        <v>10925</v>
      </c>
      <c r="B9021" s="192" t="s">
        <v>10926</v>
      </c>
      <c r="C9021" s="192" t="s">
        <v>29797</v>
      </c>
      <c r="D9021" s="192" t="s">
        <v>29797</v>
      </c>
      <c r="E9021" s="192" t="s">
        <v>29797</v>
      </c>
      <c r="F9021" s="192" t="s">
        <v>29797</v>
      </c>
      <c r="G9021" s="192" t="s">
        <v>29797</v>
      </c>
      <c r="H9021" s="192" t="s">
        <v>31594</v>
      </c>
      <c r="I9021" s="192" t="s">
        <v>31595</v>
      </c>
      <c r="J9021" s="192" t="s">
        <v>31325</v>
      </c>
      <c r="K9021" s="192" t="s">
        <v>5073</v>
      </c>
      <c r="L9021" s="192" t="s">
        <v>1447</v>
      </c>
    </row>
    <row r="9022" spans="1:12" ht="15" x14ac:dyDescent="0.25">
      <c r="A9022" s="189" t="s">
        <v>27009</v>
      </c>
      <c r="B9022" s="190" t="s">
        <v>21250</v>
      </c>
      <c r="C9022" s="190" t="s">
        <v>29797</v>
      </c>
      <c r="D9022" s="190" t="s">
        <v>29797</v>
      </c>
      <c r="E9022" s="190" t="s">
        <v>29797</v>
      </c>
      <c r="F9022" s="190" t="s">
        <v>29797</v>
      </c>
      <c r="G9022" s="190" t="s">
        <v>29797</v>
      </c>
      <c r="H9022" s="190" t="s">
        <v>29797</v>
      </c>
      <c r="I9022" s="190" t="s">
        <v>29797</v>
      </c>
      <c r="J9022" s="190" t="s">
        <v>29797</v>
      </c>
      <c r="K9022" s="190" t="s">
        <v>29797</v>
      </c>
      <c r="L9022" s="190" t="s">
        <v>1446</v>
      </c>
    </row>
    <row r="9023" spans="1:12" ht="15" x14ac:dyDescent="0.25">
      <c r="A9023" s="191" t="s">
        <v>27010</v>
      </c>
      <c r="B9023" s="192" t="s">
        <v>4404</v>
      </c>
      <c r="C9023" s="192" t="s">
        <v>29797</v>
      </c>
      <c r="D9023" s="192" t="s">
        <v>29797</v>
      </c>
      <c r="E9023" s="192" t="s">
        <v>29797</v>
      </c>
      <c r="F9023" s="192" t="s">
        <v>29797</v>
      </c>
      <c r="G9023" s="192" t="s">
        <v>29797</v>
      </c>
      <c r="H9023" s="192" t="s">
        <v>29797</v>
      </c>
      <c r="I9023" s="192" t="s">
        <v>29797</v>
      </c>
      <c r="J9023" s="192" t="s">
        <v>29797</v>
      </c>
      <c r="K9023" s="192" t="s">
        <v>29797</v>
      </c>
      <c r="L9023" s="192" t="s">
        <v>33517</v>
      </c>
    </row>
    <row r="9024" spans="1:12" ht="15" x14ac:dyDescent="0.25">
      <c r="A9024" s="189" t="s">
        <v>27011</v>
      </c>
      <c r="B9024" s="190" t="s">
        <v>4405</v>
      </c>
      <c r="C9024" s="190" t="s">
        <v>29797</v>
      </c>
      <c r="D9024" s="190" t="s">
        <v>29797</v>
      </c>
      <c r="E9024" s="190" t="s">
        <v>29797</v>
      </c>
      <c r="F9024" s="190" t="s">
        <v>29797</v>
      </c>
      <c r="G9024" s="190" t="s">
        <v>29797</v>
      </c>
      <c r="H9024" s="190" t="s">
        <v>29797</v>
      </c>
      <c r="I9024" s="190" t="s">
        <v>29797</v>
      </c>
      <c r="J9024" s="190" t="s">
        <v>29797</v>
      </c>
      <c r="K9024" s="190" t="s">
        <v>29797</v>
      </c>
      <c r="L9024" s="190" t="s">
        <v>1468</v>
      </c>
    </row>
    <row r="9025" spans="1:12" ht="15" x14ac:dyDescent="0.25">
      <c r="A9025" s="191" t="s">
        <v>27012</v>
      </c>
      <c r="B9025" s="192" t="s">
        <v>4406</v>
      </c>
      <c r="C9025" s="192" t="s">
        <v>29797</v>
      </c>
      <c r="D9025" s="192" t="s">
        <v>29797</v>
      </c>
      <c r="E9025" s="192" t="s">
        <v>29797</v>
      </c>
      <c r="F9025" s="192" t="s">
        <v>29797</v>
      </c>
      <c r="G9025" s="192" t="s">
        <v>29797</v>
      </c>
      <c r="H9025" s="192" t="s">
        <v>29797</v>
      </c>
      <c r="I9025" s="192" t="s">
        <v>29797</v>
      </c>
      <c r="J9025" s="192" t="s">
        <v>29797</v>
      </c>
      <c r="K9025" s="192" t="s">
        <v>29797</v>
      </c>
      <c r="L9025" s="192" t="s">
        <v>2704</v>
      </c>
    </row>
    <row r="9026" spans="1:12" ht="15" x14ac:dyDescent="0.25">
      <c r="A9026" s="189" t="s">
        <v>27013</v>
      </c>
      <c r="B9026" s="190" t="s">
        <v>27014</v>
      </c>
      <c r="C9026" s="190" t="s">
        <v>29797</v>
      </c>
      <c r="D9026" s="190" t="s">
        <v>29797</v>
      </c>
      <c r="E9026" s="190" t="s">
        <v>30749</v>
      </c>
      <c r="F9026" s="190" t="s">
        <v>29797</v>
      </c>
      <c r="G9026" s="190" t="s">
        <v>29797</v>
      </c>
      <c r="H9026" s="190" t="s">
        <v>31342</v>
      </c>
      <c r="I9026" s="190" t="s">
        <v>31343</v>
      </c>
      <c r="J9026" s="190" t="s">
        <v>29821</v>
      </c>
      <c r="K9026" s="190" t="s">
        <v>5062</v>
      </c>
      <c r="L9026" s="190" t="s">
        <v>1447</v>
      </c>
    </row>
    <row r="9027" spans="1:12" ht="15" x14ac:dyDescent="0.25">
      <c r="A9027" s="191" t="s">
        <v>17435</v>
      </c>
      <c r="B9027" s="192" t="s">
        <v>27015</v>
      </c>
      <c r="C9027" s="192" t="s">
        <v>29797</v>
      </c>
      <c r="D9027" s="192" t="s">
        <v>29797</v>
      </c>
      <c r="E9027" s="192" t="s">
        <v>29797</v>
      </c>
      <c r="F9027" s="192" t="s">
        <v>29797</v>
      </c>
      <c r="G9027" s="192" t="s">
        <v>29797</v>
      </c>
      <c r="H9027" s="192" t="s">
        <v>31361</v>
      </c>
      <c r="I9027" s="192" t="s">
        <v>5062</v>
      </c>
      <c r="J9027" s="192" t="s">
        <v>29821</v>
      </c>
      <c r="K9027" s="192" t="s">
        <v>5062</v>
      </c>
      <c r="L9027" s="192" t="s">
        <v>1447</v>
      </c>
    </row>
    <row r="9028" spans="1:12" ht="15" x14ac:dyDescent="0.25">
      <c r="A9028" s="189" t="s">
        <v>17436</v>
      </c>
      <c r="B9028" s="190" t="s">
        <v>4407</v>
      </c>
      <c r="C9028" s="190" t="s">
        <v>29797</v>
      </c>
      <c r="D9028" s="190" t="s">
        <v>29797</v>
      </c>
      <c r="E9028" s="190" t="s">
        <v>29797</v>
      </c>
      <c r="F9028" s="190" t="s">
        <v>29797</v>
      </c>
      <c r="G9028" s="190" t="s">
        <v>29797</v>
      </c>
      <c r="H9028" s="190" t="s">
        <v>31549</v>
      </c>
      <c r="I9028" s="190" t="s">
        <v>5073</v>
      </c>
      <c r="J9028" s="190" t="s">
        <v>31325</v>
      </c>
      <c r="K9028" s="190" t="s">
        <v>5073</v>
      </c>
      <c r="L9028" s="190" t="s">
        <v>1447</v>
      </c>
    </row>
    <row r="9029" spans="1:12" ht="15" x14ac:dyDescent="0.25">
      <c r="A9029" s="191" t="s">
        <v>17437</v>
      </c>
      <c r="B9029" s="192" t="s">
        <v>21251</v>
      </c>
      <c r="C9029" s="192" t="s">
        <v>29797</v>
      </c>
      <c r="D9029" s="192" t="s">
        <v>29797</v>
      </c>
      <c r="E9029" s="192" t="s">
        <v>29797</v>
      </c>
      <c r="F9029" s="192" t="s">
        <v>29797</v>
      </c>
      <c r="G9029" s="192" t="s">
        <v>29797</v>
      </c>
      <c r="H9029" s="192" t="s">
        <v>31339</v>
      </c>
      <c r="I9029" s="192" t="s">
        <v>1394</v>
      </c>
      <c r="J9029" s="192" t="s">
        <v>29821</v>
      </c>
      <c r="K9029" s="192" t="s">
        <v>5062</v>
      </c>
      <c r="L9029" s="192" t="s">
        <v>1447</v>
      </c>
    </row>
    <row r="9030" spans="1:12" ht="15" x14ac:dyDescent="0.25">
      <c r="A9030" s="189" t="s">
        <v>27016</v>
      </c>
      <c r="B9030" s="190" t="s">
        <v>27017</v>
      </c>
      <c r="C9030" s="190" t="s">
        <v>29797</v>
      </c>
      <c r="D9030" s="190" t="s">
        <v>29797</v>
      </c>
      <c r="E9030" s="190" t="s">
        <v>29797</v>
      </c>
      <c r="F9030" s="190" t="s">
        <v>29797</v>
      </c>
      <c r="G9030" s="190" t="s">
        <v>29797</v>
      </c>
      <c r="H9030" s="190" t="s">
        <v>31476</v>
      </c>
      <c r="I9030" s="190" t="s">
        <v>31477</v>
      </c>
      <c r="J9030" s="190" t="s">
        <v>29821</v>
      </c>
      <c r="K9030" s="190" t="s">
        <v>5062</v>
      </c>
      <c r="L9030" s="190" t="s">
        <v>1447</v>
      </c>
    </row>
    <row r="9031" spans="1:12" ht="15" x14ac:dyDescent="0.25">
      <c r="A9031" s="191" t="s">
        <v>17438</v>
      </c>
      <c r="B9031" s="192" t="s">
        <v>27018</v>
      </c>
      <c r="C9031" s="192" t="s">
        <v>29797</v>
      </c>
      <c r="D9031" s="192" t="s">
        <v>29797</v>
      </c>
      <c r="E9031" s="192" t="s">
        <v>29797</v>
      </c>
      <c r="F9031" s="192" t="s">
        <v>29797</v>
      </c>
      <c r="G9031" s="192" t="s">
        <v>29797</v>
      </c>
      <c r="H9031" s="192" t="s">
        <v>31314</v>
      </c>
      <c r="I9031" s="192" t="s">
        <v>5062</v>
      </c>
      <c r="J9031" s="192" t="s">
        <v>29821</v>
      </c>
      <c r="K9031" s="192" t="s">
        <v>5062</v>
      </c>
      <c r="L9031" s="192" t="s">
        <v>1447</v>
      </c>
    </row>
    <row r="9032" spans="1:12" ht="15" x14ac:dyDescent="0.25">
      <c r="A9032" s="189" t="s">
        <v>27019</v>
      </c>
      <c r="B9032" s="190" t="s">
        <v>4408</v>
      </c>
      <c r="C9032" s="190" t="s">
        <v>29797</v>
      </c>
      <c r="D9032" s="190" t="s">
        <v>29797</v>
      </c>
      <c r="E9032" s="190" t="s">
        <v>29797</v>
      </c>
      <c r="F9032" s="190" t="s">
        <v>29797</v>
      </c>
      <c r="G9032" s="190" t="s">
        <v>29797</v>
      </c>
      <c r="H9032" s="190" t="s">
        <v>29797</v>
      </c>
      <c r="I9032" s="190" t="s">
        <v>29797</v>
      </c>
      <c r="J9032" s="190" t="s">
        <v>29797</v>
      </c>
      <c r="K9032" s="190" t="s">
        <v>29797</v>
      </c>
      <c r="L9032" s="190" t="s">
        <v>1469</v>
      </c>
    </row>
    <row r="9033" spans="1:12" ht="15" x14ac:dyDescent="0.25">
      <c r="A9033" s="191" t="s">
        <v>17439</v>
      </c>
      <c r="B9033" s="192" t="s">
        <v>27020</v>
      </c>
      <c r="C9033" s="192" t="s">
        <v>29797</v>
      </c>
      <c r="D9033" s="192" t="s">
        <v>29797</v>
      </c>
      <c r="E9033" s="192" t="s">
        <v>29797</v>
      </c>
      <c r="F9033" s="192" t="s">
        <v>29797</v>
      </c>
      <c r="G9033" s="192" t="s">
        <v>29797</v>
      </c>
      <c r="H9033" s="192" t="s">
        <v>31366</v>
      </c>
      <c r="I9033" s="192" t="s">
        <v>31367</v>
      </c>
      <c r="J9033" s="192" t="s">
        <v>29821</v>
      </c>
      <c r="K9033" s="192" t="s">
        <v>5062</v>
      </c>
      <c r="L9033" s="192" t="s">
        <v>1447</v>
      </c>
    </row>
    <row r="9034" spans="1:12" ht="15" x14ac:dyDescent="0.25">
      <c r="A9034" s="189" t="s">
        <v>10928</v>
      </c>
      <c r="B9034" s="190" t="s">
        <v>10929</v>
      </c>
      <c r="C9034" s="190" t="s">
        <v>29797</v>
      </c>
      <c r="D9034" s="190" t="s">
        <v>29797</v>
      </c>
      <c r="E9034" s="190" t="s">
        <v>29797</v>
      </c>
      <c r="F9034" s="190" t="s">
        <v>29797</v>
      </c>
      <c r="G9034" s="190" t="s">
        <v>29797</v>
      </c>
      <c r="H9034" s="190" t="s">
        <v>31376</v>
      </c>
      <c r="I9034" s="190" t="s">
        <v>5062</v>
      </c>
      <c r="J9034" s="190" t="s">
        <v>29821</v>
      </c>
      <c r="K9034" s="190" t="s">
        <v>5062</v>
      </c>
      <c r="L9034" s="190" t="s">
        <v>1447</v>
      </c>
    </row>
    <row r="9035" spans="1:12" ht="15" x14ac:dyDescent="0.25">
      <c r="A9035" s="191" t="s">
        <v>27021</v>
      </c>
      <c r="B9035" s="192" t="s">
        <v>27022</v>
      </c>
      <c r="C9035" s="192" t="s">
        <v>29797</v>
      </c>
      <c r="D9035" s="192" t="s">
        <v>29797</v>
      </c>
      <c r="E9035" s="192" t="s">
        <v>29797</v>
      </c>
      <c r="F9035" s="192" t="s">
        <v>29797</v>
      </c>
      <c r="G9035" s="192" t="s">
        <v>29797</v>
      </c>
      <c r="H9035" s="192" t="s">
        <v>31314</v>
      </c>
      <c r="I9035" s="192" t="s">
        <v>5062</v>
      </c>
      <c r="J9035" s="192" t="s">
        <v>29821</v>
      </c>
      <c r="K9035" s="192" t="s">
        <v>5062</v>
      </c>
      <c r="L9035" s="192" t="s">
        <v>1447</v>
      </c>
    </row>
    <row r="9036" spans="1:12" ht="15" x14ac:dyDescent="0.25">
      <c r="A9036" s="189" t="s">
        <v>10930</v>
      </c>
      <c r="B9036" s="190" t="s">
        <v>10931</v>
      </c>
      <c r="C9036" s="190" t="s">
        <v>29797</v>
      </c>
      <c r="D9036" s="190" t="s">
        <v>29797</v>
      </c>
      <c r="E9036" s="190" t="s">
        <v>29797</v>
      </c>
      <c r="F9036" s="190" t="s">
        <v>29797</v>
      </c>
      <c r="G9036" s="190" t="s">
        <v>29797</v>
      </c>
      <c r="H9036" s="190" t="s">
        <v>31588</v>
      </c>
      <c r="I9036" s="190" t="s">
        <v>30455</v>
      </c>
      <c r="J9036" s="190" t="s">
        <v>29870</v>
      </c>
      <c r="K9036" s="190" t="s">
        <v>8069</v>
      </c>
      <c r="L9036" s="190" t="s">
        <v>1447</v>
      </c>
    </row>
    <row r="9037" spans="1:12" ht="15" x14ac:dyDescent="0.25">
      <c r="A9037" s="191" t="s">
        <v>17440</v>
      </c>
      <c r="B9037" s="192" t="s">
        <v>21252</v>
      </c>
      <c r="C9037" s="192" t="s">
        <v>29797</v>
      </c>
      <c r="D9037" s="192" t="s">
        <v>29797</v>
      </c>
      <c r="E9037" s="192" t="s">
        <v>29797</v>
      </c>
      <c r="F9037" s="192" t="s">
        <v>29797</v>
      </c>
      <c r="G9037" s="192" t="s">
        <v>29797</v>
      </c>
      <c r="H9037" s="192" t="s">
        <v>31326</v>
      </c>
      <c r="I9037" s="192" t="s">
        <v>31327</v>
      </c>
      <c r="J9037" s="192" t="s">
        <v>31325</v>
      </c>
      <c r="K9037" s="192" t="s">
        <v>5073</v>
      </c>
      <c r="L9037" s="192" t="s">
        <v>1447</v>
      </c>
    </row>
    <row r="9038" spans="1:12" ht="15" x14ac:dyDescent="0.25">
      <c r="A9038" s="189" t="s">
        <v>3692</v>
      </c>
      <c r="B9038" s="190" t="s">
        <v>4409</v>
      </c>
      <c r="C9038" s="190" t="s">
        <v>29797</v>
      </c>
      <c r="D9038" s="190" t="s">
        <v>29797</v>
      </c>
      <c r="E9038" s="190" t="s">
        <v>29797</v>
      </c>
      <c r="F9038" s="190" t="s">
        <v>29797</v>
      </c>
      <c r="G9038" s="190" t="s">
        <v>29797</v>
      </c>
      <c r="H9038" s="190" t="s">
        <v>29797</v>
      </c>
      <c r="I9038" s="190" t="s">
        <v>29797</v>
      </c>
      <c r="J9038" s="190" t="s">
        <v>29797</v>
      </c>
      <c r="K9038" s="190" t="s">
        <v>29797</v>
      </c>
      <c r="L9038" s="190" t="s">
        <v>29797</v>
      </c>
    </row>
    <row r="9039" spans="1:12" ht="15" x14ac:dyDescent="0.25">
      <c r="A9039" s="191" t="s">
        <v>17441</v>
      </c>
      <c r="B9039" s="192" t="s">
        <v>27023</v>
      </c>
      <c r="C9039" s="192" t="s">
        <v>29797</v>
      </c>
      <c r="D9039" s="192" t="s">
        <v>29797</v>
      </c>
      <c r="E9039" s="192" t="s">
        <v>29797</v>
      </c>
      <c r="F9039" s="192" t="s">
        <v>29797</v>
      </c>
      <c r="G9039" s="192" t="s">
        <v>29797</v>
      </c>
      <c r="H9039" s="192" t="s">
        <v>31310</v>
      </c>
      <c r="I9039" s="192" t="s">
        <v>31311</v>
      </c>
      <c r="J9039" s="192" t="s">
        <v>29821</v>
      </c>
      <c r="K9039" s="192" t="s">
        <v>5062</v>
      </c>
      <c r="L9039" s="192" t="s">
        <v>1447</v>
      </c>
    </row>
    <row r="9040" spans="1:12" ht="15" x14ac:dyDescent="0.25">
      <c r="A9040" s="189" t="s">
        <v>17442</v>
      </c>
      <c r="B9040" s="190" t="s">
        <v>21253</v>
      </c>
      <c r="C9040" s="190" t="s">
        <v>29797</v>
      </c>
      <c r="D9040" s="190" t="s">
        <v>29797</v>
      </c>
      <c r="E9040" s="190" t="s">
        <v>29797</v>
      </c>
      <c r="F9040" s="190" t="s">
        <v>29797</v>
      </c>
      <c r="G9040" s="190" t="s">
        <v>29797</v>
      </c>
      <c r="H9040" s="190" t="s">
        <v>29797</v>
      </c>
      <c r="I9040" s="190" t="s">
        <v>29797</v>
      </c>
      <c r="J9040" s="190" t="s">
        <v>29797</v>
      </c>
      <c r="K9040" s="190" t="s">
        <v>29797</v>
      </c>
      <c r="L9040" s="190" t="s">
        <v>29797</v>
      </c>
    </row>
    <row r="9041" spans="1:12" ht="15" x14ac:dyDescent="0.25">
      <c r="A9041" s="191" t="s">
        <v>17443</v>
      </c>
      <c r="B9041" s="192" t="s">
        <v>21254</v>
      </c>
      <c r="C9041" s="192" t="s">
        <v>29797</v>
      </c>
      <c r="D9041" s="192" t="s">
        <v>29797</v>
      </c>
      <c r="E9041" s="192" t="s">
        <v>29797</v>
      </c>
      <c r="F9041" s="192" t="s">
        <v>29797</v>
      </c>
      <c r="G9041" s="192" t="s">
        <v>29797</v>
      </c>
      <c r="H9041" s="192" t="s">
        <v>29797</v>
      </c>
      <c r="I9041" s="192" t="s">
        <v>29797</v>
      </c>
      <c r="J9041" s="192" t="s">
        <v>29797</v>
      </c>
      <c r="K9041" s="192" t="s">
        <v>29797</v>
      </c>
      <c r="L9041" s="192" t="s">
        <v>29797</v>
      </c>
    </row>
    <row r="9042" spans="1:12" ht="15" x14ac:dyDescent="0.25">
      <c r="A9042" s="189" t="s">
        <v>27024</v>
      </c>
      <c r="B9042" s="190" t="s">
        <v>27025</v>
      </c>
      <c r="C9042" s="190" t="s">
        <v>29797</v>
      </c>
      <c r="D9042" s="190" t="s">
        <v>29797</v>
      </c>
      <c r="E9042" s="190" t="s">
        <v>29797</v>
      </c>
      <c r="F9042" s="190" t="s">
        <v>29797</v>
      </c>
      <c r="G9042" s="190" t="s">
        <v>29797</v>
      </c>
      <c r="H9042" s="190" t="s">
        <v>29797</v>
      </c>
      <c r="I9042" s="190" t="s">
        <v>29797</v>
      </c>
      <c r="J9042" s="190" t="s">
        <v>29797</v>
      </c>
      <c r="K9042" s="190" t="s">
        <v>29797</v>
      </c>
      <c r="L9042" s="190" t="s">
        <v>1447</v>
      </c>
    </row>
    <row r="9043" spans="1:12" ht="15" x14ac:dyDescent="0.25">
      <c r="A9043" s="191" t="s">
        <v>27026</v>
      </c>
      <c r="B9043" s="192" t="s">
        <v>27027</v>
      </c>
      <c r="C9043" s="192" t="s">
        <v>29797</v>
      </c>
      <c r="D9043" s="192" t="s">
        <v>29797</v>
      </c>
      <c r="E9043" s="192" t="s">
        <v>29797</v>
      </c>
      <c r="F9043" s="192" t="s">
        <v>29797</v>
      </c>
      <c r="G9043" s="192" t="s">
        <v>29797</v>
      </c>
      <c r="H9043" s="192" t="s">
        <v>31582</v>
      </c>
      <c r="I9043" s="192" t="s">
        <v>6485</v>
      </c>
      <c r="J9043" s="192" t="s">
        <v>29821</v>
      </c>
      <c r="K9043" s="192" t="s">
        <v>5062</v>
      </c>
      <c r="L9043" s="192" t="s">
        <v>1447</v>
      </c>
    </row>
    <row r="9044" spans="1:12" ht="15" x14ac:dyDescent="0.25">
      <c r="A9044" s="189" t="s">
        <v>10932</v>
      </c>
      <c r="B9044" s="190" t="s">
        <v>10933</v>
      </c>
      <c r="C9044" s="190" t="s">
        <v>29797</v>
      </c>
      <c r="D9044" s="190" t="s">
        <v>29797</v>
      </c>
      <c r="E9044" s="190" t="s">
        <v>29797</v>
      </c>
      <c r="F9044" s="190" t="s">
        <v>29797</v>
      </c>
      <c r="G9044" s="190" t="s">
        <v>29797</v>
      </c>
      <c r="H9044" s="190" t="s">
        <v>31584</v>
      </c>
      <c r="I9044" s="190" t="s">
        <v>6488</v>
      </c>
      <c r="J9044" s="190" t="s">
        <v>29821</v>
      </c>
      <c r="K9044" s="190" t="s">
        <v>5062</v>
      </c>
      <c r="L9044" s="190" t="s">
        <v>1447</v>
      </c>
    </row>
    <row r="9045" spans="1:12" ht="15" x14ac:dyDescent="0.25">
      <c r="A9045" s="191" t="s">
        <v>17444</v>
      </c>
      <c r="B9045" s="192" t="s">
        <v>21255</v>
      </c>
      <c r="C9045" s="192" t="s">
        <v>29797</v>
      </c>
      <c r="D9045" s="192" t="s">
        <v>29797</v>
      </c>
      <c r="E9045" s="192" t="s">
        <v>29797</v>
      </c>
      <c r="F9045" s="192" t="s">
        <v>29797</v>
      </c>
      <c r="G9045" s="192" t="s">
        <v>29797</v>
      </c>
      <c r="H9045" s="192" t="s">
        <v>31361</v>
      </c>
      <c r="I9045" s="192" t="s">
        <v>5062</v>
      </c>
      <c r="J9045" s="192" t="s">
        <v>29821</v>
      </c>
      <c r="K9045" s="192" t="s">
        <v>5062</v>
      </c>
      <c r="L9045" s="192" t="s">
        <v>1447</v>
      </c>
    </row>
    <row r="9046" spans="1:12" ht="15" x14ac:dyDescent="0.25">
      <c r="A9046" s="189" t="s">
        <v>3693</v>
      </c>
      <c r="B9046" s="190" t="s">
        <v>4410</v>
      </c>
      <c r="C9046" s="190" t="s">
        <v>29797</v>
      </c>
      <c r="D9046" s="190" t="s">
        <v>29797</v>
      </c>
      <c r="E9046" s="190" t="s">
        <v>29797</v>
      </c>
      <c r="F9046" s="190" t="s">
        <v>29797</v>
      </c>
      <c r="G9046" s="190" t="s">
        <v>29797</v>
      </c>
      <c r="H9046" s="190" t="s">
        <v>29797</v>
      </c>
      <c r="I9046" s="190" t="s">
        <v>29797</v>
      </c>
      <c r="J9046" s="190" t="s">
        <v>29797</v>
      </c>
      <c r="K9046" s="190" t="s">
        <v>29797</v>
      </c>
      <c r="L9046" s="190" t="s">
        <v>29797</v>
      </c>
    </row>
    <row r="9047" spans="1:12" ht="15" x14ac:dyDescent="0.25">
      <c r="A9047" s="191" t="s">
        <v>17445</v>
      </c>
      <c r="B9047" s="192" t="s">
        <v>21256</v>
      </c>
      <c r="C9047" s="192" t="s">
        <v>29797</v>
      </c>
      <c r="D9047" s="192" t="s">
        <v>29797</v>
      </c>
      <c r="E9047" s="192" t="s">
        <v>29797</v>
      </c>
      <c r="F9047" s="192" t="s">
        <v>29797</v>
      </c>
      <c r="G9047" s="192" t="s">
        <v>29797</v>
      </c>
      <c r="H9047" s="192" t="s">
        <v>31455</v>
      </c>
      <c r="I9047" s="192" t="s">
        <v>30567</v>
      </c>
      <c r="J9047" s="192" t="s">
        <v>29821</v>
      </c>
      <c r="K9047" s="192" t="s">
        <v>5062</v>
      </c>
      <c r="L9047" s="192" t="s">
        <v>1447</v>
      </c>
    </row>
    <row r="9048" spans="1:12" ht="15" x14ac:dyDescent="0.25">
      <c r="A9048" s="189" t="s">
        <v>10934</v>
      </c>
      <c r="B9048" s="190" t="s">
        <v>10935</v>
      </c>
      <c r="C9048" s="190" t="s">
        <v>29797</v>
      </c>
      <c r="D9048" s="190" t="s">
        <v>29797</v>
      </c>
      <c r="E9048" s="190" t="s">
        <v>29797</v>
      </c>
      <c r="F9048" s="190" t="s">
        <v>29797</v>
      </c>
      <c r="G9048" s="190" t="s">
        <v>29797</v>
      </c>
      <c r="H9048" s="190" t="s">
        <v>31588</v>
      </c>
      <c r="I9048" s="190" t="s">
        <v>30455</v>
      </c>
      <c r="J9048" s="190" t="s">
        <v>29870</v>
      </c>
      <c r="K9048" s="190" t="s">
        <v>8069</v>
      </c>
      <c r="L9048" s="190" t="s">
        <v>1447</v>
      </c>
    </row>
    <row r="9049" spans="1:12" ht="15" x14ac:dyDescent="0.25">
      <c r="A9049" s="191" t="s">
        <v>17446</v>
      </c>
      <c r="B9049" s="192" t="s">
        <v>21257</v>
      </c>
      <c r="C9049" s="192" t="s">
        <v>29797</v>
      </c>
      <c r="D9049" s="192" t="s">
        <v>29797</v>
      </c>
      <c r="E9049" s="192" t="s">
        <v>29797</v>
      </c>
      <c r="F9049" s="192" t="s">
        <v>29797</v>
      </c>
      <c r="G9049" s="192" t="s">
        <v>29797</v>
      </c>
      <c r="H9049" s="192" t="s">
        <v>31484</v>
      </c>
      <c r="I9049" s="192" t="s">
        <v>31485</v>
      </c>
      <c r="J9049" s="192" t="s">
        <v>29821</v>
      </c>
      <c r="K9049" s="192" t="s">
        <v>5062</v>
      </c>
      <c r="L9049" s="192" t="s">
        <v>1447</v>
      </c>
    </row>
    <row r="9050" spans="1:12" ht="15" x14ac:dyDescent="0.25">
      <c r="A9050" s="189" t="s">
        <v>3694</v>
      </c>
      <c r="B9050" s="190" t="s">
        <v>4411</v>
      </c>
      <c r="C9050" s="190" t="s">
        <v>29797</v>
      </c>
      <c r="D9050" s="190" t="s">
        <v>29797</v>
      </c>
      <c r="E9050" s="190" t="s">
        <v>29797</v>
      </c>
      <c r="F9050" s="190" t="s">
        <v>29797</v>
      </c>
      <c r="G9050" s="190" t="s">
        <v>29797</v>
      </c>
      <c r="H9050" s="190" t="s">
        <v>31390</v>
      </c>
      <c r="I9050" s="190" t="s">
        <v>14423</v>
      </c>
      <c r="J9050" s="190" t="s">
        <v>29821</v>
      </c>
      <c r="K9050" s="190" t="s">
        <v>5062</v>
      </c>
      <c r="L9050" s="190" t="s">
        <v>1447</v>
      </c>
    </row>
    <row r="9051" spans="1:12" ht="15" x14ac:dyDescent="0.25">
      <c r="A9051" s="191" t="s">
        <v>10936</v>
      </c>
      <c r="B9051" s="192" t="s">
        <v>10937</v>
      </c>
      <c r="C9051" s="192" t="s">
        <v>29797</v>
      </c>
      <c r="D9051" s="192" t="s">
        <v>29797</v>
      </c>
      <c r="E9051" s="192" t="s">
        <v>29797</v>
      </c>
      <c r="F9051" s="192" t="s">
        <v>29797</v>
      </c>
      <c r="G9051" s="192" t="s">
        <v>29797</v>
      </c>
      <c r="H9051" s="192" t="s">
        <v>31366</v>
      </c>
      <c r="I9051" s="192" t="s">
        <v>31367</v>
      </c>
      <c r="J9051" s="192" t="s">
        <v>29821</v>
      </c>
      <c r="K9051" s="192" t="s">
        <v>5062</v>
      </c>
      <c r="L9051" s="192" t="s">
        <v>1447</v>
      </c>
    </row>
    <row r="9052" spans="1:12" ht="15" x14ac:dyDescent="0.25">
      <c r="A9052" s="189" t="s">
        <v>10938</v>
      </c>
      <c r="B9052" s="190" t="s">
        <v>10939</v>
      </c>
      <c r="C9052" s="190" t="s">
        <v>29797</v>
      </c>
      <c r="D9052" s="190" t="s">
        <v>29797</v>
      </c>
      <c r="E9052" s="190" t="s">
        <v>29797</v>
      </c>
      <c r="F9052" s="190" t="s">
        <v>29797</v>
      </c>
      <c r="G9052" s="190" t="s">
        <v>29797</v>
      </c>
      <c r="H9052" s="190" t="s">
        <v>31432</v>
      </c>
      <c r="I9052" s="190" t="s">
        <v>31433</v>
      </c>
      <c r="J9052" s="190" t="s">
        <v>29821</v>
      </c>
      <c r="K9052" s="190" t="s">
        <v>5062</v>
      </c>
      <c r="L9052" s="190" t="s">
        <v>1447</v>
      </c>
    </row>
    <row r="9053" spans="1:12" ht="15" x14ac:dyDescent="0.25">
      <c r="A9053" s="191" t="s">
        <v>3695</v>
      </c>
      <c r="B9053" s="192" t="s">
        <v>4412</v>
      </c>
      <c r="C9053" s="192" t="s">
        <v>29854</v>
      </c>
      <c r="D9053" s="192" t="s">
        <v>30750</v>
      </c>
      <c r="E9053" s="192" t="s">
        <v>30751</v>
      </c>
      <c r="F9053" s="192" t="s">
        <v>29804</v>
      </c>
      <c r="G9053" s="192" t="s">
        <v>30752</v>
      </c>
      <c r="H9053" s="192" t="s">
        <v>31889</v>
      </c>
      <c r="I9053" s="192" t="s">
        <v>10325</v>
      </c>
      <c r="J9053" s="192" t="s">
        <v>31325</v>
      </c>
      <c r="K9053" s="192" t="s">
        <v>5073</v>
      </c>
      <c r="L9053" s="192" t="s">
        <v>1447</v>
      </c>
    </row>
    <row r="9054" spans="1:12" ht="15" x14ac:dyDescent="0.25">
      <c r="A9054" s="189" t="s">
        <v>3696</v>
      </c>
      <c r="B9054" s="190" t="s">
        <v>27028</v>
      </c>
      <c r="C9054" s="190" t="s">
        <v>29797</v>
      </c>
      <c r="D9054" s="190" t="s">
        <v>29797</v>
      </c>
      <c r="E9054" s="190" t="s">
        <v>29797</v>
      </c>
      <c r="F9054" s="190" t="s">
        <v>29797</v>
      </c>
      <c r="G9054" s="190" t="s">
        <v>29797</v>
      </c>
      <c r="H9054" s="190" t="s">
        <v>31390</v>
      </c>
      <c r="I9054" s="190" t="s">
        <v>14423</v>
      </c>
      <c r="J9054" s="190" t="s">
        <v>29821</v>
      </c>
      <c r="K9054" s="190" t="s">
        <v>5062</v>
      </c>
      <c r="L9054" s="190" t="s">
        <v>1447</v>
      </c>
    </row>
    <row r="9055" spans="1:12" ht="15" x14ac:dyDescent="0.25">
      <c r="A9055" s="191" t="s">
        <v>3697</v>
      </c>
      <c r="B9055" s="192" t="s">
        <v>4413</v>
      </c>
      <c r="C9055" s="192" t="s">
        <v>29797</v>
      </c>
      <c r="D9055" s="192" t="s">
        <v>29797</v>
      </c>
      <c r="E9055" s="192" t="s">
        <v>29797</v>
      </c>
      <c r="F9055" s="192" t="s">
        <v>29797</v>
      </c>
      <c r="G9055" s="192" t="s">
        <v>29797</v>
      </c>
      <c r="H9055" s="192" t="s">
        <v>29797</v>
      </c>
      <c r="I9055" s="192" t="s">
        <v>29797</v>
      </c>
      <c r="J9055" s="192" t="s">
        <v>29797</v>
      </c>
      <c r="K9055" s="192" t="s">
        <v>29797</v>
      </c>
      <c r="L9055" s="192" t="s">
        <v>29797</v>
      </c>
    </row>
    <row r="9056" spans="1:12" ht="15" x14ac:dyDescent="0.25">
      <c r="A9056" s="189" t="s">
        <v>3698</v>
      </c>
      <c r="B9056" s="190" t="s">
        <v>4414</v>
      </c>
      <c r="C9056" s="190" t="s">
        <v>29797</v>
      </c>
      <c r="D9056" s="190" t="s">
        <v>29797</v>
      </c>
      <c r="E9056" s="190" t="s">
        <v>29797</v>
      </c>
      <c r="F9056" s="190" t="s">
        <v>29797</v>
      </c>
      <c r="G9056" s="190" t="s">
        <v>29797</v>
      </c>
      <c r="H9056" s="190" t="s">
        <v>29797</v>
      </c>
      <c r="I9056" s="190" t="s">
        <v>29797</v>
      </c>
      <c r="J9056" s="190" t="s">
        <v>29797</v>
      </c>
      <c r="K9056" s="190" t="s">
        <v>29797</v>
      </c>
      <c r="L9056" s="190" t="s">
        <v>29797</v>
      </c>
    </row>
    <row r="9057" spans="1:12" ht="15" x14ac:dyDescent="0.25">
      <c r="A9057" s="191" t="s">
        <v>10940</v>
      </c>
      <c r="B9057" s="192" t="s">
        <v>10941</v>
      </c>
      <c r="C9057" s="192" t="s">
        <v>29797</v>
      </c>
      <c r="D9057" s="192" t="s">
        <v>29797</v>
      </c>
      <c r="E9057" s="192" t="s">
        <v>29797</v>
      </c>
      <c r="F9057" s="192" t="s">
        <v>29797</v>
      </c>
      <c r="G9057" s="192" t="s">
        <v>29797</v>
      </c>
      <c r="H9057" s="192" t="s">
        <v>33037</v>
      </c>
      <c r="I9057" s="192" t="s">
        <v>33038</v>
      </c>
      <c r="J9057" s="192" t="s">
        <v>31420</v>
      </c>
      <c r="K9057" s="192" t="s">
        <v>8076</v>
      </c>
      <c r="L9057" s="192" t="s">
        <v>1447</v>
      </c>
    </row>
    <row r="9058" spans="1:12" ht="15" x14ac:dyDescent="0.25">
      <c r="A9058" s="189" t="s">
        <v>10942</v>
      </c>
      <c r="B9058" s="190" t="s">
        <v>10943</v>
      </c>
      <c r="C9058" s="190" t="s">
        <v>29797</v>
      </c>
      <c r="D9058" s="190" t="s">
        <v>29797</v>
      </c>
      <c r="E9058" s="190" t="s">
        <v>29797</v>
      </c>
      <c r="F9058" s="190" t="s">
        <v>29797</v>
      </c>
      <c r="G9058" s="190" t="s">
        <v>29797</v>
      </c>
      <c r="H9058" s="190" t="s">
        <v>31588</v>
      </c>
      <c r="I9058" s="190" t="s">
        <v>30455</v>
      </c>
      <c r="J9058" s="190" t="s">
        <v>29870</v>
      </c>
      <c r="K9058" s="190" t="s">
        <v>8069</v>
      </c>
      <c r="L9058" s="190" t="s">
        <v>1447</v>
      </c>
    </row>
    <row r="9059" spans="1:12" ht="15" x14ac:dyDescent="0.25">
      <c r="A9059" s="191" t="s">
        <v>17447</v>
      </c>
      <c r="B9059" s="192" t="s">
        <v>21258</v>
      </c>
      <c r="C9059" s="192" t="s">
        <v>29797</v>
      </c>
      <c r="D9059" s="192" t="s">
        <v>29797</v>
      </c>
      <c r="E9059" s="192" t="s">
        <v>29797</v>
      </c>
      <c r="F9059" s="192" t="s">
        <v>29797</v>
      </c>
      <c r="G9059" s="192" t="s">
        <v>29797</v>
      </c>
      <c r="H9059" s="192" t="s">
        <v>29797</v>
      </c>
      <c r="I9059" s="192" t="s">
        <v>29797</v>
      </c>
      <c r="J9059" s="192" t="s">
        <v>29797</v>
      </c>
      <c r="K9059" s="192" t="s">
        <v>29797</v>
      </c>
      <c r="L9059" s="192" t="s">
        <v>29797</v>
      </c>
    </row>
    <row r="9060" spans="1:12" ht="15" x14ac:dyDescent="0.25">
      <c r="A9060" s="189" t="s">
        <v>3699</v>
      </c>
      <c r="B9060" s="190" t="s">
        <v>4415</v>
      </c>
      <c r="C9060" s="190" t="s">
        <v>29797</v>
      </c>
      <c r="D9060" s="190" t="s">
        <v>29797</v>
      </c>
      <c r="E9060" s="190" t="s">
        <v>29797</v>
      </c>
      <c r="F9060" s="190" t="s">
        <v>29797</v>
      </c>
      <c r="G9060" s="190" t="s">
        <v>29797</v>
      </c>
      <c r="H9060" s="190" t="s">
        <v>29797</v>
      </c>
      <c r="I9060" s="190" t="s">
        <v>29797</v>
      </c>
      <c r="J9060" s="190" t="s">
        <v>29797</v>
      </c>
      <c r="K9060" s="190" t="s">
        <v>29797</v>
      </c>
      <c r="L9060" s="190" t="s">
        <v>29797</v>
      </c>
    </row>
    <row r="9061" spans="1:12" ht="15" x14ac:dyDescent="0.25">
      <c r="A9061" s="191" t="s">
        <v>10944</v>
      </c>
      <c r="B9061" s="192" t="s">
        <v>10945</v>
      </c>
      <c r="C9061" s="192" t="s">
        <v>29797</v>
      </c>
      <c r="D9061" s="192" t="s">
        <v>29797</v>
      </c>
      <c r="E9061" s="192" t="s">
        <v>29797</v>
      </c>
      <c r="F9061" s="192" t="s">
        <v>29797</v>
      </c>
      <c r="G9061" s="192" t="s">
        <v>29797</v>
      </c>
      <c r="H9061" s="192" t="s">
        <v>32294</v>
      </c>
      <c r="I9061" s="192" t="s">
        <v>32295</v>
      </c>
      <c r="J9061" s="192" t="s">
        <v>29821</v>
      </c>
      <c r="K9061" s="192" t="s">
        <v>5062</v>
      </c>
      <c r="L9061" s="192" t="s">
        <v>1447</v>
      </c>
    </row>
    <row r="9062" spans="1:12" ht="15" x14ac:dyDescent="0.25">
      <c r="A9062" s="189" t="s">
        <v>27029</v>
      </c>
      <c r="B9062" s="190" t="s">
        <v>27030</v>
      </c>
      <c r="C9062" s="190" t="s">
        <v>29797</v>
      </c>
      <c r="D9062" s="190" t="s">
        <v>29797</v>
      </c>
      <c r="E9062" s="190" t="s">
        <v>30753</v>
      </c>
      <c r="F9062" s="190" t="s">
        <v>29797</v>
      </c>
      <c r="G9062" s="190" t="s">
        <v>29797</v>
      </c>
      <c r="H9062" s="190" t="s">
        <v>31460</v>
      </c>
      <c r="I9062" s="190" t="s">
        <v>29942</v>
      </c>
      <c r="J9062" s="190" t="s">
        <v>29821</v>
      </c>
      <c r="K9062" s="190" t="s">
        <v>5062</v>
      </c>
      <c r="L9062" s="190" t="s">
        <v>1447</v>
      </c>
    </row>
    <row r="9063" spans="1:12" ht="15" x14ac:dyDescent="0.25">
      <c r="A9063" s="191" t="s">
        <v>17448</v>
      </c>
      <c r="B9063" s="192" t="s">
        <v>21259</v>
      </c>
      <c r="C9063" s="192" t="s">
        <v>29797</v>
      </c>
      <c r="D9063" s="192" t="s">
        <v>29797</v>
      </c>
      <c r="E9063" s="192" t="s">
        <v>29797</v>
      </c>
      <c r="F9063" s="192" t="s">
        <v>29797</v>
      </c>
      <c r="G9063" s="192" t="s">
        <v>29797</v>
      </c>
      <c r="H9063" s="192" t="s">
        <v>31331</v>
      </c>
      <c r="I9063" s="192" t="s">
        <v>31332</v>
      </c>
      <c r="J9063" s="192" t="s">
        <v>29821</v>
      </c>
      <c r="K9063" s="192" t="s">
        <v>5062</v>
      </c>
      <c r="L9063" s="192" t="s">
        <v>1447</v>
      </c>
    </row>
    <row r="9064" spans="1:12" ht="15" x14ac:dyDescent="0.25">
      <c r="A9064" s="189" t="s">
        <v>17449</v>
      </c>
      <c r="B9064" s="190" t="s">
        <v>21260</v>
      </c>
      <c r="C9064" s="190" t="s">
        <v>29797</v>
      </c>
      <c r="D9064" s="190" t="s">
        <v>29797</v>
      </c>
      <c r="E9064" s="190" t="s">
        <v>29797</v>
      </c>
      <c r="F9064" s="190" t="s">
        <v>29797</v>
      </c>
      <c r="G9064" s="190" t="s">
        <v>29797</v>
      </c>
      <c r="H9064" s="190" t="s">
        <v>31461</v>
      </c>
      <c r="I9064" s="190" t="s">
        <v>1385</v>
      </c>
      <c r="J9064" s="190" t="s">
        <v>29821</v>
      </c>
      <c r="K9064" s="190" t="s">
        <v>5062</v>
      </c>
      <c r="L9064" s="190" t="s">
        <v>1447</v>
      </c>
    </row>
    <row r="9065" spans="1:12" ht="15" x14ac:dyDescent="0.25">
      <c r="A9065" s="191" t="s">
        <v>27031</v>
      </c>
      <c r="B9065" s="192" t="s">
        <v>4416</v>
      </c>
      <c r="C9065" s="192" t="s">
        <v>29797</v>
      </c>
      <c r="D9065" s="192" t="s">
        <v>29797</v>
      </c>
      <c r="E9065" s="192" t="s">
        <v>29797</v>
      </c>
      <c r="F9065" s="192" t="s">
        <v>29797</v>
      </c>
      <c r="G9065" s="192" t="s">
        <v>29797</v>
      </c>
      <c r="H9065" s="192" t="s">
        <v>29797</v>
      </c>
      <c r="I9065" s="192" t="s">
        <v>29797</v>
      </c>
      <c r="J9065" s="192" t="s">
        <v>29797</v>
      </c>
      <c r="K9065" s="192" t="s">
        <v>29797</v>
      </c>
      <c r="L9065" s="192" t="s">
        <v>1438</v>
      </c>
    </row>
    <row r="9066" spans="1:12" ht="15" x14ac:dyDescent="0.25">
      <c r="A9066" s="189" t="s">
        <v>10946</v>
      </c>
      <c r="B9066" s="190" t="s">
        <v>10947</v>
      </c>
      <c r="C9066" s="190" t="s">
        <v>29797</v>
      </c>
      <c r="D9066" s="190" t="s">
        <v>29797</v>
      </c>
      <c r="E9066" s="190" t="s">
        <v>29797</v>
      </c>
      <c r="F9066" s="190" t="s">
        <v>29797</v>
      </c>
      <c r="G9066" s="190" t="s">
        <v>29797</v>
      </c>
      <c r="H9066" s="190" t="s">
        <v>31588</v>
      </c>
      <c r="I9066" s="190" t="s">
        <v>30455</v>
      </c>
      <c r="J9066" s="190" t="s">
        <v>29870</v>
      </c>
      <c r="K9066" s="190" t="s">
        <v>8069</v>
      </c>
      <c r="L9066" s="190" t="s">
        <v>1447</v>
      </c>
    </row>
    <row r="9067" spans="1:12" ht="15" x14ac:dyDescent="0.25">
      <c r="A9067" s="191" t="s">
        <v>10948</v>
      </c>
      <c r="B9067" s="192" t="s">
        <v>10949</v>
      </c>
      <c r="C9067" s="192" t="s">
        <v>29797</v>
      </c>
      <c r="D9067" s="192" t="s">
        <v>29797</v>
      </c>
      <c r="E9067" s="192" t="s">
        <v>29797</v>
      </c>
      <c r="F9067" s="192" t="s">
        <v>29797</v>
      </c>
      <c r="G9067" s="192" t="s">
        <v>29797</v>
      </c>
      <c r="H9067" s="192" t="s">
        <v>32375</v>
      </c>
      <c r="I9067" s="192" t="s">
        <v>32376</v>
      </c>
      <c r="J9067" s="192" t="s">
        <v>29821</v>
      </c>
      <c r="K9067" s="192" t="s">
        <v>5062</v>
      </c>
      <c r="L9067" s="192" t="s">
        <v>1447</v>
      </c>
    </row>
    <row r="9068" spans="1:12" ht="15" x14ac:dyDescent="0.25">
      <c r="A9068" s="189" t="s">
        <v>27032</v>
      </c>
      <c r="B9068" s="190" t="s">
        <v>21261</v>
      </c>
      <c r="C9068" s="190" t="s">
        <v>29797</v>
      </c>
      <c r="D9068" s="190" t="s">
        <v>29797</v>
      </c>
      <c r="E9068" s="190" t="s">
        <v>29797</v>
      </c>
      <c r="F9068" s="190" t="s">
        <v>29797</v>
      </c>
      <c r="G9068" s="190" t="s">
        <v>29797</v>
      </c>
      <c r="H9068" s="190" t="s">
        <v>29797</v>
      </c>
      <c r="I9068" s="190" t="s">
        <v>29797</v>
      </c>
      <c r="J9068" s="190" t="s">
        <v>29797</v>
      </c>
      <c r="K9068" s="190" t="s">
        <v>29797</v>
      </c>
      <c r="L9068" s="190" t="s">
        <v>1465</v>
      </c>
    </row>
    <row r="9069" spans="1:12" ht="15" x14ac:dyDescent="0.25">
      <c r="A9069" s="191" t="s">
        <v>10950</v>
      </c>
      <c r="B9069" s="192" t="s">
        <v>10951</v>
      </c>
      <c r="C9069" s="192" t="s">
        <v>29797</v>
      </c>
      <c r="D9069" s="192" t="s">
        <v>29797</v>
      </c>
      <c r="E9069" s="192" t="s">
        <v>29797</v>
      </c>
      <c r="F9069" s="192" t="s">
        <v>29797</v>
      </c>
      <c r="G9069" s="192" t="s">
        <v>29797</v>
      </c>
      <c r="H9069" s="192" t="s">
        <v>31331</v>
      </c>
      <c r="I9069" s="192" t="s">
        <v>31332</v>
      </c>
      <c r="J9069" s="192" t="s">
        <v>29821</v>
      </c>
      <c r="K9069" s="192" t="s">
        <v>5062</v>
      </c>
      <c r="L9069" s="192" t="s">
        <v>1447</v>
      </c>
    </row>
    <row r="9070" spans="1:12" ht="15" x14ac:dyDescent="0.25">
      <c r="A9070" s="189" t="s">
        <v>17450</v>
      </c>
      <c r="B9070" s="190" t="s">
        <v>27033</v>
      </c>
      <c r="C9070" s="190" t="s">
        <v>29797</v>
      </c>
      <c r="D9070" s="190" t="s">
        <v>29797</v>
      </c>
      <c r="E9070" s="190" t="s">
        <v>29797</v>
      </c>
      <c r="F9070" s="190" t="s">
        <v>29797</v>
      </c>
      <c r="G9070" s="190" t="s">
        <v>29797</v>
      </c>
      <c r="H9070" s="190" t="s">
        <v>29797</v>
      </c>
      <c r="I9070" s="190" t="s">
        <v>29797</v>
      </c>
      <c r="J9070" s="190" t="s">
        <v>29797</v>
      </c>
      <c r="K9070" s="190" t="s">
        <v>29797</v>
      </c>
      <c r="L9070" s="190" t="s">
        <v>1447</v>
      </c>
    </row>
    <row r="9071" spans="1:12" ht="15" x14ac:dyDescent="0.25">
      <c r="A9071" s="191" t="s">
        <v>17451</v>
      </c>
      <c r="B9071" s="192" t="s">
        <v>27034</v>
      </c>
      <c r="C9071" s="192" t="s">
        <v>29797</v>
      </c>
      <c r="D9071" s="192" t="s">
        <v>29797</v>
      </c>
      <c r="E9071" s="192" t="s">
        <v>29797</v>
      </c>
      <c r="F9071" s="192" t="s">
        <v>29797</v>
      </c>
      <c r="G9071" s="192" t="s">
        <v>29797</v>
      </c>
      <c r="H9071" s="192" t="s">
        <v>31372</v>
      </c>
      <c r="I9071" s="192" t="s">
        <v>5062</v>
      </c>
      <c r="J9071" s="192" t="s">
        <v>29821</v>
      </c>
      <c r="K9071" s="192" t="s">
        <v>5062</v>
      </c>
      <c r="L9071" s="192" t="s">
        <v>1447</v>
      </c>
    </row>
    <row r="9072" spans="1:12" ht="15" x14ac:dyDescent="0.25">
      <c r="A9072" s="189" t="s">
        <v>27035</v>
      </c>
      <c r="B9072" s="190" t="s">
        <v>27036</v>
      </c>
      <c r="C9072" s="190" t="s">
        <v>29797</v>
      </c>
      <c r="D9072" s="190" t="s">
        <v>29797</v>
      </c>
      <c r="E9072" s="190" t="s">
        <v>29797</v>
      </c>
      <c r="F9072" s="190" t="s">
        <v>29797</v>
      </c>
      <c r="G9072" s="190" t="s">
        <v>29797</v>
      </c>
      <c r="H9072" s="190" t="s">
        <v>29797</v>
      </c>
      <c r="I9072" s="190" t="s">
        <v>29797</v>
      </c>
      <c r="J9072" s="190" t="s">
        <v>29821</v>
      </c>
      <c r="K9072" s="190" t="s">
        <v>5062</v>
      </c>
      <c r="L9072" s="190" t="s">
        <v>29797</v>
      </c>
    </row>
    <row r="9073" spans="1:12" ht="15" x14ac:dyDescent="0.25">
      <c r="A9073" s="191" t="s">
        <v>10952</v>
      </c>
      <c r="B9073" s="192" t="s">
        <v>10953</v>
      </c>
      <c r="C9073" s="192" t="s">
        <v>29797</v>
      </c>
      <c r="D9073" s="192" t="s">
        <v>29797</v>
      </c>
      <c r="E9073" s="192" t="s">
        <v>29797</v>
      </c>
      <c r="F9073" s="192" t="s">
        <v>29797</v>
      </c>
      <c r="G9073" s="192" t="s">
        <v>29797</v>
      </c>
      <c r="H9073" s="192" t="s">
        <v>31588</v>
      </c>
      <c r="I9073" s="192" t="s">
        <v>30455</v>
      </c>
      <c r="J9073" s="192" t="s">
        <v>29870</v>
      </c>
      <c r="K9073" s="192" t="s">
        <v>8069</v>
      </c>
      <c r="L9073" s="192" t="s">
        <v>1447</v>
      </c>
    </row>
    <row r="9074" spans="1:12" ht="15" x14ac:dyDescent="0.25">
      <c r="A9074" s="189" t="s">
        <v>27037</v>
      </c>
      <c r="B9074" s="190" t="s">
        <v>27038</v>
      </c>
      <c r="C9074" s="190" t="s">
        <v>29797</v>
      </c>
      <c r="D9074" s="190" t="s">
        <v>29797</v>
      </c>
      <c r="E9074" s="190" t="s">
        <v>29797</v>
      </c>
      <c r="F9074" s="190" t="s">
        <v>29797</v>
      </c>
      <c r="G9074" s="190" t="s">
        <v>29797</v>
      </c>
      <c r="H9074" s="190" t="s">
        <v>29797</v>
      </c>
      <c r="I9074" s="190" t="s">
        <v>29797</v>
      </c>
      <c r="J9074" s="190" t="s">
        <v>29797</v>
      </c>
      <c r="K9074" s="190" t="s">
        <v>29797</v>
      </c>
      <c r="L9074" s="190" t="s">
        <v>29797</v>
      </c>
    </row>
    <row r="9075" spans="1:12" ht="15" x14ac:dyDescent="0.25">
      <c r="A9075" s="191" t="s">
        <v>10954</v>
      </c>
      <c r="B9075" s="192" t="s">
        <v>10955</v>
      </c>
      <c r="C9075" s="192" t="s">
        <v>29797</v>
      </c>
      <c r="D9075" s="192" t="s">
        <v>29797</v>
      </c>
      <c r="E9075" s="192" t="s">
        <v>29797</v>
      </c>
      <c r="F9075" s="192" t="s">
        <v>29797</v>
      </c>
      <c r="G9075" s="192" t="s">
        <v>29797</v>
      </c>
      <c r="H9075" s="192" t="s">
        <v>31402</v>
      </c>
      <c r="I9075" s="192" t="s">
        <v>31403</v>
      </c>
      <c r="J9075" s="192" t="s">
        <v>29821</v>
      </c>
      <c r="K9075" s="192" t="s">
        <v>5062</v>
      </c>
      <c r="L9075" s="192" t="s">
        <v>1447</v>
      </c>
    </row>
    <row r="9076" spans="1:12" ht="15" x14ac:dyDescent="0.25">
      <c r="A9076" s="189" t="s">
        <v>27039</v>
      </c>
      <c r="B9076" s="190" t="s">
        <v>27040</v>
      </c>
      <c r="C9076" s="190" t="s">
        <v>29797</v>
      </c>
      <c r="D9076" s="190" t="s">
        <v>29797</v>
      </c>
      <c r="E9076" s="190" t="s">
        <v>29797</v>
      </c>
      <c r="F9076" s="190" t="s">
        <v>29797</v>
      </c>
      <c r="G9076" s="190" t="s">
        <v>29797</v>
      </c>
      <c r="H9076" s="190" t="s">
        <v>29797</v>
      </c>
      <c r="I9076" s="190" t="s">
        <v>29797</v>
      </c>
      <c r="J9076" s="190" t="s">
        <v>29797</v>
      </c>
      <c r="K9076" s="190" t="s">
        <v>29797</v>
      </c>
      <c r="L9076" s="190" t="s">
        <v>1447</v>
      </c>
    </row>
    <row r="9077" spans="1:12" ht="15" x14ac:dyDescent="0.25">
      <c r="A9077" s="191" t="s">
        <v>17452</v>
      </c>
      <c r="B9077" s="192" t="s">
        <v>27041</v>
      </c>
      <c r="C9077" s="192" t="s">
        <v>29797</v>
      </c>
      <c r="D9077" s="192" t="s">
        <v>29797</v>
      </c>
      <c r="E9077" s="192" t="s">
        <v>29797</v>
      </c>
      <c r="F9077" s="192" t="s">
        <v>29797</v>
      </c>
      <c r="G9077" s="192" t="s">
        <v>29797</v>
      </c>
      <c r="H9077" s="192" t="s">
        <v>31380</v>
      </c>
      <c r="I9077" s="192" t="s">
        <v>31381</v>
      </c>
      <c r="J9077" s="192" t="s">
        <v>29821</v>
      </c>
      <c r="K9077" s="192" t="s">
        <v>5062</v>
      </c>
      <c r="L9077" s="192" t="s">
        <v>1447</v>
      </c>
    </row>
    <row r="9078" spans="1:12" ht="15" x14ac:dyDescent="0.25">
      <c r="A9078" s="189" t="s">
        <v>17453</v>
      </c>
      <c r="B9078" s="190" t="s">
        <v>21262</v>
      </c>
      <c r="C9078" s="190" t="s">
        <v>29797</v>
      </c>
      <c r="D9078" s="190" t="s">
        <v>29797</v>
      </c>
      <c r="E9078" s="190" t="s">
        <v>29797</v>
      </c>
      <c r="F9078" s="190" t="s">
        <v>29797</v>
      </c>
      <c r="G9078" s="190" t="s">
        <v>29797</v>
      </c>
      <c r="H9078" s="190" t="s">
        <v>29797</v>
      </c>
      <c r="I9078" s="190" t="s">
        <v>29797</v>
      </c>
      <c r="J9078" s="190" t="s">
        <v>29797</v>
      </c>
      <c r="K9078" s="190" t="s">
        <v>29797</v>
      </c>
      <c r="L9078" s="190" t="s">
        <v>29797</v>
      </c>
    </row>
    <row r="9079" spans="1:12" ht="15" x14ac:dyDescent="0.25">
      <c r="A9079" s="191" t="s">
        <v>17454</v>
      </c>
      <c r="B9079" s="192" t="s">
        <v>21263</v>
      </c>
      <c r="C9079" s="192" t="s">
        <v>29812</v>
      </c>
      <c r="D9079" s="192" t="s">
        <v>29824</v>
      </c>
      <c r="E9079" s="192" t="s">
        <v>30754</v>
      </c>
      <c r="F9079" s="192" t="s">
        <v>29804</v>
      </c>
      <c r="G9079" s="192" t="s">
        <v>29849</v>
      </c>
      <c r="H9079" s="192" t="s">
        <v>31390</v>
      </c>
      <c r="I9079" s="192" t="s">
        <v>14423</v>
      </c>
      <c r="J9079" s="192" t="s">
        <v>29821</v>
      </c>
      <c r="K9079" s="192" t="s">
        <v>5062</v>
      </c>
      <c r="L9079" s="192" t="s">
        <v>1447</v>
      </c>
    </row>
    <row r="9080" spans="1:12" ht="15" x14ac:dyDescent="0.25">
      <c r="A9080" s="189" t="s">
        <v>17455</v>
      </c>
      <c r="B9080" s="190" t="s">
        <v>21264</v>
      </c>
      <c r="C9080" s="190" t="s">
        <v>29812</v>
      </c>
      <c r="D9080" s="190" t="s">
        <v>29824</v>
      </c>
      <c r="E9080" s="190" t="s">
        <v>30728</v>
      </c>
      <c r="F9080" s="190" t="s">
        <v>29804</v>
      </c>
      <c r="G9080" s="190" t="s">
        <v>30161</v>
      </c>
      <c r="H9080" s="190" t="s">
        <v>31314</v>
      </c>
      <c r="I9080" s="190" t="s">
        <v>5062</v>
      </c>
      <c r="J9080" s="190" t="s">
        <v>29821</v>
      </c>
      <c r="K9080" s="190" t="s">
        <v>5062</v>
      </c>
      <c r="L9080" s="190" t="s">
        <v>1447</v>
      </c>
    </row>
    <row r="9081" spans="1:12" ht="15" x14ac:dyDescent="0.25">
      <c r="A9081" s="191" t="s">
        <v>17456</v>
      </c>
      <c r="B9081" s="192" t="s">
        <v>21265</v>
      </c>
      <c r="C9081" s="192" t="s">
        <v>29797</v>
      </c>
      <c r="D9081" s="192" t="s">
        <v>29797</v>
      </c>
      <c r="E9081" s="192" t="s">
        <v>29797</v>
      </c>
      <c r="F9081" s="192" t="s">
        <v>29797</v>
      </c>
      <c r="G9081" s="192" t="s">
        <v>29797</v>
      </c>
      <c r="H9081" s="192" t="s">
        <v>31314</v>
      </c>
      <c r="I9081" s="192" t="s">
        <v>5062</v>
      </c>
      <c r="J9081" s="192" t="s">
        <v>29821</v>
      </c>
      <c r="K9081" s="192" t="s">
        <v>5062</v>
      </c>
      <c r="L9081" s="192" t="s">
        <v>1447</v>
      </c>
    </row>
    <row r="9082" spans="1:12" ht="15" x14ac:dyDescent="0.25">
      <c r="A9082" s="189" t="s">
        <v>17457</v>
      </c>
      <c r="B9082" s="190" t="s">
        <v>21266</v>
      </c>
      <c r="C9082" s="190" t="s">
        <v>29797</v>
      </c>
      <c r="D9082" s="190" t="s">
        <v>29797</v>
      </c>
      <c r="E9082" s="190" t="s">
        <v>29797</v>
      </c>
      <c r="F9082" s="190" t="s">
        <v>29797</v>
      </c>
      <c r="G9082" s="190" t="s">
        <v>29797</v>
      </c>
      <c r="H9082" s="190" t="s">
        <v>29797</v>
      </c>
      <c r="I9082" s="190" t="s">
        <v>29797</v>
      </c>
      <c r="J9082" s="190" t="s">
        <v>29797</v>
      </c>
      <c r="K9082" s="190" t="s">
        <v>29797</v>
      </c>
      <c r="L9082" s="190" t="s">
        <v>29797</v>
      </c>
    </row>
    <row r="9083" spans="1:12" ht="15" x14ac:dyDescent="0.25">
      <c r="A9083" s="191" t="s">
        <v>27042</v>
      </c>
      <c r="B9083" s="192" t="s">
        <v>27043</v>
      </c>
      <c r="C9083" s="192" t="s">
        <v>29797</v>
      </c>
      <c r="D9083" s="192" t="s">
        <v>29797</v>
      </c>
      <c r="E9083" s="192" t="s">
        <v>29797</v>
      </c>
      <c r="F9083" s="192" t="s">
        <v>29797</v>
      </c>
      <c r="G9083" s="192" t="s">
        <v>29797</v>
      </c>
      <c r="H9083" s="192" t="s">
        <v>31924</v>
      </c>
      <c r="I9083" s="192" t="s">
        <v>5073</v>
      </c>
      <c r="J9083" s="192" t="s">
        <v>31325</v>
      </c>
      <c r="K9083" s="192" t="s">
        <v>5073</v>
      </c>
      <c r="L9083" s="192" t="s">
        <v>1447</v>
      </c>
    </row>
    <row r="9084" spans="1:12" ht="15" x14ac:dyDescent="0.25">
      <c r="A9084" s="189" t="s">
        <v>3700</v>
      </c>
      <c r="B9084" s="190" t="s">
        <v>4417</v>
      </c>
      <c r="C9084" s="190" t="s">
        <v>29797</v>
      </c>
      <c r="D9084" s="190" t="s">
        <v>29797</v>
      </c>
      <c r="E9084" s="190" t="s">
        <v>29797</v>
      </c>
      <c r="F9084" s="190" t="s">
        <v>29797</v>
      </c>
      <c r="G9084" s="190" t="s">
        <v>29797</v>
      </c>
      <c r="H9084" s="190" t="s">
        <v>29797</v>
      </c>
      <c r="I9084" s="190" t="s">
        <v>29797</v>
      </c>
      <c r="J9084" s="190" t="s">
        <v>29797</v>
      </c>
      <c r="K9084" s="190" t="s">
        <v>29797</v>
      </c>
      <c r="L9084" s="190" t="s">
        <v>29797</v>
      </c>
    </row>
    <row r="9085" spans="1:12" ht="15" x14ac:dyDescent="0.25">
      <c r="A9085" s="191" t="s">
        <v>10956</v>
      </c>
      <c r="B9085" s="192" t="s">
        <v>10957</v>
      </c>
      <c r="C9085" s="192" t="s">
        <v>29797</v>
      </c>
      <c r="D9085" s="192" t="s">
        <v>29797</v>
      </c>
      <c r="E9085" s="192" t="s">
        <v>29797</v>
      </c>
      <c r="F9085" s="192" t="s">
        <v>29797</v>
      </c>
      <c r="G9085" s="192" t="s">
        <v>29797</v>
      </c>
      <c r="H9085" s="192" t="s">
        <v>31314</v>
      </c>
      <c r="I9085" s="192" t="s">
        <v>5062</v>
      </c>
      <c r="J9085" s="192" t="s">
        <v>29821</v>
      </c>
      <c r="K9085" s="192" t="s">
        <v>5062</v>
      </c>
      <c r="L9085" s="192" t="s">
        <v>1447</v>
      </c>
    </row>
    <row r="9086" spans="1:12" ht="15" x14ac:dyDescent="0.25">
      <c r="A9086" s="189" t="s">
        <v>10958</v>
      </c>
      <c r="B9086" s="190" t="s">
        <v>10959</v>
      </c>
      <c r="C9086" s="190" t="s">
        <v>29797</v>
      </c>
      <c r="D9086" s="190" t="s">
        <v>29797</v>
      </c>
      <c r="E9086" s="190" t="s">
        <v>29797</v>
      </c>
      <c r="F9086" s="190" t="s">
        <v>29797</v>
      </c>
      <c r="G9086" s="190" t="s">
        <v>29797</v>
      </c>
      <c r="H9086" s="190" t="s">
        <v>31402</v>
      </c>
      <c r="I9086" s="190" t="s">
        <v>31403</v>
      </c>
      <c r="J9086" s="190" t="s">
        <v>29821</v>
      </c>
      <c r="K9086" s="190" t="s">
        <v>5062</v>
      </c>
      <c r="L9086" s="190" t="s">
        <v>1447</v>
      </c>
    </row>
    <row r="9087" spans="1:12" ht="15" x14ac:dyDescent="0.25">
      <c r="A9087" s="191" t="s">
        <v>27044</v>
      </c>
      <c r="B9087" s="192" t="s">
        <v>27045</v>
      </c>
      <c r="C9087" s="192" t="s">
        <v>29797</v>
      </c>
      <c r="D9087" s="192" t="s">
        <v>29797</v>
      </c>
      <c r="E9087" s="192" t="s">
        <v>29797</v>
      </c>
      <c r="F9087" s="192" t="s">
        <v>29797</v>
      </c>
      <c r="G9087" s="192" t="s">
        <v>29797</v>
      </c>
      <c r="H9087" s="192" t="s">
        <v>31310</v>
      </c>
      <c r="I9087" s="192" t="s">
        <v>31311</v>
      </c>
      <c r="J9087" s="192" t="s">
        <v>29821</v>
      </c>
      <c r="K9087" s="192" t="s">
        <v>5062</v>
      </c>
      <c r="L9087" s="192" t="s">
        <v>1447</v>
      </c>
    </row>
    <row r="9088" spans="1:12" ht="15" x14ac:dyDescent="0.25">
      <c r="A9088" s="189" t="s">
        <v>10960</v>
      </c>
      <c r="B9088" s="190" t="s">
        <v>10961</v>
      </c>
      <c r="C9088" s="190" t="s">
        <v>29797</v>
      </c>
      <c r="D9088" s="190" t="s">
        <v>29797</v>
      </c>
      <c r="E9088" s="190" t="s">
        <v>29797</v>
      </c>
      <c r="F9088" s="190" t="s">
        <v>29797</v>
      </c>
      <c r="G9088" s="190" t="s">
        <v>29797</v>
      </c>
      <c r="H9088" s="190" t="s">
        <v>31725</v>
      </c>
      <c r="I9088" s="190" t="s">
        <v>4908</v>
      </c>
      <c r="J9088" s="190" t="s">
        <v>29821</v>
      </c>
      <c r="K9088" s="190" t="s">
        <v>5062</v>
      </c>
      <c r="L9088" s="190" t="s">
        <v>1447</v>
      </c>
    </row>
    <row r="9089" spans="1:12" ht="15" x14ac:dyDescent="0.25">
      <c r="A9089" s="191" t="s">
        <v>27046</v>
      </c>
      <c r="B9089" s="192" t="s">
        <v>27047</v>
      </c>
      <c r="C9089" s="192" t="s">
        <v>29797</v>
      </c>
      <c r="D9089" s="192" t="s">
        <v>29797</v>
      </c>
      <c r="E9089" s="192" t="s">
        <v>29797</v>
      </c>
      <c r="F9089" s="192" t="s">
        <v>29797</v>
      </c>
      <c r="G9089" s="192" t="s">
        <v>29797</v>
      </c>
      <c r="H9089" s="192" t="s">
        <v>31830</v>
      </c>
      <c r="I9089" s="192" t="s">
        <v>31831</v>
      </c>
      <c r="J9089" s="192" t="s">
        <v>29821</v>
      </c>
      <c r="K9089" s="192" t="s">
        <v>5062</v>
      </c>
      <c r="L9089" s="192" t="s">
        <v>1447</v>
      </c>
    </row>
    <row r="9090" spans="1:12" ht="15" x14ac:dyDescent="0.25">
      <c r="A9090" s="189" t="s">
        <v>27048</v>
      </c>
      <c r="B9090" s="190" t="s">
        <v>21267</v>
      </c>
      <c r="C9090" s="190" t="s">
        <v>29797</v>
      </c>
      <c r="D9090" s="190" t="s">
        <v>29797</v>
      </c>
      <c r="E9090" s="190" t="s">
        <v>29797</v>
      </c>
      <c r="F9090" s="190" t="s">
        <v>29797</v>
      </c>
      <c r="G9090" s="190" t="s">
        <v>29797</v>
      </c>
      <c r="H9090" s="190" t="s">
        <v>29797</v>
      </c>
      <c r="I9090" s="190" t="s">
        <v>29797</v>
      </c>
      <c r="J9090" s="190" t="s">
        <v>29797</v>
      </c>
      <c r="K9090" s="190" t="s">
        <v>29797</v>
      </c>
      <c r="L9090" s="190" t="s">
        <v>1465</v>
      </c>
    </row>
    <row r="9091" spans="1:12" ht="15" x14ac:dyDescent="0.25">
      <c r="A9091" s="191" t="s">
        <v>27049</v>
      </c>
      <c r="B9091" s="192" t="s">
        <v>4418</v>
      </c>
      <c r="C9091" s="192" t="s">
        <v>29797</v>
      </c>
      <c r="D9091" s="192" t="s">
        <v>29797</v>
      </c>
      <c r="E9091" s="192" t="s">
        <v>29797</v>
      </c>
      <c r="F9091" s="192" t="s">
        <v>29797</v>
      </c>
      <c r="G9091" s="192" t="s">
        <v>29797</v>
      </c>
      <c r="H9091" s="192" t="s">
        <v>29797</v>
      </c>
      <c r="I9091" s="192" t="s">
        <v>29797</v>
      </c>
      <c r="J9091" s="192" t="s">
        <v>29797</v>
      </c>
      <c r="K9091" s="192" t="s">
        <v>29797</v>
      </c>
      <c r="L9091" s="192" t="s">
        <v>1445</v>
      </c>
    </row>
    <row r="9092" spans="1:12" ht="15" x14ac:dyDescent="0.25">
      <c r="A9092" s="189" t="s">
        <v>3701</v>
      </c>
      <c r="B9092" s="190" t="s">
        <v>4419</v>
      </c>
      <c r="C9092" s="190" t="s">
        <v>29797</v>
      </c>
      <c r="D9092" s="190" t="s">
        <v>29797</v>
      </c>
      <c r="E9092" s="190" t="s">
        <v>29797</v>
      </c>
      <c r="F9092" s="190" t="s">
        <v>29797</v>
      </c>
      <c r="G9092" s="190" t="s">
        <v>29797</v>
      </c>
      <c r="H9092" s="190" t="s">
        <v>31376</v>
      </c>
      <c r="I9092" s="190" t="s">
        <v>5062</v>
      </c>
      <c r="J9092" s="190" t="s">
        <v>29821</v>
      </c>
      <c r="K9092" s="190" t="s">
        <v>5062</v>
      </c>
      <c r="L9092" s="190" t="s">
        <v>1447</v>
      </c>
    </row>
    <row r="9093" spans="1:12" ht="15" x14ac:dyDescent="0.25">
      <c r="A9093" s="191" t="s">
        <v>10962</v>
      </c>
      <c r="B9093" s="192" t="s">
        <v>10963</v>
      </c>
      <c r="C9093" s="192" t="s">
        <v>29797</v>
      </c>
      <c r="D9093" s="192" t="s">
        <v>29797</v>
      </c>
      <c r="E9093" s="192" t="s">
        <v>29797</v>
      </c>
      <c r="F9093" s="192" t="s">
        <v>29797</v>
      </c>
      <c r="G9093" s="192" t="s">
        <v>29797</v>
      </c>
      <c r="H9093" s="192" t="s">
        <v>32647</v>
      </c>
      <c r="I9093" s="192" t="s">
        <v>11560</v>
      </c>
      <c r="J9093" s="192" t="s">
        <v>29968</v>
      </c>
      <c r="K9093" s="192" t="s">
        <v>11560</v>
      </c>
      <c r="L9093" s="192" t="s">
        <v>1447</v>
      </c>
    </row>
    <row r="9094" spans="1:12" ht="15" x14ac:dyDescent="0.25">
      <c r="A9094" s="189" t="s">
        <v>27050</v>
      </c>
      <c r="B9094" s="190" t="s">
        <v>21268</v>
      </c>
      <c r="C9094" s="190" t="s">
        <v>29797</v>
      </c>
      <c r="D9094" s="190" t="s">
        <v>29797</v>
      </c>
      <c r="E9094" s="190" t="s">
        <v>29797</v>
      </c>
      <c r="F9094" s="190" t="s">
        <v>29797</v>
      </c>
      <c r="G9094" s="190" t="s">
        <v>29797</v>
      </c>
      <c r="H9094" s="190" t="s">
        <v>29797</v>
      </c>
      <c r="I9094" s="190" t="s">
        <v>29797</v>
      </c>
      <c r="J9094" s="190" t="s">
        <v>29797</v>
      </c>
      <c r="K9094" s="190" t="s">
        <v>29797</v>
      </c>
      <c r="L9094" s="190" t="s">
        <v>1469</v>
      </c>
    </row>
    <row r="9095" spans="1:12" ht="15" x14ac:dyDescent="0.25">
      <c r="A9095" s="191" t="s">
        <v>27051</v>
      </c>
      <c r="B9095" s="192" t="s">
        <v>4420</v>
      </c>
      <c r="C9095" s="192" t="s">
        <v>29797</v>
      </c>
      <c r="D9095" s="192" t="s">
        <v>29797</v>
      </c>
      <c r="E9095" s="192" t="s">
        <v>29797</v>
      </c>
      <c r="F9095" s="192" t="s">
        <v>29797</v>
      </c>
      <c r="G9095" s="192" t="s">
        <v>29797</v>
      </c>
      <c r="H9095" s="192" t="s">
        <v>29797</v>
      </c>
      <c r="I9095" s="192" t="s">
        <v>29797</v>
      </c>
      <c r="J9095" s="192" t="s">
        <v>29797</v>
      </c>
      <c r="K9095" s="192" t="s">
        <v>29797</v>
      </c>
      <c r="L9095" s="192" t="s">
        <v>33517</v>
      </c>
    </row>
    <row r="9096" spans="1:12" ht="15" x14ac:dyDescent="0.25">
      <c r="A9096" s="189" t="s">
        <v>17458</v>
      </c>
      <c r="B9096" s="190" t="s">
        <v>21269</v>
      </c>
      <c r="C9096" s="190" t="s">
        <v>29797</v>
      </c>
      <c r="D9096" s="190" t="s">
        <v>29797</v>
      </c>
      <c r="E9096" s="190" t="s">
        <v>29797</v>
      </c>
      <c r="F9096" s="190" t="s">
        <v>29797</v>
      </c>
      <c r="G9096" s="190" t="s">
        <v>29797</v>
      </c>
      <c r="H9096" s="190" t="s">
        <v>33039</v>
      </c>
      <c r="I9096" s="190" t="s">
        <v>33040</v>
      </c>
      <c r="J9096" s="190" t="s">
        <v>31942</v>
      </c>
      <c r="K9096" s="190" t="s">
        <v>4575</v>
      </c>
      <c r="L9096" s="190" t="s">
        <v>1447</v>
      </c>
    </row>
    <row r="9097" spans="1:12" ht="15" x14ac:dyDescent="0.25">
      <c r="A9097" s="191" t="s">
        <v>27052</v>
      </c>
      <c r="B9097" s="192" t="s">
        <v>27053</v>
      </c>
      <c r="C9097" s="192" t="s">
        <v>29797</v>
      </c>
      <c r="D9097" s="192" t="s">
        <v>29797</v>
      </c>
      <c r="E9097" s="192" t="s">
        <v>29797</v>
      </c>
      <c r="F9097" s="192" t="s">
        <v>29797</v>
      </c>
      <c r="G9097" s="192" t="s">
        <v>29797</v>
      </c>
      <c r="H9097" s="192" t="s">
        <v>31436</v>
      </c>
      <c r="I9097" s="192" t="s">
        <v>5062</v>
      </c>
      <c r="J9097" s="192" t="s">
        <v>29821</v>
      </c>
      <c r="K9097" s="192" t="s">
        <v>5062</v>
      </c>
      <c r="L9097" s="192" t="s">
        <v>1447</v>
      </c>
    </row>
    <row r="9098" spans="1:12" ht="15" x14ac:dyDescent="0.25">
      <c r="A9098" s="189" t="s">
        <v>27054</v>
      </c>
      <c r="B9098" s="190" t="s">
        <v>27055</v>
      </c>
      <c r="C9098" s="190" t="s">
        <v>29797</v>
      </c>
      <c r="D9098" s="190" t="s">
        <v>29797</v>
      </c>
      <c r="E9098" s="190" t="s">
        <v>30755</v>
      </c>
      <c r="F9098" s="190" t="s">
        <v>29797</v>
      </c>
      <c r="G9098" s="190" t="s">
        <v>29797</v>
      </c>
      <c r="H9098" s="190" t="s">
        <v>32182</v>
      </c>
      <c r="I9098" s="190" t="s">
        <v>5073</v>
      </c>
      <c r="J9098" s="190" t="s">
        <v>31325</v>
      </c>
      <c r="K9098" s="190" t="s">
        <v>5073</v>
      </c>
      <c r="L9098" s="190" t="s">
        <v>1447</v>
      </c>
    </row>
    <row r="9099" spans="1:12" ht="15" x14ac:dyDescent="0.25">
      <c r="A9099" s="191" t="s">
        <v>6185</v>
      </c>
      <c r="B9099" s="192" t="s">
        <v>27056</v>
      </c>
      <c r="C9099" s="192" t="s">
        <v>29797</v>
      </c>
      <c r="D9099" s="192" t="s">
        <v>29797</v>
      </c>
      <c r="E9099" s="192" t="s">
        <v>29797</v>
      </c>
      <c r="F9099" s="192" t="s">
        <v>29797</v>
      </c>
      <c r="G9099" s="192" t="s">
        <v>29797</v>
      </c>
      <c r="H9099" s="192" t="s">
        <v>33041</v>
      </c>
      <c r="I9099" s="192" t="s">
        <v>33042</v>
      </c>
      <c r="J9099" s="192" t="s">
        <v>29821</v>
      </c>
      <c r="K9099" s="192" t="s">
        <v>5062</v>
      </c>
      <c r="L9099" s="192" t="s">
        <v>1447</v>
      </c>
    </row>
    <row r="9100" spans="1:12" ht="15" x14ac:dyDescent="0.25">
      <c r="A9100" s="189" t="s">
        <v>27057</v>
      </c>
      <c r="B9100" s="190" t="s">
        <v>4421</v>
      </c>
      <c r="C9100" s="190" t="s">
        <v>29797</v>
      </c>
      <c r="D9100" s="190" t="s">
        <v>29797</v>
      </c>
      <c r="E9100" s="190" t="s">
        <v>29797</v>
      </c>
      <c r="F9100" s="190" t="s">
        <v>29797</v>
      </c>
      <c r="G9100" s="190" t="s">
        <v>29797</v>
      </c>
      <c r="H9100" s="190" t="s">
        <v>29797</v>
      </c>
      <c r="I9100" s="190" t="s">
        <v>29797</v>
      </c>
      <c r="J9100" s="190" t="s">
        <v>29797</v>
      </c>
      <c r="K9100" s="190" t="s">
        <v>29797</v>
      </c>
      <c r="L9100" s="190" t="s">
        <v>1465</v>
      </c>
    </row>
    <row r="9101" spans="1:12" ht="15" x14ac:dyDescent="0.25">
      <c r="A9101" s="191" t="s">
        <v>3702</v>
      </c>
      <c r="B9101" s="192" t="s">
        <v>4422</v>
      </c>
      <c r="C9101" s="192" t="s">
        <v>29797</v>
      </c>
      <c r="D9101" s="192" t="s">
        <v>29797</v>
      </c>
      <c r="E9101" s="192" t="s">
        <v>29797</v>
      </c>
      <c r="F9101" s="192" t="s">
        <v>29797</v>
      </c>
      <c r="G9101" s="192" t="s">
        <v>29797</v>
      </c>
      <c r="H9101" s="192" t="s">
        <v>31376</v>
      </c>
      <c r="I9101" s="192" t="s">
        <v>5062</v>
      </c>
      <c r="J9101" s="192" t="s">
        <v>29821</v>
      </c>
      <c r="K9101" s="192" t="s">
        <v>5062</v>
      </c>
      <c r="L9101" s="192" t="s">
        <v>1447</v>
      </c>
    </row>
    <row r="9102" spans="1:12" ht="15" x14ac:dyDescent="0.25">
      <c r="A9102" s="189" t="s">
        <v>27058</v>
      </c>
      <c r="B9102" s="190" t="s">
        <v>10964</v>
      </c>
      <c r="C9102" s="190" t="s">
        <v>29797</v>
      </c>
      <c r="D9102" s="190" t="s">
        <v>29797</v>
      </c>
      <c r="E9102" s="190" t="s">
        <v>29797</v>
      </c>
      <c r="F9102" s="190" t="s">
        <v>29797</v>
      </c>
      <c r="G9102" s="190" t="s">
        <v>29797</v>
      </c>
      <c r="H9102" s="190" t="s">
        <v>29797</v>
      </c>
      <c r="I9102" s="190" t="s">
        <v>29797</v>
      </c>
      <c r="J9102" s="190" t="s">
        <v>29797</v>
      </c>
      <c r="K9102" s="190" t="s">
        <v>29797</v>
      </c>
      <c r="L9102" s="190" t="s">
        <v>2704</v>
      </c>
    </row>
    <row r="9103" spans="1:12" ht="15" x14ac:dyDescent="0.25">
      <c r="A9103" s="191" t="s">
        <v>27059</v>
      </c>
      <c r="B9103" s="192" t="s">
        <v>4423</v>
      </c>
      <c r="C9103" s="192" t="s">
        <v>29797</v>
      </c>
      <c r="D9103" s="192" t="s">
        <v>29797</v>
      </c>
      <c r="E9103" s="192" t="s">
        <v>29797</v>
      </c>
      <c r="F9103" s="192" t="s">
        <v>29797</v>
      </c>
      <c r="G9103" s="192" t="s">
        <v>29797</v>
      </c>
      <c r="H9103" s="192" t="s">
        <v>29797</v>
      </c>
      <c r="I9103" s="192" t="s">
        <v>29797</v>
      </c>
      <c r="J9103" s="192" t="s">
        <v>29797</v>
      </c>
      <c r="K9103" s="192" t="s">
        <v>29797</v>
      </c>
      <c r="L9103" s="192" t="s">
        <v>1442</v>
      </c>
    </row>
    <row r="9104" spans="1:12" ht="15" x14ac:dyDescent="0.25">
      <c r="A9104" s="189" t="s">
        <v>10965</v>
      </c>
      <c r="B9104" s="190" t="s">
        <v>10966</v>
      </c>
      <c r="C9104" s="190" t="s">
        <v>29797</v>
      </c>
      <c r="D9104" s="190" t="s">
        <v>29797</v>
      </c>
      <c r="E9104" s="190" t="s">
        <v>29797</v>
      </c>
      <c r="F9104" s="190" t="s">
        <v>29797</v>
      </c>
      <c r="G9104" s="190" t="s">
        <v>29797</v>
      </c>
      <c r="H9104" s="190" t="s">
        <v>31496</v>
      </c>
      <c r="I9104" s="190" t="s">
        <v>31497</v>
      </c>
      <c r="J9104" s="190" t="s">
        <v>29821</v>
      </c>
      <c r="K9104" s="190" t="s">
        <v>5062</v>
      </c>
      <c r="L9104" s="190" t="s">
        <v>1447</v>
      </c>
    </row>
    <row r="9105" spans="1:12" ht="15" x14ac:dyDescent="0.25">
      <c r="A9105" s="191" t="s">
        <v>10967</v>
      </c>
      <c r="B9105" s="192" t="s">
        <v>10968</v>
      </c>
      <c r="C9105" s="192" t="s">
        <v>29797</v>
      </c>
      <c r="D9105" s="192" t="s">
        <v>29797</v>
      </c>
      <c r="E9105" s="192" t="s">
        <v>29797</v>
      </c>
      <c r="F9105" s="192" t="s">
        <v>29797</v>
      </c>
      <c r="G9105" s="192" t="s">
        <v>29797</v>
      </c>
      <c r="H9105" s="192" t="s">
        <v>31434</v>
      </c>
      <c r="I9105" s="192" t="s">
        <v>31435</v>
      </c>
      <c r="J9105" s="192" t="s">
        <v>29821</v>
      </c>
      <c r="K9105" s="192" t="s">
        <v>5062</v>
      </c>
      <c r="L9105" s="192" t="s">
        <v>1447</v>
      </c>
    </row>
    <row r="9106" spans="1:12" ht="15" x14ac:dyDescent="0.25">
      <c r="A9106" s="189" t="s">
        <v>17459</v>
      </c>
      <c r="B9106" s="190" t="s">
        <v>27060</v>
      </c>
      <c r="C9106" s="190" t="s">
        <v>29797</v>
      </c>
      <c r="D9106" s="190" t="s">
        <v>29797</v>
      </c>
      <c r="E9106" s="190" t="s">
        <v>29797</v>
      </c>
      <c r="F9106" s="190" t="s">
        <v>29797</v>
      </c>
      <c r="G9106" s="190" t="s">
        <v>29797</v>
      </c>
      <c r="H9106" s="190" t="s">
        <v>29797</v>
      </c>
      <c r="I9106" s="190" t="s">
        <v>29797</v>
      </c>
      <c r="J9106" s="190" t="s">
        <v>29797</v>
      </c>
      <c r="K9106" s="190" t="s">
        <v>29797</v>
      </c>
      <c r="L9106" s="190" t="s">
        <v>1447</v>
      </c>
    </row>
    <row r="9107" spans="1:12" ht="15" x14ac:dyDescent="0.25">
      <c r="A9107" s="191" t="s">
        <v>27061</v>
      </c>
      <c r="B9107" s="192" t="s">
        <v>27062</v>
      </c>
      <c r="C9107" s="192" t="s">
        <v>29797</v>
      </c>
      <c r="D9107" s="192" t="s">
        <v>29797</v>
      </c>
      <c r="E9107" s="192" t="s">
        <v>29797</v>
      </c>
      <c r="F9107" s="192" t="s">
        <v>29797</v>
      </c>
      <c r="G9107" s="192" t="s">
        <v>29797</v>
      </c>
      <c r="H9107" s="192" t="s">
        <v>29797</v>
      </c>
      <c r="I9107" s="192" t="s">
        <v>29797</v>
      </c>
      <c r="J9107" s="192" t="s">
        <v>29797</v>
      </c>
      <c r="K9107" s="192" t="s">
        <v>29797</v>
      </c>
      <c r="L9107" s="192" t="s">
        <v>2704</v>
      </c>
    </row>
    <row r="9108" spans="1:12" ht="15" x14ac:dyDescent="0.25">
      <c r="A9108" s="189" t="s">
        <v>27063</v>
      </c>
      <c r="B9108" s="190" t="s">
        <v>21270</v>
      </c>
      <c r="C9108" s="190" t="s">
        <v>29797</v>
      </c>
      <c r="D9108" s="190" t="s">
        <v>29797</v>
      </c>
      <c r="E9108" s="190" t="s">
        <v>29797</v>
      </c>
      <c r="F9108" s="190" t="s">
        <v>29797</v>
      </c>
      <c r="G9108" s="190" t="s">
        <v>29797</v>
      </c>
      <c r="H9108" s="190" t="s">
        <v>29797</v>
      </c>
      <c r="I9108" s="190" t="s">
        <v>29797</v>
      </c>
      <c r="J9108" s="190" t="s">
        <v>29797</v>
      </c>
      <c r="K9108" s="190" t="s">
        <v>29797</v>
      </c>
      <c r="L9108" s="190" t="s">
        <v>1464</v>
      </c>
    </row>
    <row r="9109" spans="1:12" ht="15" x14ac:dyDescent="0.25">
      <c r="A9109" s="191" t="s">
        <v>17460</v>
      </c>
      <c r="B9109" s="192" t="s">
        <v>21271</v>
      </c>
      <c r="C9109" s="192" t="s">
        <v>29797</v>
      </c>
      <c r="D9109" s="192" t="s">
        <v>29797</v>
      </c>
      <c r="E9109" s="192" t="s">
        <v>29797</v>
      </c>
      <c r="F9109" s="192" t="s">
        <v>29797</v>
      </c>
      <c r="G9109" s="192" t="s">
        <v>29797</v>
      </c>
      <c r="H9109" s="192" t="s">
        <v>29797</v>
      </c>
      <c r="I9109" s="192" t="s">
        <v>29797</v>
      </c>
      <c r="J9109" s="192" t="s">
        <v>29797</v>
      </c>
      <c r="K9109" s="192" t="s">
        <v>29797</v>
      </c>
      <c r="L9109" s="192" t="s">
        <v>1447</v>
      </c>
    </row>
    <row r="9110" spans="1:12" ht="15" x14ac:dyDescent="0.25">
      <c r="A9110" s="189" t="s">
        <v>10969</v>
      </c>
      <c r="B9110" s="190" t="s">
        <v>10970</v>
      </c>
      <c r="C9110" s="190" t="s">
        <v>29797</v>
      </c>
      <c r="D9110" s="190" t="s">
        <v>29797</v>
      </c>
      <c r="E9110" s="190" t="s">
        <v>29797</v>
      </c>
      <c r="F9110" s="190" t="s">
        <v>29797</v>
      </c>
      <c r="G9110" s="190" t="s">
        <v>29797</v>
      </c>
      <c r="H9110" s="190" t="s">
        <v>29797</v>
      </c>
      <c r="I9110" s="190" t="s">
        <v>29797</v>
      </c>
      <c r="J9110" s="190" t="s">
        <v>29826</v>
      </c>
      <c r="K9110" s="190" t="s">
        <v>5078</v>
      </c>
      <c r="L9110" s="190" t="s">
        <v>1447</v>
      </c>
    </row>
    <row r="9111" spans="1:12" ht="15" x14ac:dyDescent="0.25">
      <c r="A9111" s="191" t="s">
        <v>10971</v>
      </c>
      <c r="B9111" s="192" t="s">
        <v>10972</v>
      </c>
      <c r="C9111" s="192" t="s">
        <v>29797</v>
      </c>
      <c r="D9111" s="192" t="s">
        <v>29930</v>
      </c>
      <c r="E9111" s="192" t="s">
        <v>30374</v>
      </c>
      <c r="F9111" s="192" t="s">
        <v>29804</v>
      </c>
      <c r="G9111" s="192" t="s">
        <v>30756</v>
      </c>
      <c r="H9111" s="192" t="s">
        <v>31361</v>
      </c>
      <c r="I9111" s="192" t="s">
        <v>5062</v>
      </c>
      <c r="J9111" s="192" t="s">
        <v>29821</v>
      </c>
      <c r="K9111" s="192" t="s">
        <v>5062</v>
      </c>
      <c r="L9111" s="192" t="s">
        <v>1447</v>
      </c>
    </row>
    <row r="9112" spans="1:12" ht="15" x14ac:dyDescent="0.25">
      <c r="A9112" s="189" t="s">
        <v>3703</v>
      </c>
      <c r="B9112" s="190" t="s">
        <v>4424</v>
      </c>
      <c r="C9112" s="190" t="s">
        <v>29797</v>
      </c>
      <c r="D9112" s="190" t="s">
        <v>29797</v>
      </c>
      <c r="E9112" s="190" t="s">
        <v>29797</v>
      </c>
      <c r="F9112" s="190" t="s">
        <v>29797</v>
      </c>
      <c r="G9112" s="190" t="s">
        <v>29797</v>
      </c>
      <c r="H9112" s="190" t="s">
        <v>29797</v>
      </c>
      <c r="I9112" s="190" t="s">
        <v>29797</v>
      </c>
      <c r="J9112" s="190" t="s">
        <v>29826</v>
      </c>
      <c r="K9112" s="190" t="s">
        <v>5078</v>
      </c>
      <c r="L9112" s="190" t="s">
        <v>1447</v>
      </c>
    </row>
    <row r="9113" spans="1:12" ht="15" x14ac:dyDescent="0.25">
      <c r="A9113" s="191" t="s">
        <v>10973</v>
      </c>
      <c r="B9113" s="192" t="s">
        <v>10974</v>
      </c>
      <c r="C9113" s="192" t="s">
        <v>29797</v>
      </c>
      <c r="D9113" s="192" t="s">
        <v>29797</v>
      </c>
      <c r="E9113" s="192" t="s">
        <v>29797</v>
      </c>
      <c r="F9113" s="192" t="s">
        <v>29797</v>
      </c>
      <c r="G9113" s="192" t="s">
        <v>29797</v>
      </c>
      <c r="H9113" s="192" t="s">
        <v>31353</v>
      </c>
      <c r="I9113" s="192" t="s">
        <v>5073</v>
      </c>
      <c r="J9113" s="192" t="s">
        <v>31325</v>
      </c>
      <c r="K9113" s="192" t="s">
        <v>5073</v>
      </c>
      <c r="L9113" s="192" t="s">
        <v>1447</v>
      </c>
    </row>
    <row r="9114" spans="1:12" ht="15" x14ac:dyDescent="0.25">
      <c r="A9114" s="189" t="s">
        <v>27064</v>
      </c>
      <c r="B9114" s="190" t="s">
        <v>27065</v>
      </c>
      <c r="C9114" s="190" t="s">
        <v>29797</v>
      </c>
      <c r="D9114" s="190" t="s">
        <v>29797</v>
      </c>
      <c r="E9114" s="190" t="s">
        <v>30757</v>
      </c>
      <c r="F9114" s="190" t="s">
        <v>29797</v>
      </c>
      <c r="G9114" s="190" t="s">
        <v>29797</v>
      </c>
      <c r="H9114" s="190" t="s">
        <v>31345</v>
      </c>
      <c r="I9114" s="190" t="s">
        <v>5073</v>
      </c>
      <c r="J9114" s="190" t="s">
        <v>31325</v>
      </c>
      <c r="K9114" s="190" t="s">
        <v>5073</v>
      </c>
      <c r="L9114" s="190" t="s">
        <v>1447</v>
      </c>
    </row>
    <row r="9115" spans="1:12" ht="15" x14ac:dyDescent="0.25">
      <c r="A9115" s="191" t="s">
        <v>17461</v>
      </c>
      <c r="B9115" s="192" t="s">
        <v>21272</v>
      </c>
      <c r="C9115" s="192" t="s">
        <v>29797</v>
      </c>
      <c r="D9115" s="192" t="s">
        <v>29797</v>
      </c>
      <c r="E9115" s="192" t="s">
        <v>29797</v>
      </c>
      <c r="F9115" s="192" t="s">
        <v>29797</v>
      </c>
      <c r="G9115" s="192" t="s">
        <v>29797</v>
      </c>
      <c r="H9115" s="192" t="s">
        <v>31460</v>
      </c>
      <c r="I9115" s="192" t="s">
        <v>29942</v>
      </c>
      <c r="J9115" s="192" t="s">
        <v>29821</v>
      </c>
      <c r="K9115" s="192" t="s">
        <v>5062</v>
      </c>
      <c r="L9115" s="192" t="s">
        <v>1447</v>
      </c>
    </row>
    <row r="9116" spans="1:12" ht="15" x14ac:dyDescent="0.25">
      <c r="A9116" s="189" t="s">
        <v>10975</v>
      </c>
      <c r="B9116" s="190" t="s">
        <v>10976</v>
      </c>
      <c r="C9116" s="190" t="s">
        <v>29797</v>
      </c>
      <c r="D9116" s="190" t="s">
        <v>29797</v>
      </c>
      <c r="E9116" s="190" t="s">
        <v>29797</v>
      </c>
      <c r="F9116" s="190" t="s">
        <v>29797</v>
      </c>
      <c r="G9116" s="190" t="s">
        <v>29797</v>
      </c>
      <c r="H9116" s="190" t="s">
        <v>31340</v>
      </c>
      <c r="I9116" s="190" t="s">
        <v>1380</v>
      </c>
      <c r="J9116" s="190" t="s">
        <v>29821</v>
      </c>
      <c r="K9116" s="190" t="s">
        <v>5062</v>
      </c>
      <c r="L9116" s="190" t="s">
        <v>1447</v>
      </c>
    </row>
    <row r="9117" spans="1:12" ht="15" x14ac:dyDescent="0.25">
      <c r="A9117" s="191" t="s">
        <v>10977</v>
      </c>
      <c r="B9117" s="192" t="s">
        <v>10978</v>
      </c>
      <c r="C9117" s="192" t="s">
        <v>29797</v>
      </c>
      <c r="D9117" s="192" t="s">
        <v>29797</v>
      </c>
      <c r="E9117" s="192" t="s">
        <v>29797</v>
      </c>
      <c r="F9117" s="192" t="s">
        <v>29797</v>
      </c>
      <c r="G9117" s="192" t="s">
        <v>29797</v>
      </c>
      <c r="H9117" s="192" t="s">
        <v>31502</v>
      </c>
      <c r="I9117" s="192" t="s">
        <v>5073</v>
      </c>
      <c r="J9117" s="192" t="s">
        <v>31325</v>
      </c>
      <c r="K9117" s="192" t="s">
        <v>5073</v>
      </c>
      <c r="L9117" s="192" t="s">
        <v>1447</v>
      </c>
    </row>
    <row r="9118" spans="1:12" ht="15" x14ac:dyDescent="0.25">
      <c r="A9118" s="189" t="s">
        <v>10979</v>
      </c>
      <c r="B9118" s="190" t="s">
        <v>10980</v>
      </c>
      <c r="C9118" s="190" t="s">
        <v>29797</v>
      </c>
      <c r="D9118" s="190" t="s">
        <v>29797</v>
      </c>
      <c r="E9118" s="190" t="s">
        <v>29797</v>
      </c>
      <c r="F9118" s="190" t="s">
        <v>29797</v>
      </c>
      <c r="G9118" s="190" t="s">
        <v>29797</v>
      </c>
      <c r="H9118" s="190" t="s">
        <v>29797</v>
      </c>
      <c r="I9118" s="190" t="s">
        <v>29797</v>
      </c>
      <c r="J9118" s="190" t="s">
        <v>29797</v>
      </c>
      <c r="K9118" s="190" t="s">
        <v>29797</v>
      </c>
      <c r="L9118" s="190" t="s">
        <v>1440</v>
      </c>
    </row>
    <row r="9119" spans="1:12" ht="15" x14ac:dyDescent="0.25">
      <c r="A9119" s="191" t="s">
        <v>10981</v>
      </c>
      <c r="B9119" s="192" t="s">
        <v>10982</v>
      </c>
      <c r="C9119" s="192" t="s">
        <v>29797</v>
      </c>
      <c r="D9119" s="192" t="s">
        <v>29797</v>
      </c>
      <c r="E9119" s="192" t="s">
        <v>29797</v>
      </c>
      <c r="F9119" s="192" t="s">
        <v>29797</v>
      </c>
      <c r="G9119" s="192" t="s">
        <v>29797</v>
      </c>
      <c r="H9119" s="192" t="s">
        <v>31314</v>
      </c>
      <c r="I9119" s="192" t="s">
        <v>5062</v>
      </c>
      <c r="J9119" s="192" t="s">
        <v>29821</v>
      </c>
      <c r="K9119" s="192" t="s">
        <v>5062</v>
      </c>
      <c r="L9119" s="192" t="s">
        <v>1447</v>
      </c>
    </row>
    <row r="9120" spans="1:12" ht="15" x14ac:dyDescent="0.25">
      <c r="A9120" s="189" t="s">
        <v>17462</v>
      </c>
      <c r="B9120" s="190" t="s">
        <v>21273</v>
      </c>
      <c r="C9120" s="190" t="s">
        <v>29797</v>
      </c>
      <c r="D9120" s="190" t="s">
        <v>29797</v>
      </c>
      <c r="E9120" s="190" t="s">
        <v>29797</v>
      </c>
      <c r="F9120" s="190" t="s">
        <v>29797</v>
      </c>
      <c r="G9120" s="190" t="s">
        <v>29797</v>
      </c>
      <c r="H9120" s="190" t="s">
        <v>31597</v>
      </c>
      <c r="I9120" s="190" t="s">
        <v>30124</v>
      </c>
      <c r="J9120" s="190" t="s">
        <v>29821</v>
      </c>
      <c r="K9120" s="190" t="s">
        <v>5062</v>
      </c>
      <c r="L9120" s="190" t="s">
        <v>1447</v>
      </c>
    </row>
    <row r="9121" spans="1:12" ht="15" x14ac:dyDescent="0.25">
      <c r="A9121" s="191" t="s">
        <v>10983</v>
      </c>
      <c r="B9121" s="192" t="s">
        <v>10984</v>
      </c>
      <c r="C9121" s="192" t="s">
        <v>29797</v>
      </c>
      <c r="D9121" s="192" t="s">
        <v>29797</v>
      </c>
      <c r="E9121" s="192" t="s">
        <v>29797</v>
      </c>
      <c r="F9121" s="192" t="s">
        <v>29797</v>
      </c>
      <c r="G9121" s="192" t="s">
        <v>29797</v>
      </c>
      <c r="H9121" s="192" t="s">
        <v>31496</v>
      </c>
      <c r="I9121" s="192" t="s">
        <v>31497</v>
      </c>
      <c r="J9121" s="192" t="s">
        <v>29821</v>
      </c>
      <c r="K9121" s="192" t="s">
        <v>5062</v>
      </c>
      <c r="L9121" s="192" t="s">
        <v>1447</v>
      </c>
    </row>
    <row r="9122" spans="1:12" ht="15" x14ac:dyDescent="0.25">
      <c r="A9122" s="189" t="s">
        <v>3704</v>
      </c>
      <c r="B9122" s="190" t="s">
        <v>4425</v>
      </c>
      <c r="C9122" s="190" t="s">
        <v>29797</v>
      </c>
      <c r="D9122" s="190" t="s">
        <v>29797</v>
      </c>
      <c r="E9122" s="190" t="s">
        <v>29797</v>
      </c>
      <c r="F9122" s="190" t="s">
        <v>29797</v>
      </c>
      <c r="G9122" s="190" t="s">
        <v>29797</v>
      </c>
      <c r="H9122" s="190" t="s">
        <v>29797</v>
      </c>
      <c r="I9122" s="190" t="s">
        <v>29797</v>
      </c>
      <c r="J9122" s="190" t="s">
        <v>31347</v>
      </c>
      <c r="K9122" s="190" t="s">
        <v>31348</v>
      </c>
      <c r="L9122" s="190" t="s">
        <v>1442</v>
      </c>
    </row>
    <row r="9123" spans="1:12" ht="15" x14ac:dyDescent="0.25">
      <c r="A9123" s="191" t="s">
        <v>27066</v>
      </c>
      <c r="B9123" s="192" t="s">
        <v>21274</v>
      </c>
      <c r="C9123" s="192" t="s">
        <v>29797</v>
      </c>
      <c r="D9123" s="192" t="s">
        <v>29797</v>
      </c>
      <c r="E9123" s="192" t="s">
        <v>29797</v>
      </c>
      <c r="F9123" s="192" t="s">
        <v>29797</v>
      </c>
      <c r="G9123" s="192" t="s">
        <v>29797</v>
      </c>
      <c r="H9123" s="192" t="s">
        <v>29797</v>
      </c>
      <c r="I9123" s="192" t="s">
        <v>29797</v>
      </c>
      <c r="J9123" s="192" t="s">
        <v>29797</v>
      </c>
      <c r="K9123" s="192" t="s">
        <v>29797</v>
      </c>
      <c r="L9123" s="192" t="s">
        <v>1442</v>
      </c>
    </row>
    <row r="9124" spans="1:12" ht="15" x14ac:dyDescent="0.25">
      <c r="A9124" s="189" t="s">
        <v>27067</v>
      </c>
      <c r="B9124" s="190" t="s">
        <v>27068</v>
      </c>
      <c r="C9124" s="190" t="s">
        <v>29797</v>
      </c>
      <c r="D9124" s="190" t="s">
        <v>29797</v>
      </c>
      <c r="E9124" s="190" t="s">
        <v>29797</v>
      </c>
      <c r="F9124" s="190" t="s">
        <v>29797</v>
      </c>
      <c r="G9124" s="190" t="s">
        <v>29797</v>
      </c>
      <c r="H9124" s="190" t="s">
        <v>31342</v>
      </c>
      <c r="I9124" s="190" t="s">
        <v>31343</v>
      </c>
      <c r="J9124" s="190" t="s">
        <v>29821</v>
      </c>
      <c r="K9124" s="190" t="s">
        <v>5062</v>
      </c>
      <c r="L9124" s="190" t="s">
        <v>1447</v>
      </c>
    </row>
    <row r="9125" spans="1:12" ht="15" x14ac:dyDescent="0.25">
      <c r="A9125" s="191" t="s">
        <v>10985</v>
      </c>
      <c r="B9125" s="192" t="s">
        <v>10986</v>
      </c>
      <c r="C9125" s="192" t="s">
        <v>29797</v>
      </c>
      <c r="D9125" s="192" t="s">
        <v>29797</v>
      </c>
      <c r="E9125" s="192" t="s">
        <v>29797</v>
      </c>
      <c r="F9125" s="192" t="s">
        <v>29797</v>
      </c>
      <c r="G9125" s="192" t="s">
        <v>29797</v>
      </c>
      <c r="H9125" s="192" t="s">
        <v>31376</v>
      </c>
      <c r="I9125" s="192" t="s">
        <v>5062</v>
      </c>
      <c r="J9125" s="192" t="s">
        <v>29821</v>
      </c>
      <c r="K9125" s="192" t="s">
        <v>5062</v>
      </c>
      <c r="L9125" s="192" t="s">
        <v>1447</v>
      </c>
    </row>
    <row r="9126" spans="1:12" ht="15" x14ac:dyDescent="0.25">
      <c r="A9126" s="189" t="s">
        <v>17463</v>
      </c>
      <c r="B9126" s="190" t="s">
        <v>21275</v>
      </c>
      <c r="C9126" s="190" t="s">
        <v>29806</v>
      </c>
      <c r="D9126" s="190" t="s">
        <v>29816</v>
      </c>
      <c r="E9126" s="190" t="s">
        <v>30758</v>
      </c>
      <c r="F9126" s="190" t="s">
        <v>29804</v>
      </c>
      <c r="G9126" s="190" t="s">
        <v>29912</v>
      </c>
      <c r="H9126" s="190" t="s">
        <v>33043</v>
      </c>
      <c r="I9126" s="190" t="s">
        <v>10366</v>
      </c>
      <c r="J9126" s="190" t="s">
        <v>29826</v>
      </c>
      <c r="K9126" s="190" t="s">
        <v>5078</v>
      </c>
      <c r="L9126" s="190" t="s">
        <v>1447</v>
      </c>
    </row>
    <row r="9127" spans="1:12" ht="15" x14ac:dyDescent="0.25">
      <c r="A9127" s="191" t="s">
        <v>17464</v>
      </c>
      <c r="B9127" s="192" t="s">
        <v>21276</v>
      </c>
      <c r="C9127" s="192" t="s">
        <v>29797</v>
      </c>
      <c r="D9127" s="192" t="s">
        <v>29797</v>
      </c>
      <c r="E9127" s="192" t="s">
        <v>29797</v>
      </c>
      <c r="F9127" s="192" t="s">
        <v>29797</v>
      </c>
      <c r="G9127" s="192" t="s">
        <v>29797</v>
      </c>
      <c r="H9127" s="192" t="s">
        <v>31596</v>
      </c>
      <c r="I9127" s="192" t="s">
        <v>6503</v>
      </c>
      <c r="J9127" s="192" t="s">
        <v>31325</v>
      </c>
      <c r="K9127" s="192" t="s">
        <v>5073</v>
      </c>
      <c r="L9127" s="192" t="s">
        <v>1447</v>
      </c>
    </row>
    <row r="9128" spans="1:12" ht="15" x14ac:dyDescent="0.25">
      <c r="A9128" s="189" t="s">
        <v>27069</v>
      </c>
      <c r="B9128" s="190" t="s">
        <v>27070</v>
      </c>
      <c r="C9128" s="190" t="s">
        <v>29797</v>
      </c>
      <c r="D9128" s="190" t="s">
        <v>29797</v>
      </c>
      <c r="E9128" s="190" t="s">
        <v>29797</v>
      </c>
      <c r="F9128" s="190" t="s">
        <v>29797</v>
      </c>
      <c r="G9128" s="190" t="s">
        <v>29797</v>
      </c>
      <c r="H9128" s="190" t="s">
        <v>31361</v>
      </c>
      <c r="I9128" s="190" t="s">
        <v>5062</v>
      </c>
      <c r="J9128" s="190" t="s">
        <v>29821</v>
      </c>
      <c r="K9128" s="190" t="s">
        <v>5062</v>
      </c>
      <c r="L9128" s="190" t="s">
        <v>1447</v>
      </c>
    </row>
    <row r="9129" spans="1:12" ht="15" x14ac:dyDescent="0.25">
      <c r="A9129" s="191" t="s">
        <v>10987</v>
      </c>
      <c r="B9129" s="192" t="s">
        <v>10988</v>
      </c>
      <c r="C9129" s="192" t="s">
        <v>29797</v>
      </c>
      <c r="D9129" s="192" t="s">
        <v>29797</v>
      </c>
      <c r="E9129" s="192" t="s">
        <v>29797</v>
      </c>
      <c r="F9129" s="192" t="s">
        <v>29797</v>
      </c>
      <c r="G9129" s="192" t="s">
        <v>29797</v>
      </c>
      <c r="H9129" s="192" t="s">
        <v>33044</v>
      </c>
      <c r="I9129" s="192" t="s">
        <v>33045</v>
      </c>
      <c r="J9129" s="192" t="s">
        <v>29987</v>
      </c>
      <c r="K9129" s="192" t="s">
        <v>10126</v>
      </c>
      <c r="L9129" s="192" t="s">
        <v>1447</v>
      </c>
    </row>
    <row r="9130" spans="1:12" ht="15" x14ac:dyDescent="0.25">
      <c r="A9130" s="189" t="s">
        <v>3705</v>
      </c>
      <c r="B9130" s="190" t="s">
        <v>4426</v>
      </c>
      <c r="C9130" s="190" t="s">
        <v>29797</v>
      </c>
      <c r="D9130" s="190" t="s">
        <v>29797</v>
      </c>
      <c r="E9130" s="190" t="s">
        <v>29797</v>
      </c>
      <c r="F9130" s="190" t="s">
        <v>29797</v>
      </c>
      <c r="G9130" s="190" t="s">
        <v>29797</v>
      </c>
      <c r="H9130" s="190" t="s">
        <v>32127</v>
      </c>
      <c r="I9130" s="190" t="s">
        <v>31322</v>
      </c>
      <c r="J9130" s="190" t="s">
        <v>29826</v>
      </c>
      <c r="K9130" s="190" t="s">
        <v>5078</v>
      </c>
      <c r="L9130" s="190" t="s">
        <v>1447</v>
      </c>
    </row>
    <row r="9131" spans="1:12" ht="15" x14ac:dyDescent="0.25">
      <c r="A9131" s="191" t="s">
        <v>17465</v>
      </c>
      <c r="B9131" s="192" t="s">
        <v>21277</v>
      </c>
      <c r="C9131" s="192" t="s">
        <v>29797</v>
      </c>
      <c r="D9131" s="192" t="s">
        <v>29797</v>
      </c>
      <c r="E9131" s="192" t="s">
        <v>29797</v>
      </c>
      <c r="F9131" s="192" t="s">
        <v>29797</v>
      </c>
      <c r="G9131" s="192" t="s">
        <v>29797</v>
      </c>
      <c r="H9131" s="192" t="s">
        <v>29797</v>
      </c>
      <c r="I9131" s="192" t="s">
        <v>29797</v>
      </c>
      <c r="J9131" s="192" t="s">
        <v>29797</v>
      </c>
      <c r="K9131" s="192" t="s">
        <v>29797</v>
      </c>
      <c r="L9131" s="192" t="s">
        <v>29797</v>
      </c>
    </row>
    <row r="9132" spans="1:12" ht="15" x14ac:dyDescent="0.25">
      <c r="A9132" s="189" t="s">
        <v>10989</v>
      </c>
      <c r="B9132" s="190" t="s">
        <v>10990</v>
      </c>
      <c r="C9132" s="190" t="s">
        <v>29797</v>
      </c>
      <c r="D9132" s="190" t="s">
        <v>29797</v>
      </c>
      <c r="E9132" s="190" t="s">
        <v>29797</v>
      </c>
      <c r="F9132" s="190" t="s">
        <v>29797</v>
      </c>
      <c r="G9132" s="190" t="s">
        <v>29797</v>
      </c>
      <c r="H9132" s="190" t="s">
        <v>31507</v>
      </c>
      <c r="I9132" s="190" t="s">
        <v>1388</v>
      </c>
      <c r="J9132" s="190" t="s">
        <v>29821</v>
      </c>
      <c r="K9132" s="190" t="s">
        <v>5062</v>
      </c>
      <c r="L9132" s="190" t="s">
        <v>1447</v>
      </c>
    </row>
    <row r="9133" spans="1:12" ht="15" x14ac:dyDescent="0.25">
      <c r="A9133" s="191" t="s">
        <v>3706</v>
      </c>
      <c r="B9133" s="192" t="s">
        <v>4427</v>
      </c>
      <c r="C9133" s="192" t="s">
        <v>29797</v>
      </c>
      <c r="D9133" s="192" t="s">
        <v>29797</v>
      </c>
      <c r="E9133" s="192" t="s">
        <v>29797</v>
      </c>
      <c r="F9133" s="192" t="s">
        <v>29797</v>
      </c>
      <c r="G9133" s="192" t="s">
        <v>29797</v>
      </c>
      <c r="H9133" s="192" t="s">
        <v>33046</v>
      </c>
      <c r="I9133" s="192" t="s">
        <v>5078</v>
      </c>
      <c r="J9133" s="192" t="s">
        <v>29826</v>
      </c>
      <c r="K9133" s="192" t="s">
        <v>5078</v>
      </c>
      <c r="L9133" s="192" t="s">
        <v>1447</v>
      </c>
    </row>
    <row r="9134" spans="1:12" ht="15" x14ac:dyDescent="0.25">
      <c r="A9134" s="189" t="s">
        <v>27071</v>
      </c>
      <c r="B9134" s="190" t="s">
        <v>27072</v>
      </c>
      <c r="C9134" s="190" t="s">
        <v>29797</v>
      </c>
      <c r="D9134" s="190" t="s">
        <v>29797</v>
      </c>
      <c r="E9134" s="190" t="s">
        <v>29797</v>
      </c>
      <c r="F9134" s="190" t="s">
        <v>29797</v>
      </c>
      <c r="G9134" s="190" t="s">
        <v>29797</v>
      </c>
      <c r="H9134" s="190" t="s">
        <v>29797</v>
      </c>
      <c r="I9134" s="190" t="s">
        <v>29797</v>
      </c>
      <c r="J9134" s="190" t="s">
        <v>29797</v>
      </c>
      <c r="K9134" s="190" t="s">
        <v>29797</v>
      </c>
      <c r="L9134" s="190" t="s">
        <v>29797</v>
      </c>
    </row>
    <row r="9135" spans="1:12" ht="15" x14ac:dyDescent="0.25">
      <c r="A9135" s="191" t="s">
        <v>17466</v>
      </c>
      <c r="B9135" s="192" t="s">
        <v>21278</v>
      </c>
      <c r="C9135" s="192" t="s">
        <v>29797</v>
      </c>
      <c r="D9135" s="192" t="s">
        <v>29797</v>
      </c>
      <c r="E9135" s="192" t="s">
        <v>29797</v>
      </c>
      <c r="F9135" s="192" t="s">
        <v>29797</v>
      </c>
      <c r="G9135" s="192" t="s">
        <v>29797</v>
      </c>
      <c r="H9135" s="192" t="s">
        <v>31511</v>
      </c>
      <c r="I9135" s="192" t="s">
        <v>31512</v>
      </c>
      <c r="J9135" s="192" t="s">
        <v>29821</v>
      </c>
      <c r="K9135" s="192" t="s">
        <v>5062</v>
      </c>
      <c r="L9135" s="192" t="s">
        <v>1447</v>
      </c>
    </row>
    <row r="9136" spans="1:12" ht="15" x14ac:dyDescent="0.25">
      <c r="A9136" s="189" t="s">
        <v>10991</v>
      </c>
      <c r="B9136" s="190" t="s">
        <v>10992</v>
      </c>
      <c r="C9136" s="190" t="s">
        <v>29797</v>
      </c>
      <c r="D9136" s="190" t="s">
        <v>29797</v>
      </c>
      <c r="E9136" s="190" t="s">
        <v>29797</v>
      </c>
      <c r="F9136" s="190" t="s">
        <v>29797</v>
      </c>
      <c r="G9136" s="190" t="s">
        <v>29797</v>
      </c>
      <c r="H9136" s="190" t="s">
        <v>29797</v>
      </c>
      <c r="I9136" s="190" t="s">
        <v>29797</v>
      </c>
      <c r="J9136" s="190" t="s">
        <v>29821</v>
      </c>
      <c r="K9136" s="190" t="s">
        <v>5062</v>
      </c>
      <c r="L9136" s="190" t="s">
        <v>1447</v>
      </c>
    </row>
    <row r="9137" spans="1:12" ht="15" x14ac:dyDescent="0.25">
      <c r="A9137" s="191" t="s">
        <v>27073</v>
      </c>
      <c r="B9137" s="192" t="s">
        <v>27074</v>
      </c>
      <c r="C9137" s="192" t="s">
        <v>29797</v>
      </c>
      <c r="D9137" s="192" t="s">
        <v>29797</v>
      </c>
      <c r="E9137" s="192" t="s">
        <v>29797</v>
      </c>
      <c r="F9137" s="192" t="s">
        <v>29797</v>
      </c>
      <c r="G9137" s="192" t="s">
        <v>29797</v>
      </c>
      <c r="H9137" s="192" t="s">
        <v>32223</v>
      </c>
      <c r="I9137" s="192" t="s">
        <v>1397</v>
      </c>
      <c r="J9137" s="192" t="s">
        <v>29821</v>
      </c>
      <c r="K9137" s="192" t="s">
        <v>5062</v>
      </c>
      <c r="L9137" s="192" t="s">
        <v>1447</v>
      </c>
    </row>
    <row r="9138" spans="1:12" ht="15" x14ac:dyDescent="0.25">
      <c r="A9138" s="189" t="s">
        <v>27075</v>
      </c>
      <c r="B9138" s="190" t="s">
        <v>10994</v>
      </c>
      <c r="C9138" s="190" t="s">
        <v>29797</v>
      </c>
      <c r="D9138" s="190" t="s">
        <v>29797</v>
      </c>
      <c r="E9138" s="190" t="s">
        <v>29797</v>
      </c>
      <c r="F9138" s="190" t="s">
        <v>29797</v>
      </c>
      <c r="G9138" s="190" t="s">
        <v>29797</v>
      </c>
      <c r="H9138" s="190" t="s">
        <v>29797</v>
      </c>
      <c r="I9138" s="190" t="s">
        <v>29797</v>
      </c>
      <c r="J9138" s="190" t="s">
        <v>29797</v>
      </c>
      <c r="K9138" s="190" t="s">
        <v>29797</v>
      </c>
      <c r="L9138" s="190" t="s">
        <v>1441</v>
      </c>
    </row>
    <row r="9139" spans="1:12" ht="15" x14ac:dyDescent="0.25">
      <c r="A9139" s="191" t="s">
        <v>10995</v>
      </c>
      <c r="B9139" s="192" t="s">
        <v>10996</v>
      </c>
      <c r="C9139" s="192" t="s">
        <v>29797</v>
      </c>
      <c r="D9139" s="192" t="s">
        <v>29797</v>
      </c>
      <c r="E9139" s="192" t="s">
        <v>29797</v>
      </c>
      <c r="F9139" s="192" t="s">
        <v>29797</v>
      </c>
      <c r="G9139" s="192" t="s">
        <v>29797</v>
      </c>
      <c r="H9139" s="192" t="s">
        <v>31537</v>
      </c>
      <c r="I9139" s="192" t="s">
        <v>5894</v>
      </c>
      <c r="J9139" s="192" t="s">
        <v>29821</v>
      </c>
      <c r="K9139" s="192" t="s">
        <v>5062</v>
      </c>
      <c r="L9139" s="192" t="s">
        <v>1447</v>
      </c>
    </row>
    <row r="9140" spans="1:12" ht="15" x14ac:dyDescent="0.25">
      <c r="A9140" s="189" t="s">
        <v>10997</v>
      </c>
      <c r="B9140" s="190" t="s">
        <v>10998</v>
      </c>
      <c r="C9140" s="190" t="s">
        <v>29797</v>
      </c>
      <c r="D9140" s="190" t="s">
        <v>29797</v>
      </c>
      <c r="E9140" s="190" t="s">
        <v>29797</v>
      </c>
      <c r="F9140" s="190" t="s">
        <v>29797</v>
      </c>
      <c r="G9140" s="190" t="s">
        <v>29797</v>
      </c>
      <c r="H9140" s="190" t="s">
        <v>33047</v>
      </c>
      <c r="I9140" s="190" t="s">
        <v>33048</v>
      </c>
      <c r="J9140" s="190" t="s">
        <v>29870</v>
      </c>
      <c r="K9140" s="190" t="s">
        <v>8069</v>
      </c>
      <c r="L9140" s="190" t="s">
        <v>1447</v>
      </c>
    </row>
    <row r="9141" spans="1:12" ht="15" x14ac:dyDescent="0.25">
      <c r="A9141" s="191" t="s">
        <v>10999</v>
      </c>
      <c r="B9141" s="192" t="s">
        <v>11000</v>
      </c>
      <c r="C9141" s="192" t="s">
        <v>29797</v>
      </c>
      <c r="D9141" s="192" t="s">
        <v>29797</v>
      </c>
      <c r="E9141" s="192" t="s">
        <v>29797</v>
      </c>
      <c r="F9141" s="192" t="s">
        <v>29797</v>
      </c>
      <c r="G9141" s="192" t="s">
        <v>29797</v>
      </c>
      <c r="H9141" s="192" t="s">
        <v>31402</v>
      </c>
      <c r="I9141" s="192" t="s">
        <v>31403</v>
      </c>
      <c r="J9141" s="192" t="s">
        <v>29821</v>
      </c>
      <c r="K9141" s="192" t="s">
        <v>5062</v>
      </c>
      <c r="L9141" s="192" t="s">
        <v>1447</v>
      </c>
    </row>
    <row r="9142" spans="1:12" ht="15" x14ac:dyDescent="0.25">
      <c r="A9142" s="189" t="s">
        <v>3707</v>
      </c>
      <c r="B9142" s="190" t="s">
        <v>4428</v>
      </c>
      <c r="C9142" s="190" t="s">
        <v>29797</v>
      </c>
      <c r="D9142" s="190" t="s">
        <v>29797</v>
      </c>
      <c r="E9142" s="190" t="s">
        <v>29797</v>
      </c>
      <c r="F9142" s="190" t="s">
        <v>29797</v>
      </c>
      <c r="G9142" s="190" t="s">
        <v>29797</v>
      </c>
      <c r="H9142" s="190" t="s">
        <v>32864</v>
      </c>
      <c r="I9142" s="190" t="s">
        <v>32865</v>
      </c>
      <c r="J9142" s="190" t="s">
        <v>31325</v>
      </c>
      <c r="K9142" s="190" t="s">
        <v>5073</v>
      </c>
      <c r="L9142" s="190" t="s">
        <v>1447</v>
      </c>
    </row>
    <row r="9143" spans="1:12" ht="15" x14ac:dyDescent="0.25">
      <c r="A9143" s="191" t="s">
        <v>11001</v>
      </c>
      <c r="B9143" s="192" t="s">
        <v>11002</v>
      </c>
      <c r="C9143" s="192" t="s">
        <v>29797</v>
      </c>
      <c r="D9143" s="192" t="s">
        <v>29797</v>
      </c>
      <c r="E9143" s="192" t="s">
        <v>29797</v>
      </c>
      <c r="F9143" s="192" t="s">
        <v>29797</v>
      </c>
      <c r="G9143" s="192" t="s">
        <v>29797</v>
      </c>
      <c r="H9143" s="192" t="s">
        <v>31740</v>
      </c>
      <c r="I9143" s="192" t="s">
        <v>5073</v>
      </c>
      <c r="J9143" s="192" t="s">
        <v>31325</v>
      </c>
      <c r="K9143" s="192" t="s">
        <v>5073</v>
      </c>
      <c r="L9143" s="192" t="s">
        <v>1447</v>
      </c>
    </row>
    <row r="9144" spans="1:12" ht="15" x14ac:dyDescent="0.25">
      <c r="A9144" s="189" t="s">
        <v>27076</v>
      </c>
      <c r="B9144" s="190" t="s">
        <v>21279</v>
      </c>
      <c r="C9144" s="190" t="s">
        <v>29797</v>
      </c>
      <c r="D9144" s="190" t="s">
        <v>29797</v>
      </c>
      <c r="E9144" s="190" t="s">
        <v>29797</v>
      </c>
      <c r="F9144" s="190" t="s">
        <v>29797</v>
      </c>
      <c r="G9144" s="190" t="s">
        <v>29797</v>
      </c>
      <c r="H9144" s="190" t="s">
        <v>29797</v>
      </c>
      <c r="I9144" s="190" t="s">
        <v>29797</v>
      </c>
      <c r="J9144" s="190" t="s">
        <v>29797</v>
      </c>
      <c r="K9144" s="190" t="s">
        <v>29797</v>
      </c>
      <c r="L9144" s="190" t="s">
        <v>1438</v>
      </c>
    </row>
    <row r="9145" spans="1:12" ht="15" x14ac:dyDescent="0.25">
      <c r="A9145" s="191" t="s">
        <v>3708</v>
      </c>
      <c r="B9145" s="192" t="s">
        <v>4429</v>
      </c>
      <c r="C9145" s="192" t="s">
        <v>29797</v>
      </c>
      <c r="D9145" s="192" t="s">
        <v>29797</v>
      </c>
      <c r="E9145" s="192" t="s">
        <v>29797</v>
      </c>
      <c r="F9145" s="192" t="s">
        <v>29797</v>
      </c>
      <c r="G9145" s="192" t="s">
        <v>29797</v>
      </c>
      <c r="H9145" s="192" t="s">
        <v>32441</v>
      </c>
      <c r="I9145" s="192" t="s">
        <v>32442</v>
      </c>
      <c r="J9145" s="192" t="s">
        <v>31325</v>
      </c>
      <c r="K9145" s="192" t="s">
        <v>5073</v>
      </c>
      <c r="L9145" s="192" t="s">
        <v>1447</v>
      </c>
    </row>
    <row r="9146" spans="1:12" ht="15" x14ac:dyDescent="0.25">
      <c r="A9146" s="189" t="s">
        <v>17467</v>
      </c>
      <c r="B9146" s="190" t="s">
        <v>21280</v>
      </c>
      <c r="C9146" s="190" t="s">
        <v>29797</v>
      </c>
      <c r="D9146" s="190" t="s">
        <v>29797</v>
      </c>
      <c r="E9146" s="190" t="s">
        <v>29797</v>
      </c>
      <c r="F9146" s="190" t="s">
        <v>29797</v>
      </c>
      <c r="G9146" s="190" t="s">
        <v>29797</v>
      </c>
      <c r="H9146" s="190" t="s">
        <v>29797</v>
      </c>
      <c r="I9146" s="190" t="s">
        <v>29797</v>
      </c>
      <c r="J9146" s="190" t="s">
        <v>29797</v>
      </c>
      <c r="K9146" s="190" t="s">
        <v>29797</v>
      </c>
      <c r="L9146" s="190" t="s">
        <v>29797</v>
      </c>
    </row>
    <row r="9147" spans="1:12" ht="15" x14ac:dyDescent="0.25">
      <c r="A9147" s="191" t="s">
        <v>27077</v>
      </c>
      <c r="B9147" s="192" t="s">
        <v>27078</v>
      </c>
      <c r="C9147" s="192" t="s">
        <v>29797</v>
      </c>
      <c r="D9147" s="192" t="s">
        <v>29797</v>
      </c>
      <c r="E9147" s="192" t="s">
        <v>29797</v>
      </c>
      <c r="F9147" s="192" t="s">
        <v>29797</v>
      </c>
      <c r="G9147" s="192" t="s">
        <v>29797</v>
      </c>
      <c r="H9147" s="192" t="s">
        <v>29797</v>
      </c>
      <c r="I9147" s="192" t="s">
        <v>29797</v>
      </c>
      <c r="J9147" s="192" t="s">
        <v>29797</v>
      </c>
      <c r="K9147" s="192" t="s">
        <v>29797</v>
      </c>
      <c r="L9147" s="192" t="s">
        <v>29797</v>
      </c>
    </row>
    <row r="9148" spans="1:12" ht="15" x14ac:dyDescent="0.25">
      <c r="A9148" s="189" t="s">
        <v>27079</v>
      </c>
      <c r="B9148" s="190" t="s">
        <v>4430</v>
      </c>
      <c r="C9148" s="190" t="s">
        <v>29797</v>
      </c>
      <c r="D9148" s="190" t="s">
        <v>29797</v>
      </c>
      <c r="E9148" s="190" t="s">
        <v>29797</v>
      </c>
      <c r="F9148" s="190" t="s">
        <v>29797</v>
      </c>
      <c r="G9148" s="190" t="s">
        <v>29797</v>
      </c>
      <c r="H9148" s="190" t="s">
        <v>29797</v>
      </c>
      <c r="I9148" s="190" t="s">
        <v>29797</v>
      </c>
      <c r="J9148" s="190" t="s">
        <v>29797</v>
      </c>
      <c r="K9148" s="190" t="s">
        <v>29797</v>
      </c>
      <c r="L9148" s="190" t="s">
        <v>1438</v>
      </c>
    </row>
    <row r="9149" spans="1:12" ht="15" x14ac:dyDescent="0.25">
      <c r="A9149" s="191" t="s">
        <v>6342</v>
      </c>
      <c r="B9149" s="192" t="s">
        <v>6343</v>
      </c>
      <c r="C9149" s="192" t="s">
        <v>29797</v>
      </c>
      <c r="D9149" s="192" t="s">
        <v>29797</v>
      </c>
      <c r="E9149" s="192" t="s">
        <v>29797</v>
      </c>
      <c r="F9149" s="192" t="s">
        <v>29797</v>
      </c>
      <c r="G9149" s="192" t="s">
        <v>29797</v>
      </c>
      <c r="H9149" s="192" t="s">
        <v>31798</v>
      </c>
      <c r="I9149" s="192" t="s">
        <v>5078</v>
      </c>
      <c r="J9149" s="192" t="s">
        <v>29826</v>
      </c>
      <c r="K9149" s="192" t="s">
        <v>5078</v>
      </c>
      <c r="L9149" s="192" t="s">
        <v>1447</v>
      </c>
    </row>
    <row r="9150" spans="1:12" ht="15" x14ac:dyDescent="0.25">
      <c r="A9150" s="189" t="s">
        <v>27080</v>
      </c>
      <c r="B9150" s="190" t="s">
        <v>4431</v>
      </c>
      <c r="C9150" s="190" t="s">
        <v>29797</v>
      </c>
      <c r="D9150" s="190" t="s">
        <v>29797</v>
      </c>
      <c r="E9150" s="190" t="s">
        <v>29797</v>
      </c>
      <c r="F9150" s="190" t="s">
        <v>29797</v>
      </c>
      <c r="G9150" s="190" t="s">
        <v>29797</v>
      </c>
      <c r="H9150" s="190" t="s">
        <v>29797</v>
      </c>
      <c r="I9150" s="190" t="s">
        <v>29797</v>
      </c>
      <c r="J9150" s="190" t="s">
        <v>29797</v>
      </c>
      <c r="K9150" s="190" t="s">
        <v>29797</v>
      </c>
      <c r="L9150" s="190" t="s">
        <v>1441</v>
      </c>
    </row>
    <row r="9151" spans="1:12" ht="15" x14ac:dyDescent="0.25">
      <c r="A9151" s="191" t="s">
        <v>17468</v>
      </c>
      <c r="B9151" s="192" t="s">
        <v>21281</v>
      </c>
      <c r="C9151" s="192" t="s">
        <v>29797</v>
      </c>
      <c r="D9151" s="192" t="s">
        <v>29797</v>
      </c>
      <c r="E9151" s="192" t="s">
        <v>29797</v>
      </c>
      <c r="F9151" s="192" t="s">
        <v>29797</v>
      </c>
      <c r="G9151" s="192" t="s">
        <v>29797</v>
      </c>
      <c r="H9151" s="192" t="s">
        <v>31537</v>
      </c>
      <c r="I9151" s="192" t="s">
        <v>5894</v>
      </c>
      <c r="J9151" s="192" t="s">
        <v>29821</v>
      </c>
      <c r="K9151" s="192" t="s">
        <v>5062</v>
      </c>
      <c r="L9151" s="192" t="s">
        <v>1447</v>
      </c>
    </row>
    <row r="9152" spans="1:12" ht="15" x14ac:dyDescent="0.25">
      <c r="A9152" s="189" t="s">
        <v>17469</v>
      </c>
      <c r="B9152" s="190" t="s">
        <v>21282</v>
      </c>
      <c r="C9152" s="190" t="s">
        <v>29797</v>
      </c>
      <c r="D9152" s="190" t="s">
        <v>29797</v>
      </c>
      <c r="E9152" s="190" t="s">
        <v>29797</v>
      </c>
      <c r="F9152" s="190" t="s">
        <v>29797</v>
      </c>
      <c r="G9152" s="190" t="s">
        <v>29797</v>
      </c>
      <c r="H9152" s="190" t="s">
        <v>31434</v>
      </c>
      <c r="I9152" s="190" t="s">
        <v>31435</v>
      </c>
      <c r="J9152" s="190" t="s">
        <v>29821</v>
      </c>
      <c r="K9152" s="190" t="s">
        <v>5062</v>
      </c>
      <c r="L9152" s="190" t="s">
        <v>1447</v>
      </c>
    </row>
    <row r="9153" spans="1:12" ht="15" x14ac:dyDescent="0.25">
      <c r="A9153" s="191" t="s">
        <v>17470</v>
      </c>
      <c r="B9153" s="192" t="s">
        <v>21283</v>
      </c>
      <c r="C9153" s="192" t="s">
        <v>29797</v>
      </c>
      <c r="D9153" s="192" t="s">
        <v>29797</v>
      </c>
      <c r="E9153" s="192" t="s">
        <v>29797</v>
      </c>
      <c r="F9153" s="192" t="s">
        <v>29797</v>
      </c>
      <c r="G9153" s="192" t="s">
        <v>29797</v>
      </c>
      <c r="H9153" s="192" t="s">
        <v>29797</v>
      </c>
      <c r="I9153" s="192" t="s">
        <v>29797</v>
      </c>
      <c r="J9153" s="192" t="s">
        <v>29797</v>
      </c>
      <c r="K9153" s="192" t="s">
        <v>29797</v>
      </c>
      <c r="L9153" s="192" t="s">
        <v>29797</v>
      </c>
    </row>
    <row r="9154" spans="1:12" ht="15" x14ac:dyDescent="0.25">
      <c r="A9154" s="189" t="s">
        <v>6344</v>
      </c>
      <c r="B9154" s="190" t="s">
        <v>6345</v>
      </c>
      <c r="C9154" s="190" t="s">
        <v>29797</v>
      </c>
      <c r="D9154" s="190" t="s">
        <v>29797</v>
      </c>
      <c r="E9154" s="190" t="s">
        <v>29797</v>
      </c>
      <c r="F9154" s="190" t="s">
        <v>29797</v>
      </c>
      <c r="G9154" s="190" t="s">
        <v>29797</v>
      </c>
      <c r="H9154" s="190" t="s">
        <v>31439</v>
      </c>
      <c r="I9154" s="190" t="s">
        <v>1389</v>
      </c>
      <c r="J9154" s="190" t="s">
        <v>29821</v>
      </c>
      <c r="K9154" s="190" t="s">
        <v>5062</v>
      </c>
      <c r="L9154" s="190" t="s">
        <v>1447</v>
      </c>
    </row>
    <row r="9155" spans="1:12" ht="15" x14ac:dyDescent="0.25">
      <c r="A9155" s="191" t="s">
        <v>17471</v>
      </c>
      <c r="B9155" s="192" t="s">
        <v>21284</v>
      </c>
      <c r="C9155" s="192" t="s">
        <v>29797</v>
      </c>
      <c r="D9155" s="192" t="s">
        <v>29797</v>
      </c>
      <c r="E9155" s="192" t="s">
        <v>29797</v>
      </c>
      <c r="F9155" s="192" t="s">
        <v>29797</v>
      </c>
      <c r="G9155" s="192" t="s">
        <v>29797</v>
      </c>
      <c r="H9155" s="192" t="s">
        <v>31372</v>
      </c>
      <c r="I9155" s="192" t="s">
        <v>5062</v>
      </c>
      <c r="J9155" s="192" t="s">
        <v>29821</v>
      </c>
      <c r="K9155" s="192" t="s">
        <v>5062</v>
      </c>
      <c r="L9155" s="192" t="s">
        <v>1447</v>
      </c>
    </row>
    <row r="9156" spans="1:12" ht="15" x14ac:dyDescent="0.25">
      <c r="A9156" s="189" t="s">
        <v>6346</v>
      </c>
      <c r="B9156" s="190" t="s">
        <v>6347</v>
      </c>
      <c r="C9156" s="190" t="s">
        <v>29797</v>
      </c>
      <c r="D9156" s="190" t="s">
        <v>29797</v>
      </c>
      <c r="E9156" s="190" t="s">
        <v>29797</v>
      </c>
      <c r="F9156" s="190" t="s">
        <v>29797</v>
      </c>
      <c r="G9156" s="190" t="s">
        <v>29797</v>
      </c>
      <c r="H9156" s="190" t="s">
        <v>31546</v>
      </c>
      <c r="I9156" s="190" t="s">
        <v>31547</v>
      </c>
      <c r="J9156" s="190" t="s">
        <v>29821</v>
      </c>
      <c r="K9156" s="190" t="s">
        <v>5062</v>
      </c>
      <c r="L9156" s="190" t="s">
        <v>1447</v>
      </c>
    </row>
    <row r="9157" spans="1:12" ht="15" x14ac:dyDescent="0.25">
      <c r="A9157" s="191" t="s">
        <v>3709</v>
      </c>
      <c r="B9157" s="192" t="s">
        <v>4432</v>
      </c>
      <c r="C9157" s="192" t="s">
        <v>29812</v>
      </c>
      <c r="D9157" s="192" t="s">
        <v>29813</v>
      </c>
      <c r="E9157" s="192" t="s">
        <v>30759</v>
      </c>
      <c r="F9157" s="192" t="s">
        <v>29804</v>
      </c>
      <c r="G9157" s="192" t="s">
        <v>29818</v>
      </c>
      <c r="H9157" s="192" t="s">
        <v>32596</v>
      </c>
      <c r="I9157" s="192" t="s">
        <v>9190</v>
      </c>
      <c r="J9157" s="192" t="s">
        <v>30441</v>
      </c>
      <c r="K9157" s="192" t="s">
        <v>9190</v>
      </c>
      <c r="L9157" s="192" t="s">
        <v>1447</v>
      </c>
    </row>
    <row r="9158" spans="1:12" ht="15" x14ac:dyDescent="0.25">
      <c r="A9158" s="189" t="s">
        <v>3710</v>
      </c>
      <c r="B9158" s="190" t="s">
        <v>4433</v>
      </c>
      <c r="C9158" s="190" t="s">
        <v>29797</v>
      </c>
      <c r="D9158" s="190" t="s">
        <v>29797</v>
      </c>
      <c r="E9158" s="190" t="s">
        <v>29797</v>
      </c>
      <c r="F9158" s="190" t="s">
        <v>29797</v>
      </c>
      <c r="G9158" s="190" t="s">
        <v>29797</v>
      </c>
      <c r="H9158" s="190" t="s">
        <v>31508</v>
      </c>
      <c r="I9158" s="190" t="s">
        <v>1396</v>
      </c>
      <c r="J9158" s="190" t="s">
        <v>31325</v>
      </c>
      <c r="K9158" s="190" t="s">
        <v>5073</v>
      </c>
      <c r="L9158" s="190" t="s">
        <v>1447</v>
      </c>
    </row>
    <row r="9159" spans="1:12" ht="15" x14ac:dyDescent="0.25">
      <c r="A9159" s="191" t="s">
        <v>10993</v>
      </c>
      <c r="B9159" s="192" t="s">
        <v>4434</v>
      </c>
      <c r="C9159" s="192" t="s">
        <v>29797</v>
      </c>
      <c r="D9159" s="192" t="s">
        <v>29797</v>
      </c>
      <c r="E9159" s="192" t="s">
        <v>29797</v>
      </c>
      <c r="F9159" s="192" t="s">
        <v>29797</v>
      </c>
      <c r="G9159" s="192" t="s">
        <v>29797</v>
      </c>
      <c r="H9159" s="192" t="s">
        <v>31508</v>
      </c>
      <c r="I9159" s="192" t="s">
        <v>1396</v>
      </c>
      <c r="J9159" s="192" t="s">
        <v>31325</v>
      </c>
      <c r="K9159" s="192" t="s">
        <v>5073</v>
      </c>
      <c r="L9159" s="192" t="s">
        <v>1447</v>
      </c>
    </row>
    <row r="9160" spans="1:12" ht="15" x14ac:dyDescent="0.25">
      <c r="A9160" s="189" t="s">
        <v>17472</v>
      </c>
      <c r="B9160" s="190" t="s">
        <v>21285</v>
      </c>
      <c r="C9160" s="190" t="s">
        <v>29797</v>
      </c>
      <c r="D9160" s="190" t="s">
        <v>29797</v>
      </c>
      <c r="E9160" s="190" t="s">
        <v>29797</v>
      </c>
      <c r="F9160" s="190" t="s">
        <v>29797</v>
      </c>
      <c r="G9160" s="190" t="s">
        <v>29797</v>
      </c>
      <c r="H9160" s="190" t="s">
        <v>29797</v>
      </c>
      <c r="I9160" s="190" t="s">
        <v>29797</v>
      </c>
      <c r="J9160" s="190" t="s">
        <v>29797</v>
      </c>
      <c r="K9160" s="190" t="s">
        <v>29797</v>
      </c>
      <c r="L9160" s="190" t="s">
        <v>29797</v>
      </c>
    </row>
    <row r="9161" spans="1:12" ht="15" x14ac:dyDescent="0.25">
      <c r="A9161" s="191" t="s">
        <v>27081</v>
      </c>
      <c r="B9161" s="192" t="s">
        <v>27082</v>
      </c>
      <c r="C9161" s="192" t="s">
        <v>29797</v>
      </c>
      <c r="D9161" s="192" t="s">
        <v>29797</v>
      </c>
      <c r="E9161" s="192" t="s">
        <v>29797</v>
      </c>
      <c r="F9161" s="192" t="s">
        <v>29797</v>
      </c>
      <c r="G9161" s="192" t="s">
        <v>29797</v>
      </c>
      <c r="H9161" s="192" t="s">
        <v>33049</v>
      </c>
      <c r="I9161" s="192" t="s">
        <v>33050</v>
      </c>
      <c r="J9161" s="192" t="s">
        <v>29821</v>
      </c>
      <c r="K9161" s="192" t="s">
        <v>5062</v>
      </c>
      <c r="L9161" s="192" t="s">
        <v>1447</v>
      </c>
    </row>
    <row r="9162" spans="1:12" ht="15" x14ac:dyDescent="0.25">
      <c r="A9162" s="189" t="s">
        <v>17473</v>
      </c>
      <c r="B9162" s="190" t="s">
        <v>21286</v>
      </c>
      <c r="C9162" s="190" t="s">
        <v>29797</v>
      </c>
      <c r="D9162" s="190" t="s">
        <v>29797</v>
      </c>
      <c r="E9162" s="190" t="s">
        <v>29797</v>
      </c>
      <c r="F9162" s="190" t="s">
        <v>29797</v>
      </c>
      <c r="G9162" s="190" t="s">
        <v>29797</v>
      </c>
      <c r="H9162" s="190" t="s">
        <v>31605</v>
      </c>
      <c r="I9162" s="190" t="s">
        <v>31606</v>
      </c>
      <c r="J9162" s="190" t="s">
        <v>29821</v>
      </c>
      <c r="K9162" s="190" t="s">
        <v>5062</v>
      </c>
      <c r="L9162" s="190" t="s">
        <v>1447</v>
      </c>
    </row>
    <row r="9163" spans="1:12" ht="15" x14ac:dyDescent="0.25">
      <c r="A9163" s="191" t="s">
        <v>17474</v>
      </c>
      <c r="B9163" s="192" t="s">
        <v>27083</v>
      </c>
      <c r="C9163" s="192" t="s">
        <v>29797</v>
      </c>
      <c r="D9163" s="192" t="s">
        <v>29797</v>
      </c>
      <c r="E9163" s="192" t="s">
        <v>29797</v>
      </c>
      <c r="F9163" s="192" t="s">
        <v>29797</v>
      </c>
      <c r="G9163" s="192" t="s">
        <v>29797</v>
      </c>
      <c r="H9163" s="192" t="s">
        <v>31314</v>
      </c>
      <c r="I9163" s="192" t="s">
        <v>5062</v>
      </c>
      <c r="J9163" s="192" t="s">
        <v>29821</v>
      </c>
      <c r="K9163" s="192" t="s">
        <v>5062</v>
      </c>
      <c r="L9163" s="192" t="s">
        <v>1447</v>
      </c>
    </row>
    <row r="9164" spans="1:12" ht="15" x14ac:dyDescent="0.25">
      <c r="A9164" s="189" t="s">
        <v>3711</v>
      </c>
      <c r="B9164" s="190" t="s">
        <v>4435</v>
      </c>
      <c r="C9164" s="190" t="s">
        <v>29812</v>
      </c>
      <c r="D9164" s="190" t="s">
        <v>29813</v>
      </c>
      <c r="E9164" s="190" t="s">
        <v>30760</v>
      </c>
      <c r="F9164" s="190" t="s">
        <v>29804</v>
      </c>
      <c r="G9164" s="190" t="s">
        <v>29849</v>
      </c>
      <c r="H9164" s="190" t="s">
        <v>31326</v>
      </c>
      <c r="I9164" s="190" t="s">
        <v>31327</v>
      </c>
      <c r="J9164" s="190" t="s">
        <v>31325</v>
      </c>
      <c r="K9164" s="190" t="s">
        <v>5073</v>
      </c>
      <c r="L9164" s="190" t="s">
        <v>1447</v>
      </c>
    </row>
    <row r="9165" spans="1:12" ht="15" x14ac:dyDescent="0.25">
      <c r="A9165" s="191" t="s">
        <v>17475</v>
      </c>
      <c r="B9165" s="192" t="s">
        <v>21287</v>
      </c>
      <c r="C9165" s="192" t="s">
        <v>29797</v>
      </c>
      <c r="D9165" s="192" t="s">
        <v>29797</v>
      </c>
      <c r="E9165" s="192" t="s">
        <v>29797</v>
      </c>
      <c r="F9165" s="192" t="s">
        <v>29797</v>
      </c>
      <c r="G9165" s="192" t="s">
        <v>29797</v>
      </c>
      <c r="H9165" s="192" t="s">
        <v>29797</v>
      </c>
      <c r="I9165" s="192" t="s">
        <v>29797</v>
      </c>
      <c r="J9165" s="192" t="s">
        <v>29797</v>
      </c>
      <c r="K9165" s="192" t="s">
        <v>29797</v>
      </c>
      <c r="L9165" s="192" t="s">
        <v>29797</v>
      </c>
    </row>
    <row r="9166" spans="1:12" ht="15" x14ac:dyDescent="0.25">
      <c r="A9166" s="189" t="s">
        <v>3712</v>
      </c>
      <c r="B9166" s="190" t="s">
        <v>4436</v>
      </c>
      <c r="C9166" s="190" t="s">
        <v>29797</v>
      </c>
      <c r="D9166" s="190" t="s">
        <v>29797</v>
      </c>
      <c r="E9166" s="190" t="s">
        <v>29797</v>
      </c>
      <c r="F9166" s="190" t="s">
        <v>29797</v>
      </c>
      <c r="G9166" s="190" t="s">
        <v>29797</v>
      </c>
      <c r="H9166" s="190" t="s">
        <v>29797</v>
      </c>
      <c r="I9166" s="190" t="s">
        <v>29797</v>
      </c>
      <c r="J9166" s="190" t="s">
        <v>29797</v>
      </c>
      <c r="K9166" s="190" t="s">
        <v>29797</v>
      </c>
      <c r="L9166" s="190" t="s">
        <v>1447</v>
      </c>
    </row>
    <row r="9167" spans="1:12" ht="15" x14ac:dyDescent="0.25">
      <c r="A9167" s="191" t="s">
        <v>17476</v>
      </c>
      <c r="B9167" s="192" t="s">
        <v>27084</v>
      </c>
      <c r="C9167" s="192" t="s">
        <v>29797</v>
      </c>
      <c r="D9167" s="192" t="s">
        <v>29797</v>
      </c>
      <c r="E9167" s="192" t="s">
        <v>29797</v>
      </c>
      <c r="F9167" s="192" t="s">
        <v>29797</v>
      </c>
      <c r="G9167" s="192" t="s">
        <v>29797</v>
      </c>
      <c r="H9167" s="192" t="s">
        <v>29797</v>
      </c>
      <c r="I9167" s="192" t="s">
        <v>29797</v>
      </c>
      <c r="J9167" s="192" t="s">
        <v>29797</v>
      </c>
      <c r="K9167" s="192" t="s">
        <v>29797</v>
      </c>
      <c r="L9167" s="192" t="s">
        <v>1447</v>
      </c>
    </row>
    <row r="9168" spans="1:12" ht="15" x14ac:dyDescent="0.25">
      <c r="A9168" s="189" t="s">
        <v>27085</v>
      </c>
      <c r="B9168" s="190" t="s">
        <v>27086</v>
      </c>
      <c r="C9168" s="190" t="s">
        <v>29797</v>
      </c>
      <c r="D9168" s="190" t="s">
        <v>29797</v>
      </c>
      <c r="E9168" s="190" t="s">
        <v>29797</v>
      </c>
      <c r="F9168" s="190" t="s">
        <v>29797</v>
      </c>
      <c r="G9168" s="190" t="s">
        <v>29797</v>
      </c>
      <c r="H9168" s="190" t="s">
        <v>31445</v>
      </c>
      <c r="I9168" s="190" t="s">
        <v>31446</v>
      </c>
      <c r="J9168" s="190" t="s">
        <v>31325</v>
      </c>
      <c r="K9168" s="190" t="s">
        <v>5073</v>
      </c>
      <c r="L9168" s="190" t="s">
        <v>1447</v>
      </c>
    </row>
    <row r="9169" spans="1:12" ht="15" x14ac:dyDescent="0.25">
      <c r="A9169" s="191" t="s">
        <v>3713</v>
      </c>
      <c r="B9169" s="192" t="s">
        <v>4437</v>
      </c>
      <c r="C9169" s="192" t="s">
        <v>29797</v>
      </c>
      <c r="D9169" s="192" t="s">
        <v>29797</v>
      </c>
      <c r="E9169" s="192" t="s">
        <v>29797</v>
      </c>
      <c r="F9169" s="192" t="s">
        <v>29797</v>
      </c>
      <c r="G9169" s="192" t="s">
        <v>29797</v>
      </c>
      <c r="H9169" s="192" t="s">
        <v>32716</v>
      </c>
      <c r="I9169" s="192" t="s">
        <v>32111</v>
      </c>
      <c r="J9169" s="192" t="s">
        <v>31325</v>
      </c>
      <c r="K9169" s="192" t="s">
        <v>5073</v>
      </c>
      <c r="L9169" s="192" t="s">
        <v>1447</v>
      </c>
    </row>
    <row r="9170" spans="1:12" ht="15" x14ac:dyDescent="0.25">
      <c r="A9170" s="189" t="s">
        <v>3714</v>
      </c>
      <c r="B9170" s="190" t="s">
        <v>4438</v>
      </c>
      <c r="C9170" s="190" t="s">
        <v>29797</v>
      </c>
      <c r="D9170" s="190" t="s">
        <v>29797</v>
      </c>
      <c r="E9170" s="190" t="s">
        <v>29797</v>
      </c>
      <c r="F9170" s="190" t="s">
        <v>29797</v>
      </c>
      <c r="G9170" s="190" t="s">
        <v>29797</v>
      </c>
      <c r="H9170" s="190" t="s">
        <v>31982</v>
      </c>
      <c r="I9170" s="190" t="s">
        <v>5078</v>
      </c>
      <c r="J9170" s="190" t="s">
        <v>29826</v>
      </c>
      <c r="K9170" s="190" t="s">
        <v>5078</v>
      </c>
      <c r="L9170" s="190" t="s">
        <v>1447</v>
      </c>
    </row>
    <row r="9171" spans="1:12" ht="15" x14ac:dyDescent="0.25">
      <c r="A9171" s="191" t="s">
        <v>27087</v>
      </c>
      <c r="B9171" s="192" t="s">
        <v>6348</v>
      </c>
      <c r="C9171" s="192" t="s">
        <v>29797</v>
      </c>
      <c r="D9171" s="192" t="s">
        <v>29797</v>
      </c>
      <c r="E9171" s="192" t="s">
        <v>29797</v>
      </c>
      <c r="F9171" s="192" t="s">
        <v>29797</v>
      </c>
      <c r="G9171" s="192" t="s">
        <v>29797</v>
      </c>
      <c r="H9171" s="192" t="s">
        <v>29797</v>
      </c>
      <c r="I9171" s="192" t="s">
        <v>29797</v>
      </c>
      <c r="J9171" s="192" t="s">
        <v>29797</v>
      </c>
      <c r="K9171" s="192" t="s">
        <v>29797</v>
      </c>
      <c r="L9171" s="192" t="s">
        <v>1438</v>
      </c>
    </row>
    <row r="9172" spans="1:12" ht="15" x14ac:dyDescent="0.25">
      <c r="A9172" s="189" t="s">
        <v>6349</v>
      </c>
      <c r="B9172" s="190" t="s">
        <v>6350</v>
      </c>
      <c r="C9172" s="190" t="s">
        <v>29797</v>
      </c>
      <c r="D9172" s="190" t="s">
        <v>29797</v>
      </c>
      <c r="E9172" s="190" t="s">
        <v>29797</v>
      </c>
      <c r="F9172" s="190" t="s">
        <v>29797</v>
      </c>
      <c r="G9172" s="190" t="s">
        <v>29797</v>
      </c>
      <c r="H9172" s="190" t="s">
        <v>31680</v>
      </c>
      <c r="I9172" s="190" t="s">
        <v>5078</v>
      </c>
      <c r="J9172" s="190" t="s">
        <v>29826</v>
      </c>
      <c r="K9172" s="190" t="s">
        <v>5078</v>
      </c>
      <c r="L9172" s="190" t="s">
        <v>1447</v>
      </c>
    </row>
    <row r="9173" spans="1:12" ht="15" x14ac:dyDescent="0.25">
      <c r="A9173" s="191" t="s">
        <v>27088</v>
      </c>
      <c r="B9173" s="192" t="s">
        <v>21288</v>
      </c>
      <c r="C9173" s="192" t="s">
        <v>29797</v>
      </c>
      <c r="D9173" s="192" t="s">
        <v>29797</v>
      </c>
      <c r="E9173" s="192" t="s">
        <v>29797</v>
      </c>
      <c r="F9173" s="192" t="s">
        <v>29797</v>
      </c>
      <c r="G9173" s="192" t="s">
        <v>29797</v>
      </c>
      <c r="H9173" s="192" t="s">
        <v>29797</v>
      </c>
      <c r="I9173" s="192" t="s">
        <v>29797</v>
      </c>
      <c r="J9173" s="192" t="s">
        <v>29797</v>
      </c>
      <c r="K9173" s="192" t="s">
        <v>29797</v>
      </c>
      <c r="L9173" s="192" t="s">
        <v>1438</v>
      </c>
    </row>
    <row r="9174" spans="1:12" ht="15" x14ac:dyDescent="0.25">
      <c r="A9174" s="189" t="s">
        <v>27089</v>
      </c>
      <c r="B9174" s="190" t="s">
        <v>4439</v>
      </c>
      <c r="C9174" s="190" t="s">
        <v>29797</v>
      </c>
      <c r="D9174" s="190" t="s">
        <v>29797</v>
      </c>
      <c r="E9174" s="190" t="s">
        <v>29797</v>
      </c>
      <c r="F9174" s="190" t="s">
        <v>29797</v>
      </c>
      <c r="G9174" s="190" t="s">
        <v>29797</v>
      </c>
      <c r="H9174" s="190" t="s">
        <v>29797</v>
      </c>
      <c r="I9174" s="190" t="s">
        <v>29797</v>
      </c>
      <c r="J9174" s="190" t="s">
        <v>29797</v>
      </c>
      <c r="K9174" s="190" t="s">
        <v>29797</v>
      </c>
      <c r="L9174" s="190" t="s">
        <v>1438</v>
      </c>
    </row>
    <row r="9175" spans="1:12" ht="15" x14ac:dyDescent="0.25">
      <c r="A9175" s="191" t="s">
        <v>6351</v>
      </c>
      <c r="B9175" s="192" t="s">
        <v>6352</v>
      </c>
      <c r="C9175" s="192" t="s">
        <v>29797</v>
      </c>
      <c r="D9175" s="192" t="s">
        <v>29797</v>
      </c>
      <c r="E9175" s="192" t="s">
        <v>29797</v>
      </c>
      <c r="F9175" s="192" t="s">
        <v>29797</v>
      </c>
      <c r="G9175" s="192" t="s">
        <v>29797</v>
      </c>
      <c r="H9175" s="192" t="s">
        <v>31372</v>
      </c>
      <c r="I9175" s="192" t="s">
        <v>5062</v>
      </c>
      <c r="J9175" s="192" t="s">
        <v>29821</v>
      </c>
      <c r="K9175" s="192" t="s">
        <v>5062</v>
      </c>
      <c r="L9175" s="192" t="s">
        <v>1447</v>
      </c>
    </row>
    <row r="9176" spans="1:12" ht="15" x14ac:dyDescent="0.25">
      <c r="A9176" s="189" t="s">
        <v>17477</v>
      </c>
      <c r="B9176" s="190" t="s">
        <v>21289</v>
      </c>
      <c r="C9176" s="190" t="s">
        <v>29797</v>
      </c>
      <c r="D9176" s="190" t="s">
        <v>29797</v>
      </c>
      <c r="E9176" s="190" t="s">
        <v>29797</v>
      </c>
      <c r="F9176" s="190" t="s">
        <v>29797</v>
      </c>
      <c r="G9176" s="190" t="s">
        <v>29797</v>
      </c>
      <c r="H9176" s="190" t="s">
        <v>31603</v>
      </c>
      <c r="I9176" s="190" t="s">
        <v>31604</v>
      </c>
      <c r="J9176" s="190" t="s">
        <v>29821</v>
      </c>
      <c r="K9176" s="190" t="s">
        <v>5062</v>
      </c>
      <c r="L9176" s="190" t="s">
        <v>1447</v>
      </c>
    </row>
    <row r="9177" spans="1:12" ht="15" x14ac:dyDescent="0.25">
      <c r="A9177" s="191" t="s">
        <v>6353</v>
      </c>
      <c r="B9177" s="192" t="s">
        <v>6354</v>
      </c>
      <c r="C9177" s="192" t="s">
        <v>29797</v>
      </c>
      <c r="D9177" s="192" t="s">
        <v>29797</v>
      </c>
      <c r="E9177" s="192" t="s">
        <v>29797</v>
      </c>
      <c r="F9177" s="192" t="s">
        <v>29797</v>
      </c>
      <c r="G9177" s="192" t="s">
        <v>29797</v>
      </c>
      <c r="H9177" s="192" t="s">
        <v>31588</v>
      </c>
      <c r="I9177" s="192" t="s">
        <v>30455</v>
      </c>
      <c r="J9177" s="192" t="s">
        <v>29870</v>
      </c>
      <c r="K9177" s="192" t="s">
        <v>8069</v>
      </c>
      <c r="L9177" s="192" t="s">
        <v>1447</v>
      </c>
    </row>
    <row r="9178" spans="1:12" ht="15" x14ac:dyDescent="0.25">
      <c r="A9178" s="189" t="s">
        <v>6355</v>
      </c>
      <c r="B9178" s="190" t="s">
        <v>6356</v>
      </c>
      <c r="C9178" s="190" t="s">
        <v>29797</v>
      </c>
      <c r="D9178" s="190" t="s">
        <v>29797</v>
      </c>
      <c r="E9178" s="190" t="s">
        <v>29797</v>
      </c>
      <c r="F9178" s="190" t="s">
        <v>29797</v>
      </c>
      <c r="G9178" s="190" t="s">
        <v>29797</v>
      </c>
      <c r="H9178" s="190" t="s">
        <v>31402</v>
      </c>
      <c r="I9178" s="190" t="s">
        <v>31403</v>
      </c>
      <c r="J9178" s="190" t="s">
        <v>29821</v>
      </c>
      <c r="K9178" s="190" t="s">
        <v>5062</v>
      </c>
      <c r="L9178" s="190" t="s">
        <v>1447</v>
      </c>
    </row>
    <row r="9179" spans="1:12" ht="15" x14ac:dyDescent="0.25">
      <c r="A9179" s="191" t="s">
        <v>6357</v>
      </c>
      <c r="B9179" s="192" t="s">
        <v>6358</v>
      </c>
      <c r="C9179" s="192" t="s">
        <v>29797</v>
      </c>
      <c r="D9179" s="192" t="s">
        <v>29797</v>
      </c>
      <c r="E9179" s="192" t="s">
        <v>29797</v>
      </c>
      <c r="F9179" s="192" t="s">
        <v>29797</v>
      </c>
      <c r="G9179" s="192" t="s">
        <v>29797</v>
      </c>
      <c r="H9179" s="192" t="s">
        <v>32262</v>
      </c>
      <c r="I9179" s="192" t="s">
        <v>32263</v>
      </c>
      <c r="J9179" s="192" t="s">
        <v>31325</v>
      </c>
      <c r="K9179" s="192" t="s">
        <v>5073</v>
      </c>
      <c r="L9179" s="192" t="s">
        <v>1447</v>
      </c>
    </row>
    <row r="9180" spans="1:12" ht="15" x14ac:dyDescent="0.25">
      <c r="A9180" s="189" t="s">
        <v>3715</v>
      </c>
      <c r="B9180" s="190" t="s">
        <v>4440</v>
      </c>
      <c r="C9180" s="190" t="s">
        <v>29797</v>
      </c>
      <c r="D9180" s="190" t="s">
        <v>29797</v>
      </c>
      <c r="E9180" s="190" t="s">
        <v>29797</v>
      </c>
      <c r="F9180" s="190" t="s">
        <v>29797</v>
      </c>
      <c r="G9180" s="190" t="s">
        <v>29797</v>
      </c>
      <c r="H9180" s="190" t="s">
        <v>32377</v>
      </c>
      <c r="I9180" s="190" t="s">
        <v>32378</v>
      </c>
      <c r="J9180" s="190" t="s">
        <v>29826</v>
      </c>
      <c r="K9180" s="190" t="s">
        <v>5078</v>
      </c>
      <c r="L9180" s="190" t="s">
        <v>1447</v>
      </c>
    </row>
    <row r="9181" spans="1:12" ht="15" x14ac:dyDescent="0.25">
      <c r="A9181" s="191" t="s">
        <v>17478</v>
      </c>
      <c r="B9181" s="192" t="s">
        <v>21290</v>
      </c>
      <c r="C9181" s="192" t="s">
        <v>29812</v>
      </c>
      <c r="D9181" s="192" t="s">
        <v>29824</v>
      </c>
      <c r="E9181" s="192" t="s">
        <v>30761</v>
      </c>
      <c r="F9181" s="192" t="s">
        <v>29804</v>
      </c>
      <c r="G9181" s="192" t="s">
        <v>29985</v>
      </c>
      <c r="H9181" s="192" t="s">
        <v>31409</v>
      </c>
      <c r="I9181" s="192" t="s">
        <v>5062</v>
      </c>
      <c r="J9181" s="192" t="s">
        <v>29821</v>
      </c>
      <c r="K9181" s="192" t="s">
        <v>5062</v>
      </c>
      <c r="L9181" s="192" t="s">
        <v>1447</v>
      </c>
    </row>
    <row r="9182" spans="1:12" ht="15" x14ac:dyDescent="0.25">
      <c r="A9182" s="189" t="s">
        <v>6359</v>
      </c>
      <c r="B9182" s="190" t="s">
        <v>6360</v>
      </c>
      <c r="C9182" s="190" t="s">
        <v>29797</v>
      </c>
      <c r="D9182" s="190" t="s">
        <v>29797</v>
      </c>
      <c r="E9182" s="190" t="s">
        <v>29797</v>
      </c>
      <c r="F9182" s="190" t="s">
        <v>29797</v>
      </c>
      <c r="G9182" s="190" t="s">
        <v>29797</v>
      </c>
      <c r="H9182" s="190" t="s">
        <v>31455</v>
      </c>
      <c r="I9182" s="190" t="s">
        <v>30567</v>
      </c>
      <c r="J9182" s="190" t="s">
        <v>29821</v>
      </c>
      <c r="K9182" s="190" t="s">
        <v>5062</v>
      </c>
      <c r="L9182" s="190" t="s">
        <v>1447</v>
      </c>
    </row>
    <row r="9183" spans="1:12" ht="15" x14ac:dyDescent="0.25">
      <c r="A9183" s="191" t="s">
        <v>27090</v>
      </c>
      <c r="B9183" s="192" t="s">
        <v>27091</v>
      </c>
      <c r="C9183" s="192" t="s">
        <v>29797</v>
      </c>
      <c r="D9183" s="192" t="s">
        <v>29797</v>
      </c>
      <c r="E9183" s="192" t="s">
        <v>29797</v>
      </c>
      <c r="F9183" s="192" t="s">
        <v>29797</v>
      </c>
      <c r="G9183" s="192" t="s">
        <v>29797</v>
      </c>
      <c r="H9183" s="192" t="s">
        <v>29797</v>
      </c>
      <c r="I9183" s="192" t="s">
        <v>29797</v>
      </c>
      <c r="J9183" s="192" t="s">
        <v>29797</v>
      </c>
      <c r="K9183" s="192" t="s">
        <v>29797</v>
      </c>
      <c r="L9183" s="192" t="s">
        <v>29797</v>
      </c>
    </row>
    <row r="9184" spans="1:12" ht="15" x14ac:dyDescent="0.25">
      <c r="A9184" s="189" t="s">
        <v>27092</v>
      </c>
      <c r="B9184" s="190" t="s">
        <v>27093</v>
      </c>
      <c r="C9184" s="190" t="s">
        <v>29797</v>
      </c>
      <c r="D9184" s="190" t="s">
        <v>29797</v>
      </c>
      <c r="E9184" s="190" t="s">
        <v>29797</v>
      </c>
      <c r="F9184" s="190" t="s">
        <v>29797</v>
      </c>
      <c r="G9184" s="190" t="s">
        <v>29797</v>
      </c>
      <c r="H9184" s="190" t="s">
        <v>31546</v>
      </c>
      <c r="I9184" s="190" t="s">
        <v>31547</v>
      </c>
      <c r="J9184" s="190" t="s">
        <v>29821</v>
      </c>
      <c r="K9184" s="190" t="s">
        <v>5062</v>
      </c>
      <c r="L9184" s="190" t="s">
        <v>1447</v>
      </c>
    </row>
    <row r="9185" spans="1:12" ht="15" x14ac:dyDescent="0.25">
      <c r="A9185" s="191" t="s">
        <v>17479</v>
      </c>
      <c r="B9185" s="192" t="s">
        <v>21291</v>
      </c>
      <c r="C9185" s="192" t="s">
        <v>29797</v>
      </c>
      <c r="D9185" s="192" t="s">
        <v>29797</v>
      </c>
      <c r="E9185" s="192" t="s">
        <v>29797</v>
      </c>
      <c r="F9185" s="192" t="s">
        <v>29797</v>
      </c>
      <c r="G9185" s="192" t="s">
        <v>29797</v>
      </c>
      <c r="H9185" s="192" t="s">
        <v>29797</v>
      </c>
      <c r="I9185" s="192" t="s">
        <v>29797</v>
      </c>
      <c r="J9185" s="192" t="s">
        <v>29797</v>
      </c>
      <c r="K9185" s="192" t="s">
        <v>29797</v>
      </c>
      <c r="L9185" s="192" t="s">
        <v>29797</v>
      </c>
    </row>
    <row r="9186" spans="1:12" ht="15" x14ac:dyDescent="0.25">
      <c r="A9186" s="189" t="s">
        <v>3716</v>
      </c>
      <c r="B9186" s="190" t="s">
        <v>4441</v>
      </c>
      <c r="C9186" s="190" t="s">
        <v>29797</v>
      </c>
      <c r="D9186" s="190" t="s">
        <v>29797</v>
      </c>
      <c r="E9186" s="190" t="s">
        <v>29797</v>
      </c>
      <c r="F9186" s="190" t="s">
        <v>29797</v>
      </c>
      <c r="G9186" s="190" t="s">
        <v>29797</v>
      </c>
      <c r="H9186" s="190" t="s">
        <v>31560</v>
      </c>
      <c r="I9186" s="190" t="s">
        <v>5073</v>
      </c>
      <c r="J9186" s="190" t="s">
        <v>31325</v>
      </c>
      <c r="K9186" s="190" t="s">
        <v>5073</v>
      </c>
      <c r="L9186" s="190" t="s">
        <v>1447</v>
      </c>
    </row>
    <row r="9187" spans="1:12" ht="15" x14ac:dyDescent="0.25">
      <c r="A9187" s="191" t="s">
        <v>6361</v>
      </c>
      <c r="B9187" s="192" t="s">
        <v>6362</v>
      </c>
      <c r="C9187" s="192" t="s">
        <v>29797</v>
      </c>
      <c r="D9187" s="192" t="s">
        <v>29797</v>
      </c>
      <c r="E9187" s="192" t="s">
        <v>29797</v>
      </c>
      <c r="F9187" s="192" t="s">
        <v>29797</v>
      </c>
      <c r="G9187" s="192" t="s">
        <v>29797</v>
      </c>
      <c r="H9187" s="192" t="s">
        <v>31432</v>
      </c>
      <c r="I9187" s="192" t="s">
        <v>31433</v>
      </c>
      <c r="J9187" s="192" t="s">
        <v>29821</v>
      </c>
      <c r="K9187" s="192" t="s">
        <v>5062</v>
      </c>
      <c r="L9187" s="192" t="s">
        <v>1447</v>
      </c>
    </row>
    <row r="9188" spans="1:12" ht="15" x14ac:dyDescent="0.25">
      <c r="A9188" s="189" t="s">
        <v>3717</v>
      </c>
      <c r="B9188" s="190" t="s">
        <v>4442</v>
      </c>
      <c r="C9188" s="190" t="s">
        <v>29797</v>
      </c>
      <c r="D9188" s="190" t="s">
        <v>29797</v>
      </c>
      <c r="E9188" s="190" t="s">
        <v>29797</v>
      </c>
      <c r="F9188" s="190" t="s">
        <v>29797</v>
      </c>
      <c r="G9188" s="190" t="s">
        <v>29797</v>
      </c>
      <c r="H9188" s="190" t="s">
        <v>29797</v>
      </c>
      <c r="I9188" s="190" t="s">
        <v>29797</v>
      </c>
      <c r="J9188" s="190" t="s">
        <v>29821</v>
      </c>
      <c r="K9188" s="190" t="s">
        <v>5062</v>
      </c>
      <c r="L9188" s="190" t="s">
        <v>1447</v>
      </c>
    </row>
    <row r="9189" spans="1:12" ht="15" x14ac:dyDescent="0.25">
      <c r="A9189" s="191" t="s">
        <v>27094</v>
      </c>
      <c r="B9189" s="192" t="s">
        <v>27095</v>
      </c>
      <c r="C9189" s="192" t="s">
        <v>29797</v>
      </c>
      <c r="D9189" s="192" t="s">
        <v>29797</v>
      </c>
      <c r="E9189" s="192" t="s">
        <v>29797</v>
      </c>
      <c r="F9189" s="192" t="s">
        <v>29797</v>
      </c>
      <c r="G9189" s="192" t="s">
        <v>29797</v>
      </c>
      <c r="H9189" s="192" t="s">
        <v>31402</v>
      </c>
      <c r="I9189" s="192" t="s">
        <v>31403</v>
      </c>
      <c r="J9189" s="192" t="s">
        <v>29821</v>
      </c>
      <c r="K9189" s="192" t="s">
        <v>5062</v>
      </c>
      <c r="L9189" s="192" t="s">
        <v>1447</v>
      </c>
    </row>
    <row r="9190" spans="1:12" ht="15" x14ac:dyDescent="0.25">
      <c r="A9190" s="189" t="s">
        <v>6363</v>
      </c>
      <c r="B9190" s="190" t="s">
        <v>6364</v>
      </c>
      <c r="C9190" s="190" t="s">
        <v>29797</v>
      </c>
      <c r="D9190" s="190" t="s">
        <v>29797</v>
      </c>
      <c r="E9190" s="190" t="s">
        <v>29797</v>
      </c>
      <c r="F9190" s="190" t="s">
        <v>29797</v>
      </c>
      <c r="G9190" s="190" t="s">
        <v>29797</v>
      </c>
      <c r="H9190" s="190" t="s">
        <v>31466</v>
      </c>
      <c r="I9190" s="190" t="s">
        <v>31467</v>
      </c>
      <c r="J9190" s="190" t="s">
        <v>29821</v>
      </c>
      <c r="K9190" s="190" t="s">
        <v>5062</v>
      </c>
      <c r="L9190" s="190" t="s">
        <v>1447</v>
      </c>
    </row>
    <row r="9191" spans="1:12" ht="15" x14ac:dyDescent="0.25">
      <c r="A9191" s="191" t="s">
        <v>27096</v>
      </c>
      <c r="B9191" s="192" t="s">
        <v>27097</v>
      </c>
      <c r="C9191" s="192" t="s">
        <v>29797</v>
      </c>
      <c r="D9191" s="192" t="s">
        <v>29797</v>
      </c>
      <c r="E9191" s="192" t="s">
        <v>29797</v>
      </c>
      <c r="F9191" s="192" t="s">
        <v>29797</v>
      </c>
      <c r="G9191" s="192" t="s">
        <v>29797</v>
      </c>
      <c r="H9191" s="192" t="s">
        <v>31436</v>
      </c>
      <c r="I9191" s="192" t="s">
        <v>5062</v>
      </c>
      <c r="J9191" s="192" t="s">
        <v>29821</v>
      </c>
      <c r="K9191" s="192" t="s">
        <v>5062</v>
      </c>
      <c r="L9191" s="192" t="s">
        <v>1447</v>
      </c>
    </row>
    <row r="9192" spans="1:12" ht="15" x14ac:dyDescent="0.25">
      <c r="A9192" s="189" t="s">
        <v>6365</v>
      </c>
      <c r="B9192" s="190" t="s">
        <v>6366</v>
      </c>
      <c r="C9192" s="190" t="s">
        <v>29797</v>
      </c>
      <c r="D9192" s="190" t="s">
        <v>29797</v>
      </c>
      <c r="E9192" s="190" t="s">
        <v>29797</v>
      </c>
      <c r="F9192" s="190" t="s">
        <v>29797</v>
      </c>
      <c r="G9192" s="190" t="s">
        <v>29797</v>
      </c>
      <c r="H9192" s="190" t="s">
        <v>31374</v>
      </c>
      <c r="I9192" s="190" t="s">
        <v>30278</v>
      </c>
      <c r="J9192" s="190" t="s">
        <v>29821</v>
      </c>
      <c r="K9192" s="190" t="s">
        <v>5062</v>
      </c>
      <c r="L9192" s="190" t="s">
        <v>1447</v>
      </c>
    </row>
    <row r="9193" spans="1:12" ht="15" x14ac:dyDescent="0.25">
      <c r="A9193" s="191" t="s">
        <v>17480</v>
      </c>
      <c r="B9193" s="192" t="s">
        <v>6367</v>
      </c>
      <c r="C9193" s="192" t="s">
        <v>29797</v>
      </c>
      <c r="D9193" s="192" t="s">
        <v>29797</v>
      </c>
      <c r="E9193" s="192" t="s">
        <v>29797</v>
      </c>
      <c r="F9193" s="192" t="s">
        <v>29797</v>
      </c>
      <c r="G9193" s="192" t="s">
        <v>29797</v>
      </c>
      <c r="H9193" s="192" t="s">
        <v>33051</v>
      </c>
      <c r="I9193" s="192" t="s">
        <v>33052</v>
      </c>
      <c r="J9193" s="192" t="s">
        <v>30187</v>
      </c>
      <c r="K9193" s="192" t="s">
        <v>6089</v>
      </c>
      <c r="L9193" s="192" t="s">
        <v>1447</v>
      </c>
    </row>
    <row r="9194" spans="1:12" ht="15" x14ac:dyDescent="0.25">
      <c r="A9194" s="189" t="s">
        <v>3718</v>
      </c>
      <c r="B9194" s="190" t="s">
        <v>4443</v>
      </c>
      <c r="C9194" s="190" t="s">
        <v>29797</v>
      </c>
      <c r="D9194" s="190" t="s">
        <v>29797</v>
      </c>
      <c r="E9194" s="190" t="s">
        <v>29797</v>
      </c>
      <c r="F9194" s="190" t="s">
        <v>29797</v>
      </c>
      <c r="G9194" s="190" t="s">
        <v>29797</v>
      </c>
      <c r="H9194" s="190" t="s">
        <v>31406</v>
      </c>
      <c r="I9194" s="190" t="s">
        <v>5073</v>
      </c>
      <c r="J9194" s="190" t="s">
        <v>31325</v>
      </c>
      <c r="K9194" s="190" t="s">
        <v>5073</v>
      </c>
      <c r="L9194" s="190" t="s">
        <v>1447</v>
      </c>
    </row>
    <row r="9195" spans="1:12" ht="15" x14ac:dyDescent="0.25">
      <c r="A9195" s="191" t="s">
        <v>3719</v>
      </c>
      <c r="B9195" s="192" t="s">
        <v>4444</v>
      </c>
      <c r="C9195" s="192" t="s">
        <v>29797</v>
      </c>
      <c r="D9195" s="192" t="s">
        <v>29797</v>
      </c>
      <c r="E9195" s="192" t="s">
        <v>29797</v>
      </c>
      <c r="F9195" s="192" t="s">
        <v>29797</v>
      </c>
      <c r="G9195" s="192" t="s">
        <v>29797</v>
      </c>
      <c r="H9195" s="192" t="s">
        <v>31314</v>
      </c>
      <c r="I9195" s="192" t="s">
        <v>5062</v>
      </c>
      <c r="J9195" s="192" t="s">
        <v>29821</v>
      </c>
      <c r="K9195" s="192" t="s">
        <v>5062</v>
      </c>
      <c r="L9195" s="192" t="s">
        <v>1447</v>
      </c>
    </row>
    <row r="9196" spans="1:12" ht="15" x14ac:dyDescent="0.25">
      <c r="A9196" s="189" t="s">
        <v>6368</v>
      </c>
      <c r="B9196" s="190" t="s">
        <v>6369</v>
      </c>
      <c r="C9196" s="190" t="s">
        <v>29797</v>
      </c>
      <c r="D9196" s="190" t="s">
        <v>29797</v>
      </c>
      <c r="E9196" s="190" t="s">
        <v>29797</v>
      </c>
      <c r="F9196" s="190" t="s">
        <v>29797</v>
      </c>
      <c r="G9196" s="190" t="s">
        <v>29797</v>
      </c>
      <c r="H9196" s="190" t="s">
        <v>31372</v>
      </c>
      <c r="I9196" s="190" t="s">
        <v>5062</v>
      </c>
      <c r="J9196" s="190" t="s">
        <v>29821</v>
      </c>
      <c r="K9196" s="190" t="s">
        <v>5062</v>
      </c>
      <c r="L9196" s="190" t="s">
        <v>1447</v>
      </c>
    </row>
    <row r="9197" spans="1:12" ht="15" x14ac:dyDescent="0.25">
      <c r="A9197" s="191" t="s">
        <v>3720</v>
      </c>
      <c r="B9197" s="192" t="s">
        <v>4445</v>
      </c>
      <c r="C9197" s="192" t="s">
        <v>29797</v>
      </c>
      <c r="D9197" s="192" t="s">
        <v>29797</v>
      </c>
      <c r="E9197" s="192" t="s">
        <v>29797</v>
      </c>
      <c r="F9197" s="192" t="s">
        <v>29797</v>
      </c>
      <c r="G9197" s="192" t="s">
        <v>29797</v>
      </c>
      <c r="H9197" s="192" t="s">
        <v>31372</v>
      </c>
      <c r="I9197" s="192" t="s">
        <v>5062</v>
      </c>
      <c r="J9197" s="192" t="s">
        <v>29821</v>
      </c>
      <c r="K9197" s="192" t="s">
        <v>5062</v>
      </c>
      <c r="L9197" s="192" t="s">
        <v>1447</v>
      </c>
    </row>
    <row r="9198" spans="1:12" ht="15" x14ac:dyDescent="0.25">
      <c r="A9198" s="189" t="s">
        <v>3721</v>
      </c>
      <c r="B9198" s="190" t="s">
        <v>4446</v>
      </c>
      <c r="C9198" s="190" t="s">
        <v>29797</v>
      </c>
      <c r="D9198" s="190" t="s">
        <v>29797</v>
      </c>
      <c r="E9198" s="190" t="s">
        <v>29797</v>
      </c>
      <c r="F9198" s="190" t="s">
        <v>29797</v>
      </c>
      <c r="G9198" s="190" t="s">
        <v>29797</v>
      </c>
      <c r="H9198" s="190" t="s">
        <v>29797</v>
      </c>
      <c r="I9198" s="190" t="s">
        <v>29797</v>
      </c>
      <c r="J9198" s="190" t="s">
        <v>29797</v>
      </c>
      <c r="K9198" s="190" t="s">
        <v>29797</v>
      </c>
      <c r="L9198" s="190" t="s">
        <v>29797</v>
      </c>
    </row>
    <row r="9199" spans="1:12" ht="15" x14ac:dyDescent="0.25">
      <c r="A9199" s="191" t="s">
        <v>17481</v>
      </c>
      <c r="B9199" s="192" t="s">
        <v>21292</v>
      </c>
      <c r="C9199" s="192" t="s">
        <v>29797</v>
      </c>
      <c r="D9199" s="192" t="s">
        <v>29797</v>
      </c>
      <c r="E9199" s="192" t="s">
        <v>29797</v>
      </c>
      <c r="F9199" s="192" t="s">
        <v>29797</v>
      </c>
      <c r="G9199" s="192" t="s">
        <v>29797</v>
      </c>
      <c r="H9199" s="192" t="s">
        <v>29797</v>
      </c>
      <c r="I9199" s="192" t="s">
        <v>29797</v>
      </c>
      <c r="J9199" s="192" t="s">
        <v>29797</v>
      </c>
      <c r="K9199" s="192" t="s">
        <v>29797</v>
      </c>
      <c r="L9199" s="192" t="s">
        <v>29797</v>
      </c>
    </row>
    <row r="9200" spans="1:12" ht="15" x14ac:dyDescent="0.25">
      <c r="A9200" s="189" t="s">
        <v>17482</v>
      </c>
      <c r="B9200" s="190" t="s">
        <v>21293</v>
      </c>
      <c r="C9200" s="190" t="s">
        <v>29797</v>
      </c>
      <c r="D9200" s="190" t="s">
        <v>29797</v>
      </c>
      <c r="E9200" s="190" t="s">
        <v>29797</v>
      </c>
      <c r="F9200" s="190" t="s">
        <v>29797</v>
      </c>
      <c r="G9200" s="190" t="s">
        <v>29797</v>
      </c>
      <c r="H9200" s="190" t="s">
        <v>29797</v>
      </c>
      <c r="I9200" s="190" t="s">
        <v>29797</v>
      </c>
      <c r="J9200" s="190" t="s">
        <v>29797</v>
      </c>
      <c r="K9200" s="190" t="s">
        <v>29797</v>
      </c>
      <c r="L9200" s="190" t="s">
        <v>29797</v>
      </c>
    </row>
    <row r="9201" spans="1:12" ht="15" x14ac:dyDescent="0.25">
      <c r="A9201" s="191" t="s">
        <v>17483</v>
      </c>
      <c r="B9201" s="192" t="s">
        <v>21294</v>
      </c>
      <c r="C9201" s="192" t="s">
        <v>29797</v>
      </c>
      <c r="D9201" s="192" t="s">
        <v>29797</v>
      </c>
      <c r="E9201" s="192" t="s">
        <v>29797</v>
      </c>
      <c r="F9201" s="192" t="s">
        <v>29797</v>
      </c>
      <c r="G9201" s="192" t="s">
        <v>29797</v>
      </c>
      <c r="H9201" s="192" t="s">
        <v>29797</v>
      </c>
      <c r="I9201" s="192" t="s">
        <v>29797</v>
      </c>
      <c r="J9201" s="192" t="s">
        <v>29797</v>
      </c>
      <c r="K9201" s="192" t="s">
        <v>29797</v>
      </c>
      <c r="L9201" s="192" t="s">
        <v>29797</v>
      </c>
    </row>
    <row r="9202" spans="1:12" ht="15" x14ac:dyDescent="0.25">
      <c r="A9202" s="189" t="s">
        <v>17484</v>
      </c>
      <c r="B9202" s="190" t="s">
        <v>27098</v>
      </c>
      <c r="C9202" s="190" t="s">
        <v>29797</v>
      </c>
      <c r="D9202" s="190" t="s">
        <v>29797</v>
      </c>
      <c r="E9202" s="190" t="s">
        <v>29797</v>
      </c>
      <c r="F9202" s="190" t="s">
        <v>29797</v>
      </c>
      <c r="G9202" s="190" t="s">
        <v>29797</v>
      </c>
      <c r="H9202" s="190" t="s">
        <v>31319</v>
      </c>
      <c r="I9202" s="190" t="s">
        <v>31320</v>
      </c>
      <c r="J9202" s="190" t="s">
        <v>29821</v>
      </c>
      <c r="K9202" s="190" t="s">
        <v>5062</v>
      </c>
      <c r="L9202" s="190" t="s">
        <v>1447</v>
      </c>
    </row>
    <row r="9203" spans="1:12" ht="15" x14ac:dyDescent="0.25">
      <c r="A9203" s="191" t="s">
        <v>17485</v>
      </c>
      <c r="B9203" s="192" t="s">
        <v>27099</v>
      </c>
      <c r="C9203" s="192" t="s">
        <v>29797</v>
      </c>
      <c r="D9203" s="192" t="s">
        <v>29797</v>
      </c>
      <c r="E9203" s="192" t="s">
        <v>29797</v>
      </c>
      <c r="F9203" s="192" t="s">
        <v>29797</v>
      </c>
      <c r="G9203" s="192" t="s">
        <v>29797</v>
      </c>
      <c r="H9203" s="192" t="s">
        <v>31374</v>
      </c>
      <c r="I9203" s="192" t="s">
        <v>30278</v>
      </c>
      <c r="J9203" s="192" t="s">
        <v>29821</v>
      </c>
      <c r="K9203" s="192" t="s">
        <v>5062</v>
      </c>
      <c r="L9203" s="192" t="s">
        <v>1447</v>
      </c>
    </row>
    <row r="9204" spans="1:12" ht="15" x14ac:dyDescent="0.25">
      <c r="A9204" s="189" t="s">
        <v>17486</v>
      </c>
      <c r="B9204" s="190" t="s">
        <v>27100</v>
      </c>
      <c r="C9204" s="190" t="s">
        <v>29797</v>
      </c>
      <c r="D9204" s="190" t="s">
        <v>29797</v>
      </c>
      <c r="E9204" s="190" t="s">
        <v>29797</v>
      </c>
      <c r="F9204" s="190" t="s">
        <v>29797</v>
      </c>
      <c r="G9204" s="190" t="s">
        <v>29797</v>
      </c>
      <c r="H9204" s="190" t="s">
        <v>31436</v>
      </c>
      <c r="I9204" s="190" t="s">
        <v>5062</v>
      </c>
      <c r="J9204" s="190" t="s">
        <v>29821</v>
      </c>
      <c r="K9204" s="190" t="s">
        <v>5062</v>
      </c>
      <c r="L9204" s="190" t="s">
        <v>1447</v>
      </c>
    </row>
    <row r="9205" spans="1:12" ht="15" x14ac:dyDescent="0.25">
      <c r="A9205" s="191" t="s">
        <v>17487</v>
      </c>
      <c r="B9205" s="192" t="s">
        <v>27101</v>
      </c>
      <c r="C9205" s="192" t="s">
        <v>29797</v>
      </c>
      <c r="D9205" s="192" t="s">
        <v>29797</v>
      </c>
      <c r="E9205" s="192" t="s">
        <v>29797</v>
      </c>
      <c r="F9205" s="192" t="s">
        <v>29797</v>
      </c>
      <c r="G9205" s="192" t="s">
        <v>29797</v>
      </c>
      <c r="H9205" s="192" t="s">
        <v>31374</v>
      </c>
      <c r="I9205" s="192" t="s">
        <v>30278</v>
      </c>
      <c r="J9205" s="192" t="s">
        <v>29821</v>
      </c>
      <c r="K9205" s="192" t="s">
        <v>5062</v>
      </c>
      <c r="L9205" s="192" t="s">
        <v>1447</v>
      </c>
    </row>
    <row r="9206" spans="1:12" ht="15" x14ac:dyDescent="0.25">
      <c r="A9206" s="189" t="s">
        <v>3722</v>
      </c>
      <c r="B9206" s="190" t="s">
        <v>4447</v>
      </c>
      <c r="C9206" s="190" t="s">
        <v>29797</v>
      </c>
      <c r="D9206" s="190" t="s">
        <v>29797</v>
      </c>
      <c r="E9206" s="190" t="s">
        <v>29797</v>
      </c>
      <c r="F9206" s="190" t="s">
        <v>29797</v>
      </c>
      <c r="G9206" s="190" t="s">
        <v>29797</v>
      </c>
      <c r="H9206" s="190" t="s">
        <v>29797</v>
      </c>
      <c r="I9206" s="190" t="s">
        <v>29797</v>
      </c>
      <c r="J9206" s="190" t="s">
        <v>29797</v>
      </c>
      <c r="K9206" s="190" t="s">
        <v>29797</v>
      </c>
      <c r="L9206" s="190" t="s">
        <v>29797</v>
      </c>
    </row>
    <row r="9207" spans="1:12" ht="15" x14ac:dyDescent="0.25">
      <c r="A9207" s="191" t="s">
        <v>17488</v>
      </c>
      <c r="B9207" s="192" t="s">
        <v>21295</v>
      </c>
      <c r="C9207" s="192" t="s">
        <v>29797</v>
      </c>
      <c r="D9207" s="192" t="s">
        <v>29797</v>
      </c>
      <c r="E9207" s="192" t="s">
        <v>29797</v>
      </c>
      <c r="F9207" s="192" t="s">
        <v>29797</v>
      </c>
      <c r="G9207" s="192" t="s">
        <v>29797</v>
      </c>
      <c r="H9207" s="192" t="s">
        <v>31436</v>
      </c>
      <c r="I9207" s="192" t="s">
        <v>5062</v>
      </c>
      <c r="J9207" s="192" t="s">
        <v>29821</v>
      </c>
      <c r="K9207" s="192" t="s">
        <v>5062</v>
      </c>
      <c r="L9207" s="192" t="s">
        <v>1447</v>
      </c>
    </row>
    <row r="9208" spans="1:12" ht="15" x14ac:dyDescent="0.25">
      <c r="A9208" s="189" t="s">
        <v>17489</v>
      </c>
      <c r="B9208" s="190" t="s">
        <v>21296</v>
      </c>
      <c r="C9208" s="190" t="s">
        <v>29797</v>
      </c>
      <c r="D9208" s="190" t="s">
        <v>29797</v>
      </c>
      <c r="E9208" s="190" t="s">
        <v>29797</v>
      </c>
      <c r="F9208" s="190" t="s">
        <v>29797</v>
      </c>
      <c r="G9208" s="190" t="s">
        <v>29797</v>
      </c>
      <c r="H9208" s="190" t="s">
        <v>29797</v>
      </c>
      <c r="I9208" s="190" t="s">
        <v>29797</v>
      </c>
      <c r="J9208" s="190" t="s">
        <v>29797</v>
      </c>
      <c r="K9208" s="190" t="s">
        <v>29797</v>
      </c>
      <c r="L9208" s="190" t="s">
        <v>1447</v>
      </c>
    </row>
    <row r="9209" spans="1:12" ht="15" x14ac:dyDescent="0.25">
      <c r="A9209" s="191" t="s">
        <v>6370</v>
      </c>
      <c r="B9209" s="192" t="s">
        <v>6371</v>
      </c>
      <c r="C9209" s="192" t="s">
        <v>29797</v>
      </c>
      <c r="D9209" s="192" t="s">
        <v>29797</v>
      </c>
      <c r="E9209" s="192" t="s">
        <v>29797</v>
      </c>
      <c r="F9209" s="192" t="s">
        <v>29797</v>
      </c>
      <c r="G9209" s="192" t="s">
        <v>29797</v>
      </c>
      <c r="H9209" s="192" t="s">
        <v>32285</v>
      </c>
      <c r="I9209" s="192" t="s">
        <v>32286</v>
      </c>
      <c r="J9209" s="192" t="s">
        <v>31325</v>
      </c>
      <c r="K9209" s="192" t="s">
        <v>5073</v>
      </c>
      <c r="L9209" s="192" t="s">
        <v>1447</v>
      </c>
    </row>
    <row r="9210" spans="1:12" ht="15" x14ac:dyDescent="0.25">
      <c r="A9210" s="189" t="s">
        <v>17490</v>
      </c>
      <c r="B9210" s="190" t="s">
        <v>21297</v>
      </c>
      <c r="C9210" s="190" t="s">
        <v>29797</v>
      </c>
      <c r="D9210" s="190" t="s">
        <v>29797</v>
      </c>
      <c r="E9210" s="190" t="s">
        <v>29797</v>
      </c>
      <c r="F9210" s="190" t="s">
        <v>29797</v>
      </c>
      <c r="G9210" s="190" t="s">
        <v>29797</v>
      </c>
      <c r="H9210" s="190" t="s">
        <v>29797</v>
      </c>
      <c r="I9210" s="190" t="s">
        <v>29797</v>
      </c>
      <c r="J9210" s="190" t="s">
        <v>29797</v>
      </c>
      <c r="K9210" s="190" t="s">
        <v>29797</v>
      </c>
      <c r="L9210" s="190" t="s">
        <v>1447</v>
      </c>
    </row>
    <row r="9211" spans="1:12" ht="15" x14ac:dyDescent="0.25">
      <c r="A9211" s="191" t="s">
        <v>17491</v>
      </c>
      <c r="B9211" s="192" t="s">
        <v>21298</v>
      </c>
      <c r="C9211" s="192" t="s">
        <v>29797</v>
      </c>
      <c r="D9211" s="192" t="s">
        <v>29797</v>
      </c>
      <c r="E9211" s="192" t="s">
        <v>30762</v>
      </c>
      <c r="F9211" s="192" t="s">
        <v>29797</v>
      </c>
      <c r="G9211" s="192" t="s">
        <v>29797</v>
      </c>
      <c r="H9211" s="192" t="s">
        <v>31417</v>
      </c>
      <c r="I9211" s="192" t="s">
        <v>5073</v>
      </c>
      <c r="J9211" s="192" t="s">
        <v>31325</v>
      </c>
      <c r="K9211" s="192" t="s">
        <v>5073</v>
      </c>
      <c r="L9211" s="192" t="s">
        <v>1447</v>
      </c>
    </row>
    <row r="9212" spans="1:12" ht="15" x14ac:dyDescent="0.25">
      <c r="A9212" s="189" t="s">
        <v>17492</v>
      </c>
      <c r="B9212" s="190" t="s">
        <v>21299</v>
      </c>
      <c r="C9212" s="190" t="s">
        <v>29797</v>
      </c>
      <c r="D9212" s="190" t="s">
        <v>29797</v>
      </c>
      <c r="E9212" s="190" t="s">
        <v>29797</v>
      </c>
      <c r="F9212" s="190" t="s">
        <v>29797</v>
      </c>
      <c r="G9212" s="190" t="s">
        <v>29797</v>
      </c>
      <c r="H9212" s="190" t="s">
        <v>31354</v>
      </c>
      <c r="I9212" s="190" t="s">
        <v>30165</v>
      </c>
      <c r="J9212" s="190" t="s">
        <v>29821</v>
      </c>
      <c r="K9212" s="190" t="s">
        <v>5062</v>
      </c>
      <c r="L9212" s="190" t="s">
        <v>1447</v>
      </c>
    </row>
    <row r="9213" spans="1:12" ht="15" x14ac:dyDescent="0.25">
      <c r="A9213" s="191" t="s">
        <v>17493</v>
      </c>
      <c r="B9213" s="192" t="s">
        <v>27102</v>
      </c>
      <c r="C9213" s="192" t="s">
        <v>29797</v>
      </c>
      <c r="D9213" s="192" t="s">
        <v>29797</v>
      </c>
      <c r="E9213" s="192" t="s">
        <v>29797</v>
      </c>
      <c r="F9213" s="192" t="s">
        <v>29797</v>
      </c>
      <c r="G9213" s="192" t="s">
        <v>29797</v>
      </c>
      <c r="H9213" s="192" t="s">
        <v>31310</v>
      </c>
      <c r="I9213" s="192" t="s">
        <v>31311</v>
      </c>
      <c r="J9213" s="192" t="s">
        <v>29821</v>
      </c>
      <c r="K9213" s="192" t="s">
        <v>5062</v>
      </c>
      <c r="L9213" s="192" t="s">
        <v>1447</v>
      </c>
    </row>
    <row r="9214" spans="1:12" ht="15" x14ac:dyDescent="0.25">
      <c r="A9214" s="189" t="s">
        <v>6372</v>
      </c>
      <c r="B9214" s="190" t="s">
        <v>6373</v>
      </c>
      <c r="C9214" s="190" t="s">
        <v>29812</v>
      </c>
      <c r="D9214" s="190" t="s">
        <v>29813</v>
      </c>
      <c r="E9214" s="190" t="s">
        <v>6089</v>
      </c>
      <c r="F9214" s="190" t="s">
        <v>29804</v>
      </c>
      <c r="G9214" s="190" t="s">
        <v>30060</v>
      </c>
      <c r="H9214" s="190" t="s">
        <v>32156</v>
      </c>
      <c r="I9214" s="190" t="s">
        <v>32157</v>
      </c>
      <c r="J9214" s="190" t="s">
        <v>29821</v>
      </c>
      <c r="K9214" s="190" t="s">
        <v>5062</v>
      </c>
      <c r="L9214" s="190" t="s">
        <v>1447</v>
      </c>
    </row>
    <row r="9215" spans="1:12" ht="15" x14ac:dyDescent="0.25">
      <c r="A9215" s="191" t="s">
        <v>6374</v>
      </c>
      <c r="B9215" s="192" t="s">
        <v>6375</v>
      </c>
      <c r="C9215" s="192" t="s">
        <v>29797</v>
      </c>
      <c r="D9215" s="192" t="s">
        <v>29797</v>
      </c>
      <c r="E9215" s="192" t="s">
        <v>29797</v>
      </c>
      <c r="F9215" s="192" t="s">
        <v>29797</v>
      </c>
      <c r="G9215" s="192" t="s">
        <v>29797</v>
      </c>
      <c r="H9215" s="192" t="s">
        <v>32139</v>
      </c>
      <c r="I9215" s="192" t="s">
        <v>31814</v>
      </c>
      <c r="J9215" s="192" t="s">
        <v>31325</v>
      </c>
      <c r="K9215" s="192" t="s">
        <v>5073</v>
      </c>
      <c r="L9215" s="192" t="s">
        <v>1447</v>
      </c>
    </row>
    <row r="9216" spans="1:12" ht="15" x14ac:dyDescent="0.25">
      <c r="A9216" s="189" t="s">
        <v>3723</v>
      </c>
      <c r="B9216" s="190" t="s">
        <v>4448</v>
      </c>
      <c r="C9216" s="190" t="s">
        <v>29797</v>
      </c>
      <c r="D9216" s="190" t="s">
        <v>29797</v>
      </c>
      <c r="E9216" s="190" t="s">
        <v>29797</v>
      </c>
      <c r="F9216" s="190" t="s">
        <v>29797</v>
      </c>
      <c r="G9216" s="190" t="s">
        <v>29797</v>
      </c>
      <c r="H9216" s="190" t="s">
        <v>31721</v>
      </c>
      <c r="I9216" s="190" t="s">
        <v>5078</v>
      </c>
      <c r="J9216" s="190" t="s">
        <v>29826</v>
      </c>
      <c r="K9216" s="190" t="s">
        <v>5078</v>
      </c>
      <c r="L9216" s="190" t="s">
        <v>1447</v>
      </c>
    </row>
    <row r="9217" spans="1:12" ht="15" x14ac:dyDescent="0.25">
      <c r="A9217" s="191" t="s">
        <v>17494</v>
      </c>
      <c r="B9217" s="192" t="s">
        <v>21300</v>
      </c>
      <c r="C9217" s="192" t="s">
        <v>29797</v>
      </c>
      <c r="D9217" s="192" t="s">
        <v>29797</v>
      </c>
      <c r="E9217" s="192" t="s">
        <v>29797</v>
      </c>
      <c r="F9217" s="192" t="s">
        <v>29797</v>
      </c>
      <c r="G9217" s="192" t="s">
        <v>29797</v>
      </c>
      <c r="H9217" s="192" t="s">
        <v>29797</v>
      </c>
      <c r="I9217" s="192" t="s">
        <v>29797</v>
      </c>
      <c r="J9217" s="192" t="s">
        <v>29797</v>
      </c>
      <c r="K9217" s="192" t="s">
        <v>29797</v>
      </c>
      <c r="L9217" s="192" t="s">
        <v>29797</v>
      </c>
    </row>
    <row r="9218" spans="1:12" ht="15" x14ac:dyDescent="0.25">
      <c r="A9218" s="189" t="s">
        <v>27103</v>
      </c>
      <c r="B9218" s="190" t="s">
        <v>27104</v>
      </c>
      <c r="C9218" s="190" t="s">
        <v>29797</v>
      </c>
      <c r="D9218" s="190" t="s">
        <v>29797</v>
      </c>
      <c r="E9218" s="190" t="s">
        <v>29797</v>
      </c>
      <c r="F9218" s="190" t="s">
        <v>29797</v>
      </c>
      <c r="G9218" s="190" t="s">
        <v>29797</v>
      </c>
      <c r="H9218" s="190" t="s">
        <v>31409</v>
      </c>
      <c r="I9218" s="190" t="s">
        <v>5062</v>
      </c>
      <c r="J9218" s="190" t="s">
        <v>29821</v>
      </c>
      <c r="K9218" s="190" t="s">
        <v>5062</v>
      </c>
      <c r="L9218" s="190" t="s">
        <v>1447</v>
      </c>
    </row>
    <row r="9219" spans="1:12" ht="15" x14ac:dyDescent="0.25">
      <c r="A9219" s="191" t="s">
        <v>6376</v>
      </c>
      <c r="B9219" s="192" t="s">
        <v>6377</v>
      </c>
      <c r="C9219" s="192" t="s">
        <v>29797</v>
      </c>
      <c r="D9219" s="192" t="s">
        <v>29797</v>
      </c>
      <c r="E9219" s="192" t="s">
        <v>29797</v>
      </c>
      <c r="F9219" s="192" t="s">
        <v>29797</v>
      </c>
      <c r="G9219" s="192" t="s">
        <v>29797</v>
      </c>
      <c r="H9219" s="192" t="s">
        <v>31588</v>
      </c>
      <c r="I9219" s="192" t="s">
        <v>30455</v>
      </c>
      <c r="J9219" s="192" t="s">
        <v>29870</v>
      </c>
      <c r="K9219" s="192" t="s">
        <v>8069</v>
      </c>
      <c r="L9219" s="192" t="s">
        <v>1447</v>
      </c>
    </row>
    <row r="9220" spans="1:12" ht="15" x14ac:dyDescent="0.25">
      <c r="A9220" s="189" t="s">
        <v>17495</v>
      </c>
      <c r="B9220" s="190" t="s">
        <v>21301</v>
      </c>
      <c r="C9220" s="190" t="s">
        <v>29797</v>
      </c>
      <c r="D9220" s="190" t="s">
        <v>29797</v>
      </c>
      <c r="E9220" s="190" t="s">
        <v>29797</v>
      </c>
      <c r="F9220" s="190" t="s">
        <v>29797</v>
      </c>
      <c r="G9220" s="190" t="s">
        <v>29797</v>
      </c>
      <c r="H9220" s="190" t="s">
        <v>29797</v>
      </c>
      <c r="I9220" s="190" t="s">
        <v>29797</v>
      </c>
      <c r="J9220" s="190" t="s">
        <v>29797</v>
      </c>
      <c r="K9220" s="190" t="s">
        <v>29797</v>
      </c>
      <c r="L9220" s="190" t="s">
        <v>29797</v>
      </c>
    </row>
    <row r="9221" spans="1:12" ht="15" x14ac:dyDescent="0.25">
      <c r="A9221" s="191" t="s">
        <v>17496</v>
      </c>
      <c r="B9221" s="192" t="s">
        <v>21302</v>
      </c>
      <c r="C9221" s="192" t="s">
        <v>29797</v>
      </c>
      <c r="D9221" s="192" t="s">
        <v>29797</v>
      </c>
      <c r="E9221" s="192" t="s">
        <v>29797</v>
      </c>
      <c r="F9221" s="192" t="s">
        <v>29797</v>
      </c>
      <c r="G9221" s="192" t="s">
        <v>29797</v>
      </c>
      <c r="H9221" s="192" t="s">
        <v>29797</v>
      </c>
      <c r="I9221" s="192" t="s">
        <v>29797</v>
      </c>
      <c r="J9221" s="192" t="s">
        <v>29797</v>
      </c>
      <c r="K9221" s="192" t="s">
        <v>29797</v>
      </c>
      <c r="L9221" s="192" t="s">
        <v>29797</v>
      </c>
    </row>
    <row r="9222" spans="1:12" ht="15" x14ac:dyDescent="0.25">
      <c r="A9222" s="189" t="s">
        <v>6378</v>
      </c>
      <c r="B9222" s="190" t="s">
        <v>6379</v>
      </c>
      <c r="C9222" s="190" t="s">
        <v>29797</v>
      </c>
      <c r="D9222" s="190" t="s">
        <v>29797</v>
      </c>
      <c r="E9222" s="190" t="s">
        <v>29797</v>
      </c>
      <c r="F9222" s="190" t="s">
        <v>29797</v>
      </c>
      <c r="G9222" s="190" t="s">
        <v>29797</v>
      </c>
      <c r="H9222" s="190" t="s">
        <v>31588</v>
      </c>
      <c r="I9222" s="190" t="s">
        <v>30455</v>
      </c>
      <c r="J9222" s="190" t="s">
        <v>29870</v>
      </c>
      <c r="K9222" s="190" t="s">
        <v>8069</v>
      </c>
      <c r="L9222" s="190" t="s">
        <v>1447</v>
      </c>
    </row>
    <row r="9223" spans="1:12" ht="15" x14ac:dyDescent="0.25">
      <c r="A9223" s="191" t="s">
        <v>6380</v>
      </c>
      <c r="B9223" s="192" t="s">
        <v>6381</v>
      </c>
      <c r="C9223" s="192" t="s">
        <v>29797</v>
      </c>
      <c r="D9223" s="192" t="s">
        <v>29797</v>
      </c>
      <c r="E9223" s="192" t="s">
        <v>29797</v>
      </c>
      <c r="F9223" s="192" t="s">
        <v>29797</v>
      </c>
      <c r="G9223" s="192" t="s">
        <v>29797</v>
      </c>
      <c r="H9223" s="192" t="s">
        <v>29797</v>
      </c>
      <c r="I9223" s="192" t="s">
        <v>29797</v>
      </c>
      <c r="J9223" s="192" t="s">
        <v>29797</v>
      </c>
      <c r="K9223" s="192" t="s">
        <v>29797</v>
      </c>
      <c r="L9223" s="192" t="s">
        <v>29797</v>
      </c>
    </row>
    <row r="9224" spans="1:12" ht="15" x14ac:dyDescent="0.25">
      <c r="A9224" s="189" t="s">
        <v>6382</v>
      </c>
      <c r="B9224" s="190" t="s">
        <v>6383</v>
      </c>
      <c r="C9224" s="190" t="s">
        <v>29797</v>
      </c>
      <c r="D9224" s="190" t="s">
        <v>29797</v>
      </c>
      <c r="E9224" s="190" t="s">
        <v>29797</v>
      </c>
      <c r="F9224" s="190" t="s">
        <v>29797</v>
      </c>
      <c r="G9224" s="190" t="s">
        <v>29797</v>
      </c>
      <c r="H9224" s="190" t="s">
        <v>31323</v>
      </c>
      <c r="I9224" s="190" t="s">
        <v>31324</v>
      </c>
      <c r="J9224" s="190" t="s">
        <v>31325</v>
      </c>
      <c r="K9224" s="190" t="s">
        <v>5073</v>
      </c>
      <c r="L9224" s="190" t="s">
        <v>1447</v>
      </c>
    </row>
    <row r="9225" spans="1:12" ht="15" x14ac:dyDescent="0.25">
      <c r="A9225" s="191" t="s">
        <v>6384</v>
      </c>
      <c r="B9225" s="192" t="s">
        <v>6385</v>
      </c>
      <c r="C9225" s="192" t="s">
        <v>29797</v>
      </c>
      <c r="D9225" s="192" t="s">
        <v>29797</v>
      </c>
      <c r="E9225" s="192" t="s">
        <v>29797</v>
      </c>
      <c r="F9225" s="192" t="s">
        <v>29797</v>
      </c>
      <c r="G9225" s="192" t="s">
        <v>29797</v>
      </c>
      <c r="H9225" s="192" t="s">
        <v>31537</v>
      </c>
      <c r="I9225" s="192" t="s">
        <v>5894</v>
      </c>
      <c r="J9225" s="192" t="s">
        <v>29821</v>
      </c>
      <c r="K9225" s="192" t="s">
        <v>5062</v>
      </c>
      <c r="L9225" s="192" t="s">
        <v>1447</v>
      </c>
    </row>
    <row r="9226" spans="1:12" ht="15" x14ac:dyDescent="0.25">
      <c r="A9226" s="189" t="s">
        <v>27105</v>
      </c>
      <c r="B9226" s="190" t="s">
        <v>27106</v>
      </c>
      <c r="C9226" s="190" t="s">
        <v>29797</v>
      </c>
      <c r="D9226" s="190" t="s">
        <v>29797</v>
      </c>
      <c r="E9226" s="190" t="s">
        <v>29797</v>
      </c>
      <c r="F9226" s="190" t="s">
        <v>29797</v>
      </c>
      <c r="G9226" s="190" t="s">
        <v>29797</v>
      </c>
      <c r="H9226" s="190" t="s">
        <v>29797</v>
      </c>
      <c r="I9226" s="190" t="s">
        <v>29797</v>
      </c>
      <c r="J9226" s="190" t="s">
        <v>29797</v>
      </c>
      <c r="K9226" s="190" t="s">
        <v>29797</v>
      </c>
      <c r="L9226" s="190" t="s">
        <v>29797</v>
      </c>
    </row>
    <row r="9227" spans="1:12" ht="15" x14ac:dyDescent="0.25">
      <c r="A9227" s="191" t="s">
        <v>6386</v>
      </c>
      <c r="B9227" s="192" t="s">
        <v>6387</v>
      </c>
      <c r="C9227" s="192" t="s">
        <v>29797</v>
      </c>
      <c r="D9227" s="192" t="s">
        <v>29797</v>
      </c>
      <c r="E9227" s="192" t="s">
        <v>29797</v>
      </c>
      <c r="F9227" s="192" t="s">
        <v>29797</v>
      </c>
      <c r="G9227" s="192" t="s">
        <v>29797</v>
      </c>
      <c r="H9227" s="192" t="s">
        <v>33053</v>
      </c>
      <c r="I9227" s="192" t="s">
        <v>33054</v>
      </c>
      <c r="J9227" s="192" t="s">
        <v>29821</v>
      </c>
      <c r="K9227" s="192" t="s">
        <v>5062</v>
      </c>
      <c r="L9227" s="192" t="s">
        <v>1447</v>
      </c>
    </row>
    <row r="9228" spans="1:12" ht="15" x14ac:dyDescent="0.25">
      <c r="A9228" s="189" t="s">
        <v>27107</v>
      </c>
      <c r="B9228" s="190" t="s">
        <v>27108</v>
      </c>
      <c r="C9228" s="190" t="s">
        <v>29797</v>
      </c>
      <c r="D9228" s="190" t="s">
        <v>29797</v>
      </c>
      <c r="E9228" s="190" t="s">
        <v>29797</v>
      </c>
      <c r="F9228" s="190" t="s">
        <v>29797</v>
      </c>
      <c r="G9228" s="190" t="s">
        <v>29797</v>
      </c>
      <c r="H9228" s="190" t="s">
        <v>31833</v>
      </c>
      <c r="I9228" s="190" t="s">
        <v>31834</v>
      </c>
      <c r="J9228" s="190" t="s">
        <v>29821</v>
      </c>
      <c r="K9228" s="190" t="s">
        <v>5062</v>
      </c>
      <c r="L9228" s="190" t="s">
        <v>1447</v>
      </c>
    </row>
    <row r="9229" spans="1:12" ht="15" x14ac:dyDescent="0.25">
      <c r="A9229" s="191" t="s">
        <v>27109</v>
      </c>
      <c r="B9229" s="192" t="s">
        <v>27110</v>
      </c>
      <c r="C9229" s="192" t="s">
        <v>29797</v>
      </c>
      <c r="D9229" s="192" t="s">
        <v>29797</v>
      </c>
      <c r="E9229" s="192" t="s">
        <v>29797</v>
      </c>
      <c r="F9229" s="192" t="s">
        <v>29797</v>
      </c>
      <c r="G9229" s="192" t="s">
        <v>29797</v>
      </c>
      <c r="H9229" s="192" t="s">
        <v>31361</v>
      </c>
      <c r="I9229" s="192" t="s">
        <v>5062</v>
      </c>
      <c r="J9229" s="192" t="s">
        <v>29821</v>
      </c>
      <c r="K9229" s="192" t="s">
        <v>5062</v>
      </c>
      <c r="L9229" s="192" t="s">
        <v>1447</v>
      </c>
    </row>
    <row r="9230" spans="1:12" ht="15" x14ac:dyDescent="0.25">
      <c r="A9230" s="189" t="s">
        <v>17497</v>
      </c>
      <c r="B9230" s="190" t="s">
        <v>21303</v>
      </c>
      <c r="C9230" s="190" t="s">
        <v>29812</v>
      </c>
      <c r="D9230" s="190" t="s">
        <v>29813</v>
      </c>
      <c r="E9230" s="190" t="s">
        <v>30763</v>
      </c>
      <c r="F9230" s="190" t="s">
        <v>29804</v>
      </c>
      <c r="G9230" s="190" t="s">
        <v>29974</v>
      </c>
      <c r="H9230" s="190" t="s">
        <v>31982</v>
      </c>
      <c r="I9230" s="190" t="s">
        <v>5078</v>
      </c>
      <c r="J9230" s="190" t="s">
        <v>29826</v>
      </c>
      <c r="K9230" s="190" t="s">
        <v>5078</v>
      </c>
      <c r="L9230" s="190" t="s">
        <v>1447</v>
      </c>
    </row>
    <row r="9231" spans="1:12" ht="15" x14ac:dyDescent="0.25">
      <c r="A9231" s="191" t="s">
        <v>27111</v>
      </c>
      <c r="B9231" s="192" t="s">
        <v>27112</v>
      </c>
      <c r="C9231" s="192" t="s">
        <v>29797</v>
      </c>
      <c r="D9231" s="192" t="s">
        <v>29797</v>
      </c>
      <c r="E9231" s="192" t="s">
        <v>29797</v>
      </c>
      <c r="F9231" s="192" t="s">
        <v>29797</v>
      </c>
      <c r="G9231" s="192" t="s">
        <v>29797</v>
      </c>
      <c r="H9231" s="192" t="s">
        <v>33055</v>
      </c>
      <c r="I9231" s="192" t="s">
        <v>33056</v>
      </c>
      <c r="J9231" s="192" t="s">
        <v>30976</v>
      </c>
      <c r="K9231" s="192" t="s">
        <v>10385</v>
      </c>
      <c r="L9231" s="192" t="s">
        <v>1447</v>
      </c>
    </row>
    <row r="9232" spans="1:12" ht="15" x14ac:dyDescent="0.25">
      <c r="A9232" s="189" t="s">
        <v>17498</v>
      </c>
      <c r="B9232" s="190" t="s">
        <v>21304</v>
      </c>
      <c r="C9232" s="190" t="s">
        <v>29797</v>
      </c>
      <c r="D9232" s="190" t="s">
        <v>29797</v>
      </c>
      <c r="E9232" s="190" t="s">
        <v>29797</v>
      </c>
      <c r="F9232" s="190" t="s">
        <v>29797</v>
      </c>
      <c r="G9232" s="190" t="s">
        <v>29797</v>
      </c>
      <c r="H9232" s="190" t="s">
        <v>29797</v>
      </c>
      <c r="I9232" s="190" t="s">
        <v>29797</v>
      </c>
      <c r="J9232" s="190" t="s">
        <v>29797</v>
      </c>
      <c r="K9232" s="190" t="s">
        <v>29797</v>
      </c>
      <c r="L9232" s="190" t="s">
        <v>29797</v>
      </c>
    </row>
    <row r="9233" spans="1:12" ht="15" x14ac:dyDescent="0.25">
      <c r="A9233" s="191" t="s">
        <v>6388</v>
      </c>
      <c r="B9233" s="192" t="s">
        <v>6389</v>
      </c>
      <c r="C9233" s="192" t="s">
        <v>29797</v>
      </c>
      <c r="D9233" s="192" t="s">
        <v>29797</v>
      </c>
      <c r="E9233" s="192" t="s">
        <v>29797</v>
      </c>
      <c r="F9233" s="192" t="s">
        <v>29797</v>
      </c>
      <c r="G9233" s="192" t="s">
        <v>29797</v>
      </c>
      <c r="H9233" s="192" t="s">
        <v>33057</v>
      </c>
      <c r="I9233" s="192" t="s">
        <v>33058</v>
      </c>
      <c r="J9233" s="192" t="s">
        <v>30285</v>
      </c>
      <c r="K9233" s="192" t="s">
        <v>10553</v>
      </c>
      <c r="L9233" s="192" t="s">
        <v>1447</v>
      </c>
    </row>
    <row r="9234" spans="1:12" ht="15" x14ac:dyDescent="0.25">
      <c r="A9234" s="189" t="s">
        <v>6390</v>
      </c>
      <c r="B9234" s="190" t="s">
        <v>6391</v>
      </c>
      <c r="C9234" s="190" t="s">
        <v>29797</v>
      </c>
      <c r="D9234" s="190" t="s">
        <v>29797</v>
      </c>
      <c r="E9234" s="190" t="s">
        <v>29797</v>
      </c>
      <c r="F9234" s="190" t="s">
        <v>29797</v>
      </c>
      <c r="G9234" s="190" t="s">
        <v>29797</v>
      </c>
      <c r="H9234" s="190" t="s">
        <v>31623</v>
      </c>
      <c r="I9234" s="190" t="s">
        <v>31624</v>
      </c>
      <c r="J9234" s="190" t="s">
        <v>29821</v>
      </c>
      <c r="K9234" s="190" t="s">
        <v>5062</v>
      </c>
      <c r="L9234" s="190" t="s">
        <v>1447</v>
      </c>
    </row>
    <row r="9235" spans="1:12" ht="15" x14ac:dyDescent="0.25">
      <c r="A9235" s="191" t="s">
        <v>6392</v>
      </c>
      <c r="B9235" s="192" t="s">
        <v>6393</v>
      </c>
      <c r="C9235" s="192" t="s">
        <v>29797</v>
      </c>
      <c r="D9235" s="192" t="s">
        <v>29797</v>
      </c>
      <c r="E9235" s="192" t="s">
        <v>29797</v>
      </c>
      <c r="F9235" s="192" t="s">
        <v>29797</v>
      </c>
      <c r="G9235" s="192" t="s">
        <v>29797</v>
      </c>
      <c r="H9235" s="192" t="s">
        <v>29797</v>
      </c>
      <c r="I9235" s="192" t="s">
        <v>29797</v>
      </c>
      <c r="J9235" s="192" t="s">
        <v>31325</v>
      </c>
      <c r="K9235" s="192" t="s">
        <v>5073</v>
      </c>
      <c r="L9235" s="192" t="s">
        <v>1447</v>
      </c>
    </row>
    <row r="9236" spans="1:12" ht="15" x14ac:dyDescent="0.25">
      <c r="A9236" s="189" t="s">
        <v>27113</v>
      </c>
      <c r="B9236" s="190" t="s">
        <v>27114</v>
      </c>
      <c r="C9236" s="190" t="s">
        <v>29797</v>
      </c>
      <c r="D9236" s="190" t="s">
        <v>29797</v>
      </c>
      <c r="E9236" s="190" t="s">
        <v>29797</v>
      </c>
      <c r="F9236" s="190" t="s">
        <v>29797</v>
      </c>
      <c r="G9236" s="190" t="s">
        <v>29797</v>
      </c>
      <c r="H9236" s="190" t="s">
        <v>31372</v>
      </c>
      <c r="I9236" s="190" t="s">
        <v>5062</v>
      </c>
      <c r="J9236" s="190" t="s">
        <v>29821</v>
      </c>
      <c r="K9236" s="190" t="s">
        <v>5062</v>
      </c>
      <c r="L9236" s="190" t="s">
        <v>1447</v>
      </c>
    </row>
    <row r="9237" spans="1:12" ht="15" x14ac:dyDescent="0.25">
      <c r="A9237" s="191" t="s">
        <v>27115</v>
      </c>
      <c r="B9237" s="192" t="s">
        <v>27116</v>
      </c>
      <c r="C9237" s="192" t="s">
        <v>29797</v>
      </c>
      <c r="D9237" s="192" t="s">
        <v>29797</v>
      </c>
      <c r="E9237" s="192" t="s">
        <v>29797</v>
      </c>
      <c r="F9237" s="192" t="s">
        <v>29797</v>
      </c>
      <c r="G9237" s="192" t="s">
        <v>29797</v>
      </c>
      <c r="H9237" s="192" t="s">
        <v>31361</v>
      </c>
      <c r="I9237" s="192" t="s">
        <v>5062</v>
      </c>
      <c r="J9237" s="192" t="s">
        <v>29821</v>
      </c>
      <c r="K9237" s="192" t="s">
        <v>5062</v>
      </c>
      <c r="L9237" s="192" t="s">
        <v>1447</v>
      </c>
    </row>
    <row r="9238" spans="1:12" ht="15" x14ac:dyDescent="0.25">
      <c r="A9238" s="189" t="s">
        <v>17499</v>
      </c>
      <c r="B9238" s="190" t="s">
        <v>21305</v>
      </c>
      <c r="C9238" s="190" t="s">
        <v>29797</v>
      </c>
      <c r="D9238" s="190" t="s">
        <v>29797</v>
      </c>
      <c r="E9238" s="190" t="s">
        <v>29797</v>
      </c>
      <c r="F9238" s="190" t="s">
        <v>29797</v>
      </c>
      <c r="G9238" s="190" t="s">
        <v>29797</v>
      </c>
      <c r="H9238" s="190" t="s">
        <v>31614</v>
      </c>
      <c r="I9238" s="190" t="s">
        <v>31615</v>
      </c>
      <c r="J9238" s="190" t="s">
        <v>29821</v>
      </c>
      <c r="K9238" s="190" t="s">
        <v>5062</v>
      </c>
      <c r="L9238" s="190" t="s">
        <v>1447</v>
      </c>
    </row>
    <row r="9239" spans="1:12" ht="15" x14ac:dyDescent="0.25">
      <c r="A9239" s="191" t="s">
        <v>27117</v>
      </c>
      <c r="B9239" s="192" t="s">
        <v>27118</v>
      </c>
      <c r="C9239" s="192" t="s">
        <v>29797</v>
      </c>
      <c r="D9239" s="192" t="s">
        <v>29797</v>
      </c>
      <c r="E9239" s="192" t="s">
        <v>29797</v>
      </c>
      <c r="F9239" s="192" t="s">
        <v>29797</v>
      </c>
      <c r="G9239" s="192" t="s">
        <v>29797</v>
      </c>
      <c r="H9239" s="192" t="s">
        <v>29797</v>
      </c>
      <c r="I9239" s="192" t="s">
        <v>29797</v>
      </c>
      <c r="J9239" s="192" t="s">
        <v>29797</v>
      </c>
      <c r="K9239" s="192" t="s">
        <v>29797</v>
      </c>
      <c r="L9239" s="192" t="s">
        <v>29797</v>
      </c>
    </row>
    <row r="9240" spans="1:12" ht="15" x14ac:dyDescent="0.25">
      <c r="A9240" s="189" t="s">
        <v>3724</v>
      </c>
      <c r="B9240" s="190" t="s">
        <v>4449</v>
      </c>
      <c r="C9240" s="190" t="s">
        <v>29797</v>
      </c>
      <c r="D9240" s="190" t="s">
        <v>29797</v>
      </c>
      <c r="E9240" s="190" t="s">
        <v>29797</v>
      </c>
      <c r="F9240" s="190" t="s">
        <v>29797</v>
      </c>
      <c r="G9240" s="190" t="s">
        <v>29797</v>
      </c>
      <c r="H9240" s="190" t="s">
        <v>33059</v>
      </c>
      <c r="I9240" s="190" t="s">
        <v>33060</v>
      </c>
      <c r="J9240" s="190" t="s">
        <v>29985</v>
      </c>
      <c r="K9240" s="190" t="s">
        <v>5897</v>
      </c>
      <c r="L9240" s="190" t="s">
        <v>1447</v>
      </c>
    </row>
    <row r="9241" spans="1:12" ht="15" x14ac:dyDescent="0.25">
      <c r="A9241" s="191" t="s">
        <v>6394</v>
      </c>
      <c r="B9241" s="192" t="s">
        <v>6395</v>
      </c>
      <c r="C9241" s="192" t="s">
        <v>29812</v>
      </c>
      <c r="D9241" s="192" t="s">
        <v>29824</v>
      </c>
      <c r="E9241" s="192" t="s">
        <v>29797</v>
      </c>
      <c r="F9241" s="192" t="s">
        <v>29797</v>
      </c>
      <c r="G9241" s="192" t="s">
        <v>29797</v>
      </c>
      <c r="H9241" s="192" t="s">
        <v>31521</v>
      </c>
      <c r="I9241" s="192" t="s">
        <v>30455</v>
      </c>
      <c r="J9241" s="192" t="s">
        <v>29870</v>
      </c>
      <c r="K9241" s="192" t="s">
        <v>8069</v>
      </c>
      <c r="L9241" s="192" t="s">
        <v>1447</v>
      </c>
    </row>
    <row r="9242" spans="1:12" ht="15" x14ac:dyDescent="0.25">
      <c r="A9242" s="189" t="s">
        <v>3725</v>
      </c>
      <c r="B9242" s="190" t="s">
        <v>4450</v>
      </c>
      <c r="C9242" s="190" t="s">
        <v>29797</v>
      </c>
      <c r="D9242" s="190" t="s">
        <v>29797</v>
      </c>
      <c r="E9242" s="190" t="s">
        <v>29797</v>
      </c>
      <c r="F9242" s="190" t="s">
        <v>29797</v>
      </c>
      <c r="G9242" s="190" t="s">
        <v>29797</v>
      </c>
      <c r="H9242" s="190" t="s">
        <v>29797</v>
      </c>
      <c r="I9242" s="190" t="s">
        <v>29797</v>
      </c>
      <c r="J9242" s="190" t="s">
        <v>29797</v>
      </c>
      <c r="K9242" s="190" t="s">
        <v>29797</v>
      </c>
      <c r="L9242" s="190" t="s">
        <v>29797</v>
      </c>
    </row>
    <row r="9243" spans="1:12" ht="15" x14ac:dyDescent="0.25">
      <c r="A9243" s="191" t="s">
        <v>6396</v>
      </c>
      <c r="B9243" s="192" t="s">
        <v>6397</v>
      </c>
      <c r="C9243" s="192" t="s">
        <v>29797</v>
      </c>
      <c r="D9243" s="192" t="s">
        <v>29797</v>
      </c>
      <c r="E9243" s="192" t="s">
        <v>29797</v>
      </c>
      <c r="F9243" s="192" t="s">
        <v>29797</v>
      </c>
      <c r="G9243" s="192" t="s">
        <v>29797</v>
      </c>
      <c r="H9243" s="192" t="s">
        <v>33061</v>
      </c>
      <c r="I9243" s="192" t="s">
        <v>33062</v>
      </c>
      <c r="J9243" s="192" t="s">
        <v>29821</v>
      </c>
      <c r="K9243" s="192" t="s">
        <v>5062</v>
      </c>
      <c r="L9243" s="192" t="s">
        <v>1447</v>
      </c>
    </row>
    <row r="9244" spans="1:12" ht="15" x14ac:dyDescent="0.25">
      <c r="A9244" s="189" t="s">
        <v>17500</v>
      </c>
      <c r="B9244" s="190" t="s">
        <v>21306</v>
      </c>
      <c r="C9244" s="190" t="s">
        <v>29797</v>
      </c>
      <c r="D9244" s="190" t="s">
        <v>29797</v>
      </c>
      <c r="E9244" s="190" t="s">
        <v>29797</v>
      </c>
      <c r="F9244" s="190" t="s">
        <v>29797</v>
      </c>
      <c r="G9244" s="190" t="s">
        <v>29797</v>
      </c>
      <c r="H9244" s="190" t="s">
        <v>29797</v>
      </c>
      <c r="I9244" s="190" t="s">
        <v>29797</v>
      </c>
      <c r="J9244" s="190" t="s">
        <v>29797</v>
      </c>
      <c r="K9244" s="190" t="s">
        <v>29797</v>
      </c>
      <c r="L9244" s="190" t="s">
        <v>29797</v>
      </c>
    </row>
    <row r="9245" spans="1:12" ht="15" x14ac:dyDescent="0.25">
      <c r="A9245" s="191" t="s">
        <v>17501</v>
      </c>
      <c r="B9245" s="192" t="s">
        <v>21307</v>
      </c>
      <c r="C9245" s="192" t="s">
        <v>29797</v>
      </c>
      <c r="D9245" s="192" t="s">
        <v>29797</v>
      </c>
      <c r="E9245" s="192" t="s">
        <v>29797</v>
      </c>
      <c r="F9245" s="192" t="s">
        <v>29797</v>
      </c>
      <c r="G9245" s="192" t="s">
        <v>29797</v>
      </c>
      <c r="H9245" s="192" t="s">
        <v>31371</v>
      </c>
      <c r="I9245" s="192" t="s">
        <v>5062</v>
      </c>
      <c r="J9245" s="192" t="s">
        <v>29821</v>
      </c>
      <c r="K9245" s="192" t="s">
        <v>5062</v>
      </c>
      <c r="L9245" s="192" t="s">
        <v>1447</v>
      </c>
    </row>
    <row r="9246" spans="1:12" ht="15" x14ac:dyDescent="0.25">
      <c r="A9246" s="189" t="s">
        <v>3726</v>
      </c>
      <c r="B9246" s="190" t="s">
        <v>4451</v>
      </c>
      <c r="C9246" s="190" t="s">
        <v>29797</v>
      </c>
      <c r="D9246" s="190" t="s">
        <v>29797</v>
      </c>
      <c r="E9246" s="190" t="s">
        <v>29797</v>
      </c>
      <c r="F9246" s="190" t="s">
        <v>29797</v>
      </c>
      <c r="G9246" s="190" t="s">
        <v>29797</v>
      </c>
      <c r="H9246" s="190" t="s">
        <v>31314</v>
      </c>
      <c r="I9246" s="190" t="s">
        <v>5062</v>
      </c>
      <c r="J9246" s="190" t="s">
        <v>29821</v>
      </c>
      <c r="K9246" s="190" t="s">
        <v>5062</v>
      </c>
      <c r="L9246" s="190" t="s">
        <v>1447</v>
      </c>
    </row>
    <row r="9247" spans="1:12" ht="15" x14ac:dyDescent="0.25">
      <c r="A9247" s="191" t="s">
        <v>27119</v>
      </c>
      <c r="B9247" s="192" t="s">
        <v>27120</v>
      </c>
      <c r="C9247" s="192" t="s">
        <v>29797</v>
      </c>
      <c r="D9247" s="192" t="s">
        <v>29797</v>
      </c>
      <c r="E9247" s="192" t="s">
        <v>29797</v>
      </c>
      <c r="F9247" s="192" t="s">
        <v>29797</v>
      </c>
      <c r="G9247" s="192" t="s">
        <v>29797</v>
      </c>
      <c r="H9247" s="192" t="s">
        <v>31354</v>
      </c>
      <c r="I9247" s="192" t="s">
        <v>30165</v>
      </c>
      <c r="J9247" s="192" t="s">
        <v>29821</v>
      </c>
      <c r="K9247" s="192" t="s">
        <v>5062</v>
      </c>
      <c r="L9247" s="192" t="s">
        <v>1447</v>
      </c>
    </row>
    <row r="9248" spans="1:12" ht="15" x14ac:dyDescent="0.25">
      <c r="A9248" s="189" t="s">
        <v>27121</v>
      </c>
      <c r="B9248" s="190" t="s">
        <v>27122</v>
      </c>
      <c r="C9248" s="190" t="s">
        <v>29797</v>
      </c>
      <c r="D9248" s="190" t="s">
        <v>29797</v>
      </c>
      <c r="E9248" s="190" t="s">
        <v>29797</v>
      </c>
      <c r="F9248" s="190" t="s">
        <v>29797</v>
      </c>
      <c r="G9248" s="190" t="s">
        <v>29797</v>
      </c>
      <c r="H9248" s="190" t="s">
        <v>31354</v>
      </c>
      <c r="I9248" s="190" t="s">
        <v>30165</v>
      </c>
      <c r="J9248" s="190" t="s">
        <v>29821</v>
      </c>
      <c r="K9248" s="190" t="s">
        <v>5062</v>
      </c>
      <c r="L9248" s="190" t="s">
        <v>1447</v>
      </c>
    </row>
    <row r="9249" spans="1:12" ht="15" x14ac:dyDescent="0.25">
      <c r="A9249" s="191" t="s">
        <v>6398</v>
      </c>
      <c r="B9249" s="192" t="s">
        <v>6399</v>
      </c>
      <c r="C9249" s="192" t="s">
        <v>29797</v>
      </c>
      <c r="D9249" s="192" t="s">
        <v>29797</v>
      </c>
      <c r="E9249" s="192" t="s">
        <v>29797</v>
      </c>
      <c r="F9249" s="192" t="s">
        <v>29797</v>
      </c>
      <c r="G9249" s="192" t="s">
        <v>29797</v>
      </c>
      <c r="H9249" s="192" t="s">
        <v>31588</v>
      </c>
      <c r="I9249" s="192" t="s">
        <v>30455</v>
      </c>
      <c r="J9249" s="192" t="s">
        <v>29870</v>
      </c>
      <c r="K9249" s="192" t="s">
        <v>8069</v>
      </c>
      <c r="L9249" s="192" t="s">
        <v>1447</v>
      </c>
    </row>
    <row r="9250" spans="1:12" ht="15" x14ac:dyDescent="0.25">
      <c r="A9250" s="189" t="s">
        <v>3727</v>
      </c>
      <c r="B9250" s="190" t="s">
        <v>4452</v>
      </c>
      <c r="C9250" s="190" t="s">
        <v>29797</v>
      </c>
      <c r="D9250" s="190" t="s">
        <v>29797</v>
      </c>
      <c r="E9250" s="190" t="s">
        <v>29797</v>
      </c>
      <c r="F9250" s="190" t="s">
        <v>29797</v>
      </c>
      <c r="G9250" s="190" t="s">
        <v>29797</v>
      </c>
      <c r="H9250" s="190" t="s">
        <v>31838</v>
      </c>
      <c r="I9250" s="190" t="s">
        <v>5078</v>
      </c>
      <c r="J9250" s="190" t="s">
        <v>29826</v>
      </c>
      <c r="K9250" s="190" t="s">
        <v>5078</v>
      </c>
      <c r="L9250" s="190" t="s">
        <v>1447</v>
      </c>
    </row>
    <row r="9251" spans="1:12" ht="15" x14ac:dyDescent="0.25">
      <c r="A9251" s="191" t="s">
        <v>17502</v>
      </c>
      <c r="B9251" s="192" t="s">
        <v>21308</v>
      </c>
      <c r="C9251" s="192" t="s">
        <v>29797</v>
      </c>
      <c r="D9251" s="192" t="s">
        <v>29797</v>
      </c>
      <c r="E9251" s="192" t="s">
        <v>29797</v>
      </c>
      <c r="F9251" s="192" t="s">
        <v>29797</v>
      </c>
      <c r="G9251" s="192" t="s">
        <v>29797</v>
      </c>
      <c r="H9251" s="192" t="s">
        <v>31432</v>
      </c>
      <c r="I9251" s="192" t="s">
        <v>31433</v>
      </c>
      <c r="J9251" s="192" t="s">
        <v>29821</v>
      </c>
      <c r="K9251" s="192" t="s">
        <v>5062</v>
      </c>
      <c r="L9251" s="192" t="s">
        <v>1447</v>
      </c>
    </row>
    <row r="9252" spans="1:12" ht="15" x14ac:dyDescent="0.25">
      <c r="A9252" s="189" t="s">
        <v>17503</v>
      </c>
      <c r="B9252" s="190" t="s">
        <v>21309</v>
      </c>
      <c r="C9252" s="190" t="s">
        <v>29797</v>
      </c>
      <c r="D9252" s="190" t="s">
        <v>29797</v>
      </c>
      <c r="E9252" s="190" t="s">
        <v>29797</v>
      </c>
      <c r="F9252" s="190" t="s">
        <v>29797</v>
      </c>
      <c r="G9252" s="190" t="s">
        <v>29797</v>
      </c>
      <c r="H9252" s="190" t="s">
        <v>29797</v>
      </c>
      <c r="I9252" s="190" t="s">
        <v>29797</v>
      </c>
      <c r="J9252" s="190" t="s">
        <v>29797</v>
      </c>
      <c r="K9252" s="190" t="s">
        <v>29797</v>
      </c>
      <c r="L9252" s="190" t="s">
        <v>29797</v>
      </c>
    </row>
    <row r="9253" spans="1:12" ht="15" x14ac:dyDescent="0.25">
      <c r="A9253" s="191" t="s">
        <v>3728</v>
      </c>
      <c r="B9253" s="192" t="s">
        <v>4453</v>
      </c>
      <c r="C9253" s="192" t="s">
        <v>29797</v>
      </c>
      <c r="D9253" s="192" t="s">
        <v>29797</v>
      </c>
      <c r="E9253" s="192" t="s">
        <v>29797</v>
      </c>
      <c r="F9253" s="192" t="s">
        <v>29797</v>
      </c>
      <c r="G9253" s="192" t="s">
        <v>29797</v>
      </c>
      <c r="H9253" s="192" t="s">
        <v>32200</v>
      </c>
      <c r="I9253" s="192" t="s">
        <v>32201</v>
      </c>
      <c r="J9253" s="192" t="s">
        <v>31325</v>
      </c>
      <c r="K9253" s="192" t="s">
        <v>5073</v>
      </c>
      <c r="L9253" s="192" t="s">
        <v>1447</v>
      </c>
    </row>
    <row r="9254" spans="1:12" ht="15" x14ac:dyDescent="0.25">
      <c r="A9254" s="189" t="s">
        <v>6400</v>
      </c>
      <c r="B9254" s="190" t="s">
        <v>6401</v>
      </c>
      <c r="C9254" s="190" t="s">
        <v>29799</v>
      </c>
      <c r="D9254" s="190" t="s">
        <v>29801</v>
      </c>
      <c r="E9254" s="190" t="s">
        <v>30764</v>
      </c>
      <c r="F9254" s="190" t="s">
        <v>29804</v>
      </c>
      <c r="G9254" s="190" t="s">
        <v>29863</v>
      </c>
      <c r="H9254" s="190" t="s">
        <v>31434</v>
      </c>
      <c r="I9254" s="190" t="s">
        <v>31435</v>
      </c>
      <c r="J9254" s="190" t="s">
        <v>29821</v>
      </c>
      <c r="K9254" s="190" t="s">
        <v>5062</v>
      </c>
      <c r="L9254" s="190" t="s">
        <v>1447</v>
      </c>
    </row>
    <row r="9255" spans="1:12" ht="15" x14ac:dyDescent="0.25">
      <c r="A9255" s="191" t="s">
        <v>3729</v>
      </c>
      <c r="B9255" s="192" t="s">
        <v>4454</v>
      </c>
      <c r="C9255" s="192" t="s">
        <v>29797</v>
      </c>
      <c r="D9255" s="192" t="s">
        <v>29797</v>
      </c>
      <c r="E9255" s="192" t="s">
        <v>29797</v>
      </c>
      <c r="F9255" s="192" t="s">
        <v>29797</v>
      </c>
      <c r="G9255" s="192" t="s">
        <v>29797</v>
      </c>
      <c r="H9255" s="192" t="s">
        <v>32083</v>
      </c>
      <c r="I9255" s="192" t="s">
        <v>32084</v>
      </c>
      <c r="J9255" s="192" t="s">
        <v>29826</v>
      </c>
      <c r="K9255" s="192" t="s">
        <v>5078</v>
      </c>
      <c r="L9255" s="192" t="s">
        <v>1447</v>
      </c>
    </row>
    <row r="9256" spans="1:12" ht="15" x14ac:dyDescent="0.25">
      <c r="A9256" s="189" t="s">
        <v>3730</v>
      </c>
      <c r="B9256" s="190" t="s">
        <v>4455</v>
      </c>
      <c r="C9256" s="190" t="s">
        <v>29797</v>
      </c>
      <c r="D9256" s="190" t="s">
        <v>29797</v>
      </c>
      <c r="E9256" s="190" t="s">
        <v>29797</v>
      </c>
      <c r="F9256" s="190" t="s">
        <v>29797</v>
      </c>
      <c r="G9256" s="190" t="s">
        <v>29797</v>
      </c>
      <c r="H9256" s="190" t="s">
        <v>29797</v>
      </c>
      <c r="I9256" s="190" t="s">
        <v>29797</v>
      </c>
      <c r="J9256" s="190" t="s">
        <v>29797</v>
      </c>
      <c r="K9256" s="190" t="s">
        <v>29797</v>
      </c>
      <c r="L9256" s="190" t="s">
        <v>29797</v>
      </c>
    </row>
    <row r="9257" spans="1:12" ht="15" x14ac:dyDescent="0.25">
      <c r="A9257" s="191" t="s">
        <v>3731</v>
      </c>
      <c r="B9257" s="192" t="s">
        <v>4456</v>
      </c>
      <c r="C9257" s="192" t="s">
        <v>29812</v>
      </c>
      <c r="D9257" s="192" t="s">
        <v>29824</v>
      </c>
      <c r="E9257" s="192" t="s">
        <v>30765</v>
      </c>
      <c r="F9257" s="192" t="s">
        <v>29804</v>
      </c>
      <c r="G9257" s="192" t="s">
        <v>29985</v>
      </c>
      <c r="H9257" s="192" t="s">
        <v>31314</v>
      </c>
      <c r="I9257" s="192" t="s">
        <v>5062</v>
      </c>
      <c r="J9257" s="192" t="s">
        <v>29821</v>
      </c>
      <c r="K9257" s="192" t="s">
        <v>5062</v>
      </c>
      <c r="L9257" s="192" t="s">
        <v>1447</v>
      </c>
    </row>
    <row r="9258" spans="1:12" ht="15" x14ac:dyDescent="0.25">
      <c r="A9258" s="189" t="s">
        <v>17504</v>
      </c>
      <c r="B9258" s="190" t="s">
        <v>21310</v>
      </c>
      <c r="C9258" s="190" t="s">
        <v>29797</v>
      </c>
      <c r="D9258" s="190" t="s">
        <v>29797</v>
      </c>
      <c r="E9258" s="190" t="s">
        <v>29797</v>
      </c>
      <c r="F9258" s="190" t="s">
        <v>29797</v>
      </c>
      <c r="G9258" s="190" t="s">
        <v>29797</v>
      </c>
      <c r="H9258" s="190" t="s">
        <v>29797</v>
      </c>
      <c r="I9258" s="190" t="s">
        <v>29797</v>
      </c>
      <c r="J9258" s="190" t="s">
        <v>29797</v>
      </c>
      <c r="K9258" s="190" t="s">
        <v>29797</v>
      </c>
      <c r="L9258" s="190" t="s">
        <v>29797</v>
      </c>
    </row>
    <row r="9259" spans="1:12" ht="15" x14ac:dyDescent="0.25">
      <c r="A9259" s="191" t="s">
        <v>6402</v>
      </c>
      <c r="B9259" s="192" t="s">
        <v>6403</v>
      </c>
      <c r="C9259" s="192" t="s">
        <v>29797</v>
      </c>
      <c r="D9259" s="192" t="s">
        <v>29797</v>
      </c>
      <c r="E9259" s="192" t="s">
        <v>29797</v>
      </c>
      <c r="F9259" s="192" t="s">
        <v>29797</v>
      </c>
      <c r="G9259" s="192" t="s">
        <v>29797</v>
      </c>
      <c r="H9259" s="192" t="s">
        <v>31592</v>
      </c>
      <c r="I9259" s="192" t="s">
        <v>31593</v>
      </c>
      <c r="J9259" s="192" t="s">
        <v>29821</v>
      </c>
      <c r="K9259" s="192" t="s">
        <v>5062</v>
      </c>
      <c r="L9259" s="192" t="s">
        <v>1447</v>
      </c>
    </row>
    <row r="9260" spans="1:12" ht="15" x14ac:dyDescent="0.25">
      <c r="A9260" s="189" t="s">
        <v>17505</v>
      </c>
      <c r="B9260" s="190" t="s">
        <v>21311</v>
      </c>
      <c r="C9260" s="190" t="s">
        <v>29797</v>
      </c>
      <c r="D9260" s="190" t="s">
        <v>29797</v>
      </c>
      <c r="E9260" s="190" t="s">
        <v>29797</v>
      </c>
      <c r="F9260" s="190" t="s">
        <v>29797</v>
      </c>
      <c r="G9260" s="190" t="s">
        <v>29797</v>
      </c>
      <c r="H9260" s="190" t="s">
        <v>31326</v>
      </c>
      <c r="I9260" s="190" t="s">
        <v>31327</v>
      </c>
      <c r="J9260" s="190" t="s">
        <v>31325</v>
      </c>
      <c r="K9260" s="190" t="s">
        <v>5073</v>
      </c>
      <c r="L9260" s="190" t="s">
        <v>1447</v>
      </c>
    </row>
    <row r="9261" spans="1:12" ht="15" x14ac:dyDescent="0.25">
      <c r="A9261" s="191" t="s">
        <v>17506</v>
      </c>
      <c r="B9261" s="192" t="s">
        <v>21312</v>
      </c>
      <c r="C9261" s="192" t="s">
        <v>29797</v>
      </c>
      <c r="D9261" s="192" t="s">
        <v>29797</v>
      </c>
      <c r="E9261" s="192" t="s">
        <v>29797</v>
      </c>
      <c r="F9261" s="192" t="s">
        <v>29797</v>
      </c>
      <c r="G9261" s="192" t="s">
        <v>29797</v>
      </c>
      <c r="H9261" s="192" t="s">
        <v>33063</v>
      </c>
      <c r="I9261" s="192" t="s">
        <v>32111</v>
      </c>
      <c r="J9261" s="192" t="s">
        <v>31325</v>
      </c>
      <c r="K9261" s="192" t="s">
        <v>5073</v>
      </c>
      <c r="L9261" s="192" t="s">
        <v>1447</v>
      </c>
    </row>
    <row r="9262" spans="1:12" ht="15" x14ac:dyDescent="0.25">
      <c r="A9262" s="189" t="s">
        <v>17507</v>
      </c>
      <c r="B9262" s="190" t="s">
        <v>21313</v>
      </c>
      <c r="C9262" s="190" t="s">
        <v>29797</v>
      </c>
      <c r="D9262" s="190" t="s">
        <v>29797</v>
      </c>
      <c r="E9262" s="190" t="s">
        <v>29797</v>
      </c>
      <c r="F9262" s="190" t="s">
        <v>29797</v>
      </c>
      <c r="G9262" s="190" t="s">
        <v>29797</v>
      </c>
      <c r="H9262" s="190" t="s">
        <v>29797</v>
      </c>
      <c r="I9262" s="190" t="s">
        <v>29797</v>
      </c>
      <c r="J9262" s="190" t="s">
        <v>29797</v>
      </c>
      <c r="K9262" s="190" t="s">
        <v>29797</v>
      </c>
      <c r="L9262" s="190" t="s">
        <v>29797</v>
      </c>
    </row>
    <row r="9263" spans="1:12" ht="15" x14ac:dyDescent="0.25">
      <c r="A9263" s="191" t="s">
        <v>27123</v>
      </c>
      <c r="B9263" s="192" t="s">
        <v>27124</v>
      </c>
      <c r="C9263" s="192" t="s">
        <v>29797</v>
      </c>
      <c r="D9263" s="192" t="s">
        <v>29797</v>
      </c>
      <c r="E9263" s="192" t="s">
        <v>29797</v>
      </c>
      <c r="F9263" s="192" t="s">
        <v>29797</v>
      </c>
      <c r="G9263" s="192" t="s">
        <v>29797</v>
      </c>
      <c r="H9263" s="192" t="s">
        <v>32262</v>
      </c>
      <c r="I9263" s="192" t="s">
        <v>32263</v>
      </c>
      <c r="J9263" s="192" t="s">
        <v>31325</v>
      </c>
      <c r="K9263" s="192" t="s">
        <v>5073</v>
      </c>
      <c r="L9263" s="192" t="s">
        <v>1447</v>
      </c>
    </row>
    <row r="9264" spans="1:12" ht="15" x14ac:dyDescent="0.25">
      <c r="A9264" s="189" t="s">
        <v>6404</v>
      </c>
      <c r="B9264" s="190" t="s">
        <v>6405</v>
      </c>
      <c r="C9264" s="190" t="s">
        <v>29797</v>
      </c>
      <c r="D9264" s="190" t="s">
        <v>29797</v>
      </c>
      <c r="E9264" s="190" t="s">
        <v>29797</v>
      </c>
      <c r="F9264" s="190" t="s">
        <v>29797</v>
      </c>
      <c r="G9264" s="190" t="s">
        <v>29797</v>
      </c>
      <c r="H9264" s="190" t="s">
        <v>31995</v>
      </c>
      <c r="I9264" s="190" t="s">
        <v>31996</v>
      </c>
      <c r="J9264" s="190" t="s">
        <v>29826</v>
      </c>
      <c r="K9264" s="190" t="s">
        <v>5078</v>
      </c>
      <c r="L9264" s="190" t="s">
        <v>1447</v>
      </c>
    </row>
    <row r="9265" spans="1:12" ht="15" x14ac:dyDescent="0.25">
      <c r="A9265" s="191" t="s">
        <v>17508</v>
      </c>
      <c r="B9265" s="192" t="s">
        <v>21314</v>
      </c>
      <c r="C9265" s="192" t="s">
        <v>29929</v>
      </c>
      <c r="D9265" s="192" t="s">
        <v>29930</v>
      </c>
      <c r="E9265" s="192" t="s">
        <v>30766</v>
      </c>
      <c r="F9265" s="192" t="s">
        <v>29797</v>
      </c>
      <c r="G9265" s="192" t="s">
        <v>29797</v>
      </c>
      <c r="H9265" s="192" t="s">
        <v>33064</v>
      </c>
      <c r="I9265" s="192" t="s">
        <v>33065</v>
      </c>
      <c r="J9265" s="192" t="s">
        <v>29826</v>
      </c>
      <c r="K9265" s="192" t="s">
        <v>5078</v>
      </c>
      <c r="L9265" s="192" t="s">
        <v>1447</v>
      </c>
    </row>
    <row r="9266" spans="1:12" ht="15" x14ac:dyDescent="0.25">
      <c r="A9266" s="189" t="s">
        <v>3732</v>
      </c>
      <c r="B9266" s="190" t="s">
        <v>4457</v>
      </c>
      <c r="C9266" s="190" t="s">
        <v>29797</v>
      </c>
      <c r="D9266" s="190" t="s">
        <v>29797</v>
      </c>
      <c r="E9266" s="190" t="s">
        <v>29797</v>
      </c>
      <c r="F9266" s="190" t="s">
        <v>29797</v>
      </c>
      <c r="G9266" s="190" t="s">
        <v>29797</v>
      </c>
      <c r="H9266" s="190" t="s">
        <v>31371</v>
      </c>
      <c r="I9266" s="190" t="s">
        <v>5062</v>
      </c>
      <c r="J9266" s="190" t="s">
        <v>29821</v>
      </c>
      <c r="K9266" s="190" t="s">
        <v>5062</v>
      </c>
      <c r="L9266" s="190" t="s">
        <v>1447</v>
      </c>
    </row>
    <row r="9267" spans="1:12" ht="15" x14ac:dyDescent="0.25">
      <c r="A9267" s="191" t="s">
        <v>27125</v>
      </c>
      <c r="B9267" s="192" t="s">
        <v>27126</v>
      </c>
      <c r="C9267" s="192" t="s">
        <v>29797</v>
      </c>
      <c r="D9267" s="192" t="s">
        <v>29797</v>
      </c>
      <c r="E9267" s="192" t="s">
        <v>29797</v>
      </c>
      <c r="F9267" s="192" t="s">
        <v>29797</v>
      </c>
      <c r="G9267" s="192" t="s">
        <v>29797</v>
      </c>
      <c r="H9267" s="192" t="s">
        <v>31307</v>
      </c>
      <c r="I9267" s="192" t="s">
        <v>5062</v>
      </c>
      <c r="J9267" s="192" t="s">
        <v>29821</v>
      </c>
      <c r="K9267" s="192" t="s">
        <v>5062</v>
      </c>
      <c r="L9267" s="192" t="s">
        <v>1447</v>
      </c>
    </row>
    <row r="9268" spans="1:12" ht="15" x14ac:dyDescent="0.25">
      <c r="A9268" s="189" t="s">
        <v>3733</v>
      </c>
      <c r="B9268" s="190" t="s">
        <v>4458</v>
      </c>
      <c r="C9268" s="190" t="s">
        <v>29797</v>
      </c>
      <c r="D9268" s="190" t="s">
        <v>29797</v>
      </c>
      <c r="E9268" s="190" t="s">
        <v>29797</v>
      </c>
      <c r="F9268" s="190" t="s">
        <v>29797</v>
      </c>
      <c r="G9268" s="190" t="s">
        <v>29797</v>
      </c>
      <c r="H9268" s="190" t="s">
        <v>33066</v>
      </c>
      <c r="I9268" s="190" t="s">
        <v>33067</v>
      </c>
      <c r="J9268" s="190" t="s">
        <v>29826</v>
      </c>
      <c r="K9268" s="190" t="s">
        <v>5078</v>
      </c>
      <c r="L9268" s="190" t="s">
        <v>1447</v>
      </c>
    </row>
    <row r="9269" spans="1:12" ht="15" x14ac:dyDescent="0.25">
      <c r="A9269" s="191" t="s">
        <v>6406</v>
      </c>
      <c r="B9269" s="192" t="s">
        <v>6407</v>
      </c>
      <c r="C9269" s="192" t="s">
        <v>29797</v>
      </c>
      <c r="D9269" s="192" t="s">
        <v>29797</v>
      </c>
      <c r="E9269" s="192" t="s">
        <v>29797</v>
      </c>
      <c r="F9269" s="192" t="s">
        <v>29797</v>
      </c>
      <c r="G9269" s="192" t="s">
        <v>29797</v>
      </c>
      <c r="H9269" s="192" t="s">
        <v>31337</v>
      </c>
      <c r="I9269" s="192" t="s">
        <v>31338</v>
      </c>
      <c r="J9269" s="192" t="s">
        <v>29821</v>
      </c>
      <c r="K9269" s="192" t="s">
        <v>5062</v>
      </c>
      <c r="L9269" s="192" t="s">
        <v>1447</v>
      </c>
    </row>
    <row r="9270" spans="1:12" ht="15" x14ac:dyDescent="0.25">
      <c r="A9270" s="189" t="s">
        <v>6408</v>
      </c>
      <c r="B9270" s="190" t="s">
        <v>6409</v>
      </c>
      <c r="C9270" s="190" t="s">
        <v>29828</v>
      </c>
      <c r="D9270" s="190" t="s">
        <v>29819</v>
      </c>
      <c r="E9270" s="190" t="s">
        <v>30767</v>
      </c>
      <c r="F9270" s="190" t="s">
        <v>29804</v>
      </c>
      <c r="G9270" s="190" t="s">
        <v>29811</v>
      </c>
      <c r="H9270" s="190" t="s">
        <v>31307</v>
      </c>
      <c r="I9270" s="190" t="s">
        <v>5062</v>
      </c>
      <c r="J9270" s="190" t="s">
        <v>29821</v>
      </c>
      <c r="K9270" s="190" t="s">
        <v>5062</v>
      </c>
      <c r="L9270" s="190" t="s">
        <v>1447</v>
      </c>
    </row>
    <row r="9271" spans="1:12" ht="15" x14ac:dyDescent="0.25">
      <c r="A9271" s="191" t="s">
        <v>6410</v>
      </c>
      <c r="B9271" s="192" t="s">
        <v>6411</v>
      </c>
      <c r="C9271" s="192" t="s">
        <v>29797</v>
      </c>
      <c r="D9271" s="192" t="s">
        <v>29797</v>
      </c>
      <c r="E9271" s="192" t="s">
        <v>29797</v>
      </c>
      <c r="F9271" s="192" t="s">
        <v>29797</v>
      </c>
      <c r="G9271" s="192" t="s">
        <v>29797</v>
      </c>
      <c r="H9271" s="192" t="s">
        <v>31402</v>
      </c>
      <c r="I9271" s="192" t="s">
        <v>31403</v>
      </c>
      <c r="J9271" s="192" t="s">
        <v>29821</v>
      </c>
      <c r="K9271" s="192" t="s">
        <v>5062</v>
      </c>
      <c r="L9271" s="192" t="s">
        <v>1447</v>
      </c>
    </row>
    <row r="9272" spans="1:12" ht="15" x14ac:dyDescent="0.25">
      <c r="A9272" s="189" t="s">
        <v>17509</v>
      </c>
      <c r="B9272" s="190" t="s">
        <v>21315</v>
      </c>
      <c r="C9272" s="190" t="s">
        <v>29797</v>
      </c>
      <c r="D9272" s="190" t="s">
        <v>29797</v>
      </c>
      <c r="E9272" s="190" t="s">
        <v>29797</v>
      </c>
      <c r="F9272" s="190" t="s">
        <v>29797</v>
      </c>
      <c r="G9272" s="190" t="s">
        <v>29797</v>
      </c>
      <c r="H9272" s="190" t="s">
        <v>29797</v>
      </c>
      <c r="I9272" s="190" t="s">
        <v>29797</v>
      </c>
      <c r="J9272" s="190" t="s">
        <v>29797</v>
      </c>
      <c r="K9272" s="190" t="s">
        <v>29797</v>
      </c>
      <c r="L9272" s="190" t="s">
        <v>29797</v>
      </c>
    </row>
    <row r="9273" spans="1:12" ht="15" x14ac:dyDescent="0.25">
      <c r="A9273" s="191" t="s">
        <v>6412</v>
      </c>
      <c r="B9273" s="192" t="s">
        <v>6413</v>
      </c>
      <c r="C9273" s="192" t="s">
        <v>29797</v>
      </c>
      <c r="D9273" s="192" t="s">
        <v>29797</v>
      </c>
      <c r="E9273" s="192" t="s">
        <v>29797</v>
      </c>
      <c r="F9273" s="192" t="s">
        <v>29797</v>
      </c>
      <c r="G9273" s="192" t="s">
        <v>29797</v>
      </c>
      <c r="H9273" s="192" t="s">
        <v>29797</v>
      </c>
      <c r="I9273" s="192" t="s">
        <v>29797</v>
      </c>
      <c r="J9273" s="192" t="s">
        <v>29821</v>
      </c>
      <c r="K9273" s="192" t="s">
        <v>5062</v>
      </c>
      <c r="L9273" s="192" t="s">
        <v>1447</v>
      </c>
    </row>
    <row r="9274" spans="1:12" ht="15" x14ac:dyDescent="0.25">
      <c r="A9274" s="189" t="s">
        <v>17510</v>
      </c>
      <c r="B9274" s="190" t="s">
        <v>21316</v>
      </c>
      <c r="C9274" s="190" t="s">
        <v>29812</v>
      </c>
      <c r="D9274" s="190" t="s">
        <v>29813</v>
      </c>
      <c r="E9274" s="190" t="s">
        <v>30768</v>
      </c>
      <c r="F9274" s="190" t="s">
        <v>29804</v>
      </c>
      <c r="G9274" s="190" t="s">
        <v>30021</v>
      </c>
      <c r="H9274" s="190" t="s">
        <v>31376</v>
      </c>
      <c r="I9274" s="190" t="s">
        <v>5062</v>
      </c>
      <c r="J9274" s="190" t="s">
        <v>29821</v>
      </c>
      <c r="K9274" s="190" t="s">
        <v>5062</v>
      </c>
      <c r="L9274" s="190" t="s">
        <v>1447</v>
      </c>
    </row>
    <row r="9275" spans="1:12" ht="15" x14ac:dyDescent="0.25">
      <c r="A9275" s="191" t="s">
        <v>17511</v>
      </c>
      <c r="B9275" s="192" t="s">
        <v>21317</v>
      </c>
      <c r="C9275" s="192" t="s">
        <v>29812</v>
      </c>
      <c r="D9275" s="192" t="s">
        <v>29824</v>
      </c>
      <c r="E9275" s="192" t="s">
        <v>30769</v>
      </c>
      <c r="F9275" s="192" t="s">
        <v>29804</v>
      </c>
      <c r="G9275" s="192" t="s">
        <v>29974</v>
      </c>
      <c r="H9275" s="192" t="s">
        <v>31460</v>
      </c>
      <c r="I9275" s="192" t="s">
        <v>29942</v>
      </c>
      <c r="J9275" s="192" t="s">
        <v>29821</v>
      </c>
      <c r="K9275" s="192" t="s">
        <v>5062</v>
      </c>
      <c r="L9275" s="192" t="s">
        <v>1447</v>
      </c>
    </row>
    <row r="9276" spans="1:12" ht="15" x14ac:dyDescent="0.25">
      <c r="A9276" s="189" t="s">
        <v>17512</v>
      </c>
      <c r="B9276" s="190" t="s">
        <v>21318</v>
      </c>
      <c r="C9276" s="190" t="s">
        <v>29797</v>
      </c>
      <c r="D9276" s="190" t="s">
        <v>29797</v>
      </c>
      <c r="E9276" s="190" t="s">
        <v>29797</v>
      </c>
      <c r="F9276" s="190" t="s">
        <v>29797</v>
      </c>
      <c r="G9276" s="190" t="s">
        <v>29797</v>
      </c>
      <c r="H9276" s="190" t="s">
        <v>29797</v>
      </c>
      <c r="I9276" s="190" t="s">
        <v>29797</v>
      </c>
      <c r="J9276" s="190" t="s">
        <v>29797</v>
      </c>
      <c r="K9276" s="190" t="s">
        <v>29797</v>
      </c>
      <c r="L9276" s="190" t="s">
        <v>29797</v>
      </c>
    </row>
    <row r="9277" spans="1:12" ht="15" x14ac:dyDescent="0.25">
      <c r="A9277" s="191" t="s">
        <v>3734</v>
      </c>
      <c r="B9277" s="192" t="s">
        <v>4459</v>
      </c>
      <c r="C9277" s="192" t="s">
        <v>29797</v>
      </c>
      <c r="D9277" s="192" t="s">
        <v>29797</v>
      </c>
      <c r="E9277" s="192" t="s">
        <v>29797</v>
      </c>
      <c r="F9277" s="192" t="s">
        <v>29797</v>
      </c>
      <c r="G9277" s="192" t="s">
        <v>29797</v>
      </c>
      <c r="H9277" s="192" t="s">
        <v>31376</v>
      </c>
      <c r="I9277" s="192" t="s">
        <v>5062</v>
      </c>
      <c r="J9277" s="192" t="s">
        <v>29821</v>
      </c>
      <c r="K9277" s="192" t="s">
        <v>5062</v>
      </c>
      <c r="L9277" s="192" t="s">
        <v>1447</v>
      </c>
    </row>
    <row r="9278" spans="1:12" ht="15" x14ac:dyDescent="0.25">
      <c r="A9278" s="189" t="s">
        <v>6414</v>
      </c>
      <c r="B9278" s="190" t="s">
        <v>6415</v>
      </c>
      <c r="C9278" s="190" t="s">
        <v>29797</v>
      </c>
      <c r="D9278" s="190" t="s">
        <v>29797</v>
      </c>
      <c r="E9278" s="190" t="s">
        <v>29797</v>
      </c>
      <c r="F9278" s="190" t="s">
        <v>29797</v>
      </c>
      <c r="G9278" s="190" t="s">
        <v>29797</v>
      </c>
      <c r="H9278" s="190" t="s">
        <v>31376</v>
      </c>
      <c r="I9278" s="190" t="s">
        <v>5062</v>
      </c>
      <c r="J9278" s="190" t="s">
        <v>29821</v>
      </c>
      <c r="K9278" s="190" t="s">
        <v>5062</v>
      </c>
      <c r="L9278" s="190" t="s">
        <v>1447</v>
      </c>
    </row>
    <row r="9279" spans="1:12" ht="15" x14ac:dyDescent="0.25">
      <c r="A9279" s="191" t="s">
        <v>17513</v>
      </c>
      <c r="B9279" s="192" t="s">
        <v>21319</v>
      </c>
      <c r="C9279" s="192" t="s">
        <v>29797</v>
      </c>
      <c r="D9279" s="192" t="s">
        <v>29797</v>
      </c>
      <c r="E9279" s="192" t="s">
        <v>29797</v>
      </c>
      <c r="F9279" s="192" t="s">
        <v>29797</v>
      </c>
      <c r="G9279" s="192" t="s">
        <v>29797</v>
      </c>
      <c r="H9279" s="192" t="s">
        <v>29797</v>
      </c>
      <c r="I9279" s="192" t="s">
        <v>29797</v>
      </c>
      <c r="J9279" s="192" t="s">
        <v>29797</v>
      </c>
      <c r="K9279" s="192" t="s">
        <v>29797</v>
      </c>
      <c r="L9279" s="192" t="s">
        <v>29797</v>
      </c>
    </row>
    <row r="9280" spans="1:12" ht="15" x14ac:dyDescent="0.25">
      <c r="A9280" s="189" t="s">
        <v>3735</v>
      </c>
      <c r="B9280" s="190" t="s">
        <v>4460</v>
      </c>
      <c r="C9280" s="190" t="s">
        <v>29797</v>
      </c>
      <c r="D9280" s="190" t="s">
        <v>29797</v>
      </c>
      <c r="E9280" s="190" t="s">
        <v>29797</v>
      </c>
      <c r="F9280" s="190" t="s">
        <v>29797</v>
      </c>
      <c r="G9280" s="190" t="s">
        <v>29797</v>
      </c>
      <c r="H9280" s="190" t="s">
        <v>31573</v>
      </c>
      <c r="I9280" s="190" t="s">
        <v>31574</v>
      </c>
      <c r="J9280" s="190" t="s">
        <v>29821</v>
      </c>
      <c r="K9280" s="190" t="s">
        <v>5062</v>
      </c>
      <c r="L9280" s="190" t="s">
        <v>1447</v>
      </c>
    </row>
    <row r="9281" spans="1:12" ht="15" x14ac:dyDescent="0.25">
      <c r="A9281" s="191" t="s">
        <v>17514</v>
      </c>
      <c r="B9281" s="192" t="s">
        <v>21320</v>
      </c>
      <c r="C9281" s="192" t="s">
        <v>29797</v>
      </c>
      <c r="D9281" s="192" t="s">
        <v>29797</v>
      </c>
      <c r="E9281" s="192" t="s">
        <v>29797</v>
      </c>
      <c r="F9281" s="192" t="s">
        <v>29797</v>
      </c>
      <c r="G9281" s="192" t="s">
        <v>29797</v>
      </c>
      <c r="H9281" s="192" t="s">
        <v>29797</v>
      </c>
      <c r="I9281" s="192" t="s">
        <v>29797</v>
      </c>
      <c r="J9281" s="192" t="s">
        <v>29797</v>
      </c>
      <c r="K9281" s="192" t="s">
        <v>29797</v>
      </c>
      <c r="L9281" s="192" t="s">
        <v>29797</v>
      </c>
    </row>
    <row r="9282" spans="1:12" ht="15" x14ac:dyDescent="0.25">
      <c r="A9282" s="189" t="s">
        <v>6416</v>
      </c>
      <c r="B9282" s="190" t="s">
        <v>6417</v>
      </c>
      <c r="C9282" s="190" t="s">
        <v>29797</v>
      </c>
      <c r="D9282" s="190" t="s">
        <v>29797</v>
      </c>
      <c r="E9282" s="190" t="s">
        <v>29797</v>
      </c>
      <c r="F9282" s="190" t="s">
        <v>29797</v>
      </c>
      <c r="G9282" s="190" t="s">
        <v>29797</v>
      </c>
      <c r="H9282" s="190" t="s">
        <v>33068</v>
      </c>
      <c r="I9282" s="190" t="s">
        <v>33069</v>
      </c>
      <c r="J9282" s="190" t="s">
        <v>31325</v>
      </c>
      <c r="K9282" s="190" t="s">
        <v>5073</v>
      </c>
      <c r="L9282" s="190" t="s">
        <v>1447</v>
      </c>
    </row>
    <row r="9283" spans="1:12" ht="15" x14ac:dyDescent="0.25">
      <c r="A9283" s="191" t="s">
        <v>3736</v>
      </c>
      <c r="B9283" s="192" t="s">
        <v>4461</v>
      </c>
      <c r="C9283" s="192" t="s">
        <v>29797</v>
      </c>
      <c r="D9283" s="192" t="s">
        <v>29797</v>
      </c>
      <c r="E9283" s="192" t="s">
        <v>29797</v>
      </c>
      <c r="F9283" s="192" t="s">
        <v>29797</v>
      </c>
      <c r="G9283" s="192" t="s">
        <v>29797</v>
      </c>
      <c r="H9283" s="192" t="s">
        <v>29797</v>
      </c>
      <c r="I9283" s="192" t="s">
        <v>29797</v>
      </c>
      <c r="J9283" s="192" t="s">
        <v>29797</v>
      </c>
      <c r="K9283" s="192" t="s">
        <v>29797</v>
      </c>
      <c r="L9283" s="192" t="s">
        <v>29797</v>
      </c>
    </row>
    <row r="9284" spans="1:12" ht="15" x14ac:dyDescent="0.25">
      <c r="A9284" s="189" t="s">
        <v>3737</v>
      </c>
      <c r="B9284" s="190" t="s">
        <v>4462</v>
      </c>
      <c r="C9284" s="190" t="s">
        <v>29797</v>
      </c>
      <c r="D9284" s="190" t="s">
        <v>29797</v>
      </c>
      <c r="E9284" s="190" t="s">
        <v>29797</v>
      </c>
      <c r="F9284" s="190" t="s">
        <v>29797</v>
      </c>
      <c r="G9284" s="190" t="s">
        <v>29797</v>
      </c>
      <c r="H9284" s="190" t="s">
        <v>31720</v>
      </c>
      <c r="I9284" s="190" t="s">
        <v>31716</v>
      </c>
      <c r="J9284" s="190" t="s">
        <v>31325</v>
      </c>
      <c r="K9284" s="190" t="s">
        <v>5073</v>
      </c>
      <c r="L9284" s="190" t="s">
        <v>1447</v>
      </c>
    </row>
    <row r="9285" spans="1:12" ht="15" x14ac:dyDescent="0.25">
      <c r="A9285" s="191" t="s">
        <v>3738</v>
      </c>
      <c r="B9285" s="192" t="s">
        <v>4463</v>
      </c>
      <c r="C9285" s="192" t="s">
        <v>29797</v>
      </c>
      <c r="D9285" s="192" t="s">
        <v>29797</v>
      </c>
      <c r="E9285" s="192" t="s">
        <v>29797</v>
      </c>
      <c r="F9285" s="192" t="s">
        <v>29797</v>
      </c>
      <c r="G9285" s="192" t="s">
        <v>29797</v>
      </c>
      <c r="H9285" s="192" t="s">
        <v>33070</v>
      </c>
      <c r="I9285" s="192" t="s">
        <v>31527</v>
      </c>
      <c r="J9285" s="192" t="s">
        <v>31528</v>
      </c>
      <c r="K9285" s="192" t="s">
        <v>10363</v>
      </c>
      <c r="L9285" s="192" t="s">
        <v>1447</v>
      </c>
    </row>
    <row r="9286" spans="1:12" ht="15" x14ac:dyDescent="0.25">
      <c r="A9286" s="189" t="s">
        <v>3739</v>
      </c>
      <c r="B9286" s="190" t="s">
        <v>4464</v>
      </c>
      <c r="C9286" s="190" t="s">
        <v>29797</v>
      </c>
      <c r="D9286" s="190" t="s">
        <v>29797</v>
      </c>
      <c r="E9286" s="190" t="s">
        <v>29797</v>
      </c>
      <c r="F9286" s="190" t="s">
        <v>29797</v>
      </c>
      <c r="G9286" s="190" t="s">
        <v>29797</v>
      </c>
      <c r="H9286" s="190" t="s">
        <v>31314</v>
      </c>
      <c r="I9286" s="190" t="s">
        <v>5062</v>
      </c>
      <c r="J9286" s="190" t="s">
        <v>29821</v>
      </c>
      <c r="K9286" s="190" t="s">
        <v>5062</v>
      </c>
      <c r="L9286" s="190" t="s">
        <v>1447</v>
      </c>
    </row>
    <row r="9287" spans="1:12" ht="15" x14ac:dyDescent="0.25">
      <c r="A9287" s="191" t="s">
        <v>6418</v>
      </c>
      <c r="B9287" s="192" t="s">
        <v>6419</v>
      </c>
      <c r="C9287" s="192" t="s">
        <v>29797</v>
      </c>
      <c r="D9287" s="192" t="s">
        <v>29797</v>
      </c>
      <c r="E9287" s="192" t="s">
        <v>29797</v>
      </c>
      <c r="F9287" s="192" t="s">
        <v>29797</v>
      </c>
      <c r="G9287" s="192" t="s">
        <v>29797</v>
      </c>
      <c r="H9287" s="192" t="s">
        <v>29797</v>
      </c>
      <c r="I9287" s="192" t="s">
        <v>29797</v>
      </c>
      <c r="J9287" s="192" t="s">
        <v>29821</v>
      </c>
      <c r="K9287" s="192" t="s">
        <v>5062</v>
      </c>
      <c r="L9287" s="192" t="s">
        <v>1447</v>
      </c>
    </row>
    <row r="9288" spans="1:12" ht="15" x14ac:dyDescent="0.25">
      <c r="A9288" s="189" t="s">
        <v>17515</v>
      </c>
      <c r="B9288" s="190" t="s">
        <v>21321</v>
      </c>
      <c r="C9288" s="190" t="s">
        <v>30219</v>
      </c>
      <c r="D9288" s="190" t="s">
        <v>30770</v>
      </c>
      <c r="E9288" s="190" t="s">
        <v>30771</v>
      </c>
      <c r="F9288" s="190" t="s">
        <v>29804</v>
      </c>
      <c r="G9288" s="190" t="s">
        <v>30772</v>
      </c>
      <c r="H9288" s="190" t="s">
        <v>33071</v>
      </c>
      <c r="I9288" s="190" t="s">
        <v>22724</v>
      </c>
      <c r="J9288" s="190" t="s">
        <v>31325</v>
      </c>
      <c r="K9288" s="190" t="s">
        <v>5073</v>
      </c>
      <c r="L9288" s="190" t="s">
        <v>1447</v>
      </c>
    </row>
    <row r="9289" spans="1:12" ht="15" x14ac:dyDescent="0.25">
      <c r="A9289" s="191" t="s">
        <v>6420</v>
      </c>
      <c r="B9289" s="192" t="s">
        <v>6421</v>
      </c>
      <c r="C9289" s="192" t="s">
        <v>29797</v>
      </c>
      <c r="D9289" s="192" t="s">
        <v>29797</v>
      </c>
      <c r="E9289" s="192" t="s">
        <v>29797</v>
      </c>
      <c r="F9289" s="192" t="s">
        <v>29797</v>
      </c>
      <c r="G9289" s="192" t="s">
        <v>29797</v>
      </c>
      <c r="H9289" s="192" t="s">
        <v>31390</v>
      </c>
      <c r="I9289" s="192" t="s">
        <v>14423</v>
      </c>
      <c r="J9289" s="192" t="s">
        <v>29821</v>
      </c>
      <c r="K9289" s="192" t="s">
        <v>5062</v>
      </c>
      <c r="L9289" s="192" t="s">
        <v>1447</v>
      </c>
    </row>
    <row r="9290" spans="1:12" ht="15" x14ac:dyDescent="0.25">
      <c r="A9290" s="189" t="s">
        <v>3740</v>
      </c>
      <c r="B9290" s="190" t="s">
        <v>4465</v>
      </c>
      <c r="C9290" s="190" t="s">
        <v>29797</v>
      </c>
      <c r="D9290" s="190" t="s">
        <v>29797</v>
      </c>
      <c r="E9290" s="190" t="s">
        <v>29797</v>
      </c>
      <c r="F9290" s="190" t="s">
        <v>29797</v>
      </c>
      <c r="G9290" s="190" t="s">
        <v>29797</v>
      </c>
      <c r="H9290" s="190" t="s">
        <v>29797</v>
      </c>
      <c r="I9290" s="190" t="s">
        <v>29797</v>
      </c>
      <c r="J9290" s="190" t="s">
        <v>29797</v>
      </c>
      <c r="K9290" s="190" t="s">
        <v>29797</v>
      </c>
      <c r="L9290" s="190" t="s">
        <v>29797</v>
      </c>
    </row>
    <row r="9291" spans="1:12" ht="15" x14ac:dyDescent="0.25">
      <c r="A9291" s="191" t="s">
        <v>27127</v>
      </c>
      <c r="B9291" s="192" t="s">
        <v>27128</v>
      </c>
      <c r="C9291" s="192" t="s">
        <v>29797</v>
      </c>
      <c r="D9291" s="192" t="s">
        <v>29797</v>
      </c>
      <c r="E9291" s="192" t="s">
        <v>29797</v>
      </c>
      <c r="F9291" s="192" t="s">
        <v>29797</v>
      </c>
      <c r="G9291" s="192" t="s">
        <v>29797</v>
      </c>
      <c r="H9291" s="192" t="s">
        <v>29797</v>
      </c>
      <c r="I9291" s="192" t="s">
        <v>29797</v>
      </c>
      <c r="J9291" s="192" t="s">
        <v>29797</v>
      </c>
      <c r="K9291" s="192" t="s">
        <v>29797</v>
      </c>
      <c r="L9291" s="192" t="s">
        <v>1441</v>
      </c>
    </row>
    <row r="9292" spans="1:12" ht="15" x14ac:dyDescent="0.25">
      <c r="A9292" s="189" t="s">
        <v>6422</v>
      </c>
      <c r="B9292" s="190" t="s">
        <v>6423</v>
      </c>
      <c r="C9292" s="190" t="s">
        <v>29797</v>
      </c>
      <c r="D9292" s="190" t="s">
        <v>29797</v>
      </c>
      <c r="E9292" s="190" t="s">
        <v>29797</v>
      </c>
      <c r="F9292" s="190" t="s">
        <v>29797</v>
      </c>
      <c r="G9292" s="190" t="s">
        <v>29797</v>
      </c>
      <c r="H9292" s="190" t="s">
        <v>31537</v>
      </c>
      <c r="I9292" s="190" t="s">
        <v>5894</v>
      </c>
      <c r="J9292" s="190" t="s">
        <v>29821</v>
      </c>
      <c r="K9292" s="190" t="s">
        <v>5062</v>
      </c>
      <c r="L9292" s="190" t="s">
        <v>1447</v>
      </c>
    </row>
    <row r="9293" spans="1:12" ht="15" x14ac:dyDescent="0.25">
      <c r="A9293" s="191" t="s">
        <v>27129</v>
      </c>
      <c r="B9293" s="192" t="s">
        <v>27130</v>
      </c>
      <c r="C9293" s="192" t="s">
        <v>29797</v>
      </c>
      <c r="D9293" s="192" t="s">
        <v>29797</v>
      </c>
      <c r="E9293" s="192" t="s">
        <v>29797</v>
      </c>
      <c r="F9293" s="192" t="s">
        <v>29797</v>
      </c>
      <c r="G9293" s="192" t="s">
        <v>29797</v>
      </c>
      <c r="H9293" s="192" t="s">
        <v>31592</v>
      </c>
      <c r="I9293" s="192" t="s">
        <v>31593</v>
      </c>
      <c r="J9293" s="192" t="s">
        <v>29821</v>
      </c>
      <c r="K9293" s="192" t="s">
        <v>5062</v>
      </c>
      <c r="L9293" s="192" t="s">
        <v>1447</v>
      </c>
    </row>
    <row r="9294" spans="1:12" ht="15" x14ac:dyDescent="0.25">
      <c r="A9294" s="189" t="s">
        <v>3741</v>
      </c>
      <c r="B9294" s="190" t="s">
        <v>4466</v>
      </c>
      <c r="C9294" s="190" t="s">
        <v>29797</v>
      </c>
      <c r="D9294" s="190" t="s">
        <v>29797</v>
      </c>
      <c r="E9294" s="190" t="s">
        <v>29797</v>
      </c>
      <c r="F9294" s="190" t="s">
        <v>29797</v>
      </c>
      <c r="G9294" s="190" t="s">
        <v>29797</v>
      </c>
      <c r="H9294" s="190" t="s">
        <v>33072</v>
      </c>
      <c r="I9294" s="190" t="s">
        <v>11371</v>
      </c>
      <c r="J9294" s="190" t="s">
        <v>30104</v>
      </c>
      <c r="K9294" s="190" t="s">
        <v>11371</v>
      </c>
      <c r="L9294" s="190" t="s">
        <v>1447</v>
      </c>
    </row>
    <row r="9295" spans="1:12" ht="15" x14ac:dyDescent="0.25">
      <c r="A9295" s="191" t="s">
        <v>27131</v>
      </c>
      <c r="B9295" s="192" t="s">
        <v>4467</v>
      </c>
      <c r="C9295" s="192" t="s">
        <v>29797</v>
      </c>
      <c r="D9295" s="192" t="s">
        <v>29797</v>
      </c>
      <c r="E9295" s="192" t="s">
        <v>29797</v>
      </c>
      <c r="F9295" s="192" t="s">
        <v>29797</v>
      </c>
      <c r="G9295" s="192" t="s">
        <v>29797</v>
      </c>
      <c r="H9295" s="192" t="s">
        <v>29797</v>
      </c>
      <c r="I9295" s="192" t="s">
        <v>29797</v>
      </c>
      <c r="J9295" s="192" t="s">
        <v>29797</v>
      </c>
      <c r="K9295" s="192" t="s">
        <v>29797</v>
      </c>
      <c r="L9295" s="192" t="s">
        <v>1468</v>
      </c>
    </row>
    <row r="9296" spans="1:12" ht="15" x14ac:dyDescent="0.25">
      <c r="A9296" s="189" t="s">
        <v>3742</v>
      </c>
      <c r="B9296" s="190" t="s">
        <v>27132</v>
      </c>
      <c r="C9296" s="190" t="s">
        <v>29797</v>
      </c>
      <c r="D9296" s="190" t="s">
        <v>29797</v>
      </c>
      <c r="E9296" s="190" t="s">
        <v>29797</v>
      </c>
      <c r="F9296" s="190" t="s">
        <v>29797</v>
      </c>
      <c r="G9296" s="190" t="s">
        <v>29797</v>
      </c>
      <c r="H9296" s="190" t="s">
        <v>31314</v>
      </c>
      <c r="I9296" s="190" t="s">
        <v>5062</v>
      </c>
      <c r="J9296" s="190" t="s">
        <v>29821</v>
      </c>
      <c r="K9296" s="190" t="s">
        <v>5062</v>
      </c>
      <c r="L9296" s="190" t="s">
        <v>1447</v>
      </c>
    </row>
    <row r="9297" spans="1:12" ht="15" x14ac:dyDescent="0.25">
      <c r="A9297" s="191" t="s">
        <v>6424</v>
      </c>
      <c r="B9297" s="192" t="s">
        <v>6425</v>
      </c>
      <c r="C9297" s="192" t="s">
        <v>29929</v>
      </c>
      <c r="D9297" s="192" t="s">
        <v>29930</v>
      </c>
      <c r="E9297" s="192" t="s">
        <v>30773</v>
      </c>
      <c r="F9297" s="192" t="s">
        <v>29804</v>
      </c>
      <c r="G9297" s="192" t="s">
        <v>29995</v>
      </c>
      <c r="H9297" s="192" t="s">
        <v>31584</v>
      </c>
      <c r="I9297" s="192" t="s">
        <v>6488</v>
      </c>
      <c r="J9297" s="192" t="s">
        <v>29821</v>
      </c>
      <c r="K9297" s="192" t="s">
        <v>5062</v>
      </c>
      <c r="L9297" s="192" t="s">
        <v>1447</v>
      </c>
    </row>
    <row r="9298" spans="1:12" ht="15" x14ac:dyDescent="0.25">
      <c r="A9298" s="189" t="s">
        <v>17516</v>
      </c>
      <c r="B9298" s="190" t="s">
        <v>21322</v>
      </c>
      <c r="C9298" s="190" t="s">
        <v>29801</v>
      </c>
      <c r="D9298" s="190" t="s">
        <v>29801</v>
      </c>
      <c r="E9298" s="190" t="s">
        <v>30774</v>
      </c>
      <c r="F9298" s="190" t="s">
        <v>29804</v>
      </c>
      <c r="G9298" s="190" t="s">
        <v>30663</v>
      </c>
      <c r="H9298" s="190" t="s">
        <v>29797</v>
      </c>
      <c r="I9298" s="190" t="s">
        <v>29797</v>
      </c>
      <c r="J9298" s="190" t="s">
        <v>29797</v>
      </c>
      <c r="K9298" s="190" t="s">
        <v>29797</v>
      </c>
      <c r="L9298" s="190" t="s">
        <v>29797</v>
      </c>
    </row>
    <row r="9299" spans="1:12" ht="15" x14ac:dyDescent="0.25">
      <c r="A9299" s="191" t="s">
        <v>17517</v>
      </c>
      <c r="B9299" s="192" t="s">
        <v>21323</v>
      </c>
      <c r="C9299" s="192" t="s">
        <v>29797</v>
      </c>
      <c r="D9299" s="192" t="s">
        <v>29797</v>
      </c>
      <c r="E9299" s="192" t="s">
        <v>29797</v>
      </c>
      <c r="F9299" s="192" t="s">
        <v>29797</v>
      </c>
      <c r="G9299" s="192" t="s">
        <v>29797</v>
      </c>
      <c r="H9299" s="192" t="s">
        <v>32173</v>
      </c>
      <c r="I9299" s="192" t="s">
        <v>32174</v>
      </c>
      <c r="J9299" s="192" t="s">
        <v>31325</v>
      </c>
      <c r="K9299" s="192" t="s">
        <v>5073</v>
      </c>
      <c r="L9299" s="192" t="s">
        <v>1447</v>
      </c>
    </row>
    <row r="9300" spans="1:12" ht="15" x14ac:dyDescent="0.25">
      <c r="A9300" s="189" t="s">
        <v>6426</v>
      </c>
      <c r="B9300" s="190" t="s">
        <v>21324</v>
      </c>
      <c r="C9300" s="190" t="s">
        <v>29797</v>
      </c>
      <c r="D9300" s="190" t="s">
        <v>29797</v>
      </c>
      <c r="E9300" s="190" t="s">
        <v>29797</v>
      </c>
      <c r="F9300" s="190" t="s">
        <v>29797</v>
      </c>
      <c r="G9300" s="190" t="s">
        <v>29797</v>
      </c>
      <c r="H9300" s="190" t="s">
        <v>31460</v>
      </c>
      <c r="I9300" s="190" t="s">
        <v>29942</v>
      </c>
      <c r="J9300" s="190" t="s">
        <v>29821</v>
      </c>
      <c r="K9300" s="190" t="s">
        <v>5062</v>
      </c>
      <c r="L9300" s="190" t="s">
        <v>1447</v>
      </c>
    </row>
    <row r="9301" spans="1:12" ht="15" x14ac:dyDescent="0.25">
      <c r="A9301" s="191" t="s">
        <v>27133</v>
      </c>
      <c r="B9301" s="192" t="s">
        <v>4468</v>
      </c>
      <c r="C9301" s="192" t="s">
        <v>29797</v>
      </c>
      <c r="D9301" s="192" t="s">
        <v>29797</v>
      </c>
      <c r="E9301" s="192" t="s">
        <v>29797</v>
      </c>
      <c r="F9301" s="192" t="s">
        <v>29797</v>
      </c>
      <c r="G9301" s="192" t="s">
        <v>29797</v>
      </c>
      <c r="H9301" s="192" t="s">
        <v>29797</v>
      </c>
      <c r="I9301" s="192" t="s">
        <v>29797</v>
      </c>
      <c r="J9301" s="192" t="s">
        <v>29797</v>
      </c>
      <c r="K9301" s="192" t="s">
        <v>29797</v>
      </c>
      <c r="L9301" s="192" t="s">
        <v>1441</v>
      </c>
    </row>
    <row r="9302" spans="1:12" ht="15" x14ac:dyDescent="0.25">
      <c r="A9302" s="189" t="s">
        <v>27134</v>
      </c>
      <c r="B9302" s="190" t="s">
        <v>4469</v>
      </c>
      <c r="C9302" s="190" t="s">
        <v>29797</v>
      </c>
      <c r="D9302" s="190" t="s">
        <v>29797</v>
      </c>
      <c r="E9302" s="190" t="s">
        <v>29797</v>
      </c>
      <c r="F9302" s="190" t="s">
        <v>29797</v>
      </c>
      <c r="G9302" s="190" t="s">
        <v>29797</v>
      </c>
      <c r="H9302" s="190" t="s">
        <v>29797</v>
      </c>
      <c r="I9302" s="190" t="s">
        <v>29797</v>
      </c>
      <c r="J9302" s="190" t="s">
        <v>29797</v>
      </c>
      <c r="K9302" s="190" t="s">
        <v>29797</v>
      </c>
      <c r="L9302" s="190" t="s">
        <v>1446</v>
      </c>
    </row>
    <row r="9303" spans="1:12" ht="15" x14ac:dyDescent="0.25">
      <c r="A9303" s="191" t="s">
        <v>6427</v>
      </c>
      <c r="B9303" s="192" t="s">
        <v>6428</v>
      </c>
      <c r="C9303" s="192" t="s">
        <v>29797</v>
      </c>
      <c r="D9303" s="192" t="s">
        <v>29797</v>
      </c>
      <c r="E9303" s="192" t="s">
        <v>29797</v>
      </c>
      <c r="F9303" s="192" t="s">
        <v>29797</v>
      </c>
      <c r="G9303" s="192" t="s">
        <v>29797</v>
      </c>
      <c r="H9303" s="192" t="s">
        <v>31623</v>
      </c>
      <c r="I9303" s="192" t="s">
        <v>31624</v>
      </c>
      <c r="J9303" s="192" t="s">
        <v>29821</v>
      </c>
      <c r="K9303" s="192" t="s">
        <v>5062</v>
      </c>
      <c r="L9303" s="192" t="s">
        <v>1447</v>
      </c>
    </row>
    <row r="9304" spans="1:12" ht="15" x14ac:dyDescent="0.25">
      <c r="A9304" s="189" t="s">
        <v>6429</v>
      </c>
      <c r="B9304" s="190" t="s">
        <v>6430</v>
      </c>
      <c r="C9304" s="190" t="s">
        <v>29797</v>
      </c>
      <c r="D9304" s="190" t="s">
        <v>29797</v>
      </c>
      <c r="E9304" s="190" t="s">
        <v>29797</v>
      </c>
      <c r="F9304" s="190" t="s">
        <v>29797</v>
      </c>
      <c r="G9304" s="190" t="s">
        <v>29797</v>
      </c>
      <c r="H9304" s="190" t="s">
        <v>29797</v>
      </c>
      <c r="I9304" s="190" t="s">
        <v>29797</v>
      </c>
      <c r="J9304" s="190" t="s">
        <v>29797</v>
      </c>
      <c r="K9304" s="190" t="s">
        <v>29797</v>
      </c>
      <c r="L9304" s="190" t="s">
        <v>1440</v>
      </c>
    </row>
    <row r="9305" spans="1:12" ht="15" x14ac:dyDescent="0.25">
      <c r="A9305" s="191" t="s">
        <v>6431</v>
      </c>
      <c r="B9305" s="192" t="s">
        <v>6432</v>
      </c>
      <c r="C9305" s="192" t="s">
        <v>29797</v>
      </c>
      <c r="D9305" s="192" t="s">
        <v>29797</v>
      </c>
      <c r="E9305" s="192" t="s">
        <v>29797</v>
      </c>
      <c r="F9305" s="192" t="s">
        <v>29797</v>
      </c>
      <c r="G9305" s="192" t="s">
        <v>29797</v>
      </c>
      <c r="H9305" s="192" t="s">
        <v>33073</v>
      </c>
      <c r="I9305" s="192" t="s">
        <v>6433</v>
      </c>
      <c r="J9305" s="192" t="s">
        <v>30441</v>
      </c>
      <c r="K9305" s="192" t="s">
        <v>9190</v>
      </c>
      <c r="L9305" s="192" t="s">
        <v>1447</v>
      </c>
    </row>
    <row r="9306" spans="1:12" ht="15" x14ac:dyDescent="0.25">
      <c r="A9306" s="189" t="s">
        <v>27135</v>
      </c>
      <c r="B9306" s="190" t="s">
        <v>27136</v>
      </c>
      <c r="C9306" s="190" t="s">
        <v>29797</v>
      </c>
      <c r="D9306" s="190" t="s">
        <v>29797</v>
      </c>
      <c r="E9306" s="190" t="s">
        <v>29797</v>
      </c>
      <c r="F9306" s="190" t="s">
        <v>29797</v>
      </c>
      <c r="G9306" s="190" t="s">
        <v>29797</v>
      </c>
      <c r="H9306" s="190" t="s">
        <v>29797</v>
      </c>
      <c r="I9306" s="190" t="s">
        <v>29797</v>
      </c>
      <c r="J9306" s="190" t="s">
        <v>29797</v>
      </c>
      <c r="K9306" s="190" t="s">
        <v>29797</v>
      </c>
      <c r="L9306" s="190" t="s">
        <v>29797</v>
      </c>
    </row>
    <row r="9307" spans="1:12" ht="15" x14ac:dyDescent="0.25">
      <c r="A9307" s="191" t="s">
        <v>27137</v>
      </c>
      <c r="B9307" s="192" t="s">
        <v>27138</v>
      </c>
      <c r="C9307" s="192" t="s">
        <v>29797</v>
      </c>
      <c r="D9307" s="192" t="s">
        <v>29797</v>
      </c>
      <c r="E9307" s="192" t="s">
        <v>29797</v>
      </c>
      <c r="F9307" s="192" t="s">
        <v>29797</v>
      </c>
      <c r="G9307" s="192" t="s">
        <v>29797</v>
      </c>
      <c r="H9307" s="192" t="s">
        <v>33074</v>
      </c>
      <c r="I9307" s="192" t="s">
        <v>1415</v>
      </c>
      <c r="J9307" s="192" t="s">
        <v>29912</v>
      </c>
      <c r="K9307" s="192" t="s">
        <v>1415</v>
      </c>
      <c r="L9307" s="192" t="s">
        <v>1447</v>
      </c>
    </row>
    <row r="9308" spans="1:12" ht="15" x14ac:dyDescent="0.25">
      <c r="A9308" s="189" t="s">
        <v>27139</v>
      </c>
      <c r="B9308" s="190" t="s">
        <v>27140</v>
      </c>
      <c r="C9308" s="190" t="s">
        <v>29797</v>
      </c>
      <c r="D9308" s="190" t="s">
        <v>29797</v>
      </c>
      <c r="E9308" s="190" t="s">
        <v>29797</v>
      </c>
      <c r="F9308" s="190" t="s">
        <v>29797</v>
      </c>
      <c r="G9308" s="190" t="s">
        <v>29797</v>
      </c>
      <c r="H9308" s="190" t="s">
        <v>31390</v>
      </c>
      <c r="I9308" s="190" t="s">
        <v>14423</v>
      </c>
      <c r="J9308" s="190" t="s">
        <v>29821</v>
      </c>
      <c r="K9308" s="190" t="s">
        <v>5062</v>
      </c>
      <c r="L9308" s="190" t="s">
        <v>1447</v>
      </c>
    </row>
    <row r="9309" spans="1:12" ht="15" x14ac:dyDescent="0.25">
      <c r="A9309" s="191" t="s">
        <v>17518</v>
      </c>
      <c r="B9309" s="192" t="s">
        <v>21325</v>
      </c>
      <c r="C9309" s="192" t="s">
        <v>29797</v>
      </c>
      <c r="D9309" s="192" t="s">
        <v>29797</v>
      </c>
      <c r="E9309" s="192" t="s">
        <v>29797</v>
      </c>
      <c r="F9309" s="192" t="s">
        <v>29797</v>
      </c>
      <c r="G9309" s="192" t="s">
        <v>29797</v>
      </c>
      <c r="H9309" s="192" t="s">
        <v>31361</v>
      </c>
      <c r="I9309" s="192" t="s">
        <v>5062</v>
      </c>
      <c r="J9309" s="192" t="s">
        <v>29821</v>
      </c>
      <c r="K9309" s="192" t="s">
        <v>5062</v>
      </c>
      <c r="L9309" s="192" t="s">
        <v>1447</v>
      </c>
    </row>
    <row r="9310" spans="1:12" ht="15" x14ac:dyDescent="0.25">
      <c r="A9310" s="189" t="s">
        <v>27141</v>
      </c>
      <c r="B9310" s="190" t="s">
        <v>27142</v>
      </c>
      <c r="C9310" s="190" t="s">
        <v>29797</v>
      </c>
      <c r="D9310" s="190" t="s">
        <v>29797</v>
      </c>
      <c r="E9310" s="190" t="s">
        <v>29797</v>
      </c>
      <c r="F9310" s="190" t="s">
        <v>29797</v>
      </c>
      <c r="G9310" s="190" t="s">
        <v>29797</v>
      </c>
      <c r="H9310" s="190" t="s">
        <v>29797</v>
      </c>
      <c r="I9310" s="190" t="s">
        <v>29797</v>
      </c>
      <c r="J9310" s="190" t="s">
        <v>29797</v>
      </c>
      <c r="K9310" s="190" t="s">
        <v>29797</v>
      </c>
      <c r="L9310" s="190" t="s">
        <v>1441</v>
      </c>
    </row>
    <row r="9311" spans="1:12" ht="15" x14ac:dyDescent="0.25">
      <c r="A9311" s="191" t="s">
        <v>6434</v>
      </c>
      <c r="B9311" s="192" t="s">
        <v>6435</v>
      </c>
      <c r="C9311" s="192" t="s">
        <v>29797</v>
      </c>
      <c r="D9311" s="192" t="s">
        <v>29797</v>
      </c>
      <c r="E9311" s="192" t="s">
        <v>29797</v>
      </c>
      <c r="F9311" s="192" t="s">
        <v>29797</v>
      </c>
      <c r="G9311" s="192" t="s">
        <v>29797</v>
      </c>
      <c r="H9311" s="192" t="s">
        <v>29797</v>
      </c>
      <c r="I9311" s="192" t="s">
        <v>29797</v>
      </c>
      <c r="J9311" s="192" t="s">
        <v>31325</v>
      </c>
      <c r="K9311" s="192" t="s">
        <v>5073</v>
      </c>
      <c r="L9311" s="192" t="s">
        <v>1447</v>
      </c>
    </row>
    <row r="9312" spans="1:12" ht="15" x14ac:dyDescent="0.25">
      <c r="A9312" s="189" t="s">
        <v>27143</v>
      </c>
      <c r="B9312" s="190" t="s">
        <v>4470</v>
      </c>
      <c r="C9312" s="190" t="s">
        <v>29797</v>
      </c>
      <c r="D9312" s="190" t="s">
        <v>29797</v>
      </c>
      <c r="E9312" s="190" t="s">
        <v>29797</v>
      </c>
      <c r="F9312" s="190" t="s">
        <v>29797</v>
      </c>
      <c r="G9312" s="190" t="s">
        <v>29797</v>
      </c>
      <c r="H9312" s="190" t="s">
        <v>29797</v>
      </c>
      <c r="I9312" s="190" t="s">
        <v>29797</v>
      </c>
      <c r="J9312" s="190" t="s">
        <v>29797</v>
      </c>
      <c r="K9312" s="190" t="s">
        <v>29797</v>
      </c>
      <c r="L9312" s="190" t="s">
        <v>1446</v>
      </c>
    </row>
    <row r="9313" spans="1:12" ht="15" x14ac:dyDescent="0.25">
      <c r="A9313" s="191" t="s">
        <v>17519</v>
      </c>
      <c r="B9313" s="192" t="s">
        <v>21326</v>
      </c>
      <c r="C9313" s="192" t="s">
        <v>29797</v>
      </c>
      <c r="D9313" s="192" t="s">
        <v>29797</v>
      </c>
      <c r="E9313" s="192" t="s">
        <v>29797</v>
      </c>
      <c r="F9313" s="192" t="s">
        <v>29797</v>
      </c>
      <c r="G9313" s="192" t="s">
        <v>29797</v>
      </c>
      <c r="H9313" s="192" t="s">
        <v>31819</v>
      </c>
      <c r="I9313" s="192" t="s">
        <v>31820</v>
      </c>
      <c r="J9313" s="192" t="s">
        <v>29826</v>
      </c>
      <c r="K9313" s="192" t="s">
        <v>5078</v>
      </c>
      <c r="L9313" s="192" t="s">
        <v>1447</v>
      </c>
    </row>
    <row r="9314" spans="1:12" ht="15" x14ac:dyDescent="0.25">
      <c r="A9314" s="189" t="s">
        <v>27144</v>
      </c>
      <c r="B9314" s="190" t="s">
        <v>27145</v>
      </c>
      <c r="C9314" s="190" t="s">
        <v>29797</v>
      </c>
      <c r="D9314" s="190" t="s">
        <v>29797</v>
      </c>
      <c r="E9314" s="190" t="s">
        <v>29797</v>
      </c>
      <c r="F9314" s="190" t="s">
        <v>29797</v>
      </c>
      <c r="G9314" s="190" t="s">
        <v>29797</v>
      </c>
      <c r="H9314" s="190" t="s">
        <v>31482</v>
      </c>
      <c r="I9314" s="190" t="s">
        <v>31483</v>
      </c>
      <c r="J9314" s="190" t="s">
        <v>29821</v>
      </c>
      <c r="K9314" s="190" t="s">
        <v>5062</v>
      </c>
      <c r="L9314" s="190" t="s">
        <v>1447</v>
      </c>
    </row>
    <row r="9315" spans="1:12" ht="15" x14ac:dyDescent="0.25">
      <c r="A9315" s="191" t="s">
        <v>27146</v>
      </c>
      <c r="B9315" s="192" t="s">
        <v>6436</v>
      </c>
      <c r="C9315" s="192" t="s">
        <v>29797</v>
      </c>
      <c r="D9315" s="192" t="s">
        <v>29797</v>
      </c>
      <c r="E9315" s="192" t="s">
        <v>29797</v>
      </c>
      <c r="F9315" s="192" t="s">
        <v>29797</v>
      </c>
      <c r="G9315" s="192" t="s">
        <v>29797</v>
      </c>
      <c r="H9315" s="192" t="s">
        <v>29797</v>
      </c>
      <c r="I9315" s="192" t="s">
        <v>29797</v>
      </c>
      <c r="J9315" s="192" t="s">
        <v>29797</v>
      </c>
      <c r="K9315" s="192" t="s">
        <v>29797</v>
      </c>
      <c r="L9315" s="192" t="s">
        <v>1446</v>
      </c>
    </row>
    <row r="9316" spans="1:12" ht="15" x14ac:dyDescent="0.25">
      <c r="A9316" s="189" t="s">
        <v>27147</v>
      </c>
      <c r="B9316" s="190" t="s">
        <v>1615</v>
      </c>
      <c r="C9316" s="190" t="s">
        <v>29797</v>
      </c>
      <c r="D9316" s="190" t="s">
        <v>29797</v>
      </c>
      <c r="E9316" s="190" t="s">
        <v>29797</v>
      </c>
      <c r="F9316" s="190" t="s">
        <v>29797</v>
      </c>
      <c r="G9316" s="190" t="s">
        <v>29797</v>
      </c>
      <c r="H9316" s="190" t="s">
        <v>29797</v>
      </c>
      <c r="I9316" s="190" t="s">
        <v>29797</v>
      </c>
      <c r="J9316" s="190" t="s">
        <v>29797</v>
      </c>
      <c r="K9316" s="190" t="s">
        <v>29797</v>
      </c>
      <c r="L9316" s="190" t="s">
        <v>1439</v>
      </c>
    </row>
    <row r="9317" spans="1:12" ht="15" x14ac:dyDescent="0.25">
      <c r="A9317" s="191" t="s">
        <v>27148</v>
      </c>
      <c r="B9317" s="192" t="s">
        <v>27149</v>
      </c>
      <c r="C9317" s="192" t="s">
        <v>29797</v>
      </c>
      <c r="D9317" s="192" t="s">
        <v>29797</v>
      </c>
      <c r="E9317" s="192" t="s">
        <v>29797</v>
      </c>
      <c r="F9317" s="192" t="s">
        <v>29797</v>
      </c>
      <c r="G9317" s="192" t="s">
        <v>29797</v>
      </c>
      <c r="H9317" s="192" t="s">
        <v>29797</v>
      </c>
      <c r="I9317" s="192" t="s">
        <v>29797</v>
      </c>
      <c r="J9317" s="192" t="s">
        <v>29797</v>
      </c>
      <c r="K9317" s="192" t="s">
        <v>29797</v>
      </c>
      <c r="L9317" s="192" t="s">
        <v>1446</v>
      </c>
    </row>
    <row r="9318" spans="1:12" ht="15" x14ac:dyDescent="0.25">
      <c r="A9318" s="189" t="s">
        <v>27150</v>
      </c>
      <c r="B9318" s="190" t="s">
        <v>21327</v>
      </c>
      <c r="C9318" s="190" t="s">
        <v>29797</v>
      </c>
      <c r="D9318" s="190" t="s">
        <v>29797</v>
      </c>
      <c r="E9318" s="190" t="s">
        <v>29797</v>
      </c>
      <c r="F9318" s="190" t="s">
        <v>29797</v>
      </c>
      <c r="G9318" s="190" t="s">
        <v>29797</v>
      </c>
      <c r="H9318" s="190" t="s">
        <v>29797</v>
      </c>
      <c r="I9318" s="190" t="s">
        <v>29797</v>
      </c>
      <c r="J9318" s="190" t="s">
        <v>29797</v>
      </c>
      <c r="K9318" s="190" t="s">
        <v>29797</v>
      </c>
      <c r="L9318" s="190" t="s">
        <v>29797</v>
      </c>
    </row>
    <row r="9319" spans="1:12" ht="15" x14ac:dyDescent="0.25">
      <c r="A9319" s="191" t="s">
        <v>6437</v>
      </c>
      <c r="B9319" s="192" t="s">
        <v>6438</v>
      </c>
      <c r="C9319" s="192" t="s">
        <v>29797</v>
      </c>
      <c r="D9319" s="192" t="s">
        <v>29797</v>
      </c>
      <c r="E9319" s="192" t="s">
        <v>29797</v>
      </c>
      <c r="F9319" s="192" t="s">
        <v>29797</v>
      </c>
      <c r="G9319" s="192" t="s">
        <v>29797</v>
      </c>
      <c r="H9319" s="192" t="s">
        <v>33075</v>
      </c>
      <c r="I9319" s="192" t="s">
        <v>30312</v>
      </c>
      <c r="J9319" s="192" t="s">
        <v>30021</v>
      </c>
      <c r="K9319" s="192" t="s">
        <v>12016</v>
      </c>
      <c r="L9319" s="192" t="s">
        <v>1447</v>
      </c>
    </row>
    <row r="9320" spans="1:12" ht="15" x14ac:dyDescent="0.25">
      <c r="A9320" s="189" t="s">
        <v>6439</v>
      </c>
      <c r="B9320" s="190" t="s">
        <v>6440</v>
      </c>
      <c r="C9320" s="190" t="s">
        <v>29797</v>
      </c>
      <c r="D9320" s="190" t="s">
        <v>29797</v>
      </c>
      <c r="E9320" s="190" t="s">
        <v>29797</v>
      </c>
      <c r="F9320" s="190" t="s">
        <v>29797</v>
      </c>
      <c r="G9320" s="190" t="s">
        <v>29797</v>
      </c>
      <c r="H9320" s="190" t="s">
        <v>32601</v>
      </c>
      <c r="I9320" s="190" t="s">
        <v>32602</v>
      </c>
      <c r="J9320" s="190" t="s">
        <v>29870</v>
      </c>
      <c r="K9320" s="190" t="s">
        <v>8069</v>
      </c>
      <c r="L9320" s="190" t="s">
        <v>1447</v>
      </c>
    </row>
    <row r="9321" spans="1:12" ht="15" x14ac:dyDescent="0.25">
      <c r="A9321" s="191" t="s">
        <v>17520</v>
      </c>
      <c r="B9321" s="192" t="s">
        <v>21328</v>
      </c>
      <c r="C9321" s="192" t="s">
        <v>29797</v>
      </c>
      <c r="D9321" s="192" t="s">
        <v>29797</v>
      </c>
      <c r="E9321" s="192" t="s">
        <v>29797</v>
      </c>
      <c r="F9321" s="192" t="s">
        <v>29797</v>
      </c>
      <c r="G9321" s="192" t="s">
        <v>29797</v>
      </c>
      <c r="H9321" s="192" t="s">
        <v>31399</v>
      </c>
      <c r="I9321" s="192" t="s">
        <v>5073</v>
      </c>
      <c r="J9321" s="192" t="s">
        <v>31325</v>
      </c>
      <c r="K9321" s="192" t="s">
        <v>5073</v>
      </c>
      <c r="L9321" s="192" t="s">
        <v>1447</v>
      </c>
    </row>
    <row r="9322" spans="1:12" ht="15" x14ac:dyDescent="0.25">
      <c r="A9322" s="189" t="s">
        <v>27151</v>
      </c>
      <c r="B9322" s="190" t="s">
        <v>27152</v>
      </c>
      <c r="C9322" s="190" t="s">
        <v>29797</v>
      </c>
      <c r="D9322" s="190" t="s">
        <v>29797</v>
      </c>
      <c r="E9322" s="190" t="s">
        <v>29797</v>
      </c>
      <c r="F9322" s="190" t="s">
        <v>29797</v>
      </c>
      <c r="G9322" s="190" t="s">
        <v>29797</v>
      </c>
      <c r="H9322" s="190" t="s">
        <v>32699</v>
      </c>
      <c r="I9322" s="190" t="s">
        <v>32700</v>
      </c>
      <c r="J9322" s="190" t="s">
        <v>31420</v>
      </c>
      <c r="K9322" s="190" t="s">
        <v>8076</v>
      </c>
      <c r="L9322" s="190" t="s">
        <v>1447</v>
      </c>
    </row>
    <row r="9323" spans="1:12" ht="15" x14ac:dyDescent="0.25">
      <c r="A9323" s="191" t="s">
        <v>27153</v>
      </c>
      <c r="B9323" s="192" t="s">
        <v>27154</v>
      </c>
      <c r="C9323" s="192" t="s">
        <v>29797</v>
      </c>
      <c r="D9323" s="192" t="s">
        <v>29797</v>
      </c>
      <c r="E9323" s="192" t="s">
        <v>29797</v>
      </c>
      <c r="F9323" s="192" t="s">
        <v>29797</v>
      </c>
      <c r="G9323" s="192" t="s">
        <v>29797</v>
      </c>
      <c r="H9323" s="192" t="s">
        <v>29797</v>
      </c>
      <c r="I9323" s="192" t="s">
        <v>29797</v>
      </c>
      <c r="J9323" s="192" t="s">
        <v>29797</v>
      </c>
      <c r="K9323" s="192" t="s">
        <v>29797</v>
      </c>
      <c r="L9323" s="192" t="s">
        <v>29797</v>
      </c>
    </row>
    <row r="9324" spans="1:12" ht="15" x14ac:dyDescent="0.25">
      <c r="A9324" s="189" t="s">
        <v>3743</v>
      </c>
      <c r="B9324" s="190" t="s">
        <v>1616</v>
      </c>
      <c r="C9324" s="190" t="s">
        <v>29797</v>
      </c>
      <c r="D9324" s="190" t="s">
        <v>29797</v>
      </c>
      <c r="E9324" s="190" t="s">
        <v>29797</v>
      </c>
      <c r="F9324" s="190" t="s">
        <v>29797</v>
      </c>
      <c r="G9324" s="190" t="s">
        <v>29797</v>
      </c>
      <c r="H9324" s="190" t="s">
        <v>31331</v>
      </c>
      <c r="I9324" s="190" t="s">
        <v>31332</v>
      </c>
      <c r="J9324" s="190" t="s">
        <v>29821</v>
      </c>
      <c r="K9324" s="190" t="s">
        <v>5062</v>
      </c>
      <c r="L9324" s="190" t="s">
        <v>1447</v>
      </c>
    </row>
    <row r="9325" spans="1:12" ht="15" x14ac:dyDescent="0.25">
      <c r="A9325" s="191" t="s">
        <v>17521</v>
      </c>
      <c r="B9325" s="192" t="s">
        <v>21329</v>
      </c>
      <c r="C9325" s="192" t="s">
        <v>29797</v>
      </c>
      <c r="D9325" s="192" t="s">
        <v>29797</v>
      </c>
      <c r="E9325" s="192" t="s">
        <v>29797</v>
      </c>
      <c r="F9325" s="192" t="s">
        <v>29797</v>
      </c>
      <c r="G9325" s="192" t="s">
        <v>29797</v>
      </c>
      <c r="H9325" s="192" t="s">
        <v>29797</v>
      </c>
      <c r="I9325" s="192" t="s">
        <v>29797</v>
      </c>
      <c r="J9325" s="192" t="s">
        <v>29797</v>
      </c>
      <c r="K9325" s="192" t="s">
        <v>29797</v>
      </c>
      <c r="L9325" s="192" t="s">
        <v>29797</v>
      </c>
    </row>
    <row r="9326" spans="1:12" ht="15" x14ac:dyDescent="0.25">
      <c r="A9326" s="189" t="s">
        <v>17522</v>
      </c>
      <c r="B9326" s="190" t="s">
        <v>21330</v>
      </c>
      <c r="C9326" s="190" t="s">
        <v>29797</v>
      </c>
      <c r="D9326" s="190" t="s">
        <v>29797</v>
      </c>
      <c r="E9326" s="190" t="s">
        <v>29797</v>
      </c>
      <c r="F9326" s="190" t="s">
        <v>29797</v>
      </c>
      <c r="G9326" s="190" t="s">
        <v>29797</v>
      </c>
      <c r="H9326" s="190" t="s">
        <v>29797</v>
      </c>
      <c r="I9326" s="190" t="s">
        <v>29797</v>
      </c>
      <c r="J9326" s="190" t="s">
        <v>29797</v>
      </c>
      <c r="K9326" s="190" t="s">
        <v>29797</v>
      </c>
      <c r="L9326" s="190" t="s">
        <v>29797</v>
      </c>
    </row>
    <row r="9327" spans="1:12" ht="15" x14ac:dyDescent="0.25">
      <c r="A9327" s="191" t="s">
        <v>17523</v>
      </c>
      <c r="B9327" s="192" t="s">
        <v>21330</v>
      </c>
      <c r="C9327" s="192" t="s">
        <v>29797</v>
      </c>
      <c r="D9327" s="192" t="s">
        <v>29797</v>
      </c>
      <c r="E9327" s="192" t="s">
        <v>29797</v>
      </c>
      <c r="F9327" s="192" t="s">
        <v>29797</v>
      </c>
      <c r="G9327" s="192" t="s">
        <v>29797</v>
      </c>
      <c r="H9327" s="192" t="s">
        <v>29797</v>
      </c>
      <c r="I9327" s="192" t="s">
        <v>29797</v>
      </c>
      <c r="J9327" s="192" t="s">
        <v>29797</v>
      </c>
      <c r="K9327" s="192" t="s">
        <v>29797</v>
      </c>
      <c r="L9327" s="192" t="s">
        <v>29797</v>
      </c>
    </row>
    <row r="9328" spans="1:12" ht="15" x14ac:dyDescent="0.25">
      <c r="A9328" s="189" t="s">
        <v>27155</v>
      </c>
      <c r="B9328" s="190" t="s">
        <v>27156</v>
      </c>
      <c r="C9328" s="190" t="s">
        <v>29797</v>
      </c>
      <c r="D9328" s="190" t="s">
        <v>29797</v>
      </c>
      <c r="E9328" s="190" t="s">
        <v>29797</v>
      </c>
      <c r="F9328" s="190" t="s">
        <v>29797</v>
      </c>
      <c r="G9328" s="190" t="s">
        <v>29797</v>
      </c>
      <c r="H9328" s="190" t="s">
        <v>31410</v>
      </c>
      <c r="I9328" s="190" t="s">
        <v>1381</v>
      </c>
      <c r="J9328" s="190" t="s">
        <v>29821</v>
      </c>
      <c r="K9328" s="190" t="s">
        <v>5062</v>
      </c>
      <c r="L9328" s="190" t="s">
        <v>1447</v>
      </c>
    </row>
    <row r="9329" spans="1:12" ht="15" x14ac:dyDescent="0.25">
      <c r="A9329" s="191" t="s">
        <v>27157</v>
      </c>
      <c r="B9329" s="192" t="s">
        <v>27158</v>
      </c>
      <c r="C9329" s="192" t="s">
        <v>29797</v>
      </c>
      <c r="D9329" s="192" t="s">
        <v>29797</v>
      </c>
      <c r="E9329" s="192" t="s">
        <v>29797</v>
      </c>
      <c r="F9329" s="192" t="s">
        <v>29797</v>
      </c>
      <c r="G9329" s="192" t="s">
        <v>29797</v>
      </c>
      <c r="H9329" s="192" t="s">
        <v>29797</v>
      </c>
      <c r="I9329" s="192" t="s">
        <v>29797</v>
      </c>
      <c r="J9329" s="192" t="s">
        <v>29797</v>
      </c>
      <c r="K9329" s="192" t="s">
        <v>29797</v>
      </c>
      <c r="L9329" s="192" t="s">
        <v>29797</v>
      </c>
    </row>
    <row r="9330" spans="1:12" ht="15" x14ac:dyDescent="0.25">
      <c r="A9330" s="189" t="s">
        <v>27159</v>
      </c>
      <c r="B9330" s="190" t="s">
        <v>21331</v>
      </c>
      <c r="C9330" s="190" t="s">
        <v>29797</v>
      </c>
      <c r="D9330" s="190" t="s">
        <v>29797</v>
      </c>
      <c r="E9330" s="190" t="s">
        <v>29797</v>
      </c>
      <c r="F9330" s="190" t="s">
        <v>29797</v>
      </c>
      <c r="G9330" s="190" t="s">
        <v>29797</v>
      </c>
      <c r="H9330" s="190" t="s">
        <v>29797</v>
      </c>
      <c r="I9330" s="190" t="s">
        <v>29797</v>
      </c>
      <c r="J9330" s="190" t="s">
        <v>29797</v>
      </c>
      <c r="K9330" s="190" t="s">
        <v>29797</v>
      </c>
      <c r="L9330" s="190" t="s">
        <v>1438</v>
      </c>
    </row>
    <row r="9331" spans="1:12" ht="15" x14ac:dyDescent="0.25">
      <c r="A9331" s="191" t="s">
        <v>27160</v>
      </c>
      <c r="B9331" s="192" t="s">
        <v>27161</v>
      </c>
      <c r="C9331" s="192" t="s">
        <v>29797</v>
      </c>
      <c r="D9331" s="192" t="s">
        <v>29797</v>
      </c>
      <c r="E9331" s="192" t="s">
        <v>29797</v>
      </c>
      <c r="F9331" s="192" t="s">
        <v>29797</v>
      </c>
      <c r="G9331" s="192" t="s">
        <v>29797</v>
      </c>
      <c r="H9331" s="192" t="s">
        <v>31342</v>
      </c>
      <c r="I9331" s="192" t="s">
        <v>31343</v>
      </c>
      <c r="J9331" s="192" t="s">
        <v>29821</v>
      </c>
      <c r="K9331" s="192" t="s">
        <v>5062</v>
      </c>
      <c r="L9331" s="192" t="s">
        <v>1447</v>
      </c>
    </row>
    <row r="9332" spans="1:12" ht="15" x14ac:dyDescent="0.25">
      <c r="A9332" s="189" t="s">
        <v>27162</v>
      </c>
      <c r="B9332" s="190" t="s">
        <v>21332</v>
      </c>
      <c r="C9332" s="190" t="s">
        <v>29797</v>
      </c>
      <c r="D9332" s="190" t="s">
        <v>29797</v>
      </c>
      <c r="E9332" s="190" t="s">
        <v>29797</v>
      </c>
      <c r="F9332" s="190" t="s">
        <v>29797</v>
      </c>
      <c r="G9332" s="190" t="s">
        <v>29797</v>
      </c>
      <c r="H9332" s="190" t="s">
        <v>29797</v>
      </c>
      <c r="I9332" s="190" t="s">
        <v>29797</v>
      </c>
      <c r="J9332" s="190" t="s">
        <v>29797</v>
      </c>
      <c r="K9332" s="190" t="s">
        <v>29797</v>
      </c>
      <c r="L9332" s="190" t="s">
        <v>1438</v>
      </c>
    </row>
    <row r="9333" spans="1:12" ht="15" x14ac:dyDescent="0.25">
      <c r="A9333" s="191" t="s">
        <v>11098</v>
      </c>
      <c r="B9333" s="192" t="s">
        <v>11099</v>
      </c>
      <c r="C9333" s="192" t="s">
        <v>29797</v>
      </c>
      <c r="D9333" s="192" t="s">
        <v>29797</v>
      </c>
      <c r="E9333" s="192" t="s">
        <v>29797</v>
      </c>
      <c r="F9333" s="192" t="s">
        <v>29797</v>
      </c>
      <c r="G9333" s="192" t="s">
        <v>29797</v>
      </c>
      <c r="H9333" s="192" t="s">
        <v>31376</v>
      </c>
      <c r="I9333" s="192" t="s">
        <v>5062</v>
      </c>
      <c r="J9333" s="192" t="s">
        <v>29821</v>
      </c>
      <c r="K9333" s="192" t="s">
        <v>5062</v>
      </c>
      <c r="L9333" s="192" t="s">
        <v>1447</v>
      </c>
    </row>
    <row r="9334" spans="1:12" ht="15" x14ac:dyDescent="0.25">
      <c r="A9334" s="189" t="s">
        <v>27163</v>
      </c>
      <c r="B9334" s="190" t="s">
        <v>21333</v>
      </c>
      <c r="C9334" s="190" t="s">
        <v>29797</v>
      </c>
      <c r="D9334" s="190" t="s">
        <v>29797</v>
      </c>
      <c r="E9334" s="190" t="s">
        <v>29797</v>
      </c>
      <c r="F9334" s="190" t="s">
        <v>29797</v>
      </c>
      <c r="G9334" s="190" t="s">
        <v>29797</v>
      </c>
      <c r="H9334" s="190" t="s">
        <v>29797</v>
      </c>
      <c r="I9334" s="190" t="s">
        <v>29797</v>
      </c>
      <c r="J9334" s="190" t="s">
        <v>29797</v>
      </c>
      <c r="K9334" s="190" t="s">
        <v>29797</v>
      </c>
      <c r="L9334" s="190" t="s">
        <v>1465</v>
      </c>
    </row>
    <row r="9335" spans="1:12" ht="15" x14ac:dyDescent="0.25">
      <c r="A9335" s="191" t="s">
        <v>17524</v>
      </c>
      <c r="B9335" s="192" t="s">
        <v>21334</v>
      </c>
      <c r="C9335" s="192" t="s">
        <v>29797</v>
      </c>
      <c r="D9335" s="192" t="s">
        <v>29797</v>
      </c>
      <c r="E9335" s="192" t="s">
        <v>29797</v>
      </c>
      <c r="F9335" s="192" t="s">
        <v>29797</v>
      </c>
      <c r="G9335" s="192" t="s">
        <v>29797</v>
      </c>
      <c r="H9335" s="192" t="s">
        <v>29797</v>
      </c>
      <c r="I9335" s="192" t="s">
        <v>29797</v>
      </c>
      <c r="J9335" s="192" t="s">
        <v>29797</v>
      </c>
      <c r="K9335" s="192" t="s">
        <v>29797</v>
      </c>
      <c r="L9335" s="192" t="s">
        <v>1447</v>
      </c>
    </row>
    <row r="9336" spans="1:12" ht="15" x14ac:dyDescent="0.25">
      <c r="A9336" s="189" t="s">
        <v>3744</v>
      </c>
      <c r="B9336" s="190" t="s">
        <v>1617</v>
      </c>
      <c r="C9336" s="190" t="s">
        <v>29797</v>
      </c>
      <c r="D9336" s="190" t="s">
        <v>29797</v>
      </c>
      <c r="E9336" s="190" t="s">
        <v>29797</v>
      </c>
      <c r="F9336" s="190" t="s">
        <v>29797</v>
      </c>
      <c r="G9336" s="190" t="s">
        <v>29797</v>
      </c>
      <c r="H9336" s="190" t="s">
        <v>29797</v>
      </c>
      <c r="I9336" s="190" t="s">
        <v>29797</v>
      </c>
      <c r="J9336" s="190" t="s">
        <v>29797</v>
      </c>
      <c r="K9336" s="190" t="s">
        <v>29797</v>
      </c>
      <c r="L9336" s="190" t="s">
        <v>29797</v>
      </c>
    </row>
    <row r="9337" spans="1:12" ht="15" x14ac:dyDescent="0.25">
      <c r="A9337" s="191" t="s">
        <v>11100</v>
      </c>
      <c r="B9337" s="192" t="s">
        <v>11101</v>
      </c>
      <c r="C9337" s="192" t="s">
        <v>29797</v>
      </c>
      <c r="D9337" s="192" t="s">
        <v>29797</v>
      </c>
      <c r="E9337" s="192" t="s">
        <v>29797</v>
      </c>
      <c r="F9337" s="192" t="s">
        <v>29797</v>
      </c>
      <c r="G9337" s="192" t="s">
        <v>29797</v>
      </c>
      <c r="H9337" s="192" t="s">
        <v>31804</v>
      </c>
      <c r="I9337" s="192" t="s">
        <v>31731</v>
      </c>
      <c r="J9337" s="192" t="s">
        <v>29835</v>
      </c>
      <c r="K9337" s="192" t="s">
        <v>9955</v>
      </c>
      <c r="L9337" s="192" t="s">
        <v>1447</v>
      </c>
    </row>
    <row r="9338" spans="1:12" ht="15" x14ac:dyDescent="0.25">
      <c r="A9338" s="189" t="s">
        <v>17525</v>
      </c>
      <c r="B9338" s="190" t="s">
        <v>27164</v>
      </c>
      <c r="C9338" s="190" t="s">
        <v>29797</v>
      </c>
      <c r="D9338" s="190" t="s">
        <v>29797</v>
      </c>
      <c r="E9338" s="190" t="s">
        <v>29797</v>
      </c>
      <c r="F9338" s="190" t="s">
        <v>29797</v>
      </c>
      <c r="G9338" s="190" t="s">
        <v>29797</v>
      </c>
      <c r="H9338" s="190" t="s">
        <v>31393</v>
      </c>
      <c r="I9338" s="190" t="s">
        <v>31394</v>
      </c>
      <c r="J9338" s="190" t="s">
        <v>29826</v>
      </c>
      <c r="K9338" s="190" t="s">
        <v>5078</v>
      </c>
      <c r="L9338" s="190" t="s">
        <v>1447</v>
      </c>
    </row>
    <row r="9339" spans="1:12" ht="15" x14ac:dyDescent="0.25">
      <c r="A9339" s="191" t="s">
        <v>12331</v>
      </c>
      <c r="B9339" s="192" t="s">
        <v>12332</v>
      </c>
      <c r="C9339" s="192" t="s">
        <v>29797</v>
      </c>
      <c r="D9339" s="192" t="s">
        <v>29797</v>
      </c>
      <c r="E9339" s="192" t="s">
        <v>29797</v>
      </c>
      <c r="F9339" s="192" t="s">
        <v>29797</v>
      </c>
      <c r="G9339" s="192" t="s">
        <v>29797</v>
      </c>
      <c r="H9339" s="192" t="s">
        <v>33076</v>
      </c>
      <c r="I9339" s="192" t="s">
        <v>33077</v>
      </c>
      <c r="J9339" s="192" t="s">
        <v>29872</v>
      </c>
      <c r="K9339" s="192" t="s">
        <v>12802</v>
      </c>
      <c r="L9339" s="192" t="s">
        <v>1447</v>
      </c>
    </row>
    <row r="9340" spans="1:12" ht="15" x14ac:dyDescent="0.25">
      <c r="A9340" s="189" t="s">
        <v>11102</v>
      </c>
      <c r="B9340" s="190" t="s">
        <v>11103</v>
      </c>
      <c r="C9340" s="190" t="s">
        <v>29797</v>
      </c>
      <c r="D9340" s="190" t="s">
        <v>29797</v>
      </c>
      <c r="E9340" s="190" t="s">
        <v>29797</v>
      </c>
      <c r="F9340" s="190" t="s">
        <v>29797</v>
      </c>
      <c r="G9340" s="190" t="s">
        <v>29797</v>
      </c>
      <c r="H9340" s="190" t="s">
        <v>29797</v>
      </c>
      <c r="I9340" s="190" t="s">
        <v>29797</v>
      </c>
      <c r="J9340" s="190" t="s">
        <v>29797</v>
      </c>
      <c r="K9340" s="190" t="s">
        <v>29797</v>
      </c>
      <c r="L9340" s="190" t="s">
        <v>1440</v>
      </c>
    </row>
    <row r="9341" spans="1:12" ht="15" x14ac:dyDescent="0.25">
      <c r="A9341" s="191" t="s">
        <v>11104</v>
      </c>
      <c r="B9341" s="192" t="s">
        <v>11105</v>
      </c>
      <c r="C9341" s="192" t="s">
        <v>29797</v>
      </c>
      <c r="D9341" s="192" t="s">
        <v>29797</v>
      </c>
      <c r="E9341" s="192" t="s">
        <v>29797</v>
      </c>
      <c r="F9341" s="192" t="s">
        <v>29797</v>
      </c>
      <c r="G9341" s="192" t="s">
        <v>29797</v>
      </c>
      <c r="H9341" s="192" t="s">
        <v>33078</v>
      </c>
      <c r="I9341" s="192" t="s">
        <v>33079</v>
      </c>
      <c r="J9341" s="192" t="s">
        <v>31182</v>
      </c>
      <c r="K9341" s="192" t="s">
        <v>5910</v>
      </c>
      <c r="L9341" s="192" t="s">
        <v>1447</v>
      </c>
    </row>
    <row r="9342" spans="1:12" ht="15" x14ac:dyDescent="0.25">
      <c r="A9342" s="189" t="s">
        <v>27165</v>
      </c>
      <c r="B9342" s="190" t="s">
        <v>27166</v>
      </c>
      <c r="C9342" s="190" t="s">
        <v>29797</v>
      </c>
      <c r="D9342" s="190" t="s">
        <v>29797</v>
      </c>
      <c r="E9342" s="190" t="s">
        <v>30775</v>
      </c>
      <c r="F9342" s="190" t="s">
        <v>29797</v>
      </c>
      <c r="G9342" s="190" t="s">
        <v>29797</v>
      </c>
      <c r="H9342" s="190" t="s">
        <v>33080</v>
      </c>
      <c r="I9342" s="190" t="s">
        <v>33081</v>
      </c>
      <c r="J9342" s="190" t="s">
        <v>29985</v>
      </c>
      <c r="K9342" s="190" t="s">
        <v>5897</v>
      </c>
      <c r="L9342" s="190" t="s">
        <v>1447</v>
      </c>
    </row>
    <row r="9343" spans="1:12" ht="15" x14ac:dyDescent="0.25">
      <c r="A9343" s="191" t="s">
        <v>27167</v>
      </c>
      <c r="B9343" s="192" t="s">
        <v>27168</v>
      </c>
      <c r="C9343" s="192" t="s">
        <v>29797</v>
      </c>
      <c r="D9343" s="192" t="s">
        <v>29797</v>
      </c>
      <c r="E9343" s="192" t="s">
        <v>29797</v>
      </c>
      <c r="F9343" s="192" t="s">
        <v>29797</v>
      </c>
      <c r="G9343" s="192" t="s">
        <v>29797</v>
      </c>
      <c r="H9343" s="192" t="s">
        <v>29797</v>
      </c>
      <c r="I9343" s="192" t="s">
        <v>29797</v>
      </c>
      <c r="J9343" s="192" t="s">
        <v>29797</v>
      </c>
      <c r="K9343" s="192" t="s">
        <v>29797</v>
      </c>
      <c r="L9343" s="192" t="s">
        <v>1438</v>
      </c>
    </row>
    <row r="9344" spans="1:12" ht="15" x14ac:dyDescent="0.25">
      <c r="A9344" s="189" t="s">
        <v>27169</v>
      </c>
      <c r="B9344" s="190" t="s">
        <v>21335</v>
      </c>
      <c r="C9344" s="190" t="s">
        <v>29797</v>
      </c>
      <c r="D9344" s="190" t="s">
        <v>29797</v>
      </c>
      <c r="E9344" s="190" t="s">
        <v>29797</v>
      </c>
      <c r="F9344" s="190" t="s">
        <v>29797</v>
      </c>
      <c r="G9344" s="190" t="s">
        <v>29797</v>
      </c>
      <c r="H9344" s="190" t="s">
        <v>29797</v>
      </c>
      <c r="I9344" s="190" t="s">
        <v>29797</v>
      </c>
      <c r="J9344" s="190" t="s">
        <v>29797</v>
      </c>
      <c r="K9344" s="190" t="s">
        <v>29797</v>
      </c>
      <c r="L9344" s="190" t="s">
        <v>1446</v>
      </c>
    </row>
    <row r="9345" spans="1:12" ht="15" x14ac:dyDescent="0.25">
      <c r="A9345" s="191" t="s">
        <v>27170</v>
      </c>
      <c r="B9345" s="192" t="s">
        <v>27171</v>
      </c>
      <c r="C9345" s="192" t="s">
        <v>29797</v>
      </c>
      <c r="D9345" s="192" t="s">
        <v>29797</v>
      </c>
      <c r="E9345" s="192" t="s">
        <v>29797</v>
      </c>
      <c r="F9345" s="192" t="s">
        <v>29797</v>
      </c>
      <c r="G9345" s="192" t="s">
        <v>29797</v>
      </c>
      <c r="H9345" s="192" t="s">
        <v>31598</v>
      </c>
      <c r="I9345" s="192" t="s">
        <v>31599</v>
      </c>
      <c r="J9345" s="192" t="s">
        <v>29821</v>
      </c>
      <c r="K9345" s="192" t="s">
        <v>5062</v>
      </c>
      <c r="L9345" s="192" t="s">
        <v>1447</v>
      </c>
    </row>
    <row r="9346" spans="1:12" ht="15" x14ac:dyDescent="0.25">
      <c r="A9346" s="189" t="s">
        <v>3745</v>
      </c>
      <c r="B9346" s="190" t="s">
        <v>1618</v>
      </c>
      <c r="C9346" s="190" t="s">
        <v>29797</v>
      </c>
      <c r="D9346" s="190" t="s">
        <v>29797</v>
      </c>
      <c r="E9346" s="190" t="s">
        <v>29797</v>
      </c>
      <c r="F9346" s="190" t="s">
        <v>29797</v>
      </c>
      <c r="G9346" s="190" t="s">
        <v>29797</v>
      </c>
      <c r="H9346" s="190" t="s">
        <v>31307</v>
      </c>
      <c r="I9346" s="190" t="s">
        <v>5062</v>
      </c>
      <c r="J9346" s="190" t="s">
        <v>29821</v>
      </c>
      <c r="K9346" s="190" t="s">
        <v>5062</v>
      </c>
      <c r="L9346" s="190" t="s">
        <v>1447</v>
      </c>
    </row>
    <row r="9347" spans="1:12" ht="15" x14ac:dyDescent="0.25">
      <c r="A9347" s="191" t="s">
        <v>17526</v>
      </c>
      <c r="B9347" s="192" t="s">
        <v>21336</v>
      </c>
      <c r="C9347" s="192" t="s">
        <v>29797</v>
      </c>
      <c r="D9347" s="192" t="s">
        <v>29797</v>
      </c>
      <c r="E9347" s="192" t="s">
        <v>29797</v>
      </c>
      <c r="F9347" s="192" t="s">
        <v>29797</v>
      </c>
      <c r="G9347" s="192" t="s">
        <v>29797</v>
      </c>
      <c r="H9347" s="192" t="s">
        <v>31592</v>
      </c>
      <c r="I9347" s="192" t="s">
        <v>31593</v>
      </c>
      <c r="J9347" s="192" t="s">
        <v>29821</v>
      </c>
      <c r="K9347" s="192" t="s">
        <v>5062</v>
      </c>
      <c r="L9347" s="192" t="s">
        <v>1447</v>
      </c>
    </row>
    <row r="9348" spans="1:12" ht="15" x14ac:dyDescent="0.25">
      <c r="A9348" s="189" t="s">
        <v>11106</v>
      </c>
      <c r="B9348" s="190" t="s">
        <v>11107</v>
      </c>
      <c r="C9348" s="190" t="s">
        <v>29797</v>
      </c>
      <c r="D9348" s="190" t="s">
        <v>29797</v>
      </c>
      <c r="E9348" s="190" t="s">
        <v>29797</v>
      </c>
      <c r="F9348" s="190" t="s">
        <v>29797</v>
      </c>
      <c r="G9348" s="190" t="s">
        <v>29797</v>
      </c>
      <c r="H9348" s="190" t="s">
        <v>31496</v>
      </c>
      <c r="I9348" s="190" t="s">
        <v>31497</v>
      </c>
      <c r="J9348" s="190" t="s">
        <v>29821</v>
      </c>
      <c r="K9348" s="190" t="s">
        <v>5062</v>
      </c>
      <c r="L9348" s="190" t="s">
        <v>1447</v>
      </c>
    </row>
    <row r="9349" spans="1:12" ht="15" x14ac:dyDescent="0.25">
      <c r="A9349" s="191" t="s">
        <v>11108</v>
      </c>
      <c r="B9349" s="192" t="s">
        <v>11109</v>
      </c>
      <c r="C9349" s="192" t="s">
        <v>29797</v>
      </c>
      <c r="D9349" s="192" t="s">
        <v>29797</v>
      </c>
      <c r="E9349" s="192" t="s">
        <v>29797</v>
      </c>
      <c r="F9349" s="192" t="s">
        <v>29797</v>
      </c>
      <c r="G9349" s="192" t="s">
        <v>29797</v>
      </c>
      <c r="H9349" s="192" t="s">
        <v>31337</v>
      </c>
      <c r="I9349" s="192" t="s">
        <v>31338</v>
      </c>
      <c r="J9349" s="192" t="s">
        <v>29821</v>
      </c>
      <c r="K9349" s="192" t="s">
        <v>5062</v>
      </c>
      <c r="L9349" s="192" t="s">
        <v>1447</v>
      </c>
    </row>
    <row r="9350" spans="1:12" ht="15" x14ac:dyDescent="0.25">
      <c r="A9350" s="189" t="s">
        <v>11110</v>
      </c>
      <c r="B9350" s="190" t="s">
        <v>11111</v>
      </c>
      <c r="C9350" s="190" t="s">
        <v>29797</v>
      </c>
      <c r="D9350" s="190" t="s">
        <v>29797</v>
      </c>
      <c r="E9350" s="190" t="s">
        <v>29797</v>
      </c>
      <c r="F9350" s="190" t="s">
        <v>29797</v>
      </c>
      <c r="G9350" s="190" t="s">
        <v>29797</v>
      </c>
      <c r="H9350" s="190" t="s">
        <v>31400</v>
      </c>
      <c r="I9350" s="190" t="s">
        <v>31401</v>
      </c>
      <c r="J9350" s="190" t="s">
        <v>29821</v>
      </c>
      <c r="K9350" s="190" t="s">
        <v>5062</v>
      </c>
      <c r="L9350" s="190" t="s">
        <v>1447</v>
      </c>
    </row>
    <row r="9351" spans="1:12" ht="15" x14ac:dyDescent="0.25">
      <c r="A9351" s="191" t="s">
        <v>27172</v>
      </c>
      <c r="B9351" s="192" t="s">
        <v>1619</v>
      </c>
      <c r="C9351" s="192" t="s">
        <v>29797</v>
      </c>
      <c r="D9351" s="192" t="s">
        <v>29797</v>
      </c>
      <c r="E9351" s="192" t="s">
        <v>29797</v>
      </c>
      <c r="F9351" s="192" t="s">
        <v>29797</v>
      </c>
      <c r="G9351" s="192" t="s">
        <v>29797</v>
      </c>
      <c r="H9351" s="192" t="s">
        <v>29797</v>
      </c>
      <c r="I9351" s="192" t="s">
        <v>29797</v>
      </c>
      <c r="J9351" s="192" t="s">
        <v>29797</v>
      </c>
      <c r="K9351" s="192" t="s">
        <v>29797</v>
      </c>
      <c r="L9351" s="192" t="s">
        <v>1468</v>
      </c>
    </row>
    <row r="9352" spans="1:12" ht="15" x14ac:dyDescent="0.25">
      <c r="A9352" s="189" t="s">
        <v>3746</v>
      </c>
      <c r="B9352" s="190" t="s">
        <v>1620</v>
      </c>
      <c r="C9352" s="190" t="s">
        <v>29797</v>
      </c>
      <c r="D9352" s="190" t="s">
        <v>29797</v>
      </c>
      <c r="E9352" s="190" t="s">
        <v>29797</v>
      </c>
      <c r="F9352" s="190" t="s">
        <v>29797</v>
      </c>
      <c r="G9352" s="190" t="s">
        <v>29797</v>
      </c>
      <c r="H9352" s="190" t="s">
        <v>31434</v>
      </c>
      <c r="I9352" s="190" t="s">
        <v>31435</v>
      </c>
      <c r="J9352" s="190" t="s">
        <v>29821</v>
      </c>
      <c r="K9352" s="190" t="s">
        <v>5062</v>
      </c>
      <c r="L9352" s="190" t="s">
        <v>1447</v>
      </c>
    </row>
    <row r="9353" spans="1:12" ht="15" x14ac:dyDescent="0.25">
      <c r="A9353" s="191" t="s">
        <v>17527</v>
      </c>
      <c r="B9353" s="192" t="s">
        <v>21337</v>
      </c>
      <c r="C9353" s="192" t="s">
        <v>29797</v>
      </c>
      <c r="D9353" s="192" t="s">
        <v>29797</v>
      </c>
      <c r="E9353" s="192" t="s">
        <v>29797</v>
      </c>
      <c r="F9353" s="192" t="s">
        <v>29797</v>
      </c>
      <c r="G9353" s="192" t="s">
        <v>29797</v>
      </c>
      <c r="H9353" s="192" t="s">
        <v>29797</v>
      </c>
      <c r="I9353" s="192" t="s">
        <v>29797</v>
      </c>
      <c r="J9353" s="192" t="s">
        <v>29797</v>
      </c>
      <c r="K9353" s="192" t="s">
        <v>29797</v>
      </c>
      <c r="L9353" s="192" t="s">
        <v>1440</v>
      </c>
    </row>
    <row r="9354" spans="1:12" ht="15" x14ac:dyDescent="0.25">
      <c r="A9354" s="189" t="s">
        <v>27173</v>
      </c>
      <c r="B9354" s="190" t="s">
        <v>27174</v>
      </c>
      <c r="C9354" s="190" t="s">
        <v>29797</v>
      </c>
      <c r="D9354" s="190" t="s">
        <v>29797</v>
      </c>
      <c r="E9354" s="190" t="s">
        <v>29797</v>
      </c>
      <c r="F9354" s="190" t="s">
        <v>29797</v>
      </c>
      <c r="G9354" s="190" t="s">
        <v>29797</v>
      </c>
      <c r="H9354" s="190" t="s">
        <v>31366</v>
      </c>
      <c r="I9354" s="190" t="s">
        <v>31367</v>
      </c>
      <c r="J9354" s="190" t="s">
        <v>29821</v>
      </c>
      <c r="K9354" s="190" t="s">
        <v>5062</v>
      </c>
      <c r="L9354" s="190" t="s">
        <v>1447</v>
      </c>
    </row>
    <row r="9355" spans="1:12" ht="15" x14ac:dyDescent="0.25">
      <c r="A9355" s="191" t="s">
        <v>27175</v>
      </c>
      <c r="B9355" s="192" t="s">
        <v>21338</v>
      </c>
      <c r="C9355" s="192" t="s">
        <v>29797</v>
      </c>
      <c r="D9355" s="192" t="s">
        <v>29797</v>
      </c>
      <c r="E9355" s="192" t="s">
        <v>29797</v>
      </c>
      <c r="F9355" s="192" t="s">
        <v>29797</v>
      </c>
      <c r="G9355" s="192" t="s">
        <v>29797</v>
      </c>
      <c r="H9355" s="192" t="s">
        <v>29797</v>
      </c>
      <c r="I9355" s="192" t="s">
        <v>29797</v>
      </c>
      <c r="J9355" s="192" t="s">
        <v>29797</v>
      </c>
      <c r="K9355" s="192" t="s">
        <v>29797</v>
      </c>
      <c r="L9355" s="192" t="s">
        <v>33517</v>
      </c>
    </row>
    <row r="9356" spans="1:12" ht="15" x14ac:dyDescent="0.25">
      <c r="A9356" s="189" t="s">
        <v>3747</v>
      </c>
      <c r="B9356" s="190" t="s">
        <v>1621</v>
      </c>
      <c r="C9356" s="190" t="s">
        <v>29797</v>
      </c>
      <c r="D9356" s="190" t="s">
        <v>29797</v>
      </c>
      <c r="E9356" s="190" t="s">
        <v>29797</v>
      </c>
      <c r="F9356" s="190" t="s">
        <v>29797</v>
      </c>
      <c r="G9356" s="190" t="s">
        <v>29797</v>
      </c>
      <c r="H9356" s="190" t="s">
        <v>31629</v>
      </c>
      <c r="I9356" s="190" t="s">
        <v>31630</v>
      </c>
      <c r="J9356" s="190" t="s">
        <v>29826</v>
      </c>
      <c r="K9356" s="190" t="s">
        <v>5078</v>
      </c>
      <c r="L9356" s="190" t="s">
        <v>1447</v>
      </c>
    </row>
    <row r="9357" spans="1:12" ht="15" x14ac:dyDescent="0.25">
      <c r="A9357" s="191" t="s">
        <v>17528</v>
      </c>
      <c r="B9357" s="192" t="s">
        <v>27176</v>
      </c>
      <c r="C9357" s="192" t="s">
        <v>29797</v>
      </c>
      <c r="D9357" s="192" t="s">
        <v>29797</v>
      </c>
      <c r="E9357" s="192" t="s">
        <v>29797</v>
      </c>
      <c r="F9357" s="192" t="s">
        <v>29797</v>
      </c>
      <c r="G9357" s="192" t="s">
        <v>29797</v>
      </c>
      <c r="H9357" s="192" t="s">
        <v>29797</v>
      </c>
      <c r="I9357" s="192" t="s">
        <v>29797</v>
      </c>
      <c r="J9357" s="192" t="s">
        <v>29797</v>
      </c>
      <c r="K9357" s="192" t="s">
        <v>29797</v>
      </c>
      <c r="L9357" s="192" t="s">
        <v>1447</v>
      </c>
    </row>
    <row r="9358" spans="1:12" ht="15" x14ac:dyDescent="0.25">
      <c r="A9358" s="189" t="s">
        <v>17529</v>
      </c>
      <c r="B9358" s="190" t="s">
        <v>21339</v>
      </c>
      <c r="C9358" s="190" t="s">
        <v>29797</v>
      </c>
      <c r="D9358" s="190" t="s">
        <v>29797</v>
      </c>
      <c r="E9358" s="190" t="s">
        <v>29797</v>
      </c>
      <c r="F9358" s="190" t="s">
        <v>29797</v>
      </c>
      <c r="G9358" s="190" t="s">
        <v>29797</v>
      </c>
      <c r="H9358" s="190" t="s">
        <v>29797</v>
      </c>
      <c r="I9358" s="190" t="s">
        <v>29797</v>
      </c>
      <c r="J9358" s="190" t="s">
        <v>29797</v>
      </c>
      <c r="K9358" s="190" t="s">
        <v>29797</v>
      </c>
      <c r="L9358" s="190" t="s">
        <v>29797</v>
      </c>
    </row>
    <row r="9359" spans="1:12" ht="15" x14ac:dyDescent="0.25">
      <c r="A9359" s="191" t="s">
        <v>27177</v>
      </c>
      <c r="B9359" s="192" t="s">
        <v>27178</v>
      </c>
      <c r="C9359" s="192" t="s">
        <v>29797</v>
      </c>
      <c r="D9359" s="192" t="s">
        <v>29797</v>
      </c>
      <c r="E9359" s="192" t="s">
        <v>29797</v>
      </c>
      <c r="F9359" s="192" t="s">
        <v>29797</v>
      </c>
      <c r="G9359" s="192" t="s">
        <v>29797</v>
      </c>
      <c r="H9359" s="192" t="s">
        <v>29797</v>
      </c>
      <c r="I9359" s="192" t="s">
        <v>29797</v>
      </c>
      <c r="J9359" s="192" t="s">
        <v>29797</v>
      </c>
      <c r="K9359" s="192" t="s">
        <v>29797</v>
      </c>
      <c r="L9359" s="192" t="s">
        <v>29797</v>
      </c>
    </row>
    <row r="9360" spans="1:12" ht="15" x14ac:dyDescent="0.25">
      <c r="A9360" s="189" t="s">
        <v>27179</v>
      </c>
      <c r="B9360" s="190" t="s">
        <v>27180</v>
      </c>
      <c r="C9360" s="190" t="s">
        <v>29812</v>
      </c>
      <c r="D9360" s="190" t="s">
        <v>29824</v>
      </c>
      <c r="E9360" s="190" t="s">
        <v>29797</v>
      </c>
      <c r="F9360" s="190" t="s">
        <v>29804</v>
      </c>
      <c r="G9360" s="190" t="s">
        <v>29811</v>
      </c>
      <c r="H9360" s="190" t="s">
        <v>31466</v>
      </c>
      <c r="I9360" s="190" t="s">
        <v>31467</v>
      </c>
      <c r="J9360" s="190" t="s">
        <v>29821</v>
      </c>
      <c r="K9360" s="190" t="s">
        <v>5062</v>
      </c>
      <c r="L9360" s="190" t="s">
        <v>1447</v>
      </c>
    </row>
    <row r="9361" spans="1:12" ht="15" x14ac:dyDescent="0.25">
      <c r="A9361" s="191" t="s">
        <v>27181</v>
      </c>
      <c r="B9361" s="192" t="s">
        <v>27182</v>
      </c>
      <c r="C9361" s="192" t="s">
        <v>29797</v>
      </c>
      <c r="D9361" s="192" t="s">
        <v>29797</v>
      </c>
      <c r="E9361" s="192" t="s">
        <v>29797</v>
      </c>
      <c r="F9361" s="192" t="s">
        <v>29797</v>
      </c>
      <c r="G9361" s="192" t="s">
        <v>29797</v>
      </c>
      <c r="H9361" s="192" t="s">
        <v>29797</v>
      </c>
      <c r="I9361" s="192" t="s">
        <v>29797</v>
      </c>
      <c r="J9361" s="192" t="s">
        <v>29797</v>
      </c>
      <c r="K9361" s="192" t="s">
        <v>29797</v>
      </c>
      <c r="L9361" s="192" t="s">
        <v>29797</v>
      </c>
    </row>
    <row r="9362" spans="1:12" ht="15" x14ac:dyDescent="0.25">
      <c r="A9362" s="189" t="s">
        <v>11112</v>
      </c>
      <c r="B9362" s="190" t="s">
        <v>11113</v>
      </c>
      <c r="C9362" s="190" t="s">
        <v>29797</v>
      </c>
      <c r="D9362" s="190" t="s">
        <v>29797</v>
      </c>
      <c r="E9362" s="190" t="s">
        <v>29797</v>
      </c>
      <c r="F9362" s="190" t="s">
        <v>29797</v>
      </c>
      <c r="G9362" s="190" t="s">
        <v>29797</v>
      </c>
      <c r="H9362" s="190" t="s">
        <v>31361</v>
      </c>
      <c r="I9362" s="190" t="s">
        <v>5062</v>
      </c>
      <c r="J9362" s="190" t="s">
        <v>29821</v>
      </c>
      <c r="K9362" s="190" t="s">
        <v>5062</v>
      </c>
      <c r="L9362" s="190" t="s">
        <v>1447</v>
      </c>
    </row>
    <row r="9363" spans="1:12" ht="15" x14ac:dyDescent="0.25">
      <c r="A9363" s="191" t="s">
        <v>17530</v>
      </c>
      <c r="B9363" s="192" t="s">
        <v>21340</v>
      </c>
      <c r="C9363" s="192" t="s">
        <v>29797</v>
      </c>
      <c r="D9363" s="192" t="s">
        <v>29797</v>
      </c>
      <c r="E9363" s="192" t="s">
        <v>29797</v>
      </c>
      <c r="F9363" s="192" t="s">
        <v>29797</v>
      </c>
      <c r="G9363" s="192" t="s">
        <v>29797</v>
      </c>
      <c r="H9363" s="192" t="s">
        <v>31314</v>
      </c>
      <c r="I9363" s="192" t="s">
        <v>5062</v>
      </c>
      <c r="J9363" s="192" t="s">
        <v>29821</v>
      </c>
      <c r="K9363" s="192" t="s">
        <v>5062</v>
      </c>
      <c r="L9363" s="192" t="s">
        <v>1447</v>
      </c>
    </row>
    <row r="9364" spans="1:12" ht="15" x14ac:dyDescent="0.25">
      <c r="A9364" s="189" t="s">
        <v>17531</v>
      </c>
      <c r="B9364" s="190" t="s">
        <v>21341</v>
      </c>
      <c r="C9364" s="190" t="s">
        <v>29797</v>
      </c>
      <c r="D9364" s="190" t="s">
        <v>29797</v>
      </c>
      <c r="E9364" s="190" t="s">
        <v>29797</v>
      </c>
      <c r="F9364" s="190" t="s">
        <v>29797</v>
      </c>
      <c r="G9364" s="190" t="s">
        <v>29797</v>
      </c>
      <c r="H9364" s="190" t="s">
        <v>31409</v>
      </c>
      <c r="I9364" s="190" t="s">
        <v>5062</v>
      </c>
      <c r="J9364" s="190" t="s">
        <v>29821</v>
      </c>
      <c r="K9364" s="190" t="s">
        <v>5062</v>
      </c>
      <c r="L9364" s="190" t="s">
        <v>1447</v>
      </c>
    </row>
    <row r="9365" spans="1:12" ht="15" x14ac:dyDescent="0.25">
      <c r="A9365" s="191" t="s">
        <v>11114</v>
      </c>
      <c r="B9365" s="192" t="s">
        <v>11115</v>
      </c>
      <c r="C9365" s="192" t="s">
        <v>29797</v>
      </c>
      <c r="D9365" s="192" t="s">
        <v>29797</v>
      </c>
      <c r="E9365" s="192" t="s">
        <v>29797</v>
      </c>
      <c r="F9365" s="192" t="s">
        <v>29797</v>
      </c>
      <c r="G9365" s="192" t="s">
        <v>29797</v>
      </c>
      <c r="H9365" s="192" t="s">
        <v>29797</v>
      </c>
      <c r="I9365" s="192" t="s">
        <v>29797</v>
      </c>
      <c r="J9365" s="192" t="s">
        <v>29821</v>
      </c>
      <c r="K9365" s="192" t="s">
        <v>5062</v>
      </c>
      <c r="L9365" s="192" t="s">
        <v>1447</v>
      </c>
    </row>
    <row r="9366" spans="1:12" ht="15" x14ac:dyDescent="0.25">
      <c r="A9366" s="189" t="s">
        <v>17532</v>
      </c>
      <c r="B9366" s="190" t="s">
        <v>21342</v>
      </c>
      <c r="C9366" s="190" t="s">
        <v>29797</v>
      </c>
      <c r="D9366" s="190" t="s">
        <v>29797</v>
      </c>
      <c r="E9366" s="190" t="s">
        <v>29797</v>
      </c>
      <c r="F9366" s="190" t="s">
        <v>29797</v>
      </c>
      <c r="G9366" s="190" t="s">
        <v>29797</v>
      </c>
      <c r="H9366" s="190" t="s">
        <v>31384</v>
      </c>
      <c r="I9366" s="190" t="s">
        <v>31385</v>
      </c>
      <c r="J9366" s="190" t="s">
        <v>31325</v>
      </c>
      <c r="K9366" s="190" t="s">
        <v>5073</v>
      </c>
      <c r="L9366" s="190" t="s">
        <v>1447</v>
      </c>
    </row>
    <row r="9367" spans="1:12" ht="15" x14ac:dyDescent="0.25">
      <c r="A9367" s="191" t="s">
        <v>11116</v>
      </c>
      <c r="B9367" s="192" t="s">
        <v>11117</v>
      </c>
      <c r="C9367" s="192" t="s">
        <v>29797</v>
      </c>
      <c r="D9367" s="192" t="s">
        <v>29797</v>
      </c>
      <c r="E9367" s="192" t="s">
        <v>29797</v>
      </c>
      <c r="F9367" s="192" t="s">
        <v>29797</v>
      </c>
      <c r="G9367" s="192" t="s">
        <v>29797</v>
      </c>
      <c r="H9367" s="192" t="s">
        <v>31592</v>
      </c>
      <c r="I9367" s="192" t="s">
        <v>31593</v>
      </c>
      <c r="J9367" s="192" t="s">
        <v>29821</v>
      </c>
      <c r="K9367" s="192" t="s">
        <v>5062</v>
      </c>
      <c r="L9367" s="192" t="s">
        <v>1447</v>
      </c>
    </row>
    <row r="9368" spans="1:12" ht="15" x14ac:dyDescent="0.25">
      <c r="A9368" s="189" t="s">
        <v>11118</v>
      </c>
      <c r="B9368" s="190" t="s">
        <v>11119</v>
      </c>
      <c r="C9368" s="190" t="s">
        <v>29797</v>
      </c>
      <c r="D9368" s="190" t="s">
        <v>29797</v>
      </c>
      <c r="E9368" s="190" t="s">
        <v>29797</v>
      </c>
      <c r="F9368" s="190" t="s">
        <v>29797</v>
      </c>
      <c r="G9368" s="190" t="s">
        <v>29797</v>
      </c>
      <c r="H9368" s="190" t="s">
        <v>31314</v>
      </c>
      <c r="I9368" s="190" t="s">
        <v>5062</v>
      </c>
      <c r="J9368" s="190" t="s">
        <v>29821</v>
      </c>
      <c r="K9368" s="190" t="s">
        <v>5062</v>
      </c>
      <c r="L9368" s="190" t="s">
        <v>1447</v>
      </c>
    </row>
    <row r="9369" spans="1:12" ht="15" x14ac:dyDescent="0.25">
      <c r="A9369" s="191" t="s">
        <v>11120</v>
      </c>
      <c r="B9369" s="192" t="s">
        <v>11121</v>
      </c>
      <c r="C9369" s="192" t="s">
        <v>29797</v>
      </c>
      <c r="D9369" s="192" t="s">
        <v>29797</v>
      </c>
      <c r="E9369" s="192" t="s">
        <v>29797</v>
      </c>
      <c r="F9369" s="192" t="s">
        <v>29797</v>
      </c>
      <c r="G9369" s="192" t="s">
        <v>29797</v>
      </c>
      <c r="H9369" s="192" t="s">
        <v>31589</v>
      </c>
      <c r="I9369" s="192" t="s">
        <v>31438</v>
      </c>
      <c r="J9369" s="192" t="s">
        <v>31325</v>
      </c>
      <c r="K9369" s="192" t="s">
        <v>5073</v>
      </c>
      <c r="L9369" s="192" t="s">
        <v>1447</v>
      </c>
    </row>
    <row r="9370" spans="1:12" ht="15" x14ac:dyDescent="0.25">
      <c r="A9370" s="189" t="s">
        <v>27183</v>
      </c>
      <c r="B9370" s="190" t="s">
        <v>27184</v>
      </c>
      <c r="C9370" s="190" t="s">
        <v>29812</v>
      </c>
      <c r="D9370" s="190" t="s">
        <v>29824</v>
      </c>
      <c r="E9370" s="190" t="s">
        <v>30776</v>
      </c>
      <c r="F9370" s="190" t="s">
        <v>29804</v>
      </c>
      <c r="G9370" s="190" t="s">
        <v>29974</v>
      </c>
      <c r="H9370" s="190" t="s">
        <v>31361</v>
      </c>
      <c r="I9370" s="190" t="s">
        <v>5062</v>
      </c>
      <c r="J9370" s="190" t="s">
        <v>29821</v>
      </c>
      <c r="K9370" s="190" t="s">
        <v>5062</v>
      </c>
      <c r="L9370" s="190" t="s">
        <v>1447</v>
      </c>
    </row>
    <row r="9371" spans="1:12" ht="15" x14ac:dyDescent="0.25">
      <c r="A9371" s="191" t="s">
        <v>27185</v>
      </c>
      <c r="B9371" s="192" t="s">
        <v>27186</v>
      </c>
      <c r="C9371" s="192" t="s">
        <v>29797</v>
      </c>
      <c r="D9371" s="192" t="s">
        <v>29797</v>
      </c>
      <c r="E9371" s="192" t="s">
        <v>29797</v>
      </c>
      <c r="F9371" s="192" t="s">
        <v>29797</v>
      </c>
      <c r="G9371" s="192" t="s">
        <v>29797</v>
      </c>
      <c r="H9371" s="192" t="s">
        <v>31567</v>
      </c>
      <c r="I9371" s="192" t="s">
        <v>31568</v>
      </c>
      <c r="J9371" s="192" t="s">
        <v>29821</v>
      </c>
      <c r="K9371" s="192" t="s">
        <v>5062</v>
      </c>
      <c r="L9371" s="192" t="s">
        <v>1447</v>
      </c>
    </row>
    <row r="9372" spans="1:12" ht="15" x14ac:dyDescent="0.25">
      <c r="A9372" s="189" t="s">
        <v>3748</v>
      </c>
      <c r="B9372" s="190" t="s">
        <v>1622</v>
      </c>
      <c r="C9372" s="190" t="s">
        <v>29797</v>
      </c>
      <c r="D9372" s="190" t="s">
        <v>29797</v>
      </c>
      <c r="E9372" s="190" t="s">
        <v>29797</v>
      </c>
      <c r="F9372" s="190" t="s">
        <v>29797</v>
      </c>
      <c r="G9372" s="190" t="s">
        <v>29797</v>
      </c>
      <c r="H9372" s="190" t="s">
        <v>33082</v>
      </c>
      <c r="I9372" s="190" t="s">
        <v>33083</v>
      </c>
      <c r="J9372" s="190" t="s">
        <v>29826</v>
      </c>
      <c r="K9372" s="190" t="s">
        <v>5078</v>
      </c>
      <c r="L9372" s="190" t="s">
        <v>1447</v>
      </c>
    </row>
    <row r="9373" spans="1:12" ht="15" x14ac:dyDescent="0.25">
      <c r="A9373" s="191" t="s">
        <v>11122</v>
      </c>
      <c r="B9373" s="192" t="s">
        <v>11123</v>
      </c>
      <c r="C9373" s="192" t="s">
        <v>29797</v>
      </c>
      <c r="D9373" s="192" t="s">
        <v>29797</v>
      </c>
      <c r="E9373" s="192" t="s">
        <v>29797</v>
      </c>
      <c r="F9373" s="192" t="s">
        <v>29797</v>
      </c>
      <c r="G9373" s="192" t="s">
        <v>29797</v>
      </c>
      <c r="H9373" s="192" t="s">
        <v>31546</v>
      </c>
      <c r="I9373" s="192" t="s">
        <v>31547</v>
      </c>
      <c r="J9373" s="192" t="s">
        <v>29821</v>
      </c>
      <c r="K9373" s="192" t="s">
        <v>5062</v>
      </c>
      <c r="L9373" s="192" t="s">
        <v>1447</v>
      </c>
    </row>
    <row r="9374" spans="1:12" ht="15" x14ac:dyDescent="0.25">
      <c r="A9374" s="189" t="s">
        <v>17533</v>
      </c>
      <c r="B9374" s="190" t="s">
        <v>21343</v>
      </c>
      <c r="C9374" s="190" t="s">
        <v>29797</v>
      </c>
      <c r="D9374" s="190" t="s">
        <v>29797</v>
      </c>
      <c r="E9374" s="190" t="s">
        <v>29797</v>
      </c>
      <c r="F9374" s="190" t="s">
        <v>29797</v>
      </c>
      <c r="G9374" s="190" t="s">
        <v>29797</v>
      </c>
      <c r="H9374" s="190" t="s">
        <v>31436</v>
      </c>
      <c r="I9374" s="190" t="s">
        <v>5062</v>
      </c>
      <c r="J9374" s="190" t="s">
        <v>29821</v>
      </c>
      <c r="K9374" s="190" t="s">
        <v>5062</v>
      </c>
      <c r="L9374" s="190" t="s">
        <v>1447</v>
      </c>
    </row>
    <row r="9375" spans="1:12" ht="15" x14ac:dyDescent="0.25">
      <c r="A9375" s="191" t="s">
        <v>11124</v>
      </c>
      <c r="B9375" s="192" t="s">
        <v>11125</v>
      </c>
      <c r="C9375" s="192" t="s">
        <v>29812</v>
      </c>
      <c r="D9375" s="192" t="s">
        <v>29813</v>
      </c>
      <c r="E9375" s="192" t="s">
        <v>30777</v>
      </c>
      <c r="F9375" s="192" t="s">
        <v>29804</v>
      </c>
      <c r="G9375" s="192" t="s">
        <v>30441</v>
      </c>
      <c r="H9375" s="192" t="s">
        <v>31314</v>
      </c>
      <c r="I9375" s="192" t="s">
        <v>5062</v>
      </c>
      <c r="J9375" s="192" t="s">
        <v>29821</v>
      </c>
      <c r="K9375" s="192" t="s">
        <v>5062</v>
      </c>
      <c r="L9375" s="192" t="s">
        <v>1447</v>
      </c>
    </row>
    <row r="9376" spans="1:12" ht="15" x14ac:dyDescent="0.25">
      <c r="A9376" s="189" t="s">
        <v>17534</v>
      </c>
      <c r="B9376" s="190" t="s">
        <v>21344</v>
      </c>
      <c r="C9376" s="190" t="s">
        <v>29797</v>
      </c>
      <c r="D9376" s="190" t="s">
        <v>29797</v>
      </c>
      <c r="E9376" s="190" t="s">
        <v>29797</v>
      </c>
      <c r="F9376" s="190" t="s">
        <v>29797</v>
      </c>
      <c r="G9376" s="190" t="s">
        <v>29797</v>
      </c>
      <c r="H9376" s="190" t="s">
        <v>29797</v>
      </c>
      <c r="I9376" s="190" t="s">
        <v>29797</v>
      </c>
      <c r="J9376" s="190" t="s">
        <v>29797</v>
      </c>
      <c r="K9376" s="190" t="s">
        <v>29797</v>
      </c>
      <c r="L9376" s="190" t="s">
        <v>29797</v>
      </c>
    </row>
    <row r="9377" spans="1:12" ht="15" x14ac:dyDescent="0.25">
      <c r="A9377" s="191" t="s">
        <v>17535</v>
      </c>
      <c r="B9377" s="192" t="s">
        <v>21345</v>
      </c>
      <c r="C9377" s="192" t="s">
        <v>29797</v>
      </c>
      <c r="D9377" s="192" t="s">
        <v>29797</v>
      </c>
      <c r="E9377" s="192" t="s">
        <v>29797</v>
      </c>
      <c r="F9377" s="192" t="s">
        <v>29797</v>
      </c>
      <c r="G9377" s="192" t="s">
        <v>29797</v>
      </c>
      <c r="H9377" s="192" t="s">
        <v>31721</v>
      </c>
      <c r="I9377" s="192" t="s">
        <v>5078</v>
      </c>
      <c r="J9377" s="192" t="s">
        <v>29826</v>
      </c>
      <c r="K9377" s="192" t="s">
        <v>5078</v>
      </c>
      <c r="L9377" s="192" t="s">
        <v>1447</v>
      </c>
    </row>
    <row r="9378" spans="1:12" ht="15" x14ac:dyDescent="0.25">
      <c r="A9378" s="189" t="s">
        <v>17536</v>
      </c>
      <c r="B9378" s="190" t="s">
        <v>21346</v>
      </c>
      <c r="C9378" s="190" t="s">
        <v>29797</v>
      </c>
      <c r="D9378" s="190" t="s">
        <v>29797</v>
      </c>
      <c r="E9378" s="190" t="s">
        <v>29797</v>
      </c>
      <c r="F9378" s="190" t="s">
        <v>29797</v>
      </c>
      <c r="G9378" s="190" t="s">
        <v>29797</v>
      </c>
      <c r="H9378" s="190" t="s">
        <v>31310</v>
      </c>
      <c r="I9378" s="190" t="s">
        <v>31311</v>
      </c>
      <c r="J9378" s="190" t="s">
        <v>29821</v>
      </c>
      <c r="K9378" s="190" t="s">
        <v>5062</v>
      </c>
      <c r="L9378" s="190" t="s">
        <v>1447</v>
      </c>
    </row>
    <row r="9379" spans="1:12" ht="15" x14ac:dyDescent="0.25">
      <c r="A9379" s="191" t="s">
        <v>3749</v>
      </c>
      <c r="B9379" s="192" t="s">
        <v>1623</v>
      </c>
      <c r="C9379" s="192" t="s">
        <v>29797</v>
      </c>
      <c r="D9379" s="192" t="s">
        <v>29797</v>
      </c>
      <c r="E9379" s="192" t="s">
        <v>29797</v>
      </c>
      <c r="F9379" s="192" t="s">
        <v>29797</v>
      </c>
      <c r="G9379" s="192" t="s">
        <v>29797</v>
      </c>
      <c r="H9379" s="192" t="s">
        <v>31589</v>
      </c>
      <c r="I9379" s="192" t="s">
        <v>31438</v>
      </c>
      <c r="J9379" s="192" t="s">
        <v>31325</v>
      </c>
      <c r="K9379" s="192" t="s">
        <v>5073</v>
      </c>
      <c r="L9379" s="192" t="s">
        <v>1447</v>
      </c>
    </row>
    <row r="9380" spans="1:12" ht="15" x14ac:dyDescent="0.25">
      <c r="A9380" s="189" t="s">
        <v>11126</v>
      </c>
      <c r="B9380" s="190" t="s">
        <v>11127</v>
      </c>
      <c r="C9380" s="190" t="s">
        <v>29797</v>
      </c>
      <c r="D9380" s="190" t="s">
        <v>29797</v>
      </c>
      <c r="E9380" s="190" t="s">
        <v>29797</v>
      </c>
      <c r="F9380" s="190" t="s">
        <v>29797</v>
      </c>
      <c r="G9380" s="190" t="s">
        <v>29797</v>
      </c>
      <c r="H9380" s="190" t="s">
        <v>31508</v>
      </c>
      <c r="I9380" s="190" t="s">
        <v>1396</v>
      </c>
      <c r="J9380" s="190" t="s">
        <v>31325</v>
      </c>
      <c r="K9380" s="190" t="s">
        <v>5073</v>
      </c>
      <c r="L9380" s="190" t="s">
        <v>1447</v>
      </c>
    </row>
    <row r="9381" spans="1:12" ht="15" x14ac:dyDescent="0.25">
      <c r="A9381" s="191" t="s">
        <v>3750</v>
      </c>
      <c r="B9381" s="192" t="s">
        <v>1624</v>
      </c>
      <c r="C9381" s="192" t="s">
        <v>29797</v>
      </c>
      <c r="D9381" s="192" t="s">
        <v>29797</v>
      </c>
      <c r="E9381" s="192" t="s">
        <v>29797</v>
      </c>
      <c r="F9381" s="192" t="s">
        <v>29797</v>
      </c>
      <c r="G9381" s="192" t="s">
        <v>29797</v>
      </c>
      <c r="H9381" s="192" t="s">
        <v>31421</v>
      </c>
      <c r="I9381" s="192" t="s">
        <v>5073</v>
      </c>
      <c r="J9381" s="192" t="s">
        <v>31325</v>
      </c>
      <c r="K9381" s="192" t="s">
        <v>5073</v>
      </c>
      <c r="L9381" s="192" t="s">
        <v>1447</v>
      </c>
    </row>
    <row r="9382" spans="1:12" ht="15" x14ac:dyDescent="0.25">
      <c r="A9382" s="189" t="s">
        <v>17537</v>
      </c>
      <c r="B9382" s="190" t="s">
        <v>21347</v>
      </c>
      <c r="C9382" s="190" t="s">
        <v>29797</v>
      </c>
      <c r="D9382" s="190" t="s">
        <v>29797</v>
      </c>
      <c r="E9382" s="190" t="s">
        <v>29797</v>
      </c>
      <c r="F9382" s="190" t="s">
        <v>29797</v>
      </c>
      <c r="G9382" s="190" t="s">
        <v>29797</v>
      </c>
      <c r="H9382" s="190" t="s">
        <v>32158</v>
      </c>
      <c r="I9382" s="190" t="s">
        <v>32159</v>
      </c>
      <c r="J9382" s="190" t="s">
        <v>31325</v>
      </c>
      <c r="K9382" s="190" t="s">
        <v>5073</v>
      </c>
      <c r="L9382" s="190" t="s">
        <v>1447</v>
      </c>
    </row>
    <row r="9383" spans="1:12" ht="15" x14ac:dyDescent="0.25">
      <c r="A9383" s="191" t="s">
        <v>27187</v>
      </c>
      <c r="B9383" s="192" t="s">
        <v>27188</v>
      </c>
      <c r="C9383" s="192" t="s">
        <v>29797</v>
      </c>
      <c r="D9383" s="192" t="s">
        <v>29797</v>
      </c>
      <c r="E9383" s="192" t="s">
        <v>29797</v>
      </c>
      <c r="F9383" s="192" t="s">
        <v>29797</v>
      </c>
      <c r="G9383" s="192" t="s">
        <v>29797</v>
      </c>
      <c r="H9383" s="192" t="s">
        <v>29797</v>
      </c>
      <c r="I9383" s="192" t="s">
        <v>29797</v>
      </c>
      <c r="J9383" s="192" t="s">
        <v>29797</v>
      </c>
      <c r="K9383" s="192" t="s">
        <v>29797</v>
      </c>
      <c r="L9383" s="192" t="s">
        <v>29797</v>
      </c>
    </row>
    <row r="9384" spans="1:12" ht="15" x14ac:dyDescent="0.25">
      <c r="A9384" s="189" t="s">
        <v>11128</v>
      </c>
      <c r="B9384" s="190" t="s">
        <v>11129</v>
      </c>
      <c r="C9384" s="190" t="s">
        <v>29797</v>
      </c>
      <c r="D9384" s="190" t="s">
        <v>29797</v>
      </c>
      <c r="E9384" s="190" t="s">
        <v>29797</v>
      </c>
      <c r="F9384" s="190" t="s">
        <v>29797</v>
      </c>
      <c r="G9384" s="190" t="s">
        <v>29797</v>
      </c>
      <c r="H9384" s="190" t="s">
        <v>31588</v>
      </c>
      <c r="I9384" s="190" t="s">
        <v>30455</v>
      </c>
      <c r="J9384" s="190" t="s">
        <v>29870</v>
      </c>
      <c r="K9384" s="190" t="s">
        <v>8069</v>
      </c>
      <c r="L9384" s="190" t="s">
        <v>1447</v>
      </c>
    </row>
    <row r="9385" spans="1:12" ht="15" x14ac:dyDescent="0.25">
      <c r="A9385" s="191" t="s">
        <v>11130</v>
      </c>
      <c r="B9385" s="192" t="s">
        <v>11131</v>
      </c>
      <c r="C9385" s="192" t="s">
        <v>29797</v>
      </c>
      <c r="D9385" s="192" t="s">
        <v>29797</v>
      </c>
      <c r="E9385" s="192" t="s">
        <v>29797</v>
      </c>
      <c r="F9385" s="192" t="s">
        <v>29797</v>
      </c>
      <c r="G9385" s="192" t="s">
        <v>29797</v>
      </c>
      <c r="H9385" s="192" t="s">
        <v>29797</v>
      </c>
      <c r="I9385" s="192" t="s">
        <v>29797</v>
      </c>
      <c r="J9385" s="192" t="s">
        <v>29821</v>
      </c>
      <c r="K9385" s="192" t="s">
        <v>5062</v>
      </c>
      <c r="L9385" s="192" t="s">
        <v>1447</v>
      </c>
    </row>
    <row r="9386" spans="1:12" ht="15" x14ac:dyDescent="0.25">
      <c r="A9386" s="189" t="s">
        <v>17538</v>
      </c>
      <c r="B9386" s="190" t="s">
        <v>21348</v>
      </c>
      <c r="C9386" s="190" t="s">
        <v>29797</v>
      </c>
      <c r="D9386" s="190" t="s">
        <v>29797</v>
      </c>
      <c r="E9386" s="190" t="s">
        <v>29797</v>
      </c>
      <c r="F9386" s="190" t="s">
        <v>29797</v>
      </c>
      <c r="G9386" s="190" t="s">
        <v>29797</v>
      </c>
      <c r="H9386" s="190" t="s">
        <v>29797</v>
      </c>
      <c r="I9386" s="190" t="s">
        <v>29797</v>
      </c>
      <c r="J9386" s="190" t="s">
        <v>29821</v>
      </c>
      <c r="K9386" s="190" t="s">
        <v>5062</v>
      </c>
      <c r="L9386" s="190" t="s">
        <v>1447</v>
      </c>
    </row>
    <row r="9387" spans="1:12" ht="15" x14ac:dyDescent="0.25">
      <c r="A9387" s="191" t="s">
        <v>11132</v>
      </c>
      <c r="B9387" s="192" t="s">
        <v>11133</v>
      </c>
      <c r="C9387" s="192" t="s">
        <v>29797</v>
      </c>
      <c r="D9387" s="192" t="s">
        <v>29797</v>
      </c>
      <c r="E9387" s="192" t="s">
        <v>29797</v>
      </c>
      <c r="F9387" s="192" t="s">
        <v>29797</v>
      </c>
      <c r="G9387" s="192" t="s">
        <v>29797</v>
      </c>
      <c r="H9387" s="192" t="s">
        <v>33084</v>
      </c>
      <c r="I9387" s="192" t="s">
        <v>31731</v>
      </c>
      <c r="J9387" s="192" t="s">
        <v>29835</v>
      </c>
      <c r="K9387" s="192" t="s">
        <v>9955</v>
      </c>
      <c r="L9387" s="192" t="s">
        <v>1447</v>
      </c>
    </row>
    <row r="9388" spans="1:12" ht="15" x14ac:dyDescent="0.25">
      <c r="A9388" s="189" t="s">
        <v>17539</v>
      </c>
      <c r="B9388" s="190" t="s">
        <v>21349</v>
      </c>
      <c r="C9388" s="190" t="s">
        <v>29812</v>
      </c>
      <c r="D9388" s="190" t="s">
        <v>29813</v>
      </c>
      <c r="E9388" s="190" t="s">
        <v>1441</v>
      </c>
      <c r="F9388" s="190" t="s">
        <v>29804</v>
      </c>
      <c r="G9388" s="190" t="s">
        <v>29811</v>
      </c>
      <c r="H9388" s="190" t="s">
        <v>33085</v>
      </c>
      <c r="I9388" s="190" t="s">
        <v>31650</v>
      </c>
      <c r="J9388" s="190" t="s">
        <v>29826</v>
      </c>
      <c r="K9388" s="190" t="s">
        <v>5078</v>
      </c>
      <c r="L9388" s="190" t="s">
        <v>1447</v>
      </c>
    </row>
    <row r="9389" spans="1:12" ht="15" x14ac:dyDescent="0.25">
      <c r="A9389" s="191" t="s">
        <v>11134</v>
      </c>
      <c r="B9389" s="192" t="s">
        <v>11135</v>
      </c>
      <c r="C9389" s="192" t="s">
        <v>29797</v>
      </c>
      <c r="D9389" s="192" t="s">
        <v>29797</v>
      </c>
      <c r="E9389" s="192" t="s">
        <v>29797</v>
      </c>
      <c r="F9389" s="192" t="s">
        <v>29797</v>
      </c>
      <c r="G9389" s="192" t="s">
        <v>29797</v>
      </c>
      <c r="H9389" s="192" t="s">
        <v>31537</v>
      </c>
      <c r="I9389" s="192" t="s">
        <v>5894</v>
      </c>
      <c r="J9389" s="192" t="s">
        <v>29821</v>
      </c>
      <c r="K9389" s="192" t="s">
        <v>5062</v>
      </c>
      <c r="L9389" s="192" t="s">
        <v>1447</v>
      </c>
    </row>
    <row r="9390" spans="1:12" ht="15" x14ac:dyDescent="0.25">
      <c r="A9390" s="189" t="s">
        <v>3751</v>
      </c>
      <c r="B9390" s="190" t="s">
        <v>1625</v>
      </c>
      <c r="C9390" s="190" t="s">
        <v>29797</v>
      </c>
      <c r="D9390" s="190" t="s">
        <v>29797</v>
      </c>
      <c r="E9390" s="190" t="s">
        <v>29797</v>
      </c>
      <c r="F9390" s="190" t="s">
        <v>29797</v>
      </c>
      <c r="G9390" s="190" t="s">
        <v>29797</v>
      </c>
      <c r="H9390" s="190" t="s">
        <v>29797</v>
      </c>
      <c r="I9390" s="190" t="s">
        <v>29797</v>
      </c>
      <c r="J9390" s="190" t="s">
        <v>29835</v>
      </c>
      <c r="K9390" s="190" t="s">
        <v>9955</v>
      </c>
      <c r="L9390" s="190" t="s">
        <v>1447</v>
      </c>
    </row>
    <row r="9391" spans="1:12" ht="15" x14ac:dyDescent="0.25">
      <c r="A9391" s="191" t="s">
        <v>17540</v>
      </c>
      <c r="B9391" s="192" t="s">
        <v>21350</v>
      </c>
      <c r="C9391" s="192" t="s">
        <v>29797</v>
      </c>
      <c r="D9391" s="192" t="s">
        <v>29797</v>
      </c>
      <c r="E9391" s="192" t="s">
        <v>29797</v>
      </c>
      <c r="F9391" s="192" t="s">
        <v>29797</v>
      </c>
      <c r="G9391" s="192" t="s">
        <v>29797</v>
      </c>
      <c r="H9391" s="192" t="s">
        <v>31314</v>
      </c>
      <c r="I9391" s="192" t="s">
        <v>5062</v>
      </c>
      <c r="J9391" s="192" t="s">
        <v>29821</v>
      </c>
      <c r="K9391" s="192" t="s">
        <v>5062</v>
      </c>
      <c r="L9391" s="192" t="s">
        <v>1447</v>
      </c>
    </row>
    <row r="9392" spans="1:12" ht="15" x14ac:dyDescent="0.25">
      <c r="A9392" s="189" t="s">
        <v>11136</v>
      </c>
      <c r="B9392" s="190" t="s">
        <v>11137</v>
      </c>
      <c r="C9392" s="190" t="s">
        <v>29797</v>
      </c>
      <c r="D9392" s="190" t="s">
        <v>29797</v>
      </c>
      <c r="E9392" s="190" t="s">
        <v>29797</v>
      </c>
      <c r="F9392" s="190" t="s">
        <v>29797</v>
      </c>
      <c r="G9392" s="190" t="s">
        <v>29797</v>
      </c>
      <c r="H9392" s="190" t="s">
        <v>31697</v>
      </c>
      <c r="I9392" s="190" t="s">
        <v>5078</v>
      </c>
      <c r="J9392" s="190" t="s">
        <v>29826</v>
      </c>
      <c r="K9392" s="190" t="s">
        <v>5078</v>
      </c>
      <c r="L9392" s="190" t="s">
        <v>1447</v>
      </c>
    </row>
    <row r="9393" spans="1:12" ht="15" x14ac:dyDescent="0.25">
      <c r="A9393" s="191" t="s">
        <v>27189</v>
      </c>
      <c r="B9393" s="192" t="s">
        <v>27190</v>
      </c>
      <c r="C9393" s="192" t="s">
        <v>29797</v>
      </c>
      <c r="D9393" s="192" t="s">
        <v>29797</v>
      </c>
      <c r="E9393" s="192" t="s">
        <v>29797</v>
      </c>
      <c r="F9393" s="192" t="s">
        <v>29797</v>
      </c>
      <c r="G9393" s="192" t="s">
        <v>29797</v>
      </c>
      <c r="H9393" s="192" t="s">
        <v>31461</v>
      </c>
      <c r="I9393" s="192" t="s">
        <v>1385</v>
      </c>
      <c r="J9393" s="192" t="s">
        <v>29821</v>
      </c>
      <c r="K9393" s="192" t="s">
        <v>5062</v>
      </c>
      <c r="L9393" s="192" t="s">
        <v>1447</v>
      </c>
    </row>
    <row r="9394" spans="1:12" ht="15" x14ac:dyDescent="0.25">
      <c r="A9394" s="189" t="s">
        <v>11138</v>
      </c>
      <c r="B9394" s="190" t="s">
        <v>11139</v>
      </c>
      <c r="C9394" s="190" t="s">
        <v>29797</v>
      </c>
      <c r="D9394" s="190" t="s">
        <v>29797</v>
      </c>
      <c r="E9394" s="190" t="s">
        <v>29797</v>
      </c>
      <c r="F9394" s="190" t="s">
        <v>29797</v>
      </c>
      <c r="G9394" s="190" t="s">
        <v>29797</v>
      </c>
      <c r="H9394" s="190" t="s">
        <v>32438</v>
      </c>
      <c r="I9394" s="190" t="s">
        <v>32439</v>
      </c>
      <c r="J9394" s="190" t="s">
        <v>31325</v>
      </c>
      <c r="K9394" s="190" t="s">
        <v>5073</v>
      </c>
      <c r="L9394" s="190" t="s">
        <v>1447</v>
      </c>
    </row>
    <row r="9395" spans="1:12" ht="15" x14ac:dyDescent="0.25">
      <c r="A9395" s="191" t="s">
        <v>3752</v>
      </c>
      <c r="B9395" s="192" t="s">
        <v>1626</v>
      </c>
      <c r="C9395" s="192" t="s">
        <v>29797</v>
      </c>
      <c r="D9395" s="192" t="s">
        <v>29797</v>
      </c>
      <c r="E9395" s="192" t="s">
        <v>29797</v>
      </c>
      <c r="F9395" s="192" t="s">
        <v>29797</v>
      </c>
      <c r="G9395" s="192" t="s">
        <v>29797</v>
      </c>
      <c r="H9395" s="192" t="s">
        <v>31798</v>
      </c>
      <c r="I9395" s="192" t="s">
        <v>5078</v>
      </c>
      <c r="J9395" s="192" t="s">
        <v>29826</v>
      </c>
      <c r="K9395" s="192" t="s">
        <v>5078</v>
      </c>
      <c r="L9395" s="192" t="s">
        <v>1447</v>
      </c>
    </row>
    <row r="9396" spans="1:12" ht="15" x14ac:dyDescent="0.25">
      <c r="A9396" s="189" t="s">
        <v>3753</v>
      </c>
      <c r="B9396" s="190" t="s">
        <v>1627</v>
      </c>
      <c r="C9396" s="190" t="s">
        <v>29797</v>
      </c>
      <c r="D9396" s="190" t="s">
        <v>29797</v>
      </c>
      <c r="E9396" s="190" t="s">
        <v>29797</v>
      </c>
      <c r="F9396" s="190" t="s">
        <v>29797</v>
      </c>
      <c r="G9396" s="190" t="s">
        <v>29797</v>
      </c>
      <c r="H9396" s="190" t="s">
        <v>31865</v>
      </c>
      <c r="I9396" s="190" t="s">
        <v>31866</v>
      </c>
      <c r="J9396" s="190" t="s">
        <v>29821</v>
      </c>
      <c r="K9396" s="190" t="s">
        <v>5062</v>
      </c>
      <c r="L9396" s="190" t="s">
        <v>1447</v>
      </c>
    </row>
    <row r="9397" spans="1:12" ht="15" x14ac:dyDescent="0.25">
      <c r="A9397" s="191" t="s">
        <v>11140</v>
      </c>
      <c r="B9397" s="192" t="s">
        <v>11141</v>
      </c>
      <c r="C9397" s="192" t="s">
        <v>29797</v>
      </c>
      <c r="D9397" s="192" t="s">
        <v>29797</v>
      </c>
      <c r="E9397" s="192" t="s">
        <v>29797</v>
      </c>
      <c r="F9397" s="192" t="s">
        <v>29797</v>
      </c>
      <c r="G9397" s="192" t="s">
        <v>29797</v>
      </c>
      <c r="H9397" s="192" t="s">
        <v>31402</v>
      </c>
      <c r="I9397" s="192" t="s">
        <v>31403</v>
      </c>
      <c r="J9397" s="192" t="s">
        <v>29821</v>
      </c>
      <c r="K9397" s="192" t="s">
        <v>5062</v>
      </c>
      <c r="L9397" s="192" t="s">
        <v>1447</v>
      </c>
    </row>
    <row r="9398" spans="1:12" ht="15" x14ac:dyDescent="0.25">
      <c r="A9398" s="189" t="s">
        <v>17541</v>
      </c>
      <c r="B9398" s="190" t="s">
        <v>21351</v>
      </c>
      <c r="C9398" s="190" t="s">
        <v>29797</v>
      </c>
      <c r="D9398" s="190" t="s">
        <v>29797</v>
      </c>
      <c r="E9398" s="190" t="s">
        <v>29797</v>
      </c>
      <c r="F9398" s="190" t="s">
        <v>29797</v>
      </c>
      <c r="G9398" s="190" t="s">
        <v>29797</v>
      </c>
      <c r="H9398" s="190" t="s">
        <v>29797</v>
      </c>
      <c r="I9398" s="190" t="s">
        <v>29797</v>
      </c>
      <c r="J9398" s="190" t="s">
        <v>29797</v>
      </c>
      <c r="K9398" s="190" t="s">
        <v>29797</v>
      </c>
      <c r="L9398" s="190" t="s">
        <v>29797</v>
      </c>
    </row>
    <row r="9399" spans="1:12" ht="15" x14ac:dyDescent="0.25">
      <c r="A9399" s="191" t="s">
        <v>11142</v>
      </c>
      <c r="B9399" s="192" t="s">
        <v>11143</v>
      </c>
      <c r="C9399" s="192" t="s">
        <v>29797</v>
      </c>
      <c r="D9399" s="192" t="s">
        <v>29797</v>
      </c>
      <c r="E9399" s="192" t="s">
        <v>29797</v>
      </c>
      <c r="F9399" s="192" t="s">
        <v>29797</v>
      </c>
      <c r="G9399" s="192" t="s">
        <v>29797</v>
      </c>
      <c r="H9399" s="192" t="s">
        <v>31560</v>
      </c>
      <c r="I9399" s="192" t="s">
        <v>5073</v>
      </c>
      <c r="J9399" s="192" t="s">
        <v>31325</v>
      </c>
      <c r="K9399" s="192" t="s">
        <v>5073</v>
      </c>
      <c r="L9399" s="192" t="s">
        <v>1447</v>
      </c>
    </row>
    <row r="9400" spans="1:12" ht="15" x14ac:dyDescent="0.25">
      <c r="A9400" s="189" t="s">
        <v>11144</v>
      </c>
      <c r="B9400" s="190" t="s">
        <v>11145</v>
      </c>
      <c r="C9400" s="190" t="s">
        <v>29797</v>
      </c>
      <c r="D9400" s="190" t="s">
        <v>29797</v>
      </c>
      <c r="E9400" s="190" t="s">
        <v>29797</v>
      </c>
      <c r="F9400" s="190" t="s">
        <v>29797</v>
      </c>
      <c r="G9400" s="190" t="s">
        <v>29797</v>
      </c>
      <c r="H9400" s="190" t="s">
        <v>31399</v>
      </c>
      <c r="I9400" s="190" t="s">
        <v>5073</v>
      </c>
      <c r="J9400" s="190" t="s">
        <v>31325</v>
      </c>
      <c r="K9400" s="190" t="s">
        <v>5073</v>
      </c>
      <c r="L9400" s="190" t="s">
        <v>1447</v>
      </c>
    </row>
    <row r="9401" spans="1:12" ht="15" x14ac:dyDescent="0.25">
      <c r="A9401" s="191" t="s">
        <v>27191</v>
      </c>
      <c r="B9401" s="192" t="s">
        <v>1628</v>
      </c>
      <c r="C9401" s="192" t="s">
        <v>29797</v>
      </c>
      <c r="D9401" s="192" t="s">
        <v>29797</v>
      </c>
      <c r="E9401" s="192" t="s">
        <v>29797</v>
      </c>
      <c r="F9401" s="192" t="s">
        <v>29797</v>
      </c>
      <c r="G9401" s="192" t="s">
        <v>29797</v>
      </c>
      <c r="H9401" s="192" t="s">
        <v>29797</v>
      </c>
      <c r="I9401" s="192" t="s">
        <v>29797</v>
      </c>
      <c r="J9401" s="192" t="s">
        <v>29797</v>
      </c>
      <c r="K9401" s="192" t="s">
        <v>29797</v>
      </c>
      <c r="L9401" s="192" t="s">
        <v>1469</v>
      </c>
    </row>
    <row r="9402" spans="1:12" ht="15" x14ac:dyDescent="0.25">
      <c r="A9402" s="189" t="s">
        <v>17542</v>
      </c>
      <c r="B9402" s="190" t="s">
        <v>21352</v>
      </c>
      <c r="C9402" s="190" t="s">
        <v>29797</v>
      </c>
      <c r="D9402" s="190" t="s">
        <v>29797</v>
      </c>
      <c r="E9402" s="190" t="s">
        <v>29797</v>
      </c>
      <c r="F9402" s="190" t="s">
        <v>29797</v>
      </c>
      <c r="G9402" s="190" t="s">
        <v>29797</v>
      </c>
      <c r="H9402" s="190" t="s">
        <v>31702</v>
      </c>
      <c r="I9402" s="190" t="s">
        <v>5073</v>
      </c>
      <c r="J9402" s="190" t="s">
        <v>31325</v>
      </c>
      <c r="K9402" s="190" t="s">
        <v>5073</v>
      </c>
      <c r="L9402" s="190" t="s">
        <v>1447</v>
      </c>
    </row>
    <row r="9403" spans="1:12" ht="15" x14ac:dyDescent="0.25">
      <c r="A9403" s="191" t="s">
        <v>17543</v>
      </c>
      <c r="B9403" s="192" t="s">
        <v>27192</v>
      </c>
      <c r="C9403" s="192" t="s">
        <v>29797</v>
      </c>
      <c r="D9403" s="192" t="s">
        <v>29797</v>
      </c>
      <c r="E9403" s="192" t="s">
        <v>29797</v>
      </c>
      <c r="F9403" s="192" t="s">
        <v>29797</v>
      </c>
      <c r="G9403" s="192" t="s">
        <v>29797</v>
      </c>
      <c r="H9403" s="192" t="s">
        <v>31502</v>
      </c>
      <c r="I9403" s="192" t="s">
        <v>5073</v>
      </c>
      <c r="J9403" s="192" t="s">
        <v>31325</v>
      </c>
      <c r="K9403" s="192" t="s">
        <v>5073</v>
      </c>
      <c r="L9403" s="192" t="s">
        <v>1447</v>
      </c>
    </row>
    <row r="9404" spans="1:12" ht="15" x14ac:dyDescent="0.25">
      <c r="A9404" s="189" t="s">
        <v>27193</v>
      </c>
      <c r="B9404" s="190" t="s">
        <v>27194</v>
      </c>
      <c r="C9404" s="190" t="s">
        <v>29797</v>
      </c>
      <c r="D9404" s="190" t="s">
        <v>29797</v>
      </c>
      <c r="E9404" s="190" t="s">
        <v>30778</v>
      </c>
      <c r="F9404" s="190" t="s">
        <v>29797</v>
      </c>
      <c r="G9404" s="190" t="s">
        <v>29797</v>
      </c>
      <c r="H9404" s="190" t="s">
        <v>32139</v>
      </c>
      <c r="I9404" s="190" t="s">
        <v>31814</v>
      </c>
      <c r="J9404" s="190" t="s">
        <v>31325</v>
      </c>
      <c r="K9404" s="190" t="s">
        <v>5073</v>
      </c>
      <c r="L9404" s="190" t="s">
        <v>1447</v>
      </c>
    </row>
    <row r="9405" spans="1:12" ht="15" x14ac:dyDescent="0.25">
      <c r="A9405" s="191" t="s">
        <v>27195</v>
      </c>
      <c r="B9405" s="192" t="s">
        <v>27196</v>
      </c>
      <c r="C9405" s="192" t="s">
        <v>29797</v>
      </c>
      <c r="D9405" s="192" t="s">
        <v>29797</v>
      </c>
      <c r="E9405" s="192" t="s">
        <v>29797</v>
      </c>
      <c r="F9405" s="192" t="s">
        <v>29797</v>
      </c>
      <c r="G9405" s="192" t="s">
        <v>29797</v>
      </c>
      <c r="H9405" s="192" t="s">
        <v>29797</v>
      </c>
      <c r="I9405" s="192" t="s">
        <v>29797</v>
      </c>
      <c r="J9405" s="192" t="s">
        <v>29797</v>
      </c>
      <c r="K9405" s="192" t="s">
        <v>29797</v>
      </c>
      <c r="L9405" s="192" t="s">
        <v>29797</v>
      </c>
    </row>
    <row r="9406" spans="1:12" ht="15" x14ac:dyDescent="0.25">
      <c r="A9406" s="189" t="s">
        <v>17544</v>
      </c>
      <c r="B9406" s="190" t="s">
        <v>21353</v>
      </c>
      <c r="C9406" s="190" t="s">
        <v>29797</v>
      </c>
      <c r="D9406" s="190" t="s">
        <v>29797</v>
      </c>
      <c r="E9406" s="190" t="s">
        <v>29797</v>
      </c>
      <c r="F9406" s="190" t="s">
        <v>29797</v>
      </c>
      <c r="G9406" s="190" t="s">
        <v>29797</v>
      </c>
      <c r="H9406" s="190" t="s">
        <v>29797</v>
      </c>
      <c r="I9406" s="190" t="s">
        <v>29797</v>
      </c>
      <c r="J9406" s="190" t="s">
        <v>29797</v>
      </c>
      <c r="K9406" s="190" t="s">
        <v>29797</v>
      </c>
      <c r="L9406" s="190" t="s">
        <v>1447</v>
      </c>
    </row>
    <row r="9407" spans="1:12" ht="15" x14ac:dyDescent="0.25">
      <c r="A9407" s="191" t="s">
        <v>27197</v>
      </c>
      <c r="B9407" s="192" t="s">
        <v>11146</v>
      </c>
      <c r="C9407" s="192" t="s">
        <v>29797</v>
      </c>
      <c r="D9407" s="192" t="s">
        <v>29797</v>
      </c>
      <c r="E9407" s="192" t="s">
        <v>29797</v>
      </c>
      <c r="F9407" s="192" t="s">
        <v>29797</v>
      </c>
      <c r="G9407" s="192" t="s">
        <v>29797</v>
      </c>
      <c r="H9407" s="192" t="s">
        <v>29797</v>
      </c>
      <c r="I9407" s="192" t="s">
        <v>29797</v>
      </c>
      <c r="J9407" s="192" t="s">
        <v>29797</v>
      </c>
      <c r="K9407" s="192" t="s">
        <v>29797</v>
      </c>
      <c r="L9407" s="192" t="s">
        <v>1469</v>
      </c>
    </row>
    <row r="9408" spans="1:12" ht="15" x14ac:dyDescent="0.25">
      <c r="A9408" s="189" t="s">
        <v>27198</v>
      </c>
      <c r="B9408" s="190" t="s">
        <v>1629</v>
      </c>
      <c r="C9408" s="190" t="s">
        <v>29797</v>
      </c>
      <c r="D9408" s="190" t="s">
        <v>29797</v>
      </c>
      <c r="E9408" s="190" t="s">
        <v>29797</v>
      </c>
      <c r="F9408" s="190" t="s">
        <v>29797</v>
      </c>
      <c r="G9408" s="190" t="s">
        <v>29797</v>
      </c>
      <c r="H9408" s="190" t="s">
        <v>29797</v>
      </c>
      <c r="I9408" s="190" t="s">
        <v>29797</v>
      </c>
      <c r="J9408" s="190" t="s">
        <v>29797</v>
      </c>
      <c r="K9408" s="190" t="s">
        <v>29797</v>
      </c>
      <c r="L9408" s="190" t="s">
        <v>1439</v>
      </c>
    </row>
    <row r="9409" spans="1:12" ht="15" x14ac:dyDescent="0.25">
      <c r="A9409" s="191" t="s">
        <v>11147</v>
      </c>
      <c r="B9409" s="192" t="s">
        <v>11148</v>
      </c>
      <c r="C9409" s="192" t="s">
        <v>29797</v>
      </c>
      <c r="D9409" s="192" t="s">
        <v>29797</v>
      </c>
      <c r="E9409" s="192" t="s">
        <v>29797</v>
      </c>
      <c r="F9409" s="192" t="s">
        <v>29797</v>
      </c>
      <c r="G9409" s="192" t="s">
        <v>29797</v>
      </c>
      <c r="H9409" s="192" t="s">
        <v>31496</v>
      </c>
      <c r="I9409" s="192" t="s">
        <v>31497</v>
      </c>
      <c r="J9409" s="192" t="s">
        <v>29821</v>
      </c>
      <c r="K9409" s="192" t="s">
        <v>5062</v>
      </c>
      <c r="L9409" s="192" t="s">
        <v>1447</v>
      </c>
    </row>
    <row r="9410" spans="1:12" ht="15" x14ac:dyDescent="0.25">
      <c r="A9410" s="189" t="s">
        <v>3754</v>
      </c>
      <c r="B9410" s="190" t="s">
        <v>1630</v>
      </c>
      <c r="C9410" s="190" t="s">
        <v>29797</v>
      </c>
      <c r="D9410" s="190" t="s">
        <v>29797</v>
      </c>
      <c r="E9410" s="190" t="s">
        <v>29797</v>
      </c>
      <c r="F9410" s="190" t="s">
        <v>29797</v>
      </c>
      <c r="G9410" s="190" t="s">
        <v>29797</v>
      </c>
      <c r="H9410" s="190" t="s">
        <v>31323</v>
      </c>
      <c r="I9410" s="190" t="s">
        <v>31324</v>
      </c>
      <c r="J9410" s="190" t="s">
        <v>31325</v>
      </c>
      <c r="K9410" s="190" t="s">
        <v>5073</v>
      </c>
      <c r="L9410" s="190" t="s">
        <v>1447</v>
      </c>
    </row>
    <row r="9411" spans="1:12" ht="15" x14ac:dyDescent="0.25">
      <c r="A9411" s="191" t="s">
        <v>11149</v>
      </c>
      <c r="B9411" s="192" t="s">
        <v>11150</v>
      </c>
      <c r="C9411" s="192" t="s">
        <v>29797</v>
      </c>
      <c r="D9411" s="192" t="s">
        <v>29797</v>
      </c>
      <c r="E9411" s="192" t="s">
        <v>29797</v>
      </c>
      <c r="F9411" s="192" t="s">
        <v>29797</v>
      </c>
      <c r="G9411" s="192" t="s">
        <v>29797</v>
      </c>
      <c r="H9411" s="192" t="s">
        <v>31598</v>
      </c>
      <c r="I9411" s="192" t="s">
        <v>31599</v>
      </c>
      <c r="J9411" s="192" t="s">
        <v>29821</v>
      </c>
      <c r="K9411" s="192" t="s">
        <v>5062</v>
      </c>
      <c r="L9411" s="192" t="s">
        <v>1447</v>
      </c>
    </row>
    <row r="9412" spans="1:12" ht="15" x14ac:dyDescent="0.25">
      <c r="A9412" s="189" t="s">
        <v>3755</v>
      </c>
      <c r="B9412" s="190" t="s">
        <v>1631</v>
      </c>
      <c r="C9412" s="190" t="s">
        <v>29797</v>
      </c>
      <c r="D9412" s="190" t="s">
        <v>29797</v>
      </c>
      <c r="E9412" s="190" t="s">
        <v>29797</v>
      </c>
      <c r="F9412" s="190" t="s">
        <v>29797</v>
      </c>
      <c r="G9412" s="190" t="s">
        <v>29797</v>
      </c>
      <c r="H9412" s="190" t="s">
        <v>31817</v>
      </c>
      <c r="I9412" s="190" t="s">
        <v>5078</v>
      </c>
      <c r="J9412" s="190" t="s">
        <v>29826</v>
      </c>
      <c r="K9412" s="190" t="s">
        <v>5078</v>
      </c>
      <c r="L9412" s="190" t="s">
        <v>1447</v>
      </c>
    </row>
    <row r="9413" spans="1:12" ht="15" x14ac:dyDescent="0.25">
      <c r="A9413" s="191" t="s">
        <v>3756</v>
      </c>
      <c r="B9413" s="192" t="s">
        <v>1632</v>
      </c>
      <c r="C9413" s="192" t="s">
        <v>29797</v>
      </c>
      <c r="D9413" s="192" t="s">
        <v>29797</v>
      </c>
      <c r="E9413" s="192" t="s">
        <v>29797</v>
      </c>
      <c r="F9413" s="192" t="s">
        <v>29797</v>
      </c>
      <c r="G9413" s="192" t="s">
        <v>29797</v>
      </c>
      <c r="H9413" s="192" t="s">
        <v>29797</v>
      </c>
      <c r="I9413" s="192" t="s">
        <v>29797</v>
      </c>
      <c r="J9413" s="192" t="s">
        <v>29797</v>
      </c>
      <c r="K9413" s="192" t="s">
        <v>29797</v>
      </c>
      <c r="L9413" s="192" t="s">
        <v>1447</v>
      </c>
    </row>
    <row r="9414" spans="1:12" ht="15" x14ac:dyDescent="0.25">
      <c r="A9414" s="189" t="s">
        <v>27199</v>
      </c>
      <c r="B9414" s="190" t="s">
        <v>27200</v>
      </c>
      <c r="C9414" s="190" t="s">
        <v>29797</v>
      </c>
      <c r="D9414" s="190" t="s">
        <v>29797</v>
      </c>
      <c r="E9414" s="190" t="s">
        <v>29797</v>
      </c>
      <c r="F9414" s="190" t="s">
        <v>29797</v>
      </c>
      <c r="G9414" s="190" t="s">
        <v>29797</v>
      </c>
      <c r="H9414" s="190" t="s">
        <v>31482</v>
      </c>
      <c r="I9414" s="190" t="s">
        <v>31483</v>
      </c>
      <c r="J9414" s="190" t="s">
        <v>29821</v>
      </c>
      <c r="K9414" s="190" t="s">
        <v>5062</v>
      </c>
      <c r="L9414" s="190" t="s">
        <v>1447</v>
      </c>
    </row>
    <row r="9415" spans="1:12" ht="15" x14ac:dyDescent="0.25">
      <c r="A9415" s="191" t="s">
        <v>17545</v>
      </c>
      <c r="B9415" s="192" t="s">
        <v>21354</v>
      </c>
      <c r="C9415" s="192" t="s">
        <v>29797</v>
      </c>
      <c r="D9415" s="192" t="s">
        <v>29797</v>
      </c>
      <c r="E9415" s="192" t="s">
        <v>29797</v>
      </c>
      <c r="F9415" s="192" t="s">
        <v>29797</v>
      </c>
      <c r="G9415" s="192" t="s">
        <v>29797</v>
      </c>
      <c r="H9415" s="192" t="s">
        <v>31817</v>
      </c>
      <c r="I9415" s="192" t="s">
        <v>5078</v>
      </c>
      <c r="J9415" s="192" t="s">
        <v>29826</v>
      </c>
      <c r="K9415" s="192" t="s">
        <v>5078</v>
      </c>
      <c r="L9415" s="192" t="s">
        <v>1447</v>
      </c>
    </row>
    <row r="9416" spans="1:12" ht="15" x14ac:dyDescent="0.25">
      <c r="A9416" s="189" t="s">
        <v>11151</v>
      </c>
      <c r="B9416" s="190" t="s">
        <v>11152</v>
      </c>
      <c r="C9416" s="190" t="s">
        <v>29812</v>
      </c>
      <c r="D9416" s="190" t="s">
        <v>29813</v>
      </c>
      <c r="E9416" s="190" t="s">
        <v>30349</v>
      </c>
      <c r="F9416" s="190" t="s">
        <v>29804</v>
      </c>
      <c r="G9416" s="190" t="s">
        <v>29835</v>
      </c>
      <c r="H9416" s="190" t="s">
        <v>33086</v>
      </c>
      <c r="I9416" s="190" t="s">
        <v>1406</v>
      </c>
      <c r="J9416" s="190" t="s">
        <v>29821</v>
      </c>
      <c r="K9416" s="190" t="s">
        <v>5062</v>
      </c>
      <c r="L9416" s="190" t="s">
        <v>1447</v>
      </c>
    </row>
    <row r="9417" spans="1:12" ht="15" x14ac:dyDescent="0.25">
      <c r="A9417" s="191" t="s">
        <v>11153</v>
      </c>
      <c r="B9417" s="192" t="s">
        <v>11154</v>
      </c>
      <c r="C9417" s="192" t="s">
        <v>29797</v>
      </c>
      <c r="D9417" s="192" t="s">
        <v>29797</v>
      </c>
      <c r="E9417" s="192" t="s">
        <v>29797</v>
      </c>
      <c r="F9417" s="192" t="s">
        <v>29797</v>
      </c>
      <c r="G9417" s="192" t="s">
        <v>29797</v>
      </c>
      <c r="H9417" s="192" t="s">
        <v>32382</v>
      </c>
      <c r="I9417" s="192" t="s">
        <v>32383</v>
      </c>
      <c r="J9417" s="192" t="s">
        <v>29821</v>
      </c>
      <c r="K9417" s="192" t="s">
        <v>5062</v>
      </c>
      <c r="L9417" s="192" t="s">
        <v>1447</v>
      </c>
    </row>
    <row r="9418" spans="1:12" ht="15" x14ac:dyDescent="0.25">
      <c r="A9418" s="189" t="s">
        <v>27201</v>
      </c>
      <c r="B9418" s="190" t="s">
        <v>27202</v>
      </c>
      <c r="C9418" s="190" t="s">
        <v>29797</v>
      </c>
      <c r="D9418" s="190" t="s">
        <v>29797</v>
      </c>
      <c r="E9418" s="190" t="s">
        <v>29797</v>
      </c>
      <c r="F9418" s="190" t="s">
        <v>29797</v>
      </c>
      <c r="G9418" s="190" t="s">
        <v>29797</v>
      </c>
      <c r="H9418" s="190" t="s">
        <v>29797</v>
      </c>
      <c r="I9418" s="190" t="s">
        <v>29797</v>
      </c>
      <c r="J9418" s="190" t="s">
        <v>29797</v>
      </c>
      <c r="K9418" s="190" t="s">
        <v>29797</v>
      </c>
      <c r="L9418" s="190" t="s">
        <v>29797</v>
      </c>
    </row>
    <row r="9419" spans="1:12" ht="15" x14ac:dyDescent="0.25">
      <c r="A9419" s="191" t="s">
        <v>17546</v>
      </c>
      <c r="B9419" s="192" t="s">
        <v>21355</v>
      </c>
      <c r="C9419" s="192" t="s">
        <v>29797</v>
      </c>
      <c r="D9419" s="192" t="s">
        <v>29797</v>
      </c>
      <c r="E9419" s="192" t="s">
        <v>29797</v>
      </c>
      <c r="F9419" s="192" t="s">
        <v>29797</v>
      </c>
      <c r="G9419" s="192" t="s">
        <v>29797</v>
      </c>
      <c r="H9419" s="192" t="s">
        <v>29797</v>
      </c>
      <c r="I9419" s="192" t="s">
        <v>29797</v>
      </c>
      <c r="J9419" s="192" t="s">
        <v>29797</v>
      </c>
      <c r="K9419" s="192" t="s">
        <v>29797</v>
      </c>
      <c r="L9419" s="192" t="s">
        <v>29797</v>
      </c>
    </row>
    <row r="9420" spans="1:12" ht="15" x14ac:dyDescent="0.25">
      <c r="A9420" s="189" t="s">
        <v>17547</v>
      </c>
      <c r="B9420" s="190" t="s">
        <v>27203</v>
      </c>
      <c r="C9420" s="190" t="s">
        <v>29797</v>
      </c>
      <c r="D9420" s="190" t="s">
        <v>29797</v>
      </c>
      <c r="E9420" s="190" t="s">
        <v>29797</v>
      </c>
      <c r="F9420" s="190" t="s">
        <v>29797</v>
      </c>
      <c r="G9420" s="190" t="s">
        <v>29797</v>
      </c>
      <c r="H9420" s="190" t="s">
        <v>31310</v>
      </c>
      <c r="I9420" s="190" t="s">
        <v>31311</v>
      </c>
      <c r="J9420" s="190" t="s">
        <v>29821</v>
      </c>
      <c r="K9420" s="190" t="s">
        <v>5062</v>
      </c>
      <c r="L9420" s="190" t="s">
        <v>1447</v>
      </c>
    </row>
    <row r="9421" spans="1:12" ht="15" x14ac:dyDescent="0.25">
      <c r="A9421" s="191" t="s">
        <v>27204</v>
      </c>
      <c r="B9421" s="192" t="s">
        <v>21356</v>
      </c>
      <c r="C9421" s="192" t="s">
        <v>29797</v>
      </c>
      <c r="D9421" s="192" t="s">
        <v>29797</v>
      </c>
      <c r="E9421" s="192" t="s">
        <v>29797</v>
      </c>
      <c r="F9421" s="192" t="s">
        <v>29797</v>
      </c>
      <c r="G9421" s="192" t="s">
        <v>29797</v>
      </c>
      <c r="H9421" s="192" t="s">
        <v>29797</v>
      </c>
      <c r="I9421" s="192" t="s">
        <v>29797</v>
      </c>
      <c r="J9421" s="192" t="s">
        <v>29797</v>
      </c>
      <c r="K9421" s="192" t="s">
        <v>29797</v>
      </c>
      <c r="L9421" s="192" t="s">
        <v>1439</v>
      </c>
    </row>
    <row r="9422" spans="1:12" ht="15" x14ac:dyDescent="0.25">
      <c r="A9422" s="189" t="s">
        <v>27205</v>
      </c>
      <c r="B9422" s="190" t="s">
        <v>27206</v>
      </c>
      <c r="C9422" s="190" t="s">
        <v>29797</v>
      </c>
      <c r="D9422" s="190" t="s">
        <v>29797</v>
      </c>
      <c r="E9422" s="190" t="s">
        <v>29797</v>
      </c>
      <c r="F9422" s="190" t="s">
        <v>29797</v>
      </c>
      <c r="G9422" s="190" t="s">
        <v>29797</v>
      </c>
      <c r="H9422" s="190" t="s">
        <v>29797</v>
      </c>
      <c r="I9422" s="190" t="s">
        <v>29797</v>
      </c>
      <c r="J9422" s="190" t="s">
        <v>29797</v>
      </c>
      <c r="K9422" s="190" t="s">
        <v>29797</v>
      </c>
      <c r="L9422" s="190" t="s">
        <v>2704</v>
      </c>
    </row>
    <row r="9423" spans="1:12" ht="15" x14ac:dyDescent="0.25">
      <c r="A9423" s="191" t="s">
        <v>17548</v>
      </c>
      <c r="B9423" s="192" t="s">
        <v>21357</v>
      </c>
      <c r="C9423" s="192" t="s">
        <v>29797</v>
      </c>
      <c r="D9423" s="192" t="s">
        <v>29797</v>
      </c>
      <c r="E9423" s="192" t="s">
        <v>29797</v>
      </c>
      <c r="F9423" s="192" t="s">
        <v>29797</v>
      </c>
      <c r="G9423" s="192" t="s">
        <v>29797</v>
      </c>
      <c r="H9423" s="192" t="s">
        <v>31571</v>
      </c>
      <c r="I9423" s="192" t="s">
        <v>1391</v>
      </c>
      <c r="J9423" s="192" t="s">
        <v>29821</v>
      </c>
      <c r="K9423" s="192" t="s">
        <v>5062</v>
      </c>
      <c r="L9423" s="192" t="s">
        <v>1447</v>
      </c>
    </row>
    <row r="9424" spans="1:12" ht="15" x14ac:dyDescent="0.25">
      <c r="A9424" s="189" t="s">
        <v>3757</v>
      </c>
      <c r="B9424" s="190" t="s">
        <v>1633</v>
      </c>
      <c r="C9424" s="190" t="s">
        <v>29797</v>
      </c>
      <c r="D9424" s="190" t="s">
        <v>29797</v>
      </c>
      <c r="E9424" s="190" t="s">
        <v>29797</v>
      </c>
      <c r="F9424" s="190" t="s">
        <v>29797</v>
      </c>
      <c r="G9424" s="190" t="s">
        <v>29797</v>
      </c>
      <c r="H9424" s="190" t="s">
        <v>29797</v>
      </c>
      <c r="I9424" s="190" t="s">
        <v>29797</v>
      </c>
      <c r="J9424" s="190" t="s">
        <v>29797</v>
      </c>
      <c r="K9424" s="190" t="s">
        <v>29797</v>
      </c>
      <c r="L9424" s="190" t="s">
        <v>29797</v>
      </c>
    </row>
    <row r="9425" spans="1:12" ht="15" x14ac:dyDescent="0.25">
      <c r="A9425" s="191" t="s">
        <v>27207</v>
      </c>
      <c r="B9425" s="192" t="s">
        <v>11155</v>
      </c>
      <c r="C9425" s="192" t="s">
        <v>29797</v>
      </c>
      <c r="D9425" s="192" t="s">
        <v>29797</v>
      </c>
      <c r="E9425" s="192" t="s">
        <v>29797</v>
      </c>
      <c r="F9425" s="192" t="s">
        <v>29797</v>
      </c>
      <c r="G9425" s="192" t="s">
        <v>29797</v>
      </c>
      <c r="H9425" s="192" t="s">
        <v>29797</v>
      </c>
      <c r="I9425" s="192" t="s">
        <v>29797</v>
      </c>
      <c r="J9425" s="192" t="s">
        <v>29797</v>
      </c>
      <c r="K9425" s="192" t="s">
        <v>29797</v>
      </c>
      <c r="L9425" s="192" t="s">
        <v>1469</v>
      </c>
    </row>
    <row r="9426" spans="1:12" ht="15" x14ac:dyDescent="0.25">
      <c r="A9426" s="189" t="s">
        <v>27208</v>
      </c>
      <c r="B9426" s="190" t="s">
        <v>21358</v>
      </c>
      <c r="C9426" s="190" t="s">
        <v>29797</v>
      </c>
      <c r="D9426" s="190" t="s">
        <v>29797</v>
      </c>
      <c r="E9426" s="190" t="s">
        <v>29797</v>
      </c>
      <c r="F9426" s="190" t="s">
        <v>29797</v>
      </c>
      <c r="G9426" s="190" t="s">
        <v>29797</v>
      </c>
      <c r="H9426" s="190" t="s">
        <v>29797</v>
      </c>
      <c r="I9426" s="190" t="s">
        <v>29797</v>
      </c>
      <c r="J9426" s="190" t="s">
        <v>29797</v>
      </c>
      <c r="K9426" s="190" t="s">
        <v>29797</v>
      </c>
      <c r="L9426" s="190" t="s">
        <v>2704</v>
      </c>
    </row>
    <row r="9427" spans="1:12" ht="15" x14ac:dyDescent="0.25">
      <c r="A9427" s="191" t="s">
        <v>17549</v>
      </c>
      <c r="B9427" s="192" t="s">
        <v>21359</v>
      </c>
      <c r="C9427" s="192" t="s">
        <v>29797</v>
      </c>
      <c r="D9427" s="192" t="s">
        <v>29797</v>
      </c>
      <c r="E9427" s="192" t="s">
        <v>29797</v>
      </c>
      <c r="F9427" s="192" t="s">
        <v>29797</v>
      </c>
      <c r="G9427" s="192" t="s">
        <v>29797</v>
      </c>
      <c r="H9427" s="192" t="s">
        <v>33087</v>
      </c>
      <c r="I9427" s="192" t="s">
        <v>31801</v>
      </c>
      <c r="J9427" s="192" t="s">
        <v>31420</v>
      </c>
      <c r="K9427" s="192" t="s">
        <v>8076</v>
      </c>
      <c r="L9427" s="192" t="s">
        <v>1447</v>
      </c>
    </row>
    <row r="9428" spans="1:12" ht="15" x14ac:dyDescent="0.25">
      <c r="A9428" s="189" t="s">
        <v>11156</v>
      </c>
      <c r="B9428" s="190" t="s">
        <v>11157</v>
      </c>
      <c r="C9428" s="190" t="s">
        <v>29797</v>
      </c>
      <c r="D9428" s="190" t="s">
        <v>29797</v>
      </c>
      <c r="E9428" s="190" t="s">
        <v>29797</v>
      </c>
      <c r="F9428" s="190" t="s">
        <v>29797</v>
      </c>
      <c r="G9428" s="190" t="s">
        <v>29797</v>
      </c>
      <c r="H9428" s="190" t="s">
        <v>31819</v>
      </c>
      <c r="I9428" s="190" t="s">
        <v>31820</v>
      </c>
      <c r="J9428" s="190" t="s">
        <v>29826</v>
      </c>
      <c r="K9428" s="190" t="s">
        <v>5078</v>
      </c>
      <c r="L9428" s="190" t="s">
        <v>1447</v>
      </c>
    </row>
    <row r="9429" spans="1:12" ht="15" x14ac:dyDescent="0.25">
      <c r="A9429" s="191" t="s">
        <v>17550</v>
      </c>
      <c r="B9429" s="192" t="s">
        <v>27209</v>
      </c>
      <c r="C9429" s="192" t="s">
        <v>29797</v>
      </c>
      <c r="D9429" s="192" t="s">
        <v>29797</v>
      </c>
      <c r="E9429" s="192" t="s">
        <v>29797</v>
      </c>
      <c r="F9429" s="192" t="s">
        <v>29797</v>
      </c>
      <c r="G9429" s="192" t="s">
        <v>29797</v>
      </c>
      <c r="H9429" s="192" t="s">
        <v>31502</v>
      </c>
      <c r="I9429" s="192" t="s">
        <v>5073</v>
      </c>
      <c r="J9429" s="192" t="s">
        <v>31325</v>
      </c>
      <c r="K9429" s="192" t="s">
        <v>5073</v>
      </c>
      <c r="L9429" s="192" t="s">
        <v>1447</v>
      </c>
    </row>
    <row r="9430" spans="1:12" ht="15" x14ac:dyDescent="0.25">
      <c r="A9430" s="189" t="s">
        <v>3758</v>
      </c>
      <c r="B9430" s="190" t="s">
        <v>1634</v>
      </c>
      <c r="C9430" s="190" t="s">
        <v>29797</v>
      </c>
      <c r="D9430" s="190" t="s">
        <v>29797</v>
      </c>
      <c r="E9430" s="190" t="s">
        <v>29797</v>
      </c>
      <c r="F9430" s="190" t="s">
        <v>29797</v>
      </c>
      <c r="G9430" s="190" t="s">
        <v>29797</v>
      </c>
      <c r="H9430" s="190" t="s">
        <v>33088</v>
      </c>
      <c r="I9430" s="190" t="s">
        <v>32236</v>
      </c>
      <c r="J9430" s="190" t="s">
        <v>31858</v>
      </c>
      <c r="K9430" s="190" t="s">
        <v>10391</v>
      </c>
      <c r="L9430" s="190" t="s">
        <v>1447</v>
      </c>
    </row>
    <row r="9431" spans="1:12" ht="15" x14ac:dyDescent="0.25">
      <c r="A9431" s="191" t="s">
        <v>17551</v>
      </c>
      <c r="B9431" s="192" t="s">
        <v>21360</v>
      </c>
      <c r="C9431" s="192" t="s">
        <v>29797</v>
      </c>
      <c r="D9431" s="192" t="s">
        <v>29797</v>
      </c>
      <c r="E9431" s="192" t="s">
        <v>29797</v>
      </c>
      <c r="F9431" s="192" t="s">
        <v>29797</v>
      </c>
      <c r="G9431" s="192" t="s">
        <v>29797</v>
      </c>
      <c r="H9431" s="192" t="s">
        <v>29797</v>
      </c>
      <c r="I9431" s="192" t="s">
        <v>29797</v>
      </c>
      <c r="J9431" s="192" t="s">
        <v>29797</v>
      </c>
      <c r="K9431" s="192" t="s">
        <v>29797</v>
      </c>
      <c r="L9431" s="192" t="s">
        <v>29797</v>
      </c>
    </row>
    <row r="9432" spans="1:12" ht="15" x14ac:dyDescent="0.25">
      <c r="A9432" s="189" t="s">
        <v>27210</v>
      </c>
      <c r="B9432" s="190" t="s">
        <v>27211</v>
      </c>
      <c r="C9432" s="190" t="s">
        <v>29797</v>
      </c>
      <c r="D9432" s="190" t="s">
        <v>29797</v>
      </c>
      <c r="E9432" s="190" t="s">
        <v>29797</v>
      </c>
      <c r="F9432" s="190" t="s">
        <v>29797</v>
      </c>
      <c r="G9432" s="190" t="s">
        <v>29797</v>
      </c>
      <c r="H9432" s="190" t="s">
        <v>31331</v>
      </c>
      <c r="I9432" s="190" t="s">
        <v>31332</v>
      </c>
      <c r="J9432" s="190" t="s">
        <v>29821</v>
      </c>
      <c r="K9432" s="190" t="s">
        <v>5062</v>
      </c>
      <c r="L9432" s="190" t="s">
        <v>1447</v>
      </c>
    </row>
    <row r="9433" spans="1:12" ht="15" x14ac:dyDescent="0.25">
      <c r="A9433" s="191" t="s">
        <v>17552</v>
      </c>
      <c r="B9433" s="192" t="s">
        <v>21361</v>
      </c>
      <c r="C9433" s="192" t="s">
        <v>29797</v>
      </c>
      <c r="D9433" s="192" t="s">
        <v>29797</v>
      </c>
      <c r="E9433" s="192" t="s">
        <v>29797</v>
      </c>
      <c r="F9433" s="192" t="s">
        <v>29797</v>
      </c>
      <c r="G9433" s="192" t="s">
        <v>29797</v>
      </c>
      <c r="H9433" s="192" t="s">
        <v>31878</v>
      </c>
      <c r="I9433" s="192" t="s">
        <v>31879</v>
      </c>
      <c r="J9433" s="192" t="s">
        <v>29821</v>
      </c>
      <c r="K9433" s="192" t="s">
        <v>5062</v>
      </c>
      <c r="L9433" s="192" t="s">
        <v>1447</v>
      </c>
    </row>
    <row r="9434" spans="1:12" ht="15" x14ac:dyDescent="0.25">
      <c r="A9434" s="189" t="s">
        <v>17553</v>
      </c>
      <c r="B9434" s="190" t="s">
        <v>27212</v>
      </c>
      <c r="C9434" s="190" t="s">
        <v>29797</v>
      </c>
      <c r="D9434" s="190" t="s">
        <v>29797</v>
      </c>
      <c r="E9434" s="190" t="s">
        <v>29797</v>
      </c>
      <c r="F9434" s="190" t="s">
        <v>29797</v>
      </c>
      <c r="G9434" s="190" t="s">
        <v>29797</v>
      </c>
      <c r="H9434" s="190" t="s">
        <v>31390</v>
      </c>
      <c r="I9434" s="190" t="s">
        <v>14423</v>
      </c>
      <c r="J9434" s="190" t="s">
        <v>29821</v>
      </c>
      <c r="K9434" s="190" t="s">
        <v>5062</v>
      </c>
      <c r="L9434" s="190" t="s">
        <v>1447</v>
      </c>
    </row>
    <row r="9435" spans="1:12" ht="15" x14ac:dyDescent="0.25">
      <c r="A9435" s="191" t="s">
        <v>17554</v>
      </c>
      <c r="B9435" s="192" t="s">
        <v>21362</v>
      </c>
      <c r="C9435" s="192" t="s">
        <v>29797</v>
      </c>
      <c r="D9435" s="192" t="s">
        <v>29797</v>
      </c>
      <c r="E9435" s="192" t="s">
        <v>29797</v>
      </c>
      <c r="F9435" s="192" t="s">
        <v>29797</v>
      </c>
      <c r="G9435" s="192" t="s">
        <v>29797</v>
      </c>
      <c r="H9435" s="192" t="s">
        <v>31476</v>
      </c>
      <c r="I9435" s="192" t="s">
        <v>31477</v>
      </c>
      <c r="J9435" s="192" t="s">
        <v>29821</v>
      </c>
      <c r="K9435" s="192" t="s">
        <v>5062</v>
      </c>
      <c r="L9435" s="192" t="s">
        <v>1447</v>
      </c>
    </row>
    <row r="9436" spans="1:12" ht="15" x14ac:dyDescent="0.25">
      <c r="A9436" s="189" t="s">
        <v>17555</v>
      </c>
      <c r="B9436" s="190" t="s">
        <v>21363</v>
      </c>
      <c r="C9436" s="190" t="s">
        <v>29797</v>
      </c>
      <c r="D9436" s="190" t="s">
        <v>29797</v>
      </c>
      <c r="E9436" s="190" t="s">
        <v>29797</v>
      </c>
      <c r="F9436" s="190" t="s">
        <v>29797</v>
      </c>
      <c r="G9436" s="190" t="s">
        <v>29797</v>
      </c>
      <c r="H9436" s="190" t="s">
        <v>31603</v>
      </c>
      <c r="I9436" s="190" t="s">
        <v>31604</v>
      </c>
      <c r="J9436" s="190" t="s">
        <v>29821</v>
      </c>
      <c r="K9436" s="190" t="s">
        <v>5062</v>
      </c>
      <c r="L9436" s="190" t="s">
        <v>1447</v>
      </c>
    </row>
    <row r="9437" spans="1:12" ht="15" x14ac:dyDescent="0.25">
      <c r="A9437" s="191" t="s">
        <v>17556</v>
      </c>
      <c r="B9437" s="192" t="s">
        <v>27213</v>
      </c>
      <c r="C9437" s="192" t="s">
        <v>29797</v>
      </c>
      <c r="D9437" s="192" t="s">
        <v>29797</v>
      </c>
      <c r="E9437" s="192" t="s">
        <v>29797</v>
      </c>
      <c r="F9437" s="192" t="s">
        <v>29797</v>
      </c>
      <c r="G9437" s="192" t="s">
        <v>29797</v>
      </c>
      <c r="H9437" s="192" t="s">
        <v>31361</v>
      </c>
      <c r="I9437" s="192" t="s">
        <v>5062</v>
      </c>
      <c r="J9437" s="192" t="s">
        <v>29821</v>
      </c>
      <c r="K9437" s="192" t="s">
        <v>5062</v>
      </c>
      <c r="L9437" s="192" t="s">
        <v>1447</v>
      </c>
    </row>
    <row r="9438" spans="1:12" ht="15" x14ac:dyDescent="0.25">
      <c r="A9438" s="189" t="s">
        <v>17557</v>
      </c>
      <c r="B9438" s="190" t="s">
        <v>21364</v>
      </c>
      <c r="C9438" s="190" t="s">
        <v>29797</v>
      </c>
      <c r="D9438" s="190" t="s">
        <v>29797</v>
      </c>
      <c r="E9438" s="190" t="s">
        <v>29797</v>
      </c>
      <c r="F9438" s="190" t="s">
        <v>29797</v>
      </c>
      <c r="G9438" s="190" t="s">
        <v>29797</v>
      </c>
      <c r="H9438" s="190" t="s">
        <v>31447</v>
      </c>
      <c r="I9438" s="190" t="s">
        <v>31448</v>
      </c>
      <c r="J9438" s="190" t="s">
        <v>29821</v>
      </c>
      <c r="K9438" s="190" t="s">
        <v>5062</v>
      </c>
      <c r="L9438" s="190" t="s">
        <v>1447</v>
      </c>
    </row>
    <row r="9439" spans="1:12" ht="15" x14ac:dyDescent="0.25">
      <c r="A9439" s="191" t="s">
        <v>6538</v>
      </c>
      <c r="B9439" s="192" t="s">
        <v>27214</v>
      </c>
      <c r="C9439" s="192" t="s">
        <v>29797</v>
      </c>
      <c r="D9439" s="192" t="s">
        <v>29797</v>
      </c>
      <c r="E9439" s="192" t="s">
        <v>29797</v>
      </c>
      <c r="F9439" s="192" t="s">
        <v>29797</v>
      </c>
      <c r="G9439" s="192" t="s">
        <v>29797</v>
      </c>
      <c r="H9439" s="192" t="s">
        <v>31316</v>
      </c>
      <c r="I9439" s="192" t="s">
        <v>1383</v>
      </c>
      <c r="J9439" s="192" t="s">
        <v>29821</v>
      </c>
      <c r="K9439" s="192" t="s">
        <v>5062</v>
      </c>
      <c r="L9439" s="192" t="s">
        <v>1447</v>
      </c>
    </row>
    <row r="9440" spans="1:12" ht="15" x14ac:dyDescent="0.25">
      <c r="A9440" s="189" t="s">
        <v>3759</v>
      </c>
      <c r="B9440" s="190" t="s">
        <v>27215</v>
      </c>
      <c r="C9440" s="190" t="s">
        <v>29797</v>
      </c>
      <c r="D9440" s="190" t="s">
        <v>29797</v>
      </c>
      <c r="E9440" s="190" t="s">
        <v>29797</v>
      </c>
      <c r="F9440" s="190" t="s">
        <v>29797</v>
      </c>
      <c r="G9440" s="190" t="s">
        <v>29797</v>
      </c>
      <c r="H9440" s="190" t="s">
        <v>31390</v>
      </c>
      <c r="I9440" s="190" t="s">
        <v>14423</v>
      </c>
      <c r="J9440" s="190" t="s">
        <v>29821</v>
      </c>
      <c r="K9440" s="190" t="s">
        <v>5062</v>
      </c>
      <c r="L9440" s="190" t="s">
        <v>1447</v>
      </c>
    </row>
    <row r="9441" spans="1:12" ht="15" x14ac:dyDescent="0.25">
      <c r="A9441" s="191" t="s">
        <v>17558</v>
      </c>
      <c r="B9441" s="192" t="s">
        <v>21365</v>
      </c>
      <c r="C9441" s="192" t="s">
        <v>29797</v>
      </c>
      <c r="D9441" s="192" t="s">
        <v>29797</v>
      </c>
      <c r="E9441" s="192" t="s">
        <v>29797</v>
      </c>
      <c r="F9441" s="192" t="s">
        <v>29797</v>
      </c>
      <c r="G9441" s="192" t="s">
        <v>29797</v>
      </c>
      <c r="H9441" s="192" t="s">
        <v>29797</v>
      </c>
      <c r="I9441" s="192" t="s">
        <v>29797</v>
      </c>
      <c r="J9441" s="192" t="s">
        <v>29797</v>
      </c>
      <c r="K9441" s="192" t="s">
        <v>29797</v>
      </c>
      <c r="L9441" s="192" t="s">
        <v>29797</v>
      </c>
    </row>
    <row r="9442" spans="1:12" ht="15" x14ac:dyDescent="0.25">
      <c r="A9442" s="189" t="s">
        <v>17559</v>
      </c>
      <c r="B9442" s="190" t="s">
        <v>21366</v>
      </c>
      <c r="C9442" s="190" t="s">
        <v>29797</v>
      </c>
      <c r="D9442" s="190" t="s">
        <v>29797</v>
      </c>
      <c r="E9442" s="190" t="s">
        <v>29797</v>
      </c>
      <c r="F9442" s="190" t="s">
        <v>29797</v>
      </c>
      <c r="G9442" s="190" t="s">
        <v>29797</v>
      </c>
      <c r="H9442" s="190" t="s">
        <v>29797</v>
      </c>
      <c r="I9442" s="190" t="s">
        <v>29797</v>
      </c>
      <c r="J9442" s="190" t="s">
        <v>29797</v>
      </c>
      <c r="K9442" s="190" t="s">
        <v>29797</v>
      </c>
      <c r="L9442" s="190" t="s">
        <v>1447</v>
      </c>
    </row>
    <row r="9443" spans="1:12" ht="15" x14ac:dyDescent="0.25">
      <c r="A9443" s="191" t="s">
        <v>11158</v>
      </c>
      <c r="B9443" s="192" t="s">
        <v>11159</v>
      </c>
      <c r="C9443" s="192" t="s">
        <v>29797</v>
      </c>
      <c r="D9443" s="192" t="s">
        <v>29797</v>
      </c>
      <c r="E9443" s="192" t="s">
        <v>29797</v>
      </c>
      <c r="F9443" s="192" t="s">
        <v>29797</v>
      </c>
      <c r="G9443" s="192" t="s">
        <v>29797</v>
      </c>
      <c r="H9443" s="192" t="s">
        <v>31402</v>
      </c>
      <c r="I9443" s="192" t="s">
        <v>31403</v>
      </c>
      <c r="J9443" s="192" t="s">
        <v>29821</v>
      </c>
      <c r="K9443" s="192" t="s">
        <v>5062</v>
      </c>
      <c r="L9443" s="192" t="s">
        <v>1447</v>
      </c>
    </row>
    <row r="9444" spans="1:12" ht="15" x14ac:dyDescent="0.25">
      <c r="A9444" s="189" t="s">
        <v>17560</v>
      </c>
      <c r="B9444" s="190" t="s">
        <v>27216</v>
      </c>
      <c r="C9444" s="190" t="s">
        <v>29797</v>
      </c>
      <c r="D9444" s="190" t="s">
        <v>29797</v>
      </c>
      <c r="E9444" s="190" t="s">
        <v>29797</v>
      </c>
      <c r="F9444" s="190" t="s">
        <v>29797</v>
      </c>
      <c r="G9444" s="190" t="s">
        <v>29797</v>
      </c>
      <c r="H9444" s="190" t="s">
        <v>31374</v>
      </c>
      <c r="I9444" s="190" t="s">
        <v>30278</v>
      </c>
      <c r="J9444" s="190" t="s">
        <v>29821</v>
      </c>
      <c r="K9444" s="190" t="s">
        <v>5062</v>
      </c>
      <c r="L9444" s="190" t="s">
        <v>1447</v>
      </c>
    </row>
    <row r="9445" spans="1:12" ht="15" x14ac:dyDescent="0.25">
      <c r="A9445" s="191" t="s">
        <v>17561</v>
      </c>
      <c r="B9445" s="192" t="s">
        <v>21367</v>
      </c>
      <c r="C9445" s="192" t="s">
        <v>29797</v>
      </c>
      <c r="D9445" s="192" t="s">
        <v>29797</v>
      </c>
      <c r="E9445" s="192" t="s">
        <v>29797</v>
      </c>
      <c r="F9445" s="192" t="s">
        <v>29797</v>
      </c>
      <c r="G9445" s="192" t="s">
        <v>29797</v>
      </c>
      <c r="H9445" s="192" t="s">
        <v>29797</v>
      </c>
      <c r="I9445" s="192" t="s">
        <v>29797</v>
      </c>
      <c r="J9445" s="192" t="s">
        <v>29797</v>
      </c>
      <c r="K9445" s="192" t="s">
        <v>29797</v>
      </c>
      <c r="L9445" s="192" t="s">
        <v>1447</v>
      </c>
    </row>
    <row r="9446" spans="1:12" ht="15" x14ac:dyDescent="0.25">
      <c r="A9446" s="189" t="s">
        <v>27217</v>
      </c>
      <c r="B9446" s="190" t="s">
        <v>27218</v>
      </c>
      <c r="C9446" s="190" t="s">
        <v>29797</v>
      </c>
      <c r="D9446" s="190" t="s">
        <v>29797</v>
      </c>
      <c r="E9446" s="190" t="s">
        <v>29797</v>
      </c>
      <c r="F9446" s="190" t="s">
        <v>29797</v>
      </c>
      <c r="G9446" s="190" t="s">
        <v>29797</v>
      </c>
      <c r="H9446" s="190" t="s">
        <v>31436</v>
      </c>
      <c r="I9446" s="190" t="s">
        <v>5062</v>
      </c>
      <c r="J9446" s="190" t="s">
        <v>29821</v>
      </c>
      <c r="K9446" s="190" t="s">
        <v>5062</v>
      </c>
      <c r="L9446" s="190" t="s">
        <v>1447</v>
      </c>
    </row>
    <row r="9447" spans="1:12" ht="15" x14ac:dyDescent="0.25">
      <c r="A9447" s="191" t="s">
        <v>17562</v>
      </c>
      <c r="B9447" s="192" t="s">
        <v>27219</v>
      </c>
      <c r="C9447" s="192" t="s">
        <v>29797</v>
      </c>
      <c r="D9447" s="192" t="s">
        <v>29797</v>
      </c>
      <c r="E9447" s="192" t="s">
        <v>29797</v>
      </c>
      <c r="F9447" s="192" t="s">
        <v>29797</v>
      </c>
      <c r="G9447" s="192" t="s">
        <v>29797</v>
      </c>
      <c r="H9447" s="192" t="s">
        <v>31496</v>
      </c>
      <c r="I9447" s="192" t="s">
        <v>31497</v>
      </c>
      <c r="J9447" s="192" t="s">
        <v>29821</v>
      </c>
      <c r="K9447" s="192" t="s">
        <v>5062</v>
      </c>
      <c r="L9447" s="192" t="s">
        <v>1447</v>
      </c>
    </row>
    <row r="9448" spans="1:12" ht="15" x14ac:dyDescent="0.25">
      <c r="A9448" s="189" t="s">
        <v>27220</v>
      </c>
      <c r="B9448" s="190" t="s">
        <v>21368</v>
      </c>
      <c r="C9448" s="190" t="s">
        <v>29797</v>
      </c>
      <c r="D9448" s="190" t="s">
        <v>29797</v>
      </c>
      <c r="E9448" s="190" t="s">
        <v>29797</v>
      </c>
      <c r="F9448" s="190" t="s">
        <v>29797</v>
      </c>
      <c r="G9448" s="190" t="s">
        <v>29797</v>
      </c>
      <c r="H9448" s="190" t="s">
        <v>29797</v>
      </c>
      <c r="I9448" s="190" t="s">
        <v>29797</v>
      </c>
      <c r="J9448" s="190" t="s">
        <v>29797</v>
      </c>
      <c r="K9448" s="190" t="s">
        <v>29797</v>
      </c>
      <c r="L9448" s="190" t="s">
        <v>1465</v>
      </c>
    </row>
    <row r="9449" spans="1:12" ht="15" x14ac:dyDescent="0.25">
      <c r="A9449" s="191" t="s">
        <v>27221</v>
      </c>
      <c r="B9449" s="192" t="s">
        <v>1635</v>
      </c>
      <c r="C9449" s="192" t="s">
        <v>29797</v>
      </c>
      <c r="D9449" s="192" t="s">
        <v>29797</v>
      </c>
      <c r="E9449" s="192" t="s">
        <v>29797</v>
      </c>
      <c r="F9449" s="192" t="s">
        <v>29797</v>
      </c>
      <c r="G9449" s="192" t="s">
        <v>29797</v>
      </c>
      <c r="H9449" s="192" t="s">
        <v>29797</v>
      </c>
      <c r="I9449" s="192" t="s">
        <v>29797</v>
      </c>
      <c r="J9449" s="192" t="s">
        <v>29797</v>
      </c>
      <c r="K9449" s="192" t="s">
        <v>29797</v>
      </c>
      <c r="L9449" s="192" t="s">
        <v>1446</v>
      </c>
    </row>
    <row r="9450" spans="1:12" ht="15" x14ac:dyDescent="0.25">
      <c r="A9450" s="189" t="s">
        <v>27222</v>
      </c>
      <c r="B9450" s="190" t="s">
        <v>27223</v>
      </c>
      <c r="C9450" s="190" t="s">
        <v>29797</v>
      </c>
      <c r="D9450" s="190" t="s">
        <v>29797</v>
      </c>
      <c r="E9450" s="190" t="s">
        <v>29797</v>
      </c>
      <c r="F9450" s="190" t="s">
        <v>29797</v>
      </c>
      <c r="G9450" s="190" t="s">
        <v>29797</v>
      </c>
      <c r="H9450" s="190" t="s">
        <v>29797</v>
      </c>
      <c r="I9450" s="190" t="s">
        <v>29797</v>
      </c>
      <c r="J9450" s="190" t="s">
        <v>29797</v>
      </c>
      <c r="K9450" s="190" t="s">
        <v>29797</v>
      </c>
      <c r="L9450" s="190" t="s">
        <v>29797</v>
      </c>
    </row>
    <row r="9451" spans="1:12" ht="15" x14ac:dyDescent="0.25">
      <c r="A9451" s="191" t="s">
        <v>17563</v>
      </c>
      <c r="B9451" s="192" t="s">
        <v>21369</v>
      </c>
      <c r="C9451" s="192" t="s">
        <v>29797</v>
      </c>
      <c r="D9451" s="192" t="s">
        <v>29797</v>
      </c>
      <c r="E9451" s="192" t="s">
        <v>29797</v>
      </c>
      <c r="F9451" s="192" t="s">
        <v>29797</v>
      </c>
      <c r="G9451" s="192" t="s">
        <v>29797</v>
      </c>
      <c r="H9451" s="192" t="s">
        <v>31951</v>
      </c>
      <c r="I9451" s="192" t="s">
        <v>31952</v>
      </c>
      <c r="J9451" s="192" t="s">
        <v>30441</v>
      </c>
      <c r="K9451" s="192" t="s">
        <v>9190</v>
      </c>
      <c r="L9451" s="192" t="s">
        <v>1447</v>
      </c>
    </row>
    <row r="9452" spans="1:12" ht="15" x14ac:dyDescent="0.25">
      <c r="A9452" s="189" t="s">
        <v>27224</v>
      </c>
      <c r="B9452" s="190" t="s">
        <v>27225</v>
      </c>
      <c r="C9452" s="190" t="s">
        <v>29797</v>
      </c>
      <c r="D9452" s="190" t="s">
        <v>29797</v>
      </c>
      <c r="E9452" s="190" t="s">
        <v>29797</v>
      </c>
      <c r="F9452" s="190" t="s">
        <v>29797</v>
      </c>
      <c r="G9452" s="190" t="s">
        <v>29797</v>
      </c>
      <c r="H9452" s="190" t="s">
        <v>29797</v>
      </c>
      <c r="I9452" s="190" t="s">
        <v>29797</v>
      </c>
      <c r="J9452" s="190" t="s">
        <v>29797</v>
      </c>
      <c r="K9452" s="190" t="s">
        <v>29797</v>
      </c>
      <c r="L9452" s="190" t="s">
        <v>29797</v>
      </c>
    </row>
    <row r="9453" spans="1:12" ht="15" x14ac:dyDescent="0.25">
      <c r="A9453" s="191" t="s">
        <v>27226</v>
      </c>
      <c r="B9453" s="192" t="s">
        <v>27227</v>
      </c>
      <c r="C9453" s="192" t="s">
        <v>29797</v>
      </c>
      <c r="D9453" s="192" t="s">
        <v>29797</v>
      </c>
      <c r="E9453" s="192" t="s">
        <v>29797</v>
      </c>
      <c r="F9453" s="192" t="s">
        <v>29797</v>
      </c>
      <c r="G9453" s="192" t="s">
        <v>29797</v>
      </c>
      <c r="H9453" s="192" t="s">
        <v>33089</v>
      </c>
      <c r="I9453" s="192" t="s">
        <v>5078</v>
      </c>
      <c r="J9453" s="192" t="s">
        <v>29826</v>
      </c>
      <c r="K9453" s="192" t="s">
        <v>5078</v>
      </c>
      <c r="L9453" s="192" t="s">
        <v>1447</v>
      </c>
    </row>
    <row r="9454" spans="1:12" ht="15" x14ac:dyDescent="0.25">
      <c r="A9454" s="189" t="s">
        <v>17564</v>
      </c>
      <c r="B9454" s="190" t="s">
        <v>21370</v>
      </c>
      <c r="C9454" s="190" t="s">
        <v>29797</v>
      </c>
      <c r="D9454" s="190" t="s">
        <v>29797</v>
      </c>
      <c r="E9454" s="190" t="s">
        <v>29797</v>
      </c>
      <c r="F9454" s="190" t="s">
        <v>29797</v>
      </c>
      <c r="G9454" s="190" t="s">
        <v>29797</v>
      </c>
      <c r="H9454" s="190" t="s">
        <v>31376</v>
      </c>
      <c r="I9454" s="190" t="s">
        <v>5062</v>
      </c>
      <c r="J9454" s="190" t="s">
        <v>29821</v>
      </c>
      <c r="K9454" s="190" t="s">
        <v>5062</v>
      </c>
      <c r="L9454" s="190" t="s">
        <v>1447</v>
      </c>
    </row>
    <row r="9455" spans="1:12" ht="15" x14ac:dyDescent="0.25">
      <c r="A9455" s="191" t="s">
        <v>11160</v>
      </c>
      <c r="B9455" s="192" t="s">
        <v>11161</v>
      </c>
      <c r="C9455" s="192" t="s">
        <v>29797</v>
      </c>
      <c r="D9455" s="192" t="s">
        <v>29797</v>
      </c>
      <c r="E9455" s="192" t="s">
        <v>29797</v>
      </c>
      <c r="F9455" s="192" t="s">
        <v>29797</v>
      </c>
      <c r="G9455" s="192" t="s">
        <v>29797</v>
      </c>
      <c r="H9455" s="192" t="s">
        <v>31431</v>
      </c>
      <c r="I9455" s="192" t="s">
        <v>5073</v>
      </c>
      <c r="J9455" s="192" t="s">
        <v>31325</v>
      </c>
      <c r="K9455" s="192" t="s">
        <v>5073</v>
      </c>
      <c r="L9455" s="192" t="s">
        <v>1447</v>
      </c>
    </row>
    <row r="9456" spans="1:12" ht="15" x14ac:dyDescent="0.25">
      <c r="A9456" s="189" t="s">
        <v>11162</v>
      </c>
      <c r="B9456" s="190" t="s">
        <v>11163</v>
      </c>
      <c r="C9456" s="190" t="s">
        <v>29797</v>
      </c>
      <c r="D9456" s="190" t="s">
        <v>29797</v>
      </c>
      <c r="E9456" s="190" t="s">
        <v>29797</v>
      </c>
      <c r="F9456" s="190" t="s">
        <v>29797</v>
      </c>
      <c r="G9456" s="190" t="s">
        <v>29797</v>
      </c>
      <c r="H9456" s="190" t="s">
        <v>31517</v>
      </c>
      <c r="I9456" s="190" t="s">
        <v>31518</v>
      </c>
      <c r="J9456" s="190" t="s">
        <v>29821</v>
      </c>
      <c r="K9456" s="190" t="s">
        <v>5062</v>
      </c>
      <c r="L9456" s="190" t="s">
        <v>1447</v>
      </c>
    </row>
    <row r="9457" spans="1:12" ht="15" x14ac:dyDescent="0.25">
      <c r="A9457" s="191" t="s">
        <v>3760</v>
      </c>
      <c r="B9457" s="192" t="s">
        <v>1636</v>
      </c>
      <c r="C9457" s="192" t="s">
        <v>29797</v>
      </c>
      <c r="D9457" s="192" t="s">
        <v>29797</v>
      </c>
      <c r="E9457" s="192" t="s">
        <v>29797</v>
      </c>
      <c r="F9457" s="192" t="s">
        <v>29797</v>
      </c>
      <c r="G9457" s="192" t="s">
        <v>29797</v>
      </c>
      <c r="H9457" s="192" t="s">
        <v>31460</v>
      </c>
      <c r="I9457" s="192" t="s">
        <v>29942</v>
      </c>
      <c r="J9457" s="192" t="s">
        <v>29821</v>
      </c>
      <c r="K9457" s="192" t="s">
        <v>5062</v>
      </c>
      <c r="L9457" s="192" t="s">
        <v>1447</v>
      </c>
    </row>
    <row r="9458" spans="1:12" ht="15" x14ac:dyDescent="0.25">
      <c r="A9458" s="189" t="s">
        <v>11164</v>
      </c>
      <c r="B9458" s="190" t="s">
        <v>11165</v>
      </c>
      <c r="C9458" s="190" t="s">
        <v>29812</v>
      </c>
      <c r="D9458" s="190" t="s">
        <v>29797</v>
      </c>
      <c r="E9458" s="190" t="s">
        <v>30779</v>
      </c>
      <c r="F9458" s="190" t="s">
        <v>29797</v>
      </c>
      <c r="G9458" s="190" t="s">
        <v>29797</v>
      </c>
      <c r="H9458" s="190" t="s">
        <v>32792</v>
      </c>
      <c r="I9458" s="190" t="s">
        <v>31814</v>
      </c>
      <c r="J9458" s="190" t="s">
        <v>31325</v>
      </c>
      <c r="K9458" s="190" t="s">
        <v>5073</v>
      </c>
      <c r="L9458" s="190" t="s">
        <v>1447</v>
      </c>
    </row>
    <row r="9459" spans="1:12" ht="15" x14ac:dyDescent="0.25">
      <c r="A9459" s="191" t="s">
        <v>11166</v>
      </c>
      <c r="B9459" s="192" t="s">
        <v>11167</v>
      </c>
      <c r="C9459" s="192" t="s">
        <v>29797</v>
      </c>
      <c r="D9459" s="192" t="s">
        <v>29797</v>
      </c>
      <c r="E9459" s="192" t="s">
        <v>29797</v>
      </c>
      <c r="F9459" s="192" t="s">
        <v>29797</v>
      </c>
      <c r="G9459" s="192" t="s">
        <v>29797</v>
      </c>
      <c r="H9459" s="192" t="s">
        <v>31897</v>
      </c>
      <c r="I9459" s="192" t="s">
        <v>31898</v>
      </c>
      <c r="J9459" s="192" t="s">
        <v>29979</v>
      </c>
      <c r="K9459" s="192" t="s">
        <v>6308</v>
      </c>
      <c r="L9459" s="192" t="s">
        <v>1447</v>
      </c>
    </row>
    <row r="9460" spans="1:12" ht="15" x14ac:dyDescent="0.25">
      <c r="A9460" s="189" t="s">
        <v>27228</v>
      </c>
      <c r="B9460" s="190" t="s">
        <v>27229</v>
      </c>
      <c r="C9460" s="190" t="s">
        <v>29797</v>
      </c>
      <c r="D9460" s="190" t="s">
        <v>29797</v>
      </c>
      <c r="E9460" s="190" t="s">
        <v>29797</v>
      </c>
      <c r="F9460" s="190" t="s">
        <v>29797</v>
      </c>
      <c r="G9460" s="190" t="s">
        <v>29797</v>
      </c>
      <c r="H9460" s="190" t="s">
        <v>32145</v>
      </c>
      <c r="I9460" s="190" t="s">
        <v>32146</v>
      </c>
      <c r="J9460" s="190" t="s">
        <v>29821</v>
      </c>
      <c r="K9460" s="190" t="s">
        <v>5062</v>
      </c>
      <c r="L9460" s="190" t="s">
        <v>1447</v>
      </c>
    </row>
    <row r="9461" spans="1:12" ht="15" x14ac:dyDescent="0.25">
      <c r="A9461" s="191" t="s">
        <v>11168</v>
      </c>
      <c r="B9461" s="192" t="s">
        <v>27230</v>
      </c>
      <c r="C9461" s="192" t="s">
        <v>29797</v>
      </c>
      <c r="D9461" s="192" t="s">
        <v>29797</v>
      </c>
      <c r="E9461" s="192" t="s">
        <v>29797</v>
      </c>
      <c r="F9461" s="192" t="s">
        <v>29797</v>
      </c>
      <c r="G9461" s="192" t="s">
        <v>29797</v>
      </c>
      <c r="H9461" s="192" t="s">
        <v>31390</v>
      </c>
      <c r="I9461" s="192" t="s">
        <v>14423</v>
      </c>
      <c r="J9461" s="192" t="s">
        <v>29821</v>
      </c>
      <c r="K9461" s="192" t="s">
        <v>5062</v>
      </c>
      <c r="L9461" s="192" t="s">
        <v>1447</v>
      </c>
    </row>
    <row r="9462" spans="1:12" ht="15" x14ac:dyDescent="0.25">
      <c r="A9462" s="189" t="s">
        <v>11169</v>
      </c>
      <c r="B9462" s="190" t="s">
        <v>11170</v>
      </c>
      <c r="C9462" s="190" t="s">
        <v>29924</v>
      </c>
      <c r="D9462" s="190" t="s">
        <v>30780</v>
      </c>
      <c r="E9462" s="190" t="s">
        <v>30781</v>
      </c>
      <c r="F9462" s="190" t="s">
        <v>29959</v>
      </c>
      <c r="G9462" s="190" t="s">
        <v>29797</v>
      </c>
      <c r="H9462" s="190" t="s">
        <v>31434</v>
      </c>
      <c r="I9462" s="190" t="s">
        <v>31435</v>
      </c>
      <c r="J9462" s="190" t="s">
        <v>29821</v>
      </c>
      <c r="K9462" s="190" t="s">
        <v>5062</v>
      </c>
      <c r="L9462" s="190" t="s">
        <v>1447</v>
      </c>
    </row>
    <row r="9463" spans="1:12" ht="15" x14ac:dyDescent="0.25">
      <c r="A9463" s="191" t="s">
        <v>11171</v>
      </c>
      <c r="B9463" s="192" t="s">
        <v>11172</v>
      </c>
      <c r="C9463" s="192" t="s">
        <v>29797</v>
      </c>
      <c r="D9463" s="192" t="s">
        <v>29797</v>
      </c>
      <c r="E9463" s="192" t="s">
        <v>29797</v>
      </c>
      <c r="F9463" s="192" t="s">
        <v>29797</v>
      </c>
      <c r="G9463" s="192" t="s">
        <v>29797</v>
      </c>
      <c r="H9463" s="192" t="s">
        <v>31346</v>
      </c>
      <c r="I9463" s="192" t="s">
        <v>14442</v>
      </c>
      <c r="J9463" s="192" t="s">
        <v>29821</v>
      </c>
      <c r="K9463" s="192" t="s">
        <v>5062</v>
      </c>
      <c r="L9463" s="192" t="s">
        <v>1447</v>
      </c>
    </row>
    <row r="9464" spans="1:12" ht="15" x14ac:dyDescent="0.25">
      <c r="A9464" s="189" t="s">
        <v>3761</v>
      </c>
      <c r="B9464" s="190" t="s">
        <v>27231</v>
      </c>
      <c r="C9464" s="190" t="s">
        <v>29797</v>
      </c>
      <c r="D9464" s="190" t="s">
        <v>29797</v>
      </c>
      <c r="E9464" s="190" t="s">
        <v>29797</v>
      </c>
      <c r="F9464" s="190" t="s">
        <v>29797</v>
      </c>
      <c r="G9464" s="190" t="s">
        <v>29797</v>
      </c>
      <c r="H9464" s="190" t="s">
        <v>31466</v>
      </c>
      <c r="I9464" s="190" t="s">
        <v>31467</v>
      </c>
      <c r="J9464" s="190" t="s">
        <v>29821</v>
      </c>
      <c r="K9464" s="190" t="s">
        <v>5062</v>
      </c>
      <c r="L9464" s="190" t="s">
        <v>1447</v>
      </c>
    </row>
    <row r="9465" spans="1:12" ht="15" x14ac:dyDescent="0.25">
      <c r="A9465" s="191" t="s">
        <v>17565</v>
      </c>
      <c r="B9465" s="192" t="s">
        <v>21371</v>
      </c>
      <c r="C9465" s="192" t="s">
        <v>29797</v>
      </c>
      <c r="D9465" s="192" t="s">
        <v>29797</v>
      </c>
      <c r="E9465" s="192" t="s">
        <v>29797</v>
      </c>
      <c r="F9465" s="192" t="s">
        <v>29797</v>
      </c>
      <c r="G9465" s="192" t="s">
        <v>29797</v>
      </c>
      <c r="H9465" s="192" t="s">
        <v>31466</v>
      </c>
      <c r="I9465" s="192" t="s">
        <v>31467</v>
      </c>
      <c r="J9465" s="192" t="s">
        <v>29821</v>
      </c>
      <c r="K9465" s="192" t="s">
        <v>5062</v>
      </c>
      <c r="L9465" s="192" t="s">
        <v>1447</v>
      </c>
    </row>
    <row r="9466" spans="1:12" ht="15" x14ac:dyDescent="0.25">
      <c r="A9466" s="189" t="s">
        <v>3762</v>
      </c>
      <c r="B9466" s="190" t="s">
        <v>1637</v>
      </c>
      <c r="C9466" s="190" t="s">
        <v>29797</v>
      </c>
      <c r="D9466" s="190" t="s">
        <v>29797</v>
      </c>
      <c r="E9466" s="190" t="s">
        <v>29797</v>
      </c>
      <c r="F9466" s="190" t="s">
        <v>29797</v>
      </c>
      <c r="G9466" s="190" t="s">
        <v>29797</v>
      </c>
      <c r="H9466" s="190" t="s">
        <v>29797</v>
      </c>
      <c r="I9466" s="190" t="s">
        <v>29797</v>
      </c>
      <c r="J9466" s="190" t="s">
        <v>29821</v>
      </c>
      <c r="K9466" s="190" t="s">
        <v>5062</v>
      </c>
      <c r="L9466" s="190" t="s">
        <v>1447</v>
      </c>
    </row>
    <row r="9467" spans="1:12" ht="15" x14ac:dyDescent="0.25">
      <c r="A9467" s="191" t="s">
        <v>27232</v>
      </c>
      <c r="B9467" s="192" t="s">
        <v>27233</v>
      </c>
      <c r="C9467" s="192" t="s">
        <v>29797</v>
      </c>
      <c r="D9467" s="192" t="s">
        <v>29797</v>
      </c>
      <c r="E9467" s="192" t="s">
        <v>29797</v>
      </c>
      <c r="F9467" s="192" t="s">
        <v>29797</v>
      </c>
      <c r="G9467" s="192" t="s">
        <v>29797</v>
      </c>
      <c r="H9467" s="192" t="s">
        <v>29797</v>
      </c>
      <c r="I9467" s="192" t="s">
        <v>29797</v>
      </c>
      <c r="J9467" s="192" t="s">
        <v>29797</v>
      </c>
      <c r="K9467" s="192" t="s">
        <v>29797</v>
      </c>
      <c r="L9467" s="192" t="s">
        <v>1438</v>
      </c>
    </row>
    <row r="9468" spans="1:12" ht="15" x14ac:dyDescent="0.25">
      <c r="A9468" s="189" t="s">
        <v>11173</v>
      </c>
      <c r="B9468" s="190" t="s">
        <v>11174</v>
      </c>
      <c r="C9468" s="190" t="s">
        <v>29797</v>
      </c>
      <c r="D9468" s="190" t="s">
        <v>29797</v>
      </c>
      <c r="E9468" s="190" t="s">
        <v>29797</v>
      </c>
      <c r="F9468" s="190" t="s">
        <v>29797</v>
      </c>
      <c r="G9468" s="190" t="s">
        <v>29797</v>
      </c>
      <c r="H9468" s="190" t="s">
        <v>31402</v>
      </c>
      <c r="I9468" s="190" t="s">
        <v>31403</v>
      </c>
      <c r="J9468" s="190" t="s">
        <v>29821</v>
      </c>
      <c r="K9468" s="190" t="s">
        <v>5062</v>
      </c>
      <c r="L9468" s="190" t="s">
        <v>1447</v>
      </c>
    </row>
    <row r="9469" spans="1:12" ht="15" x14ac:dyDescent="0.25">
      <c r="A9469" s="191" t="s">
        <v>11175</v>
      </c>
      <c r="B9469" s="192" t="s">
        <v>11176</v>
      </c>
      <c r="C9469" s="192" t="s">
        <v>29797</v>
      </c>
      <c r="D9469" s="192" t="s">
        <v>29797</v>
      </c>
      <c r="E9469" s="192" t="s">
        <v>29797</v>
      </c>
      <c r="F9469" s="192" t="s">
        <v>29797</v>
      </c>
      <c r="G9469" s="192" t="s">
        <v>29797</v>
      </c>
      <c r="H9469" s="192" t="s">
        <v>31354</v>
      </c>
      <c r="I9469" s="192" t="s">
        <v>30165</v>
      </c>
      <c r="J9469" s="192" t="s">
        <v>29821</v>
      </c>
      <c r="K9469" s="192" t="s">
        <v>5062</v>
      </c>
      <c r="L9469" s="192" t="s">
        <v>1447</v>
      </c>
    </row>
    <row r="9470" spans="1:12" ht="15" x14ac:dyDescent="0.25">
      <c r="A9470" s="189" t="s">
        <v>11177</v>
      </c>
      <c r="B9470" s="190" t="s">
        <v>27234</v>
      </c>
      <c r="C9470" s="190" t="s">
        <v>29797</v>
      </c>
      <c r="D9470" s="190" t="s">
        <v>29797</v>
      </c>
      <c r="E9470" s="190" t="s">
        <v>29797</v>
      </c>
      <c r="F9470" s="190" t="s">
        <v>29797</v>
      </c>
      <c r="G9470" s="190" t="s">
        <v>29797</v>
      </c>
      <c r="H9470" s="190" t="s">
        <v>31390</v>
      </c>
      <c r="I9470" s="190" t="s">
        <v>14423</v>
      </c>
      <c r="J9470" s="190" t="s">
        <v>29821</v>
      </c>
      <c r="K9470" s="190" t="s">
        <v>5062</v>
      </c>
      <c r="L9470" s="190" t="s">
        <v>1447</v>
      </c>
    </row>
    <row r="9471" spans="1:12" ht="15" x14ac:dyDescent="0.25">
      <c r="A9471" s="191" t="s">
        <v>3763</v>
      </c>
      <c r="B9471" s="192" t="s">
        <v>1638</v>
      </c>
      <c r="C9471" s="192" t="s">
        <v>29812</v>
      </c>
      <c r="D9471" s="192" t="s">
        <v>29813</v>
      </c>
      <c r="E9471" s="192" t="s">
        <v>30782</v>
      </c>
      <c r="F9471" s="192" t="s">
        <v>29804</v>
      </c>
      <c r="G9471" s="192" t="s">
        <v>29805</v>
      </c>
      <c r="H9471" s="192" t="s">
        <v>31835</v>
      </c>
      <c r="I9471" s="192" t="s">
        <v>31731</v>
      </c>
      <c r="J9471" s="192" t="s">
        <v>29835</v>
      </c>
      <c r="K9471" s="192" t="s">
        <v>9955</v>
      </c>
      <c r="L9471" s="192" t="s">
        <v>1447</v>
      </c>
    </row>
    <row r="9472" spans="1:12" ht="15" x14ac:dyDescent="0.25">
      <c r="A9472" s="189" t="s">
        <v>3764</v>
      </c>
      <c r="B9472" s="190" t="s">
        <v>1639</v>
      </c>
      <c r="C9472" s="190" t="s">
        <v>29797</v>
      </c>
      <c r="D9472" s="190" t="s">
        <v>29797</v>
      </c>
      <c r="E9472" s="190" t="s">
        <v>29797</v>
      </c>
      <c r="F9472" s="190" t="s">
        <v>29797</v>
      </c>
      <c r="G9472" s="190" t="s">
        <v>29797</v>
      </c>
      <c r="H9472" s="190" t="s">
        <v>29797</v>
      </c>
      <c r="I9472" s="190" t="s">
        <v>29797</v>
      </c>
      <c r="J9472" s="190" t="s">
        <v>29797</v>
      </c>
      <c r="K9472" s="190" t="s">
        <v>29797</v>
      </c>
      <c r="L9472" s="190" t="s">
        <v>29797</v>
      </c>
    </row>
    <row r="9473" spans="1:12" ht="15" x14ac:dyDescent="0.25">
      <c r="A9473" s="191" t="s">
        <v>17567</v>
      </c>
      <c r="B9473" s="192" t="s">
        <v>21372</v>
      </c>
      <c r="C9473" s="192" t="s">
        <v>29797</v>
      </c>
      <c r="D9473" s="192" t="s">
        <v>29797</v>
      </c>
      <c r="E9473" s="192" t="s">
        <v>29797</v>
      </c>
      <c r="F9473" s="192" t="s">
        <v>29797</v>
      </c>
      <c r="G9473" s="192" t="s">
        <v>29797</v>
      </c>
      <c r="H9473" s="192" t="s">
        <v>29797</v>
      </c>
      <c r="I9473" s="192" t="s">
        <v>29797</v>
      </c>
      <c r="J9473" s="192" t="s">
        <v>29797</v>
      </c>
      <c r="K9473" s="192" t="s">
        <v>29797</v>
      </c>
      <c r="L9473" s="192" t="s">
        <v>1447</v>
      </c>
    </row>
    <row r="9474" spans="1:12" ht="15" x14ac:dyDescent="0.25">
      <c r="A9474" s="189" t="s">
        <v>3765</v>
      </c>
      <c r="B9474" s="190" t="s">
        <v>1640</v>
      </c>
      <c r="C9474" s="190" t="s">
        <v>29797</v>
      </c>
      <c r="D9474" s="190" t="s">
        <v>29797</v>
      </c>
      <c r="E9474" s="190" t="s">
        <v>29797</v>
      </c>
      <c r="F9474" s="190" t="s">
        <v>29797</v>
      </c>
      <c r="G9474" s="190" t="s">
        <v>29797</v>
      </c>
      <c r="H9474" s="190" t="s">
        <v>29797</v>
      </c>
      <c r="I9474" s="190" t="s">
        <v>29797</v>
      </c>
      <c r="J9474" s="190" t="s">
        <v>29797</v>
      </c>
      <c r="K9474" s="190" t="s">
        <v>29797</v>
      </c>
      <c r="L9474" s="190" t="s">
        <v>29797</v>
      </c>
    </row>
    <row r="9475" spans="1:12" ht="15" x14ac:dyDescent="0.25">
      <c r="A9475" s="191" t="s">
        <v>3766</v>
      </c>
      <c r="B9475" s="192" t="s">
        <v>1641</v>
      </c>
      <c r="C9475" s="192" t="s">
        <v>29797</v>
      </c>
      <c r="D9475" s="192" t="s">
        <v>29797</v>
      </c>
      <c r="E9475" s="192" t="s">
        <v>29797</v>
      </c>
      <c r="F9475" s="192" t="s">
        <v>29797</v>
      </c>
      <c r="G9475" s="192" t="s">
        <v>29797</v>
      </c>
      <c r="H9475" s="192" t="s">
        <v>29797</v>
      </c>
      <c r="I9475" s="192" t="s">
        <v>29797</v>
      </c>
      <c r="J9475" s="192" t="s">
        <v>29797</v>
      </c>
      <c r="K9475" s="192" t="s">
        <v>29797</v>
      </c>
      <c r="L9475" s="192" t="s">
        <v>29797</v>
      </c>
    </row>
    <row r="9476" spans="1:12" ht="15" x14ac:dyDescent="0.25">
      <c r="A9476" s="189" t="s">
        <v>3767</v>
      </c>
      <c r="B9476" s="190" t="s">
        <v>1642</v>
      </c>
      <c r="C9476" s="190" t="s">
        <v>29797</v>
      </c>
      <c r="D9476" s="190" t="s">
        <v>29797</v>
      </c>
      <c r="E9476" s="190" t="s">
        <v>29797</v>
      </c>
      <c r="F9476" s="190" t="s">
        <v>29797</v>
      </c>
      <c r="G9476" s="190" t="s">
        <v>29797</v>
      </c>
      <c r="H9476" s="190" t="s">
        <v>31681</v>
      </c>
      <c r="I9476" s="190" t="s">
        <v>5078</v>
      </c>
      <c r="J9476" s="190" t="s">
        <v>29826</v>
      </c>
      <c r="K9476" s="190" t="s">
        <v>5078</v>
      </c>
      <c r="L9476" s="190" t="s">
        <v>1447</v>
      </c>
    </row>
    <row r="9477" spans="1:12" ht="15" x14ac:dyDescent="0.25">
      <c r="A9477" s="191" t="s">
        <v>11178</v>
      </c>
      <c r="B9477" s="192" t="s">
        <v>11179</v>
      </c>
      <c r="C9477" s="192" t="s">
        <v>29797</v>
      </c>
      <c r="D9477" s="192" t="s">
        <v>29797</v>
      </c>
      <c r="E9477" s="192" t="s">
        <v>29797</v>
      </c>
      <c r="F9477" s="192" t="s">
        <v>29797</v>
      </c>
      <c r="G9477" s="192" t="s">
        <v>29797</v>
      </c>
      <c r="H9477" s="192" t="s">
        <v>29797</v>
      </c>
      <c r="I9477" s="192" t="s">
        <v>29797</v>
      </c>
      <c r="J9477" s="192" t="s">
        <v>29821</v>
      </c>
      <c r="K9477" s="192" t="s">
        <v>5062</v>
      </c>
      <c r="L9477" s="192" t="s">
        <v>1447</v>
      </c>
    </row>
    <row r="9478" spans="1:12" ht="15" x14ac:dyDescent="0.25">
      <c r="A9478" s="189" t="s">
        <v>27235</v>
      </c>
      <c r="B9478" s="190" t="s">
        <v>27236</v>
      </c>
      <c r="C9478" s="190" t="s">
        <v>29797</v>
      </c>
      <c r="D9478" s="190" t="s">
        <v>29797</v>
      </c>
      <c r="E9478" s="190" t="s">
        <v>29797</v>
      </c>
      <c r="F9478" s="190" t="s">
        <v>29797</v>
      </c>
      <c r="G9478" s="190" t="s">
        <v>29797</v>
      </c>
      <c r="H9478" s="190" t="s">
        <v>29797</v>
      </c>
      <c r="I9478" s="190" t="s">
        <v>29797</v>
      </c>
      <c r="J9478" s="190" t="s">
        <v>29797</v>
      </c>
      <c r="K9478" s="190" t="s">
        <v>29797</v>
      </c>
      <c r="L9478" s="190" t="s">
        <v>29797</v>
      </c>
    </row>
    <row r="9479" spans="1:12" ht="15" x14ac:dyDescent="0.25">
      <c r="A9479" s="191" t="s">
        <v>11180</v>
      </c>
      <c r="B9479" s="192" t="s">
        <v>11181</v>
      </c>
      <c r="C9479" s="192" t="s">
        <v>29797</v>
      </c>
      <c r="D9479" s="192" t="s">
        <v>29797</v>
      </c>
      <c r="E9479" s="192" t="s">
        <v>29797</v>
      </c>
      <c r="F9479" s="192" t="s">
        <v>29797</v>
      </c>
      <c r="G9479" s="192" t="s">
        <v>29797</v>
      </c>
      <c r="H9479" s="192" t="s">
        <v>31588</v>
      </c>
      <c r="I9479" s="192" t="s">
        <v>30455</v>
      </c>
      <c r="J9479" s="192" t="s">
        <v>29870</v>
      </c>
      <c r="K9479" s="192" t="s">
        <v>8069</v>
      </c>
      <c r="L9479" s="192" t="s">
        <v>1447</v>
      </c>
    </row>
    <row r="9480" spans="1:12" ht="15" x14ac:dyDescent="0.25">
      <c r="A9480" s="189" t="s">
        <v>3768</v>
      </c>
      <c r="B9480" s="190" t="s">
        <v>1643</v>
      </c>
      <c r="C9480" s="190" t="s">
        <v>29797</v>
      </c>
      <c r="D9480" s="190" t="s">
        <v>29797</v>
      </c>
      <c r="E9480" s="190" t="s">
        <v>29797</v>
      </c>
      <c r="F9480" s="190" t="s">
        <v>29797</v>
      </c>
      <c r="G9480" s="190" t="s">
        <v>29797</v>
      </c>
      <c r="H9480" s="190" t="s">
        <v>32194</v>
      </c>
      <c r="I9480" s="190" t="s">
        <v>5073</v>
      </c>
      <c r="J9480" s="190" t="s">
        <v>31325</v>
      </c>
      <c r="K9480" s="190" t="s">
        <v>5073</v>
      </c>
      <c r="L9480" s="190" t="s">
        <v>1447</v>
      </c>
    </row>
    <row r="9481" spans="1:12" ht="15" x14ac:dyDescent="0.25">
      <c r="A9481" s="191" t="s">
        <v>27237</v>
      </c>
      <c r="B9481" s="192" t="s">
        <v>27238</v>
      </c>
      <c r="C9481" s="192" t="s">
        <v>29797</v>
      </c>
      <c r="D9481" s="192" t="s">
        <v>29797</v>
      </c>
      <c r="E9481" s="192" t="s">
        <v>29797</v>
      </c>
      <c r="F9481" s="192" t="s">
        <v>29797</v>
      </c>
      <c r="G9481" s="192" t="s">
        <v>29797</v>
      </c>
      <c r="H9481" s="192" t="s">
        <v>31344</v>
      </c>
      <c r="I9481" s="192" t="s">
        <v>30059</v>
      </c>
      <c r="J9481" s="192" t="s">
        <v>29821</v>
      </c>
      <c r="K9481" s="192" t="s">
        <v>5062</v>
      </c>
      <c r="L9481" s="192" t="s">
        <v>1447</v>
      </c>
    </row>
    <row r="9482" spans="1:12" ht="15" x14ac:dyDescent="0.25">
      <c r="A9482" s="189" t="s">
        <v>11182</v>
      </c>
      <c r="B9482" s="190" t="s">
        <v>11183</v>
      </c>
      <c r="C9482" s="190" t="s">
        <v>29797</v>
      </c>
      <c r="D9482" s="190" t="s">
        <v>29797</v>
      </c>
      <c r="E9482" s="190" t="s">
        <v>29797</v>
      </c>
      <c r="F9482" s="190" t="s">
        <v>29797</v>
      </c>
      <c r="G9482" s="190" t="s">
        <v>29797</v>
      </c>
      <c r="H9482" s="190" t="s">
        <v>29797</v>
      </c>
      <c r="I9482" s="190" t="s">
        <v>29797</v>
      </c>
      <c r="J9482" s="190" t="s">
        <v>29821</v>
      </c>
      <c r="K9482" s="190" t="s">
        <v>5062</v>
      </c>
      <c r="L9482" s="190" t="s">
        <v>1447</v>
      </c>
    </row>
    <row r="9483" spans="1:12" ht="15" x14ac:dyDescent="0.25">
      <c r="A9483" s="191" t="s">
        <v>11184</v>
      </c>
      <c r="B9483" s="192" t="s">
        <v>11185</v>
      </c>
      <c r="C9483" s="192" t="s">
        <v>29797</v>
      </c>
      <c r="D9483" s="192" t="s">
        <v>29797</v>
      </c>
      <c r="E9483" s="192" t="s">
        <v>29797</v>
      </c>
      <c r="F9483" s="192" t="s">
        <v>29797</v>
      </c>
      <c r="G9483" s="192" t="s">
        <v>29797</v>
      </c>
      <c r="H9483" s="192" t="s">
        <v>29797</v>
      </c>
      <c r="I9483" s="192" t="s">
        <v>29797</v>
      </c>
      <c r="J9483" s="192" t="s">
        <v>29797</v>
      </c>
      <c r="K9483" s="192" t="s">
        <v>29797</v>
      </c>
      <c r="L9483" s="192" t="s">
        <v>29797</v>
      </c>
    </row>
    <row r="9484" spans="1:12" ht="15" x14ac:dyDescent="0.25">
      <c r="A9484" s="189" t="s">
        <v>27239</v>
      </c>
      <c r="B9484" s="190" t="s">
        <v>21373</v>
      </c>
      <c r="C9484" s="190" t="s">
        <v>29797</v>
      </c>
      <c r="D9484" s="190" t="s">
        <v>29797</v>
      </c>
      <c r="E9484" s="190" t="s">
        <v>29797</v>
      </c>
      <c r="F9484" s="190" t="s">
        <v>29797</v>
      </c>
      <c r="G9484" s="190" t="s">
        <v>29797</v>
      </c>
      <c r="H9484" s="190" t="s">
        <v>29797</v>
      </c>
      <c r="I9484" s="190" t="s">
        <v>29797</v>
      </c>
      <c r="J9484" s="190" t="s">
        <v>29797</v>
      </c>
      <c r="K9484" s="190" t="s">
        <v>29797</v>
      </c>
      <c r="L9484" s="190" t="s">
        <v>1438</v>
      </c>
    </row>
    <row r="9485" spans="1:12" ht="15" x14ac:dyDescent="0.25">
      <c r="A9485" s="191" t="s">
        <v>11186</v>
      </c>
      <c r="B9485" s="192" t="s">
        <v>11187</v>
      </c>
      <c r="C9485" s="192" t="s">
        <v>29797</v>
      </c>
      <c r="D9485" s="192" t="s">
        <v>29797</v>
      </c>
      <c r="E9485" s="192" t="s">
        <v>29797</v>
      </c>
      <c r="F9485" s="192" t="s">
        <v>29797</v>
      </c>
      <c r="G9485" s="192" t="s">
        <v>29797</v>
      </c>
      <c r="H9485" s="192" t="s">
        <v>31588</v>
      </c>
      <c r="I9485" s="192" t="s">
        <v>30455</v>
      </c>
      <c r="J9485" s="192" t="s">
        <v>29870</v>
      </c>
      <c r="K9485" s="192" t="s">
        <v>8069</v>
      </c>
      <c r="L9485" s="192" t="s">
        <v>1447</v>
      </c>
    </row>
    <row r="9486" spans="1:12" ht="15" x14ac:dyDescent="0.25">
      <c r="A9486" s="189" t="s">
        <v>3769</v>
      </c>
      <c r="B9486" s="190" t="s">
        <v>1644</v>
      </c>
      <c r="C9486" s="190" t="s">
        <v>29797</v>
      </c>
      <c r="D9486" s="190" t="s">
        <v>29797</v>
      </c>
      <c r="E9486" s="190" t="s">
        <v>29797</v>
      </c>
      <c r="F9486" s="190" t="s">
        <v>29797</v>
      </c>
      <c r="G9486" s="190" t="s">
        <v>29797</v>
      </c>
      <c r="H9486" s="190" t="s">
        <v>29797</v>
      </c>
      <c r="I9486" s="190" t="s">
        <v>29797</v>
      </c>
      <c r="J9486" s="190" t="s">
        <v>29797</v>
      </c>
      <c r="K9486" s="190" t="s">
        <v>29797</v>
      </c>
      <c r="L9486" s="190" t="s">
        <v>29797</v>
      </c>
    </row>
    <row r="9487" spans="1:12" ht="15" x14ac:dyDescent="0.25">
      <c r="A9487" s="191" t="s">
        <v>11188</v>
      </c>
      <c r="B9487" s="192" t="s">
        <v>11189</v>
      </c>
      <c r="C9487" s="192" t="s">
        <v>29797</v>
      </c>
      <c r="D9487" s="192" t="s">
        <v>29797</v>
      </c>
      <c r="E9487" s="192" t="s">
        <v>29797</v>
      </c>
      <c r="F9487" s="192" t="s">
        <v>29797</v>
      </c>
      <c r="G9487" s="192" t="s">
        <v>29797</v>
      </c>
      <c r="H9487" s="192" t="s">
        <v>31354</v>
      </c>
      <c r="I9487" s="192" t="s">
        <v>30165</v>
      </c>
      <c r="J9487" s="192" t="s">
        <v>29821</v>
      </c>
      <c r="K9487" s="192" t="s">
        <v>5062</v>
      </c>
      <c r="L9487" s="192" t="s">
        <v>1447</v>
      </c>
    </row>
    <row r="9488" spans="1:12" ht="15" x14ac:dyDescent="0.25">
      <c r="A9488" s="189" t="s">
        <v>27240</v>
      </c>
      <c r="B9488" s="190" t="s">
        <v>27241</v>
      </c>
      <c r="C9488" s="190" t="s">
        <v>29797</v>
      </c>
      <c r="D9488" s="190" t="s">
        <v>29797</v>
      </c>
      <c r="E9488" s="190" t="s">
        <v>29797</v>
      </c>
      <c r="F9488" s="190" t="s">
        <v>29797</v>
      </c>
      <c r="G9488" s="190" t="s">
        <v>29797</v>
      </c>
      <c r="H9488" s="190" t="s">
        <v>29797</v>
      </c>
      <c r="I9488" s="190" t="s">
        <v>29797</v>
      </c>
      <c r="J9488" s="190" t="s">
        <v>29797</v>
      </c>
      <c r="K9488" s="190" t="s">
        <v>29797</v>
      </c>
      <c r="L9488" s="190" t="s">
        <v>29797</v>
      </c>
    </row>
    <row r="9489" spans="1:12" ht="15" x14ac:dyDescent="0.25">
      <c r="A9489" s="191" t="s">
        <v>17569</v>
      </c>
      <c r="B9489" s="192" t="s">
        <v>21374</v>
      </c>
      <c r="C9489" s="192" t="s">
        <v>29797</v>
      </c>
      <c r="D9489" s="192" t="s">
        <v>29797</v>
      </c>
      <c r="E9489" s="192" t="s">
        <v>29797</v>
      </c>
      <c r="F9489" s="192" t="s">
        <v>29797</v>
      </c>
      <c r="G9489" s="192" t="s">
        <v>29797</v>
      </c>
      <c r="H9489" s="192" t="s">
        <v>31809</v>
      </c>
      <c r="I9489" s="192" t="s">
        <v>5073</v>
      </c>
      <c r="J9489" s="192" t="s">
        <v>31325</v>
      </c>
      <c r="K9489" s="192" t="s">
        <v>5073</v>
      </c>
      <c r="L9489" s="192" t="s">
        <v>1447</v>
      </c>
    </row>
    <row r="9490" spans="1:12" ht="15" x14ac:dyDescent="0.25">
      <c r="A9490" s="189" t="s">
        <v>17570</v>
      </c>
      <c r="B9490" s="190" t="s">
        <v>21375</v>
      </c>
      <c r="C9490" s="190" t="s">
        <v>29797</v>
      </c>
      <c r="D9490" s="190" t="s">
        <v>29797</v>
      </c>
      <c r="E9490" s="190" t="s">
        <v>29797</v>
      </c>
      <c r="F9490" s="190" t="s">
        <v>29797</v>
      </c>
      <c r="G9490" s="190" t="s">
        <v>29797</v>
      </c>
      <c r="H9490" s="190" t="s">
        <v>31432</v>
      </c>
      <c r="I9490" s="190" t="s">
        <v>31433</v>
      </c>
      <c r="J9490" s="190" t="s">
        <v>29821</v>
      </c>
      <c r="K9490" s="190" t="s">
        <v>5062</v>
      </c>
      <c r="L9490" s="190" t="s">
        <v>1447</v>
      </c>
    </row>
    <row r="9491" spans="1:12" ht="15" x14ac:dyDescent="0.25">
      <c r="A9491" s="191" t="s">
        <v>17571</v>
      </c>
      <c r="B9491" s="192" t="s">
        <v>21376</v>
      </c>
      <c r="C9491" s="192" t="s">
        <v>29797</v>
      </c>
      <c r="D9491" s="192" t="s">
        <v>29797</v>
      </c>
      <c r="E9491" s="192" t="s">
        <v>29797</v>
      </c>
      <c r="F9491" s="192" t="s">
        <v>29797</v>
      </c>
      <c r="G9491" s="192" t="s">
        <v>29797</v>
      </c>
      <c r="H9491" s="192" t="s">
        <v>29797</v>
      </c>
      <c r="I9491" s="192" t="s">
        <v>29797</v>
      </c>
      <c r="J9491" s="192" t="s">
        <v>29797</v>
      </c>
      <c r="K9491" s="192" t="s">
        <v>29797</v>
      </c>
      <c r="L9491" s="192" t="s">
        <v>29797</v>
      </c>
    </row>
    <row r="9492" spans="1:12" ht="15" x14ac:dyDescent="0.25">
      <c r="A9492" s="189" t="s">
        <v>3770</v>
      </c>
      <c r="B9492" s="190" t="s">
        <v>1645</v>
      </c>
      <c r="C9492" s="190" t="s">
        <v>29797</v>
      </c>
      <c r="D9492" s="190" t="s">
        <v>29797</v>
      </c>
      <c r="E9492" s="190" t="s">
        <v>29797</v>
      </c>
      <c r="F9492" s="190" t="s">
        <v>29797</v>
      </c>
      <c r="G9492" s="190" t="s">
        <v>29797</v>
      </c>
      <c r="H9492" s="190" t="s">
        <v>32834</v>
      </c>
      <c r="I9492" s="190" t="s">
        <v>5073</v>
      </c>
      <c r="J9492" s="190" t="s">
        <v>31325</v>
      </c>
      <c r="K9492" s="190" t="s">
        <v>5073</v>
      </c>
      <c r="L9492" s="190" t="s">
        <v>1447</v>
      </c>
    </row>
    <row r="9493" spans="1:12" ht="15" x14ac:dyDescent="0.25">
      <c r="A9493" s="191" t="s">
        <v>27242</v>
      </c>
      <c r="B9493" s="192" t="s">
        <v>11190</v>
      </c>
      <c r="C9493" s="192" t="s">
        <v>29797</v>
      </c>
      <c r="D9493" s="192" t="s">
        <v>29797</v>
      </c>
      <c r="E9493" s="192" t="s">
        <v>29797</v>
      </c>
      <c r="F9493" s="192" t="s">
        <v>29797</v>
      </c>
      <c r="G9493" s="192" t="s">
        <v>29797</v>
      </c>
      <c r="H9493" s="192" t="s">
        <v>29797</v>
      </c>
      <c r="I9493" s="192" t="s">
        <v>29797</v>
      </c>
      <c r="J9493" s="192" t="s">
        <v>29797</v>
      </c>
      <c r="K9493" s="192" t="s">
        <v>29797</v>
      </c>
      <c r="L9493" s="192" t="s">
        <v>1446</v>
      </c>
    </row>
    <row r="9494" spans="1:12" ht="15" x14ac:dyDescent="0.25">
      <c r="A9494" s="189" t="s">
        <v>17572</v>
      </c>
      <c r="B9494" s="190" t="s">
        <v>21377</v>
      </c>
      <c r="C9494" s="190" t="s">
        <v>29797</v>
      </c>
      <c r="D9494" s="190" t="s">
        <v>29797</v>
      </c>
      <c r="E9494" s="190" t="s">
        <v>29797</v>
      </c>
      <c r="F9494" s="190" t="s">
        <v>29797</v>
      </c>
      <c r="G9494" s="190" t="s">
        <v>29797</v>
      </c>
      <c r="H9494" s="190" t="s">
        <v>29797</v>
      </c>
      <c r="I9494" s="190" t="s">
        <v>29797</v>
      </c>
      <c r="J9494" s="190" t="s">
        <v>29797</v>
      </c>
      <c r="K9494" s="190" t="s">
        <v>29797</v>
      </c>
      <c r="L9494" s="190" t="s">
        <v>29797</v>
      </c>
    </row>
    <row r="9495" spans="1:12" ht="15" x14ac:dyDescent="0.25">
      <c r="A9495" s="191" t="s">
        <v>17573</v>
      </c>
      <c r="B9495" s="192" t="s">
        <v>27243</v>
      </c>
      <c r="C9495" s="192" t="s">
        <v>29797</v>
      </c>
      <c r="D9495" s="192" t="s">
        <v>29797</v>
      </c>
      <c r="E9495" s="192" t="s">
        <v>29797</v>
      </c>
      <c r="F9495" s="192" t="s">
        <v>29797</v>
      </c>
      <c r="G9495" s="192" t="s">
        <v>29797</v>
      </c>
      <c r="H9495" s="192" t="s">
        <v>31550</v>
      </c>
      <c r="I9495" s="192" t="s">
        <v>31551</v>
      </c>
      <c r="J9495" s="192" t="s">
        <v>29821</v>
      </c>
      <c r="K9495" s="192" t="s">
        <v>5062</v>
      </c>
      <c r="L9495" s="192" t="s">
        <v>1447</v>
      </c>
    </row>
    <row r="9496" spans="1:12" ht="15" x14ac:dyDescent="0.25">
      <c r="A9496" s="189" t="s">
        <v>11191</v>
      </c>
      <c r="B9496" s="190" t="s">
        <v>11192</v>
      </c>
      <c r="C9496" s="190" t="s">
        <v>29797</v>
      </c>
      <c r="D9496" s="190" t="s">
        <v>29797</v>
      </c>
      <c r="E9496" s="190" t="s">
        <v>29797</v>
      </c>
      <c r="F9496" s="190" t="s">
        <v>29797</v>
      </c>
      <c r="G9496" s="190" t="s">
        <v>29797</v>
      </c>
      <c r="H9496" s="190" t="s">
        <v>32513</v>
      </c>
      <c r="I9496" s="190" t="s">
        <v>5889</v>
      </c>
      <c r="J9496" s="190" t="s">
        <v>29832</v>
      </c>
      <c r="K9496" s="190" t="s">
        <v>5889</v>
      </c>
      <c r="L9496" s="190" t="s">
        <v>1447</v>
      </c>
    </row>
    <row r="9497" spans="1:12" ht="15" x14ac:dyDescent="0.25">
      <c r="A9497" s="191" t="s">
        <v>27244</v>
      </c>
      <c r="B9497" s="192" t="s">
        <v>21378</v>
      </c>
      <c r="C9497" s="192" t="s">
        <v>29797</v>
      </c>
      <c r="D9497" s="192" t="s">
        <v>29797</v>
      </c>
      <c r="E9497" s="192" t="s">
        <v>29797</v>
      </c>
      <c r="F9497" s="192" t="s">
        <v>29797</v>
      </c>
      <c r="G9497" s="192" t="s">
        <v>29797</v>
      </c>
      <c r="H9497" s="192" t="s">
        <v>29797</v>
      </c>
      <c r="I9497" s="192" t="s">
        <v>29797</v>
      </c>
      <c r="J9497" s="192" t="s">
        <v>29797</v>
      </c>
      <c r="K9497" s="192" t="s">
        <v>29797</v>
      </c>
      <c r="L9497" s="192" t="s">
        <v>1439</v>
      </c>
    </row>
    <row r="9498" spans="1:12" ht="15" x14ac:dyDescent="0.25">
      <c r="A9498" s="189" t="s">
        <v>27245</v>
      </c>
      <c r="B9498" s="190" t="s">
        <v>21379</v>
      </c>
      <c r="C9498" s="190" t="s">
        <v>29797</v>
      </c>
      <c r="D9498" s="190" t="s">
        <v>29797</v>
      </c>
      <c r="E9498" s="190" t="s">
        <v>29797</v>
      </c>
      <c r="F9498" s="190" t="s">
        <v>29797</v>
      </c>
      <c r="G9498" s="190" t="s">
        <v>29797</v>
      </c>
      <c r="H9498" s="190" t="s">
        <v>29797</v>
      </c>
      <c r="I9498" s="190" t="s">
        <v>29797</v>
      </c>
      <c r="J9498" s="190" t="s">
        <v>29797</v>
      </c>
      <c r="K9498" s="190" t="s">
        <v>29797</v>
      </c>
      <c r="L9498" s="190" t="s">
        <v>1438</v>
      </c>
    </row>
    <row r="9499" spans="1:12" ht="15" x14ac:dyDescent="0.25">
      <c r="A9499" s="191" t="s">
        <v>3771</v>
      </c>
      <c r="B9499" s="192" t="s">
        <v>1646</v>
      </c>
      <c r="C9499" s="192" t="s">
        <v>29797</v>
      </c>
      <c r="D9499" s="192" t="s">
        <v>29797</v>
      </c>
      <c r="E9499" s="192" t="s">
        <v>29797</v>
      </c>
      <c r="F9499" s="192" t="s">
        <v>29797</v>
      </c>
      <c r="G9499" s="192" t="s">
        <v>29797</v>
      </c>
      <c r="H9499" s="192" t="s">
        <v>29797</v>
      </c>
      <c r="I9499" s="192" t="s">
        <v>29797</v>
      </c>
      <c r="J9499" s="192" t="s">
        <v>29797</v>
      </c>
      <c r="K9499" s="192" t="s">
        <v>29797</v>
      </c>
      <c r="L9499" s="192" t="s">
        <v>29797</v>
      </c>
    </row>
    <row r="9500" spans="1:12" ht="15" x14ac:dyDescent="0.25">
      <c r="A9500" s="189" t="s">
        <v>17574</v>
      </c>
      <c r="B9500" s="190" t="s">
        <v>21380</v>
      </c>
      <c r="C9500" s="190" t="s">
        <v>29797</v>
      </c>
      <c r="D9500" s="190" t="s">
        <v>29797</v>
      </c>
      <c r="E9500" s="190" t="s">
        <v>29797</v>
      </c>
      <c r="F9500" s="190" t="s">
        <v>29797</v>
      </c>
      <c r="G9500" s="190" t="s">
        <v>29797</v>
      </c>
      <c r="H9500" s="190" t="s">
        <v>29797</v>
      </c>
      <c r="I9500" s="190" t="s">
        <v>29797</v>
      </c>
      <c r="J9500" s="190" t="s">
        <v>29797</v>
      </c>
      <c r="K9500" s="190" t="s">
        <v>29797</v>
      </c>
      <c r="L9500" s="190" t="s">
        <v>29797</v>
      </c>
    </row>
    <row r="9501" spans="1:12" ht="15" x14ac:dyDescent="0.25">
      <c r="A9501" s="191" t="s">
        <v>11193</v>
      </c>
      <c r="B9501" s="192" t="s">
        <v>11194</v>
      </c>
      <c r="C9501" s="192" t="s">
        <v>29797</v>
      </c>
      <c r="D9501" s="192" t="s">
        <v>29797</v>
      </c>
      <c r="E9501" s="192" t="s">
        <v>29797</v>
      </c>
      <c r="F9501" s="192" t="s">
        <v>29797</v>
      </c>
      <c r="G9501" s="192" t="s">
        <v>29797</v>
      </c>
      <c r="H9501" s="192" t="s">
        <v>33090</v>
      </c>
      <c r="I9501" s="192" t="s">
        <v>33091</v>
      </c>
      <c r="J9501" s="192" t="s">
        <v>29826</v>
      </c>
      <c r="K9501" s="192" t="s">
        <v>5078</v>
      </c>
      <c r="L9501" s="192" t="s">
        <v>1447</v>
      </c>
    </row>
    <row r="9502" spans="1:12" ht="15" x14ac:dyDescent="0.25">
      <c r="A9502" s="189" t="s">
        <v>11195</v>
      </c>
      <c r="B9502" s="190" t="s">
        <v>11196</v>
      </c>
      <c r="C9502" s="190" t="s">
        <v>29797</v>
      </c>
      <c r="D9502" s="190" t="s">
        <v>29797</v>
      </c>
      <c r="E9502" s="190" t="s">
        <v>29797</v>
      </c>
      <c r="F9502" s="190" t="s">
        <v>29797</v>
      </c>
      <c r="G9502" s="190" t="s">
        <v>29797</v>
      </c>
      <c r="H9502" s="190" t="s">
        <v>33092</v>
      </c>
      <c r="I9502" s="190" t="s">
        <v>31650</v>
      </c>
      <c r="J9502" s="190" t="s">
        <v>29826</v>
      </c>
      <c r="K9502" s="190" t="s">
        <v>5078</v>
      </c>
      <c r="L9502" s="190" t="s">
        <v>1447</v>
      </c>
    </row>
    <row r="9503" spans="1:12" ht="15" x14ac:dyDescent="0.25">
      <c r="A9503" s="191" t="s">
        <v>27246</v>
      </c>
      <c r="B9503" s="192" t="s">
        <v>27247</v>
      </c>
      <c r="C9503" s="192" t="s">
        <v>29797</v>
      </c>
      <c r="D9503" s="192" t="s">
        <v>29797</v>
      </c>
      <c r="E9503" s="192" t="s">
        <v>29797</v>
      </c>
      <c r="F9503" s="192" t="s">
        <v>29797</v>
      </c>
      <c r="G9503" s="192" t="s">
        <v>29797</v>
      </c>
      <c r="H9503" s="192" t="s">
        <v>31353</v>
      </c>
      <c r="I9503" s="192" t="s">
        <v>5073</v>
      </c>
      <c r="J9503" s="192" t="s">
        <v>31325</v>
      </c>
      <c r="K9503" s="192" t="s">
        <v>5073</v>
      </c>
      <c r="L9503" s="192" t="s">
        <v>1447</v>
      </c>
    </row>
    <row r="9504" spans="1:12" ht="15" x14ac:dyDescent="0.25">
      <c r="A9504" s="189" t="s">
        <v>17575</v>
      </c>
      <c r="B9504" s="190" t="s">
        <v>21381</v>
      </c>
      <c r="C9504" s="190" t="s">
        <v>29797</v>
      </c>
      <c r="D9504" s="190" t="s">
        <v>29797</v>
      </c>
      <c r="E9504" s="190" t="s">
        <v>29797</v>
      </c>
      <c r="F9504" s="190" t="s">
        <v>29797</v>
      </c>
      <c r="G9504" s="190" t="s">
        <v>29797</v>
      </c>
      <c r="H9504" s="190" t="s">
        <v>31410</v>
      </c>
      <c r="I9504" s="190" t="s">
        <v>1381</v>
      </c>
      <c r="J9504" s="190" t="s">
        <v>29821</v>
      </c>
      <c r="K9504" s="190" t="s">
        <v>5062</v>
      </c>
      <c r="L9504" s="190" t="s">
        <v>1447</v>
      </c>
    </row>
    <row r="9505" spans="1:12" ht="15" x14ac:dyDescent="0.25">
      <c r="A9505" s="191" t="s">
        <v>11197</v>
      </c>
      <c r="B9505" s="192" t="s">
        <v>11198</v>
      </c>
      <c r="C9505" s="192" t="s">
        <v>29797</v>
      </c>
      <c r="D9505" s="192" t="s">
        <v>29797</v>
      </c>
      <c r="E9505" s="192" t="s">
        <v>29797</v>
      </c>
      <c r="F9505" s="192" t="s">
        <v>29797</v>
      </c>
      <c r="G9505" s="192" t="s">
        <v>29797</v>
      </c>
      <c r="H9505" s="192" t="s">
        <v>33093</v>
      </c>
      <c r="I9505" s="192" t="s">
        <v>33094</v>
      </c>
      <c r="J9505" s="192" t="s">
        <v>30285</v>
      </c>
      <c r="K9505" s="192" t="s">
        <v>10553</v>
      </c>
      <c r="L9505" s="192" t="s">
        <v>1447</v>
      </c>
    </row>
    <row r="9506" spans="1:12" ht="15" x14ac:dyDescent="0.25">
      <c r="A9506" s="189" t="s">
        <v>11199</v>
      </c>
      <c r="B9506" s="190" t="s">
        <v>11200</v>
      </c>
      <c r="C9506" s="190" t="s">
        <v>29797</v>
      </c>
      <c r="D9506" s="190" t="s">
        <v>29797</v>
      </c>
      <c r="E9506" s="190" t="s">
        <v>29797</v>
      </c>
      <c r="F9506" s="190" t="s">
        <v>29797</v>
      </c>
      <c r="G9506" s="190" t="s">
        <v>29797</v>
      </c>
      <c r="H9506" s="190" t="s">
        <v>31549</v>
      </c>
      <c r="I9506" s="190" t="s">
        <v>5073</v>
      </c>
      <c r="J9506" s="190" t="s">
        <v>31325</v>
      </c>
      <c r="K9506" s="190" t="s">
        <v>5073</v>
      </c>
      <c r="L9506" s="190" t="s">
        <v>1447</v>
      </c>
    </row>
    <row r="9507" spans="1:12" ht="15" x14ac:dyDescent="0.25">
      <c r="A9507" s="191" t="s">
        <v>27248</v>
      </c>
      <c r="B9507" s="192" t="s">
        <v>11201</v>
      </c>
      <c r="C9507" s="192" t="s">
        <v>29797</v>
      </c>
      <c r="D9507" s="192" t="s">
        <v>29797</v>
      </c>
      <c r="E9507" s="192" t="s">
        <v>29797</v>
      </c>
      <c r="F9507" s="192" t="s">
        <v>29797</v>
      </c>
      <c r="G9507" s="192" t="s">
        <v>29797</v>
      </c>
      <c r="H9507" s="192" t="s">
        <v>29797</v>
      </c>
      <c r="I9507" s="192" t="s">
        <v>29797</v>
      </c>
      <c r="J9507" s="192" t="s">
        <v>29797</v>
      </c>
      <c r="K9507" s="192" t="s">
        <v>29797</v>
      </c>
      <c r="L9507" s="192" t="s">
        <v>1438</v>
      </c>
    </row>
    <row r="9508" spans="1:12" ht="15" x14ac:dyDescent="0.25">
      <c r="A9508" s="189" t="s">
        <v>27249</v>
      </c>
      <c r="B9508" s="190" t="s">
        <v>11202</v>
      </c>
      <c r="C9508" s="190" t="s">
        <v>29797</v>
      </c>
      <c r="D9508" s="190" t="s">
        <v>29797</v>
      </c>
      <c r="E9508" s="190" t="s">
        <v>29797</v>
      </c>
      <c r="F9508" s="190" t="s">
        <v>29797</v>
      </c>
      <c r="G9508" s="190" t="s">
        <v>29797</v>
      </c>
      <c r="H9508" s="190" t="s">
        <v>29797</v>
      </c>
      <c r="I9508" s="190" t="s">
        <v>29797</v>
      </c>
      <c r="J9508" s="190" t="s">
        <v>29797</v>
      </c>
      <c r="K9508" s="190" t="s">
        <v>29797</v>
      </c>
      <c r="L9508" s="190" t="s">
        <v>1438</v>
      </c>
    </row>
    <row r="9509" spans="1:12" ht="15" x14ac:dyDescent="0.25">
      <c r="A9509" s="191" t="s">
        <v>11203</v>
      </c>
      <c r="B9509" s="192" t="s">
        <v>11204</v>
      </c>
      <c r="C9509" s="192" t="s">
        <v>29797</v>
      </c>
      <c r="D9509" s="192" t="s">
        <v>29797</v>
      </c>
      <c r="E9509" s="192" t="s">
        <v>29797</v>
      </c>
      <c r="F9509" s="192" t="s">
        <v>29797</v>
      </c>
      <c r="G9509" s="192" t="s">
        <v>29797</v>
      </c>
      <c r="H9509" s="192" t="s">
        <v>31818</v>
      </c>
      <c r="I9509" s="192" t="s">
        <v>5073</v>
      </c>
      <c r="J9509" s="192" t="s">
        <v>31325</v>
      </c>
      <c r="K9509" s="192" t="s">
        <v>5073</v>
      </c>
      <c r="L9509" s="192" t="s">
        <v>1447</v>
      </c>
    </row>
    <row r="9510" spans="1:12" ht="15" x14ac:dyDescent="0.25">
      <c r="A9510" s="189" t="s">
        <v>17576</v>
      </c>
      <c r="B9510" s="190" t="s">
        <v>21382</v>
      </c>
      <c r="C9510" s="190" t="s">
        <v>29797</v>
      </c>
      <c r="D9510" s="190" t="s">
        <v>29797</v>
      </c>
      <c r="E9510" s="190" t="s">
        <v>29797</v>
      </c>
      <c r="F9510" s="190" t="s">
        <v>29797</v>
      </c>
      <c r="G9510" s="190" t="s">
        <v>29797</v>
      </c>
      <c r="H9510" s="190" t="s">
        <v>29797</v>
      </c>
      <c r="I9510" s="190" t="s">
        <v>29797</v>
      </c>
      <c r="J9510" s="190" t="s">
        <v>29797</v>
      </c>
      <c r="K9510" s="190" t="s">
        <v>29797</v>
      </c>
      <c r="L9510" s="190" t="s">
        <v>29797</v>
      </c>
    </row>
    <row r="9511" spans="1:12" ht="15" x14ac:dyDescent="0.25">
      <c r="A9511" s="191" t="s">
        <v>27250</v>
      </c>
      <c r="B9511" s="192" t="s">
        <v>27251</v>
      </c>
      <c r="C9511" s="192" t="s">
        <v>29797</v>
      </c>
      <c r="D9511" s="192" t="s">
        <v>29797</v>
      </c>
      <c r="E9511" s="192" t="s">
        <v>29797</v>
      </c>
      <c r="F9511" s="192" t="s">
        <v>29797</v>
      </c>
      <c r="G9511" s="192" t="s">
        <v>29797</v>
      </c>
      <c r="H9511" s="192" t="s">
        <v>31361</v>
      </c>
      <c r="I9511" s="192" t="s">
        <v>5062</v>
      </c>
      <c r="J9511" s="192" t="s">
        <v>29821</v>
      </c>
      <c r="K9511" s="192" t="s">
        <v>5062</v>
      </c>
      <c r="L9511" s="192" t="s">
        <v>1447</v>
      </c>
    </row>
    <row r="9512" spans="1:12" ht="15" x14ac:dyDescent="0.25">
      <c r="A9512" s="189" t="s">
        <v>27252</v>
      </c>
      <c r="B9512" s="190" t="s">
        <v>1647</v>
      </c>
      <c r="C9512" s="190" t="s">
        <v>29797</v>
      </c>
      <c r="D9512" s="190" t="s">
        <v>29797</v>
      </c>
      <c r="E9512" s="190" t="s">
        <v>29797</v>
      </c>
      <c r="F9512" s="190" t="s">
        <v>29797</v>
      </c>
      <c r="G9512" s="190" t="s">
        <v>29797</v>
      </c>
      <c r="H9512" s="190" t="s">
        <v>29797</v>
      </c>
      <c r="I9512" s="190" t="s">
        <v>29797</v>
      </c>
      <c r="J9512" s="190" t="s">
        <v>29797</v>
      </c>
      <c r="K9512" s="190" t="s">
        <v>29797</v>
      </c>
      <c r="L9512" s="190" t="s">
        <v>1468</v>
      </c>
    </row>
    <row r="9513" spans="1:12" ht="15" x14ac:dyDescent="0.25">
      <c r="A9513" s="191" t="s">
        <v>17577</v>
      </c>
      <c r="B9513" s="192" t="s">
        <v>27253</v>
      </c>
      <c r="C9513" s="192" t="s">
        <v>29797</v>
      </c>
      <c r="D9513" s="192" t="s">
        <v>29797</v>
      </c>
      <c r="E9513" s="192" t="s">
        <v>29797</v>
      </c>
      <c r="F9513" s="192" t="s">
        <v>29797</v>
      </c>
      <c r="G9513" s="192" t="s">
        <v>29797</v>
      </c>
      <c r="H9513" s="192" t="s">
        <v>31652</v>
      </c>
      <c r="I9513" s="192" t="s">
        <v>31653</v>
      </c>
      <c r="J9513" s="192" t="s">
        <v>31325</v>
      </c>
      <c r="K9513" s="192" t="s">
        <v>5073</v>
      </c>
      <c r="L9513" s="192" t="s">
        <v>1447</v>
      </c>
    </row>
    <row r="9514" spans="1:12" ht="15" x14ac:dyDescent="0.25">
      <c r="A9514" s="189" t="s">
        <v>27254</v>
      </c>
      <c r="B9514" s="190" t="s">
        <v>27255</v>
      </c>
      <c r="C9514" s="190" t="s">
        <v>29797</v>
      </c>
      <c r="D9514" s="190" t="s">
        <v>29797</v>
      </c>
      <c r="E9514" s="190" t="s">
        <v>29797</v>
      </c>
      <c r="F9514" s="190" t="s">
        <v>29797</v>
      </c>
      <c r="G9514" s="190" t="s">
        <v>29797</v>
      </c>
      <c r="H9514" s="190" t="s">
        <v>31953</v>
      </c>
      <c r="I9514" s="190" t="s">
        <v>10341</v>
      </c>
      <c r="J9514" s="190" t="s">
        <v>29821</v>
      </c>
      <c r="K9514" s="190" t="s">
        <v>5062</v>
      </c>
      <c r="L9514" s="190" t="s">
        <v>1447</v>
      </c>
    </row>
    <row r="9515" spans="1:12" ht="15" x14ac:dyDescent="0.25">
      <c r="A9515" s="191" t="s">
        <v>11205</v>
      </c>
      <c r="B9515" s="192" t="s">
        <v>11206</v>
      </c>
      <c r="C9515" s="192" t="s">
        <v>29812</v>
      </c>
      <c r="D9515" s="192" t="s">
        <v>29797</v>
      </c>
      <c r="E9515" s="192" t="s">
        <v>30783</v>
      </c>
      <c r="F9515" s="192" t="s">
        <v>29797</v>
      </c>
      <c r="G9515" s="192" t="s">
        <v>29797</v>
      </c>
      <c r="H9515" s="192" t="s">
        <v>31374</v>
      </c>
      <c r="I9515" s="192" t="s">
        <v>30278</v>
      </c>
      <c r="J9515" s="192" t="s">
        <v>29821</v>
      </c>
      <c r="K9515" s="192" t="s">
        <v>5062</v>
      </c>
      <c r="L9515" s="192" t="s">
        <v>1447</v>
      </c>
    </row>
    <row r="9516" spans="1:12" ht="15" x14ac:dyDescent="0.25">
      <c r="A9516" s="189" t="s">
        <v>11207</v>
      </c>
      <c r="B9516" s="190" t="s">
        <v>11208</v>
      </c>
      <c r="C9516" s="190" t="s">
        <v>29929</v>
      </c>
      <c r="D9516" s="190" t="s">
        <v>29797</v>
      </c>
      <c r="E9516" s="190" t="s">
        <v>30784</v>
      </c>
      <c r="F9516" s="190" t="s">
        <v>29797</v>
      </c>
      <c r="G9516" s="190" t="s">
        <v>29797</v>
      </c>
      <c r="H9516" s="190" t="s">
        <v>31741</v>
      </c>
      <c r="I9516" s="190" t="s">
        <v>31742</v>
      </c>
      <c r="J9516" s="190" t="s">
        <v>31325</v>
      </c>
      <c r="K9516" s="190" t="s">
        <v>5073</v>
      </c>
      <c r="L9516" s="190" t="s">
        <v>1447</v>
      </c>
    </row>
    <row r="9517" spans="1:12" ht="15" x14ac:dyDescent="0.25">
      <c r="A9517" s="191" t="s">
        <v>27256</v>
      </c>
      <c r="B9517" s="192" t="s">
        <v>1648</v>
      </c>
      <c r="C9517" s="192" t="s">
        <v>29797</v>
      </c>
      <c r="D9517" s="192" t="s">
        <v>29797</v>
      </c>
      <c r="E9517" s="192" t="s">
        <v>29797</v>
      </c>
      <c r="F9517" s="192" t="s">
        <v>29797</v>
      </c>
      <c r="G9517" s="192" t="s">
        <v>29797</v>
      </c>
      <c r="H9517" s="192" t="s">
        <v>29797</v>
      </c>
      <c r="I9517" s="192" t="s">
        <v>29797</v>
      </c>
      <c r="J9517" s="192" t="s">
        <v>29797</v>
      </c>
      <c r="K9517" s="192" t="s">
        <v>29797</v>
      </c>
      <c r="L9517" s="192" t="s">
        <v>1469</v>
      </c>
    </row>
    <row r="9518" spans="1:12" ht="15" x14ac:dyDescent="0.25">
      <c r="A9518" s="189" t="s">
        <v>17578</v>
      </c>
      <c r="B9518" s="190" t="s">
        <v>21383</v>
      </c>
      <c r="C9518" s="190" t="s">
        <v>29812</v>
      </c>
      <c r="D9518" s="190" t="s">
        <v>29824</v>
      </c>
      <c r="E9518" s="190" t="s">
        <v>30785</v>
      </c>
      <c r="F9518" s="190" t="s">
        <v>29804</v>
      </c>
      <c r="G9518" s="190" t="s">
        <v>29821</v>
      </c>
      <c r="H9518" s="190" t="s">
        <v>31854</v>
      </c>
      <c r="I9518" s="190" t="s">
        <v>31855</v>
      </c>
      <c r="J9518" s="190" t="s">
        <v>29821</v>
      </c>
      <c r="K9518" s="190" t="s">
        <v>5062</v>
      </c>
      <c r="L9518" s="190" t="s">
        <v>1447</v>
      </c>
    </row>
    <row r="9519" spans="1:12" ht="15" x14ac:dyDescent="0.25">
      <c r="A9519" s="191" t="s">
        <v>27257</v>
      </c>
      <c r="B9519" s="192" t="s">
        <v>11209</v>
      </c>
      <c r="C9519" s="192" t="s">
        <v>29797</v>
      </c>
      <c r="D9519" s="192" t="s">
        <v>29797</v>
      </c>
      <c r="E9519" s="192" t="s">
        <v>29797</v>
      </c>
      <c r="F9519" s="192" t="s">
        <v>29797</v>
      </c>
      <c r="G9519" s="192" t="s">
        <v>29797</v>
      </c>
      <c r="H9519" s="192" t="s">
        <v>29797</v>
      </c>
      <c r="I9519" s="192" t="s">
        <v>29797</v>
      </c>
      <c r="J9519" s="192" t="s">
        <v>29797</v>
      </c>
      <c r="K9519" s="192" t="s">
        <v>29797</v>
      </c>
      <c r="L9519" s="192" t="s">
        <v>2704</v>
      </c>
    </row>
    <row r="9520" spans="1:12" ht="15" x14ac:dyDescent="0.25">
      <c r="A9520" s="189" t="s">
        <v>17579</v>
      </c>
      <c r="B9520" s="190" t="s">
        <v>21384</v>
      </c>
      <c r="C9520" s="190" t="s">
        <v>29797</v>
      </c>
      <c r="D9520" s="190" t="s">
        <v>29797</v>
      </c>
      <c r="E9520" s="190" t="s">
        <v>29797</v>
      </c>
      <c r="F9520" s="190" t="s">
        <v>29797</v>
      </c>
      <c r="G9520" s="190" t="s">
        <v>29797</v>
      </c>
      <c r="H9520" s="190" t="s">
        <v>31340</v>
      </c>
      <c r="I9520" s="190" t="s">
        <v>1380</v>
      </c>
      <c r="J9520" s="190" t="s">
        <v>29821</v>
      </c>
      <c r="K9520" s="190" t="s">
        <v>5062</v>
      </c>
      <c r="L9520" s="190" t="s">
        <v>1447</v>
      </c>
    </row>
    <row r="9521" spans="1:12" ht="15" x14ac:dyDescent="0.25">
      <c r="A9521" s="191" t="s">
        <v>3772</v>
      </c>
      <c r="B9521" s="192" t="s">
        <v>1649</v>
      </c>
      <c r="C9521" s="192" t="s">
        <v>29797</v>
      </c>
      <c r="D9521" s="192" t="s">
        <v>29797</v>
      </c>
      <c r="E9521" s="192" t="s">
        <v>29797</v>
      </c>
      <c r="F9521" s="192" t="s">
        <v>29797</v>
      </c>
      <c r="G9521" s="192" t="s">
        <v>29797</v>
      </c>
      <c r="H9521" s="192" t="s">
        <v>32260</v>
      </c>
      <c r="I9521" s="192" t="s">
        <v>32261</v>
      </c>
      <c r="J9521" s="192" t="s">
        <v>31325</v>
      </c>
      <c r="K9521" s="192" t="s">
        <v>5073</v>
      </c>
      <c r="L9521" s="192" t="s">
        <v>1447</v>
      </c>
    </row>
    <row r="9522" spans="1:12" ht="15" x14ac:dyDescent="0.25">
      <c r="A9522" s="189" t="s">
        <v>12333</v>
      </c>
      <c r="B9522" s="190" t="s">
        <v>12334</v>
      </c>
      <c r="C9522" s="190" t="s">
        <v>29797</v>
      </c>
      <c r="D9522" s="190" t="s">
        <v>29797</v>
      </c>
      <c r="E9522" s="190" t="s">
        <v>29797</v>
      </c>
      <c r="F9522" s="190" t="s">
        <v>29797</v>
      </c>
      <c r="G9522" s="190" t="s">
        <v>29797</v>
      </c>
      <c r="H9522" s="190" t="s">
        <v>31584</v>
      </c>
      <c r="I9522" s="190" t="s">
        <v>6488</v>
      </c>
      <c r="J9522" s="190" t="s">
        <v>29821</v>
      </c>
      <c r="K9522" s="190" t="s">
        <v>5062</v>
      </c>
      <c r="L9522" s="190" t="s">
        <v>1447</v>
      </c>
    </row>
    <row r="9523" spans="1:12" ht="15" x14ac:dyDescent="0.25">
      <c r="A9523" s="191" t="s">
        <v>11210</v>
      </c>
      <c r="B9523" s="192" t="s">
        <v>11211</v>
      </c>
      <c r="C9523" s="192" t="s">
        <v>29797</v>
      </c>
      <c r="D9523" s="192" t="s">
        <v>29797</v>
      </c>
      <c r="E9523" s="192" t="s">
        <v>29797</v>
      </c>
      <c r="F9523" s="192" t="s">
        <v>29797</v>
      </c>
      <c r="G9523" s="192" t="s">
        <v>29797</v>
      </c>
      <c r="H9523" s="192" t="s">
        <v>31366</v>
      </c>
      <c r="I9523" s="192" t="s">
        <v>31367</v>
      </c>
      <c r="J9523" s="192" t="s">
        <v>29821</v>
      </c>
      <c r="K9523" s="192" t="s">
        <v>5062</v>
      </c>
      <c r="L9523" s="192" t="s">
        <v>1447</v>
      </c>
    </row>
    <row r="9524" spans="1:12" ht="15" x14ac:dyDescent="0.25">
      <c r="A9524" s="189" t="s">
        <v>17580</v>
      </c>
      <c r="B9524" s="190" t="s">
        <v>21385</v>
      </c>
      <c r="C9524" s="190" t="s">
        <v>29812</v>
      </c>
      <c r="D9524" s="190" t="s">
        <v>29824</v>
      </c>
      <c r="E9524" s="190" t="s">
        <v>30786</v>
      </c>
      <c r="F9524" s="190" t="s">
        <v>29804</v>
      </c>
      <c r="G9524" s="190" t="s">
        <v>29985</v>
      </c>
      <c r="H9524" s="190" t="s">
        <v>32197</v>
      </c>
      <c r="I9524" s="190" t="s">
        <v>5894</v>
      </c>
      <c r="J9524" s="190" t="s">
        <v>29821</v>
      </c>
      <c r="K9524" s="190" t="s">
        <v>5062</v>
      </c>
      <c r="L9524" s="190" t="s">
        <v>1447</v>
      </c>
    </row>
    <row r="9525" spans="1:12" ht="15" x14ac:dyDescent="0.25">
      <c r="A9525" s="191" t="s">
        <v>27258</v>
      </c>
      <c r="B9525" s="192" t="s">
        <v>27259</v>
      </c>
      <c r="C9525" s="192" t="s">
        <v>29797</v>
      </c>
      <c r="D9525" s="192" t="s">
        <v>29797</v>
      </c>
      <c r="E9525" s="192" t="s">
        <v>29797</v>
      </c>
      <c r="F9525" s="192" t="s">
        <v>29797</v>
      </c>
      <c r="G9525" s="192" t="s">
        <v>29797</v>
      </c>
      <c r="H9525" s="192" t="s">
        <v>31337</v>
      </c>
      <c r="I9525" s="192" t="s">
        <v>31338</v>
      </c>
      <c r="J9525" s="192" t="s">
        <v>29821</v>
      </c>
      <c r="K9525" s="192" t="s">
        <v>5062</v>
      </c>
      <c r="L9525" s="192" t="s">
        <v>1447</v>
      </c>
    </row>
    <row r="9526" spans="1:12" ht="15" x14ac:dyDescent="0.25">
      <c r="A9526" s="189" t="s">
        <v>17581</v>
      </c>
      <c r="B9526" s="190" t="s">
        <v>21386</v>
      </c>
      <c r="C9526" s="190" t="s">
        <v>29797</v>
      </c>
      <c r="D9526" s="190" t="s">
        <v>29797</v>
      </c>
      <c r="E9526" s="190" t="s">
        <v>29797</v>
      </c>
      <c r="F9526" s="190" t="s">
        <v>29797</v>
      </c>
      <c r="G9526" s="190" t="s">
        <v>29797</v>
      </c>
      <c r="H9526" s="190" t="s">
        <v>31576</v>
      </c>
      <c r="I9526" s="190" t="s">
        <v>1398</v>
      </c>
      <c r="J9526" s="190" t="s">
        <v>29821</v>
      </c>
      <c r="K9526" s="190" t="s">
        <v>5062</v>
      </c>
      <c r="L9526" s="190" t="s">
        <v>1447</v>
      </c>
    </row>
    <row r="9527" spans="1:12" ht="15" x14ac:dyDescent="0.25">
      <c r="A9527" s="191" t="s">
        <v>27260</v>
      </c>
      <c r="B9527" s="192" t="s">
        <v>27261</v>
      </c>
      <c r="C9527" s="192" t="s">
        <v>29797</v>
      </c>
      <c r="D9527" s="192" t="s">
        <v>29797</v>
      </c>
      <c r="E9527" s="192" t="s">
        <v>29797</v>
      </c>
      <c r="F9527" s="192" t="s">
        <v>29797</v>
      </c>
      <c r="G9527" s="192" t="s">
        <v>29797</v>
      </c>
      <c r="H9527" s="192" t="s">
        <v>31372</v>
      </c>
      <c r="I9527" s="192" t="s">
        <v>5062</v>
      </c>
      <c r="J9527" s="192" t="s">
        <v>29821</v>
      </c>
      <c r="K9527" s="192" t="s">
        <v>5062</v>
      </c>
      <c r="L9527" s="192" t="s">
        <v>1447</v>
      </c>
    </row>
    <row r="9528" spans="1:12" ht="15" x14ac:dyDescent="0.25">
      <c r="A9528" s="189" t="s">
        <v>11212</v>
      </c>
      <c r="B9528" s="190" t="s">
        <v>11213</v>
      </c>
      <c r="C9528" s="190" t="s">
        <v>29797</v>
      </c>
      <c r="D9528" s="190" t="s">
        <v>29797</v>
      </c>
      <c r="E9528" s="190" t="s">
        <v>29797</v>
      </c>
      <c r="F9528" s="190" t="s">
        <v>29797</v>
      </c>
      <c r="G9528" s="190" t="s">
        <v>29797</v>
      </c>
      <c r="H9528" s="190" t="s">
        <v>31813</v>
      </c>
      <c r="I9528" s="190" t="s">
        <v>31814</v>
      </c>
      <c r="J9528" s="190" t="s">
        <v>31325</v>
      </c>
      <c r="K9528" s="190" t="s">
        <v>5073</v>
      </c>
      <c r="L9528" s="190" t="s">
        <v>1447</v>
      </c>
    </row>
    <row r="9529" spans="1:12" ht="15" x14ac:dyDescent="0.25">
      <c r="A9529" s="191" t="s">
        <v>27262</v>
      </c>
      <c r="B9529" s="192" t="s">
        <v>27263</v>
      </c>
      <c r="C9529" s="192" t="s">
        <v>29797</v>
      </c>
      <c r="D9529" s="192" t="s">
        <v>29797</v>
      </c>
      <c r="E9529" s="192" t="s">
        <v>29797</v>
      </c>
      <c r="F9529" s="192" t="s">
        <v>29797</v>
      </c>
      <c r="G9529" s="192" t="s">
        <v>29797</v>
      </c>
      <c r="H9529" s="192" t="s">
        <v>31455</v>
      </c>
      <c r="I9529" s="192" t="s">
        <v>30567</v>
      </c>
      <c r="J9529" s="192" t="s">
        <v>29821</v>
      </c>
      <c r="K9529" s="192" t="s">
        <v>5062</v>
      </c>
      <c r="L9529" s="192" t="s">
        <v>1447</v>
      </c>
    </row>
    <row r="9530" spans="1:12" ht="15" x14ac:dyDescent="0.25">
      <c r="A9530" s="189" t="s">
        <v>27264</v>
      </c>
      <c r="B9530" s="190" t="s">
        <v>27265</v>
      </c>
      <c r="C9530" s="190" t="s">
        <v>29812</v>
      </c>
      <c r="D9530" s="190" t="s">
        <v>29824</v>
      </c>
      <c r="E9530" s="190" t="s">
        <v>30787</v>
      </c>
      <c r="F9530" s="190" t="s">
        <v>29804</v>
      </c>
      <c r="G9530" s="190" t="s">
        <v>30339</v>
      </c>
      <c r="H9530" s="190" t="s">
        <v>32121</v>
      </c>
      <c r="I9530" s="190" t="s">
        <v>5073</v>
      </c>
      <c r="J9530" s="190" t="s">
        <v>31325</v>
      </c>
      <c r="K9530" s="190" t="s">
        <v>5073</v>
      </c>
      <c r="L9530" s="190" t="s">
        <v>1447</v>
      </c>
    </row>
    <row r="9531" spans="1:12" ht="15" x14ac:dyDescent="0.25">
      <c r="A9531" s="191" t="s">
        <v>27266</v>
      </c>
      <c r="B9531" s="192" t="s">
        <v>11214</v>
      </c>
      <c r="C9531" s="192" t="s">
        <v>29797</v>
      </c>
      <c r="D9531" s="192" t="s">
        <v>29797</v>
      </c>
      <c r="E9531" s="192" t="s">
        <v>29797</v>
      </c>
      <c r="F9531" s="192" t="s">
        <v>29797</v>
      </c>
      <c r="G9531" s="192" t="s">
        <v>29797</v>
      </c>
      <c r="H9531" s="192" t="s">
        <v>29797</v>
      </c>
      <c r="I9531" s="192" t="s">
        <v>29797</v>
      </c>
      <c r="J9531" s="192" t="s">
        <v>29797</v>
      </c>
      <c r="K9531" s="192" t="s">
        <v>29797</v>
      </c>
      <c r="L9531" s="192" t="s">
        <v>1446</v>
      </c>
    </row>
    <row r="9532" spans="1:12" ht="15" x14ac:dyDescent="0.25">
      <c r="A9532" s="189" t="s">
        <v>17582</v>
      </c>
      <c r="B9532" s="190" t="s">
        <v>21387</v>
      </c>
      <c r="C9532" s="190" t="s">
        <v>29797</v>
      </c>
      <c r="D9532" s="190" t="s">
        <v>29797</v>
      </c>
      <c r="E9532" s="190" t="s">
        <v>29797</v>
      </c>
      <c r="F9532" s="190" t="s">
        <v>29797</v>
      </c>
      <c r="G9532" s="190" t="s">
        <v>29797</v>
      </c>
      <c r="H9532" s="190" t="s">
        <v>33095</v>
      </c>
      <c r="I9532" s="190" t="s">
        <v>33096</v>
      </c>
      <c r="J9532" s="190" t="s">
        <v>31325</v>
      </c>
      <c r="K9532" s="190" t="s">
        <v>5073</v>
      </c>
      <c r="L9532" s="190" t="s">
        <v>1447</v>
      </c>
    </row>
    <row r="9533" spans="1:12" ht="15" x14ac:dyDescent="0.25">
      <c r="A9533" s="191" t="s">
        <v>27267</v>
      </c>
      <c r="B9533" s="192" t="s">
        <v>27268</v>
      </c>
      <c r="C9533" s="192" t="s">
        <v>29797</v>
      </c>
      <c r="D9533" s="192" t="s">
        <v>29797</v>
      </c>
      <c r="E9533" s="192" t="s">
        <v>29797</v>
      </c>
      <c r="F9533" s="192" t="s">
        <v>29797</v>
      </c>
      <c r="G9533" s="192" t="s">
        <v>29797</v>
      </c>
      <c r="H9533" s="192" t="s">
        <v>31658</v>
      </c>
      <c r="I9533" s="192" t="s">
        <v>5073</v>
      </c>
      <c r="J9533" s="192" t="s">
        <v>31325</v>
      </c>
      <c r="K9533" s="192" t="s">
        <v>5073</v>
      </c>
      <c r="L9533" s="192" t="s">
        <v>1447</v>
      </c>
    </row>
    <row r="9534" spans="1:12" ht="15" x14ac:dyDescent="0.25">
      <c r="A9534" s="189" t="s">
        <v>17583</v>
      </c>
      <c r="B9534" s="190" t="s">
        <v>21388</v>
      </c>
      <c r="C9534" s="190" t="s">
        <v>29797</v>
      </c>
      <c r="D9534" s="190" t="s">
        <v>29797</v>
      </c>
      <c r="E9534" s="190" t="s">
        <v>29797</v>
      </c>
      <c r="F9534" s="190" t="s">
        <v>29797</v>
      </c>
      <c r="G9534" s="190" t="s">
        <v>29797</v>
      </c>
      <c r="H9534" s="190" t="s">
        <v>29797</v>
      </c>
      <c r="I9534" s="190" t="s">
        <v>29797</v>
      </c>
      <c r="J9534" s="190" t="s">
        <v>29797</v>
      </c>
      <c r="K9534" s="190" t="s">
        <v>29797</v>
      </c>
      <c r="L9534" s="190" t="s">
        <v>1447</v>
      </c>
    </row>
    <row r="9535" spans="1:12" ht="15" x14ac:dyDescent="0.25">
      <c r="A9535" s="191" t="s">
        <v>17584</v>
      </c>
      <c r="B9535" s="192" t="s">
        <v>27269</v>
      </c>
      <c r="C9535" s="192" t="s">
        <v>29797</v>
      </c>
      <c r="D9535" s="192" t="s">
        <v>29797</v>
      </c>
      <c r="E9535" s="192" t="s">
        <v>29797</v>
      </c>
      <c r="F9535" s="192" t="s">
        <v>29797</v>
      </c>
      <c r="G9535" s="192" t="s">
        <v>29797</v>
      </c>
      <c r="H9535" s="192" t="s">
        <v>31476</v>
      </c>
      <c r="I9535" s="192" t="s">
        <v>31477</v>
      </c>
      <c r="J9535" s="192" t="s">
        <v>29821</v>
      </c>
      <c r="K9535" s="192" t="s">
        <v>5062</v>
      </c>
      <c r="L9535" s="192" t="s">
        <v>1447</v>
      </c>
    </row>
    <row r="9536" spans="1:12" ht="15" x14ac:dyDescent="0.25">
      <c r="A9536" s="189" t="s">
        <v>17585</v>
      </c>
      <c r="B9536" s="190" t="s">
        <v>21389</v>
      </c>
      <c r="C9536" s="190" t="s">
        <v>29797</v>
      </c>
      <c r="D9536" s="190" t="s">
        <v>29797</v>
      </c>
      <c r="E9536" s="190" t="s">
        <v>29797</v>
      </c>
      <c r="F9536" s="190" t="s">
        <v>29797</v>
      </c>
      <c r="G9536" s="190" t="s">
        <v>29797</v>
      </c>
      <c r="H9536" s="190" t="s">
        <v>31314</v>
      </c>
      <c r="I9536" s="190" t="s">
        <v>5062</v>
      </c>
      <c r="J9536" s="190" t="s">
        <v>29821</v>
      </c>
      <c r="K9536" s="190" t="s">
        <v>5062</v>
      </c>
      <c r="L9536" s="190" t="s">
        <v>1447</v>
      </c>
    </row>
    <row r="9537" spans="1:12" ht="15" x14ac:dyDescent="0.25">
      <c r="A9537" s="191" t="s">
        <v>17586</v>
      </c>
      <c r="B9537" s="192" t="s">
        <v>27270</v>
      </c>
      <c r="C9537" s="192" t="s">
        <v>29797</v>
      </c>
      <c r="D9537" s="192" t="s">
        <v>29797</v>
      </c>
      <c r="E9537" s="192" t="s">
        <v>29797</v>
      </c>
      <c r="F9537" s="192" t="s">
        <v>29797</v>
      </c>
      <c r="G9537" s="192" t="s">
        <v>29797</v>
      </c>
      <c r="H9537" s="192" t="s">
        <v>31376</v>
      </c>
      <c r="I9537" s="192" t="s">
        <v>5062</v>
      </c>
      <c r="J9537" s="192" t="s">
        <v>29821</v>
      </c>
      <c r="K9537" s="192" t="s">
        <v>5062</v>
      </c>
      <c r="L9537" s="192" t="s">
        <v>1447</v>
      </c>
    </row>
    <row r="9538" spans="1:12" ht="15" x14ac:dyDescent="0.25">
      <c r="A9538" s="189" t="s">
        <v>27271</v>
      </c>
      <c r="B9538" s="190" t="s">
        <v>27272</v>
      </c>
      <c r="C9538" s="190" t="s">
        <v>29797</v>
      </c>
      <c r="D9538" s="190" t="s">
        <v>29797</v>
      </c>
      <c r="E9538" s="190" t="s">
        <v>29797</v>
      </c>
      <c r="F9538" s="190" t="s">
        <v>29797</v>
      </c>
      <c r="G9538" s="190" t="s">
        <v>29797</v>
      </c>
      <c r="H9538" s="190" t="s">
        <v>31893</v>
      </c>
      <c r="I9538" s="190" t="s">
        <v>31894</v>
      </c>
      <c r="J9538" s="190" t="s">
        <v>31325</v>
      </c>
      <c r="K9538" s="190" t="s">
        <v>5073</v>
      </c>
      <c r="L9538" s="190" t="s">
        <v>1447</v>
      </c>
    </row>
    <row r="9539" spans="1:12" ht="15" x14ac:dyDescent="0.25">
      <c r="A9539" s="191" t="s">
        <v>3773</v>
      </c>
      <c r="B9539" s="192" t="s">
        <v>1650</v>
      </c>
      <c r="C9539" s="192" t="s">
        <v>29797</v>
      </c>
      <c r="D9539" s="192" t="s">
        <v>29797</v>
      </c>
      <c r="E9539" s="192" t="s">
        <v>29797</v>
      </c>
      <c r="F9539" s="192" t="s">
        <v>29797</v>
      </c>
      <c r="G9539" s="192" t="s">
        <v>29797</v>
      </c>
      <c r="H9539" s="192" t="s">
        <v>29797</v>
      </c>
      <c r="I9539" s="192" t="s">
        <v>29797</v>
      </c>
      <c r="J9539" s="192" t="s">
        <v>29797</v>
      </c>
      <c r="K9539" s="192" t="s">
        <v>29797</v>
      </c>
      <c r="L9539" s="192" t="s">
        <v>29797</v>
      </c>
    </row>
    <row r="9540" spans="1:12" ht="15" x14ac:dyDescent="0.25">
      <c r="A9540" s="189" t="s">
        <v>27273</v>
      </c>
      <c r="B9540" s="190" t="s">
        <v>27274</v>
      </c>
      <c r="C9540" s="190" t="s">
        <v>29797</v>
      </c>
      <c r="D9540" s="190" t="s">
        <v>29797</v>
      </c>
      <c r="E9540" s="190" t="s">
        <v>30788</v>
      </c>
      <c r="F9540" s="190" t="s">
        <v>29797</v>
      </c>
      <c r="G9540" s="190" t="s">
        <v>29797</v>
      </c>
      <c r="H9540" s="190" t="s">
        <v>31740</v>
      </c>
      <c r="I9540" s="190" t="s">
        <v>5073</v>
      </c>
      <c r="J9540" s="190" t="s">
        <v>31325</v>
      </c>
      <c r="K9540" s="190" t="s">
        <v>5073</v>
      </c>
      <c r="L9540" s="190" t="s">
        <v>1447</v>
      </c>
    </row>
    <row r="9541" spans="1:12" ht="15" x14ac:dyDescent="0.25">
      <c r="A9541" s="191" t="s">
        <v>27275</v>
      </c>
      <c r="B9541" s="192" t="s">
        <v>27274</v>
      </c>
      <c r="C9541" s="192" t="s">
        <v>29797</v>
      </c>
      <c r="D9541" s="192" t="s">
        <v>29797</v>
      </c>
      <c r="E9541" s="192" t="s">
        <v>30788</v>
      </c>
      <c r="F9541" s="192" t="s">
        <v>29797</v>
      </c>
      <c r="G9541" s="192" t="s">
        <v>29797</v>
      </c>
      <c r="H9541" s="192" t="s">
        <v>31740</v>
      </c>
      <c r="I9541" s="192" t="s">
        <v>5073</v>
      </c>
      <c r="J9541" s="192" t="s">
        <v>31325</v>
      </c>
      <c r="K9541" s="192" t="s">
        <v>5073</v>
      </c>
      <c r="L9541" s="192" t="s">
        <v>1447</v>
      </c>
    </row>
    <row r="9542" spans="1:12" ht="15" x14ac:dyDescent="0.25">
      <c r="A9542" s="189" t="s">
        <v>27276</v>
      </c>
      <c r="B9542" s="190" t="s">
        <v>21390</v>
      </c>
      <c r="C9542" s="190" t="s">
        <v>29797</v>
      </c>
      <c r="D9542" s="190" t="s">
        <v>29797</v>
      </c>
      <c r="E9542" s="190" t="s">
        <v>29797</v>
      </c>
      <c r="F9542" s="190" t="s">
        <v>29797</v>
      </c>
      <c r="G9542" s="190" t="s">
        <v>29797</v>
      </c>
      <c r="H9542" s="190" t="s">
        <v>29797</v>
      </c>
      <c r="I9542" s="190" t="s">
        <v>29797</v>
      </c>
      <c r="J9542" s="190" t="s">
        <v>29797</v>
      </c>
      <c r="K9542" s="190" t="s">
        <v>29797</v>
      </c>
      <c r="L9542" s="190" t="s">
        <v>1468</v>
      </c>
    </row>
    <row r="9543" spans="1:12" ht="15" x14ac:dyDescent="0.25">
      <c r="A9543" s="191" t="s">
        <v>17587</v>
      </c>
      <c r="B9543" s="192" t="s">
        <v>21391</v>
      </c>
      <c r="C9543" s="192" t="s">
        <v>29797</v>
      </c>
      <c r="D9543" s="192" t="s">
        <v>29797</v>
      </c>
      <c r="E9543" s="192" t="s">
        <v>29797</v>
      </c>
      <c r="F9543" s="192" t="s">
        <v>29797</v>
      </c>
      <c r="G9543" s="192" t="s">
        <v>29797</v>
      </c>
      <c r="H9543" s="192" t="s">
        <v>29797</v>
      </c>
      <c r="I9543" s="192" t="s">
        <v>29797</v>
      </c>
      <c r="J9543" s="192" t="s">
        <v>29797</v>
      </c>
      <c r="K9543" s="192" t="s">
        <v>29797</v>
      </c>
      <c r="L9543" s="192" t="s">
        <v>29797</v>
      </c>
    </row>
    <row r="9544" spans="1:12" ht="15" x14ac:dyDescent="0.25">
      <c r="A9544" s="189" t="s">
        <v>27277</v>
      </c>
      <c r="B9544" s="190" t="s">
        <v>27278</v>
      </c>
      <c r="C9544" s="190" t="s">
        <v>29797</v>
      </c>
      <c r="D9544" s="190" t="s">
        <v>29797</v>
      </c>
      <c r="E9544" s="190" t="s">
        <v>29797</v>
      </c>
      <c r="F9544" s="190" t="s">
        <v>29797</v>
      </c>
      <c r="G9544" s="190" t="s">
        <v>29797</v>
      </c>
      <c r="H9544" s="190" t="s">
        <v>29797</v>
      </c>
      <c r="I9544" s="190" t="s">
        <v>29797</v>
      </c>
      <c r="J9544" s="190" t="s">
        <v>29797</v>
      </c>
      <c r="K9544" s="190" t="s">
        <v>29797</v>
      </c>
      <c r="L9544" s="190" t="s">
        <v>29797</v>
      </c>
    </row>
    <row r="9545" spans="1:12" ht="15" x14ac:dyDescent="0.25">
      <c r="A9545" s="191" t="s">
        <v>27279</v>
      </c>
      <c r="B9545" s="192" t="s">
        <v>21392</v>
      </c>
      <c r="C9545" s="192" t="s">
        <v>29797</v>
      </c>
      <c r="D9545" s="192" t="s">
        <v>29797</v>
      </c>
      <c r="E9545" s="192" t="s">
        <v>29797</v>
      </c>
      <c r="F9545" s="192" t="s">
        <v>29797</v>
      </c>
      <c r="G9545" s="192" t="s">
        <v>29797</v>
      </c>
      <c r="H9545" s="192" t="s">
        <v>29797</v>
      </c>
      <c r="I9545" s="192" t="s">
        <v>29797</v>
      </c>
      <c r="J9545" s="192" t="s">
        <v>29797</v>
      </c>
      <c r="K9545" s="192" t="s">
        <v>29797</v>
      </c>
      <c r="L9545" s="192" t="s">
        <v>1441</v>
      </c>
    </row>
    <row r="9546" spans="1:12" ht="15" x14ac:dyDescent="0.25">
      <c r="A9546" s="189" t="s">
        <v>17588</v>
      </c>
      <c r="B9546" s="190" t="s">
        <v>21393</v>
      </c>
      <c r="C9546" s="190" t="s">
        <v>29797</v>
      </c>
      <c r="D9546" s="190" t="s">
        <v>29797</v>
      </c>
      <c r="E9546" s="190" t="s">
        <v>29797</v>
      </c>
      <c r="F9546" s="190" t="s">
        <v>29797</v>
      </c>
      <c r="G9546" s="190" t="s">
        <v>29797</v>
      </c>
      <c r="H9546" s="190" t="s">
        <v>33097</v>
      </c>
      <c r="I9546" s="190" t="s">
        <v>30455</v>
      </c>
      <c r="J9546" s="190" t="s">
        <v>29870</v>
      </c>
      <c r="K9546" s="190" t="s">
        <v>8069</v>
      </c>
      <c r="L9546" s="190" t="s">
        <v>1447</v>
      </c>
    </row>
    <row r="9547" spans="1:12" ht="15" x14ac:dyDescent="0.25">
      <c r="A9547" s="191" t="s">
        <v>27280</v>
      </c>
      <c r="B9547" s="192" t="s">
        <v>27281</v>
      </c>
      <c r="C9547" s="192" t="s">
        <v>29797</v>
      </c>
      <c r="D9547" s="192" t="s">
        <v>29797</v>
      </c>
      <c r="E9547" s="192" t="s">
        <v>29797</v>
      </c>
      <c r="F9547" s="192" t="s">
        <v>29797</v>
      </c>
      <c r="G9547" s="192" t="s">
        <v>29797</v>
      </c>
      <c r="H9547" s="192" t="s">
        <v>31605</v>
      </c>
      <c r="I9547" s="192" t="s">
        <v>31606</v>
      </c>
      <c r="J9547" s="192" t="s">
        <v>29821</v>
      </c>
      <c r="K9547" s="192" t="s">
        <v>5062</v>
      </c>
      <c r="L9547" s="192" t="s">
        <v>1447</v>
      </c>
    </row>
    <row r="9548" spans="1:12" ht="15" x14ac:dyDescent="0.25">
      <c r="A9548" s="189" t="s">
        <v>17589</v>
      </c>
      <c r="B9548" s="190" t="s">
        <v>21394</v>
      </c>
      <c r="C9548" s="190" t="s">
        <v>29797</v>
      </c>
      <c r="D9548" s="190" t="s">
        <v>29797</v>
      </c>
      <c r="E9548" s="190" t="s">
        <v>29797</v>
      </c>
      <c r="F9548" s="190" t="s">
        <v>29797</v>
      </c>
      <c r="G9548" s="190" t="s">
        <v>29797</v>
      </c>
      <c r="H9548" s="190" t="s">
        <v>31361</v>
      </c>
      <c r="I9548" s="190" t="s">
        <v>5062</v>
      </c>
      <c r="J9548" s="190" t="s">
        <v>29821</v>
      </c>
      <c r="K9548" s="190" t="s">
        <v>5062</v>
      </c>
      <c r="L9548" s="190" t="s">
        <v>1447</v>
      </c>
    </row>
    <row r="9549" spans="1:12" ht="15" x14ac:dyDescent="0.25">
      <c r="A9549" s="191" t="s">
        <v>27282</v>
      </c>
      <c r="B9549" s="192" t="s">
        <v>27283</v>
      </c>
      <c r="C9549" s="192" t="s">
        <v>29797</v>
      </c>
      <c r="D9549" s="192" t="s">
        <v>29797</v>
      </c>
      <c r="E9549" s="192" t="s">
        <v>29797</v>
      </c>
      <c r="F9549" s="192" t="s">
        <v>29797</v>
      </c>
      <c r="G9549" s="192" t="s">
        <v>29797</v>
      </c>
      <c r="H9549" s="192" t="s">
        <v>29797</v>
      </c>
      <c r="I9549" s="192" t="s">
        <v>29797</v>
      </c>
      <c r="J9549" s="192" t="s">
        <v>29797</v>
      </c>
      <c r="K9549" s="192" t="s">
        <v>29797</v>
      </c>
      <c r="L9549" s="192" t="s">
        <v>1440</v>
      </c>
    </row>
    <row r="9550" spans="1:12" ht="15" x14ac:dyDescent="0.25">
      <c r="A9550" s="189" t="s">
        <v>11215</v>
      </c>
      <c r="B9550" s="190" t="s">
        <v>11216</v>
      </c>
      <c r="C9550" s="190" t="s">
        <v>29797</v>
      </c>
      <c r="D9550" s="190" t="s">
        <v>29797</v>
      </c>
      <c r="E9550" s="190" t="s">
        <v>29797</v>
      </c>
      <c r="F9550" s="190" t="s">
        <v>29797</v>
      </c>
      <c r="G9550" s="190" t="s">
        <v>29797</v>
      </c>
      <c r="H9550" s="190" t="s">
        <v>31406</v>
      </c>
      <c r="I9550" s="190" t="s">
        <v>5073</v>
      </c>
      <c r="J9550" s="190" t="s">
        <v>31325</v>
      </c>
      <c r="K9550" s="190" t="s">
        <v>5073</v>
      </c>
      <c r="L9550" s="190" t="s">
        <v>1447</v>
      </c>
    </row>
    <row r="9551" spans="1:12" ht="15" x14ac:dyDescent="0.25">
      <c r="A9551" s="191" t="s">
        <v>27284</v>
      </c>
      <c r="B9551" s="192" t="s">
        <v>27285</v>
      </c>
      <c r="C9551" s="192" t="s">
        <v>29797</v>
      </c>
      <c r="D9551" s="192" t="s">
        <v>29797</v>
      </c>
      <c r="E9551" s="192" t="s">
        <v>29797</v>
      </c>
      <c r="F9551" s="192" t="s">
        <v>29797</v>
      </c>
      <c r="G9551" s="192" t="s">
        <v>29797</v>
      </c>
      <c r="H9551" s="192" t="s">
        <v>29797</v>
      </c>
      <c r="I9551" s="192" t="s">
        <v>29797</v>
      </c>
      <c r="J9551" s="192" t="s">
        <v>29797</v>
      </c>
      <c r="K9551" s="192" t="s">
        <v>29797</v>
      </c>
      <c r="L9551" s="192" t="s">
        <v>2704</v>
      </c>
    </row>
    <row r="9552" spans="1:12" ht="15" x14ac:dyDescent="0.25">
      <c r="A9552" s="189" t="s">
        <v>17590</v>
      </c>
      <c r="B9552" s="190" t="s">
        <v>27286</v>
      </c>
      <c r="C9552" s="190" t="s">
        <v>29797</v>
      </c>
      <c r="D9552" s="190" t="s">
        <v>29797</v>
      </c>
      <c r="E9552" s="190" t="s">
        <v>29797</v>
      </c>
      <c r="F9552" s="190" t="s">
        <v>29797</v>
      </c>
      <c r="G9552" s="190" t="s">
        <v>29797</v>
      </c>
      <c r="H9552" s="190" t="s">
        <v>33098</v>
      </c>
      <c r="I9552" s="190" t="s">
        <v>31414</v>
      </c>
      <c r="J9552" s="190" t="s">
        <v>30441</v>
      </c>
      <c r="K9552" s="190" t="s">
        <v>9190</v>
      </c>
      <c r="L9552" s="190" t="s">
        <v>1447</v>
      </c>
    </row>
    <row r="9553" spans="1:12" ht="15" x14ac:dyDescent="0.25">
      <c r="A9553" s="191" t="s">
        <v>17591</v>
      </c>
      <c r="B9553" s="192" t="s">
        <v>21395</v>
      </c>
      <c r="C9553" s="192" t="s">
        <v>29797</v>
      </c>
      <c r="D9553" s="192" t="s">
        <v>29797</v>
      </c>
      <c r="E9553" s="192" t="s">
        <v>29797</v>
      </c>
      <c r="F9553" s="192" t="s">
        <v>29797</v>
      </c>
      <c r="G9553" s="192" t="s">
        <v>29797</v>
      </c>
      <c r="H9553" s="192" t="s">
        <v>31697</v>
      </c>
      <c r="I9553" s="192" t="s">
        <v>5078</v>
      </c>
      <c r="J9553" s="192" t="s">
        <v>29826</v>
      </c>
      <c r="K9553" s="192" t="s">
        <v>5078</v>
      </c>
      <c r="L9553" s="192" t="s">
        <v>1447</v>
      </c>
    </row>
    <row r="9554" spans="1:12" ht="15" x14ac:dyDescent="0.25">
      <c r="A9554" s="189" t="s">
        <v>3774</v>
      </c>
      <c r="B9554" s="190" t="s">
        <v>1651</v>
      </c>
      <c r="C9554" s="190" t="s">
        <v>29797</v>
      </c>
      <c r="D9554" s="190" t="s">
        <v>29797</v>
      </c>
      <c r="E9554" s="190" t="s">
        <v>29797</v>
      </c>
      <c r="F9554" s="190" t="s">
        <v>29797</v>
      </c>
      <c r="G9554" s="190" t="s">
        <v>29797</v>
      </c>
      <c r="H9554" s="190" t="s">
        <v>33099</v>
      </c>
      <c r="I9554" s="190" t="s">
        <v>31527</v>
      </c>
      <c r="J9554" s="190" t="s">
        <v>31528</v>
      </c>
      <c r="K9554" s="190" t="s">
        <v>10363</v>
      </c>
      <c r="L9554" s="190" t="s">
        <v>1447</v>
      </c>
    </row>
    <row r="9555" spans="1:12" ht="15" x14ac:dyDescent="0.25">
      <c r="A9555" s="191" t="s">
        <v>27287</v>
      </c>
      <c r="B9555" s="192" t="s">
        <v>21396</v>
      </c>
      <c r="C9555" s="192" t="s">
        <v>29797</v>
      </c>
      <c r="D9555" s="192" t="s">
        <v>29797</v>
      </c>
      <c r="E9555" s="192" t="s">
        <v>29797</v>
      </c>
      <c r="F9555" s="192" t="s">
        <v>29797</v>
      </c>
      <c r="G9555" s="192" t="s">
        <v>29797</v>
      </c>
      <c r="H9555" s="192" t="s">
        <v>29797</v>
      </c>
      <c r="I9555" s="192" t="s">
        <v>29797</v>
      </c>
      <c r="J9555" s="192" t="s">
        <v>29797</v>
      </c>
      <c r="K9555" s="192" t="s">
        <v>29797</v>
      </c>
      <c r="L9555" s="192" t="s">
        <v>29797</v>
      </c>
    </row>
    <row r="9556" spans="1:12" ht="15" x14ac:dyDescent="0.25">
      <c r="A9556" s="189" t="s">
        <v>3775</v>
      </c>
      <c r="B9556" s="190" t="s">
        <v>1652</v>
      </c>
      <c r="C9556" s="190" t="s">
        <v>29797</v>
      </c>
      <c r="D9556" s="190" t="s">
        <v>29797</v>
      </c>
      <c r="E9556" s="190" t="s">
        <v>29797</v>
      </c>
      <c r="F9556" s="190" t="s">
        <v>29797</v>
      </c>
      <c r="G9556" s="190" t="s">
        <v>29797</v>
      </c>
      <c r="H9556" s="190" t="s">
        <v>31373</v>
      </c>
      <c r="I9556" s="190" t="s">
        <v>10125</v>
      </c>
      <c r="J9556" s="190" t="s">
        <v>29987</v>
      </c>
      <c r="K9556" s="190" t="s">
        <v>10126</v>
      </c>
      <c r="L9556" s="190" t="s">
        <v>1447</v>
      </c>
    </row>
    <row r="9557" spans="1:12" ht="15" x14ac:dyDescent="0.25">
      <c r="A9557" s="191" t="s">
        <v>27288</v>
      </c>
      <c r="B9557" s="192" t="s">
        <v>1653</v>
      </c>
      <c r="C9557" s="192" t="s">
        <v>29797</v>
      </c>
      <c r="D9557" s="192" t="s">
        <v>29797</v>
      </c>
      <c r="E9557" s="192" t="s">
        <v>29797</v>
      </c>
      <c r="F9557" s="192" t="s">
        <v>29797</v>
      </c>
      <c r="G9557" s="192" t="s">
        <v>29797</v>
      </c>
      <c r="H9557" s="192" t="s">
        <v>29797</v>
      </c>
      <c r="I9557" s="192" t="s">
        <v>29797</v>
      </c>
      <c r="J9557" s="192" t="s">
        <v>29797</v>
      </c>
      <c r="K9557" s="192" t="s">
        <v>29797</v>
      </c>
      <c r="L9557" s="192" t="s">
        <v>1468</v>
      </c>
    </row>
    <row r="9558" spans="1:12" ht="15" x14ac:dyDescent="0.25">
      <c r="A9558" s="189" t="s">
        <v>27289</v>
      </c>
      <c r="B9558" s="190" t="s">
        <v>1654</v>
      </c>
      <c r="C9558" s="190" t="s">
        <v>29797</v>
      </c>
      <c r="D9558" s="190" t="s">
        <v>29797</v>
      </c>
      <c r="E9558" s="190" t="s">
        <v>29797</v>
      </c>
      <c r="F9558" s="190" t="s">
        <v>29797</v>
      </c>
      <c r="G9558" s="190" t="s">
        <v>29797</v>
      </c>
      <c r="H9558" s="190" t="s">
        <v>29797</v>
      </c>
      <c r="I9558" s="190" t="s">
        <v>29797</v>
      </c>
      <c r="J9558" s="190" t="s">
        <v>29797</v>
      </c>
      <c r="K9558" s="190" t="s">
        <v>29797</v>
      </c>
      <c r="L9558" s="190" t="s">
        <v>1468</v>
      </c>
    </row>
    <row r="9559" spans="1:12" ht="15" x14ac:dyDescent="0.25">
      <c r="A9559" s="191" t="s">
        <v>27290</v>
      </c>
      <c r="B9559" s="192" t="s">
        <v>11217</v>
      </c>
      <c r="C9559" s="192" t="s">
        <v>29797</v>
      </c>
      <c r="D9559" s="192" t="s">
        <v>29797</v>
      </c>
      <c r="E9559" s="192" t="s">
        <v>29797</v>
      </c>
      <c r="F9559" s="192" t="s">
        <v>29797</v>
      </c>
      <c r="G9559" s="192" t="s">
        <v>29797</v>
      </c>
      <c r="H9559" s="192" t="s">
        <v>29797</v>
      </c>
      <c r="I9559" s="192" t="s">
        <v>29797</v>
      </c>
      <c r="J9559" s="192" t="s">
        <v>29797</v>
      </c>
      <c r="K9559" s="192" t="s">
        <v>29797</v>
      </c>
      <c r="L9559" s="192" t="s">
        <v>1441</v>
      </c>
    </row>
    <row r="9560" spans="1:12" ht="15" x14ac:dyDescent="0.25">
      <c r="A9560" s="189" t="s">
        <v>27291</v>
      </c>
      <c r="B9560" s="190" t="s">
        <v>11218</v>
      </c>
      <c r="C9560" s="190" t="s">
        <v>29797</v>
      </c>
      <c r="D9560" s="190" t="s">
        <v>29797</v>
      </c>
      <c r="E9560" s="190" t="s">
        <v>29797</v>
      </c>
      <c r="F9560" s="190" t="s">
        <v>29797</v>
      </c>
      <c r="G9560" s="190" t="s">
        <v>29797</v>
      </c>
      <c r="H9560" s="190" t="s">
        <v>29797</v>
      </c>
      <c r="I9560" s="190" t="s">
        <v>29797</v>
      </c>
      <c r="J9560" s="190" t="s">
        <v>29797</v>
      </c>
      <c r="K9560" s="190" t="s">
        <v>29797</v>
      </c>
      <c r="L9560" s="190" t="s">
        <v>1468</v>
      </c>
    </row>
    <row r="9561" spans="1:12" ht="15" x14ac:dyDescent="0.25">
      <c r="A9561" s="191" t="s">
        <v>27292</v>
      </c>
      <c r="B9561" s="192" t="s">
        <v>1655</v>
      </c>
      <c r="C9561" s="192" t="s">
        <v>29797</v>
      </c>
      <c r="D9561" s="192" t="s">
        <v>29797</v>
      </c>
      <c r="E9561" s="192" t="s">
        <v>29797</v>
      </c>
      <c r="F9561" s="192" t="s">
        <v>29797</v>
      </c>
      <c r="G9561" s="192" t="s">
        <v>29797</v>
      </c>
      <c r="H9561" s="192" t="s">
        <v>29797</v>
      </c>
      <c r="I9561" s="192" t="s">
        <v>29797</v>
      </c>
      <c r="J9561" s="192" t="s">
        <v>29797</v>
      </c>
      <c r="K9561" s="192" t="s">
        <v>29797</v>
      </c>
      <c r="L9561" s="192" t="s">
        <v>1468</v>
      </c>
    </row>
    <row r="9562" spans="1:12" ht="15" x14ac:dyDescent="0.25">
      <c r="A9562" s="189" t="s">
        <v>27293</v>
      </c>
      <c r="B9562" s="190" t="s">
        <v>1656</v>
      </c>
      <c r="C9562" s="190" t="s">
        <v>29797</v>
      </c>
      <c r="D9562" s="190" t="s">
        <v>29797</v>
      </c>
      <c r="E9562" s="190" t="s">
        <v>29797</v>
      </c>
      <c r="F9562" s="190" t="s">
        <v>29797</v>
      </c>
      <c r="G9562" s="190" t="s">
        <v>29797</v>
      </c>
      <c r="H9562" s="190" t="s">
        <v>29797</v>
      </c>
      <c r="I9562" s="190" t="s">
        <v>29797</v>
      </c>
      <c r="J9562" s="190" t="s">
        <v>29797</v>
      </c>
      <c r="K9562" s="190" t="s">
        <v>29797</v>
      </c>
      <c r="L9562" s="190" t="s">
        <v>1468</v>
      </c>
    </row>
    <row r="9563" spans="1:12" ht="15" x14ac:dyDescent="0.25">
      <c r="A9563" s="191" t="s">
        <v>27294</v>
      </c>
      <c r="B9563" s="192" t="s">
        <v>27295</v>
      </c>
      <c r="C9563" s="192" t="s">
        <v>29797</v>
      </c>
      <c r="D9563" s="192" t="s">
        <v>29797</v>
      </c>
      <c r="E9563" s="192" t="s">
        <v>29797</v>
      </c>
      <c r="F9563" s="192" t="s">
        <v>29797</v>
      </c>
      <c r="G9563" s="192" t="s">
        <v>29797</v>
      </c>
      <c r="H9563" s="192" t="s">
        <v>29797</v>
      </c>
      <c r="I9563" s="192" t="s">
        <v>29797</v>
      </c>
      <c r="J9563" s="192" t="s">
        <v>29797</v>
      </c>
      <c r="K9563" s="192" t="s">
        <v>29797</v>
      </c>
      <c r="L9563" s="192" t="s">
        <v>1447</v>
      </c>
    </row>
    <row r="9564" spans="1:12" ht="15" x14ac:dyDescent="0.25">
      <c r="A9564" s="189" t="s">
        <v>17592</v>
      </c>
      <c r="B9564" s="190" t="s">
        <v>21397</v>
      </c>
      <c r="C9564" s="190" t="s">
        <v>29797</v>
      </c>
      <c r="D9564" s="190" t="s">
        <v>29797</v>
      </c>
      <c r="E9564" s="190" t="s">
        <v>29797</v>
      </c>
      <c r="F9564" s="190" t="s">
        <v>29797</v>
      </c>
      <c r="G9564" s="190" t="s">
        <v>29797</v>
      </c>
      <c r="H9564" s="190" t="s">
        <v>29797</v>
      </c>
      <c r="I9564" s="190" t="s">
        <v>29797</v>
      </c>
      <c r="J9564" s="190" t="s">
        <v>29797</v>
      </c>
      <c r="K9564" s="190" t="s">
        <v>29797</v>
      </c>
      <c r="L9564" s="190" t="s">
        <v>29797</v>
      </c>
    </row>
    <row r="9565" spans="1:12" ht="15" x14ac:dyDescent="0.25">
      <c r="A9565" s="191" t="s">
        <v>17593</v>
      </c>
      <c r="B9565" s="192" t="s">
        <v>21398</v>
      </c>
      <c r="C9565" s="192" t="s">
        <v>29797</v>
      </c>
      <c r="D9565" s="192" t="s">
        <v>29797</v>
      </c>
      <c r="E9565" s="192" t="s">
        <v>29797</v>
      </c>
      <c r="F9565" s="192" t="s">
        <v>29797</v>
      </c>
      <c r="G9565" s="192" t="s">
        <v>29797</v>
      </c>
      <c r="H9565" s="192" t="s">
        <v>29797</v>
      </c>
      <c r="I9565" s="192" t="s">
        <v>29797</v>
      </c>
      <c r="J9565" s="192" t="s">
        <v>29797</v>
      </c>
      <c r="K9565" s="192" t="s">
        <v>29797</v>
      </c>
      <c r="L9565" s="192" t="s">
        <v>29797</v>
      </c>
    </row>
    <row r="9566" spans="1:12" ht="15" x14ac:dyDescent="0.25">
      <c r="A9566" s="189" t="s">
        <v>17594</v>
      </c>
      <c r="B9566" s="190" t="s">
        <v>21399</v>
      </c>
      <c r="C9566" s="190" t="s">
        <v>29797</v>
      </c>
      <c r="D9566" s="190" t="s">
        <v>29797</v>
      </c>
      <c r="E9566" s="190" t="s">
        <v>29797</v>
      </c>
      <c r="F9566" s="190" t="s">
        <v>29797</v>
      </c>
      <c r="G9566" s="190" t="s">
        <v>29797</v>
      </c>
      <c r="H9566" s="190" t="s">
        <v>29797</v>
      </c>
      <c r="I9566" s="190" t="s">
        <v>29797</v>
      </c>
      <c r="J9566" s="190" t="s">
        <v>29797</v>
      </c>
      <c r="K9566" s="190" t="s">
        <v>29797</v>
      </c>
      <c r="L9566" s="190" t="s">
        <v>1447</v>
      </c>
    </row>
    <row r="9567" spans="1:12" ht="15" x14ac:dyDescent="0.25">
      <c r="A9567" s="191" t="s">
        <v>11219</v>
      </c>
      <c r="B9567" s="192" t="s">
        <v>11220</v>
      </c>
      <c r="C9567" s="192" t="s">
        <v>29797</v>
      </c>
      <c r="D9567" s="192" t="s">
        <v>29797</v>
      </c>
      <c r="E9567" s="192" t="s">
        <v>29797</v>
      </c>
      <c r="F9567" s="192" t="s">
        <v>29797</v>
      </c>
      <c r="G9567" s="192" t="s">
        <v>29797</v>
      </c>
      <c r="H9567" s="192" t="s">
        <v>31354</v>
      </c>
      <c r="I9567" s="192" t="s">
        <v>30165</v>
      </c>
      <c r="J9567" s="192" t="s">
        <v>29821</v>
      </c>
      <c r="K9567" s="192" t="s">
        <v>5062</v>
      </c>
      <c r="L9567" s="192" t="s">
        <v>1447</v>
      </c>
    </row>
    <row r="9568" spans="1:12" ht="15" x14ac:dyDescent="0.25">
      <c r="A9568" s="189" t="s">
        <v>17595</v>
      </c>
      <c r="B9568" s="190" t="s">
        <v>27296</v>
      </c>
      <c r="C9568" s="190" t="s">
        <v>29797</v>
      </c>
      <c r="D9568" s="190" t="s">
        <v>29797</v>
      </c>
      <c r="E9568" s="190" t="s">
        <v>29797</v>
      </c>
      <c r="F9568" s="190" t="s">
        <v>29797</v>
      </c>
      <c r="G9568" s="190" t="s">
        <v>29797</v>
      </c>
      <c r="H9568" s="190" t="s">
        <v>31361</v>
      </c>
      <c r="I9568" s="190" t="s">
        <v>5062</v>
      </c>
      <c r="J9568" s="190" t="s">
        <v>29821</v>
      </c>
      <c r="K9568" s="190" t="s">
        <v>5062</v>
      </c>
      <c r="L9568" s="190" t="s">
        <v>1447</v>
      </c>
    </row>
    <row r="9569" spans="1:12" ht="15" x14ac:dyDescent="0.25">
      <c r="A9569" s="191" t="s">
        <v>3776</v>
      </c>
      <c r="B9569" s="192" t="s">
        <v>1657</v>
      </c>
      <c r="C9569" s="192" t="s">
        <v>29797</v>
      </c>
      <c r="D9569" s="192" t="s">
        <v>29797</v>
      </c>
      <c r="E9569" s="192" t="s">
        <v>29797</v>
      </c>
      <c r="F9569" s="192" t="s">
        <v>29797</v>
      </c>
      <c r="G9569" s="192" t="s">
        <v>29797</v>
      </c>
      <c r="H9569" s="192" t="s">
        <v>29797</v>
      </c>
      <c r="I9569" s="192" t="s">
        <v>29797</v>
      </c>
      <c r="J9569" s="192" t="s">
        <v>29797</v>
      </c>
      <c r="K9569" s="192" t="s">
        <v>29797</v>
      </c>
      <c r="L9569" s="192" t="s">
        <v>29797</v>
      </c>
    </row>
    <row r="9570" spans="1:12" ht="15" x14ac:dyDescent="0.25">
      <c r="A9570" s="189" t="s">
        <v>27297</v>
      </c>
      <c r="B9570" s="190" t="s">
        <v>1658</v>
      </c>
      <c r="C9570" s="190" t="s">
        <v>29797</v>
      </c>
      <c r="D9570" s="190" t="s">
        <v>29797</v>
      </c>
      <c r="E9570" s="190" t="s">
        <v>29797</v>
      </c>
      <c r="F9570" s="190" t="s">
        <v>29797</v>
      </c>
      <c r="G9570" s="190" t="s">
        <v>29797</v>
      </c>
      <c r="H9570" s="190" t="s">
        <v>29797</v>
      </c>
      <c r="I9570" s="190" t="s">
        <v>29797</v>
      </c>
      <c r="J9570" s="190" t="s">
        <v>29797</v>
      </c>
      <c r="K9570" s="190" t="s">
        <v>29797</v>
      </c>
      <c r="L9570" s="190" t="s">
        <v>1444</v>
      </c>
    </row>
    <row r="9571" spans="1:12" ht="15" x14ac:dyDescent="0.25">
      <c r="A9571" s="191" t="s">
        <v>27298</v>
      </c>
      <c r="B9571" s="192" t="s">
        <v>11221</v>
      </c>
      <c r="C9571" s="192" t="s">
        <v>29797</v>
      </c>
      <c r="D9571" s="192" t="s">
        <v>29797</v>
      </c>
      <c r="E9571" s="192" t="s">
        <v>29797</v>
      </c>
      <c r="F9571" s="192" t="s">
        <v>29797</v>
      </c>
      <c r="G9571" s="192" t="s">
        <v>29797</v>
      </c>
      <c r="H9571" s="192" t="s">
        <v>29797</v>
      </c>
      <c r="I9571" s="192" t="s">
        <v>29797</v>
      </c>
      <c r="J9571" s="192" t="s">
        <v>29797</v>
      </c>
      <c r="K9571" s="192" t="s">
        <v>29797</v>
      </c>
      <c r="L9571" s="192" t="s">
        <v>1465</v>
      </c>
    </row>
    <row r="9572" spans="1:12" ht="15" x14ac:dyDescent="0.25">
      <c r="A9572" s="189" t="s">
        <v>11222</v>
      </c>
      <c r="B9572" s="190" t="s">
        <v>11223</v>
      </c>
      <c r="C9572" s="190" t="s">
        <v>29797</v>
      </c>
      <c r="D9572" s="190" t="s">
        <v>29797</v>
      </c>
      <c r="E9572" s="190" t="s">
        <v>29797</v>
      </c>
      <c r="F9572" s="190" t="s">
        <v>29797</v>
      </c>
      <c r="G9572" s="190" t="s">
        <v>29797</v>
      </c>
      <c r="H9572" s="190" t="s">
        <v>31366</v>
      </c>
      <c r="I9572" s="190" t="s">
        <v>31367</v>
      </c>
      <c r="J9572" s="190" t="s">
        <v>29821</v>
      </c>
      <c r="K9572" s="190" t="s">
        <v>5062</v>
      </c>
      <c r="L9572" s="190" t="s">
        <v>1447</v>
      </c>
    </row>
    <row r="9573" spans="1:12" ht="15" x14ac:dyDescent="0.25">
      <c r="A9573" s="191" t="s">
        <v>11224</v>
      </c>
      <c r="B9573" s="192" t="s">
        <v>11225</v>
      </c>
      <c r="C9573" s="192" t="s">
        <v>29797</v>
      </c>
      <c r="D9573" s="192" t="s">
        <v>29797</v>
      </c>
      <c r="E9573" s="192" t="s">
        <v>29797</v>
      </c>
      <c r="F9573" s="192" t="s">
        <v>29797</v>
      </c>
      <c r="G9573" s="192" t="s">
        <v>29797</v>
      </c>
      <c r="H9573" s="192" t="s">
        <v>29797</v>
      </c>
      <c r="I9573" s="192" t="s">
        <v>29797</v>
      </c>
      <c r="J9573" s="192" t="s">
        <v>29821</v>
      </c>
      <c r="K9573" s="192" t="s">
        <v>5062</v>
      </c>
      <c r="L9573" s="192" t="s">
        <v>1447</v>
      </c>
    </row>
    <row r="9574" spans="1:12" ht="15" x14ac:dyDescent="0.25">
      <c r="A9574" s="189" t="s">
        <v>27299</v>
      </c>
      <c r="B9574" s="190" t="s">
        <v>27300</v>
      </c>
      <c r="C9574" s="190" t="s">
        <v>29797</v>
      </c>
      <c r="D9574" s="190" t="s">
        <v>29797</v>
      </c>
      <c r="E9574" s="190" t="s">
        <v>29797</v>
      </c>
      <c r="F9574" s="190" t="s">
        <v>29797</v>
      </c>
      <c r="G9574" s="190" t="s">
        <v>29797</v>
      </c>
      <c r="H9574" s="190" t="s">
        <v>31310</v>
      </c>
      <c r="I9574" s="190" t="s">
        <v>31311</v>
      </c>
      <c r="J9574" s="190" t="s">
        <v>29821</v>
      </c>
      <c r="K9574" s="190" t="s">
        <v>5062</v>
      </c>
      <c r="L9574" s="190" t="s">
        <v>1447</v>
      </c>
    </row>
    <row r="9575" spans="1:12" ht="15" x14ac:dyDescent="0.25">
      <c r="A9575" s="191" t="s">
        <v>17596</v>
      </c>
      <c r="B9575" s="192" t="s">
        <v>21400</v>
      </c>
      <c r="C9575" s="192" t="s">
        <v>29797</v>
      </c>
      <c r="D9575" s="192" t="s">
        <v>29797</v>
      </c>
      <c r="E9575" s="192" t="s">
        <v>29797</v>
      </c>
      <c r="F9575" s="192" t="s">
        <v>29797</v>
      </c>
      <c r="G9575" s="192" t="s">
        <v>29797</v>
      </c>
      <c r="H9575" s="192" t="s">
        <v>31312</v>
      </c>
      <c r="I9575" s="192" t="s">
        <v>31313</v>
      </c>
      <c r="J9575" s="192" t="s">
        <v>29821</v>
      </c>
      <c r="K9575" s="192" t="s">
        <v>5062</v>
      </c>
      <c r="L9575" s="192" t="s">
        <v>1447</v>
      </c>
    </row>
    <row r="9576" spans="1:12" ht="15" x14ac:dyDescent="0.25">
      <c r="A9576" s="189" t="s">
        <v>11226</v>
      </c>
      <c r="B9576" s="190" t="s">
        <v>11227</v>
      </c>
      <c r="C9576" s="190" t="s">
        <v>29797</v>
      </c>
      <c r="D9576" s="190" t="s">
        <v>29797</v>
      </c>
      <c r="E9576" s="190" t="s">
        <v>29797</v>
      </c>
      <c r="F9576" s="190" t="s">
        <v>29797</v>
      </c>
      <c r="G9576" s="190" t="s">
        <v>29797</v>
      </c>
      <c r="H9576" s="190" t="s">
        <v>33100</v>
      </c>
      <c r="I9576" s="190" t="s">
        <v>33101</v>
      </c>
      <c r="J9576" s="190" t="s">
        <v>30441</v>
      </c>
      <c r="K9576" s="190" t="s">
        <v>9190</v>
      </c>
      <c r="L9576" s="190" t="s">
        <v>1447</v>
      </c>
    </row>
    <row r="9577" spans="1:12" ht="15" x14ac:dyDescent="0.25">
      <c r="A9577" s="191" t="s">
        <v>11228</v>
      </c>
      <c r="B9577" s="192" t="s">
        <v>11229</v>
      </c>
      <c r="C9577" s="192" t="s">
        <v>29797</v>
      </c>
      <c r="D9577" s="192" t="s">
        <v>29797</v>
      </c>
      <c r="E9577" s="192" t="s">
        <v>29797</v>
      </c>
      <c r="F9577" s="192" t="s">
        <v>29797</v>
      </c>
      <c r="G9577" s="192" t="s">
        <v>29797</v>
      </c>
      <c r="H9577" s="192" t="s">
        <v>31597</v>
      </c>
      <c r="I9577" s="192" t="s">
        <v>30124</v>
      </c>
      <c r="J9577" s="192" t="s">
        <v>29821</v>
      </c>
      <c r="K9577" s="192" t="s">
        <v>5062</v>
      </c>
      <c r="L9577" s="192" t="s">
        <v>1447</v>
      </c>
    </row>
    <row r="9578" spans="1:12" ht="15" x14ac:dyDescent="0.25">
      <c r="A9578" s="189" t="s">
        <v>17597</v>
      </c>
      <c r="B9578" s="190" t="s">
        <v>21401</v>
      </c>
      <c r="C9578" s="190" t="s">
        <v>29797</v>
      </c>
      <c r="D9578" s="190" t="s">
        <v>29797</v>
      </c>
      <c r="E9578" s="190" t="s">
        <v>29797</v>
      </c>
      <c r="F9578" s="190" t="s">
        <v>29797</v>
      </c>
      <c r="G9578" s="190" t="s">
        <v>29797</v>
      </c>
      <c r="H9578" s="190" t="s">
        <v>33102</v>
      </c>
      <c r="I9578" s="190" t="s">
        <v>33103</v>
      </c>
      <c r="J9578" s="190" t="s">
        <v>30006</v>
      </c>
      <c r="K9578" s="190" t="s">
        <v>4718</v>
      </c>
      <c r="L9578" s="190" t="s">
        <v>1447</v>
      </c>
    </row>
    <row r="9579" spans="1:12" ht="15" x14ac:dyDescent="0.25">
      <c r="A9579" s="191" t="s">
        <v>27301</v>
      </c>
      <c r="B9579" s="192" t="s">
        <v>27302</v>
      </c>
      <c r="C9579" s="192" t="s">
        <v>29797</v>
      </c>
      <c r="D9579" s="192" t="s">
        <v>29797</v>
      </c>
      <c r="E9579" s="192" t="s">
        <v>29797</v>
      </c>
      <c r="F9579" s="192" t="s">
        <v>29797</v>
      </c>
      <c r="G9579" s="192" t="s">
        <v>29797</v>
      </c>
      <c r="H9579" s="192" t="s">
        <v>31366</v>
      </c>
      <c r="I9579" s="192" t="s">
        <v>31367</v>
      </c>
      <c r="J9579" s="192" t="s">
        <v>29821</v>
      </c>
      <c r="K9579" s="192" t="s">
        <v>5062</v>
      </c>
      <c r="L9579" s="192" t="s">
        <v>1447</v>
      </c>
    </row>
    <row r="9580" spans="1:12" ht="15" x14ac:dyDescent="0.25">
      <c r="A9580" s="189" t="s">
        <v>11230</v>
      </c>
      <c r="B9580" s="190" t="s">
        <v>11231</v>
      </c>
      <c r="C9580" s="190" t="s">
        <v>29797</v>
      </c>
      <c r="D9580" s="190" t="s">
        <v>29797</v>
      </c>
      <c r="E9580" s="190" t="s">
        <v>29797</v>
      </c>
      <c r="F9580" s="190" t="s">
        <v>29797</v>
      </c>
      <c r="G9580" s="190" t="s">
        <v>29797</v>
      </c>
      <c r="H9580" s="190" t="s">
        <v>31546</v>
      </c>
      <c r="I9580" s="190" t="s">
        <v>31547</v>
      </c>
      <c r="J9580" s="190" t="s">
        <v>29821</v>
      </c>
      <c r="K9580" s="190" t="s">
        <v>5062</v>
      </c>
      <c r="L9580" s="190" t="s">
        <v>1447</v>
      </c>
    </row>
    <row r="9581" spans="1:12" ht="15" x14ac:dyDescent="0.25">
      <c r="A9581" s="191" t="s">
        <v>11232</v>
      </c>
      <c r="B9581" s="192" t="s">
        <v>11233</v>
      </c>
      <c r="C9581" s="192" t="s">
        <v>29797</v>
      </c>
      <c r="D9581" s="192" t="s">
        <v>29797</v>
      </c>
      <c r="E9581" s="192" t="s">
        <v>29797</v>
      </c>
      <c r="F9581" s="192" t="s">
        <v>29797</v>
      </c>
      <c r="G9581" s="192" t="s">
        <v>29797</v>
      </c>
      <c r="H9581" s="192" t="s">
        <v>31434</v>
      </c>
      <c r="I9581" s="192" t="s">
        <v>31435</v>
      </c>
      <c r="J9581" s="192" t="s">
        <v>29821</v>
      </c>
      <c r="K9581" s="192" t="s">
        <v>5062</v>
      </c>
      <c r="L9581" s="192" t="s">
        <v>1447</v>
      </c>
    </row>
    <row r="9582" spans="1:12" ht="15" x14ac:dyDescent="0.25">
      <c r="A9582" s="189" t="s">
        <v>27303</v>
      </c>
      <c r="B9582" s="190" t="s">
        <v>14401</v>
      </c>
      <c r="C9582" s="190" t="s">
        <v>29884</v>
      </c>
      <c r="D9582" s="190" t="s">
        <v>29797</v>
      </c>
      <c r="E9582" s="190" t="s">
        <v>30789</v>
      </c>
      <c r="F9582" s="190" t="s">
        <v>29797</v>
      </c>
      <c r="G9582" s="190" t="s">
        <v>29797</v>
      </c>
      <c r="H9582" s="190" t="s">
        <v>29797</v>
      </c>
      <c r="I9582" s="190" t="s">
        <v>29797</v>
      </c>
      <c r="J9582" s="190" t="s">
        <v>29797</v>
      </c>
      <c r="K9582" s="190" t="s">
        <v>29797</v>
      </c>
      <c r="L9582" s="190" t="s">
        <v>29797</v>
      </c>
    </row>
    <row r="9583" spans="1:12" ht="15" x14ac:dyDescent="0.25">
      <c r="A9583" s="191" t="s">
        <v>27304</v>
      </c>
      <c r="B9583" s="192" t="s">
        <v>14401</v>
      </c>
      <c r="C9583" s="192" t="s">
        <v>29884</v>
      </c>
      <c r="D9583" s="192" t="s">
        <v>29797</v>
      </c>
      <c r="E9583" s="192" t="s">
        <v>30790</v>
      </c>
      <c r="F9583" s="192" t="s">
        <v>29797</v>
      </c>
      <c r="G9583" s="192" t="s">
        <v>29797</v>
      </c>
      <c r="H9583" s="192" t="s">
        <v>29797</v>
      </c>
      <c r="I9583" s="192" t="s">
        <v>29797</v>
      </c>
      <c r="J9583" s="192" t="s">
        <v>29797</v>
      </c>
      <c r="K9583" s="192" t="s">
        <v>29797</v>
      </c>
      <c r="L9583" s="192" t="s">
        <v>29797</v>
      </c>
    </row>
    <row r="9584" spans="1:12" ht="15" x14ac:dyDescent="0.25">
      <c r="A9584" s="189" t="s">
        <v>27305</v>
      </c>
      <c r="B9584" s="190" t="s">
        <v>14401</v>
      </c>
      <c r="C9584" s="190" t="s">
        <v>764</v>
      </c>
      <c r="D9584" s="190" t="s">
        <v>29797</v>
      </c>
      <c r="E9584" s="190" t="s">
        <v>30791</v>
      </c>
      <c r="F9584" s="190" t="s">
        <v>29797</v>
      </c>
      <c r="G9584" s="190" t="s">
        <v>29797</v>
      </c>
      <c r="H9584" s="190" t="s">
        <v>29797</v>
      </c>
      <c r="I9584" s="190" t="s">
        <v>29797</v>
      </c>
      <c r="J9584" s="190" t="s">
        <v>29797</v>
      </c>
      <c r="K9584" s="190" t="s">
        <v>29797</v>
      </c>
      <c r="L9584" s="190" t="s">
        <v>29797</v>
      </c>
    </row>
    <row r="9585" spans="1:12" ht="15" x14ac:dyDescent="0.25">
      <c r="A9585" s="191" t="s">
        <v>27306</v>
      </c>
      <c r="B9585" s="192" t="s">
        <v>14401</v>
      </c>
      <c r="C9585" s="192" t="s">
        <v>29884</v>
      </c>
      <c r="D9585" s="192" t="s">
        <v>29797</v>
      </c>
      <c r="E9585" s="192" t="s">
        <v>30792</v>
      </c>
      <c r="F9585" s="192" t="s">
        <v>29797</v>
      </c>
      <c r="G9585" s="192" t="s">
        <v>29797</v>
      </c>
      <c r="H9585" s="192" t="s">
        <v>29797</v>
      </c>
      <c r="I9585" s="192" t="s">
        <v>29797</v>
      </c>
      <c r="J9585" s="192" t="s">
        <v>29797</v>
      </c>
      <c r="K9585" s="192" t="s">
        <v>29797</v>
      </c>
      <c r="L9585" s="192" t="s">
        <v>29797</v>
      </c>
    </row>
    <row r="9586" spans="1:12" ht="15" x14ac:dyDescent="0.25">
      <c r="A9586" s="189" t="s">
        <v>27307</v>
      </c>
      <c r="B9586" s="190" t="s">
        <v>14401</v>
      </c>
      <c r="C9586" s="190" t="s">
        <v>29884</v>
      </c>
      <c r="D9586" s="190" t="s">
        <v>29797</v>
      </c>
      <c r="E9586" s="190" t="s">
        <v>30793</v>
      </c>
      <c r="F9586" s="190" t="s">
        <v>29797</v>
      </c>
      <c r="G9586" s="190" t="s">
        <v>29797</v>
      </c>
      <c r="H9586" s="190" t="s">
        <v>29797</v>
      </c>
      <c r="I9586" s="190" t="s">
        <v>29797</v>
      </c>
      <c r="J9586" s="190" t="s">
        <v>29797</v>
      </c>
      <c r="K9586" s="190" t="s">
        <v>29797</v>
      </c>
      <c r="L9586" s="190" t="s">
        <v>29797</v>
      </c>
    </row>
    <row r="9587" spans="1:12" ht="15" x14ac:dyDescent="0.25">
      <c r="A9587" s="191" t="s">
        <v>27308</v>
      </c>
      <c r="B9587" s="192" t="s">
        <v>14401</v>
      </c>
      <c r="C9587" s="192" t="s">
        <v>29884</v>
      </c>
      <c r="D9587" s="192" t="s">
        <v>29797</v>
      </c>
      <c r="E9587" s="192" t="s">
        <v>30794</v>
      </c>
      <c r="F9587" s="192" t="s">
        <v>29797</v>
      </c>
      <c r="G9587" s="192" t="s">
        <v>29797</v>
      </c>
      <c r="H9587" s="192" t="s">
        <v>29797</v>
      </c>
      <c r="I9587" s="192" t="s">
        <v>29797</v>
      </c>
      <c r="J9587" s="192" t="s">
        <v>29797</v>
      </c>
      <c r="K9587" s="192" t="s">
        <v>29797</v>
      </c>
      <c r="L9587" s="192" t="s">
        <v>29797</v>
      </c>
    </row>
    <row r="9588" spans="1:12" ht="15" x14ac:dyDescent="0.25">
      <c r="A9588" s="189" t="s">
        <v>27309</v>
      </c>
      <c r="B9588" s="190" t="s">
        <v>14401</v>
      </c>
      <c r="C9588" s="190" t="s">
        <v>29884</v>
      </c>
      <c r="D9588" s="190" t="s">
        <v>29797</v>
      </c>
      <c r="E9588" s="190" t="s">
        <v>30795</v>
      </c>
      <c r="F9588" s="190" t="s">
        <v>29797</v>
      </c>
      <c r="G9588" s="190" t="s">
        <v>29797</v>
      </c>
      <c r="H9588" s="190" t="s">
        <v>29797</v>
      </c>
      <c r="I9588" s="190" t="s">
        <v>29797</v>
      </c>
      <c r="J9588" s="190" t="s">
        <v>29797</v>
      </c>
      <c r="K9588" s="190" t="s">
        <v>29797</v>
      </c>
      <c r="L9588" s="190" t="s">
        <v>29797</v>
      </c>
    </row>
    <row r="9589" spans="1:12" ht="15" x14ac:dyDescent="0.25">
      <c r="A9589" s="191" t="s">
        <v>27310</v>
      </c>
      <c r="B9589" s="192" t="s">
        <v>14401</v>
      </c>
      <c r="C9589" s="192" t="s">
        <v>29884</v>
      </c>
      <c r="D9589" s="192" t="s">
        <v>29797</v>
      </c>
      <c r="E9589" s="192" t="s">
        <v>30796</v>
      </c>
      <c r="F9589" s="192" t="s">
        <v>29797</v>
      </c>
      <c r="G9589" s="192" t="s">
        <v>29797</v>
      </c>
      <c r="H9589" s="192" t="s">
        <v>29797</v>
      </c>
      <c r="I9589" s="192" t="s">
        <v>29797</v>
      </c>
      <c r="J9589" s="192" t="s">
        <v>29797</v>
      </c>
      <c r="K9589" s="192" t="s">
        <v>29797</v>
      </c>
      <c r="L9589" s="192" t="s">
        <v>29797</v>
      </c>
    </row>
    <row r="9590" spans="1:12" ht="15" x14ac:dyDescent="0.25">
      <c r="A9590" s="189" t="s">
        <v>27311</v>
      </c>
      <c r="B9590" s="190" t="s">
        <v>14401</v>
      </c>
      <c r="C9590" s="190" t="s">
        <v>29884</v>
      </c>
      <c r="D9590" s="190" t="s">
        <v>29797</v>
      </c>
      <c r="E9590" s="190" t="s">
        <v>30797</v>
      </c>
      <c r="F9590" s="190" t="s">
        <v>29797</v>
      </c>
      <c r="G9590" s="190" t="s">
        <v>29797</v>
      </c>
      <c r="H9590" s="190" t="s">
        <v>29797</v>
      </c>
      <c r="I9590" s="190" t="s">
        <v>29797</v>
      </c>
      <c r="J9590" s="190" t="s">
        <v>29797</v>
      </c>
      <c r="K9590" s="190" t="s">
        <v>29797</v>
      </c>
      <c r="L9590" s="190" t="s">
        <v>29797</v>
      </c>
    </row>
    <row r="9591" spans="1:12" ht="15" x14ac:dyDescent="0.25">
      <c r="A9591" s="191" t="s">
        <v>27312</v>
      </c>
      <c r="B9591" s="192" t="s">
        <v>14401</v>
      </c>
      <c r="C9591" s="192" t="s">
        <v>29884</v>
      </c>
      <c r="D9591" s="192" t="s">
        <v>29797</v>
      </c>
      <c r="E9591" s="192" t="s">
        <v>30798</v>
      </c>
      <c r="F9591" s="192" t="s">
        <v>29797</v>
      </c>
      <c r="G9591" s="192" t="s">
        <v>29797</v>
      </c>
      <c r="H9591" s="192" t="s">
        <v>29797</v>
      </c>
      <c r="I9591" s="192" t="s">
        <v>29797</v>
      </c>
      <c r="J9591" s="192" t="s">
        <v>29797</v>
      </c>
      <c r="K9591" s="192" t="s">
        <v>29797</v>
      </c>
      <c r="L9591" s="192" t="s">
        <v>29797</v>
      </c>
    </row>
    <row r="9592" spans="1:12" ht="15" x14ac:dyDescent="0.25">
      <c r="A9592" s="189" t="s">
        <v>27313</v>
      </c>
      <c r="B9592" s="190" t="s">
        <v>14401</v>
      </c>
      <c r="C9592" s="190" t="s">
        <v>29884</v>
      </c>
      <c r="D9592" s="190" t="s">
        <v>29797</v>
      </c>
      <c r="E9592" s="190" t="s">
        <v>30799</v>
      </c>
      <c r="F9592" s="190" t="s">
        <v>29797</v>
      </c>
      <c r="G9592" s="190" t="s">
        <v>29797</v>
      </c>
      <c r="H9592" s="190" t="s">
        <v>29797</v>
      </c>
      <c r="I9592" s="190" t="s">
        <v>29797</v>
      </c>
      <c r="J9592" s="190" t="s">
        <v>29797</v>
      </c>
      <c r="K9592" s="190" t="s">
        <v>29797</v>
      </c>
      <c r="L9592" s="190" t="s">
        <v>29797</v>
      </c>
    </row>
    <row r="9593" spans="1:12" ht="15" x14ac:dyDescent="0.25">
      <c r="A9593" s="191" t="s">
        <v>27314</v>
      </c>
      <c r="B9593" s="192" t="s">
        <v>14401</v>
      </c>
      <c r="C9593" s="192" t="s">
        <v>29884</v>
      </c>
      <c r="D9593" s="192" t="s">
        <v>29797</v>
      </c>
      <c r="E9593" s="192" t="s">
        <v>30800</v>
      </c>
      <c r="F9593" s="192" t="s">
        <v>29797</v>
      </c>
      <c r="G9593" s="192" t="s">
        <v>29797</v>
      </c>
      <c r="H9593" s="192" t="s">
        <v>29797</v>
      </c>
      <c r="I9593" s="192" t="s">
        <v>29797</v>
      </c>
      <c r="J9593" s="192" t="s">
        <v>29797</v>
      </c>
      <c r="K9593" s="192" t="s">
        <v>29797</v>
      </c>
      <c r="L9593" s="192" t="s">
        <v>29797</v>
      </c>
    </row>
    <row r="9594" spans="1:12" ht="15" x14ac:dyDescent="0.25">
      <c r="A9594" s="189" t="s">
        <v>27315</v>
      </c>
      <c r="B9594" s="190" t="s">
        <v>14401</v>
      </c>
      <c r="C9594" s="190" t="s">
        <v>29884</v>
      </c>
      <c r="D9594" s="190" t="s">
        <v>29797</v>
      </c>
      <c r="E9594" s="190" t="s">
        <v>30799</v>
      </c>
      <c r="F9594" s="190" t="s">
        <v>29797</v>
      </c>
      <c r="G9594" s="190" t="s">
        <v>29797</v>
      </c>
      <c r="H9594" s="190" t="s">
        <v>29797</v>
      </c>
      <c r="I9594" s="190" t="s">
        <v>29797</v>
      </c>
      <c r="J9594" s="190" t="s">
        <v>29797</v>
      </c>
      <c r="K9594" s="190" t="s">
        <v>29797</v>
      </c>
      <c r="L9594" s="190" t="s">
        <v>29797</v>
      </c>
    </row>
    <row r="9595" spans="1:12" ht="15" x14ac:dyDescent="0.25">
      <c r="A9595" s="191" t="s">
        <v>27316</v>
      </c>
      <c r="B9595" s="192" t="s">
        <v>14401</v>
      </c>
      <c r="C9595" s="192" t="s">
        <v>29884</v>
      </c>
      <c r="D9595" s="192" t="s">
        <v>29797</v>
      </c>
      <c r="E9595" s="192" t="s">
        <v>30801</v>
      </c>
      <c r="F9595" s="192" t="s">
        <v>29797</v>
      </c>
      <c r="G9595" s="192" t="s">
        <v>29797</v>
      </c>
      <c r="H9595" s="192" t="s">
        <v>29797</v>
      </c>
      <c r="I9595" s="192" t="s">
        <v>29797</v>
      </c>
      <c r="J9595" s="192" t="s">
        <v>29797</v>
      </c>
      <c r="K9595" s="192" t="s">
        <v>29797</v>
      </c>
      <c r="L9595" s="192" t="s">
        <v>29797</v>
      </c>
    </row>
    <row r="9596" spans="1:12" ht="15" x14ac:dyDescent="0.25">
      <c r="A9596" s="189" t="s">
        <v>27317</v>
      </c>
      <c r="B9596" s="190" t="s">
        <v>14401</v>
      </c>
      <c r="C9596" s="190" t="s">
        <v>29884</v>
      </c>
      <c r="D9596" s="190" t="s">
        <v>29797</v>
      </c>
      <c r="E9596" s="190" t="s">
        <v>30802</v>
      </c>
      <c r="F9596" s="190" t="s">
        <v>29797</v>
      </c>
      <c r="G9596" s="190" t="s">
        <v>29797</v>
      </c>
      <c r="H9596" s="190" t="s">
        <v>29797</v>
      </c>
      <c r="I9596" s="190" t="s">
        <v>29797</v>
      </c>
      <c r="J9596" s="190" t="s">
        <v>29797</v>
      </c>
      <c r="K9596" s="190" t="s">
        <v>29797</v>
      </c>
      <c r="L9596" s="190" t="s">
        <v>29797</v>
      </c>
    </row>
    <row r="9597" spans="1:12" ht="15" x14ac:dyDescent="0.25">
      <c r="A9597" s="191" t="s">
        <v>27318</v>
      </c>
      <c r="B9597" s="192" t="s">
        <v>14401</v>
      </c>
      <c r="C9597" s="192" t="s">
        <v>29884</v>
      </c>
      <c r="D9597" s="192" t="s">
        <v>29797</v>
      </c>
      <c r="E9597" s="192" t="s">
        <v>30803</v>
      </c>
      <c r="F9597" s="192" t="s">
        <v>29797</v>
      </c>
      <c r="G9597" s="192" t="s">
        <v>29797</v>
      </c>
      <c r="H9597" s="192" t="s">
        <v>29797</v>
      </c>
      <c r="I9597" s="192" t="s">
        <v>29797</v>
      </c>
      <c r="J9597" s="192" t="s">
        <v>29797</v>
      </c>
      <c r="K9597" s="192" t="s">
        <v>29797</v>
      </c>
      <c r="L9597" s="192" t="s">
        <v>29797</v>
      </c>
    </row>
    <row r="9598" spans="1:12" ht="15" x14ac:dyDescent="0.25">
      <c r="A9598" s="189" t="s">
        <v>27319</v>
      </c>
      <c r="B9598" s="190" t="s">
        <v>14401</v>
      </c>
      <c r="C9598" s="190" t="s">
        <v>29884</v>
      </c>
      <c r="D9598" s="190" t="s">
        <v>29797</v>
      </c>
      <c r="E9598" s="190" t="s">
        <v>30804</v>
      </c>
      <c r="F9598" s="190" t="s">
        <v>29797</v>
      </c>
      <c r="G9598" s="190" t="s">
        <v>29797</v>
      </c>
      <c r="H9598" s="190" t="s">
        <v>29797</v>
      </c>
      <c r="I9598" s="190" t="s">
        <v>29797</v>
      </c>
      <c r="J9598" s="190" t="s">
        <v>29797</v>
      </c>
      <c r="K9598" s="190" t="s">
        <v>29797</v>
      </c>
      <c r="L9598" s="190" t="s">
        <v>29797</v>
      </c>
    </row>
    <row r="9599" spans="1:12" ht="15" x14ac:dyDescent="0.25">
      <c r="A9599" s="191" t="s">
        <v>27320</v>
      </c>
      <c r="B9599" s="192" t="s">
        <v>14401</v>
      </c>
      <c r="C9599" s="192" t="s">
        <v>29884</v>
      </c>
      <c r="D9599" s="192" t="s">
        <v>29797</v>
      </c>
      <c r="E9599" s="192" t="s">
        <v>30805</v>
      </c>
      <c r="F9599" s="192" t="s">
        <v>29797</v>
      </c>
      <c r="G9599" s="192" t="s">
        <v>29797</v>
      </c>
      <c r="H9599" s="192" t="s">
        <v>29797</v>
      </c>
      <c r="I9599" s="192" t="s">
        <v>29797</v>
      </c>
      <c r="J9599" s="192" t="s">
        <v>29797</v>
      </c>
      <c r="K9599" s="192" t="s">
        <v>29797</v>
      </c>
      <c r="L9599" s="192" t="s">
        <v>29797</v>
      </c>
    </row>
    <row r="9600" spans="1:12" ht="15" x14ac:dyDescent="0.25">
      <c r="A9600" s="189" t="s">
        <v>27321</v>
      </c>
      <c r="B9600" s="190" t="s">
        <v>14401</v>
      </c>
      <c r="C9600" s="190" t="s">
        <v>29884</v>
      </c>
      <c r="D9600" s="190" t="s">
        <v>29797</v>
      </c>
      <c r="E9600" s="190" t="s">
        <v>30806</v>
      </c>
      <c r="F9600" s="190" t="s">
        <v>29797</v>
      </c>
      <c r="G9600" s="190" t="s">
        <v>29797</v>
      </c>
      <c r="H9600" s="190" t="s">
        <v>29797</v>
      </c>
      <c r="I9600" s="190" t="s">
        <v>29797</v>
      </c>
      <c r="J9600" s="190" t="s">
        <v>29797</v>
      </c>
      <c r="K9600" s="190" t="s">
        <v>29797</v>
      </c>
      <c r="L9600" s="190" t="s">
        <v>29797</v>
      </c>
    </row>
    <row r="9601" spans="1:12" ht="15" x14ac:dyDescent="0.25">
      <c r="A9601" s="191" t="s">
        <v>27322</v>
      </c>
      <c r="B9601" s="192" t="s">
        <v>14401</v>
      </c>
      <c r="C9601" s="192" t="s">
        <v>29884</v>
      </c>
      <c r="D9601" s="192" t="s">
        <v>29797</v>
      </c>
      <c r="E9601" s="192" t="s">
        <v>30807</v>
      </c>
      <c r="F9601" s="192" t="s">
        <v>29797</v>
      </c>
      <c r="G9601" s="192" t="s">
        <v>29797</v>
      </c>
      <c r="H9601" s="192" t="s">
        <v>29797</v>
      </c>
      <c r="I9601" s="192" t="s">
        <v>29797</v>
      </c>
      <c r="J9601" s="192" t="s">
        <v>29797</v>
      </c>
      <c r="K9601" s="192" t="s">
        <v>29797</v>
      </c>
      <c r="L9601" s="192" t="s">
        <v>29797</v>
      </c>
    </row>
    <row r="9602" spans="1:12" ht="15" x14ac:dyDescent="0.25">
      <c r="A9602" s="189" t="s">
        <v>27323</v>
      </c>
      <c r="B9602" s="190" t="s">
        <v>14401</v>
      </c>
      <c r="C9602" s="190" t="s">
        <v>29884</v>
      </c>
      <c r="D9602" s="190" t="s">
        <v>29797</v>
      </c>
      <c r="E9602" s="190" t="s">
        <v>30808</v>
      </c>
      <c r="F9602" s="190" t="s">
        <v>29797</v>
      </c>
      <c r="G9602" s="190" t="s">
        <v>29797</v>
      </c>
      <c r="H9602" s="190" t="s">
        <v>29797</v>
      </c>
      <c r="I9602" s="190" t="s">
        <v>29797</v>
      </c>
      <c r="J9602" s="190" t="s">
        <v>29797</v>
      </c>
      <c r="K9602" s="190" t="s">
        <v>29797</v>
      </c>
      <c r="L9602" s="190" t="s">
        <v>29797</v>
      </c>
    </row>
    <row r="9603" spans="1:12" ht="15" x14ac:dyDescent="0.25">
      <c r="A9603" s="191" t="s">
        <v>27324</v>
      </c>
      <c r="B9603" s="192" t="s">
        <v>14401</v>
      </c>
      <c r="C9603" s="192" t="s">
        <v>29884</v>
      </c>
      <c r="D9603" s="192" t="s">
        <v>29797</v>
      </c>
      <c r="E9603" s="192" t="s">
        <v>30809</v>
      </c>
      <c r="F9603" s="192" t="s">
        <v>29797</v>
      </c>
      <c r="G9603" s="192" t="s">
        <v>29797</v>
      </c>
      <c r="H9603" s="192" t="s">
        <v>29797</v>
      </c>
      <c r="I9603" s="192" t="s">
        <v>29797</v>
      </c>
      <c r="J9603" s="192" t="s">
        <v>29797</v>
      </c>
      <c r="K9603" s="192" t="s">
        <v>29797</v>
      </c>
      <c r="L9603" s="192" t="s">
        <v>29797</v>
      </c>
    </row>
    <row r="9604" spans="1:12" ht="15" x14ac:dyDescent="0.25">
      <c r="A9604" s="189" t="s">
        <v>27325</v>
      </c>
      <c r="B9604" s="190" t="s">
        <v>14401</v>
      </c>
      <c r="C9604" s="190" t="s">
        <v>29884</v>
      </c>
      <c r="D9604" s="190" t="s">
        <v>29797</v>
      </c>
      <c r="E9604" s="190" t="s">
        <v>30810</v>
      </c>
      <c r="F9604" s="190" t="s">
        <v>29797</v>
      </c>
      <c r="G9604" s="190" t="s">
        <v>29797</v>
      </c>
      <c r="H9604" s="190" t="s">
        <v>29797</v>
      </c>
      <c r="I9604" s="190" t="s">
        <v>29797</v>
      </c>
      <c r="J9604" s="190" t="s">
        <v>29797</v>
      </c>
      <c r="K9604" s="190" t="s">
        <v>29797</v>
      </c>
      <c r="L9604" s="190" t="s">
        <v>29797</v>
      </c>
    </row>
    <row r="9605" spans="1:12" ht="15" x14ac:dyDescent="0.25">
      <c r="A9605" s="191" t="s">
        <v>27326</v>
      </c>
      <c r="B9605" s="192" t="s">
        <v>14401</v>
      </c>
      <c r="C9605" s="192" t="s">
        <v>29884</v>
      </c>
      <c r="D9605" s="192" t="s">
        <v>29797</v>
      </c>
      <c r="E9605" s="192" t="s">
        <v>30811</v>
      </c>
      <c r="F9605" s="192" t="s">
        <v>29797</v>
      </c>
      <c r="G9605" s="192" t="s">
        <v>29797</v>
      </c>
      <c r="H9605" s="192" t="s">
        <v>29797</v>
      </c>
      <c r="I9605" s="192" t="s">
        <v>29797</v>
      </c>
      <c r="J9605" s="192" t="s">
        <v>29797</v>
      </c>
      <c r="K9605" s="192" t="s">
        <v>29797</v>
      </c>
      <c r="L9605" s="192" t="s">
        <v>29797</v>
      </c>
    </row>
    <row r="9606" spans="1:12" ht="15" x14ac:dyDescent="0.25">
      <c r="A9606" s="189" t="s">
        <v>27327</v>
      </c>
      <c r="B9606" s="190" t="s">
        <v>14401</v>
      </c>
      <c r="C9606" s="190" t="s">
        <v>29884</v>
      </c>
      <c r="D9606" s="190" t="s">
        <v>29797</v>
      </c>
      <c r="E9606" s="190" t="s">
        <v>30812</v>
      </c>
      <c r="F9606" s="190" t="s">
        <v>29797</v>
      </c>
      <c r="G9606" s="190" t="s">
        <v>29797</v>
      </c>
      <c r="H9606" s="190" t="s">
        <v>29797</v>
      </c>
      <c r="I9606" s="190" t="s">
        <v>29797</v>
      </c>
      <c r="J9606" s="190" t="s">
        <v>29797</v>
      </c>
      <c r="K9606" s="190" t="s">
        <v>29797</v>
      </c>
      <c r="L9606" s="190" t="s">
        <v>29797</v>
      </c>
    </row>
    <row r="9607" spans="1:12" ht="15" x14ac:dyDescent="0.25">
      <c r="A9607" s="191" t="s">
        <v>27328</v>
      </c>
      <c r="B9607" s="192" t="s">
        <v>14401</v>
      </c>
      <c r="C9607" s="192" t="s">
        <v>29884</v>
      </c>
      <c r="D9607" s="192" t="s">
        <v>29797</v>
      </c>
      <c r="E9607" s="192" t="s">
        <v>30813</v>
      </c>
      <c r="F9607" s="192" t="s">
        <v>29797</v>
      </c>
      <c r="G9607" s="192" t="s">
        <v>29797</v>
      </c>
      <c r="H9607" s="192" t="s">
        <v>29797</v>
      </c>
      <c r="I9607" s="192" t="s">
        <v>29797</v>
      </c>
      <c r="J9607" s="192" t="s">
        <v>29797</v>
      </c>
      <c r="K9607" s="192" t="s">
        <v>29797</v>
      </c>
      <c r="L9607" s="192" t="s">
        <v>29797</v>
      </c>
    </row>
    <row r="9608" spans="1:12" ht="15" x14ac:dyDescent="0.25">
      <c r="A9608" s="189" t="s">
        <v>27329</v>
      </c>
      <c r="B9608" s="190" t="s">
        <v>14401</v>
      </c>
      <c r="C9608" s="190" t="s">
        <v>29884</v>
      </c>
      <c r="D9608" s="190" t="s">
        <v>29797</v>
      </c>
      <c r="E9608" s="190" t="s">
        <v>30814</v>
      </c>
      <c r="F9608" s="190" t="s">
        <v>29797</v>
      </c>
      <c r="G9608" s="190" t="s">
        <v>29797</v>
      </c>
      <c r="H9608" s="190" t="s">
        <v>29797</v>
      </c>
      <c r="I9608" s="190" t="s">
        <v>29797</v>
      </c>
      <c r="J9608" s="190" t="s">
        <v>29797</v>
      </c>
      <c r="K9608" s="190" t="s">
        <v>29797</v>
      </c>
      <c r="L9608" s="190" t="s">
        <v>29797</v>
      </c>
    </row>
    <row r="9609" spans="1:12" ht="15" x14ac:dyDescent="0.25">
      <c r="A9609" s="191" t="s">
        <v>27330</v>
      </c>
      <c r="B9609" s="192" t="s">
        <v>14401</v>
      </c>
      <c r="C9609" s="192" t="s">
        <v>29884</v>
      </c>
      <c r="D9609" s="192" t="s">
        <v>29797</v>
      </c>
      <c r="E9609" s="192" t="s">
        <v>30815</v>
      </c>
      <c r="F9609" s="192" t="s">
        <v>29797</v>
      </c>
      <c r="G9609" s="192" t="s">
        <v>29797</v>
      </c>
      <c r="H9609" s="192" t="s">
        <v>29797</v>
      </c>
      <c r="I9609" s="192" t="s">
        <v>29797</v>
      </c>
      <c r="J9609" s="192" t="s">
        <v>29797</v>
      </c>
      <c r="K9609" s="192" t="s">
        <v>29797</v>
      </c>
      <c r="L9609" s="192" t="s">
        <v>29797</v>
      </c>
    </row>
    <row r="9610" spans="1:12" ht="15" x14ac:dyDescent="0.25">
      <c r="A9610" s="189" t="s">
        <v>27331</v>
      </c>
      <c r="B9610" s="190" t="s">
        <v>14401</v>
      </c>
      <c r="C9610" s="190" t="s">
        <v>29884</v>
      </c>
      <c r="D9610" s="190" t="s">
        <v>29797</v>
      </c>
      <c r="E9610" s="190" t="s">
        <v>30816</v>
      </c>
      <c r="F9610" s="190" t="s">
        <v>29797</v>
      </c>
      <c r="G9610" s="190" t="s">
        <v>29797</v>
      </c>
      <c r="H9610" s="190" t="s">
        <v>29797</v>
      </c>
      <c r="I9610" s="190" t="s">
        <v>29797</v>
      </c>
      <c r="J9610" s="190" t="s">
        <v>29797</v>
      </c>
      <c r="K9610" s="190" t="s">
        <v>29797</v>
      </c>
      <c r="L9610" s="190" t="s">
        <v>29797</v>
      </c>
    </row>
    <row r="9611" spans="1:12" ht="15" x14ac:dyDescent="0.25">
      <c r="A9611" s="191" t="s">
        <v>27332</v>
      </c>
      <c r="B9611" s="192" t="s">
        <v>14401</v>
      </c>
      <c r="C9611" s="192" t="s">
        <v>29884</v>
      </c>
      <c r="D9611" s="192" t="s">
        <v>29797</v>
      </c>
      <c r="E9611" s="192" t="s">
        <v>30817</v>
      </c>
      <c r="F9611" s="192" t="s">
        <v>29797</v>
      </c>
      <c r="G9611" s="192" t="s">
        <v>29797</v>
      </c>
      <c r="H9611" s="192" t="s">
        <v>29797</v>
      </c>
      <c r="I9611" s="192" t="s">
        <v>29797</v>
      </c>
      <c r="J9611" s="192" t="s">
        <v>29797</v>
      </c>
      <c r="K9611" s="192" t="s">
        <v>29797</v>
      </c>
      <c r="L9611" s="192" t="s">
        <v>29797</v>
      </c>
    </row>
    <row r="9612" spans="1:12" ht="15" x14ac:dyDescent="0.25">
      <c r="A9612" s="189" t="s">
        <v>27333</v>
      </c>
      <c r="B9612" s="190" t="s">
        <v>14401</v>
      </c>
      <c r="C9612" s="190" t="s">
        <v>29884</v>
      </c>
      <c r="D9612" s="190" t="s">
        <v>29797</v>
      </c>
      <c r="E9612" s="190" t="s">
        <v>30818</v>
      </c>
      <c r="F9612" s="190" t="s">
        <v>29797</v>
      </c>
      <c r="G9612" s="190" t="s">
        <v>29797</v>
      </c>
      <c r="H9612" s="190" t="s">
        <v>29797</v>
      </c>
      <c r="I9612" s="190" t="s">
        <v>29797</v>
      </c>
      <c r="J9612" s="190" t="s">
        <v>29797</v>
      </c>
      <c r="K9612" s="190" t="s">
        <v>29797</v>
      </c>
      <c r="L9612" s="190" t="s">
        <v>29797</v>
      </c>
    </row>
    <row r="9613" spans="1:12" ht="15" x14ac:dyDescent="0.25">
      <c r="A9613" s="191" t="s">
        <v>27334</v>
      </c>
      <c r="B9613" s="192" t="s">
        <v>14401</v>
      </c>
      <c r="C9613" s="192" t="s">
        <v>29884</v>
      </c>
      <c r="D9613" s="192" t="s">
        <v>29797</v>
      </c>
      <c r="E9613" s="192" t="s">
        <v>30819</v>
      </c>
      <c r="F9613" s="192" t="s">
        <v>29797</v>
      </c>
      <c r="G9613" s="192" t="s">
        <v>29797</v>
      </c>
      <c r="H9613" s="192" t="s">
        <v>29797</v>
      </c>
      <c r="I9613" s="192" t="s">
        <v>29797</v>
      </c>
      <c r="J9613" s="192" t="s">
        <v>29797</v>
      </c>
      <c r="K9613" s="192" t="s">
        <v>29797</v>
      </c>
      <c r="L9613" s="192" t="s">
        <v>29797</v>
      </c>
    </row>
    <row r="9614" spans="1:12" ht="15" x14ac:dyDescent="0.25">
      <c r="A9614" s="189" t="s">
        <v>27335</v>
      </c>
      <c r="B9614" s="190" t="s">
        <v>14401</v>
      </c>
      <c r="C9614" s="190" t="s">
        <v>29884</v>
      </c>
      <c r="D9614" s="190" t="s">
        <v>29797</v>
      </c>
      <c r="E9614" s="190" t="s">
        <v>30820</v>
      </c>
      <c r="F9614" s="190" t="s">
        <v>29797</v>
      </c>
      <c r="G9614" s="190" t="s">
        <v>29797</v>
      </c>
      <c r="H9614" s="190" t="s">
        <v>29797</v>
      </c>
      <c r="I9614" s="190" t="s">
        <v>29797</v>
      </c>
      <c r="J9614" s="190" t="s">
        <v>29797</v>
      </c>
      <c r="K9614" s="190" t="s">
        <v>29797</v>
      </c>
      <c r="L9614" s="190" t="s">
        <v>29797</v>
      </c>
    </row>
    <row r="9615" spans="1:12" ht="15" x14ac:dyDescent="0.25">
      <c r="A9615" s="191" t="s">
        <v>27336</v>
      </c>
      <c r="B9615" s="192" t="s">
        <v>14401</v>
      </c>
      <c r="C9615" s="192" t="s">
        <v>29884</v>
      </c>
      <c r="D9615" s="192" t="s">
        <v>29797</v>
      </c>
      <c r="E9615" s="192" t="s">
        <v>30821</v>
      </c>
      <c r="F9615" s="192" t="s">
        <v>29797</v>
      </c>
      <c r="G9615" s="192" t="s">
        <v>29797</v>
      </c>
      <c r="H9615" s="192" t="s">
        <v>29797</v>
      </c>
      <c r="I9615" s="192" t="s">
        <v>29797</v>
      </c>
      <c r="J9615" s="192" t="s">
        <v>29797</v>
      </c>
      <c r="K9615" s="192" t="s">
        <v>29797</v>
      </c>
      <c r="L9615" s="192" t="s">
        <v>29797</v>
      </c>
    </row>
    <row r="9616" spans="1:12" ht="15" x14ac:dyDescent="0.25">
      <c r="A9616" s="189" t="s">
        <v>27337</v>
      </c>
      <c r="B9616" s="190" t="s">
        <v>14401</v>
      </c>
      <c r="C9616" s="190" t="s">
        <v>29884</v>
      </c>
      <c r="D9616" s="190" t="s">
        <v>29797</v>
      </c>
      <c r="E9616" s="190" t="s">
        <v>30822</v>
      </c>
      <c r="F9616" s="190" t="s">
        <v>29797</v>
      </c>
      <c r="G9616" s="190" t="s">
        <v>29797</v>
      </c>
      <c r="H9616" s="190" t="s">
        <v>29797</v>
      </c>
      <c r="I9616" s="190" t="s">
        <v>29797</v>
      </c>
      <c r="J9616" s="190" t="s">
        <v>29797</v>
      </c>
      <c r="K9616" s="190" t="s">
        <v>29797</v>
      </c>
      <c r="L9616" s="190" t="s">
        <v>29797</v>
      </c>
    </row>
    <row r="9617" spans="1:12" ht="15" x14ac:dyDescent="0.25">
      <c r="A9617" s="191" t="s">
        <v>27338</v>
      </c>
      <c r="B9617" s="192" t="s">
        <v>14401</v>
      </c>
      <c r="C9617" s="192" t="s">
        <v>29884</v>
      </c>
      <c r="D9617" s="192" t="s">
        <v>29797</v>
      </c>
      <c r="E9617" s="192" t="s">
        <v>30823</v>
      </c>
      <c r="F9617" s="192" t="s">
        <v>29797</v>
      </c>
      <c r="G9617" s="192" t="s">
        <v>29797</v>
      </c>
      <c r="H9617" s="192" t="s">
        <v>29797</v>
      </c>
      <c r="I9617" s="192" t="s">
        <v>29797</v>
      </c>
      <c r="J9617" s="192" t="s">
        <v>29797</v>
      </c>
      <c r="K9617" s="192" t="s">
        <v>29797</v>
      </c>
      <c r="L9617" s="192" t="s">
        <v>29797</v>
      </c>
    </row>
    <row r="9618" spans="1:12" ht="15" x14ac:dyDescent="0.25">
      <c r="A9618" s="189" t="s">
        <v>27339</v>
      </c>
      <c r="B9618" s="190" t="s">
        <v>14401</v>
      </c>
      <c r="C9618" s="190" t="s">
        <v>29884</v>
      </c>
      <c r="D9618" s="190" t="s">
        <v>29797</v>
      </c>
      <c r="E9618" s="190" t="s">
        <v>30824</v>
      </c>
      <c r="F9618" s="190" t="s">
        <v>29797</v>
      </c>
      <c r="G9618" s="190" t="s">
        <v>29797</v>
      </c>
      <c r="H9618" s="190" t="s">
        <v>29797</v>
      </c>
      <c r="I9618" s="190" t="s">
        <v>29797</v>
      </c>
      <c r="J9618" s="190" t="s">
        <v>29797</v>
      </c>
      <c r="K9618" s="190" t="s">
        <v>29797</v>
      </c>
      <c r="L9618" s="190" t="s">
        <v>29797</v>
      </c>
    </row>
    <row r="9619" spans="1:12" ht="15" x14ac:dyDescent="0.25">
      <c r="A9619" s="191" t="s">
        <v>27340</v>
      </c>
      <c r="B9619" s="192" t="s">
        <v>14401</v>
      </c>
      <c r="C9619" s="192" t="s">
        <v>29884</v>
      </c>
      <c r="D9619" s="192" t="s">
        <v>29797</v>
      </c>
      <c r="E9619" s="192" t="s">
        <v>30825</v>
      </c>
      <c r="F9619" s="192" t="s">
        <v>29797</v>
      </c>
      <c r="G9619" s="192" t="s">
        <v>29797</v>
      </c>
      <c r="H9619" s="192" t="s">
        <v>29797</v>
      </c>
      <c r="I9619" s="192" t="s">
        <v>29797</v>
      </c>
      <c r="J9619" s="192" t="s">
        <v>29797</v>
      </c>
      <c r="K9619" s="192" t="s">
        <v>29797</v>
      </c>
      <c r="L9619" s="192" t="s">
        <v>29797</v>
      </c>
    </row>
    <row r="9620" spans="1:12" ht="15" x14ac:dyDescent="0.25">
      <c r="A9620" s="189" t="s">
        <v>27341</v>
      </c>
      <c r="B9620" s="190" t="s">
        <v>14401</v>
      </c>
      <c r="C9620" s="190" t="s">
        <v>29884</v>
      </c>
      <c r="D9620" s="190" t="s">
        <v>29797</v>
      </c>
      <c r="E9620" s="190" t="s">
        <v>30826</v>
      </c>
      <c r="F9620" s="190" t="s">
        <v>29797</v>
      </c>
      <c r="G9620" s="190" t="s">
        <v>29797</v>
      </c>
      <c r="H9620" s="190" t="s">
        <v>29797</v>
      </c>
      <c r="I9620" s="190" t="s">
        <v>29797</v>
      </c>
      <c r="J9620" s="190" t="s">
        <v>29797</v>
      </c>
      <c r="K9620" s="190" t="s">
        <v>29797</v>
      </c>
      <c r="L9620" s="190" t="s">
        <v>29797</v>
      </c>
    </row>
    <row r="9621" spans="1:12" ht="15" x14ac:dyDescent="0.25">
      <c r="A9621" s="191" t="s">
        <v>27342</v>
      </c>
      <c r="B9621" s="192" t="s">
        <v>14401</v>
      </c>
      <c r="C9621" s="192" t="s">
        <v>29884</v>
      </c>
      <c r="D9621" s="192" t="s">
        <v>29797</v>
      </c>
      <c r="E9621" s="192" t="s">
        <v>30827</v>
      </c>
      <c r="F9621" s="192" t="s">
        <v>29797</v>
      </c>
      <c r="G9621" s="192" t="s">
        <v>29797</v>
      </c>
      <c r="H9621" s="192" t="s">
        <v>29797</v>
      </c>
      <c r="I9621" s="192" t="s">
        <v>29797</v>
      </c>
      <c r="J9621" s="192" t="s">
        <v>29797</v>
      </c>
      <c r="K9621" s="192" t="s">
        <v>29797</v>
      </c>
      <c r="L9621" s="192" t="s">
        <v>29797</v>
      </c>
    </row>
    <row r="9622" spans="1:12" ht="15" x14ac:dyDescent="0.25">
      <c r="A9622" s="189" t="s">
        <v>27343</v>
      </c>
      <c r="B9622" s="190" t="s">
        <v>14401</v>
      </c>
      <c r="C9622" s="190" t="s">
        <v>29884</v>
      </c>
      <c r="D9622" s="190" t="s">
        <v>29797</v>
      </c>
      <c r="E9622" s="190" t="s">
        <v>30828</v>
      </c>
      <c r="F9622" s="190" t="s">
        <v>29797</v>
      </c>
      <c r="G9622" s="190" t="s">
        <v>29797</v>
      </c>
      <c r="H9622" s="190" t="s">
        <v>29797</v>
      </c>
      <c r="I9622" s="190" t="s">
        <v>29797</v>
      </c>
      <c r="J9622" s="190" t="s">
        <v>29797</v>
      </c>
      <c r="K9622" s="190" t="s">
        <v>29797</v>
      </c>
      <c r="L9622" s="190" t="s">
        <v>29797</v>
      </c>
    </row>
    <row r="9623" spans="1:12" ht="15" x14ac:dyDescent="0.25">
      <c r="A9623" s="191" t="s">
        <v>27344</v>
      </c>
      <c r="B9623" s="192" t="s">
        <v>14401</v>
      </c>
      <c r="C9623" s="192" t="s">
        <v>29884</v>
      </c>
      <c r="D9623" s="192" t="s">
        <v>29797</v>
      </c>
      <c r="E9623" s="192" t="s">
        <v>30829</v>
      </c>
      <c r="F9623" s="192" t="s">
        <v>29797</v>
      </c>
      <c r="G9623" s="192" t="s">
        <v>29797</v>
      </c>
      <c r="H9623" s="192" t="s">
        <v>29797</v>
      </c>
      <c r="I9623" s="192" t="s">
        <v>29797</v>
      </c>
      <c r="J9623" s="192" t="s">
        <v>29797</v>
      </c>
      <c r="K9623" s="192" t="s">
        <v>29797</v>
      </c>
      <c r="L9623" s="192" t="s">
        <v>29797</v>
      </c>
    </row>
    <row r="9624" spans="1:12" ht="15" x14ac:dyDescent="0.25">
      <c r="A9624" s="189" t="s">
        <v>27345</v>
      </c>
      <c r="B9624" s="190" t="s">
        <v>14401</v>
      </c>
      <c r="C9624" s="190" t="s">
        <v>29884</v>
      </c>
      <c r="D9624" s="190" t="s">
        <v>29797</v>
      </c>
      <c r="E9624" s="190" t="s">
        <v>30830</v>
      </c>
      <c r="F9624" s="190" t="s">
        <v>29797</v>
      </c>
      <c r="G9624" s="190" t="s">
        <v>29797</v>
      </c>
      <c r="H9624" s="190" t="s">
        <v>29797</v>
      </c>
      <c r="I9624" s="190" t="s">
        <v>29797</v>
      </c>
      <c r="J9624" s="190" t="s">
        <v>29797</v>
      </c>
      <c r="K9624" s="190" t="s">
        <v>29797</v>
      </c>
      <c r="L9624" s="190" t="s">
        <v>29797</v>
      </c>
    </row>
    <row r="9625" spans="1:12" ht="15" x14ac:dyDescent="0.25">
      <c r="A9625" s="191" t="s">
        <v>27346</v>
      </c>
      <c r="B9625" s="192" t="s">
        <v>14401</v>
      </c>
      <c r="C9625" s="192" t="s">
        <v>29884</v>
      </c>
      <c r="D9625" s="192" t="s">
        <v>29797</v>
      </c>
      <c r="E9625" s="192" t="s">
        <v>30831</v>
      </c>
      <c r="F9625" s="192" t="s">
        <v>29797</v>
      </c>
      <c r="G9625" s="192" t="s">
        <v>29797</v>
      </c>
      <c r="H9625" s="192" t="s">
        <v>29797</v>
      </c>
      <c r="I9625" s="192" t="s">
        <v>29797</v>
      </c>
      <c r="J9625" s="192" t="s">
        <v>29797</v>
      </c>
      <c r="K9625" s="192" t="s">
        <v>29797</v>
      </c>
      <c r="L9625" s="192" t="s">
        <v>29797</v>
      </c>
    </row>
    <row r="9626" spans="1:12" ht="15" x14ac:dyDescent="0.25">
      <c r="A9626" s="189" t="s">
        <v>27347</v>
      </c>
      <c r="B9626" s="190" t="s">
        <v>14401</v>
      </c>
      <c r="C9626" s="190" t="s">
        <v>29884</v>
      </c>
      <c r="D9626" s="190" t="s">
        <v>29797</v>
      </c>
      <c r="E9626" s="190" t="s">
        <v>30832</v>
      </c>
      <c r="F9626" s="190" t="s">
        <v>29797</v>
      </c>
      <c r="G9626" s="190" t="s">
        <v>29797</v>
      </c>
      <c r="H9626" s="190" t="s">
        <v>29797</v>
      </c>
      <c r="I9626" s="190" t="s">
        <v>29797</v>
      </c>
      <c r="J9626" s="190" t="s">
        <v>29797</v>
      </c>
      <c r="K9626" s="190" t="s">
        <v>29797</v>
      </c>
      <c r="L9626" s="190" t="s">
        <v>29797</v>
      </c>
    </row>
    <row r="9627" spans="1:12" ht="15" x14ac:dyDescent="0.25">
      <c r="A9627" s="191" t="s">
        <v>27348</v>
      </c>
      <c r="B9627" s="192" t="s">
        <v>14401</v>
      </c>
      <c r="C9627" s="192" t="s">
        <v>29884</v>
      </c>
      <c r="D9627" s="192" t="s">
        <v>29797</v>
      </c>
      <c r="E9627" s="192" t="s">
        <v>30833</v>
      </c>
      <c r="F9627" s="192" t="s">
        <v>29797</v>
      </c>
      <c r="G9627" s="192" t="s">
        <v>29797</v>
      </c>
      <c r="H9627" s="192" t="s">
        <v>29797</v>
      </c>
      <c r="I9627" s="192" t="s">
        <v>29797</v>
      </c>
      <c r="J9627" s="192" t="s">
        <v>29797</v>
      </c>
      <c r="K9627" s="192" t="s">
        <v>29797</v>
      </c>
      <c r="L9627" s="192" t="s">
        <v>29797</v>
      </c>
    </row>
    <row r="9628" spans="1:12" ht="15" x14ac:dyDescent="0.25">
      <c r="A9628" s="189" t="s">
        <v>27349</v>
      </c>
      <c r="B9628" s="190" t="s">
        <v>14401</v>
      </c>
      <c r="C9628" s="190" t="s">
        <v>29884</v>
      </c>
      <c r="D9628" s="190" t="s">
        <v>29797</v>
      </c>
      <c r="E9628" s="190" t="s">
        <v>30834</v>
      </c>
      <c r="F9628" s="190" t="s">
        <v>29797</v>
      </c>
      <c r="G9628" s="190" t="s">
        <v>29797</v>
      </c>
      <c r="H9628" s="190" t="s">
        <v>29797</v>
      </c>
      <c r="I9628" s="190" t="s">
        <v>29797</v>
      </c>
      <c r="J9628" s="190" t="s">
        <v>29797</v>
      </c>
      <c r="K9628" s="190" t="s">
        <v>29797</v>
      </c>
      <c r="L9628" s="190" t="s">
        <v>29797</v>
      </c>
    </row>
    <row r="9629" spans="1:12" ht="15" x14ac:dyDescent="0.25">
      <c r="A9629" s="191" t="s">
        <v>27350</v>
      </c>
      <c r="B9629" s="192" t="s">
        <v>14401</v>
      </c>
      <c r="C9629" s="192" t="s">
        <v>29884</v>
      </c>
      <c r="D9629" s="192" t="s">
        <v>29797</v>
      </c>
      <c r="E9629" s="192" t="s">
        <v>30835</v>
      </c>
      <c r="F9629" s="192" t="s">
        <v>29797</v>
      </c>
      <c r="G9629" s="192" t="s">
        <v>29797</v>
      </c>
      <c r="H9629" s="192" t="s">
        <v>29797</v>
      </c>
      <c r="I9629" s="192" t="s">
        <v>29797</v>
      </c>
      <c r="J9629" s="192" t="s">
        <v>29797</v>
      </c>
      <c r="K9629" s="192" t="s">
        <v>29797</v>
      </c>
      <c r="L9629" s="192" t="s">
        <v>29797</v>
      </c>
    </row>
    <row r="9630" spans="1:12" ht="15" x14ac:dyDescent="0.25">
      <c r="A9630" s="189" t="s">
        <v>27351</v>
      </c>
      <c r="B9630" s="190" t="s">
        <v>14401</v>
      </c>
      <c r="C9630" s="190" t="s">
        <v>29884</v>
      </c>
      <c r="D9630" s="190" t="s">
        <v>29797</v>
      </c>
      <c r="E9630" s="190" t="s">
        <v>30836</v>
      </c>
      <c r="F9630" s="190" t="s">
        <v>29797</v>
      </c>
      <c r="G9630" s="190" t="s">
        <v>29797</v>
      </c>
      <c r="H9630" s="190" t="s">
        <v>29797</v>
      </c>
      <c r="I9630" s="190" t="s">
        <v>29797</v>
      </c>
      <c r="J9630" s="190" t="s">
        <v>29797</v>
      </c>
      <c r="K9630" s="190" t="s">
        <v>29797</v>
      </c>
      <c r="L9630" s="190" t="s">
        <v>29797</v>
      </c>
    </row>
    <row r="9631" spans="1:12" ht="15" x14ac:dyDescent="0.25">
      <c r="A9631" s="191" t="s">
        <v>27352</v>
      </c>
      <c r="B9631" s="192" t="s">
        <v>14401</v>
      </c>
      <c r="C9631" s="192" t="s">
        <v>29884</v>
      </c>
      <c r="D9631" s="192" t="s">
        <v>29797</v>
      </c>
      <c r="E9631" s="192" t="s">
        <v>30837</v>
      </c>
      <c r="F9631" s="192" t="s">
        <v>29797</v>
      </c>
      <c r="G9631" s="192" t="s">
        <v>29797</v>
      </c>
      <c r="H9631" s="192" t="s">
        <v>29797</v>
      </c>
      <c r="I9631" s="192" t="s">
        <v>29797</v>
      </c>
      <c r="J9631" s="192" t="s">
        <v>29797</v>
      </c>
      <c r="K9631" s="192" t="s">
        <v>29797</v>
      </c>
      <c r="L9631" s="192" t="s">
        <v>29797</v>
      </c>
    </row>
    <row r="9632" spans="1:12" ht="15" x14ac:dyDescent="0.25">
      <c r="A9632" s="189" t="s">
        <v>27353</v>
      </c>
      <c r="B9632" s="190" t="s">
        <v>14401</v>
      </c>
      <c r="C9632" s="190" t="s">
        <v>29884</v>
      </c>
      <c r="D9632" s="190" t="s">
        <v>29797</v>
      </c>
      <c r="E9632" s="190" t="s">
        <v>30838</v>
      </c>
      <c r="F9632" s="190" t="s">
        <v>29797</v>
      </c>
      <c r="G9632" s="190" t="s">
        <v>29797</v>
      </c>
      <c r="H9632" s="190" t="s">
        <v>29797</v>
      </c>
      <c r="I9632" s="190" t="s">
        <v>29797</v>
      </c>
      <c r="J9632" s="190" t="s">
        <v>29797</v>
      </c>
      <c r="K9632" s="190" t="s">
        <v>29797</v>
      </c>
      <c r="L9632" s="190" t="s">
        <v>29797</v>
      </c>
    </row>
    <row r="9633" spans="1:12" ht="15" x14ac:dyDescent="0.25">
      <c r="A9633" s="191" t="s">
        <v>27354</v>
      </c>
      <c r="B9633" s="192" t="s">
        <v>14401</v>
      </c>
      <c r="C9633" s="192" t="s">
        <v>29884</v>
      </c>
      <c r="D9633" s="192" t="s">
        <v>29797</v>
      </c>
      <c r="E9633" s="192" t="s">
        <v>30839</v>
      </c>
      <c r="F9633" s="192" t="s">
        <v>29797</v>
      </c>
      <c r="G9633" s="192" t="s">
        <v>29797</v>
      </c>
      <c r="H9633" s="192" t="s">
        <v>29797</v>
      </c>
      <c r="I9633" s="192" t="s">
        <v>29797</v>
      </c>
      <c r="J9633" s="192" t="s">
        <v>29797</v>
      </c>
      <c r="K9633" s="192" t="s">
        <v>29797</v>
      </c>
      <c r="L9633" s="192" t="s">
        <v>29797</v>
      </c>
    </row>
    <row r="9634" spans="1:12" ht="15" x14ac:dyDescent="0.25">
      <c r="A9634" s="189" t="s">
        <v>27355</v>
      </c>
      <c r="B9634" s="190" t="s">
        <v>14401</v>
      </c>
      <c r="C9634" s="190" t="s">
        <v>29884</v>
      </c>
      <c r="D9634" s="190" t="s">
        <v>29797</v>
      </c>
      <c r="E9634" s="190" t="s">
        <v>30840</v>
      </c>
      <c r="F9634" s="190" t="s">
        <v>29797</v>
      </c>
      <c r="G9634" s="190" t="s">
        <v>29797</v>
      </c>
      <c r="H9634" s="190" t="s">
        <v>29797</v>
      </c>
      <c r="I9634" s="190" t="s">
        <v>29797</v>
      </c>
      <c r="J9634" s="190" t="s">
        <v>29797</v>
      </c>
      <c r="K9634" s="190" t="s">
        <v>29797</v>
      </c>
      <c r="L9634" s="190" t="s">
        <v>29797</v>
      </c>
    </row>
    <row r="9635" spans="1:12" ht="15" x14ac:dyDescent="0.25">
      <c r="A9635" s="191" t="s">
        <v>27356</v>
      </c>
      <c r="B9635" s="192" t="s">
        <v>14401</v>
      </c>
      <c r="C9635" s="192" t="s">
        <v>29884</v>
      </c>
      <c r="D9635" s="192" t="s">
        <v>29797</v>
      </c>
      <c r="E9635" s="192" t="s">
        <v>30841</v>
      </c>
      <c r="F9635" s="192" t="s">
        <v>29797</v>
      </c>
      <c r="G9635" s="192" t="s">
        <v>29797</v>
      </c>
      <c r="H9635" s="192" t="s">
        <v>29797</v>
      </c>
      <c r="I9635" s="192" t="s">
        <v>29797</v>
      </c>
      <c r="J9635" s="192" t="s">
        <v>29797</v>
      </c>
      <c r="K9635" s="192" t="s">
        <v>29797</v>
      </c>
      <c r="L9635" s="192" t="s">
        <v>29797</v>
      </c>
    </row>
    <row r="9636" spans="1:12" ht="15" x14ac:dyDescent="0.25">
      <c r="A9636" s="189" t="s">
        <v>27357</v>
      </c>
      <c r="B9636" s="190" t="s">
        <v>14401</v>
      </c>
      <c r="C9636" s="190" t="s">
        <v>29884</v>
      </c>
      <c r="D9636" s="190" t="s">
        <v>29797</v>
      </c>
      <c r="E9636" s="190" t="s">
        <v>30842</v>
      </c>
      <c r="F9636" s="190" t="s">
        <v>29797</v>
      </c>
      <c r="G9636" s="190" t="s">
        <v>29797</v>
      </c>
      <c r="H9636" s="190" t="s">
        <v>29797</v>
      </c>
      <c r="I9636" s="190" t="s">
        <v>29797</v>
      </c>
      <c r="J9636" s="190" t="s">
        <v>29797</v>
      </c>
      <c r="K9636" s="190" t="s">
        <v>29797</v>
      </c>
      <c r="L9636" s="190" t="s">
        <v>29797</v>
      </c>
    </row>
    <row r="9637" spans="1:12" ht="15" x14ac:dyDescent="0.25">
      <c r="A9637" s="191" t="s">
        <v>27358</v>
      </c>
      <c r="B9637" s="192" t="s">
        <v>14401</v>
      </c>
      <c r="C9637" s="192" t="s">
        <v>29884</v>
      </c>
      <c r="D9637" s="192" t="s">
        <v>29797</v>
      </c>
      <c r="E9637" s="192" t="s">
        <v>30843</v>
      </c>
      <c r="F9637" s="192" t="s">
        <v>29797</v>
      </c>
      <c r="G9637" s="192" t="s">
        <v>29797</v>
      </c>
      <c r="H9637" s="192" t="s">
        <v>29797</v>
      </c>
      <c r="I9637" s="192" t="s">
        <v>29797</v>
      </c>
      <c r="J9637" s="192" t="s">
        <v>29797</v>
      </c>
      <c r="K9637" s="192" t="s">
        <v>29797</v>
      </c>
      <c r="L9637" s="192" t="s">
        <v>29797</v>
      </c>
    </row>
    <row r="9638" spans="1:12" ht="15" x14ac:dyDescent="0.25">
      <c r="A9638" s="189" t="s">
        <v>27359</v>
      </c>
      <c r="B9638" s="190" t="s">
        <v>14401</v>
      </c>
      <c r="C9638" s="190" t="s">
        <v>29884</v>
      </c>
      <c r="D9638" s="190" t="s">
        <v>29797</v>
      </c>
      <c r="E9638" s="190" t="s">
        <v>30844</v>
      </c>
      <c r="F9638" s="190" t="s">
        <v>29797</v>
      </c>
      <c r="G9638" s="190" t="s">
        <v>29797</v>
      </c>
      <c r="H9638" s="190" t="s">
        <v>29797</v>
      </c>
      <c r="I9638" s="190" t="s">
        <v>29797</v>
      </c>
      <c r="J9638" s="190" t="s">
        <v>29797</v>
      </c>
      <c r="K9638" s="190" t="s">
        <v>29797</v>
      </c>
      <c r="L9638" s="190" t="s">
        <v>29797</v>
      </c>
    </row>
    <row r="9639" spans="1:12" ht="15" x14ac:dyDescent="0.25">
      <c r="A9639" s="191" t="s">
        <v>27360</v>
      </c>
      <c r="B9639" s="192" t="s">
        <v>14401</v>
      </c>
      <c r="C9639" s="192" t="s">
        <v>29884</v>
      </c>
      <c r="D9639" s="192" t="s">
        <v>29797</v>
      </c>
      <c r="E9639" s="192" t="s">
        <v>30845</v>
      </c>
      <c r="F9639" s="192" t="s">
        <v>29797</v>
      </c>
      <c r="G9639" s="192" t="s">
        <v>29797</v>
      </c>
      <c r="H9639" s="192" t="s">
        <v>29797</v>
      </c>
      <c r="I9639" s="192" t="s">
        <v>29797</v>
      </c>
      <c r="J9639" s="192" t="s">
        <v>29797</v>
      </c>
      <c r="K9639" s="192" t="s">
        <v>29797</v>
      </c>
      <c r="L9639" s="192" t="s">
        <v>29797</v>
      </c>
    </row>
    <row r="9640" spans="1:12" ht="15" x14ac:dyDescent="0.25">
      <c r="A9640" s="189" t="s">
        <v>27361</v>
      </c>
      <c r="B9640" s="190" t="s">
        <v>14401</v>
      </c>
      <c r="C9640" s="190" t="s">
        <v>29884</v>
      </c>
      <c r="D9640" s="190" t="s">
        <v>29797</v>
      </c>
      <c r="E9640" s="190" t="s">
        <v>30846</v>
      </c>
      <c r="F9640" s="190" t="s">
        <v>29797</v>
      </c>
      <c r="G9640" s="190" t="s">
        <v>29797</v>
      </c>
      <c r="H9640" s="190" t="s">
        <v>29797</v>
      </c>
      <c r="I9640" s="190" t="s">
        <v>29797</v>
      </c>
      <c r="J9640" s="190" t="s">
        <v>29797</v>
      </c>
      <c r="K9640" s="190" t="s">
        <v>29797</v>
      </c>
      <c r="L9640" s="190" t="s">
        <v>29797</v>
      </c>
    </row>
    <row r="9641" spans="1:12" ht="15" x14ac:dyDescent="0.25">
      <c r="A9641" s="191" t="s">
        <v>27362</v>
      </c>
      <c r="B9641" s="192" t="s">
        <v>14401</v>
      </c>
      <c r="C9641" s="192" t="s">
        <v>29884</v>
      </c>
      <c r="D9641" s="192" t="s">
        <v>29797</v>
      </c>
      <c r="E9641" s="192" t="s">
        <v>30847</v>
      </c>
      <c r="F9641" s="192" t="s">
        <v>29797</v>
      </c>
      <c r="G9641" s="192" t="s">
        <v>29797</v>
      </c>
      <c r="H9641" s="192" t="s">
        <v>29797</v>
      </c>
      <c r="I9641" s="192" t="s">
        <v>29797</v>
      </c>
      <c r="J9641" s="192" t="s">
        <v>29797</v>
      </c>
      <c r="K9641" s="192" t="s">
        <v>29797</v>
      </c>
      <c r="L9641" s="192" t="s">
        <v>29797</v>
      </c>
    </row>
    <row r="9642" spans="1:12" ht="15" x14ac:dyDescent="0.25">
      <c r="A9642" s="189" t="s">
        <v>27363</v>
      </c>
      <c r="B9642" s="190" t="s">
        <v>14401</v>
      </c>
      <c r="C9642" s="190" t="s">
        <v>29884</v>
      </c>
      <c r="D9642" s="190" t="s">
        <v>29797</v>
      </c>
      <c r="E9642" s="190" t="s">
        <v>30848</v>
      </c>
      <c r="F9642" s="190" t="s">
        <v>29797</v>
      </c>
      <c r="G9642" s="190" t="s">
        <v>29797</v>
      </c>
      <c r="H9642" s="190" t="s">
        <v>29797</v>
      </c>
      <c r="I9642" s="190" t="s">
        <v>29797</v>
      </c>
      <c r="J9642" s="190" t="s">
        <v>29797</v>
      </c>
      <c r="K9642" s="190" t="s">
        <v>29797</v>
      </c>
      <c r="L9642" s="190" t="s">
        <v>29797</v>
      </c>
    </row>
    <row r="9643" spans="1:12" ht="15" x14ac:dyDescent="0.25">
      <c r="A9643" s="191" t="s">
        <v>27364</v>
      </c>
      <c r="B9643" s="192" t="s">
        <v>14401</v>
      </c>
      <c r="C9643" s="192" t="s">
        <v>29884</v>
      </c>
      <c r="D9643" s="192" t="s">
        <v>29797</v>
      </c>
      <c r="E9643" s="192" t="s">
        <v>30849</v>
      </c>
      <c r="F9643" s="192" t="s">
        <v>29797</v>
      </c>
      <c r="G9643" s="192" t="s">
        <v>29797</v>
      </c>
      <c r="H9643" s="192" t="s">
        <v>29797</v>
      </c>
      <c r="I9643" s="192" t="s">
        <v>29797</v>
      </c>
      <c r="J9643" s="192" t="s">
        <v>29797</v>
      </c>
      <c r="K9643" s="192" t="s">
        <v>29797</v>
      </c>
      <c r="L9643" s="192" t="s">
        <v>29797</v>
      </c>
    </row>
    <row r="9644" spans="1:12" ht="15" x14ac:dyDescent="0.25">
      <c r="A9644" s="189" t="s">
        <v>27365</v>
      </c>
      <c r="B9644" s="190" t="s">
        <v>14401</v>
      </c>
      <c r="C9644" s="190" t="s">
        <v>29884</v>
      </c>
      <c r="D9644" s="190" t="s">
        <v>29797</v>
      </c>
      <c r="E9644" s="190" t="s">
        <v>30850</v>
      </c>
      <c r="F9644" s="190" t="s">
        <v>29797</v>
      </c>
      <c r="G9644" s="190" t="s">
        <v>29797</v>
      </c>
      <c r="H9644" s="190" t="s">
        <v>29797</v>
      </c>
      <c r="I9644" s="190" t="s">
        <v>29797</v>
      </c>
      <c r="J9644" s="190" t="s">
        <v>29797</v>
      </c>
      <c r="K9644" s="190" t="s">
        <v>29797</v>
      </c>
      <c r="L9644" s="190" t="s">
        <v>29797</v>
      </c>
    </row>
    <row r="9645" spans="1:12" ht="15" x14ac:dyDescent="0.25">
      <c r="A9645" s="191" t="s">
        <v>27366</v>
      </c>
      <c r="B9645" s="192" t="s">
        <v>14401</v>
      </c>
      <c r="C9645" s="192" t="s">
        <v>29884</v>
      </c>
      <c r="D9645" s="192" t="s">
        <v>29797</v>
      </c>
      <c r="E9645" s="192" t="s">
        <v>30851</v>
      </c>
      <c r="F9645" s="192" t="s">
        <v>29797</v>
      </c>
      <c r="G9645" s="192" t="s">
        <v>29797</v>
      </c>
      <c r="H9645" s="192" t="s">
        <v>29797</v>
      </c>
      <c r="I9645" s="192" t="s">
        <v>29797</v>
      </c>
      <c r="J9645" s="192" t="s">
        <v>29797</v>
      </c>
      <c r="K9645" s="192" t="s">
        <v>29797</v>
      </c>
      <c r="L9645" s="192" t="s">
        <v>29797</v>
      </c>
    </row>
    <row r="9646" spans="1:12" ht="15" x14ac:dyDescent="0.25">
      <c r="A9646" s="189" t="s">
        <v>27367</v>
      </c>
      <c r="B9646" s="190" t="s">
        <v>14401</v>
      </c>
      <c r="C9646" s="190" t="s">
        <v>29884</v>
      </c>
      <c r="D9646" s="190" t="s">
        <v>29797</v>
      </c>
      <c r="E9646" s="190" t="s">
        <v>30852</v>
      </c>
      <c r="F9646" s="190" t="s">
        <v>29797</v>
      </c>
      <c r="G9646" s="190" t="s">
        <v>29797</v>
      </c>
      <c r="H9646" s="190" t="s">
        <v>29797</v>
      </c>
      <c r="I9646" s="190" t="s">
        <v>29797</v>
      </c>
      <c r="J9646" s="190" t="s">
        <v>29797</v>
      </c>
      <c r="K9646" s="190" t="s">
        <v>29797</v>
      </c>
      <c r="L9646" s="190" t="s">
        <v>29797</v>
      </c>
    </row>
    <row r="9647" spans="1:12" ht="15" x14ac:dyDescent="0.25">
      <c r="A9647" s="191" t="s">
        <v>27368</v>
      </c>
      <c r="B9647" s="192" t="s">
        <v>14401</v>
      </c>
      <c r="C9647" s="192" t="s">
        <v>29884</v>
      </c>
      <c r="D9647" s="192" t="s">
        <v>29797</v>
      </c>
      <c r="E9647" s="192" t="s">
        <v>30853</v>
      </c>
      <c r="F9647" s="192" t="s">
        <v>29797</v>
      </c>
      <c r="G9647" s="192" t="s">
        <v>29797</v>
      </c>
      <c r="H9647" s="192" t="s">
        <v>29797</v>
      </c>
      <c r="I9647" s="192" t="s">
        <v>29797</v>
      </c>
      <c r="J9647" s="192" t="s">
        <v>29797</v>
      </c>
      <c r="K9647" s="192" t="s">
        <v>29797</v>
      </c>
      <c r="L9647" s="192" t="s">
        <v>29797</v>
      </c>
    </row>
    <row r="9648" spans="1:12" ht="15" x14ac:dyDescent="0.25">
      <c r="A9648" s="189" t="s">
        <v>27369</v>
      </c>
      <c r="B9648" s="190" t="s">
        <v>14401</v>
      </c>
      <c r="C9648" s="190" t="s">
        <v>29884</v>
      </c>
      <c r="D9648" s="190" t="s">
        <v>29797</v>
      </c>
      <c r="E9648" s="190" t="s">
        <v>30854</v>
      </c>
      <c r="F9648" s="190" t="s">
        <v>29797</v>
      </c>
      <c r="G9648" s="190" t="s">
        <v>29797</v>
      </c>
      <c r="H9648" s="190" t="s">
        <v>29797</v>
      </c>
      <c r="I9648" s="190" t="s">
        <v>29797</v>
      </c>
      <c r="J9648" s="190" t="s">
        <v>29797</v>
      </c>
      <c r="K9648" s="190" t="s">
        <v>29797</v>
      </c>
      <c r="L9648" s="190" t="s">
        <v>29797</v>
      </c>
    </row>
    <row r="9649" spans="1:12" ht="15" x14ac:dyDescent="0.25">
      <c r="A9649" s="191" t="s">
        <v>27370</v>
      </c>
      <c r="B9649" s="192" t="s">
        <v>14401</v>
      </c>
      <c r="C9649" s="192" t="s">
        <v>29884</v>
      </c>
      <c r="D9649" s="192" t="s">
        <v>29797</v>
      </c>
      <c r="E9649" s="192" t="s">
        <v>30855</v>
      </c>
      <c r="F9649" s="192" t="s">
        <v>29797</v>
      </c>
      <c r="G9649" s="192" t="s">
        <v>29797</v>
      </c>
      <c r="H9649" s="192" t="s">
        <v>29797</v>
      </c>
      <c r="I9649" s="192" t="s">
        <v>29797</v>
      </c>
      <c r="J9649" s="192" t="s">
        <v>29797</v>
      </c>
      <c r="K9649" s="192" t="s">
        <v>29797</v>
      </c>
      <c r="L9649" s="192" t="s">
        <v>29797</v>
      </c>
    </row>
    <row r="9650" spans="1:12" ht="15" x14ac:dyDescent="0.25">
      <c r="A9650" s="189" t="s">
        <v>27371</v>
      </c>
      <c r="B9650" s="190" t="s">
        <v>14401</v>
      </c>
      <c r="C9650" s="190" t="s">
        <v>29884</v>
      </c>
      <c r="D9650" s="190" t="s">
        <v>29797</v>
      </c>
      <c r="E9650" s="190" t="s">
        <v>30856</v>
      </c>
      <c r="F9650" s="190" t="s">
        <v>29797</v>
      </c>
      <c r="G9650" s="190" t="s">
        <v>29797</v>
      </c>
      <c r="H9650" s="190" t="s">
        <v>29797</v>
      </c>
      <c r="I9650" s="190" t="s">
        <v>29797</v>
      </c>
      <c r="J9650" s="190" t="s">
        <v>29797</v>
      </c>
      <c r="K9650" s="190" t="s">
        <v>29797</v>
      </c>
      <c r="L9650" s="190" t="s">
        <v>29797</v>
      </c>
    </row>
    <row r="9651" spans="1:12" ht="15" x14ac:dyDescent="0.25">
      <c r="A9651" s="191" t="s">
        <v>27372</v>
      </c>
      <c r="B9651" s="192" t="s">
        <v>14401</v>
      </c>
      <c r="C9651" s="192" t="s">
        <v>29884</v>
      </c>
      <c r="D9651" s="192" t="s">
        <v>29797</v>
      </c>
      <c r="E9651" s="192" t="s">
        <v>30857</v>
      </c>
      <c r="F9651" s="192" t="s">
        <v>29797</v>
      </c>
      <c r="G9651" s="192" t="s">
        <v>29797</v>
      </c>
      <c r="H9651" s="192" t="s">
        <v>29797</v>
      </c>
      <c r="I9651" s="192" t="s">
        <v>29797</v>
      </c>
      <c r="J9651" s="192" t="s">
        <v>29797</v>
      </c>
      <c r="K9651" s="192" t="s">
        <v>29797</v>
      </c>
      <c r="L9651" s="192" t="s">
        <v>29797</v>
      </c>
    </row>
    <row r="9652" spans="1:12" ht="15" x14ac:dyDescent="0.25">
      <c r="A9652" s="189" t="s">
        <v>27373</v>
      </c>
      <c r="B9652" s="190" t="s">
        <v>14401</v>
      </c>
      <c r="C9652" s="190" t="s">
        <v>29884</v>
      </c>
      <c r="D9652" s="190" t="s">
        <v>29797</v>
      </c>
      <c r="E9652" s="190" t="s">
        <v>30858</v>
      </c>
      <c r="F9652" s="190" t="s">
        <v>29797</v>
      </c>
      <c r="G9652" s="190" t="s">
        <v>29797</v>
      </c>
      <c r="H9652" s="190" t="s">
        <v>29797</v>
      </c>
      <c r="I9652" s="190" t="s">
        <v>29797</v>
      </c>
      <c r="J9652" s="190" t="s">
        <v>29797</v>
      </c>
      <c r="K9652" s="190" t="s">
        <v>29797</v>
      </c>
      <c r="L9652" s="190" t="s">
        <v>29797</v>
      </c>
    </row>
    <row r="9653" spans="1:12" ht="15" x14ac:dyDescent="0.25">
      <c r="A9653" s="191" t="s">
        <v>27374</v>
      </c>
      <c r="B9653" s="192" t="s">
        <v>14401</v>
      </c>
      <c r="C9653" s="192" t="s">
        <v>29884</v>
      </c>
      <c r="D9653" s="192" t="s">
        <v>29797</v>
      </c>
      <c r="E9653" s="192" t="s">
        <v>30859</v>
      </c>
      <c r="F9653" s="192" t="s">
        <v>29797</v>
      </c>
      <c r="G9653" s="192" t="s">
        <v>29797</v>
      </c>
      <c r="H9653" s="192" t="s">
        <v>29797</v>
      </c>
      <c r="I9653" s="192" t="s">
        <v>29797</v>
      </c>
      <c r="J9653" s="192" t="s">
        <v>29797</v>
      </c>
      <c r="K9653" s="192" t="s">
        <v>29797</v>
      </c>
      <c r="L9653" s="192" t="s">
        <v>29797</v>
      </c>
    </row>
    <row r="9654" spans="1:12" ht="15" x14ac:dyDescent="0.25">
      <c r="A9654" s="189" t="s">
        <v>27375</v>
      </c>
      <c r="B9654" s="190" t="s">
        <v>14401</v>
      </c>
      <c r="C9654" s="190" t="s">
        <v>29884</v>
      </c>
      <c r="D9654" s="190" t="s">
        <v>29797</v>
      </c>
      <c r="E9654" s="190" t="s">
        <v>30860</v>
      </c>
      <c r="F9654" s="190" t="s">
        <v>29797</v>
      </c>
      <c r="G9654" s="190" t="s">
        <v>29797</v>
      </c>
      <c r="H9654" s="190" t="s">
        <v>29797</v>
      </c>
      <c r="I9654" s="190" t="s">
        <v>29797</v>
      </c>
      <c r="J9654" s="190" t="s">
        <v>29797</v>
      </c>
      <c r="K9654" s="190" t="s">
        <v>29797</v>
      </c>
      <c r="L9654" s="190" t="s">
        <v>29797</v>
      </c>
    </row>
    <row r="9655" spans="1:12" ht="15" x14ac:dyDescent="0.25">
      <c r="A9655" s="191" t="s">
        <v>27376</v>
      </c>
      <c r="B9655" s="192" t="s">
        <v>14401</v>
      </c>
      <c r="C9655" s="192" t="s">
        <v>29884</v>
      </c>
      <c r="D9655" s="192" t="s">
        <v>29797</v>
      </c>
      <c r="E9655" s="192" t="s">
        <v>30861</v>
      </c>
      <c r="F9655" s="192" t="s">
        <v>29797</v>
      </c>
      <c r="G9655" s="192" t="s">
        <v>29797</v>
      </c>
      <c r="H9655" s="192" t="s">
        <v>29797</v>
      </c>
      <c r="I9655" s="192" t="s">
        <v>29797</v>
      </c>
      <c r="J9655" s="192" t="s">
        <v>29797</v>
      </c>
      <c r="K9655" s="192" t="s">
        <v>29797</v>
      </c>
      <c r="L9655" s="192" t="s">
        <v>29797</v>
      </c>
    </row>
    <row r="9656" spans="1:12" ht="15" x14ac:dyDescent="0.25">
      <c r="A9656" s="189" t="s">
        <v>27377</v>
      </c>
      <c r="B9656" s="190" t="s">
        <v>14401</v>
      </c>
      <c r="C9656" s="190" t="s">
        <v>29884</v>
      </c>
      <c r="D9656" s="190" t="s">
        <v>29797</v>
      </c>
      <c r="E9656" s="190" t="s">
        <v>30862</v>
      </c>
      <c r="F9656" s="190" t="s">
        <v>29797</v>
      </c>
      <c r="G9656" s="190" t="s">
        <v>29797</v>
      </c>
      <c r="H9656" s="190" t="s">
        <v>29797</v>
      </c>
      <c r="I9656" s="190" t="s">
        <v>29797</v>
      </c>
      <c r="J9656" s="190" t="s">
        <v>29797</v>
      </c>
      <c r="K9656" s="190" t="s">
        <v>29797</v>
      </c>
      <c r="L9656" s="190" t="s">
        <v>29797</v>
      </c>
    </row>
    <row r="9657" spans="1:12" ht="15" x14ac:dyDescent="0.25">
      <c r="A9657" s="191" t="s">
        <v>27378</v>
      </c>
      <c r="B9657" s="192" t="s">
        <v>14401</v>
      </c>
      <c r="C9657" s="192" t="s">
        <v>29884</v>
      </c>
      <c r="D9657" s="192" t="s">
        <v>29797</v>
      </c>
      <c r="E9657" s="192" t="s">
        <v>30863</v>
      </c>
      <c r="F9657" s="192" t="s">
        <v>29797</v>
      </c>
      <c r="G9657" s="192" t="s">
        <v>29797</v>
      </c>
      <c r="H9657" s="192" t="s">
        <v>29797</v>
      </c>
      <c r="I9657" s="192" t="s">
        <v>29797</v>
      </c>
      <c r="J9657" s="192" t="s">
        <v>29797</v>
      </c>
      <c r="K9657" s="192" t="s">
        <v>29797</v>
      </c>
      <c r="L9657" s="192" t="s">
        <v>29797</v>
      </c>
    </row>
    <row r="9658" spans="1:12" ht="15" x14ac:dyDescent="0.25">
      <c r="A9658" s="189" t="s">
        <v>27379</v>
      </c>
      <c r="B9658" s="190" t="s">
        <v>14401</v>
      </c>
      <c r="C9658" s="190" t="s">
        <v>29884</v>
      </c>
      <c r="D9658" s="190" t="s">
        <v>29797</v>
      </c>
      <c r="E9658" s="190" t="s">
        <v>30864</v>
      </c>
      <c r="F9658" s="190" t="s">
        <v>29797</v>
      </c>
      <c r="G9658" s="190" t="s">
        <v>29797</v>
      </c>
      <c r="H9658" s="190" t="s">
        <v>29797</v>
      </c>
      <c r="I9658" s="190" t="s">
        <v>29797</v>
      </c>
      <c r="J9658" s="190" t="s">
        <v>29797</v>
      </c>
      <c r="K9658" s="190" t="s">
        <v>29797</v>
      </c>
      <c r="L9658" s="190" t="s">
        <v>29797</v>
      </c>
    </row>
    <row r="9659" spans="1:12" ht="15" x14ac:dyDescent="0.25">
      <c r="A9659" s="191" t="s">
        <v>27380</v>
      </c>
      <c r="B9659" s="192" t="s">
        <v>14401</v>
      </c>
      <c r="C9659" s="192" t="s">
        <v>29884</v>
      </c>
      <c r="D9659" s="192" t="s">
        <v>29797</v>
      </c>
      <c r="E9659" s="192" t="s">
        <v>30865</v>
      </c>
      <c r="F9659" s="192" t="s">
        <v>29797</v>
      </c>
      <c r="G9659" s="192" t="s">
        <v>29797</v>
      </c>
      <c r="H9659" s="192" t="s">
        <v>29797</v>
      </c>
      <c r="I9659" s="192" t="s">
        <v>29797</v>
      </c>
      <c r="J9659" s="192" t="s">
        <v>29797</v>
      </c>
      <c r="K9659" s="192" t="s">
        <v>29797</v>
      </c>
      <c r="L9659" s="192" t="s">
        <v>29797</v>
      </c>
    </row>
    <row r="9660" spans="1:12" ht="15" x14ac:dyDescent="0.25">
      <c r="A9660" s="189" t="s">
        <v>27381</v>
      </c>
      <c r="B9660" s="190" t="s">
        <v>14401</v>
      </c>
      <c r="C9660" s="190" t="s">
        <v>29884</v>
      </c>
      <c r="D9660" s="190" t="s">
        <v>29797</v>
      </c>
      <c r="E9660" s="190" t="s">
        <v>30866</v>
      </c>
      <c r="F9660" s="190" t="s">
        <v>29797</v>
      </c>
      <c r="G9660" s="190" t="s">
        <v>29797</v>
      </c>
      <c r="H9660" s="190" t="s">
        <v>29797</v>
      </c>
      <c r="I9660" s="190" t="s">
        <v>29797</v>
      </c>
      <c r="J9660" s="190" t="s">
        <v>29797</v>
      </c>
      <c r="K9660" s="190" t="s">
        <v>29797</v>
      </c>
      <c r="L9660" s="190" t="s">
        <v>29797</v>
      </c>
    </row>
    <row r="9661" spans="1:12" ht="15" x14ac:dyDescent="0.25">
      <c r="A9661" s="191" t="s">
        <v>27382</v>
      </c>
      <c r="B9661" s="192" t="s">
        <v>14401</v>
      </c>
      <c r="C9661" s="192" t="s">
        <v>29884</v>
      </c>
      <c r="D9661" s="192" t="s">
        <v>29797</v>
      </c>
      <c r="E9661" s="192" t="s">
        <v>30867</v>
      </c>
      <c r="F9661" s="192" t="s">
        <v>29797</v>
      </c>
      <c r="G9661" s="192" t="s">
        <v>29797</v>
      </c>
      <c r="H9661" s="192" t="s">
        <v>29797</v>
      </c>
      <c r="I9661" s="192" t="s">
        <v>29797</v>
      </c>
      <c r="J9661" s="192" t="s">
        <v>29797</v>
      </c>
      <c r="K9661" s="192" t="s">
        <v>29797</v>
      </c>
      <c r="L9661" s="192" t="s">
        <v>29797</v>
      </c>
    </row>
    <row r="9662" spans="1:12" ht="15" x14ac:dyDescent="0.25">
      <c r="A9662" s="189" t="s">
        <v>27383</v>
      </c>
      <c r="B9662" s="190" t="s">
        <v>14401</v>
      </c>
      <c r="C9662" s="190" t="s">
        <v>29884</v>
      </c>
      <c r="D9662" s="190" t="s">
        <v>29797</v>
      </c>
      <c r="E9662" s="190" t="s">
        <v>30868</v>
      </c>
      <c r="F9662" s="190" t="s">
        <v>29797</v>
      </c>
      <c r="G9662" s="190" t="s">
        <v>29797</v>
      </c>
      <c r="H9662" s="190" t="s">
        <v>29797</v>
      </c>
      <c r="I9662" s="190" t="s">
        <v>29797</v>
      </c>
      <c r="J9662" s="190" t="s">
        <v>29797</v>
      </c>
      <c r="K9662" s="190" t="s">
        <v>29797</v>
      </c>
      <c r="L9662" s="190" t="s">
        <v>29797</v>
      </c>
    </row>
    <row r="9663" spans="1:12" ht="15" x14ac:dyDescent="0.25">
      <c r="A9663" s="191" t="s">
        <v>27384</v>
      </c>
      <c r="B9663" s="192" t="s">
        <v>14401</v>
      </c>
      <c r="C9663" s="192" t="s">
        <v>29884</v>
      </c>
      <c r="D9663" s="192" t="s">
        <v>29797</v>
      </c>
      <c r="E9663" s="192" t="s">
        <v>30869</v>
      </c>
      <c r="F9663" s="192" t="s">
        <v>29797</v>
      </c>
      <c r="G9663" s="192" t="s">
        <v>29797</v>
      </c>
      <c r="H9663" s="192" t="s">
        <v>29797</v>
      </c>
      <c r="I9663" s="192" t="s">
        <v>29797</v>
      </c>
      <c r="J9663" s="192" t="s">
        <v>29797</v>
      </c>
      <c r="K9663" s="192" t="s">
        <v>29797</v>
      </c>
      <c r="L9663" s="192" t="s">
        <v>29797</v>
      </c>
    </row>
    <row r="9664" spans="1:12" ht="15" x14ac:dyDescent="0.25">
      <c r="A9664" s="189" t="s">
        <v>27385</v>
      </c>
      <c r="B9664" s="190" t="s">
        <v>14401</v>
      </c>
      <c r="C9664" s="190" t="s">
        <v>29884</v>
      </c>
      <c r="D9664" s="190" t="s">
        <v>29797</v>
      </c>
      <c r="E9664" s="190" t="s">
        <v>30870</v>
      </c>
      <c r="F9664" s="190" t="s">
        <v>29797</v>
      </c>
      <c r="G9664" s="190" t="s">
        <v>29797</v>
      </c>
      <c r="H9664" s="190" t="s">
        <v>29797</v>
      </c>
      <c r="I9664" s="190" t="s">
        <v>29797</v>
      </c>
      <c r="J9664" s="190" t="s">
        <v>29797</v>
      </c>
      <c r="K9664" s="190" t="s">
        <v>29797</v>
      </c>
      <c r="L9664" s="190" t="s">
        <v>29797</v>
      </c>
    </row>
    <row r="9665" spans="1:12" ht="15" x14ac:dyDescent="0.25">
      <c r="A9665" s="191" t="s">
        <v>27386</v>
      </c>
      <c r="B9665" s="192" t="s">
        <v>14401</v>
      </c>
      <c r="C9665" s="192" t="s">
        <v>29884</v>
      </c>
      <c r="D9665" s="192" t="s">
        <v>29797</v>
      </c>
      <c r="E9665" s="192" t="s">
        <v>30871</v>
      </c>
      <c r="F9665" s="192" t="s">
        <v>29797</v>
      </c>
      <c r="G9665" s="192" t="s">
        <v>29797</v>
      </c>
      <c r="H9665" s="192" t="s">
        <v>29797</v>
      </c>
      <c r="I9665" s="192" t="s">
        <v>29797</v>
      </c>
      <c r="J9665" s="192" t="s">
        <v>29797</v>
      </c>
      <c r="K9665" s="192" t="s">
        <v>29797</v>
      </c>
      <c r="L9665" s="192" t="s">
        <v>29797</v>
      </c>
    </row>
    <row r="9666" spans="1:12" ht="15" x14ac:dyDescent="0.25">
      <c r="A9666" s="189" t="s">
        <v>27387</v>
      </c>
      <c r="B9666" s="190" t="s">
        <v>14401</v>
      </c>
      <c r="C9666" s="190" t="s">
        <v>29884</v>
      </c>
      <c r="D9666" s="190" t="s">
        <v>29797</v>
      </c>
      <c r="E9666" s="190" t="s">
        <v>30872</v>
      </c>
      <c r="F9666" s="190" t="s">
        <v>29797</v>
      </c>
      <c r="G9666" s="190" t="s">
        <v>29797</v>
      </c>
      <c r="H9666" s="190" t="s">
        <v>29797</v>
      </c>
      <c r="I9666" s="190" t="s">
        <v>29797</v>
      </c>
      <c r="J9666" s="190" t="s">
        <v>29797</v>
      </c>
      <c r="K9666" s="190" t="s">
        <v>29797</v>
      </c>
      <c r="L9666" s="190" t="s">
        <v>29797</v>
      </c>
    </row>
    <row r="9667" spans="1:12" ht="15" x14ac:dyDescent="0.25">
      <c r="A9667" s="191" t="s">
        <v>27388</v>
      </c>
      <c r="B9667" s="192" t="s">
        <v>14401</v>
      </c>
      <c r="C9667" s="192" t="s">
        <v>29884</v>
      </c>
      <c r="D9667" s="192" t="s">
        <v>29797</v>
      </c>
      <c r="E9667" s="192" t="s">
        <v>30873</v>
      </c>
      <c r="F9667" s="192" t="s">
        <v>29797</v>
      </c>
      <c r="G9667" s="192" t="s">
        <v>29797</v>
      </c>
      <c r="H9667" s="192" t="s">
        <v>29797</v>
      </c>
      <c r="I9667" s="192" t="s">
        <v>29797</v>
      </c>
      <c r="J9667" s="192" t="s">
        <v>29797</v>
      </c>
      <c r="K9667" s="192" t="s">
        <v>29797</v>
      </c>
      <c r="L9667" s="192" t="s">
        <v>29797</v>
      </c>
    </row>
    <row r="9668" spans="1:12" ht="15" x14ac:dyDescent="0.25">
      <c r="A9668" s="189" t="s">
        <v>27389</v>
      </c>
      <c r="B9668" s="190" t="s">
        <v>14401</v>
      </c>
      <c r="C9668" s="190" t="s">
        <v>29884</v>
      </c>
      <c r="D9668" s="190" t="s">
        <v>29797</v>
      </c>
      <c r="E9668" s="190" t="s">
        <v>30874</v>
      </c>
      <c r="F9668" s="190" t="s">
        <v>29797</v>
      </c>
      <c r="G9668" s="190" t="s">
        <v>29797</v>
      </c>
      <c r="H9668" s="190" t="s">
        <v>29797</v>
      </c>
      <c r="I9668" s="190" t="s">
        <v>29797</v>
      </c>
      <c r="J9668" s="190" t="s">
        <v>29797</v>
      </c>
      <c r="K9668" s="190" t="s">
        <v>29797</v>
      </c>
      <c r="L9668" s="190" t="s">
        <v>29797</v>
      </c>
    </row>
    <row r="9669" spans="1:12" ht="15" x14ac:dyDescent="0.25">
      <c r="A9669" s="191" t="s">
        <v>27390</v>
      </c>
      <c r="B9669" s="192" t="s">
        <v>14401</v>
      </c>
      <c r="C9669" s="192" t="s">
        <v>29884</v>
      </c>
      <c r="D9669" s="192" t="s">
        <v>29797</v>
      </c>
      <c r="E9669" s="192" t="s">
        <v>30875</v>
      </c>
      <c r="F9669" s="192" t="s">
        <v>29797</v>
      </c>
      <c r="G9669" s="192" t="s">
        <v>29797</v>
      </c>
      <c r="H9669" s="192" t="s">
        <v>29797</v>
      </c>
      <c r="I9669" s="192" t="s">
        <v>29797</v>
      </c>
      <c r="J9669" s="192" t="s">
        <v>29797</v>
      </c>
      <c r="K9669" s="192" t="s">
        <v>29797</v>
      </c>
      <c r="L9669" s="192" t="s">
        <v>29797</v>
      </c>
    </row>
    <row r="9670" spans="1:12" ht="15" x14ac:dyDescent="0.25">
      <c r="A9670" s="189" t="s">
        <v>27391</v>
      </c>
      <c r="B9670" s="190" t="s">
        <v>14401</v>
      </c>
      <c r="C9670" s="190" t="s">
        <v>29884</v>
      </c>
      <c r="D9670" s="190" t="s">
        <v>29797</v>
      </c>
      <c r="E9670" s="190" t="s">
        <v>30876</v>
      </c>
      <c r="F9670" s="190" t="s">
        <v>29797</v>
      </c>
      <c r="G9670" s="190" t="s">
        <v>29797</v>
      </c>
      <c r="H9670" s="190" t="s">
        <v>29797</v>
      </c>
      <c r="I9670" s="190" t="s">
        <v>29797</v>
      </c>
      <c r="J9670" s="190" t="s">
        <v>29797</v>
      </c>
      <c r="K9670" s="190" t="s">
        <v>29797</v>
      </c>
      <c r="L9670" s="190" t="s">
        <v>29797</v>
      </c>
    </row>
    <row r="9671" spans="1:12" ht="15" x14ac:dyDescent="0.25">
      <c r="A9671" s="191" t="s">
        <v>27392</v>
      </c>
      <c r="B9671" s="192" t="s">
        <v>14401</v>
      </c>
      <c r="C9671" s="192" t="s">
        <v>29884</v>
      </c>
      <c r="D9671" s="192" t="s">
        <v>29797</v>
      </c>
      <c r="E9671" s="192" t="s">
        <v>30877</v>
      </c>
      <c r="F9671" s="192" t="s">
        <v>29797</v>
      </c>
      <c r="G9671" s="192" t="s">
        <v>29797</v>
      </c>
      <c r="H9671" s="192" t="s">
        <v>29797</v>
      </c>
      <c r="I9671" s="192" t="s">
        <v>29797</v>
      </c>
      <c r="J9671" s="192" t="s">
        <v>29797</v>
      </c>
      <c r="K9671" s="192" t="s">
        <v>29797</v>
      </c>
      <c r="L9671" s="192" t="s">
        <v>29797</v>
      </c>
    </row>
    <row r="9672" spans="1:12" ht="15" x14ac:dyDescent="0.25">
      <c r="A9672" s="189" t="s">
        <v>27393</v>
      </c>
      <c r="B9672" s="190" t="s">
        <v>14401</v>
      </c>
      <c r="C9672" s="190" t="s">
        <v>29884</v>
      </c>
      <c r="D9672" s="190" t="s">
        <v>29797</v>
      </c>
      <c r="E9672" s="190" t="s">
        <v>30878</v>
      </c>
      <c r="F9672" s="190" t="s">
        <v>29797</v>
      </c>
      <c r="G9672" s="190" t="s">
        <v>29797</v>
      </c>
      <c r="H9672" s="190" t="s">
        <v>29797</v>
      </c>
      <c r="I9672" s="190" t="s">
        <v>29797</v>
      </c>
      <c r="J9672" s="190" t="s">
        <v>29797</v>
      </c>
      <c r="K9672" s="190" t="s">
        <v>29797</v>
      </c>
      <c r="L9672" s="190" t="s">
        <v>29797</v>
      </c>
    </row>
    <row r="9673" spans="1:12" ht="15" x14ac:dyDescent="0.25">
      <c r="A9673" s="191" t="s">
        <v>27394</v>
      </c>
      <c r="B9673" s="192" t="s">
        <v>14401</v>
      </c>
      <c r="C9673" s="192" t="s">
        <v>29884</v>
      </c>
      <c r="D9673" s="192" t="s">
        <v>29797</v>
      </c>
      <c r="E9673" s="192" t="s">
        <v>30879</v>
      </c>
      <c r="F9673" s="192" t="s">
        <v>29797</v>
      </c>
      <c r="G9673" s="192" t="s">
        <v>29797</v>
      </c>
      <c r="H9673" s="192" t="s">
        <v>29797</v>
      </c>
      <c r="I9673" s="192" t="s">
        <v>29797</v>
      </c>
      <c r="J9673" s="192" t="s">
        <v>29797</v>
      </c>
      <c r="K9673" s="192" t="s">
        <v>29797</v>
      </c>
      <c r="L9673" s="192" t="s">
        <v>29797</v>
      </c>
    </row>
    <row r="9674" spans="1:12" ht="15" x14ac:dyDescent="0.25">
      <c r="A9674" s="189" t="s">
        <v>27395</v>
      </c>
      <c r="B9674" s="190" t="s">
        <v>14401</v>
      </c>
      <c r="C9674" s="190" t="s">
        <v>29884</v>
      </c>
      <c r="D9674" s="190" t="s">
        <v>29797</v>
      </c>
      <c r="E9674" s="190" t="s">
        <v>30880</v>
      </c>
      <c r="F9674" s="190" t="s">
        <v>29797</v>
      </c>
      <c r="G9674" s="190" t="s">
        <v>29797</v>
      </c>
      <c r="H9674" s="190" t="s">
        <v>29797</v>
      </c>
      <c r="I9674" s="190" t="s">
        <v>29797</v>
      </c>
      <c r="J9674" s="190" t="s">
        <v>29797</v>
      </c>
      <c r="K9674" s="190" t="s">
        <v>29797</v>
      </c>
      <c r="L9674" s="190" t="s">
        <v>29797</v>
      </c>
    </row>
    <row r="9675" spans="1:12" ht="15" x14ac:dyDescent="0.25">
      <c r="A9675" s="191" t="s">
        <v>27396</v>
      </c>
      <c r="B9675" s="192" t="s">
        <v>14401</v>
      </c>
      <c r="C9675" s="192" t="s">
        <v>29884</v>
      </c>
      <c r="D9675" s="192" t="s">
        <v>29797</v>
      </c>
      <c r="E9675" s="192" t="s">
        <v>30881</v>
      </c>
      <c r="F9675" s="192" t="s">
        <v>29797</v>
      </c>
      <c r="G9675" s="192" t="s">
        <v>29797</v>
      </c>
      <c r="H9675" s="192" t="s">
        <v>29797</v>
      </c>
      <c r="I9675" s="192" t="s">
        <v>29797</v>
      </c>
      <c r="J9675" s="192" t="s">
        <v>29797</v>
      </c>
      <c r="K9675" s="192" t="s">
        <v>29797</v>
      </c>
      <c r="L9675" s="192" t="s">
        <v>29797</v>
      </c>
    </row>
    <row r="9676" spans="1:12" ht="15" x14ac:dyDescent="0.25">
      <c r="A9676" s="189" t="s">
        <v>27397</v>
      </c>
      <c r="B9676" s="190" t="s">
        <v>14401</v>
      </c>
      <c r="C9676" s="190" t="s">
        <v>29884</v>
      </c>
      <c r="D9676" s="190" t="s">
        <v>29797</v>
      </c>
      <c r="E9676" s="190" t="s">
        <v>30882</v>
      </c>
      <c r="F9676" s="190" t="s">
        <v>29797</v>
      </c>
      <c r="G9676" s="190" t="s">
        <v>29797</v>
      </c>
      <c r="H9676" s="190" t="s">
        <v>29797</v>
      </c>
      <c r="I9676" s="190" t="s">
        <v>29797</v>
      </c>
      <c r="J9676" s="190" t="s">
        <v>29797</v>
      </c>
      <c r="K9676" s="190" t="s">
        <v>29797</v>
      </c>
      <c r="L9676" s="190" t="s">
        <v>29797</v>
      </c>
    </row>
    <row r="9677" spans="1:12" ht="15" x14ac:dyDescent="0.25">
      <c r="A9677" s="191" t="s">
        <v>27398</v>
      </c>
      <c r="B9677" s="192" t="s">
        <v>14401</v>
      </c>
      <c r="C9677" s="192" t="s">
        <v>29884</v>
      </c>
      <c r="D9677" s="192" t="s">
        <v>29797</v>
      </c>
      <c r="E9677" s="192" t="s">
        <v>30883</v>
      </c>
      <c r="F9677" s="192" t="s">
        <v>29797</v>
      </c>
      <c r="G9677" s="192" t="s">
        <v>29797</v>
      </c>
      <c r="H9677" s="192" t="s">
        <v>29797</v>
      </c>
      <c r="I9677" s="192" t="s">
        <v>29797</v>
      </c>
      <c r="J9677" s="192" t="s">
        <v>29797</v>
      </c>
      <c r="K9677" s="192" t="s">
        <v>29797</v>
      </c>
      <c r="L9677" s="192" t="s">
        <v>29797</v>
      </c>
    </row>
    <row r="9678" spans="1:12" ht="15" x14ac:dyDescent="0.25">
      <c r="A9678" s="189" t="s">
        <v>27399</v>
      </c>
      <c r="B9678" s="190" t="s">
        <v>14401</v>
      </c>
      <c r="C9678" s="190" t="s">
        <v>29884</v>
      </c>
      <c r="D9678" s="190" t="s">
        <v>29797</v>
      </c>
      <c r="E9678" s="190" t="s">
        <v>30884</v>
      </c>
      <c r="F9678" s="190" t="s">
        <v>29797</v>
      </c>
      <c r="G9678" s="190" t="s">
        <v>29797</v>
      </c>
      <c r="H9678" s="190" t="s">
        <v>29797</v>
      </c>
      <c r="I9678" s="190" t="s">
        <v>29797</v>
      </c>
      <c r="J9678" s="190" t="s">
        <v>29797</v>
      </c>
      <c r="K9678" s="190" t="s">
        <v>29797</v>
      </c>
      <c r="L9678" s="190" t="s">
        <v>29797</v>
      </c>
    </row>
    <row r="9679" spans="1:12" ht="15" x14ac:dyDescent="0.25">
      <c r="A9679" s="191" t="s">
        <v>27400</v>
      </c>
      <c r="B9679" s="192" t="s">
        <v>14401</v>
      </c>
      <c r="C9679" s="192" t="s">
        <v>29884</v>
      </c>
      <c r="D9679" s="192" t="s">
        <v>29797</v>
      </c>
      <c r="E9679" s="192" t="s">
        <v>30885</v>
      </c>
      <c r="F9679" s="192" t="s">
        <v>29797</v>
      </c>
      <c r="G9679" s="192" t="s">
        <v>29797</v>
      </c>
      <c r="H9679" s="192" t="s">
        <v>29797</v>
      </c>
      <c r="I9679" s="192" t="s">
        <v>29797</v>
      </c>
      <c r="J9679" s="192" t="s">
        <v>29797</v>
      </c>
      <c r="K9679" s="192" t="s">
        <v>29797</v>
      </c>
      <c r="L9679" s="192" t="s">
        <v>29797</v>
      </c>
    </row>
    <row r="9680" spans="1:12" ht="15" x14ac:dyDescent="0.25">
      <c r="A9680" s="189" t="s">
        <v>27401</v>
      </c>
      <c r="B9680" s="190" t="s">
        <v>14401</v>
      </c>
      <c r="C9680" s="190" t="s">
        <v>29884</v>
      </c>
      <c r="D9680" s="190" t="s">
        <v>29797</v>
      </c>
      <c r="E9680" s="190" t="s">
        <v>27557</v>
      </c>
      <c r="F9680" s="190" t="s">
        <v>29797</v>
      </c>
      <c r="G9680" s="190" t="s">
        <v>29797</v>
      </c>
      <c r="H9680" s="190" t="s">
        <v>29797</v>
      </c>
      <c r="I9680" s="190" t="s">
        <v>29797</v>
      </c>
      <c r="J9680" s="190" t="s">
        <v>29797</v>
      </c>
      <c r="K9680" s="190" t="s">
        <v>29797</v>
      </c>
      <c r="L9680" s="190" t="s">
        <v>29797</v>
      </c>
    </row>
    <row r="9681" spans="1:12" ht="15" x14ac:dyDescent="0.25">
      <c r="A9681" s="191" t="s">
        <v>27402</v>
      </c>
      <c r="B9681" s="192" t="s">
        <v>14401</v>
      </c>
      <c r="C9681" s="192" t="s">
        <v>29884</v>
      </c>
      <c r="D9681" s="192" t="s">
        <v>29797</v>
      </c>
      <c r="E9681" s="192" t="s">
        <v>30886</v>
      </c>
      <c r="F9681" s="192" t="s">
        <v>29797</v>
      </c>
      <c r="G9681" s="192" t="s">
        <v>29797</v>
      </c>
      <c r="H9681" s="192" t="s">
        <v>29797</v>
      </c>
      <c r="I9681" s="192" t="s">
        <v>29797</v>
      </c>
      <c r="J9681" s="192" t="s">
        <v>29797</v>
      </c>
      <c r="K9681" s="192" t="s">
        <v>29797</v>
      </c>
      <c r="L9681" s="192" t="s">
        <v>29797</v>
      </c>
    </row>
    <row r="9682" spans="1:12" ht="15" x14ac:dyDescent="0.25">
      <c r="A9682" s="189" t="s">
        <v>27403</v>
      </c>
      <c r="B9682" s="190" t="s">
        <v>14401</v>
      </c>
      <c r="C9682" s="190" t="s">
        <v>29884</v>
      </c>
      <c r="D9682" s="190" t="s">
        <v>29797</v>
      </c>
      <c r="E9682" s="190" t="s">
        <v>30887</v>
      </c>
      <c r="F9682" s="190" t="s">
        <v>29797</v>
      </c>
      <c r="G9682" s="190" t="s">
        <v>29797</v>
      </c>
      <c r="H9682" s="190" t="s">
        <v>29797</v>
      </c>
      <c r="I9682" s="190" t="s">
        <v>29797</v>
      </c>
      <c r="J9682" s="190" t="s">
        <v>29797</v>
      </c>
      <c r="K9682" s="190" t="s">
        <v>29797</v>
      </c>
      <c r="L9682" s="190" t="s">
        <v>29797</v>
      </c>
    </row>
    <row r="9683" spans="1:12" ht="15" x14ac:dyDescent="0.25">
      <c r="A9683" s="191" t="s">
        <v>27404</v>
      </c>
      <c r="B9683" s="192" t="s">
        <v>14401</v>
      </c>
      <c r="C9683" s="192" t="s">
        <v>29884</v>
      </c>
      <c r="D9683" s="192" t="s">
        <v>29797</v>
      </c>
      <c r="E9683" s="192" t="s">
        <v>30888</v>
      </c>
      <c r="F9683" s="192" t="s">
        <v>29797</v>
      </c>
      <c r="G9683" s="192" t="s">
        <v>29797</v>
      </c>
      <c r="H9683" s="192" t="s">
        <v>29797</v>
      </c>
      <c r="I9683" s="192" t="s">
        <v>29797</v>
      </c>
      <c r="J9683" s="192" t="s">
        <v>29797</v>
      </c>
      <c r="K9683" s="192" t="s">
        <v>29797</v>
      </c>
      <c r="L9683" s="192" t="s">
        <v>29797</v>
      </c>
    </row>
    <row r="9684" spans="1:12" ht="15" x14ac:dyDescent="0.25">
      <c r="A9684" s="189" t="s">
        <v>27405</v>
      </c>
      <c r="B9684" s="190" t="s">
        <v>14401</v>
      </c>
      <c r="C9684" s="190" t="s">
        <v>29884</v>
      </c>
      <c r="D9684" s="190" t="s">
        <v>29797</v>
      </c>
      <c r="E9684" s="190" t="s">
        <v>30889</v>
      </c>
      <c r="F9684" s="190" t="s">
        <v>29797</v>
      </c>
      <c r="G9684" s="190" t="s">
        <v>29797</v>
      </c>
      <c r="H9684" s="190" t="s">
        <v>29797</v>
      </c>
      <c r="I9684" s="190" t="s">
        <v>29797</v>
      </c>
      <c r="J9684" s="190" t="s">
        <v>29797</v>
      </c>
      <c r="K9684" s="190" t="s">
        <v>29797</v>
      </c>
      <c r="L9684" s="190" t="s">
        <v>29797</v>
      </c>
    </row>
    <row r="9685" spans="1:12" ht="15" x14ac:dyDescent="0.25">
      <c r="A9685" s="191" t="s">
        <v>27406</v>
      </c>
      <c r="B9685" s="192" t="s">
        <v>14401</v>
      </c>
      <c r="C9685" s="192" t="s">
        <v>29884</v>
      </c>
      <c r="D9685" s="192" t="s">
        <v>29797</v>
      </c>
      <c r="E9685" s="192" t="s">
        <v>30890</v>
      </c>
      <c r="F9685" s="192" t="s">
        <v>29797</v>
      </c>
      <c r="G9685" s="192" t="s">
        <v>29797</v>
      </c>
      <c r="H9685" s="192" t="s">
        <v>29797</v>
      </c>
      <c r="I9685" s="192" t="s">
        <v>29797</v>
      </c>
      <c r="J9685" s="192" t="s">
        <v>29797</v>
      </c>
      <c r="K9685" s="192" t="s">
        <v>29797</v>
      </c>
      <c r="L9685" s="192" t="s">
        <v>29797</v>
      </c>
    </row>
    <row r="9686" spans="1:12" ht="15" x14ac:dyDescent="0.25">
      <c r="A9686" s="189" t="s">
        <v>27407</v>
      </c>
      <c r="B9686" s="190" t="s">
        <v>14401</v>
      </c>
      <c r="C9686" s="190" t="s">
        <v>29884</v>
      </c>
      <c r="D9686" s="190" t="s">
        <v>29797</v>
      </c>
      <c r="E9686" s="190" t="s">
        <v>30891</v>
      </c>
      <c r="F9686" s="190" t="s">
        <v>29797</v>
      </c>
      <c r="G9686" s="190" t="s">
        <v>29797</v>
      </c>
      <c r="H9686" s="190" t="s">
        <v>29797</v>
      </c>
      <c r="I9686" s="190" t="s">
        <v>29797</v>
      </c>
      <c r="J9686" s="190" t="s">
        <v>29797</v>
      </c>
      <c r="K9686" s="190" t="s">
        <v>29797</v>
      </c>
      <c r="L9686" s="190" t="s">
        <v>29797</v>
      </c>
    </row>
    <row r="9687" spans="1:12" ht="15" x14ac:dyDescent="0.25">
      <c r="A9687" s="191" t="s">
        <v>27408</v>
      </c>
      <c r="B9687" s="192" t="s">
        <v>14401</v>
      </c>
      <c r="C9687" s="192" t="s">
        <v>29884</v>
      </c>
      <c r="D9687" s="192" t="s">
        <v>29797</v>
      </c>
      <c r="E9687" s="192" t="s">
        <v>30892</v>
      </c>
      <c r="F9687" s="192" t="s">
        <v>29797</v>
      </c>
      <c r="G9687" s="192" t="s">
        <v>29797</v>
      </c>
      <c r="H9687" s="192" t="s">
        <v>29797</v>
      </c>
      <c r="I9687" s="192" t="s">
        <v>29797</v>
      </c>
      <c r="J9687" s="192" t="s">
        <v>29797</v>
      </c>
      <c r="K9687" s="192" t="s">
        <v>29797</v>
      </c>
      <c r="L9687" s="192" t="s">
        <v>29797</v>
      </c>
    </row>
    <row r="9688" spans="1:12" ht="15" x14ac:dyDescent="0.25">
      <c r="A9688" s="189" t="s">
        <v>27409</v>
      </c>
      <c r="B9688" s="190" t="s">
        <v>14401</v>
      </c>
      <c r="C9688" s="190" t="s">
        <v>29884</v>
      </c>
      <c r="D9688" s="190" t="s">
        <v>29797</v>
      </c>
      <c r="E9688" s="190" t="s">
        <v>30893</v>
      </c>
      <c r="F9688" s="190" t="s">
        <v>29797</v>
      </c>
      <c r="G9688" s="190" t="s">
        <v>29797</v>
      </c>
      <c r="H9688" s="190" t="s">
        <v>29797</v>
      </c>
      <c r="I9688" s="190" t="s">
        <v>29797</v>
      </c>
      <c r="J9688" s="190" t="s">
        <v>29797</v>
      </c>
      <c r="K9688" s="190" t="s">
        <v>29797</v>
      </c>
      <c r="L9688" s="190" t="s">
        <v>29797</v>
      </c>
    </row>
    <row r="9689" spans="1:12" ht="15" x14ac:dyDescent="0.25">
      <c r="A9689" s="191" t="s">
        <v>27410</v>
      </c>
      <c r="B9689" s="192" t="s">
        <v>14401</v>
      </c>
      <c r="C9689" s="192" t="s">
        <v>29884</v>
      </c>
      <c r="D9689" s="192" t="s">
        <v>29797</v>
      </c>
      <c r="E9689" s="192" t="s">
        <v>30894</v>
      </c>
      <c r="F9689" s="192" t="s">
        <v>29797</v>
      </c>
      <c r="G9689" s="192" t="s">
        <v>29797</v>
      </c>
      <c r="H9689" s="192" t="s">
        <v>29797</v>
      </c>
      <c r="I9689" s="192" t="s">
        <v>29797</v>
      </c>
      <c r="J9689" s="192" t="s">
        <v>29797</v>
      </c>
      <c r="K9689" s="192" t="s">
        <v>29797</v>
      </c>
      <c r="L9689" s="192" t="s">
        <v>29797</v>
      </c>
    </row>
    <row r="9690" spans="1:12" ht="15" x14ac:dyDescent="0.25">
      <c r="A9690" s="189" t="s">
        <v>27411</v>
      </c>
      <c r="B9690" s="190" t="s">
        <v>14401</v>
      </c>
      <c r="C9690" s="190" t="s">
        <v>29884</v>
      </c>
      <c r="D9690" s="190" t="s">
        <v>29797</v>
      </c>
      <c r="E9690" s="190" t="s">
        <v>30895</v>
      </c>
      <c r="F9690" s="190" t="s">
        <v>29797</v>
      </c>
      <c r="G9690" s="190" t="s">
        <v>29797</v>
      </c>
      <c r="H9690" s="190" t="s">
        <v>29797</v>
      </c>
      <c r="I9690" s="190" t="s">
        <v>29797</v>
      </c>
      <c r="J9690" s="190" t="s">
        <v>29797</v>
      </c>
      <c r="K9690" s="190" t="s">
        <v>29797</v>
      </c>
      <c r="L9690" s="190" t="s">
        <v>29797</v>
      </c>
    </row>
    <row r="9691" spans="1:12" ht="15" x14ac:dyDescent="0.25">
      <c r="A9691" s="191" t="s">
        <v>27412</v>
      </c>
      <c r="B9691" s="192" t="s">
        <v>14401</v>
      </c>
      <c r="C9691" s="192" t="s">
        <v>29884</v>
      </c>
      <c r="D9691" s="192" t="s">
        <v>29797</v>
      </c>
      <c r="E9691" s="192" t="s">
        <v>30896</v>
      </c>
      <c r="F9691" s="192" t="s">
        <v>29797</v>
      </c>
      <c r="G9691" s="192" t="s">
        <v>29797</v>
      </c>
      <c r="H9691" s="192" t="s">
        <v>29797</v>
      </c>
      <c r="I9691" s="192" t="s">
        <v>29797</v>
      </c>
      <c r="J9691" s="192" t="s">
        <v>29797</v>
      </c>
      <c r="K9691" s="192" t="s">
        <v>29797</v>
      </c>
      <c r="L9691" s="192" t="s">
        <v>29797</v>
      </c>
    </row>
    <row r="9692" spans="1:12" ht="15" x14ac:dyDescent="0.25">
      <c r="A9692" s="189" t="s">
        <v>27413</v>
      </c>
      <c r="B9692" s="190" t="s">
        <v>14401</v>
      </c>
      <c r="C9692" s="190" t="s">
        <v>29884</v>
      </c>
      <c r="D9692" s="190" t="s">
        <v>29797</v>
      </c>
      <c r="E9692" s="190" t="s">
        <v>30897</v>
      </c>
      <c r="F9692" s="190" t="s">
        <v>29797</v>
      </c>
      <c r="G9692" s="190" t="s">
        <v>29797</v>
      </c>
      <c r="H9692" s="190" t="s">
        <v>29797</v>
      </c>
      <c r="I9692" s="190" t="s">
        <v>29797</v>
      </c>
      <c r="J9692" s="190" t="s">
        <v>29797</v>
      </c>
      <c r="K9692" s="190" t="s">
        <v>29797</v>
      </c>
      <c r="L9692" s="190" t="s">
        <v>29797</v>
      </c>
    </row>
    <row r="9693" spans="1:12" ht="15" x14ac:dyDescent="0.25">
      <c r="A9693" s="191" t="s">
        <v>27414</v>
      </c>
      <c r="B9693" s="192" t="s">
        <v>14401</v>
      </c>
      <c r="C9693" s="192" t="s">
        <v>29884</v>
      </c>
      <c r="D9693" s="192" t="s">
        <v>29797</v>
      </c>
      <c r="E9693" s="192" t="s">
        <v>30898</v>
      </c>
      <c r="F9693" s="192" t="s">
        <v>29797</v>
      </c>
      <c r="G9693" s="192" t="s">
        <v>29797</v>
      </c>
      <c r="H9693" s="192" t="s">
        <v>29797</v>
      </c>
      <c r="I9693" s="192" t="s">
        <v>29797</v>
      </c>
      <c r="J9693" s="192" t="s">
        <v>29797</v>
      </c>
      <c r="K9693" s="192" t="s">
        <v>29797</v>
      </c>
      <c r="L9693" s="192" t="s">
        <v>29797</v>
      </c>
    </row>
    <row r="9694" spans="1:12" ht="15" x14ac:dyDescent="0.25">
      <c r="A9694" s="189" t="s">
        <v>27415</v>
      </c>
      <c r="B9694" s="190" t="s">
        <v>14401</v>
      </c>
      <c r="C9694" s="190" t="s">
        <v>29884</v>
      </c>
      <c r="D9694" s="190" t="s">
        <v>29797</v>
      </c>
      <c r="E9694" s="190" t="s">
        <v>30899</v>
      </c>
      <c r="F9694" s="190" t="s">
        <v>29797</v>
      </c>
      <c r="G9694" s="190" t="s">
        <v>29797</v>
      </c>
      <c r="H9694" s="190" t="s">
        <v>29797</v>
      </c>
      <c r="I9694" s="190" t="s">
        <v>29797</v>
      </c>
      <c r="J9694" s="190" t="s">
        <v>29797</v>
      </c>
      <c r="K9694" s="190" t="s">
        <v>29797</v>
      </c>
      <c r="L9694" s="190" t="s">
        <v>29797</v>
      </c>
    </row>
    <row r="9695" spans="1:12" ht="15" x14ac:dyDescent="0.25">
      <c r="A9695" s="191" t="s">
        <v>27416</v>
      </c>
      <c r="B9695" s="192" t="s">
        <v>14401</v>
      </c>
      <c r="C9695" s="192" t="s">
        <v>29884</v>
      </c>
      <c r="D9695" s="192" t="s">
        <v>29797</v>
      </c>
      <c r="E9695" s="192" t="s">
        <v>30900</v>
      </c>
      <c r="F9695" s="192" t="s">
        <v>29797</v>
      </c>
      <c r="G9695" s="192" t="s">
        <v>29797</v>
      </c>
      <c r="H9695" s="192" t="s">
        <v>29797</v>
      </c>
      <c r="I9695" s="192" t="s">
        <v>29797</v>
      </c>
      <c r="J9695" s="192" t="s">
        <v>29797</v>
      </c>
      <c r="K9695" s="192" t="s">
        <v>29797</v>
      </c>
      <c r="L9695" s="192" t="s">
        <v>29797</v>
      </c>
    </row>
    <row r="9696" spans="1:12" ht="15" x14ac:dyDescent="0.25">
      <c r="A9696" s="189" t="s">
        <v>27417</v>
      </c>
      <c r="B9696" s="190" t="s">
        <v>14401</v>
      </c>
      <c r="C9696" s="190" t="s">
        <v>29884</v>
      </c>
      <c r="D9696" s="190" t="s">
        <v>29797</v>
      </c>
      <c r="E9696" s="190" t="s">
        <v>30901</v>
      </c>
      <c r="F9696" s="190" t="s">
        <v>29797</v>
      </c>
      <c r="G9696" s="190" t="s">
        <v>29797</v>
      </c>
      <c r="H9696" s="190" t="s">
        <v>29797</v>
      </c>
      <c r="I9696" s="190" t="s">
        <v>29797</v>
      </c>
      <c r="J9696" s="190" t="s">
        <v>29797</v>
      </c>
      <c r="K9696" s="190" t="s">
        <v>29797</v>
      </c>
      <c r="L9696" s="190" t="s">
        <v>29797</v>
      </c>
    </row>
    <row r="9697" spans="1:12" ht="15" x14ac:dyDescent="0.25">
      <c r="A9697" s="191" t="s">
        <v>27418</v>
      </c>
      <c r="B9697" s="192" t="s">
        <v>14401</v>
      </c>
      <c r="C9697" s="192" t="s">
        <v>29884</v>
      </c>
      <c r="D9697" s="192" t="s">
        <v>29797</v>
      </c>
      <c r="E9697" s="192" t="s">
        <v>30902</v>
      </c>
      <c r="F9697" s="192" t="s">
        <v>29797</v>
      </c>
      <c r="G9697" s="192" t="s">
        <v>29797</v>
      </c>
      <c r="H9697" s="192" t="s">
        <v>29797</v>
      </c>
      <c r="I9697" s="192" t="s">
        <v>29797</v>
      </c>
      <c r="J9697" s="192" t="s">
        <v>29797</v>
      </c>
      <c r="K9697" s="192" t="s">
        <v>29797</v>
      </c>
      <c r="L9697" s="192" t="s">
        <v>29797</v>
      </c>
    </row>
    <row r="9698" spans="1:12" ht="15" x14ac:dyDescent="0.25">
      <c r="A9698" s="189" t="s">
        <v>27419</v>
      </c>
      <c r="B9698" s="190" t="s">
        <v>14401</v>
      </c>
      <c r="C9698" s="190" t="s">
        <v>29884</v>
      </c>
      <c r="D9698" s="190" t="s">
        <v>29797</v>
      </c>
      <c r="E9698" s="190" t="s">
        <v>30903</v>
      </c>
      <c r="F9698" s="190" t="s">
        <v>29797</v>
      </c>
      <c r="G9698" s="190" t="s">
        <v>29797</v>
      </c>
      <c r="H9698" s="190" t="s">
        <v>29797</v>
      </c>
      <c r="I9698" s="190" t="s">
        <v>29797</v>
      </c>
      <c r="J9698" s="190" t="s">
        <v>29797</v>
      </c>
      <c r="K9698" s="190" t="s">
        <v>29797</v>
      </c>
      <c r="L9698" s="190" t="s">
        <v>29797</v>
      </c>
    </row>
    <row r="9699" spans="1:12" ht="15" x14ac:dyDescent="0.25">
      <c r="A9699" s="191" t="s">
        <v>27420</v>
      </c>
      <c r="B9699" s="192" t="s">
        <v>14401</v>
      </c>
      <c r="C9699" s="192" t="s">
        <v>29884</v>
      </c>
      <c r="D9699" s="192" t="s">
        <v>29797</v>
      </c>
      <c r="E9699" s="192" t="s">
        <v>30904</v>
      </c>
      <c r="F9699" s="192" t="s">
        <v>29797</v>
      </c>
      <c r="G9699" s="192" t="s">
        <v>29797</v>
      </c>
      <c r="H9699" s="192" t="s">
        <v>29797</v>
      </c>
      <c r="I9699" s="192" t="s">
        <v>29797</v>
      </c>
      <c r="J9699" s="192" t="s">
        <v>29797</v>
      </c>
      <c r="K9699" s="192" t="s">
        <v>29797</v>
      </c>
      <c r="L9699" s="192" t="s">
        <v>29797</v>
      </c>
    </row>
    <row r="9700" spans="1:12" ht="15" x14ac:dyDescent="0.25">
      <c r="A9700" s="189" t="s">
        <v>27421</v>
      </c>
      <c r="B9700" s="190" t="s">
        <v>14401</v>
      </c>
      <c r="C9700" s="190" t="s">
        <v>29884</v>
      </c>
      <c r="D9700" s="190" t="s">
        <v>29797</v>
      </c>
      <c r="E9700" s="190" t="s">
        <v>30905</v>
      </c>
      <c r="F9700" s="190" t="s">
        <v>29797</v>
      </c>
      <c r="G9700" s="190" t="s">
        <v>29797</v>
      </c>
      <c r="H9700" s="190" t="s">
        <v>29797</v>
      </c>
      <c r="I9700" s="190" t="s">
        <v>29797</v>
      </c>
      <c r="J9700" s="190" t="s">
        <v>29797</v>
      </c>
      <c r="K9700" s="190" t="s">
        <v>29797</v>
      </c>
      <c r="L9700" s="190" t="s">
        <v>29797</v>
      </c>
    </row>
    <row r="9701" spans="1:12" ht="15" x14ac:dyDescent="0.25">
      <c r="A9701" s="191" t="s">
        <v>27422</v>
      </c>
      <c r="B9701" s="192" t="s">
        <v>14401</v>
      </c>
      <c r="C9701" s="192" t="s">
        <v>30906</v>
      </c>
      <c r="D9701" s="192" t="s">
        <v>29797</v>
      </c>
      <c r="E9701" s="192" t="s">
        <v>30907</v>
      </c>
      <c r="F9701" s="192" t="s">
        <v>29797</v>
      </c>
      <c r="G9701" s="192" t="s">
        <v>29797</v>
      </c>
      <c r="H9701" s="192" t="s">
        <v>29797</v>
      </c>
      <c r="I9701" s="192" t="s">
        <v>29797</v>
      </c>
      <c r="J9701" s="192" t="s">
        <v>29797</v>
      </c>
      <c r="K9701" s="192" t="s">
        <v>29797</v>
      </c>
      <c r="L9701" s="192" t="s">
        <v>29797</v>
      </c>
    </row>
    <row r="9702" spans="1:12" ht="15" x14ac:dyDescent="0.25">
      <c r="A9702" s="189" t="s">
        <v>27423</v>
      </c>
      <c r="B9702" s="190" t="s">
        <v>14401</v>
      </c>
      <c r="C9702" s="190" t="s">
        <v>30906</v>
      </c>
      <c r="D9702" s="190" t="s">
        <v>29797</v>
      </c>
      <c r="E9702" s="190" t="s">
        <v>30908</v>
      </c>
      <c r="F9702" s="190" t="s">
        <v>29797</v>
      </c>
      <c r="G9702" s="190" t="s">
        <v>29797</v>
      </c>
      <c r="H9702" s="190" t="s">
        <v>29797</v>
      </c>
      <c r="I9702" s="190" t="s">
        <v>29797</v>
      </c>
      <c r="J9702" s="190" t="s">
        <v>29797</v>
      </c>
      <c r="K9702" s="190" t="s">
        <v>29797</v>
      </c>
      <c r="L9702" s="190" t="s">
        <v>29797</v>
      </c>
    </row>
    <row r="9703" spans="1:12" ht="15" x14ac:dyDescent="0.25">
      <c r="A9703" s="191" t="s">
        <v>27424</v>
      </c>
      <c r="B9703" s="192" t="s">
        <v>14401</v>
      </c>
      <c r="C9703" s="192" t="s">
        <v>29884</v>
      </c>
      <c r="D9703" s="192" t="s">
        <v>29797</v>
      </c>
      <c r="E9703" s="192" t="s">
        <v>30909</v>
      </c>
      <c r="F9703" s="192" t="s">
        <v>29797</v>
      </c>
      <c r="G9703" s="192" t="s">
        <v>29797</v>
      </c>
      <c r="H9703" s="192" t="s">
        <v>29797</v>
      </c>
      <c r="I9703" s="192" t="s">
        <v>29797</v>
      </c>
      <c r="J9703" s="192" t="s">
        <v>29797</v>
      </c>
      <c r="K9703" s="192" t="s">
        <v>29797</v>
      </c>
      <c r="L9703" s="192" t="s">
        <v>29797</v>
      </c>
    </row>
    <row r="9704" spans="1:12" ht="15" x14ac:dyDescent="0.25">
      <c r="A9704" s="189" t="s">
        <v>27425</v>
      </c>
      <c r="B9704" s="190" t="s">
        <v>14401</v>
      </c>
      <c r="C9704" s="190" t="s">
        <v>30906</v>
      </c>
      <c r="D9704" s="190" t="s">
        <v>29797</v>
      </c>
      <c r="E9704" s="190" t="s">
        <v>30910</v>
      </c>
      <c r="F9704" s="190" t="s">
        <v>29797</v>
      </c>
      <c r="G9704" s="190" t="s">
        <v>29797</v>
      </c>
      <c r="H9704" s="190" t="s">
        <v>29797</v>
      </c>
      <c r="I9704" s="190" t="s">
        <v>29797</v>
      </c>
      <c r="J9704" s="190" t="s">
        <v>29797</v>
      </c>
      <c r="K9704" s="190" t="s">
        <v>29797</v>
      </c>
      <c r="L9704" s="190" t="s">
        <v>29797</v>
      </c>
    </row>
    <row r="9705" spans="1:12" ht="15" x14ac:dyDescent="0.25">
      <c r="A9705" s="191" t="s">
        <v>27426</v>
      </c>
      <c r="B9705" s="192" t="s">
        <v>14401</v>
      </c>
      <c r="C9705" s="192" t="s">
        <v>29884</v>
      </c>
      <c r="D9705" s="192" t="s">
        <v>29797</v>
      </c>
      <c r="E9705" s="192" t="s">
        <v>30911</v>
      </c>
      <c r="F9705" s="192" t="s">
        <v>29797</v>
      </c>
      <c r="G9705" s="192" t="s">
        <v>29797</v>
      </c>
      <c r="H9705" s="192" t="s">
        <v>29797</v>
      </c>
      <c r="I9705" s="192" t="s">
        <v>29797</v>
      </c>
      <c r="J9705" s="192" t="s">
        <v>29797</v>
      </c>
      <c r="K9705" s="192" t="s">
        <v>29797</v>
      </c>
      <c r="L9705" s="192" t="s">
        <v>29797</v>
      </c>
    </row>
    <row r="9706" spans="1:12" ht="15" x14ac:dyDescent="0.25">
      <c r="A9706" s="189" t="s">
        <v>27427</v>
      </c>
      <c r="B9706" s="190" t="s">
        <v>14401</v>
      </c>
      <c r="C9706" s="190" t="s">
        <v>30906</v>
      </c>
      <c r="D9706" s="190" t="s">
        <v>29797</v>
      </c>
      <c r="E9706" s="190" t="s">
        <v>30912</v>
      </c>
      <c r="F9706" s="190" t="s">
        <v>29797</v>
      </c>
      <c r="G9706" s="190" t="s">
        <v>29797</v>
      </c>
      <c r="H9706" s="190" t="s">
        <v>29797</v>
      </c>
      <c r="I9706" s="190" t="s">
        <v>29797</v>
      </c>
      <c r="J9706" s="190" t="s">
        <v>29797</v>
      </c>
      <c r="K9706" s="190" t="s">
        <v>29797</v>
      </c>
      <c r="L9706" s="190" t="s">
        <v>29797</v>
      </c>
    </row>
    <row r="9707" spans="1:12" ht="15" x14ac:dyDescent="0.25">
      <c r="A9707" s="191" t="s">
        <v>27428</v>
      </c>
      <c r="B9707" s="192" t="s">
        <v>14401</v>
      </c>
      <c r="C9707" s="192" t="s">
        <v>30906</v>
      </c>
      <c r="D9707" s="192" t="s">
        <v>29797</v>
      </c>
      <c r="E9707" s="192" t="s">
        <v>30913</v>
      </c>
      <c r="F9707" s="192" t="s">
        <v>29797</v>
      </c>
      <c r="G9707" s="192" t="s">
        <v>29797</v>
      </c>
      <c r="H9707" s="192" t="s">
        <v>29797</v>
      </c>
      <c r="I9707" s="192" t="s">
        <v>29797</v>
      </c>
      <c r="J9707" s="192" t="s">
        <v>29797</v>
      </c>
      <c r="K9707" s="192" t="s">
        <v>29797</v>
      </c>
      <c r="L9707" s="192" t="s">
        <v>29797</v>
      </c>
    </row>
    <row r="9708" spans="1:12" ht="15" x14ac:dyDescent="0.25">
      <c r="A9708" s="189" t="s">
        <v>27429</v>
      </c>
      <c r="B9708" s="190" t="s">
        <v>14401</v>
      </c>
      <c r="C9708" s="190" t="s">
        <v>30906</v>
      </c>
      <c r="D9708" s="190" t="s">
        <v>29797</v>
      </c>
      <c r="E9708" s="190" t="s">
        <v>30914</v>
      </c>
      <c r="F9708" s="190" t="s">
        <v>29797</v>
      </c>
      <c r="G9708" s="190" t="s">
        <v>29797</v>
      </c>
      <c r="H9708" s="190" t="s">
        <v>29797</v>
      </c>
      <c r="I9708" s="190" t="s">
        <v>29797</v>
      </c>
      <c r="J9708" s="190" t="s">
        <v>29797</v>
      </c>
      <c r="K9708" s="190" t="s">
        <v>29797</v>
      </c>
      <c r="L9708" s="190" t="s">
        <v>29797</v>
      </c>
    </row>
    <row r="9709" spans="1:12" ht="15" x14ac:dyDescent="0.25">
      <c r="A9709" s="191" t="s">
        <v>27430</v>
      </c>
      <c r="B9709" s="192" t="s">
        <v>14401</v>
      </c>
      <c r="C9709" s="192" t="s">
        <v>30906</v>
      </c>
      <c r="D9709" s="192" t="s">
        <v>29797</v>
      </c>
      <c r="E9709" s="192" t="s">
        <v>30915</v>
      </c>
      <c r="F9709" s="192" t="s">
        <v>29797</v>
      </c>
      <c r="G9709" s="192" t="s">
        <v>29797</v>
      </c>
      <c r="H9709" s="192" t="s">
        <v>29797</v>
      </c>
      <c r="I9709" s="192" t="s">
        <v>29797</v>
      </c>
      <c r="J9709" s="192" t="s">
        <v>29797</v>
      </c>
      <c r="K9709" s="192" t="s">
        <v>29797</v>
      </c>
      <c r="L9709" s="192" t="s">
        <v>29797</v>
      </c>
    </row>
    <row r="9710" spans="1:12" ht="15" x14ac:dyDescent="0.25">
      <c r="A9710" s="189" t="s">
        <v>27431</v>
      </c>
      <c r="B9710" s="190" t="s">
        <v>14401</v>
      </c>
      <c r="C9710" s="190" t="s">
        <v>29884</v>
      </c>
      <c r="D9710" s="190" t="s">
        <v>29797</v>
      </c>
      <c r="E9710" s="190" t="s">
        <v>30916</v>
      </c>
      <c r="F9710" s="190" t="s">
        <v>29797</v>
      </c>
      <c r="G9710" s="190" t="s">
        <v>29797</v>
      </c>
      <c r="H9710" s="190" t="s">
        <v>29797</v>
      </c>
      <c r="I9710" s="190" t="s">
        <v>29797</v>
      </c>
      <c r="J9710" s="190" t="s">
        <v>29797</v>
      </c>
      <c r="K9710" s="190" t="s">
        <v>29797</v>
      </c>
      <c r="L9710" s="190" t="s">
        <v>29797</v>
      </c>
    </row>
    <row r="9711" spans="1:12" ht="15" x14ac:dyDescent="0.25">
      <c r="A9711" s="191" t="s">
        <v>27432</v>
      </c>
      <c r="B9711" s="192" t="s">
        <v>14401</v>
      </c>
      <c r="C9711" s="192" t="s">
        <v>29884</v>
      </c>
      <c r="D9711" s="192" t="s">
        <v>29797</v>
      </c>
      <c r="E9711" s="192" t="s">
        <v>30916</v>
      </c>
      <c r="F9711" s="192" t="s">
        <v>29797</v>
      </c>
      <c r="G9711" s="192" t="s">
        <v>29797</v>
      </c>
      <c r="H9711" s="192" t="s">
        <v>29797</v>
      </c>
      <c r="I9711" s="192" t="s">
        <v>29797</v>
      </c>
      <c r="J9711" s="192" t="s">
        <v>29797</v>
      </c>
      <c r="K9711" s="192" t="s">
        <v>29797</v>
      </c>
      <c r="L9711" s="192" t="s">
        <v>29797</v>
      </c>
    </row>
    <row r="9712" spans="1:12" ht="15" x14ac:dyDescent="0.25">
      <c r="A9712" s="189" t="s">
        <v>27433</v>
      </c>
      <c r="B9712" s="190" t="s">
        <v>14401</v>
      </c>
      <c r="C9712" s="190" t="s">
        <v>30906</v>
      </c>
      <c r="D9712" s="190" t="s">
        <v>29797</v>
      </c>
      <c r="E9712" s="190" t="s">
        <v>30917</v>
      </c>
      <c r="F9712" s="190" t="s">
        <v>29797</v>
      </c>
      <c r="G9712" s="190" t="s">
        <v>29797</v>
      </c>
      <c r="H9712" s="190" t="s">
        <v>29797</v>
      </c>
      <c r="I9712" s="190" t="s">
        <v>29797</v>
      </c>
      <c r="J9712" s="190" t="s">
        <v>29797</v>
      </c>
      <c r="K9712" s="190" t="s">
        <v>29797</v>
      </c>
      <c r="L9712" s="190" t="s">
        <v>29797</v>
      </c>
    </row>
    <row r="9713" spans="1:12" ht="15" x14ac:dyDescent="0.25">
      <c r="A9713" s="191" t="s">
        <v>27434</v>
      </c>
      <c r="B9713" s="192" t="s">
        <v>14401</v>
      </c>
      <c r="C9713" s="192" t="s">
        <v>29884</v>
      </c>
      <c r="D9713" s="192" t="s">
        <v>29797</v>
      </c>
      <c r="E9713" s="192" t="s">
        <v>30918</v>
      </c>
      <c r="F9713" s="192" t="s">
        <v>29797</v>
      </c>
      <c r="G9713" s="192" t="s">
        <v>29797</v>
      </c>
      <c r="H9713" s="192" t="s">
        <v>29797</v>
      </c>
      <c r="I9713" s="192" t="s">
        <v>29797</v>
      </c>
      <c r="J9713" s="192" t="s">
        <v>29797</v>
      </c>
      <c r="K9713" s="192" t="s">
        <v>29797</v>
      </c>
      <c r="L9713" s="192" t="s">
        <v>29797</v>
      </c>
    </row>
    <row r="9714" spans="1:12" ht="15" x14ac:dyDescent="0.25">
      <c r="A9714" s="189" t="s">
        <v>27435</v>
      </c>
      <c r="B9714" s="190" t="s">
        <v>14401</v>
      </c>
      <c r="C9714" s="190" t="s">
        <v>30548</v>
      </c>
      <c r="D9714" s="190" t="s">
        <v>30919</v>
      </c>
      <c r="E9714" s="190" t="s">
        <v>30920</v>
      </c>
      <c r="F9714" s="190" t="s">
        <v>29797</v>
      </c>
      <c r="G9714" s="190" t="s">
        <v>29797</v>
      </c>
      <c r="H9714" s="190" t="s">
        <v>29797</v>
      </c>
      <c r="I9714" s="190" t="s">
        <v>29797</v>
      </c>
      <c r="J9714" s="190" t="s">
        <v>29797</v>
      </c>
      <c r="K9714" s="190" t="s">
        <v>29797</v>
      </c>
      <c r="L9714" s="190" t="s">
        <v>29797</v>
      </c>
    </row>
    <row r="9715" spans="1:12" ht="15" x14ac:dyDescent="0.25">
      <c r="A9715" s="191" t="s">
        <v>27436</v>
      </c>
      <c r="B9715" s="192" t="s">
        <v>14401</v>
      </c>
      <c r="C9715" s="192" t="s">
        <v>29884</v>
      </c>
      <c r="D9715" s="192" t="s">
        <v>29797</v>
      </c>
      <c r="E9715" s="192" t="s">
        <v>30921</v>
      </c>
      <c r="F9715" s="192" t="s">
        <v>29797</v>
      </c>
      <c r="G9715" s="192" t="s">
        <v>29797</v>
      </c>
      <c r="H9715" s="192" t="s">
        <v>29797</v>
      </c>
      <c r="I9715" s="192" t="s">
        <v>29797</v>
      </c>
      <c r="J9715" s="192" t="s">
        <v>29797</v>
      </c>
      <c r="K9715" s="192" t="s">
        <v>29797</v>
      </c>
      <c r="L9715" s="192" t="s">
        <v>29797</v>
      </c>
    </row>
    <row r="9716" spans="1:12" ht="15" x14ac:dyDescent="0.25">
      <c r="A9716" s="189" t="s">
        <v>27437</v>
      </c>
      <c r="B9716" s="190" t="s">
        <v>14401</v>
      </c>
      <c r="C9716" s="190" t="s">
        <v>29884</v>
      </c>
      <c r="D9716" s="190" t="s">
        <v>29797</v>
      </c>
      <c r="E9716" s="190" t="s">
        <v>30922</v>
      </c>
      <c r="F9716" s="190" t="s">
        <v>29797</v>
      </c>
      <c r="G9716" s="190" t="s">
        <v>29797</v>
      </c>
      <c r="H9716" s="190" t="s">
        <v>29797</v>
      </c>
      <c r="I9716" s="190" t="s">
        <v>29797</v>
      </c>
      <c r="J9716" s="190" t="s">
        <v>29797</v>
      </c>
      <c r="K9716" s="190" t="s">
        <v>29797</v>
      </c>
      <c r="L9716" s="190" t="s">
        <v>29797</v>
      </c>
    </row>
    <row r="9717" spans="1:12" ht="15" x14ac:dyDescent="0.25">
      <c r="A9717" s="191" t="s">
        <v>27438</v>
      </c>
      <c r="B9717" s="192" t="s">
        <v>14401</v>
      </c>
      <c r="C9717" s="192" t="s">
        <v>29884</v>
      </c>
      <c r="D9717" s="192" t="s">
        <v>29797</v>
      </c>
      <c r="E9717" s="192" t="s">
        <v>30923</v>
      </c>
      <c r="F9717" s="192" t="s">
        <v>29797</v>
      </c>
      <c r="G9717" s="192" t="s">
        <v>29797</v>
      </c>
      <c r="H9717" s="192" t="s">
        <v>29797</v>
      </c>
      <c r="I9717" s="192" t="s">
        <v>29797</v>
      </c>
      <c r="J9717" s="192" t="s">
        <v>29797</v>
      </c>
      <c r="K9717" s="192" t="s">
        <v>29797</v>
      </c>
      <c r="L9717" s="192" t="s">
        <v>29797</v>
      </c>
    </row>
    <row r="9718" spans="1:12" ht="15" x14ac:dyDescent="0.25">
      <c r="A9718" s="189" t="s">
        <v>27439</v>
      </c>
      <c r="B9718" s="190" t="s">
        <v>14401</v>
      </c>
      <c r="C9718" s="190" t="s">
        <v>29884</v>
      </c>
      <c r="D9718" s="190" t="s">
        <v>29797</v>
      </c>
      <c r="E9718" s="190" t="s">
        <v>30924</v>
      </c>
      <c r="F9718" s="190" t="s">
        <v>29797</v>
      </c>
      <c r="G9718" s="190" t="s">
        <v>29797</v>
      </c>
      <c r="H9718" s="190" t="s">
        <v>29797</v>
      </c>
      <c r="I9718" s="190" t="s">
        <v>29797</v>
      </c>
      <c r="J9718" s="190" t="s">
        <v>29797</v>
      </c>
      <c r="K9718" s="190" t="s">
        <v>29797</v>
      </c>
      <c r="L9718" s="190" t="s">
        <v>29797</v>
      </c>
    </row>
    <row r="9719" spans="1:12" ht="15" x14ac:dyDescent="0.25">
      <c r="A9719" s="191" t="s">
        <v>27440</v>
      </c>
      <c r="B9719" s="192" t="s">
        <v>14401</v>
      </c>
      <c r="C9719" s="192" t="s">
        <v>29884</v>
      </c>
      <c r="D9719" s="192" t="s">
        <v>29797</v>
      </c>
      <c r="E9719" s="192" t="s">
        <v>30925</v>
      </c>
      <c r="F9719" s="192" t="s">
        <v>29797</v>
      </c>
      <c r="G9719" s="192" t="s">
        <v>29797</v>
      </c>
      <c r="H9719" s="192" t="s">
        <v>29797</v>
      </c>
      <c r="I9719" s="192" t="s">
        <v>29797</v>
      </c>
      <c r="J9719" s="192" t="s">
        <v>29797</v>
      </c>
      <c r="K9719" s="192" t="s">
        <v>29797</v>
      </c>
      <c r="L9719" s="192" t="s">
        <v>29797</v>
      </c>
    </row>
    <row r="9720" spans="1:12" ht="15" x14ac:dyDescent="0.25">
      <c r="A9720" s="189" t="s">
        <v>27441</v>
      </c>
      <c r="B9720" s="190" t="s">
        <v>14401</v>
      </c>
      <c r="C9720" s="190" t="s">
        <v>29884</v>
      </c>
      <c r="D9720" s="190" t="s">
        <v>29797</v>
      </c>
      <c r="E9720" s="190" t="s">
        <v>30926</v>
      </c>
      <c r="F9720" s="190" t="s">
        <v>29797</v>
      </c>
      <c r="G9720" s="190" t="s">
        <v>29797</v>
      </c>
      <c r="H9720" s="190" t="s">
        <v>29797</v>
      </c>
      <c r="I9720" s="190" t="s">
        <v>29797</v>
      </c>
      <c r="J9720" s="190" t="s">
        <v>29797</v>
      </c>
      <c r="K9720" s="190" t="s">
        <v>29797</v>
      </c>
      <c r="L9720" s="190" t="s">
        <v>29797</v>
      </c>
    </row>
    <row r="9721" spans="1:12" ht="15" x14ac:dyDescent="0.25">
      <c r="A9721" s="191" t="s">
        <v>27442</v>
      </c>
      <c r="B9721" s="192" t="s">
        <v>14401</v>
      </c>
      <c r="C9721" s="192" t="s">
        <v>29884</v>
      </c>
      <c r="D9721" s="192" t="s">
        <v>29797</v>
      </c>
      <c r="E9721" s="192" t="s">
        <v>30927</v>
      </c>
      <c r="F9721" s="192" t="s">
        <v>29797</v>
      </c>
      <c r="G9721" s="192" t="s">
        <v>29797</v>
      </c>
      <c r="H9721" s="192" t="s">
        <v>29797</v>
      </c>
      <c r="I9721" s="192" t="s">
        <v>29797</v>
      </c>
      <c r="J9721" s="192" t="s">
        <v>29797</v>
      </c>
      <c r="K9721" s="192" t="s">
        <v>29797</v>
      </c>
      <c r="L9721" s="192" t="s">
        <v>29797</v>
      </c>
    </row>
    <row r="9722" spans="1:12" ht="15" x14ac:dyDescent="0.25">
      <c r="A9722" s="189" t="s">
        <v>27443</v>
      </c>
      <c r="B9722" s="190" t="s">
        <v>14401</v>
      </c>
      <c r="C9722" s="190" t="s">
        <v>29884</v>
      </c>
      <c r="D9722" s="190" t="s">
        <v>29797</v>
      </c>
      <c r="E9722" s="190" t="s">
        <v>30928</v>
      </c>
      <c r="F9722" s="190" t="s">
        <v>29797</v>
      </c>
      <c r="G9722" s="190" t="s">
        <v>29797</v>
      </c>
      <c r="H9722" s="190" t="s">
        <v>29797</v>
      </c>
      <c r="I9722" s="190" t="s">
        <v>29797</v>
      </c>
      <c r="J9722" s="190" t="s">
        <v>29797</v>
      </c>
      <c r="K9722" s="190" t="s">
        <v>29797</v>
      </c>
      <c r="L9722" s="190" t="s">
        <v>29797</v>
      </c>
    </row>
    <row r="9723" spans="1:12" ht="15" x14ac:dyDescent="0.25">
      <c r="A9723" s="191" t="s">
        <v>27444</v>
      </c>
      <c r="B9723" s="192" t="s">
        <v>14401</v>
      </c>
      <c r="C9723" s="192" t="s">
        <v>29884</v>
      </c>
      <c r="D9723" s="192" t="s">
        <v>29797</v>
      </c>
      <c r="E9723" s="192" t="s">
        <v>30929</v>
      </c>
      <c r="F9723" s="192" t="s">
        <v>29797</v>
      </c>
      <c r="G9723" s="192" t="s">
        <v>29797</v>
      </c>
      <c r="H9723" s="192" t="s">
        <v>29797</v>
      </c>
      <c r="I9723" s="192" t="s">
        <v>29797</v>
      </c>
      <c r="J9723" s="192" t="s">
        <v>29797</v>
      </c>
      <c r="K9723" s="192" t="s">
        <v>29797</v>
      </c>
      <c r="L9723" s="192" t="s">
        <v>29797</v>
      </c>
    </row>
    <row r="9724" spans="1:12" ht="15" x14ac:dyDescent="0.25">
      <c r="A9724" s="189" t="s">
        <v>27445</v>
      </c>
      <c r="B9724" s="190" t="s">
        <v>1659</v>
      </c>
      <c r="C9724" s="190" t="s">
        <v>29797</v>
      </c>
      <c r="D9724" s="190" t="s">
        <v>29797</v>
      </c>
      <c r="E9724" s="190" t="s">
        <v>29797</v>
      </c>
      <c r="F9724" s="190" t="s">
        <v>29797</v>
      </c>
      <c r="G9724" s="190" t="s">
        <v>29797</v>
      </c>
      <c r="H9724" s="190" t="s">
        <v>29797</v>
      </c>
      <c r="I9724" s="190" t="s">
        <v>29797</v>
      </c>
      <c r="J9724" s="190" t="s">
        <v>29797</v>
      </c>
      <c r="K9724" s="190" t="s">
        <v>29797</v>
      </c>
      <c r="L9724" s="190" t="s">
        <v>1469</v>
      </c>
    </row>
    <row r="9725" spans="1:12" ht="15" x14ac:dyDescent="0.25">
      <c r="A9725" s="191" t="s">
        <v>11234</v>
      </c>
      <c r="B9725" s="192" t="s">
        <v>11235</v>
      </c>
      <c r="C9725" s="192" t="s">
        <v>29797</v>
      </c>
      <c r="D9725" s="192" t="s">
        <v>29797</v>
      </c>
      <c r="E9725" s="192" t="s">
        <v>29797</v>
      </c>
      <c r="F9725" s="192" t="s">
        <v>29797</v>
      </c>
      <c r="G9725" s="192" t="s">
        <v>29797</v>
      </c>
      <c r="H9725" s="192" t="s">
        <v>33104</v>
      </c>
      <c r="I9725" s="192" t="s">
        <v>33105</v>
      </c>
      <c r="J9725" s="192" t="s">
        <v>30006</v>
      </c>
      <c r="K9725" s="192" t="s">
        <v>4718</v>
      </c>
      <c r="L9725" s="192" t="s">
        <v>1447</v>
      </c>
    </row>
    <row r="9726" spans="1:12" ht="15" x14ac:dyDescent="0.25">
      <c r="A9726" s="189" t="s">
        <v>7926</v>
      </c>
      <c r="B9726" s="190" t="s">
        <v>7927</v>
      </c>
      <c r="C9726" s="190" t="s">
        <v>29797</v>
      </c>
      <c r="D9726" s="190" t="s">
        <v>29797</v>
      </c>
      <c r="E9726" s="190" t="s">
        <v>29797</v>
      </c>
      <c r="F9726" s="190" t="s">
        <v>29797</v>
      </c>
      <c r="G9726" s="190" t="s">
        <v>29797</v>
      </c>
      <c r="H9726" s="190" t="s">
        <v>31390</v>
      </c>
      <c r="I9726" s="190" t="s">
        <v>14423</v>
      </c>
      <c r="J9726" s="190" t="s">
        <v>29821</v>
      </c>
      <c r="K9726" s="190" t="s">
        <v>5062</v>
      </c>
      <c r="L9726" s="190" t="s">
        <v>1447</v>
      </c>
    </row>
    <row r="9727" spans="1:12" ht="15" x14ac:dyDescent="0.25">
      <c r="A9727" s="191" t="s">
        <v>27446</v>
      </c>
      <c r="B9727" s="192" t="s">
        <v>1660</v>
      </c>
      <c r="C9727" s="192" t="s">
        <v>29797</v>
      </c>
      <c r="D9727" s="192" t="s">
        <v>29797</v>
      </c>
      <c r="E9727" s="192" t="s">
        <v>29797</v>
      </c>
      <c r="F9727" s="192" t="s">
        <v>29797</v>
      </c>
      <c r="G9727" s="192" t="s">
        <v>29797</v>
      </c>
      <c r="H9727" s="192" t="s">
        <v>29797</v>
      </c>
      <c r="I9727" s="192" t="s">
        <v>29797</v>
      </c>
      <c r="J9727" s="192" t="s">
        <v>29797</v>
      </c>
      <c r="K9727" s="192" t="s">
        <v>29797</v>
      </c>
      <c r="L9727" s="192" t="s">
        <v>1469</v>
      </c>
    </row>
    <row r="9728" spans="1:12" ht="15" x14ac:dyDescent="0.25">
      <c r="A9728" s="189" t="s">
        <v>17598</v>
      </c>
      <c r="B9728" s="190" t="s">
        <v>21402</v>
      </c>
      <c r="C9728" s="190" t="s">
        <v>29797</v>
      </c>
      <c r="D9728" s="190" t="s">
        <v>29797</v>
      </c>
      <c r="E9728" s="190" t="s">
        <v>29797</v>
      </c>
      <c r="F9728" s="190" t="s">
        <v>29797</v>
      </c>
      <c r="G9728" s="190" t="s">
        <v>29797</v>
      </c>
      <c r="H9728" s="190" t="s">
        <v>32182</v>
      </c>
      <c r="I9728" s="190" t="s">
        <v>5073</v>
      </c>
      <c r="J9728" s="190" t="s">
        <v>31325</v>
      </c>
      <c r="K9728" s="190" t="s">
        <v>5073</v>
      </c>
      <c r="L9728" s="190" t="s">
        <v>1447</v>
      </c>
    </row>
    <row r="9729" spans="1:12" ht="15" x14ac:dyDescent="0.25">
      <c r="A9729" s="191" t="s">
        <v>27447</v>
      </c>
      <c r="B9729" s="192" t="s">
        <v>27448</v>
      </c>
      <c r="C9729" s="192" t="s">
        <v>29797</v>
      </c>
      <c r="D9729" s="192" t="s">
        <v>29797</v>
      </c>
      <c r="E9729" s="192" t="s">
        <v>29797</v>
      </c>
      <c r="F9729" s="192" t="s">
        <v>29797</v>
      </c>
      <c r="G9729" s="192" t="s">
        <v>29797</v>
      </c>
      <c r="H9729" s="192" t="s">
        <v>29797</v>
      </c>
      <c r="I9729" s="192" t="s">
        <v>29797</v>
      </c>
      <c r="J9729" s="192" t="s">
        <v>31325</v>
      </c>
      <c r="K9729" s="192" t="s">
        <v>5073</v>
      </c>
      <c r="L9729" s="192" t="s">
        <v>1447</v>
      </c>
    </row>
    <row r="9730" spans="1:12" ht="15" x14ac:dyDescent="0.25">
      <c r="A9730" s="189" t="s">
        <v>7928</v>
      </c>
      <c r="B9730" s="190" t="s">
        <v>7929</v>
      </c>
      <c r="C9730" s="190" t="s">
        <v>29797</v>
      </c>
      <c r="D9730" s="190" t="s">
        <v>29797</v>
      </c>
      <c r="E9730" s="190" t="s">
        <v>29797</v>
      </c>
      <c r="F9730" s="190" t="s">
        <v>29797</v>
      </c>
      <c r="G9730" s="190" t="s">
        <v>29797</v>
      </c>
      <c r="H9730" s="190" t="s">
        <v>29797</v>
      </c>
      <c r="I9730" s="190" t="s">
        <v>29797</v>
      </c>
      <c r="J9730" s="190" t="s">
        <v>31325</v>
      </c>
      <c r="K9730" s="190" t="s">
        <v>5073</v>
      </c>
      <c r="L9730" s="190" t="s">
        <v>1447</v>
      </c>
    </row>
    <row r="9731" spans="1:12" ht="15" x14ac:dyDescent="0.25">
      <c r="A9731" s="191" t="s">
        <v>7930</v>
      </c>
      <c r="B9731" s="192" t="s">
        <v>7931</v>
      </c>
      <c r="C9731" s="192" t="s">
        <v>29797</v>
      </c>
      <c r="D9731" s="192" t="s">
        <v>29797</v>
      </c>
      <c r="E9731" s="192" t="s">
        <v>29797</v>
      </c>
      <c r="F9731" s="192" t="s">
        <v>29797</v>
      </c>
      <c r="G9731" s="192" t="s">
        <v>29797</v>
      </c>
      <c r="H9731" s="192" t="s">
        <v>29797</v>
      </c>
      <c r="I9731" s="192" t="s">
        <v>29797</v>
      </c>
      <c r="J9731" s="192" t="s">
        <v>30187</v>
      </c>
      <c r="K9731" s="192" t="s">
        <v>6089</v>
      </c>
      <c r="L9731" s="192" t="s">
        <v>1447</v>
      </c>
    </row>
    <row r="9732" spans="1:12" ht="15" x14ac:dyDescent="0.25">
      <c r="A9732" s="189" t="s">
        <v>3777</v>
      </c>
      <c r="B9732" s="190" t="s">
        <v>1661</v>
      </c>
      <c r="C9732" s="190" t="s">
        <v>29797</v>
      </c>
      <c r="D9732" s="190" t="s">
        <v>29797</v>
      </c>
      <c r="E9732" s="190" t="s">
        <v>29797</v>
      </c>
      <c r="F9732" s="190" t="s">
        <v>29797</v>
      </c>
      <c r="G9732" s="190" t="s">
        <v>29797</v>
      </c>
      <c r="H9732" s="190" t="s">
        <v>29797</v>
      </c>
      <c r="I9732" s="190" t="s">
        <v>29797</v>
      </c>
      <c r="J9732" s="190" t="s">
        <v>29797</v>
      </c>
      <c r="K9732" s="190" t="s">
        <v>29797</v>
      </c>
      <c r="L9732" s="190" t="s">
        <v>29797</v>
      </c>
    </row>
    <row r="9733" spans="1:12" ht="15" x14ac:dyDescent="0.25">
      <c r="A9733" s="191" t="s">
        <v>27449</v>
      </c>
      <c r="B9733" s="192" t="s">
        <v>27450</v>
      </c>
      <c r="C9733" s="192" t="s">
        <v>29797</v>
      </c>
      <c r="D9733" s="192" t="s">
        <v>29797</v>
      </c>
      <c r="E9733" s="192" t="s">
        <v>29797</v>
      </c>
      <c r="F9733" s="192" t="s">
        <v>29797</v>
      </c>
      <c r="G9733" s="192" t="s">
        <v>29797</v>
      </c>
      <c r="H9733" s="192" t="s">
        <v>29797</v>
      </c>
      <c r="I9733" s="192" t="s">
        <v>29797</v>
      </c>
      <c r="J9733" s="192" t="s">
        <v>29797</v>
      </c>
      <c r="K9733" s="192" t="s">
        <v>29797</v>
      </c>
      <c r="L9733" s="192" t="s">
        <v>29797</v>
      </c>
    </row>
    <row r="9734" spans="1:12" ht="15" x14ac:dyDescent="0.25">
      <c r="A9734" s="189" t="s">
        <v>27451</v>
      </c>
      <c r="B9734" s="190" t="s">
        <v>1662</v>
      </c>
      <c r="C9734" s="190" t="s">
        <v>29797</v>
      </c>
      <c r="D9734" s="190" t="s">
        <v>29797</v>
      </c>
      <c r="E9734" s="190" t="s">
        <v>29797</v>
      </c>
      <c r="F9734" s="190" t="s">
        <v>29797</v>
      </c>
      <c r="G9734" s="190" t="s">
        <v>29797</v>
      </c>
      <c r="H9734" s="190" t="s">
        <v>29797</v>
      </c>
      <c r="I9734" s="190" t="s">
        <v>29797</v>
      </c>
      <c r="J9734" s="190" t="s">
        <v>29797</v>
      </c>
      <c r="K9734" s="190" t="s">
        <v>29797</v>
      </c>
      <c r="L9734" s="190" t="s">
        <v>1446</v>
      </c>
    </row>
    <row r="9735" spans="1:12" ht="15" x14ac:dyDescent="0.25">
      <c r="A9735" s="191" t="s">
        <v>27452</v>
      </c>
      <c r="B9735" s="192" t="s">
        <v>27453</v>
      </c>
      <c r="C9735" s="192" t="s">
        <v>29797</v>
      </c>
      <c r="D9735" s="192" t="s">
        <v>29797</v>
      </c>
      <c r="E9735" s="192" t="s">
        <v>29797</v>
      </c>
      <c r="F9735" s="192" t="s">
        <v>29797</v>
      </c>
      <c r="G9735" s="192" t="s">
        <v>29797</v>
      </c>
      <c r="H9735" s="192" t="s">
        <v>31658</v>
      </c>
      <c r="I9735" s="192" t="s">
        <v>5073</v>
      </c>
      <c r="J9735" s="192" t="s">
        <v>31325</v>
      </c>
      <c r="K9735" s="192" t="s">
        <v>5073</v>
      </c>
      <c r="L9735" s="192" t="s">
        <v>1447</v>
      </c>
    </row>
    <row r="9736" spans="1:12" ht="15" x14ac:dyDescent="0.25">
      <c r="A9736" s="189" t="s">
        <v>7932</v>
      </c>
      <c r="B9736" s="190" t="s">
        <v>7933</v>
      </c>
      <c r="C9736" s="190" t="s">
        <v>29797</v>
      </c>
      <c r="D9736" s="190" t="s">
        <v>29797</v>
      </c>
      <c r="E9736" s="190" t="s">
        <v>30930</v>
      </c>
      <c r="F9736" s="190" t="s">
        <v>29804</v>
      </c>
      <c r="G9736" s="190" t="s">
        <v>30931</v>
      </c>
      <c r="H9736" s="190" t="s">
        <v>32578</v>
      </c>
      <c r="I9736" s="190" t="s">
        <v>32579</v>
      </c>
      <c r="J9736" s="190" t="s">
        <v>31325</v>
      </c>
      <c r="K9736" s="190" t="s">
        <v>5073</v>
      </c>
      <c r="L9736" s="190" t="s">
        <v>1447</v>
      </c>
    </row>
    <row r="9737" spans="1:12" ht="15" x14ac:dyDescent="0.25">
      <c r="A9737" s="191" t="s">
        <v>17599</v>
      </c>
      <c r="B9737" s="192" t="s">
        <v>21403</v>
      </c>
      <c r="C9737" s="192" t="s">
        <v>29797</v>
      </c>
      <c r="D9737" s="192" t="s">
        <v>29797</v>
      </c>
      <c r="E9737" s="192" t="s">
        <v>29797</v>
      </c>
      <c r="F9737" s="192" t="s">
        <v>29797</v>
      </c>
      <c r="G9737" s="192" t="s">
        <v>29797</v>
      </c>
      <c r="H9737" s="192" t="s">
        <v>29797</v>
      </c>
      <c r="I9737" s="192" t="s">
        <v>29797</v>
      </c>
      <c r="J9737" s="192" t="s">
        <v>29797</v>
      </c>
      <c r="K9737" s="192" t="s">
        <v>29797</v>
      </c>
      <c r="L9737" s="192" t="s">
        <v>1447</v>
      </c>
    </row>
    <row r="9738" spans="1:12" ht="15" x14ac:dyDescent="0.25">
      <c r="A9738" s="189" t="s">
        <v>12335</v>
      </c>
      <c r="B9738" s="190" t="s">
        <v>12336</v>
      </c>
      <c r="C9738" s="190" t="s">
        <v>29797</v>
      </c>
      <c r="D9738" s="190" t="s">
        <v>29797</v>
      </c>
      <c r="E9738" s="190" t="s">
        <v>29797</v>
      </c>
      <c r="F9738" s="190" t="s">
        <v>29797</v>
      </c>
      <c r="G9738" s="190" t="s">
        <v>29797</v>
      </c>
      <c r="H9738" s="190" t="s">
        <v>29797</v>
      </c>
      <c r="I9738" s="190" t="s">
        <v>29797</v>
      </c>
      <c r="J9738" s="190" t="s">
        <v>29821</v>
      </c>
      <c r="K9738" s="190" t="s">
        <v>5062</v>
      </c>
      <c r="L9738" s="190" t="s">
        <v>1447</v>
      </c>
    </row>
    <row r="9739" spans="1:12" ht="15" x14ac:dyDescent="0.25">
      <c r="A9739" s="191" t="s">
        <v>27454</v>
      </c>
      <c r="B9739" s="192" t="s">
        <v>27455</v>
      </c>
      <c r="C9739" s="192" t="s">
        <v>29797</v>
      </c>
      <c r="D9739" s="192" t="s">
        <v>29797</v>
      </c>
      <c r="E9739" s="192" t="s">
        <v>29797</v>
      </c>
      <c r="F9739" s="192" t="s">
        <v>29797</v>
      </c>
      <c r="G9739" s="192" t="s">
        <v>29797</v>
      </c>
      <c r="H9739" s="192" t="s">
        <v>29797</v>
      </c>
      <c r="I9739" s="192" t="s">
        <v>29797</v>
      </c>
      <c r="J9739" s="192" t="s">
        <v>29797</v>
      </c>
      <c r="K9739" s="192" t="s">
        <v>29797</v>
      </c>
      <c r="L9739" s="192" t="s">
        <v>1447</v>
      </c>
    </row>
    <row r="9740" spans="1:12" ht="15" x14ac:dyDescent="0.25">
      <c r="A9740" s="189" t="s">
        <v>27456</v>
      </c>
      <c r="B9740" s="190" t="s">
        <v>21404</v>
      </c>
      <c r="C9740" s="190" t="s">
        <v>29797</v>
      </c>
      <c r="D9740" s="190" t="s">
        <v>29797</v>
      </c>
      <c r="E9740" s="190" t="s">
        <v>29797</v>
      </c>
      <c r="F9740" s="190" t="s">
        <v>29797</v>
      </c>
      <c r="G9740" s="190" t="s">
        <v>29797</v>
      </c>
      <c r="H9740" s="190" t="s">
        <v>29797</v>
      </c>
      <c r="I9740" s="190" t="s">
        <v>29797</v>
      </c>
      <c r="J9740" s="190" t="s">
        <v>29797</v>
      </c>
      <c r="K9740" s="190" t="s">
        <v>29797</v>
      </c>
      <c r="L9740" s="190" t="s">
        <v>1438</v>
      </c>
    </row>
    <row r="9741" spans="1:12" ht="15" x14ac:dyDescent="0.25">
      <c r="A9741" s="191" t="s">
        <v>7934</v>
      </c>
      <c r="B9741" s="192" t="s">
        <v>7935</v>
      </c>
      <c r="C9741" s="192" t="s">
        <v>29797</v>
      </c>
      <c r="D9741" s="192" t="s">
        <v>29797</v>
      </c>
      <c r="E9741" s="192" t="s">
        <v>29797</v>
      </c>
      <c r="F9741" s="192" t="s">
        <v>29797</v>
      </c>
      <c r="G9741" s="192" t="s">
        <v>29797</v>
      </c>
      <c r="H9741" s="192" t="s">
        <v>32371</v>
      </c>
      <c r="I9741" s="192" t="s">
        <v>32372</v>
      </c>
      <c r="J9741" s="192" t="s">
        <v>29821</v>
      </c>
      <c r="K9741" s="192" t="s">
        <v>5062</v>
      </c>
      <c r="L9741" s="192" t="s">
        <v>1447</v>
      </c>
    </row>
    <row r="9742" spans="1:12" ht="15" x14ac:dyDescent="0.25">
      <c r="A9742" s="189" t="s">
        <v>7936</v>
      </c>
      <c r="B9742" s="190" t="s">
        <v>7937</v>
      </c>
      <c r="C9742" s="190" t="s">
        <v>29797</v>
      </c>
      <c r="D9742" s="190" t="s">
        <v>29797</v>
      </c>
      <c r="E9742" s="190" t="s">
        <v>29797</v>
      </c>
      <c r="F9742" s="190" t="s">
        <v>29797</v>
      </c>
      <c r="G9742" s="190" t="s">
        <v>29797</v>
      </c>
      <c r="H9742" s="190" t="s">
        <v>29797</v>
      </c>
      <c r="I9742" s="190" t="s">
        <v>29797</v>
      </c>
      <c r="J9742" s="190" t="s">
        <v>29821</v>
      </c>
      <c r="K9742" s="190" t="s">
        <v>5062</v>
      </c>
      <c r="L9742" s="190" t="s">
        <v>1447</v>
      </c>
    </row>
    <row r="9743" spans="1:12" ht="15" x14ac:dyDescent="0.25">
      <c r="A9743" s="191" t="s">
        <v>7938</v>
      </c>
      <c r="B9743" s="192" t="s">
        <v>7939</v>
      </c>
      <c r="C9743" s="192" t="s">
        <v>29797</v>
      </c>
      <c r="D9743" s="192" t="s">
        <v>29797</v>
      </c>
      <c r="E9743" s="192" t="s">
        <v>29797</v>
      </c>
      <c r="F9743" s="192" t="s">
        <v>29797</v>
      </c>
      <c r="G9743" s="192" t="s">
        <v>29797</v>
      </c>
      <c r="H9743" s="192" t="s">
        <v>29797</v>
      </c>
      <c r="I9743" s="192" t="s">
        <v>29797</v>
      </c>
      <c r="J9743" s="192" t="s">
        <v>29797</v>
      </c>
      <c r="K9743" s="192" t="s">
        <v>29797</v>
      </c>
      <c r="L9743" s="192" t="s">
        <v>29797</v>
      </c>
    </row>
    <row r="9744" spans="1:12" ht="15" x14ac:dyDescent="0.25">
      <c r="A9744" s="189" t="s">
        <v>27457</v>
      </c>
      <c r="B9744" s="190" t="s">
        <v>27458</v>
      </c>
      <c r="C9744" s="190" t="s">
        <v>29812</v>
      </c>
      <c r="D9744" s="190" t="s">
        <v>29824</v>
      </c>
      <c r="E9744" s="190" t="s">
        <v>30932</v>
      </c>
      <c r="F9744" s="190" t="s">
        <v>29804</v>
      </c>
      <c r="G9744" s="190" t="s">
        <v>29867</v>
      </c>
      <c r="H9744" s="190" t="s">
        <v>31546</v>
      </c>
      <c r="I9744" s="190" t="s">
        <v>31547</v>
      </c>
      <c r="J9744" s="190" t="s">
        <v>29821</v>
      </c>
      <c r="K9744" s="190" t="s">
        <v>5062</v>
      </c>
      <c r="L9744" s="190" t="s">
        <v>1447</v>
      </c>
    </row>
    <row r="9745" spans="1:12" ht="15" x14ac:dyDescent="0.25">
      <c r="A9745" s="191" t="s">
        <v>7940</v>
      </c>
      <c r="B9745" s="192" t="s">
        <v>7941</v>
      </c>
      <c r="C9745" s="192" t="s">
        <v>29797</v>
      </c>
      <c r="D9745" s="192" t="s">
        <v>29797</v>
      </c>
      <c r="E9745" s="192" t="s">
        <v>29797</v>
      </c>
      <c r="F9745" s="192" t="s">
        <v>29797</v>
      </c>
      <c r="G9745" s="192" t="s">
        <v>29797</v>
      </c>
      <c r="H9745" s="192" t="s">
        <v>31374</v>
      </c>
      <c r="I9745" s="192" t="s">
        <v>30278</v>
      </c>
      <c r="J9745" s="192" t="s">
        <v>29821</v>
      </c>
      <c r="K9745" s="192" t="s">
        <v>5062</v>
      </c>
      <c r="L9745" s="192" t="s">
        <v>1447</v>
      </c>
    </row>
    <row r="9746" spans="1:12" ht="15" x14ac:dyDescent="0.25">
      <c r="A9746" s="189" t="s">
        <v>7942</v>
      </c>
      <c r="B9746" s="190" t="s">
        <v>7943</v>
      </c>
      <c r="C9746" s="190" t="s">
        <v>29797</v>
      </c>
      <c r="D9746" s="190" t="s">
        <v>29797</v>
      </c>
      <c r="E9746" s="190" t="s">
        <v>29797</v>
      </c>
      <c r="F9746" s="190" t="s">
        <v>29797</v>
      </c>
      <c r="G9746" s="190" t="s">
        <v>29797</v>
      </c>
      <c r="H9746" s="190" t="s">
        <v>29797</v>
      </c>
      <c r="I9746" s="190" t="s">
        <v>29797</v>
      </c>
      <c r="J9746" s="190" t="s">
        <v>29821</v>
      </c>
      <c r="K9746" s="190" t="s">
        <v>5062</v>
      </c>
      <c r="L9746" s="190" t="s">
        <v>1447</v>
      </c>
    </row>
    <row r="9747" spans="1:12" ht="15" x14ac:dyDescent="0.25">
      <c r="A9747" s="191" t="s">
        <v>7944</v>
      </c>
      <c r="B9747" s="192" t="s">
        <v>7945</v>
      </c>
      <c r="C9747" s="192" t="s">
        <v>29797</v>
      </c>
      <c r="D9747" s="192" t="s">
        <v>29797</v>
      </c>
      <c r="E9747" s="192" t="s">
        <v>29797</v>
      </c>
      <c r="F9747" s="192" t="s">
        <v>29797</v>
      </c>
      <c r="G9747" s="192" t="s">
        <v>29797</v>
      </c>
      <c r="H9747" s="192" t="s">
        <v>29797</v>
      </c>
      <c r="I9747" s="192" t="s">
        <v>29797</v>
      </c>
      <c r="J9747" s="192" t="s">
        <v>29821</v>
      </c>
      <c r="K9747" s="192" t="s">
        <v>5062</v>
      </c>
      <c r="L9747" s="192" t="s">
        <v>1447</v>
      </c>
    </row>
    <row r="9748" spans="1:12" ht="15" x14ac:dyDescent="0.25">
      <c r="A9748" s="189" t="s">
        <v>17600</v>
      </c>
      <c r="B9748" s="190" t="s">
        <v>27459</v>
      </c>
      <c r="C9748" s="190" t="s">
        <v>29797</v>
      </c>
      <c r="D9748" s="190" t="s">
        <v>29797</v>
      </c>
      <c r="E9748" s="190" t="s">
        <v>29797</v>
      </c>
      <c r="F9748" s="190" t="s">
        <v>29797</v>
      </c>
      <c r="G9748" s="190" t="s">
        <v>29797</v>
      </c>
      <c r="H9748" s="190" t="s">
        <v>29797</v>
      </c>
      <c r="I9748" s="190" t="s">
        <v>29797</v>
      </c>
      <c r="J9748" s="190" t="s">
        <v>29797</v>
      </c>
      <c r="K9748" s="190" t="s">
        <v>29797</v>
      </c>
      <c r="L9748" s="190" t="s">
        <v>1447</v>
      </c>
    </row>
    <row r="9749" spans="1:12" ht="15" x14ac:dyDescent="0.25">
      <c r="A9749" s="191" t="s">
        <v>3778</v>
      </c>
      <c r="B9749" s="192" t="s">
        <v>1663</v>
      </c>
      <c r="C9749" s="192" t="s">
        <v>29797</v>
      </c>
      <c r="D9749" s="192" t="s">
        <v>29797</v>
      </c>
      <c r="E9749" s="192" t="s">
        <v>29797</v>
      </c>
      <c r="F9749" s="192" t="s">
        <v>29797</v>
      </c>
      <c r="G9749" s="192" t="s">
        <v>29797</v>
      </c>
      <c r="H9749" s="192" t="s">
        <v>29797</v>
      </c>
      <c r="I9749" s="192" t="s">
        <v>29797</v>
      </c>
      <c r="J9749" s="192" t="s">
        <v>29797</v>
      </c>
      <c r="K9749" s="192" t="s">
        <v>29797</v>
      </c>
      <c r="L9749" s="192" t="s">
        <v>29797</v>
      </c>
    </row>
    <row r="9750" spans="1:12" ht="15" x14ac:dyDescent="0.25">
      <c r="A9750" s="189" t="s">
        <v>17601</v>
      </c>
      <c r="B9750" s="190" t="s">
        <v>21405</v>
      </c>
      <c r="C9750" s="190" t="s">
        <v>29797</v>
      </c>
      <c r="D9750" s="190" t="s">
        <v>29797</v>
      </c>
      <c r="E9750" s="190" t="s">
        <v>29797</v>
      </c>
      <c r="F9750" s="190" t="s">
        <v>29797</v>
      </c>
      <c r="G9750" s="190" t="s">
        <v>29797</v>
      </c>
      <c r="H9750" s="190" t="s">
        <v>29797</v>
      </c>
      <c r="I9750" s="190" t="s">
        <v>29797</v>
      </c>
      <c r="J9750" s="190" t="s">
        <v>29797</v>
      </c>
      <c r="K9750" s="190" t="s">
        <v>29797</v>
      </c>
      <c r="L9750" s="190" t="s">
        <v>29797</v>
      </c>
    </row>
    <row r="9751" spans="1:12" ht="15" x14ac:dyDescent="0.25">
      <c r="A9751" s="191" t="s">
        <v>3779</v>
      </c>
      <c r="B9751" s="192" t="s">
        <v>1664</v>
      </c>
      <c r="C9751" s="192" t="s">
        <v>29797</v>
      </c>
      <c r="D9751" s="192" t="s">
        <v>29797</v>
      </c>
      <c r="E9751" s="192" t="s">
        <v>29797</v>
      </c>
      <c r="F9751" s="192" t="s">
        <v>29797</v>
      </c>
      <c r="G9751" s="192" t="s">
        <v>29797</v>
      </c>
      <c r="H9751" s="192" t="s">
        <v>31924</v>
      </c>
      <c r="I9751" s="192" t="s">
        <v>5073</v>
      </c>
      <c r="J9751" s="192" t="s">
        <v>31325</v>
      </c>
      <c r="K9751" s="192" t="s">
        <v>5073</v>
      </c>
      <c r="L9751" s="192" t="s">
        <v>1447</v>
      </c>
    </row>
    <row r="9752" spans="1:12" ht="15" x14ac:dyDescent="0.25">
      <c r="A9752" s="189" t="s">
        <v>7946</v>
      </c>
      <c r="B9752" s="190" t="s">
        <v>7947</v>
      </c>
      <c r="C9752" s="190" t="s">
        <v>29797</v>
      </c>
      <c r="D9752" s="190" t="s">
        <v>29797</v>
      </c>
      <c r="E9752" s="190" t="s">
        <v>29797</v>
      </c>
      <c r="F9752" s="190" t="s">
        <v>29797</v>
      </c>
      <c r="G9752" s="190" t="s">
        <v>29797</v>
      </c>
      <c r="H9752" s="190" t="s">
        <v>29797</v>
      </c>
      <c r="I9752" s="190" t="s">
        <v>29797</v>
      </c>
      <c r="J9752" s="190" t="s">
        <v>29821</v>
      </c>
      <c r="K9752" s="190" t="s">
        <v>5062</v>
      </c>
      <c r="L9752" s="190" t="s">
        <v>1447</v>
      </c>
    </row>
    <row r="9753" spans="1:12" ht="15" x14ac:dyDescent="0.25">
      <c r="A9753" s="191" t="s">
        <v>3780</v>
      </c>
      <c r="B9753" s="192" t="s">
        <v>1665</v>
      </c>
      <c r="C9753" s="192" t="s">
        <v>29797</v>
      </c>
      <c r="D9753" s="192" t="s">
        <v>29797</v>
      </c>
      <c r="E9753" s="192" t="s">
        <v>29797</v>
      </c>
      <c r="F9753" s="192" t="s">
        <v>29797</v>
      </c>
      <c r="G9753" s="192" t="s">
        <v>29797</v>
      </c>
      <c r="H9753" s="192" t="s">
        <v>31451</v>
      </c>
      <c r="I9753" s="192" t="s">
        <v>1382</v>
      </c>
      <c r="J9753" s="192" t="s">
        <v>29821</v>
      </c>
      <c r="K9753" s="192" t="s">
        <v>5062</v>
      </c>
      <c r="L9753" s="192" t="s">
        <v>1447</v>
      </c>
    </row>
    <row r="9754" spans="1:12" ht="15" x14ac:dyDescent="0.25">
      <c r="A9754" s="189" t="s">
        <v>3781</v>
      </c>
      <c r="B9754" s="190" t="s">
        <v>1666</v>
      </c>
      <c r="C9754" s="190" t="s">
        <v>29797</v>
      </c>
      <c r="D9754" s="190" t="s">
        <v>29797</v>
      </c>
      <c r="E9754" s="190" t="s">
        <v>29797</v>
      </c>
      <c r="F9754" s="190" t="s">
        <v>29797</v>
      </c>
      <c r="G9754" s="190" t="s">
        <v>29797</v>
      </c>
      <c r="H9754" s="190" t="s">
        <v>31402</v>
      </c>
      <c r="I9754" s="190" t="s">
        <v>31403</v>
      </c>
      <c r="J9754" s="190" t="s">
        <v>29821</v>
      </c>
      <c r="K9754" s="190" t="s">
        <v>5062</v>
      </c>
      <c r="L9754" s="190" t="s">
        <v>1447</v>
      </c>
    </row>
    <row r="9755" spans="1:12" ht="15" x14ac:dyDescent="0.25">
      <c r="A9755" s="191" t="s">
        <v>3782</v>
      </c>
      <c r="B9755" s="192" t="s">
        <v>1667</v>
      </c>
      <c r="C9755" s="192" t="s">
        <v>29797</v>
      </c>
      <c r="D9755" s="192" t="s">
        <v>29797</v>
      </c>
      <c r="E9755" s="192" t="s">
        <v>29797</v>
      </c>
      <c r="F9755" s="192" t="s">
        <v>29797</v>
      </c>
      <c r="G9755" s="192" t="s">
        <v>29797</v>
      </c>
      <c r="H9755" s="192" t="s">
        <v>31402</v>
      </c>
      <c r="I9755" s="192" t="s">
        <v>31403</v>
      </c>
      <c r="J9755" s="192" t="s">
        <v>29821</v>
      </c>
      <c r="K9755" s="192" t="s">
        <v>5062</v>
      </c>
      <c r="L9755" s="192" t="s">
        <v>1447</v>
      </c>
    </row>
    <row r="9756" spans="1:12" ht="15" x14ac:dyDescent="0.25">
      <c r="A9756" s="189" t="s">
        <v>27460</v>
      </c>
      <c r="B9756" s="190" t="s">
        <v>27461</v>
      </c>
      <c r="C9756" s="190" t="s">
        <v>29797</v>
      </c>
      <c r="D9756" s="190" t="s">
        <v>29797</v>
      </c>
      <c r="E9756" s="190" t="s">
        <v>29797</v>
      </c>
      <c r="F9756" s="190" t="s">
        <v>29797</v>
      </c>
      <c r="G9756" s="190" t="s">
        <v>29797</v>
      </c>
      <c r="H9756" s="190" t="s">
        <v>31559</v>
      </c>
      <c r="I9756" s="190" t="s">
        <v>31100</v>
      </c>
      <c r="J9756" s="190" t="s">
        <v>31325</v>
      </c>
      <c r="K9756" s="190" t="s">
        <v>5073</v>
      </c>
      <c r="L9756" s="190" t="s">
        <v>1447</v>
      </c>
    </row>
    <row r="9757" spans="1:12" ht="15" x14ac:dyDescent="0.25">
      <c r="A9757" s="191" t="s">
        <v>3783</v>
      </c>
      <c r="B9757" s="192" t="s">
        <v>1668</v>
      </c>
      <c r="C9757" s="192" t="s">
        <v>29797</v>
      </c>
      <c r="D9757" s="192" t="s">
        <v>29797</v>
      </c>
      <c r="E9757" s="192" t="s">
        <v>29797</v>
      </c>
      <c r="F9757" s="192" t="s">
        <v>29797</v>
      </c>
      <c r="G9757" s="192" t="s">
        <v>29797</v>
      </c>
      <c r="H9757" s="192" t="s">
        <v>29797</v>
      </c>
      <c r="I9757" s="192" t="s">
        <v>29797</v>
      </c>
      <c r="J9757" s="192" t="s">
        <v>29797</v>
      </c>
      <c r="K9757" s="192" t="s">
        <v>29797</v>
      </c>
      <c r="L9757" s="192" t="s">
        <v>29797</v>
      </c>
    </row>
    <row r="9758" spans="1:12" ht="15" x14ac:dyDescent="0.25">
      <c r="A9758" s="189" t="s">
        <v>27462</v>
      </c>
      <c r="B9758" s="190" t="s">
        <v>27462</v>
      </c>
      <c r="C9758" s="190" t="s">
        <v>29797</v>
      </c>
      <c r="D9758" s="190" t="s">
        <v>29797</v>
      </c>
      <c r="E9758" s="190" t="s">
        <v>29797</v>
      </c>
      <c r="F9758" s="190" t="s">
        <v>29797</v>
      </c>
      <c r="G9758" s="190" t="s">
        <v>29797</v>
      </c>
      <c r="H9758" s="190" t="s">
        <v>29797</v>
      </c>
      <c r="I9758" s="190" t="s">
        <v>29797</v>
      </c>
      <c r="J9758" s="190" t="s">
        <v>29797</v>
      </c>
      <c r="K9758" s="190" t="s">
        <v>29797</v>
      </c>
      <c r="L9758" s="190" t="s">
        <v>29797</v>
      </c>
    </row>
    <row r="9759" spans="1:12" ht="15" x14ac:dyDescent="0.25">
      <c r="A9759" s="191" t="s">
        <v>12337</v>
      </c>
      <c r="B9759" s="192" t="s">
        <v>12338</v>
      </c>
      <c r="C9759" s="192" t="s">
        <v>29797</v>
      </c>
      <c r="D9759" s="192" t="s">
        <v>29797</v>
      </c>
      <c r="E9759" s="192" t="s">
        <v>29797</v>
      </c>
      <c r="F9759" s="192" t="s">
        <v>29797</v>
      </c>
      <c r="G9759" s="192" t="s">
        <v>29797</v>
      </c>
      <c r="H9759" s="192" t="s">
        <v>31784</v>
      </c>
      <c r="I9759" s="192" t="s">
        <v>31716</v>
      </c>
      <c r="J9759" s="192" t="s">
        <v>31325</v>
      </c>
      <c r="K9759" s="192" t="s">
        <v>5073</v>
      </c>
      <c r="L9759" s="192" t="s">
        <v>1447</v>
      </c>
    </row>
    <row r="9760" spans="1:12" ht="15" x14ac:dyDescent="0.25">
      <c r="A9760" s="189" t="s">
        <v>7948</v>
      </c>
      <c r="B9760" s="190" t="s">
        <v>7949</v>
      </c>
      <c r="C9760" s="190" t="s">
        <v>29797</v>
      </c>
      <c r="D9760" s="190" t="s">
        <v>29797</v>
      </c>
      <c r="E9760" s="190" t="s">
        <v>29797</v>
      </c>
      <c r="F9760" s="190" t="s">
        <v>29797</v>
      </c>
      <c r="G9760" s="190" t="s">
        <v>29797</v>
      </c>
      <c r="H9760" s="190" t="s">
        <v>31461</v>
      </c>
      <c r="I9760" s="190" t="s">
        <v>1385</v>
      </c>
      <c r="J9760" s="190" t="s">
        <v>29821</v>
      </c>
      <c r="K9760" s="190" t="s">
        <v>5062</v>
      </c>
      <c r="L9760" s="190" t="s">
        <v>1447</v>
      </c>
    </row>
    <row r="9761" spans="1:12" ht="15" x14ac:dyDescent="0.25">
      <c r="A9761" s="191" t="s">
        <v>17602</v>
      </c>
      <c r="B9761" s="192" t="s">
        <v>21406</v>
      </c>
      <c r="C9761" s="192" t="s">
        <v>29797</v>
      </c>
      <c r="D9761" s="192" t="s">
        <v>29797</v>
      </c>
      <c r="E9761" s="192" t="s">
        <v>29797</v>
      </c>
      <c r="F9761" s="192" t="s">
        <v>29797</v>
      </c>
      <c r="G9761" s="192" t="s">
        <v>29797</v>
      </c>
      <c r="H9761" s="192" t="s">
        <v>31508</v>
      </c>
      <c r="I9761" s="192" t="s">
        <v>1396</v>
      </c>
      <c r="J9761" s="192" t="s">
        <v>31325</v>
      </c>
      <c r="K9761" s="192" t="s">
        <v>5073</v>
      </c>
      <c r="L9761" s="192" t="s">
        <v>1447</v>
      </c>
    </row>
    <row r="9762" spans="1:12" ht="15" x14ac:dyDescent="0.25">
      <c r="A9762" s="189" t="s">
        <v>17603</v>
      </c>
      <c r="B9762" s="190" t="s">
        <v>27463</v>
      </c>
      <c r="C9762" s="190" t="s">
        <v>29797</v>
      </c>
      <c r="D9762" s="190" t="s">
        <v>29797</v>
      </c>
      <c r="E9762" s="190" t="s">
        <v>29797</v>
      </c>
      <c r="F9762" s="190" t="s">
        <v>29797</v>
      </c>
      <c r="G9762" s="190" t="s">
        <v>29797</v>
      </c>
      <c r="H9762" s="190" t="s">
        <v>31361</v>
      </c>
      <c r="I9762" s="190" t="s">
        <v>5062</v>
      </c>
      <c r="J9762" s="190" t="s">
        <v>29821</v>
      </c>
      <c r="K9762" s="190" t="s">
        <v>5062</v>
      </c>
      <c r="L9762" s="190" t="s">
        <v>1447</v>
      </c>
    </row>
    <row r="9763" spans="1:12" ht="15" x14ac:dyDescent="0.25">
      <c r="A9763" s="191" t="s">
        <v>27464</v>
      </c>
      <c r="B9763" s="192" t="s">
        <v>1669</v>
      </c>
      <c r="C9763" s="192" t="s">
        <v>29797</v>
      </c>
      <c r="D9763" s="192" t="s">
        <v>29797</v>
      </c>
      <c r="E9763" s="192" t="s">
        <v>29797</v>
      </c>
      <c r="F9763" s="192" t="s">
        <v>29797</v>
      </c>
      <c r="G9763" s="192" t="s">
        <v>29797</v>
      </c>
      <c r="H9763" s="192" t="s">
        <v>29797</v>
      </c>
      <c r="I9763" s="192" t="s">
        <v>29797</v>
      </c>
      <c r="J9763" s="192" t="s">
        <v>29797</v>
      </c>
      <c r="K9763" s="192" t="s">
        <v>29797</v>
      </c>
      <c r="L9763" s="192" t="s">
        <v>29797</v>
      </c>
    </row>
    <row r="9764" spans="1:12" ht="15" x14ac:dyDescent="0.25">
      <c r="A9764" s="189" t="s">
        <v>27465</v>
      </c>
      <c r="B9764" s="190" t="s">
        <v>27466</v>
      </c>
      <c r="C9764" s="190" t="s">
        <v>29797</v>
      </c>
      <c r="D9764" s="190" t="s">
        <v>29797</v>
      </c>
      <c r="E9764" s="190" t="s">
        <v>29797</v>
      </c>
      <c r="F9764" s="190" t="s">
        <v>29797</v>
      </c>
      <c r="G9764" s="190" t="s">
        <v>29797</v>
      </c>
      <c r="H9764" s="190" t="s">
        <v>29797</v>
      </c>
      <c r="I9764" s="190" t="s">
        <v>29797</v>
      </c>
      <c r="J9764" s="190" t="s">
        <v>29797</v>
      </c>
      <c r="K9764" s="190" t="s">
        <v>29797</v>
      </c>
      <c r="L9764" s="190" t="s">
        <v>29797</v>
      </c>
    </row>
    <row r="9765" spans="1:12" ht="15" x14ac:dyDescent="0.25">
      <c r="A9765" s="191" t="s">
        <v>7950</v>
      </c>
      <c r="B9765" s="192" t="s">
        <v>7951</v>
      </c>
      <c r="C9765" s="192" t="s">
        <v>29797</v>
      </c>
      <c r="D9765" s="192" t="s">
        <v>29797</v>
      </c>
      <c r="E9765" s="192" t="s">
        <v>29797</v>
      </c>
      <c r="F9765" s="192" t="s">
        <v>29797</v>
      </c>
      <c r="G9765" s="192" t="s">
        <v>29797</v>
      </c>
      <c r="H9765" s="192" t="s">
        <v>33106</v>
      </c>
      <c r="I9765" s="192" t="s">
        <v>5078</v>
      </c>
      <c r="J9765" s="192" t="s">
        <v>29826</v>
      </c>
      <c r="K9765" s="192" t="s">
        <v>5078</v>
      </c>
      <c r="L9765" s="192" t="s">
        <v>1447</v>
      </c>
    </row>
    <row r="9766" spans="1:12" ht="15" x14ac:dyDescent="0.25">
      <c r="A9766" s="189" t="s">
        <v>27467</v>
      </c>
      <c r="B9766" s="190" t="s">
        <v>7952</v>
      </c>
      <c r="C9766" s="190" t="s">
        <v>29797</v>
      </c>
      <c r="D9766" s="190" t="s">
        <v>29797</v>
      </c>
      <c r="E9766" s="190" t="s">
        <v>29797</v>
      </c>
      <c r="F9766" s="190" t="s">
        <v>29797</v>
      </c>
      <c r="G9766" s="190" t="s">
        <v>29797</v>
      </c>
      <c r="H9766" s="190" t="s">
        <v>29797</v>
      </c>
      <c r="I9766" s="190" t="s">
        <v>29797</v>
      </c>
      <c r="J9766" s="190" t="s">
        <v>29797</v>
      </c>
      <c r="K9766" s="190" t="s">
        <v>29797</v>
      </c>
      <c r="L9766" s="190" t="s">
        <v>1438</v>
      </c>
    </row>
    <row r="9767" spans="1:12" ht="15" x14ac:dyDescent="0.25">
      <c r="A9767" s="191" t="s">
        <v>17604</v>
      </c>
      <c r="B9767" s="192" t="s">
        <v>21407</v>
      </c>
      <c r="C9767" s="192" t="s">
        <v>29797</v>
      </c>
      <c r="D9767" s="192" t="s">
        <v>29797</v>
      </c>
      <c r="E9767" s="192" t="s">
        <v>29797</v>
      </c>
      <c r="F9767" s="192" t="s">
        <v>29797</v>
      </c>
      <c r="G9767" s="192" t="s">
        <v>29797</v>
      </c>
      <c r="H9767" s="192" t="s">
        <v>31705</v>
      </c>
      <c r="I9767" s="192" t="s">
        <v>31706</v>
      </c>
      <c r="J9767" s="192" t="s">
        <v>30058</v>
      </c>
      <c r="K9767" s="192" t="s">
        <v>10396</v>
      </c>
      <c r="L9767" s="192" t="s">
        <v>1447</v>
      </c>
    </row>
    <row r="9768" spans="1:12" ht="15" x14ac:dyDescent="0.25">
      <c r="A9768" s="189" t="s">
        <v>27468</v>
      </c>
      <c r="B9768" s="190" t="s">
        <v>27469</v>
      </c>
      <c r="C9768" s="190" t="s">
        <v>29797</v>
      </c>
      <c r="D9768" s="190" t="s">
        <v>29797</v>
      </c>
      <c r="E9768" s="190" t="s">
        <v>30933</v>
      </c>
      <c r="F9768" s="190" t="s">
        <v>29797</v>
      </c>
      <c r="G9768" s="190" t="s">
        <v>29797</v>
      </c>
      <c r="H9768" s="190" t="s">
        <v>32430</v>
      </c>
      <c r="I9768" s="190" t="s">
        <v>32431</v>
      </c>
      <c r="J9768" s="190" t="s">
        <v>29805</v>
      </c>
      <c r="K9768" s="190" t="s">
        <v>1417</v>
      </c>
      <c r="L9768" s="190" t="s">
        <v>1447</v>
      </c>
    </row>
    <row r="9769" spans="1:12" ht="15" x14ac:dyDescent="0.25">
      <c r="A9769" s="191" t="s">
        <v>27470</v>
      </c>
      <c r="B9769" s="192" t="s">
        <v>1670</v>
      </c>
      <c r="C9769" s="192" t="s">
        <v>29797</v>
      </c>
      <c r="D9769" s="192" t="s">
        <v>29797</v>
      </c>
      <c r="E9769" s="192" t="s">
        <v>29797</v>
      </c>
      <c r="F9769" s="192" t="s">
        <v>29797</v>
      </c>
      <c r="G9769" s="192" t="s">
        <v>29797</v>
      </c>
      <c r="H9769" s="192" t="s">
        <v>29797</v>
      </c>
      <c r="I9769" s="192" t="s">
        <v>29797</v>
      </c>
      <c r="J9769" s="192" t="s">
        <v>29797</v>
      </c>
      <c r="K9769" s="192" t="s">
        <v>29797</v>
      </c>
      <c r="L9769" s="192" t="s">
        <v>33517</v>
      </c>
    </row>
    <row r="9770" spans="1:12" ht="15" x14ac:dyDescent="0.25">
      <c r="A9770" s="189" t="s">
        <v>27471</v>
      </c>
      <c r="B9770" s="190" t="s">
        <v>27472</v>
      </c>
      <c r="C9770" s="190" t="s">
        <v>29797</v>
      </c>
      <c r="D9770" s="190" t="s">
        <v>29797</v>
      </c>
      <c r="E9770" s="190" t="s">
        <v>29797</v>
      </c>
      <c r="F9770" s="190" t="s">
        <v>29797</v>
      </c>
      <c r="G9770" s="190" t="s">
        <v>29797</v>
      </c>
      <c r="H9770" s="190" t="s">
        <v>32293</v>
      </c>
      <c r="I9770" s="190" t="s">
        <v>32215</v>
      </c>
      <c r="J9770" s="190" t="s">
        <v>29826</v>
      </c>
      <c r="K9770" s="190" t="s">
        <v>5078</v>
      </c>
      <c r="L9770" s="190" t="s">
        <v>1447</v>
      </c>
    </row>
    <row r="9771" spans="1:12" ht="15" x14ac:dyDescent="0.25">
      <c r="A9771" s="191" t="s">
        <v>27473</v>
      </c>
      <c r="B9771" s="192" t="s">
        <v>27474</v>
      </c>
      <c r="C9771" s="192" t="s">
        <v>29797</v>
      </c>
      <c r="D9771" s="192" t="s">
        <v>29797</v>
      </c>
      <c r="E9771" s="192" t="s">
        <v>29797</v>
      </c>
      <c r="F9771" s="192" t="s">
        <v>29797</v>
      </c>
      <c r="G9771" s="192" t="s">
        <v>29797</v>
      </c>
      <c r="H9771" s="192" t="s">
        <v>29797</v>
      </c>
      <c r="I9771" s="192" t="s">
        <v>29797</v>
      </c>
      <c r="J9771" s="192" t="s">
        <v>29797</v>
      </c>
      <c r="K9771" s="192" t="s">
        <v>29797</v>
      </c>
      <c r="L9771" s="192" t="s">
        <v>29797</v>
      </c>
    </row>
    <row r="9772" spans="1:12" ht="15" x14ac:dyDescent="0.25">
      <c r="A9772" s="189" t="s">
        <v>27475</v>
      </c>
      <c r="B9772" s="190" t="s">
        <v>27476</v>
      </c>
      <c r="C9772" s="190" t="s">
        <v>29797</v>
      </c>
      <c r="D9772" s="190" t="s">
        <v>29797</v>
      </c>
      <c r="E9772" s="190" t="s">
        <v>29797</v>
      </c>
      <c r="F9772" s="190" t="s">
        <v>29797</v>
      </c>
      <c r="G9772" s="190" t="s">
        <v>29797</v>
      </c>
      <c r="H9772" s="190" t="s">
        <v>31376</v>
      </c>
      <c r="I9772" s="190" t="s">
        <v>5062</v>
      </c>
      <c r="J9772" s="190" t="s">
        <v>29821</v>
      </c>
      <c r="K9772" s="190" t="s">
        <v>5062</v>
      </c>
      <c r="L9772" s="190" t="s">
        <v>1447</v>
      </c>
    </row>
    <row r="9773" spans="1:12" ht="15" x14ac:dyDescent="0.25">
      <c r="A9773" s="191" t="s">
        <v>7953</v>
      </c>
      <c r="B9773" s="192" t="s">
        <v>7954</v>
      </c>
      <c r="C9773" s="192" t="s">
        <v>29797</v>
      </c>
      <c r="D9773" s="192" t="s">
        <v>29797</v>
      </c>
      <c r="E9773" s="192" t="s">
        <v>29797</v>
      </c>
      <c r="F9773" s="192" t="s">
        <v>29797</v>
      </c>
      <c r="G9773" s="192" t="s">
        <v>29797</v>
      </c>
      <c r="H9773" s="192" t="s">
        <v>31460</v>
      </c>
      <c r="I9773" s="192" t="s">
        <v>29942</v>
      </c>
      <c r="J9773" s="192" t="s">
        <v>29821</v>
      </c>
      <c r="K9773" s="192" t="s">
        <v>5062</v>
      </c>
      <c r="L9773" s="192" t="s">
        <v>1447</v>
      </c>
    </row>
    <row r="9774" spans="1:12" ht="15" x14ac:dyDescent="0.25">
      <c r="A9774" s="189" t="s">
        <v>27477</v>
      </c>
      <c r="B9774" s="190" t="s">
        <v>27478</v>
      </c>
      <c r="C9774" s="190" t="s">
        <v>29797</v>
      </c>
      <c r="D9774" s="190" t="s">
        <v>29797</v>
      </c>
      <c r="E9774" s="190" t="s">
        <v>30934</v>
      </c>
      <c r="F9774" s="190" t="s">
        <v>29797</v>
      </c>
      <c r="G9774" s="190" t="s">
        <v>29797</v>
      </c>
      <c r="H9774" s="190" t="s">
        <v>31502</v>
      </c>
      <c r="I9774" s="190" t="s">
        <v>5073</v>
      </c>
      <c r="J9774" s="190" t="s">
        <v>31325</v>
      </c>
      <c r="K9774" s="190" t="s">
        <v>5073</v>
      </c>
      <c r="L9774" s="190" t="s">
        <v>1447</v>
      </c>
    </row>
    <row r="9775" spans="1:12" ht="15" x14ac:dyDescent="0.25">
      <c r="A9775" s="191" t="s">
        <v>27479</v>
      </c>
      <c r="B9775" s="192" t="s">
        <v>27480</v>
      </c>
      <c r="C9775" s="192" t="s">
        <v>29797</v>
      </c>
      <c r="D9775" s="192" t="s">
        <v>29797</v>
      </c>
      <c r="E9775" s="192" t="s">
        <v>30935</v>
      </c>
      <c r="F9775" s="192" t="s">
        <v>29797</v>
      </c>
      <c r="G9775" s="192" t="s">
        <v>29797</v>
      </c>
      <c r="H9775" s="192" t="s">
        <v>31924</v>
      </c>
      <c r="I9775" s="192" t="s">
        <v>5073</v>
      </c>
      <c r="J9775" s="192" t="s">
        <v>31325</v>
      </c>
      <c r="K9775" s="192" t="s">
        <v>5073</v>
      </c>
      <c r="L9775" s="192" t="s">
        <v>1447</v>
      </c>
    </row>
    <row r="9776" spans="1:12" ht="15" x14ac:dyDescent="0.25">
      <c r="A9776" s="189" t="s">
        <v>17605</v>
      </c>
      <c r="B9776" s="190" t="s">
        <v>21408</v>
      </c>
      <c r="C9776" s="190" t="s">
        <v>29854</v>
      </c>
      <c r="D9776" s="190" t="s">
        <v>30750</v>
      </c>
      <c r="E9776" s="190" t="s">
        <v>29834</v>
      </c>
      <c r="F9776" s="190" t="s">
        <v>29804</v>
      </c>
      <c r="G9776" s="190" t="s">
        <v>30044</v>
      </c>
      <c r="H9776" s="190" t="s">
        <v>31740</v>
      </c>
      <c r="I9776" s="190" t="s">
        <v>5073</v>
      </c>
      <c r="J9776" s="190" t="s">
        <v>31325</v>
      </c>
      <c r="K9776" s="190" t="s">
        <v>5073</v>
      </c>
      <c r="L9776" s="190" t="s">
        <v>1447</v>
      </c>
    </row>
    <row r="9777" spans="1:12" ht="15" x14ac:dyDescent="0.25">
      <c r="A9777" s="191" t="s">
        <v>17606</v>
      </c>
      <c r="B9777" s="192" t="s">
        <v>21409</v>
      </c>
      <c r="C9777" s="192" t="s">
        <v>29797</v>
      </c>
      <c r="D9777" s="192" t="s">
        <v>29797</v>
      </c>
      <c r="E9777" s="192" t="s">
        <v>30936</v>
      </c>
      <c r="F9777" s="192" t="s">
        <v>29797</v>
      </c>
      <c r="G9777" s="192" t="s">
        <v>29797</v>
      </c>
      <c r="H9777" s="192" t="s">
        <v>31409</v>
      </c>
      <c r="I9777" s="192" t="s">
        <v>5062</v>
      </c>
      <c r="J9777" s="192" t="s">
        <v>29821</v>
      </c>
      <c r="K9777" s="192" t="s">
        <v>5062</v>
      </c>
      <c r="L9777" s="192" t="s">
        <v>1447</v>
      </c>
    </row>
    <row r="9778" spans="1:12" ht="15" x14ac:dyDescent="0.25">
      <c r="A9778" s="189" t="s">
        <v>27481</v>
      </c>
      <c r="B9778" s="190" t="s">
        <v>7955</v>
      </c>
      <c r="C9778" s="190" t="s">
        <v>29797</v>
      </c>
      <c r="D9778" s="190" t="s">
        <v>29797</v>
      </c>
      <c r="E9778" s="190" t="s">
        <v>29797</v>
      </c>
      <c r="F9778" s="190" t="s">
        <v>29797</v>
      </c>
      <c r="G9778" s="190" t="s">
        <v>29797</v>
      </c>
      <c r="H9778" s="190" t="s">
        <v>29797</v>
      </c>
      <c r="I9778" s="190" t="s">
        <v>29797</v>
      </c>
      <c r="J9778" s="190" t="s">
        <v>29797</v>
      </c>
      <c r="K9778" s="190" t="s">
        <v>29797</v>
      </c>
      <c r="L9778" s="190" t="s">
        <v>33517</v>
      </c>
    </row>
    <row r="9779" spans="1:12" ht="15" x14ac:dyDescent="0.25">
      <c r="A9779" s="191" t="s">
        <v>3784</v>
      </c>
      <c r="B9779" s="192" t="s">
        <v>1671</v>
      </c>
      <c r="C9779" s="192" t="s">
        <v>29797</v>
      </c>
      <c r="D9779" s="192" t="s">
        <v>29797</v>
      </c>
      <c r="E9779" s="192" t="s">
        <v>29797</v>
      </c>
      <c r="F9779" s="192" t="s">
        <v>29797</v>
      </c>
      <c r="G9779" s="192" t="s">
        <v>29797</v>
      </c>
      <c r="H9779" s="192" t="s">
        <v>33107</v>
      </c>
      <c r="I9779" s="192" t="s">
        <v>33108</v>
      </c>
      <c r="J9779" s="192" t="s">
        <v>29826</v>
      </c>
      <c r="K9779" s="192" t="s">
        <v>5078</v>
      </c>
      <c r="L9779" s="192" t="s">
        <v>1447</v>
      </c>
    </row>
    <row r="9780" spans="1:12" ht="15" x14ac:dyDescent="0.25">
      <c r="A9780" s="189" t="s">
        <v>3785</v>
      </c>
      <c r="B9780" s="190" t="s">
        <v>1672</v>
      </c>
      <c r="C9780" s="190" t="s">
        <v>29797</v>
      </c>
      <c r="D9780" s="190" t="s">
        <v>29824</v>
      </c>
      <c r="E9780" s="190" t="s">
        <v>29942</v>
      </c>
      <c r="F9780" s="190" t="s">
        <v>30937</v>
      </c>
      <c r="G9780" s="190" t="s">
        <v>30938</v>
      </c>
      <c r="H9780" s="190" t="s">
        <v>31507</v>
      </c>
      <c r="I9780" s="190" t="s">
        <v>1388</v>
      </c>
      <c r="J9780" s="190" t="s">
        <v>29821</v>
      </c>
      <c r="K9780" s="190" t="s">
        <v>5062</v>
      </c>
      <c r="L9780" s="190" t="s">
        <v>1447</v>
      </c>
    </row>
    <row r="9781" spans="1:12" ht="15" x14ac:dyDescent="0.25">
      <c r="A9781" s="191" t="s">
        <v>17607</v>
      </c>
      <c r="B9781" s="192" t="s">
        <v>21410</v>
      </c>
      <c r="C9781" s="192" t="s">
        <v>29812</v>
      </c>
      <c r="D9781" s="192" t="s">
        <v>29824</v>
      </c>
      <c r="E9781" s="192" t="s">
        <v>30761</v>
      </c>
      <c r="F9781" s="192" t="s">
        <v>29804</v>
      </c>
      <c r="G9781" s="192" t="s">
        <v>30939</v>
      </c>
      <c r="H9781" s="192" t="s">
        <v>31496</v>
      </c>
      <c r="I9781" s="192" t="s">
        <v>31497</v>
      </c>
      <c r="J9781" s="192" t="s">
        <v>29821</v>
      </c>
      <c r="K9781" s="192" t="s">
        <v>5062</v>
      </c>
      <c r="L9781" s="192" t="s">
        <v>1447</v>
      </c>
    </row>
    <row r="9782" spans="1:12" ht="15" x14ac:dyDescent="0.25">
      <c r="A9782" s="189" t="s">
        <v>7956</v>
      </c>
      <c r="B9782" s="190" t="s">
        <v>7957</v>
      </c>
      <c r="C9782" s="190" t="s">
        <v>29797</v>
      </c>
      <c r="D9782" s="190" t="s">
        <v>29797</v>
      </c>
      <c r="E9782" s="190" t="s">
        <v>29797</v>
      </c>
      <c r="F9782" s="190" t="s">
        <v>29797</v>
      </c>
      <c r="G9782" s="190" t="s">
        <v>29797</v>
      </c>
      <c r="H9782" s="190" t="s">
        <v>31374</v>
      </c>
      <c r="I9782" s="190" t="s">
        <v>30278</v>
      </c>
      <c r="J9782" s="190" t="s">
        <v>29821</v>
      </c>
      <c r="K9782" s="190" t="s">
        <v>5062</v>
      </c>
      <c r="L9782" s="190" t="s">
        <v>1447</v>
      </c>
    </row>
    <row r="9783" spans="1:12" ht="15" x14ac:dyDescent="0.25">
      <c r="A9783" s="191" t="s">
        <v>7958</v>
      </c>
      <c r="B9783" s="192" t="s">
        <v>7959</v>
      </c>
      <c r="C9783" s="192" t="s">
        <v>29797</v>
      </c>
      <c r="D9783" s="192" t="s">
        <v>29797</v>
      </c>
      <c r="E9783" s="192" t="s">
        <v>29797</v>
      </c>
      <c r="F9783" s="192" t="s">
        <v>29797</v>
      </c>
      <c r="G9783" s="192" t="s">
        <v>29797</v>
      </c>
      <c r="H9783" s="192" t="s">
        <v>31376</v>
      </c>
      <c r="I9783" s="192" t="s">
        <v>5062</v>
      </c>
      <c r="J9783" s="192" t="s">
        <v>29821</v>
      </c>
      <c r="K9783" s="192" t="s">
        <v>5062</v>
      </c>
      <c r="L9783" s="192" t="s">
        <v>1447</v>
      </c>
    </row>
    <row r="9784" spans="1:12" ht="15" x14ac:dyDescent="0.25">
      <c r="A9784" s="189" t="s">
        <v>7960</v>
      </c>
      <c r="B9784" s="190" t="s">
        <v>7961</v>
      </c>
      <c r="C9784" s="190" t="s">
        <v>29797</v>
      </c>
      <c r="D9784" s="190" t="s">
        <v>29797</v>
      </c>
      <c r="E9784" s="190" t="s">
        <v>29797</v>
      </c>
      <c r="F9784" s="190" t="s">
        <v>29797</v>
      </c>
      <c r="G9784" s="190" t="s">
        <v>29797</v>
      </c>
      <c r="H9784" s="190" t="s">
        <v>31361</v>
      </c>
      <c r="I9784" s="190" t="s">
        <v>5062</v>
      </c>
      <c r="J9784" s="190" t="s">
        <v>29821</v>
      </c>
      <c r="K9784" s="190" t="s">
        <v>5062</v>
      </c>
      <c r="L9784" s="190" t="s">
        <v>1447</v>
      </c>
    </row>
    <row r="9785" spans="1:12" ht="15" x14ac:dyDescent="0.25">
      <c r="A9785" s="191" t="s">
        <v>7962</v>
      </c>
      <c r="B9785" s="192" t="s">
        <v>7963</v>
      </c>
      <c r="C9785" s="192" t="s">
        <v>29797</v>
      </c>
      <c r="D9785" s="192" t="s">
        <v>29797</v>
      </c>
      <c r="E9785" s="192" t="s">
        <v>29797</v>
      </c>
      <c r="F9785" s="192" t="s">
        <v>29797</v>
      </c>
      <c r="G9785" s="192" t="s">
        <v>29797</v>
      </c>
      <c r="H9785" s="192" t="s">
        <v>31460</v>
      </c>
      <c r="I9785" s="192" t="s">
        <v>29942</v>
      </c>
      <c r="J9785" s="192" t="s">
        <v>29821</v>
      </c>
      <c r="K9785" s="192" t="s">
        <v>5062</v>
      </c>
      <c r="L9785" s="192" t="s">
        <v>1447</v>
      </c>
    </row>
    <row r="9786" spans="1:12" ht="15" x14ac:dyDescent="0.25">
      <c r="A9786" s="189" t="s">
        <v>17608</v>
      </c>
      <c r="B9786" s="190" t="s">
        <v>21411</v>
      </c>
      <c r="C9786" s="190" t="s">
        <v>29797</v>
      </c>
      <c r="D9786" s="190" t="s">
        <v>29797</v>
      </c>
      <c r="E9786" s="190" t="s">
        <v>30940</v>
      </c>
      <c r="F9786" s="190" t="s">
        <v>29797</v>
      </c>
      <c r="G9786" s="190" t="s">
        <v>29797</v>
      </c>
      <c r="H9786" s="190" t="s">
        <v>31409</v>
      </c>
      <c r="I9786" s="190" t="s">
        <v>5062</v>
      </c>
      <c r="J9786" s="190" t="s">
        <v>29821</v>
      </c>
      <c r="K9786" s="190" t="s">
        <v>5062</v>
      </c>
      <c r="L9786" s="190" t="s">
        <v>1447</v>
      </c>
    </row>
    <row r="9787" spans="1:12" ht="15" x14ac:dyDescent="0.25">
      <c r="A9787" s="191" t="s">
        <v>7964</v>
      </c>
      <c r="B9787" s="192" t="s">
        <v>7965</v>
      </c>
      <c r="C9787" s="192" t="s">
        <v>29797</v>
      </c>
      <c r="D9787" s="192" t="s">
        <v>29797</v>
      </c>
      <c r="E9787" s="192" t="s">
        <v>29797</v>
      </c>
      <c r="F9787" s="192" t="s">
        <v>29797</v>
      </c>
      <c r="G9787" s="192" t="s">
        <v>29797</v>
      </c>
      <c r="H9787" s="192" t="s">
        <v>31331</v>
      </c>
      <c r="I9787" s="192" t="s">
        <v>31332</v>
      </c>
      <c r="J9787" s="192" t="s">
        <v>29821</v>
      </c>
      <c r="K9787" s="192" t="s">
        <v>5062</v>
      </c>
      <c r="L9787" s="192" t="s">
        <v>1447</v>
      </c>
    </row>
    <row r="9788" spans="1:12" ht="15" x14ac:dyDescent="0.25">
      <c r="A9788" s="189" t="s">
        <v>3786</v>
      </c>
      <c r="B9788" s="190" t="s">
        <v>1673</v>
      </c>
      <c r="C9788" s="190" t="s">
        <v>29797</v>
      </c>
      <c r="D9788" s="190" t="s">
        <v>29797</v>
      </c>
      <c r="E9788" s="190" t="s">
        <v>29797</v>
      </c>
      <c r="F9788" s="190" t="s">
        <v>29797</v>
      </c>
      <c r="G9788" s="190" t="s">
        <v>29797</v>
      </c>
      <c r="H9788" s="190" t="s">
        <v>32207</v>
      </c>
      <c r="I9788" s="190" t="s">
        <v>32208</v>
      </c>
      <c r="J9788" s="190" t="s">
        <v>29821</v>
      </c>
      <c r="K9788" s="190" t="s">
        <v>5062</v>
      </c>
      <c r="L9788" s="190" t="s">
        <v>1447</v>
      </c>
    </row>
    <row r="9789" spans="1:12" ht="15" x14ac:dyDescent="0.25">
      <c r="A9789" s="191" t="s">
        <v>17609</v>
      </c>
      <c r="B9789" s="192" t="s">
        <v>21412</v>
      </c>
      <c r="C9789" s="192" t="s">
        <v>30024</v>
      </c>
      <c r="D9789" s="192" t="s">
        <v>30025</v>
      </c>
      <c r="E9789" s="192" t="s">
        <v>30941</v>
      </c>
      <c r="F9789" s="192" t="s">
        <v>29804</v>
      </c>
      <c r="G9789" s="192" t="s">
        <v>29995</v>
      </c>
      <c r="H9789" s="192" t="s">
        <v>31307</v>
      </c>
      <c r="I9789" s="192" t="s">
        <v>5062</v>
      </c>
      <c r="J9789" s="192" t="s">
        <v>29821</v>
      </c>
      <c r="K9789" s="192" t="s">
        <v>5062</v>
      </c>
      <c r="L9789" s="192" t="s">
        <v>1447</v>
      </c>
    </row>
    <row r="9790" spans="1:12" ht="15" x14ac:dyDescent="0.25">
      <c r="A9790" s="189" t="s">
        <v>27482</v>
      </c>
      <c r="B9790" s="190" t="s">
        <v>27483</v>
      </c>
      <c r="C9790" s="190" t="s">
        <v>29797</v>
      </c>
      <c r="D9790" s="190" t="s">
        <v>29797</v>
      </c>
      <c r="E9790" s="190" t="s">
        <v>29797</v>
      </c>
      <c r="F9790" s="190" t="s">
        <v>29797</v>
      </c>
      <c r="G9790" s="190" t="s">
        <v>29797</v>
      </c>
      <c r="H9790" s="190" t="s">
        <v>31513</v>
      </c>
      <c r="I9790" s="190" t="s">
        <v>31514</v>
      </c>
      <c r="J9790" s="190" t="s">
        <v>29821</v>
      </c>
      <c r="K9790" s="190" t="s">
        <v>5062</v>
      </c>
      <c r="L9790" s="190" t="s">
        <v>1447</v>
      </c>
    </row>
    <row r="9791" spans="1:12" ht="15" x14ac:dyDescent="0.25">
      <c r="A9791" s="191" t="s">
        <v>27484</v>
      </c>
      <c r="B9791" s="192" t="s">
        <v>27485</v>
      </c>
      <c r="C9791" s="192" t="s">
        <v>29812</v>
      </c>
      <c r="D9791" s="192" t="s">
        <v>29824</v>
      </c>
      <c r="E9791" s="192" t="s">
        <v>30549</v>
      </c>
      <c r="F9791" s="192" t="s">
        <v>29804</v>
      </c>
      <c r="G9791" s="192" t="s">
        <v>30063</v>
      </c>
      <c r="H9791" s="192" t="s">
        <v>31409</v>
      </c>
      <c r="I9791" s="192" t="s">
        <v>5062</v>
      </c>
      <c r="J9791" s="192" t="s">
        <v>29821</v>
      </c>
      <c r="K9791" s="192" t="s">
        <v>5062</v>
      </c>
      <c r="L9791" s="192" t="s">
        <v>1447</v>
      </c>
    </row>
    <row r="9792" spans="1:12" ht="15" x14ac:dyDescent="0.25">
      <c r="A9792" s="189" t="s">
        <v>3787</v>
      </c>
      <c r="B9792" s="190" t="s">
        <v>1674</v>
      </c>
      <c r="C9792" s="190" t="s">
        <v>29797</v>
      </c>
      <c r="D9792" s="190" t="s">
        <v>29797</v>
      </c>
      <c r="E9792" s="190" t="s">
        <v>29797</v>
      </c>
      <c r="F9792" s="190" t="s">
        <v>29797</v>
      </c>
      <c r="G9792" s="190" t="s">
        <v>29797</v>
      </c>
      <c r="H9792" s="190" t="s">
        <v>32337</v>
      </c>
      <c r="I9792" s="190" t="s">
        <v>31898</v>
      </c>
      <c r="J9792" s="190" t="s">
        <v>29979</v>
      </c>
      <c r="K9792" s="190" t="s">
        <v>6308</v>
      </c>
      <c r="L9792" s="190" t="s">
        <v>1447</v>
      </c>
    </row>
    <row r="9793" spans="1:12" ht="15" x14ac:dyDescent="0.25">
      <c r="A9793" s="191" t="s">
        <v>7966</v>
      </c>
      <c r="B9793" s="192" t="s">
        <v>7967</v>
      </c>
      <c r="C9793" s="192" t="s">
        <v>29797</v>
      </c>
      <c r="D9793" s="192" t="s">
        <v>29797</v>
      </c>
      <c r="E9793" s="192" t="s">
        <v>29797</v>
      </c>
      <c r="F9793" s="192" t="s">
        <v>29797</v>
      </c>
      <c r="G9793" s="192" t="s">
        <v>29797</v>
      </c>
      <c r="H9793" s="192" t="s">
        <v>29797</v>
      </c>
      <c r="I9793" s="192" t="s">
        <v>29797</v>
      </c>
      <c r="J9793" s="192" t="s">
        <v>31325</v>
      </c>
      <c r="K9793" s="192" t="s">
        <v>5073</v>
      </c>
      <c r="L9793" s="192" t="s">
        <v>1447</v>
      </c>
    </row>
    <row r="9794" spans="1:12" ht="15" x14ac:dyDescent="0.25">
      <c r="A9794" s="189" t="s">
        <v>12339</v>
      </c>
      <c r="B9794" s="190" t="s">
        <v>12340</v>
      </c>
      <c r="C9794" s="190" t="s">
        <v>29797</v>
      </c>
      <c r="D9794" s="190" t="s">
        <v>29797</v>
      </c>
      <c r="E9794" s="190" t="s">
        <v>29797</v>
      </c>
      <c r="F9794" s="190" t="s">
        <v>29797</v>
      </c>
      <c r="G9794" s="190" t="s">
        <v>29797</v>
      </c>
      <c r="H9794" s="190" t="s">
        <v>29797</v>
      </c>
      <c r="I9794" s="190" t="s">
        <v>29797</v>
      </c>
      <c r="J9794" s="190" t="s">
        <v>29821</v>
      </c>
      <c r="K9794" s="190" t="s">
        <v>5062</v>
      </c>
      <c r="L9794" s="190" t="s">
        <v>1447</v>
      </c>
    </row>
    <row r="9795" spans="1:12" ht="15" x14ac:dyDescent="0.25">
      <c r="A9795" s="191" t="s">
        <v>7968</v>
      </c>
      <c r="B9795" s="192" t="s">
        <v>7969</v>
      </c>
      <c r="C9795" s="192" t="s">
        <v>29797</v>
      </c>
      <c r="D9795" s="192" t="s">
        <v>29797</v>
      </c>
      <c r="E9795" s="192" t="s">
        <v>29797</v>
      </c>
      <c r="F9795" s="192" t="s">
        <v>29797</v>
      </c>
      <c r="G9795" s="192" t="s">
        <v>29797</v>
      </c>
      <c r="H9795" s="192" t="s">
        <v>31658</v>
      </c>
      <c r="I9795" s="192" t="s">
        <v>5073</v>
      </c>
      <c r="J9795" s="192" t="s">
        <v>31325</v>
      </c>
      <c r="K9795" s="192" t="s">
        <v>5073</v>
      </c>
      <c r="L9795" s="192" t="s">
        <v>1447</v>
      </c>
    </row>
    <row r="9796" spans="1:12" ht="15" x14ac:dyDescent="0.25">
      <c r="A9796" s="189" t="s">
        <v>7970</v>
      </c>
      <c r="B9796" s="190" t="s">
        <v>7971</v>
      </c>
      <c r="C9796" s="190" t="s">
        <v>29797</v>
      </c>
      <c r="D9796" s="190" t="s">
        <v>29797</v>
      </c>
      <c r="E9796" s="190" t="s">
        <v>29797</v>
      </c>
      <c r="F9796" s="190" t="s">
        <v>29797</v>
      </c>
      <c r="G9796" s="190" t="s">
        <v>29797</v>
      </c>
      <c r="H9796" s="190" t="s">
        <v>31571</v>
      </c>
      <c r="I9796" s="190" t="s">
        <v>1391</v>
      </c>
      <c r="J9796" s="190" t="s">
        <v>29821</v>
      </c>
      <c r="K9796" s="190" t="s">
        <v>5062</v>
      </c>
      <c r="L9796" s="190" t="s">
        <v>1447</v>
      </c>
    </row>
    <row r="9797" spans="1:12" ht="15" x14ac:dyDescent="0.25">
      <c r="A9797" s="191" t="s">
        <v>17610</v>
      </c>
      <c r="B9797" s="192" t="s">
        <v>21413</v>
      </c>
      <c r="C9797" s="192" t="s">
        <v>29797</v>
      </c>
      <c r="D9797" s="192" t="s">
        <v>29797</v>
      </c>
      <c r="E9797" s="192" t="s">
        <v>29797</v>
      </c>
      <c r="F9797" s="192" t="s">
        <v>29797</v>
      </c>
      <c r="G9797" s="192" t="s">
        <v>29797</v>
      </c>
      <c r="H9797" s="192" t="s">
        <v>32046</v>
      </c>
      <c r="I9797" s="192" t="s">
        <v>32047</v>
      </c>
      <c r="J9797" s="192" t="s">
        <v>29821</v>
      </c>
      <c r="K9797" s="192" t="s">
        <v>5062</v>
      </c>
      <c r="L9797" s="192" t="s">
        <v>1447</v>
      </c>
    </row>
    <row r="9798" spans="1:12" ht="15" x14ac:dyDescent="0.25">
      <c r="A9798" s="189" t="s">
        <v>17611</v>
      </c>
      <c r="B9798" s="190" t="s">
        <v>21414</v>
      </c>
      <c r="C9798" s="190" t="s">
        <v>29797</v>
      </c>
      <c r="D9798" s="190" t="s">
        <v>29797</v>
      </c>
      <c r="E9798" s="190" t="s">
        <v>29797</v>
      </c>
      <c r="F9798" s="190" t="s">
        <v>29797</v>
      </c>
      <c r="G9798" s="190" t="s">
        <v>29797</v>
      </c>
      <c r="H9798" s="190" t="s">
        <v>29797</v>
      </c>
      <c r="I9798" s="190" t="s">
        <v>29797</v>
      </c>
      <c r="J9798" s="190" t="s">
        <v>29797</v>
      </c>
      <c r="K9798" s="190" t="s">
        <v>29797</v>
      </c>
      <c r="L9798" s="190" t="s">
        <v>29797</v>
      </c>
    </row>
    <row r="9799" spans="1:12" ht="15" x14ac:dyDescent="0.25">
      <c r="A9799" s="191" t="s">
        <v>3788</v>
      </c>
      <c r="B9799" s="192" t="s">
        <v>1675</v>
      </c>
      <c r="C9799" s="192" t="s">
        <v>29797</v>
      </c>
      <c r="D9799" s="192" t="s">
        <v>29797</v>
      </c>
      <c r="E9799" s="192" t="s">
        <v>29797</v>
      </c>
      <c r="F9799" s="192" t="s">
        <v>29797</v>
      </c>
      <c r="G9799" s="192" t="s">
        <v>29797</v>
      </c>
      <c r="H9799" s="192" t="s">
        <v>29797</v>
      </c>
      <c r="I9799" s="192" t="s">
        <v>29797</v>
      </c>
      <c r="J9799" s="192" t="s">
        <v>29797</v>
      </c>
      <c r="K9799" s="192" t="s">
        <v>29797</v>
      </c>
      <c r="L9799" s="192" t="s">
        <v>29797</v>
      </c>
    </row>
    <row r="9800" spans="1:12" ht="15" x14ac:dyDescent="0.25">
      <c r="A9800" s="189" t="s">
        <v>27486</v>
      </c>
      <c r="B9800" s="190" t="s">
        <v>27487</v>
      </c>
      <c r="C9800" s="190" t="s">
        <v>29797</v>
      </c>
      <c r="D9800" s="190" t="s">
        <v>29797</v>
      </c>
      <c r="E9800" s="190" t="s">
        <v>29797</v>
      </c>
      <c r="F9800" s="190" t="s">
        <v>29797</v>
      </c>
      <c r="G9800" s="190" t="s">
        <v>29797</v>
      </c>
      <c r="H9800" s="190" t="s">
        <v>31361</v>
      </c>
      <c r="I9800" s="190" t="s">
        <v>5062</v>
      </c>
      <c r="J9800" s="190" t="s">
        <v>29821</v>
      </c>
      <c r="K9800" s="190" t="s">
        <v>5062</v>
      </c>
      <c r="L9800" s="190" t="s">
        <v>1447</v>
      </c>
    </row>
    <row r="9801" spans="1:12" ht="15" x14ac:dyDescent="0.25">
      <c r="A9801" s="191" t="s">
        <v>17612</v>
      </c>
      <c r="B9801" s="192" t="s">
        <v>27488</v>
      </c>
      <c r="C9801" s="192" t="s">
        <v>29797</v>
      </c>
      <c r="D9801" s="192" t="s">
        <v>29797</v>
      </c>
      <c r="E9801" s="192" t="s">
        <v>29797</v>
      </c>
      <c r="F9801" s="192" t="s">
        <v>29797</v>
      </c>
      <c r="G9801" s="192" t="s">
        <v>29797</v>
      </c>
      <c r="H9801" s="192" t="s">
        <v>29797</v>
      </c>
      <c r="I9801" s="192" t="s">
        <v>29797</v>
      </c>
      <c r="J9801" s="192" t="s">
        <v>29797</v>
      </c>
      <c r="K9801" s="192" t="s">
        <v>29797</v>
      </c>
      <c r="L9801" s="192" t="s">
        <v>29797</v>
      </c>
    </row>
    <row r="9802" spans="1:12" ht="15" x14ac:dyDescent="0.25">
      <c r="A9802" s="189" t="s">
        <v>7972</v>
      </c>
      <c r="B9802" s="190" t="s">
        <v>7973</v>
      </c>
      <c r="C9802" s="190" t="s">
        <v>29797</v>
      </c>
      <c r="D9802" s="190" t="s">
        <v>29797</v>
      </c>
      <c r="E9802" s="190" t="s">
        <v>29797</v>
      </c>
      <c r="F9802" s="190" t="s">
        <v>29797</v>
      </c>
      <c r="G9802" s="190" t="s">
        <v>29797</v>
      </c>
      <c r="H9802" s="190" t="s">
        <v>31460</v>
      </c>
      <c r="I9802" s="190" t="s">
        <v>29942</v>
      </c>
      <c r="J9802" s="190" t="s">
        <v>29821</v>
      </c>
      <c r="K9802" s="190" t="s">
        <v>5062</v>
      </c>
      <c r="L9802" s="190" t="s">
        <v>1447</v>
      </c>
    </row>
    <row r="9803" spans="1:12" ht="15" x14ac:dyDescent="0.25">
      <c r="A9803" s="191" t="s">
        <v>7974</v>
      </c>
      <c r="B9803" s="192" t="s">
        <v>7975</v>
      </c>
      <c r="C9803" s="192" t="s">
        <v>29797</v>
      </c>
      <c r="D9803" s="192" t="s">
        <v>29797</v>
      </c>
      <c r="E9803" s="192" t="s">
        <v>29797</v>
      </c>
      <c r="F9803" s="192" t="s">
        <v>29797</v>
      </c>
      <c r="G9803" s="192" t="s">
        <v>29797</v>
      </c>
      <c r="H9803" s="192" t="s">
        <v>31476</v>
      </c>
      <c r="I9803" s="192" t="s">
        <v>31477</v>
      </c>
      <c r="J9803" s="192" t="s">
        <v>29821</v>
      </c>
      <c r="K9803" s="192" t="s">
        <v>5062</v>
      </c>
      <c r="L9803" s="192" t="s">
        <v>1447</v>
      </c>
    </row>
    <row r="9804" spans="1:12" ht="15" x14ac:dyDescent="0.25">
      <c r="A9804" s="189" t="s">
        <v>27489</v>
      </c>
      <c r="B9804" s="190" t="s">
        <v>21415</v>
      </c>
      <c r="C9804" s="190" t="s">
        <v>29797</v>
      </c>
      <c r="D9804" s="190" t="s">
        <v>29797</v>
      </c>
      <c r="E9804" s="190" t="s">
        <v>29797</v>
      </c>
      <c r="F9804" s="190" t="s">
        <v>29797</v>
      </c>
      <c r="G9804" s="190" t="s">
        <v>29797</v>
      </c>
      <c r="H9804" s="190" t="s">
        <v>29797</v>
      </c>
      <c r="I9804" s="190" t="s">
        <v>29797</v>
      </c>
      <c r="J9804" s="190" t="s">
        <v>29797</v>
      </c>
      <c r="K9804" s="190" t="s">
        <v>29797</v>
      </c>
      <c r="L9804" s="190" t="s">
        <v>1468</v>
      </c>
    </row>
    <row r="9805" spans="1:12" ht="15" x14ac:dyDescent="0.25">
      <c r="A9805" s="191" t="s">
        <v>27490</v>
      </c>
      <c r="B9805" s="192" t="s">
        <v>27491</v>
      </c>
      <c r="C9805" s="192" t="s">
        <v>29797</v>
      </c>
      <c r="D9805" s="192" t="s">
        <v>29797</v>
      </c>
      <c r="E9805" s="192" t="s">
        <v>29797</v>
      </c>
      <c r="F9805" s="192" t="s">
        <v>29797</v>
      </c>
      <c r="G9805" s="192" t="s">
        <v>29797</v>
      </c>
      <c r="H9805" s="192" t="s">
        <v>31314</v>
      </c>
      <c r="I9805" s="192" t="s">
        <v>5062</v>
      </c>
      <c r="J9805" s="192" t="s">
        <v>29821</v>
      </c>
      <c r="K9805" s="192" t="s">
        <v>5062</v>
      </c>
      <c r="L9805" s="192" t="s">
        <v>1447</v>
      </c>
    </row>
    <row r="9806" spans="1:12" ht="15" x14ac:dyDescent="0.25">
      <c r="A9806" s="189" t="s">
        <v>27492</v>
      </c>
      <c r="B9806" s="190" t="s">
        <v>27493</v>
      </c>
      <c r="C9806" s="190" t="s">
        <v>29797</v>
      </c>
      <c r="D9806" s="190" t="s">
        <v>29797</v>
      </c>
      <c r="E9806" s="190" t="s">
        <v>29797</v>
      </c>
      <c r="F9806" s="190" t="s">
        <v>29797</v>
      </c>
      <c r="G9806" s="190" t="s">
        <v>29797</v>
      </c>
      <c r="H9806" s="190" t="s">
        <v>31342</v>
      </c>
      <c r="I9806" s="190" t="s">
        <v>31343</v>
      </c>
      <c r="J9806" s="190" t="s">
        <v>29821</v>
      </c>
      <c r="K9806" s="190" t="s">
        <v>5062</v>
      </c>
      <c r="L9806" s="190" t="s">
        <v>1447</v>
      </c>
    </row>
    <row r="9807" spans="1:12" ht="15" x14ac:dyDescent="0.25">
      <c r="A9807" s="191" t="s">
        <v>17613</v>
      </c>
      <c r="B9807" s="192" t="s">
        <v>21416</v>
      </c>
      <c r="C9807" s="192" t="s">
        <v>29797</v>
      </c>
      <c r="D9807" s="192" t="s">
        <v>29797</v>
      </c>
      <c r="E9807" s="192" t="s">
        <v>30942</v>
      </c>
      <c r="F9807" s="192" t="s">
        <v>29797</v>
      </c>
      <c r="G9807" s="192" t="s">
        <v>29797</v>
      </c>
      <c r="H9807" s="192" t="s">
        <v>31662</v>
      </c>
      <c r="I9807" s="192" t="s">
        <v>31663</v>
      </c>
      <c r="J9807" s="192" t="s">
        <v>29821</v>
      </c>
      <c r="K9807" s="192" t="s">
        <v>5062</v>
      </c>
      <c r="L9807" s="192" t="s">
        <v>1447</v>
      </c>
    </row>
    <row r="9808" spans="1:12" ht="15" x14ac:dyDescent="0.25">
      <c r="A9808" s="189" t="s">
        <v>17614</v>
      </c>
      <c r="B9808" s="190" t="s">
        <v>21417</v>
      </c>
      <c r="C9808" s="190" t="s">
        <v>29797</v>
      </c>
      <c r="D9808" s="190" t="s">
        <v>29797</v>
      </c>
      <c r="E9808" s="190" t="s">
        <v>29797</v>
      </c>
      <c r="F9808" s="190" t="s">
        <v>29797</v>
      </c>
      <c r="G9808" s="190" t="s">
        <v>29797</v>
      </c>
      <c r="H9808" s="190" t="s">
        <v>32234</v>
      </c>
      <c r="I9808" s="190" t="s">
        <v>5078</v>
      </c>
      <c r="J9808" s="190" t="s">
        <v>29826</v>
      </c>
      <c r="K9808" s="190" t="s">
        <v>5078</v>
      </c>
      <c r="L9808" s="190" t="s">
        <v>1447</v>
      </c>
    </row>
    <row r="9809" spans="1:12" ht="15" x14ac:dyDescent="0.25">
      <c r="A9809" s="191" t="s">
        <v>7976</v>
      </c>
      <c r="B9809" s="192" t="s">
        <v>7977</v>
      </c>
      <c r="C9809" s="192" t="s">
        <v>29797</v>
      </c>
      <c r="D9809" s="192" t="s">
        <v>29797</v>
      </c>
      <c r="E9809" s="192" t="s">
        <v>29797</v>
      </c>
      <c r="F9809" s="192" t="s">
        <v>29797</v>
      </c>
      <c r="G9809" s="192" t="s">
        <v>29797</v>
      </c>
      <c r="H9809" s="192" t="s">
        <v>31697</v>
      </c>
      <c r="I9809" s="192" t="s">
        <v>5078</v>
      </c>
      <c r="J9809" s="192" t="s">
        <v>29826</v>
      </c>
      <c r="K9809" s="192" t="s">
        <v>5078</v>
      </c>
      <c r="L9809" s="192" t="s">
        <v>1447</v>
      </c>
    </row>
    <row r="9810" spans="1:12" ht="15" x14ac:dyDescent="0.25">
      <c r="A9810" s="189" t="s">
        <v>27494</v>
      </c>
      <c r="B9810" s="190" t="s">
        <v>21418</v>
      </c>
      <c r="C9810" s="190" t="s">
        <v>29797</v>
      </c>
      <c r="D9810" s="190" t="s">
        <v>29797</v>
      </c>
      <c r="E9810" s="190" t="s">
        <v>29797</v>
      </c>
      <c r="F9810" s="190" t="s">
        <v>29797</v>
      </c>
      <c r="G9810" s="190" t="s">
        <v>29797</v>
      </c>
      <c r="H9810" s="190" t="s">
        <v>29797</v>
      </c>
      <c r="I9810" s="190" t="s">
        <v>29797</v>
      </c>
      <c r="J9810" s="190" t="s">
        <v>29797</v>
      </c>
      <c r="K9810" s="190" t="s">
        <v>29797</v>
      </c>
      <c r="L9810" s="190" t="s">
        <v>1465</v>
      </c>
    </row>
    <row r="9811" spans="1:12" ht="15" x14ac:dyDescent="0.25">
      <c r="A9811" s="191" t="s">
        <v>27495</v>
      </c>
      <c r="B9811" s="192" t="s">
        <v>1676</v>
      </c>
      <c r="C9811" s="192" t="s">
        <v>29797</v>
      </c>
      <c r="D9811" s="192" t="s">
        <v>29797</v>
      </c>
      <c r="E9811" s="192" t="s">
        <v>29797</v>
      </c>
      <c r="F9811" s="192" t="s">
        <v>29797</v>
      </c>
      <c r="G9811" s="192" t="s">
        <v>29797</v>
      </c>
      <c r="H9811" s="192" t="s">
        <v>29797</v>
      </c>
      <c r="I9811" s="192" t="s">
        <v>29797</v>
      </c>
      <c r="J9811" s="192" t="s">
        <v>29797</v>
      </c>
      <c r="K9811" s="192" t="s">
        <v>29797</v>
      </c>
      <c r="L9811" s="192" t="s">
        <v>1438</v>
      </c>
    </row>
    <row r="9812" spans="1:12" ht="15" x14ac:dyDescent="0.25">
      <c r="A9812" s="189" t="s">
        <v>27496</v>
      </c>
      <c r="B9812" s="190" t="s">
        <v>27497</v>
      </c>
      <c r="C9812" s="190" t="s">
        <v>29797</v>
      </c>
      <c r="D9812" s="190" t="s">
        <v>29797</v>
      </c>
      <c r="E9812" s="190" t="s">
        <v>29797</v>
      </c>
      <c r="F9812" s="190" t="s">
        <v>29797</v>
      </c>
      <c r="G9812" s="190" t="s">
        <v>29797</v>
      </c>
      <c r="H9812" s="190" t="s">
        <v>32325</v>
      </c>
      <c r="I9812" s="190" t="s">
        <v>32326</v>
      </c>
      <c r="J9812" s="190" t="s">
        <v>31325</v>
      </c>
      <c r="K9812" s="190" t="s">
        <v>5073</v>
      </c>
      <c r="L9812" s="190" t="s">
        <v>1447</v>
      </c>
    </row>
    <row r="9813" spans="1:12" ht="15" x14ac:dyDescent="0.25">
      <c r="A9813" s="191" t="s">
        <v>27498</v>
      </c>
      <c r="B9813" s="192" t="s">
        <v>21419</v>
      </c>
      <c r="C9813" s="192" t="s">
        <v>29797</v>
      </c>
      <c r="D9813" s="192" t="s">
        <v>29797</v>
      </c>
      <c r="E9813" s="192" t="s">
        <v>29797</v>
      </c>
      <c r="F9813" s="192" t="s">
        <v>29797</v>
      </c>
      <c r="G9813" s="192" t="s">
        <v>29797</v>
      </c>
      <c r="H9813" s="192" t="s">
        <v>29797</v>
      </c>
      <c r="I9813" s="192" t="s">
        <v>29797</v>
      </c>
      <c r="J9813" s="192" t="s">
        <v>29797</v>
      </c>
      <c r="K9813" s="192" t="s">
        <v>29797</v>
      </c>
      <c r="L9813" s="192" t="s">
        <v>1469</v>
      </c>
    </row>
    <row r="9814" spans="1:12" ht="15" x14ac:dyDescent="0.25">
      <c r="A9814" s="189" t="s">
        <v>27499</v>
      </c>
      <c r="B9814" s="190" t="s">
        <v>27500</v>
      </c>
      <c r="C9814" s="190" t="s">
        <v>29797</v>
      </c>
      <c r="D9814" s="190" t="s">
        <v>29797</v>
      </c>
      <c r="E9814" s="190" t="s">
        <v>29797</v>
      </c>
      <c r="F9814" s="190" t="s">
        <v>29797</v>
      </c>
      <c r="G9814" s="190" t="s">
        <v>29797</v>
      </c>
      <c r="H9814" s="190" t="s">
        <v>31878</v>
      </c>
      <c r="I9814" s="190" t="s">
        <v>31879</v>
      </c>
      <c r="J9814" s="190" t="s">
        <v>29821</v>
      </c>
      <c r="K9814" s="190" t="s">
        <v>5062</v>
      </c>
      <c r="L9814" s="190" t="s">
        <v>1447</v>
      </c>
    </row>
    <row r="9815" spans="1:12" ht="15" x14ac:dyDescent="0.25">
      <c r="A9815" s="191" t="s">
        <v>17615</v>
      </c>
      <c r="B9815" s="192" t="s">
        <v>21420</v>
      </c>
      <c r="C9815" s="192" t="s">
        <v>29797</v>
      </c>
      <c r="D9815" s="192" t="s">
        <v>29797</v>
      </c>
      <c r="E9815" s="192" t="s">
        <v>29797</v>
      </c>
      <c r="F9815" s="192" t="s">
        <v>29797</v>
      </c>
      <c r="G9815" s="192" t="s">
        <v>29797</v>
      </c>
      <c r="H9815" s="192" t="s">
        <v>31361</v>
      </c>
      <c r="I9815" s="192" t="s">
        <v>5062</v>
      </c>
      <c r="J9815" s="192" t="s">
        <v>29821</v>
      </c>
      <c r="K9815" s="192" t="s">
        <v>5062</v>
      </c>
      <c r="L9815" s="192" t="s">
        <v>1447</v>
      </c>
    </row>
    <row r="9816" spans="1:12" ht="15" x14ac:dyDescent="0.25">
      <c r="A9816" s="189" t="s">
        <v>27501</v>
      </c>
      <c r="B9816" s="190" t="s">
        <v>27502</v>
      </c>
      <c r="C9816" s="190" t="s">
        <v>29797</v>
      </c>
      <c r="D9816" s="190" t="s">
        <v>29797</v>
      </c>
      <c r="E9816" s="190" t="s">
        <v>29797</v>
      </c>
      <c r="F9816" s="190" t="s">
        <v>29797</v>
      </c>
      <c r="G9816" s="190" t="s">
        <v>29797</v>
      </c>
      <c r="H9816" s="190" t="s">
        <v>29797</v>
      </c>
      <c r="I9816" s="190" t="s">
        <v>29797</v>
      </c>
      <c r="J9816" s="190" t="s">
        <v>29797</v>
      </c>
      <c r="K9816" s="190" t="s">
        <v>29797</v>
      </c>
      <c r="L9816" s="190" t="s">
        <v>1440</v>
      </c>
    </row>
    <row r="9817" spans="1:12" ht="15" x14ac:dyDescent="0.25">
      <c r="A9817" s="191" t="s">
        <v>7978</v>
      </c>
      <c r="B9817" s="192" t="s">
        <v>7979</v>
      </c>
      <c r="C9817" s="192" t="s">
        <v>29797</v>
      </c>
      <c r="D9817" s="192" t="s">
        <v>29797</v>
      </c>
      <c r="E9817" s="192" t="s">
        <v>29797</v>
      </c>
      <c r="F9817" s="192" t="s">
        <v>29797</v>
      </c>
      <c r="G9817" s="192" t="s">
        <v>29797</v>
      </c>
      <c r="H9817" s="192" t="s">
        <v>29797</v>
      </c>
      <c r="I9817" s="192" t="s">
        <v>29797</v>
      </c>
      <c r="J9817" s="192" t="s">
        <v>29797</v>
      </c>
      <c r="K9817" s="192" t="s">
        <v>29797</v>
      </c>
      <c r="L9817" s="192" t="s">
        <v>29797</v>
      </c>
    </row>
    <row r="9818" spans="1:12" ht="15" x14ac:dyDescent="0.25">
      <c r="A9818" s="189" t="s">
        <v>27503</v>
      </c>
      <c r="B9818" s="190" t="s">
        <v>27504</v>
      </c>
      <c r="C9818" s="190" t="s">
        <v>29797</v>
      </c>
      <c r="D9818" s="190" t="s">
        <v>29797</v>
      </c>
      <c r="E9818" s="190" t="s">
        <v>29797</v>
      </c>
      <c r="F9818" s="190" t="s">
        <v>29797</v>
      </c>
      <c r="G9818" s="190" t="s">
        <v>29797</v>
      </c>
      <c r="H9818" s="190" t="s">
        <v>29797</v>
      </c>
      <c r="I9818" s="190" t="s">
        <v>29797</v>
      </c>
      <c r="J9818" s="190" t="s">
        <v>29797</v>
      </c>
      <c r="K9818" s="190" t="s">
        <v>29797</v>
      </c>
      <c r="L9818" s="190" t="s">
        <v>1446</v>
      </c>
    </row>
    <row r="9819" spans="1:12" ht="15" x14ac:dyDescent="0.25">
      <c r="A9819" s="191" t="s">
        <v>17616</v>
      </c>
      <c r="B9819" s="192" t="s">
        <v>21421</v>
      </c>
      <c r="C9819" s="192" t="s">
        <v>29797</v>
      </c>
      <c r="D9819" s="192" t="s">
        <v>29797</v>
      </c>
      <c r="E9819" s="192" t="s">
        <v>29797</v>
      </c>
      <c r="F9819" s="192" t="s">
        <v>29797</v>
      </c>
      <c r="G9819" s="192" t="s">
        <v>29797</v>
      </c>
      <c r="H9819" s="192" t="s">
        <v>32444</v>
      </c>
      <c r="I9819" s="192" t="s">
        <v>31733</v>
      </c>
      <c r="J9819" s="192" t="s">
        <v>29826</v>
      </c>
      <c r="K9819" s="192" t="s">
        <v>5078</v>
      </c>
      <c r="L9819" s="192" t="s">
        <v>1447</v>
      </c>
    </row>
    <row r="9820" spans="1:12" ht="15" x14ac:dyDescent="0.25">
      <c r="A9820" s="189" t="s">
        <v>17617</v>
      </c>
      <c r="B9820" s="190" t="s">
        <v>21422</v>
      </c>
      <c r="C9820" s="190" t="s">
        <v>29797</v>
      </c>
      <c r="D9820" s="190" t="s">
        <v>29797</v>
      </c>
      <c r="E9820" s="190" t="s">
        <v>29797</v>
      </c>
      <c r="F9820" s="190" t="s">
        <v>29797</v>
      </c>
      <c r="G9820" s="190" t="s">
        <v>29797</v>
      </c>
      <c r="H9820" s="190" t="s">
        <v>31314</v>
      </c>
      <c r="I9820" s="190" t="s">
        <v>5062</v>
      </c>
      <c r="J9820" s="190" t="s">
        <v>29821</v>
      </c>
      <c r="K9820" s="190" t="s">
        <v>5062</v>
      </c>
      <c r="L9820" s="190" t="s">
        <v>1447</v>
      </c>
    </row>
    <row r="9821" spans="1:12" ht="15" x14ac:dyDescent="0.25">
      <c r="A9821" s="191" t="s">
        <v>3789</v>
      </c>
      <c r="B9821" s="192" t="s">
        <v>1677</v>
      </c>
      <c r="C9821" s="192" t="s">
        <v>29797</v>
      </c>
      <c r="D9821" s="192" t="s">
        <v>29797</v>
      </c>
      <c r="E9821" s="192" t="s">
        <v>29797</v>
      </c>
      <c r="F9821" s="192" t="s">
        <v>29797</v>
      </c>
      <c r="G9821" s="192" t="s">
        <v>29797</v>
      </c>
      <c r="H9821" s="192" t="s">
        <v>31424</v>
      </c>
      <c r="I9821" s="192" t="s">
        <v>5078</v>
      </c>
      <c r="J9821" s="192" t="s">
        <v>29826</v>
      </c>
      <c r="K9821" s="192" t="s">
        <v>5078</v>
      </c>
      <c r="L9821" s="192" t="s">
        <v>1447</v>
      </c>
    </row>
    <row r="9822" spans="1:12" ht="15" x14ac:dyDescent="0.25">
      <c r="A9822" s="189" t="s">
        <v>27505</v>
      </c>
      <c r="B9822" s="190" t="s">
        <v>27506</v>
      </c>
      <c r="C9822" s="190" t="s">
        <v>29797</v>
      </c>
      <c r="D9822" s="190" t="s">
        <v>29797</v>
      </c>
      <c r="E9822" s="190" t="s">
        <v>29797</v>
      </c>
      <c r="F9822" s="190" t="s">
        <v>29797</v>
      </c>
      <c r="G9822" s="190" t="s">
        <v>29797</v>
      </c>
      <c r="H9822" s="190" t="s">
        <v>29797</v>
      </c>
      <c r="I9822" s="190" t="s">
        <v>29797</v>
      </c>
      <c r="J9822" s="190" t="s">
        <v>29797</v>
      </c>
      <c r="K9822" s="190" t="s">
        <v>29797</v>
      </c>
      <c r="L9822" s="190" t="s">
        <v>29797</v>
      </c>
    </row>
    <row r="9823" spans="1:12" ht="15" x14ac:dyDescent="0.25">
      <c r="A9823" s="191" t="s">
        <v>7980</v>
      </c>
      <c r="B9823" s="192" t="s">
        <v>7981</v>
      </c>
      <c r="C9823" s="192" t="s">
        <v>29797</v>
      </c>
      <c r="D9823" s="192" t="s">
        <v>29797</v>
      </c>
      <c r="E9823" s="192" t="s">
        <v>29797</v>
      </c>
      <c r="F9823" s="192" t="s">
        <v>29797</v>
      </c>
      <c r="G9823" s="192" t="s">
        <v>29797</v>
      </c>
      <c r="H9823" s="192" t="s">
        <v>31809</v>
      </c>
      <c r="I9823" s="192" t="s">
        <v>5073</v>
      </c>
      <c r="J9823" s="192" t="s">
        <v>31325</v>
      </c>
      <c r="K9823" s="192" t="s">
        <v>5073</v>
      </c>
      <c r="L9823" s="192" t="s">
        <v>1447</v>
      </c>
    </row>
    <row r="9824" spans="1:12" ht="15" x14ac:dyDescent="0.25">
      <c r="A9824" s="189" t="s">
        <v>17618</v>
      </c>
      <c r="B9824" s="190" t="s">
        <v>27507</v>
      </c>
      <c r="C9824" s="190" t="s">
        <v>29797</v>
      </c>
      <c r="D9824" s="190" t="s">
        <v>29797</v>
      </c>
      <c r="E9824" s="190" t="s">
        <v>29797</v>
      </c>
      <c r="F9824" s="190" t="s">
        <v>29797</v>
      </c>
      <c r="G9824" s="190" t="s">
        <v>29797</v>
      </c>
      <c r="H9824" s="190" t="s">
        <v>32294</v>
      </c>
      <c r="I9824" s="190" t="s">
        <v>32295</v>
      </c>
      <c r="J9824" s="190" t="s">
        <v>29821</v>
      </c>
      <c r="K9824" s="190" t="s">
        <v>5062</v>
      </c>
      <c r="L9824" s="190" t="s">
        <v>1447</v>
      </c>
    </row>
    <row r="9825" spans="1:12" ht="15" x14ac:dyDescent="0.25">
      <c r="A9825" s="191" t="s">
        <v>17619</v>
      </c>
      <c r="B9825" s="192" t="s">
        <v>27508</v>
      </c>
      <c r="C9825" s="192" t="s">
        <v>29797</v>
      </c>
      <c r="D9825" s="192" t="s">
        <v>29797</v>
      </c>
      <c r="E9825" s="192" t="s">
        <v>29797</v>
      </c>
      <c r="F9825" s="192" t="s">
        <v>29797</v>
      </c>
      <c r="G9825" s="192" t="s">
        <v>29797</v>
      </c>
      <c r="H9825" s="192" t="s">
        <v>31925</v>
      </c>
      <c r="I9825" s="192" t="s">
        <v>6136</v>
      </c>
      <c r="J9825" s="192" t="s">
        <v>29821</v>
      </c>
      <c r="K9825" s="192" t="s">
        <v>5062</v>
      </c>
      <c r="L9825" s="192" t="s">
        <v>1447</v>
      </c>
    </row>
    <row r="9826" spans="1:12" ht="15" x14ac:dyDescent="0.25">
      <c r="A9826" s="189" t="s">
        <v>17620</v>
      </c>
      <c r="B9826" s="190" t="s">
        <v>27509</v>
      </c>
      <c r="C9826" s="190" t="s">
        <v>29797</v>
      </c>
      <c r="D9826" s="190" t="s">
        <v>29797</v>
      </c>
      <c r="E9826" s="190" t="s">
        <v>29797</v>
      </c>
      <c r="F9826" s="190" t="s">
        <v>29797</v>
      </c>
      <c r="G9826" s="190" t="s">
        <v>29797</v>
      </c>
      <c r="H9826" s="190" t="s">
        <v>31349</v>
      </c>
      <c r="I9826" s="190" t="s">
        <v>5073</v>
      </c>
      <c r="J9826" s="190" t="s">
        <v>31325</v>
      </c>
      <c r="K9826" s="190" t="s">
        <v>5073</v>
      </c>
      <c r="L9826" s="190" t="s">
        <v>1447</v>
      </c>
    </row>
    <row r="9827" spans="1:12" ht="15" x14ac:dyDescent="0.25">
      <c r="A9827" s="191" t="s">
        <v>27510</v>
      </c>
      <c r="B9827" s="192" t="s">
        <v>27511</v>
      </c>
      <c r="C9827" s="192" t="s">
        <v>29797</v>
      </c>
      <c r="D9827" s="192" t="s">
        <v>29797</v>
      </c>
      <c r="E9827" s="192" t="s">
        <v>29797</v>
      </c>
      <c r="F9827" s="192" t="s">
        <v>29797</v>
      </c>
      <c r="G9827" s="192" t="s">
        <v>29797</v>
      </c>
      <c r="H9827" s="192" t="s">
        <v>31402</v>
      </c>
      <c r="I9827" s="192" t="s">
        <v>31403</v>
      </c>
      <c r="J9827" s="192" t="s">
        <v>29821</v>
      </c>
      <c r="K9827" s="192" t="s">
        <v>5062</v>
      </c>
      <c r="L9827" s="192" t="s">
        <v>1447</v>
      </c>
    </row>
    <row r="9828" spans="1:12" ht="15" x14ac:dyDescent="0.25">
      <c r="A9828" s="189" t="s">
        <v>27512</v>
      </c>
      <c r="B9828" s="190" t="s">
        <v>27513</v>
      </c>
      <c r="C9828" s="190" t="s">
        <v>29797</v>
      </c>
      <c r="D9828" s="190" t="s">
        <v>29797</v>
      </c>
      <c r="E9828" s="190" t="s">
        <v>29797</v>
      </c>
      <c r="F9828" s="190" t="s">
        <v>29797</v>
      </c>
      <c r="G9828" s="190" t="s">
        <v>29797</v>
      </c>
      <c r="H9828" s="190" t="s">
        <v>31560</v>
      </c>
      <c r="I9828" s="190" t="s">
        <v>5073</v>
      </c>
      <c r="J9828" s="190" t="s">
        <v>31325</v>
      </c>
      <c r="K9828" s="190" t="s">
        <v>5073</v>
      </c>
      <c r="L9828" s="190" t="s">
        <v>1447</v>
      </c>
    </row>
    <row r="9829" spans="1:12" ht="15" x14ac:dyDescent="0.25">
      <c r="A9829" s="191" t="s">
        <v>17621</v>
      </c>
      <c r="B9829" s="192" t="s">
        <v>27514</v>
      </c>
      <c r="C9829" s="192" t="s">
        <v>29797</v>
      </c>
      <c r="D9829" s="192" t="s">
        <v>29797</v>
      </c>
      <c r="E9829" s="192" t="s">
        <v>29797</v>
      </c>
      <c r="F9829" s="192" t="s">
        <v>29797</v>
      </c>
      <c r="G9829" s="192" t="s">
        <v>29797</v>
      </c>
      <c r="H9829" s="192" t="s">
        <v>31366</v>
      </c>
      <c r="I9829" s="192" t="s">
        <v>31367</v>
      </c>
      <c r="J9829" s="192" t="s">
        <v>29821</v>
      </c>
      <c r="K9829" s="192" t="s">
        <v>5062</v>
      </c>
      <c r="L9829" s="192" t="s">
        <v>1447</v>
      </c>
    </row>
    <row r="9830" spans="1:12" ht="15" x14ac:dyDescent="0.25">
      <c r="A9830" s="189" t="s">
        <v>17622</v>
      </c>
      <c r="B9830" s="190" t="s">
        <v>21423</v>
      </c>
      <c r="C9830" s="190" t="s">
        <v>29797</v>
      </c>
      <c r="D9830" s="190" t="s">
        <v>29797</v>
      </c>
      <c r="E9830" s="190" t="s">
        <v>29797</v>
      </c>
      <c r="F9830" s="190" t="s">
        <v>29797</v>
      </c>
      <c r="G9830" s="190" t="s">
        <v>29797</v>
      </c>
      <c r="H9830" s="190" t="s">
        <v>31342</v>
      </c>
      <c r="I9830" s="190" t="s">
        <v>31343</v>
      </c>
      <c r="J9830" s="190" t="s">
        <v>29821</v>
      </c>
      <c r="K9830" s="190" t="s">
        <v>5062</v>
      </c>
      <c r="L9830" s="190" t="s">
        <v>1447</v>
      </c>
    </row>
    <row r="9831" spans="1:12" ht="15" x14ac:dyDescent="0.25">
      <c r="A9831" s="191" t="s">
        <v>7982</v>
      </c>
      <c r="B9831" s="192" t="s">
        <v>7983</v>
      </c>
      <c r="C9831" s="192" t="s">
        <v>29797</v>
      </c>
      <c r="D9831" s="192" t="s">
        <v>29797</v>
      </c>
      <c r="E9831" s="192" t="s">
        <v>29797</v>
      </c>
      <c r="F9831" s="192" t="s">
        <v>29797</v>
      </c>
      <c r="G9831" s="192" t="s">
        <v>29797</v>
      </c>
      <c r="H9831" s="192" t="s">
        <v>32500</v>
      </c>
      <c r="I9831" s="192" t="s">
        <v>32501</v>
      </c>
      <c r="J9831" s="192" t="s">
        <v>30187</v>
      </c>
      <c r="K9831" s="192" t="s">
        <v>6089</v>
      </c>
      <c r="L9831" s="192" t="s">
        <v>1447</v>
      </c>
    </row>
    <row r="9832" spans="1:12" ht="15" x14ac:dyDescent="0.25">
      <c r="A9832" s="189" t="s">
        <v>3790</v>
      </c>
      <c r="B9832" s="190" t="s">
        <v>1678</v>
      </c>
      <c r="C9832" s="190" t="s">
        <v>29797</v>
      </c>
      <c r="D9832" s="190" t="s">
        <v>29797</v>
      </c>
      <c r="E9832" s="190" t="s">
        <v>29797</v>
      </c>
      <c r="F9832" s="190" t="s">
        <v>29797</v>
      </c>
      <c r="G9832" s="190" t="s">
        <v>29797</v>
      </c>
      <c r="H9832" s="190" t="s">
        <v>31374</v>
      </c>
      <c r="I9832" s="190" t="s">
        <v>30278</v>
      </c>
      <c r="J9832" s="190" t="s">
        <v>29821</v>
      </c>
      <c r="K9832" s="190" t="s">
        <v>5062</v>
      </c>
      <c r="L9832" s="190" t="s">
        <v>1447</v>
      </c>
    </row>
    <row r="9833" spans="1:12" ht="15" x14ac:dyDescent="0.25">
      <c r="A9833" s="191" t="s">
        <v>7984</v>
      </c>
      <c r="B9833" s="192" t="s">
        <v>7985</v>
      </c>
      <c r="C9833" s="192" t="s">
        <v>29797</v>
      </c>
      <c r="D9833" s="192" t="s">
        <v>29797</v>
      </c>
      <c r="E9833" s="192" t="s">
        <v>29797</v>
      </c>
      <c r="F9833" s="192" t="s">
        <v>29797</v>
      </c>
      <c r="G9833" s="192" t="s">
        <v>29797</v>
      </c>
      <c r="H9833" s="192" t="s">
        <v>32333</v>
      </c>
      <c r="I9833" s="192" t="s">
        <v>32334</v>
      </c>
      <c r="J9833" s="192" t="s">
        <v>31325</v>
      </c>
      <c r="K9833" s="192" t="s">
        <v>5073</v>
      </c>
      <c r="L9833" s="192" t="s">
        <v>1447</v>
      </c>
    </row>
    <row r="9834" spans="1:12" ht="15" x14ac:dyDescent="0.25">
      <c r="A9834" s="189" t="s">
        <v>7986</v>
      </c>
      <c r="B9834" s="190" t="s">
        <v>7987</v>
      </c>
      <c r="C9834" s="190" t="s">
        <v>29797</v>
      </c>
      <c r="D9834" s="190" t="s">
        <v>29797</v>
      </c>
      <c r="E9834" s="190" t="s">
        <v>29797</v>
      </c>
      <c r="F9834" s="190" t="s">
        <v>29797</v>
      </c>
      <c r="G9834" s="190" t="s">
        <v>29797</v>
      </c>
      <c r="H9834" s="190" t="s">
        <v>31502</v>
      </c>
      <c r="I9834" s="190" t="s">
        <v>5073</v>
      </c>
      <c r="J9834" s="190" t="s">
        <v>31325</v>
      </c>
      <c r="K9834" s="190" t="s">
        <v>5073</v>
      </c>
      <c r="L9834" s="190" t="s">
        <v>1447</v>
      </c>
    </row>
    <row r="9835" spans="1:12" ht="15" x14ac:dyDescent="0.25">
      <c r="A9835" s="191" t="s">
        <v>7988</v>
      </c>
      <c r="B9835" s="192" t="s">
        <v>7989</v>
      </c>
      <c r="C9835" s="192" t="s">
        <v>29797</v>
      </c>
      <c r="D9835" s="192" t="s">
        <v>29797</v>
      </c>
      <c r="E9835" s="192" t="s">
        <v>29797</v>
      </c>
      <c r="F9835" s="192" t="s">
        <v>29797</v>
      </c>
      <c r="G9835" s="192" t="s">
        <v>29797</v>
      </c>
      <c r="H9835" s="192" t="s">
        <v>32753</v>
      </c>
      <c r="I9835" s="192" t="s">
        <v>32754</v>
      </c>
      <c r="J9835" s="192" t="s">
        <v>30976</v>
      </c>
      <c r="K9835" s="192" t="s">
        <v>10385</v>
      </c>
      <c r="L9835" s="192" t="s">
        <v>1447</v>
      </c>
    </row>
    <row r="9836" spans="1:12" ht="15" x14ac:dyDescent="0.25">
      <c r="A9836" s="189" t="s">
        <v>27515</v>
      </c>
      <c r="B9836" s="190" t="s">
        <v>21424</v>
      </c>
      <c r="C9836" s="190" t="s">
        <v>29797</v>
      </c>
      <c r="D9836" s="190" t="s">
        <v>29797</v>
      </c>
      <c r="E9836" s="190" t="s">
        <v>29797</v>
      </c>
      <c r="F9836" s="190" t="s">
        <v>29797</v>
      </c>
      <c r="G9836" s="190" t="s">
        <v>29797</v>
      </c>
      <c r="H9836" s="190" t="s">
        <v>29797</v>
      </c>
      <c r="I9836" s="190" t="s">
        <v>29797</v>
      </c>
      <c r="J9836" s="190" t="s">
        <v>29797</v>
      </c>
      <c r="K9836" s="190" t="s">
        <v>29797</v>
      </c>
      <c r="L9836" s="190" t="s">
        <v>1446</v>
      </c>
    </row>
    <row r="9837" spans="1:12" ht="15" x14ac:dyDescent="0.25">
      <c r="A9837" s="191" t="s">
        <v>3791</v>
      </c>
      <c r="B9837" s="192" t="s">
        <v>1679</v>
      </c>
      <c r="C9837" s="192" t="s">
        <v>29797</v>
      </c>
      <c r="D9837" s="192" t="s">
        <v>29797</v>
      </c>
      <c r="E9837" s="192" t="s">
        <v>29797</v>
      </c>
      <c r="F9837" s="192" t="s">
        <v>29797</v>
      </c>
      <c r="G9837" s="192" t="s">
        <v>29797</v>
      </c>
      <c r="H9837" s="192" t="s">
        <v>31409</v>
      </c>
      <c r="I9837" s="192" t="s">
        <v>5062</v>
      </c>
      <c r="J9837" s="192" t="s">
        <v>29821</v>
      </c>
      <c r="K9837" s="192" t="s">
        <v>5062</v>
      </c>
      <c r="L9837" s="192" t="s">
        <v>1447</v>
      </c>
    </row>
    <row r="9838" spans="1:12" ht="15" x14ac:dyDescent="0.25">
      <c r="A9838" s="189" t="s">
        <v>17623</v>
      </c>
      <c r="B9838" s="190" t="s">
        <v>21425</v>
      </c>
      <c r="C9838" s="190" t="s">
        <v>29797</v>
      </c>
      <c r="D9838" s="190" t="s">
        <v>29797</v>
      </c>
      <c r="E9838" s="190" t="s">
        <v>29797</v>
      </c>
      <c r="F9838" s="190" t="s">
        <v>29797</v>
      </c>
      <c r="G9838" s="190" t="s">
        <v>29797</v>
      </c>
      <c r="H9838" s="190" t="s">
        <v>31445</v>
      </c>
      <c r="I9838" s="190" t="s">
        <v>31446</v>
      </c>
      <c r="J9838" s="190" t="s">
        <v>31325</v>
      </c>
      <c r="K9838" s="190" t="s">
        <v>5073</v>
      </c>
      <c r="L9838" s="190" t="s">
        <v>1447</v>
      </c>
    </row>
    <row r="9839" spans="1:12" ht="15" x14ac:dyDescent="0.25">
      <c r="A9839" s="191" t="s">
        <v>7990</v>
      </c>
      <c r="B9839" s="192" t="s">
        <v>7991</v>
      </c>
      <c r="C9839" s="192" t="s">
        <v>29797</v>
      </c>
      <c r="D9839" s="192" t="s">
        <v>29797</v>
      </c>
      <c r="E9839" s="192" t="s">
        <v>29797</v>
      </c>
      <c r="F9839" s="192" t="s">
        <v>29797</v>
      </c>
      <c r="G9839" s="192" t="s">
        <v>29797</v>
      </c>
      <c r="H9839" s="192" t="s">
        <v>33109</v>
      </c>
      <c r="I9839" s="192" t="s">
        <v>33110</v>
      </c>
      <c r="J9839" s="192" t="s">
        <v>29872</v>
      </c>
      <c r="K9839" s="192" t="s">
        <v>12802</v>
      </c>
      <c r="L9839" s="192" t="s">
        <v>1447</v>
      </c>
    </row>
    <row r="9840" spans="1:12" ht="15" x14ac:dyDescent="0.25">
      <c r="A9840" s="189" t="s">
        <v>27516</v>
      </c>
      <c r="B9840" s="190" t="s">
        <v>27517</v>
      </c>
      <c r="C9840" s="190" t="s">
        <v>29797</v>
      </c>
      <c r="D9840" s="190" t="s">
        <v>29797</v>
      </c>
      <c r="E9840" s="190" t="s">
        <v>29797</v>
      </c>
      <c r="F9840" s="190" t="s">
        <v>29797</v>
      </c>
      <c r="G9840" s="190" t="s">
        <v>29797</v>
      </c>
      <c r="H9840" s="190" t="s">
        <v>29797</v>
      </c>
      <c r="I9840" s="190" t="s">
        <v>29797</v>
      </c>
      <c r="J9840" s="190" t="s">
        <v>29797</v>
      </c>
      <c r="K9840" s="190" t="s">
        <v>29797</v>
      </c>
      <c r="L9840" s="190" t="s">
        <v>1446</v>
      </c>
    </row>
    <row r="9841" spans="1:12" ht="15" x14ac:dyDescent="0.25">
      <c r="A9841" s="191" t="s">
        <v>17624</v>
      </c>
      <c r="B9841" s="192" t="s">
        <v>21426</v>
      </c>
      <c r="C9841" s="192" t="s">
        <v>29797</v>
      </c>
      <c r="D9841" s="192" t="s">
        <v>29797</v>
      </c>
      <c r="E9841" s="192" t="s">
        <v>29797</v>
      </c>
      <c r="F9841" s="192" t="s">
        <v>29797</v>
      </c>
      <c r="G9841" s="192" t="s">
        <v>29797</v>
      </c>
      <c r="H9841" s="192" t="s">
        <v>29797</v>
      </c>
      <c r="I9841" s="192" t="s">
        <v>29797</v>
      </c>
      <c r="J9841" s="192" t="s">
        <v>29797</v>
      </c>
      <c r="K9841" s="192" t="s">
        <v>29797</v>
      </c>
      <c r="L9841" s="192" t="s">
        <v>29797</v>
      </c>
    </row>
    <row r="9842" spans="1:12" ht="15" x14ac:dyDescent="0.25">
      <c r="A9842" s="189" t="s">
        <v>17625</v>
      </c>
      <c r="B9842" s="190" t="s">
        <v>21427</v>
      </c>
      <c r="C9842" s="190" t="s">
        <v>29797</v>
      </c>
      <c r="D9842" s="190" t="s">
        <v>29797</v>
      </c>
      <c r="E9842" s="190" t="s">
        <v>29797</v>
      </c>
      <c r="F9842" s="190" t="s">
        <v>29797</v>
      </c>
      <c r="G9842" s="190" t="s">
        <v>29797</v>
      </c>
      <c r="H9842" s="190" t="s">
        <v>29797</v>
      </c>
      <c r="I9842" s="190" t="s">
        <v>29797</v>
      </c>
      <c r="J9842" s="190" t="s">
        <v>29797</v>
      </c>
      <c r="K9842" s="190" t="s">
        <v>29797</v>
      </c>
      <c r="L9842" s="190" t="s">
        <v>29797</v>
      </c>
    </row>
    <row r="9843" spans="1:12" ht="15" x14ac:dyDescent="0.25">
      <c r="A9843" s="191" t="s">
        <v>27518</v>
      </c>
      <c r="B9843" s="192" t="s">
        <v>1680</v>
      </c>
      <c r="C9843" s="192" t="s">
        <v>29797</v>
      </c>
      <c r="D9843" s="192" t="s">
        <v>29797</v>
      </c>
      <c r="E9843" s="192" t="s">
        <v>29797</v>
      </c>
      <c r="F9843" s="192" t="s">
        <v>29797</v>
      </c>
      <c r="G9843" s="192" t="s">
        <v>29797</v>
      </c>
      <c r="H9843" s="192" t="s">
        <v>29797</v>
      </c>
      <c r="I9843" s="192" t="s">
        <v>29797</v>
      </c>
      <c r="J9843" s="192" t="s">
        <v>29797</v>
      </c>
      <c r="K9843" s="192" t="s">
        <v>29797</v>
      </c>
      <c r="L9843" s="192" t="s">
        <v>1466</v>
      </c>
    </row>
    <row r="9844" spans="1:12" ht="15" x14ac:dyDescent="0.25">
      <c r="A9844" s="189" t="s">
        <v>3792</v>
      </c>
      <c r="B9844" s="190" t="s">
        <v>1681</v>
      </c>
      <c r="C9844" s="190" t="s">
        <v>29812</v>
      </c>
      <c r="D9844" s="190" t="s">
        <v>29824</v>
      </c>
      <c r="E9844" s="190" t="s">
        <v>30943</v>
      </c>
      <c r="F9844" s="190" t="s">
        <v>29804</v>
      </c>
      <c r="G9844" s="190" t="s">
        <v>30931</v>
      </c>
      <c r="H9844" s="190" t="s">
        <v>31460</v>
      </c>
      <c r="I9844" s="190" t="s">
        <v>29942</v>
      </c>
      <c r="J9844" s="190" t="s">
        <v>29821</v>
      </c>
      <c r="K9844" s="190" t="s">
        <v>5062</v>
      </c>
      <c r="L9844" s="190" t="s">
        <v>1447</v>
      </c>
    </row>
    <row r="9845" spans="1:12" ht="15" x14ac:dyDescent="0.25">
      <c r="A9845" s="191" t="s">
        <v>27519</v>
      </c>
      <c r="B9845" s="192" t="s">
        <v>27520</v>
      </c>
      <c r="C9845" s="192" t="s">
        <v>29797</v>
      </c>
      <c r="D9845" s="192" t="s">
        <v>29797</v>
      </c>
      <c r="E9845" s="192" t="s">
        <v>29797</v>
      </c>
      <c r="F9845" s="192" t="s">
        <v>29797</v>
      </c>
      <c r="G9845" s="192" t="s">
        <v>29797</v>
      </c>
      <c r="H9845" s="192" t="s">
        <v>29797</v>
      </c>
      <c r="I9845" s="192" t="s">
        <v>29797</v>
      </c>
      <c r="J9845" s="192" t="s">
        <v>29797</v>
      </c>
      <c r="K9845" s="192" t="s">
        <v>29797</v>
      </c>
      <c r="L9845" s="192" t="s">
        <v>29797</v>
      </c>
    </row>
    <row r="9846" spans="1:12" ht="15" x14ac:dyDescent="0.25">
      <c r="A9846" s="189" t="s">
        <v>7992</v>
      </c>
      <c r="B9846" s="190" t="s">
        <v>7993</v>
      </c>
      <c r="C9846" s="190" t="s">
        <v>29797</v>
      </c>
      <c r="D9846" s="190" t="s">
        <v>29797</v>
      </c>
      <c r="E9846" s="190" t="s">
        <v>29797</v>
      </c>
      <c r="F9846" s="190" t="s">
        <v>29797</v>
      </c>
      <c r="G9846" s="190" t="s">
        <v>29797</v>
      </c>
      <c r="H9846" s="190" t="s">
        <v>29797</v>
      </c>
      <c r="I9846" s="190" t="s">
        <v>29797</v>
      </c>
      <c r="J9846" s="190" t="s">
        <v>29797</v>
      </c>
      <c r="K9846" s="190" t="s">
        <v>29797</v>
      </c>
      <c r="L9846" s="190" t="s">
        <v>29797</v>
      </c>
    </row>
    <row r="9847" spans="1:12" ht="15" x14ac:dyDescent="0.25">
      <c r="A9847" s="191" t="s">
        <v>27521</v>
      </c>
      <c r="B9847" s="192" t="s">
        <v>7994</v>
      </c>
      <c r="C9847" s="192" t="s">
        <v>29797</v>
      </c>
      <c r="D9847" s="192" t="s">
        <v>29797</v>
      </c>
      <c r="E9847" s="192" t="s">
        <v>29797</v>
      </c>
      <c r="F9847" s="192" t="s">
        <v>29797</v>
      </c>
      <c r="G9847" s="192" t="s">
        <v>29797</v>
      </c>
      <c r="H9847" s="192" t="s">
        <v>29797</v>
      </c>
      <c r="I9847" s="192" t="s">
        <v>29797</v>
      </c>
      <c r="J9847" s="192" t="s">
        <v>29797</v>
      </c>
      <c r="K9847" s="192" t="s">
        <v>29797</v>
      </c>
      <c r="L9847" s="192" t="s">
        <v>1438</v>
      </c>
    </row>
    <row r="9848" spans="1:12" ht="15" x14ac:dyDescent="0.25">
      <c r="A9848" s="189" t="s">
        <v>17626</v>
      </c>
      <c r="B9848" s="190" t="s">
        <v>21428</v>
      </c>
      <c r="C9848" s="190" t="s">
        <v>29797</v>
      </c>
      <c r="D9848" s="190" t="s">
        <v>29797</v>
      </c>
      <c r="E9848" s="190" t="s">
        <v>29797</v>
      </c>
      <c r="F9848" s="190" t="s">
        <v>29797</v>
      </c>
      <c r="G9848" s="190" t="s">
        <v>29797</v>
      </c>
      <c r="H9848" s="190" t="s">
        <v>31592</v>
      </c>
      <c r="I9848" s="190" t="s">
        <v>31593</v>
      </c>
      <c r="J9848" s="190" t="s">
        <v>29821</v>
      </c>
      <c r="K9848" s="190" t="s">
        <v>5062</v>
      </c>
      <c r="L9848" s="190" t="s">
        <v>1447</v>
      </c>
    </row>
    <row r="9849" spans="1:12" ht="15" x14ac:dyDescent="0.25">
      <c r="A9849" s="191" t="s">
        <v>7995</v>
      </c>
      <c r="B9849" s="192" t="s">
        <v>7996</v>
      </c>
      <c r="C9849" s="192" t="s">
        <v>29797</v>
      </c>
      <c r="D9849" s="192" t="s">
        <v>29797</v>
      </c>
      <c r="E9849" s="192" t="s">
        <v>29797</v>
      </c>
      <c r="F9849" s="192" t="s">
        <v>29797</v>
      </c>
      <c r="G9849" s="192" t="s">
        <v>29797</v>
      </c>
      <c r="H9849" s="192" t="s">
        <v>31508</v>
      </c>
      <c r="I9849" s="192" t="s">
        <v>1396</v>
      </c>
      <c r="J9849" s="192" t="s">
        <v>31325</v>
      </c>
      <c r="K9849" s="192" t="s">
        <v>5073</v>
      </c>
      <c r="L9849" s="192" t="s">
        <v>1447</v>
      </c>
    </row>
    <row r="9850" spans="1:12" ht="15" x14ac:dyDescent="0.25">
      <c r="A9850" s="189" t="s">
        <v>3793</v>
      </c>
      <c r="B9850" s="190" t="s">
        <v>1682</v>
      </c>
      <c r="C9850" s="190" t="s">
        <v>29797</v>
      </c>
      <c r="D9850" s="190" t="s">
        <v>29797</v>
      </c>
      <c r="E9850" s="190" t="s">
        <v>29797</v>
      </c>
      <c r="F9850" s="190" t="s">
        <v>29797</v>
      </c>
      <c r="G9850" s="190" t="s">
        <v>29797</v>
      </c>
      <c r="H9850" s="190" t="s">
        <v>29797</v>
      </c>
      <c r="I9850" s="190" t="s">
        <v>29797</v>
      </c>
      <c r="J9850" s="190" t="s">
        <v>29797</v>
      </c>
      <c r="K9850" s="190" t="s">
        <v>29797</v>
      </c>
      <c r="L9850" s="190" t="s">
        <v>29797</v>
      </c>
    </row>
    <row r="9851" spans="1:12" ht="15" x14ac:dyDescent="0.25">
      <c r="A9851" s="191" t="s">
        <v>27522</v>
      </c>
      <c r="B9851" s="192" t="s">
        <v>27523</v>
      </c>
      <c r="C9851" s="192" t="s">
        <v>29797</v>
      </c>
      <c r="D9851" s="192" t="s">
        <v>29797</v>
      </c>
      <c r="E9851" s="192" t="s">
        <v>29797</v>
      </c>
      <c r="F9851" s="192" t="s">
        <v>29797</v>
      </c>
      <c r="G9851" s="192" t="s">
        <v>29797</v>
      </c>
      <c r="H9851" s="192" t="s">
        <v>29797</v>
      </c>
      <c r="I9851" s="192" t="s">
        <v>29797</v>
      </c>
      <c r="J9851" s="192" t="s">
        <v>29797</v>
      </c>
      <c r="K9851" s="192" t="s">
        <v>29797</v>
      </c>
      <c r="L9851" s="192" t="s">
        <v>29797</v>
      </c>
    </row>
    <row r="9852" spans="1:12" ht="15" x14ac:dyDescent="0.25">
      <c r="A9852" s="189" t="s">
        <v>7997</v>
      </c>
      <c r="B9852" s="190" t="s">
        <v>7998</v>
      </c>
      <c r="C9852" s="190" t="s">
        <v>29797</v>
      </c>
      <c r="D9852" s="190" t="s">
        <v>29797</v>
      </c>
      <c r="E9852" s="190" t="s">
        <v>29797</v>
      </c>
      <c r="F9852" s="190" t="s">
        <v>29797</v>
      </c>
      <c r="G9852" s="190" t="s">
        <v>29797</v>
      </c>
      <c r="H9852" s="190" t="s">
        <v>31361</v>
      </c>
      <c r="I9852" s="190" t="s">
        <v>5062</v>
      </c>
      <c r="J9852" s="190" t="s">
        <v>29821</v>
      </c>
      <c r="K9852" s="190" t="s">
        <v>5062</v>
      </c>
      <c r="L9852" s="190" t="s">
        <v>1447</v>
      </c>
    </row>
    <row r="9853" spans="1:12" ht="15" x14ac:dyDescent="0.25">
      <c r="A9853" s="191" t="s">
        <v>7999</v>
      </c>
      <c r="B9853" s="192" t="s">
        <v>8000</v>
      </c>
      <c r="C9853" s="192" t="s">
        <v>29797</v>
      </c>
      <c r="D9853" s="192" t="s">
        <v>29797</v>
      </c>
      <c r="E9853" s="192" t="s">
        <v>29797</v>
      </c>
      <c r="F9853" s="192" t="s">
        <v>29797</v>
      </c>
      <c r="G9853" s="192" t="s">
        <v>29797</v>
      </c>
      <c r="H9853" s="192" t="s">
        <v>31480</v>
      </c>
      <c r="I9853" s="192" t="s">
        <v>31481</v>
      </c>
      <c r="J9853" s="192" t="s">
        <v>29821</v>
      </c>
      <c r="K9853" s="192" t="s">
        <v>5062</v>
      </c>
      <c r="L9853" s="192" t="s">
        <v>1447</v>
      </c>
    </row>
    <row r="9854" spans="1:12" ht="15" x14ac:dyDescent="0.25">
      <c r="A9854" s="189" t="s">
        <v>3794</v>
      </c>
      <c r="B9854" s="190" t="s">
        <v>27524</v>
      </c>
      <c r="C9854" s="190" t="s">
        <v>29797</v>
      </c>
      <c r="D9854" s="190" t="s">
        <v>29797</v>
      </c>
      <c r="E9854" s="190" t="s">
        <v>29797</v>
      </c>
      <c r="F9854" s="190" t="s">
        <v>29797</v>
      </c>
      <c r="G9854" s="190" t="s">
        <v>29797</v>
      </c>
      <c r="H9854" s="190" t="s">
        <v>31603</v>
      </c>
      <c r="I9854" s="190" t="s">
        <v>31604</v>
      </c>
      <c r="J9854" s="190" t="s">
        <v>29821</v>
      </c>
      <c r="K9854" s="190" t="s">
        <v>5062</v>
      </c>
      <c r="L9854" s="190" t="s">
        <v>1447</v>
      </c>
    </row>
    <row r="9855" spans="1:12" ht="15" x14ac:dyDescent="0.25">
      <c r="A9855" s="191" t="s">
        <v>8001</v>
      </c>
      <c r="B9855" s="192" t="s">
        <v>8002</v>
      </c>
      <c r="C9855" s="192" t="s">
        <v>29797</v>
      </c>
      <c r="D9855" s="192" t="s">
        <v>29797</v>
      </c>
      <c r="E9855" s="192" t="s">
        <v>29797</v>
      </c>
      <c r="F9855" s="192" t="s">
        <v>29797</v>
      </c>
      <c r="G9855" s="192" t="s">
        <v>29797</v>
      </c>
      <c r="H9855" s="192" t="s">
        <v>31380</v>
      </c>
      <c r="I9855" s="192" t="s">
        <v>31381</v>
      </c>
      <c r="J9855" s="192" t="s">
        <v>29821</v>
      </c>
      <c r="K9855" s="192" t="s">
        <v>5062</v>
      </c>
      <c r="L9855" s="192" t="s">
        <v>1447</v>
      </c>
    </row>
    <row r="9856" spans="1:12" ht="15" x14ac:dyDescent="0.25">
      <c r="A9856" s="189" t="s">
        <v>17627</v>
      </c>
      <c r="B9856" s="190" t="s">
        <v>21429</v>
      </c>
      <c r="C9856" s="190" t="s">
        <v>29797</v>
      </c>
      <c r="D9856" s="190" t="s">
        <v>29797</v>
      </c>
      <c r="E9856" s="190" t="s">
        <v>29797</v>
      </c>
      <c r="F9856" s="190" t="s">
        <v>29797</v>
      </c>
      <c r="G9856" s="190" t="s">
        <v>29797</v>
      </c>
      <c r="H9856" s="190" t="s">
        <v>31374</v>
      </c>
      <c r="I9856" s="190" t="s">
        <v>30278</v>
      </c>
      <c r="J9856" s="190" t="s">
        <v>29821</v>
      </c>
      <c r="K9856" s="190" t="s">
        <v>5062</v>
      </c>
      <c r="L9856" s="190" t="s">
        <v>1447</v>
      </c>
    </row>
    <row r="9857" spans="1:12" ht="15" x14ac:dyDescent="0.25">
      <c r="A9857" s="191" t="s">
        <v>8003</v>
      </c>
      <c r="B9857" s="192" t="s">
        <v>8004</v>
      </c>
      <c r="C9857" s="192" t="s">
        <v>29797</v>
      </c>
      <c r="D9857" s="192" t="s">
        <v>29797</v>
      </c>
      <c r="E9857" s="192" t="s">
        <v>29797</v>
      </c>
      <c r="F9857" s="192" t="s">
        <v>29797</v>
      </c>
      <c r="G9857" s="192" t="s">
        <v>29797</v>
      </c>
      <c r="H9857" s="192" t="s">
        <v>29797</v>
      </c>
      <c r="I9857" s="192" t="s">
        <v>29797</v>
      </c>
      <c r="J9857" s="192" t="s">
        <v>29821</v>
      </c>
      <c r="K9857" s="192" t="s">
        <v>5062</v>
      </c>
      <c r="L9857" s="192" t="s">
        <v>1447</v>
      </c>
    </row>
    <row r="9858" spans="1:12" ht="15" x14ac:dyDescent="0.25">
      <c r="A9858" s="189" t="s">
        <v>3795</v>
      </c>
      <c r="B9858" s="190" t="s">
        <v>1683</v>
      </c>
      <c r="C9858" s="190" t="s">
        <v>29797</v>
      </c>
      <c r="D9858" s="190" t="s">
        <v>29797</v>
      </c>
      <c r="E9858" s="190" t="s">
        <v>29797</v>
      </c>
      <c r="F9858" s="190" t="s">
        <v>29797</v>
      </c>
      <c r="G9858" s="190" t="s">
        <v>29797</v>
      </c>
      <c r="H9858" s="190" t="s">
        <v>29797</v>
      </c>
      <c r="I9858" s="190" t="s">
        <v>29797</v>
      </c>
      <c r="J9858" s="190" t="s">
        <v>29797</v>
      </c>
      <c r="K9858" s="190" t="s">
        <v>29797</v>
      </c>
      <c r="L9858" s="190" t="s">
        <v>1440</v>
      </c>
    </row>
    <row r="9859" spans="1:12" ht="15" x14ac:dyDescent="0.25">
      <c r="A9859" s="191" t="s">
        <v>27525</v>
      </c>
      <c r="B9859" s="192" t="s">
        <v>1684</v>
      </c>
      <c r="C9859" s="192" t="s">
        <v>29797</v>
      </c>
      <c r="D9859" s="192" t="s">
        <v>29797</v>
      </c>
      <c r="E9859" s="192" t="s">
        <v>29797</v>
      </c>
      <c r="F9859" s="192" t="s">
        <v>29797</v>
      </c>
      <c r="G9859" s="192" t="s">
        <v>29797</v>
      </c>
      <c r="H9859" s="192" t="s">
        <v>29797</v>
      </c>
      <c r="I9859" s="192" t="s">
        <v>29797</v>
      </c>
      <c r="J9859" s="192" t="s">
        <v>29797</v>
      </c>
      <c r="K9859" s="192" t="s">
        <v>29797</v>
      </c>
      <c r="L9859" s="192" t="s">
        <v>1468</v>
      </c>
    </row>
    <row r="9860" spans="1:12" ht="15" x14ac:dyDescent="0.25">
      <c r="A9860" s="189" t="s">
        <v>17628</v>
      </c>
      <c r="B9860" s="190" t="s">
        <v>21430</v>
      </c>
      <c r="C9860" s="190" t="s">
        <v>29797</v>
      </c>
      <c r="D9860" s="190" t="s">
        <v>29797</v>
      </c>
      <c r="E9860" s="190" t="s">
        <v>29797</v>
      </c>
      <c r="F9860" s="190" t="s">
        <v>29797</v>
      </c>
      <c r="G9860" s="190" t="s">
        <v>29797</v>
      </c>
      <c r="H9860" s="190" t="s">
        <v>31337</v>
      </c>
      <c r="I9860" s="190" t="s">
        <v>31338</v>
      </c>
      <c r="J9860" s="190" t="s">
        <v>29821</v>
      </c>
      <c r="K9860" s="190" t="s">
        <v>5062</v>
      </c>
      <c r="L9860" s="190" t="s">
        <v>1447</v>
      </c>
    </row>
    <row r="9861" spans="1:12" ht="15" x14ac:dyDescent="0.25">
      <c r="A9861" s="191" t="s">
        <v>17629</v>
      </c>
      <c r="B9861" s="192" t="s">
        <v>21431</v>
      </c>
      <c r="C9861" s="192" t="s">
        <v>29797</v>
      </c>
      <c r="D9861" s="192" t="s">
        <v>29797</v>
      </c>
      <c r="E9861" s="192" t="s">
        <v>29797</v>
      </c>
      <c r="F9861" s="192" t="s">
        <v>29797</v>
      </c>
      <c r="G9861" s="192" t="s">
        <v>29797</v>
      </c>
      <c r="H9861" s="192" t="s">
        <v>31341</v>
      </c>
      <c r="I9861" s="192" t="s">
        <v>6226</v>
      </c>
      <c r="J9861" s="192" t="s">
        <v>31325</v>
      </c>
      <c r="K9861" s="192" t="s">
        <v>5073</v>
      </c>
      <c r="L9861" s="192" t="s">
        <v>1447</v>
      </c>
    </row>
    <row r="9862" spans="1:12" ht="15" x14ac:dyDescent="0.25">
      <c r="A9862" s="189" t="s">
        <v>3796</v>
      </c>
      <c r="B9862" s="190" t="s">
        <v>1685</v>
      </c>
      <c r="C9862" s="190" t="s">
        <v>29797</v>
      </c>
      <c r="D9862" s="190" t="s">
        <v>29797</v>
      </c>
      <c r="E9862" s="190" t="s">
        <v>29797</v>
      </c>
      <c r="F9862" s="190" t="s">
        <v>29797</v>
      </c>
      <c r="G9862" s="190" t="s">
        <v>29797</v>
      </c>
      <c r="H9862" s="190" t="s">
        <v>29797</v>
      </c>
      <c r="I9862" s="190" t="s">
        <v>29797</v>
      </c>
      <c r="J9862" s="190" t="s">
        <v>29797</v>
      </c>
      <c r="K9862" s="190" t="s">
        <v>29797</v>
      </c>
      <c r="L9862" s="190" t="s">
        <v>29797</v>
      </c>
    </row>
    <row r="9863" spans="1:12" ht="15" x14ac:dyDescent="0.25">
      <c r="A9863" s="191" t="s">
        <v>17630</v>
      </c>
      <c r="B9863" s="192" t="s">
        <v>21432</v>
      </c>
      <c r="C9863" s="192" t="s">
        <v>29797</v>
      </c>
      <c r="D9863" s="192" t="s">
        <v>29797</v>
      </c>
      <c r="E9863" s="192" t="s">
        <v>29797</v>
      </c>
      <c r="F9863" s="192" t="s">
        <v>29797</v>
      </c>
      <c r="G9863" s="192" t="s">
        <v>29797</v>
      </c>
      <c r="H9863" s="192" t="s">
        <v>32777</v>
      </c>
      <c r="I9863" s="192" t="s">
        <v>31527</v>
      </c>
      <c r="J9863" s="192" t="s">
        <v>31528</v>
      </c>
      <c r="K9863" s="192" t="s">
        <v>10363</v>
      </c>
      <c r="L9863" s="192" t="s">
        <v>1447</v>
      </c>
    </row>
    <row r="9864" spans="1:12" ht="15" x14ac:dyDescent="0.25">
      <c r="A9864" s="189" t="s">
        <v>17631</v>
      </c>
      <c r="B9864" s="190" t="s">
        <v>21433</v>
      </c>
      <c r="C9864" s="190" t="s">
        <v>29797</v>
      </c>
      <c r="D9864" s="190" t="s">
        <v>29797</v>
      </c>
      <c r="E9864" s="190" t="s">
        <v>29797</v>
      </c>
      <c r="F9864" s="190" t="s">
        <v>29797</v>
      </c>
      <c r="G9864" s="190" t="s">
        <v>29797</v>
      </c>
      <c r="H9864" s="190" t="s">
        <v>33111</v>
      </c>
      <c r="I9864" s="190" t="s">
        <v>31534</v>
      </c>
      <c r="J9864" s="190" t="s">
        <v>30408</v>
      </c>
      <c r="K9864" s="190" t="s">
        <v>6247</v>
      </c>
      <c r="L9864" s="190" t="s">
        <v>1447</v>
      </c>
    </row>
    <row r="9865" spans="1:12" ht="15" x14ac:dyDescent="0.25">
      <c r="A9865" s="191" t="s">
        <v>27526</v>
      </c>
      <c r="B9865" s="192" t="s">
        <v>1686</v>
      </c>
      <c r="C9865" s="192" t="s">
        <v>29797</v>
      </c>
      <c r="D9865" s="192" t="s">
        <v>29797</v>
      </c>
      <c r="E9865" s="192" t="s">
        <v>29797</v>
      </c>
      <c r="F9865" s="192" t="s">
        <v>29797</v>
      </c>
      <c r="G9865" s="192" t="s">
        <v>29797</v>
      </c>
      <c r="H9865" s="192" t="s">
        <v>29797</v>
      </c>
      <c r="I9865" s="192" t="s">
        <v>29797</v>
      </c>
      <c r="J9865" s="192" t="s">
        <v>29797</v>
      </c>
      <c r="K9865" s="192" t="s">
        <v>29797</v>
      </c>
      <c r="L9865" s="192" t="s">
        <v>1438</v>
      </c>
    </row>
    <row r="9866" spans="1:12" ht="15" x14ac:dyDescent="0.25">
      <c r="A9866" s="189" t="s">
        <v>8005</v>
      </c>
      <c r="B9866" s="190" t="s">
        <v>8006</v>
      </c>
      <c r="C9866" s="190" t="s">
        <v>29797</v>
      </c>
      <c r="D9866" s="190" t="s">
        <v>29797</v>
      </c>
      <c r="E9866" s="190" t="s">
        <v>29797</v>
      </c>
      <c r="F9866" s="190" t="s">
        <v>29797</v>
      </c>
      <c r="G9866" s="190" t="s">
        <v>29797</v>
      </c>
      <c r="H9866" s="190" t="s">
        <v>32608</v>
      </c>
      <c r="I9866" s="190" t="s">
        <v>32609</v>
      </c>
      <c r="J9866" s="190" t="s">
        <v>31325</v>
      </c>
      <c r="K9866" s="190" t="s">
        <v>5073</v>
      </c>
      <c r="L9866" s="190" t="s">
        <v>1447</v>
      </c>
    </row>
    <row r="9867" spans="1:12" ht="15" x14ac:dyDescent="0.25">
      <c r="A9867" s="191" t="s">
        <v>8007</v>
      </c>
      <c r="B9867" s="192" t="s">
        <v>8008</v>
      </c>
      <c r="C9867" s="192" t="s">
        <v>29797</v>
      </c>
      <c r="D9867" s="192" t="s">
        <v>29797</v>
      </c>
      <c r="E9867" s="192" t="s">
        <v>29797</v>
      </c>
      <c r="F9867" s="192" t="s">
        <v>29797</v>
      </c>
      <c r="G9867" s="192" t="s">
        <v>29797</v>
      </c>
      <c r="H9867" s="192" t="s">
        <v>31361</v>
      </c>
      <c r="I9867" s="192" t="s">
        <v>5062</v>
      </c>
      <c r="J9867" s="192" t="s">
        <v>29821</v>
      </c>
      <c r="K9867" s="192" t="s">
        <v>5062</v>
      </c>
      <c r="L9867" s="192" t="s">
        <v>1447</v>
      </c>
    </row>
    <row r="9868" spans="1:12" ht="15" x14ac:dyDescent="0.25">
      <c r="A9868" s="189" t="s">
        <v>8009</v>
      </c>
      <c r="B9868" s="190" t="s">
        <v>8010</v>
      </c>
      <c r="C9868" s="190" t="s">
        <v>29797</v>
      </c>
      <c r="D9868" s="190" t="s">
        <v>29797</v>
      </c>
      <c r="E9868" s="190" t="s">
        <v>29797</v>
      </c>
      <c r="F9868" s="190" t="s">
        <v>29797</v>
      </c>
      <c r="G9868" s="190" t="s">
        <v>29797</v>
      </c>
      <c r="H9868" s="190" t="s">
        <v>32444</v>
      </c>
      <c r="I9868" s="190" t="s">
        <v>31733</v>
      </c>
      <c r="J9868" s="190" t="s">
        <v>29826</v>
      </c>
      <c r="K9868" s="190" t="s">
        <v>5078</v>
      </c>
      <c r="L9868" s="190" t="s">
        <v>1447</v>
      </c>
    </row>
    <row r="9869" spans="1:12" ht="15" x14ac:dyDescent="0.25">
      <c r="A9869" s="191" t="s">
        <v>27527</v>
      </c>
      <c r="B9869" s="192" t="s">
        <v>27528</v>
      </c>
      <c r="C9869" s="192" t="s">
        <v>29797</v>
      </c>
      <c r="D9869" s="192" t="s">
        <v>29797</v>
      </c>
      <c r="E9869" s="192" t="s">
        <v>29797</v>
      </c>
      <c r="F9869" s="192" t="s">
        <v>29797</v>
      </c>
      <c r="G9869" s="192" t="s">
        <v>29797</v>
      </c>
      <c r="H9869" s="192" t="s">
        <v>29797</v>
      </c>
      <c r="I9869" s="192" t="s">
        <v>29797</v>
      </c>
      <c r="J9869" s="192" t="s">
        <v>29797</v>
      </c>
      <c r="K9869" s="192" t="s">
        <v>29797</v>
      </c>
      <c r="L9869" s="192" t="s">
        <v>1442</v>
      </c>
    </row>
    <row r="9870" spans="1:12" ht="15" x14ac:dyDescent="0.25">
      <c r="A9870" s="189" t="s">
        <v>27529</v>
      </c>
      <c r="B9870" s="190" t="s">
        <v>1687</v>
      </c>
      <c r="C9870" s="190" t="s">
        <v>29797</v>
      </c>
      <c r="D9870" s="190" t="s">
        <v>29797</v>
      </c>
      <c r="E9870" s="190" t="s">
        <v>29797</v>
      </c>
      <c r="F9870" s="190" t="s">
        <v>29797</v>
      </c>
      <c r="G9870" s="190" t="s">
        <v>29797</v>
      </c>
      <c r="H9870" s="190" t="s">
        <v>29797</v>
      </c>
      <c r="I9870" s="190" t="s">
        <v>29797</v>
      </c>
      <c r="J9870" s="190" t="s">
        <v>29797</v>
      </c>
      <c r="K9870" s="190" t="s">
        <v>29797</v>
      </c>
      <c r="L9870" s="190" t="s">
        <v>1441</v>
      </c>
    </row>
    <row r="9871" spans="1:12" ht="15" x14ac:dyDescent="0.25">
      <c r="A9871" s="191" t="s">
        <v>17632</v>
      </c>
      <c r="B9871" s="192" t="s">
        <v>27530</v>
      </c>
      <c r="C9871" s="192" t="s">
        <v>29797</v>
      </c>
      <c r="D9871" s="192" t="s">
        <v>29797</v>
      </c>
      <c r="E9871" s="192" t="s">
        <v>29797</v>
      </c>
      <c r="F9871" s="192" t="s">
        <v>29797</v>
      </c>
      <c r="G9871" s="192" t="s">
        <v>29797</v>
      </c>
      <c r="H9871" s="192" t="s">
        <v>31762</v>
      </c>
      <c r="I9871" s="192" t="s">
        <v>5078</v>
      </c>
      <c r="J9871" s="192" t="s">
        <v>29826</v>
      </c>
      <c r="K9871" s="192" t="s">
        <v>5078</v>
      </c>
      <c r="L9871" s="192" t="s">
        <v>1447</v>
      </c>
    </row>
    <row r="9872" spans="1:12" ht="15" x14ac:dyDescent="0.25">
      <c r="A9872" s="189" t="s">
        <v>17633</v>
      </c>
      <c r="B9872" s="190" t="s">
        <v>21434</v>
      </c>
      <c r="C9872" s="190" t="s">
        <v>29812</v>
      </c>
      <c r="D9872" s="190" t="s">
        <v>29797</v>
      </c>
      <c r="E9872" s="190" t="s">
        <v>5073</v>
      </c>
      <c r="F9872" s="190" t="s">
        <v>29804</v>
      </c>
      <c r="G9872" s="190" t="s">
        <v>30944</v>
      </c>
      <c r="H9872" s="190" t="s">
        <v>31361</v>
      </c>
      <c r="I9872" s="190" t="s">
        <v>5062</v>
      </c>
      <c r="J9872" s="190" t="s">
        <v>29821</v>
      </c>
      <c r="K9872" s="190" t="s">
        <v>5062</v>
      </c>
      <c r="L9872" s="190" t="s">
        <v>1447</v>
      </c>
    </row>
    <row r="9873" spans="1:12" ht="15" x14ac:dyDescent="0.25">
      <c r="A9873" s="191" t="s">
        <v>8011</v>
      </c>
      <c r="B9873" s="192" t="s">
        <v>8012</v>
      </c>
      <c r="C9873" s="192" t="s">
        <v>29797</v>
      </c>
      <c r="D9873" s="192" t="s">
        <v>29797</v>
      </c>
      <c r="E9873" s="192" t="s">
        <v>29797</v>
      </c>
      <c r="F9873" s="192" t="s">
        <v>29797</v>
      </c>
      <c r="G9873" s="192" t="s">
        <v>29797</v>
      </c>
      <c r="H9873" s="192" t="s">
        <v>31460</v>
      </c>
      <c r="I9873" s="192" t="s">
        <v>29942</v>
      </c>
      <c r="J9873" s="192" t="s">
        <v>29821</v>
      </c>
      <c r="K9873" s="192" t="s">
        <v>5062</v>
      </c>
      <c r="L9873" s="192" t="s">
        <v>1447</v>
      </c>
    </row>
    <row r="9874" spans="1:12" ht="15" x14ac:dyDescent="0.25">
      <c r="A9874" s="189" t="s">
        <v>27531</v>
      </c>
      <c r="B9874" s="190" t="s">
        <v>27532</v>
      </c>
      <c r="C9874" s="190" t="s">
        <v>29797</v>
      </c>
      <c r="D9874" s="190" t="s">
        <v>29797</v>
      </c>
      <c r="E9874" s="190" t="s">
        <v>29797</v>
      </c>
      <c r="F9874" s="190" t="s">
        <v>29797</v>
      </c>
      <c r="G9874" s="190" t="s">
        <v>29797</v>
      </c>
      <c r="H9874" s="190" t="s">
        <v>29797</v>
      </c>
      <c r="I9874" s="190" t="s">
        <v>29797</v>
      </c>
      <c r="J9874" s="190" t="s">
        <v>29797</v>
      </c>
      <c r="K9874" s="190" t="s">
        <v>29797</v>
      </c>
      <c r="L9874" s="190" t="s">
        <v>29797</v>
      </c>
    </row>
    <row r="9875" spans="1:12" ht="15" x14ac:dyDescent="0.25">
      <c r="A9875" s="191" t="s">
        <v>8013</v>
      </c>
      <c r="B9875" s="192" t="s">
        <v>8014</v>
      </c>
      <c r="C9875" s="192" t="s">
        <v>29812</v>
      </c>
      <c r="D9875" s="192" t="s">
        <v>29824</v>
      </c>
      <c r="E9875" s="192" t="s">
        <v>30945</v>
      </c>
      <c r="F9875" s="192" t="s">
        <v>29959</v>
      </c>
      <c r="G9875" s="192" t="s">
        <v>29797</v>
      </c>
      <c r="H9875" s="192" t="s">
        <v>33112</v>
      </c>
      <c r="I9875" s="192" t="s">
        <v>33113</v>
      </c>
      <c r="J9875" s="192" t="s">
        <v>29821</v>
      </c>
      <c r="K9875" s="192" t="s">
        <v>5062</v>
      </c>
      <c r="L9875" s="192" t="s">
        <v>1447</v>
      </c>
    </row>
    <row r="9876" spans="1:12" ht="15" x14ac:dyDescent="0.25">
      <c r="A9876" s="189" t="s">
        <v>27533</v>
      </c>
      <c r="B9876" s="190" t="s">
        <v>27534</v>
      </c>
      <c r="C9876" s="190" t="s">
        <v>29797</v>
      </c>
      <c r="D9876" s="190" t="s">
        <v>29797</v>
      </c>
      <c r="E9876" s="190" t="s">
        <v>29797</v>
      </c>
      <c r="F9876" s="190" t="s">
        <v>29797</v>
      </c>
      <c r="G9876" s="190" t="s">
        <v>29797</v>
      </c>
      <c r="H9876" s="190" t="s">
        <v>29797</v>
      </c>
      <c r="I9876" s="190" t="s">
        <v>29797</v>
      </c>
      <c r="J9876" s="190" t="s">
        <v>29797</v>
      </c>
      <c r="K9876" s="190" t="s">
        <v>29797</v>
      </c>
      <c r="L9876" s="190" t="s">
        <v>29797</v>
      </c>
    </row>
    <row r="9877" spans="1:12" ht="15" x14ac:dyDescent="0.25">
      <c r="A9877" s="191" t="s">
        <v>17634</v>
      </c>
      <c r="B9877" s="192" t="s">
        <v>21435</v>
      </c>
      <c r="C9877" s="192" t="s">
        <v>29797</v>
      </c>
      <c r="D9877" s="192" t="s">
        <v>29797</v>
      </c>
      <c r="E9877" s="192" t="s">
        <v>29797</v>
      </c>
      <c r="F9877" s="192" t="s">
        <v>29797</v>
      </c>
      <c r="G9877" s="192" t="s">
        <v>29797</v>
      </c>
      <c r="H9877" s="192" t="s">
        <v>29797</v>
      </c>
      <c r="I9877" s="192" t="s">
        <v>29797</v>
      </c>
      <c r="J9877" s="192" t="s">
        <v>31347</v>
      </c>
      <c r="K9877" s="192" t="s">
        <v>31348</v>
      </c>
      <c r="L9877" s="192" t="s">
        <v>1454</v>
      </c>
    </row>
    <row r="9878" spans="1:12" ht="15" x14ac:dyDescent="0.25">
      <c r="A9878" s="189" t="s">
        <v>17635</v>
      </c>
      <c r="B9878" s="190" t="s">
        <v>21436</v>
      </c>
      <c r="C9878" s="190" t="s">
        <v>29797</v>
      </c>
      <c r="D9878" s="190" t="s">
        <v>29797</v>
      </c>
      <c r="E9878" s="190" t="s">
        <v>29797</v>
      </c>
      <c r="F9878" s="190" t="s">
        <v>29797</v>
      </c>
      <c r="G9878" s="190" t="s">
        <v>29797</v>
      </c>
      <c r="H9878" s="190" t="s">
        <v>29797</v>
      </c>
      <c r="I9878" s="190" t="s">
        <v>29797</v>
      </c>
      <c r="J9878" s="190" t="s">
        <v>31347</v>
      </c>
      <c r="K9878" s="190" t="s">
        <v>31348</v>
      </c>
      <c r="L9878" s="190" t="s">
        <v>1454</v>
      </c>
    </row>
    <row r="9879" spans="1:12" ht="15" x14ac:dyDescent="0.25">
      <c r="A9879" s="191" t="s">
        <v>8015</v>
      </c>
      <c r="B9879" s="192" t="s">
        <v>8016</v>
      </c>
      <c r="C9879" s="192" t="s">
        <v>29797</v>
      </c>
      <c r="D9879" s="192" t="s">
        <v>29797</v>
      </c>
      <c r="E9879" s="192" t="s">
        <v>29797</v>
      </c>
      <c r="F9879" s="192" t="s">
        <v>29797</v>
      </c>
      <c r="G9879" s="192" t="s">
        <v>29797</v>
      </c>
      <c r="H9879" s="192" t="s">
        <v>31588</v>
      </c>
      <c r="I9879" s="192" t="s">
        <v>30455</v>
      </c>
      <c r="J9879" s="192" t="s">
        <v>29870</v>
      </c>
      <c r="K9879" s="192" t="s">
        <v>8069</v>
      </c>
      <c r="L9879" s="192" t="s">
        <v>1447</v>
      </c>
    </row>
    <row r="9880" spans="1:12" ht="15" x14ac:dyDescent="0.25">
      <c r="A9880" s="189" t="s">
        <v>8017</v>
      </c>
      <c r="B9880" s="190" t="s">
        <v>8018</v>
      </c>
      <c r="C9880" s="190" t="s">
        <v>29797</v>
      </c>
      <c r="D9880" s="190" t="s">
        <v>29797</v>
      </c>
      <c r="E9880" s="190" t="s">
        <v>29797</v>
      </c>
      <c r="F9880" s="190" t="s">
        <v>29797</v>
      </c>
      <c r="G9880" s="190" t="s">
        <v>29797</v>
      </c>
      <c r="H9880" s="190" t="s">
        <v>32061</v>
      </c>
      <c r="I9880" s="190" t="s">
        <v>32062</v>
      </c>
      <c r="J9880" s="190" t="s">
        <v>29821</v>
      </c>
      <c r="K9880" s="190" t="s">
        <v>5062</v>
      </c>
      <c r="L9880" s="190" t="s">
        <v>1447</v>
      </c>
    </row>
    <row r="9881" spans="1:12" ht="15" x14ac:dyDescent="0.25">
      <c r="A9881" s="191" t="s">
        <v>8019</v>
      </c>
      <c r="B9881" s="192" t="s">
        <v>8020</v>
      </c>
      <c r="C9881" s="192" t="s">
        <v>29797</v>
      </c>
      <c r="D9881" s="192" t="s">
        <v>29797</v>
      </c>
      <c r="E9881" s="192" t="s">
        <v>29797</v>
      </c>
      <c r="F9881" s="192" t="s">
        <v>29797</v>
      </c>
      <c r="G9881" s="192" t="s">
        <v>29797</v>
      </c>
      <c r="H9881" s="192" t="s">
        <v>31537</v>
      </c>
      <c r="I9881" s="192" t="s">
        <v>5894</v>
      </c>
      <c r="J9881" s="192" t="s">
        <v>29821</v>
      </c>
      <c r="K9881" s="192" t="s">
        <v>5062</v>
      </c>
      <c r="L9881" s="192" t="s">
        <v>1447</v>
      </c>
    </row>
    <row r="9882" spans="1:12" ht="15" x14ac:dyDescent="0.25">
      <c r="A9882" s="189" t="s">
        <v>8021</v>
      </c>
      <c r="B9882" s="190" t="s">
        <v>8022</v>
      </c>
      <c r="C9882" s="190" t="s">
        <v>29812</v>
      </c>
      <c r="D9882" s="190" t="s">
        <v>29797</v>
      </c>
      <c r="E9882" s="190" t="s">
        <v>30946</v>
      </c>
      <c r="F9882" s="190" t="s">
        <v>29797</v>
      </c>
      <c r="G9882" s="190" t="s">
        <v>29797</v>
      </c>
      <c r="H9882" s="190" t="s">
        <v>32545</v>
      </c>
      <c r="I9882" s="190" t="s">
        <v>5073</v>
      </c>
      <c r="J9882" s="190" t="s">
        <v>31325</v>
      </c>
      <c r="K9882" s="190" t="s">
        <v>5073</v>
      </c>
      <c r="L9882" s="190" t="s">
        <v>1447</v>
      </c>
    </row>
    <row r="9883" spans="1:12" ht="15" x14ac:dyDescent="0.25">
      <c r="A9883" s="191" t="s">
        <v>8023</v>
      </c>
      <c r="B9883" s="192" t="s">
        <v>8024</v>
      </c>
      <c r="C9883" s="192" t="s">
        <v>29797</v>
      </c>
      <c r="D9883" s="192" t="s">
        <v>29797</v>
      </c>
      <c r="E9883" s="192" t="s">
        <v>29797</v>
      </c>
      <c r="F9883" s="192" t="s">
        <v>29797</v>
      </c>
      <c r="G9883" s="192" t="s">
        <v>29797</v>
      </c>
      <c r="H9883" s="192" t="s">
        <v>33049</v>
      </c>
      <c r="I9883" s="192" t="s">
        <v>33050</v>
      </c>
      <c r="J9883" s="192" t="s">
        <v>29821</v>
      </c>
      <c r="K9883" s="192" t="s">
        <v>5062</v>
      </c>
      <c r="L9883" s="192" t="s">
        <v>1447</v>
      </c>
    </row>
    <row r="9884" spans="1:12" ht="15" x14ac:dyDescent="0.25">
      <c r="A9884" s="189" t="s">
        <v>27535</v>
      </c>
      <c r="B9884" s="190" t="s">
        <v>21437</v>
      </c>
      <c r="C9884" s="190" t="s">
        <v>29797</v>
      </c>
      <c r="D9884" s="190" t="s">
        <v>29797</v>
      </c>
      <c r="E9884" s="190" t="s">
        <v>29797</v>
      </c>
      <c r="F9884" s="190" t="s">
        <v>29797</v>
      </c>
      <c r="G9884" s="190" t="s">
        <v>29797</v>
      </c>
      <c r="H9884" s="190" t="s">
        <v>29797</v>
      </c>
      <c r="I9884" s="190" t="s">
        <v>29797</v>
      </c>
      <c r="J9884" s="190" t="s">
        <v>29797</v>
      </c>
      <c r="K9884" s="190" t="s">
        <v>29797</v>
      </c>
      <c r="L9884" s="190" t="s">
        <v>1438</v>
      </c>
    </row>
    <row r="9885" spans="1:12" ht="15" x14ac:dyDescent="0.25">
      <c r="A9885" s="191" t="s">
        <v>17636</v>
      </c>
      <c r="B9885" s="192" t="s">
        <v>27536</v>
      </c>
      <c r="C9885" s="192" t="s">
        <v>29797</v>
      </c>
      <c r="D9885" s="192" t="s">
        <v>29797</v>
      </c>
      <c r="E9885" s="192" t="s">
        <v>29797</v>
      </c>
      <c r="F9885" s="192" t="s">
        <v>29797</v>
      </c>
      <c r="G9885" s="192" t="s">
        <v>29797</v>
      </c>
      <c r="H9885" s="192" t="s">
        <v>31436</v>
      </c>
      <c r="I9885" s="192" t="s">
        <v>5062</v>
      </c>
      <c r="J9885" s="192" t="s">
        <v>29821</v>
      </c>
      <c r="K9885" s="192" t="s">
        <v>5062</v>
      </c>
      <c r="L9885" s="192" t="s">
        <v>1447</v>
      </c>
    </row>
    <row r="9886" spans="1:12" ht="15" x14ac:dyDescent="0.25">
      <c r="A9886" s="189" t="s">
        <v>17637</v>
      </c>
      <c r="B9886" s="190" t="s">
        <v>27537</v>
      </c>
      <c r="C9886" s="190" t="s">
        <v>29797</v>
      </c>
      <c r="D9886" s="190" t="s">
        <v>29797</v>
      </c>
      <c r="E9886" s="190" t="s">
        <v>29797</v>
      </c>
      <c r="F9886" s="190" t="s">
        <v>29797</v>
      </c>
      <c r="G9886" s="190" t="s">
        <v>29797</v>
      </c>
      <c r="H9886" s="190" t="s">
        <v>31314</v>
      </c>
      <c r="I9886" s="190" t="s">
        <v>5062</v>
      </c>
      <c r="J9886" s="190" t="s">
        <v>29821</v>
      </c>
      <c r="K9886" s="190" t="s">
        <v>5062</v>
      </c>
      <c r="L9886" s="190" t="s">
        <v>1447</v>
      </c>
    </row>
    <row r="9887" spans="1:12" ht="15" x14ac:dyDescent="0.25">
      <c r="A9887" s="191" t="s">
        <v>17638</v>
      </c>
      <c r="B9887" s="192" t="s">
        <v>27538</v>
      </c>
      <c r="C9887" s="192" t="s">
        <v>29797</v>
      </c>
      <c r="D9887" s="192" t="s">
        <v>29797</v>
      </c>
      <c r="E9887" s="192" t="s">
        <v>29797</v>
      </c>
      <c r="F9887" s="192" t="s">
        <v>29797</v>
      </c>
      <c r="G9887" s="192" t="s">
        <v>29797</v>
      </c>
      <c r="H9887" s="192" t="s">
        <v>31314</v>
      </c>
      <c r="I9887" s="192" t="s">
        <v>5062</v>
      </c>
      <c r="J9887" s="192" t="s">
        <v>29821</v>
      </c>
      <c r="K9887" s="192" t="s">
        <v>5062</v>
      </c>
      <c r="L9887" s="192" t="s">
        <v>1447</v>
      </c>
    </row>
    <row r="9888" spans="1:12" ht="15" x14ac:dyDescent="0.25">
      <c r="A9888" s="189" t="s">
        <v>17639</v>
      </c>
      <c r="B9888" s="190" t="s">
        <v>27539</v>
      </c>
      <c r="C9888" s="190" t="s">
        <v>29797</v>
      </c>
      <c r="D9888" s="190" t="s">
        <v>29797</v>
      </c>
      <c r="E9888" s="190" t="s">
        <v>29797</v>
      </c>
      <c r="F9888" s="190" t="s">
        <v>29797</v>
      </c>
      <c r="G9888" s="190" t="s">
        <v>29797</v>
      </c>
      <c r="H9888" s="190" t="s">
        <v>31587</v>
      </c>
      <c r="I9888" s="190" t="s">
        <v>9633</v>
      </c>
      <c r="J9888" s="190" t="s">
        <v>29821</v>
      </c>
      <c r="K9888" s="190" t="s">
        <v>5062</v>
      </c>
      <c r="L9888" s="190" t="s">
        <v>1447</v>
      </c>
    </row>
    <row r="9889" spans="1:12" ht="15" x14ac:dyDescent="0.25">
      <c r="A9889" s="191" t="s">
        <v>8025</v>
      </c>
      <c r="B9889" s="192" t="s">
        <v>8026</v>
      </c>
      <c r="C9889" s="192" t="s">
        <v>29797</v>
      </c>
      <c r="D9889" s="192" t="s">
        <v>29797</v>
      </c>
      <c r="E9889" s="192" t="s">
        <v>29797</v>
      </c>
      <c r="F9889" s="192" t="s">
        <v>29797</v>
      </c>
      <c r="G9889" s="192" t="s">
        <v>29797</v>
      </c>
      <c r="H9889" s="192" t="s">
        <v>31395</v>
      </c>
      <c r="I9889" s="192" t="s">
        <v>31396</v>
      </c>
      <c r="J9889" s="192" t="s">
        <v>29821</v>
      </c>
      <c r="K9889" s="192" t="s">
        <v>5062</v>
      </c>
      <c r="L9889" s="192" t="s">
        <v>1447</v>
      </c>
    </row>
    <row r="9890" spans="1:12" ht="15" x14ac:dyDescent="0.25">
      <c r="A9890" s="189" t="s">
        <v>3797</v>
      </c>
      <c r="B9890" s="190" t="s">
        <v>1688</v>
      </c>
      <c r="C9890" s="190" t="s">
        <v>29797</v>
      </c>
      <c r="D9890" s="190" t="s">
        <v>29797</v>
      </c>
      <c r="E9890" s="190" t="s">
        <v>29797</v>
      </c>
      <c r="F9890" s="190" t="s">
        <v>29797</v>
      </c>
      <c r="G9890" s="190" t="s">
        <v>29797</v>
      </c>
      <c r="H9890" s="190" t="s">
        <v>31697</v>
      </c>
      <c r="I9890" s="190" t="s">
        <v>5078</v>
      </c>
      <c r="J9890" s="190" t="s">
        <v>29826</v>
      </c>
      <c r="K9890" s="190" t="s">
        <v>5078</v>
      </c>
      <c r="L9890" s="190" t="s">
        <v>1447</v>
      </c>
    </row>
    <row r="9891" spans="1:12" ht="15" x14ac:dyDescent="0.25">
      <c r="A9891" s="191" t="s">
        <v>3798</v>
      </c>
      <c r="B9891" s="192" t="s">
        <v>1689</v>
      </c>
      <c r="C9891" s="192" t="s">
        <v>29797</v>
      </c>
      <c r="D9891" s="192" t="s">
        <v>29797</v>
      </c>
      <c r="E9891" s="192" t="s">
        <v>29797</v>
      </c>
      <c r="F9891" s="192" t="s">
        <v>29797</v>
      </c>
      <c r="G9891" s="192" t="s">
        <v>29797</v>
      </c>
      <c r="H9891" s="192" t="s">
        <v>31598</v>
      </c>
      <c r="I9891" s="192" t="s">
        <v>31599</v>
      </c>
      <c r="J9891" s="192" t="s">
        <v>29821</v>
      </c>
      <c r="K9891" s="192" t="s">
        <v>5062</v>
      </c>
      <c r="L9891" s="192" t="s">
        <v>1447</v>
      </c>
    </row>
    <row r="9892" spans="1:12" ht="15" x14ac:dyDescent="0.25">
      <c r="A9892" s="189" t="s">
        <v>8027</v>
      </c>
      <c r="B9892" s="190" t="s">
        <v>8028</v>
      </c>
      <c r="C9892" s="190" t="s">
        <v>29797</v>
      </c>
      <c r="D9892" s="190" t="s">
        <v>29797</v>
      </c>
      <c r="E9892" s="190" t="s">
        <v>29797</v>
      </c>
      <c r="F9892" s="190" t="s">
        <v>29797</v>
      </c>
      <c r="G9892" s="190" t="s">
        <v>29797</v>
      </c>
      <c r="H9892" s="190" t="s">
        <v>31496</v>
      </c>
      <c r="I9892" s="190" t="s">
        <v>31497</v>
      </c>
      <c r="J9892" s="190" t="s">
        <v>29821</v>
      </c>
      <c r="K9892" s="190" t="s">
        <v>5062</v>
      </c>
      <c r="L9892" s="190" t="s">
        <v>1447</v>
      </c>
    </row>
    <row r="9893" spans="1:12" ht="15" x14ac:dyDescent="0.25">
      <c r="A9893" s="191" t="s">
        <v>27540</v>
      </c>
      <c r="B9893" s="192" t="s">
        <v>27541</v>
      </c>
      <c r="C9893" s="192" t="s">
        <v>29797</v>
      </c>
      <c r="D9893" s="192" t="s">
        <v>29797</v>
      </c>
      <c r="E9893" s="192" t="s">
        <v>29797</v>
      </c>
      <c r="F9893" s="192" t="s">
        <v>29797</v>
      </c>
      <c r="G9893" s="192" t="s">
        <v>29797</v>
      </c>
      <c r="H9893" s="192" t="s">
        <v>31331</v>
      </c>
      <c r="I9893" s="192" t="s">
        <v>31332</v>
      </c>
      <c r="J9893" s="192" t="s">
        <v>29821</v>
      </c>
      <c r="K9893" s="192" t="s">
        <v>5062</v>
      </c>
      <c r="L9893" s="192" t="s">
        <v>1447</v>
      </c>
    </row>
    <row r="9894" spans="1:12" ht="15" x14ac:dyDescent="0.25">
      <c r="A9894" s="189" t="s">
        <v>8029</v>
      </c>
      <c r="B9894" s="190" t="s">
        <v>8030</v>
      </c>
      <c r="C9894" s="190" t="s">
        <v>29797</v>
      </c>
      <c r="D9894" s="190" t="s">
        <v>29797</v>
      </c>
      <c r="E9894" s="190" t="s">
        <v>29797</v>
      </c>
      <c r="F9894" s="190" t="s">
        <v>29797</v>
      </c>
      <c r="G9894" s="190" t="s">
        <v>29797</v>
      </c>
      <c r="H9894" s="190" t="s">
        <v>31588</v>
      </c>
      <c r="I9894" s="190" t="s">
        <v>30455</v>
      </c>
      <c r="J9894" s="190" t="s">
        <v>29870</v>
      </c>
      <c r="K9894" s="190" t="s">
        <v>8069</v>
      </c>
      <c r="L9894" s="190" t="s">
        <v>1447</v>
      </c>
    </row>
    <row r="9895" spans="1:12" ht="15" x14ac:dyDescent="0.25">
      <c r="A9895" s="191" t="s">
        <v>27542</v>
      </c>
      <c r="B9895" s="192" t="s">
        <v>27543</v>
      </c>
      <c r="C9895" s="192" t="s">
        <v>29797</v>
      </c>
      <c r="D9895" s="192" t="s">
        <v>29797</v>
      </c>
      <c r="E9895" s="192" t="s">
        <v>29797</v>
      </c>
      <c r="F9895" s="192" t="s">
        <v>29797</v>
      </c>
      <c r="G9895" s="192" t="s">
        <v>29797</v>
      </c>
      <c r="H9895" s="192" t="s">
        <v>29797</v>
      </c>
      <c r="I9895" s="192" t="s">
        <v>29797</v>
      </c>
      <c r="J9895" s="192" t="s">
        <v>29797</v>
      </c>
      <c r="K9895" s="192" t="s">
        <v>29797</v>
      </c>
      <c r="L9895" s="192" t="s">
        <v>29797</v>
      </c>
    </row>
    <row r="9896" spans="1:12" ht="15" x14ac:dyDescent="0.25">
      <c r="A9896" s="189" t="s">
        <v>17640</v>
      </c>
      <c r="B9896" s="190" t="s">
        <v>21438</v>
      </c>
      <c r="C9896" s="190" t="s">
        <v>29812</v>
      </c>
      <c r="D9896" s="190" t="s">
        <v>29813</v>
      </c>
      <c r="E9896" s="190" t="s">
        <v>30947</v>
      </c>
      <c r="F9896" s="190" t="s">
        <v>29804</v>
      </c>
      <c r="G9896" s="190" t="s">
        <v>29974</v>
      </c>
      <c r="H9896" s="190" t="s">
        <v>31466</v>
      </c>
      <c r="I9896" s="190" t="s">
        <v>31467</v>
      </c>
      <c r="J9896" s="190" t="s">
        <v>29821</v>
      </c>
      <c r="K9896" s="190" t="s">
        <v>5062</v>
      </c>
      <c r="L9896" s="190" t="s">
        <v>1447</v>
      </c>
    </row>
    <row r="9897" spans="1:12" ht="15" x14ac:dyDescent="0.25">
      <c r="A9897" s="191" t="s">
        <v>17641</v>
      </c>
      <c r="B9897" s="192" t="s">
        <v>21439</v>
      </c>
      <c r="C9897" s="192" t="s">
        <v>29812</v>
      </c>
      <c r="D9897" s="192" t="s">
        <v>29824</v>
      </c>
      <c r="E9897" s="192" t="s">
        <v>30948</v>
      </c>
      <c r="F9897" s="192" t="s">
        <v>29804</v>
      </c>
      <c r="G9897" s="192" t="s">
        <v>29878</v>
      </c>
      <c r="H9897" s="192" t="s">
        <v>31533</v>
      </c>
      <c r="I9897" s="192" t="s">
        <v>31534</v>
      </c>
      <c r="J9897" s="192" t="s">
        <v>30408</v>
      </c>
      <c r="K9897" s="192" t="s">
        <v>6247</v>
      </c>
      <c r="L9897" s="192" t="s">
        <v>1447</v>
      </c>
    </row>
    <row r="9898" spans="1:12" ht="15" x14ac:dyDescent="0.25">
      <c r="A9898" s="189" t="s">
        <v>8031</v>
      </c>
      <c r="B9898" s="190" t="s">
        <v>8032</v>
      </c>
      <c r="C9898" s="190" t="s">
        <v>29797</v>
      </c>
      <c r="D9898" s="190" t="s">
        <v>29797</v>
      </c>
      <c r="E9898" s="190" t="s">
        <v>29797</v>
      </c>
      <c r="F9898" s="190" t="s">
        <v>29797</v>
      </c>
      <c r="G9898" s="190" t="s">
        <v>29797</v>
      </c>
      <c r="H9898" s="190" t="s">
        <v>31502</v>
      </c>
      <c r="I9898" s="190" t="s">
        <v>5073</v>
      </c>
      <c r="J9898" s="190" t="s">
        <v>31325</v>
      </c>
      <c r="K9898" s="190" t="s">
        <v>5073</v>
      </c>
      <c r="L9898" s="190" t="s">
        <v>1447</v>
      </c>
    </row>
    <row r="9899" spans="1:12" ht="15" x14ac:dyDescent="0.25">
      <c r="A9899" s="191" t="s">
        <v>8033</v>
      </c>
      <c r="B9899" s="192" t="s">
        <v>8034</v>
      </c>
      <c r="C9899" s="192" t="s">
        <v>29797</v>
      </c>
      <c r="D9899" s="192" t="s">
        <v>29797</v>
      </c>
      <c r="E9899" s="192" t="s">
        <v>29797</v>
      </c>
      <c r="F9899" s="192" t="s">
        <v>29797</v>
      </c>
      <c r="G9899" s="192" t="s">
        <v>29797</v>
      </c>
      <c r="H9899" s="192" t="s">
        <v>29797</v>
      </c>
      <c r="I9899" s="192" t="s">
        <v>29797</v>
      </c>
      <c r="J9899" s="192" t="s">
        <v>29821</v>
      </c>
      <c r="K9899" s="192" t="s">
        <v>5062</v>
      </c>
      <c r="L9899" s="192" t="s">
        <v>1447</v>
      </c>
    </row>
    <row r="9900" spans="1:12" ht="15" x14ac:dyDescent="0.25">
      <c r="A9900" s="189" t="s">
        <v>8035</v>
      </c>
      <c r="B9900" s="190" t="s">
        <v>8036</v>
      </c>
      <c r="C9900" s="190" t="s">
        <v>29797</v>
      </c>
      <c r="D9900" s="190" t="s">
        <v>29797</v>
      </c>
      <c r="E9900" s="190" t="s">
        <v>29797</v>
      </c>
      <c r="F9900" s="190" t="s">
        <v>29797</v>
      </c>
      <c r="G9900" s="190" t="s">
        <v>29797</v>
      </c>
      <c r="H9900" s="190" t="s">
        <v>31374</v>
      </c>
      <c r="I9900" s="190" t="s">
        <v>30278</v>
      </c>
      <c r="J9900" s="190" t="s">
        <v>29821</v>
      </c>
      <c r="K9900" s="190" t="s">
        <v>5062</v>
      </c>
      <c r="L9900" s="190" t="s">
        <v>1447</v>
      </c>
    </row>
    <row r="9901" spans="1:12" ht="15" x14ac:dyDescent="0.25">
      <c r="A9901" s="191" t="s">
        <v>8037</v>
      </c>
      <c r="B9901" s="192" t="s">
        <v>8038</v>
      </c>
      <c r="C9901" s="192" t="s">
        <v>29797</v>
      </c>
      <c r="D9901" s="192" t="s">
        <v>29797</v>
      </c>
      <c r="E9901" s="192" t="s">
        <v>29797</v>
      </c>
      <c r="F9901" s="192" t="s">
        <v>29797</v>
      </c>
      <c r="G9901" s="192" t="s">
        <v>29797</v>
      </c>
      <c r="H9901" s="192" t="s">
        <v>32605</v>
      </c>
      <c r="I9901" s="192" t="s">
        <v>32606</v>
      </c>
      <c r="J9901" s="192" t="s">
        <v>29821</v>
      </c>
      <c r="K9901" s="192" t="s">
        <v>5062</v>
      </c>
      <c r="L9901" s="192" t="s">
        <v>1447</v>
      </c>
    </row>
    <row r="9902" spans="1:12" ht="15" x14ac:dyDescent="0.25">
      <c r="A9902" s="189" t="s">
        <v>3799</v>
      </c>
      <c r="B9902" s="190" t="s">
        <v>1690</v>
      </c>
      <c r="C9902" s="190" t="s">
        <v>29797</v>
      </c>
      <c r="D9902" s="190" t="s">
        <v>29797</v>
      </c>
      <c r="E9902" s="190" t="s">
        <v>29797</v>
      </c>
      <c r="F9902" s="190" t="s">
        <v>29797</v>
      </c>
      <c r="G9902" s="190" t="s">
        <v>29797</v>
      </c>
      <c r="H9902" s="190" t="s">
        <v>31350</v>
      </c>
      <c r="I9902" s="190" t="s">
        <v>5073</v>
      </c>
      <c r="J9902" s="190" t="s">
        <v>31325</v>
      </c>
      <c r="K9902" s="190" t="s">
        <v>5073</v>
      </c>
      <c r="L9902" s="190" t="s">
        <v>1447</v>
      </c>
    </row>
    <row r="9903" spans="1:12" ht="15" x14ac:dyDescent="0.25">
      <c r="A9903" s="191" t="s">
        <v>27544</v>
      </c>
      <c r="B9903" s="192" t="s">
        <v>27545</v>
      </c>
      <c r="C9903" s="192" t="s">
        <v>29797</v>
      </c>
      <c r="D9903" s="192" t="s">
        <v>29797</v>
      </c>
      <c r="E9903" s="192" t="s">
        <v>29797</v>
      </c>
      <c r="F9903" s="192" t="s">
        <v>29797</v>
      </c>
      <c r="G9903" s="192" t="s">
        <v>29797</v>
      </c>
      <c r="H9903" s="192" t="s">
        <v>31802</v>
      </c>
      <c r="I9903" s="192" t="s">
        <v>31803</v>
      </c>
      <c r="J9903" s="192" t="s">
        <v>29821</v>
      </c>
      <c r="K9903" s="192" t="s">
        <v>5062</v>
      </c>
      <c r="L9903" s="192" t="s">
        <v>1447</v>
      </c>
    </row>
    <row r="9904" spans="1:12" ht="15" x14ac:dyDescent="0.25">
      <c r="A9904" s="189" t="s">
        <v>17642</v>
      </c>
      <c r="B9904" s="190" t="s">
        <v>21440</v>
      </c>
      <c r="C9904" s="190" t="s">
        <v>29797</v>
      </c>
      <c r="D9904" s="190" t="s">
        <v>29797</v>
      </c>
      <c r="E9904" s="190" t="s">
        <v>29797</v>
      </c>
      <c r="F9904" s="190" t="s">
        <v>29797</v>
      </c>
      <c r="G9904" s="190" t="s">
        <v>29797</v>
      </c>
      <c r="H9904" s="190" t="s">
        <v>29797</v>
      </c>
      <c r="I9904" s="190" t="s">
        <v>29797</v>
      </c>
      <c r="J9904" s="190" t="s">
        <v>29797</v>
      </c>
      <c r="K9904" s="190" t="s">
        <v>29797</v>
      </c>
      <c r="L9904" s="190" t="s">
        <v>29797</v>
      </c>
    </row>
    <row r="9905" spans="1:12" ht="15" x14ac:dyDescent="0.25">
      <c r="A9905" s="191" t="s">
        <v>17643</v>
      </c>
      <c r="B9905" s="192" t="s">
        <v>21441</v>
      </c>
      <c r="C9905" s="192" t="s">
        <v>29797</v>
      </c>
      <c r="D9905" s="192" t="s">
        <v>29797</v>
      </c>
      <c r="E9905" s="192" t="s">
        <v>29797</v>
      </c>
      <c r="F9905" s="192" t="s">
        <v>29797</v>
      </c>
      <c r="G9905" s="192" t="s">
        <v>29797</v>
      </c>
      <c r="H9905" s="192" t="s">
        <v>29797</v>
      </c>
      <c r="I9905" s="192" t="s">
        <v>29797</v>
      </c>
      <c r="J9905" s="192" t="s">
        <v>29797</v>
      </c>
      <c r="K9905" s="192" t="s">
        <v>29797</v>
      </c>
      <c r="L9905" s="192" t="s">
        <v>29797</v>
      </c>
    </row>
    <row r="9906" spans="1:12" ht="15" x14ac:dyDescent="0.25">
      <c r="A9906" s="189" t="s">
        <v>8039</v>
      </c>
      <c r="B9906" s="190" t="s">
        <v>8040</v>
      </c>
      <c r="C9906" s="190" t="s">
        <v>29797</v>
      </c>
      <c r="D9906" s="190" t="s">
        <v>29797</v>
      </c>
      <c r="E9906" s="190" t="s">
        <v>29797</v>
      </c>
      <c r="F9906" s="190" t="s">
        <v>29797</v>
      </c>
      <c r="G9906" s="190" t="s">
        <v>29797</v>
      </c>
      <c r="H9906" s="190" t="s">
        <v>31374</v>
      </c>
      <c r="I9906" s="190" t="s">
        <v>30278</v>
      </c>
      <c r="J9906" s="190" t="s">
        <v>29821</v>
      </c>
      <c r="K9906" s="190" t="s">
        <v>5062</v>
      </c>
      <c r="L9906" s="190" t="s">
        <v>1447</v>
      </c>
    </row>
    <row r="9907" spans="1:12" ht="15" x14ac:dyDescent="0.25">
      <c r="A9907" s="191" t="s">
        <v>3800</v>
      </c>
      <c r="B9907" s="192" t="s">
        <v>1691</v>
      </c>
      <c r="C9907" s="192" t="s">
        <v>29797</v>
      </c>
      <c r="D9907" s="192" t="s">
        <v>29797</v>
      </c>
      <c r="E9907" s="192" t="s">
        <v>29797</v>
      </c>
      <c r="F9907" s="192" t="s">
        <v>29797</v>
      </c>
      <c r="G9907" s="192" t="s">
        <v>29797</v>
      </c>
      <c r="H9907" s="192" t="s">
        <v>29797</v>
      </c>
      <c r="I9907" s="192" t="s">
        <v>29797</v>
      </c>
      <c r="J9907" s="192" t="s">
        <v>29797</v>
      </c>
      <c r="K9907" s="192" t="s">
        <v>29797</v>
      </c>
      <c r="L9907" s="192" t="s">
        <v>1447</v>
      </c>
    </row>
    <row r="9908" spans="1:12" ht="15" x14ac:dyDescent="0.25">
      <c r="A9908" s="189" t="s">
        <v>8041</v>
      </c>
      <c r="B9908" s="190" t="s">
        <v>8042</v>
      </c>
      <c r="C9908" s="190" t="s">
        <v>29797</v>
      </c>
      <c r="D9908" s="190" t="s">
        <v>29797</v>
      </c>
      <c r="E9908" s="190" t="s">
        <v>29797</v>
      </c>
      <c r="F9908" s="190" t="s">
        <v>29797</v>
      </c>
      <c r="G9908" s="190" t="s">
        <v>29797</v>
      </c>
      <c r="H9908" s="190" t="s">
        <v>32044</v>
      </c>
      <c r="I9908" s="190" t="s">
        <v>1402</v>
      </c>
      <c r="J9908" s="190" t="s">
        <v>29821</v>
      </c>
      <c r="K9908" s="190" t="s">
        <v>5062</v>
      </c>
      <c r="L9908" s="190" t="s">
        <v>1447</v>
      </c>
    </row>
    <row r="9909" spans="1:12" ht="15" x14ac:dyDescent="0.25">
      <c r="A9909" s="191" t="s">
        <v>8043</v>
      </c>
      <c r="B9909" s="192" t="s">
        <v>8044</v>
      </c>
      <c r="C9909" s="192" t="s">
        <v>29797</v>
      </c>
      <c r="D9909" s="192" t="s">
        <v>29797</v>
      </c>
      <c r="E9909" s="192" t="s">
        <v>29797</v>
      </c>
      <c r="F9909" s="192" t="s">
        <v>29797</v>
      </c>
      <c r="G9909" s="192" t="s">
        <v>29797</v>
      </c>
      <c r="H9909" s="192" t="s">
        <v>31588</v>
      </c>
      <c r="I9909" s="192" t="s">
        <v>30455</v>
      </c>
      <c r="J9909" s="192" t="s">
        <v>29870</v>
      </c>
      <c r="K9909" s="192" t="s">
        <v>8069</v>
      </c>
      <c r="L9909" s="192" t="s">
        <v>1447</v>
      </c>
    </row>
    <row r="9910" spans="1:12" ht="15" x14ac:dyDescent="0.25">
      <c r="A9910" s="189" t="s">
        <v>3801</v>
      </c>
      <c r="B9910" s="190" t="s">
        <v>1692</v>
      </c>
      <c r="C9910" s="190" t="s">
        <v>29797</v>
      </c>
      <c r="D9910" s="190" t="s">
        <v>29797</v>
      </c>
      <c r="E9910" s="190" t="s">
        <v>29797</v>
      </c>
      <c r="F9910" s="190" t="s">
        <v>29797</v>
      </c>
      <c r="G9910" s="190" t="s">
        <v>29797</v>
      </c>
      <c r="H9910" s="190" t="s">
        <v>29797</v>
      </c>
      <c r="I9910" s="190" t="s">
        <v>29797</v>
      </c>
      <c r="J9910" s="190" t="s">
        <v>29797</v>
      </c>
      <c r="K9910" s="190" t="s">
        <v>29797</v>
      </c>
      <c r="L9910" s="190" t="s">
        <v>29797</v>
      </c>
    </row>
    <row r="9911" spans="1:12" ht="15" x14ac:dyDescent="0.25">
      <c r="A9911" s="191" t="s">
        <v>3802</v>
      </c>
      <c r="B9911" s="192" t="s">
        <v>1693</v>
      </c>
      <c r="C9911" s="192" t="s">
        <v>29797</v>
      </c>
      <c r="D9911" s="192" t="s">
        <v>29797</v>
      </c>
      <c r="E9911" s="192" t="s">
        <v>29797</v>
      </c>
      <c r="F9911" s="192" t="s">
        <v>29797</v>
      </c>
      <c r="G9911" s="192" t="s">
        <v>29797</v>
      </c>
      <c r="H9911" s="192" t="s">
        <v>29797</v>
      </c>
      <c r="I9911" s="192" t="s">
        <v>29797</v>
      </c>
      <c r="J9911" s="192" t="s">
        <v>29797</v>
      </c>
      <c r="K9911" s="192" t="s">
        <v>29797</v>
      </c>
      <c r="L9911" s="192" t="s">
        <v>1447</v>
      </c>
    </row>
    <row r="9912" spans="1:12" ht="15" x14ac:dyDescent="0.25">
      <c r="A9912" s="189" t="s">
        <v>27546</v>
      </c>
      <c r="B9912" s="190" t="s">
        <v>27547</v>
      </c>
      <c r="C9912" s="190" t="s">
        <v>29797</v>
      </c>
      <c r="D9912" s="190" t="s">
        <v>29797</v>
      </c>
      <c r="E9912" s="190" t="s">
        <v>29797</v>
      </c>
      <c r="F9912" s="190" t="s">
        <v>29797</v>
      </c>
      <c r="G9912" s="190" t="s">
        <v>29797</v>
      </c>
      <c r="H9912" s="190" t="s">
        <v>29797</v>
      </c>
      <c r="I9912" s="190" t="s">
        <v>29797</v>
      </c>
      <c r="J9912" s="190" t="s">
        <v>29797</v>
      </c>
      <c r="K9912" s="190" t="s">
        <v>29797</v>
      </c>
      <c r="L9912" s="190" t="s">
        <v>29797</v>
      </c>
    </row>
    <row r="9913" spans="1:12" ht="15" x14ac:dyDescent="0.25">
      <c r="A9913" s="191" t="s">
        <v>8045</v>
      </c>
      <c r="B9913" s="192" t="s">
        <v>8046</v>
      </c>
      <c r="C9913" s="192" t="s">
        <v>29797</v>
      </c>
      <c r="D9913" s="192" t="s">
        <v>29797</v>
      </c>
      <c r="E9913" s="192" t="s">
        <v>29797</v>
      </c>
      <c r="F9913" s="192" t="s">
        <v>29797</v>
      </c>
      <c r="G9913" s="192" t="s">
        <v>29797</v>
      </c>
      <c r="H9913" s="192" t="s">
        <v>31802</v>
      </c>
      <c r="I9913" s="192" t="s">
        <v>31803</v>
      </c>
      <c r="J9913" s="192" t="s">
        <v>29821</v>
      </c>
      <c r="K9913" s="192" t="s">
        <v>5062</v>
      </c>
      <c r="L9913" s="192" t="s">
        <v>1447</v>
      </c>
    </row>
    <row r="9914" spans="1:12" ht="15" x14ac:dyDescent="0.25">
      <c r="A9914" s="189" t="s">
        <v>8047</v>
      </c>
      <c r="B9914" s="190" t="s">
        <v>8048</v>
      </c>
      <c r="C9914" s="190" t="s">
        <v>29797</v>
      </c>
      <c r="D9914" s="190" t="s">
        <v>29797</v>
      </c>
      <c r="E9914" s="190" t="s">
        <v>29797</v>
      </c>
      <c r="F9914" s="190" t="s">
        <v>29797</v>
      </c>
      <c r="G9914" s="190" t="s">
        <v>29797</v>
      </c>
      <c r="H9914" s="190" t="s">
        <v>31390</v>
      </c>
      <c r="I9914" s="190" t="s">
        <v>14423</v>
      </c>
      <c r="J9914" s="190" t="s">
        <v>29821</v>
      </c>
      <c r="K9914" s="190" t="s">
        <v>5062</v>
      </c>
      <c r="L9914" s="190" t="s">
        <v>1447</v>
      </c>
    </row>
    <row r="9915" spans="1:12" ht="15" x14ac:dyDescent="0.25">
      <c r="A9915" s="191" t="s">
        <v>8049</v>
      </c>
      <c r="B9915" s="192" t="s">
        <v>8050</v>
      </c>
      <c r="C9915" s="192" t="s">
        <v>29797</v>
      </c>
      <c r="D9915" s="192" t="s">
        <v>29797</v>
      </c>
      <c r="E9915" s="192" t="s">
        <v>29797</v>
      </c>
      <c r="F9915" s="192" t="s">
        <v>29797</v>
      </c>
      <c r="G9915" s="192" t="s">
        <v>29797</v>
      </c>
      <c r="H9915" s="192" t="s">
        <v>31576</v>
      </c>
      <c r="I9915" s="192" t="s">
        <v>1398</v>
      </c>
      <c r="J9915" s="192" t="s">
        <v>29821</v>
      </c>
      <c r="K9915" s="192" t="s">
        <v>5062</v>
      </c>
      <c r="L9915" s="192" t="s">
        <v>1447</v>
      </c>
    </row>
    <row r="9916" spans="1:12" ht="15" x14ac:dyDescent="0.25">
      <c r="A9916" s="189" t="s">
        <v>17644</v>
      </c>
      <c r="B9916" s="190" t="s">
        <v>21442</v>
      </c>
      <c r="C9916" s="190" t="s">
        <v>29812</v>
      </c>
      <c r="D9916" s="190" t="s">
        <v>29824</v>
      </c>
      <c r="E9916" s="190" t="s">
        <v>30949</v>
      </c>
      <c r="F9916" s="190" t="s">
        <v>29804</v>
      </c>
      <c r="G9916" s="190" t="s">
        <v>30950</v>
      </c>
      <c r="H9916" s="190" t="s">
        <v>31399</v>
      </c>
      <c r="I9916" s="190" t="s">
        <v>5073</v>
      </c>
      <c r="J9916" s="190" t="s">
        <v>31325</v>
      </c>
      <c r="K9916" s="190" t="s">
        <v>5073</v>
      </c>
      <c r="L9916" s="190" t="s">
        <v>1447</v>
      </c>
    </row>
    <row r="9917" spans="1:12" ht="15" x14ac:dyDescent="0.25">
      <c r="A9917" s="191" t="s">
        <v>27548</v>
      </c>
      <c r="B9917" s="192" t="s">
        <v>27549</v>
      </c>
      <c r="C9917" s="192" t="s">
        <v>29797</v>
      </c>
      <c r="D9917" s="192" t="s">
        <v>29797</v>
      </c>
      <c r="E9917" s="192" t="s">
        <v>30951</v>
      </c>
      <c r="F9917" s="192" t="s">
        <v>29797</v>
      </c>
      <c r="G9917" s="192" t="s">
        <v>29797</v>
      </c>
      <c r="H9917" s="192" t="s">
        <v>31342</v>
      </c>
      <c r="I9917" s="192" t="s">
        <v>31343</v>
      </c>
      <c r="J9917" s="192" t="s">
        <v>29821</v>
      </c>
      <c r="K9917" s="192" t="s">
        <v>5062</v>
      </c>
      <c r="L9917" s="192" t="s">
        <v>1447</v>
      </c>
    </row>
    <row r="9918" spans="1:12" ht="15" x14ac:dyDescent="0.25">
      <c r="A9918" s="189" t="s">
        <v>27550</v>
      </c>
      <c r="B9918" s="190" t="s">
        <v>27551</v>
      </c>
      <c r="C9918" s="190" t="s">
        <v>29797</v>
      </c>
      <c r="D9918" s="190" t="s">
        <v>29797</v>
      </c>
      <c r="E9918" s="190" t="s">
        <v>29797</v>
      </c>
      <c r="F9918" s="190" t="s">
        <v>29797</v>
      </c>
      <c r="G9918" s="190" t="s">
        <v>29797</v>
      </c>
      <c r="H9918" s="190" t="s">
        <v>29797</v>
      </c>
      <c r="I9918" s="190" t="s">
        <v>29797</v>
      </c>
      <c r="J9918" s="190" t="s">
        <v>29797</v>
      </c>
      <c r="K9918" s="190" t="s">
        <v>29797</v>
      </c>
      <c r="L9918" s="190" t="s">
        <v>29797</v>
      </c>
    </row>
    <row r="9919" spans="1:12" ht="15" x14ac:dyDescent="0.25">
      <c r="A9919" s="191" t="s">
        <v>3803</v>
      </c>
      <c r="B9919" s="192" t="s">
        <v>1694</v>
      </c>
      <c r="C9919" s="192" t="s">
        <v>29797</v>
      </c>
      <c r="D9919" s="192" t="s">
        <v>29797</v>
      </c>
      <c r="E9919" s="192" t="s">
        <v>29797</v>
      </c>
      <c r="F9919" s="192" t="s">
        <v>29797</v>
      </c>
      <c r="G9919" s="192" t="s">
        <v>29797</v>
      </c>
      <c r="H9919" s="192" t="s">
        <v>31371</v>
      </c>
      <c r="I9919" s="192" t="s">
        <v>5062</v>
      </c>
      <c r="J9919" s="192" t="s">
        <v>29821</v>
      </c>
      <c r="K9919" s="192" t="s">
        <v>5062</v>
      </c>
      <c r="L9919" s="192" t="s">
        <v>1447</v>
      </c>
    </row>
    <row r="9920" spans="1:12" ht="15" x14ac:dyDescent="0.25">
      <c r="A9920" s="189" t="s">
        <v>8051</v>
      </c>
      <c r="B9920" s="190" t="s">
        <v>8052</v>
      </c>
      <c r="C9920" s="190" t="s">
        <v>29797</v>
      </c>
      <c r="D9920" s="190" t="s">
        <v>29797</v>
      </c>
      <c r="E9920" s="190" t="s">
        <v>29797</v>
      </c>
      <c r="F9920" s="190" t="s">
        <v>29797</v>
      </c>
      <c r="G9920" s="190" t="s">
        <v>29797</v>
      </c>
      <c r="H9920" s="190" t="s">
        <v>31573</v>
      </c>
      <c r="I9920" s="190" t="s">
        <v>31574</v>
      </c>
      <c r="J9920" s="190" t="s">
        <v>29821</v>
      </c>
      <c r="K9920" s="190" t="s">
        <v>5062</v>
      </c>
      <c r="L9920" s="190" t="s">
        <v>1447</v>
      </c>
    </row>
    <row r="9921" spans="1:12" ht="15" x14ac:dyDescent="0.25">
      <c r="A9921" s="191" t="s">
        <v>8053</v>
      </c>
      <c r="B9921" s="192" t="s">
        <v>8054</v>
      </c>
      <c r="C9921" s="192" t="s">
        <v>29797</v>
      </c>
      <c r="D9921" s="192" t="s">
        <v>29797</v>
      </c>
      <c r="E9921" s="192" t="s">
        <v>29797</v>
      </c>
      <c r="F9921" s="192" t="s">
        <v>29797</v>
      </c>
      <c r="G9921" s="192" t="s">
        <v>29797</v>
      </c>
      <c r="H9921" s="192" t="s">
        <v>31519</v>
      </c>
      <c r="I9921" s="192" t="s">
        <v>31520</v>
      </c>
      <c r="J9921" s="192" t="s">
        <v>29821</v>
      </c>
      <c r="K9921" s="192" t="s">
        <v>5062</v>
      </c>
      <c r="L9921" s="192" t="s">
        <v>1447</v>
      </c>
    </row>
    <row r="9922" spans="1:12" ht="15" x14ac:dyDescent="0.25">
      <c r="A9922" s="189" t="s">
        <v>8055</v>
      </c>
      <c r="B9922" s="190" t="s">
        <v>8056</v>
      </c>
      <c r="C9922" s="190" t="s">
        <v>29797</v>
      </c>
      <c r="D9922" s="190" t="s">
        <v>29797</v>
      </c>
      <c r="E9922" s="190" t="s">
        <v>29797</v>
      </c>
      <c r="F9922" s="190" t="s">
        <v>29797</v>
      </c>
      <c r="G9922" s="190" t="s">
        <v>29797</v>
      </c>
      <c r="H9922" s="190" t="s">
        <v>31371</v>
      </c>
      <c r="I9922" s="190" t="s">
        <v>5062</v>
      </c>
      <c r="J9922" s="190" t="s">
        <v>29821</v>
      </c>
      <c r="K9922" s="190" t="s">
        <v>5062</v>
      </c>
      <c r="L9922" s="190" t="s">
        <v>1447</v>
      </c>
    </row>
    <row r="9923" spans="1:12" ht="15" x14ac:dyDescent="0.25">
      <c r="A9923" s="191" t="s">
        <v>3804</v>
      </c>
      <c r="B9923" s="192" t="s">
        <v>1695</v>
      </c>
      <c r="C9923" s="192" t="s">
        <v>29797</v>
      </c>
      <c r="D9923" s="192" t="s">
        <v>29797</v>
      </c>
      <c r="E9923" s="192" t="s">
        <v>29797</v>
      </c>
      <c r="F9923" s="192" t="s">
        <v>29797</v>
      </c>
      <c r="G9923" s="192" t="s">
        <v>29797</v>
      </c>
      <c r="H9923" s="192" t="s">
        <v>31312</v>
      </c>
      <c r="I9923" s="192" t="s">
        <v>31313</v>
      </c>
      <c r="J9923" s="192" t="s">
        <v>29821</v>
      </c>
      <c r="K9923" s="192" t="s">
        <v>5062</v>
      </c>
      <c r="L9923" s="192" t="s">
        <v>1447</v>
      </c>
    </row>
    <row r="9924" spans="1:12" ht="15" x14ac:dyDescent="0.25">
      <c r="A9924" s="189" t="s">
        <v>17645</v>
      </c>
      <c r="B9924" s="190" t="s">
        <v>21443</v>
      </c>
      <c r="C9924" s="190" t="s">
        <v>29797</v>
      </c>
      <c r="D9924" s="190" t="s">
        <v>29797</v>
      </c>
      <c r="E9924" s="190" t="s">
        <v>29797</v>
      </c>
      <c r="F9924" s="190" t="s">
        <v>29797</v>
      </c>
      <c r="G9924" s="190" t="s">
        <v>29797</v>
      </c>
      <c r="H9924" s="190" t="s">
        <v>29797</v>
      </c>
      <c r="I9924" s="190" t="s">
        <v>29797</v>
      </c>
      <c r="J9924" s="190" t="s">
        <v>29797</v>
      </c>
      <c r="K9924" s="190" t="s">
        <v>29797</v>
      </c>
      <c r="L9924" s="190" t="s">
        <v>29797</v>
      </c>
    </row>
    <row r="9925" spans="1:12" ht="15" x14ac:dyDescent="0.25">
      <c r="A9925" s="191" t="s">
        <v>8057</v>
      </c>
      <c r="B9925" s="192" t="s">
        <v>14238</v>
      </c>
      <c r="C9925" s="192" t="s">
        <v>29797</v>
      </c>
      <c r="D9925" s="192" t="s">
        <v>29797</v>
      </c>
      <c r="E9925" s="192" t="s">
        <v>29797</v>
      </c>
      <c r="F9925" s="192" t="s">
        <v>29797</v>
      </c>
      <c r="G9925" s="192" t="s">
        <v>29797</v>
      </c>
      <c r="H9925" s="192" t="s">
        <v>31474</v>
      </c>
      <c r="I9925" s="192" t="s">
        <v>31475</v>
      </c>
      <c r="J9925" s="192" t="s">
        <v>29821</v>
      </c>
      <c r="K9925" s="192" t="s">
        <v>5062</v>
      </c>
      <c r="L9925" s="192" t="s">
        <v>1447</v>
      </c>
    </row>
    <row r="9926" spans="1:12" ht="15" x14ac:dyDescent="0.25">
      <c r="A9926" s="189" t="s">
        <v>14239</v>
      </c>
      <c r="B9926" s="190" t="s">
        <v>14240</v>
      </c>
      <c r="C9926" s="190" t="s">
        <v>29797</v>
      </c>
      <c r="D9926" s="190" t="s">
        <v>29797</v>
      </c>
      <c r="E9926" s="190" t="s">
        <v>29797</v>
      </c>
      <c r="F9926" s="190" t="s">
        <v>29797</v>
      </c>
      <c r="G9926" s="190" t="s">
        <v>29797</v>
      </c>
      <c r="H9926" s="190" t="s">
        <v>31887</v>
      </c>
      <c r="I9926" s="190" t="s">
        <v>31888</v>
      </c>
      <c r="J9926" s="190" t="s">
        <v>29821</v>
      </c>
      <c r="K9926" s="190" t="s">
        <v>5062</v>
      </c>
      <c r="L9926" s="190" t="s">
        <v>1447</v>
      </c>
    </row>
    <row r="9927" spans="1:12" ht="15" x14ac:dyDescent="0.25">
      <c r="A9927" s="191" t="s">
        <v>17646</v>
      </c>
      <c r="B9927" s="192" t="s">
        <v>21444</v>
      </c>
      <c r="C9927" s="192" t="s">
        <v>29812</v>
      </c>
      <c r="D9927" s="192" t="s">
        <v>29824</v>
      </c>
      <c r="E9927" s="192" t="s">
        <v>30952</v>
      </c>
      <c r="F9927" s="192" t="s">
        <v>29804</v>
      </c>
      <c r="G9927" s="192" t="s">
        <v>30042</v>
      </c>
      <c r="H9927" s="192" t="s">
        <v>31434</v>
      </c>
      <c r="I9927" s="192" t="s">
        <v>31435</v>
      </c>
      <c r="J9927" s="192" t="s">
        <v>29821</v>
      </c>
      <c r="K9927" s="192" t="s">
        <v>5062</v>
      </c>
      <c r="L9927" s="192" t="s">
        <v>1447</v>
      </c>
    </row>
    <row r="9928" spans="1:12" ht="15" x14ac:dyDescent="0.25">
      <c r="A9928" s="189" t="s">
        <v>27552</v>
      </c>
      <c r="B9928" s="190" t="s">
        <v>27553</v>
      </c>
      <c r="C9928" s="190" t="s">
        <v>29797</v>
      </c>
      <c r="D9928" s="190" t="s">
        <v>29797</v>
      </c>
      <c r="E9928" s="190" t="s">
        <v>29797</v>
      </c>
      <c r="F9928" s="190" t="s">
        <v>29797</v>
      </c>
      <c r="G9928" s="190" t="s">
        <v>29797</v>
      </c>
      <c r="H9928" s="190" t="s">
        <v>31460</v>
      </c>
      <c r="I9928" s="190" t="s">
        <v>29942</v>
      </c>
      <c r="J9928" s="190" t="s">
        <v>29821</v>
      </c>
      <c r="K9928" s="190" t="s">
        <v>5062</v>
      </c>
      <c r="L9928" s="190" t="s">
        <v>1447</v>
      </c>
    </row>
    <row r="9929" spans="1:12" ht="15" x14ac:dyDescent="0.25">
      <c r="A9929" s="191" t="s">
        <v>27554</v>
      </c>
      <c r="B9929" s="192" t="s">
        <v>27555</v>
      </c>
      <c r="C9929" s="192" t="s">
        <v>29797</v>
      </c>
      <c r="D9929" s="192" t="s">
        <v>29797</v>
      </c>
      <c r="E9929" s="192" t="s">
        <v>29797</v>
      </c>
      <c r="F9929" s="192" t="s">
        <v>29797</v>
      </c>
      <c r="G9929" s="192" t="s">
        <v>29797</v>
      </c>
      <c r="H9929" s="192" t="s">
        <v>31310</v>
      </c>
      <c r="I9929" s="192" t="s">
        <v>31311</v>
      </c>
      <c r="J9929" s="192" t="s">
        <v>29821</v>
      </c>
      <c r="K9929" s="192" t="s">
        <v>5062</v>
      </c>
      <c r="L9929" s="192" t="s">
        <v>1447</v>
      </c>
    </row>
    <row r="9930" spans="1:12" ht="15" x14ac:dyDescent="0.25">
      <c r="A9930" s="189" t="s">
        <v>27556</v>
      </c>
      <c r="B9930" s="190" t="s">
        <v>27557</v>
      </c>
      <c r="C9930" s="190" t="s">
        <v>29797</v>
      </c>
      <c r="D9930" s="190" t="s">
        <v>29797</v>
      </c>
      <c r="E9930" s="190" t="s">
        <v>29797</v>
      </c>
      <c r="F9930" s="190" t="s">
        <v>29797</v>
      </c>
      <c r="G9930" s="190" t="s">
        <v>29797</v>
      </c>
      <c r="H9930" s="190" t="s">
        <v>29797</v>
      </c>
      <c r="I9930" s="190" t="s">
        <v>29797</v>
      </c>
      <c r="J9930" s="190" t="s">
        <v>29797</v>
      </c>
      <c r="K9930" s="190" t="s">
        <v>29797</v>
      </c>
      <c r="L9930" s="190" t="s">
        <v>29797</v>
      </c>
    </row>
    <row r="9931" spans="1:12" ht="15" x14ac:dyDescent="0.25">
      <c r="A9931" s="191" t="s">
        <v>17647</v>
      </c>
      <c r="B9931" s="192" t="s">
        <v>21445</v>
      </c>
      <c r="C9931" s="192" t="s">
        <v>29797</v>
      </c>
      <c r="D9931" s="192" t="s">
        <v>29797</v>
      </c>
      <c r="E9931" s="192" t="s">
        <v>29797</v>
      </c>
      <c r="F9931" s="192" t="s">
        <v>29797</v>
      </c>
      <c r="G9931" s="192" t="s">
        <v>29797</v>
      </c>
      <c r="H9931" s="192" t="s">
        <v>29797</v>
      </c>
      <c r="I9931" s="192" t="s">
        <v>29797</v>
      </c>
      <c r="J9931" s="192" t="s">
        <v>29797</v>
      </c>
      <c r="K9931" s="192" t="s">
        <v>29797</v>
      </c>
      <c r="L9931" s="192" t="s">
        <v>29797</v>
      </c>
    </row>
    <row r="9932" spans="1:12" ht="15" x14ac:dyDescent="0.25">
      <c r="A9932" s="189" t="s">
        <v>17648</v>
      </c>
      <c r="B9932" s="190" t="s">
        <v>21446</v>
      </c>
      <c r="C9932" s="190" t="s">
        <v>29797</v>
      </c>
      <c r="D9932" s="190" t="s">
        <v>29797</v>
      </c>
      <c r="E9932" s="190" t="s">
        <v>29797</v>
      </c>
      <c r="F9932" s="190" t="s">
        <v>29797</v>
      </c>
      <c r="G9932" s="190" t="s">
        <v>29797</v>
      </c>
      <c r="H9932" s="190" t="s">
        <v>31337</v>
      </c>
      <c r="I9932" s="190" t="s">
        <v>31338</v>
      </c>
      <c r="J9932" s="190" t="s">
        <v>29821</v>
      </c>
      <c r="K9932" s="190" t="s">
        <v>5062</v>
      </c>
      <c r="L9932" s="190" t="s">
        <v>1447</v>
      </c>
    </row>
    <row r="9933" spans="1:12" ht="15" x14ac:dyDescent="0.25">
      <c r="A9933" s="191" t="s">
        <v>17649</v>
      </c>
      <c r="B9933" s="192" t="s">
        <v>21447</v>
      </c>
      <c r="C9933" s="192" t="s">
        <v>29797</v>
      </c>
      <c r="D9933" s="192" t="s">
        <v>29797</v>
      </c>
      <c r="E9933" s="192" t="s">
        <v>29797</v>
      </c>
      <c r="F9933" s="192" t="s">
        <v>29797</v>
      </c>
      <c r="G9933" s="192" t="s">
        <v>29797</v>
      </c>
      <c r="H9933" s="192" t="s">
        <v>29797</v>
      </c>
      <c r="I9933" s="192" t="s">
        <v>29797</v>
      </c>
      <c r="J9933" s="192" t="s">
        <v>29797</v>
      </c>
      <c r="K9933" s="192" t="s">
        <v>29797</v>
      </c>
      <c r="L9933" s="192" t="s">
        <v>29797</v>
      </c>
    </row>
    <row r="9934" spans="1:12" ht="15" x14ac:dyDescent="0.25">
      <c r="A9934" s="189" t="s">
        <v>14241</v>
      </c>
      <c r="B9934" s="190" t="s">
        <v>14242</v>
      </c>
      <c r="C9934" s="190" t="s">
        <v>29797</v>
      </c>
      <c r="D9934" s="190" t="s">
        <v>29797</v>
      </c>
      <c r="E9934" s="190" t="s">
        <v>29797</v>
      </c>
      <c r="F9934" s="190" t="s">
        <v>29797</v>
      </c>
      <c r="G9934" s="190" t="s">
        <v>29797</v>
      </c>
      <c r="H9934" s="190" t="s">
        <v>31546</v>
      </c>
      <c r="I9934" s="190" t="s">
        <v>31547</v>
      </c>
      <c r="J9934" s="190" t="s">
        <v>29821</v>
      </c>
      <c r="K9934" s="190" t="s">
        <v>5062</v>
      </c>
      <c r="L9934" s="190" t="s">
        <v>1447</v>
      </c>
    </row>
    <row r="9935" spans="1:12" ht="15" x14ac:dyDescent="0.25">
      <c r="A9935" s="191" t="s">
        <v>3805</v>
      </c>
      <c r="B9935" s="192" t="s">
        <v>1696</v>
      </c>
      <c r="C9935" s="192" t="s">
        <v>29797</v>
      </c>
      <c r="D9935" s="192" t="s">
        <v>29797</v>
      </c>
      <c r="E9935" s="192" t="s">
        <v>29797</v>
      </c>
      <c r="F9935" s="192" t="s">
        <v>29797</v>
      </c>
      <c r="G9935" s="192" t="s">
        <v>29797</v>
      </c>
      <c r="H9935" s="192" t="s">
        <v>31502</v>
      </c>
      <c r="I9935" s="192" t="s">
        <v>5073</v>
      </c>
      <c r="J9935" s="192" t="s">
        <v>31325</v>
      </c>
      <c r="K9935" s="192" t="s">
        <v>5073</v>
      </c>
      <c r="L9935" s="192" t="s">
        <v>1447</v>
      </c>
    </row>
    <row r="9936" spans="1:12" ht="15" x14ac:dyDescent="0.25">
      <c r="A9936" s="189" t="s">
        <v>3806</v>
      </c>
      <c r="B9936" s="190" t="s">
        <v>1697</v>
      </c>
      <c r="C9936" s="190" t="s">
        <v>29812</v>
      </c>
      <c r="D9936" s="190" t="s">
        <v>29824</v>
      </c>
      <c r="E9936" s="190" t="s">
        <v>30953</v>
      </c>
      <c r="F9936" s="190" t="s">
        <v>29804</v>
      </c>
      <c r="G9936" s="190" t="s">
        <v>29912</v>
      </c>
      <c r="H9936" s="190" t="s">
        <v>32184</v>
      </c>
      <c r="I9936" s="190" t="s">
        <v>32185</v>
      </c>
      <c r="J9936" s="190" t="s">
        <v>31325</v>
      </c>
      <c r="K9936" s="190" t="s">
        <v>5073</v>
      </c>
      <c r="L9936" s="190" t="s">
        <v>1447</v>
      </c>
    </row>
    <row r="9937" spans="1:12" ht="15" x14ac:dyDescent="0.25">
      <c r="A9937" s="191" t="s">
        <v>14243</v>
      </c>
      <c r="B9937" s="192" t="s">
        <v>14244</v>
      </c>
      <c r="C9937" s="192" t="s">
        <v>29797</v>
      </c>
      <c r="D9937" s="192" t="s">
        <v>29797</v>
      </c>
      <c r="E9937" s="192" t="s">
        <v>29797</v>
      </c>
      <c r="F9937" s="192" t="s">
        <v>29797</v>
      </c>
      <c r="G9937" s="192" t="s">
        <v>29797</v>
      </c>
      <c r="H9937" s="192" t="s">
        <v>31588</v>
      </c>
      <c r="I9937" s="192" t="s">
        <v>30455</v>
      </c>
      <c r="J9937" s="192" t="s">
        <v>29870</v>
      </c>
      <c r="K9937" s="192" t="s">
        <v>8069</v>
      </c>
      <c r="L9937" s="192" t="s">
        <v>1447</v>
      </c>
    </row>
    <row r="9938" spans="1:12" ht="15" x14ac:dyDescent="0.25">
      <c r="A9938" s="189" t="s">
        <v>17650</v>
      </c>
      <c r="B9938" s="190" t="s">
        <v>21448</v>
      </c>
      <c r="C9938" s="190" t="s">
        <v>29797</v>
      </c>
      <c r="D9938" s="190" t="s">
        <v>29797</v>
      </c>
      <c r="E9938" s="190" t="s">
        <v>30954</v>
      </c>
      <c r="F9938" s="190" t="s">
        <v>29797</v>
      </c>
      <c r="G9938" s="190" t="s">
        <v>29797</v>
      </c>
      <c r="H9938" s="190" t="s">
        <v>31432</v>
      </c>
      <c r="I9938" s="190" t="s">
        <v>31433</v>
      </c>
      <c r="J9938" s="190" t="s">
        <v>29821</v>
      </c>
      <c r="K9938" s="190" t="s">
        <v>5062</v>
      </c>
      <c r="L9938" s="190" t="s">
        <v>1447</v>
      </c>
    </row>
    <row r="9939" spans="1:12" ht="15" x14ac:dyDescent="0.25">
      <c r="A9939" s="191" t="s">
        <v>14245</v>
      </c>
      <c r="B9939" s="192" t="s">
        <v>14246</v>
      </c>
      <c r="C9939" s="192" t="s">
        <v>29797</v>
      </c>
      <c r="D9939" s="192" t="s">
        <v>29797</v>
      </c>
      <c r="E9939" s="192" t="s">
        <v>29797</v>
      </c>
      <c r="F9939" s="192" t="s">
        <v>29797</v>
      </c>
      <c r="G9939" s="192" t="s">
        <v>29797</v>
      </c>
      <c r="H9939" s="192" t="s">
        <v>29797</v>
      </c>
      <c r="I9939" s="192" t="s">
        <v>29797</v>
      </c>
      <c r="J9939" s="192" t="s">
        <v>29821</v>
      </c>
      <c r="K9939" s="192" t="s">
        <v>5062</v>
      </c>
      <c r="L9939" s="192" t="s">
        <v>1447</v>
      </c>
    </row>
    <row r="9940" spans="1:12" ht="15" x14ac:dyDescent="0.25">
      <c r="A9940" s="189" t="s">
        <v>27558</v>
      </c>
      <c r="B9940" s="190" t="s">
        <v>1698</v>
      </c>
      <c r="C9940" s="190" t="s">
        <v>29797</v>
      </c>
      <c r="D9940" s="190" t="s">
        <v>29797</v>
      </c>
      <c r="E9940" s="190" t="s">
        <v>29797</v>
      </c>
      <c r="F9940" s="190" t="s">
        <v>29797</v>
      </c>
      <c r="G9940" s="190" t="s">
        <v>29797</v>
      </c>
      <c r="H9940" s="190" t="s">
        <v>29797</v>
      </c>
      <c r="I9940" s="190" t="s">
        <v>29797</v>
      </c>
      <c r="J9940" s="190" t="s">
        <v>29797</v>
      </c>
      <c r="K9940" s="190" t="s">
        <v>29797</v>
      </c>
      <c r="L9940" s="190" t="s">
        <v>1439</v>
      </c>
    </row>
    <row r="9941" spans="1:12" ht="15" x14ac:dyDescent="0.25">
      <c r="A9941" s="191" t="s">
        <v>14247</v>
      </c>
      <c r="B9941" s="192" t="s">
        <v>14248</v>
      </c>
      <c r="C9941" s="192" t="s">
        <v>29923</v>
      </c>
      <c r="D9941" s="192" t="s">
        <v>29797</v>
      </c>
      <c r="E9941" s="192" t="s">
        <v>30955</v>
      </c>
      <c r="F9941" s="192" t="s">
        <v>29797</v>
      </c>
      <c r="G9941" s="192" t="s">
        <v>29797</v>
      </c>
      <c r="H9941" s="192" t="s">
        <v>31702</v>
      </c>
      <c r="I9941" s="192" t="s">
        <v>5073</v>
      </c>
      <c r="J9941" s="192" t="s">
        <v>31325</v>
      </c>
      <c r="K9941" s="192" t="s">
        <v>5073</v>
      </c>
      <c r="L9941" s="192" t="s">
        <v>1447</v>
      </c>
    </row>
    <row r="9942" spans="1:12" ht="15" x14ac:dyDescent="0.25">
      <c r="A9942" s="189" t="s">
        <v>27559</v>
      </c>
      <c r="B9942" s="190" t="s">
        <v>14249</v>
      </c>
      <c r="C9942" s="190" t="s">
        <v>29797</v>
      </c>
      <c r="D9942" s="190" t="s">
        <v>29797</v>
      </c>
      <c r="E9942" s="190" t="s">
        <v>29797</v>
      </c>
      <c r="F9942" s="190" t="s">
        <v>29797</v>
      </c>
      <c r="G9942" s="190" t="s">
        <v>29797</v>
      </c>
      <c r="H9942" s="190" t="s">
        <v>29797</v>
      </c>
      <c r="I9942" s="190" t="s">
        <v>29797</v>
      </c>
      <c r="J9942" s="190" t="s">
        <v>29797</v>
      </c>
      <c r="K9942" s="190" t="s">
        <v>29797</v>
      </c>
      <c r="L9942" s="190" t="s">
        <v>1441</v>
      </c>
    </row>
    <row r="9943" spans="1:12" ht="15" x14ac:dyDescent="0.25">
      <c r="A9943" s="191" t="s">
        <v>17651</v>
      </c>
      <c r="B9943" s="192" t="s">
        <v>21449</v>
      </c>
      <c r="C9943" s="192" t="s">
        <v>29797</v>
      </c>
      <c r="D9943" s="192" t="s">
        <v>29797</v>
      </c>
      <c r="E9943" s="192" t="s">
        <v>29797</v>
      </c>
      <c r="F9943" s="192" t="s">
        <v>29797</v>
      </c>
      <c r="G9943" s="192" t="s">
        <v>29797</v>
      </c>
      <c r="H9943" s="192" t="s">
        <v>31934</v>
      </c>
      <c r="I9943" s="192" t="s">
        <v>5073</v>
      </c>
      <c r="J9943" s="192" t="s">
        <v>31325</v>
      </c>
      <c r="K9943" s="192" t="s">
        <v>5073</v>
      </c>
      <c r="L9943" s="192" t="s">
        <v>1447</v>
      </c>
    </row>
    <row r="9944" spans="1:12" ht="15" x14ac:dyDescent="0.25">
      <c r="A9944" s="189" t="s">
        <v>27560</v>
      </c>
      <c r="B9944" s="190" t="s">
        <v>21450</v>
      </c>
      <c r="C9944" s="190" t="s">
        <v>29797</v>
      </c>
      <c r="D9944" s="190" t="s">
        <v>29797</v>
      </c>
      <c r="E9944" s="190" t="s">
        <v>29797</v>
      </c>
      <c r="F9944" s="190" t="s">
        <v>29797</v>
      </c>
      <c r="G9944" s="190" t="s">
        <v>29797</v>
      </c>
      <c r="H9944" s="190" t="s">
        <v>29797</v>
      </c>
      <c r="I9944" s="190" t="s">
        <v>29797</v>
      </c>
      <c r="J9944" s="190" t="s">
        <v>29797</v>
      </c>
      <c r="K9944" s="190" t="s">
        <v>29797</v>
      </c>
      <c r="L9944" s="190" t="s">
        <v>1441</v>
      </c>
    </row>
    <row r="9945" spans="1:12" ht="15" x14ac:dyDescent="0.25">
      <c r="A9945" s="191" t="s">
        <v>3807</v>
      </c>
      <c r="B9945" s="192" t="s">
        <v>1699</v>
      </c>
      <c r="C9945" s="192" t="s">
        <v>30152</v>
      </c>
      <c r="D9945" s="192" t="s">
        <v>30168</v>
      </c>
      <c r="E9945" s="192" t="s">
        <v>30956</v>
      </c>
      <c r="F9945" s="192" t="s">
        <v>29804</v>
      </c>
      <c r="G9945" s="192" t="s">
        <v>29797</v>
      </c>
      <c r="H9945" s="192" t="s">
        <v>31444</v>
      </c>
      <c r="I9945" s="192" t="s">
        <v>10588</v>
      </c>
      <c r="J9945" s="192" t="s">
        <v>31325</v>
      </c>
      <c r="K9945" s="192" t="s">
        <v>5073</v>
      </c>
      <c r="L9945" s="192" t="s">
        <v>1447</v>
      </c>
    </row>
    <row r="9946" spans="1:12" ht="15" x14ac:dyDescent="0.25">
      <c r="A9946" s="189" t="s">
        <v>27561</v>
      </c>
      <c r="B9946" s="190" t="s">
        <v>21451</v>
      </c>
      <c r="C9946" s="190" t="s">
        <v>29797</v>
      </c>
      <c r="D9946" s="190" t="s">
        <v>29797</v>
      </c>
      <c r="E9946" s="190" t="s">
        <v>29797</v>
      </c>
      <c r="F9946" s="190" t="s">
        <v>29797</v>
      </c>
      <c r="G9946" s="190" t="s">
        <v>29797</v>
      </c>
      <c r="H9946" s="190" t="s">
        <v>29797</v>
      </c>
      <c r="I9946" s="190" t="s">
        <v>29797</v>
      </c>
      <c r="J9946" s="190" t="s">
        <v>29797</v>
      </c>
      <c r="K9946" s="190" t="s">
        <v>29797</v>
      </c>
      <c r="L9946" s="190" t="s">
        <v>1468</v>
      </c>
    </row>
    <row r="9947" spans="1:12" ht="15" x14ac:dyDescent="0.25">
      <c r="A9947" s="191" t="s">
        <v>27562</v>
      </c>
      <c r="B9947" s="192" t="s">
        <v>1700</v>
      </c>
      <c r="C9947" s="192" t="s">
        <v>29797</v>
      </c>
      <c r="D9947" s="192" t="s">
        <v>29797</v>
      </c>
      <c r="E9947" s="192" t="s">
        <v>29797</v>
      </c>
      <c r="F9947" s="192" t="s">
        <v>29797</v>
      </c>
      <c r="G9947" s="192" t="s">
        <v>29797</v>
      </c>
      <c r="H9947" s="192" t="s">
        <v>29797</v>
      </c>
      <c r="I9947" s="192" t="s">
        <v>29797</v>
      </c>
      <c r="J9947" s="192" t="s">
        <v>29797</v>
      </c>
      <c r="K9947" s="192" t="s">
        <v>29797</v>
      </c>
      <c r="L9947" s="192" t="s">
        <v>2704</v>
      </c>
    </row>
    <row r="9948" spans="1:12" ht="15" x14ac:dyDescent="0.25">
      <c r="A9948" s="189" t="s">
        <v>17652</v>
      </c>
      <c r="B9948" s="190" t="s">
        <v>27563</v>
      </c>
      <c r="C9948" s="190" t="s">
        <v>29797</v>
      </c>
      <c r="D9948" s="190" t="s">
        <v>29797</v>
      </c>
      <c r="E9948" s="190" t="s">
        <v>29797</v>
      </c>
      <c r="F9948" s="190" t="s">
        <v>29797</v>
      </c>
      <c r="G9948" s="190" t="s">
        <v>29797</v>
      </c>
      <c r="H9948" s="190" t="s">
        <v>31337</v>
      </c>
      <c r="I9948" s="190" t="s">
        <v>31338</v>
      </c>
      <c r="J9948" s="190" t="s">
        <v>29821</v>
      </c>
      <c r="K9948" s="190" t="s">
        <v>5062</v>
      </c>
      <c r="L9948" s="190" t="s">
        <v>1447</v>
      </c>
    </row>
    <row r="9949" spans="1:12" ht="15" x14ac:dyDescent="0.25">
      <c r="A9949" s="191" t="s">
        <v>3808</v>
      </c>
      <c r="B9949" s="192" t="s">
        <v>1701</v>
      </c>
      <c r="C9949" s="192" t="s">
        <v>29812</v>
      </c>
      <c r="D9949" s="192" t="s">
        <v>29813</v>
      </c>
      <c r="E9949" s="192" t="s">
        <v>30957</v>
      </c>
      <c r="F9949" s="192" t="s">
        <v>29804</v>
      </c>
      <c r="G9949" s="192" t="s">
        <v>29843</v>
      </c>
      <c r="H9949" s="192" t="s">
        <v>31592</v>
      </c>
      <c r="I9949" s="192" t="s">
        <v>31593</v>
      </c>
      <c r="J9949" s="192" t="s">
        <v>29821</v>
      </c>
      <c r="K9949" s="192" t="s">
        <v>5062</v>
      </c>
      <c r="L9949" s="192" t="s">
        <v>1447</v>
      </c>
    </row>
    <row r="9950" spans="1:12" ht="15" x14ac:dyDescent="0.25">
      <c r="A9950" s="189" t="s">
        <v>27564</v>
      </c>
      <c r="B9950" s="190" t="s">
        <v>27565</v>
      </c>
      <c r="C9950" s="190" t="s">
        <v>29797</v>
      </c>
      <c r="D9950" s="190" t="s">
        <v>29797</v>
      </c>
      <c r="E9950" s="190" t="s">
        <v>29797</v>
      </c>
      <c r="F9950" s="190" t="s">
        <v>29797</v>
      </c>
      <c r="G9950" s="190" t="s">
        <v>29797</v>
      </c>
      <c r="H9950" s="190" t="s">
        <v>32038</v>
      </c>
      <c r="I9950" s="190" t="s">
        <v>32039</v>
      </c>
      <c r="J9950" s="190" t="s">
        <v>29835</v>
      </c>
      <c r="K9950" s="190" t="s">
        <v>9955</v>
      </c>
      <c r="L9950" s="190" t="s">
        <v>1447</v>
      </c>
    </row>
    <row r="9951" spans="1:12" ht="15" x14ac:dyDescent="0.25">
      <c r="A9951" s="191" t="s">
        <v>17653</v>
      </c>
      <c r="B9951" s="192" t="s">
        <v>21452</v>
      </c>
      <c r="C9951" s="192" t="s">
        <v>29797</v>
      </c>
      <c r="D9951" s="192" t="s">
        <v>29797</v>
      </c>
      <c r="E9951" s="192" t="s">
        <v>29797</v>
      </c>
      <c r="F9951" s="192" t="s">
        <v>29797</v>
      </c>
      <c r="G9951" s="192" t="s">
        <v>29797</v>
      </c>
      <c r="H9951" s="192" t="s">
        <v>29797</v>
      </c>
      <c r="I9951" s="192" t="s">
        <v>29797</v>
      </c>
      <c r="J9951" s="192" t="s">
        <v>29797</v>
      </c>
      <c r="K9951" s="192" t="s">
        <v>29797</v>
      </c>
      <c r="L9951" s="192" t="s">
        <v>1440</v>
      </c>
    </row>
    <row r="9952" spans="1:12" ht="15" x14ac:dyDescent="0.25">
      <c r="A9952" s="189" t="s">
        <v>14250</v>
      </c>
      <c r="B9952" s="190" t="s">
        <v>14251</v>
      </c>
      <c r="C9952" s="190" t="s">
        <v>29797</v>
      </c>
      <c r="D9952" s="190" t="s">
        <v>29797</v>
      </c>
      <c r="E9952" s="190" t="s">
        <v>29797</v>
      </c>
      <c r="F9952" s="190" t="s">
        <v>29797</v>
      </c>
      <c r="G9952" s="190" t="s">
        <v>29797</v>
      </c>
      <c r="H9952" s="190" t="s">
        <v>31377</v>
      </c>
      <c r="I9952" s="190" t="s">
        <v>31378</v>
      </c>
      <c r="J9952" s="190" t="s">
        <v>31379</v>
      </c>
      <c r="K9952" s="190" t="s">
        <v>8059</v>
      </c>
      <c r="L9952" s="190" t="s">
        <v>1447</v>
      </c>
    </row>
    <row r="9953" spans="1:12" ht="15" x14ac:dyDescent="0.25">
      <c r="A9953" s="191" t="s">
        <v>14252</v>
      </c>
      <c r="B9953" s="192" t="s">
        <v>14253</v>
      </c>
      <c r="C9953" s="192" t="s">
        <v>29797</v>
      </c>
      <c r="D9953" s="192" t="s">
        <v>29797</v>
      </c>
      <c r="E9953" s="192" t="s">
        <v>29797</v>
      </c>
      <c r="F9953" s="192" t="s">
        <v>29797</v>
      </c>
      <c r="G9953" s="192" t="s">
        <v>29797</v>
      </c>
      <c r="H9953" s="192" t="s">
        <v>33114</v>
      </c>
      <c r="I9953" s="192" t="s">
        <v>33115</v>
      </c>
      <c r="J9953" s="192" t="s">
        <v>29826</v>
      </c>
      <c r="K9953" s="192" t="s">
        <v>5078</v>
      </c>
      <c r="L9953" s="192" t="s">
        <v>1447</v>
      </c>
    </row>
    <row r="9954" spans="1:12" ht="15" x14ac:dyDescent="0.25">
      <c r="A9954" s="189" t="s">
        <v>27566</v>
      </c>
      <c r="B9954" s="190" t="s">
        <v>27567</v>
      </c>
      <c r="C9954" s="190" t="s">
        <v>29797</v>
      </c>
      <c r="D9954" s="190" t="s">
        <v>29797</v>
      </c>
      <c r="E9954" s="190" t="s">
        <v>29797</v>
      </c>
      <c r="F9954" s="190" t="s">
        <v>29797</v>
      </c>
      <c r="G9954" s="190" t="s">
        <v>29797</v>
      </c>
      <c r="H9954" s="190" t="s">
        <v>29797</v>
      </c>
      <c r="I9954" s="190" t="s">
        <v>29797</v>
      </c>
      <c r="J9954" s="190" t="s">
        <v>29797</v>
      </c>
      <c r="K9954" s="190" t="s">
        <v>29797</v>
      </c>
      <c r="L9954" s="190" t="s">
        <v>1442</v>
      </c>
    </row>
    <row r="9955" spans="1:12" ht="15" x14ac:dyDescent="0.25">
      <c r="A9955" s="191" t="s">
        <v>27568</v>
      </c>
      <c r="B9955" s="192" t="s">
        <v>27569</v>
      </c>
      <c r="C9955" s="192" t="s">
        <v>29797</v>
      </c>
      <c r="D9955" s="192" t="s">
        <v>29797</v>
      </c>
      <c r="E9955" s="192" t="s">
        <v>29797</v>
      </c>
      <c r="F9955" s="192" t="s">
        <v>29797</v>
      </c>
      <c r="G9955" s="192" t="s">
        <v>29797</v>
      </c>
      <c r="H9955" s="192" t="s">
        <v>29797</v>
      </c>
      <c r="I9955" s="192" t="s">
        <v>29797</v>
      </c>
      <c r="J9955" s="192" t="s">
        <v>29797</v>
      </c>
      <c r="K9955" s="192" t="s">
        <v>29797</v>
      </c>
      <c r="L9955" s="192" t="s">
        <v>2704</v>
      </c>
    </row>
    <row r="9956" spans="1:12" ht="15" x14ac:dyDescent="0.25">
      <c r="A9956" s="189" t="s">
        <v>17654</v>
      </c>
      <c r="B9956" s="190" t="s">
        <v>21453</v>
      </c>
      <c r="C9956" s="190" t="s">
        <v>29797</v>
      </c>
      <c r="D9956" s="190" t="s">
        <v>29797</v>
      </c>
      <c r="E9956" s="190" t="s">
        <v>29797</v>
      </c>
      <c r="F9956" s="190" t="s">
        <v>29797</v>
      </c>
      <c r="G9956" s="190" t="s">
        <v>29797</v>
      </c>
      <c r="H9956" s="190" t="s">
        <v>29797</v>
      </c>
      <c r="I9956" s="190" t="s">
        <v>29797</v>
      </c>
      <c r="J9956" s="190" t="s">
        <v>29826</v>
      </c>
      <c r="K9956" s="190" t="s">
        <v>5078</v>
      </c>
      <c r="L9956" s="190" t="s">
        <v>1447</v>
      </c>
    </row>
    <row r="9957" spans="1:12" ht="15" x14ac:dyDescent="0.25">
      <c r="A9957" s="191" t="s">
        <v>17655</v>
      </c>
      <c r="B9957" s="192" t="s">
        <v>21454</v>
      </c>
      <c r="C9957" s="192" t="s">
        <v>29797</v>
      </c>
      <c r="D9957" s="192" t="s">
        <v>29797</v>
      </c>
      <c r="E9957" s="192" t="s">
        <v>29797</v>
      </c>
      <c r="F9957" s="192" t="s">
        <v>29797</v>
      </c>
      <c r="G9957" s="192" t="s">
        <v>29797</v>
      </c>
      <c r="H9957" s="192" t="s">
        <v>31672</v>
      </c>
      <c r="I9957" s="192" t="s">
        <v>31100</v>
      </c>
      <c r="J9957" s="192" t="s">
        <v>31325</v>
      </c>
      <c r="K9957" s="192" t="s">
        <v>5073</v>
      </c>
      <c r="L9957" s="192" t="s">
        <v>1447</v>
      </c>
    </row>
    <row r="9958" spans="1:12" ht="15" x14ac:dyDescent="0.25">
      <c r="A9958" s="189" t="s">
        <v>17656</v>
      </c>
      <c r="B9958" s="190" t="s">
        <v>21455</v>
      </c>
      <c r="C9958" s="190" t="s">
        <v>29797</v>
      </c>
      <c r="D9958" s="190" t="s">
        <v>29797</v>
      </c>
      <c r="E9958" s="190" t="s">
        <v>29797</v>
      </c>
      <c r="F9958" s="190" t="s">
        <v>29797</v>
      </c>
      <c r="G9958" s="190" t="s">
        <v>29797</v>
      </c>
      <c r="H9958" s="190" t="s">
        <v>31384</v>
      </c>
      <c r="I9958" s="190" t="s">
        <v>31385</v>
      </c>
      <c r="J9958" s="190" t="s">
        <v>31325</v>
      </c>
      <c r="K9958" s="190" t="s">
        <v>5073</v>
      </c>
      <c r="L9958" s="190" t="s">
        <v>1447</v>
      </c>
    </row>
    <row r="9959" spans="1:12" ht="15" x14ac:dyDescent="0.25">
      <c r="A9959" s="191" t="s">
        <v>14254</v>
      </c>
      <c r="B9959" s="192" t="s">
        <v>14255</v>
      </c>
      <c r="C9959" s="192" t="s">
        <v>29797</v>
      </c>
      <c r="D9959" s="192" t="s">
        <v>29797</v>
      </c>
      <c r="E9959" s="192" t="s">
        <v>29797</v>
      </c>
      <c r="F9959" s="192" t="s">
        <v>29797</v>
      </c>
      <c r="G9959" s="192" t="s">
        <v>29797</v>
      </c>
      <c r="H9959" s="192" t="s">
        <v>32716</v>
      </c>
      <c r="I9959" s="192" t="s">
        <v>32111</v>
      </c>
      <c r="J9959" s="192" t="s">
        <v>31325</v>
      </c>
      <c r="K9959" s="192" t="s">
        <v>5073</v>
      </c>
      <c r="L9959" s="192" t="s">
        <v>1447</v>
      </c>
    </row>
    <row r="9960" spans="1:12" ht="15" x14ac:dyDescent="0.25">
      <c r="A9960" s="189" t="s">
        <v>17657</v>
      </c>
      <c r="B9960" s="190" t="s">
        <v>21456</v>
      </c>
      <c r="C9960" s="190" t="s">
        <v>29797</v>
      </c>
      <c r="D9960" s="190" t="s">
        <v>29797</v>
      </c>
      <c r="E9960" s="190" t="s">
        <v>29797</v>
      </c>
      <c r="F9960" s="190" t="s">
        <v>29797</v>
      </c>
      <c r="G9960" s="190" t="s">
        <v>29797</v>
      </c>
      <c r="H9960" s="190" t="s">
        <v>29797</v>
      </c>
      <c r="I9960" s="190" t="s">
        <v>29797</v>
      </c>
      <c r="J9960" s="190" t="s">
        <v>29797</v>
      </c>
      <c r="K9960" s="190" t="s">
        <v>29797</v>
      </c>
      <c r="L9960" s="190" t="s">
        <v>29797</v>
      </c>
    </row>
    <row r="9961" spans="1:12" ht="15" x14ac:dyDescent="0.25">
      <c r="A9961" s="191" t="s">
        <v>27570</v>
      </c>
      <c r="B9961" s="192" t="s">
        <v>27571</v>
      </c>
      <c r="C9961" s="192" t="s">
        <v>29812</v>
      </c>
      <c r="D9961" s="192" t="s">
        <v>29824</v>
      </c>
      <c r="E9961" s="192" t="s">
        <v>29797</v>
      </c>
      <c r="F9961" s="192" t="s">
        <v>29804</v>
      </c>
      <c r="G9961" s="192" t="s">
        <v>29818</v>
      </c>
      <c r="H9961" s="192" t="s">
        <v>33116</v>
      </c>
      <c r="I9961" s="192" t="s">
        <v>33117</v>
      </c>
      <c r="J9961" s="192" t="s">
        <v>30187</v>
      </c>
      <c r="K9961" s="192" t="s">
        <v>6089</v>
      </c>
      <c r="L9961" s="192" t="s">
        <v>1447</v>
      </c>
    </row>
    <row r="9962" spans="1:12" ht="15" x14ac:dyDescent="0.25">
      <c r="A9962" s="189" t="s">
        <v>3809</v>
      </c>
      <c r="B9962" s="190" t="s">
        <v>1702</v>
      </c>
      <c r="C9962" s="190" t="s">
        <v>29797</v>
      </c>
      <c r="D9962" s="190" t="s">
        <v>29797</v>
      </c>
      <c r="E9962" s="190" t="s">
        <v>29797</v>
      </c>
      <c r="F9962" s="190" t="s">
        <v>29797</v>
      </c>
      <c r="G9962" s="190" t="s">
        <v>29797</v>
      </c>
      <c r="H9962" s="190" t="s">
        <v>29797</v>
      </c>
      <c r="I9962" s="190" t="s">
        <v>29797</v>
      </c>
      <c r="J9962" s="190" t="s">
        <v>29797</v>
      </c>
      <c r="K9962" s="190" t="s">
        <v>29797</v>
      </c>
      <c r="L9962" s="190" t="s">
        <v>29797</v>
      </c>
    </row>
    <row r="9963" spans="1:12" ht="15" x14ac:dyDescent="0.25">
      <c r="A9963" s="191" t="s">
        <v>17658</v>
      </c>
      <c r="B9963" s="192" t="s">
        <v>21457</v>
      </c>
      <c r="C9963" s="192" t="s">
        <v>29797</v>
      </c>
      <c r="D9963" s="192" t="s">
        <v>29797</v>
      </c>
      <c r="E9963" s="192" t="s">
        <v>29797</v>
      </c>
      <c r="F9963" s="192" t="s">
        <v>29797</v>
      </c>
      <c r="G9963" s="192" t="s">
        <v>29797</v>
      </c>
      <c r="H9963" s="192" t="s">
        <v>32154</v>
      </c>
      <c r="I9963" s="192" t="s">
        <v>31438</v>
      </c>
      <c r="J9963" s="192" t="s">
        <v>31325</v>
      </c>
      <c r="K9963" s="192" t="s">
        <v>5073</v>
      </c>
      <c r="L9963" s="192" t="s">
        <v>1447</v>
      </c>
    </row>
    <row r="9964" spans="1:12" ht="15" x14ac:dyDescent="0.25">
      <c r="A9964" s="189" t="s">
        <v>14256</v>
      </c>
      <c r="B9964" s="190" t="s">
        <v>14257</v>
      </c>
      <c r="C9964" s="190" t="s">
        <v>29797</v>
      </c>
      <c r="D9964" s="190" t="s">
        <v>29797</v>
      </c>
      <c r="E9964" s="190" t="s">
        <v>29797</v>
      </c>
      <c r="F9964" s="190" t="s">
        <v>29797</v>
      </c>
      <c r="G9964" s="190" t="s">
        <v>29797</v>
      </c>
      <c r="H9964" s="190" t="s">
        <v>31376</v>
      </c>
      <c r="I9964" s="190" t="s">
        <v>5062</v>
      </c>
      <c r="J9964" s="190" t="s">
        <v>29821</v>
      </c>
      <c r="K9964" s="190" t="s">
        <v>5062</v>
      </c>
      <c r="L9964" s="190" t="s">
        <v>1447</v>
      </c>
    </row>
    <row r="9965" spans="1:12" ht="15" x14ac:dyDescent="0.25">
      <c r="A9965" s="191" t="s">
        <v>17659</v>
      </c>
      <c r="B9965" s="192" t="s">
        <v>21458</v>
      </c>
      <c r="C9965" s="192" t="s">
        <v>29806</v>
      </c>
      <c r="D9965" s="192" t="s">
        <v>29816</v>
      </c>
      <c r="E9965" s="192" t="s">
        <v>30958</v>
      </c>
      <c r="F9965" s="192" t="s">
        <v>29804</v>
      </c>
      <c r="G9965" s="192" t="s">
        <v>29870</v>
      </c>
      <c r="H9965" s="192" t="s">
        <v>32063</v>
      </c>
      <c r="I9965" s="192" t="s">
        <v>31100</v>
      </c>
      <c r="J9965" s="192" t="s">
        <v>31325</v>
      </c>
      <c r="K9965" s="192" t="s">
        <v>5073</v>
      </c>
      <c r="L9965" s="192" t="s">
        <v>1447</v>
      </c>
    </row>
    <row r="9966" spans="1:12" ht="15" x14ac:dyDescent="0.25">
      <c r="A9966" s="189" t="s">
        <v>17660</v>
      </c>
      <c r="B9966" s="190" t="s">
        <v>21459</v>
      </c>
      <c r="C9966" s="190" t="s">
        <v>29797</v>
      </c>
      <c r="D9966" s="190" t="s">
        <v>29797</v>
      </c>
      <c r="E9966" s="190" t="s">
        <v>29797</v>
      </c>
      <c r="F9966" s="190" t="s">
        <v>29797</v>
      </c>
      <c r="G9966" s="190" t="s">
        <v>29797</v>
      </c>
      <c r="H9966" s="190" t="s">
        <v>32637</v>
      </c>
      <c r="I9966" s="190" t="s">
        <v>6089</v>
      </c>
      <c r="J9966" s="190" t="s">
        <v>30187</v>
      </c>
      <c r="K9966" s="190" t="s">
        <v>6089</v>
      </c>
      <c r="L9966" s="190" t="s">
        <v>1447</v>
      </c>
    </row>
    <row r="9967" spans="1:12" ht="15" x14ac:dyDescent="0.25">
      <c r="A9967" s="191" t="s">
        <v>14258</v>
      </c>
      <c r="B9967" s="192" t="s">
        <v>14259</v>
      </c>
      <c r="C9967" s="192" t="s">
        <v>29797</v>
      </c>
      <c r="D9967" s="192" t="s">
        <v>29797</v>
      </c>
      <c r="E9967" s="192" t="s">
        <v>29797</v>
      </c>
      <c r="F9967" s="192" t="s">
        <v>29797</v>
      </c>
      <c r="G9967" s="192" t="s">
        <v>29797</v>
      </c>
      <c r="H9967" s="192" t="s">
        <v>31605</v>
      </c>
      <c r="I9967" s="192" t="s">
        <v>31606</v>
      </c>
      <c r="J9967" s="192" t="s">
        <v>29821</v>
      </c>
      <c r="K9967" s="192" t="s">
        <v>5062</v>
      </c>
      <c r="L9967" s="192" t="s">
        <v>1447</v>
      </c>
    </row>
    <row r="9968" spans="1:12" ht="15" x14ac:dyDescent="0.25">
      <c r="A9968" s="189" t="s">
        <v>17661</v>
      </c>
      <c r="B9968" s="190" t="s">
        <v>21460</v>
      </c>
      <c r="C9968" s="190" t="s">
        <v>29797</v>
      </c>
      <c r="D9968" s="190" t="s">
        <v>29797</v>
      </c>
      <c r="E9968" s="190" t="s">
        <v>29797</v>
      </c>
      <c r="F9968" s="190" t="s">
        <v>29797</v>
      </c>
      <c r="G9968" s="190" t="s">
        <v>29797</v>
      </c>
      <c r="H9968" s="190" t="s">
        <v>33118</v>
      </c>
      <c r="I9968" s="190" t="s">
        <v>7892</v>
      </c>
      <c r="J9968" s="190" t="s">
        <v>29941</v>
      </c>
      <c r="K9968" s="190" t="s">
        <v>7892</v>
      </c>
      <c r="L9968" s="190" t="s">
        <v>1447</v>
      </c>
    </row>
    <row r="9969" spans="1:12" ht="15" x14ac:dyDescent="0.25">
      <c r="A9969" s="191" t="s">
        <v>17662</v>
      </c>
      <c r="B9969" s="192" t="s">
        <v>27572</v>
      </c>
      <c r="C9969" s="192" t="s">
        <v>29797</v>
      </c>
      <c r="D9969" s="192" t="s">
        <v>29797</v>
      </c>
      <c r="E9969" s="192" t="s">
        <v>29797</v>
      </c>
      <c r="F9969" s="192" t="s">
        <v>29797</v>
      </c>
      <c r="G9969" s="192" t="s">
        <v>29797</v>
      </c>
      <c r="H9969" s="192" t="s">
        <v>31390</v>
      </c>
      <c r="I9969" s="192" t="s">
        <v>14423</v>
      </c>
      <c r="J9969" s="192" t="s">
        <v>29821</v>
      </c>
      <c r="K9969" s="192" t="s">
        <v>5062</v>
      </c>
      <c r="L9969" s="192" t="s">
        <v>1447</v>
      </c>
    </row>
    <row r="9970" spans="1:12" ht="15" x14ac:dyDescent="0.25">
      <c r="A9970" s="189" t="s">
        <v>14260</v>
      </c>
      <c r="B9970" s="190" t="s">
        <v>14261</v>
      </c>
      <c r="C9970" s="190" t="s">
        <v>29797</v>
      </c>
      <c r="D9970" s="190" t="s">
        <v>29797</v>
      </c>
      <c r="E9970" s="190" t="s">
        <v>29797</v>
      </c>
      <c r="F9970" s="190" t="s">
        <v>29797</v>
      </c>
      <c r="G9970" s="190" t="s">
        <v>29797</v>
      </c>
      <c r="H9970" s="190" t="s">
        <v>33097</v>
      </c>
      <c r="I9970" s="190" t="s">
        <v>30455</v>
      </c>
      <c r="J9970" s="190" t="s">
        <v>29870</v>
      </c>
      <c r="K9970" s="190" t="s">
        <v>8069</v>
      </c>
      <c r="L9970" s="190" t="s">
        <v>1447</v>
      </c>
    </row>
    <row r="9971" spans="1:12" ht="15" x14ac:dyDescent="0.25">
      <c r="A9971" s="191" t="s">
        <v>27573</v>
      </c>
      <c r="B9971" s="192" t="s">
        <v>1703</v>
      </c>
      <c r="C9971" s="192" t="s">
        <v>29797</v>
      </c>
      <c r="D9971" s="192" t="s">
        <v>29797</v>
      </c>
      <c r="E9971" s="192" t="s">
        <v>29797</v>
      </c>
      <c r="F9971" s="192" t="s">
        <v>29797</v>
      </c>
      <c r="G9971" s="192" t="s">
        <v>29797</v>
      </c>
      <c r="H9971" s="192" t="s">
        <v>29797</v>
      </c>
      <c r="I9971" s="192" t="s">
        <v>29797</v>
      </c>
      <c r="J9971" s="192" t="s">
        <v>29797</v>
      </c>
      <c r="K9971" s="192" t="s">
        <v>29797</v>
      </c>
      <c r="L9971" s="192" t="s">
        <v>1441</v>
      </c>
    </row>
    <row r="9972" spans="1:12" ht="15" x14ac:dyDescent="0.25">
      <c r="A9972" s="189" t="s">
        <v>12067</v>
      </c>
      <c r="B9972" s="190" t="s">
        <v>1704</v>
      </c>
      <c r="C9972" s="190" t="s">
        <v>29797</v>
      </c>
      <c r="D9972" s="190" t="s">
        <v>29797</v>
      </c>
      <c r="E9972" s="190" t="s">
        <v>29797</v>
      </c>
      <c r="F9972" s="190" t="s">
        <v>29797</v>
      </c>
      <c r="G9972" s="190" t="s">
        <v>29797</v>
      </c>
      <c r="H9972" s="190" t="s">
        <v>31375</v>
      </c>
      <c r="I9972" s="190" t="s">
        <v>5078</v>
      </c>
      <c r="J9972" s="190" t="s">
        <v>29826</v>
      </c>
      <c r="K9972" s="190" t="s">
        <v>5078</v>
      </c>
      <c r="L9972" s="190" t="s">
        <v>1447</v>
      </c>
    </row>
    <row r="9973" spans="1:12" ht="15" x14ac:dyDescent="0.25">
      <c r="A9973" s="191" t="s">
        <v>17663</v>
      </c>
      <c r="B9973" s="192" t="s">
        <v>21461</v>
      </c>
      <c r="C9973" s="192" t="s">
        <v>29797</v>
      </c>
      <c r="D9973" s="192" t="s">
        <v>29797</v>
      </c>
      <c r="E9973" s="192" t="s">
        <v>29797</v>
      </c>
      <c r="F9973" s="192" t="s">
        <v>29797</v>
      </c>
      <c r="G9973" s="192" t="s">
        <v>29797</v>
      </c>
      <c r="H9973" s="192" t="s">
        <v>31685</v>
      </c>
      <c r="I9973" s="192" t="s">
        <v>31686</v>
      </c>
      <c r="J9973" s="192" t="s">
        <v>29826</v>
      </c>
      <c r="K9973" s="192" t="s">
        <v>5078</v>
      </c>
      <c r="L9973" s="192" t="s">
        <v>1447</v>
      </c>
    </row>
    <row r="9974" spans="1:12" ht="15" x14ac:dyDescent="0.25">
      <c r="A9974" s="189" t="s">
        <v>17664</v>
      </c>
      <c r="B9974" s="190" t="s">
        <v>27574</v>
      </c>
      <c r="C9974" s="190" t="s">
        <v>29797</v>
      </c>
      <c r="D9974" s="190" t="s">
        <v>29797</v>
      </c>
      <c r="E9974" s="190" t="s">
        <v>29797</v>
      </c>
      <c r="F9974" s="190" t="s">
        <v>29797</v>
      </c>
      <c r="G9974" s="190" t="s">
        <v>29797</v>
      </c>
      <c r="H9974" s="190" t="s">
        <v>31989</v>
      </c>
      <c r="I9974" s="190" t="s">
        <v>10366</v>
      </c>
      <c r="J9974" s="190" t="s">
        <v>29826</v>
      </c>
      <c r="K9974" s="190" t="s">
        <v>5078</v>
      </c>
      <c r="L9974" s="190" t="s">
        <v>1447</v>
      </c>
    </row>
    <row r="9975" spans="1:12" ht="15" x14ac:dyDescent="0.25">
      <c r="A9975" s="191" t="s">
        <v>17665</v>
      </c>
      <c r="B9975" s="192" t="s">
        <v>21462</v>
      </c>
      <c r="C9975" s="192" t="s">
        <v>29797</v>
      </c>
      <c r="D9975" s="192" t="s">
        <v>29797</v>
      </c>
      <c r="E9975" s="192" t="s">
        <v>29797</v>
      </c>
      <c r="F9975" s="192" t="s">
        <v>29797</v>
      </c>
      <c r="G9975" s="192" t="s">
        <v>29797</v>
      </c>
      <c r="H9975" s="192" t="s">
        <v>29797</v>
      </c>
      <c r="I9975" s="192" t="s">
        <v>29797</v>
      </c>
      <c r="J9975" s="192" t="s">
        <v>29797</v>
      </c>
      <c r="K9975" s="192" t="s">
        <v>29797</v>
      </c>
      <c r="L9975" s="192" t="s">
        <v>1440</v>
      </c>
    </row>
    <row r="9976" spans="1:12" ht="15" x14ac:dyDescent="0.25">
      <c r="A9976" s="189" t="s">
        <v>17666</v>
      </c>
      <c r="B9976" s="190" t="s">
        <v>21463</v>
      </c>
      <c r="C9976" s="190" t="s">
        <v>29797</v>
      </c>
      <c r="D9976" s="190" t="s">
        <v>29797</v>
      </c>
      <c r="E9976" s="190" t="s">
        <v>29797</v>
      </c>
      <c r="F9976" s="190" t="s">
        <v>29797</v>
      </c>
      <c r="G9976" s="190" t="s">
        <v>29797</v>
      </c>
      <c r="H9976" s="190" t="s">
        <v>29797</v>
      </c>
      <c r="I9976" s="190" t="s">
        <v>29797</v>
      </c>
      <c r="J9976" s="190" t="s">
        <v>29797</v>
      </c>
      <c r="K9976" s="190" t="s">
        <v>29797</v>
      </c>
      <c r="L9976" s="190" t="s">
        <v>29797</v>
      </c>
    </row>
    <row r="9977" spans="1:12" ht="15" x14ac:dyDescent="0.25">
      <c r="A9977" s="191" t="s">
        <v>14262</v>
      </c>
      <c r="B9977" s="192" t="s">
        <v>14263</v>
      </c>
      <c r="C9977" s="192" t="s">
        <v>29797</v>
      </c>
      <c r="D9977" s="192" t="s">
        <v>29797</v>
      </c>
      <c r="E9977" s="192" t="s">
        <v>29797</v>
      </c>
      <c r="F9977" s="192" t="s">
        <v>29797</v>
      </c>
      <c r="G9977" s="192" t="s">
        <v>29797</v>
      </c>
      <c r="H9977" s="192" t="s">
        <v>32087</v>
      </c>
      <c r="I9977" s="192" t="s">
        <v>32088</v>
      </c>
      <c r="J9977" s="192" t="s">
        <v>31325</v>
      </c>
      <c r="K9977" s="192" t="s">
        <v>5073</v>
      </c>
      <c r="L9977" s="192" t="s">
        <v>1447</v>
      </c>
    </row>
    <row r="9978" spans="1:12" ht="15" x14ac:dyDescent="0.25">
      <c r="A9978" s="189" t="s">
        <v>17667</v>
      </c>
      <c r="B9978" s="190" t="s">
        <v>21464</v>
      </c>
      <c r="C9978" s="190" t="s">
        <v>29797</v>
      </c>
      <c r="D9978" s="190" t="s">
        <v>29797</v>
      </c>
      <c r="E9978" s="190" t="s">
        <v>29797</v>
      </c>
      <c r="F9978" s="190" t="s">
        <v>29797</v>
      </c>
      <c r="G9978" s="190" t="s">
        <v>29797</v>
      </c>
      <c r="H9978" s="190" t="s">
        <v>31315</v>
      </c>
      <c r="I9978" s="190" t="s">
        <v>5078</v>
      </c>
      <c r="J9978" s="190" t="s">
        <v>29826</v>
      </c>
      <c r="K9978" s="190" t="s">
        <v>5078</v>
      </c>
      <c r="L9978" s="190" t="s">
        <v>1447</v>
      </c>
    </row>
    <row r="9979" spans="1:12" ht="15" x14ac:dyDescent="0.25">
      <c r="A9979" s="191" t="s">
        <v>3810</v>
      </c>
      <c r="B9979" s="192" t="s">
        <v>1705</v>
      </c>
      <c r="C9979" s="192" t="s">
        <v>29797</v>
      </c>
      <c r="D9979" s="192" t="s">
        <v>29797</v>
      </c>
      <c r="E9979" s="192" t="s">
        <v>29797</v>
      </c>
      <c r="F9979" s="192" t="s">
        <v>29797</v>
      </c>
      <c r="G9979" s="192" t="s">
        <v>29797</v>
      </c>
      <c r="H9979" s="192" t="s">
        <v>32202</v>
      </c>
      <c r="I9979" s="192" t="s">
        <v>32203</v>
      </c>
      <c r="J9979" s="192" t="s">
        <v>29821</v>
      </c>
      <c r="K9979" s="192" t="s">
        <v>5062</v>
      </c>
      <c r="L9979" s="192" t="s">
        <v>1447</v>
      </c>
    </row>
    <row r="9980" spans="1:12" ht="15" x14ac:dyDescent="0.25">
      <c r="A9980" s="189" t="s">
        <v>27575</v>
      </c>
      <c r="B9980" s="190" t="s">
        <v>1706</v>
      </c>
      <c r="C9980" s="190" t="s">
        <v>29797</v>
      </c>
      <c r="D9980" s="190" t="s">
        <v>29797</v>
      </c>
      <c r="E9980" s="190" t="s">
        <v>29797</v>
      </c>
      <c r="F9980" s="190" t="s">
        <v>29797</v>
      </c>
      <c r="G9980" s="190" t="s">
        <v>29797</v>
      </c>
      <c r="H9980" s="190" t="s">
        <v>29797</v>
      </c>
      <c r="I9980" s="190" t="s">
        <v>29797</v>
      </c>
      <c r="J9980" s="190" t="s">
        <v>29797</v>
      </c>
      <c r="K9980" s="190" t="s">
        <v>29797</v>
      </c>
      <c r="L9980" s="190" t="s">
        <v>1438</v>
      </c>
    </row>
    <row r="9981" spans="1:12" ht="15" x14ac:dyDescent="0.25">
      <c r="A9981" s="191" t="s">
        <v>27576</v>
      </c>
      <c r="B9981" s="192" t="s">
        <v>27577</v>
      </c>
      <c r="C9981" s="192" t="s">
        <v>29797</v>
      </c>
      <c r="D9981" s="192" t="s">
        <v>29797</v>
      </c>
      <c r="E9981" s="192" t="s">
        <v>30959</v>
      </c>
      <c r="F9981" s="192" t="s">
        <v>29797</v>
      </c>
      <c r="G9981" s="192" t="s">
        <v>29797</v>
      </c>
      <c r="H9981" s="192" t="s">
        <v>33119</v>
      </c>
      <c r="I9981" s="192" t="s">
        <v>33120</v>
      </c>
      <c r="J9981" s="192" t="s">
        <v>29805</v>
      </c>
      <c r="K9981" s="192" t="s">
        <v>1417</v>
      </c>
      <c r="L9981" s="192" t="s">
        <v>1447</v>
      </c>
    </row>
    <row r="9982" spans="1:12" ht="15" x14ac:dyDescent="0.25">
      <c r="A9982" s="189" t="s">
        <v>17668</v>
      </c>
      <c r="B9982" s="190" t="s">
        <v>21465</v>
      </c>
      <c r="C9982" s="190" t="s">
        <v>29797</v>
      </c>
      <c r="D9982" s="190" t="s">
        <v>29797</v>
      </c>
      <c r="E9982" s="190" t="s">
        <v>29797</v>
      </c>
      <c r="F9982" s="190" t="s">
        <v>29797</v>
      </c>
      <c r="G9982" s="190" t="s">
        <v>29797</v>
      </c>
      <c r="H9982" s="190" t="s">
        <v>32218</v>
      </c>
      <c r="I9982" s="190" t="s">
        <v>5078</v>
      </c>
      <c r="J9982" s="190" t="s">
        <v>29826</v>
      </c>
      <c r="K9982" s="190" t="s">
        <v>5078</v>
      </c>
      <c r="L9982" s="190" t="s">
        <v>1447</v>
      </c>
    </row>
    <row r="9983" spans="1:12" ht="15" x14ac:dyDescent="0.25">
      <c r="A9983" s="191" t="s">
        <v>27578</v>
      </c>
      <c r="B9983" s="192" t="s">
        <v>27579</v>
      </c>
      <c r="C9983" s="192" t="s">
        <v>29812</v>
      </c>
      <c r="D9983" s="192" t="s">
        <v>29824</v>
      </c>
      <c r="E9983" s="192" t="s">
        <v>29797</v>
      </c>
      <c r="F9983" s="192" t="s">
        <v>29804</v>
      </c>
      <c r="G9983" s="192" t="s">
        <v>29797</v>
      </c>
      <c r="H9983" s="192" t="s">
        <v>31592</v>
      </c>
      <c r="I9983" s="192" t="s">
        <v>31593</v>
      </c>
      <c r="J9983" s="192" t="s">
        <v>29821</v>
      </c>
      <c r="K9983" s="192" t="s">
        <v>5062</v>
      </c>
      <c r="L9983" s="192" t="s">
        <v>1447</v>
      </c>
    </row>
    <row r="9984" spans="1:12" ht="15" x14ac:dyDescent="0.25">
      <c r="A9984" s="189" t="s">
        <v>17669</v>
      </c>
      <c r="B9984" s="190" t="s">
        <v>27580</v>
      </c>
      <c r="C9984" s="190" t="s">
        <v>29797</v>
      </c>
      <c r="D9984" s="190" t="s">
        <v>29797</v>
      </c>
      <c r="E9984" s="190" t="s">
        <v>29797</v>
      </c>
      <c r="F9984" s="190" t="s">
        <v>29797</v>
      </c>
      <c r="G9984" s="190" t="s">
        <v>29797</v>
      </c>
      <c r="H9984" s="190" t="s">
        <v>31439</v>
      </c>
      <c r="I9984" s="190" t="s">
        <v>1389</v>
      </c>
      <c r="J9984" s="190" t="s">
        <v>29821</v>
      </c>
      <c r="K9984" s="190" t="s">
        <v>5062</v>
      </c>
      <c r="L9984" s="190" t="s">
        <v>1447</v>
      </c>
    </row>
    <row r="9985" spans="1:12" ht="15" x14ac:dyDescent="0.25">
      <c r="A9985" s="191" t="s">
        <v>14264</v>
      </c>
      <c r="B9985" s="192" t="s">
        <v>14265</v>
      </c>
      <c r="C9985" s="192" t="s">
        <v>29797</v>
      </c>
      <c r="D9985" s="192" t="s">
        <v>29797</v>
      </c>
      <c r="E9985" s="192" t="s">
        <v>29797</v>
      </c>
      <c r="F9985" s="192" t="s">
        <v>29797</v>
      </c>
      <c r="G9985" s="192" t="s">
        <v>29797</v>
      </c>
      <c r="H9985" s="192" t="s">
        <v>31502</v>
      </c>
      <c r="I9985" s="192" t="s">
        <v>5073</v>
      </c>
      <c r="J9985" s="192" t="s">
        <v>31325</v>
      </c>
      <c r="K9985" s="192" t="s">
        <v>5073</v>
      </c>
      <c r="L9985" s="192" t="s">
        <v>1447</v>
      </c>
    </row>
    <row r="9986" spans="1:12" ht="15" x14ac:dyDescent="0.25">
      <c r="A9986" s="189" t="s">
        <v>3811</v>
      </c>
      <c r="B9986" s="190" t="s">
        <v>1707</v>
      </c>
      <c r="C9986" s="190" t="s">
        <v>29797</v>
      </c>
      <c r="D9986" s="190" t="s">
        <v>29797</v>
      </c>
      <c r="E9986" s="190" t="s">
        <v>29797</v>
      </c>
      <c r="F9986" s="190" t="s">
        <v>29797</v>
      </c>
      <c r="G9986" s="190" t="s">
        <v>29797</v>
      </c>
      <c r="H9986" s="190" t="s">
        <v>29797</v>
      </c>
      <c r="I9986" s="190" t="s">
        <v>29797</v>
      </c>
      <c r="J9986" s="190" t="s">
        <v>29797</v>
      </c>
      <c r="K9986" s="190" t="s">
        <v>29797</v>
      </c>
      <c r="L9986" s="190" t="s">
        <v>29797</v>
      </c>
    </row>
    <row r="9987" spans="1:12" ht="15" x14ac:dyDescent="0.25">
      <c r="A9987" s="191" t="s">
        <v>27581</v>
      </c>
      <c r="B9987" s="192" t="s">
        <v>27582</v>
      </c>
      <c r="C9987" s="192" t="s">
        <v>29797</v>
      </c>
      <c r="D9987" s="192" t="s">
        <v>29797</v>
      </c>
      <c r="E9987" s="192" t="s">
        <v>29797</v>
      </c>
      <c r="F9987" s="192" t="s">
        <v>29797</v>
      </c>
      <c r="G9987" s="192" t="s">
        <v>29797</v>
      </c>
      <c r="H9987" s="192" t="s">
        <v>29797</v>
      </c>
      <c r="I9987" s="192" t="s">
        <v>29797</v>
      </c>
      <c r="J9987" s="192" t="s">
        <v>29797</v>
      </c>
      <c r="K9987" s="192" t="s">
        <v>29797</v>
      </c>
      <c r="L9987" s="192" t="s">
        <v>29797</v>
      </c>
    </row>
    <row r="9988" spans="1:12" ht="15" x14ac:dyDescent="0.25">
      <c r="A9988" s="189" t="s">
        <v>3812</v>
      </c>
      <c r="B9988" s="190" t="s">
        <v>1708</v>
      </c>
      <c r="C9988" s="190" t="s">
        <v>29806</v>
      </c>
      <c r="D9988" s="190" t="s">
        <v>29816</v>
      </c>
      <c r="E9988" s="190" t="s">
        <v>30960</v>
      </c>
      <c r="F9988" s="190" t="s">
        <v>29804</v>
      </c>
      <c r="G9988" s="190" t="s">
        <v>705</v>
      </c>
      <c r="H9988" s="190" t="s">
        <v>31589</v>
      </c>
      <c r="I9988" s="190" t="s">
        <v>31438</v>
      </c>
      <c r="J9988" s="190" t="s">
        <v>31325</v>
      </c>
      <c r="K9988" s="190" t="s">
        <v>5073</v>
      </c>
      <c r="L9988" s="190" t="s">
        <v>1447</v>
      </c>
    </row>
    <row r="9989" spans="1:12" ht="15" x14ac:dyDescent="0.25">
      <c r="A9989" s="191" t="s">
        <v>17670</v>
      </c>
      <c r="B9989" s="192" t="s">
        <v>21466</v>
      </c>
      <c r="C9989" s="192" t="s">
        <v>29797</v>
      </c>
      <c r="D9989" s="192" t="s">
        <v>29797</v>
      </c>
      <c r="E9989" s="192" t="s">
        <v>29797</v>
      </c>
      <c r="F9989" s="192" t="s">
        <v>29797</v>
      </c>
      <c r="G9989" s="192" t="s">
        <v>29797</v>
      </c>
      <c r="H9989" s="192" t="s">
        <v>31314</v>
      </c>
      <c r="I9989" s="192" t="s">
        <v>5062</v>
      </c>
      <c r="J9989" s="192" t="s">
        <v>29821</v>
      </c>
      <c r="K9989" s="192" t="s">
        <v>5062</v>
      </c>
      <c r="L9989" s="192" t="s">
        <v>1447</v>
      </c>
    </row>
    <row r="9990" spans="1:12" ht="15" x14ac:dyDescent="0.25">
      <c r="A9990" s="189" t="s">
        <v>17671</v>
      </c>
      <c r="B9990" s="190" t="s">
        <v>21467</v>
      </c>
      <c r="C9990" s="190" t="s">
        <v>29812</v>
      </c>
      <c r="D9990" s="190" t="s">
        <v>29824</v>
      </c>
      <c r="E9990" s="190" t="s">
        <v>30961</v>
      </c>
      <c r="F9990" s="190" t="s">
        <v>29804</v>
      </c>
      <c r="G9990" s="190" t="s">
        <v>29847</v>
      </c>
      <c r="H9990" s="190" t="s">
        <v>31460</v>
      </c>
      <c r="I9990" s="190" t="s">
        <v>29942</v>
      </c>
      <c r="J9990" s="190" t="s">
        <v>29821</v>
      </c>
      <c r="K9990" s="190" t="s">
        <v>5062</v>
      </c>
      <c r="L9990" s="190" t="s">
        <v>1447</v>
      </c>
    </row>
    <row r="9991" spans="1:12" ht="15" x14ac:dyDescent="0.25">
      <c r="A9991" s="191" t="s">
        <v>14266</v>
      </c>
      <c r="B9991" s="192" t="s">
        <v>14267</v>
      </c>
      <c r="C9991" s="192" t="s">
        <v>29797</v>
      </c>
      <c r="D9991" s="192" t="s">
        <v>29797</v>
      </c>
      <c r="E9991" s="192" t="s">
        <v>29797</v>
      </c>
      <c r="F9991" s="192" t="s">
        <v>29797</v>
      </c>
      <c r="G9991" s="192" t="s">
        <v>29797</v>
      </c>
      <c r="H9991" s="192" t="s">
        <v>32294</v>
      </c>
      <c r="I9991" s="192" t="s">
        <v>32295</v>
      </c>
      <c r="J9991" s="192" t="s">
        <v>29821</v>
      </c>
      <c r="K9991" s="192" t="s">
        <v>5062</v>
      </c>
      <c r="L9991" s="192" t="s">
        <v>1447</v>
      </c>
    </row>
    <row r="9992" spans="1:12" ht="15" x14ac:dyDescent="0.25">
      <c r="A9992" s="189" t="s">
        <v>14268</v>
      </c>
      <c r="B9992" s="190" t="s">
        <v>14269</v>
      </c>
      <c r="C9992" s="190" t="s">
        <v>29797</v>
      </c>
      <c r="D9992" s="190" t="s">
        <v>29797</v>
      </c>
      <c r="E9992" s="190" t="s">
        <v>29797</v>
      </c>
      <c r="F9992" s="190" t="s">
        <v>29797</v>
      </c>
      <c r="G9992" s="190" t="s">
        <v>29797</v>
      </c>
      <c r="H9992" s="190" t="s">
        <v>31439</v>
      </c>
      <c r="I9992" s="190" t="s">
        <v>1389</v>
      </c>
      <c r="J9992" s="190" t="s">
        <v>29821</v>
      </c>
      <c r="K9992" s="190" t="s">
        <v>5062</v>
      </c>
      <c r="L9992" s="190" t="s">
        <v>1447</v>
      </c>
    </row>
    <row r="9993" spans="1:12" ht="15" x14ac:dyDescent="0.25">
      <c r="A9993" s="191" t="s">
        <v>3813</v>
      </c>
      <c r="B9993" s="192" t="s">
        <v>1709</v>
      </c>
      <c r="C9993" s="192" t="s">
        <v>29797</v>
      </c>
      <c r="D9993" s="192" t="s">
        <v>29797</v>
      </c>
      <c r="E9993" s="192" t="s">
        <v>29797</v>
      </c>
      <c r="F9993" s="192" t="s">
        <v>29797</v>
      </c>
      <c r="G9993" s="192" t="s">
        <v>29797</v>
      </c>
      <c r="H9993" s="192" t="s">
        <v>32601</v>
      </c>
      <c r="I9993" s="192" t="s">
        <v>32602</v>
      </c>
      <c r="J9993" s="192" t="s">
        <v>29870</v>
      </c>
      <c r="K9993" s="192" t="s">
        <v>8069</v>
      </c>
      <c r="L9993" s="192" t="s">
        <v>1447</v>
      </c>
    </row>
    <row r="9994" spans="1:12" ht="15" x14ac:dyDescent="0.25">
      <c r="A9994" s="189" t="s">
        <v>27583</v>
      </c>
      <c r="B9994" s="190" t="s">
        <v>1710</v>
      </c>
      <c r="C9994" s="190" t="s">
        <v>29797</v>
      </c>
      <c r="D9994" s="190" t="s">
        <v>29797</v>
      </c>
      <c r="E9994" s="190" t="s">
        <v>29797</v>
      </c>
      <c r="F9994" s="190" t="s">
        <v>29797</v>
      </c>
      <c r="G9994" s="190" t="s">
        <v>29797</v>
      </c>
      <c r="H9994" s="190" t="s">
        <v>29797</v>
      </c>
      <c r="I9994" s="190" t="s">
        <v>29797</v>
      </c>
      <c r="J9994" s="190" t="s">
        <v>29797</v>
      </c>
      <c r="K9994" s="190" t="s">
        <v>29797</v>
      </c>
      <c r="L9994" s="190" t="s">
        <v>1441</v>
      </c>
    </row>
    <row r="9995" spans="1:12" ht="15" x14ac:dyDescent="0.25">
      <c r="A9995" s="191" t="s">
        <v>14270</v>
      </c>
      <c r="B9995" s="192" t="s">
        <v>14271</v>
      </c>
      <c r="C9995" s="192" t="s">
        <v>29797</v>
      </c>
      <c r="D9995" s="192" t="s">
        <v>29797</v>
      </c>
      <c r="E9995" s="192" t="s">
        <v>29797</v>
      </c>
      <c r="F9995" s="192" t="s">
        <v>29797</v>
      </c>
      <c r="G9995" s="192" t="s">
        <v>29797</v>
      </c>
      <c r="H9995" s="192" t="s">
        <v>29797</v>
      </c>
      <c r="I9995" s="192" t="s">
        <v>29797</v>
      </c>
      <c r="J9995" s="192" t="s">
        <v>29821</v>
      </c>
      <c r="K9995" s="192" t="s">
        <v>5062</v>
      </c>
      <c r="L9995" s="192" t="s">
        <v>1447</v>
      </c>
    </row>
    <row r="9996" spans="1:12" ht="15" x14ac:dyDescent="0.25">
      <c r="A9996" s="189" t="s">
        <v>27584</v>
      </c>
      <c r="B9996" s="190" t="s">
        <v>1711</v>
      </c>
      <c r="C9996" s="190" t="s">
        <v>29797</v>
      </c>
      <c r="D9996" s="190" t="s">
        <v>29797</v>
      </c>
      <c r="E9996" s="190" t="s">
        <v>29797</v>
      </c>
      <c r="F9996" s="190" t="s">
        <v>29797</v>
      </c>
      <c r="G9996" s="190" t="s">
        <v>29797</v>
      </c>
      <c r="H9996" s="190" t="s">
        <v>29797</v>
      </c>
      <c r="I9996" s="190" t="s">
        <v>29797</v>
      </c>
      <c r="J9996" s="190" t="s">
        <v>29797</v>
      </c>
      <c r="K9996" s="190" t="s">
        <v>29797</v>
      </c>
      <c r="L9996" s="190" t="s">
        <v>1468</v>
      </c>
    </row>
    <row r="9997" spans="1:12" ht="15" x14ac:dyDescent="0.25">
      <c r="A9997" s="191" t="s">
        <v>14272</v>
      </c>
      <c r="B9997" s="192" t="s">
        <v>14273</v>
      </c>
      <c r="C9997" s="192" t="s">
        <v>29797</v>
      </c>
      <c r="D9997" s="192" t="s">
        <v>29797</v>
      </c>
      <c r="E9997" s="192" t="s">
        <v>29797</v>
      </c>
      <c r="F9997" s="192" t="s">
        <v>29797</v>
      </c>
      <c r="G9997" s="192" t="s">
        <v>29797</v>
      </c>
      <c r="H9997" s="192" t="s">
        <v>33121</v>
      </c>
      <c r="I9997" s="192" t="s">
        <v>5889</v>
      </c>
      <c r="J9997" s="192" t="s">
        <v>29832</v>
      </c>
      <c r="K9997" s="192" t="s">
        <v>5889</v>
      </c>
      <c r="L9997" s="192" t="s">
        <v>1447</v>
      </c>
    </row>
    <row r="9998" spans="1:12" ht="15" x14ac:dyDescent="0.25">
      <c r="A9998" s="189" t="s">
        <v>17672</v>
      </c>
      <c r="B9998" s="190" t="s">
        <v>21468</v>
      </c>
      <c r="C9998" s="190" t="s">
        <v>29797</v>
      </c>
      <c r="D9998" s="190" t="s">
        <v>29797</v>
      </c>
      <c r="E9998" s="190" t="s">
        <v>29797</v>
      </c>
      <c r="F9998" s="190" t="s">
        <v>29797</v>
      </c>
      <c r="G9998" s="190" t="s">
        <v>29797</v>
      </c>
      <c r="H9998" s="190" t="s">
        <v>32931</v>
      </c>
      <c r="I9998" s="190" t="s">
        <v>32001</v>
      </c>
      <c r="J9998" s="190" t="s">
        <v>31420</v>
      </c>
      <c r="K9998" s="190" t="s">
        <v>8076</v>
      </c>
      <c r="L9998" s="190" t="s">
        <v>1447</v>
      </c>
    </row>
    <row r="9999" spans="1:12" ht="15" x14ac:dyDescent="0.25">
      <c r="A9999" s="191" t="s">
        <v>17673</v>
      </c>
      <c r="B9999" s="192" t="s">
        <v>21469</v>
      </c>
      <c r="C9999" s="192" t="s">
        <v>29797</v>
      </c>
      <c r="D9999" s="192" t="s">
        <v>29797</v>
      </c>
      <c r="E9999" s="192" t="s">
        <v>29797</v>
      </c>
      <c r="F9999" s="192" t="s">
        <v>29797</v>
      </c>
      <c r="G9999" s="192" t="s">
        <v>29797</v>
      </c>
      <c r="H9999" s="192" t="s">
        <v>29797</v>
      </c>
      <c r="I9999" s="192" t="s">
        <v>29797</v>
      </c>
      <c r="J9999" s="192" t="s">
        <v>29797</v>
      </c>
      <c r="K9999" s="192" t="s">
        <v>29797</v>
      </c>
      <c r="L9999" s="192" t="s">
        <v>29797</v>
      </c>
    </row>
    <row r="10000" spans="1:12" ht="15" x14ac:dyDescent="0.25">
      <c r="A10000" s="189" t="s">
        <v>27585</v>
      </c>
      <c r="B10000" s="190" t="s">
        <v>27586</v>
      </c>
      <c r="C10000" s="190" t="s">
        <v>29797</v>
      </c>
      <c r="D10000" s="190" t="s">
        <v>29797</v>
      </c>
      <c r="E10000" s="190" t="s">
        <v>29797</v>
      </c>
      <c r="F10000" s="190" t="s">
        <v>29797</v>
      </c>
      <c r="G10000" s="190" t="s">
        <v>29797</v>
      </c>
      <c r="H10000" s="190" t="s">
        <v>29797</v>
      </c>
      <c r="I10000" s="190" t="s">
        <v>29797</v>
      </c>
      <c r="J10000" s="190" t="s">
        <v>29797</v>
      </c>
      <c r="K10000" s="190" t="s">
        <v>29797</v>
      </c>
      <c r="L10000" s="190" t="s">
        <v>29797</v>
      </c>
    </row>
    <row r="10001" spans="1:12" ht="15" x14ac:dyDescent="0.25">
      <c r="A10001" s="191" t="s">
        <v>17674</v>
      </c>
      <c r="B10001" s="192" t="s">
        <v>21470</v>
      </c>
      <c r="C10001" s="192" t="s">
        <v>29797</v>
      </c>
      <c r="D10001" s="192" t="s">
        <v>29797</v>
      </c>
      <c r="E10001" s="192" t="s">
        <v>29797</v>
      </c>
      <c r="F10001" s="192" t="s">
        <v>29797</v>
      </c>
      <c r="G10001" s="192" t="s">
        <v>29797</v>
      </c>
      <c r="H10001" s="192" t="s">
        <v>31629</v>
      </c>
      <c r="I10001" s="192" t="s">
        <v>31630</v>
      </c>
      <c r="J10001" s="192" t="s">
        <v>29826</v>
      </c>
      <c r="K10001" s="192" t="s">
        <v>5078</v>
      </c>
      <c r="L10001" s="192" t="s">
        <v>1447</v>
      </c>
    </row>
    <row r="10002" spans="1:12" ht="15" x14ac:dyDescent="0.25">
      <c r="A10002" s="189" t="s">
        <v>27587</v>
      </c>
      <c r="B10002" s="190" t="s">
        <v>27588</v>
      </c>
      <c r="C10002" s="190" t="s">
        <v>29797</v>
      </c>
      <c r="D10002" s="190" t="s">
        <v>29797</v>
      </c>
      <c r="E10002" s="190" t="s">
        <v>29797</v>
      </c>
      <c r="F10002" s="190" t="s">
        <v>29797</v>
      </c>
      <c r="G10002" s="190" t="s">
        <v>29797</v>
      </c>
      <c r="H10002" s="190" t="s">
        <v>29797</v>
      </c>
      <c r="I10002" s="190" t="s">
        <v>29797</v>
      </c>
      <c r="J10002" s="190" t="s">
        <v>29797</v>
      </c>
      <c r="K10002" s="190" t="s">
        <v>29797</v>
      </c>
      <c r="L10002" s="190" t="s">
        <v>1440</v>
      </c>
    </row>
    <row r="10003" spans="1:12" ht="15" x14ac:dyDescent="0.25">
      <c r="A10003" s="191" t="s">
        <v>3814</v>
      </c>
      <c r="B10003" s="192" t="s">
        <v>1712</v>
      </c>
      <c r="C10003" s="192" t="s">
        <v>29797</v>
      </c>
      <c r="D10003" s="192" t="s">
        <v>29797</v>
      </c>
      <c r="E10003" s="192" t="s">
        <v>29797</v>
      </c>
      <c r="F10003" s="192" t="s">
        <v>29797</v>
      </c>
      <c r="G10003" s="192" t="s">
        <v>29797</v>
      </c>
      <c r="H10003" s="192" t="s">
        <v>31629</v>
      </c>
      <c r="I10003" s="192" t="s">
        <v>31630</v>
      </c>
      <c r="J10003" s="192" t="s">
        <v>29826</v>
      </c>
      <c r="K10003" s="192" t="s">
        <v>5078</v>
      </c>
      <c r="L10003" s="192" t="s">
        <v>1447</v>
      </c>
    </row>
    <row r="10004" spans="1:12" ht="15" x14ac:dyDescent="0.25">
      <c r="A10004" s="189" t="s">
        <v>27589</v>
      </c>
      <c r="B10004" s="190" t="s">
        <v>27590</v>
      </c>
      <c r="C10004" s="190" t="s">
        <v>29797</v>
      </c>
      <c r="D10004" s="190" t="s">
        <v>29797</v>
      </c>
      <c r="E10004" s="190" t="s">
        <v>29797</v>
      </c>
      <c r="F10004" s="190" t="s">
        <v>29797</v>
      </c>
      <c r="G10004" s="190" t="s">
        <v>29797</v>
      </c>
      <c r="H10004" s="190" t="s">
        <v>29797</v>
      </c>
      <c r="I10004" s="190" t="s">
        <v>29797</v>
      </c>
      <c r="J10004" s="190" t="s">
        <v>29797</v>
      </c>
      <c r="K10004" s="190" t="s">
        <v>29797</v>
      </c>
      <c r="L10004" s="190" t="s">
        <v>29797</v>
      </c>
    </row>
    <row r="10005" spans="1:12" ht="15" x14ac:dyDescent="0.25">
      <c r="A10005" s="191" t="s">
        <v>27591</v>
      </c>
      <c r="B10005" s="192" t="s">
        <v>27592</v>
      </c>
      <c r="C10005" s="192" t="s">
        <v>29797</v>
      </c>
      <c r="D10005" s="192" t="s">
        <v>29797</v>
      </c>
      <c r="E10005" s="192" t="s">
        <v>29797</v>
      </c>
      <c r="F10005" s="192" t="s">
        <v>29797</v>
      </c>
      <c r="G10005" s="192" t="s">
        <v>29797</v>
      </c>
      <c r="H10005" s="192" t="s">
        <v>29797</v>
      </c>
      <c r="I10005" s="192" t="s">
        <v>29797</v>
      </c>
      <c r="J10005" s="192" t="s">
        <v>29797</v>
      </c>
      <c r="K10005" s="192" t="s">
        <v>29797</v>
      </c>
      <c r="L10005" s="192" t="s">
        <v>29797</v>
      </c>
    </row>
    <row r="10006" spans="1:12" ht="15" x14ac:dyDescent="0.25">
      <c r="A10006" s="189" t="s">
        <v>14274</v>
      </c>
      <c r="B10006" s="190" t="s">
        <v>14275</v>
      </c>
      <c r="C10006" s="190" t="s">
        <v>29797</v>
      </c>
      <c r="D10006" s="190" t="s">
        <v>29797</v>
      </c>
      <c r="E10006" s="190" t="s">
        <v>29797</v>
      </c>
      <c r="F10006" s="190" t="s">
        <v>29797</v>
      </c>
      <c r="G10006" s="190" t="s">
        <v>29797</v>
      </c>
      <c r="H10006" s="190" t="s">
        <v>32061</v>
      </c>
      <c r="I10006" s="190" t="s">
        <v>32062</v>
      </c>
      <c r="J10006" s="190" t="s">
        <v>29821</v>
      </c>
      <c r="K10006" s="190" t="s">
        <v>5062</v>
      </c>
      <c r="L10006" s="190" t="s">
        <v>1447</v>
      </c>
    </row>
    <row r="10007" spans="1:12" ht="15" x14ac:dyDescent="0.25">
      <c r="A10007" s="191" t="s">
        <v>3815</v>
      </c>
      <c r="B10007" s="192" t="s">
        <v>1713</v>
      </c>
      <c r="C10007" s="192" t="s">
        <v>29797</v>
      </c>
      <c r="D10007" s="192" t="s">
        <v>29797</v>
      </c>
      <c r="E10007" s="192" t="s">
        <v>29797</v>
      </c>
      <c r="F10007" s="192" t="s">
        <v>29797</v>
      </c>
      <c r="G10007" s="192" t="s">
        <v>29797</v>
      </c>
      <c r="H10007" s="192" t="s">
        <v>32346</v>
      </c>
      <c r="I10007" s="192" t="s">
        <v>32347</v>
      </c>
      <c r="J10007" s="192" t="s">
        <v>29826</v>
      </c>
      <c r="K10007" s="192" t="s">
        <v>5078</v>
      </c>
      <c r="L10007" s="192" t="s">
        <v>1447</v>
      </c>
    </row>
    <row r="10008" spans="1:12" ht="15" x14ac:dyDescent="0.25">
      <c r="A10008" s="189" t="s">
        <v>3816</v>
      </c>
      <c r="B10008" s="190" t="s">
        <v>1714</v>
      </c>
      <c r="C10008" s="190" t="s">
        <v>29797</v>
      </c>
      <c r="D10008" s="190" t="s">
        <v>29797</v>
      </c>
      <c r="E10008" s="190" t="s">
        <v>29797</v>
      </c>
      <c r="F10008" s="190" t="s">
        <v>29797</v>
      </c>
      <c r="G10008" s="190" t="s">
        <v>29797</v>
      </c>
      <c r="H10008" s="190" t="s">
        <v>29797</v>
      </c>
      <c r="I10008" s="190" t="s">
        <v>29797</v>
      </c>
      <c r="J10008" s="190" t="s">
        <v>29797</v>
      </c>
      <c r="K10008" s="190" t="s">
        <v>29797</v>
      </c>
      <c r="L10008" s="190" t="s">
        <v>29797</v>
      </c>
    </row>
    <row r="10009" spans="1:12" ht="15" x14ac:dyDescent="0.25">
      <c r="A10009" s="191" t="s">
        <v>17675</v>
      </c>
      <c r="B10009" s="192" t="s">
        <v>21471</v>
      </c>
      <c r="C10009" s="192" t="s">
        <v>29797</v>
      </c>
      <c r="D10009" s="192" t="s">
        <v>29797</v>
      </c>
      <c r="E10009" s="192" t="s">
        <v>29797</v>
      </c>
      <c r="F10009" s="192" t="s">
        <v>29797</v>
      </c>
      <c r="G10009" s="192" t="s">
        <v>29797</v>
      </c>
      <c r="H10009" s="192" t="s">
        <v>31670</v>
      </c>
      <c r="I10009" s="192" t="s">
        <v>31671</v>
      </c>
      <c r="J10009" s="192" t="s">
        <v>29870</v>
      </c>
      <c r="K10009" s="192" t="s">
        <v>8069</v>
      </c>
      <c r="L10009" s="192" t="s">
        <v>1447</v>
      </c>
    </row>
    <row r="10010" spans="1:12" ht="15" x14ac:dyDescent="0.25">
      <c r="A10010" s="189" t="s">
        <v>3817</v>
      </c>
      <c r="B10010" s="190" t="s">
        <v>1715</v>
      </c>
      <c r="C10010" s="190" t="s">
        <v>29812</v>
      </c>
      <c r="D10010" s="190" t="s">
        <v>29824</v>
      </c>
      <c r="E10010" s="190" t="s">
        <v>30962</v>
      </c>
      <c r="F10010" s="190" t="s">
        <v>29804</v>
      </c>
      <c r="G10010" s="190" t="s">
        <v>29987</v>
      </c>
      <c r="H10010" s="190" t="s">
        <v>31391</v>
      </c>
      <c r="I10010" s="190" t="s">
        <v>31392</v>
      </c>
      <c r="J10010" s="190" t="s">
        <v>31325</v>
      </c>
      <c r="K10010" s="190" t="s">
        <v>5073</v>
      </c>
      <c r="L10010" s="190" t="s">
        <v>1447</v>
      </c>
    </row>
    <row r="10011" spans="1:12" ht="15" x14ac:dyDescent="0.25">
      <c r="A10011" s="191" t="s">
        <v>14276</v>
      </c>
      <c r="B10011" s="192" t="s">
        <v>14277</v>
      </c>
      <c r="C10011" s="192" t="s">
        <v>29797</v>
      </c>
      <c r="D10011" s="192" t="s">
        <v>29797</v>
      </c>
      <c r="E10011" s="192" t="s">
        <v>29797</v>
      </c>
      <c r="F10011" s="192" t="s">
        <v>29797</v>
      </c>
      <c r="G10011" s="192" t="s">
        <v>29797</v>
      </c>
      <c r="H10011" s="192" t="s">
        <v>31614</v>
      </c>
      <c r="I10011" s="192" t="s">
        <v>31615</v>
      </c>
      <c r="J10011" s="192" t="s">
        <v>29821</v>
      </c>
      <c r="K10011" s="192" t="s">
        <v>5062</v>
      </c>
      <c r="L10011" s="192" t="s">
        <v>1447</v>
      </c>
    </row>
    <row r="10012" spans="1:12" ht="15" x14ac:dyDescent="0.25">
      <c r="A10012" s="189" t="s">
        <v>17676</v>
      </c>
      <c r="B10012" s="190" t="s">
        <v>21472</v>
      </c>
      <c r="C10012" s="190" t="s">
        <v>29812</v>
      </c>
      <c r="D10012" s="190" t="s">
        <v>29824</v>
      </c>
      <c r="E10012" s="190" t="s">
        <v>30963</v>
      </c>
      <c r="F10012" s="190" t="s">
        <v>29804</v>
      </c>
      <c r="G10012" s="190" t="s">
        <v>29987</v>
      </c>
      <c r="H10012" s="190" t="s">
        <v>31391</v>
      </c>
      <c r="I10012" s="190" t="s">
        <v>31392</v>
      </c>
      <c r="J10012" s="190" t="s">
        <v>31325</v>
      </c>
      <c r="K10012" s="190" t="s">
        <v>5073</v>
      </c>
      <c r="L10012" s="190" t="s">
        <v>1447</v>
      </c>
    </row>
    <row r="10013" spans="1:12" ht="15" x14ac:dyDescent="0.25">
      <c r="A10013" s="191" t="s">
        <v>27593</v>
      </c>
      <c r="B10013" s="192" t="s">
        <v>27594</v>
      </c>
      <c r="C10013" s="192" t="s">
        <v>29797</v>
      </c>
      <c r="D10013" s="192" t="s">
        <v>29797</v>
      </c>
      <c r="E10013" s="192" t="s">
        <v>29797</v>
      </c>
      <c r="F10013" s="192" t="s">
        <v>29797</v>
      </c>
      <c r="G10013" s="192" t="s">
        <v>29797</v>
      </c>
      <c r="H10013" s="192" t="s">
        <v>31361</v>
      </c>
      <c r="I10013" s="192" t="s">
        <v>5062</v>
      </c>
      <c r="J10013" s="192" t="s">
        <v>29821</v>
      </c>
      <c r="K10013" s="192" t="s">
        <v>5062</v>
      </c>
      <c r="L10013" s="192" t="s">
        <v>1447</v>
      </c>
    </row>
    <row r="10014" spans="1:12" ht="15" x14ac:dyDescent="0.25">
      <c r="A10014" s="189" t="s">
        <v>17677</v>
      </c>
      <c r="B10014" s="190" t="s">
        <v>21473</v>
      </c>
      <c r="C10014" s="190" t="s">
        <v>29797</v>
      </c>
      <c r="D10014" s="190" t="s">
        <v>29797</v>
      </c>
      <c r="E10014" s="190" t="s">
        <v>29797</v>
      </c>
      <c r="F10014" s="190" t="s">
        <v>29797</v>
      </c>
      <c r="G10014" s="190" t="s">
        <v>29797</v>
      </c>
      <c r="H10014" s="190" t="s">
        <v>31374</v>
      </c>
      <c r="I10014" s="190" t="s">
        <v>30278</v>
      </c>
      <c r="J10014" s="190" t="s">
        <v>29821</v>
      </c>
      <c r="K10014" s="190" t="s">
        <v>5062</v>
      </c>
      <c r="L10014" s="190" t="s">
        <v>1447</v>
      </c>
    </row>
    <row r="10015" spans="1:12" ht="15" x14ac:dyDescent="0.25">
      <c r="A10015" s="191" t="s">
        <v>14278</v>
      </c>
      <c r="B10015" s="192" t="s">
        <v>14279</v>
      </c>
      <c r="C10015" s="192" t="s">
        <v>29797</v>
      </c>
      <c r="D10015" s="192" t="s">
        <v>29797</v>
      </c>
      <c r="E10015" s="192" t="s">
        <v>29797</v>
      </c>
      <c r="F10015" s="192" t="s">
        <v>29797</v>
      </c>
      <c r="G10015" s="192" t="s">
        <v>29797</v>
      </c>
      <c r="H10015" s="192" t="s">
        <v>29797</v>
      </c>
      <c r="I10015" s="192" t="s">
        <v>29797</v>
      </c>
      <c r="J10015" s="192" t="s">
        <v>29797</v>
      </c>
      <c r="K10015" s="192" t="s">
        <v>29797</v>
      </c>
      <c r="L10015" s="192" t="s">
        <v>29797</v>
      </c>
    </row>
    <row r="10016" spans="1:12" ht="15" x14ac:dyDescent="0.25">
      <c r="A10016" s="189" t="s">
        <v>17678</v>
      </c>
      <c r="B10016" s="190" t="s">
        <v>27595</v>
      </c>
      <c r="C10016" s="190" t="s">
        <v>29797</v>
      </c>
      <c r="D10016" s="190" t="s">
        <v>29797</v>
      </c>
      <c r="E10016" s="190" t="s">
        <v>29797</v>
      </c>
      <c r="F10016" s="190" t="s">
        <v>29797</v>
      </c>
      <c r="G10016" s="190" t="s">
        <v>29797</v>
      </c>
      <c r="H10016" s="190" t="s">
        <v>33122</v>
      </c>
      <c r="I10016" s="190" t="s">
        <v>33123</v>
      </c>
      <c r="J10016" s="190" t="s">
        <v>30441</v>
      </c>
      <c r="K10016" s="190" t="s">
        <v>9190</v>
      </c>
      <c r="L10016" s="190" t="s">
        <v>1447</v>
      </c>
    </row>
    <row r="10017" spans="1:12" ht="15" x14ac:dyDescent="0.25">
      <c r="A10017" s="191" t="s">
        <v>3818</v>
      </c>
      <c r="B10017" s="192" t="s">
        <v>1716</v>
      </c>
      <c r="C10017" s="192" t="s">
        <v>29797</v>
      </c>
      <c r="D10017" s="192" t="s">
        <v>29797</v>
      </c>
      <c r="E10017" s="192" t="s">
        <v>29797</v>
      </c>
      <c r="F10017" s="192" t="s">
        <v>29797</v>
      </c>
      <c r="G10017" s="192" t="s">
        <v>29797</v>
      </c>
      <c r="H10017" s="192" t="s">
        <v>29797</v>
      </c>
      <c r="I10017" s="192" t="s">
        <v>29797</v>
      </c>
      <c r="J10017" s="192" t="s">
        <v>29797</v>
      </c>
      <c r="K10017" s="192" t="s">
        <v>29797</v>
      </c>
      <c r="L10017" s="192" t="s">
        <v>29797</v>
      </c>
    </row>
    <row r="10018" spans="1:12" ht="15" x14ac:dyDescent="0.25">
      <c r="A10018" s="189" t="s">
        <v>17679</v>
      </c>
      <c r="B10018" s="190" t="s">
        <v>21474</v>
      </c>
      <c r="C10018" s="190" t="s">
        <v>29812</v>
      </c>
      <c r="D10018" s="190" t="s">
        <v>29824</v>
      </c>
      <c r="E10018" s="190" t="s">
        <v>30964</v>
      </c>
      <c r="F10018" s="190" t="s">
        <v>29804</v>
      </c>
      <c r="G10018" s="190" t="s">
        <v>29818</v>
      </c>
      <c r="H10018" s="190" t="s">
        <v>31861</v>
      </c>
      <c r="I10018" s="190" t="s">
        <v>31862</v>
      </c>
      <c r="J10018" s="190" t="s">
        <v>31325</v>
      </c>
      <c r="K10018" s="190" t="s">
        <v>5073</v>
      </c>
      <c r="L10018" s="190" t="s">
        <v>1447</v>
      </c>
    </row>
    <row r="10019" spans="1:12" ht="15" x14ac:dyDescent="0.25">
      <c r="A10019" s="191" t="s">
        <v>14280</v>
      </c>
      <c r="B10019" s="192" t="s">
        <v>14281</v>
      </c>
      <c r="C10019" s="192" t="s">
        <v>29797</v>
      </c>
      <c r="D10019" s="192" t="s">
        <v>29797</v>
      </c>
      <c r="E10019" s="192" t="s">
        <v>29797</v>
      </c>
      <c r="F10019" s="192" t="s">
        <v>29797</v>
      </c>
      <c r="G10019" s="192" t="s">
        <v>29797</v>
      </c>
      <c r="H10019" s="192" t="s">
        <v>31667</v>
      </c>
      <c r="I10019" s="192" t="s">
        <v>5073</v>
      </c>
      <c r="J10019" s="192" t="s">
        <v>31325</v>
      </c>
      <c r="K10019" s="192" t="s">
        <v>5073</v>
      </c>
      <c r="L10019" s="192" t="s">
        <v>1447</v>
      </c>
    </row>
    <row r="10020" spans="1:12" ht="15" x14ac:dyDescent="0.25">
      <c r="A10020" s="189" t="s">
        <v>14282</v>
      </c>
      <c r="B10020" s="190" t="s">
        <v>14283</v>
      </c>
      <c r="C10020" s="190" t="s">
        <v>29797</v>
      </c>
      <c r="D10020" s="190" t="s">
        <v>29797</v>
      </c>
      <c r="E10020" s="190" t="s">
        <v>29797</v>
      </c>
      <c r="F10020" s="190" t="s">
        <v>29797</v>
      </c>
      <c r="G10020" s="190" t="s">
        <v>29797</v>
      </c>
      <c r="H10020" s="190" t="s">
        <v>33124</v>
      </c>
      <c r="I10020" s="190" t="s">
        <v>14284</v>
      </c>
      <c r="J10020" s="190" t="s">
        <v>29847</v>
      </c>
      <c r="K10020" s="190" t="s">
        <v>6220</v>
      </c>
      <c r="L10020" s="190" t="s">
        <v>1447</v>
      </c>
    </row>
    <row r="10021" spans="1:12" ht="15" x14ac:dyDescent="0.25">
      <c r="A10021" s="191" t="s">
        <v>14285</v>
      </c>
      <c r="B10021" s="192" t="s">
        <v>14286</v>
      </c>
      <c r="C10021" s="192" t="s">
        <v>29797</v>
      </c>
      <c r="D10021" s="192" t="s">
        <v>29797</v>
      </c>
      <c r="E10021" s="192" t="s">
        <v>29797</v>
      </c>
      <c r="F10021" s="192" t="s">
        <v>29797</v>
      </c>
      <c r="G10021" s="192" t="s">
        <v>29797</v>
      </c>
      <c r="H10021" s="192" t="s">
        <v>33125</v>
      </c>
      <c r="I10021" s="192" t="s">
        <v>33126</v>
      </c>
      <c r="J10021" s="192" t="s">
        <v>30187</v>
      </c>
      <c r="K10021" s="192" t="s">
        <v>6089</v>
      </c>
      <c r="L10021" s="192" t="s">
        <v>1447</v>
      </c>
    </row>
    <row r="10022" spans="1:12" ht="15" x14ac:dyDescent="0.25">
      <c r="A10022" s="189" t="s">
        <v>14287</v>
      </c>
      <c r="B10022" s="190" t="s">
        <v>14288</v>
      </c>
      <c r="C10022" s="190" t="s">
        <v>29797</v>
      </c>
      <c r="D10022" s="190" t="s">
        <v>29797</v>
      </c>
      <c r="E10022" s="190" t="s">
        <v>29797</v>
      </c>
      <c r="F10022" s="190" t="s">
        <v>29797</v>
      </c>
      <c r="G10022" s="190" t="s">
        <v>29797</v>
      </c>
      <c r="H10022" s="190" t="s">
        <v>32197</v>
      </c>
      <c r="I10022" s="190" t="s">
        <v>5894</v>
      </c>
      <c r="J10022" s="190" t="s">
        <v>29821</v>
      </c>
      <c r="K10022" s="190" t="s">
        <v>5062</v>
      </c>
      <c r="L10022" s="190" t="s">
        <v>1447</v>
      </c>
    </row>
    <row r="10023" spans="1:12" ht="15" x14ac:dyDescent="0.25">
      <c r="A10023" s="191" t="s">
        <v>17680</v>
      </c>
      <c r="B10023" s="192" t="s">
        <v>21475</v>
      </c>
      <c r="C10023" s="192" t="s">
        <v>29797</v>
      </c>
      <c r="D10023" s="192" t="s">
        <v>29797</v>
      </c>
      <c r="E10023" s="192" t="s">
        <v>29797</v>
      </c>
      <c r="F10023" s="192" t="s">
        <v>29797</v>
      </c>
      <c r="G10023" s="192" t="s">
        <v>29797</v>
      </c>
      <c r="H10023" s="192" t="s">
        <v>29797</v>
      </c>
      <c r="I10023" s="192" t="s">
        <v>29797</v>
      </c>
      <c r="J10023" s="192" t="s">
        <v>29797</v>
      </c>
      <c r="K10023" s="192" t="s">
        <v>29797</v>
      </c>
      <c r="L10023" s="192" t="s">
        <v>29797</v>
      </c>
    </row>
    <row r="10024" spans="1:12" ht="15" x14ac:dyDescent="0.25">
      <c r="A10024" s="189" t="s">
        <v>17681</v>
      </c>
      <c r="B10024" s="190" t="s">
        <v>21476</v>
      </c>
      <c r="C10024" s="190" t="s">
        <v>29797</v>
      </c>
      <c r="D10024" s="190" t="s">
        <v>29797</v>
      </c>
      <c r="E10024" s="190" t="s">
        <v>30629</v>
      </c>
      <c r="F10024" s="190" t="s">
        <v>29797</v>
      </c>
      <c r="G10024" s="190" t="s">
        <v>29797</v>
      </c>
      <c r="H10024" s="190" t="s">
        <v>32145</v>
      </c>
      <c r="I10024" s="190" t="s">
        <v>32146</v>
      </c>
      <c r="J10024" s="190" t="s">
        <v>29821</v>
      </c>
      <c r="K10024" s="190" t="s">
        <v>5062</v>
      </c>
      <c r="L10024" s="190" t="s">
        <v>1447</v>
      </c>
    </row>
    <row r="10025" spans="1:12" ht="15" x14ac:dyDescent="0.25">
      <c r="A10025" s="191" t="s">
        <v>27596</v>
      </c>
      <c r="B10025" s="192" t="s">
        <v>27597</v>
      </c>
      <c r="C10025" s="192" t="s">
        <v>29797</v>
      </c>
      <c r="D10025" s="192" t="s">
        <v>29797</v>
      </c>
      <c r="E10025" s="192" t="s">
        <v>29797</v>
      </c>
      <c r="F10025" s="192" t="s">
        <v>29797</v>
      </c>
      <c r="G10025" s="192" t="s">
        <v>29797</v>
      </c>
      <c r="H10025" s="192" t="s">
        <v>31361</v>
      </c>
      <c r="I10025" s="192" t="s">
        <v>5062</v>
      </c>
      <c r="J10025" s="192" t="s">
        <v>29821</v>
      </c>
      <c r="K10025" s="192" t="s">
        <v>5062</v>
      </c>
      <c r="L10025" s="192" t="s">
        <v>1447</v>
      </c>
    </row>
    <row r="10026" spans="1:12" ht="15" x14ac:dyDescent="0.25">
      <c r="A10026" s="189" t="s">
        <v>27598</v>
      </c>
      <c r="B10026" s="190" t="s">
        <v>1717</v>
      </c>
      <c r="C10026" s="190" t="s">
        <v>29797</v>
      </c>
      <c r="D10026" s="190" t="s">
        <v>29797</v>
      </c>
      <c r="E10026" s="190" t="s">
        <v>29797</v>
      </c>
      <c r="F10026" s="190" t="s">
        <v>29797</v>
      </c>
      <c r="G10026" s="190" t="s">
        <v>29797</v>
      </c>
      <c r="H10026" s="190" t="s">
        <v>29797</v>
      </c>
      <c r="I10026" s="190" t="s">
        <v>29797</v>
      </c>
      <c r="J10026" s="190" t="s">
        <v>29797</v>
      </c>
      <c r="K10026" s="190" t="s">
        <v>29797</v>
      </c>
      <c r="L10026" s="190" t="s">
        <v>1465</v>
      </c>
    </row>
    <row r="10027" spans="1:12" ht="15" x14ac:dyDescent="0.25">
      <c r="A10027" s="191" t="s">
        <v>3819</v>
      </c>
      <c r="B10027" s="192" t="s">
        <v>1718</v>
      </c>
      <c r="C10027" s="192" t="s">
        <v>29797</v>
      </c>
      <c r="D10027" s="192" t="s">
        <v>29797</v>
      </c>
      <c r="E10027" s="192" t="s">
        <v>29797</v>
      </c>
      <c r="F10027" s="192" t="s">
        <v>29797</v>
      </c>
      <c r="G10027" s="192" t="s">
        <v>29797</v>
      </c>
      <c r="H10027" s="192" t="s">
        <v>31546</v>
      </c>
      <c r="I10027" s="192" t="s">
        <v>31547</v>
      </c>
      <c r="J10027" s="192" t="s">
        <v>29821</v>
      </c>
      <c r="K10027" s="192" t="s">
        <v>5062</v>
      </c>
      <c r="L10027" s="192" t="s">
        <v>1447</v>
      </c>
    </row>
    <row r="10028" spans="1:12" ht="15" x14ac:dyDescent="0.25">
      <c r="A10028" s="189" t="s">
        <v>14289</v>
      </c>
      <c r="B10028" s="190" t="s">
        <v>14290</v>
      </c>
      <c r="C10028" s="190" t="s">
        <v>29797</v>
      </c>
      <c r="D10028" s="190" t="s">
        <v>29797</v>
      </c>
      <c r="E10028" s="190" t="s">
        <v>29797</v>
      </c>
      <c r="F10028" s="190" t="s">
        <v>29797</v>
      </c>
      <c r="G10028" s="190" t="s">
        <v>29797</v>
      </c>
      <c r="H10028" s="190" t="s">
        <v>32489</v>
      </c>
      <c r="I10028" s="190" t="s">
        <v>32490</v>
      </c>
      <c r="J10028" s="190" t="s">
        <v>31325</v>
      </c>
      <c r="K10028" s="190" t="s">
        <v>5073</v>
      </c>
      <c r="L10028" s="190" t="s">
        <v>1447</v>
      </c>
    </row>
    <row r="10029" spans="1:12" ht="15" x14ac:dyDescent="0.25">
      <c r="A10029" s="191" t="s">
        <v>14291</v>
      </c>
      <c r="B10029" s="192" t="s">
        <v>14292</v>
      </c>
      <c r="C10029" s="192" t="s">
        <v>29797</v>
      </c>
      <c r="D10029" s="192" t="s">
        <v>29797</v>
      </c>
      <c r="E10029" s="192" t="s">
        <v>29797</v>
      </c>
      <c r="F10029" s="192" t="s">
        <v>29797</v>
      </c>
      <c r="G10029" s="192" t="s">
        <v>29797</v>
      </c>
      <c r="H10029" s="192" t="s">
        <v>29797</v>
      </c>
      <c r="I10029" s="192" t="s">
        <v>29797</v>
      </c>
      <c r="J10029" s="192" t="s">
        <v>31325</v>
      </c>
      <c r="K10029" s="192" t="s">
        <v>5073</v>
      </c>
      <c r="L10029" s="192" t="s">
        <v>1447</v>
      </c>
    </row>
    <row r="10030" spans="1:12" ht="15" x14ac:dyDescent="0.25">
      <c r="A10030" s="189" t="s">
        <v>17682</v>
      </c>
      <c r="B10030" s="190" t="s">
        <v>21477</v>
      </c>
      <c r="C10030" s="190" t="s">
        <v>29812</v>
      </c>
      <c r="D10030" s="190" t="s">
        <v>29824</v>
      </c>
      <c r="E10030" s="190" t="s">
        <v>30965</v>
      </c>
      <c r="F10030" s="190" t="s">
        <v>29804</v>
      </c>
      <c r="G10030" s="190" t="s">
        <v>29863</v>
      </c>
      <c r="H10030" s="190" t="s">
        <v>31366</v>
      </c>
      <c r="I10030" s="190" t="s">
        <v>31367</v>
      </c>
      <c r="J10030" s="190" t="s">
        <v>29821</v>
      </c>
      <c r="K10030" s="190" t="s">
        <v>5062</v>
      </c>
      <c r="L10030" s="190" t="s">
        <v>1447</v>
      </c>
    </row>
    <row r="10031" spans="1:12" ht="15" x14ac:dyDescent="0.25">
      <c r="A10031" s="191" t="s">
        <v>27599</v>
      </c>
      <c r="B10031" s="192" t="s">
        <v>21478</v>
      </c>
      <c r="C10031" s="192" t="s">
        <v>29797</v>
      </c>
      <c r="D10031" s="192" t="s">
        <v>29797</v>
      </c>
      <c r="E10031" s="192" t="s">
        <v>29797</v>
      </c>
      <c r="F10031" s="192" t="s">
        <v>29797</v>
      </c>
      <c r="G10031" s="192" t="s">
        <v>29797</v>
      </c>
      <c r="H10031" s="192" t="s">
        <v>29797</v>
      </c>
      <c r="I10031" s="192" t="s">
        <v>29797</v>
      </c>
      <c r="J10031" s="192" t="s">
        <v>29797</v>
      </c>
      <c r="K10031" s="192" t="s">
        <v>29797</v>
      </c>
      <c r="L10031" s="192" t="s">
        <v>29797</v>
      </c>
    </row>
    <row r="10032" spans="1:12" ht="15" x14ac:dyDescent="0.25">
      <c r="A10032" s="189" t="s">
        <v>17683</v>
      </c>
      <c r="B10032" s="190" t="s">
        <v>21479</v>
      </c>
      <c r="C10032" s="190" t="s">
        <v>29797</v>
      </c>
      <c r="D10032" s="190" t="s">
        <v>29797</v>
      </c>
      <c r="E10032" s="190" t="s">
        <v>29797</v>
      </c>
      <c r="F10032" s="190" t="s">
        <v>29797</v>
      </c>
      <c r="G10032" s="190" t="s">
        <v>29797</v>
      </c>
      <c r="H10032" s="190" t="s">
        <v>33127</v>
      </c>
      <c r="I10032" s="190" t="s">
        <v>22725</v>
      </c>
      <c r="J10032" s="190" t="s">
        <v>31325</v>
      </c>
      <c r="K10032" s="190" t="s">
        <v>5073</v>
      </c>
      <c r="L10032" s="190" t="s">
        <v>1447</v>
      </c>
    </row>
    <row r="10033" spans="1:12" ht="15" x14ac:dyDescent="0.25">
      <c r="A10033" s="191" t="s">
        <v>27600</v>
      </c>
      <c r="B10033" s="192" t="s">
        <v>1719</v>
      </c>
      <c r="C10033" s="192" t="s">
        <v>29797</v>
      </c>
      <c r="D10033" s="192" t="s">
        <v>29797</v>
      </c>
      <c r="E10033" s="192" t="s">
        <v>29797</v>
      </c>
      <c r="F10033" s="192" t="s">
        <v>29797</v>
      </c>
      <c r="G10033" s="192" t="s">
        <v>29797</v>
      </c>
      <c r="H10033" s="192" t="s">
        <v>29797</v>
      </c>
      <c r="I10033" s="192" t="s">
        <v>29797</v>
      </c>
      <c r="J10033" s="192" t="s">
        <v>29797</v>
      </c>
      <c r="K10033" s="192" t="s">
        <v>29797</v>
      </c>
      <c r="L10033" s="192" t="s">
        <v>1446</v>
      </c>
    </row>
    <row r="10034" spans="1:12" ht="15" x14ac:dyDescent="0.25">
      <c r="A10034" s="189" t="s">
        <v>14293</v>
      </c>
      <c r="B10034" s="190" t="s">
        <v>14294</v>
      </c>
      <c r="C10034" s="190" t="s">
        <v>29797</v>
      </c>
      <c r="D10034" s="190" t="s">
        <v>29797</v>
      </c>
      <c r="E10034" s="190" t="s">
        <v>29797</v>
      </c>
      <c r="F10034" s="190" t="s">
        <v>29797</v>
      </c>
      <c r="G10034" s="190" t="s">
        <v>29797</v>
      </c>
      <c r="H10034" s="190" t="s">
        <v>33128</v>
      </c>
      <c r="I10034" s="190" t="s">
        <v>33129</v>
      </c>
      <c r="J10034" s="190" t="s">
        <v>30976</v>
      </c>
      <c r="K10034" s="190" t="s">
        <v>10385</v>
      </c>
      <c r="L10034" s="190" t="s">
        <v>1447</v>
      </c>
    </row>
    <row r="10035" spans="1:12" ht="15" x14ac:dyDescent="0.25">
      <c r="A10035" s="191" t="s">
        <v>14295</v>
      </c>
      <c r="B10035" s="192" t="s">
        <v>14296</v>
      </c>
      <c r="C10035" s="192" t="s">
        <v>29797</v>
      </c>
      <c r="D10035" s="192" t="s">
        <v>29797</v>
      </c>
      <c r="E10035" s="192" t="s">
        <v>29797</v>
      </c>
      <c r="F10035" s="192" t="s">
        <v>29797</v>
      </c>
      <c r="G10035" s="192" t="s">
        <v>29797</v>
      </c>
      <c r="H10035" s="192" t="s">
        <v>31602</v>
      </c>
      <c r="I10035" s="192" t="s">
        <v>31122</v>
      </c>
      <c r="J10035" s="192" t="s">
        <v>29821</v>
      </c>
      <c r="K10035" s="192" t="s">
        <v>5062</v>
      </c>
      <c r="L10035" s="192" t="s">
        <v>1447</v>
      </c>
    </row>
    <row r="10036" spans="1:12" ht="15" x14ac:dyDescent="0.25">
      <c r="A10036" s="189" t="s">
        <v>27601</v>
      </c>
      <c r="B10036" s="190" t="s">
        <v>14297</v>
      </c>
      <c r="C10036" s="190" t="s">
        <v>29797</v>
      </c>
      <c r="D10036" s="190" t="s">
        <v>29797</v>
      </c>
      <c r="E10036" s="190" t="s">
        <v>29797</v>
      </c>
      <c r="F10036" s="190" t="s">
        <v>29797</v>
      </c>
      <c r="G10036" s="190" t="s">
        <v>29797</v>
      </c>
      <c r="H10036" s="190" t="s">
        <v>29797</v>
      </c>
      <c r="I10036" s="190" t="s">
        <v>29797</v>
      </c>
      <c r="J10036" s="190" t="s">
        <v>29797</v>
      </c>
      <c r="K10036" s="190" t="s">
        <v>29797</v>
      </c>
      <c r="L10036" s="190" t="s">
        <v>1441</v>
      </c>
    </row>
    <row r="10037" spans="1:12" ht="15" x14ac:dyDescent="0.25">
      <c r="A10037" s="191" t="s">
        <v>17684</v>
      </c>
      <c r="B10037" s="192" t="s">
        <v>21480</v>
      </c>
      <c r="C10037" s="192" t="s">
        <v>29797</v>
      </c>
      <c r="D10037" s="192" t="s">
        <v>29797</v>
      </c>
      <c r="E10037" s="192" t="s">
        <v>29797</v>
      </c>
      <c r="F10037" s="192" t="s">
        <v>29797</v>
      </c>
      <c r="G10037" s="192" t="s">
        <v>29797</v>
      </c>
      <c r="H10037" s="192" t="s">
        <v>29797</v>
      </c>
      <c r="I10037" s="192" t="s">
        <v>29797</v>
      </c>
      <c r="J10037" s="192" t="s">
        <v>29797</v>
      </c>
      <c r="K10037" s="192" t="s">
        <v>29797</v>
      </c>
      <c r="L10037" s="192" t="s">
        <v>29797</v>
      </c>
    </row>
    <row r="10038" spans="1:12" ht="15" x14ac:dyDescent="0.25">
      <c r="A10038" s="189" t="s">
        <v>14298</v>
      </c>
      <c r="B10038" s="190" t="s">
        <v>14299</v>
      </c>
      <c r="C10038" s="190" t="s">
        <v>29797</v>
      </c>
      <c r="D10038" s="190" t="s">
        <v>29797</v>
      </c>
      <c r="E10038" s="190" t="s">
        <v>29797</v>
      </c>
      <c r="F10038" s="190" t="s">
        <v>29797</v>
      </c>
      <c r="G10038" s="190" t="s">
        <v>29797</v>
      </c>
      <c r="H10038" s="190" t="s">
        <v>33130</v>
      </c>
      <c r="I10038" s="190" t="s">
        <v>33131</v>
      </c>
      <c r="J10038" s="190" t="s">
        <v>29826</v>
      </c>
      <c r="K10038" s="190" t="s">
        <v>5078</v>
      </c>
      <c r="L10038" s="190" t="s">
        <v>1447</v>
      </c>
    </row>
    <row r="10039" spans="1:12" ht="15" x14ac:dyDescent="0.25">
      <c r="A10039" s="191" t="s">
        <v>27602</v>
      </c>
      <c r="B10039" s="192" t="s">
        <v>1720</v>
      </c>
      <c r="C10039" s="192" t="s">
        <v>29797</v>
      </c>
      <c r="D10039" s="192" t="s">
        <v>29797</v>
      </c>
      <c r="E10039" s="192" t="s">
        <v>29797</v>
      </c>
      <c r="F10039" s="192" t="s">
        <v>29797</v>
      </c>
      <c r="G10039" s="192" t="s">
        <v>29797</v>
      </c>
      <c r="H10039" s="192" t="s">
        <v>29797</v>
      </c>
      <c r="I10039" s="192" t="s">
        <v>29797</v>
      </c>
      <c r="J10039" s="192" t="s">
        <v>29797</v>
      </c>
      <c r="K10039" s="192" t="s">
        <v>29797</v>
      </c>
      <c r="L10039" s="192" t="s">
        <v>1462</v>
      </c>
    </row>
    <row r="10040" spans="1:12" ht="15" x14ac:dyDescent="0.25">
      <c r="A10040" s="189" t="s">
        <v>27603</v>
      </c>
      <c r="B10040" s="190" t="s">
        <v>1721</v>
      </c>
      <c r="C10040" s="190" t="s">
        <v>29797</v>
      </c>
      <c r="D10040" s="190" t="s">
        <v>29797</v>
      </c>
      <c r="E10040" s="190" t="s">
        <v>29797</v>
      </c>
      <c r="F10040" s="190" t="s">
        <v>29797</v>
      </c>
      <c r="G10040" s="190" t="s">
        <v>29797</v>
      </c>
      <c r="H10040" s="190" t="s">
        <v>29797</v>
      </c>
      <c r="I10040" s="190" t="s">
        <v>29797</v>
      </c>
      <c r="J10040" s="190" t="s">
        <v>29797</v>
      </c>
      <c r="K10040" s="190" t="s">
        <v>29797</v>
      </c>
      <c r="L10040" s="190" t="s">
        <v>2704</v>
      </c>
    </row>
    <row r="10041" spans="1:12" ht="15" x14ac:dyDescent="0.25">
      <c r="A10041" s="191" t="s">
        <v>27604</v>
      </c>
      <c r="B10041" s="192" t="s">
        <v>1721</v>
      </c>
      <c r="C10041" s="192" t="s">
        <v>29797</v>
      </c>
      <c r="D10041" s="192" t="s">
        <v>29797</v>
      </c>
      <c r="E10041" s="192" t="s">
        <v>29797</v>
      </c>
      <c r="F10041" s="192" t="s">
        <v>29797</v>
      </c>
      <c r="G10041" s="192" t="s">
        <v>29797</v>
      </c>
      <c r="H10041" s="192" t="s">
        <v>29797</v>
      </c>
      <c r="I10041" s="192" t="s">
        <v>29797</v>
      </c>
      <c r="J10041" s="192" t="s">
        <v>29797</v>
      </c>
      <c r="K10041" s="192" t="s">
        <v>29797</v>
      </c>
      <c r="L10041" s="192" t="s">
        <v>2704</v>
      </c>
    </row>
    <row r="10042" spans="1:12" ht="15" x14ac:dyDescent="0.25">
      <c r="A10042" s="189" t="s">
        <v>3820</v>
      </c>
      <c r="B10042" s="190" t="s">
        <v>1722</v>
      </c>
      <c r="C10042" s="190" t="s">
        <v>29797</v>
      </c>
      <c r="D10042" s="190" t="s">
        <v>29797</v>
      </c>
      <c r="E10042" s="190" t="s">
        <v>29797</v>
      </c>
      <c r="F10042" s="190" t="s">
        <v>29797</v>
      </c>
      <c r="G10042" s="190" t="s">
        <v>29797</v>
      </c>
      <c r="H10042" s="190" t="s">
        <v>29797</v>
      </c>
      <c r="I10042" s="190" t="s">
        <v>29797</v>
      </c>
      <c r="J10042" s="190" t="s">
        <v>31347</v>
      </c>
      <c r="K10042" s="190" t="s">
        <v>31348</v>
      </c>
      <c r="L10042" s="190" t="s">
        <v>1474</v>
      </c>
    </row>
    <row r="10043" spans="1:12" ht="15" x14ac:dyDescent="0.25">
      <c r="A10043" s="191" t="s">
        <v>27605</v>
      </c>
      <c r="B10043" s="192" t="s">
        <v>27606</v>
      </c>
      <c r="C10043" s="192" t="s">
        <v>29797</v>
      </c>
      <c r="D10043" s="192" t="s">
        <v>29797</v>
      </c>
      <c r="E10043" s="192" t="s">
        <v>29797</v>
      </c>
      <c r="F10043" s="192" t="s">
        <v>29797</v>
      </c>
      <c r="G10043" s="192" t="s">
        <v>29797</v>
      </c>
      <c r="H10043" s="192" t="s">
        <v>29797</v>
      </c>
      <c r="I10043" s="192" t="s">
        <v>29797</v>
      </c>
      <c r="J10043" s="192" t="s">
        <v>29797</v>
      </c>
      <c r="K10043" s="192" t="s">
        <v>29797</v>
      </c>
      <c r="L10043" s="192" t="s">
        <v>29797</v>
      </c>
    </row>
    <row r="10044" spans="1:12" ht="15" x14ac:dyDescent="0.25">
      <c r="A10044" s="189" t="s">
        <v>27607</v>
      </c>
      <c r="B10044" s="190" t="s">
        <v>27608</v>
      </c>
      <c r="C10044" s="190" t="s">
        <v>29797</v>
      </c>
      <c r="D10044" s="190" t="s">
        <v>29797</v>
      </c>
      <c r="E10044" s="190" t="s">
        <v>29797</v>
      </c>
      <c r="F10044" s="190" t="s">
        <v>29797</v>
      </c>
      <c r="G10044" s="190" t="s">
        <v>29797</v>
      </c>
      <c r="H10044" s="190" t="s">
        <v>31331</v>
      </c>
      <c r="I10044" s="190" t="s">
        <v>31332</v>
      </c>
      <c r="J10044" s="190" t="s">
        <v>29821</v>
      </c>
      <c r="K10044" s="190" t="s">
        <v>5062</v>
      </c>
      <c r="L10044" s="190" t="s">
        <v>1447</v>
      </c>
    </row>
    <row r="10045" spans="1:12" ht="15" x14ac:dyDescent="0.25">
      <c r="A10045" s="191" t="s">
        <v>3821</v>
      </c>
      <c r="B10045" s="192" t="s">
        <v>1723</v>
      </c>
      <c r="C10045" s="192" t="s">
        <v>29797</v>
      </c>
      <c r="D10045" s="192" t="s">
        <v>29797</v>
      </c>
      <c r="E10045" s="192" t="s">
        <v>29797</v>
      </c>
      <c r="F10045" s="192" t="s">
        <v>29797</v>
      </c>
      <c r="G10045" s="192" t="s">
        <v>29797</v>
      </c>
      <c r="H10045" s="192" t="s">
        <v>29797</v>
      </c>
      <c r="I10045" s="192" t="s">
        <v>29797</v>
      </c>
      <c r="J10045" s="192" t="s">
        <v>29797</v>
      </c>
      <c r="K10045" s="192" t="s">
        <v>29797</v>
      </c>
      <c r="L10045" s="192" t="s">
        <v>29797</v>
      </c>
    </row>
    <row r="10046" spans="1:12" ht="15" x14ac:dyDescent="0.25">
      <c r="A10046" s="189" t="s">
        <v>27609</v>
      </c>
      <c r="B10046" s="190" t="s">
        <v>27610</v>
      </c>
      <c r="C10046" s="190" t="s">
        <v>29797</v>
      </c>
      <c r="D10046" s="190" t="s">
        <v>29797</v>
      </c>
      <c r="E10046" s="190" t="s">
        <v>29797</v>
      </c>
      <c r="F10046" s="190" t="s">
        <v>29797</v>
      </c>
      <c r="G10046" s="190" t="s">
        <v>29797</v>
      </c>
      <c r="H10046" s="190" t="s">
        <v>31603</v>
      </c>
      <c r="I10046" s="190" t="s">
        <v>31604</v>
      </c>
      <c r="J10046" s="190" t="s">
        <v>29821</v>
      </c>
      <c r="K10046" s="190" t="s">
        <v>5062</v>
      </c>
      <c r="L10046" s="190" t="s">
        <v>1447</v>
      </c>
    </row>
    <row r="10047" spans="1:12" ht="15" x14ac:dyDescent="0.25">
      <c r="A10047" s="191" t="s">
        <v>14300</v>
      </c>
      <c r="B10047" s="192" t="s">
        <v>14301</v>
      </c>
      <c r="C10047" s="192" t="s">
        <v>29797</v>
      </c>
      <c r="D10047" s="192" t="s">
        <v>29797</v>
      </c>
      <c r="E10047" s="192" t="s">
        <v>29797</v>
      </c>
      <c r="F10047" s="192" t="s">
        <v>29797</v>
      </c>
      <c r="G10047" s="192" t="s">
        <v>29797</v>
      </c>
      <c r="H10047" s="192" t="s">
        <v>29797</v>
      </c>
      <c r="I10047" s="192" t="s">
        <v>29797</v>
      </c>
      <c r="J10047" s="192" t="s">
        <v>29821</v>
      </c>
      <c r="K10047" s="192" t="s">
        <v>5062</v>
      </c>
      <c r="L10047" s="192" t="s">
        <v>1447</v>
      </c>
    </row>
    <row r="10048" spans="1:12" ht="15" x14ac:dyDescent="0.25">
      <c r="A10048" s="189" t="s">
        <v>17685</v>
      </c>
      <c r="B10048" s="190" t="s">
        <v>21481</v>
      </c>
      <c r="C10048" s="190" t="s">
        <v>29797</v>
      </c>
      <c r="D10048" s="190" t="s">
        <v>29797</v>
      </c>
      <c r="E10048" s="190" t="s">
        <v>29797</v>
      </c>
      <c r="F10048" s="190" t="s">
        <v>29797</v>
      </c>
      <c r="G10048" s="190" t="s">
        <v>29797</v>
      </c>
      <c r="H10048" s="190" t="s">
        <v>29797</v>
      </c>
      <c r="I10048" s="190" t="s">
        <v>29797</v>
      </c>
      <c r="J10048" s="190" t="s">
        <v>29797</v>
      </c>
      <c r="K10048" s="190" t="s">
        <v>29797</v>
      </c>
      <c r="L10048" s="190" t="s">
        <v>29797</v>
      </c>
    </row>
    <row r="10049" spans="1:12" ht="15" x14ac:dyDescent="0.25">
      <c r="A10049" s="191" t="s">
        <v>3822</v>
      </c>
      <c r="B10049" s="192" t="s">
        <v>1724</v>
      </c>
      <c r="C10049" s="192" t="s">
        <v>29797</v>
      </c>
      <c r="D10049" s="192" t="s">
        <v>29797</v>
      </c>
      <c r="E10049" s="192" t="s">
        <v>29797</v>
      </c>
      <c r="F10049" s="192" t="s">
        <v>29797</v>
      </c>
      <c r="G10049" s="192" t="s">
        <v>29797</v>
      </c>
      <c r="H10049" s="192" t="s">
        <v>29797</v>
      </c>
      <c r="I10049" s="192" t="s">
        <v>29797</v>
      </c>
      <c r="J10049" s="192" t="s">
        <v>29797</v>
      </c>
      <c r="K10049" s="192" t="s">
        <v>29797</v>
      </c>
      <c r="L10049" s="192" t="s">
        <v>29797</v>
      </c>
    </row>
    <row r="10050" spans="1:12" ht="15" x14ac:dyDescent="0.25">
      <c r="A10050" s="189" t="s">
        <v>27611</v>
      </c>
      <c r="B10050" s="190" t="s">
        <v>27612</v>
      </c>
      <c r="C10050" s="190" t="s">
        <v>29797</v>
      </c>
      <c r="D10050" s="190" t="s">
        <v>29797</v>
      </c>
      <c r="E10050" s="190" t="s">
        <v>30966</v>
      </c>
      <c r="F10050" s="190" t="s">
        <v>29797</v>
      </c>
      <c r="G10050" s="190" t="s">
        <v>29797</v>
      </c>
      <c r="H10050" s="190" t="s">
        <v>31389</v>
      </c>
      <c r="I10050" s="190" t="s">
        <v>5073</v>
      </c>
      <c r="J10050" s="190" t="s">
        <v>31325</v>
      </c>
      <c r="K10050" s="190" t="s">
        <v>5073</v>
      </c>
      <c r="L10050" s="190" t="s">
        <v>1447</v>
      </c>
    </row>
    <row r="10051" spans="1:12" ht="15" x14ac:dyDescent="0.25">
      <c r="A10051" s="191" t="s">
        <v>17686</v>
      </c>
      <c r="B10051" s="192" t="s">
        <v>21482</v>
      </c>
      <c r="C10051" s="192" t="s">
        <v>29797</v>
      </c>
      <c r="D10051" s="192" t="s">
        <v>29797</v>
      </c>
      <c r="E10051" s="192" t="s">
        <v>29797</v>
      </c>
      <c r="F10051" s="192" t="s">
        <v>29797</v>
      </c>
      <c r="G10051" s="192" t="s">
        <v>29797</v>
      </c>
      <c r="H10051" s="192" t="s">
        <v>31307</v>
      </c>
      <c r="I10051" s="192" t="s">
        <v>5062</v>
      </c>
      <c r="J10051" s="192" t="s">
        <v>29821</v>
      </c>
      <c r="K10051" s="192" t="s">
        <v>5062</v>
      </c>
      <c r="L10051" s="192" t="s">
        <v>1447</v>
      </c>
    </row>
    <row r="10052" spans="1:12" ht="15" x14ac:dyDescent="0.25">
      <c r="A10052" s="189" t="s">
        <v>17687</v>
      </c>
      <c r="B10052" s="190" t="s">
        <v>21483</v>
      </c>
      <c r="C10052" s="190" t="s">
        <v>29797</v>
      </c>
      <c r="D10052" s="190" t="s">
        <v>29797</v>
      </c>
      <c r="E10052" s="190" t="s">
        <v>29797</v>
      </c>
      <c r="F10052" s="190" t="s">
        <v>29797</v>
      </c>
      <c r="G10052" s="190" t="s">
        <v>29797</v>
      </c>
      <c r="H10052" s="190" t="s">
        <v>32697</v>
      </c>
      <c r="I10052" s="190" t="s">
        <v>32698</v>
      </c>
      <c r="J10052" s="190" t="s">
        <v>29835</v>
      </c>
      <c r="K10052" s="190" t="s">
        <v>9955</v>
      </c>
      <c r="L10052" s="190" t="s">
        <v>1447</v>
      </c>
    </row>
    <row r="10053" spans="1:12" ht="15" x14ac:dyDescent="0.25">
      <c r="A10053" s="191" t="s">
        <v>14302</v>
      </c>
      <c r="B10053" s="192" t="s">
        <v>14303</v>
      </c>
      <c r="C10053" s="192" t="s">
        <v>29797</v>
      </c>
      <c r="D10053" s="192" t="s">
        <v>29797</v>
      </c>
      <c r="E10053" s="192" t="s">
        <v>29797</v>
      </c>
      <c r="F10053" s="192" t="s">
        <v>29797</v>
      </c>
      <c r="G10053" s="192" t="s">
        <v>29797</v>
      </c>
      <c r="H10053" s="192" t="s">
        <v>31508</v>
      </c>
      <c r="I10053" s="192" t="s">
        <v>1396</v>
      </c>
      <c r="J10053" s="192" t="s">
        <v>31325</v>
      </c>
      <c r="K10053" s="192" t="s">
        <v>5073</v>
      </c>
      <c r="L10053" s="192" t="s">
        <v>1447</v>
      </c>
    </row>
    <row r="10054" spans="1:12" ht="15" x14ac:dyDescent="0.25">
      <c r="A10054" s="189" t="s">
        <v>17688</v>
      </c>
      <c r="B10054" s="190" t="s">
        <v>21484</v>
      </c>
      <c r="C10054" s="190" t="s">
        <v>29797</v>
      </c>
      <c r="D10054" s="190" t="s">
        <v>29797</v>
      </c>
      <c r="E10054" s="190" t="s">
        <v>29797</v>
      </c>
      <c r="F10054" s="190" t="s">
        <v>29797</v>
      </c>
      <c r="G10054" s="190" t="s">
        <v>29797</v>
      </c>
      <c r="H10054" s="190" t="s">
        <v>31434</v>
      </c>
      <c r="I10054" s="190" t="s">
        <v>31435</v>
      </c>
      <c r="J10054" s="190" t="s">
        <v>29821</v>
      </c>
      <c r="K10054" s="190" t="s">
        <v>5062</v>
      </c>
      <c r="L10054" s="190" t="s">
        <v>1447</v>
      </c>
    </row>
    <row r="10055" spans="1:12" ht="15" x14ac:dyDescent="0.25">
      <c r="A10055" s="191" t="s">
        <v>27613</v>
      </c>
      <c r="B10055" s="192" t="s">
        <v>27614</v>
      </c>
      <c r="C10055" s="192" t="s">
        <v>29797</v>
      </c>
      <c r="D10055" s="192" t="s">
        <v>29797</v>
      </c>
      <c r="E10055" s="192" t="s">
        <v>29797</v>
      </c>
      <c r="F10055" s="192" t="s">
        <v>29797</v>
      </c>
      <c r="G10055" s="192" t="s">
        <v>29797</v>
      </c>
      <c r="H10055" s="192" t="s">
        <v>31434</v>
      </c>
      <c r="I10055" s="192" t="s">
        <v>31435</v>
      </c>
      <c r="J10055" s="192" t="s">
        <v>29821</v>
      </c>
      <c r="K10055" s="192" t="s">
        <v>5062</v>
      </c>
      <c r="L10055" s="192" t="s">
        <v>1447</v>
      </c>
    </row>
    <row r="10056" spans="1:12" ht="15" x14ac:dyDescent="0.25">
      <c r="A10056" s="189" t="s">
        <v>14304</v>
      </c>
      <c r="B10056" s="190" t="s">
        <v>14305</v>
      </c>
      <c r="C10056" s="190" t="s">
        <v>29797</v>
      </c>
      <c r="D10056" s="190" t="s">
        <v>29797</v>
      </c>
      <c r="E10056" s="190" t="s">
        <v>29797</v>
      </c>
      <c r="F10056" s="190" t="s">
        <v>29797</v>
      </c>
      <c r="G10056" s="190" t="s">
        <v>29797</v>
      </c>
      <c r="H10056" s="190" t="s">
        <v>29797</v>
      </c>
      <c r="I10056" s="190" t="s">
        <v>29797</v>
      </c>
      <c r="J10056" s="190" t="s">
        <v>29821</v>
      </c>
      <c r="K10056" s="190" t="s">
        <v>5062</v>
      </c>
      <c r="L10056" s="190" t="s">
        <v>1447</v>
      </c>
    </row>
    <row r="10057" spans="1:12" ht="15" x14ac:dyDescent="0.25">
      <c r="A10057" s="191" t="s">
        <v>17689</v>
      </c>
      <c r="B10057" s="192" t="s">
        <v>21485</v>
      </c>
      <c r="C10057" s="192" t="s">
        <v>29797</v>
      </c>
      <c r="D10057" s="192" t="s">
        <v>29797</v>
      </c>
      <c r="E10057" s="192" t="s">
        <v>29797</v>
      </c>
      <c r="F10057" s="192" t="s">
        <v>29797</v>
      </c>
      <c r="G10057" s="192" t="s">
        <v>29797</v>
      </c>
      <c r="H10057" s="192" t="s">
        <v>31451</v>
      </c>
      <c r="I10057" s="192" t="s">
        <v>1382</v>
      </c>
      <c r="J10057" s="192" t="s">
        <v>29821</v>
      </c>
      <c r="K10057" s="192" t="s">
        <v>5062</v>
      </c>
      <c r="L10057" s="192" t="s">
        <v>1447</v>
      </c>
    </row>
    <row r="10058" spans="1:12" ht="15" x14ac:dyDescent="0.25">
      <c r="A10058" s="189" t="s">
        <v>17690</v>
      </c>
      <c r="B10058" s="190" t="s">
        <v>21486</v>
      </c>
      <c r="C10058" s="190" t="s">
        <v>29797</v>
      </c>
      <c r="D10058" s="190" t="s">
        <v>29802</v>
      </c>
      <c r="E10058" s="190" t="s">
        <v>30967</v>
      </c>
      <c r="F10058" s="190" t="s">
        <v>29804</v>
      </c>
      <c r="G10058" s="190" t="s">
        <v>30968</v>
      </c>
      <c r="H10058" s="190" t="s">
        <v>29797</v>
      </c>
      <c r="I10058" s="190" t="s">
        <v>29797</v>
      </c>
      <c r="J10058" s="190" t="s">
        <v>29797</v>
      </c>
      <c r="K10058" s="190" t="s">
        <v>29797</v>
      </c>
      <c r="L10058" s="190" t="s">
        <v>29797</v>
      </c>
    </row>
    <row r="10059" spans="1:12" ht="15" x14ac:dyDescent="0.25">
      <c r="A10059" s="191" t="s">
        <v>27615</v>
      </c>
      <c r="B10059" s="192" t="s">
        <v>14306</v>
      </c>
      <c r="C10059" s="192" t="s">
        <v>29797</v>
      </c>
      <c r="D10059" s="192" t="s">
        <v>29797</v>
      </c>
      <c r="E10059" s="192" t="s">
        <v>29797</v>
      </c>
      <c r="F10059" s="192" t="s">
        <v>29797</v>
      </c>
      <c r="G10059" s="192" t="s">
        <v>29797</v>
      </c>
      <c r="H10059" s="192" t="s">
        <v>29797</v>
      </c>
      <c r="I10059" s="192" t="s">
        <v>29797</v>
      </c>
      <c r="J10059" s="192" t="s">
        <v>29797</v>
      </c>
      <c r="K10059" s="192" t="s">
        <v>29797</v>
      </c>
      <c r="L10059" s="192" t="s">
        <v>1469</v>
      </c>
    </row>
    <row r="10060" spans="1:12" ht="15" x14ac:dyDescent="0.25">
      <c r="A10060" s="189" t="s">
        <v>17691</v>
      </c>
      <c r="B10060" s="190" t="s">
        <v>27616</v>
      </c>
      <c r="C10060" s="190" t="s">
        <v>29797</v>
      </c>
      <c r="D10060" s="190" t="s">
        <v>29797</v>
      </c>
      <c r="E10060" s="190" t="s">
        <v>29797</v>
      </c>
      <c r="F10060" s="190" t="s">
        <v>29797</v>
      </c>
      <c r="G10060" s="190" t="s">
        <v>29797</v>
      </c>
      <c r="H10060" s="190" t="s">
        <v>31314</v>
      </c>
      <c r="I10060" s="190" t="s">
        <v>5062</v>
      </c>
      <c r="J10060" s="190" t="s">
        <v>29821</v>
      </c>
      <c r="K10060" s="190" t="s">
        <v>5062</v>
      </c>
      <c r="L10060" s="190" t="s">
        <v>1447</v>
      </c>
    </row>
    <row r="10061" spans="1:12" ht="15" x14ac:dyDescent="0.25">
      <c r="A10061" s="191" t="s">
        <v>17692</v>
      </c>
      <c r="B10061" s="192" t="s">
        <v>27617</v>
      </c>
      <c r="C10061" s="192" t="s">
        <v>29797</v>
      </c>
      <c r="D10061" s="192" t="s">
        <v>29797</v>
      </c>
      <c r="E10061" s="192" t="s">
        <v>29797</v>
      </c>
      <c r="F10061" s="192" t="s">
        <v>29797</v>
      </c>
      <c r="G10061" s="192" t="s">
        <v>29797</v>
      </c>
      <c r="H10061" s="192" t="s">
        <v>31788</v>
      </c>
      <c r="I10061" s="192" t="s">
        <v>31789</v>
      </c>
      <c r="J10061" s="192" t="s">
        <v>29821</v>
      </c>
      <c r="K10061" s="192" t="s">
        <v>5062</v>
      </c>
      <c r="L10061" s="192" t="s">
        <v>1447</v>
      </c>
    </row>
    <row r="10062" spans="1:12" ht="15" x14ac:dyDescent="0.25">
      <c r="A10062" s="189" t="s">
        <v>3823</v>
      </c>
      <c r="B10062" s="190" t="s">
        <v>1725</v>
      </c>
      <c r="C10062" s="190" t="s">
        <v>29797</v>
      </c>
      <c r="D10062" s="190" t="s">
        <v>29797</v>
      </c>
      <c r="E10062" s="190" t="s">
        <v>29797</v>
      </c>
      <c r="F10062" s="190" t="s">
        <v>29797</v>
      </c>
      <c r="G10062" s="190" t="s">
        <v>29797</v>
      </c>
      <c r="H10062" s="190" t="s">
        <v>31437</v>
      </c>
      <c r="I10062" s="190" t="s">
        <v>31438</v>
      </c>
      <c r="J10062" s="190" t="s">
        <v>31325</v>
      </c>
      <c r="K10062" s="190" t="s">
        <v>5073</v>
      </c>
      <c r="L10062" s="190" t="s">
        <v>1447</v>
      </c>
    </row>
    <row r="10063" spans="1:12" ht="15" x14ac:dyDescent="0.25">
      <c r="A10063" s="191" t="s">
        <v>14307</v>
      </c>
      <c r="B10063" s="192" t="s">
        <v>14308</v>
      </c>
      <c r="C10063" s="192" t="s">
        <v>29797</v>
      </c>
      <c r="D10063" s="192" t="s">
        <v>29797</v>
      </c>
      <c r="E10063" s="192" t="s">
        <v>29797</v>
      </c>
      <c r="F10063" s="192" t="s">
        <v>29797</v>
      </c>
      <c r="G10063" s="192" t="s">
        <v>29797</v>
      </c>
      <c r="H10063" s="192" t="s">
        <v>29797</v>
      </c>
      <c r="I10063" s="192" t="s">
        <v>29797</v>
      </c>
      <c r="J10063" s="192" t="s">
        <v>29826</v>
      </c>
      <c r="K10063" s="192" t="s">
        <v>5078</v>
      </c>
      <c r="L10063" s="192" t="s">
        <v>1447</v>
      </c>
    </row>
    <row r="10064" spans="1:12" ht="15" x14ac:dyDescent="0.25">
      <c r="A10064" s="189" t="s">
        <v>3824</v>
      </c>
      <c r="B10064" s="190" t="s">
        <v>1726</v>
      </c>
      <c r="C10064" s="190" t="s">
        <v>29797</v>
      </c>
      <c r="D10064" s="190" t="s">
        <v>29797</v>
      </c>
      <c r="E10064" s="190" t="s">
        <v>29797</v>
      </c>
      <c r="F10064" s="190" t="s">
        <v>29797</v>
      </c>
      <c r="G10064" s="190" t="s">
        <v>29797</v>
      </c>
      <c r="H10064" s="190" t="s">
        <v>29797</v>
      </c>
      <c r="I10064" s="190" t="s">
        <v>29797</v>
      </c>
      <c r="J10064" s="190" t="s">
        <v>29797</v>
      </c>
      <c r="K10064" s="190" t="s">
        <v>29797</v>
      </c>
      <c r="L10064" s="190" t="s">
        <v>1440</v>
      </c>
    </row>
    <row r="10065" spans="1:12" ht="15" x14ac:dyDescent="0.25">
      <c r="A10065" s="191" t="s">
        <v>3825</v>
      </c>
      <c r="B10065" s="192" t="s">
        <v>1727</v>
      </c>
      <c r="C10065" s="192" t="s">
        <v>29797</v>
      </c>
      <c r="D10065" s="192" t="s">
        <v>29797</v>
      </c>
      <c r="E10065" s="192" t="s">
        <v>29797</v>
      </c>
      <c r="F10065" s="192" t="s">
        <v>29797</v>
      </c>
      <c r="G10065" s="192" t="s">
        <v>29797</v>
      </c>
      <c r="H10065" s="192" t="s">
        <v>29797</v>
      </c>
      <c r="I10065" s="192" t="s">
        <v>29797</v>
      </c>
      <c r="J10065" s="192" t="s">
        <v>31347</v>
      </c>
      <c r="K10065" s="192" t="s">
        <v>31348</v>
      </c>
      <c r="L10065" s="192" t="s">
        <v>1440</v>
      </c>
    </row>
    <row r="10066" spans="1:12" ht="15" x14ac:dyDescent="0.25">
      <c r="A10066" s="189" t="s">
        <v>27618</v>
      </c>
      <c r="B10066" s="190" t="s">
        <v>21487</v>
      </c>
      <c r="C10066" s="190" t="s">
        <v>29797</v>
      </c>
      <c r="D10066" s="190" t="s">
        <v>29797</v>
      </c>
      <c r="E10066" s="190" t="s">
        <v>29797</v>
      </c>
      <c r="F10066" s="190" t="s">
        <v>29797</v>
      </c>
      <c r="G10066" s="190" t="s">
        <v>29797</v>
      </c>
      <c r="H10066" s="190" t="s">
        <v>29797</v>
      </c>
      <c r="I10066" s="190" t="s">
        <v>29797</v>
      </c>
      <c r="J10066" s="190" t="s">
        <v>29797</v>
      </c>
      <c r="K10066" s="190" t="s">
        <v>29797</v>
      </c>
      <c r="L10066" s="190" t="s">
        <v>2704</v>
      </c>
    </row>
    <row r="10067" spans="1:12" ht="15" x14ac:dyDescent="0.25">
      <c r="A10067" s="191" t="s">
        <v>3826</v>
      </c>
      <c r="B10067" s="192" t="s">
        <v>1728</v>
      </c>
      <c r="C10067" s="192" t="s">
        <v>29797</v>
      </c>
      <c r="D10067" s="192" t="s">
        <v>29797</v>
      </c>
      <c r="E10067" s="192" t="s">
        <v>29797</v>
      </c>
      <c r="F10067" s="192" t="s">
        <v>29797</v>
      </c>
      <c r="G10067" s="192" t="s">
        <v>29797</v>
      </c>
      <c r="H10067" s="192" t="s">
        <v>29797</v>
      </c>
      <c r="I10067" s="192" t="s">
        <v>29797</v>
      </c>
      <c r="J10067" s="192" t="s">
        <v>29797</v>
      </c>
      <c r="K10067" s="192" t="s">
        <v>29797</v>
      </c>
      <c r="L10067" s="192" t="s">
        <v>29797</v>
      </c>
    </row>
    <row r="10068" spans="1:12" ht="15" x14ac:dyDescent="0.25">
      <c r="A10068" s="189" t="s">
        <v>14309</v>
      </c>
      <c r="B10068" s="190" t="s">
        <v>14310</v>
      </c>
      <c r="C10068" s="190" t="s">
        <v>29797</v>
      </c>
      <c r="D10068" s="190" t="s">
        <v>29797</v>
      </c>
      <c r="E10068" s="190" t="s">
        <v>29797</v>
      </c>
      <c r="F10068" s="190" t="s">
        <v>29797</v>
      </c>
      <c r="G10068" s="190" t="s">
        <v>29797</v>
      </c>
      <c r="H10068" s="190" t="s">
        <v>31342</v>
      </c>
      <c r="I10068" s="190" t="s">
        <v>31343</v>
      </c>
      <c r="J10068" s="190" t="s">
        <v>29821</v>
      </c>
      <c r="K10068" s="190" t="s">
        <v>5062</v>
      </c>
      <c r="L10068" s="190" t="s">
        <v>1447</v>
      </c>
    </row>
    <row r="10069" spans="1:12" ht="15" x14ac:dyDescent="0.25">
      <c r="A10069" s="191" t="s">
        <v>14311</v>
      </c>
      <c r="B10069" s="192" t="s">
        <v>14312</v>
      </c>
      <c r="C10069" s="192" t="s">
        <v>29797</v>
      </c>
      <c r="D10069" s="192" t="s">
        <v>29797</v>
      </c>
      <c r="E10069" s="192" t="s">
        <v>29797</v>
      </c>
      <c r="F10069" s="192" t="s">
        <v>29797</v>
      </c>
      <c r="G10069" s="192" t="s">
        <v>29797</v>
      </c>
      <c r="H10069" s="192" t="s">
        <v>31342</v>
      </c>
      <c r="I10069" s="192" t="s">
        <v>31343</v>
      </c>
      <c r="J10069" s="192" t="s">
        <v>29821</v>
      </c>
      <c r="K10069" s="192" t="s">
        <v>5062</v>
      </c>
      <c r="L10069" s="192" t="s">
        <v>1447</v>
      </c>
    </row>
    <row r="10070" spans="1:12" ht="15" x14ac:dyDescent="0.25">
      <c r="A10070" s="189" t="s">
        <v>27619</v>
      </c>
      <c r="B10070" s="190" t="s">
        <v>27620</v>
      </c>
      <c r="C10070" s="190" t="s">
        <v>29797</v>
      </c>
      <c r="D10070" s="190" t="s">
        <v>29797</v>
      </c>
      <c r="E10070" s="190" t="s">
        <v>29797</v>
      </c>
      <c r="F10070" s="190" t="s">
        <v>29797</v>
      </c>
      <c r="G10070" s="190" t="s">
        <v>29797</v>
      </c>
      <c r="H10070" s="190" t="s">
        <v>31331</v>
      </c>
      <c r="I10070" s="190" t="s">
        <v>31332</v>
      </c>
      <c r="J10070" s="190" t="s">
        <v>29821</v>
      </c>
      <c r="K10070" s="190" t="s">
        <v>5062</v>
      </c>
      <c r="L10070" s="190" t="s">
        <v>1447</v>
      </c>
    </row>
    <row r="10071" spans="1:12" ht="15" x14ac:dyDescent="0.25">
      <c r="A10071" s="191" t="s">
        <v>14313</v>
      </c>
      <c r="B10071" s="192" t="s">
        <v>14314</v>
      </c>
      <c r="C10071" s="192" t="s">
        <v>29797</v>
      </c>
      <c r="D10071" s="192" t="s">
        <v>29797</v>
      </c>
      <c r="E10071" s="192" t="s">
        <v>29797</v>
      </c>
      <c r="F10071" s="192" t="s">
        <v>29797</v>
      </c>
      <c r="G10071" s="192" t="s">
        <v>29797</v>
      </c>
      <c r="H10071" s="192" t="s">
        <v>29797</v>
      </c>
      <c r="I10071" s="192" t="s">
        <v>29797</v>
      </c>
      <c r="J10071" s="192" t="s">
        <v>29821</v>
      </c>
      <c r="K10071" s="192" t="s">
        <v>5062</v>
      </c>
      <c r="L10071" s="192" t="s">
        <v>1447</v>
      </c>
    </row>
    <row r="10072" spans="1:12" ht="15" x14ac:dyDescent="0.25">
      <c r="A10072" s="189" t="s">
        <v>17693</v>
      </c>
      <c r="B10072" s="190" t="s">
        <v>21488</v>
      </c>
      <c r="C10072" s="190" t="s">
        <v>29797</v>
      </c>
      <c r="D10072" s="190" t="s">
        <v>29797</v>
      </c>
      <c r="E10072" s="190" t="s">
        <v>29797</v>
      </c>
      <c r="F10072" s="190" t="s">
        <v>29797</v>
      </c>
      <c r="G10072" s="190" t="s">
        <v>29797</v>
      </c>
      <c r="H10072" s="190" t="s">
        <v>29797</v>
      </c>
      <c r="I10072" s="190" t="s">
        <v>29797</v>
      </c>
      <c r="J10072" s="190" t="s">
        <v>29797</v>
      </c>
      <c r="K10072" s="190" t="s">
        <v>29797</v>
      </c>
      <c r="L10072" s="190" t="s">
        <v>29797</v>
      </c>
    </row>
    <row r="10073" spans="1:12" ht="15" x14ac:dyDescent="0.25">
      <c r="A10073" s="191" t="s">
        <v>27621</v>
      </c>
      <c r="B10073" s="192" t="s">
        <v>27622</v>
      </c>
      <c r="C10073" s="192" t="s">
        <v>29797</v>
      </c>
      <c r="D10073" s="192" t="s">
        <v>29797</v>
      </c>
      <c r="E10073" s="192" t="s">
        <v>30969</v>
      </c>
      <c r="F10073" s="192" t="s">
        <v>29797</v>
      </c>
      <c r="G10073" s="192" t="s">
        <v>29797</v>
      </c>
      <c r="H10073" s="192" t="s">
        <v>31694</v>
      </c>
      <c r="I10073" s="192" t="s">
        <v>5078</v>
      </c>
      <c r="J10073" s="192" t="s">
        <v>29826</v>
      </c>
      <c r="K10073" s="192" t="s">
        <v>5078</v>
      </c>
      <c r="L10073" s="192" t="s">
        <v>1447</v>
      </c>
    </row>
    <row r="10074" spans="1:12" ht="15" x14ac:dyDescent="0.25">
      <c r="A10074" s="189" t="s">
        <v>27623</v>
      </c>
      <c r="B10074" s="190" t="s">
        <v>21489</v>
      </c>
      <c r="C10074" s="190" t="s">
        <v>29797</v>
      </c>
      <c r="D10074" s="190" t="s">
        <v>29797</v>
      </c>
      <c r="E10074" s="190" t="s">
        <v>29797</v>
      </c>
      <c r="F10074" s="190" t="s">
        <v>29797</v>
      </c>
      <c r="G10074" s="190" t="s">
        <v>29797</v>
      </c>
      <c r="H10074" s="190" t="s">
        <v>29797</v>
      </c>
      <c r="I10074" s="190" t="s">
        <v>29797</v>
      </c>
      <c r="J10074" s="190" t="s">
        <v>29797</v>
      </c>
      <c r="K10074" s="190" t="s">
        <v>29797</v>
      </c>
      <c r="L10074" s="190" t="s">
        <v>1468</v>
      </c>
    </row>
    <row r="10075" spans="1:12" ht="15" x14ac:dyDescent="0.25">
      <c r="A10075" s="191" t="s">
        <v>17694</v>
      </c>
      <c r="B10075" s="192" t="s">
        <v>21490</v>
      </c>
      <c r="C10075" s="192" t="s">
        <v>29797</v>
      </c>
      <c r="D10075" s="192" t="s">
        <v>29797</v>
      </c>
      <c r="E10075" s="192" t="s">
        <v>29797</v>
      </c>
      <c r="F10075" s="192" t="s">
        <v>29797</v>
      </c>
      <c r="G10075" s="192" t="s">
        <v>29797</v>
      </c>
      <c r="H10075" s="192" t="s">
        <v>29797</v>
      </c>
      <c r="I10075" s="192" t="s">
        <v>29797</v>
      </c>
      <c r="J10075" s="192" t="s">
        <v>29797</v>
      </c>
      <c r="K10075" s="192" t="s">
        <v>29797</v>
      </c>
      <c r="L10075" s="192" t="s">
        <v>1447</v>
      </c>
    </row>
    <row r="10076" spans="1:12" ht="15" x14ac:dyDescent="0.25">
      <c r="A10076" s="189" t="s">
        <v>27624</v>
      </c>
      <c r="B10076" s="190" t="s">
        <v>27625</v>
      </c>
      <c r="C10076" s="190" t="s">
        <v>29797</v>
      </c>
      <c r="D10076" s="190" t="s">
        <v>29797</v>
      </c>
      <c r="E10076" s="190" t="s">
        <v>29797</v>
      </c>
      <c r="F10076" s="190" t="s">
        <v>29797</v>
      </c>
      <c r="G10076" s="190" t="s">
        <v>29797</v>
      </c>
      <c r="H10076" s="190" t="s">
        <v>31605</v>
      </c>
      <c r="I10076" s="190" t="s">
        <v>31606</v>
      </c>
      <c r="J10076" s="190" t="s">
        <v>29821</v>
      </c>
      <c r="K10076" s="190" t="s">
        <v>5062</v>
      </c>
      <c r="L10076" s="190" t="s">
        <v>1447</v>
      </c>
    </row>
    <row r="10077" spans="1:12" ht="15" x14ac:dyDescent="0.25">
      <c r="A10077" s="191" t="s">
        <v>14315</v>
      </c>
      <c r="B10077" s="192" t="s">
        <v>14316</v>
      </c>
      <c r="C10077" s="192" t="s">
        <v>29797</v>
      </c>
      <c r="D10077" s="192" t="s">
        <v>29797</v>
      </c>
      <c r="E10077" s="192" t="s">
        <v>29797</v>
      </c>
      <c r="F10077" s="192" t="s">
        <v>29797</v>
      </c>
      <c r="G10077" s="192" t="s">
        <v>29797</v>
      </c>
      <c r="H10077" s="192" t="s">
        <v>31374</v>
      </c>
      <c r="I10077" s="192" t="s">
        <v>30278</v>
      </c>
      <c r="J10077" s="192" t="s">
        <v>29821</v>
      </c>
      <c r="K10077" s="192" t="s">
        <v>5062</v>
      </c>
      <c r="L10077" s="192" t="s">
        <v>1447</v>
      </c>
    </row>
    <row r="10078" spans="1:12" ht="15" x14ac:dyDescent="0.25">
      <c r="A10078" s="189" t="s">
        <v>17695</v>
      </c>
      <c r="B10078" s="190" t="s">
        <v>21491</v>
      </c>
      <c r="C10078" s="190" t="s">
        <v>29797</v>
      </c>
      <c r="D10078" s="190" t="s">
        <v>29797</v>
      </c>
      <c r="E10078" s="190" t="s">
        <v>29797</v>
      </c>
      <c r="F10078" s="190" t="s">
        <v>29797</v>
      </c>
      <c r="G10078" s="190" t="s">
        <v>29797</v>
      </c>
      <c r="H10078" s="190" t="s">
        <v>31346</v>
      </c>
      <c r="I10078" s="190" t="s">
        <v>14442</v>
      </c>
      <c r="J10078" s="190" t="s">
        <v>29821</v>
      </c>
      <c r="K10078" s="190" t="s">
        <v>5062</v>
      </c>
      <c r="L10078" s="190" t="s">
        <v>1447</v>
      </c>
    </row>
    <row r="10079" spans="1:12" ht="15" x14ac:dyDescent="0.25">
      <c r="A10079" s="191" t="s">
        <v>27626</v>
      </c>
      <c r="B10079" s="192" t="s">
        <v>21492</v>
      </c>
      <c r="C10079" s="192" t="s">
        <v>29797</v>
      </c>
      <c r="D10079" s="192" t="s">
        <v>29797</v>
      </c>
      <c r="E10079" s="192" t="s">
        <v>29797</v>
      </c>
      <c r="F10079" s="192" t="s">
        <v>29797</v>
      </c>
      <c r="G10079" s="192" t="s">
        <v>29797</v>
      </c>
      <c r="H10079" s="192" t="s">
        <v>29797</v>
      </c>
      <c r="I10079" s="192" t="s">
        <v>29797</v>
      </c>
      <c r="J10079" s="192" t="s">
        <v>29797</v>
      </c>
      <c r="K10079" s="192" t="s">
        <v>29797</v>
      </c>
      <c r="L10079" s="192" t="s">
        <v>1446</v>
      </c>
    </row>
    <row r="10080" spans="1:12" ht="15" x14ac:dyDescent="0.25">
      <c r="A10080" s="189" t="s">
        <v>17696</v>
      </c>
      <c r="B10080" s="190" t="s">
        <v>27627</v>
      </c>
      <c r="C10080" s="190" t="s">
        <v>29797</v>
      </c>
      <c r="D10080" s="190" t="s">
        <v>29797</v>
      </c>
      <c r="E10080" s="190" t="s">
        <v>29797</v>
      </c>
      <c r="F10080" s="190" t="s">
        <v>29797</v>
      </c>
      <c r="G10080" s="190" t="s">
        <v>29797</v>
      </c>
      <c r="H10080" s="190" t="s">
        <v>31460</v>
      </c>
      <c r="I10080" s="190" t="s">
        <v>29942</v>
      </c>
      <c r="J10080" s="190" t="s">
        <v>29821</v>
      </c>
      <c r="K10080" s="190" t="s">
        <v>5062</v>
      </c>
      <c r="L10080" s="190" t="s">
        <v>1447</v>
      </c>
    </row>
    <row r="10081" spans="1:12" ht="15" x14ac:dyDescent="0.25">
      <c r="A10081" s="191" t="s">
        <v>14317</v>
      </c>
      <c r="B10081" s="192" t="s">
        <v>14318</v>
      </c>
      <c r="C10081" s="192" t="s">
        <v>29812</v>
      </c>
      <c r="D10081" s="192" t="s">
        <v>29797</v>
      </c>
      <c r="E10081" s="192" t="s">
        <v>30970</v>
      </c>
      <c r="F10081" s="192" t="s">
        <v>29797</v>
      </c>
      <c r="G10081" s="192" t="s">
        <v>29797</v>
      </c>
      <c r="H10081" s="192" t="s">
        <v>31395</v>
      </c>
      <c r="I10081" s="192" t="s">
        <v>31396</v>
      </c>
      <c r="J10081" s="192" t="s">
        <v>29821</v>
      </c>
      <c r="K10081" s="192" t="s">
        <v>5062</v>
      </c>
      <c r="L10081" s="192" t="s">
        <v>1447</v>
      </c>
    </row>
    <row r="10082" spans="1:12" ht="15" x14ac:dyDescent="0.25">
      <c r="A10082" s="189" t="s">
        <v>27628</v>
      </c>
      <c r="B10082" s="190" t="s">
        <v>14319</v>
      </c>
      <c r="C10082" s="190" t="s">
        <v>29797</v>
      </c>
      <c r="D10082" s="190" t="s">
        <v>29797</v>
      </c>
      <c r="E10082" s="190" t="s">
        <v>29797</v>
      </c>
      <c r="F10082" s="190" t="s">
        <v>29797</v>
      </c>
      <c r="G10082" s="190" t="s">
        <v>29797</v>
      </c>
      <c r="H10082" s="190" t="s">
        <v>29797</v>
      </c>
      <c r="I10082" s="190" t="s">
        <v>29797</v>
      </c>
      <c r="J10082" s="190" t="s">
        <v>29797</v>
      </c>
      <c r="K10082" s="190" t="s">
        <v>29797</v>
      </c>
      <c r="L10082" s="190" t="s">
        <v>1468</v>
      </c>
    </row>
    <row r="10083" spans="1:12" ht="15" x14ac:dyDescent="0.25">
      <c r="A10083" s="191" t="s">
        <v>27629</v>
      </c>
      <c r="B10083" s="192" t="s">
        <v>1729</v>
      </c>
      <c r="C10083" s="192" t="s">
        <v>29797</v>
      </c>
      <c r="D10083" s="192" t="s">
        <v>29797</v>
      </c>
      <c r="E10083" s="192" t="s">
        <v>29797</v>
      </c>
      <c r="F10083" s="192" t="s">
        <v>29797</v>
      </c>
      <c r="G10083" s="192" t="s">
        <v>29797</v>
      </c>
      <c r="H10083" s="192" t="s">
        <v>29797</v>
      </c>
      <c r="I10083" s="192" t="s">
        <v>29797</v>
      </c>
      <c r="J10083" s="192" t="s">
        <v>29797</v>
      </c>
      <c r="K10083" s="192" t="s">
        <v>29797</v>
      </c>
      <c r="L10083" s="192" t="s">
        <v>2704</v>
      </c>
    </row>
    <row r="10084" spans="1:12" ht="15" x14ac:dyDescent="0.25">
      <c r="A10084" s="189" t="s">
        <v>14320</v>
      </c>
      <c r="B10084" s="190" t="s">
        <v>14321</v>
      </c>
      <c r="C10084" s="190" t="s">
        <v>29797</v>
      </c>
      <c r="D10084" s="190" t="s">
        <v>29797</v>
      </c>
      <c r="E10084" s="190" t="s">
        <v>29797</v>
      </c>
      <c r="F10084" s="190" t="s">
        <v>29797</v>
      </c>
      <c r="G10084" s="190" t="s">
        <v>29797</v>
      </c>
      <c r="H10084" s="190" t="s">
        <v>29797</v>
      </c>
      <c r="I10084" s="190" t="s">
        <v>29797</v>
      </c>
      <c r="J10084" s="190" t="s">
        <v>29821</v>
      </c>
      <c r="K10084" s="190" t="s">
        <v>5062</v>
      </c>
      <c r="L10084" s="190" t="s">
        <v>1447</v>
      </c>
    </row>
    <row r="10085" spans="1:12" ht="15" x14ac:dyDescent="0.25">
      <c r="A10085" s="191" t="s">
        <v>14322</v>
      </c>
      <c r="B10085" s="192" t="s">
        <v>14323</v>
      </c>
      <c r="C10085" s="192" t="s">
        <v>29797</v>
      </c>
      <c r="D10085" s="192" t="s">
        <v>29797</v>
      </c>
      <c r="E10085" s="192" t="s">
        <v>29797</v>
      </c>
      <c r="F10085" s="192" t="s">
        <v>29797</v>
      </c>
      <c r="G10085" s="192" t="s">
        <v>29797</v>
      </c>
      <c r="H10085" s="192" t="s">
        <v>31384</v>
      </c>
      <c r="I10085" s="192" t="s">
        <v>31385</v>
      </c>
      <c r="J10085" s="192" t="s">
        <v>31325</v>
      </c>
      <c r="K10085" s="192" t="s">
        <v>5073</v>
      </c>
      <c r="L10085" s="192" t="s">
        <v>1447</v>
      </c>
    </row>
    <row r="10086" spans="1:12" ht="15" x14ac:dyDescent="0.25">
      <c r="A10086" s="189" t="s">
        <v>27630</v>
      </c>
      <c r="B10086" s="190" t="s">
        <v>1730</v>
      </c>
      <c r="C10086" s="190" t="s">
        <v>29797</v>
      </c>
      <c r="D10086" s="190" t="s">
        <v>29797</v>
      </c>
      <c r="E10086" s="190" t="s">
        <v>29797</v>
      </c>
      <c r="F10086" s="190" t="s">
        <v>29797</v>
      </c>
      <c r="G10086" s="190" t="s">
        <v>29797</v>
      </c>
      <c r="H10086" s="190" t="s">
        <v>29797</v>
      </c>
      <c r="I10086" s="190" t="s">
        <v>29797</v>
      </c>
      <c r="J10086" s="190" t="s">
        <v>29797</v>
      </c>
      <c r="K10086" s="190" t="s">
        <v>29797</v>
      </c>
      <c r="L10086" s="190" t="s">
        <v>1441</v>
      </c>
    </row>
    <row r="10087" spans="1:12" ht="15" x14ac:dyDescent="0.25">
      <c r="A10087" s="191" t="s">
        <v>3827</v>
      </c>
      <c r="B10087" s="192" t="s">
        <v>1731</v>
      </c>
      <c r="C10087" s="192" t="s">
        <v>29797</v>
      </c>
      <c r="D10087" s="192" t="s">
        <v>29797</v>
      </c>
      <c r="E10087" s="192" t="s">
        <v>29797</v>
      </c>
      <c r="F10087" s="192" t="s">
        <v>29797</v>
      </c>
      <c r="G10087" s="192" t="s">
        <v>29797</v>
      </c>
      <c r="H10087" s="192" t="s">
        <v>31312</v>
      </c>
      <c r="I10087" s="192" t="s">
        <v>31313</v>
      </c>
      <c r="J10087" s="192" t="s">
        <v>29821</v>
      </c>
      <c r="K10087" s="192" t="s">
        <v>5062</v>
      </c>
      <c r="L10087" s="192" t="s">
        <v>1447</v>
      </c>
    </row>
    <row r="10088" spans="1:12" ht="15" x14ac:dyDescent="0.25">
      <c r="A10088" s="189" t="s">
        <v>27631</v>
      </c>
      <c r="B10088" s="190" t="s">
        <v>1732</v>
      </c>
      <c r="C10088" s="190" t="s">
        <v>29797</v>
      </c>
      <c r="D10088" s="190" t="s">
        <v>29797</v>
      </c>
      <c r="E10088" s="190" t="s">
        <v>29797</v>
      </c>
      <c r="F10088" s="190" t="s">
        <v>29797</v>
      </c>
      <c r="G10088" s="190" t="s">
        <v>29797</v>
      </c>
      <c r="H10088" s="190" t="s">
        <v>29797</v>
      </c>
      <c r="I10088" s="190" t="s">
        <v>29797</v>
      </c>
      <c r="J10088" s="190" t="s">
        <v>29797</v>
      </c>
      <c r="K10088" s="190" t="s">
        <v>29797</v>
      </c>
      <c r="L10088" s="190" t="s">
        <v>1468</v>
      </c>
    </row>
    <row r="10089" spans="1:12" ht="15" x14ac:dyDescent="0.25">
      <c r="A10089" s="191" t="s">
        <v>17697</v>
      </c>
      <c r="B10089" s="192" t="s">
        <v>21493</v>
      </c>
      <c r="C10089" s="192" t="s">
        <v>29797</v>
      </c>
      <c r="D10089" s="192" t="s">
        <v>29797</v>
      </c>
      <c r="E10089" s="192" t="s">
        <v>29797</v>
      </c>
      <c r="F10089" s="192" t="s">
        <v>29797</v>
      </c>
      <c r="G10089" s="192" t="s">
        <v>29797</v>
      </c>
      <c r="H10089" s="192" t="s">
        <v>33098</v>
      </c>
      <c r="I10089" s="192" t="s">
        <v>31414</v>
      </c>
      <c r="J10089" s="192" t="s">
        <v>30441</v>
      </c>
      <c r="K10089" s="192" t="s">
        <v>9190</v>
      </c>
      <c r="L10089" s="192" t="s">
        <v>1447</v>
      </c>
    </row>
    <row r="10090" spans="1:12" ht="15" x14ac:dyDescent="0.25">
      <c r="A10090" s="189" t="s">
        <v>27632</v>
      </c>
      <c r="B10090" s="190" t="s">
        <v>27633</v>
      </c>
      <c r="C10090" s="190" t="s">
        <v>29797</v>
      </c>
      <c r="D10090" s="190" t="s">
        <v>29797</v>
      </c>
      <c r="E10090" s="190" t="s">
        <v>29797</v>
      </c>
      <c r="F10090" s="190" t="s">
        <v>29797</v>
      </c>
      <c r="G10090" s="190" t="s">
        <v>29797</v>
      </c>
      <c r="H10090" s="190" t="s">
        <v>29797</v>
      </c>
      <c r="I10090" s="190" t="s">
        <v>29797</v>
      </c>
      <c r="J10090" s="190" t="s">
        <v>29797</v>
      </c>
      <c r="K10090" s="190" t="s">
        <v>29797</v>
      </c>
      <c r="L10090" s="190" t="s">
        <v>29797</v>
      </c>
    </row>
    <row r="10091" spans="1:12" ht="15" x14ac:dyDescent="0.25">
      <c r="A10091" s="191" t="s">
        <v>14324</v>
      </c>
      <c r="B10091" s="192" t="s">
        <v>14325</v>
      </c>
      <c r="C10091" s="192" t="s">
        <v>29929</v>
      </c>
      <c r="D10091" s="192" t="s">
        <v>29930</v>
      </c>
      <c r="E10091" s="192" t="s">
        <v>30374</v>
      </c>
      <c r="F10091" s="192" t="s">
        <v>29804</v>
      </c>
      <c r="G10091" s="192" t="s">
        <v>29811</v>
      </c>
      <c r="H10091" s="192" t="s">
        <v>31361</v>
      </c>
      <c r="I10091" s="192" t="s">
        <v>5062</v>
      </c>
      <c r="J10091" s="192" t="s">
        <v>29821</v>
      </c>
      <c r="K10091" s="192" t="s">
        <v>5062</v>
      </c>
      <c r="L10091" s="192" t="s">
        <v>1447</v>
      </c>
    </row>
    <row r="10092" spans="1:12" ht="15" x14ac:dyDescent="0.25">
      <c r="A10092" s="189" t="s">
        <v>14326</v>
      </c>
      <c r="B10092" s="190" t="s">
        <v>14327</v>
      </c>
      <c r="C10092" s="190" t="s">
        <v>29797</v>
      </c>
      <c r="D10092" s="190" t="s">
        <v>29797</v>
      </c>
      <c r="E10092" s="190" t="s">
        <v>29797</v>
      </c>
      <c r="F10092" s="190" t="s">
        <v>29797</v>
      </c>
      <c r="G10092" s="190" t="s">
        <v>29797</v>
      </c>
      <c r="H10092" s="190" t="s">
        <v>29797</v>
      </c>
      <c r="I10092" s="190" t="s">
        <v>29797</v>
      </c>
      <c r="J10092" s="190" t="s">
        <v>29821</v>
      </c>
      <c r="K10092" s="190" t="s">
        <v>5062</v>
      </c>
      <c r="L10092" s="190" t="s">
        <v>1447</v>
      </c>
    </row>
    <row r="10093" spans="1:12" ht="15" x14ac:dyDescent="0.25">
      <c r="A10093" s="191" t="s">
        <v>17698</v>
      </c>
      <c r="B10093" s="192" t="s">
        <v>27634</v>
      </c>
      <c r="C10093" s="192" t="s">
        <v>29797</v>
      </c>
      <c r="D10093" s="192" t="s">
        <v>29797</v>
      </c>
      <c r="E10093" s="192" t="s">
        <v>29797</v>
      </c>
      <c r="F10093" s="192" t="s">
        <v>29797</v>
      </c>
      <c r="G10093" s="192" t="s">
        <v>29797</v>
      </c>
      <c r="H10093" s="192" t="s">
        <v>31449</v>
      </c>
      <c r="I10093" s="192" t="s">
        <v>31450</v>
      </c>
      <c r="J10093" s="192" t="s">
        <v>29821</v>
      </c>
      <c r="K10093" s="192" t="s">
        <v>5062</v>
      </c>
      <c r="L10093" s="192" t="s">
        <v>1447</v>
      </c>
    </row>
    <row r="10094" spans="1:12" ht="15" x14ac:dyDescent="0.25">
      <c r="A10094" s="189" t="s">
        <v>3828</v>
      </c>
      <c r="B10094" s="190" t="s">
        <v>21494</v>
      </c>
      <c r="C10094" s="190" t="s">
        <v>29797</v>
      </c>
      <c r="D10094" s="190" t="s">
        <v>29797</v>
      </c>
      <c r="E10094" s="190" t="s">
        <v>29797</v>
      </c>
      <c r="F10094" s="190" t="s">
        <v>29797</v>
      </c>
      <c r="G10094" s="190" t="s">
        <v>29797</v>
      </c>
      <c r="H10094" s="190" t="s">
        <v>31452</v>
      </c>
      <c r="I10094" s="190" t="s">
        <v>31453</v>
      </c>
      <c r="J10094" s="190" t="s">
        <v>29821</v>
      </c>
      <c r="K10094" s="190" t="s">
        <v>5062</v>
      </c>
      <c r="L10094" s="190" t="s">
        <v>1447</v>
      </c>
    </row>
    <row r="10095" spans="1:12" ht="15" x14ac:dyDescent="0.25">
      <c r="A10095" s="191" t="s">
        <v>17699</v>
      </c>
      <c r="B10095" s="192" t="s">
        <v>21495</v>
      </c>
      <c r="C10095" s="192" t="s">
        <v>29797</v>
      </c>
      <c r="D10095" s="192" t="s">
        <v>29797</v>
      </c>
      <c r="E10095" s="192" t="s">
        <v>29797</v>
      </c>
      <c r="F10095" s="192" t="s">
        <v>29797</v>
      </c>
      <c r="G10095" s="192" t="s">
        <v>29797</v>
      </c>
      <c r="H10095" s="192" t="s">
        <v>31603</v>
      </c>
      <c r="I10095" s="192" t="s">
        <v>31604</v>
      </c>
      <c r="J10095" s="192" t="s">
        <v>29821</v>
      </c>
      <c r="K10095" s="192" t="s">
        <v>5062</v>
      </c>
      <c r="L10095" s="192" t="s">
        <v>1447</v>
      </c>
    </row>
    <row r="10096" spans="1:12" ht="15" x14ac:dyDescent="0.25">
      <c r="A10096" s="189" t="s">
        <v>3829</v>
      </c>
      <c r="B10096" s="190" t="s">
        <v>1733</v>
      </c>
      <c r="C10096" s="190" t="s">
        <v>29797</v>
      </c>
      <c r="D10096" s="190" t="s">
        <v>29797</v>
      </c>
      <c r="E10096" s="190" t="s">
        <v>29797</v>
      </c>
      <c r="F10096" s="190" t="s">
        <v>29797</v>
      </c>
      <c r="G10096" s="190" t="s">
        <v>29797</v>
      </c>
      <c r="H10096" s="190" t="s">
        <v>29797</v>
      </c>
      <c r="I10096" s="190" t="s">
        <v>29797</v>
      </c>
      <c r="J10096" s="190" t="s">
        <v>29797</v>
      </c>
      <c r="K10096" s="190" t="s">
        <v>29797</v>
      </c>
      <c r="L10096" s="190" t="s">
        <v>1447</v>
      </c>
    </row>
    <row r="10097" spans="1:12" ht="15" x14ac:dyDescent="0.25">
      <c r="A10097" s="191" t="s">
        <v>27635</v>
      </c>
      <c r="B10097" s="192" t="s">
        <v>27636</v>
      </c>
      <c r="C10097" s="192" t="s">
        <v>29797</v>
      </c>
      <c r="D10097" s="192" t="s">
        <v>29797</v>
      </c>
      <c r="E10097" s="192" t="s">
        <v>29797</v>
      </c>
      <c r="F10097" s="192" t="s">
        <v>29797</v>
      </c>
      <c r="G10097" s="192" t="s">
        <v>29797</v>
      </c>
      <c r="H10097" s="192" t="s">
        <v>29797</v>
      </c>
      <c r="I10097" s="192" t="s">
        <v>29797</v>
      </c>
      <c r="J10097" s="192" t="s">
        <v>29797</v>
      </c>
      <c r="K10097" s="192" t="s">
        <v>29797</v>
      </c>
      <c r="L10097" s="192" t="s">
        <v>1438</v>
      </c>
    </row>
    <row r="10098" spans="1:12" ht="15" x14ac:dyDescent="0.25">
      <c r="A10098" s="189" t="s">
        <v>14328</v>
      </c>
      <c r="B10098" s="190" t="s">
        <v>14329</v>
      </c>
      <c r="C10098" s="190" t="s">
        <v>29797</v>
      </c>
      <c r="D10098" s="190" t="s">
        <v>29797</v>
      </c>
      <c r="E10098" s="190" t="s">
        <v>29797</v>
      </c>
      <c r="F10098" s="190" t="s">
        <v>29797</v>
      </c>
      <c r="G10098" s="190" t="s">
        <v>29797</v>
      </c>
      <c r="H10098" s="190" t="s">
        <v>32093</v>
      </c>
      <c r="I10098" s="190" t="s">
        <v>10497</v>
      </c>
      <c r="J10098" s="190" t="s">
        <v>29821</v>
      </c>
      <c r="K10098" s="190" t="s">
        <v>5062</v>
      </c>
      <c r="L10098" s="190" t="s">
        <v>1447</v>
      </c>
    </row>
    <row r="10099" spans="1:12" ht="15" x14ac:dyDescent="0.25">
      <c r="A10099" s="191" t="s">
        <v>14330</v>
      </c>
      <c r="B10099" s="192" t="s">
        <v>14331</v>
      </c>
      <c r="C10099" s="192" t="s">
        <v>29797</v>
      </c>
      <c r="D10099" s="192" t="s">
        <v>29797</v>
      </c>
      <c r="E10099" s="192" t="s">
        <v>29797</v>
      </c>
      <c r="F10099" s="192" t="s">
        <v>29797</v>
      </c>
      <c r="G10099" s="192" t="s">
        <v>29797</v>
      </c>
      <c r="H10099" s="192" t="s">
        <v>31598</v>
      </c>
      <c r="I10099" s="192" t="s">
        <v>31599</v>
      </c>
      <c r="J10099" s="192" t="s">
        <v>29821</v>
      </c>
      <c r="K10099" s="192" t="s">
        <v>5062</v>
      </c>
      <c r="L10099" s="192" t="s">
        <v>1447</v>
      </c>
    </row>
    <row r="10100" spans="1:12" ht="15" x14ac:dyDescent="0.25">
      <c r="A10100" s="189" t="s">
        <v>14332</v>
      </c>
      <c r="B10100" s="190" t="s">
        <v>14333</v>
      </c>
      <c r="C10100" s="190" t="s">
        <v>29797</v>
      </c>
      <c r="D10100" s="190" t="s">
        <v>29797</v>
      </c>
      <c r="E10100" s="190" t="s">
        <v>29797</v>
      </c>
      <c r="F10100" s="190" t="s">
        <v>29797</v>
      </c>
      <c r="G10100" s="190" t="s">
        <v>29797</v>
      </c>
      <c r="H10100" s="190" t="s">
        <v>32956</v>
      </c>
      <c r="I10100" s="190" t="s">
        <v>32957</v>
      </c>
      <c r="J10100" s="190" t="s">
        <v>29821</v>
      </c>
      <c r="K10100" s="190" t="s">
        <v>5062</v>
      </c>
      <c r="L10100" s="190" t="s">
        <v>1447</v>
      </c>
    </row>
    <row r="10101" spans="1:12" ht="15" x14ac:dyDescent="0.25">
      <c r="A10101" s="191" t="s">
        <v>14334</v>
      </c>
      <c r="B10101" s="192" t="s">
        <v>14335</v>
      </c>
      <c r="C10101" s="192" t="s">
        <v>29797</v>
      </c>
      <c r="D10101" s="192" t="s">
        <v>29797</v>
      </c>
      <c r="E10101" s="192" t="s">
        <v>29797</v>
      </c>
      <c r="F10101" s="192" t="s">
        <v>29797</v>
      </c>
      <c r="G10101" s="192" t="s">
        <v>29797</v>
      </c>
      <c r="H10101" s="192" t="s">
        <v>31340</v>
      </c>
      <c r="I10101" s="192" t="s">
        <v>1380</v>
      </c>
      <c r="J10101" s="192" t="s">
        <v>29821</v>
      </c>
      <c r="K10101" s="192" t="s">
        <v>5062</v>
      </c>
      <c r="L10101" s="192" t="s">
        <v>1447</v>
      </c>
    </row>
    <row r="10102" spans="1:12" ht="15" x14ac:dyDescent="0.25">
      <c r="A10102" s="189" t="s">
        <v>14336</v>
      </c>
      <c r="B10102" s="190" t="s">
        <v>14337</v>
      </c>
      <c r="C10102" s="190" t="s">
        <v>29797</v>
      </c>
      <c r="D10102" s="190" t="s">
        <v>29797</v>
      </c>
      <c r="E10102" s="190" t="s">
        <v>29797</v>
      </c>
      <c r="F10102" s="190" t="s">
        <v>29797</v>
      </c>
      <c r="G10102" s="190" t="s">
        <v>29797</v>
      </c>
      <c r="H10102" s="190" t="s">
        <v>31366</v>
      </c>
      <c r="I10102" s="190" t="s">
        <v>31367</v>
      </c>
      <c r="J10102" s="190" t="s">
        <v>29821</v>
      </c>
      <c r="K10102" s="190" t="s">
        <v>5062</v>
      </c>
      <c r="L10102" s="190" t="s">
        <v>1447</v>
      </c>
    </row>
    <row r="10103" spans="1:12" ht="15" x14ac:dyDescent="0.25">
      <c r="A10103" s="191" t="s">
        <v>17700</v>
      </c>
      <c r="B10103" s="192" t="s">
        <v>21496</v>
      </c>
      <c r="C10103" s="192" t="s">
        <v>29797</v>
      </c>
      <c r="D10103" s="192" t="s">
        <v>29797</v>
      </c>
      <c r="E10103" s="192" t="s">
        <v>29797</v>
      </c>
      <c r="F10103" s="192" t="s">
        <v>29797</v>
      </c>
      <c r="G10103" s="192" t="s">
        <v>29797</v>
      </c>
      <c r="H10103" s="192" t="s">
        <v>32545</v>
      </c>
      <c r="I10103" s="192" t="s">
        <v>5073</v>
      </c>
      <c r="J10103" s="192" t="s">
        <v>31325</v>
      </c>
      <c r="K10103" s="192" t="s">
        <v>5073</v>
      </c>
      <c r="L10103" s="192" t="s">
        <v>1447</v>
      </c>
    </row>
    <row r="10104" spans="1:12" ht="15" x14ac:dyDescent="0.25">
      <c r="A10104" s="189" t="s">
        <v>17701</v>
      </c>
      <c r="B10104" s="190" t="s">
        <v>21497</v>
      </c>
      <c r="C10104" s="190" t="s">
        <v>29797</v>
      </c>
      <c r="D10104" s="190" t="s">
        <v>29797</v>
      </c>
      <c r="E10104" s="190" t="s">
        <v>29797</v>
      </c>
      <c r="F10104" s="190" t="s">
        <v>29797</v>
      </c>
      <c r="G10104" s="190" t="s">
        <v>29797</v>
      </c>
      <c r="H10104" s="190" t="s">
        <v>31399</v>
      </c>
      <c r="I10104" s="190" t="s">
        <v>5073</v>
      </c>
      <c r="J10104" s="190" t="s">
        <v>31325</v>
      </c>
      <c r="K10104" s="190" t="s">
        <v>5073</v>
      </c>
      <c r="L10104" s="190" t="s">
        <v>1447</v>
      </c>
    </row>
    <row r="10105" spans="1:12" ht="15" x14ac:dyDescent="0.25">
      <c r="A10105" s="191" t="s">
        <v>3830</v>
      </c>
      <c r="B10105" s="192" t="s">
        <v>1734</v>
      </c>
      <c r="C10105" s="192" t="s">
        <v>29812</v>
      </c>
      <c r="D10105" s="192" t="s">
        <v>29824</v>
      </c>
      <c r="E10105" s="192" t="s">
        <v>30971</v>
      </c>
      <c r="F10105" s="192" t="s">
        <v>29804</v>
      </c>
      <c r="G10105" s="192" t="s">
        <v>29914</v>
      </c>
      <c r="H10105" s="192" t="s">
        <v>31786</v>
      </c>
      <c r="I10105" s="192" t="s">
        <v>31787</v>
      </c>
      <c r="J10105" s="192" t="s">
        <v>29821</v>
      </c>
      <c r="K10105" s="192" t="s">
        <v>5062</v>
      </c>
      <c r="L10105" s="192" t="s">
        <v>1447</v>
      </c>
    </row>
    <row r="10106" spans="1:12" ht="15" x14ac:dyDescent="0.25">
      <c r="A10106" s="189" t="s">
        <v>17702</v>
      </c>
      <c r="B10106" s="190" t="s">
        <v>21498</v>
      </c>
      <c r="C10106" s="190" t="s">
        <v>29797</v>
      </c>
      <c r="D10106" s="190" t="s">
        <v>29797</v>
      </c>
      <c r="E10106" s="190" t="s">
        <v>29797</v>
      </c>
      <c r="F10106" s="190" t="s">
        <v>29797</v>
      </c>
      <c r="G10106" s="190" t="s">
        <v>29797</v>
      </c>
      <c r="H10106" s="190" t="s">
        <v>31371</v>
      </c>
      <c r="I10106" s="190" t="s">
        <v>5062</v>
      </c>
      <c r="J10106" s="190" t="s">
        <v>29821</v>
      </c>
      <c r="K10106" s="190" t="s">
        <v>5062</v>
      </c>
      <c r="L10106" s="190" t="s">
        <v>1447</v>
      </c>
    </row>
    <row r="10107" spans="1:12" ht="15" x14ac:dyDescent="0.25">
      <c r="A10107" s="191" t="s">
        <v>3831</v>
      </c>
      <c r="B10107" s="192" t="s">
        <v>1735</v>
      </c>
      <c r="C10107" s="192" t="s">
        <v>29797</v>
      </c>
      <c r="D10107" s="192" t="s">
        <v>29797</v>
      </c>
      <c r="E10107" s="192" t="s">
        <v>29797</v>
      </c>
      <c r="F10107" s="192" t="s">
        <v>29797</v>
      </c>
      <c r="G10107" s="192" t="s">
        <v>29797</v>
      </c>
      <c r="H10107" s="192" t="s">
        <v>29797</v>
      </c>
      <c r="I10107" s="192" t="s">
        <v>29797</v>
      </c>
      <c r="J10107" s="192" t="s">
        <v>29797</v>
      </c>
      <c r="K10107" s="192" t="s">
        <v>29797</v>
      </c>
      <c r="L10107" s="192" t="s">
        <v>29797</v>
      </c>
    </row>
    <row r="10108" spans="1:12" ht="15" x14ac:dyDescent="0.25">
      <c r="A10108" s="189" t="s">
        <v>3832</v>
      </c>
      <c r="B10108" s="190" t="s">
        <v>1736</v>
      </c>
      <c r="C10108" s="190" t="s">
        <v>29812</v>
      </c>
      <c r="D10108" s="190" t="s">
        <v>29824</v>
      </c>
      <c r="E10108" s="190" t="s">
        <v>30728</v>
      </c>
      <c r="F10108" s="190" t="s">
        <v>29804</v>
      </c>
      <c r="G10108" s="190" t="s">
        <v>30063</v>
      </c>
      <c r="H10108" s="190" t="s">
        <v>31402</v>
      </c>
      <c r="I10108" s="190" t="s">
        <v>31403</v>
      </c>
      <c r="J10108" s="190" t="s">
        <v>29821</v>
      </c>
      <c r="K10108" s="190" t="s">
        <v>5062</v>
      </c>
      <c r="L10108" s="190" t="s">
        <v>1447</v>
      </c>
    </row>
    <row r="10109" spans="1:12" ht="15" x14ac:dyDescent="0.25">
      <c r="A10109" s="191" t="s">
        <v>14338</v>
      </c>
      <c r="B10109" s="192" t="s">
        <v>14339</v>
      </c>
      <c r="C10109" s="192" t="s">
        <v>29797</v>
      </c>
      <c r="D10109" s="192" t="s">
        <v>29797</v>
      </c>
      <c r="E10109" s="192" t="s">
        <v>29797</v>
      </c>
      <c r="F10109" s="192" t="s">
        <v>29797</v>
      </c>
      <c r="G10109" s="192" t="s">
        <v>29797</v>
      </c>
      <c r="H10109" s="192" t="s">
        <v>31361</v>
      </c>
      <c r="I10109" s="192" t="s">
        <v>5062</v>
      </c>
      <c r="J10109" s="192" t="s">
        <v>29821</v>
      </c>
      <c r="K10109" s="192" t="s">
        <v>5062</v>
      </c>
      <c r="L10109" s="192" t="s">
        <v>1447</v>
      </c>
    </row>
    <row r="10110" spans="1:12" ht="15" x14ac:dyDescent="0.25">
      <c r="A10110" s="189" t="s">
        <v>14340</v>
      </c>
      <c r="B10110" s="190" t="s">
        <v>14341</v>
      </c>
      <c r="C10110" s="190" t="s">
        <v>29797</v>
      </c>
      <c r="D10110" s="190" t="s">
        <v>29797</v>
      </c>
      <c r="E10110" s="190" t="s">
        <v>29797</v>
      </c>
      <c r="F10110" s="190" t="s">
        <v>29797</v>
      </c>
      <c r="G10110" s="190" t="s">
        <v>29797</v>
      </c>
      <c r="H10110" s="190" t="s">
        <v>31597</v>
      </c>
      <c r="I10110" s="190" t="s">
        <v>30124</v>
      </c>
      <c r="J10110" s="190" t="s">
        <v>29821</v>
      </c>
      <c r="K10110" s="190" t="s">
        <v>5062</v>
      </c>
      <c r="L10110" s="190" t="s">
        <v>1447</v>
      </c>
    </row>
    <row r="10111" spans="1:12" ht="15" x14ac:dyDescent="0.25">
      <c r="A10111" s="191" t="s">
        <v>3833</v>
      </c>
      <c r="B10111" s="192" t="s">
        <v>1737</v>
      </c>
      <c r="C10111" s="192" t="s">
        <v>29812</v>
      </c>
      <c r="D10111" s="192" t="s">
        <v>29824</v>
      </c>
      <c r="E10111" s="192" t="s">
        <v>30972</v>
      </c>
      <c r="F10111" s="192" t="s">
        <v>29804</v>
      </c>
      <c r="G10111" s="192" t="s">
        <v>30104</v>
      </c>
      <c r="H10111" s="192" t="s">
        <v>31371</v>
      </c>
      <c r="I10111" s="192" t="s">
        <v>5062</v>
      </c>
      <c r="J10111" s="192" t="s">
        <v>29821</v>
      </c>
      <c r="K10111" s="192" t="s">
        <v>5062</v>
      </c>
      <c r="L10111" s="192" t="s">
        <v>1447</v>
      </c>
    </row>
    <row r="10112" spans="1:12" ht="15" x14ac:dyDescent="0.25">
      <c r="A10112" s="189" t="s">
        <v>17703</v>
      </c>
      <c r="B10112" s="190" t="s">
        <v>21499</v>
      </c>
      <c r="C10112" s="190" t="s">
        <v>29797</v>
      </c>
      <c r="D10112" s="190" t="s">
        <v>29797</v>
      </c>
      <c r="E10112" s="190" t="s">
        <v>29797</v>
      </c>
      <c r="F10112" s="190" t="s">
        <v>29797</v>
      </c>
      <c r="G10112" s="190" t="s">
        <v>29797</v>
      </c>
      <c r="H10112" s="190" t="s">
        <v>31409</v>
      </c>
      <c r="I10112" s="190" t="s">
        <v>5062</v>
      </c>
      <c r="J10112" s="190" t="s">
        <v>29821</v>
      </c>
      <c r="K10112" s="190" t="s">
        <v>5062</v>
      </c>
      <c r="L10112" s="190" t="s">
        <v>1447</v>
      </c>
    </row>
    <row r="10113" spans="1:12" ht="15" x14ac:dyDescent="0.25">
      <c r="A10113" s="191" t="s">
        <v>17704</v>
      </c>
      <c r="B10113" s="192" t="s">
        <v>21500</v>
      </c>
      <c r="C10113" s="192" t="s">
        <v>29797</v>
      </c>
      <c r="D10113" s="192" t="s">
        <v>29797</v>
      </c>
      <c r="E10113" s="192" t="s">
        <v>29797</v>
      </c>
      <c r="F10113" s="192" t="s">
        <v>29797</v>
      </c>
      <c r="G10113" s="192" t="s">
        <v>29797</v>
      </c>
      <c r="H10113" s="192" t="s">
        <v>29797</v>
      </c>
      <c r="I10113" s="192" t="s">
        <v>29797</v>
      </c>
      <c r="J10113" s="192" t="s">
        <v>29797</v>
      </c>
      <c r="K10113" s="192" t="s">
        <v>29797</v>
      </c>
      <c r="L10113" s="192" t="s">
        <v>29797</v>
      </c>
    </row>
    <row r="10114" spans="1:12" ht="15" x14ac:dyDescent="0.25">
      <c r="A10114" s="189" t="s">
        <v>14342</v>
      </c>
      <c r="B10114" s="190" t="s">
        <v>14343</v>
      </c>
      <c r="C10114" s="190" t="s">
        <v>29797</v>
      </c>
      <c r="D10114" s="190" t="s">
        <v>29797</v>
      </c>
      <c r="E10114" s="190" t="s">
        <v>29797</v>
      </c>
      <c r="F10114" s="190" t="s">
        <v>29797</v>
      </c>
      <c r="G10114" s="190" t="s">
        <v>29797</v>
      </c>
      <c r="H10114" s="190" t="s">
        <v>31312</v>
      </c>
      <c r="I10114" s="190" t="s">
        <v>31313</v>
      </c>
      <c r="J10114" s="190" t="s">
        <v>29821</v>
      </c>
      <c r="K10114" s="190" t="s">
        <v>5062</v>
      </c>
      <c r="L10114" s="190" t="s">
        <v>1447</v>
      </c>
    </row>
    <row r="10115" spans="1:12" ht="15" x14ac:dyDescent="0.25">
      <c r="A10115" s="191" t="s">
        <v>27637</v>
      </c>
      <c r="B10115" s="192" t="s">
        <v>27638</v>
      </c>
      <c r="C10115" s="192" t="s">
        <v>29797</v>
      </c>
      <c r="D10115" s="192" t="s">
        <v>29797</v>
      </c>
      <c r="E10115" s="192" t="s">
        <v>29797</v>
      </c>
      <c r="F10115" s="192" t="s">
        <v>29797</v>
      </c>
      <c r="G10115" s="192" t="s">
        <v>29797</v>
      </c>
      <c r="H10115" s="192" t="s">
        <v>29797</v>
      </c>
      <c r="I10115" s="192" t="s">
        <v>29797</v>
      </c>
      <c r="J10115" s="192" t="s">
        <v>29797</v>
      </c>
      <c r="K10115" s="192" t="s">
        <v>29797</v>
      </c>
      <c r="L10115" s="192" t="s">
        <v>29797</v>
      </c>
    </row>
    <row r="10116" spans="1:12" ht="15" x14ac:dyDescent="0.25">
      <c r="A10116" s="189" t="s">
        <v>14344</v>
      </c>
      <c r="B10116" s="190" t="s">
        <v>13094</v>
      </c>
      <c r="C10116" s="190" t="s">
        <v>29797</v>
      </c>
      <c r="D10116" s="190" t="s">
        <v>29797</v>
      </c>
      <c r="E10116" s="190" t="s">
        <v>29797</v>
      </c>
      <c r="F10116" s="190" t="s">
        <v>29797</v>
      </c>
      <c r="G10116" s="190" t="s">
        <v>29797</v>
      </c>
      <c r="H10116" s="190" t="s">
        <v>31376</v>
      </c>
      <c r="I10116" s="190" t="s">
        <v>5062</v>
      </c>
      <c r="J10116" s="190" t="s">
        <v>29821</v>
      </c>
      <c r="K10116" s="190" t="s">
        <v>5062</v>
      </c>
      <c r="L10116" s="190" t="s">
        <v>1447</v>
      </c>
    </row>
    <row r="10117" spans="1:12" ht="15" x14ac:dyDescent="0.25">
      <c r="A10117" s="191" t="s">
        <v>3834</v>
      </c>
      <c r="B10117" s="192" t="s">
        <v>1738</v>
      </c>
      <c r="C10117" s="192" t="s">
        <v>29797</v>
      </c>
      <c r="D10117" s="192" t="s">
        <v>29797</v>
      </c>
      <c r="E10117" s="192" t="s">
        <v>29797</v>
      </c>
      <c r="F10117" s="192" t="s">
        <v>29797</v>
      </c>
      <c r="G10117" s="192" t="s">
        <v>29797</v>
      </c>
      <c r="H10117" s="192" t="s">
        <v>29797</v>
      </c>
      <c r="I10117" s="192" t="s">
        <v>29797</v>
      </c>
      <c r="J10117" s="192" t="s">
        <v>29797</v>
      </c>
      <c r="K10117" s="192" t="s">
        <v>29797</v>
      </c>
      <c r="L10117" s="192" t="s">
        <v>1447</v>
      </c>
    </row>
    <row r="10118" spans="1:12" ht="15" x14ac:dyDescent="0.25">
      <c r="A10118" s="189" t="s">
        <v>13095</v>
      </c>
      <c r="B10118" s="190" t="s">
        <v>13096</v>
      </c>
      <c r="C10118" s="190" t="s">
        <v>29797</v>
      </c>
      <c r="D10118" s="190" t="s">
        <v>29797</v>
      </c>
      <c r="E10118" s="190" t="s">
        <v>29797</v>
      </c>
      <c r="F10118" s="190" t="s">
        <v>29797</v>
      </c>
      <c r="G10118" s="190" t="s">
        <v>29797</v>
      </c>
      <c r="H10118" s="190" t="s">
        <v>31546</v>
      </c>
      <c r="I10118" s="190" t="s">
        <v>31547</v>
      </c>
      <c r="J10118" s="190" t="s">
        <v>29821</v>
      </c>
      <c r="K10118" s="190" t="s">
        <v>5062</v>
      </c>
      <c r="L10118" s="190" t="s">
        <v>1447</v>
      </c>
    </row>
    <row r="10119" spans="1:12" ht="15" x14ac:dyDescent="0.25">
      <c r="A10119" s="191" t="s">
        <v>27639</v>
      </c>
      <c r="B10119" s="192" t="s">
        <v>13097</v>
      </c>
      <c r="C10119" s="192" t="s">
        <v>29797</v>
      </c>
      <c r="D10119" s="192" t="s">
        <v>29797</v>
      </c>
      <c r="E10119" s="192" t="s">
        <v>29797</v>
      </c>
      <c r="F10119" s="192" t="s">
        <v>29797</v>
      </c>
      <c r="G10119" s="192" t="s">
        <v>29797</v>
      </c>
      <c r="H10119" s="192" t="s">
        <v>29797</v>
      </c>
      <c r="I10119" s="192" t="s">
        <v>29797</v>
      </c>
      <c r="J10119" s="192" t="s">
        <v>29797</v>
      </c>
      <c r="K10119" s="192" t="s">
        <v>29797</v>
      </c>
      <c r="L10119" s="192" t="s">
        <v>1438</v>
      </c>
    </row>
    <row r="10120" spans="1:12" ht="15" x14ac:dyDescent="0.25">
      <c r="A10120" s="189" t="s">
        <v>3835</v>
      </c>
      <c r="B10120" s="190" t="s">
        <v>1739</v>
      </c>
      <c r="C10120" s="190" t="s">
        <v>29797</v>
      </c>
      <c r="D10120" s="190" t="s">
        <v>29797</v>
      </c>
      <c r="E10120" s="190" t="s">
        <v>29797</v>
      </c>
      <c r="F10120" s="190" t="s">
        <v>29797</v>
      </c>
      <c r="G10120" s="190" t="s">
        <v>29797</v>
      </c>
      <c r="H10120" s="190" t="s">
        <v>31409</v>
      </c>
      <c r="I10120" s="190" t="s">
        <v>5062</v>
      </c>
      <c r="J10120" s="190" t="s">
        <v>29821</v>
      </c>
      <c r="K10120" s="190" t="s">
        <v>5062</v>
      </c>
      <c r="L10120" s="190" t="s">
        <v>1447</v>
      </c>
    </row>
    <row r="10121" spans="1:12" ht="15" x14ac:dyDescent="0.25">
      <c r="A10121" s="191" t="s">
        <v>13098</v>
      </c>
      <c r="B10121" s="192" t="s">
        <v>13099</v>
      </c>
      <c r="C10121" s="192" t="s">
        <v>29797</v>
      </c>
      <c r="D10121" s="192" t="s">
        <v>29797</v>
      </c>
      <c r="E10121" s="192" t="s">
        <v>29797</v>
      </c>
      <c r="F10121" s="192" t="s">
        <v>29797</v>
      </c>
      <c r="G10121" s="192" t="s">
        <v>29797</v>
      </c>
      <c r="H10121" s="192" t="s">
        <v>31584</v>
      </c>
      <c r="I10121" s="192" t="s">
        <v>6488</v>
      </c>
      <c r="J10121" s="192" t="s">
        <v>29821</v>
      </c>
      <c r="K10121" s="192" t="s">
        <v>5062</v>
      </c>
      <c r="L10121" s="192" t="s">
        <v>1447</v>
      </c>
    </row>
    <row r="10122" spans="1:12" ht="15" x14ac:dyDescent="0.25">
      <c r="A10122" s="189" t="s">
        <v>27640</v>
      </c>
      <c r="B10122" s="190" t="s">
        <v>27641</v>
      </c>
      <c r="C10122" s="190" t="s">
        <v>29812</v>
      </c>
      <c r="D10122" s="190" t="s">
        <v>29824</v>
      </c>
      <c r="E10122" s="190" t="s">
        <v>30973</v>
      </c>
      <c r="F10122" s="190" t="s">
        <v>29804</v>
      </c>
      <c r="G10122" s="190" t="s">
        <v>29849</v>
      </c>
      <c r="H10122" s="190" t="s">
        <v>32156</v>
      </c>
      <c r="I10122" s="190" t="s">
        <v>32157</v>
      </c>
      <c r="J10122" s="190" t="s">
        <v>29821</v>
      </c>
      <c r="K10122" s="190" t="s">
        <v>5062</v>
      </c>
      <c r="L10122" s="190" t="s">
        <v>1447</v>
      </c>
    </row>
    <row r="10123" spans="1:12" ht="15" x14ac:dyDescent="0.25">
      <c r="A10123" s="191" t="s">
        <v>13100</v>
      </c>
      <c r="B10123" s="192" t="s">
        <v>13101</v>
      </c>
      <c r="C10123" s="192" t="s">
        <v>29797</v>
      </c>
      <c r="D10123" s="192" t="s">
        <v>29797</v>
      </c>
      <c r="E10123" s="192" t="s">
        <v>29797</v>
      </c>
      <c r="F10123" s="192" t="s">
        <v>29797</v>
      </c>
      <c r="G10123" s="192" t="s">
        <v>29797</v>
      </c>
      <c r="H10123" s="192" t="s">
        <v>31445</v>
      </c>
      <c r="I10123" s="192" t="s">
        <v>31446</v>
      </c>
      <c r="J10123" s="192" t="s">
        <v>31325</v>
      </c>
      <c r="K10123" s="192" t="s">
        <v>5073</v>
      </c>
      <c r="L10123" s="192" t="s">
        <v>1447</v>
      </c>
    </row>
    <row r="10124" spans="1:12" ht="15" x14ac:dyDescent="0.25">
      <c r="A10124" s="189" t="s">
        <v>13102</v>
      </c>
      <c r="B10124" s="190" t="s">
        <v>13103</v>
      </c>
      <c r="C10124" s="190" t="s">
        <v>29797</v>
      </c>
      <c r="D10124" s="190" t="s">
        <v>29797</v>
      </c>
      <c r="E10124" s="190" t="s">
        <v>29797</v>
      </c>
      <c r="F10124" s="190" t="s">
        <v>29797</v>
      </c>
      <c r="G10124" s="190" t="s">
        <v>29797</v>
      </c>
      <c r="H10124" s="190" t="s">
        <v>31374</v>
      </c>
      <c r="I10124" s="190" t="s">
        <v>30278</v>
      </c>
      <c r="J10124" s="190" t="s">
        <v>29821</v>
      </c>
      <c r="K10124" s="190" t="s">
        <v>5062</v>
      </c>
      <c r="L10124" s="190" t="s">
        <v>1447</v>
      </c>
    </row>
    <row r="10125" spans="1:12" ht="15" x14ac:dyDescent="0.25">
      <c r="A10125" s="191" t="s">
        <v>3836</v>
      </c>
      <c r="B10125" s="192" t="s">
        <v>1740</v>
      </c>
      <c r="C10125" s="192" t="s">
        <v>29812</v>
      </c>
      <c r="D10125" s="192" t="s">
        <v>29813</v>
      </c>
      <c r="E10125" s="192" t="s">
        <v>30974</v>
      </c>
      <c r="F10125" s="192" t="s">
        <v>29804</v>
      </c>
      <c r="G10125" s="192" t="s">
        <v>30975</v>
      </c>
      <c r="H10125" s="192" t="s">
        <v>31374</v>
      </c>
      <c r="I10125" s="192" t="s">
        <v>30278</v>
      </c>
      <c r="J10125" s="192" t="s">
        <v>29821</v>
      </c>
      <c r="K10125" s="192" t="s">
        <v>5062</v>
      </c>
      <c r="L10125" s="192" t="s">
        <v>1447</v>
      </c>
    </row>
    <row r="10126" spans="1:12" ht="15" x14ac:dyDescent="0.25">
      <c r="A10126" s="189" t="s">
        <v>17705</v>
      </c>
      <c r="B10126" s="190" t="s">
        <v>21501</v>
      </c>
      <c r="C10126" s="190" t="s">
        <v>29797</v>
      </c>
      <c r="D10126" s="190" t="s">
        <v>29797</v>
      </c>
      <c r="E10126" s="190" t="s">
        <v>29797</v>
      </c>
      <c r="F10126" s="190" t="s">
        <v>29797</v>
      </c>
      <c r="G10126" s="190" t="s">
        <v>29797</v>
      </c>
      <c r="H10126" s="190" t="s">
        <v>31607</v>
      </c>
      <c r="I10126" s="190" t="s">
        <v>31608</v>
      </c>
      <c r="J10126" s="190" t="s">
        <v>29821</v>
      </c>
      <c r="K10126" s="190" t="s">
        <v>5062</v>
      </c>
      <c r="L10126" s="190" t="s">
        <v>1447</v>
      </c>
    </row>
    <row r="10127" spans="1:12" ht="15" x14ac:dyDescent="0.25">
      <c r="A10127" s="191" t="s">
        <v>17706</v>
      </c>
      <c r="B10127" s="192" t="s">
        <v>21502</v>
      </c>
      <c r="C10127" s="192" t="s">
        <v>29797</v>
      </c>
      <c r="D10127" s="192" t="s">
        <v>29797</v>
      </c>
      <c r="E10127" s="192" t="s">
        <v>29797</v>
      </c>
      <c r="F10127" s="192" t="s">
        <v>29797</v>
      </c>
      <c r="G10127" s="192" t="s">
        <v>29797</v>
      </c>
      <c r="H10127" s="192" t="s">
        <v>31307</v>
      </c>
      <c r="I10127" s="192" t="s">
        <v>5062</v>
      </c>
      <c r="J10127" s="192" t="s">
        <v>29821</v>
      </c>
      <c r="K10127" s="192" t="s">
        <v>5062</v>
      </c>
      <c r="L10127" s="192" t="s">
        <v>1447</v>
      </c>
    </row>
    <row r="10128" spans="1:12" ht="15" x14ac:dyDescent="0.25">
      <c r="A10128" s="189" t="s">
        <v>27642</v>
      </c>
      <c r="B10128" s="190" t="s">
        <v>27643</v>
      </c>
      <c r="C10128" s="190" t="s">
        <v>29797</v>
      </c>
      <c r="D10128" s="190" t="s">
        <v>29797</v>
      </c>
      <c r="E10128" s="190" t="s">
        <v>29797</v>
      </c>
      <c r="F10128" s="190" t="s">
        <v>29797</v>
      </c>
      <c r="G10128" s="190" t="s">
        <v>29797</v>
      </c>
      <c r="H10128" s="190" t="s">
        <v>31331</v>
      </c>
      <c r="I10128" s="190" t="s">
        <v>31332</v>
      </c>
      <c r="J10128" s="190" t="s">
        <v>29821</v>
      </c>
      <c r="K10128" s="190" t="s">
        <v>5062</v>
      </c>
      <c r="L10128" s="190" t="s">
        <v>1447</v>
      </c>
    </row>
    <row r="10129" spans="1:12" ht="15" x14ac:dyDescent="0.25">
      <c r="A10129" s="191" t="s">
        <v>13104</v>
      </c>
      <c r="B10129" s="192" t="s">
        <v>13105</v>
      </c>
      <c r="C10129" s="192" t="s">
        <v>29797</v>
      </c>
      <c r="D10129" s="192" t="s">
        <v>29797</v>
      </c>
      <c r="E10129" s="192" t="s">
        <v>29797</v>
      </c>
      <c r="F10129" s="192" t="s">
        <v>29797</v>
      </c>
      <c r="G10129" s="192" t="s">
        <v>29797</v>
      </c>
      <c r="H10129" s="192" t="s">
        <v>32046</v>
      </c>
      <c r="I10129" s="192" t="s">
        <v>32047</v>
      </c>
      <c r="J10129" s="192" t="s">
        <v>29821</v>
      </c>
      <c r="K10129" s="192" t="s">
        <v>5062</v>
      </c>
      <c r="L10129" s="192" t="s">
        <v>1447</v>
      </c>
    </row>
    <row r="10130" spans="1:12" ht="15" x14ac:dyDescent="0.25">
      <c r="A10130" s="189" t="s">
        <v>13106</v>
      </c>
      <c r="B10130" s="190" t="s">
        <v>13107</v>
      </c>
      <c r="C10130" s="190" t="s">
        <v>29797</v>
      </c>
      <c r="D10130" s="190" t="s">
        <v>29797</v>
      </c>
      <c r="E10130" s="190" t="s">
        <v>29797</v>
      </c>
      <c r="F10130" s="190" t="s">
        <v>29797</v>
      </c>
      <c r="G10130" s="190" t="s">
        <v>29797</v>
      </c>
      <c r="H10130" s="190" t="s">
        <v>31550</v>
      </c>
      <c r="I10130" s="190" t="s">
        <v>31551</v>
      </c>
      <c r="J10130" s="190" t="s">
        <v>29821</v>
      </c>
      <c r="K10130" s="190" t="s">
        <v>5062</v>
      </c>
      <c r="L10130" s="190" t="s">
        <v>1447</v>
      </c>
    </row>
    <row r="10131" spans="1:12" ht="15" x14ac:dyDescent="0.25">
      <c r="A10131" s="191" t="s">
        <v>13108</v>
      </c>
      <c r="B10131" s="192" t="s">
        <v>13109</v>
      </c>
      <c r="C10131" s="192" t="s">
        <v>29812</v>
      </c>
      <c r="D10131" s="192" t="s">
        <v>29824</v>
      </c>
      <c r="E10131" s="192" t="s">
        <v>30500</v>
      </c>
      <c r="F10131" s="192" t="s">
        <v>29804</v>
      </c>
      <c r="G10131" s="192" t="s">
        <v>30976</v>
      </c>
      <c r="H10131" s="192" t="s">
        <v>31372</v>
      </c>
      <c r="I10131" s="192" t="s">
        <v>5062</v>
      </c>
      <c r="J10131" s="192" t="s">
        <v>29821</v>
      </c>
      <c r="K10131" s="192" t="s">
        <v>5062</v>
      </c>
      <c r="L10131" s="192" t="s">
        <v>1447</v>
      </c>
    </row>
    <row r="10132" spans="1:12" ht="15" x14ac:dyDescent="0.25">
      <c r="A10132" s="189" t="s">
        <v>17707</v>
      </c>
      <c r="B10132" s="190" t="s">
        <v>21503</v>
      </c>
      <c r="C10132" s="190" t="s">
        <v>29797</v>
      </c>
      <c r="D10132" s="190" t="s">
        <v>29797</v>
      </c>
      <c r="E10132" s="190" t="s">
        <v>29797</v>
      </c>
      <c r="F10132" s="190" t="s">
        <v>29797</v>
      </c>
      <c r="G10132" s="190" t="s">
        <v>29797</v>
      </c>
      <c r="H10132" s="190" t="s">
        <v>31316</v>
      </c>
      <c r="I10132" s="190" t="s">
        <v>1383</v>
      </c>
      <c r="J10132" s="190" t="s">
        <v>29821</v>
      </c>
      <c r="K10132" s="190" t="s">
        <v>5062</v>
      </c>
      <c r="L10132" s="190" t="s">
        <v>1447</v>
      </c>
    </row>
    <row r="10133" spans="1:12" ht="15" x14ac:dyDescent="0.25">
      <c r="A10133" s="191" t="s">
        <v>27644</v>
      </c>
      <c r="B10133" s="192" t="s">
        <v>27645</v>
      </c>
      <c r="C10133" s="192" t="s">
        <v>29797</v>
      </c>
      <c r="D10133" s="192" t="s">
        <v>29797</v>
      </c>
      <c r="E10133" s="192" t="s">
        <v>29797</v>
      </c>
      <c r="F10133" s="192" t="s">
        <v>29797</v>
      </c>
      <c r="G10133" s="192" t="s">
        <v>29797</v>
      </c>
      <c r="H10133" s="192" t="s">
        <v>31409</v>
      </c>
      <c r="I10133" s="192" t="s">
        <v>5062</v>
      </c>
      <c r="J10133" s="192" t="s">
        <v>29821</v>
      </c>
      <c r="K10133" s="192" t="s">
        <v>5062</v>
      </c>
      <c r="L10133" s="192" t="s">
        <v>1447</v>
      </c>
    </row>
    <row r="10134" spans="1:12" ht="15" x14ac:dyDescent="0.25">
      <c r="A10134" s="189" t="s">
        <v>17708</v>
      </c>
      <c r="B10134" s="190" t="s">
        <v>21504</v>
      </c>
      <c r="C10134" s="190" t="s">
        <v>29812</v>
      </c>
      <c r="D10134" s="190" t="s">
        <v>29824</v>
      </c>
      <c r="E10134" s="190" t="s">
        <v>30977</v>
      </c>
      <c r="F10134" s="190" t="s">
        <v>29804</v>
      </c>
      <c r="G10134" s="190" t="s">
        <v>29818</v>
      </c>
      <c r="H10134" s="190" t="s">
        <v>31597</v>
      </c>
      <c r="I10134" s="190" t="s">
        <v>30124</v>
      </c>
      <c r="J10134" s="190" t="s">
        <v>29821</v>
      </c>
      <c r="K10134" s="190" t="s">
        <v>5062</v>
      </c>
      <c r="L10134" s="190" t="s">
        <v>1447</v>
      </c>
    </row>
    <row r="10135" spans="1:12" ht="15" x14ac:dyDescent="0.25">
      <c r="A10135" s="191" t="s">
        <v>27646</v>
      </c>
      <c r="B10135" s="192" t="s">
        <v>27647</v>
      </c>
      <c r="C10135" s="192" t="s">
        <v>29797</v>
      </c>
      <c r="D10135" s="192" t="s">
        <v>29797</v>
      </c>
      <c r="E10135" s="192" t="s">
        <v>30978</v>
      </c>
      <c r="F10135" s="192" t="s">
        <v>29797</v>
      </c>
      <c r="G10135" s="192" t="s">
        <v>29797</v>
      </c>
      <c r="H10135" s="192" t="s">
        <v>31310</v>
      </c>
      <c r="I10135" s="192" t="s">
        <v>31311</v>
      </c>
      <c r="J10135" s="192" t="s">
        <v>29821</v>
      </c>
      <c r="K10135" s="192" t="s">
        <v>5062</v>
      </c>
      <c r="L10135" s="192" t="s">
        <v>1447</v>
      </c>
    </row>
    <row r="10136" spans="1:12" ht="15" x14ac:dyDescent="0.25">
      <c r="A10136" s="189" t="s">
        <v>17709</v>
      </c>
      <c r="B10136" s="190" t="s">
        <v>27648</v>
      </c>
      <c r="C10136" s="190" t="s">
        <v>29797</v>
      </c>
      <c r="D10136" s="190" t="s">
        <v>29797</v>
      </c>
      <c r="E10136" s="190" t="s">
        <v>29797</v>
      </c>
      <c r="F10136" s="190" t="s">
        <v>29797</v>
      </c>
      <c r="G10136" s="190" t="s">
        <v>29797</v>
      </c>
      <c r="H10136" s="190" t="s">
        <v>31310</v>
      </c>
      <c r="I10136" s="190" t="s">
        <v>31311</v>
      </c>
      <c r="J10136" s="190" t="s">
        <v>29821</v>
      </c>
      <c r="K10136" s="190" t="s">
        <v>5062</v>
      </c>
      <c r="L10136" s="190" t="s">
        <v>1447</v>
      </c>
    </row>
    <row r="10137" spans="1:12" ht="15" x14ac:dyDescent="0.25">
      <c r="A10137" s="191" t="s">
        <v>3837</v>
      </c>
      <c r="B10137" s="192" t="s">
        <v>1741</v>
      </c>
      <c r="C10137" s="192" t="s">
        <v>29812</v>
      </c>
      <c r="D10137" s="192" t="s">
        <v>29813</v>
      </c>
      <c r="E10137" s="192" t="s">
        <v>30979</v>
      </c>
      <c r="F10137" s="192" t="s">
        <v>29804</v>
      </c>
      <c r="G10137" s="192" t="s">
        <v>29797</v>
      </c>
      <c r="H10137" s="192" t="s">
        <v>31340</v>
      </c>
      <c r="I10137" s="192" t="s">
        <v>1380</v>
      </c>
      <c r="J10137" s="192" t="s">
        <v>29821</v>
      </c>
      <c r="K10137" s="192" t="s">
        <v>5062</v>
      </c>
      <c r="L10137" s="192" t="s">
        <v>1447</v>
      </c>
    </row>
    <row r="10138" spans="1:12" ht="15" x14ac:dyDescent="0.25">
      <c r="A10138" s="189" t="s">
        <v>3838</v>
      </c>
      <c r="B10138" s="190" t="s">
        <v>1742</v>
      </c>
      <c r="C10138" s="190" t="s">
        <v>29923</v>
      </c>
      <c r="D10138" s="190" t="s">
        <v>29819</v>
      </c>
      <c r="E10138" s="190" t="s">
        <v>30980</v>
      </c>
      <c r="F10138" s="190" t="s">
        <v>29804</v>
      </c>
      <c r="G10138" s="190" t="s">
        <v>29847</v>
      </c>
      <c r="H10138" s="190" t="s">
        <v>31376</v>
      </c>
      <c r="I10138" s="190" t="s">
        <v>5062</v>
      </c>
      <c r="J10138" s="190" t="s">
        <v>29821</v>
      </c>
      <c r="K10138" s="190" t="s">
        <v>5062</v>
      </c>
      <c r="L10138" s="190" t="s">
        <v>1447</v>
      </c>
    </row>
    <row r="10139" spans="1:12" ht="15" x14ac:dyDescent="0.25">
      <c r="A10139" s="191" t="s">
        <v>17710</v>
      </c>
      <c r="B10139" s="192" t="s">
        <v>21505</v>
      </c>
      <c r="C10139" s="192" t="s">
        <v>29797</v>
      </c>
      <c r="D10139" s="192" t="s">
        <v>29797</v>
      </c>
      <c r="E10139" s="192" t="s">
        <v>29797</v>
      </c>
      <c r="F10139" s="192" t="s">
        <v>29797</v>
      </c>
      <c r="G10139" s="192" t="s">
        <v>29797</v>
      </c>
      <c r="H10139" s="192" t="s">
        <v>31314</v>
      </c>
      <c r="I10139" s="192" t="s">
        <v>5062</v>
      </c>
      <c r="J10139" s="192" t="s">
        <v>29821</v>
      </c>
      <c r="K10139" s="192" t="s">
        <v>5062</v>
      </c>
      <c r="L10139" s="192" t="s">
        <v>1447</v>
      </c>
    </row>
    <row r="10140" spans="1:12" ht="15" x14ac:dyDescent="0.25">
      <c r="A10140" s="189" t="s">
        <v>17711</v>
      </c>
      <c r="B10140" s="190" t="s">
        <v>21506</v>
      </c>
      <c r="C10140" s="190" t="s">
        <v>29797</v>
      </c>
      <c r="D10140" s="190" t="s">
        <v>29797</v>
      </c>
      <c r="E10140" s="190" t="s">
        <v>29797</v>
      </c>
      <c r="F10140" s="190" t="s">
        <v>29797</v>
      </c>
      <c r="G10140" s="190" t="s">
        <v>29797</v>
      </c>
      <c r="H10140" s="190" t="s">
        <v>31372</v>
      </c>
      <c r="I10140" s="190" t="s">
        <v>5062</v>
      </c>
      <c r="J10140" s="190" t="s">
        <v>29821</v>
      </c>
      <c r="K10140" s="190" t="s">
        <v>5062</v>
      </c>
      <c r="L10140" s="190" t="s">
        <v>1447</v>
      </c>
    </row>
    <row r="10141" spans="1:12" ht="15" x14ac:dyDescent="0.25">
      <c r="A10141" s="191" t="s">
        <v>17712</v>
      </c>
      <c r="B10141" s="192" t="s">
        <v>21507</v>
      </c>
      <c r="C10141" s="192" t="s">
        <v>29797</v>
      </c>
      <c r="D10141" s="192" t="s">
        <v>29797</v>
      </c>
      <c r="E10141" s="192" t="s">
        <v>29797</v>
      </c>
      <c r="F10141" s="192" t="s">
        <v>29797</v>
      </c>
      <c r="G10141" s="192" t="s">
        <v>29797</v>
      </c>
      <c r="H10141" s="192" t="s">
        <v>29797</v>
      </c>
      <c r="I10141" s="192" t="s">
        <v>29797</v>
      </c>
      <c r="J10141" s="192" t="s">
        <v>29797</v>
      </c>
      <c r="K10141" s="192" t="s">
        <v>29797</v>
      </c>
      <c r="L10141" s="192" t="s">
        <v>29797</v>
      </c>
    </row>
    <row r="10142" spans="1:12" ht="15" x14ac:dyDescent="0.25">
      <c r="A10142" s="189" t="s">
        <v>17713</v>
      </c>
      <c r="B10142" s="190" t="s">
        <v>21508</v>
      </c>
      <c r="C10142" s="190" t="s">
        <v>29812</v>
      </c>
      <c r="D10142" s="190" t="s">
        <v>29824</v>
      </c>
      <c r="E10142" s="190" t="s">
        <v>30981</v>
      </c>
      <c r="F10142" s="190" t="s">
        <v>29804</v>
      </c>
      <c r="G10142" s="190" t="s">
        <v>29818</v>
      </c>
      <c r="H10142" s="190" t="s">
        <v>29797</v>
      </c>
      <c r="I10142" s="190" t="s">
        <v>29797</v>
      </c>
      <c r="J10142" s="190" t="s">
        <v>29797</v>
      </c>
      <c r="K10142" s="190" t="s">
        <v>29797</v>
      </c>
      <c r="L10142" s="190" t="s">
        <v>29797</v>
      </c>
    </row>
    <row r="10143" spans="1:12" ht="15" x14ac:dyDescent="0.25">
      <c r="A10143" s="191" t="s">
        <v>13110</v>
      </c>
      <c r="B10143" s="192" t="s">
        <v>13111</v>
      </c>
      <c r="C10143" s="192" t="s">
        <v>29797</v>
      </c>
      <c r="D10143" s="192" t="s">
        <v>29797</v>
      </c>
      <c r="E10143" s="192" t="s">
        <v>29797</v>
      </c>
      <c r="F10143" s="192" t="s">
        <v>29797</v>
      </c>
      <c r="G10143" s="192" t="s">
        <v>29797</v>
      </c>
      <c r="H10143" s="192" t="s">
        <v>31445</v>
      </c>
      <c r="I10143" s="192" t="s">
        <v>31446</v>
      </c>
      <c r="J10143" s="192" t="s">
        <v>31325</v>
      </c>
      <c r="K10143" s="192" t="s">
        <v>5073</v>
      </c>
      <c r="L10143" s="192" t="s">
        <v>1447</v>
      </c>
    </row>
    <row r="10144" spans="1:12" ht="15" x14ac:dyDescent="0.25">
      <c r="A10144" s="189" t="s">
        <v>17714</v>
      </c>
      <c r="B10144" s="190" t="s">
        <v>21509</v>
      </c>
      <c r="C10144" s="190" t="s">
        <v>29797</v>
      </c>
      <c r="D10144" s="190" t="s">
        <v>29797</v>
      </c>
      <c r="E10144" s="190" t="s">
        <v>29797</v>
      </c>
      <c r="F10144" s="190" t="s">
        <v>29797</v>
      </c>
      <c r="G10144" s="190" t="s">
        <v>29797</v>
      </c>
      <c r="H10144" s="190" t="s">
        <v>31460</v>
      </c>
      <c r="I10144" s="190" t="s">
        <v>29942</v>
      </c>
      <c r="J10144" s="190" t="s">
        <v>29821</v>
      </c>
      <c r="K10144" s="190" t="s">
        <v>5062</v>
      </c>
      <c r="L10144" s="190" t="s">
        <v>1447</v>
      </c>
    </row>
    <row r="10145" spans="1:12" ht="15" x14ac:dyDescent="0.25">
      <c r="A10145" s="191" t="s">
        <v>17715</v>
      </c>
      <c r="B10145" s="192" t="s">
        <v>21510</v>
      </c>
      <c r="C10145" s="192" t="s">
        <v>29797</v>
      </c>
      <c r="D10145" s="192" t="s">
        <v>29797</v>
      </c>
      <c r="E10145" s="192" t="s">
        <v>29797</v>
      </c>
      <c r="F10145" s="192" t="s">
        <v>29797</v>
      </c>
      <c r="G10145" s="192" t="s">
        <v>29797</v>
      </c>
      <c r="H10145" s="192" t="s">
        <v>31843</v>
      </c>
      <c r="I10145" s="192" t="s">
        <v>22721</v>
      </c>
      <c r="J10145" s="192" t="s">
        <v>29987</v>
      </c>
      <c r="K10145" s="192" t="s">
        <v>10126</v>
      </c>
      <c r="L10145" s="192" t="s">
        <v>1447</v>
      </c>
    </row>
    <row r="10146" spans="1:12" ht="15" x14ac:dyDescent="0.25">
      <c r="A10146" s="189" t="s">
        <v>17716</v>
      </c>
      <c r="B10146" s="190" t="s">
        <v>21511</v>
      </c>
      <c r="C10146" s="190" t="s">
        <v>29797</v>
      </c>
      <c r="D10146" s="190" t="s">
        <v>29797</v>
      </c>
      <c r="E10146" s="190" t="s">
        <v>29797</v>
      </c>
      <c r="F10146" s="190" t="s">
        <v>29797</v>
      </c>
      <c r="G10146" s="190" t="s">
        <v>29797</v>
      </c>
      <c r="H10146" s="190" t="s">
        <v>29797</v>
      </c>
      <c r="I10146" s="190" t="s">
        <v>29797</v>
      </c>
      <c r="J10146" s="190" t="s">
        <v>29797</v>
      </c>
      <c r="K10146" s="190" t="s">
        <v>29797</v>
      </c>
      <c r="L10146" s="190" t="s">
        <v>29797</v>
      </c>
    </row>
    <row r="10147" spans="1:12" ht="15" x14ac:dyDescent="0.25">
      <c r="A10147" s="191" t="s">
        <v>13112</v>
      </c>
      <c r="B10147" s="192" t="s">
        <v>13113</v>
      </c>
      <c r="C10147" s="192" t="s">
        <v>29797</v>
      </c>
      <c r="D10147" s="192" t="s">
        <v>29797</v>
      </c>
      <c r="E10147" s="192" t="s">
        <v>29797</v>
      </c>
      <c r="F10147" s="192" t="s">
        <v>29797</v>
      </c>
      <c r="G10147" s="192" t="s">
        <v>29797</v>
      </c>
      <c r="H10147" s="192" t="s">
        <v>29797</v>
      </c>
      <c r="I10147" s="192" t="s">
        <v>29797</v>
      </c>
      <c r="J10147" s="192" t="s">
        <v>29821</v>
      </c>
      <c r="K10147" s="192" t="s">
        <v>5062</v>
      </c>
      <c r="L10147" s="192" t="s">
        <v>1447</v>
      </c>
    </row>
    <row r="10148" spans="1:12" ht="15" x14ac:dyDescent="0.25">
      <c r="A10148" s="189" t="s">
        <v>27649</v>
      </c>
      <c r="B10148" s="190" t="s">
        <v>27650</v>
      </c>
      <c r="C10148" s="190" t="s">
        <v>29797</v>
      </c>
      <c r="D10148" s="190" t="s">
        <v>29797</v>
      </c>
      <c r="E10148" s="190" t="s">
        <v>29797</v>
      </c>
      <c r="F10148" s="190" t="s">
        <v>29797</v>
      </c>
      <c r="G10148" s="190" t="s">
        <v>29797</v>
      </c>
      <c r="H10148" s="190" t="s">
        <v>31449</v>
      </c>
      <c r="I10148" s="190" t="s">
        <v>31450</v>
      </c>
      <c r="J10148" s="190" t="s">
        <v>29821</v>
      </c>
      <c r="K10148" s="190" t="s">
        <v>5062</v>
      </c>
      <c r="L10148" s="190" t="s">
        <v>1447</v>
      </c>
    </row>
    <row r="10149" spans="1:12" ht="15" x14ac:dyDescent="0.25">
      <c r="A10149" s="191" t="s">
        <v>17717</v>
      </c>
      <c r="B10149" s="192" t="s">
        <v>21512</v>
      </c>
      <c r="C10149" s="192" t="s">
        <v>29812</v>
      </c>
      <c r="D10149" s="192" t="s">
        <v>29824</v>
      </c>
      <c r="E10149" s="192" t="s">
        <v>30982</v>
      </c>
      <c r="F10149" s="192" t="s">
        <v>29804</v>
      </c>
      <c r="G10149" s="192" t="s">
        <v>30339</v>
      </c>
      <c r="H10149" s="192" t="s">
        <v>31874</v>
      </c>
      <c r="I10149" s="192" t="s">
        <v>5073</v>
      </c>
      <c r="J10149" s="192" t="s">
        <v>31325</v>
      </c>
      <c r="K10149" s="192" t="s">
        <v>5073</v>
      </c>
      <c r="L10149" s="192" t="s">
        <v>1447</v>
      </c>
    </row>
    <row r="10150" spans="1:12" ht="15" x14ac:dyDescent="0.25">
      <c r="A10150" s="189" t="s">
        <v>13114</v>
      </c>
      <c r="B10150" s="190" t="s">
        <v>13115</v>
      </c>
      <c r="C10150" s="190" t="s">
        <v>29797</v>
      </c>
      <c r="D10150" s="190" t="s">
        <v>29797</v>
      </c>
      <c r="E10150" s="190" t="s">
        <v>29797</v>
      </c>
      <c r="F10150" s="190" t="s">
        <v>29797</v>
      </c>
      <c r="G10150" s="190" t="s">
        <v>29797</v>
      </c>
      <c r="H10150" s="190" t="s">
        <v>31346</v>
      </c>
      <c r="I10150" s="190" t="s">
        <v>14442</v>
      </c>
      <c r="J10150" s="190" t="s">
        <v>29821</v>
      </c>
      <c r="K10150" s="190" t="s">
        <v>5062</v>
      </c>
      <c r="L10150" s="190" t="s">
        <v>1447</v>
      </c>
    </row>
    <row r="10151" spans="1:12" ht="15" x14ac:dyDescent="0.25">
      <c r="A10151" s="191" t="s">
        <v>27651</v>
      </c>
      <c r="B10151" s="192" t="s">
        <v>27652</v>
      </c>
      <c r="C10151" s="192" t="s">
        <v>29812</v>
      </c>
      <c r="D10151" s="192" t="s">
        <v>29824</v>
      </c>
      <c r="E10151" s="192" t="s">
        <v>30983</v>
      </c>
      <c r="F10151" s="192" t="s">
        <v>29804</v>
      </c>
      <c r="G10151" s="192" t="s">
        <v>29941</v>
      </c>
      <c r="H10151" s="192" t="s">
        <v>31307</v>
      </c>
      <c r="I10151" s="192" t="s">
        <v>5062</v>
      </c>
      <c r="J10151" s="192" t="s">
        <v>29821</v>
      </c>
      <c r="K10151" s="192" t="s">
        <v>5062</v>
      </c>
      <c r="L10151" s="192" t="s">
        <v>1447</v>
      </c>
    </row>
    <row r="10152" spans="1:12" ht="15" x14ac:dyDescent="0.25">
      <c r="A10152" s="189" t="s">
        <v>3839</v>
      </c>
      <c r="B10152" s="190" t="s">
        <v>1743</v>
      </c>
      <c r="C10152" s="190" t="s">
        <v>29797</v>
      </c>
      <c r="D10152" s="190" t="s">
        <v>29797</v>
      </c>
      <c r="E10152" s="190" t="s">
        <v>29797</v>
      </c>
      <c r="F10152" s="190" t="s">
        <v>29797</v>
      </c>
      <c r="G10152" s="190" t="s">
        <v>29797</v>
      </c>
      <c r="H10152" s="190" t="s">
        <v>31560</v>
      </c>
      <c r="I10152" s="190" t="s">
        <v>5073</v>
      </c>
      <c r="J10152" s="190" t="s">
        <v>31325</v>
      </c>
      <c r="K10152" s="190" t="s">
        <v>5073</v>
      </c>
      <c r="L10152" s="190" t="s">
        <v>1447</v>
      </c>
    </row>
    <row r="10153" spans="1:12" ht="15" x14ac:dyDescent="0.25">
      <c r="A10153" s="191" t="s">
        <v>27653</v>
      </c>
      <c r="B10153" s="192" t="s">
        <v>1744</v>
      </c>
      <c r="C10153" s="192" t="s">
        <v>29797</v>
      </c>
      <c r="D10153" s="192" t="s">
        <v>29797</v>
      </c>
      <c r="E10153" s="192" t="s">
        <v>29797</v>
      </c>
      <c r="F10153" s="192" t="s">
        <v>29797</v>
      </c>
      <c r="G10153" s="192" t="s">
        <v>29797</v>
      </c>
      <c r="H10153" s="192" t="s">
        <v>29797</v>
      </c>
      <c r="I10153" s="192" t="s">
        <v>29797</v>
      </c>
      <c r="J10153" s="192" t="s">
        <v>29797</v>
      </c>
      <c r="K10153" s="192" t="s">
        <v>29797</v>
      </c>
      <c r="L10153" s="192" t="s">
        <v>1441</v>
      </c>
    </row>
    <row r="10154" spans="1:12" ht="15" x14ac:dyDescent="0.25">
      <c r="A10154" s="189" t="s">
        <v>13116</v>
      </c>
      <c r="B10154" s="190" t="s">
        <v>13117</v>
      </c>
      <c r="C10154" s="190" t="s">
        <v>29797</v>
      </c>
      <c r="D10154" s="190" t="s">
        <v>29797</v>
      </c>
      <c r="E10154" s="190" t="s">
        <v>29797</v>
      </c>
      <c r="F10154" s="190" t="s">
        <v>29797</v>
      </c>
      <c r="G10154" s="190" t="s">
        <v>29797</v>
      </c>
      <c r="H10154" s="190" t="s">
        <v>32868</v>
      </c>
      <c r="I10154" s="190" t="s">
        <v>32869</v>
      </c>
      <c r="J10154" s="190" t="s">
        <v>31325</v>
      </c>
      <c r="K10154" s="190" t="s">
        <v>5073</v>
      </c>
      <c r="L10154" s="190" t="s">
        <v>1447</v>
      </c>
    </row>
    <row r="10155" spans="1:12" ht="15" x14ac:dyDescent="0.25">
      <c r="A10155" s="191" t="s">
        <v>17718</v>
      </c>
      <c r="B10155" s="192" t="s">
        <v>21513</v>
      </c>
      <c r="C10155" s="192" t="s">
        <v>29797</v>
      </c>
      <c r="D10155" s="192" t="s">
        <v>29797</v>
      </c>
      <c r="E10155" s="192" t="s">
        <v>29797</v>
      </c>
      <c r="F10155" s="192" t="s">
        <v>29797</v>
      </c>
      <c r="G10155" s="192" t="s">
        <v>29797</v>
      </c>
      <c r="H10155" s="192" t="s">
        <v>32361</v>
      </c>
      <c r="I10155" s="192" t="s">
        <v>32362</v>
      </c>
      <c r="J10155" s="192" t="s">
        <v>31325</v>
      </c>
      <c r="K10155" s="192" t="s">
        <v>5073</v>
      </c>
      <c r="L10155" s="192" t="s">
        <v>1447</v>
      </c>
    </row>
    <row r="10156" spans="1:12" ht="15" x14ac:dyDescent="0.25">
      <c r="A10156" s="189" t="s">
        <v>17719</v>
      </c>
      <c r="B10156" s="190" t="s">
        <v>21514</v>
      </c>
      <c r="C10156" s="190" t="s">
        <v>29797</v>
      </c>
      <c r="D10156" s="190" t="s">
        <v>29797</v>
      </c>
      <c r="E10156" s="190" t="s">
        <v>29797</v>
      </c>
      <c r="F10156" s="190" t="s">
        <v>29797</v>
      </c>
      <c r="G10156" s="190" t="s">
        <v>29797</v>
      </c>
      <c r="H10156" s="190" t="s">
        <v>31577</v>
      </c>
      <c r="I10156" s="190" t="s">
        <v>1392</v>
      </c>
      <c r="J10156" s="190" t="s">
        <v>29821</v>
      </c>
      <c r="K10156" s="190" t="s">
        <v>5062</v>
      </c>
      <c r="L10156" s="190" t="s">
        <v>1447</v>
      </c>
    </row>
    <row r="10157" spans="1:12" ht="15" x14ac:dyDescent="0.25">
      <c r="A10157" s="191" t="s">
        <v>27654</v>
      </c>
      <c r="B10157" s="192" t="s">
        <v>21515</v>
      </c>
      <c r="C10157" s="192" t="s">
        <v>29797</v>
      </c>
      <c r="D10157" s="192" t="s">
        <v>29797</v>
      </c>
      <c r="E10157" s="192" t="s">
        <v>29797</v>
      </c>
      <c r="F10157" s="192" t="s">
        <v>29797</v>
      </c>
      <c r="G10157" s="192" t="s">
        <v>29797</v>
      </c>
      <c r="H10157" s="192" t="s">
        <v>29797</v>
      </c>
      <c r="I10157" s="192" t="s">
        <v>29797</v>
      </c>
      <c r="J10157" s="192" t="s">
        <v>29797</v>
      </c>
      <c r="K10157" s="192" t="s">
        <v>29797</v>
      </c>
      <c r="L10157" s="192" t="s">
        <v>1441</v>
      </c>
    </row>
    <row r="10158" spans="1:12" ht="15" x14ac:dyDescent="0.25">
      <c r="A10158" s="189" t="s">
        <v>17720</v>
      </c>
      <c r="B10158" s="190" t="s">
        <v>21516</v>
      </c>
      <c r="C10158" s="190" t="s">
        <v>29797</v>
      </c>
      <c r="D10158" s="190" t="s">
        <v>29797</v>
      </c>
      <c r="E10158" s="190" t="s">
        <v>29797</v>
      </c>
      <c r="F10158" s="190" t="s">
        <v>29797</v>
      </c>
      <c r="G10158" s="190" t="s">
        <v>29797</v>
      </c>
      <c r="H10158" s="190" t="s">
        <v>31310</v>
      </c>
      <c r="I10158" s="190" t="s">
        <v>31311</v>
      </c>
      <c r="J10158" s="190" t="s">
        <v>29821</v>
      </c>
      <c r="K10158" s="190" t="s">
        <v>5062</v>
      </c>
      <c r="L10158" s="190" t="s">
        <v>1447</v>
      </c>
    </row>
    <row r="10159" spans="1:12" ht="15" x14ac:dyDescent="0.25">
      <c r="A10159" s="191" t="s">
        <v>13118</v>
      </c>
      <c r="B10159" s="192" t="s">
        <v>13119</v>
      </c>
      <c r="C10159" s="192" t="s">
        <v>29797</v>
      </c>
      <c r="D10159" s="192" t="s">
        <v>29797</v>
      </c>
      <c r="E10159" s="192" t="s">
        <v>29797</v>
      </c>
      <c r="F10159" s="192" t="s">
        <v>29797</v>
      </c>
      <c r="G10159" s="192" t="s">
        <v>29797</v>
      </c>
      <c r="H10159" s="192" t="s">
        <v>33132</v>
      </c>
      <c r="I10159" s="192" t="s">
        <v>33133</v>
      </c>
      <c r="J10159" s="192" t="s">
        <v>30021</v>
      </c>
      <c r="K10159" s="192" t="s">
        <v>12016</v>
      </c>
      <c r="L10159" s="192" t="s">
        <v>1447</v>
      </c>
    </row>
    <row r="10160" spans="1:12" ht="15" x14ac:dyDescent="0.25">
      <c r="A10160" s="189" t="s">
        <v>13120</v>
      </c>
      <c r="B10160" s="190" t="s">
        <v>13121</v>
      </c>
      <c r="C10160" s="190" t="s">
        <v>29797</v>
      </c>
      <c r="D10160" s="190" t="s">
        <v>29797</v>
      </c>
      <c r="E10160" s="190" t="s">
        <v>29797</v>
      </c>
      <c r="F10160" s="190" t="s">
        <v>29797</v>
      </c>
      <c r="G10160" s="190" t="s">
        <v>29797</v>
      </c>
      <c r="H10160" s="190" t="s">
        <v>31613</v>
      </c>
      <c r="I10160" s="190" t="s">
        <v>6528</v>
      </c>
      <c r="J10160" s="190" t="s">
        <v>31325</v>
      </c>
      <c r="K10160" s="190" t="s">
        <v>5073</v>
      </c>
      <c r="L10160" s="190" t="s">
        <v>1447</v>
      </c>
    </row>
    <row r="10161" spans="1:12" ht="15" x14ac:dyDescent="0.25">
      <c r="A10161" s="191" t="s">
        <v>13122</v>
      </c>
      <c r="B10161" s="192" t="s">
        <v>13123</v>
      </c>
      <c r="C10161" s="192" t="s">
        <v>29797</v>
      </c>
      <c r="D10161" s="192" t="s">
        <v>29797</v>
      </c>
      <c r="E10161" s="192" t="s">
        <v>29797</v>
      </c>
      <c r="F10161" s="192" t="s">
        <v>29797</v>
      </c>
      <c r="G10161" s="192" t="s">
        <v>29797</v>
      </c>
      <c r="H10161" s="192" t="s">
        <v>31507</v>
      </c>
      <c r="I10161" s="192" t="s">
        <v>1388</v>
      </c>
      <c r="J10161" s="192" t="s">
        <v>29821</v>
      </c>
      <c r="K10161" s="192" t="s">
        <v>5062</v>
      </c>
      <c r="L10161" s="192" t="s">
        <v>1447</v>
      </c>
    </row>
    <row r="10162" spans="1:12" ht="15" x14ac:dyDescent="0.25">
      <c r="A10162" s="189" t="s">
        <v>17721</v>
      </c>
      <c r="B10162" s="190" t="s">
        <v>27655</v>
      </c>
      <c r="C10162" s="190" t="s">
        <v>29797</v>
      </c>
      <c r="D10162" s="190" t="s">
        <v>29797</v>
      </c>
      <c r="E10162" s="190" t="s">
        <v>29797</v>
      </c>
      <c r="F10162" s="190" t="s">
        <v>29797</v>
      </c>
      <c r="G10162" s="190" t="s">
        <v>29797</v>
      </c>
      <c r="H10162" s="190" t="s">
        <v>31592</v>
      </c>
      <c r="I10162" s="190" t="s">
        <v>31593</v>
      </c>
      <c r="J10162" s="190" t="s">
        <v>29821</v>
      </c>
      <c r="K10162" s="190" t="s">
        <v>5062</v>
      </c>
      <c r="L10162" s="190" t="s">
        <v>1447</v>
      </c>
    </row>
    <row r="10163" spans="1:12" ht="15" x14ac:dyDescent="0.25">
      <c r="A10163" s="191" t="s">
        <v>3840</v>
      </c>
      <c r="B10163" s="192" t="s">
        <v>1745</v>
      </c>
      <c r="C10163" s="192" t="s">
        <v>29812</v>
      </c>
      <c r="D10163" s="192" t="s">
        <v>29824</v>
      </c>
      <c r="E10163" s="192" t="s">
        <v>30064</v>
      </c>
      <c r="F10163" s="192" t="s">
        <v>29804</v>
      </c>
      <c r="G10163" s="192" t="s">
        <v>29849</v>
      </c>
      <c r="H10163" s="192" t="s">
        <v>31434</v>
      </c>
      <c r="I10163" s="192" t="s">
        <v>31435</v>
      </c>
      <c r="J10163" s="192" t="s">
        <v>29821</v>
      </c>
      <c r="K10163" s="192" t="s">
        <v>5062</v>
      </c>
      <c r="L10163" s="192" t="s">
        <v>1447</v>
      </c>
    </row>
    <row r="10164" spans="1:12" ht="15" x14ac:dyDescent="0.25">
      <c r="A10164" s="189" t="s">
        <v>3841</v>
      </c>
      <c r="B10164" s="190" t="s">
        <v>1746</v>
      </c>
      <c r="C10164" s="190" t="s">
        <v>29797</v>
      </c>
      <c r="D10164" s="190" t="s">
        <v>29797</v>
      </c>
      <c r="E10164" s="190" t="s">
        <v>29797</v>
      </c>
      <c r="F10164" s="190" t="s">
        <v>29797</v>
      </c>
      <c r="G10164" s="190" t="s">
        <v>29797</v>
      </c>
      <c r="H10164" s="190" t="s">
        <v>31400</v>
      </c>
      <c r="I10164" s="190" t="s">
        <v>31401</v>
      </c>
      <c r="J10164" s="190" t="s">
        <v>29821</v>
      </c>
      <c r="K10164" s="190" t="s">
        <v>5062</v>
      </c>
      <c r="L10164" s="190" t="s">
        <v>1447</v>
      </c>
    </row>
    <row r="10165" spans="1:12" ht="15" x14ac:dyDescent="0.25">
      <c r="A10165" s="191" t="s">
        <v>27656</v>
      </c>
      <c r="B10165" s="192" t="s">
        <v>1747</v>
      </c>
      <c r="C10165" s="192" t="s">
        <v>29797</v>
      </c>
      <c r="D10165" s="192" t="s">
        <v>29797</v>
      </c>
      <c r="E10165" s="192" t="s">
        <v>29797</v>
      </c>
      <c r="F10165" s="192" t="s">
        <v>29797</v>
      </c>
      <c r="G10165" s="192" t="s">
        <v>29797</v>
      </c>
      <c r="H10165" s="192" t="s">
        <v>29797</v>
      </c>
      <c r="I10165" s="192" t="s">
        <v>29797</v>
      </c>
      <c r="J10165" s="192" t="s">
        <v>29797</v>
      </c>
      <c r="K10165" s="192" t="s">
        <v>29797</v>
      </c>
      <c r="L10165" s="192" t="s">
        <v>1465</v>
      </c>
    </row>
    <row r="10166" spans="1:12" ht="15" x14ac:dyDescent="0.25">
      <c r="A10166" s="189" t="s">
        <v>27657</v>
      </c>
      <c r="B10166" s="190" t="s">
        <v>21517</v>
      </c>
      <c r="C10166" s="190" t="s">
        <v>29797</v>
      </c>
      <c r="D10166" s="190" t="s">
        <v>29797</v>
      </c>
      <c r="E10166" s="190" t="s">
        <v>29797</v>
      </c>
      <c r="F10166" s="190" t="s">
        <v>29797</v>
      </c>
      <c r="G10166" s="190" t="s">
        <v>29797</v>
      </c>
      <c r="H10166" s="190" t="s">
        <v>29797</v>
      </c>
      <c r="I10166" s="190" t="s">
        <v>29797</v>
      </c>
      <c r="J10166" s="190" t="s">
        <v>29797</v>
      </c>
      <c r="K10166" s="190" t="s">
        <v>29797</v>
      </c>
      <c r="L10166" s="190" t="s">
        <v>1438</v>
      </c>
    </row>
    <row r="10167" spans="1:12" ht="15" x14ac:dyDescent="0.25">
      <c r="A10167" s="191" t="s">
        <v>27658</v>
      </c>
      <c r="B10167" s="192" t="s">
        <v>27659</v>
      </c>
      <c r="C10167" s="192" t="s">
        <v>29797</v>
      </c>
      <c r="D10167" s="192" t="s">
        <v>29797</v>
      </c>
      <c r="E10167" s="192" t="s">
        <v>30984</v>
      </c>
      <c r="F10167" s="192" t="s">
        <v>29797</v>
      </c>
      <c r="G10167" s="192" t="s">
        <v>29797</v>
      </c>
      <c r="H10167" s="192" t="s">
        <v>31374</v>
      </c>
      <c r="I10167" s="192" t="s">
        <v>30278</v>
      </c>
      <c r="J10167" s="192" t="s">
        <v>29821</v>
      </c>
      <c r="K10167" s="192" t="s">
        <v>5062</v>
      </c>
      <c r="L10167" s="192" t="s">
        <v>1447</v>
      </c>
    </row>
    <row r="10168" spans="1:12" ht="15" x14ac:dyDescent="0.25">
      <c r="A10168" s="189" t="s">
        <v>13124</v>
      </c>
      <c r="B10168" s="190" t="s">
        <v>13125</v>
      </c>
      <c r="C10168" s="190" t="s">
        <v>29812</v>
      </c>
      <c r="D10168" s="190" t="s">
        <v>29824</v>
      </c>
      <c r="E10168" s="190" t="s">
        <v>30197</v>
      </c>
      <c r="F10168" s="190" t="s">
        <v>29804</v>
      </c>
      <c r="G10168" s="190" t="s">
        <v>30985</v>
      </c>
      <c r="H10168" s="190" t="s">
        <v>31592</v>
      </c>
      <c r="I10168" s="190" t="s">
        <v>31593</v>
      </c>
      <c r="J10168" s="190" t="s">
        <v>29821</v>
      </c>
      <c r="K10168" s="190" t="s">
        <v>5062</v>
      </c>
      <c r="L10168" s="190" t="s">
        <v>1447</v>
      </c>
    </row>
    <row r="10169" spans="1:12" ht="15" x14ac:dyDescent="0.25">
      <c r="A10169" s="191" t="s">
        <v>17722</v>
      </c>
      <c r="B10169" s="192" t="s">
        <v>21518</v>
      </c>
      <c r="C10169" s="192" t="s">
        <v>29812</v>
      </c>
      <c r="D10169" s="192" t="s">
        <v>29824</v>
      </c>
      <c r="E10169" s="192" t="s">
        <v>30986</v>
      </c>
      <c r="F10169" s="192" t="s">
        <v>29804</v>
      </c>
      <c r="G10169" s="192" t="s">
        <v>29865</v>
      </c>
      <c r="H10169" s="192" t="s">
        <v>31592</v>
      </c>
      <c r="I10169" s="192" t="s">
        <v>31593</v>
      </c>
      <c r="J10169" s="192" t="s">
        <v>29821</v>
      </c>
      <c r="K10169" s="192" t="s">
        <v>5062</v>
      </c>
      <c r="L10169" s="192" t="s">
        <v>1447</v>
      </c>
    </row>
    <row r="10170" spans="1:12" ht="15" x14ac:dyDescent="0.25">
      <c r="A10170" s="189" t="s">
        <v>13126</v>
      </c>
      <c r="B10170" s="190" t="s">
        <v>13127</v>
      </c>
      <c r="C10170" s="190" t="s">
        <v>29797</v>
      </c>
      <c r="D10170" s="190" t="s">
        <v>29797</v>
      </c>
      <c r="E10170" s="190" t="s">
        <v>29797</v>
      </c>
      <c r="F10170" s="190" t="s">
        <v>29797</v>
      </c>
      <c r="G10170" s="190" t="s">
        <v>29797</v>
      </c>
      <c r="H10170" s="190" t="s">
        <v>31380</v>
      </c>
      <c r="I10170" s="190" t="s">
        <v>31381</v>
      </c>
      <c r="J10170" s="190" t="s">
        <v>29821</v>
      </c>
      <c r="K10170" s="190" t="s">
        <v>5062</v>
      </c>
      <c r="L10170" s="190" t="s">
        <v>1447</v>
      </c>
    </row>
    <row r="10171" spans="1:12" ht="15" x14ac:dyDescent="0.25">
      <c r="A10171" s="191" t="s">
        <v>27660</v>
      </c>
      <c r="B10171" s="192" t="s">
        <v>27661</v>
      </c>
      <c r="C10171" s="192" t="s">
        <v>29797</v>
      </c>
      <c r="D10171" s="192" t="s">
        <v>29797</v>
      </c>
      <c r="E10171" s="192" t="s">
        <v>29797</v>
      </c>
      <c r="F10171" s="192" t="s">
        <v>29797</v>
      </c>
      <c r="G10171" s="192" t="s">
        <v>29797</v>
      </c>
      <c r="H10171" s="192" t="s">
        <v>29797</v>
      </c>
      <c r="I10171" s="192" t="s">
        <v>29797</v>
      </c>
      <c r="J10171" s="192" t="s">
        <v>29797</v>
      </c>
      <c r="K10171" s="192" t="s">
        <v>29797</v>
      </c>
      <c r="L10171" s="192" t="s">
        <v>1468</v>
      </c>
    </row>
    <row r="10172" spans="1:12" ht="15" x14ac:dyDescent="0.25">
      <c r="A10172" s="189" t="s">
        <v>17723</v>
      </c>
      <c r="B10172" s="190" t="s">
        <v>21519</v>
      </c>
      <c r="C10172" s="190" t="s">
        <v>29797</v>
      </c>
      <c r="D10172" s="190" t="s">
        <v>29797</v>
      </c>
      <c r="E10172" s="190" t="s">
        <v>29797</v>
      </c>
      <c r="F10172" s="190" t="s">
        <v>29797</v>
      </c>
      <c r="G10172" s="190" t="s">
        <v>29797</v>
      </c>
      <c r="H10172" s="190" t="s">
        <v>29797</v>
      </c>
      <c r="I10172" s="190" t="s">
        <v>29797</v>
      </c>
      <c r="J10172" s="190" t="s">
        <v>29797</v>
      </c>
      <c r="K10172" s="190" t="s">
        <v>29797</v>
      </c>
      <c r="L10172" s="190" t="s">
        <v>1440</v>
      </c>
    </row>
    <row r="10173" spans="1:12" ht="15" x14ac:dyDescent="0.25">
      <c r="A10173" s="191" t="s">
        <v>13128</v>
      </c>
      <c r="B10173" s="192" t="s">
        <v>13129</v>
      </c>
      <c r="C10173" s="192" t="s">
        <v>29797</v>
      </c>
      <c r="D10173" s="192" t="s">
        <v>29797</v>
      </c>
      <c r="E10173" s="192" t="s">
        <v>29797</v>
      </c>
      <c r="F10173" s="192" t="s">
        <v>29797</v>
      </c>
      <c r="G10173" s="192" t="s">
        <v>29797</v>
      </c>
      <c r="H10173" s="192" t="s">
        <v>31802</v>
      </c>
      <c r="I10173" s="192" t="s">
        <v>31803</v>
      </c>
      <c r="J10173" s="192" t="s">
        <v>29821</v>
      </c>
      <c r="K10173" s="192" t="s">
        <v>5062</v>
      </c>
      <c r="L10173" s="192" t="s">
        <v>1447</v>
      </c>
    </row>
    <row r="10174" spans="1:12" ht="15" x14ac:dyDescent="0.25">
      <c r="A10174" s="189" t="s">
        <v>27662</v>
      </c>
      <c r="B10174" s="190" t="s">
        <v>27663</v>
      </c>
      <c r="C10174" s="190" t="s">
        <v>29797</v>
      </c>
      <c r="D10174" s="190" t="s">
        <v>29797</v>
      </c>
      <c r="E10174" s="190" t="s">
        <v>29797</v>
      </c>
      <c r="F10174" s="190" t="s">
        <v>29797</v>
      </c>
      <c r="G10174" s="190" t="s">
        <v>29797</v>
      </c>
      <c r="H10174" s="190" t="s">
        <v>31307</v>
      </c>
      <c r="I10174" s="190" t="s">
        <v>5062</v>
      </c>
      <c r="J10174" s="190" t="s">
        <v>29821</v>
      </c>
      <c r="K10174" s="190" t="s">
        <v>5062</v>
      </c>
      <c r="L10174" s="190" t="s">
        <v>1447</v>
      </c>
    </row>
    <row r="10175" spans="1:12" ht="15" x14ac:dyDescent="0.25">
      <c r="A10175" s="191" t="s">
        <v>17724</v>
      </c>
      <c r="B10175" s="192" t="s">
        <v>21520</v>
      </c>
      <c r="C10175" s="192" t="s">
        <v>29806</v>
      </c>
      <c r="D10175" s="192" t="s">
        <v>29816</v>
      </c>
      <c r="E10175" s="192" t="s">
        <v>5062</v>
      </c>
      <c r="F10175" s="192" t="s">
        <v>29804</v>
      </c>
      <c r="G10175" s="192" t="s">
        <v>29832</v>
      </c>
      <c r="H10175" s="192" t="s">
        <v>31434</v>
      </c>
      <c r="I10175" s="192" t="s">
        <v>31435</v>
      </c>
      <c r="J10175" s="192" t="s">
        <v>29821</v>
      </c>
      <c r="K10175" s="192" t="s">
        <v>5062</v>
      </c>
      <c r="L10175" s="192" t="s">
        <v>1447</v>
      </c>
    </row>
    <row r="10176" spans="1:12" ht="15" x14ac:dyDescent="0.25">
      <c r="A10176" s="189" t="s">
        <v>3842</v>
      </c>
      <c r="B10176" s="190" t="s">
        <v>1748</v>
      </c>
      <c r="C10176" s="190" t="s">
        <v>29797</v>
      </c>
      <c r="D10176" s="190" t="s">
        <v>29797</v>
      </c>
      <c r="E10176" s="190" t="s">
        <v>29797</v>
      </c>
      <c r="F10176" s="190" t="s">
        <v>29797</v>
      </c>
      <c r="G10176" s="190" t="s">
        <v>29797</v>
      </c>
      <c r="H10176" s="190" t="s">
        <v>31390</v>
      </c>
      <c r="I10176" s="190" t="s">
        <v>14423</v>
      </c>
      <c r="J10176" s="190" t="s">
        <v>29821</v>
      </c>
      <c r="K10176" s="190" t="s">
        <v>5062</v>
      </c>
      <c r="L10176" s="190" t="s">
        <v>1447</v>
      </c>
    </row>
    <row r="10177" spans="1:12" ht="15" x14ac:dyDescent="0.25">
      <c r="A10177" s="191" t="s">
        <v>27664</v>
      </c>
      <c r="B10177" s="192" t="s">
        <v>27665</v>
      </c>
      <c r="C10177" s="192" t="s">
        <v>29797</v>
      </c>
      <c r="D10177" s="192" t="s">
        <v>29797</v>
      </c>
      <c r="E10177" s="192" t="s">
        <v>29797</v>
      </c>
      <c r="F10177" s="192" t="s">
        <v>29797</v>
      </c>
      <c r="G10177" s="192" t="s">
        <v>29797</v>
      </c>
      <c r="H10177" s="192" t="s">
        <v>29797</v>
      </c>
      <c r="I10177" s="192" t="s">
        <v>29797</v>
      </c>
      <c r="J10177" s="192" t="s">
        <v>29797</v>
      </c>
      <c r="K10177" s="192" t="s">
        <v>29797</v>
      </c>
      <c r="L10177" s="192" t="s">
        <v>29797</v>
      </c>
    </row>
    <row r="10178" spans="1:12" ht="15" x14ac:dyDescent="0.25">
      <c r="A10178" s="189" t="s">
        <v>27666</v>
      </c>
      <c r="B10178" s="190" t="s">
        <v>27667</v>
      </c>
      <c r="C10178" s="190" t="s">
        <v>29797</v>
      </c>
      <c r="D10178" s="190" t="s">
        <v>29797</v>
      </c>
      <c r="E10178" s="190" t="s">
        <v>29797</v>
      </c>
      <c r="F10178" s="190" t="s">
        <v>29797</v>
      </c>
      <c r="G10178" s="190" t="s">
        <v>29797</v>
      </c>
      <c r="H10178" s="190" t="s">
        <v>31854</v>
      </c>
      <c r="I10178" s="190" t="s">
        <v>31855</v>
      </c>
      <c r="J10178" s="190" t="s">
        <v>29821</v>
      </c>
      <c r="K10178" s="190" t="s">
        <v>5062</v>
      </c>
      <c r="L10178" s="190" t="s">
        <v>1447</v>
      </c>
    </row>
    <row r="10179" spans="1:12" ht="15" x14ac:dyDescent="0.25">
      <c r="A10179" s="191" t="s">
        <v>17725</v>
      </c>
      <c r="B10179" s="192" t="s">
        <v>21521</v>
      </c>
      <c r="C10179" s="192" t="s">
        <v>29797</v>
      </c>
      <c r="D10179" s="192" t="s">
        <v>29797</v>
      </c>
      <c r="E10179" s="192" t="s">
        <v>29797</v>
      </c>
      <c r="F10179" s="192" t="s">
        <v>29797</v>
      </c>
      <c r="G10179" s="192" t="s">
        <v>29797</v>
      </c>
      <c r="H10179" s="192" t="s">
        <v>31496</v>
      </c>
      <c r="I10179" s="192" t="s">
        <v>31497</v>
      </c>
      <c r="J10179" s="192" t="s">
        <v>29821</v>
      </c>
      <c r="K10179" s="192" t="s">
        <v>5062</v>
      </c>
      <c r="L10179" s="192" t="s">
        <v>1447</v>
      </c>
    </row>
    <row r="10180" spans="1:12" ht="15" x14ac:dyDescent="0.25">
      <c r="A10180" s="189" t="s">
        <v>13130</v>
      </c>
      <c r="B10180" s="190" t="s">
        <v>13131</v>
      </c>
      <c r="C10180" s="190" t="s">
        <v>29797</v>
      </c>
      <c r="D10180" s="190" t="s">
        <v>29797</v>
      </c>
      <c r="E10180" s="190" t="s">
        <v>29797</v>
      </c>
      <c r="F10180" s="190" t="s">
        <v>29797</v>
      </c>
      <c r="G10180" s="190" t="s">
        <v>29797</v>
      </c>
      <c r="H10180" s="190" t="s">
        <v>29797</v>
      </c>
      <c r="I10180" s="190" t="s">
        <v>29797</v>
      </c>
      <c r="J10180" s="190" t="s">
        <v>29821</v>
      </c>
      <c r="K10180" s="190" t="s">
        <v>5062</v>
      </c>
      <c r="L10180" s="190" t="s">
        <v>1447</v>
      </c>
    </row>
    <row r="10181" spans="1:12" ht="15" x14ac:dyDescent="0.25">
      <c r="A10181" s="191" t="s">
        <v>17726</v>
      </c>
      <c r="B10181" s="192" t="s">
        <v>21522</v>
      </c>
      <c r="C10181" s="192" t="s">
        <v>29797</v>
      </c>
      <c r="D10181" s="192" t="s">
        <v>29797</v>
      </c>
      <c r="E10181" s="192" t="s">
        <v>30987</v>
      </c>
      <c r="F10181" s="192" t="s">
        <v>29797</v>
      </c>
      <c r="G10181" s="192" t="s">
        <v>29797</v>
      </c>
      <c r="H10181" s="192" t="s">
        <v>31314</v>
      </c>
      <c r="I10181" s="192" t="s">
        <v>5062</v>
      </c>
      <c r="J10181" s="192" t="s">
        <v>29821</v>
      </c>
      <c r="K10181" s="192" t="s">
        <v>5062</v>
      </c>
      <c r="L10181" s="192" t="s">
        <v>1447</v>
      </c>
    </row>
    <row r="10182" spans="1:12" ht="15" x14ac:dyDescent="0.25">
      <c r="A10182" s="189" t="s">
        <v>27668</v>
      </c>
      <c r="B10182" s="190" t="s">
        <v>27669</v>
      </c>
      <c r="C10182" s="190" t="s">
        <v>29797</v>
      </c>
      <c r="D10182" s="190" t="s">
        <v>29797</v>
      </c>
      <c r="E10182" s="190" t="s">
        <v>29797</v>
      </c>
      <c r="F10182" s="190" t="s">
        <v>29797</v>
      </c>
      <c r="G10182" s="190" t="s">
        <v>29797</v>
      </c>
      <c r="H10182" s="190" t="s">
        <v>32144</v>
      </c>
      <c r="I10182" s="190" t="s">
        <v>4547</v>
      </c>
      <c r="J10182" s="190" t="s">
        <v>29821</v>
      </c>
      <c r="K10182" s="190" t="s">
        <v>5062</v>
      </c>
      <c r="L10182" s="190" t="s">
        <v>1447</v>
      </c>
    </row>
    <row r="10183" spans="1:12" ht="15" x14ac:dyDescent="0.25">
      <c r="A10183" s="191" t="s">
        <v>17727</v>
      </c>
      <c r="B10183" s="192" t="s">
        <v>21523</v>
      </c>
      <c r="C10183" s="192" t="s">
        <v>29797</v>
      </c>
      <c r="D10183" s="192" t="s">
        <v>29797</v>
      </c>
      <c r="E10183" s="192" t="s">
        <v>29797</v>
      </c>
      <c r="F10183" s="192" t="s">
        <v>29797</v>
      </c>
      <c r="G10183" s="192" t="s">
        <v>29797</v>
      </c>
      <c r="H10183" s="192" t="s">
        <v>29797</v>
      </c>
      <c r="I10183" s="192" t="s">
        <v>29797</v>
      </c>
      <c r="J10183" s="192" t="s">
        <v>29797</v>
      </c>
      <c r="K10183" s="192" t="s">
        <v>29797</v>
      </c>
      <c r="L10183" s="192" t="s">
        <v>29797</v>
      </c>
    </row>
    <row r="10184" spans="1:12" ht="15" x14ac:dyDescent="0.25">
      <c r="A10184" s="189" t="s">
        <v>17728</v>
      </c>
      <c r="B10184" s="190" t="s">
        <v>21524</v>
      </c>
      <c r="C10184" s="190" t="s">
        <v>29797</v>
      </c>
      <c r="D10184" s="190" t="s">
        <v>29797</v>
      </c>
      <c r="E10184" s="190" t="s">
        <v>29797</v>
      </c>
      <c r="F10184" s="190" t="s">
        <v>29797</v>
      </c>
      <c r="G10184" s="190" t="s">
        <v>29797</v>
      </c>
      <c r="H10184" s="190" t="s">
        <v>29797</v>
      </c>
      <c r="I10184" s="190" t="s">
        <v>29797</v>
      </c>
      <c r="J10184" s="190" t="s">
        <v>29797</v>
      </c>
      <c r="K10184" s="190" t="s">
        <v>29797</v>
      </c>
      <c r="L10184" s="190" t="s">
        <v>29797</v>
      </c>
    </row>
    <row r="10185" spans="1:12" ht="15" x14ac:dyDescent="0.25">
      <c r="A10185" s="191" t="s">
        <v>27670</v>
      </c>
      <c r="B10185" s="192" t="s">
        <v>27671</v>
      </c>
      <c r="C10185" s="192" t="s">
        <v>29797</v>
      </c>
      <c r="D10185" s="192" t="s">
        <v>29797</v>
      </c>
      <c r="E10185" s="192" t="s">
        <v>29797</v>
      </c>
      <c r="F10185" s="192" t="s">
        <v>29797</v>
      </c>
      <c r="G10185" s="192" t="s">
        <v>29797</v>
      </c>
      <c r="H10185" s="192" t="s">
        <v>29797</v>
      </c>
      <c r="I10185" s="192" t="s">
        <v>29797</v>
      </c>
      <c r="J10185" s="192" t="s">
        <v>29797</v>
      </c>
      <c r="K10185" s="192" t="s">
        <v>29797</v>
      </c>
      <c r="L10185" s="192" t="s">
        <v>29797</v>
      </c>
    </row>
    <row r="10186" spans="1:12" ht="15" x14ac:dyDescent="0.25">
      <c r="A10186" s="189" t="s">
        <v>13132</v>
      </c>
      <c r="B10186" s="190" t="s">
        <v>13133</v>
      </c>
      <c r="C10186" s="190" t="s">
        <v>29797</v>
      </c>
      <c r="D10186" s="190" t="s">
        <v>29797</v>
      </c>
      <c r="E10186" s="190" t="s">
        <v>29797</v>
      </c>
      <c r="F10186" s="190" t="s">
        <v>29797</v>
      </c>
      <c r="G10186" s="190" t="s">
        <v>29797</v>
      </c>
      <c r="H10186" s="190" t="s">
        <v>31588</v>
      </c>
      <c r="I10186" s="190" t="s">
        <v>30455</v>
      </c>
      <c r="J10186" s="190" t="s">
        <v>29870</v>
      </c>
      <c r="K10186" s="190" t="s">
        <v>8069</v>
      </c>
      <c r="L10186" s="190" t="s">
        <v>1447</v>
      </c>
    </row>
    <row r="10187" spans="1:12" ht="15" x14ac:dyDescent="0.25">
      <c r="A10187" s="191" t="s">
        <v>3843</v>
      </c>
      <c r="B10187" s="192" t="s">
        <v>1749</v>
      </c>
      <c r="C10187" s="192" t="s">
        <v>30152</v>
      </c>
      <c r="D10187" s="192" t="s">
        <v>30168</v>
      </c>
      <c r="E10187" s="192" t="s">
        <v>30988</v>
      </c>
      <c r="F10187" s="192" t="s">
        <v>29804</v>
      </c>
      <c r="G10187" s="192" t="s">
        <v>30989</v>
      </c>
      <c r="H10187" s="192" t="s">
        <v>31589</v>
      </c>
      <c r="I10187" s="192" t="s">
        <v>31438</v>
      </c>
      <c r="J10187" s="192" t="s">
        <v>31325</v>
      </c>
      <c r="K10187" s="192" t="s">
        <v>5073</v>
      </c>
      <c r="L10187" s="192" t="s">
        <v>1447</v>
      </c>
    </row>
    <row r="10188" spans="1:12" ht="15" x14ac:dyDescent="0.25">
      <c r="A10188" s="189" t="s">
        <v>13134</v>
      </c>
      <c r="B10188" s="190" t="s">
        <v>13135</v>
      </c>
      <c r="C10188" s="190" t="s">
        <v>29797</v>
      </c>
      <c r="D10188" s="190" t="s">
        <v>29797</v>
      </c>
      <c r="E10188" s="190" t="s">
        <v>29797</v>
      </c>
      <c r="F10188" s="190" t="s">
        <v>29797</v>
      </c>
      <c r="G10188" s="190" t="s">
        <v>29797</v>
      </c>
      <c r="H10188" s="190" t="s">
        <v>32624</v>
      </c>
      <c r="I10188" s="190" t="s">
        <v>32625</v>
      </c>
      <c r="J10188" s="190" t="s">
        <v>31325</v>
      </c>
      <c r="K10188" s="190" t="s">
        <v>5073</v>
      </c>
      <c r="L10188" s="190" t="s">
        <v>1447</v>
      </c>
    </row>
    <row r="10189" spans="1:12" ht="15" x14ac:dyDescent="0.25">
      <c r="A10189" s="191" t="s">
        <v>13136</v>
      </c>
      <c r="B10189" s="192" t="s">
        <v>13137</v>
      </c>
      <c r="C10189" s="192" t="s">
        <v>29797</v>
      </c>
      <c r="D10189" s="192" t="s">
        <v>29797</v>
      </c>
      <c r="E10189" s="192" t="s">
        <v>29797</v>
      </c>
      <c r="F10189" s="192" t="s">
        <v>29797</v>
      </c>
      <c r="G10189" s="192" t="s">
        <v>29797</v>
      </c>
      <c r="H10189" s="192" t="s">
        <v>31376</v>
      </c>
      <c r="I10189" s="192" t="s">
        <v>5062</v>
      </c>
      <c r="J10189" s="192" t="s">
        <v>29821</v>
      </c>
      <c r="K10189" s="192" t="s">
        <v>5062</v>
      </c>
      <c r="L10189" s="192" t="s">
        <v>1447</v>
      </c>
    </row>
    <row r="10190" spans="1:12" ht="15" x14ac:dyDescent="0.25">
      <c r="A10190" s="189" t="s">
        <v>27672</v>
      </c>
      <c r="B10190" s="190" t="s">
        <v>27673</v>
      </c>
      <c r="C10190" s="190" t="s">
        <v>29797</v>
      </c>
      <c r="D10190" s="190" t="s">
        <v>29797</v>
      </c>
      <c r="E10190" s="190" t="s">
        <v>29797</v>
      </c>
      <c r="F10190" s="190" t="s">
        <v>29797</v>
      </c>
      <c r="G10190" s="190" t="s">
        <v>29797</v>
      </c>
      <c r="H10190" s="190" t="s">
        <v>31482</v>
      </c>
      <c r="I10190" s="190" t="s">
        <v>31483</v>
      </c>
      <c r="J10190" s="190" t="s">
        <v>29821</v>
      </c>
      <c r="K10190" s="190" t="s">
        <v>5062</v>
      </c>
      <c r="L10190" s="190" t="s">
        <v>1447</v>
      </c>
    </row>
    <row r="10191" spans="1:12" ht="15" x14ac:dyDescent="0.25">
      <c r="A10191" s="191" t="s">
        <v>13138</v>
      </c>
      <c r="B10191" s="192" t="s">
        <v>13139</v>
      </c>
      <c r="C10191" s="192" t="s">
        <v>29797</v>
      </c>
      <c r="D10191" s="192" t="s">
        <v>29797</v>
      </c>
      <c r="E10191" s="192" t="s">
        <v>29797</v>
      </c>
      <c r="F10191" s="192" t="s">
        <v>29797</v>
      </c>
      <c r="G10191" s="192" t="s">
        <v>29797</v>
      </c>
      <c r="H10191" s="192" t="s">
        <v>29797</v>
      </c>
      <c r="I10191" s="192" t="s">
        <v>29797</v>
      </c>
      <c r="J10191" s="192" t="s">
        <v>29821</v>
      </c>
      <c r="K10191" s="192" t="s">
        <v>5062</v>
      </c>
      <c r="L10191" s="192" t="s">
        <v>1447</v>
      </c>
    </row>
    <row r="10192" spans="1:12" ht="15" x14ac:dyDescent="0.25">
      <c r="A10192" s="189" t="s">
        <v>13140</v>
      </c>
      <c r="B10192" s="190" t="s">
        <v>13141</v>
      </c>
      <c r="C10192" s="190" t="s">
        <v>29797</v>
      </c>
      <c r="D10192" s="190" t="s">
        <v>29797</v>
      </c>
      <c r="E10192" s="190" t="s">
        <v>29797</v>
      </c>
      <c r="F10192" s="190" t="s">
        <v>29797</v>
      </c>
      <c r="G10192" s="190" t="s">
        <v>29797</v>
      </c>
      <c r="H10192" s="190" t="s">
        <v>29797</v>
      </c>
      <c r="I10192" s="190" t="s">
        <v>29797</v>
      </c>
      <c r="J10192" s="190" t="s">
        <v>29821</v>
      </c>
      <c r="K10192" s="190" t="s">
        <v>5062</v>
      </c>
      <c r="L10192" s="190" t="s">
        <v>1447</v>
      </c>
    </row>
    <row r="10193" spans="1:12" ht="15" x14ac:dyDescent="0.25">
      <c r="A10193" s="191" t="s">
        <v>13142</v>
      </c>
      <c r="B10193" s="192" t="s">
        <v>13143</v>
      </c>
      <c r="C10193" s="192" t="s">
        <v>29797</v>
      </c>
      <c r="D10193" s="192" t="s">
        <v>29797</v>
      </c>
      <c r="E10193" s="192" t="s">
        <v>29797</v>
      </c>
      <c r="F10193" s="192" t="s">
        <v>29797</v>
      </c>
      <c r="G10193" s="192" t="s">
        <v>29797</v>
      </c>
      <c r="H10193" s="192" t="s">
        <v>31598</v>
      </c>
      <c r="I10193" s="192" t="s">
        <v>31599</v>
      </c>
      <c r="J10193" s="192" t="s">
        <v>29821</v>
      </c>
      <c r="K10193" s="192" t="s">
        <v>5062</v>
      </c>
      <c r="L10193" s="192" t="s">
        <v>1447</v>
      </c>
    </row>
    <row r="10194" spans="1:12" ht="15" x14ac:dyDescent="0.25">
      <c r="A10194" s="189" t="s">
        <v>12341</v>
      </c>
      <c r="B10194" s="190" t="s">
        <v>27674</v>
      </c>
      <c r="C10194" s="190" t="s">
        <v>29797</v>
      </c>
      <c r="D10194" s="190" t="s">
        <v>29797</v>
      </c>
      <c r="E10194" s="190" t="s">
        <v>29797</v>
      </c>
      <c r="F10194" s="190" t="s">
        <v>29797</v>
      </c>
      <c r="G10194" s="190" t="s">
        <v>29797</v>
      </c>
      <c r="H10194" s="190" t="s">
        <v>31449</v>
      </c>
      <c r="I10194" s="190" t="s">
        <v>31450</v>
      </c>
      <c r="J10194" s="190" t="s">
        <v>29821</v>
      </c>
      <c r="K10194" s="190" t="s">
        <v>5062</v>
      </c>
      <c r="L10194" s="190" t="s">
        <v>1447</v>
      </c>
    </row>
    <row r="10195" spans="1:12" ht="15" x14ac:dyDescent="0.25">
      <c r="A10195" s="191" t="s">
        <v>13144</v>
      </c>
      <c r="B10195" s="192" t="s">
        <v>13145</v>
      </c>
      <c r="C10195" s="192" t="s">
        <v>29797</v>
      </c>
      <c r="D10195" s="192" t="s">
        <v>29797</v>
      </c>
      <c r="E10195" s="192" t="s">
        <v>29797</v>
      </c>
      <c r="F10195" s="192" t="s">
        <v>29797</v>
      </c>
      <c r="G10195" s="192" t="s">
        <v>29797</v>
      </c>
      <c r="H10195" s="192" t="s">
        <v>31316</v>
      </c>
      <c r="I10195" s="192" t="s">
        <v>1383</v>
      </c>
      <c r="J10195" s="192" t="s">
        <v>29821</v>
      </c>
      <c r="K10195" s="192" t="s">
        <v>5062</v>
      </c>
      <c r="L10195" s="192" t="s">
        <v>1447</v>
      </c>
    </row>
    <row r="10196" spans="1:12" ht="15" x14ac:dyDescent="0.25">
      <c r="A10196" s="189" t="s">
        <v>27675</v>
      </c>
      <c r="B10196" s="190" t="s">
        <v>27676</v>
      </c>
      <c r="C10196" s="190" t="s">
        <v>29797</v>
      </c>
      <c r="D10196" s="190" t="s">
        <v>29797</v>
      </c>
      <c r="E10196" s="190" t="s">
        <v>29797</v>
      </c>
      <c r="F10196" s="190" t="s">
        <v>29797</v>
      </c>
      <c r="G10196" s="190" t="s">
        <v>29797</v>
      </c>
      <c r="H10196" s="190" t="s">
        <v>32382</v>
      </c>
      <c r="I10196" s="190" t="s">
        <v>32383</v>
      </c>
      <c r="J10196" s="190" t="s">
        <v>29821</v>
      </c>
      <c r="K10196" s="190" t="s">
        <v>5062</v>
      </c>
      <c r="L10196" s="190" t="s">
        <v>1447</v>
      </c>
    </row>
    <row r="10197" spans="1:12" ht="15" x14ac:dyDescent="0.25">
      <c r="A10197" s="191" t="s">
        <v>27677</v>
      </c>
      <c r="B10197" s="192" t="s">
        <v>27678</v>
      </c>
      <c r="C10197" s="192" t="s">
        <v>29797</v>
      </c>
      <c r="D10197" s="192" t="s">
        <v>29797</v>
      </c>
      <c r="E10197" s="192" t="s">
        <v>29797</v>
      </c>
      <c r="F10197" s="192" t="s">
        <v>29797</v>
      </c>
      <c r="G10197" s="192" t="s">
        <v>29797</v>
      </c>
      <c r="H10197" s="192" t="s">
        <v>31316</v>
      </c>
      <c r="I10197" s="192" t="s">
        <v>1383</v>
      </c>
      <c r="J10197" s="192" t="s">
        <v>29821</v>
      </c>
      <c r="K10197" s="192" t="s">
        <v>5062</v>
      </c>
      <c r="L10197" s="192" t="s">
        <v>1447</v>
      </c>
    </row>
    <row r="10198" spans="1:12" ht="15" x14ac:dyDescent="0.25">
      <c r="A10198" s="189" t="s">
        <v>17729</v>
      </c>
      <c r="B10198" s="190" t="s">
        <v>21525</v>
      </c>
      <c r="C10198" s="190" t="s">
        <v>29797</v>
      </c>
      <c r="D10198" s="190" t="s">
        <v>29797</v>
      </c>
      <c r="E10198" s="190" t="s">
        <v>29797</v>
      </c>
      <c r="F10198" s="190" t="s">
        <v>29797</v>
      </c>
      <c r="G10198" s="190" t="s">
        <v>29797</v>
      </c>
      <c r="H10198" s="190" t="s">
        <v>31310</v>
      </c>
      <c r="I10198" s="190" t="s">
        <v>31311</v>
      </c>
      <c r="J10198" s="190" t="s">
        <v>29821</v>
      </c>
      <c r="K10198" s="190" t="s">
        <v>5062</v>
      </c>
      <c r="L10198" s="190" t="s">
        <v>1447</v>
      </c>
    </row>
    <row r="10199" spans="1:12" ht="15" x14ac:dyDescent="0.25">
      <c r="A10199" s="191" t="s">
        <v>3844</v>
      </c>
      <c r="B10199" s="192" t="s">
        <v>1750</v>
      </c>
      <c r="C10199" s="192" t="s">
        <v>29797</v>
      </c>
      <c r="D10199" s="192" t="s">
        <v>29797</v>
      </c>
      <c r="E10199" s="192" t="s">
        <v>29797</v>
      </c>
      <c r="F10199" s="192" t="s">
        <v>29797</v>
      </c>
      <c r="G10199" s="192" t="s">
        <v>29797</v>
      </c>
      <c r="H10199" s="192" t="s">
        <v>31895</v>
      </c>
      <c r="I10199" s="192" t="s">
        <v>31896</v>
      </c>
      <c r="J10199" s="192" t="s">
        <v>29821</v>
      </c>
      <c r="K10199" s="192" t="s">
        <v>5062</v>
      </c>
      <c r="L10199" s="192" t="s">
        <v>1447</v>
      </c>
    </row>
    <row r="10200" spans="1:12" ht="15" x14ac:dyDescent="0.25">
      <c r="A10200" s="189" t="s">
        <v>13146</v>
      </c>
      <c r="B10200" s="190" t="s">
        <v>13147</v>
      </c>
      <c r="C10200" s="190" t="s">
        <v>29797</v>
      </c>
      <c r="D10200" s="190" t="s">
        <v>29797</v>
      </c>
      <c r="E10200" s="190" t="s">
        <v>29797</v>
      </c>
      <c r="F10200" s="190" t="s">
        <v>29797</v>
      </c>
      <c r="G10200" s="190" t="s">
        <v>29797</v>
      </c>
      <c r="H10200" s="190" t="s">
        <v>31310</v>
      </c>
      <c r="I10200" s="190" t="s">
        <v>31311</v>
      </c>
      <c r="J10200" s="190" t="s">
        <v>29821</v>
      </c>
      <c r="K10200" s="190" t="s">
        <v>5062</v>
      </c>
      <c r="L10200" s="190" t="s">
        <v>1447</v>
      </c>
    </row>
    <row r="10201" spans="1:12" ht="15" x14ac:dyDescent="0.25">
      <c r="A10201" s="191" t="s">
        <v>27679</v>
      </c>
      <c r="B10201" s="192" t="s">
        <v>27680</v>
      </c>
      <c r="C10201" s="192" t="s">
        <v>29797</v>
      </c>
      <c r="D10201" s="192" t="s">
        <v>29797</v>
      </c>
      <c r="E10201" s="192" t="s">
        <v>29797</v>
      </c>
      <c r="F10201" s="192" t="s">
        <v>29797</v>
      </c>
      <c r="G10201" s="192" t="s">
        <v>29797</v>
      </c>
      <c r="H10201" s="192" t="s">
        <v>31366</v>
      </c>
      <c r="I10201" s="192" t="s">
        <v>31367</v>
      </c>
      <c r="J10201" s="192" t="s">
        <v>29821</v>
      </c>
      <c r="K10201" s="192" t="s">
        <v>5062</v>
      </c>
      <c r="L10201" s="192" t="s">
        <v>1447</v>
      </c>
    </row>
    <row r="10202" spans="1:12" ht="15" x14ac:dyDescent="0.25">
      <c r="A10202" s="189" t="s">
        <v>17730</v>
      </c>
      <c r="B10202" s="190" t="s">
        <v>21526</v>
      </c>
      <c r="C10202" s="190" t="s">
        <v>29797</v>
      </c>
      <c r="D10202" s="190" t="s">
        <v>29797</v>
      </c>
      <c r="E10202" s="190" t="s">
        <v>29797</v>
      </c>
      <c r="F10202" s="190" t="s">
        <v>29797</v>
      </c>
      <c r="G10202" s="190" t="s">
        <v>29797</v>
      </c>
      <c r="H10202" s="190" t="s">
        <v>31832</v>
      </c>
      <c r="I10202" s="190" t="s">
        <v>5073</v>
      </c>
      <c r="J10202" s="190" t="s">
        <v>31325</v>
      </c>
      <c r="K10202" s="190" t="s">
        <v>5073</v>
      </c>
      <c r="L10202" s="190" t="s">
        <v>1447</v>
      </c>
    </row>
    <row r="10203" spans="1:12" ht="15" x14ac:dyDescent="0.25">
      <c r="A10203" s="191" t="s">
        <v>13148</v>
      </c>
      <c r="B10203" s="192" t="s">
        <v>13149</v>
      </c>
      <c r="C10203" s="192" t="s">
        <v>29797</v>
      </c>
      <c r="D10203" s="192" t="s">
        <v>29797</v>
      </c>
      <c r="E10203" s="192" t="s">
        <v>29797</v>
      </c>
      <c r="F10203" s="192" t="s">
        <v>29797</v>
      </c>
      <c r="G10203" s="192" t="s">
        <v>29797</v>
      </c>
      <c r="H10203" s="192" t="s">
        <v>32102</v>
      </c>
      <c r="I10203" s="192" t="s">
        <v>32103</v>
      </c>
      <c r="J10203" s="192" t="s">
        <v>29826</v>
      </c>
      <c r="K10203" s="192" t="s">
        <v>5078</v>
      </c>
      <c r="L10203" s="192" t="s">
        <v>1447</v>
      </c>
    </row>
    <row r="10204" spans="1:12" ht="15" x14ac:dyDescent="0.25">
      <c r="A10204" s="189" t="s">
        <v>27681</v>
      </c>
      <c r="B10204" s="190" t="s">
        <v>21527</v>
      </c>
      <c r="C10204" s="190" t="s">
        <v>29797</v>
      </c>
      <c r="D10204" s="190" t="s">
        <v>29797</v>
      </c>
      <c r="E10204" s="190" t="s">
        <v>29797</v>
      </c>
      <c r="F10204" s="190" t="s">
        <v>29797</v>
      </c>
      <c r="G10204" s="190" t="s">
        <v>29797</v>
      </c>
      <c r="H10204" s="190" t="s">
        <v>29797</v>
      </c>
      <c r="I10204" s="190" t="s">
        <v>29797</v>
      </c>
      <c r="J10204" s="190" t="s">
        <v>29797</v>
      </c>
      <c r="K10204" s="190" t="s">
        <v>29797</v>
      </c>
      <c r="L10204" s="190" t="s">
        <v>1442</v>
      </c>
    </row>
    <row r="10205" spans="1:12" ht="15" x14ac:dyDescent="0.25">
      <c r="A10205" s="191" t="s">
        <v>17731</v>
      </c>
      <c r="B10205" s="192" t="s">
        <v>21528</v>
      </c>
      <c r="C10205" s="192" t="s">
        <v>29797</v>
      </c>
      <c r="D10205" s="192" t="s">
        <v>29797</v>
      </c>
      <c r="E10205" s="192" t="s">
        <v>29797</v>
      </c>
      <c r="F10205" s="192" t="s">
        <v>29797</v>
      </c>
      <c r="G10205" s="192" t="s">
        <v>29797</v>
      </c>
      <c r="H10205" s="192" t="s">
        <v>31585</v>
      </c>
      <c r="I10205" s="192" t="s">
        <v>31586</v>
      </c>
      <c r="J10205" s="192" t="s">
        <v>29821</v>
      </c>
      <c r="K10205" s="192" t="s">
        <v>5062</v>
      </c>
      <c r="L10205" s="192" t="s">
        <v>1447</v>
      </c>
    </row>
    <row r="10206" spans="1:12" ht="15" x14ac:dyDescent="0.25">
      <c r="A10206" s="189" t="s">
        <v>13150</v>
      </c>
      <c r="B10206" s="190" t="s">
        <v>13151</v>
      </c>
      <c r="C10206" s="190" t="s">
        <v>29797</v>
      </c>
      <c r="D10206" s="190" t="s">
        <v>29797</v>
      </c>
      <c r="E10206" s="190" t="s">
        <v>29797</v>
      </c>
      <c r="F10206" s="190" t="s">
        <v>29797</v>
      </c>
      <c r="G10206" s="190" t="s">
        <v>29797</v>
      </c>
      <c r="H10206" s="190" t="s">
        <v>29797</v>
      </c>
      <c r="I10206" s="190" t="s">
        <v>29797</v>
      </c>
      <c r="J10206" s="190" t="s">
        <v>29797</v>
      </c>
      <c r="K10206" s="190" t="s">
        <v>29797</v>
      </c>
      <c r="L10206" s="190" t="s">
        <v>29797</v>
      </c>
    </row>
    <row r="10207" spans="1:12" ht="15" x14ac:dyDescent="0.25">
      <c r="A10207" s="191" t="s">
        <v>3845</v>
      </c>
      <c r="B10207" s="192" t="s">
        <v>1751</v>
      </c>
      <c r="C10207" s="192" t="s">
        <v>29797</v>
      </c>
      <c r="D10207" s="192" t="s">
        <v>29797</v>
      </c>
      <c r="E10207" s="192" t="s">
        <v>29797</v>
      </c>
      <c r="F10207" s="192" t="s">
        <v>29797</v>
      </c>
      <c r="G10207" s="192" t="s">
        <v>29797</v>
      </c>
      <c r="H10207" s="192" t="s">
        <v>29797</v>
      </c>
      <c r="I10207" s="192" t="s">
        <v>29797</v>
      </c>
      <c r="J10207" s="192" t="s">
        <v>29797</v>
      </c>
      <c r="K10207" s="192" t="s">
        <v>29797</v>
      </c>
      <c r="L10207" s="192" t="s">
        <v>29797</v>
      </c>
    </row>
    <row r="10208" spans="1:12" ht="15" x14ac:dyDescent="0.25">
      <c r="A10208" s="189" t="s">
        <v>3846</v>
      </c>
      <c r="B10208" s="190" t="s">
        <v>1752</v>
      </c>
      <c r="C10208" s="190" t="s">
        <v>29797</v>
      </c>
      <c r="D10208" s="190" t="s">
        <v>29797</v>
      </c>
      <c r="E10208" s="190" t="s">
        <v>29797</v>
      </c>
      <c r="F10208" s="190" t="s">
        <v>29797</v>
      </c>
      <c r="G10208" s="190" t="s">
        <v>29797</v>
      </c>
      <c r="H10208" s="190" t="s">
        <v>31421</v>
      </c>
      <c r="I10208" s="190" t="s">
        <v>5073</v>
      </c>
      <c r="J10208" s="190" t="s">
        <v>31325</v>
      </c>
      <c r="K10208" s="190" t="s">
        <v>5073</v>
      </c>
      <c r="L10208" s="190" t="s">
        <v>1447</v>
      </c>
    </row>
    <row r="10209" spans="1:12" ht="15" x14ac:dyDescent="0.25">
      <c r="A10209" s="191" t="s">
        <v>13152</v>
      </c>
      <c r="B10209" s="192" t="s">
        <v>13153</v>
      </c>
      <c r="C10209" s="192" t="s">
        <v>29812</v>
      </c>
      <c r="D10209" s="192" t="s">
        <v>29797</v>
      </c>
      <c r="E10209" s="192" t="s">
        <v>30990</v>
      </c>
      <c r="F10209" s="192" t="s">
        <v>29797</v>
      </c>
      <c r="G10209" s="192" t="s">
        <v>29797</v>
      </c>
      <c r="H10209" s="192" t="s">
        <v>31376</v>
      </c>
      <c r="I10209" s="192" t="s">
        <v>5062</v>
      </c>
      <c r="J10209" s="192" t="s">
        <v>29821</v>
      </c>
      <c r="K10209" s="192" t="s">
        <v>5062</v>
      </c>
      <c r="L10209" s="192" t="s">
        <v>1447</v>
      </c>
    </row>
    <row r="10210" spans="1:12" ht="15" x14ac:dyDescent="0.25">
      <c r="A10210" s="189" t="s">
        <v>17732</v>
      </c>
      <c r="B10210" s="190" t="s">
        <v>21529</v>
      </c>
      <c r="C10210" s="190" t="s">
        <v>29797</v>
      </c>
      <c r="D10210" s="190" t="s">
        <v>29797</v>
      </c>
      <c r="E10210" s="190" t="s">
        <v>29797</v>
      </c>
      <c r="F10210" s="190" t="s">
        <v>29797</v>
      </c>
      <c r="G10210" s="190" t="s">
        <v>29797</v>
      </c>
      <c r="H10210" s="190" t="s">
        <v>31720</v>
      </c>
      <c r="I10210" s="190" t="s">
        <v>31716</v>
      </c>
      <c r="J10210" s="190" t="s">
        <v>31325</v>
      </c>
      <c r="K10210" s="190" t="s">
        <v>5073</v>
      </c>
      <c r="L10210" s="190" t="s">
        <v>1447</v>
      </c>
    </row>
    <row r="10211" spans="1:12" ht="15" x14ac:dyDescent="0.25">
      <c r="A10211" s="191" t="s">
        <v>17733</v>
      </c>
      <c r="B10211" s="192" t="s">
        <v>21530</v>
      </c>
      <c r="C10211" s="192" t="s">
        <v>29797</v>
      </c>
      <c r="D10211" s="192" t="s">
        <v>29797</v>
      </c>
      <c r="E10211" s="192" t="s">
        <v>29797</v>
      </c>
      <c r="F10211" s="192" t="s">
        <v>29797</v>
      </c>
      <c r="G10211" s="192" t="s">
        <v>29797</v>
      </c>
      <c r="H10211" s="192" t="s">
        <v>31431</v>
      </c>
      <c r="I10211" s="192" t="s">
        <v>5073</v>
      </c>
      <c r="J10211" s="192" t="s">
        <v>31325</v>
      </c>
      <c r="K10211" s="192" t="s">
        <v>5073</v>
      </c>
      <c r="L10211" s="192" t="s">
        <v>1447</v>
      </c>
    </row>
    <row r="10212" spans="1:12" ht="15" x14ac:dyDescent="0.25">
      <c r="A10212" s="189" t="s">
        <v>13154</v>
      </c>
      <c r="B10212" s="190" t="s">
        <v>13155</v>
      </c>
      <c r="C10212" s="190" t="s">
        <v>29797</v>
      </c>
      <c r="D10212" s="190" t="s">
        <v>29797</v>
      </c>
      <c r="E10212" s="190" t="s">
        <v>29797</v>
      </c>
      <c r="F10212" s="190" t="s">
        <v>29797</v>
      </c>
      <c r="G10212" s="190" t="s">
        <v>29797</v>
      </c>
      <c r="H10212" s="190" t="s">
        <v>31307</v>
      </c>
      <c r="I10212" s="190" t="s">
        <v>5062</v>
      </c>
      <c r="J10212" s="190" t="s">
        <v>29821</v>
      </c>
      <c r="K10212" s="190" t="s">
        <v>5062</v>
      </c>
      <c r="L10212" s="190" t="s">
        <v>1447</v>
      </c>
    </row>
    <row r="10213" spans="1:12" ht="15" x14ac:dyDescent="0.25">
      <c r="A10213" s="191" t="s">
        <v>17734</v>
      </c>
      <c r="B10213" s="192" t="s">
        <v>21531</v>
      </c>
      <c r="C10213" s="192" t="s">
        <v>29797</v>
      </c>
      <c r="D10213" s="192" t="s">
        <v>29797</v>
      </c>
      <c r="E10213" s="192" t="s">
        <v>29797</v>
      </c>
      <c r="F10213" s="192" t="s">
        <v>29797</v>
      </c>
      <c r="G10213" s="192" t="s">
        <v>29797</v>
      </c>
      <c r="H10213" s="192" t="s">
        <v>31549</v>
      </c>
      <c r="I10213" s="192" t="s">
        <v>5073</v>
      </c>
      <c r="J10213" s="192" t="s">
        <v>31325</v>
      </c>
      <c r="K10213" s="192" t="s">
        <v>5073</v>
      </c>
      <c r="L10213" s="192" t="s">
        <v>1447</v>
      </c>
    </row>
    <row r="10214" spans="1:12" ht="15" x14ac:dyDescent="0.25">
      <c r="A10214" s="189" t="s">
        <v>17735</v>
      </c>
      <c r="B10214" s="190" t="s">
        <v>21532</v>
      </c>
      <c r="C10214" s="190" t="s">
        <v>29797</v>
      </c>
      <c r="D10214" s="190" t="s">
        <v>29797</v>
      </c>
      <c r="E10214" s="190" t="s">
        <v>29797</v>
      </c>
      <c r="F10214" s="190" t="s">
        <v>29797</v>
      </c>
      <c r="G10214" s="190" t="s">
        <v>29797</v>
      </c>
      <c r="H10214" s="190" t="s">
        <v>31399</v>
      </c>
      <c r="I10214" s="190" t="s">
        <v>5073</v>
      </c>
      <c r="J10214" s="190" t="s">
        <v>31325</v>
      </c>
      <c r="K10214" s="190" t="s">
        <v>5073</v>
      </c>
      <c r="L10214" s="190" t="s">
        <v>1447</v>
      </c>
    </row>
    <row r="10215" spans="1:12" ht="15" x14ac:dyDescent="0.25">
      <c r="A10215" s="191" t="s">
        <v>12342</v>
      </c>
      <c r="B10215" s="192" t="s">
        <v>21533</v>
      </c>
      <c r="C10215" s="192" t="s">
        <v>29797</v>
      </c>
      <c r="D10215" s="192" t="s">
        <v>29797</v>
      </c>
      <c r="E10215" s="192" t="s">
        <v>29797</v>
      </c>
      <c r="F10215" s="192" t="s">
        <v>29797</v>
      </c>
      <c r="G10215" s="192" t="s">
        <v>29797</v>
      </c>
      <c r="H10215" s="192" t="s">
        <v>31316</v>
      </c>
      <c r="I10215" s="192" t="s">
        <v>1383</v>
      </c>
      <c r="J10215" s="192" t="s">
        <v>29821</v>
      </c>
      <c r="K10215" s="192" t="s">
        <v>5062</v>
      </c>
      <c r="L10215" s="192" t="s">
        <v>1447</v>
      </c>
    </row>
    <row r="10216" spans="1:12" ht="15" x14ac:dyDescent="0.25">
      <c r="A10216" s="189" t="s">
        <v>27682</v>
      </c>
      <c r="B10216" s="190" t="s">
        <v>27683</v>
      </c>
      <c r="C10216" s="190" t="s">
        <v>29797</v>
      </c>
      <c r="D10216" s="190" t="s">
        <v>29797</v>
      </c>
      <c r="E10216" s="190" t="s">
        <v>29797</v>
      </c>
      <c r="F10216" s="190" t="s">
        <v>29797</v>
      </c>
      <c r="G10216" s="190" t="s">
        <v>29797</v>
      </c>
      <c r="H10216" s="190" t="s">
        <v>31316</v>
      </c>
      <c r="I10216" s="190" t="s">
        <v>1383</v>
      </c>
      <c r="J10216" s="190" t="s">
        <v>29821</v>
      </c>
      <c r="K10216" s="190" t="s">
        <v>5062</v>
      </c>
      <c r="L10216" s="190" t="s">
        <v>1447</v>
      </c>
    </row>
    <row r="10217" spans="1:12" ht="15" x14ac:dyDescent="0.25">
      <c r="A10217" s="191" t="s">
        <v>27684</v>
      </c>
      <c r="B10217" s="192" t="s">
        <v>27685</v>
      </c>
      <c r="C10217" s="192" t="s">
        <v>29797</v>
      </c>
      <c r="D10217" s="192" t="s">
        <v>29797</v>
      </c>
      <c r="E10217" s="192" t="s">
        <v>29797</v>
      </c>
      <c r="F10217" s="192" t="s">
        <v>29797</v>
      </c>
      <c r="G10217" s="192" t="s">
        <v>29797</v>
      </c>
      <c r="H10217" s="192" t="s">
        <v>29797</v>
      </c>
      <c r="I10217" s="192" t="s">
        <v>29797</v>
      </c>
      <c r="J10217" s="192" t="s">
        <v>29797</v>
      </c>
      <c r="K10217" s="192" t="s">
        <v>29797</v>
      </c>
      <c r="L10217" s="192" t="s">
        <v>29797</v>
      </c>
    </row>
    <row r="10218" spans="1:12" ht="15" x14ac:dyDescent="0.25">
      <c r="A10218" s="189" t="s">
        <v>17736</v>
      </c>
      <c r="B10218" s="190" t="s">
        <v>21534</v>
      </c>
      <c r="C10218" s="190" t="s">
        <v>29797</v>
      </c>
      <c r="D10218" s="190" t="s">
        <v>29797</v>
      </c>
      <c r="E10218" s="190" t="s">
        <v>29797</v>
      </c>
      <c r="F10218" s="190" t="s">
        <v>29797</v>
      </c>
      <c r="G10218" s="190" t="s">
        <v>29797</v>
      </c>
      <c r="H10218" s="190" t="s">
        <v>29797</v>
      </c>
      <c r="I10218" s="190" t="s">
        <v>29797</v>
      </c>
      <c r="J10218" s="190" t="s">
        <v>29797</v>
      </c>
      <c r="K10218" s="190" t="s">
        <v>29797</v>
      </c>
      <c r="L10218" s="190" t="s">
        <v>29797</v>
      </c>
    </row>
    <row r="10219" spans="1:12" ht="15" x14ac:dyDescent="0.25">
      <c r="A10219" s="191" t="s">
        <v>3847</v>
      </c>
      <c r="B10219" s="192" t="s">
        <v>1753</v>
      </c>
      <c r="C10219" s="192" t="s">
        <v>29797</v>
      </c>
      <c r="D10219" s="192" t="s">
        <v>29797</v>
      </c>
      <c r="E10219" s="192" t="s">
        <v>29797</v>
      </c>
      <c r="F10219" s="192" t="s">
        <v>29797</v>
      </c>
      <c r="G10219" s="192" t="s">
        <v>29797</v>
      </c>
      <c r="H10219" s="192" t="s">
        <v>29797</v>
      </c>
      <c r="I10219" s="192" t="s">
        <v>29797</v>
      </c>
      <c r="J10219" s="192" t="s">
        <v>29797</v>
      </c>
      <c r="K10219" s="192" t="s">
        <v>29797</v>
      </c>
      <c r="L10219" s="192" t="s">
        <v>29797</v>
      </c>
    </row>
    <row r="10220" spans="1:12" ht="15" x14ac:dyDescent="0.25">
      <c r="A10220" s="189" t="s">
        <v>27686</v>
      </c>
      <c r="B10220" s="190" t="s">
        <v>13156</v>
      </c>
      <c r="C10220" s="190" t="s">
        <v>29797</v>
      </c>
      <c r="D10220" s="190" t="s">
        <v>29797</v>
      </c>
      <c r="E10220" s="190" t="s">
        <v>29797</v>
      </c>
      <c r="F10220" s="190" t="s">
        <v>29797</v>
      </c>
      <c r="G10220" s="190" t="s">
        <v>29797</v>
      </c>
      <c r="H10220" s="190" t="s">
        <v>29797</v>
      </c>
      <c r="I10220" s="190" t="s">
        <v>29797</v>
      </c>
      <c r="J10220" s="190" t="s">
        <v>29797</v>
      </c>
      <c r="K10220" s="190" t="s">
        <v>29797</v>
      </c>
      <c r="L10220" s="190" t="s">
        <v>1442</v>
      </c>
    </row>
    <row r="10221" spans="1:12" ht="15" x14ac:dyDescent="0.25">
      <c r="A10221" s="191" t="s">
        <v>17737</v>
      </c>
      <c r="B10221" s="192" t="s">
        <v>21535</v>
      </c>
      <c r="C10221" s="192" t="s">
        <v>29812</v>
      </c>
      <c r="D10221" s="192" t="s">
        <v>29824</v>
      </c>
      <c r="E10221" s="192" t="s">
        <v>30669</v>
      </c>
      <c r="F10221" s="192" t="s">
        <v>29804</v>
      </c>
      <c r="G10221" s="192" t="s">
        <v>30991</v>
      </c>
      <c r="H10221" s="192" t="s">
        <v>31853</v>
      </c>
      <c r="I10221" s="192" t="s">
        <v>5073</v>
      </c>
      <c r="J10221" s="192" t="s">
        <v>31325</v>
      </c>
      <c r="K10221" s="192" t="s">
        <v>5073</v>
      </c>
      <c r="L10221" s="192" t="s">
        <v>1447</v>
      </c>
    </row>
    <row r="10222" spans="1:12" ht="15" x14ac:dyDescent="0.25">
      <c r="A10222" s="189" t="s">
        <v>17738</v>
      </c>
      <c r="B10222" s="190" t="s">
        <v>21536</v>
      </c>
      <c r="C10222" s="190" t="s">
        <v>29797</v>
      </c>
      <c r="D10222" s="190" t="s">
        <v>29797</v>
      </c>
      <c r="E10222" s="190" t="s">
        <v>29797</v>
      </c>
      <c r="F10222" s="190" t="s">
        <v>29797</v>
      </c>
      <c r="G10222" s="190" t="s">
        <v>29797</v>
      </c>
      <c r="H10222" s="190" t="s">
        <v>31502</v>
      </c>
      <c r="I10222" s="190" t="s">
        <v>5073</v>
      </c>
      <c r="J10222" s="190" t="s">
        <v>31325</v>
      </c>
      <c r="K10222" s="190" t="s">
        <v>5073</v>
      </c>
      <c r="L10222" s="190" t="s">
        <v>1447</v>
      </c>
    </row>
    <row r="10223" spans="1:12" ht="15" x14ac:dyDescent="0.25">
      <c r="A10223" s="191" t="s">
        <v>27687</v>
      </c>
      <c r="B10223" s="192" t="s">
        <v>27688</v>
      </c>
      <c r="C10223" s="192" t="s">
        <v>29797</v>
      </c>
      <c r="D10223" s="192" t="s">
        <v>29797</v>
      </c>
      <c r="E10223" s="192" t="s">
        <v>29797</v>
      </c>
      <c r="F10223" s="192" t="s">
        <v>29797</v>
      </c>
      <c r="G10223" s="192" t="s">
        <v>29797</v>
      </c>
      <c r="H10223" s="192" t="s">
        <v>31402</v>
      </c>
      <c r="I10223" s="192" t="s">
        <v>31403</v>
      </c>
      <c r="J10223" s="192" t="s">
        <v>29821</v>
      </c>
      <c r="K10223" s="192" t="s">
        <v>5062</v>
      </c>
      <c r="L10223" s="192" t="s">
        <v>1447</v>
      </c>
    </row>
    <row r="10224" spans="1:12" ht="15" x14ac:dyDescent="0.25">
      <c r="A10224" s="189" t="s">
        <v>13157</v>
      </c>
      <c r="B10224" s="190" t="s">
        <v>13158</v>
      </c>
      <c r="C10224" s="190" t="s">
        <v>29797</v>
      </c>
      <c r="D10224" s="190" t="s">
        <v>29797</v>
      </c>
      <c r="E10224" s="190" t="s">
        <v>29797</v>
      </c>
      <c r="F10224" s="190" t="s">
        <v>29797</v>
      </c>
      <c r="G10224" s="190" t="s">
        <v>29797</v>
      </c>
      <c r="H10224" s="190" t="s">
        <v>32914</v>
      </c>
      <c r="I10224" s="190" t="s">
        <v>32915</v>
      </c>
      <c r="J10224" s="190" t="s">
        <v>31325</v>
      </c>
      <c r="K10224" s="190" t="s">
        <v>5073</v>
      </c>
      <c r="L10224" s="190" t="s">
        <v>1447</v>
      </c>
    </row>
    <row r="10225" spans="1:12" ht="15" x14ac:dyDescent="0.25">
      <c r="A10225" s="191" t="s">
        <v>3848</v>
      </c>
      <c r="B10225" s="192" t="s">
        <v>1754</v>
      </c>
      <c r="C10225" s="192" t="s">
        <v>29797</v>
      </c>
      <c r="D10225" s="192" t="s">
        <v>29797</v>
      </c>
      <c r="E10225" s="192" t="s">
        <v>29797</v>
      </c>
      <c r="F10225" s="192" t="s">
        <v>29797</v>
      </c>
      <c r="G10225" s="192" t="s">
        <v>29797</v>
      </c>
      <c r="H10225" s="192" t="s">
        <v>29797</v>
      </c>
      <c r="I10225" s="192" t="s">
        <v>29797</v>
      </c>
      <c r="J10225" s="192" t="s">
        <v>29797</v>
      </c>
      <c r="K10225" s="192" t="s">
        <v>29797</v>
      </c>
      <c r="L10225" s="192" t="s">
        <v>29797</v>
      </c>
    </row>
    <row r="10226" spans="1:12" ht="15" x14ac:dyDescent="0.25">
      <c r="A10226" s="189" t="s">
        <v>13159</v>
      </c>
      <c r="B10226" s="190" t="s">
        <v>13160</v>
      </c>
      <c r="C10226" s="190" t="s">
        <v>29797</v>
      </c>
      <c r="D10226" s="190" t="s">
        <v>29797</v>
      </c>
      <c r="E10226" s="190" t="s">
        <v>29797</v>
      </c>
      <c r="F10226" s="190" t="s">
        <v>29797</v>
      </c>
      <c r="G10226" s="190" t="s">
        <v>29797</v>
      </c>
      <c r="H10226" s="190" t="s">
        <v>31460</v>
      </c>
      <c r="I10226" s="190" t="s">
        <v>29942</v>
      </c>
      <c r="J10226" s="190" t="s">
        <v>29821</v>
      </c>
      <c r="K10226" s="190" t="s">
        <v>5062</v>
      </c>
      <c r="L10226" s="190" t="s">
        <v>1447</v>
      </c>
    </row>
    <row r="10227" spans="1:12" ht="15" x14ac:dyDescent="0.25">
      <c r="A10227" s="191" t="s">
        <v>27689</v>
      </c>
      <c r="B10227" s="192" t="s">
        <v>27690</v>
      </c>
      <c r="C10227" s="192" t="s">
        <v>29797</v>
      </c>
      <c r="D10227" s="192" t="s">
        <v>29797</v>
      </c>
      <c r="E10227" s="192" t="s">
        <v>29797</v>
      </c>
      <c r="F10227" s="192" t="s">
        <v>29797</v>
      </c>
      <c r="G10227" s="192" t="s">
        <v>29797</v>
      </c>
      <c r="H10227" s="192" t="s">
        <v>31342</v>
      </c>
      <c r="I10227" s="192" t="s">
        <v>31343</v>
      </c>
      <c r="J10227" s="192" t="s">
        <v>29821</v>
      </c>
      <c r="K10227" s="192" t="s">
        <v>5062</v>
      </c>
      <c r="L10227" s="192" t="s">
        <v>1447</v>
      </c>
    </row>
    <row r="10228" spans="1:12" ht="15" x14ac:dyDescent="0.25">
      <c r="A10228" s="189" t="s">
        <v>3849</v>
      </c>
      <c r="B10228" s="190" t="s">
        <v>1755</v>
      </c>
      <c r="C10228" s="190" t="s">
        <v>29797</v>
      </c>
      <c r="D10228" s="190" t="s">
        <v>29797</v>
      </c>
      <c r="E10228" s="190" t="s">
        <v>29797</v>
      </c>
      <c r="F10228" s="190" t="s">
        <v>29797</v>
      </c>
      <c r="G10228" s="190" t="s">
        <v>29797</v>
      </c>
      <c r="H10228" s="190" t="s">
        <v>33134</v>
      </c>
      <c r="I10228" s="190" t="s">
        <v>33135</v>
      </c>
      <c r="J10228" s="190" t="s">
        <v>31325</v>
      </c>
      <c r="K10228" s="190" t="s">
        <v>5073</v>
      </c>
      <c r="L10228" s="190" t="s">
        <v>1447</v>
      </c>
    </row>
    <row r="10229" spans="1:12" ht="15" x14ac:dyDescent="0.25">
      <c r="A10229" s="191" t="s">
        <v>13161</v>
      </c>
      <c r="B10229" s="192" t="s">
        <v>13162</v>
      </c>
      <c r="C10229" s="192" t="s">
        <v>29797</v>
      </c>
      <c r="D10229" s="192" t="s">
        <v>29797</v>
      </c>
      <c r="E10229" s="192" t="s">
        <v>29797</v>
      </c>
      <c r="F10229" s="192" t="s">
        <v>29797</v>
      </c>
      <c r="G10229" s="192" t="s">
        <v>29797</v>
      </c>
      <c r="H10229" s="192" t="s">
        <v>31402</v>
      </c>
      <c r="I10229" s="192" t="s">
        <v>31403</v>
      </c>
      <c r="J10229" s="192" t="s">
        <v>29821</v>
      </c>
      <c r="K10229" s="192" t="s">
        <v>5062</v>
      </c>
      <c r="L10229" s="192" t="s">
        <v>1447</v>
      </c>
    </row>
    <row r="10230" spans="1:12" ht="15" x14ac:dyDescent="0.25">
      <c r="A10230" s="189" t="s">
        <v>3850</v>
      </c>
      <c r="B10230" s="190" t="s">
        <v>1756</v>
      </c>
      <c r="C10230" s="190" t="s">
        <v>29797</v>
      </c>
      <c r="D10230" s="190" t="s">
        <v>29797</v>
      </c>
      <c r="E10230" s="190" t="s">
        <v>29797</v>
      </c>
      <c r="F10230" s="190" t="s">
        <v>29797</v>
      </c>
      <c r="G10230" s="190" t="s">
        <v>29797</v>
      </c>
      <c r="H10230" s="190" t="s">
        <v>29797</v>
      </c>
      <c r="I10230" s="190" t="s">
        <v>29797</v>
      </c>
      <c r="J10230" s="190" t="s">
        <v>29797</v>
      </c>
      <c r="K10230" s="190" t="s">
        <v>29797</v>
      </c>
      <c r="L10230" s="190" t="s">
        <v>29797</v>
      </c>
    </row>
    <row r="10231" spans="1:12" ht="15" x14ac:dyDescent="0.25">
      <c r="A10231" s="191" t="s">
        <v>17739</v>
      </c>
      <c r="B10231" s="192" t="s">
        <v>21537</v>
      </c>
      <c r="C10231" s="192" t="s">
        <v>29797</v>
      </c>
      <c r="D10231" s="192" t="s">
        <v>29797</v>
      </c>
      <c r="E10231" s="192" t="s">
        <v>29797</v>
      </c>
      <c r="F10231" s="192" t="s">
        <v>29797</v>
      </c>
      <c r="G10231" s="192" t="s">
        <v>29797</v>
      </c>
      <c r="H10231" s="192" t="s">
        <v>29797</v>
      </c>
      <c r="I10231" s="192" t="s">
        <v>29797</v>
      </c>
      <c r="J10231" s="192" t="s">
        <v>29797</v>
      </c>
      <c r="K10231" s="192" t="s">
        <v>29797</v>
      </c>
      <c r="L10231" s="192" t="s">
        <v>29797</v>
      </c>
    </row>
    <row r="10232" spans="1:12" ht="15" x14ac:dyDescent="0.25">
      <c r="A10232" s="189" t="s">
        <v>27691</v>
      </c>
      <c r="B10232" s="190" t="s">
        <v>27692</v>
      </c>
      <c r="C10232" s="190" t="s">
        <v>29797</v>
      </c>
      <c r="D10232" s="190" t="s">
        <v>29797</v>
      </c>
      <c r="E10232" s="190" t="s">
        <v>29797</v>
      </c>
      <c r="F10232" s="190" t="s">
        <v>29797</v>
      </c>
      <c r="G10232" s="190" t="s">
        <v>29797</v>
      </c>
      <c r="H10232" s="190" t="s">
        <v>29797</v>
      </c>
      <c r="I10232" s="190" t="s">
        <v>29797</v>
      </c>
      <c r="J10232" s="190" t="s">
        <v>29797</v>
      </c>
      <c r="K10232" s="190" t="s">
        <v>29797</v>
      </c>
      <c r="L10232" s="190" t="s">
        <v>29797</v>
      </c>
    </row>
    <row r="10233" spans="1:12" ht="15" x14ac:dyDescent="0.25">
      <c r="A10233" s="191" t="s">
        <v>13163</v>
      </c>
      <c r="B10233" s="192" t="s">
        <v>13164</v>
      </c>
      <c r="C10233" s="192" t="s">
        <v>29797</v>
      </c>
      <c r="D10233" s="192" t="s">
        <v>29797</v>
      </c>
      <c r="E10233" s="192" t="s">
        <v>29797</v>
      </c>
      <c r="F10233" s="192" t="s">
        <v>29797</v>
      </c>
      <c r="G10233" s="192" t="s">
        <v>29797</v>
      </c>
      <c r="H10233" s="192" t="s">
        <v>31409</v>
      </c>
      <c r="I10233" s="192" t="s">
        <v>5062</v>
      </c>
      <c r="J10233" s="192" t="s">
        <v>29821</v>
      </c>
      <c r="K10233" s="192" t="s">
        <v>5062</v>
      </c>
      <c r="L10233" s="192" t="s">
        <v>1447</v>
      </c>
    </row>
    <row r="10234" spans="1:12" ht="15" x14ac:dyDescent="0.25">
      <c r="A10234" s="189" t="s">
        <v>3851</v>
      </c>
      <c r="B10234" s="190" t="s">
        <v>1757</v>
      </c>
      <c r="C10234" s="190" t="s">
        <v>29797</v>
      </c>
      <c r="D10234" s="190" t="s">
        <v>29797</v>
      </c>
      <c r="E10234" s="190" t="s">
        <v>29797</v>
      </c>
      <c r="F10234" s="190" t="s">
        <v>29797</v>
      </c>
      <c r="G10234" s="190" t="s">
        <v>29797</v>
      </c>
      <c r="H10234" s="190" t="s">
        <v>32533</v>
      </c>
      <c r="I10234" s="190" t="s">
        <v>10325</v>
      </c>
      <c r="J10234" s="190" t="s">
        <v>31325</v>
      </c>
      <c r="K10234" s="190" t="s">
        <v>5073</v>
      </c>
      <c r="L10234" s="190" t="s">
        <v>1447</v>
      </c>
    </row>
    <row r="10235" spans="1:12" ht="15" x14ac:dyDescent="0.25">
      <c r="A10235" s="191" t="s">
        <v>17740</v>
      </c>
      <c r="B10235" s="192" t="s">
        <v>21538</v>
      </c>
      <c r="C10235" s="192" t="s">
        <v>29797</v>
      </c>
      <c r="D10235" s="192" t="s">
        <v>29797</v>
      </c>
      <c r="E10235" s="192" t="s">
        <v>29797</v>
      </c>
      <c r="F10235" s="192" t="s">
        <v>29797</v>
      </c>
      <c r="G10235" s="192" t="s">
        <v>29797</v>
      </c>
      <c r="H10235" s="192" t="s">
        <v>31621</v>
      </c>
      <c r="I10235" s="192" t="s">
        <v>31622</v>
      </c>
      <c r="J10235" s="192" t="s">
        <v>30441</v>
      </c>
      <c r="K10235" s="192" t="s">
        <v>9190</v>
      </c>
      <c r="L10235" s="192" t="s">
        <v>1447</v>
      </c>
    </row>
    <row r="10236" spans="1:12" ht="15" x14ac:dyDescent="0.25">
      <c r="A10236" s="189" t="s">
        <v>3852</v>
      </c>
      <c r="B10236" s="190" t="s">
        <v>1758</v>
      </c>
      <c r="C10236" s="190" t="s">
        <v>29797</v>
      </c>
      <c r="D10236" s="190" t="s">
        <v>29797</v>
      </c>
      <c r="E10236" s="190" t="s">
        <v>29797</v>
      </c>
      <c r="F10236" s="190" t="s">
        <v>29797</v>
      </c>
      <c r="G10236" s="190" t="s">
        <v>29797</v>
      </c>
      <c r="H10236" s="190" t="s">
        <v>31341</v>
      </c>
      <c r="I10236" s="190" t="s">
        <v>6226</v>
      </c>
      <c r="J10236" s="190" t="s">
        <v>31325</v>
      </c>
      <c r="K10236" s="190" t="s">
        <v>5073</v>
      </c>
      <c r="L10236" s="190" t="s">
        <v>1447</v>
      </c>
    </row>
    <row r="10237" spans="1:12" ht="15" x14ac:dyDescent="0.25">
      <c r="A10237" s="191" t="s">
        <v>13165</v>
      </c>
      <c r="B10237" s="192" t="s">
        <v>13166</v>
      </c>
      <c r="C10237" s="192" t="s">
        <v>29797</v>
      </c>
      <c r="D10237" s="192" t="s">
        <v>29797</v>
      </c>
      <c r="E10237" s="192" t="s">
        <v>29797</v>
      </c>
      <c r="F10237" s="192" t="s">
        <v>29797</v>
      </c>
      <c r="G10237" s="192" t="s">
        <v>29797</v>
      </c>
      <c r="H10237" s="192" t="s">
        <v>31402</v>
      </c>
      <c r="I10237" s="192" t="s">
        <v>31403</v>
      </c>
      <c r="J10237" s="192" t="s">
        <v>29821</v>
      </c>
      <c r="K10237" s="192" t="s">
        <v>5062</v>
      </c>
      <c r="L10237" s="192" t="s">
        <v>1447</v>
      </c>
    </row>
    <row r="10238" spans="1:12" ht="15" x14ac:dyDescent="0.25">
      <c r="A10238" s="189" t="s">
        <v>3853</v>
      </c>
      <c r="B10238" s="190" t="s">
        <v>1759</v>
      </c>
      <c r="C10238" s="190" t="s">
        <v>29797</v>
      </c>
      <c r="D10238" s="190" t="s">
        <v>29797</v>
      </c>
      <c r="E10238" s="190" t="s">
        <v>29797</v>
      </c>
      <c r="F10238" s="190" t="s">
        <v>29797</v>
      </c>
      <c r="G10238" s="190" t="s">
        <v>29797</v>
      </c>
      <c r="H10238" s="190" t="s">
        <v>31511</v>
      </c>
      <c r="I10238" s="190" t="s">
        <v>31512</v>
      </c>
      <c r="J10238" s="190" t="s">
        <v>29821</v>
      </c>
      <c r="K10238" s="190" t="s">
        <v>5062</v>
      </c>
      <c r="L10238" s="190" t="s">
        <v>1447</v>
      </c>
    </row>
    <row r="10239" spans="1:12" ht="15" x14ac:dyDescent="0.25">
      <c r="A10239" s="191" t="s">
        <v>13167</v>
      </c>
      <c r="B10239" s="192" t="s">
        <v>13168</v>
      </c>
      <c r="C10239" s="192" t="s">
        <v>29797</v>
      </c>
      <c r="D10239" s="192" t="s">
        <v>29797</v>
      </c>
      <c r="E10239" s="192" t="s">
        <v>29797</v>
      </c>
      <c r="F10239" s="192" t="s">
        <v>29797</v>
      </c>
      <c r="G10239" s="192" t="s">
        <v>29797</v>
      </c>
      <c r="H10239" s="192" t="s">
        <v>31552</v>
      </c>
      <c r="I10239" s="192" t="s">
        <v>31553</v>
      </c>
      <c r="J10239" s="192" t="s">
        <v>29835</v>
      </c>
      <c r="K10239" s="192" t="s">
        <v>9955</v>
      </c>
      <c r="L10239" s="192" t="s">
        <v>1447</v>
      </c>
    </row>
    <row r="10240" spans="1:12" ht="15" x14ac:dyDescent="0.25">
      <c r="A10240" s="189" t="s">
        <v>17741</v>
      </c>
      <c r="B10240" s="190" t="s">
        <v>21539</v>
      </c>
      <c r="C10240" s="190" t="s">
        <v>29797</v>
      </c>
      <c r="D10240" s="190" t="s">
        <v>29797</v>
      </c>
      <c r="E10240" s="190" t="s">
        <v>29797</v>
      </c>
      <c r="F10240" s="190" t="s">
        <v>29797</v>
      </c>
      <c r="G10240" s="190" t="s">
        <v>29797</v>
      </c>
      <c r="H10240" s="190" t="s">
        <v>31354</v>
      </c>
      <c r="I10240" s="190" t="s">
        <v>30165</v>
      </c>
      <c r="J10240" s="190" t="s">
        <v>29821</v>
      </c>
      <c r="K10240" s="190" t="s">
        <v>5062</v>
      </c>
      <c r="L10240" s="190" t="s">
        <v>1447</v>
      </c>
    </row>
    <row r="10241" spans="1:12" ht="15" x14ac:dyDescent="0.25">
      <c r="A10241" s="191" t="s">
        <v>17742</v>
      </c>
      <c r="B10241" s="192" t="s">
        <v>21540</v>
      </c>
      <c r="C10241" s="192" t="s">
        <v>29797</v>
      </c>
      <c r="D10241" s="192" t="s">
        <v>29797</v>
      </c>
      <c r="E10241" s="192" t="s">
        <v>29797</v>
      </c>
      <c r="F10241" s="192" t="s">
        <v>29797</v>
      </c>
      <c r="G10241" s="192" t="s">
        <v>29797</v>
      </c>
      <c r="H10241" s="192" t="s">
        <v>31331</v>
      </c>
      <c r="I10241" s="192" t="s">
        <v>31332</v>
      </c>
      <c r="J10241" s="192" t="s">
        <v>29821</v>
      </c>
      <c r="K10241" s="192" t="s">
        <v>5062</v>
      </c>
      <c r="L10241" s="192" t="s">
        <v>1447</v>
      </c>
    </row>
    <row r="10242" spans="1:12" ht="15" x14ac:dyDescent="0.25">
      <c r="A10242" s="189" t="s">
        <v>13169</v>
      </c>
      <c r="B10242" s="190" t="s">
        <v>13170</v>
      </c>
      <c r="C10242" s="190" t="s">
        <v>29797</v>
      </c>
      <c r="D10242" s="190" t="s">
        <v>29797</v>
      </c>
      <c r="E10242" s="190" t="s">
        <v>29797</v>
      </c>
      <c r="F10242" s="190" t="s">
        <v>29797</v>
      </c>
      <c r="G10242" s="190" t="s">
        <v>29797</v>
      </c>
      <c r="H10242" s="190" t="s">
        <v>31376</v>
      </c>
      <c r="I10242" s="190" t="s">
        <v>5062</v>
      </c>
      <c r="J10242" s="190" t="s">
        <v>29821</v>
      </c>
      <c r="K10242" s="190" t="s">
        <v>5062</v>
      </c>
      <c r="L10242" s="190" t="s">
        <v>1447</v>
      </c>
    </row>
    <row r="10243" spans="1:12" ht="15" x14ac:dyDescent="0.25">
      <c r="A10243" s="191" t="s">
        <v>3854</v>
      </c>
      <c r="B10243" s="192" t="s">
        <v>1760</v>
      </c>
      <c r="C10243" s="192" t="s">
        <v>29812</v>
      </c>
      <c r="D10243" s="192" t="s">
        <v>29813</v>
      </c>
      <c r="E10243" s="192" t="s">
        <v>30992</v>
      </c>
      <c r="F10243" s="192" t="s">
        <v>29804</v>
      </c>
      <c r="G10243" s="192" t="s">
        <v>29863</v>
      </c>
      <c r="H10243" s="192" t="s">
        <v>32036</v>
      </c>
      <c r="I10243" s="192" t="s">
        <v>1407</v>
      </c>
      <c r="J10243" s="192" t="s">
        <v>29821</v>
      </c>
      <c r="K10243" s="192" t="s">
        <v>5062</v>
      </c>
      <c r="L10243" s="192" t="s">
        <v>1447</v>
      </c>
    </row>
    <row r="10244" spans="1:12" ht="15" x14ac:dyDescent="0.25">
      <c r="A10244" s="189" t="s">
        <v>27693</v>
      </c>
      <c r="B10244" s="190" t="s">
        <v>27694</v>
      </c>
      <c r="C10244" s="190" t="s">
        <v>29797</v>
      </c>
      <c r="D10244" s="190" t="s">
        <v>29797</v>
      </c>
      <c r="E10244" s="190" t="s">
        <v>29797</v>
      </c>
      <c r="F10244" s="190" t="s">
        <v>29797</v>
      </c>
      <c r="G10244" s="190" t="s">
        <v>29797</v>
      </c>
      <c r="H10244" s="190" t="s">
        <v>31390</v>
      </c>
      <c r="I10244" s="190" t="s">
        <v>14423</v>
      </c>
      <c r="J10244" s="190" t="s">
        <v>29821</v>
      </c>
      <c r="K10244" s="190" t="s">
        <v>5062</v>
      </c>
      <c r="L10244" s="190" t="s">
        <v>1447</v>
      </c>
    </row>
    <row r="10245" spans="1:12" ht="15" x14ac:dyDescent="0.25">
      <c r="A10245" s="191" t="s">
        <v>17743</v>
      </c>
      <c r="B10245" s="192" t="s">
        <v>21541</v>
      </c>
      <c r="C10245" s="192" t="s">
        <v>29797</v>
      </c>
      <c r="D10245" s="192" t="s">
        <v>29797</v>
      </c>
      <c r="E10245" s="192" t="s">
        <v>29797</v>
      </c>
      <c r="F10245" s="192" t="s">
        <v>29797</v>
      </c>
      <c r="G10245" s="192" t="s">
        <v>29797</v>
      </c>
      <c r="H10245" s="192" t="s">
        <v>29797</v>
      </c>
      <c r="I10245" s="192" t="s">
        <v>29797</v>
      </c>
      <c r="J10245" s="192" t="s">
        <v>29797</v>
      </c>
      <c r="K10245" s="192" t="s">
        <v>29797</v>
      </c>
      <c r="L10245" s="192" t="s">
        <v>29797</v>
      </c>
    </row>
    <row r="10246" spans="1:12" ht="15" x14ac:dyDescent="0.25">
      <c r="A10246" s="189" t="s">
        <v>17744</v>
      </c>
      <c r="B10246" s="190" t="s">
        <v>21542</v>
      </c>
      <c r="C10246" s="190" t="s">
        <v>29812</v>
      </c>
      <c r="D10246" s="190" t="s">
        <v>29824</v>
      </c>
      <c r="E10246" s="190" t="s">
        <v>30993</v>
      </c>
      <c r="F10246" s="190" t="s">
        <v>29804</v>
      </c>
      <c r="G10246" s="190" t="s">
        <v>29845</v>
      </c>
      <c r="H10246" s="190" t="s">
        <v>31678</v>
      </c>
      <c r="I10246" s="190" t="s">
        <v>31679</v>
      </c>
      <c r="J10246" s="190" t="s">
        <v>31325</v>
      </c>
      <c r="K10246" s="190" t="s">
        <v>5073</v>
      </c>
      <c r="L10246" s="190" t="s">
        <v>1447</v>
      </c>
    </row>
    <row r="10247" spans="1:12" ht="15" x14ac:dyDescent="0.25">
      <c r="A10247" s="191" t="s">
        <v>17745</v>
      </c>
      <c r="B10247" s="192" t="s">
        <v>21543</v>
      </c>
      <c r="C10247" s="192" t="s">
        <v>29812</v>
      </c>
      <c r="D10247" s="192" t="s">
        <v>29824</v>
      </c>
      <c r="E10247" s="192" t="s">
        <v>30994</v>
      </c>
      <c r="F10247" s="192" t="s">
        <v>29804</v>
      </c>
      <c r="G10247" s="192" t="s">
        <v>30375</v>
      </c>
      <c r="H10247" s="192" t="s">
        <v>32045</v>
      </c>
      <c r="I10247" s="192" t="s">
        <v>31716</v>
      </c>
      <c r="J10247" s="192" t="s">
        <v>31325</v>
      </c>
      <c r="K10247" s="192" t="s">
        <v>5073</v>
      </c>
      <c r="L10247" s="192" t="s">
        <v>1447</v>
      </c>
    </row>
    <row r="10248" spans="1:12" ht="15" x14ac:dyDescent="0.25">
      <c r="A10248" s="189" t="s">
        <v>13171</v>
      </c>
      <c r="B10248" s="190" t="s">
        <v>13172</v>
      </c>
      <c r="C10248" s="190" t="s">
        <v>29797</v>
      </c>
      <c r="D10248" s="190" t="s">
        <v>29797</v>
      </c>
      <c r="E10248" s="190" t="s">
        <v>29797</v>
      </c>
      <c r="F10248" s="190" t="s">
        <v>29797</v>
      </c>
      <c r="G10248" s="190" t="s">
        <v>29797</v>
      </c>
      <c r="H10248" s="190" t="s">
        <v>31563</v>
      </c>
      <c r="I10248" s="190" t="s">
        <v>31564</v>
      </c>
      <c r="J10248" s="190" t="s">
        <v>29821</v>
      </c>
      <c r="K10248" s="190" t="s">
        <v>5062</v>
      </c>
      <c r="L10248" s="190" t="s">
        <v>1447</v>
      </c>
    </row>
    <row r="10249" spans="1:12" ht="15" x14ac:dyDescent="0.25">
      <c r="A10249" s="191" t="s">
        <v>17746</v>
      </c>
      <c r="B10249" s="192" t="s">
        <v>21544</v>
      </c>
      <c r="C10249" s="192" t="s">
        <v>29797</v>
      </c>
      <c r="D10249" s="192" t="s">
        <v>29797</v>
      </c>
      <c r="E10249" s="192" t="s">
        <v>29797</v>
      </c>
      <c r="F10249" s="192" t="s">
        <v>29797</v>
      </c>
      <c r="G10249" s="192" t="s">
        <v>29797</v>
      </c>
      <c r="H10249" s="192" t="s">
        <v>31672</v>
      </c>
      <c r="I10249" s="192" t="s">
        <v>31100</v>
      </c>
      <c r="J10249" s="192" t="s">
        <v>31325</v>
      </c>
      <c r="K10249" s="192" t="s">
        <v>5073</v>
      </c>
      <c r="L10249" s="192" t="s">
        <v>1447</v>
      </c>
    </row>
    <row r="10250" spans="1:12" ht="15" x14ac:dyDescent="0.25">
      <c r="A10250" s="189" t="s">
        <v>27695</v>
      </c>
      <c r="B10250" s="190" t="s">
        <v>1761</v>
      </c>
      <c r="C10250" s="190" t="s">
        <v>29797</v>
      </c>
      <c r="D10250" s="190" t="s">
        <v>29797</v>
      </c>
      <c r="E10250" s="190" t="s">
        <v>29797</v>
      </c>
      <c r="F10250" s="190" t="s">
        <v>29797</v>
      </c>
      <c r="G10250" s="190" t="s">
        <v>29797</v>
      </c>
      <c r="H10250" s="190" t="s">
        <v>29797</v>
      </c>
      <c r="I10250" s="190" t="s">
        <v>29797</v>
      </c>
      <c r="J10250" s="190" t="s">
        <v>29797</v>
      </c>
      <c r="K10250" s="190" t="s">
        <v>29797</v>
      </c>
      <c r="L10250" s="190" t="s">
        <v>1468</v>
      </c>
    </row>
    <row r="10251" spans="1:12" ht="15" x14ac:dyDescent="0.25">
      <c r="A10251" s="191" t="s">
        <v>13173</v>
      </c>
      <c r="B10251" s="192" t="s">
        <v>13174</v>
      </c>
      <c r="C10251" s="192" t="s">
        <v>29797</v>
      </c>
      <c r="D10251" s="192" t="s">
        <v>29797</v>
      </c>
      <c r="E10251" s="192" t="s">
        <v>29797</v>
      </c>
      <c r="F10251" s="192" t="s">
        <v>29797</v>
      </c>
      <c r="G10251" s="192" t="s">
        <v>29797</v>
      </c>
      <c r="H10251" s="192" t="s">
        <v>31607</v>
      </c>
      <c r="I10251" s="192" t="s">
        <v>31608</v>
      </c>
      <c r="J10251" s="192" t="s">
        <v>29821</v>
      </c>
      <c r="K10251" s="192" t="s">
        <v>5062</v>
      </c>
      <c r="L10251" s="192" t="s">
        <v>1447</v>
      </c>
    </row>
    <row r="10252" spans="1:12" ht="15" x14ac:dyDescent="0.25">
      <c r="A10252" s="189" t="s">
        <v>13175</v>
      </c>
      <c r="B10252" s="190" t="s">
        <v>13176</v>
      </c>
      <c r="C10252" s="190" t="s">
        <v>29797</v>
      </c>
      <c r="D10252" s="190" t="s">
        <v>29797</v>
      </c>
      <c r="E10252" s="190" t="s">
        <v>29797</v>
      </c>
      <c r="F10252" s="190" t="s">
        <v>29797</v>
      </c>
      <c r="G10252" s="190" t="s">
        <v>29797</v>
      </c>
      <c r="H10252" s="190" t="s">
        <v>31361</v>
      </c>
      <c r="I10252" s="190" t="s">
        <v>5062</v>
      </c>
      <c r="J10252" s="190" t="s">
        <v>29821</v>
      </c>
      <c r="K10252" s="190" t="s">
        <v>5062</v>
      </c>
      <c r="L10252" s="190" t="s">
        <v>1447</v>
      </c>
    </row>
    <row r="10253" spans="1:12" ht="15" x14ac:dyDescent="0.25">
      <c r="A10253" s="191" t="s">
        <v>13177</v>
      </c>
      <c r="B10253" s="192" t="s">
        <v>13178</v>
      </c>
      <c r="C10253" s="192" t="s">
        <v>29797</v>
      </c>
      <c r="D10253" s="192" t="s">
        <v>29797</v>
      </c>
      <c r="E10253" s="192" t="s">
        <v>29797</v>
      </c>
      <c r="F10253" s="192" t="s">
        <v>29797</v>
      </c>
      <c r="G10253" s="192" t="s">
        <v>29797</v>
      </c>
      <c r="H10253" s="192" t="s">
        <v>31361</v>
      </c>
      <c r="I10253" s="192" t="s">
        <v>5062</v>
      </c>
      <c r="J10253" s="192" t="s">
        <v>29821</v>
      </c>
      <c r="K10253" s="192" t="s">
        <v>5062</v>
      </c>
      <c r="L10253" s="192" t="s">
        <v>1447</v>
      </c>
    </row>
    <row r="10254" spans="1:12" ht="15" x14ac:dyDescent="0.25">
      <c r="A10254" s="189" t="s">
        <v>27696</v>
      </c>
      <c r="B10254" s="190" t="s">
        <v>21545</v>
      </c>
      <c r="C10254" s="190" t="s">
        <v>29797</v>
      </c>
      <c r="D10254" s="190" t="s">
        <v>29797</v>
      </c>
      <c r="E10254" s="190" t="s">
        <v>29797</v>
      </c>
      <c r="F10254" s="190" t="s">
        <v>29797</v>
      </c>
      <c r="G10254" s="190" t="s">
        <v>29797</v>
      </c>
      <c r="H10254" s="190" t="s">
        <v>29797</v>
      </c>
      <c r="I10254" s="190" t="s">
        <v>29797</v>
      </c>
      <c r="J10254" s="190" t="s">
        <v>29797</v>
      </c>
      <c r="K10254" s="190" t="s">
        <v>29797</v>
      </c>
      <c r="L10254" s="190" t="s">
        <v>2704</v>
      </c>
    </row>
    <row r="10255" spans="1:12" ht="15" x14ac:dyDescent="0.25">
      <c r="A10255" s="191" t="s">
        <v>3855</v>
      </c>
      <c r="B10255" s="192" t="s">
        <v>1762</v>
      </c>
      <c r="C10255" s="192" t="s">
        <v>29797</v>
      </c>
      <c r="D10255" s="192" t="s">
        <v>29797</v>
      </c>
      <c r="E10255" s="192" t="s">
        <v>29797</v>
      </c>
      <c r="F10255" s="192" t="s">
        <v>29797</v>
      </c>
      <c r="G10255" s="192" t="s">
        <v>29797</v>
      </c>
      <c r="H10255" s="192" t="s">
        <v>31503</v>
      </c>
      <c r="I10255" s="192" t="s">
        <v>31504</v>
      </c>
      <c r="J10255" s="192" t="s">
        <v>29821</v>
      </c>
      <c r="K10255" s="192" t="s">
        <v>5062</v>
      </c>
      <c r="L10255" s="192" t="s">
        <v>1447</v>
      </c>
    </row>
    <row r="10256" spans="1:12" ht="15" x14ac:dyDescent="0.25">
      <c r="A10256" s="189" t="s">
        <v>13180</v>
      </c>
      <c r="B10256" s="190" t="s">
        <v>13181</v>
      </c>
      <c r="C10256" s="190" t="s">
        <v>29797</v>
      </c>
      <c r="D10256" s="190" t="s">
        <v>29797</v>
      </c>
      <c r="E10256" s="190" t="s">
        <v>29797</v>
      </c>
      <c r="F10256" s="190" t="s">
        <v>29797</v>
      </c>
      <c r="G10256" s="190" t="s">
        <v>29797</v>
      </c>
      <c r="H10256" s="190" t="s">
        <v>32121</v>
      </c>
      <c r="I10256" s="190" t="s">
        <v>5073</v>
      </c>
      <c r="J10256" s="190" t="s">
        <v>31325</v>
      </c>
      <c r="K10256" s="190" t="s">
        <v>5073</v>
      </c>
      <c r="L10256" s="190" t="s">
        <v>1447</v>
      </c>
    </row>
    <row r="10257" spans="1:12" ht="15" x14ac:dyDescent="0.25">
      <c r="A10257" s="191" t="s">
        <v>17747</v>
      </c>
      <c r="B10257" s="192" t="s">
        <v>21546</v>
      </c>
      <c r="C10257" s="192" t="s">
        <v>29797</v>
      </c>
      <c r="D10257" s="192" t="s">
        <v>29797</v>
      </c>
      <c r="E10257" s="192" t="s">
        <v>29797</v>
      </c>
      <c r="F10257" s="192" t="s">
        <v>29797</v>
      </c>
      <c r="G10257" s="192" t="s">
        <v>29797</v>
      </c>
      <c r="H10257" s="192" t="s">
        <v>29797</v>
      </c>
      <c r="I10257" s="192" t="s">
        <v>29797</v>
      </c>
      <c r="J10257" s="192" t="s">
        <v>29797</v>
      </c>
      <c r="K10257" s="192" t="s">
        <v>29797</v>
      </c>
      <c r="L10257" s="192" t="s">
        <v>29797</v>
      </c>
    </row>
    <row r="10258" spans="1:12" ht="15" x14ac:dyDescent="0.25">
      <c r="A10258" s="189" t="s">
        <v>17748</v>
      </c>
      <c r="B10258" s="190" t="s">
        <v>21547</v>
      </c>
      <c r="C10258" s="190" t="s">
        <v>29797</v>
      </c>
      <c r="D10258" s="190" t="s">
        <v>29797</v>
      </c>
      <c r="E10258" s="190" t="s">
        <v>29797</v>
      </c>
      <c r="F10258" s="190" t="s">
        <v>29797</v>
      </c>
      <c r="G10258" s="190" t="s">
        <v>29797</v>
      </c>
      <c r="H10258" s="190" t="s">
        <v>31432</v>
      </c>
      <c r="I10258" s="190" t="s">
        <v>31433</v>
      </c>
      <c r="J10258" s="190" t="s">
        <v>29821</v>
      </c>
      <c r="K10258" s="190" t="s">
        <v>5062</v>
      </c>
      <c r="L10258" s="190" t="s">
        <v>1447</v>
      </c>
    </row>
    <row r="10259" spans="1:12" ht="15" x14ac:dyDescent="0.25">
      <c r="A10259" s="191" t="s">
        <v>3856</v>
      </c>
      <c r="B10259" s="192" t="s">
        <v>1763</v>
      </c>
      <c r="C10259" s="192" t="s">
        <v>29797</v>
      </c>
      <c r="D10259" s="192" t="s">
        <v>29797</v>
      </c>
      <c r="E10259" s="192" t="s">
        <v>29797</v>
      </c>
      <c r="F10259" s="192" t="s">
        <v>29797</v>
      </c>
      <c r="G10259" s="192" t="s">
        <v>29797</v>
      </c>
      <c r="H10259" s="192" t="s">
        <v>29797</v>
      </c>
      <c r="I10259" s="192" t="s">
        <v>29797</v>
      </c>
      <c r="J10259" s="192" t="s">
        <v>29797</v>
      </c>
      <c r="K10259" s="192" t="s">
        <v>29797</v>
      </c>
      <c r="L10259" s="192" t="s">
        <v>29797</v>
      </c>
    </row>
    <row r="10260" spans="1:12" ht="15" x14ac:dyDescent="0.25">
      <c r="A10260" s="189" t="s">
        <v>17749</v>
      </c>
      <c r="B10260" s="190" t="s">
        <v>21548</v>
      </c>
      <c r="C10260" s="190" t="s">
        <v>29797</v>
      </c>
      <c r="D10260" s="190" t="s">
        <v>29797</v>
      </c>
      <c r="E10260" s="190" t="s">
        <v>29797</v>
      </c>
      <c r="F10260" s="190" t="s">
        <v>29797</v>
      </c>
      <c r="G10260" s="190" t="s">
        <v>29797</v>
      </c>
      <c r="H10260" s="190" t="s">
        <v>29797</v>
      </c>
      <c r="I10260" s="190" t="s">
        <v>29797</v>
      </c>
      <c r="J10260" s="190" t="s">
        <v>29797</v>
      </c>
      <c r="K10260" s="190" t="s">
        <v>29797</v>
      </c>
      <c r="L10260" s="190" t="s">
        <v>29797</v>
      </c>
    </row>
    <row r="10261" spans="1:12" ht="15" x14ac:dyDescent="0.25">
      <c r="A10261" s="191" t="s">
        <v>27697</v>
      </c>
      <c r="B10261" s="192" t="s">
        <v>1764</v>
      </c>
      <c r="C10261" s="192" t="s">
        <v>29797</v>
      </c>
      <c r="D10261" s="192" t="s">
        <v>29797</v>
      </c>
      <c r="E10261" s="192" t="s">
        <v>29797</v>
      </c>
      <c r="F10261" s="192" t="s">
        <v>29797</v>
      </c>
      <c r="G10261" s="192" t="s">
        <v>29797</v>
      </c>
      <c r="H10261" s="192" t="s">
        <v>29797</v>
      </c>
      <c r="I10261" s="192" t="s">
        <v>29797</v>
      </c>
      <c r="J10261" s="192" t="s">
        <v>29797</v>
      </c>
      <c r="K10261" s="192" t="s">
        <v>29797</v>
      </c>
      <c r="L10261" s="192" t="s">
        <v>1442</v>
      </c>
    </row>
    <row r="10262" spans="1:12" ht="15" x14ac:dyDescent="0.25">
      <c r="A10262" s="189" t="s">
        <v>27698</v>
      </c>
      <c r="B10262" s="190" t="s">
        <v>13182</v>
      </c>
      <c r="C10262" s="190" t="s">
        <v>29797</v>
      </c>
      <c r="D10262" s="190" t="s">
        <v>29797</v>
      </c>
      <c r="E10262" s="190" t="s">
        <v>29797</v>
      </c>
      <c r="F10262" s="190" t="s">
        <v>29797</v>
      </c>
      <c r="G10262" s="190" t="s">
        <v>29797</v>
      </c>
      <c r="H10262" s="190" t="s">
        <v>29797</v>
      </c>
      <c r="I10262" s="190" t="s">
        <v>29797</v>
      </c>
      <c r="J10262" s="190" t="s">
        <v>29797</v>
      </c>
      <c r="K10262" s="190" t="s">
        <v>29797</v>
      </c>
      <c r="L10262" s="190" t="s">
        <v>1446</v>
      </c>
    </row>
    <row r="10263" spans="1:12" ht="15" x14ac:dyDescent="0.25">
      <c r="A10263" s="191" t="s">
        <v>17750</v>
      </c>
      <c r="B10263" s="192" t="s">
        <v>21549</v>
      </c>
      <c r="C10263" s="192" t="s">
        <v>29797</v>
      </c>
      <c r="D10263" s="192" t="s">
        <v>29797</v>
      </c>
      <c r="E10263" s="192" t="s">
        <v>29797</v>
      </c>
      <c r="F10263" s="192" t="s">
        <v>29797</v>
      </c>
      <c r="G10263" s="192" t="s">
        <v>29797</v>
      </c>
      <c r="H10263" s="192" t="s">
        <v>31314</v>
      </c>
      <c r="I10263" s="192" t="s">
        <v>5062</v>
      </c>
      <c r="J10263" s="192" t="s">
        <v>29821</v>
      </c>
      <c r="K10263" s="192" t="s">
        <v>5062</v>
      </c>
      <c r="L10263" s="192" t="s">
        <v>1447</v>
      </c>
    </row>
    <row r="10264" spans="1:12" ht="15" x14ac:dyDescent="0.25">
      <c r="A10264" s="189" t="s">
        <v>3857</v>
      </c>
      <c r="B10264" s="190" t="s">
        <v>1765</v>
      </c>
      <c r="C10264" s="190" t="s">
        <v>29797</v>
      </c>
      <c r="D10264" s="190" t="s">
        <v>29797</v>
      </c>
      <c r="E10264" s="190" t="s">
        <v>29797</v>
      </c>
      <c r="F10264" s="190" t="s">
        <v>29797</v>
      </c>
      <c r="G10264" s="190" t="s">
        <v>29797</v>
      </c>
      <c r="H10264" s="190" t="s">
        <v>31310</v>
      </c>
      <c r="I10264" s="190" t="s">
        <v>31311</v>
      </c>
      <c r="J10264" s="190" t="s">
        <v>29821</v>
      </c>
      <c r="K10264" s="190" t="s">
        <v>5062</v>
      </c>
      <c r="L10264" s="190" t="s">
        <v>1447</v>
      </c>
    </row>
    <row r="10265" spans="1:12" ht="15" x14ac:dyDescent="0.25">
      <c r="A10265" s="191" t="s">
        <v>13183</v>
      </c>
      <c r="B10265" s="192" t="s">
        <v>13184</v>
      </c>
      <c r="C10265" s="192" t="s">
        <v>29797</v>
      </c>
      <c r="D10265" s="192" t="s">
        <v>29797</v>
      </c>
      <c r="E10265" s="192" t="s">
        <v>29797</v>
      </c>
      <c r="F10265" s="192" t="s">
        <v>29797</v>
      </c>
      <c r="G10265" s="192" t="s">
        <v>29797</v>
      </c>
      <c r="H10265" s="192" t="s">
        <v>29797</v>
      </c>
      <c r="I10265" s="192" t="s">
        <v>29797</v>
      </c>
      <c r="J10265" s="192" t="s">
        <v>29821</v>
      </c>
      <c r="K10265" s="192" t="s">
        <v>5062</v>
      </c>
      <c r="L10265" s="192" t="s">
        <v>1447</v>
      </c>
    </row>
    <row r="10266" spans="1:12" ht="15" x14ac:dyDescent="0.25">
      <c r="A10266" s="189" t="s">
        <v>17751</v>
      </c>
      <c r="B10266" s="190" t="s">
        <v>21550</v>
      </c>
      <c r="C10266" s="190" t="s">
        <v>29797</v>
      </c>
      <c r="D10266" s="190" t="s">
        <v>29797</v>
      </c>
      <c r="E10266" s="190" t="s">
        <v>29797</v>
      </c>
      <c r="F10266" s="190" t="s">
        <v>29797</v>
      </c>
      <c r="G10266" s="190" t="s">
        <v>29797</v>
      </c>
      <c r="H10266" s="190" t="s">
        <v>31314</v>
      </c>
      <c r="I10266" s="190" t="s">
        <v>5062</v>
      </c>
      <c r="J10266" s="190" t="s">
        <v>29821</v>
      </c>
      <c r="K10266" s="190" t="s">
        <v>5062</v>
      </c>
      <c r="L10266" s="190" t="s">
        <v>1447</v>
      </c>
    </row>
    <row r="10267" spans="1:12" ht="15" x14ac:dyDescent="0.25">
      <c r="A10267" s="191" t="s">
        <v>13185</v>
      </c>
      <c r="B10267" s="192" t="s">
        <v>13186</v>
      </c>
      <c r="C10267" s="192" t="s">
        <v>29797</v>
      </c>
      <c r="D10267" s="192" t="s">
        <v>29797</v>
      </c>
      <c r="E10267" s="192" t="s">
        <v>29797</v>
      </c>
      <c r="F10267" s="192" t="s">
        <v>29797</v>
      </c>
      <c r="G10267" s="192" t="s">
        <v>29797</v>
      </c>
      <c r="H10267" s="192" t="s">
        <v>31402</v>
      </c>
      <c r="I10267" s="192" t="s">
        <v>31403</v>
      </c>
      <c r="J10267" s="192" t="s">
        <v>29821</v>
      </c>
      <c r="K10267" s="192" t="s">
        <v>5062</v>
      </c>
      <c r="L10267" s="192" t="s">
        <v>1447</v>
      </c>
    </row>
    <row r="10268" spans="1:12" ht="15" x14ac:dyDescent="0.25">
      <c r="A10268" s="189" t="s">
        <v>13187</v>
      </c>
      <c r="B10268" s="190" t="s">
        <v>13188</v>
      </c>
      <c r="C10268" s="190" t="s">
        <v>29797</v>
      </c>
      <c r="D10268" s="190" t="s">
        <v>29797</v>
      </c>
      <c r="E10268" s="190" t="s">
        <v>29797</v>
      </c>
      <c r="F10268" s="190" t="s">
        <v>29797</v>
      </c>
      <c r="G10268" s="190" t="s">
        <v>29797</v>
      </c>
      <c r="H10268" s="190" t="s">
        <v>31434</v>
      </c>
      <c r="I10268" s="190" t="s">
        <v>31435</v>
      </c>
      <c r="J10268" s="190" t="s">
        <v>29821</v>
      </c>
      <c r="K10268" s="190" t="s">
        <v>5062</v>
      </c>
      <c r="L10268" s="190" t="s">
        <v>1447</v>
      </c>
    </row>
    <row r="10269" spans="1:12" ht="15" x14ac:dyDescent="0.25">
      <c r="A10269" s="191" t="s">
        <v>17752</v>
      </c>
      <c r="B10269" s="192" t="s">
        <v>21551</v>
      </c>
      <c r="C10269" s="192" t="s">
        <v>29797</v>
      </c>
      <c r="D10269" s="192" t="s">
        <v>29797</v>
      </c>
      <c r="E10269" s="192" t="s">
        <v>29797</v>
      </c>
      <c r="F10269" s="192" t="s">
        <v>29797</v>
      </c>
      <c r="G10269" s="192" t="s">
        <v>29797</v>
      </c>
      <c r="H10269" s="192" t="s">
        <v>29797</v>
      </c>
      <c r="I10269" s="192" t="s">
        <v>29797</v>
      </c>
      <c r="J10269" s="192" t="s">
        <v>29797</v>
      </c>
      <c r="K10269" s="192" t="s">
        <v>29797</v>
      </c>
      <c r="L10269" s="192" t="s">
        <v>29797</v>
      </c>
    </row>
    <row r="10270" spans="1:12" ht="15" x14ac:dyDescent="0.25">
      <c r="A10270" s="189" t="s">
        <v>3858</v>
      </c>
      <c r="B10270" s="190" t="s">
        <v>0</v>
      </c>
      <c r="C10270" s="190" t="s">
        <v>29797</v>
      </c>
      <c r="D10270" s="190" t="s">
        <v>29797</v>
      </c>
      <c r="E10270" s="190" t="s">
        <v>29797</v>
      </c>
      <c r="F10270" s="190" t="s">
        <v>29797</v>
      </c>
      <c r="G10270" s="190" t="s">
        <v>29797</v>
      </c>
      <c r="H10270" s="190" t="s">
        <v>31366</v>
      </c>
      <c r="I10270" s="190" t="s">
        <v>31367</v>
      </c>
      <c r="J10270" s="190" t="s">
        <v>29821</v>
      </c>
      <c r="K10270" s="190" t="s">
        <v>5062</v>
      </c>
      <c r="L10270" s="190" t="s">
        <v>1447</v>
      </c>
    </row>
    <row r="10271" spans="1:12" ht="15" x14ac:dyDescent="0.25">
      <c r="A10271" s="191" t="s">
        <v>13189</v>
      </c>
      <c r="B10271" s="192" t="s">
        <v>13190</v>
      </c>
      <c r="C10271" s="192" t="s">
        <v>29797</v>
      </c>
      <c r="D10271" s="192" t="s">
        <v>29797</v>
      </c>
      <c r="E10271" s="192" t="s">
        <v>29797</v>
      </c>
      <c r="F10271" s="192" t="s">
        <v>29797</v>
      </c>
      <c r="G10271" s="192" t="s">
        <v>29797</v>
      </c>
      <c r="H10271" s="192" t="s">
        <v>31584</v>
      </c>
      <c r="I10271" s="192" t="s">
        <v>6488</v>
      </c>
      <c r="J10271" s="192" t="s">
        <v>29821</v>
      </c>
      <c r="K10271" s="192" t="s">
        <v>5062</v>
      </c>
      <c r="L10271" s="192" t="s">
        <v>1447</v>
      </c>
    </row>
    <row r="10272" spans="1:12" ht="15" x14ac:dyDescent="0.25">
      <c r="A10272" s="189" t="s">
        <v>13191</v>
      </c>
      <c r="B10272" s="190" t="s">
        <v>13192</v>
      </c>
      <c r="C10272" s="190" t="s">
        <v>29797</v>
      </c>
      <c r="D10272" s="190" t="s">
        <v>29797</v>
      </c>
      <c r="E10272" s="190" t="s">
        <v>29797</v>
      </c>
      <c r="F10272" s="190" t="s">
        <v>29797</v>
      </c>
      <c r="G10272" s="190" t="s">
        <v>29797</v>
      </c>
      <c r="H10272" s="190" t="s">
        <v>33136</v>
      </c>
      <c r="I10272" s="190" t="s">
        <v>31635</v>
      </c>
      <c r="J10272" s="190" t="s">
        <v>29914</v>
      </c>
      <c r="K10272" s="190" t="s">
        <v>12021</v>
      </c>
      <c r="L10272" s="190" t="s">
        <v>1447</v>
      </c>
    </row>
    <row r="10273" spans="1:12" ht="15" x14ac:dyDescent="0.25">
      <c r="A10273" s="191" t="s">
        <v>27699</v>
      </c>
      <c r="B10273" s="192" t="s">
        <v>27700</v>
      </c>
      <c r="C10273" s="192" t="s">
        <v>29797</v>
      </c>
      <c r="D10273" s="192" t="s">
        <v>29797</v>
      </c>
      <c r="E10273" s="192" t="s">
        <v>29797</v>
      </c>
      <c r="F10273" s="192" t="s">
        <v>29797</v>
      </c>
      <c r="G10273" s="192" t="s">
        <v>29797</v>
      </c>
      <c r="H10273" s="192" t="s">
        <v>29797</v>
      </c>
      <c r="I10273" s="192" t="s">
        <v>29797</v>
      </c>
      <c r="J10273" s="192" t="s">
        <v>29797</v>
      </c>
      <c r="K10273" s="192" t="s">
        <v>29797</v>
      </c>
      <c r="L10273" s="192" t="s">
        <v>29797</v>
      </c>
    </row>
    <row r="10274" spans="1:12" ht="15" x14ac:dyDescent="0.25">
      <c r="A10274" s="189" t="s">
        <v>27701</v>
      </c>
      <c r="B10274" s="190" t="s">
        <v>27702</v>
      </c>
      <c r="C10274" s="190" t="s">
        <v>29797</v>
      </c>
      <c r="D10274" s="190" t="s">
        <v>29797</v>
      </c>
      <c r="E10274" s="190" t="s">
        <v>29797</v>
      </c>
      <c r="F10274" s="190" t="s">
        <v>29797</v>
      </c>
      <c r="G10274" s="190" t="s">
        <v>29797</v>
      </c>
      <c r="H10274" s="190" t="s">
        <v>29797</v>
      </c>
      <c r="I10274" s="190" t="s">
        <v>29797</v>
      </c>
      <c r="J10274" s="190" t="s">
        <v>29797</v>
      </c>
      <c r="K10274" s="190" t="s">
        <v>29797</v>
      </c>
      <c r="L10274" s="190" t="s">
        <v>1447</v>
      </c>
    </row>
    <row r="10275" spans="1:12" ht="15" x14ac:dyDescent="0.25">
      <c r="A10275" s="191" t="s">
        <v>27703</v>
      </c>
      <c r="B10275" s="192" t="s">
        <v>27704</v>
      </c>
      <c r="C10275" s="192" t="s">
        <v>29797</v>
      </c>
      <c r="D10275" s="192" t="s">
        <v>29797</v>
      </c>
      <c r="E10275" s="192" t="s">
        <v>29797</v>
      </c>
      <c r="F10275" s="192" t="s">
        <v>29797</v>
      </c>
      <c r="G10275" s="192" t="s">
        <v>29797</v>
      </c>
      <c r="H10275" s="192" t="s">
        <v>31455</v>
      </c>
      <c r="I10275" s="192" t="s">
        <v>30567</v>
      </c>
      <c r="J10275" s="192" t="s">
        <v>29821</v>
      </c>
      <c r="K10275" s="192" t="s">
        <v>5062</v>
      </c>
      <c r="L10275" s="192" t="s">
        <v>1447</v>
      </c>
    </row>
    <row r="10276" spans="1:12" ht="15" x14ac:dyDescent="0.25">
      <c r="A10276" s="189" t="s">
        <v>27705</v>
      </c>
      <c r="B10276" s="190" t="s">
        <v>27706</v>
      </c>
      <c r="C10276" s="190" t="s">
        <v>29797</v>
      </c>
      <c r="D10276" s="190" t="s">
        <v>29797</v>
      </c>
      <c r="E10276" s="190" t="s">
        <v>29797</v>
      </c>
      <c r="F10276" s="190" t="s">
        <v>29797</v>
      </c>
      <c r="G10276" s="190" t="s">
        <v>29797</v>
      </c>
      <c r="H10276" s="190" t="s">
        <v>31550</v>
      </c>
      <c r="I10276" s="190" t="s">
        <v>31551</v>
      </c>
      <c r="J10276" s="190" t="s">
        <v>29821</v>
      </c>
      <c r="K10276" s="190" t="s">
        <v>5062</v>
      </c>
      <c r="L10276" s="190" t="s">
        <v>1447</v>
      </c>
    </row>
    <row r="10277" spans="1:12" ht="15" x14ac:dyDescent="0.25">
      <c r="A10277" s="191" t="s">
        <v>13193</v>
      </c>
      <c r="B10277" s="192" t="s">
        <v>13194</v>
      </c>
      <c r="C10277" s="192" t="s">
        <v>29812</v>
      </c>
      <c r="D10277" s="192" t="s">
        <v>29813</v>
      </c>
      <c r="E10277" s="192" t="s">
        <v>30995</v>
      </c>
      <c r="F10277" s="192" t="s">
        <v>29804</v>
      </c>
      <c r="G10277" s="192" t="s">
        <v>29914</v>
      </c>
      <c r="H10277" s="192" t="s">
        <v>31572</v>
      </c>
      <c r="I10277" s="192" t="s">
        <v>29990</v>
      </c>
      <c r="J10277" s="192" t="s">
        <v>29821</v>
      </c>
      <c r="K10277" s="192" t="s">
        <v>5062</v>
      </c>
      <c r="L10277" s="192" t="s">
        <v>1447</v>
      </c>
    </row>
    <row r="10278" spans="1:12" ht="15" x14ac:dyDescent="0.25">
      <c r="A10278" s="189" t="s">
        <v>13195</v>
      </c>
      <c r="B10278" s="190" t="s">
        <v>13196</v>
      </c>
      <c r="C10278" s="190" t="s">
        <v>29812</v>
      </c>
      <c r="D10278" s="190" t="s">
        <v>29824</v>
      </c>
      <c r="E10278" s="190" t="s">
        <v>30996</v>
      </c>
      <c r="F10278" s="190" t="s">
        <v>29804</v>
      </c>
      <c r="G10278" s="190" t="s">
        <v>30408</v>
      </c>
      <c r="H10278" s="190" t="s">
        <v>31374</v>
      </c>
      <c r="I10278" s="190" t="s">
        <v>30278</v>
      </c>
      <c r="J10278" s="190" t="s">
        <v>29821</v>
      </c>
      <c r="K10278" s="190" t="s">
        <v>5062</v>
      </c>
      <c r="L10278" s="190" t="s">
        <v>1447</v>
      </c>
    </row>
    <row r="10279" spans="1:12" ht="15" x14ac:dyDescent="0.25">
      <c r="A10279" s="191" t="s">
        <v>17753</v>
      </c>
      <c r="B10279" s="192" t="s">
        <v>21552</v>
      </c>
      <c r="C10279" s="192" t="s">
        <v>29812</v>
      </c>
      <c r="D10279" s="192" t="s">
        <v>29824</v>
      </c>
      <c r="E10279" s="192" t="s">
        <v>30997</v>
      </c>
      <c r="F10279" s="192" t="s">
        <v>29804</v>
      </c>
      <c r="G10279" s="192" t="s">
        <v>29995</v>
      </c>
      <c r="H10279" s="192" t="s">
        <v>31374</v>
      </c>
      <c r="I10279" s="192" t="s">
        <v>30278</v>
      </c>
      <c r="J10279" s="192" t="s">
        <v>29821</v>
      </c>
      <c r="K10279" s="192" t="s">
        <v>5062</v>
      </c>
      <c r="L10279" s="192" t="s">
        <v>1447</v>
      </c>
    </row>
    <row r="10280" spans="1:12" ht="15" x14ac:dyDescent="0.25">
      <c r="A10280" s="189" t="s">
        <v>27707</v>
      </c>
      <c r="B10280" s="190" t="s">
        <v>27708</v>
      </c>
      <c r="C10280" s="190" t="s">
        <v>29797</v>
      </c>
      <c r="D10280" s="190" t="s">
        <v>29797</v>
      </c>
      <c r="E10280" s="190" t="s">
        <v>29797</v>
      </c>
      <c r="F10280" s="190" t="s">
        <v>29797</v>
      </c>
      <c r="G10280" s="190" t="s">
        <v>29797</v>
      </c>
      <c r="H10280" s="190" t="s">
        <v>31312</v>
      </c>
      <c r="I10280" s="190" t="s">
        <v>31313</v>
      </c>
      <c r="J10280" s="190" t="s">
        <v>29821</v>
      </c>
      <c r="K10280" s="190" t="s">
        <v>5062</v>
      </c>
      <c r="L10280" s="190" t="s">
        <v>1447</v>
      </c>
    </row>
    <row r="10281" spans="1:12" ht="15" x14ac:dyDescent="0.25">
      <c r="A10281" s="191" t="s">
        <v>27709</v>
      </c>
      <c r="B10281" s="192" t="s">
        <v>27710</v>
      </c>
      <c r="C10281" s="192" t="s">
        <v>29797</v>
      </c>
      <c r="D10281" s="192" t="s">
        <v>29797</v>
      </c>
      <c r="E10281" s="192" t="s">
        <v>29797</v>
      </c>
      <c r="F10281" s="192" t="s">
        <v>29797</v>
      </c>
      <c r="G10281" s="192" t="s">
        <v>29797</v>
      </c>
      <c r="H10281" s="192" t="s">
        <v>29797</v>
      </c>
      <c r="I10281" s="192" t="s">
        <v>29797</v>
      </c>
      <c r="J10281" s="192" t="s">
        <v>29797</v>
      </c>
      <c r="K10281" s="192" t="s">
        <v>29797</v>
      </c>
      <c r="L10281" s="192" t="s">
        <v>29797</v>
      </c>
    </row>
    <row r="10282" spans="1:12" ht="15" x14ac:dyDescent="0.25">
      <c r="A10282" s="189" t="s">
        <v>27711</v>
      </c>
      <c r="B10282" s="190" t="s">
        <v>27712</v>
      </c>
      <c r="C10282" s="190" t="s">
        <v>29797</v>
      </c>
      <c r="D10282" s="190" t="s">
        <v>29797</v>
      </c>
      <c r="E10282" s="190" t="s">
        <v>29797</v>
      </c>
      <c r="F10282" s="190" t="s">
        <v>29797</v>
      </c>
      <c r="G10282" s="190" t="s">
        <v>29797</v>
      </c>
      <c r="H10282" s="190" t="s">
        <v>31361</v>
      </c>
      <c r="I10282" s="190" t="s">
        <v>5062</v>
      </c>
      <c r="J10282" s="190" t="s">
        <v>29821</v>
      </c>
      <c r="K10282" s="190" t="s">
        <v>5062</v>
      </c>
      <c r="L10282" s="190" t="s">
        <v>1447</v>
      </c>
    </row>
    <row r="10283" spans="1:12" ht="15" x14ac:dyDescent="0.25">
      <c r="A10283" s="191" t="s">
        <v>27713</v>
      </c>
      <c r="B10283" s="192" t="s">
        <v>27714</v>
      </c>
      <c r="C10283" s="192" t="s">
        <v>29797</v>
      </c>
      <c r="D10283" s="192" t="s">
        <v>29797</v>
      </c>
      <c r="E10283" s="192" t="s">
        <v>29797</v>
      </c>
      <c r="F10283" s="192" t="s">
        <v>29797</v>
      </c>
      <c r="G10283" s="192" t="s">
        <v>29797</v>
      </c>
      <c r="H10283" s="192" t="s">
        <v>29797</v>
      </c>
      <c r="I10283" s="192" t="s">
        <v>29797</v>
      </c>
      <c r="J10283" s="192" t="s">
        <v>29797</v>
      </c>
      <c r="K10283" s="192" t="s">
        <v>29797</v>
      </c>
      <c r="L10283" s="192" t="s">
        <v>1447</v>
      </c>
    </row>
    <row r="10284" spans="1:12" ht="15" x14ac:dyDescent="0.25">
      <c r="A10284" s="189" t="s">
        <v>27715</v>
      </c>
      <c r="B10284" s="190" t="s">
        <v>27716</v>
      </c>
      <c r="C10284" s="190" t="s">
        <v>29797</v>
      </c>
      <c r="D10284" s="190" t="s">
        <v>29797</v>
      </c>
      <c r="E10284" s="190" t="s">
        <v>29797</v>
      </c>
      <c r="F10284" s="190" t="s">
        <v>29797</v>
      </c>
      <c r="G10284" s="190" t="s">
        <v>29797</v>
      </c>
      <c r="H10284" s="190" t="s">
        <v>31432</v>
      </c>
      <c r="I10284" s="190" t="s">
        <v>31433</v>
      </c>
      <c r="J10284" s="190" t="s">
        <v>29821</v>
      </c>
      <c r="K10284" s="190" t="s">
        <v>5062</v>
      </c>
      <c r="L10284" s="190" t="s">
        <v>1447</v>
      </c>
    </row>
    <row r="10285" spans="1:12" ht="15" x14ac:dyDescent="0.25">
      <c r="A10285" s="191" t="s">
        <v>27717</v>
      </c>
      <c r="B10285" s="192" t="s">
        <v>1</v>
      </c>
      <c r="C10285" s="192" t="s">
        <v>29797</v>
      </c>
      <c r="D10285" s="192" t="s">
        <v>29797</v>
      </c>
      <c r="E10285" s="192" t="s">
        <v>29797</v>
      </c>
      <c r="F10285" s="192" t="s">
        <v>29797</v>
      </c>
      <c r="G10285" s="192" t="s">
        <v>29797</v>
      </c>
      <c r="H10285" s="192" t="s">
        <v>29797</v>
      </c>
      <c r="I10285" s="192" t="s">
        <v>29797</v>
      </c>
      <c r="J10285" s="192" t="s">
        <v>29797</v>
      </c>
      <c r="K10285" s="192" t="s">
        <v>29797</v>
      </c>
      <c r="L10285" s="192" t="s">
        <v>1438</v>
      </c>
    </row>
    <row r="10286" spans="1:12" ht="15" x14ac:dyDescent="0.25">
      <c r="A10286" s="189" t="s">
        <v>27718</v>
      </c>
      <c r="B10286" s="190" t="s">
        <v>21553</v>
      </c>
      <c r="C10286" s="190" t="s">
        <v>29797</v>
      </c>
      <c r="D10286" s="190" t="s">
        <v>29797</v>
      </c>
      <c r="E10286" s="190" t="s">
        <v>29797</v>
      </c>
      <c r="F10286" s="190" t="s">
        <v>29797</v>
      </c>
      <c r="G10286" s="190" t="s">
        <v>29797</v>
      </c>
      <c r="H10286" s="190" t="s">
        <v>29797</v>
      </c>
      <c r="I10286" s="190" t="s">
        <v>29797</v>
      </c>
      <c r="J10286" s="190" t="s">
        <v>29797</v>
      </c>
      <c r="K10286" s="190" t="s">
        <v>29797</v>
      </c>
      <c r="L10286" s="190" t="s">
        <v>1468</v>
      </c>
    </row>
    <row r="10287" spans="1:12" ht="15" x14ac:dyDescent="0.25">
      <c r="A10287" s="191" t="s">
        <v>17754</v>
      </c>
      <c r="B10287" s="192" t="s">
        <v>27719</v>
      </c>
      <c r="C10287" s="192" t="s">
        <v>29797</v>
      </c>
      <c r="D10287" s="192" t="s">
        <v>29797</v>
      </c>
      <c r="E10287" s="192" t="s">
        <v>29797</v>
      </c>
      <c r="F10287" s="192" t="s">
        <v>29797</v>
      </c>
      <c r="G10287" s="192" t="s">
        <v>29797</v>
      </c>
      <c r="H10287" s="192" t="s">
        <v>31482</v>
      </c>
      <c r="I10287" s="192" t="s">
        <v>31483</v>
      </c>
      <c r="J10287" s="192" t="s">
        <v>29821</v>
      </c>
      <c r="K10287" s="192" t="s">
        <v>5062</v>
      </c>
      <c r="L10287" s="192" t="s">
        <v>1447</v>
      </c>
    </row>
    <row r="10288" spans="1:12" ht="15" x14ac:dyDescent="0.25">
      <c r="A10288" s="189" t="s">
        <v>27720</v>
      </c>
      <c r="B10288" s="190" t="s">
        <v>27721</v>
      </c>
      <c r="C10288" s="190" t="s">
        <v>29797</v>
      </c>
      <c r="D10288" s="190" t="s">
        <v>29797</v>
      </c>
      <c r="E10288" s="190" t="s">
        <v>29797</v>
      </c>
      <c r="F10288" s="190" t="s">
        <v>29797</v>
      </c>
      <c r="G10288" s="190" t="s">
        <v>29797</v>
      </c>
      <c r="H10288" s="190" t="s">
        <v>29797</v>
      </c>
      <c r="I10288" s="190" t="s">
        <v>29797</v>
      </c>
      <c r="J10288" s="190" t="s">
        <v>29821</v>
      </c>
      <c r="K10288" s="190" t="s">
        <v>5062</v>
      </c>
      <c r="L10288" s="190" t="s">
        <v>29797</v>
      </c>
    </row>
    <row r="10289" spans="1:12" ht="15" x14ac:dyDescent="0.25">
      <c r="A10289" s="191" t="s">
        <v>27722</v>
      </c>
      <c r="B10289" s="192" t="s">
        <v>2</v>
      </c>
      <c r="C10289" s="192" t="s">
        <v>29797</v>
      </c>
      <c r="D10289" s="192" t="s">
        <v>29797</v>
      </c>
      <c r="E10289" s="192" t="s">
        <v>29797</v>
      </c>
      <c r="F10289" s="192" t="s">
        <v>29797</v>
      </c>
      <c r="G10289" s="192" t="s">
        <v>29797</v>
      </c>
      <c r="H10289" s="192" t="s">
        <v>29797</v>
      </c>
      <c r="I10289" s="192" t="s">
        <v>29797</v>
      </c>
      <c r="J10289" s="192" t="s">
        <v>29797</v>
      </c>
      <c r="K10289" s="192" t="s">
        <v>29797</v>
      </c>
      <c r="L10289" s="192" t="s">
        <v>1468</v>
      </c>
    </row>
    <row r="10290" spans="1:12" ht="15" x14ac:dyDescent="0.25">
      <c r="A10290" s="189" t="s">
        <v>13197</v>
      </c>
      <c r="B10290" s="190" t="s">
        <v>13198</v>
      </c>
      <c r="C10290" s="190" t="s">
        <v>29797</v>
      </c>
      <c r="D10290" s="190" t="s">
        <v>29797</v>
      </c>
      <c r="E10290" s="190" t="s">
        <v>29797</v>
      </c>
      <c r="F10290" s="190" t="s">
        <v>29797</v>
      </c>
      <c r="G10290" s="190" t="s">
        <v>29797</v>
      </c>
      <c r="H10290" s="190" t="s">
        <v>31461</v>
      </c>
      <c r="I10290" s="190" t="s">
        <v>1385</v>
      </c>
      <c r="J10290" s="190" t="s">
        <v>29821</v>
      </c>
      <c r="K10290" s="190" t="s">
        <v>5062</v>
      </c>
      <c r="L10290" s="190" t="s">
        <v>1447</v>
      </c>
    </row>
    <row r="10291" spans="1:12" ht="15" x14ac:dyDescent="0.25">
      <c r="A10291" s="191" t="s">
        <v>13199</v>
      </c>
      <c r="B10291" s="192" t="s">
        <v>13200</v>
      </c>
      <c r="C10291" s="192" t="s">
        <v>29806</v>
      </c>
      <c r="D10291" s="192" t="s">
        <v>29797</v>
      </c>
      <c r="E10291" s="192" t="s">
        <v>30998</v>
      </c>
      <c r="F10291" s="192" t="s">
        <v>29797</v>
      </c>
      <c r="G10291" s="192" t="s">
        <v>29797</v>
      </c>
      <c r="H10291" s="192" t="s">
        <v>31584</v>
      </c>
      <c r="I10291" s="192" t="s">
        <v>6488</v>
      </c>
      <c r="J10291" s="192" t="s">
        <v>29821</v>
      </c>
      <c r="K10291" s="192" t="s">
        <v>5062</v>
      </c>
      <c r="L10291" s="192" t="s">
        <v>1447</v>
      </c>
    </row>
    <row r="10292" spans="1:12" ht="15" x14ac:dyDescent="0.25">
      <c r="A10292" s="189" t="s">
        <v>13201</v>
      </c>
      <c r="B10292" s="190" t="s">
        <v>13202</v>
      </c>
      <c r="C10292" s="190" t="s">
        <v>29797</v>
      </c>
      <c r="D10292" s="190" t="s">
        <v>29797</v>
      </c>
      <c r="E10292" s="190" t="s">
        <v>29797</v>
      </c>
      <c r="F10292" s="190" t="s">
        <v>29797</v>
      </c>
      <c r="G10292" s="190" t="s">
        <v>29797</v>
      </c>
      <c r="H10292" s="190" t="s">
        <v>31951</v>
      </c>
      <c r="I10292" s="190" t="s">
        <v>31952</v>
      </c>
      <c r="J10292" s="190" t="s">
        <v>30441</v>
      </c>
      <c r="K10292" s="190" t="s">
        <v>9190</v>
      </c>
      <c r="L10292" s="190" t="s">
        <v>1447</v>
      </c>
    </row>
    <row r="10293" spans="1:12" ht="15" x14ac:dyDescent="0.25">
      <c r="A10293" s="191" t="s">
        <v>27723</v>
      </c>
      <c r="B10293" s="192" t="s">
        <v>3</v>
      </c>
      <c r="C10293" s="192" t="s">
        <v>29797</v>
      </c>
      <c r="D10293" s="192" t="s">
        <v>29797</v>
      </c>
      <c r="E10293" s="192" t="s">
        <v>29797</v>
      </c>
      <c r="F10293" s="192" t="s">
        <v>29797</v>
      </c>
      <c r="G10293" s="192" t="s">
        <v>29797</v>
      </c>
      <c r="H10293" s="192" t="s">
        <v>29797</v>
      </c>
      <c r="I10293" s="192" t="s">
        <v>29797</v>
      </c>
      <c r="J10293" s="192" t="s">
        <v>29797</v>
      </c>
      <c r="K10293" s="192" t="s">
        <v>29797</v>
      </c>
      <c r="L10293" s="192" t="s">
        <v>1465</v>
      </c>
    </row>
    <row r="10294" spans="1:12" ht="15" x14ac:dyDescent="0.25">
      <c r="A10294" s="189" t="s">
        <v>27724</v>
      </c>
      <c r="B10294" s="190" t="s">
        <v>4</v>
      </c>
      <c r="C10294" s="190" t="s">
        <v>29797</v>
      </c>
      <c r="D10294" s="190" t="s">
        <v>29797</v>
      </c>
      <c r="E10294" s="190" t="s">
        <v>29797</v>
      </c>
      <c r="F10294" s="190" t="s">
        <v>29797</v>
      </c>
      <c r="G10294" s="190" t="s">
        <v>29797</v>
      </c>
      <c r="H10294" s="190" t="s">
        <v>29797</v>
      </c>
      <c r="I10294" s="190" t="s">
        <v>29797</v>
      </c>
      <c r="J10294" s="190" t="s">
        <v>29797</v>
      </c>
      <c r="K10294" s="190" t="s">
        <v>29797</v>
      </c>
      <c r="L10294" s="190" t="s">
        <v>1468</v>
      </c>
    </row>
    <row r="10295" spans="1:12" ht="15" x14ac:dyDescent="0.25">
      <c r="A10295" s="191" t="s">
        <v>3859</v>
      </c>
      <c r="B10295" s="192" t="s">
        <v>5</v>
      </c>
      <c r="C10295" s="192" t="s">
        <v>29797</v>
      </c>
      <c r="D10295" s="192" t="s">
        <v>29797</v>
      </c>
      <c r="E10295" s="192" t="s">
        <v>29797</v>
      </c>
      <c r="F10295" s="192" t="s">
        <v>29797</v>
      </c>
      <c r="G10295" s="192" t="s">
        <v>29797</v>
      </c>
      <c r="H10295" s="192" t="s">
        <v>31355</v>
      </c>
      <c r="I10295" s="192" t="s">
        <v>31356</v>
      </c>
      <c r="J10295" s="192" t="s">
        <v>31325</v>
      </c>
      <c r="K10295" s="192" t="s">
        <v>5073</v>
      </c>
      <c r="L10295" s="192" t="s">
        <v>1447</v>
      </c>
    </row>
    <row r="10296" spans="1:12" ht="15" x14ac:dyDescent="0.25">
      <c r="A10296" s="189" t="s">
        <v>3860</v>
      </c>
      <c r="B10296" s="190" t="s">
        <v>6</v>
      </c>
      <c r="C10296" s="190" t="s">
        <v>29797</v>
      </c>
      <c r="D10296" s="190" t="s">
        <v>29797</v>
      </c>
      <c r="E10296" s="190" t="s">
        <v>29797</v>
      </c>
      <c r="F10296" s="190" t="s">
        <v>29797</v>
      </c>
      <c r="G10296" s="190" t="s">
        <v>29797</v>
      </c>
      <c r="H10296" s="190" t="s">
        <v>31342</v>
      </c>
      <c r="I10296" s="190" t="s">
        <v>31343</v>
      </c>
      <c r="J10296" s="190" t="s">
        <v>29821</v>
      </c>
      <c r="K10296" s="190" t="s">
        <v>5062</v>
      </c>
      <c r="L10296" s="190" t="s">
        <v>1447</v>
      </c>
    </row>
    <row r="10297" spans="1:12" ht="15" x14ac:dyDescent="0.25">
      <c r="A10297" s="191" t="s">
        <v>27725</v>
      </c>
      <c r="B10297" s="192" t="s">
        <v>27726</v>
      </c>
      <c r="C10297" s="192" t="s">
        <v>29797</v>
      </c>
      <c r="D10297" s="192" t="s">
        <v>29797</v>
      </c>
      <c r="E10297" s="192" t="s">
        <v>29797</v>
      </c>
      <c r="F10297" s="192" t="s">
        <v>29797</v>
      </c>
      <c r="G10297" s="192" t="s">
        <v>29797</v>
      </c>
      <c r="H10297" s="192" t="s">
        <v>29797</v>
      </c>
      <c r="I10297" s="192" t="s">
        <v>29797</v>
      </c>
      <c r="J10297" s="192" t="s">
        <v>29797</v>
      </c>
      <c r="K10297" s="192" t="s">
        <v>29797</v>
      </c>
      <c r="L10297" s="192" t="s">
        <v>2704</v>
      </c>
    </row>
    <row r="10298" spans="1:12" ht="15" x14ac:dyDescent="0.25">
      <c r="A10298" s="189" t="s">
        <v>13203</v>
      </c>
      <c r="B10298" s="190" t="s">
        <v>13204</v>
      </c>
      <c r="C10298" s="190" t="s">
        <v>29797</v>
      </c>
      <c r="D10298" s="190" t="s">
        <v>29797</v>
      </c>
      <c r="E10298" s="190" t="s">
        <v>29797</v>
      </c>
      <c r="F10298" s="190" t="s">
        <v>29797</v>
      </c>
      <c r="G10298" s="190" t="s">
        <v>29797</v>
      </c>
      <c r="H10298" s="190" t="s">
        <v>31314</v>
      </c>
      <c r="I10298" s="190" t="s">
        <v>5062</v>
      </c>
      <c r="J10298" s="190" t="s">
        <v>29821</v>
      </c>
      <c r="K10298" s="190" t="s">
        <v>5062</v>
      </c>
      <c r="L10298" s="190" t="s">
        <v>1447</v>
      </c>
    </row>
    <row r="10299" spans="1:12" ht="15" x14ac:dyDescent="0.25">
      <c r="A10299" s="191" t="s">
        <v>17755</v>
      </c>
      <c r="B10299" s="192" t="s">
        <v>21554</v>
      </c>
      <c r="C10299" s="192" t="s">
        <v>29797</v>
      </c>
      <c r="D10299" s="192" t="s">
        <v>29797</v>
      </c>
      <c r="E10299" s="192" t="s">
        <v>29797</v>
      </c>
      <c r="F10299" s="192" t="s">
        <v>29797</v>
      </c>
      <c r="G10299" s="192" t="s">
        <v>29797</v>
      </c>
      <c r="H10299" s="192" t="s">
        <v>33137</v>
      </c>
      <c r="I10299" s="192" t="s">
        <v>33138</v>
      </c>
      <c r="J10299" s="192" t="s">
        <v>30931</v>
      </c>
      <c r="K10299" s="192" t="s">
        <v>6040</v>
      </c>
      <c r="L10299" s="192" t="s">
        <v>1447</v>
      </c>
    </row>
    <row r="10300" spans="1:12" ht="15" x14ac:dyDescent="0.25">
      <c r="A10300" s="189" t="s">
        <v>13205</v>
      </c>
      <c r="B10300" s="190" t="s">
        <v>13206</v>
      </c>
      <c r="C10300" s="190" t="s">
        <v>29797</v>
      </c>
      <c r="D10300" s="190" t="s">
        <v>29797</v>
      </c>
      <c r="E10300" s="190" t="s">
        <v>29797</v>
      </c>
      <c r="F10300" s="190" t="s">
        <v>29797</v>
      </c>
      <c r="G10300" s="190" t="s">
        <v>29797</v>
      </c>
      <c r="H10300" s="190" t="s">
        <v>29797</v>
      </c>
      <c r="I10300" s="190" t="s">
        <v>29797</v>
      </c>
      <c r="J10300" s="190" t="s">
        <v>30441</v>
      </c>
      <c r="K10300" s="190" t="s">
        <v>9190</v>
      </c>
      <c r="L10300" s="190" t="s">
        <v>1447</v>
      </c>
    </row>
    <row r="10301" spans="1:12" ht="15" x14ac:dyDescent="0.25">
      <c r="A10301" s="191" t="s">
        <v>27727</v>
      </c>
      <c r="B10301" s="192" t="s">
        <v>21555</v>
      </c>
      <c r="C10301" s="192" t="s">
        <v>29797</v>
      </c>
      <c r="D10301" s="192" t="s">
        <v>29797</v>
      </c>
      <c r="E10301" s="192" t="s">
        <v>29797</v>
      </c>
      <c r="F10301" s="192" t="s">
        <v>29797</v>
      </c>
      <c r="G10301" s="192" t="s">
        <v>29797</v>
      </c>
      <c r="H10301" s="192" t="s">
        <v>29797</v>
      </c>
      <c r="I10301" s="192" t="s">
        <v>29797</v>
      </c>
      <c r="J10301" s="192" t="s">
        <v>29797</v>
      </c>
      <c r="K10301" s="192" t="s">
        <v>29797</v>
      </c>
      <c r="L10301" s="192" t="s">
        <v>1438</v>
      </c>
    </row>
    <row r="10302" spans="1:12" ht="15" x14ac:dyDescent="0.25">
      <c r="A10302" s="189" t="s">
        <v>17756</v>
      </c>
      <c r="B10302" s="190" t="s">
        <v>21556</v>
      </c>
      <c r="C10302" s="190" t="s">
        <v>29797</v>
      </c>
      <c r="D10302" s="190" t="s">
        <v>29797</v>
      </c>
      <c r="E10302" s="190" t="s">
        <v>29797</v>
      </c>
      <c r="F10302" s="190" t="s">
        <v>29797</v>
      </c>
      <c r="G10302" s="190" t="s">
        <v>29797</v>
      </c>
      <c r="H10302" s="190" t="s">
        <v>31353</v>
      </c>
      <c r="I10302" s="190" t="s">
        <v>5073</v>
      </c>
      <c r="J10302" s="190" t="s">
        <v>31325</v>
      </c>
      <c r="K10302" s="190" t="s">
        <v>5073</v>
      </c>
      <c r="L10302" s="190" t="s">
        <v>1447</v>
      </c>
    </row>
    <row r="10303" spans="1:12" ht="15" x14ac:dyDescent="0.25">
      <c r="A10303" s="191" t="s">
        <v>13207</v>
      </c>
      <c r="B10303" s="192" t="s">
        <v>13208</v>
      </c>
      <c r="C10303" s="192" t="s">
        <v>29797</v>
      </c>
      <c r="D10303" s="192" t="s">
        <v>29797</v>
      </c>
      <c r="E10303" s="192" t="s">
        <v>29797</v>
      </c>
      <c r="F10303" s="192" t="s">
        <v>29797</v>
      </c>
      <c r="G10303" s="192" t="s">
        <v>29797</v>
      </c>
      <c r="H10303" s="192" t="s">
        <v>29797</v>
      </c>
      <c r="I10303" s="192" t="s">
        <v>29797</v>
      </c>
      <c r="J10303" s="192" t="s">
        <v>31325</v>
      </c>
      <c r="K10303" s="192" t="s">
        <v>5073</v>
      </c>
      <c r="L10303" s="192" t="s">
        <v>1447</v>
      </c>
    </row>
    <row r="10304" spans="1:12" ht="15" x14ac:dyDescent="0.25">
      <c r="A10304" s="189" t="s">
        <v>13209</v>
      </c>
      <c r="B10304" s="190" t="s">
        <v>13210</v>
      </c>
      <c r="C10304" s="190" t="s">
        <v>29797</v>
      </c>
      <c r="D10304" s="190" t="s">
        <v>29797</v>
      </c>
      <c r="E10304" s="190" t="s">
        <v>29797</v>
      </c>
      <c r="F10304" s="190" t="s">
        <v>29797</v>
      </c>
      <c r="G10304" s="190" t="s">
        <v>29797</v>
      </c>
      <c r="H10304" s="190" t="s">
        <v>31486</v>
      </c>
      <c r="I10304" s="190" t="s">
        <v>31487</v>
      </c>
      <c r="J10304" s="190" t="s">
        <v>29821</v>
      </c>
      <c r="K10304" s="190" t="s">
        <v>5062</v>
      </c>
      <c r="L10304" s="190" t="s">
        <v>1447</v>
      </c>
    </row>
    <row r="10305" spans="1:12" ht="15" x14ac:dyDescent="0.25">
      <c r="A10305" s="191" t="s">
        <v>13211</v>
      </c>
      <c r="B10305" s="192" t="s">
        <v>13212</v>
      </c>
      <c r="C10305" s="192" t="s">
        <v>29797</v>
      </c>
      <c r="D10305" s="192" t="s">
        <v>29797</v>
      </c>
      <c r="E10305" s="192" t="s">
        <v>29797</v>
      </c>
      <c r="F10305" s="192" t="s">
        <v>29797</v>
      </c>
      <c r="G10305" s="192" t="s">
        <v>29797</v>
      </c>
      <c r="H10305" s="192" t="s">
        <v>31571</v>
      </c>
      <c r="I10305" s="192" t="s">
        <v>1391</v>
      </c>
      <c r="J10305" s="192" t="s">
        <v>29821</v>
      </c>
      <c r="K10305" s="192" t="s">
        <v>5062</v>
      </c>
      <c r="L10305" s="192" t="s">
        <v>1447</v>
      </c>
    </row>
    <row r="10306" spans="1:12" ht="15" x14ac:dyDescent="0.25">
      <c r="A10306" s="189" t="s">
        <v>13213</v>
      </c>
      <c r="B10306" s="190" t="s">
        <v>13214</v>
      </c>
      <c r="C10306" s="190" t="s">
        <v>29797</v>
      </c>
      <c r="D10306" s="190" t="s">
        <v>29797</v>
      </c>
      <c r="E10306" s="190" t="s">
        <v>29797</v>
      </c>
      <c r="F10306" s="190" t="s">
        <v>29797</v>
      </c>
      <c r="G10306" s="190" t="s">
        <v>29797</v>
      </c>
      <c r="H10306" s="190" t="s">
        <v>31432</v>
      </c>
      <c r="I10306" s="190" t="s">
        <v>31433</v>
      </c>
      <c r="J10306" s="190" t="s">
        <v>29821</v>
      </c>
      <c r="K10306" s="190" t="s">
        <v>5062</v>
      </c>
      <c r="L10306" s="190" t="s">
        <v>1447</v>
      </c>
    </row>
    <row r="10307" spans="1:12" ht="15" x14ac:dyDescent="0.25">
      <c r="A10307" s="191" t="s">
        <v>27728</v>
      </c>
      <c r="B10307" s="192" t="s">
        <v>21557</v>
      </c>
      <c r="C10307" s="192" t="s">
        <v>29797</v>
      </c>
      <c r="D10307" s="192" t="s">
        <v>29797</v>
      </c>
      <c r="E10307" s="192" t="s">
        <v>29797</v>
      </c>
      <c r="F10307" s="192" t="s">
        <v>29797</v>
      </c>
      <c r="G10307" s="192" t="s">
        <v>29797</v>
      </c>
      <c r="H10307" s="192" t="s">
        <v>29797</v>
      </c>
      <c r="I10307" s="192" t="s">
        <v>29797</v>
      </c>
      <c r="J10307" s="192" t="s">
        <v>29797</v>
      </c>
      <c r="K10307" s="192" t="s">
        <v>29797</v>
      </c>
      <c r="L10307" s="192" t="s">
        <v>1441</v>
      </c>
    </row>
    <row r="10308" spans="1:12" ht="15" x14ac:dyDescent="0.25">
      <c r="A10308" s="189" t="s">
        <v>27729</v>
      </c>
      <c r="B10308" s="190" t="s">
        <v>27730</v>
      </c>
      <c r="C10308" s="190" t="s">
        <v>29797</v>
      </c>
      <c r="D10308" s="190" t="s">
        <v>29797</v>
      </c>
      <c r="E10308" s="190" t="s">
        <v>29797</v>
      </c>
      <c r="F10308" s="190" t="s">
        <v>29797</v>
      </c>
      <c r="G10308" s="190" t="s">
        <v>29797</v>
      </c>
      <c r="H10308" s="190" t="s">
        <v>31366</v>
      </c>
      <c r="I10308" s="190" t="s">
        <v>31367</v>
      </c>
      <c r="J10308" s="190" t="s">
        <v>29821</v>
      </c>
      <c r="K10308" s="190" t="s">
        <v>5062</v>
      </c>
      <c r="L10308" s="190" t="s">
        <v>1447</v>
      </c>
    </row>
    <row r="10309" spans="1:12" ht="15" x14ac:dyDescent="0.25">
      <c r="A10309" s="191" t="s">
        <v>13215</v>
      </c>
      <c r="B10309" s="192" t="s">
        <v>13216</v>
      </c>
      <c r="C10309" s="192" t="s">
        <v>29797</v>
      </c>
      <c r="D10309" s="192" t="s">
        <v>29797</v>
      </c>
      <c r="E10309" s="192" t="s">
        <v>29797</v>
      </c>
      <c r="F10309" s="192" t="s">
        <v>29797</v>
      </c>
      <c r="G10309" s="192" t="s">
        <v>29797</v>
      </c>
      <c r="H10309" s="192" t="s">
        <v>31331</v>
      </c>
      <c r="I10309" s="192" t="s">
        <v>31332</v>
      </c>
      <c r="J10309" s="192" t="s">
        <v>29821</v>
      </c>
      <c r="K10309" s="192" t="s">
        <v>5062</v>
      </c>
      <c r="L10309" s="192" t="s">
        <v>1447</v>
      </c>
    </row>
    <row r="10310" spans="1:12" ht="15" x14ac:dyDescent="0.25">
      <c r="A10310" s="189" t="s">
        <v>13217</v>
      </c>
      <c r="B10310" s="190" t="s">
        <v>13218</v>
      </c>
      <c r="C10310" s="190" t="s">
        <v>29797</v>
      </c>
      <c r="D10310" s="190" t="s">
        <v>29797</v>
      </c>
      <c r="E10310" s="190" t="s">
        <v>29797</v>
      </c>
      <c r="F10310" s="190" t="s">
        <v>29797</v>
      </c>
      <c r="G10310" s="190" t="s">
        <v>29797</v>
      </c>
      <c r="H10310" s="190" t="s">
        <v>29797</v>
      </c>
      <c r="I10310" s="190" t="s">
        <v>29797</v>
      </c>
      <c r="J10310" s="190" t="s">
        <v>29797</v>
      </c>
      <c r="K10310" s="190" t="s">
        <v>29797</v>
      </c>
      <c r="L10310" s="190" t="s">
        <v>29797</v>
      </c>
    </row>
    <row r="10311" spans="1:12" ht="15" x14ac:dyDescent="0.25">
      <c r="A10311" s="191" t="s">
        <v>27731</v>
      </c>
      <c r="B10311" s="192" t="s">
        <v>27732</v>
      </c>
      <c r="C10311" s="192" t="s">
        <v>29797</v>
      </c>
      <c r="D10311" s="192" t="s">
        <v>29797</v>
      </c>
      <c r="E10311" s="192" t="s">
        <v>29797</v>
      </c>
      <c r="F10311" s="192" t="s">
        <v>29797</v>
      </c>
      <c r="G10311" s="192" t="s">
        <v>29797</v>
      </c>
      <c r="H10311" s="192" t="s">
        <v>31603</v>
      </c>
      <c r="I10311" s="192" t="s">
        <v>31604</v>
      </c>
      <c r="J10311" s="192" t="s">
        <v>29821</v>
      </c>
      <c r="K10311" s="192" t="s">
        <v>5062</v>
      </c>
      <c r="L10311" s="192" t="s">
        <v>1447</v>
      </c>
    </row>
    <row r="10312" spans="1:12" ht="15" x14ac:dyDescent="0.25">
      <c r="A10312" s="189" t="s">
        <v>17757</v>
      </c>
      <c r="B10312" s="190" t="s">
        <v>21558</v>
      </c>
      <c r="C10312" s="190" t="s">
        <v>29797</v>
      </c>
      <c r="D10312" s="190" t="s">
        <v>29797</v>
      </c>
      <c r="E10312" s="190" t="s">
        <v>29797</v>
      </c>
      <c r="F10312" s="190" t="s">
        <v>29797</v>
      </c>
      <c r="G10312" s="190" t="s">
        <v>29797</v>
      </c>
      <c r="H10312" s="190" t="s">
        <v>31567</v>
      </c>
      <c r="I10312" s="190" t="s">
        <v>31568</v>
      </c>
      <c r="J10312" s="190" t="s">
        <v>29821</v>
      </c>
      <c r="K10312" s="190" t="s">
        <v>5062</v>
      </c>
      <c r="L10312" s="190" t="s">
        <v>1447</v>
      </c>
    </row>
    <row r="10313" spans="1:12" ht="15" x14ac:dyDescent="0.25">
      <c r="A10313" s="191" t="s">
        <v>27733</v>
      </c>
      <c r="B10313" s="192" t="s">
        <v>27734</v>
      </c>
      <c r="C10313" s="192" t="s">
        <v>29797</v>
      </c>
      <c r="D10313" s="192" t="s">
        <v>29797</v>
      </c>
      <c r="E10313" s="192" t="s">
        <v>30999</v>
      </c>
      <c r="F10313" s="192" t="s">
        <v>29797</v>
      </c>
      <c r="G10313" s="192" t="s">
        <v>29797</v>
      </c>
      <c r="H10313" s="192" t="s">
        <v>31434</v>
      </c>
      <c r="I10313" s="192" t="s">
        <v>31435</v>
      </c>
      <c r="J10313" s="192" t="s">
        <v>29821</v>
      </c>
      <c r="K10313" s="192" t="s">
        <v>5062</v>
      </c>
      <c r="L10313" s="192" t="s">
        <v>1447</v>
      </c>
    </row>
    <row r="10314" spans="1:12" ht="15" x14ac:dyDescent="0.25">
      <c r="A10314" s="189" t="s">
        <v>27735</v>
      </c>
      <c r="B10314" s="190" t="s">
        <v>27736</v>
      </c>
      <c r="C10314" s="190" t="s">
        <v>29797</v>
      </c>
      <c r="D10314" s="190" t="s">
        <v>29797</v>
      </c>
      <c r="E10314" s="190" t="s">
        <v>29797</v>
      </c>
      <c r="F10314" s="190" t="s">
        <v>29797</v>
      </c>
      <c r="G10314" s="190" t="s">
        <v>29797</v>
      </c>
      <c r="H10314" s="190" t="s">
        <v>32382</v>
      </c>
      <c r="I10314" s="190" t="s">
        <v>32383</v>
      </c>
      <c r="J10314" s="190" t="s">
        <v>29821</v>
      </c>
      <c r="K10314" s="190" t="s">
        <v>5062</v>
      </c>
      <c r="L10314" s="190" t="s">
        <v>1447</v>
      </c>
    </row>
    <row r="10315" spans="1:12" ht="15" x14ac:dyDescent="0.25">
      <c r="A10315" s="191" t="s">
        <v>17758</v>
      </c>
      <c r="B10315" s="192" t="s">
        <v>21559</v>
      </c>
      <c r="C10315" s="192" t="s">
        <v>29797</v>
      </c>
      <c r="D10315" s="192" t="s">
        <v>29797</v>
      </c>
      <c r="E10315" s="192" t="s">
        <v>29797</v>
      </c>
      <c r="F10315" s="192" t="s">
        <v>29797</v>
      </c>
      <c r="G10315" s="192" t="s">
        <v>29797</v>
      </c>
      <c r="H10315" s="192" t="s">
        <v>29797</v>
      </c>
      <c r="I10315" s="192" t="s">
        <v>29797</v>
      </c>
      <c r="J10315" s="192" t="s">
        <v>29797</v>
      </c>
      <c r="K10315" s="192" t="s">
        <v>29797</v>
      </c>
      <c r="L10315" s="192" t="s">
        <v>29797</v>
      </c>
    </row>
    <row r="10316" spans="1:12" ht="15" x14ac:dyDescent="0.25">
      <c r="A10316" s="189" t="s">
        <v>13219</v>
      </c>
      <c r="B10316" s="190" t="s">
        <v>13220</v>
      </c>
      <c r="C10316" s="190" t="s">
        <v>29797</v>
      </c>
      <c r="D10316" s="190" t="s">
        <v>29797</v>
      </c>
      <c r="E10316" s="190" t="s">
        <v>29797</v>
      </c>
      <c r="F10316" s="190" t="s">
        <v>29797</v>
      </c>
      <c r="G10316" s="190" t="s">
        <v>29797</v>
      </c>
      <c r="H10316" s="190" t="s">
        <v>31588</v>
      </c>
      <c r="I10316" s="190" t="s">
        <v>30455</v>
      </c>
      <c r="J10316" s="190" t="s">
        <v>29870</v>
      </c>
      <c r="K10316" s="190" t="s">
        <v>8069</v>
      </c>
      <c r="L10316" s="190" t="s">
        <v>1447</v>
      </c>
    </row>
    <row r="10317" spans="1:12" ht="15" x14ac:dyDescent="0.25">
      <c r="A10317" s="191" t="s">
        <v>17759</v>
      </c>
      <c r="B10317" s="192" t="s">
        <v>21560</v>
      </c>
      <c r="C10317" s="192" t="s">
        <v>29797</v>
      </c>
      <c r="D10317" s="192" t="s">
        <v>29797</v>
      </c>
      <c r="E10317" s="192" t="s">
        <v>29797</v>
      </c>
      <c r="F10317" s="192" t="s">
        <v>29797</v>
      </c>
      <c r="G10317" s="192" t="s">
        <v>29797</v>
      </c>
      <c r="H10317" s="192" t="s">
        <v>31409</v>
      </c>
      <c r="I10317" s="192" t="s">
        <v>5062</v>
      </c>
      <c r="J10317" s="192" t="s">
        <v>29821</v>
      </c>
      <c r="K10317" s="192" t="s">
        <v>5062</v>
      </c>
      <c r="L10317" s="192" t="s">
        <v>1447</v>
      </c>
    </row>
    <row r="10318" spans="1:12" ht="15" x14ac:dyDescent="0.25">
      <c r="A10318" s="189" t="s">
        <v>13221</v>
      </c>
      <c r="B10318" s="190" t="s">
        <v>13222</v>
      </c>
      <c r="C10318" s="190" t="s">
        <v>29797</v>
      </c>
      <c r="D10318" s="190" t="s">
        <v>29797</v>
      </c>
      <c r="E10318" s="190" t="s">
        <v>29797</v>
      </c>
      <c r="F10318" s="190" t="s">
        <v>29797</v>
      </c>
      <c r="G10318" s="190" t="s">
        <v>29797</v>
      </c>
      <c r="H10318" s="190" t="s">
        <v>29797</v>
      </c>
      <c r="I10318" s="190" t="s">
        <v>29797</v>
      </c>
      <c r="J10318" s="190" t="s">
        <v>29821</v>
      </c>
      <c r="K10318" s="190" t="s">
        <v>5062</v>
      </c>
      <c r="L10318" s="190" t="s">
        <v>1447</v>
      </c>
    </row>
    <row r="10319" spans="1:12" ht="15" x14ac:dyDescent="0.25">
      <c r="A10319" s="191" t="s">
        <v>27737</v>
      </c>
      <c r="B10319" s="192" t="s">
        <v>7</v>
      </c>
      <c r="C10319" s="192" t="s">
        <v>29797</v>
      </c>
      <c r="D10319" s="192" t="s">
        <v>29797</v>
      </c>
      <c r="E10319" s="192" t="s">
        <v>29797</v>
      </c>
      <c r="F10319" s="192" t="s">
        <v>29797</v>
      </c>
      <c r="G10319" s="192" t="s">
        <v>29797</v>
      </c>
      <c r="H10319" s="192" t="s">
        <v>29797</v>
      </c>
      <c r="I10319" s="192" t="s">
        <v>29797</v>
      </c>
      <c r="J10319" s="192" t="s">
        <v>29797</v>
      </c>
      <c r="K10319" s="192" t="s">
        <v>29797</v>
      </c>
      <c r="L10319" s="192" t="s">
        <v>1442</v>
      </c>
    </row>
    <row r="10320" spans="1:12" ht="15" x14ac:dyDescent="0.25">
      <c r="A10320" s="189" t="s">
        <v>17760</v>
      </c>
      <c r="B10320" s="190" t="s">
        <v>21561</v>
      </c>
      <c r="C10320" s="190" t="s">
        <v>29797</v>
      </c>
      <c r="D10320" s="190" t="s">
        <v>29797</v>
      </c>
      <c r="E10320" s="190" t="s">
        <v>29797</v>
      </c>
      <c r="F10320" s="190" t="s">
        <v>29797</v>
      </c>
      <c r="G10320" s="190" t="s">
        <v>29797</v>
      </c>
      <c r="H10320" s="190" t="s">
        <v>33139</v>
      </c>
      <c r="I10320" s="190" t="s">
        <v>32330</v>
      </c>
      <c r="J10320" s="190" t="s">
        <v>29805</v>
      </c>
      <c r="K10320" s="190" t="s">
        <v>1417</v>
      </c>
      <c r="L10320" s="190" t="s">
        <v>1447</v>
      </c>
    </row>
    <row r="10321" spans="1:12" ht="15" x14ac:dyDescent="0.25">
      <c r="A10321" s="191" t="s">
        <v>27738</v>
      </c>
      <c r="B10321" s="192" t="s">
        <v>27739</v>
      </c>
      <c r="C10321" s="192" t="s">
        <v>29797</v>
      </c>
      <c r="D10321" s="192" t="s">
        <v>29797</v>
      </c>
      <c r="E10321" s="192" t="s">
        <v>29797</v>
      </c>
      <c r="F10321" s="192" t="s">
        <v>29797</v>
      </c>
      <c r="G10321" s="192" t="s">
        <v>29797</v>
      </c>
      <c r="H10321" s="192" t="s">
        <v>29797</v>
      </c>
      <c r="I10321" s="192" t="s">
        <v>29797</v>
      </c>
      <c r="J10321" s="192" t="s">
        <v>29797</v>
      </c>
      <c r="K10321" s="192" t="s">
        <v>29797</v>
      </c>
      <c r="L10321" s="192" t="s">
        <v>1438</v>
      </c>
    </row>
    <row r="10322" spans="1:12" ht="15" x14ac:dyDescent="0.25">
      <c r="A10322" s="189" t="s">
        <v>17761</v>
      </c>
      <c r="B10322" s="190" t="s">
        <v>21562</v>
      </c>
      <c r="C10322" s="190" t="s">
        <v>29797</v>
      </c>
      <c r="D10322" s="190" t="s">
        <v>29797</v>
      </c>
      <c r="E10322" s="190" t="s">
        <v>29797</v>
      </c>
      <c r="F10322" s="190" t="s">
        <v>29797</v>
      </c>
      <c r="G10322" s="190" t="s">
        <v>29797</v>
      </c>
      <c r="H10322" s="190" t="s">
        <v>29797</v>
      </c>
      <c r="I10322" s="190" t="s">
        <v>29797</v>
      </c>
      <c r="J10322" s="190" t="s">
        <v>29797</v>
      </c>
      <c r="K10322" s="190" t="s">
        <v>29797</v>
      </c>
      <c r="L10322" s="190" t="s">
        <v>29797</v>
      </c>
    </row>
    <row r="10323" spans="1:12" ht="15" x14ac:dyDescent="0.25">
      <c r="A10323" s="191" t="s">
        <v>13223</v>
      </c>
      <c r="B10323" s="192" t="s">
        <v>13224</v>
      </c>
      <c r="C10323" s="192" t="s">
        <v>29797</v>
      </c>
      <c r="D10323" s="192" t="s">
        <v>29797</v>
      </c>
      <c r="E10323" s="192" t="s">
        <v>29797</v>
      </c>
      <c r="F10323" s="192" t="s">
        <v>29797</v>
      </c>
      <c r="G10323" s="192" t="s">
        <v>29797</v>
      </c>
      <c r="H10323" s="192" t="s">
        <v>32243</v>
      </c>
      <c r="I10323" s="192" t="s">
        <v>1400</v>
      </c>
      <c r="J10323" s="192" t="s">
        <v>29821</v>
      </c>
      <c r="K10323" s="192" t="s">
        <v>5062</v>
      </c>
      <c r="L10323" s="192" t="s">
        <v>1447</v>
      </c>
    </row>
    <row r="10324" spans="1:12" ht="15" x14ac:dyDescent="0.25">
      <c r="A10324" s="189" t="s">
        <v>13225</v>
      </c>
      <c r="B10324" s="190" t="s">
        <v>13226</v>
      </c>
      <c r="C10324" s="190" t="s">
        <v>29797</v>
      </c>
      <c r="D10324" s="190" t="s">
        <v>29797</v>
      </c>
      <c r="E10324" s="190" t="s">
        <v>29797</v>
      </c>
      <c r="F10324" s="190" t="s">
        <v>29797</v>
      </c>
      <c r="G10324" s="190" t="s">
        <v>29797</v>
      </c>
      <c r="H10324" s="190" t="s">
        <v>31376</v>
      </c>
      <c r="I10324" s="190" t="s">
        <v>5062</v>
      </c>
      <c r="J10324" s="190" t="s">
        <v>29821</v>
      </c>
      <c r="K10324" s="190" t="s">
        <v>5062</v>
      </c>
      <c r="L10324" s="190" t="s">
        <v>1447</v>
      </c>
    </row>
    <row r="10325" spans="1:12" ht="15" x14ac:dyDescent="0.25">
      <c r="A10325" s="191" t="s">
        <v>17762</v>
      </c>
      <c r="B10325" s="192" t="s">
        <v>21563</v>
      </c>
      <c r="C10325" s="192" t="s">
        <v>29797</v>
      </c>
      <c r="D10325" s="192" t="s">
        <v>29797</v>
      </c>
      <c r="E10325" s="192" t="s">
        <v>29797</v>
      </c>
      <c r="F10325" s="192" t="s">
        <v>29797</v>
      </c>
      <c r="G10325" s="192" t="s">
        <v>29797</v>
      </c>
      <c r="H10325" s="192" t="s">
        <v>29797</v>
      </c>
      <c r="I10325" s="192" t="s">
        <v>29797</v>
      </c>
      <c r="J10325" s="192" t="s">
        <v>29797</v>
      </c>
      <c r="K10325" s="192" t="s">
        <v>29797</v>
      </c>
      <c r="L10325" s="192" t="s">
        <v>29797</v>
      </c>
    </row>
    <row r="10326" spans="1:12" ht="15" x14ac:dyDescent="0.25">
      <c r="A10326" s="189" t="s">
        <v>3861</v>
      </c>
      <c r="B10326" s="190" t="s">
        <v>8</v>
      </c>
      <c r="C10326" s="190" t="s">
        <v>29797</v>
      </c>
      <c r="D10326" s="190" t="s">
        <v>29797</v>
      </c>
      <c r="E10326" s="190" t="s">
        <v>29797</v>
      </c>
      <c r="F10326" s="190" t="s">
        <v>29797</v>
      </c>
      <c r="G10326" s="190" t="s">
        <v>29797</v>
      </c>
      <c r="H10326" s="190" t="s">
        <v>31607</v>
      </c>
      <c r="I10326" s="190" t="s">
        <v>31608</v>
      </c>
      <c r="J10326" s="190" t="s">
        <v>29821</v>
      </c>
      <c r="K10326" s="190" t="s">
        <v>5062</v>
      </c>
      <c r="L10326" s="190" t="s">
        <v>1447</v>
      </c>
    </row>
    <row r="10327" spans="1:12" ht="15" x14ac:dyDescent="0.25">
      <c r="A10327" s="191" t="s">
        <v>27740</v>
      </c>
      <c r="B10327" s="192" t="s">
        <v>27741</v>
      </c>
      <c r="C10327" s="192" t="s">
        <v>29797</v>
      </c>
      <c r="D10327" s="192" t="s">
        <v>29797</v>
      </c>
      <c r="E10327" s="192" t="s">
        <v>29797</v>
      </c>
      <c r="F10327" s="192" t="s">
        <v>29797</v>
      </c>
      <c r="G10327" s="192" t="s">
        <v>29797</v>
      </c>
      <c r="H10327" s="192" t="s">
        <v>29797</v>
      </c>
      <c r="I10327" s="192" t="s">
        <v>29797</v>
      </c>
      <c r="J10327" s="192" t="s">
        <v>29797</v>
      </c>
      <c r="K10327" s="192" t="s">
        <v>29797</v>
      </c>
      <c r="L10327" s="192" t="s">
        <v>29797</v>
      </c>
    </row>
    <row r="10328" spans="1:12" ht="15" x14ac:dyDescent="0.25">
      <c r="A10328" s="189" t="s">
        <v>13980</v>
      </c>
      <c r="B10328" s="190" t="s">
        <v>13981</v>
      </c>
      <c r="C10328" s="190" t="s">
        <v>29797</v>
      </c>
      <c r="D10328" s="190" t="s">
        <v>29797</v>
      </c>
      <c r="E10328" s="190" t="s">
        <v>29797</v>
      </c>
      <c r="F10328" s="190" t="s">
        <v>29797</v>
      </c>
      <c r="G10328" s="190" t="s">
        <v>29797</v>
      </c>
      <c r="H10328" s="190" t="s">
        <v>31314</v>
      </c>
      <c r="I10328" s="190" t="s">
        <v>5062</v>
      </c>
      <c r="J10328" s="190" t="s">
        <v>29821</v>
      </c>
      <c r="K10328" s="190" t="s">
        <v>5062</v>
      </c>
      <c r="L10328" s="190" t="s">
        <v>1447</v>
      </c>
    </row>
    <row r="10329" spans="1:12" ht="15" x14ac:dyDescent="0.25">
      <c r="A10329" s="191" t="s">
        <v>13982</v>
      </c>
      <c r="B10329" s="192" t="s">
        <v>13983</v>
      </c>
      <c r="C10329" s="192" t="s">
        <v>29797</v>
      </c>
      <c r="D10329" s="192" t="s">
        <v>29797</v>
      </c>
      <c r="E10329" s="192" t="s">
        <v>29797</v>
      </c>
      <c r="F10329" s="192" t="s">
        <v>29797</v>
      </c>
      <c r="G10329" s="192" t="s">
        <v>29797</v>
      </c>
      <c r="H10329" s="192" t="s">
        <v>29797</v>
      </c>
      <c r="I10329" s="192" t="s">
        <v>29797</v>
      </c>
      <c r="J10329" s="192" t="s">
        <v>31325</v>
      </c>
      <c r="K10329" s="192" t="s">
        <v>5073</v>
      </c>
      <c r="L10329" s="192" t="s">
        <v>1447</v>
      </c>
    </row>
    <row r="10330" spans="1:12" ht="15" x14ac:dyDescent="0.25">
      <c r="A10330" s="189" t="s">
        <v>17763</v>
      </c>
      <c r="B10330" s="190" t="s">
        <v>21564</v>
      </c>
      <c r="C10330" s="190" t="s">
        <v>29812</v>
      </c>
      <c r="D10330" s="190" t="s">
        <v>29824</v>
      </c>
      <c r="E10330" s="190" t="s">
        <v>30366</v>
      </c>
      <c r="F10330" s="190" t="s">
        <v>29804</v>
      </c>
      <c r="G10330" s="190" t="s">
        <v>31000</v>
      </c>
      <c r="H10330" s="190" t="s">
        <v>31434</v>
      </c>
      <c r="I10330" s="190" t="s">
        <v>31435</v>
      </c>
      <c r="J10330" s="190" t="s">
        <v>29821</v>
      </c>
      <c r="K10330" s="190" t="s">
        <v>5062</v>
      </c>
      <c r="L10330" s="190" t="s">
        <v>1447</v>
      </c>
    </row>
    <row r="10331" spans="1:12" ht="15" x14ac:dyDescent="0.25">
      <c r="A10331" s="191" t="s">
        <v>13984</v>
      </c>
      <c r="B10331" s="192" t="s">
        <v>13985</v>
      </c>
      <c r="C10331" s="192" t="s">
        <v>29797</v>
      </c>
      <c r="D10331" s="192" t="s">
        <v>29797</v>
      </c>
      <c r="E10331" s="192" t="s">
        <v>29797</v>
      </c>
      <c r="F10331" s="192" t="s">
        <v>29797</v>
      </c>
      <c r="G10331" s="192" t="s">
        <v>29797</v>
      </c>
      <c r="H10331" s="192" t="s">
        <v>29797</v>
      </c>
      <c r="I10331" s="192" t="s">
        <v>29797</v>
      </c>
      <c r="J10331" s="192" t="s">
        <v>29821</v>
      </c>
      <c r="K10331" s="192" t="s">
        <v>5062</v>
      </c>
      <c r="L10331" s="192" t="s">
        <v>1447</v>
      </c>
    </row>
    <row r="10332" spans="1:12" ht="15" x14ac:dyDescent="0.25">
      <c r="A10332" s="189" t="s">
        <v>13986</v>
      </c>
      <c r="B10332" s="190" t="s">
        <v>13987</v>
      </c>
      <c r="C10332" s="190" t="s">
        <v>29797</v>
      </c>
      <c r="D10332" s="190" t="s">
        <v>29797</v>
      </c>
      <c r="E10332" s="190" t="s">
        <v>29797</v>
      </c>
      <c r="F10332" s="190" t="s">
        <v>29797</v>
      </c>
      <c r="G10332" s="190" t="s">
        <v>29797</v>
      </c>
      <c r="H10332" s="190" t="s">
        <v>31400</v>
      </c>
      <c r="I10332" s="190" t="s">
        <v>31401</v>
      </c>
      <c r="J10332" s="190" t="s">
        <v>29821</v>
      </c>
      <c r="K10332" s="190" t="s">
        <v>5062</v>
      </c>
      <c r="L10332" s="190" t="s">
        <v>1447</v>
      </c>
    </row>
    <row r="10333" spans="1:12" ht="15" x14ac:dyDescent="0.25">
      <c r="A10333" s="191" t="s">
        <v>12343</v>
      </c>
      <c r="B10333" s="192" t="s">
        <v>12344</v>
      </c>
      <c r="C10333" s="192" t="s">
        <v>29797</v>
      </c>
      <c r="D10333" s="192" t="s">
        <v>29797</v>
      </c>
      <c r="E10333" s="192" t="s">
        <v>29797</v>
      </c>
      <c r="F10333" s="192" t="s">
        <v>29797</v>
      </c>
      <c r="G10333" s="192" t="s">
        <v>29797</v>
      </c>
      <c r="H10333" s="192" t="s">
        <v>29797</v>
      </c>
      <c r="I10333" s="192" t="s">
        <v>29797</v>
      </c>
      <c r="J10333" s="192" t="s">
        <v>29821</v>
      </c>
      <c r="K10333" s="192" t="s">
        <v>5062</v>
      </c>
      <c r="L10333" s="192" t="s">
        <v>1447</v>
      </c>
    </row>
    <row r="10334" spans="1:12" ht="15" x14ac:dyDescent="0.25">
      <c r="A10334" s="189" t="s">
        <v>27742</v>
      </c>
      <c r="B10334" s="190" t="s">
        <v>13988</v>
      </c>
      <c r="C10334" s="190" t="s">
        <v>29797</v>
      </c>
      <c r="D10334" s="190" t="s">
        <v>29797</v>
      </c>
      <c r="E10334" s="190" t="s">
        <v>29797</v>
      </c>
      <c r="F10334" s="190" t="s">
        <v>29797</v>
      </c>
      <c r="G10334" s="190" t="s">
        <v>29797</v>
      </c>
      <c r="H10334" s="190" t="s">
        <v>29797</v>
      </c>
      <c r="I10334" s="190" t="s">
        <v>29797</v>
      </c>
      <c r="J10334" s="190" t="s">
        <v>29797</v>
      </c>
      <c r="K10334" s="190" t="s">
        <v>29797</v>
      </c>
      <c r="L10334" s="190" t="s">
        <v>1446</v>
      </c>
    </row>
    <row r="10335" spans="1:12" ht="15" x14ac:dyDescent="0.25">
      <c r="A10335" s="191" t="s">
        <v>17764</v>
      </c>
      <c r="B10335" s="192" t="s">
        <v>21565</v>
      </c>
      <c r="C10335" s="192" t="s">
        <v>12493</v>
      </c>
      <c r="D10335" s="192" t="s">
        <v>29824</v>
      </c>
      <c r="E10335" s="192" t="s">
        <v>31001</v>
      </c>
      <c r="F10335" s="192" t="s">
        <v>29804</v>
      </c>
      <c r="G10335" s="192" t="s">
        <v>30931</v>
      </c>
      <c r="H10335" s="192" t="s">
        <v>31436</v>
      </c>
      <c r="I10335" s="192" t="s">
        <v>5062</v>
      </c>
      <c r="J10335" s="192" t="s">
        <v>29821</v>
      </c>
      <c r="K10335" s="192" t="s">
        <v>5062</v>
      </c>
      <c r="L10335" s="192" t="s">
        <v>1447</v>
      </c>
    </row>
    <row r="10336" spans="1:12" ht="15" x14ac:dyDescent="0.25">
      <c r="A10336" s="189" t="s">
        <v>27743</v>
      </c>
      <c r="B10336" s="190" t="s">
        <v>27744</v>
      </c>
      <c r="C10336" s="190" t="s">
        <v>29797</v>
      </c>
      <c r="D10336" s="190" t="s">
        <v>29797</v>
      </c>
      <c r="E10336" s="190" t="s">
        <v>29797</v>
      </c>
      <c r="F10336" s="190" t="s">
        <v>29797</v>
      </c>
      <c r="G10336" s="190" t="s">
        <v>29797</v>
      </c>
      <c r="H10336" s="190" t="s">
        <v>31953</v>
      </c>
      <c r="I10336" s="190" t="s">
        <v>10341</v>
      </c>
      <c r="J10336" s="190" t="s">
        <v>29821</v>
      </c>
      <c r="K10336" s="190" t="s">
        <v>5062</v>
      </c>
      <c r="L10336" s="190" t="s">
        <v>1447</v>
      </c>
    </row>
    <row r="10337" spans="1:12" ht="15" x14ac:dyDescent="0.25">
      <c r="A10337" s="191" t="s">
        <v>17765</v>
      </c>
      <c r="B10337" s="192" t="s">
        <v>21566</v>
      </c>
      <c r="C10337" s="192" t="s">
        <v>29797</v>
      </c>
      <c r="D10337" s="192" t="s">
        <v>29797</v>
      </c>
      <c r="E10337" s="192" t="s">
        <v>29797</v>
      </c>
      <c r="F10337" s="192" t="s">
        <v>29797</v>
      </c>
      <c r="G10337" s="192" t="s">
        <v>29797</v>
      </c>
      <c r="H10337" s="192" t="s">
        <v>29797</v>
      </c>
      <c r="I10337" s="192" t="s">
        <v>29797</v>
      </c>
      <c r="J10337" s="192" t="s">
        <v>29797</v>
      </c>
      <c r="K10337" s="192" t="s">
        <v>29797</v>
      </c>
      <c r="L10337" s="192" t="s">
        <v>29797</v>
      </c>
    </row>
    <row r="10338" spans="1:12" ht="15" x14ac:dyDescent="0.25">
      <c r="A10338" s="189" t="s">
        <v>17766</v>
      </c>
      <c r="B10338" s="190" t="s">
        <v>27745</v>
      </c>
      <c r="C10338" s="190" t="s">
        <v>29797</v>
      </c>
      <c r="D10338" s="190" t="s">
        <v>29797</v>
      </c>
      <c r="E10338" s="190" t="s">
        <v>29797</v>
      </c>
      <c r="F10338" s="190" t="s">
        <v>29797</v>
      </c>
      <c r="G10338" s="190" t="s">
        <v>29797</v>
      </c>
      <c r="H10338" s="190" t="s">
        <v>31374</v>
      </c>
      <c r="I10338" s="190" t="s">
        <v>30278</v>
      </c>
      <c r="J10338" s="190" t="s">
        <v>29821</v>
      </c>
      <c r="K10338" s="190" t="s">
        <v>5062</v>
      </c>
      <c r="L10338" s="190" t="s">
        <v>1447</v>
      </c>
    </row>
    <row r="10339" spans="1:12" ht="15" x14ac:dyDescent="0.25">
      <c r="A10339" s="191" t="s">
        <v>13989</v>
      </c>
      <c r="B10339" s="192" t="s">
        <v>13990</v>
      </c>
      <c r="C10339" s="192" t="s">
        <v>29797</v>
      </c>
      <c r="D10339" s="192" t="s">
        <v>29797</v>
      </c>
      <c r="E10339" s="192" t="s">
        <v>29797</v>
      </c>
      <c r="F10339" s="192" t="s">
        <v>29797</v>
      </c>
      <c r="G10339" s="192" t="s">
        <v>29797</v>
      </c>
      <c r="H10339" s="192" t="s">
        <v>29797</v>
      </c>
      <c r="I10339" s="192" t="s">
        <v>29797</v>
      </c>
      <c r="J10339" s="192" t="s">
        <v>31325</v>
      </c>
      <c r="K10339" s="192" t="s">
        <v>5073</v>
      </c>
      <c r="L10339" s="192" t="s">
        <v>1447</v>
      </c>
    </row>
    <row r="10340" spans="1:12" ht="15" x14ac:dyDescent="0.25">
      <c r="A10340" s="189" t="s">
        <v>17767</v>
      </c>
      <c r="B10340" s="190" t="s">
        <v>21567</v>
      </c>
      <c r="C10340" s="190" t="s">
        <v>29797</v>
      </c>
      <c r="D10340" s="190" t="s">
        <v>29797</v>
      </c>
      <c r="E10340" s="190" t="s">
        <v>29797</v>
      </c>
      <c r="F10340" s="190" t="s">
        <v>29797</v>
      </c>
      <c r="G10340" s="190" t="s">
        <v>29797</v>
      </c>
      <c r="H10340" s="190" t="s">
        <v>29797</v>
      </c>
      <c r="I10340" s="190" t="s">
        <v>29797</v>
      </c>
      <c r="J10340" s="190" t="s">
        <v>29797</v>
      </c>
      <c r="K10340" s="190" t="s">
        <v>29797</v>
      </c>
      <c r="L10340" s="190" t="s">
        <v>29797</v>
      </c>
    </row>
    <row r="10341" spans="1:12" ht="15" x14ac:dyDescent="0.25">
      <c r="A10341" s="191" t="s">
        <v>13991</v>
      </c>
      <c r="B10341" s="192" t="s">
        <v>13992</v>
      </c>
      <c r="C10341" s="192" t="s">
        <v>29797</v>
      </c>
      <c r="D10341" s="192" t="s">
        <v>29797</v>
      </c>
      <c r="E10341" s="192" t="s">
        <v>29797</v>
      </c>
      <c r="F10341" s="192" t="s">
        <v>29797</v>
      </c>
      <c r="G10341" s="192" t="s">
        <v>29797</v>
      </c>
      <c r="H10341" s="192" t="s">
        <v>32932</v>
      </c>
      <c r="I10341" s="192" t="s">
        <v>30312</v>
      </c>
      <c r="J10341" s="192" t="s">
        <v>30021</v>
      </c>
      <c r="K10341" s="192" t="s">
        <v>12016</v>
      </c>
      <c r="L10341" s="192" t="s">
        <v>1447</v>
      </c>
    </row>
    <row r="10342" spans="1:12" ht="15" x14ac:dyDescent="0.25">
      <c r="A10342" s="189" t="s">
        <v>13993</v>
      </c>
      <c r="B10342" s="190" t="s">
        <v>13994</v>
      </c>
      <c r="C10342" s="190" t="s">
        <v>29797</v>
      </c>
      <c r="D10342" s="190" t="s">
        <v>29797</v>
      </c>
      <c r="E10342" s="190" t="s">
        <v>29797</v>
      </c>
      <c r="F10342" s="190" t="s">
        <v>29797</v>
      </c>
      <c r="G10342" s="190" t="s">
        <v>29797</v>
      </c>
      <c r="H10342" s="190" t="s">
        <v>29797</v>
      </c>
      <c r="I10342" s="190" t="s">
        <v>29797</v>
      </c>
      <c r="J10342" s="190" t="s">
        <v>31347</v>
      </c>
      <c r="K10342" s="190" t="s">
        <v>31348</v>
      </c>
      <c r="L10342" s="190" t="s">
        <v>1439</v>
      </c>
    </row>
    <row r="10343" spans="1:12" ht="15" x14ac:dyDescent="0.25">
      <c r="A10343" s="191" t="s">
        <v>13995</v>
      </c>
      <c r="B10343" s="192" t="s">
        <v>13996</v>
      </c>
      <c r="C10343" s="192" t="s">
        <v>29797</v>
      </c>
      <c r="D10343" s="192" t="s">
        <v>29797</v>
      </c>
      <c r="E10343" s="192" t="s">
        <v>29797</v>
      </c>
      <c r="F10343" s="192" t="s">
        <v>29797</v>
      </c>
      <c r="G10343" s="192" t="s">
        <v>29797</v>
      </c>
      <c r="H10343" s="192" t="s">
        <v>31588</v>
      </c>
      <c r="I10343" s="192" t="s">
        <v>30455</v>
      </c>
      <c r="J10343" s="192" t="s">
        <v>29870</v>
      </c>
      <c r="K10343" s="192" t="s">
        <v>8069</v>
      </c>
      <c r="L10343" s="192" t="s">
        <v>1447</v>
      </c>
    </row>
    <row r="10344" spans="1:12" ht="15" x14ac:dyDescent="0.25">
      <c r="A10344" s="189" t="s">
        <v>3862</v>
      </c>
      <c r="B10344" s="190" t="s">
        <v>9</v>
      </c>
      <c r="C10344" s="190" t="s">
        <v>29797</v>
      </c>
      <c r="D10344" s="190" t="s">
        <v>29797</v>
      </c>
      <c r="E10344" s="190" t="s">
        <v>29797</v>
      </c>
      <c r="F10344" s="190" t="s">
        <v>29797</v>
      </c>
      <c r="G10344" s="190" t="s">
        <v>29797</v>
      </c>
      <c r="H10344" s="190" t="s">
        <v>29797</v>
      </c>
      <c r="I10344" s="190" t="s">
        <v>29797</v>
      </c>
      <c r="J10344" s="190" t="s">
        <v>29797</v>
      </c>
      <c r="K10344" s="190" t="s">
        <v>29797</v>
      </c>
      <c r="L10344" s="190" t="s">
        <v>29797</v>
      </c>
    </row>
    <row r="10345" spans="1:12" ht="15" x14ac:dyDescent="0.25">
      <c r="A10345" s="191" t="s">
        <v>17768</v>
      </c>
      <c r="B10345" s="192" t="s">
        <v>27746</v>
      </c>
      <c r="C10345" s="192" t="s">
        <v>29797</v>
      </c>
      <c r="D10345" s="192" t="s">
        <v>29797</v>
      </c>
      <c r="E10345" s="192" t="s">
        <v>29797</v>
      </c>
      <c r="F10345" s="192" t="s">
        <v>29797</v>
      </c>
      <c r="G10345" s="192" t="s">
        <v>29797</v>
      </c>
      <c r="H10345" s="192" t="s">
        <v>31550</v>
      </c>
      <c r="I10345" s="192" t="s">
        <v>31551</v>
      </c>
      <c r="J10345" s="192" t="s">
        <v>29821</v>
      </c>
      <c r="K10345" s="192" t="s">
        <v>5062</v>
      </c>
      <c r="L10345" s="192" t="s">
        <v>1447</v>
      </c>
    </row>
    <row r="10346" spans="1:12" ht="15" x14ac:dyDescent="0.25">
      <c r="A10346" s="189" t="s">
        <v>13997</v>
      </c>
      <c r="B10346" s="190" t="s">
        <v>13998</v>
      </c>
      <c r="C10346" s="190" t="s">
        <v>29812</v>
      </c>
      <c r="D10346" s="190" t="s">
        <v>29797</v>
      </c>
      <c r="E10346" s="190" t="s">
        <v>31002</v>
      </c>
      <c r="F10346" s="190" t="s">
        <v>29797</v>
      </c>
      <c r="G10346" s="190" t="s">
        <v>29797</v>
      </c>
      <c r="H10346" s="190" t="s">
        <v>31314</v>
      </c>
      <c r="I10346" s="190" t="s">
        <v>5062</v>
      </c>
      <c r="J10346" s="190" t="s">
        <v>29821</v>
      </c>
      <c r="K10346" s="190" t="s">
        <v>5062</v>
      </c>
      <c r="L10346" s="190" t="s">
        <v>1447</v>
      </c>
    </row>
    <row r="10347" spans="1:12" ht="15" x14ac:dyDescent="0.25">
      <c r="A10347" s="191" t="s">
        <v>27747</v>
      </c>
      <c r="B10347" s="192" t="s">
        <v>27748</v>
      </c>
      <c r="C10347" s="192" t="s">
        <v>29797</v>
      </c>
      <c r="D10347" s="192" t="s">
        <v>29797</v>
      </c>
      <c r="E10347" s="192" t="s">
        <v>29797</v>
      </c>
      <c r="F10347" s="192" t="s">
        <v>29797</v>
      </c>
      <c r="G10347" s="192" t="s">
        <v>29797</v>
      </c>
      <c r="H10347" s="192" t="s">
        <v>31409</v>
      </c>
      <c r="I10347" s="192" t="s">
        <v>5062</v>
      </c>
      <c r="J10347" s="192" t="s">
        <v>29821</v>
      </c>
      <c r="K10347" s="192" t="s">
        <v>5062</v>
      </c>
      <c r="L10347" s="192" t="s">
        <v>1447</v>
      </c>
    </row>
    <row r="10348" spans="1:12" ht="15" x14ac:dyDescent="0.25">
      <c r="A10348" s="189" t="s">
        <v>17769</v>
      </c>
      <c r="B10348" s="190" t="s">
        <v>21568</v>
      </c>
      <c r="C10348" s="190" t="s">
        <v>29797</v>
      </c>
      <c r="D10348" s="190" t="s">
        <v>29797</v>
      </c>
      <c r="E10348" s="190" t="s">
        <v>29797</v>
      </c>
      <c r="F10348" s="190" t="s">
        <v>29797</v>
      </c>
      <c r="G10348" s="190" t="s">
        <v>29797</v>
      </c>
      <c r="H10348" s="190" t="s">
        <v>29797</v>
      </c>
      <c r="I10348" s="190" t="s">
        <v>29797</v>
      </c>
      <c r="J10348" s="190" t="s">
        <v>29797</v>
      </c>
      <c r="K10348" s="190" t="s">
        <v>29797</v>
      </c>
      <c r="L10348" s="190" t="s">
        <v>1457</v>
      </c>
    </row>
    <row r="10349" spans="1:12" ht="15" x14ac:dyDescent="0.25">
      <c r="A10349" s="191" t="s">
        <v>17770</v>
      </c>
      <c r="B10349" s="192" t="s">
        <v>21569</v>
      </c>
      <c r="C10349" s="192" t="s">
        <v>29797</v>
      </c>
      <c r="D10349" s="192" t="s">
        <v>29797</v>
      </c>
      <c r="E10349" s="192" t="s">
        <v>29797</v>
      </c>
      <c r="F10349" s="192" t="s">
        <v>29797</v>
      </c>
      <c r="G10349" s="192" t="s">
        <v>29797</v>
      </c>
      <c r="H10349" s="192" t="s">
        <v>31832</v>
      </c>
      <c r="I10349" s="192" t="s">
        <v>5073</v>
      </c>
      <c r="J10349" s="192" t="s">
        <v>31325</v>
      </c>
      <c r="K10349" s="192" t="s">
        <v>5073</v>
      </c>
      <c r="L10349" s="192" t="s">
        <v>1447</v>
      </c>
    </row>
    <row r="10350" spans="1:12" ht="15" x14ac:dyDescent="0.25">
      <c r="A10350" s="189" t="s">
        <v>3863</v>
      </c>
      <c r="B10350" s="190" t="s">
        <v>10</v>
      </c>
      <c r="C10350" s="190" t="s">
        <v>29797</v>
      </c>
      <c r="D10350" s="190" t="s">
        <v>29797</v>
      </c>
      <c r="E10350" s="190" t="s">
        <v>29797</v>
      </c>
      <c r="F10350" s="190" t="s">
        <v>29797</v>
      </c>
      <c r="G10350" s="190" t="s">
        <v>29797</v>
      </c>
      <c r="H10350" s="190" t="s">
        <v>29797</v>
      </c>
      <c r="I10350" s="190" t="s">
        <v>29797</v>
      </c>
      <c r="J10350" s="190" t="s">
        <v>29797</v>
      </c>
      <c r="K10350" s="190" t="s">
        <v>29797</v>
      </c>
      <c r="L10350" s="190" t="s">
        <v>29797</v>
      </c>
    </row>
    <row r="10351" spans="1:12" ht="15" x14ac:dyDescent="0.25">
      <c r="A10351" s="191" t="s">
        <v>3864</v>
      </c>
      <c r="B10351" s="192" t="s">
        <v>11</v>
      </c>
      <c r="C10351" s="192" t="s">
        <v>29797</v>
      </c>
      <c r="D10351" s="192" t="s">
        <v>29797</v>
      </c>
      <c r="E10351" s="192" t="s">
        <v>29797</v>
      </c>
      <c r="F10351" s="192" t="s">
        <v>29797</v>
      </c>
      <c r="G10351" s="192" t="s">
        <v>29797</v>
      </c>
      <c r="H10351" s="192" t="s">
        <v>29797</v>
      </c>
      <c r="I10351" s="192" t="s">
        <v>29797</v>
      </c>
      <c r="J10351" s="192" t="s">
        <v>31347</v>
      </c>
      <c r="K10351" s="192" t="s">
        <v>31348</v>
      </c>
      <c r="L10351" s="192" t="s">
        <v>1545</v>
      </c>
    </row>
    <row r="10352" spans="1:12" ht="15" x14ac:dyDescent="0.25">
      <c r="A10352" s="189" t="s">
        <v>17771</v>
      </c>
      <c r="B10352" s="190" t="s">
        <v>21570</v>
      </c>
      <c r="C10352" s="190" t="s">
        <v>29797</v>
      </c>
      <c r="D10352" s="190" t="s">
        <v>29797</v>
      </c>
      <c r="E10352" s="190" t="s">
        <v>29797</v>
      </c>
      <c r="F10352" s="190" t="s">
        <v>29797</v>
      </c>
      <c r="G10352" s="190" t="s">
        <v>29797</v>
      </c>
      <c r="H10352" s="190" t="s">
        <v>29797</v>
      </c>
      <c r="I10352" s="190" t="s">
        <v>29797</v>
      </c>
      <c r="J10352" s="190" t="s">
        <v>29797</v>
      </c>
      <c r="K10352" s="190" t="s">
        <v>29797</v>
      </c>
      <c r="L10352" s="190" t="s">
        <v>29797</v>
      </c>
    </row>
    <row r="10353" spans="1:12" ht="15" x14ac:dyDescent="0.25">
      <c r="A10353" s="191" t="s">
        <v>13999</v>
      </c>
      <c r="B10353" s="192" t="s">
        <v>14000</v>
      </c>
      <c r="C10353" s="192" t="s">
        <v>29797</v>
      </c>
      <c r="D10353" s="192" t="s">
        <v>29797</v>
      </c>
      <c r="E10353" s="192" t="s">
        <v>29797</v>
      </c>
      <c r="F10353" s="192" t="s">
        <v>29797</v>
      </c>
      <c r="G10353" s="192" t="s">
        <v>29797</v>
      </c>
      <c r="H10353" s="192" t="s">
        <v>31390</v>
      </c>
      <c r="I10353" s="192" t="s">
        <v>14423</v>
      </c>
      <c r="J10353" s="192" t="s">
        <v>29821</v>
      </c>
      <c r="K10353" s="192" t="s">
        <v>5062</v>
      </c>
      <c r="L10353" s="192" t="s">
        <v>1447</v>
      </c>
    </row>
    <row r="10354" spans="1:12" ht="15" x14ac:dyDescent="0.25">
      <c r="A10354" s="189" t="s">
        <v>14001</v>
      </c>
      <c r="B10354" s="190" t="s">
        <v>14002</v>
      </c>
      <c r="C10354" s="190" t="s">
        <v>29797</v>
      </c>
      <c r="D10354" s="190" t="s">
        <v>29797</v>
      </c>
      <c r="E10354" s="190" t="s">
        <v>29797</v>
      </c>
      <c r="F10354" s="190" t="s">
        <v>29797</v>
      </c>
      <c r="G10354" s="190" t="s">
        <v>29797</v>
      </c>
      <c r="H10354" s="190" t="s">
        <v>29797</v>
      </c>
      <c r="I10354" s="190" t="s">
        <v>29797</v>
      </c>
      <c r="J10354" s="190" t="s">
        <v>29821</v>
      </c>
      <c r="K10354" s="190" t="s">
        <v>5062</v>
      </c>
      <c r="L10354" s="190" t="s">
        <v>1447</v>
      </c>
    </row>
    <row r="10355" spans="1:12" ht="15" x14ac:dyDescent="0.25">
      <c r="A10355" s="191" t="s">
        <v>14003</v>
      </c>
      <c r="B10355" s="192" t="s">
        <v>14004</v>
      </c>
      <c r="C10355" s="192" t="s">
        <v>29797</v>
      </c>
      <c r="D10355" s="192" t="s">
        <v>29797</v>
      </c>
      <c r="E10355" s="192" t="s">
        <v>29797</v>
      </c>
      <c r="F10355" s="192" t="s">
        <v>29797</v>
      </c>
      <c r="G10355" s="192" t="s">
        <v>29797</v>
      </c>
      <c r="H10355" s="192" t="s">
        <v>31402</v>
      </c>
      <c r="I10355" s="192" t="s">
        <v>31403</v>
      </c>
      <c r="J10355" s="192" t="s">
        <v>29821</v>
      </c>
      <c r="K10355" s="192" t="s">
        <v>5062</v>
      </c>
      <c r="L10355" s="192" t="s">
        <v>1447</v>
      </c>
    </row>
    <row r="10356" spans="1:12" ht="15" x14ac:dyDescent="0.25">
      <c r="A10356" s="189" t="s">
        <v>17772</v>
      </c>
      <c r="B10356" s="190" t="s">
        <v>21571</v>
      </c>
      <c r="C10356" s="190" t="s">
        <v>29797</v>
      </c>
      <c r="D10356" s="190" t="s">
        <v>29797</v>
      </c>
      <c r="E10356" s="190" t="s">
        <v>29797</v>
      </c>
      <c r="F10356" s="190" t="s">
        <v>29797</v>
      </c>
      <c r="G10356" s="190" t="s">
        <v>29797</v>
      </c>
      <c r="H10356" s="190" t="s">
        <v>29797</v>
      </c>
      <c r="I10356" s="190" t="s">
        <v>29797</v>
      </c>
      <c r="J10356" s="190" t="s">
        <v>29797</v>
      </c>
      <c r="K10356" s="190" t="s">
        <v>29797</v>
      </c>
      <c r="L10356" s="190" t="s">
        <v>29797</v>
      </c>
    </row>
    <row r="10357" spans="1:12" ht="15" x14ac:dyDescent="0.25">
      <c r="A10357" s="191" t="s">
        <v>3865</v>
      </c>
      <c r="B10357" s="192" t="s">
        <v>12</v>
      </c>
      <c r="C10357" s="192" t="s">
        <v>29797</v>
      </c>
      <c r="D10357" s="192" t="s">
        <v>29797</v>
      </c>
      <c r="E10357" s="192" t="s">
        <v>29797</v>
      </c>
      <c r="F10357" s="192" t="s">
        <v>29797</v>
      </c>
      <c r="G10357" s="192" t="s">
        <v>29797</v>
      </c>
      <c r="H10357" s="192" t="s">
        <v>33140</v>
      </c>
      <c r="I10357" s="192" t="s">
        <v>33141</v>
      </c>
      <c r="J10357" s="192" t="s">
        <v>30006</v>
      </c>
      <c r="K10357" s="192" t="s">
        <v>4718</v>
      </c>
      <c r="L10357" s="192" t="s">
        <v>1447</v>
      </c>
    </row>
    <row r="10358" spans="1:12" ht="15" x14ac:dyDescent="0.25">
      <c r="A10358" s="189" t="s">
        <v>14005</v>
      </c>
      <c r="B10358" s="190" t="s">
        <v>14006</v>
      </c>
      <c r="C10358" s="190" t="s">
        <v>29797</v>
      </c>
      <c r="D10358" s="190" t="s">
        <v>29797</v>
      </c>
      <c r="E10358" s="190" t="s">
        <v>29797</v>
      </c>
      <c r="F10358" s="190" t="s">
        <v>29797</v>
      </c>
      <c r="G10358" s="190" t="s">
        <v>29797</v>
      </c>
      <c r="H10358" s="190" t="s">
        <v>33142</v>
      </c>
      <c r="I10358" s="190" t="s">
        <v>33143</v>
      </c>
      <c r="J10358" s="190" t="s">
        <v>30441</v>
      </c>
      <c r="K10358" s="190" t="s">
        <v>9190</v>
      </c>
      <c r="L10358" s="190" t="s">
        <v>1447</v>
      </c>
    </row>
    <row r="10359" spans="1:12" ht="15" x14ac:dyDescent="0.25">
      <c r="A10359" s="191" t="s">
        <v>27749</v>
      </c>
      <c r="B10359" s="192" t="s">
        <v>21572</v>
      </c>
      <c r="C10359" s="192" t="s">
        <v>29797</v>
      </c>
      <c r="D10359" s="192" t="s">
        <v>29797</v>
      </c>
      <c r="E10359" s="192" t="s">
        <v>29797</v>
      </c>
      <c r="F10359" s="192" t="s">
        <v>29797</v>
      </c>
      <c r="G10359" s="192" t="s">
        <v>29797</v>
      </c>
      <c r="H10359" s="192" t="s">
        <v>29797</v>
      </c>
      <c r="I10359" s="192" t="s">
        <v>29797</v>
      </c>
      <c r="J10359" s="192" t="s">
        <v>29797</v>
      </c>
      <c r="K10359" s="192" t="s">
        <v>29797</v>
      </c>
      <c r="L10359" s="192" t="s">
        <v>1469</v>
      </c>
    </row>
    <row r="10360" spans="1:12" ht="15" x14ac:dyDescent="0.25">
      <c r="A10360" s="189" t="s">
        <v>27750</v>
      </c>
      <c r="B10360" s="190" t="s">
        <v>27751</v>
      </c>
      <c r="C10360" s="190" t="s">
        <v>29797</v>
      </c>
      <c r="D10360" s="190" t="s">
        <v>29797</v>
      </c>
      <c r="E10360" s="190" t="s">
        <v>29797</v>
      </c>
      <c r="F10360" s="190" t="s">
        <v>29797</v>
      </c>
      <c r="G10360" s="190" t="s">
        <v>29797</v>
      </c>
      <c r="H10360" s="190" t="s">
        <v>29797</v>
      </c>
      <c r="I10360" s="190" t="s">
        <v>29797</v>
      </c>
      <c r="J10360" s="190" t="s">
        <v>29797</v>
      </c>
      <c r="K10360" s="190" t="s">
        <v>29797</v>
      </c>
      <c r="L10360" s="190" t="s">
        <v>29797</v>
      </c>
    </row>
    <row r="10361" spans="1:12" ht="15" x14ac:dyDescent="0.25">
      <c r="A10361" s="191" t="s">
        <v>3866</v>
      </c>
      <c r="B10361" s="192" t="s">
        <v>13</v>
      </c>
      <c r="C10361" s="192" t="s">
        <v>29797</v>
      </c>
      <c r="D10361" s="192" t="s">
        <v>29797</v>
      </c>
      <c r="E10361" s="192" t="s">
        <v>29797</v>
      </c>
      <c r="F10361" s="192" t="s">
        <v>29797</v>
      </c>
      <c r="G10361" s="192" t="s">
        <v>29797</v>
      </c>
      <c r="H10361" s="192" t="s">
        <v>29797</v>
      </c>
      <c r="I10361" s="192" t="s">
        <v>29797</v>
      </c>
      <c r="J10361" s="192" t="s">
        <v>29797</v>
      </c>
      <c r="K10361" s="192" t="s">
        <v>29797</v>
      </c>
      <c r="L10361" s="192" t="s">
        <v>29797</v>
      </c>
    </row>
    <row r="10362" spans="1:12" ht="15" x14ac:dyDescent="0.25">
      <c r="A10362" s="189" t="s">
        <v>12345</v>
      </c>
      <c r="B10362" s="190" t="s">
        <v>12346</v>
      </c>
      <c r="C10362" s="190" t="s">
        <v>29797</v>
      </c>
      <c r="D10362" s="190" t="s">
        <v>29797</v>
      </c>
      <c r="E10362" s="190" t="s">
        <v>29797</v>
      </c>
      <c r="F10362" s="190" t="s">
        <v>29797</v>
      </c>
      <c r="G10362" s="190" t="s">
        <v>29797</v>
      </c>
      <c r="H10362" s="190" t="s">
        <v>29797</v>
      </c>
      <c r="I10362" s="190" t="s">
        <v>29797</v>
      </c>
      <c r="J10362" s="190" t="s">
        <v>29797</v>
      </c>
      <c r="K10362" s="190" t="s">
        <v>29797</v>
      </c>
      <c r="L10362" s="190" t="s">
        <v>1447</v>
      </c>
    </row>
    <row r="10363" spans="1:12" ht="15" x14ac:dyDescent="0.25">
      <c r="A10363" s="191" t="s">
        <v>27752</v>
      </c>
      <c r="B10363" s="192" t="s">
        <v>21573</v>
      </c>
      <c r="C10363" s="192" t="s">
        <v>29797</v>
      </c>
      <c r="D10363" s="192" t="s">
        <v>29797</v>
      </c>
      <c r="E10363" s="192" t="s">
        <v>29797</v>
      </c>
      <c r="F10363" s="192" t="s">
        <v>29797</v>
      </c>
      <c r="G10363" s="192" t="s">
        <v>29797</v>
      </c>
      <c r="H10363" s="192" t="s">
        <v>29797</v>
      </c>
      <c r="I10363" s="192" t="s">
        <v>29797</v>
      </c>
      <c r="J10363" s="192" t="s">
        <v>29797</v>
      </c>
      <c r="K10363" s="192" t="s">
        <v>29797</v>
      </c>
      <c r="L10363" s="192" t="s">
        <v>1441</v>
      </c>
    </row>
    <row r="10364" spans="1:12" ht="15" x14ac:dyDescent="0.25">
      <c r="A10364" s="189" t="s">
        <v>14007</v>
      </c>
      <c r="B10364" s="190" t="s">
        <v>14008</v>
      </c>
      <c r="C10364" s="190" t="s">
        <v>29797</v>
      </c>
      <c r="D10364" s="190" t="s">
        <v>29797</v>
      </c>
      <c r="E10364" s="190" t="s">
        <v>29797</v>
      </c>
      <c r="F10364" s="190" t="s">
        <v>29797</v>
      </c>
      <c r="G10364" s="190" t="s">
        <v>29797</v>
      </c>
      <c r="H10364" s="190" t="s">
        <v>31476</v>
      </c>
      <c r="I10364" s="190" t="s">
        <v>31477</v>
      </c>
      <c r="J10364" s="190" t="s">
        <v>29821</v>
      </c>
      <c r="K10364" s="190" t="s">
        <v>5062</v>
      </c>
      <c r="L10364" s="190" t="s">
        <v>1447</v>
      </c>
    </row>
    <row r="10365" spans="1:12" ht="15" x14ac:dyDescent="0.25">
      <c r="A10365" s="191" t="s">
        <v>27753</v>
      </c>
      <c r="B10365" s="192" t="s">
        <v>27754</v>
      </c>
      <c r="C10365" s="192" t="s">
        <v>29797</v>
      </c>
      <c r="D10365" s="192" t="s">
        <v>29797</v>
      </c>
      <c r="E10365" s="192" t="s">
        <v>29797</v>
      </c>
      <c r="F10365" s="192" t="s">
        <v>29797</v>
      </c>
      <c r="G10365" s="192" t="s">
        <v>29797</v>
      </c>
      <c r="H10365" s="192" t="s">
        <v>29797</v>
      </c>
      <c r="I10365" s="192" t="s">
        <v>29797</v>
      </c>
      <c r="J10365" s="192" t="s">
        <v>29797</v>
      </c>
      <c r="K10365" s="192" t="s">
        <v>29797</v>
      </c>
      <c r="L10365" s="192" t="s">
        <v>1467</v>
      </c>
    </row>
    <row r="10366" spans="1:12" ht="15" x14ac:dyDescent="0.25">
      <c r="A10366" s="189" t="s">
        <v>14009</v>
      </c>
      <c r="B10366" s="190" t="s">
        <v>14010</v>
      </c>
      <c r="C10366" s="190" t="s">
        <v>29797</v>
      </c>
      <c r="D10366" s="190" t="s">
        <v>29797</v>
      </c>
      <c r="E10366" s="190" t="s">
        <v>29797</v>
      </c>
      <c r="F10366" s="190" t="s">
        <v>29797</v>
      </c>
      <c r="G10366" s="190" t="s">
        <v>29797</v>
      </c>
      <c r="H10366" s="190" t="s">
        <v>31769</v>
      </c>
      <c r="I10366" s="190" t="s">
        <v>31761</v>
      </c>
      <c r="J10366" s="190" t="s">
        <v>29985</v>
      </c>
      <c r="K10366" s="190" t="s">
        <v>5897</v>
      </c>
      <c r="L10366" s="190" t="s">
        <v>1447</v>
      </c>
    </row>
    <row r="10367" spans="1:12" ht="15" x14ac:dyDescent="0.25">
      <c r="A10367" s="191" t="s">
        <v>17773</v>
      </c>
      <c r="B10367" s="192" t="s">
        <v>21574</v>
      </c>
      <c r="C10367" s="192" t="s">
        <v>29797</v>
      </c>
      <c r="D10367" s="192" t="s">
        <v>29797</v>
      </c>
      <c r="E10367" s="192" t="s">
        <v>29797</v>
      </c>
      <c r="F10367" s="192" t="s">
        <v>29797</v>
      </c>
      <c r="G10367" s="192" t="s">
        <v>29797</v>
      </c>
      <c r="H10367" s="192" t="s">
        <v>29797</v>
      </c>
      <c r="I10367" s="192" t="s">
        <v>29797</v>
      </c>
      <c r="J10367" s="192" t="s">
        <v>29797</v>
      </c>
      <c r="K10367" s="192" t="s">
        <v>29797</v>
      </c>
      <c r="L10367" s="192" t="s">
        <v>29797</v>
      </c>
    </row>
    <row r="10368" spans="1:12" ht="15" x14ac:dyDescent="0.25">
      <c r="A10368" s="189" t="s">
        <v>17774</v>
      </c>
      <c r="B10368" s="190" t="s">
        <v>21575</v>
      </c>
      <c r="C10368" s="190" t="s">
        <v>29797</v>
      </c>
      <c r="D10368" s="190" t="s">
        <v>29797</v>
      </c>
      <c r="E10368" s="190" t="s">
        <v>29797</v>
      </c>
      <c r="F10368" s="190" t="s">
        <v>29797</v>
      </c>
      <c r="G10368" s="190" t="s">
        <v>29797</v>
      </c>
      <c r="H10368" s="190" t="s">
        <v>29797</v>
      </c>
      <c r="I10368" s="190" t="s">
        <v>29797</v>
      </c>
      <c r="J10368" s="190" t="s">
        <v>29797</v>
      </c>
      <c r="K10368" s="190" t="s">
        <v>29797</v>
      </c>
      <c r="L10368" s="190" t="s">
        <v>29797</v>
      </c>
    </row>
    <row r="10369" spans="1:12" ht="15" x14ac:dyDescent="0.25">
      <c r="A10369" s="191" t="s">
        <v>27755</v>
      </c>
      <c r="B10369" s="192" t="s">
        <v>27756</v>
      </c>
      <c r="C10369" s="192" t="s">
        <v>29797</v>
      </c>
      <c r="D10369" s="192" t="s">
        <v>29797</v>
      </c>
      <c r="E10369" s="192" t="s">
        <v>29797</v>
      </c>
      <c r="F10369" s="192" t="s">
        <v>29797</v>
      </c>
      <c r="G10369" s="192" t="s">
        <v>29797</v>
      </c>
      <c r="H10369" s="192" t="s">
        <v>31505</v>
      </c>
      <c r="I10369" s="192" t="s">
        <v>31506</v>
      </c>
      <c r="J10369" s="192" t="s">
        <v>29821</v>
      </c>
      <c r="K10369" s="192" t="s">
        <v>5062</v>
      </c>
      <c r="L10369" s="192" t="s">
        <v>1447</v>
      </c>
    </row>
    <row r="10370" spans="1:12" ht="15" x14ac:dyDescent="0.25">
      <c r="A10370" s="189" t="s">
        <v>17775</v>
      </c>
      <c r="B10370" s="190" t="s">
        <v>21576</v>
      </c>
      <c r="C10370" s="190" t="s">
        <v>29797</v>
      </c>
      <c r="D10370" s="190" t="s">
        <v>29797</v>
      </c>
      <c r="E10370" s="190" t="s">
        <v>29797</v>
      </c>
      <c r="F10370" s="190" t="s">
        <v>29797</v>
      </c>
      <c r="G10370" s="190" t="s">
        <v>29797</v>
      </c>
      <c r="H10370" s="190" t="s">
        <v>29797</v>
      </c>
      <c r="I10370" s="190" t="s">
        <v>29797</v>
      </c>
      <c r="J10370" s="190" t="s">
        <v>29797</v>
      </c>
      <c r="K10370" s="190" t="s">
        <v>29797</v>
      </c>
      <c r="L10370" s="190" t="s">
        <v>29797</v>
      </c>
    </row>
    <row r="10371" spans="1:12" ht="15" x14ac:dyDescent="0.25">
      <c r="A10371" s="191" t="s">
        <v>17776</v>
      </c>
      <c r="B10371" s="192" t="s">
        <v>21577</v>
      </c>
      <c r="C10371" s="192" t="s">
        <v>29797</v>
      </c>
      <c r="D10371" s="192" t="s">
        <v>29797</v>
      </c>
      <c r="E10371" s="192" t="s">
        <v>29797</v>
      </c>
      <c r="F10371" s="192" t="s">
        <v>29797</v>
      </c>
      <c r="G10371" s="192" t="s">
        <v>29797</v>
      </c>
      <c r="H10371" s="192" t="s">
        <v>29797</v>
      </c>
      <c r="I10371" s="192" t="s">
        <v>29797</v>
      </c>
      <c r="J10371" s="192" t="s">
        <v>29797</v>
      </c>
      <c r="K10371" s="192" t="s">
        <v>29797</v>
      </c>
      <c r="L10371" s="192" t="s">
        <v>29797</v>
      </c>
    </row>
    <row r="10372" spans="1:12" ht="15" x14ac:dyDescent="0.25">
      <c r="A10372" s="189" t="s">
        <v>14011</v>
      </c>
      <c r="B10372" s="190" t="s">
        <v>14012</v>
      </c>
      <c r="C10372" s="190" t="s">
        <v>29797</v>
      </c>
      <c r="D10372" s="190" t="s">
        <v>29797</v>
      </c>
      <c r="E10372" s="190" t="s">
        <v>29797</v>
      </c>
      <c r="F10372" s="190" t="s">
        <v>29797</v>
      </c>
      <c r="G10372" s="190" t="s">
        <v>29797</v>
      </c>
      <c r="H10372" s="190" t="s">
        <v>32173</v>
      </c>
      <c r="I10372" s="190" t="s">
        <v>32174</v>
      </c>
      <c r="J10372" s="190" t="s">
        <v>31325</v>
      </c>
      <c r="K10372" s="190" t="s">
        <v>5073</v>
      </c>
      <c r="L10372" s="190" t="s">
        <v>1447</v>
      </c>
    </row>
    <row r="10373" spans="1:12" ht="15" x14ac:dyDescent="0.25">
      <c r="A10373" s="191" t="s">
        <v>3867</v>
      </c>
      <c r="B10373" s="192" t="s">
        <v>14</v>
      </c>
      <c r="C10373" s="192" t="s">
        <v>29797</v>
      </c>
      <c r="D10373" s="192" t="s">
        <v>29797</v>
      </c>
      <c r="E10373" s="192" t="s">
        <v>29797</v>
      </c>
      <c r="F10373" s="192" t="s">
        <v>29797</v>
      </c>
      <c r="G10373" s="192" t="s">
        <v>29797</v>
      </c>
      <c r="H10373" s="192" t="s">
        <v>31432</v>
      </c>
      <c r="I10373" s="192" t="s">
        <v>31433</v>
      </c>
      <c r="J10373" s="192" t="s">
        <v>29821</v>
      </c>
      <c r="K10373" s="192" t="s">
        <v>5062</v>
      </c>
      <c r="L10373" s="192" t="s">
        <v>1447</v>
      </c>
    </row>
    <row r="10374" spans="1:12" ht="15" x14ac:dyDescent="0.25">
      <c r="A10374" s="189" t="s">
        <v>27757</v>
      </c>
      <c r="B10374" s="190" t="s">
        <v>27758</v>
      </c>
      <c r="C10374" s="190" t="s">
        <v>29797</v>
      </c>
      <c r="D10374" s="190" t="s">
        <v>29797</v>
      </c>
      <c r="E10374" s="190" t="s">
        <v>29797</v>
      </c>
      <c r="F10374" s="190" t="s">
        <v>29797</v>
      </c>
      <c r="G10374" s="190" t="s">
        <v>29797</v>
      </c>
      <c r="H10374" s="190" t="s">
        <v>31380</v>
      </c>
      <c r="I10374" s="190" t="s">
        <v>31381</v>
      </c>
      <c r="J10374" s="190" t="s">
        <v>29821</v>
      </c>
      <c r="K10374" s="190" t="s">
        <v>5062</v>
      </c>
      <c r="L10374" s="190" t="s">
        <v>1447</v>
      </c>
    </row>
    <row r="10375" spans="1:12" ht="15" x14ac:dyDescent="0.25">
      <c r="A10375" s="191" t="s">
        <v>14013</v>
      </c>
      <c r="B10375" s="192" t="s">
        <v>14014</v>
      </c>
      <c r="C10375" s="192" t="s">
        <v>29797</v>
      </c>
      <c r="D10375" s="192" t="s">
        <v>29797</v>
      </c>
      <c r="E10375" s="192" t="s">
        <v>29797</v>
      </c>
      <c r="F10375" s="192" t="s">
        <v>29797</v>
      </c>
      <c r="G10375" s="192" t="s">
        <v>29797</v>
      </c>
      <c r="H10375" s="192" t="s">
        <v>32985</v>
      </c>
      <c r="I10375" s="192" t="s">
        <v>32236</v>
      </c>
      <c r="J10375" s="192" t="s">
        <v>31858</v>
      </c>
      <c r="K10375" s="192" t="s">
        <v>10391</v>
      </c>
      <c r="L10375" s="192" t="s">
        <v>1447</v>
      </c>
    </row>
    <row r="10376" spans="1:12" ht="15" x14ac:dyDescent="0.25">
      <c r="A10376" s="189" t="s">
        <v>14015</v>
      </c>
      <c r="B10376" s="190" t="s">
        <v>14016</v>
      </c>
      <c r="C10376" s="190" t="s">
        <v>29797</v>
      </c>
      <c r="D10376" s="190" t="s">
        <v>29797</v>
      </c>
      <c r="E10376" s="190" t="s">
        <v>29797</v>
      </c>
      <c r="F10376" s="190" t="s">
        <v>29797</v>
      </c>
      <c r="G10376" s="190" t="s">
        <v>29797</v>
      </c>
      <c r="H10376" s="190" t="s">
        <v>31537</v>
      </c>
      <c r="I10376" s="190" t="s">
        <v>5894</v>
      </c>
      <c r="J10376" s="190" t="s">
        <v>29821</v>
      </c>
      <c r="K10376" s="190" t="s">
        <v>5062</v>
      </c>
      <c r="L10376" s="190" t="s">
        <v>1447</v>
      </c>
    </row>
    <row r="10377" spans="1:12" ht="15" x14ac:dyDescent="0.25">
      <c r="A10377" s="191" t="s">
        <v>27759</v>
      </c>
      <c r="B10377" s="192" t="s">
        <v>27760</v>
      </c>
      <c r="C10377" s="192" t="s">
        <v>29797</v>
      </c>
      <c r="D10377" s="192" t="s">
        <v>29797</v>
      </c>
      <c r="E10377" s="192" t="s">
        <v>29797</v>
      </c>
      <c r="F10377" s="192" t="s">
        <v>29797</v>
      </c>
      <c r="G10377" s="192" t="s">
        <v>29797</v>
      </c>
      <c r="H10377" s="192" t="s">
        <v>31345</v>
      </c>
      <c r="I10377" s="192" t="s">
        <v>5073</v>
      </c>
      <c r="J10377" s="192" t="s">
        <v>31325</v>
      </c>
      <c r="K10377" s="192" t="s">
        <v>5073</v>
      </c>
      <c r="L10377" s="192" t="s">
        <v>1447</v>
      </c>
    </row>
    <row r="10378" spans="1:12" ht="15" x14ac:dyDescent="0.25">
      <c r="A10378" s="189" t="s">
        <v>27761</v>
      </c>
      <c r="B10378" s="190" t="s">
        <v>27762</v>
      </c>
      <c r="C10378" s="190" t="s">
        <v>29797</v>
      </c>
      <c r="D10378" s="190" t="s">
        <v>29797</v>
      </c>
      <c r="E10378" s="190" t="s">
        <v>29797</v>
      </c>
      <c r="F10378" s="190" t="s">
        <v>29797</v>
      </c>
      <c r="G10378" s="190" t="s">
        <v>29797</v>
      </c>
      <c r="H10378" s="190" t="s">
        <v>29797</v>
      </c>
      <c r="I10378" s="190" t="s">
        <v>29797</v>
      </c>
      <c r="J10378" s="190" t="s">
        <v>29797</v>
      </c>
      <c r="K10378" s="190" t="s">
        <v>29797</v>
      </c>
      <c r="L10378" s="190" t="s">
        <v>29797</v>
      </c>
    </row>
    <row r="10379" spans="1:12" ht="15" x14ac:dyDescent="0.25">
      <c r="A10379" s="191" t="s">
        <v>17777</v>
      </c>
      <c r="B10379" s="192" t="s">
        <v>21578</v>
      </c>
      <c r="C10379" s="192" t="s">
        <v>29797</v>
      </c>
      <c r="D10379" s="192" t="s">
        <v>29797</v>
      </c>
      <c r="E10379" s="192" t="s">
        <v>29797</v>
      </c>
      <c r="F10379" s="192" t="s">
        <v>29797</v>
      </c>
      <c r="G10379" s="192" t="s">
        <v>29797</v>
      </c>
      <c r="H10379" s="192" t="s">
        <v>29797</v>
      </c>
      <c r="I10379" s="192" t="s">
        <v>29797</v>
      </c>
      <c r="J10379" s="192" t="s">
        <v>29797</v>
      </c>
      <c r="K10379" s="192" t="s">
        <v>29797</v>
      </c>
      <c r="L10379" s="192" t="s">
        <v>29797</v>
      </c>
    </row>
    <row r="10380" spans="1:12" ht="15" x14ac:dyDescent="0.25">
      <c r="A10380" s="189" t="s">
        <v>27763</v>
      </c>
      <c r="B10380" s="190" t="s">
        <v>27764</v>
      </c>
      <c r="C10380" s="190" t="s">
        <v>29797</v>
      </c>
      <c r="D10380" s="190" t="s">
        <v>29797</v>
      </c>
      <c r="E10380" s="190" t="s">
        <v>29797</v>
      </c>
      <c r="F10380" s="190" t="s">
        <v>29797</v>
      </c>
      <c r="G10380" s="190" t="s">
        <v>29797</v>
      </c>
      <c r="H10380" s="190" t="s">
        <v>29797</v>
      </c>
      <c r="I10380" s="190" t="s">
        <v>29797</v>
      </c>
      <c r="J10380" s="190" t="s">
        <v>29797</v>
      </c>
      <c r="K10380" s="190" t="s">
        <v>29797</v>
      </c>
      <c r="L10380" s="190" t="s">
        <v>1447</v>
      </c>
    </row>
    <row r="10381" spans="1:12" ht="15" x14ac:dyDescent="0.25">
      <c r="A10381" s="191" t="s">
        <v>27765</v>
      </c>
      <c r="B10381" s="192" t="s">
        <v>15</v>
      </c>
      <c r="C10381" s="192" t="s">
        <v>29797</v>
      </c>
      <c r="D10381" s="192" t="s">
        <v>29797</v>
      </c>
      <c r="E10381" s="192" t="s">
        <v>29797</v>
      </c>
      <c r="F10381" s="192" t="s">
        <v>29797</v>
      </c>
      <c r="G10381" s="192" t="s">
        <v>29797</v>
      </c>
      <c r="H10381" s="192" t="s">
        <v>29797</v>
      </c>
      <c r="I10381" s="192" t="s">
        <v>29797</v>
      </c>
      <c r="J10381" s="192" t="s">
        <v>29797</v>
      </c>
      <c r="K10381" s="192" t="s">
        <v>29797</v>
      </c>
      <c r="L10381" s="192" t="s">
        <v>1438</v>
      </c>
    </row>
    <row r="10382" spans="1:12" ht="15" x14ac:dyDescent="0.25">
      <c r="A10382" s="189" t="s">
        <v>14017</v>
      </c>
      <c r="B10382" s="190" t="s">
        <v>14018</v>
      </c>
      <c r="C10382" s="190" t="s">
        <v>29797</v>
      </c>
      <c r="D10382" s="190" t="s">
        <v>29797</v>
      </c>
      <c r="E10382" s="190" t="s">
        <v>29797</v>
      </c>
      <c r="F10382" s="190" t="s">
        <v>29797</v>
      </c>
      <c r="G10382" s="190" t="s">
        <v>29797</v>
      </c>
      <c r="H10382" s="190" t="s">
        <v>32010</v>
      </c>
      <c r="I10382" s="190" t="s">
        <v>31527</v>
      </c>
      <c r="J10382" s="190" t="s">
        <v>31528</v>
      </c>
      <c r="K10382" s="190" t="s">
        <v>10363</v>
      </c>
      <c r="L10382" s="190" t="s">
        <v>1447</v>
      </c>
    </row>
    <row r="10383" spans="1:12" ht="15" x14ac:dyDescent="0.25">
      <c r="A10383" s="191" t="s">
        <v>14019</v>
      </c>
      <c r="B10383" s="192" t="s">
        <v>14020</v>
      </c>
      <c r="C10383" s="192" t="s">
        <v>29797</v>
      </c>
      <c r="D10383" s="192" t="s">
        <v>29797</v>
      </c>
      <c r="E10383" s="192" t="s">
        <v>29797</v>
      </c>
      <c r="F10383" s="192" t="s">
        <v>29797</v>
      </c>
      <c r="G10383" s="192" t="s">
        <v>29797</v>
      </c>
      <c r="H10383" s="192" t="s">
        <v>31402</v>
      </c>
      <c r="I10383" s="192" t="s">
        <v>31403</v>
      </c>
      <c r="J10383" s="192" t="s">
        <v>29821</v>
      </c>
      <c r="K10383" s="192" t="s">
        <v>5062</v>
      </c>
      <c r="L10383" s="192" t="s">
        <v>1447</v>
      </c>
    </row>
    <row r="10384" spans="1:12" ht="15" x14ac:dyDescent="0.25">
      <c r="A10384" s="189" t="s">
        <v>3868</v>
      </c>
      <c r="B10384" s="190" t="s">
        <v>16</v>
      </c>
      <c r="C10384" s="190" t="s">
        <v>29797</v>
      </c>
      <c r="D10384" s="190" t="s">
        <v>29797</v>
      </c>
      <c r="E10384" s="190" t="s">
        <v>29797</v>
      </c>
      <c r="F10384" s="190" t="s">
        <v>29797</v>
      </c>
      <c r="G10384" s="190" t="s">
        <v>29797</v>
      </c>
      <c r="H10384" s="190" t="s">
        <v>29797</v>
      </c>
      <c r="I10384" s="190" t="s">
        <v>29797</v>
      </c>
      <c r="J10384" s="190" t="s">
        <v>29797</v>
      </c>
      <c r="K10384" s="190" t="s">
        <v>29797</v>
      </c>
      <c r="L10384" s="190" t="s">
        <v>29797</v>
      </c>
    </row>
    <row r="10385" spans="1:12" ht="15" x14ac:dyDescent="0.25">
      <c r="A10385" s="191" t="s">
        <v>17778</v>
      </c>
      <c r="B10385" s="192" t="s">
        <v>21579</v>
      </c>
      <c r="C10385" s="192" t="s">
        <v>29797</v>
      </c>
      <c r="D10385" s="192" t="s">
        <v>29797</v>
      </c>
      <c r="E10385" s="192" t="s">
        <v>29797</v>
      </c>
      <c r="F10385" s="192" t="s">
        <v>29797</v>
      </c>
      <c r="G10385" s="192" t="s">
        <v>29797</v>
      </c>
      <c r="H10385" s="192" t="s">
        <v>31310</v>
      </c>
      <c r="I10385" s="192" t="s">
        <v>31311</v>
      </c>
      <c r="J10385" s="192" t="s">
        <v>29821</v>
      </c>
      <c r="K10385" s="192" t="s">
        <v>5062</v>
      </c>
      <c r="L10385" s="192" t="s">
        <v>1447</v>
      </c>
    </row>
    <row r="10386" spans="1:12" ht="15" x14ac:dyDescent="0.25">
      <c r="A10386" s="189" t="s">
        <v>27766</v>
      </c>
      <c r="B10386" s="190" t="s">
        <v>27767</v>
      </c>
      <c r="C10386" s="190" t="s">
        <v>29797</v>
      </c>
      <c r="D10386" s="190" t="s">
        <v>29797</v>
      </c>
      <c r="E10386" s="190" t="s">
        <v>29797</v>
      </c>
      <c r="F10386" s="190" t="s">
        <v>29797</v>
      </c>
      <c r="G10386" s="190" t="s">
        <v>29797</v>
      </c>
      <c r="H10386" s="190" t="s">
        <v>31482</v>
      </c>
      <c r="I10386" s="190" t="s">
        <v>31483</v>
      </c>
      <c r="J10386" s="190" t="s">
        <v>29821</v>
      </c>
      <c r="K10386" s="190" t="s">
        <v>5062</v>
      </c>
      <c r="L10386" s="190" t="s">
        <v>1447</v>
      </c>
    </row>
    <row r="10387" spans="1:12" ht="15" x14ac:dyDescent="0.25">
      <c r="A10387" s="191" t="s">
        <v>3869</v>
      </c>
      <c r="B10387" s="192" t="s">
        <v>17</v>
      </c>
      <c r="C10387" s="192" t="s">
        <v>29797</v>
      </c>
      <c r="D10387" s="192" t="s">
        <v>29797</v>
      </c>
      <c r="E10387" s="192" t="s">
        <v>29797</v>
      </c>
      <c r="F10387" s="192" t="s">
        <v>29797</v>
      </c>
      <c r="G10387" s="192" t="s">
        <v>29797</v>
      </c>
      <c r="H10387" s="192" t="s">
        <v>32156</v>
      </c>
      <c r="I10387" s="192" t="s">
        <v>32157</v>
      </c>
      <c r="J10387" s="192" t="s">
        <v>29821</v>
      </c>
      <c r="K10387" s="192" t="s">
        <v>5062</v>
      </c>
      <c r="L10387" s="192" t="s">
        <v>1447</v>
      </c>
    </row>
    <row r="10388" spans="1:12" ht="15" x14ac:dyDescent="0.25">
      <c r="A10388" s="189" t="s">
        <v>17779</v>
      </c>
      <c r="B10388" s="190" t="s">
        <v>21580</v>
      </c>
      <c r="C10388" s="190" t="s">
        <v>29797</v>
      </c>
      <c r="D10388" s="190" t="s">
        <v>29797</v>
      </c>
      <c r="E10388" s="190" t="s">
        <v>29797</v>
      </c>
      <c r="F10388" s="190" t="s">
        <v>29797</v>
      </c>
      <c r="G10388" s="190" t="s">
        <v>29797</v>
      </c>
      <c r="H10388" s="190" t="s">
        <v>29797</v>
      </c>
      <c r="I10388" s="190" t="s">
        <v>29797</v>
      </c>
      <c r="J10388" s="190" t="s">
        <v>29797</v>
      </c>
      <c r="K10388" s="190" t="s">
        <v>29797</v>
      </c>
      <c r="L10388" s="190" t="s">
        <v>29797</v>
      </c>
    </row>
    <row r="10389" spans="1:12" ht="15" x14ac:dyDescent="0.25">
      <c r="A10389" s="191" t="s">
        <v>3870</v>
      </c>
      <c r="B10389" s="192" t="s">
        <v>18</v>
      </c>
      <c r="C10389" s="192" t="s">
        <v>29797</v>
      </c>
      <c r="D10389" s="192" t="s">
        <v>29797</v>
      </c>
      <c r="E10389" s="192" t="s">
        <v>29797</v>
      </c>
      <c r="F10389" s="192" t="s">
        <v>29797</v>
      </c>
      <c r="G10389" s="192" t="s">
        <v>29797</v>
      </c>
      <c r="H10389" s="192" t="s">
        <v>32534</v>
      </c>
      <c r="I10389" s="192" t="s">
        <v>32535</v>
      </c>
      <c r="J10389" s="192" t="s">
        <v>29870</v>
      </c>
      <c r="K10389" s="192" t="s">
        <v>8069</v>
      </c>
      <c r="L10389" s="192" t="s">
        <v>1447</v>
      </c>
    </row>
    <row r="10390" spans="1:12" ht="15" x14ac:dyDescent="0.25">
      <c r="A10390" s="189" t="s">
        <v>27768</v>
      </c>
      <c r="B10390" s="190" t="s">
        <v>14021</v>
      </c>
      <c r="C10390" s="190" t="s">
        <v>29797</v>
      </c>
      <c r="D10390" s="190" t="s">
        <v>29797</v>
      </c>
      <c r="E10390" s="190" t="s">
        <v>29797</v>
      </c>
      <c r="F10390" s="190" t="s">
        <v>29797</v>
      </c>
      <c r="G10390" s="190" t="s">
        <v>29797</v>
      </c>
      <c r="H10390" s="190" t="s">
        <v>29797</v>
      </c>
      <c r="I10390" s="190" t="s">
        <v>29797</v>
      </c>
      <c r="J10390" s="190" t="s">
        <v>29797</v>
      </c>
      <c r="K10390" s="190" t="s">
        <v>29797</v>
      </c>
      <c r="L10390" s="190" t="s">
        <v>2704</v>
      </c>
    </row>
    <row r="10391" spans="1:12" ht="15" x14ac:dyDescent="0.25">
      <c r="A10391" s="191" t="s">
        <v>17780</v>
      </c>
      <c r="B10391" s="192" t="s">
        <v>27769</v>
      </c>
      <c r="C10391" s="192" t="s">
        <v>29797</v>
      </c>
      <c r="D10391" s="192" t="s">
        <v>29797</v>
      </c>
      <c r="E10391" s="192" t="s">
        <v>29797</v>
      </c>
      <c r="F10391" s="192" t="s">
        <v>29797</v>
      </c>
      <c r="G10391" s="192" t="s">
        <v>29797</v>
      </c>
      <c r="H10391" s="192" t="s">
        <v>31584</v>
      </c>
      <c r="I10391" s="192" t="s">
        <v>6488</v>
      </c>
      <c r="J10391" s="192" t="s">
        <v>29821</v>
      </c>
      <c r="K10391" s="192" t="s">
        <v>5062</v>
      </c>
      <c r="L10391" s="192" t="s">
        <v>1447</v>
      </c>
    </row>
    <row r="10392" spans="1:12" ht="15" x14ac:dyDescent="0.25">
      <c r="A10392" s="189" t="s">
        <v>12347</v>
      </c>
      <c r="B10392" s="190" t="s">
        <v>12348</v>
      </c>
      <c r="C10392" s="190" t="s">
        <v>29797</v>
      </c>
      <c r="D10392" s="190" t="s">
        <v>29797</v>
      </c>
      <c r="E10392" s="190" t="s">
        <v>29797</v>
      </c>
      <c r="F10392" s="190" t="s">
        <v>29797</v>
      </c>
      <c r="G10392" s="190" t="s">
        <v>29797</v>
      </c>
      <c r="H10392" s="190" t="s">
        <v>29797</v>
      </c>
      <c r="I10392" s="190" t="s">
        <v>29797</v>
      </c>
      <c r="J10392" s="190" t="s">
        <v>29821</v>
      </c>
      <c r="K10392" s="190" t="s">
        <v>5062</v>
      </c>
      <c r="L10392" s="190" t="s">
        <v>1447</v>
      </c>
    </row>
    <row r="10393" spans="1:12" ht="15" x14ac:dyDescent="0.25">
      <c r="A10393" s="191" t="s">
        <v>27770</v>
      </c>
      <c r="B10393" s="192" t="s">
        <v>27771</v>
      </c>
      <c r="C10393" s="192" t="s">
        <v>29797</v>
      </c>
      <c r="D10393" s="192" t="s">
        <v>29797</v>
      </c>
      <c r="E10393" s="192" t="s">
        <v>29797</v>
      </c>
      <c r="F10393" s="192" t="s">
        <v>29797</v>
      </c>
      <c r="G10393" s="192" t="s">
        <v>29797</v>
      </c>
      <c r="H10393" s="192" t="s">
        <v>32223</v>
      </c>
      <c r="I10393" s="192" t="s">
        <v>1397</v>
      </c>
      <c r="J10393" s="192" t="s">
        <v>29821</v>
      </c>
      <c r="K10393" s="192" t="s">
        <v>5062</v>
      </c>
      <c r="L10393" s="192" t="s">
        <v>1447</v>
      </c>
    </row>
    <row r="10394" spans="1:12" ht="15" x14ac:dyDescent="0.25">
      <c r="A10394" s="189" t="s">
        <v>17781</v>
      </c>
      <c r="B10394" s="190" t="s">
        <v>27772</v>
      </c>
      <c r="C10394" s="190" t="s">
        <v>29797</v>
      </c>
      <c r="D10394" s="190" t="s">
        <v>29797</v>
      </c>
      <c r="E10394" s="190" t="s">
        <v>29797</v>
      </c>
      <c r="F10394" s="190" t="s">
        <v>29797</v>
      </c>
      <c r="G10394" s="190" t="s">
        <v>29797</v>
      </c>
      <c r="H10394" s="190" t="s">
        <v>31460</v>
      </c>
      <c r="I10394" s="190" t="s">
        <v>29942</v>
      </c>
      <c r="J10394" s="190" t="s">
        <v>29821</v>
      </c>
      <c r="K10394" s="190" t="s">
        <v>5062</v>
      </c>
      <c r="L10394" s="190" t="s">
        <v>1447</v>
      </c>
    </row>
    <row r="10395" spans="1:12" ht="15" x14ac:dyDescent="0.25">
      <c r="A10395" s="191" t="s">
        <v>17782</v>
      </c>
      <c r="B10395" s="192" t="s">
        <v>21581</v>
      </c>
      <c r="C10395" s="192" t="s">
        <v>29797</v>
      </c>
      <c r="D10395" s="192" t="s">
        <v>29797</v>
      </c>
      <c r="E10395" s="192" t="s">
        <v>29797</v>
      </c>
      <c r="F10395" s="192" t="s">
        <v>29797</v>
      </c>
      <c r="G10395" s="192" t="s">
        <v>29797</v>
      </c>
      <c r="H10395" s="192" t="s">
        <v>31376</v>
      </c>
      <c r="I10395" s="192" t="s">
        <v>5062</v>
      </c>
      <c r="J10395" s="192" t="s">
        <v>29821</v>
      </c>
      <c r="K10395" s="192" t="s">
        <v>5062</v>
      </c>
      <c r="L10395" s="192" t="s">
        <v>1447</v>
      </c>
    </row>
    <row r="10396" spans="1:12" ht="15" x14ac:dyDescent="0.25">
      <c r="A10396" s="189" t="s">
        <v>17783</v>
      </c>
      <c r="B10396" s="190" t="s">
        <v>27773</v>
      </c>
      <c r="C10396" s="190" t="s">
        <v>29797</v>
      </c>
      <c r="D10396" s="190" t="s">
        <v>29797</v>
      </c>
      <c r="E10396" s="190" t="s">
        <v>29797</v>
      </c>
      <c r="F10396" s="190" t="s">
        <v>29797</v>
      </c>
      <c r="G10396" s="190" t="s">
        <v>29797</v>
      </c>
      <c r="H10396" s="190" t="s">
        <v>31571</v>
      </c>
      <c r="I10396" s="190" t="s">
        <v>1391</v>
      </c>
      <c r="J10396" s="190" t="s">
        <v>29821</v>
      </c>
      <c r="K10396" s="190" t="s">
        <v>5062</v>
      </c>
      <c r="L10396" s="190" t="s">
        <v>1447</v>
      </c>
    </row>
    <row r="10397" spans="1:12" ht="15" x14ac:dyDescent="0.25">
      <c r="A10397" s="191" t="s">
        <v>27774</v>
      </c>
      <c r="B10397" s="192" t="s">
        <v>27775</v>
      </c>
      <c r="C10397" s="192" t="s">
        <v>29797</v>
      </c>
      <c r="D10397" s="192" t="s">
        <v>29797</v>
      </c>
      <c r="E10397" s="192" t="s">
        <v>29797</v>
      </c>
      <c r="F10397" s="192" t="s">
        <v>29797</v>
      </c>
      <c r="G10397" s="192" t="s">
        <v>29797</v>
      </c>
      <c r="H10397" s="192" t="s">
        <v>31482</v>
      </c>
      <c r="I10397" s="192" t="s">
        <v>31483</v>
      </c>
      <c r="J10397" s="192" t="s">
        <v>29821</v>
      </c>
      <c r="K10397" s="192" t="s">
        <v>5062</v>
      </c>
      <c r="L10397" s="192" t="s">
        <v>1447</v>
      </c>
    </row>
    <row r="10398" spans="1:12" ht="15" x14ac:dyDescent="0.25">
      <c r="A10398" s="189" t="s">
        <v>27776</v>
      </c>
      <c r="B10398" s="190" t="s">
        <v>27777</v>
      </c>
      <c r="C10398" s="190" t="s">
        <v>29797</v>
      </c>
      <c r="D10398" s="190" t="s">
        <v>29797</v>
      </c>
      <c r="E10398" s="190" t="s">
        <v>29797</v>
      </c>
      <c r="F10398" s="190" t="s">
        <v>29797</v>
      </c>
      <c r="G10398" s="190" t="s">
        <v>29797</v>
      </c>
      <c r="H10398" s="190" t="s">
        <v>31460</v>
      </c>
      <c r="I10398" s="190" t="s">
        <v>29942</v>
      </c>
      <c r="J10398" s="190" t="s">
        <v>29821</v>
      </c>
      <c r="K10398" s="190" t="s">
        <v>5062</v>
      </c>
      <c r="L10398" s="190" t="s">
        <v>1447</v>
      </c>
    </row>
    <row r="10399" spans="1:12" ht="15" x14ac:dyDescent="0.25">
      <c r="A10399" s="191" t="s">
        <v>3871</v>
      </c>
      <c r="B10399" s="192" t="s">
        <v>19</v>
      </c>
      <c r="C10399" s="192" t="s">
        <v>29797</v>
      </c>
      <c r="D10399" s="192" t="s">
        <v>29797</v>
      </c>
      <c r="E10399" s="192" t="s">
        <v>29797</v>
      </c>
      <c r="F10399" s="192" t="s">
        <v>29797</v>
      </c>
      <c r="G10399" s="192" t="s">
        <v>29797</v>
      </c>
      <c r="H10399" s="192" t="s">
        <v>29797</v>
      </c>
      <c r="I10399" s="192" t="s">
        <v>29797</v>
      </c>
      <c r="J10399" s="192" t="s">
        <v>29821</v>
      </c>
      <c r="K10399" s="192" t="s">
        <v>5062</v>
      </c>
      <c r="L10399" s="192" t="s">
        <v>1447</v>
      </c>
    </row>
    <row r="10400" spans="1:12" ht="15" x14ac:dyDescent="0.25">
      <c r="A10400" s="189" t="s">
        <v>17784</v>
      </c>
      <c r="B10400" s="190" t="s">
        <v>27778</v>
      </c>
      <c r="C10400" s="190" t="s">
        <v>29797</v>
      </c>
      <c r="D10400" s="190" t="s">
        <v>29797</v>
      </c>
      <c r="E10400" s="190" t="s">
        <v>29797</v>
      </c>
      <c r="F10400" s="190" t="s">
        <v>29797</v>
      </c>
      <c r="G10400" s="190" t="s">
        <v>29797</v>
      </c>
      <c r="H10400" s="190" t="s">
        <v>31344</v>
      </c>
      <c r="I10400" s="190" t="s">
        <v>30059</v>
      </c>
      <c r="J10400" s="190" t="s">
        <v>29821</v>
      </c>
      <c r="K10400" s="190" t="s">
        <v>5062</v>
      </c>
      <c r="L10400" s="190" t="s">
        <v>1447</v>
      </c>
    </row>
    <row r="10401" spans="1:12" ht="15" x14ac:dyDescent="0.25">
      <c r="A10401" s="191" t="s">
        <v>27779</v>
      </c>
      <c r="B10401" s="192" t="s">
        <v>27780</v>
      </c>
      <c r="C10401" s="192" t="s">
        <v>29797</v>
      </c>
      <c r="D10401" s="192" t="s">
        <v>29797</v>
      </c>
      <c r="E10401" s="192" t="s">
        <v>29797</v>
      </c>
      <c r="F10401" s="192" t="s">
        <v>29797</v>
      </c>
      <c r="G10401" s="192" t="s">
        <v>29797</v>
      </c>
      <c r="H10401" s="192" t="s">
        <v>31436</v>
      </c>
      <c r="I10401" s="192" t="s">
        <v>5062</v>
      </c>
      <c r="J10401" s="192" t="s">
        <v>29821</v>
      </c>
      <c r="K10401" s="192" t="s">
        <v>5062</v>
      </c>
      <c r="L10401" s="192" t="s">
        <v>1447</v>
      </c>
    </row>
    <row r="10402" spans="1:12" ht="15" x14ac:dyDescent="0.25">
      <c r="A10402" s="189" t="s">
        <v>17785</v>
      </c>
      <c r="B10402" s="190" t="s">
        <v>21582</v>
      </c>
      <c r="C10402" s="190" t="s">
        <v>29797</v>
      </c>
      <c r="D10402" s="190" t="s">
        <v>29797</v>
      </c>
      <c r="E10402" s="190" t="s">
        <v>29797</v>
      </c>
      <c r="F10402" s="190" t="s">
        <v>29797</v>
      </c>
      <c r="G10402" s="190" t="s">
        <v>29797</v>
      </c>
      <c r="H10402" s="190" t="s">
        <v>29797</v>
      </c>
      <c r="I10402" s="190" t="s">
        <v>29797</v>
      </c>
      <c r="J10402" s="190" t="s">
        <v>29797</v>
      </c>
      <c r="K10402" s="190" t="s">
        <v>29797</v>
      </c>
      <c r="L10402" s="190" t="s">
        <v>29797</v>
      </c>
    </row>
    <row r="10403" spans="1:12" ht="15" x14ac:dyDescent="0.25">
      <c r="A10403" s="191" t="s">
        <v>14022</v>
      </c>
      <c r="B10403" s="192" t="s">
        <v>14023</v>
      </c>
      <c r="C10403" s="192" t="s">
        <v>29797</v>
      </c>
      <c r="D10403" s="192" t="s">
        <v>29797</v>
      </c>
      <c r="E10403" s="192" t="s">
        <v>29797</v>
      </c>
      <c r="F10403" s="192" t="s">
        <v>29797</v>
      </c>
      <c r="G10403" s="192" t="s">
        <v>29797</v>
      </c>
      <c r="H10403" s="192" t="s">
        <v>33144</v>
      </c>
      <c r="I10403" s="192" t="s">
        <v>33145</v>
      </c>
      <c r="J10403" s="192" t="s">
        <v>31379</v>
      </c>
      <c r="K10403" s="192" t="s">
        <v>8059</v>
      </c>
      <c r="L10403" s="192" t="s">
        <v>1447</v>
      </c>
    </row>
    <row r="10404" spans="1:12" ht="15" x14ac:dyDescent="0.25">
      <c r="A10404" s="189" t="s">
        <v>14024</v>
      </c>
      <c r="B10404" s="190" t="s">
        <v>14025</v>
      </c>
      <c r="C10404" s="190" t="s">
        <v>29797</v>
      </c>
      <c r="D10404" s="190" t="s">
        <v>29797</v>
      </c>
      <c r="E10404" s="190" t="s">
        <v>29797</v>
      </c>
      <c r="F10404" s="190" t="s">
        <v>29797</v>
      </c>
      <c r="G10404" s="190" t="s">
        <v>29797</v>
      </c>
      <c r="H10404" s="190" t="s">
        <v>32278</v>
      </c>
      <c r="I10404" s="190" t="s">
        <v>5073</v>
      </c>
      <c r="J10404" s="190" t="s">
        <v>31325</v>
      </c>
      <c r="K10404" s="190" t="s">
        <v>5073</v>
      </c>
      <c r="L10404" s="190" t="s">
        <v>1447</v>
      </c>
    </row>
    <row r="10405" spans="1:12" ht="15" x14ac:dyDescent="0.25">
      <c r="A10405" s="191" t="s">
        <v>17786</v>
      </c>
      <c r="B10405" s="192" t="s">
        <v>27781</v>
      </c>
      <c r="C10405" s="192" t="s">
        <v>29797</v>
      </c>
      <c r="D10405" s="192" t="s">
        <v>29797</v>
      </c>
      <c r="E10405" s="192" t="s">
        <v>29797</v>
      </c>
      <c r="F10405" s="192" t="s">
        <v>29797</v>
      </c>
      <c r="G10405" s="192" t="s">
        <v>29797</v>
      </c>
      <c r="H10405" s="192" t="s">
        <v>31722</v>
      </c>
      <c r="I10405" s="192" t="s">
        <v>31723</v>
      </c>
      <c r="J10405" s="192" t="s">
        <v>29821</v>
      </c>
      <c r="K10405" s="192" t="s">
        <v>5062</v>
      </c>
      <c r="L10405" s="192" t="s">
        <v>1447</v>
      </c>
    </row>
    <row r="10406" spans="1:12" ht="15" x14ac:dyDescent="0.25">
      <c r="A10406" s="189" t="s">
        <v>17787</v>
      </c>
      <c r="B10406" s="190" t="s">
        <v>21583</v>
      </c>
      <c r="C10406" s="190" t="s">
        <v>29797</v>
      </c>
      <c r="D10406" s="190" t="s">
        <v>29797</v>
      </c>
      <c r="E10406" s="190" t="s">
        <v>29797</v>
      </c>
      <c r="F10406" s="190" t="s">
        <v>29797</v>
      </c>
      <c r="G10406" s="190" t="s">
        <v>29797</v>
      </c>
      <c r="H10406" s="190" t="s">
        <v>31434</v>
      </c>
      <c r="I10406" s="190" t="s">
        <v>31435</v>
      </c>
      <c r="J10406" s="190" t="s">
        <v>29821</v>
      </c>
      <c r="K10406" s="190" t="s">
        <v>5062</v>
      </c>
      <c r="L10406" s="190" t="s">
        <v>1447</v>
      </c>
    </row>
    <row r="10407" spans="1:12" ht="15" x14ac:dyDescent="0.25">
      <c r="A10407" s="191" t="s">
        <v>27782</v>
      </c>
      <c r="B10407" s="192" t="s">
        <v>27783</v>
      </c>
      <c r="C10407" s="192" t="s">
        <v>29797</v>
      </c>
      <c r="D10407" s="192" t="s">
        <v>29797</v>
      </c>
      <c r="E10407" s="192" t="s">
        <v>29797</v>
      </c>
      <c r="F10407" s="192" t="s">
        <v>29797</v>
      </c>
      <c r="G10407" s="192" t="s">
        <v>29797</v>
      </c>
      <c r="H10407" s="192" t="s">
        <v>31366</v>
      </c>
      <c r="I10407" s="192" t="s">
        <v>31367</v>
      </c>
      <c r="J10407" s="192" t="s">
        <v>29821</v>
      </c>
      <c r="K10407" s="192" t="s">
        <v>5062</v>
      </c>
      <c r="L10407" s="192" t="s">
        <v>1447</v>
      </c>
    </row>
    <row r="10408" spans="1:12" ht="15" x14ac:dyDescent="0.25">
      <c r="A10408" s="189" t="s">
        <v>27784</v>
      </c>
      <c r="B10408" s="190" t="s">
        <v>27785</v>
      </c>
      <c r="C10408" s="190" t="s">
        <v>29797</v>
      </c>
      <c r="D10408" s="190" t="s">
        <v>29797</v>
      </c>
      <c r="E10408" s="190" t="s">
        <v>29797</v>
      </c>
      <c r="F10408" s="190" t="s">
        <v>29797</v>
      </c>
      <c r="G10408" s="190" t="s">
        <v>29797</v>
      </c>
      <c r="H10408" s="190" t="s">
        <v>31482</v>
      </c>
      <c r="I10408" s="190" t="s">
        <v>31483</v>
      </c>
      <c r="J10408" s="190" t="s">
        <v>29821</v>
      </c>
      <c r="K10408" s="190" t="s">
        <v>5062</v>
      </c>
      <c r="L10408" s="190" t="s">
        <v>1447</v>
      </c>
    </row>
    <row r="10409" spans="1:12" ht="15" x14ac:dyDescent="0.25">
      <c r="A10409" s="191" t="s">
        <v>27786</v>
      </c>
      <c r="B10409" s="192" t="s">
        <v>27787</v>
      </c>
      <c r="C10409" s="192" t="s">
        <v>29797</v>
      </c>
      <c r="D10409" s="192" t="s">
        <v>29797</v>
      </c>
      <c r="E10409" s="192" t="s">
        <v>29797</v>
      </c>
      <c r="F10409" s="192" t="s">
        <v>29797</v>
      </c>
      <c r="G10409" s="192" t="s">
        <v>29797</v>
      </c>
      <c r="H10409" s="192" t="s">
        <v>31366</v>
      </c>
      <c r="I10409" s="192" t="s">
        <v>31367</v>
      </c>
      <c r="J10409" s="192" t="s">
        <v>29821</v>
      </c>
      <c r="K10409" s="192" t="s">
        <v>5062</v>
      </c>
      <c r="L10409" s="192" t="s">
        <v>1447</v>
      </c>
    </row>
    <row r="10410" spans="1:12" ht="15" x14ac:dyDescent="0.25">
      <c r="A10410" s="189" t="s">
        <v>17788</v>
      </c>
      <c r="B10410" s="190" t="s">
        <v>21584</v>
      </c>
      <c r="C10410" s="190" t="s">
        <v>29797</v>
      </c>
      <c r="D10410" s="190" t="s">
        <v>29797</v>
      </c>
      <c r="E10410" s="190" t="s">
        <v>29797</v>
      </c>
      <c r="F10410" s="190" t="s">
        <v>29797</v>
      </c>
      <c r="G10410" s="190" t="s">
        <v>29797</v>
      </c>
      <c r="H10410" s="190" t="s">
        <v>33146</v>
      </c>
      <c r="I10410" s="190" t="s">
        <v>33147</v>
      </c>
      <c r="J10410" s="190" t="s">
        <v>29832</v>
      </c>
      <c r="K10410" s="190" t="s">
        <v>5889</v>
      </c>
      <c r="L10410" s="190" t="s">
        <v>1447</v>
      </c>
    </row>
    <row r="10411" spans="1:12" ht="15" x14ac:dyDescent="0.25">
      <c r="A10411" s="191" t="s">
        <v>27788</v>
      </c>
      <c r="B10411" s="192" t="s">
        <v>27789</v>
      </c>
      <c r="C10411" s="192" t="s">
        <v>29797</v>
      </c>
      <c r="D10411" s="192" t="s">
        <v>29797</v>
      </c>
      <c r="E10411" s="192" t="s">
        <v>29797</v>
      </c>
      <c r="F10411" s="192" t="s">
        <v>29797</v>
      </c>
      <c r="G10411" s="192" t="s">
        <v>29797</v>
      </c>
      <c r="H10411" s="192" t="s">
        <v>29797</v>
      </c>
      <c r="I10411" s="192" t="s">
        <v>29797</v>
      </c>
      <c r="J10411" s="192" t="s">
        <v>29797</v>
      </c>
      <c r="K10411" s="192" t="s">
        <v>29797</v>
      </c>
      <c r="L10411" s="192" t="s">
        <v>29797</v>
      </c>
    </row>
    <row r="10412" spans="1:12" ht="15" x14ac:dyDescent="0.25">
      <c r="A10412" s="189" t="s">
        <v>3872</v>
      </c>
      <c r="B10412" s="190" t="s">
        <v>20</v>
      </c>
      <c r="C10412" s="190" t="s">
        <v>29797</v>
      </c>
      <c r="D10412" s="190" t="s">
        <v>29797</v>
      </c>
      <c r="E10412" s="190" t="s">
        <v>29797</v>
      </c>
      <c r="F10412" s="190" t="s">
        <v>29797</v>
      </c>
      <c r="G10412" s="190" t="s">
        <v>29797</v>
      </c>
      <c r="H10412" s="190" t="s">
        <v>31935</v>
      </c>
      <c r="I10412" s="190" t="s">
        <v>31936</v>
      </c>
      <c r="J10412" s="190" t="s">
        <v>30187</v>
      </c>
      <c r="K10412" s="190" t="s">
        <v>6089</v>
      </c>
      <c r="L10412" s="190" t="s">
        <v>1447</v>
      </c>
    </row>
    <row r="10413" spans="1:12" ht="15" x14ac:dyDescent="0.25">
      <c r="A10413" s="191" t="s">
        <v>3873</v>
      </c>
      <c r="B10413" s="192" t="s">
        <v>21</v>
      </c>
      <c r="C10413" s="192" t="s">
        <v>29797</v>
      </c>
      <c r="D10413" s="192" t="s">
        <v>29797</v>
      </c>
      <c r="E10413" s="192" t="s">
        <v>29797</v>
      </c>
      <c r="F10413" s="192" t="s">
        <v>29797</v>
      </c>
      <c r="G10413" s="192" t="s">
        <v>29797</v>
      </c>
      <c r="H10413" s="192" t="s">
        <v>31316</v>
      </c>
      <c r="I10413" s="192" t="s">
        <v>1383</v>
      </c>
      <c r="J10413" s="192" t="s">
        <v>29821</v>
      </c>
      <c r="K10413" s="192" t="s">
        <v>5062</v>
      </c>
      <c r="L10413" s="192" t="s">
        <v>1447</v>
      </c>
    </row>
    <row r="10414" spans="1:12" ht="15" x14ac:dyDescent="0.25">
      <c r="A10414" s="189" t="s">
        <v>27790</v>
      </c>
      <c r="B10414" s="190" t="s">
        <v>27791</v>
      </c>
      <c r="C10414" s="190" t="s">
        <v>29797</v>
      </c>
      <c r="D10414" s="190" t="s">
        <v>29797</v>
      </c>
      <c r="E10414" s="190" t="s">
        <v>29797</v>
      </c>
      <c r="F10414" s="190" t="s">
        <v>29797</v>
      </c>
      <c r="G10414" s="190" t="s">
        <v>29797</v>
      </c>
      <c r="H10414" s="190" t="s">
        <v>31337</v>
      </c>
      <c r="I10414" s="190" t="s">
        <v>31338</v>
      </c>
      <c r="J10414" s="190" t="s">
        <v>29821</v>
      </c>
      <c r="K10414" s="190" t="s">
        <v>5062</v>
      </c>
      <c r="L10414" s="190" t="s">
        <v>1447</v>
      </c>
    </row>
    <row r="10415" spans="1:12" ht="15" x14ac:dyDescent="0.25">
      <c r="A10415" s="191" t="s">
        <v>14026</v>
      </c>
      <c r="B10415" s="192" t="s">
        <v>14027</v>
      </c>
      <c r="C10415" s="192" t="s">
        <v>29797</v>
      </c>
      <c r="D10415" s="192" t="s">
        <v>29797</v>
      </c>
      <c r="E10415" s="192" t="s">
        <v>29797</v>
      </c>
      <c r="F10415" s="192" t="s">
        <v>29797</v>
      </c>
      <c r="G10415" s="192" t="s">
        <v>29797</v>
      </c>
      <c r="H10415" s="192" t="s">
        <v>33148</v>
      </c>
      <c r="I10415" s="192" t="s">
        <v>33149</v>
      </c>
      <c r="J10415" s="192" t="s">
        <v>30017</v>
      </c>
      <c r="K10415" s="192" t="s">
        <v>12007</v>
      </c>
      <c r="L10415" s="192" t="s">
        <v>1447</v>
      </c>
    </row>
    <row r="10416" spans="1:12" ht="15" x14ac:dyDescent="0.25">
      <c r="A10416" s="189" t="s">
        <v>27792</v>
      </c>
      <c r="B10416" s="190" t="s">
        <v>27793</v>
      </c>
      <c r="C10416" s="190" t="s">
        <v>29797</v>
      </c>
      <c r="D10416" s="190" t="s">
        <v>29797</v>
      </c>
      <c r="E10416" s="190" t="s">
        <v>29797</v>
      </c>
      <c r="F10416" s="190" t="s">
        <v>29797</v>
      </c>
      <c r="G10416" s="190" t="s">
        <v>29797</v>
      </c>
      <c r="H10416" s="190" t="s">
        <v>31482</v>
      </c>
      <c r="I10416" s="190" t="s">
        <v>31483</v>
      </c>
      <c r="J10416" s="190" t="s">
        <v>29821</v>
      </c>
      <c r="K10416" s="190" t="s">
        <v>5062</v>
      </c>
      <c r="L10416" s="190" t="s">
        <v>1447</v>
      </c>
    </row>
    <row r="10417" spans="1:12" ht="15" x14ac:dyDescent="0.25">
      <c r="A10417" s="191" t="s">
        <v>17789</v>
      </c>
      <c r="B10417" s="192" t="s">
        <v>21585</v>
      </c>
      <c r="C10417" s="192" t="s">
        <v>29797</v>
      </c>
      <c r="D10417" s="192" t="s">
        <v>29797</v>
      </c>
      <c r="E10417" s="192" t="s">
        <v>29797</v>
      </c>
      <c r="F10417" s="192" t="s">
        <v>29797</v>
      </c>
      <c r="G10417" s="192" t="s">
        <v>29797</v>
      </c>
      <c r="H10417" s="192" t="s">
        <v>31697</v>
      </c>
      <c r="I10417" s="192" t="s">
        <v>5078</v>
      </c>
      <c r="J10417" s="192" t="s">
        <v>29826</v>
      </c>
      <c r="K10417" s="192" t="s">
        <v>5078</v>
      </c>
      <c r="L10417" s="192" t="s">
        <v>1447</v>
      </c>
    </row>
    <row r="10418" spans="1:12" ht="15" x14ac:dyDescent="0.25">
      <c r="A10418" s="189" t="s">
        <v>27794</v>
      </c>
      <c r="B10418" s="190" t="s">
        <v>27795</v>
      </c>
      <c r="C10418" s="190" t="s">
        <v>29797</v>
      </c>
      <c r="D10418" s="190" t="s">
        <v>29797</v>
      </c>
      <c r="E10418" s="190" t="s">
        <v>29797</v>
      </c>
      <c r="F10418" s="190" t="s">
        <v>29797</v>
      </c>
      <c r="G10418" s="190" t="s">
        <v>29797</v>
      </c>
      <c r="H10418" s="190" t="s">
        <v>31598</v>
      </c>
      <c r="I10418" s="190" t="s">
        <v>31599</v>
      </c>
      <c r="J10418" s="190" t="s">
        <v>29821</v>
      </c>
      <c r="K10418" s="190" t="s">
        <v>5062</v>
      </c>
      <c r="L10418" s="190" t="s">
        <v>1447</v>
      </c>
    </row>
    <row r="10419" spans="1:12" ht="15" x14ac:dyDescent="0.25">
      <c r="A10419" s="191" t="s">
        <v>27796</v>
      </c>
      <c r="B10419" s="192" t="s">
        <v>27797</v>
      </c>
      <c r="C10419" s="192" t="s">
        <v>29797</v>
      </c>
      <c r="D10419" s="192" t="s">
        <v>29797</v>
      </c>
      <c r="E10419" s="192" t="s">
        <v>29797</v>
      </c>
      <c r="F10419" s="192" t="s">
        <v>29797</v>
      </c>
      <c r="G10419" s="192" t="s">
        <v>29797</v>
      </c>
      <c r="H10419" s="192" t="s">
        <v>31402</v>
      </c>
      <c r="I10419" s="192" t="s">
        <v>31403</v>
      </c>
      <c r="J10419" s="192" t="s">
        <v>29821</v>
      </c>
      <c r="K10419" s="192" t="s">
        <v>5062</v>
      </c>
      <c r="L10419" s="192" t="s">
        <v>1447</v>
      </c>
    </row>
    <row r="10420" spans="1:12" ht="15" x14ac:dyDescent="0.25">
      <c r="A10420" s="189" t="s">
        <v>17790</v>
      </c>
      <c r="B10420" s="190" t="s">
        <v>27798</v>
      </c>
      <c r="C10420" s="190" t="s">
        <v>29797</v>
      </c>
      <c r="D10420" s="190" t="s">
        <v>29797</v>
      </c>
      <c r="E10420" s="190" t="s">
        <v>29797</v>
      </c>
      <c r="F10420" s="190" t="s">
        <v>29797</v>
      </c>
      <c r="G10420" s="190" t="s">
        <v>29797</v>
      </c>
      <c r="H10420" s="190" t="s">
        <v>31310</v>
      </c>
      <c r="I10420" s="190" t="s">
        <v>31311</v>
      </c>
      <c r="J10420" s="190" t="s">
        <v>29821</v>
      </c>
      <c r="K10420" s="190" t="s">
        <v>5062</v>
      </c>
      <c r="L10420" s="190" t="s">
        <v>1447</v>
      </c>
    </row>
    <row r="10421" spans="1:12" ht="15" x14ac:dyDescent="0.25">
      <c r="A10421" s="191" t="s">
        <v>27799</v>
      </c>
      <c r="B10421" s="192" t="s">
        <v>27800</v>
      </c>
      <c r="C10421" s="192" t="s">
        <v>29797</v>
      </c>
      <c r="D10421" s="192" t="s">
        <v>29797</v>
      </c>
      <c r="E10421" s="192" t="s">
        <v>29797</v>
      </c>
      <c r="F10421" s="192" t="s">
        <v>29797</v>
      </c>
      <c r="G10421" s="192" t="s">
        <v>29797</v>
      </c>
      <c r="H10421" s="192" t="s">
        <v>31598</v>
      </c>
      <c r="I10421" s="192" t="s">
        <v>31599</v>
      </c>
      <c r="J10421" s="192" t="s">
        <v>29821</v>
      </c>
      <c r="K10421" s="192" t="s">
        <v>5062</v>
      </c>
      <c r="L10421" s="192" t="s">
        <v>1447</v>
      </c>
    </row>
    <row r="10422" spans="1:12" ht="15" x14ac:dyDescent="0.25">
      <c r="A10422" s="189" t="s">
        <v>17791</v>
      </c>
      <c r="B10422" s="190" t="s">
        <v>21586</v>
      </c>
      <c r="C10422" s="190" t="s">
        <v>29797</v>
      </c>
      <c r="D10422" s="190" t="s">
        <v>29797</v>
      </c>
      <c r="E10422" s="190" t="s">
        <v>29797</v>
      </c>
      <c r="F10422" s="190" t="s">
        <v>29797</v>
      </c>
      <c r="G10422" s="190" t="s">
        <v>29797</v>
      </c>
      <c r="H10422" s="190" t="s">
        <v>32441</v>
      </c>
      <c r="I10422" s="190" t="s">
        <v>32442</v>
      </c>
      <c r="J10422" s="190" t="s">
        <v>31325</v>
      </c>
      <c r="K10422" s="190" t="s">
        <v>5073</v>
      </c>
      <c r="L10422" s="190" t="s">
        <v>1447</v>
      </c>
    </row>
    <row r="10423" spans="1:12" ht="15" x14ac:dyDescent="0.25">
      <c r="A10423" s="191" t="s">
        <v>14028</v>
      </c>
      <c r="B10423" s="192" t="s">
        <v>14029</v>
      </c>
      <c r="C10423" s="192" t="s">
        <v>29812</v>
      </c>
      <c r="D10423" s="192" t="s">
        <v>29797</v>
      </c>
      <c r="E10423" s="192" t="s">
        <v>31003</v>
      </c>
      <c r="F10423" s="192" t="s">
        <v>29797</v>
      </c>
      <c r="G10423" s="192" t="s">
        <v>29797</v>
      </c>
      <c r="H10423" s="192" t="s">
        <v>31310</v>
      </c>
      <c r="I10423" s="192" t="s">
        <v>31311</v>
      </c>
      <c r="J10423" s="192" t="s">
        <v>29821</v>
      </c>
      <c r="K10423" s="192" t="s">
        <v>5062</v>
      </c>
      <c r="L10423" s="192" t="s">
        <v>1447</v>
      </c>
    </row>
    <row r="10424" spans="1:12" ht="15" x14ac:dyDescent="0.25">
      <c r="A10424" s="189" t="s">
        <v>17792</v>
      </c>
      <c r="B10424" s="190" t="s">
        <v>21587</v>
      </c>
      <c r="C10424" s="190" t="s">
        <v>29797</v>
      </c>
      <c r="D10424" s="190" t="s">
        <v>29797</v>
      </c>
      <c r="E10424" s="190" t="s">
        <v>29797</v>
      </c>
      <c r="F10424" s="190" t="s">
        <v>29797</v>
      </c>
      <c r="G10424" s="190" t="s">
        <v>29797</v>
      </c>
      <c r="H10424" s="190" t="s">
        <v>31417</v>
      </c>
      <c r="I10424" s="190" t="s">
        <v>5073</v>
      </c>
      <c r="J10424" s="190" t="s">
        <v>31325</v>
      </c>
      <c r="K10424" s="190" t="s">
        <v>5073</v>
      </c>
      <c r="L10424" s="190" t="s">
        <v>1447</v>
      </c>
    </row>
    <row r="10425" spans="1:12" ht="15" x14ac:dyDescent="0.25">
      <c r="A10425" s="191" t="s">
        <v>17793</v>
      </c>
      <c r="B10425" s="192" t="s">
        <v>21588</v>
      </c>
      <c r="C10425" s="192" t="s">
        <v>29812</v>
      </c>
      <c r="D10425" s="192" t="s">
        <v>29824</v>
      </c>
      <c r="E10425" s="192" t="s">
        <v>31004</v>
      </c>
      <c r="F10425" s="192" t="s">
        <v>29804</v>
      </c>
      <c r="G10425" s="192" t="s">
        <v>31005</v>
      </c>
      <c r="H10425" s="192" t="s">
        <v>31525</v>
      </c>
      <c r="I10425" s="192" t="s">
        <v>5073</v>
      </c>
      <c r="J10425" s="192" t="s">
        <v>31325</v>
      </c>
      <c r="K10425" s="192" t="s">
        <v>5073</v>
      </c>
      <c r="L10425" s="192" t="s">
        <v>1447</v>
      </c>
    </row>
    <row r="10426" spans="1:12" ht="15" x14ac:dyDescent="0.25">
      <c r="A10426" s="189" t="s">
        <v>14030</v>
      </c>
      <c r="B10426" s="190" t="s">
        <v>14031</v>
      </c>
      <c r="C10426" s="190" t="s">
        <v>29797</v>
      </c>
      <c r="D10426" s="190" t="s">
        <v>29797</v>
      </c>
      <c r="E10426" s="190" t="s">
        <v>29797</v>
      </c>
      <c r="F10426" s="190" t="s">
        <v>29797</v>
      </c>
      <c r="G10426" s="190" t="s">
        <v>29797</v>
      </c>
      <c r="H10426" s="190" t="s">
        <v>31603</v>
      </c>
      <c r="I10426" s="190" t="s">
        <v>31604</v>
      </c>
      <c r="J10426" s="190" t="s">
        <v>29821</v>
      </c>
      <c r="K10426" s="190" t="s">
        <v>5062</v>
      </c>
      <c r="L10426" s="190" t="s">
        <v>1447</v>
      </c>
    </row>
    <row r="10427" spans="1:12" ht="15" x14ac:dyDescent="0.25">
      <c r="A10427" s="191" t="s">
        <v>17794</v>
      </c>
      <c r="B10427" s="192" t="s">
        <v>21589</v>
      </c>
      <c r="C10427" s="192" t="s">
        <v>29797</v>
      </c>
      <c r="D10427" s="192" t="s">
        <v>29797</v>
      </c>
      <c r="E10427" s="192" t="s">
        <v>29797</v>
      </c>
      <c r="F10427" s="192" t="s">
        <v>29797</v>
      </c>
      <c r="G10427" s="192" t="s">
        <v>29797</v>
      </c>
      <c r="H10427" s="192" t="s">
        <v>29797</v>
      </c>
      <c r="I10427" s="192" t="s">
        <v>29797</v>
      </c>
      <c r="J10427" s="192" t="s">
        <v>29797</v>
      </c>
      <c r="K10427" s="192" t="s">
        <v>29797</v>
      </c>
      <c r="L10427" s="192" t="s">
        <v>29797</v>
      </c>
    </row>
    <row r="10428" spans="1:12" ht="15" x14ac:dyDescent="0.25">
      <c r="A10428" s="189" t="s">
        <v>17795</v>
      </c>
      <c r="B10428" s="190" t="s">
        <v>21590</v>
      </c>
      <c r="C10428" s="190" t="s">
        <v>29806</v>
      </c>
      <c r="D10428" s="190" t="s">
        <v>29816</v>
      </c>
      <c r="E10428" s="190" t="s">
        <v>31006</v>
      </c>
      <c r="F10428" s="190" t="s">
        <v>29804</v>
      </c>
      <c r="G10428" s="190" t="s">
        <v>29968</v>
      </c>
      <c r="H10428" s="190" t="s">
        <v>31434</v>
      </c>
      <c r="I10428" s="190" t="s">
        <v>31435</v>
      </c>
      <c r="J10428" s="190" t="s">
        <v>29821</v>
      </c>
      <c r="K10428" s="190" t="s">
        <v>5062</v>
      </c>
      <c r="L10428" s="190" t="s">
        <v>1447</v>
      </c>
    </row>
    <row r="10429" spans="1:12" ht="15" x14ac:dyDescent="0.25">
      <c r="A10429" s="191" t="s">
        <v>17796</v>
      </c>
      <c r="B10429" s="192" t="s">
        <v>21591</v>
      </c>
      <c r="C10429" s="192" t="s">
        <v>29797</v>
      </c>
      <c r="D10429" s="192" t="s">
        <v>29797</v>
      </c>
      <c r="E10429" s="192" t="s">
        <v>29797</v>
      </c>
      <c r="F10429" s="192" t="s">
        <v>29797</v>
      </c>
      <c r="G10429" s="192" t="s">
        <v>29797</v>
      </c>
      <c r="H10429" s="192" t="s">
        <v>31886</v>
      </c>
      <c r="I10429" s="192" t="s">
        <v>6089</v>
      </c>
      <c r="J10429" s="192" t="s">
        <v>30187</v>
      </c>
      <c r="K10429" s="192" t="s">
        <v>6089</v>
      </c>
      <c r="L10429" s="192" t="s">
        <v>1447</v>
      </c>
    </row>
    <row r="10430" spans="1:12" ht="15" x14ac:dyDescent="0.25">
      <c r="A10430" s="189" t="s">
        <v>3874</v>
      </c>
      <c r="B10430" s="190" t="s">
        <v>21592</v>
      </c>
      <c r="C10430" s="190" t="s">
        <v>29797</v>
      </c>
      <c r="D10430" s="190" t="s">
        <v>29797</v>
      </c>
      <c r="E10430" s="190" t="s">
        <v>29797</v>
      </c>
      <c r="F10430" s="190" t="s">
        <v>29797</v>
      </c>
      <c r="G10430" s="190" t="s">
        <v>29797</v>
      </c>
      <c r="H10430" s="190" t="s">
        <v>32379</v>
      </c>
      <c r="I10430" s="190" t="s">
        <v>5073</v>
      </c>
      <c r="J10430" s="190" t="s">
        <v>31325</v>
      </c>
      <c r="K10430" s="190" t="s">
        <v>5073</v>
      </c>
      <c r="L10430" s="190" t="s">
        <v>1447</v>
      </c>
    </row>
    <row r="10431" spans="1:12" ht="15" x14ac:dyDescent="0.25">
      <c r="A10431" s="191" t="s">
        <v>17797</v>
      </c>
      <c r="B10431" s="192" t="s">
        <v>21593</v>
      </c>
      <c r="C10431" s="192" t="s">
        <v>29797</v>
      </c>
      <c r="D10431" s="192" t="s">
        <v>29797</v>
      </c>
      <c r="E10431" s="192" t="s">
        <v>29797</v>
      </c>
      <c r="F10431" s="192" t="s">
        <v>29797</v>
      </c>
      <c r="G10431" s="192" t="s">
        <v>29797</v>
      </c>
      <c r="H10431" s="192" t="s">
        <v>31329</v>
      </c>
      <c r="I10431" s="192" t="s">
        <v>31330</v>
      </c>
      <c r="J10431" s="192" t="s">
        <v>31325</v>
      </c>
      <c r="K10431" s="192" t="s">
        <v>5073</v>
      </c>
      <c r="L10431" s="192" t="s">
        <v>1447</v>
      </c>
    </row>
    <row r="10432" spans="1:12" ht="15" x14ac:dyDescent="0.25">
      <c r="A10432" s="189" t="s">
        <v>14032</v>
      </c>
      <c r="B10432" s="190" t="s">
        <v>14033</v>
      </c>
      <c r="C10432" s="190" t="s">
        <v>29797</v>
      </c>
      <c r="D10432" s="190" t="s">
        <v>29797</v>
      </c>
      <c r="E10432" s="190" t="s">
        <v>29797</v>
      </c>
      <c r="F10432" s="190" t="s">
        <v>29797</v>
      </c>
      <c r="G10432" s="190" t="s">
        <v>29797</v>
      </c>
      <c r="H10432" s="190" t="s">
        <v>31376</v>
      </c>
      <c r="I10432" s="190" t="s">
        <v>5062</v>
      </c>
      <c r="J10432" s="190" t="s">
        <v>29821</v>
      </c>
      <c r="K10432" s="190" t="s">
        <v>5062</v>
      </c>
      <c r="L10432" s="190" t="s">
        <v>1447</v>
      </c>
    </row>
    <row r="10433" spans="1:12" ht="15" x14ac:dyDescent="0.25">
      <c r="A10433" s="191" t="s">
        <v>27801</v>
      </c>
      <c r="B10433" s="192" t="s">
        <v>27802</v>
      </c>
      <c r="C10433" s="192" t="s">
        <v>29797</v>
      </c>
      <c r="D10433" s="192" t="s">
        <v>29797</v>
      </c>
      <c r="E10433" s="192" t="s">
        <v>29797</v>
      </c>
      <c r="F10433" s="192" t="s">
        <v>29797</v>
      </c>
      <c r="G10433" s="192" t="s">
        <v>29797</v>
      </c>
      <c r="H10433" s="192" t="s">
        <v>31592</v>
      </c>
      <c r="I10433" s="192" t="s">
        <v>31593</v>
      </c>
      <c r="J10433" s="192" t="s">
        <v>29821</v>
      </c>
      <c r="K10433" s="192" t="s">
        <v>5062</v>
      </c>
      <c r="L10433" s="192" t="s">
        <v>1447</v>
      </c>
    </row>
    <row r="10434" spans="1:12" ht="15" x14ac:dyDescent="0.25">
      <c r="A10434" s="189" t="s">
        <v>14034</v>
      </c>
      <c r="B10434" s="190" t="s">
        <v>14035</v>
      </c>
      <c r="C10434" s="190" t="s">
        <v>29797</v>
      </c>
      <c r="D10434" s="190" t="s">
        <v>29797</v>
      </c>
      <c r="E10434" s="190" t="s">
        <v>29797</v>
      </c>
      <c r="F10434" s="190" t="s">
        <v>29797</v>
      </c>
      <c r="G10434" s="190" t="s">
        <v>29797</v>
      </c>
      <c r="H10434" s="190" t="s">
        <v>31476</v>
      </c>
      <c r="I10434" s="190" t="s">
        <v>31477</v>
      </c>
      <c r="J10434" s="190" t="s">
        <v>29821</v>
      </c>
      <c r="K10434" s="190" t="s">
        <v>5062</v>
      </c>
      <c r="L10434" s="190" t="s">
        <v>1447</v>
      </c>
    </row>
    <row r="10435" spans="1:12" ht="15" x14ac:dyDescent="0.25">
      <c r="A10435" s="191" t="s">
        <v>6530</v>
      </c>
      <c r="B10435" s="192" t="s">
        <v>22</v>
      </c>
      <c r="C10435" s="192" t="s">
        <v>29797</v>
      </c>
      <c r="D10435" s="192" t="s">
        <v>29797</v>
      </c>
      <c r="E10435" s="192" t="s">
        <v>29797</v>
      </c>
      <c r="F10435" s="192" t="s">
        <v>29797</v>
      </c>
      <c r="G10435" s="192" t="s">
        <v>29797</v>
      </c>
      <c r="H10435" s="192" t="s">
        <v>32115</v>
      </c>
      <c r="I10435" s="192" t="s">
        <v>32116</v>
      </c>
      <c r="J10435" s="192" t="s">
        <v>29826</v>
      </c>
      <c r="K10435" s="192" t="s">
        <v>5078</v>
      </c>
      <c r="L10435" s="192" t="s">
        <v>1447</v>
      </c>
    </row>
    <row r="10436" spans="1:12" ht="15" x14ac:dyDescent="0.25">
      <c r="A10436" s="189" t="s">
        <v>17798</v>
      </c>
      <c r="B10436" s="190" t="s">
        <v>21594</v>
      </c>
      <c r="C10436" s="190" t="s">
        <v>29797</v>
      </c>
      <c r="D10436" s="190" t="s">
        <v>29797</v>
      </c>
      <c r="E10436" s="190" t="s">
        <v>29797</v>
      </c>
      <c r="F10436" s="190" t="s">
        <v>29797</v>
      </c>
      <c r="G10436" s="190" t="s">
        <v>29797</v>
      </c>
      <c r="H10436" s="190" t="s">
        <v>29797</v>
      </c>
      <c r="I10436" s="190" t="s">
        <v>29797</v>
      </c>
      <c r="J10436" s="190" t="s">
        <v>29797</v>
      </c>
      <c r="K10436" s="190" t="s">
        <v>29797</v>
      </c>
      <c r="L10436" s="190" t="s">
        <v>29797</v>
      </c>
    </row>
    <row r="10437" spans="1:12" ht="15" x14ac:dyDescent="0.25">
      <c r="A10437" s="191" t="s">
        <v>17799</v>
      </c>
      <c r="B10437" s="192" t="s">
        <v>21595</v>
      </c>
      <c r="C10437" s="192" t="s">
        <v>29797</v>
      </c>
      <c r="D10437" s="192" t="s">
        <v>29797</v>
      </c>
      <c r="E10437" s="192" t="s">
        <v>29797</v>
      </c>
      <c r="F10437" s="192" t="s">
        <v>29797</v>
      </c>
      <c r="G10437" s="192" t="s">
        <v>29797</v>
      </c>
      <c r="H10437" s="192" t="s">
        <v>31310</v>
      </c>
      <c r="I10437" s="192" t="s">
        <v>31311</v>
      </c>
      <c r="J10437" s="192" t="s">
        <v>29821</v>
      </c>
      <c r="K10437" s="192" t="s">
        <v>5062</v>
      </c>
      <c r="L10437" s="192" t="s">
        <v>1447</v>
      </c>
    </row>
    <row r="10438" spans="1:12" ht="15" x14ac:dyDescent="0.25">
      <c r="A10438" s="189" t="s">
        <v>14036</v>
      </c>
      <c r="B10438" s="190" t="s">
        <v>14037</v>
      </c>
      <c r="C10438" s="190" t="s">
        <v>29924</v>
      </c>
      <c r="D10438" s="190" t="s">
        <v>29983</v>
      </c>
      <c r="E10438" s="190" t="s">
        <v>31007</v>
      </c>
      <c r="F10438" s="190" t="s">
        <v>29804</v>
      </c>
      <c r="G10438" s="190" t="s">
        <v>29998</v>
      </c>
      <c r="H10438" s="190" t="s">
        <v>31563</v>
      </c>
      <c r="I10438" s="190" t="s">
        <v>31564</v>
      </c>
      <c r="J10438" s="190" t="s">
        <v>29821</v>
      </c>
      <c r="K10438" s="190" t="s">
        <v>5062</v>
      </c>
      <c r="L10438" s="190" t="s">
        <v>1447</v>
      </c>
    </row>
    <row r="10439" spans="1:12" ht="15" x14ac:dyDescent="0.25">
      <c r="A10439" s="191" t="s">
        <v>27803</v>
      </c>
      <c r="B10439" s="192" t="s">
        <v>27804</v>
      </c>
      <c r="C10439" s="192" t="s">
        <v>29797</v>
      </c>
      <c r="D10439" s="192" t="s">
        <v>29797</v>
      </c>
      <c r="E10439" s="192" t="s">
        <v>29797</v>
      </c>
      <c r="F10439" s="192" t="s">
        <v>29797</v>
      </c>
      <c r="G10439" s="192" t="s">
        <v>29797</v>
      </c>
      <c r="H10439" s="192" t="s">
        <v>32197</v>
      </c>
      <c r="I10439" s="192" t="s">
        <v>5894</v>
      </c>
      <c r="J10439" s="192" t="s">
        <v>29821</v>
      </c>
      <c r="K10439" s="192" t="s">
        <v>5062</v>
      </c>
      <c r="L10439" s="192" t="s">
        <v>1447</v>
      </c>
    </row>
    <row r="10440" spans="1:12" ht="15" x14ac:dyDescent="0.25">
      <c r="A10440" s="189" t="s">
        <v>17800</v>
      </c>
      <c r="B10440" s="190" t="s">
        <v>21596</v>
      </c>
      <c r="C10440" s="190" t="s">
        <v>29797</v>
      </c>
      <c r="D10440" s="190" t="s">
        <v>29797</v>
      </c>
      <c r="E10440" s="190" t="s">
        <v>29797</v>
      </c>
      <c r="F10440" s="190" t="s">
        <v>29797</v>
      </c>
      <c r="G10440" s="190" t="s">
        <v>29797</v>
      </c>
      <c r="H10440" s="190" t="s">
        <v>29797</v>
      </c>
      <c r="I10440" s="190" t="s">
        <v>29797</v>
      </c>
      <c r="J10440" s="190" t="s">
        <v>29797</v>
      </c>
      <c r="K10440" s="190" t="s">
        <v>29797</v>
      </c>
      <c r="L10440" s="190" t="s">
        <v>29797</v>
      </c>
    </row>
    <row r="10441" spans="1:12" ht="15" x14ac:dyDescent="0.25">
      <c r="A10441" s="191" t="s">
        <v>17801</v>
      </c>
      <c r="B10441" s="192" t="s">
        <v>21597</v>
      </c>
      <c r="C10441" s="192" t="s">
        <v>29812</v>
      </c>
      <c r="D10441" s="192" t="s">
        <v>29824</v>
      </c>
      <c r="E10441" s="192" t="s">
        <v>30676</v>
      </c>
      <c r="F10441" s="192" t="s">
        <v>29804</v>
      </c>
      <c r="G10441" s="192" t="s">
        <v>30104</v>
      </c>
      <c r="H10441" s="192" t="s">
        <v>31567</v>
      </c>
      <c r="I10441" s="192" t="s">
        <v>31568</v>
      </c>
      <c r="J10441" s="192" t="s">
        <v>29821</v>
      </c>
      <c r="K10441" s="192" t="s">
        <v>5062</v>
      </c>
      <c r="L10441" s="192" t="s">
        <v>1447</v>
      </c>
    </row>
    <row r="10442" spans="1:12" ht="15" x14ac:dyDescent="0.25">
      <c r="A10442" s="189" t="s">
        <v>27805</v>
      </c>
      <c r="B10442" s="190" t="s">
        <v>27806</v>
      </c>
      <c r="C10442" s="190" t="s">
        <v>29797</v>
      </c>
      <c r="D10442" s="190" t="s">
        <v>29797</v>
      </c>
      <c r="E10442" s="190" t="s">
        <v>29797</v>
      </c>
      <c r="F10442" s="190" t="s">
        <v>29797</v>
      </c>
      <c r="G10442" s="190" t="s">
        <v>29797</v>
      </c>
      <c r="H10442" s="190" t="s">
        <v>31592</v>
      </c>
      <c r="I10442" s="190" t="s">
        <v>31593</v>
      </c>
      <c r="J10442" s="190" t="s">
        <v>29821</v>
      </c>
      <c r="K10442" s="190" t="s">
        <v>5062</v>
      </c>
      <c r="L10442" s="190" t="s">
        <v>1447</v>
      </c>
    </row>
    <row r="10443" spans="1:12" ht="15" x14ac:dyDescent="0.25">
      <c r="A10443" s="191" t="s">
        <v>14038</v>
      </c>
      <c r="B10443" s="192" t="s">
        <v>14039</v>
      </c>
      <c r="C10443" s="192" t="s">
        <v>29797</v>
      </c>
      <c r="D10443" s="192" t="s">
        <v>29797</v>
      </c>
      <c r="E10443" s="192" t="s">
        <v>29797</v>
      </c>
      <c r="F10443" s="192" t="s">
        <v>29797</v>
      </c>
      <c r="G10443" s="192" t="s">
        <v>29797</v>
      </c>
      <c r="H10443" s="192" t="s">
        <v>29797</v>
      </c>
      <c r="I10443" s="192" t="s">
        <v>29797</v>
      </c>
      <c r="J10443" s="192" t="s">
        <v>31325</v>
      </c>
      <c r="K10443" s="192" t="s">
        <v>5073</v>
      </c>
      <c r="L10443" s="192" t="s">
        <v>1447</v>
      </c>
    </row>
    <row r="10444" spans="1:12" ht="15" x14ac:dyDescent="0.25">
      <c r="A10444" s="189" t="s">
        <v>6531</v>
      </c>
      <c r="B10444" s="190" t="s">
        <v>23</v>
      </c>
      <c r="C10444" s="190" t="s">
        <v>29812</v>
      </c>
      <c r="D10444" s="190" t="s">
        <v>29813</v>
      </c>
      <c r="E10444" s="190" t="s">
        <v>30209</v>
      </c>
      <c r="F10444" s="190" t="s">
        <v>29804</v>
      </c>
      <c r="G10444" s="190" t="s">
        <v>29797</v>
      </c>
      <c r="H10444" s="190" t="s">
        <v>31409</v>
      </c>
      <c r="I10444" s="190" t="s">
        <v>5062</v>
      </c>
      <c r="J10444" s="190" t="s">
        <v>29821</v>
      </c>
      <c r="K10444" s="190" t="s">
        <v>5062</v>
      </c>
      <c r="L10444" s="190" t="s">
        <v>1447</v>
      </c>
    </row>
    <row r="10445" spans="1:12" ht="15" x14ac:dyDescent="0.25">
      <c r="A10445" s="191" t="s">
        <v>17802</v>
      </c>
      <c r="B10445" s="192" t="s">
        <v>21598</v>
      </c>
      <c r="C10445" s="192" t="s">
        <v>29797</v>
      </c>
      <c r="D10445" s="192" t="s">
        <v>29797</v>
      </c>
      <c r="E10445" s="192" t="s">
        <v>29797</v>
      </c>
      <c r="F10445" s="192" t="s">
        <v>29797</v>
      </c>
      <c r="G10445" s="192" t="s">
        <v>29797</v>
      </c>
      <c r="H10445" s="192" t="s">
        <v>31361</v>
      </c>
      <c r="I10445" s="192" t="s">
        <v>5062</v>
      </c>
      <c r="J10445" s="192" t="s">
        <v>29821</v>
      </c>
      <c r="K10445" s="192" t="s">
        <v>5062</v>
      </c>
      <c r="L10445" s="192" t="s">
        <v>1447</v>
      </c>
    </row>
    <row r="10446" spans="1:12" ht="15" x14ac:dyDescent="0.25">
      <c r="A10446" s="189" t="s">
        <v>17803</v>
      </c>
      <c r="B10446" s="190" t="s">
        <v>21599</v>
      </c>
      <c r="C10446" s="190" t="s">
        <v>29797</v>
      </c>
      <c r="D10446" s="190" t="s">
        <v>29797</v>
      </c>
      <c r="E10446" s="190" t="s">
        <v>29797</v>
      </c>
      <c r="F10446" s="190" t="s">
        <v>29797</v>
      </c>
      <c r="G10446" s="190" t="s">
        <v>29797</v>
      </c>
      <c r="H10446" s="190" t="s">
        <v>31432</v>
      </c>
      <c r="I10446" s="190" t="s">
        <v>31433</v>
      </c>
      <c r="J10446" s="190" t="s">
        <v>29821</v>
      </c>
      <c r="K10446" s="190" t="s">
        <v>5062</v>
      </c>
      <c r="L10446" s="190" t="s">
        <v>1447</v>
      </c>
    </row>
    <row r="10447" spans="1:12" ht="15" x14ac:dyDescent="0.25">
      <c r="A10447" s="191" t="s">
        <v>14040</v>
      </c>
      <c r="B10447" s="192" t="s">
        <v>14041</v>
      </c>
      <c r="C10447" s="192" t="s">
        <v>29797</v>
      </c>
      <c r="D10447" s="192" t="s">
        <v>29797</v>
      </c>
      <c r="E10447" s="192" t="s">
        <v>29797</v>
      </c>
      <c r="F10447" s="192" t="s">
        <v>29797</v>
      </c>
      <c r="G10447" s="192" t="s">
        <v>29797</v>
      </c>
      <c r="H10447" s="192" t="s">
        <v>31410</v>
      </c>
      <c r="I10447" s="192" t="s">
        <v>1381</v>
      </c>
      <c r="J10447" s="192" t="s">
        <v>29821</v>
      </c>
      <c r="K10447" s="192" t="s">
        <v>5062</v>
      </c>
      <c r="L10447" s="192" t="s">
        <v>1447</v>
      </c>
    </row>
    <row r="10448" spans="1:12" ht="15" x14ac:dyDescent="0.25">
      <c r="A10448" s="189" t="s">
        <v>17804</v>
      </c>
      <c r="B10448" s="190" t="s">
        <v>21600</v>
      </c>
      <c r="C10448" s="190" t="s">
        <v>29797</v>
      </c>
      <c r="D10448" s="190" t="s">
        <v>29797</v>
      </c>
      <c r="E10448" s="190" t="s">
        <v>29797</v>
      </c>
      <c r="F10448" s="190" t="s">
        <v>29797</v>
      </c>
      <c r="G10448" s="190" t="s">
        <v>29797</v>
      </c>
      <c r="H10448" s="190" t="s">
        <v>29797</v>
      </c>
      <c r="I10448" s="190" t="s">
        <v>29797</v>
      </c>
      <c r="J10448" s="190" t="s">
        <v>29797</v>
      </c>
      <c r="K10448" s="190" t="s">
        <v>29797</v>
      </c>
      <c r="L10448" s="190" t="s">
        <v>29797</v>
      </c>
    </row>
    <row r="10449" spans="1:12" ht="15" x14ac:dyDescent="0.25">
      <c r="A10449" s="191" t="s">
        <v>27807</v>
      </c>
      <c r="B10449" s="192" t="s">
        <v>27808</v>
      </c>
      <c r="C10449" s="192" t="s">
        <v>29812</v>
      </c>
      <c r="D10449" s="192" t="s">
        <v>29824</v>
      </c>
      <c r="E10449" s="192" t="s">
        <v>31008</v>
      </c>
      <c r="F10449" s="192" t="s">
        <v>29804</v>
      </c>
      <c r="G10449" s="192" t="s">
        <v>31009</v>
      </c>
      <c r="H10449" s="192" t="s">
        <v>31434</v>
      </c>
      <c r="I10449" s="192" t="s">
        <v>31435</v>
      </c>
      <c r="J10449" s="192" t="s">
        <v>29821</v>
      </c>
      <c r="K10449" s="192" t="s">
        <v>5062</v>
      </c>
      <c r="L10449" s="192" t="s">
        <v>1447</v>
      </c>
    </row>
    <row r="10450" spans="1:12" ht="15" x14ac:dyDescent="0.25">
      <c r="A10450" s="189" t="s">
        <v>14042</v>
      </c>
      <c r="B10450" s="190" t="s">
        <v>14043</v>
      </c>
      <c r="C10450" s="190" t="s">
        <v>29797</v>
      </c>
      <c r="D10450" s="190" t="s">
        <v>29797</v>
      </c>
      <c r="E10450" s="190" t="s">
        <v>29797</v>
      </c>
      <c r="F10450" s="190" t="s">
        <v>29797</v>
      </c>
      <c r="G10450" s="190" t="s">
        <v>29797</v>
      </c>
      <c r="H10450" s="190" t="s">
        <v>33150</v>
      </c>
      <c r="I10450" s="190" t="s">
        <v>33151</v>
      </c>
      <c r="J10450" s="190" t="s">
        <v>29941</v>
      </c>
      <c r="K10450" s="190" t="s">
        <v>7892</v>
      </c>
      <c r="L10450" s="190" t="s">
        <v>1447</v>
      </c>
    </row>
    <row r="10451" spans="1:12" ht="15" x14ac:dyDescent="0.25">
      <c r="A10451" s="191" t="s">
        <v>27809</v>
      </c>
      <c r="B10451" s="192" t="s">
        <v>27810</v>
      </c>
      <c r="C10451" s="192" t="s">
        <v>29797</v>
      </c>
      <c r="D10451" s="192" t="s">
        <v>29797</v>
      </c>
      <c r="E10451" s="192" t="s">
        <v>29797</v>
      </c>
      <c r="F10451" s="192" t="s">
        <v>29797</v>
      </c>
      <c r="G10451" s="192" t="s">
        <v>29797</v>
      </c>
      <c r="H10451" s="192" t="s">
        <v>31366</v>
      </c>
      <c r="I10451" s="192" t="s">
        <v>31367</v>
      </c>
      <c r="J10451" s="192" t="s">
        <v>29821</v>
      </c>
      <c r="K10451" s="192" t="s">
        <v>5062</v>
      </c>
      <c r="L10451" s="192" t="s">
        <v>1447</v>
      </c>
    </row>
    <row r="10452" spans="1:12" ht="15" x14ac:dyDescent="0.25">
      <c r="A10452" s="189" t="s">
        <v>14044</v>
      </c>
      <c r="B10452" s="190" t="s">
        <v>14045</v>
      </c>
      <c r="C10452" s="190" t="s">
        <v>29797</v>
      </c>
      <c r="D10452" s="190" t="s">
        <v>29797</v>
      </c>
      <c r="E10452" s="190" t="s">
        <v>29797</v>
      </c>
      <c r="F10452" s="190" t="s">
        <v>29797</v>
      </c>
      <c r="G10452" s="190" t="s">
        <v>29797</v>
      </c>
      <c r="H10452" s="190" t="s">
        <v>31833</v>
      </c>
      <c r="I10452" s="190" t="s">
        <v>31834</v>
      </c>
      <c r="J10452" s="190" t="s">
        <v>29821</v>
      </c>
      <c r="K10452" s="190" t="s">
        <v>5062</v>
      </c>
      <c r="L10452" s="190" t="s">
        <v>1447</v>
      </c>
    </row>
    <row r="10453" spans="1:12" ht="15" x14ac:dyDescent="0.25">
      <c r="A10453" s="191" t="s">
        <v>17805</v>
      </c>
      <c r="B10453" s="192" t="s">
        <v>21601</v>
      </c>
      <c r="C10453" s="192" t="s">
        <v>29797</v>
      </c>
      <c r="D10453" s="192" t="s">
        <v>29797</v>
      </c>
      <c r="E10453" s="192" t="s">
        <v>29797</v>
      </c>
      <c r="F10453" s="192" t="s">
        <v>29797</v>
      </c>
      <c r="G10453" s="192" t="s">
        <v>29797</v>
      </c>
      <c r="H10453" s="192" t="s">
        <v>32494</v>
      </c>
      <c r="I10453" s="192" t="s">
        <v>31814</v>
      </c>
      <c r="J10453" s="192" t="s">
        <v>31325</v>
      </c>
      <c r="K10453" s="192" t="s">
        <v>5073</v>
      </c>
      <c r="L10453" s="192" t="s">
        <v>1447</v>
      </c>
    </row>
    <row r="10454" spans="1:12" ht="15" x14ac:dyDescent="0.25">
      <c r="A10454" s="189" t="s">
        <v>27811</v>
      </c>
      <c r="B10454" s="190" t="s">
        <v>27812</v>
      </c>
      <c r="C10454" s="190" t="s">
        <v>29812</v>
      </c>
      <c r="D10454" s="190" t="s">
        <v>29824</v>
      </c>
      <c r="E10454" s="190" t="s">
        <v>30064</v>
      </c>
      <c r="F10454" s="190" t="s">
        <v>29804</v>
      </c>
      <c r="G10454" s="190" t="s">
        <v>30006</v>
      </c>
      <c r="H10454" s="190" t="s">
        <v>31326</v>
      </c>
      <c r="I10454" s="190" t="s">
        <v>31327</v>
      </c>
      <c r="J10454" s="190" t="s">
        <v>31325</v>
      </c>
      <c r="K10454" s="190" t="s">
        <v>5073</v>
      </c>
      <c r="L10454" s="190" t="s">
        <v>1447</v>
      </c>
    </row>
    <row r="10455" spans="1:12" ht="15" x14ac:dyDescent="0.25">
      <c r="A10455" s="191" t="s">
        <v>14046</v>
      </c>
      <c r="B10455" s="192" t="s">
        <v>14047</v>
      </c>
      <c r="C10455" s="192" t="s">
        <v>29797</v>
      </c>
      <c r="D10455" s="192" t="s">
        <v>29797</v>
      </c>
      <c r="E10455" s="192" t="s">
        <v>29797</v>
      </c>
      <c r="F10455" s="192" t="s">
        <v>29797</v>
      </c>
      <c r="G10455" s="192" t="s">
        <v>29797</v>
      </c>
      <c r="H10455" s="192" t="s">
        <v>33107</v>
      </c>
      <c r="I10455" s="192" t="s">
        <v>33108</v>
      </c>
      <c r="J10455" s="192" t="s">
        <v>29826</v>
      </c>
      <c r="K10455" s="192" t="s">
        <v>5078</v>
      </c>
      <c r="L10455" s="192" t="s">
        <v>1447</v>
      </c>
    </row>
    <row r="10456" spans="1:12" ht="15" x14ac:dyDescent="0.25">
      <c r="A10456" s="189" t="s">
        <v>27813</v>
      </c>
      <c r="B10456" s="190" t="s">
        <v>27814</v>
      </c>
      <c r="C10456" s="190" t="s">
        <v>29797</v>
      </c>
      <c r="D10456" s="190" t="s">
        <v>29797</v>
      </c>
      <c r="E10456" s="190" t="s">
        <v>29797</v>
      </c>
      <c r="F10456" s="190" t="s">
        <v>29797</v>
      </c>
      <c r="G10456" s="190" t="s">
        <v>29797</v>
      </c>
      <c r="H10456" s="190" t="s">
        <v>31380</v>
      </c>
      <c r="I10456" s="190" t="s">
        <v>31381</v>
      </c>
      <c r="J10456" s="190" t="s">
        <v>29821</v>
      </c>
      <c r="K10456" s="190" t="s">
        <v>5062</v>
      </c>
      <c r="L10456" s="190" t="s">
        <v>1447</v>
      </c>
    </row>
    <row r="10457" spans="1:12" ht="15" x14ac:dyDescent="0.25">
      <c r="A10457" s="191" t="s">
        <v>27815</v>
      </c>
      <c r="B10457" s="192" t="s">
        <v>27816</v>
      </c>
      <c r="C10457" s="192" t="s">
        <v>29797</v>
      </c>
      <c r="D10457" s="192" t="s">
        <v>29797</v>
      </c>
      <c r="E10457" s="192" t="s">
        <v>29797</v>
      </c>
      <c r="F10457" s="192" t="s">
        <v>29797</v>
      </c>
      <c r="G10457" s="192" t="s">
        <v>29797</v>
      </c>
      <c r="H10457" s="192" t="s">
        <v>31366</v>
      </c>
      <c r="I10457" s="192" t="s">
        <v>31367</v>
      </c>
      <c r="J10457" s="192" t="s">
        <v>29821</v>
      </c>
      <c r="K10457" s="192" t="s">
        <v>5062</v>
      </c>
      <c r="L10457" s="192" t="s">
        <v>1447</v>
      </c>
    </row>
    <row r="10458" spans="1:12" ht="15" x14ac:dyDescent="0.25">
      <c r="A10458" s="189" t="s">
        <v>17806</v>
      </c>
      <c r="B10458" s="190" t="s">
        <v>21602</v>
      </c>
      <c r="C10458" s="190" t="s">
        <v>29797</v>
      </c>
      <c r="D10458" s="190" t="s">
        <v>29797</v>
      </c>
      <c r="E10458" s="190" t="s">
        <v>29797</v>
      </c>
      <c r="F10458" s="190" t="s">
        <v>29797</v>
      </c>
      <c r="G10458" s="190" t="s">
        <v>29797</v>
      </c>
      <c r="H10458" s="190" t="s">
        <v>31307</v>
      </c>
      <c r="I10458" s="190" t="s">
        <v>5062</v>
      </c>
      <c r="J10458" s="190" t="s">
        <v>29821</v>
      </c>
      <c r="K10458" s="190" t="s">
        <v>5062</v>
      </c>
      <c r="L10458" s="190" t="s">
        <v>1447</v>
      </c>
    </row>
    <row r="10459" spans="1:12" ht="15" x14ac:dyDescent="0.25">
      <c r="A10459" s="191" t="s">
        <v>17807</v>
      </c>
      <c r="B10459" s="192" t="s">
        <v>21603</v>
      </c>
      <c r="C10459" s="192" t="s">
        <v>29812</v>
      </c>
      <c r="D10459" s="192" t="s">
        <v>29824</v>
      </c>
      <c r="E10459" s="192" t="s">
        <v>31010</v>
      </c>
      <c r="F10459" s="192" t="s">
        <v>29804</v>
      </c>
      <c r="G10459" s="192" t="s">
        <v>30006</v>
      </c>
      <c r="H10459" s="192" t="s">
        <v>31549</v>
      </c>
      <c r="I10459" s="192" t="s">
        <v>5073</v>
      </c>
      <c r="J10459" s="192" t="s">
        <v>31325</v>
      </c>
      <c r="K10459" s="192" t="s">
        <v>5073</v>
      </c>
      <c r="L10459" s="192" t="s">
        <v>1447</v>
      </c>
    </row>
    <row r="10460" spans="1:12" ht="15" x14ac:dyDescent="0.25">
      <c r="A10460" s="189" t="s">
        <v>17808</v>
      </c>
      <c r="B10460" s="190" t="s">
        <v>21604</v>
      </c>
      <c r="C10460" s="190" t="s">
        <v>29797</v>
      </c>
      <c r="D10460" s="190" t="s">
        <v>29797</v>
      </c>
      <c r="E10460" s="190" t="s">
        <v>29797</v>
      </c>
      <c r="F10460" s="190" t="s">
        <v>29797</v>
      </c>
      <c r="G10460" s="190" t="s">
        <v>29797</v>
      </c>
      <c r="H10460" s="190" t="s">
        <v>29797</v>
      </c>
      <c r="I10460" s="190" t="s">
        <v>29797</v>
      </c>
      <c r="J10460" s="190" t="s">
        <v>29797</v>
      </c>
      <c r="K10460" s="190" t="s">
        <v>29797</v>
      </c>
      <c r="L10460" s="190" t="s">
        <v>29797</v>
      </c>
    </row>
    <row r="10461" spans="1:12" ht="15" x14ac:dyDescent="0.25">
      <c r="A10461" s="191" t="s">
        <v>17809</v>
      </c>
      <c r="B10461" s="192" t="s">
        <v>21605</v>
      </c>
      <c r="C10461" s="192" t="s">
        <v>29797</v>
      </c>
      <c r="D10461" s="192" t="s">
        <v>29797</v>
      </c>
      <c r="E10461" s="192" t="s">
        <v>29797</v>
      </c>
      <c r="F10461" s="192" t="s">
        <v>29797</v>
      </c>
      <c r="G10461" s="192" t="s">
        <v>29797</v>
      </c>
      <c r="H10461" s="192" t="s">
        <v>31603</v>
      </c>
      <c r="I10461" s="192" t="s">
        <v>31604</v>
      </c>
      <c r="J10461" s="192" t="s">
        <v>29821</v>
      </c>
      <c r="K10461" s="192" t="s">
        <v>5062</v>
      </c>
      <c r="L10461" s="192" t="s">
        <v>1447</v>
      </c>
    </row>
    <row r="10462" spans="1:12" ht="15" x14ac:dyDescent="0.25">
      <c r="A10462" s="189" t="s">
        <v>6532</v>
      </c>
      <c r="B10462" s="190" t="s">
        <v>24</v>
      </c>
      <c r="C10462" s="190" t="s">
        <v>29797</v>
      </c>
      <c r="D10462" s="190" t="s">
        <v>29797</v>
      </c>
      <c r="E10462" s="190" t="s">
        <v>29797</v>
      </c>
      <c r="F10462" s="190" t="s">
        <v>29797</v>
      </c>
      <c r="G10462" s="190" t="s">
        <v>29797</v>
      </c>
      <c r="H10462" s="190" t="s">
        <v>31374</v>
      </c>
      <c r="I10462" s="190" t="s">
        <v>30278</v>
      </c>
      <c r="J10462" s="190" t="s">
        <v>29821</v>
      </c>
      <c r="K10462" s="190" t="s">
        <v>5062</v>
      </c>
      <c r="L10462" s="190" t="s">
        <v>1447</v>
      </c>
    </row>
    <row r="10463" spans="1:12" ht="15" x14ac:dyDescent="0.25">
      <c r="A10463" s="191" t="s">
        <v>14048</v>
      </c>
      <c r="B10463" s="192" t="s">
        <v>14049</v>
      </c>
      <c r="C10463" s="192" t="s">
        <v>29797</v>
      </c>
      <c r="D10463" s="192" t="s">
        <v>29797</v>
      </c>
      <c r="E10463" s="192" t="s">
        <v>29797</v>
      </c>
      <c r="F10463" s="192" t="s">
        <v>29797</v>
      </c>
      <c r="G10463" s="192" t="s">
        <v>29797</v>
      </c>
      <c r="H10463" s="192" t="s">
        <v>31310</v>
      </c>
      <c r="I10463" s="192" t="s">
        <v>31311</v>
      </c>
      <c r="J10463" s="192" t="s">
        <v>29821</v>
      </c>
      <c r="K10463" s="192" t="s">
        <v>5062</v>
      </c>
      <c r="L10463" s="192" t="s">
        <v>1447</v>
      </c>
    </row>
    <row r="10464" spans="1:12" ht="15" x14ac:dyDescent="0.25">
      <c r="A10464" s="189" t="s">
        <v>6533</v>
      </c>
      <c r="B10464" s="190" t="s">
        <v>25</v>
      </c>
      <c r="C10464" s="190" t="s">
        <v>29797</v>
      </c>
      <c r="D10464" s="190" t="s">
        <v>29797</v>
      </c>
      <c r="E10464" s="190" t="s">
        <v>29797</v>
      </c>
      <c r="F10464" s="190" t="s">
        <v>29797</v>
      </c>
      <c r="G10464" s="190" t="s">
        <v>29797</v>
      </c>
      <c r="H10464" s="190" t="s">
        <v>29797</v>
      </c>
      <c r="I10464" s="190" t="s">
        <v>29797</v>
      </c>
      <c r="J10464" s="190" t="s">
        <v>29797</v>
      </c>
      <c r="K10464" s="190" t="s">
        <v>29797</v>
      </c>
      <c r="L10464" s="190" t="s">
        <v>29797</v>
      </c>
    </row>
    <row r="10465" spans="1:12" ht="15" x14ac:dyDescent="0.25">
      <c r="A10465" s="191" t="s">
        <v>14050</v>
      </c>
      <c r="B10465" s="192" t="s">
        <v>14051</v>
      </c>
      <c r="C10465" s="192" t="s">
        <v>29797</v>
      </c>
      <c r="D10465" s="192" t="s">
        <v>29797</v>
      </c>
      <c r="E10465" s="192" t="s">
        <v>29797</v>
      </c>
      <c r="F10465" s="192" t="s">
        <v>29797</v>
      </c>
      <c r="G10465" s="192" t="s">
        <v>29797</v>
      </c>
      <c r="H10465" s="192" t="s">
        <v>31340</v>
      </c>
      <c r="I10465" s="192" t="s">
        <v>1380</v>
      </c>
      <c r="J10465" s="192" t="s">
        <v>29821</v>
      </c>
      <c r="K10465" s="192" t="s">
        <v>5062</v>
      </c>
      <c r="L10465" s="192" t="s">
        <v>1447</v>
      </c>
    </row>
    <row r="10466" spans="1:12" ht="15" x14ac:dyDescent="0.25">
      <c r="A10466" s="189" t="s">
        <v>27817</v>
      </c>
      <c r="B10466" s="190" t="s">
        <v>27818</v>
      </c>
      <c r="C10466" s="190" t="s">
        <v>29797</v>
      </c>
      <c r="D10466" s="190" t="s">
        <v>29797</v>
      </c>
      <c r="E10466" s="190" t="s">
        <v>29797</v>
      </c>
      <c r="F10466" s="190" t="s">
        <v>29797</v>
      </c>
      <c r="G10466" s="190" t="s">
        <v>29797</v>
      </c>
      <c r="H10466" s="190" t="s">
        <v>32173</v>
      </c>
      <c r="I10466" s="190" t="s">
        <v>32174</v>
      </c>
      <c r="J10466" s="190" t="s">
        <v>31325</v>
      </c>
      <c r="K10466" s="190" t="s">
        <v>5073</v>
      </c>
      <c r="L10466" s="190" t="s">
        <v>1447</v>
      </c>
    </row>
    <row r="10467" spans="1:12" ht="15" x14ac:dyDescent="0.25">
      <c r="A10467" s="191" t="s">
        <v>17810</v>
      </c>
      <c r="B10467" s="192" t="s">
        <v>21606</v>
      </c>
      <c r="C10467" s="192" t="s">
        <v>29797</v>
      </c>
      <c r="D10467" s="192" t="s">
        <v>29797</v>
      </c>
      <c r="E10467" s="192" t="s">
        <v>31011</v>
      </c>
      <c r="F10467" s="192" t="s">
        <v>29797</v>
      </c>
      <c r="G10467" s="192" t="s">
        <v>29797</v>
      </c>
      <c r="H10467" s="192" t="s">
        <v>31337</v>
      </c>
      <c r="I10467" s="192" t="s">
        <v>31338</v>
      </c>
      <c r="J10467" s="192" t="s">
        <v>29821</v>
      </c>
      <c r="K10467" s="192" t="s">
        <v>5062</v>
      </c>
      <c r="L10467" s="192" t="s">
        <v>1447</v>
      </c>
    </row>
    <row r="10468" spans="1:12" ht="15" x14ac:dyDescent="0.25">
      <c r="A10468" s="189" t="s">
        <v>17811</v>
      </c>
      <c r="B10468" s="190" t="s">
        <v>21607</v>
      </c>
      <c r="C10468" s="190" t="s">
        <v>29797</v>
      </c>
      <c r="D10468" s="190" t="s">
        <v>29797</v>
      </c>
      <c r="E10468" s="190" t="s">
        <v>29797</v>
      </c>
      <c r="F10468" s="190" t="s">
        <v>29797</v>
      </c>
      <c r="G10468" s="190" t="s">
        <v>29797</v>
      </c>
      <c r="H10468" s="190" t="s">
        <v>32842</v>
      </c>
      <c r="I10468" s="190" t="s">
        <v>31801</v>
      </c>
      <c r="J10468" s="190" t="s">
        <v>31420</v>
      </c>
      <c r="K10468" s="190" t="s">
        <v>8076</v>
      </c>
      <c r="L10468" s="190" t="s">
        <v>1447</v>
      </c>
    </row>
    <row r="10469" spans="1:12" ht="15" x14ac:dyDescent="0.25">
      <c r="A10469" s="191" t="s">
        <v>6534</v>
      </c>
      <c r="B10469" s="192" t="s">
        <v>26</v>
      </c>
      <c r="C10469" s="192" t="s">
        <v>29797</v>
      </c>
      <c r="D10469" s="192" t="s">
        <v>29797</v>
      </c>
      <c r="E10469" s="192" t="s">
        <v>29797</v>
      </c>
      <c r="F10469" s="192" t="s">
        <v>29797</v>
      </c>
      <c r="G10469" s="192" t="s">
        <v>29797</v>
      </c>
      <c r="H10469" s="192" t="s">
        <v>31560</v>
      </c>
      <c r="I10469" s="192" t="s">
        <v>5073</v>
      </c>
      <c r="J10469" s="192" t="s">
        <v>31325</v>
      </c>
      <c r="K10469" s="192" t="s">
        <v>5073</v>
      </c>
      <c r="L10469" s="192" t="s">
        <v>1447</v>
      </c>
    </row>
    <row r="10470" spans="1:12" ht="15" x14ac:dyDescent="0.25">
      <c r="A10470" s="189" t="s">
        <v>17812</v>
      </c>
      <c r="B10470" s="190" t="s">
        <v>21608</v>
      </c>
      <c r="C10470" s="190" t="s">
        <v>29797</v>
      </c>
      <c r="D10470" s="190" t="s">
        <v>29797</v>
      </c>
      <c r="E10470" s="190" t="s">
        <v>29797</v>
      </c>
      <c r="F10470" s="190" t="s">
        <v>29797</v>
      </c>
      <c r="G10470" s="190" t="s">
        <v>29797</v>
      </c>
      <c r="H10470" s="190" t="s">
        <v>29797</v>
      </c>
      <c r="I10470" s="190" t="s">
        <v>29797</v>
      </c>
      <c r="J10470" s="190" t="s">
        <v>29797</v>
      </c>
      <c r="K10470" s="190" t="s">
        <v>29797</v>
      </c>
      <c r="L10470" s="190" t="s">
        <v>29797</v>
      </c>
    </row>
    <row r="10471" spans="1:12" ht="15" x14ac:dyDescent="0.25">
      <c r="A10471" s="191" t="s">
        <v>14052</v>
      </c>
      <c r="B10471" s="192" t="s">
        <v>14053</v>
      </c>
      <c r="C10471" s="192" t="s">
        <v>29797</v>
      </c>
      <c r="D10471" s="192" t="s">
        <v>29797</v>
      </c>
      <c r="E10471" s="192" t="s">
        <v>29797</v>
      </c>
      <c r="F10471" s="192" t="s">
        <v>29797</v>
      </c>
      <c r="G10471" s="192" t="s">
        <v>29797</v>
      </c>
      <c r="H10471" s="192" t="s">
        <v>31802</v>
      </c>
      <c r="I10471" s="192" t="s">
        <v>31803</v>
      </c>
      <c r="J10471" s="192" t="s">
        <v>29821</v>
      </c>
      <c r="K10471" s="192" t="s">
        <v>5062</v>
      </c>
      <c r="L10471" s="192" t="s">
        <v>1447</v>
      </c>
    </row>
    <row r="10472" spans="1:12" ht="15" x14ac:dyDescent="0.25">
      <c r="A10472" s="189" t="s">
        <v>17813</v>
      </c>
      <c r="B10472" s="190" t="s">
        <v>21609</v>
      </c>
      <c r="C10472" s="190" t="s">
        <v>29797</v>
      </c>
      <c r="D10472" s="190" t="s">
        <v>29797</v>
      </c>
      <c r="E10472" s="190" t="s">
        <v>29797</v>
      </c>
      <c r="F10472" s="190" t="s">
        <v>29797</v>
      </c>
      <c r="G10472" s="190" t="s">
        <v>29797</v>
      </c>
      <c r="H10472" s="190" t="s">
        <v>31314</v>
      </c>
      <c r="I10472" s="190" t="s">
        <v>5062</v>
      </c>
      <c r="J10472" s="190" t="s">
        <v>29821</v>
      </c>
      <c r="K10472" s="190" t="s">
        <v>5062</v>
      </c>
      <c r="L10472" s="190" t="s">
        <v>1447</v>
      </c>
    </row>
    <row r="10473" spans="1:12" ht="15" x14ac:dyDescent="0.25">
      <c r="A10473" s="191" t="s">
        <v>14054</v>
      </c>
      <c r="B10473" s="192" t="s">
        <v>14055</v>
      </c>
      <c r="C10473" s="192" t="s">
        <v>29797</v>
      </c>
      <c r="D10473" s="192" t="s">
        <v>29797</v>
      </c>
      <c r="E10473" s="192" t="s">
        <v>29797</v>
      </c>
      <c r="F10473" s="192" t="s">
        <v>29797</v>
      </c>
      <c r="G10473" s="192" t="s">
        <v>29797</v>
      </c>
      <c r="H10473" s="192" t="s">
        <v>29797</v>
      </c>
      <c r="I10473" s="192" t="s">
        <v>29797</v>
      </c>
      <c r="J10473" s="192" t="s">
        <v>29797</v>
      </c>
      <c r="K10473" s="192" t="s">
        <v>29797</v>
      </c>
      <c r="L10473" s="192" t="s">
        <v>29797</v>
      </c>
    </row>
    <row r="10474" spans="1:12" ht="15" x14ac:dyDescent="0.25">
      <c r="A10474" s="189" t="s">
        <v>27819</v>
      </c>
      <c r="B10474" s="190" t="s">
        <v>21610</v>
      </c>
      <c r="C10474" s="190" t="s">
        <v>29797</v>
      </c>
      <c r="D10474" s="190" t="s">
        <v>29797</v>
      </c>
      <c r="E10474" s="190" t="s">
        <v>29797</v>
      </c>
      <c r="F10474" s="190" t="s">
        <v>29797</v>
      </c>
      <c r="G10474" s="190" t="s">
        <v>29797</v>
      </c>
      <c r="H10474" s="190" t="s">
        <v>29797</v>
      </c>
      <c r="I10474" s="190" t="s">
        <v>29797</v>
      </c>
      <c r="J10474" s="190" t="s">
        <v>29797</v>
      </c>
      <c r="K10474" s="190" t="s">
        <v>29797</v>
      </c>
      <c r="L10474" s="190" t="s">
        <v>33519</v>
      </c>
    </row>
    <row r="10475" spans="1:12" ht="15" x14ac:dyDescent="0.25">
      <c r="A10475" s="191" t="s">
        <v>27820</v>
      </c>
      <c r="B10475" s="192" t="s">
        <v>27821</v>
      </c>
      <c r="C10475" s="192" t="s">
        <v>29797</v>
      </c>
      <c r="D10475" s="192" t="s">
        <v>29797</v>
      </c>
      <c r="E10475" s="192" t="s">
        <v>29797</v>
      </c>
      <c r="F10475" s="192" t="s">
        <v>29797</v>
      </c>
      <c r="G10475" s="192" t="s">
        <v>29797</v>
      </c>
      <c r="H10475" s="192" t="s">
        <v>29797</v>
      </c>
      <c r="I10475" s="192" t="s">
        <v>29797</v>
      </c>
      <c r="J10475" s="192" t="s">
        <v>29797</v>
      </c>
      <c r="K10475" s="192" t="s">
        <v>29797</v>
      </c>
      <c r="L10475" s="192" t="s">
        <v>1441</v>
      </c>
    </row>
    <row r="10476" spans="1:12" ht="15" x14ac:dyDescent="0.25">
      <c r="A10476" s="189" t="s">
        <v>27822</v>
      </c>
      <c r="B10476" s="190" t="s">
        <v>27823</v>
      </c>
      <c r="C10476" s="190" t="s">
        <v>29797</v>
      </c>
      <c r="D10476" s="190" t="s">
        <v>29797</v>
      </c>
      <c r="E10476" s="190" t="s">
        <v>29797</v>
      </c>
      <c r="F10476" s="190" t="s">
        <v>29797</v>
      </c>
      <c r="G10476" s="190" t="s">
        <v>29797</v>
      </c>
      <c r="H10476" s="190" t="s">
        <v>31436</v>
      </c>
      <c r="I10476" s="190" t="s">
        <v>5062</v>
      </c>
      <c r="J10476" s="190" t="s">
        <v>29821</v>
      </c>
      <c r="K10476" s="190" t="s">
        <v>5062</v>
      </c>
      <c r="L10476" s="190" t="s">
        <v>1447</v>
      </c>
    </row>
    <row r="10477" spans="1:12" ht="15" x14ac:dyDescent="0.25">
      <c r="A10477" s="191" t="s">
        <v>27824</v>
      </c>
      <c r="B10477" s="192" t="s">
        <v>27</v>
      </c>
      <c r="C10477" s="192" t="s">
        <v>29797</v>
      </c>
      <c r="D10477" s="192" t="s">
        <v>29797</v>
      </c>
      <c r="E10477" s="192" t="s">
        <v>29797</v>
      </c>
      <c r="F10477" s="192" t="s">
        <v>29797</v>
      </c>
      <c r="G10477" s="192" t="s">
        <v>29797</v>
      </c>
      <c r="H10477" s="192" t="s">
        <v>29797</v>
      </c>
      <c r="I10477" s="192" t="s">
        <v>29797</v>
      </c>
      <c r="J10477" s="192" t="s">
        <v>29797</v>
      </c>
      <c r="K10477" s="192" t="s">
        <v>29797</v>
      </c>
      <c r="L10477" s="192" t="s">
        <v>1465</v>
      </c>
    </row>
    <row r="10478" spans="1:12" ht="15" x14ac:dyDescent="0.25">
      <c r="A10478" s="189" t="s">
        <v>17814</v>
      </c>
      <c r="B10478" s="190" t="s">
        <v>21611</v>
      </c>
      <c r="C10478" s="190" t="s">
        <v>29797</v>
      </c>
      <c r="D10478" s="190" t="s">
        <v>29797</v>
      </c>
      <c r="E10478" s="190" t="s">
        <v>29797</v>
      </c>
      <c r="F10478" s="190" t="s">
        <v>29797</v>
      </c>
      <c r="G10478" s="190" t="s">
        <v>29797</v>
      </c>
      <c r="H10478" s="190" t="s">
        <v>29797</v>
      </c>
      <c r="I10478" s="190" t="s">
        <v>29797</v>
      </c>
      <c r="J10478" s="190" t="s">
        <v>29797</v>
      </c>
      <c r="K10478" s="190" t="s">
        <v>29797</v>
      </c>
      <c r="L10478" s="190" t="s">
        <v>29797</v>
      </c>
    </row>
    <row r="10479" spans="1:12" ht="15" x14ac:dyDescent="0.25">
      <c r="A10479" s="191" t="s">
        <v>17815</v>
      </c>
      <c r="B10479" s="192" t="s">
        <v>21612</v>
      </c>
      <c r="C10479" s="192" t="s">
        <v>29812</v>
      </c>
      <c r="D10479" s="192" t="s">
        <v>29824</v>
      </c>
      <c r="E10479" s="192" t="s">
        <v>31012</v>
      </c>
      <c r="F10479" s="192" t="s">
        <v>29804</v>
      </c>
      <c r="G10479" s="192" t="s">
        <v>29865</v>
      </c>
      <c r="H10479" s="192" t="s">
        <v>31905</v>
      </c>
      <c r="I10479" s="192" t="s">
        <v>31906</v>
      </c>
      <c r="J10479" s="192" t="s">
        <v>31325</v>
      </c>
      <c r="K10479" s="192" t="s">
        <v>5073</v>
      </c>
      <c r="L10479" s="192" t="s">
        <v>1447</v>
      </c>
    </row>
    <row r="10480" spans="1:12" ht="15" x14ac:dyDescent="0.25">
      <c r="A10480" s="189" t="s">
        <v>17816</v>
      </c>
      <c r="B10480" s="190" t="s">
        <v>21613</v>
      </c>
      <c r="C10480" s="190" t="s">
        <v>29797</v>
      </c>
      <c r="D10480" s="190" t="s">
        <v>29797</v>
      </c>
      <c r="E10480" s="190" t="s">
        <v>29797</v>
      </c>
      <c r="F10480" s="190" t="s">
        <v>29797</v>
      </c>
      <c r="G10480" s="190" t="s">
        <v>29797</v>
      </c>
      <c r="H10480" s="190" t="s">
        <v>31402</v>
      </c>
      <c r="I10480" s="190" t="s">
        <v>31403</v>
      </c>
      <c r="J10480" s="190" t="s">
        <v>29821</v>
      </c>
      <c r="K10480" s="190" t="s">
        <v>5062</v>
      </c>
      <c r="L10480" s="190" t="s">
        <v>1447</v>
      </c>
    </row>
    <row r="10481" spans="1:12" ht="15" x14ac:dyDescent="0.25">
      <c r="A10481" s="191" t="s">
        <v>27825</v>
      </c>
      <c r="B10481" s="192" t="s">
        <v>28</v>
      </c>
      <c r="C10481" s="192" t="s">
        <v>29797</v>
      </c>
      <c r="D10481" s="192" t="s">
        <v>29797</v>
      </c>
      <c r="E10481" s="192" t="s">
        <v>29797</v>
      </c>
      <c r="F10481" s="192" t="s">
        <v>29797</v>
      </c>
      <c r="G10481" s="192" t="s">
        <v>29797</v>
      </c>
      <c r="H10481" s="192" t="s">
        <v>29797</v>
      </c>
      <c r="I10481" s="192" t="s">
        <v>29797</v>
      </c>
      <c r="J10481" s="192" t="s">
        <v>29797</v>
      </c>
      <c r="K10481" s="192" t="s">
        <v>29797</v>
      </c>
      <c r="L10481" s="192" t="s">
        <v>29797</v>
      </c>
    </row>
    <row r="10482" spans="1:12" ht="15" x14ac:dyDescent="0.25">
      <c r="A10482" s="189" t="s">
        <v>27826</v>
      </c>
      <c r="B10482" s="190" t="s">
        <v>28</v>
      </c>
      <c r="C10482" s="190" t="s">
        <v>29797</v>
      </c>
      <c r="D10482" s="190" t="s">
        <v>29797</v>
      </c>
      <c r="E10482" s="190" t="s">
        <v>29797</v>
      </c>
      <c r="F10482" s="190" t="s">
        <v>29797</v>
      </c>
      <c r="G10482" s="190" t="s">
        <v>29797</v>
      </c>
      <c r="H10482" s="190" t="s">
        <v>29797</v>
      </c>
      <c r="I10482" s="190" t="s">
        <v>29797</v>
      </c>
      <c r="J10482" s="190" t="s">
        <v>29797</v>
      </c>
      <c r="K10482" s="190" t="s">
        <v>29797</v>
      </c>
      <c r="L10482" s="190" t="s">
        <v>1438</v>
      </c>
    </row>
    <row r="10483" spans="1:12" ht="15" x14ac:dyDescent="0.25">
      <c r="A10483" s="191" t="s">
        <v>14056</v>
      </c>
      <c r="B10483" s="192" t="s">
        <v>14057</v>
      </c>
      <c r="C10483" s="192" t="s">
        <v>29797</v>
      </c>
      <c r="D10483" s="192" t="s">
        <v>29797</v>
      </c>
      <c r="E10483" s="192" t="s">
        <v>29797</v>
      </c>
      <c r="F10483" s="192" t="s">
        <v>29797</v>
      </c>
      <c r="G10483" s="192" t="s">
        <v>29797</v>
      </c>
      <c r="H10483" s="192" t="s">
        <v>29797</v>
      </c>
      <c r="I10483" s="192" t="s">
        <v>29797</v>
      </c>
      <c r="J10483" s="192" t="s">
        <v>29797</v>
      </c>
      <c r="K10483" s="192" t="s">
        <v>29797</v>
      </c>
      <c r="L10483" s="192" t="s">
        <v>29797</v>
      </c>
    </row>
    <row r="10484" spans="1:12" ht="15" x14ac:dyDescent="0.25">
      <c r="A10484" s="189" t="s">
        <v>17817</v>
      </c>
      <c r="B10484" s="190" t="s">
        <v>21614</v>
      </c>
      <c r="C10484" s="190" t="s">
        <v>29797</v>
      </c>
      <c r="D10484" s="190" t="s">
        <v>29797</v>
      </c>
      <c r="E10484" s="190" t="s">
        <v>29797</v>
      </c>
      <c r="F10484" s="190" t="s">
        <v>29797</v>
      </c>
      <c r="G10484" s="190" t="s">
        <v>29797</v>
      </c>
      <c r="H10484" s="190" t="s">
        <v>29797</v>
      </c>
      <c r="I10484" s="190" t="s">
        <v>29797</v>
      </c>
      <c r="J10484" s="190" t="s">
        <v>29797</v>
      </c>
      <c r="K10484" s="190" t="s">
        <v>29797</v>
      </c>
      <c r="L10484" s="190" t="s">
        <v>29797</v>
      </c>
    </row>
    <row r="10485" spans="1:12" ht="15" x14ac:dyDescent="0.25">
      <c r="A10485" s="191" t="s">
        <v>17818</v>
      </c>
      <c r="B10485" s="192" t="s">
        <v>21615</v>
      </c>
      <c r="C10485" s="192" t="s">
        <v>29797</v>
      </c>
      <c r="D10485" s="192" t="s">
        <v>29797</v>
      </c>
      <c r="E10485" s="192" t="s">
        <v>29797</v>
      </c>
      <c r="F10485" s="192" t="s">
        <v>29797</v>
      </c>
      <c r="G10485" s="192" t="s">
        <v>29797</v>
      </c>
      <c r="H10485" s="192" t="s">
        <v>33152</v>
      </c>
      <c r="I10485" s="192" t="s">
        <v>33153</v>
      </c>
      <c r="J10485" s="192" t="s">
        <v>31420</v>
      </c>
      <c r="K10485" s="192" t="s">
        <v>8076</v>
      </c>
      <c r="L10485" s="192" t="s">
        <v>1447</v>
      </c>
    </row>
    <row r="10486" spans="1:12" ht="15" x14ac:dyDescent="0.25">
      <c r="A10486" s="189" t="s">
        <v>17819</v>
      </c>
      <c r="B10486" s="190" t="s">
        <v>21616</v>
      </c>
      <c r="C10486" s="190" t="s">
        <v>29797</v>
      </c>
      <c r="D10486" s="190" t="s">
        <v>29797</v>
      </c>
      <c r="E10486" s="190" t="s">
        <v>29797</v>
      </c>
      <c r="F10486" s="190" t="s">
        <v>29797</v>
      </c>
      <c r="G10486" s="190" t="s">
        <v>29797</v>
      </c>
      <c r="H10486" s="190" t="s">
        <v>31466</v>
      </c>
      <c r="I10486" s="190" t="s">
        <v>31467</v>
      </c>
      <c r="J10486" s="190" t="s">
        <v>29821</v>
      </c>
      <c r="K10486" s="190" t="s">
        <v>5062</v>
      </c>
      <c r="L10486" s="190" t="s">
        <v>1447</v>
      </c>
    </row>
    <row r="10487" spans="1:12" ht="15" x14ac:dyDescent="0.25">
      <c r="A10487" s="191" t="s">
        <v>17820</v>
      </c>
      <c r="B10487" s="192" t="s">
        <v>27827</v>
      </c>
      <c r="C10487" s="192" t="s">
        <v>29797</v>
      </c>
      <c r="D10487" s="192" t="s">
        <v>29797</v>
      </c>
      <c r="E10487" s="192" t="s">
        <v>29797</v>
      </c>
      <c r="F10487" s="192" t="s">
        <v>29797</v>
      </c>
      <c r="G10487" s="192" t="s">
        <v>29797</v>
      </c>
      <c r="H10487" s="192" t="s">
        <v>31390</v>
      </c>
      <c r="I10487" s="192" t="s">
        <v>14423</v>
      </c>
      <c r="J10487" s="192" t="s">
        <v>29821</v>
      </c>
      <c r="K10487" s="192" t="s">
        <v>5062</v>
      </c>
      <c r="L10487" s="192" t="s">
        <v>1447</v>
      </c>
    </row>
    <row r="10488" spans="1:12" ht="15" x14ac:dyDescent="0.25">
      <c r="A10488" s="189" t="s">
        <v>14058</v>
      </c>
      <c r="B10488" s="190" t="s">
        <v>21617</v>
      </c>
      <c r="C10488" s="190" t="s">
        <v>29797</v>
      </c>
      <c r="D10488" s="190" t="s">
        <v>29797</v>
      </c>
      <c r="E10488" s="190" t="s">
        <v>29797</v>
      </c>
      <c r="F10488" s="190" t="s">
        <v>29797</v>
      </c>
      <c r="G10488" s="190" t="s">
        <v>29797</v>
      </c>
      <c r="H10488" s="190" t="s">
        <v>32108</v>
      </c>
      <c r="I10488" s="190" t="s">
        <v>32109</v>
      </c>
      <c r="J10488" s="190" t="s">
        <v>31325</v>
      </c>
      <c r="K10488" s="190" t="s">
        <v>5073</v>
      </c>
      <c r="L10488" s="190" t="s">
        <v>1447</v>
      </c>
    </row>
    <row r="10489" spans="1:12" ht="15" x14ac:dyDescent="0.25">
      <c r="A10489" s="191" t="s">
        <v>14059</v>
      </c>
      <c r="B10489" s="192" t="s">
        <v>14060</v>
      </c>
      <c r="C10489" s="192" t="s">
        <v>29797</v>
      </c>
      <c r="D10489" s="192" t="s">
        <v>29797</v>
      </c>
      <c r="E10489" s="192" t="s">
        <v>29797</v>
      </c>
      <c r="F10489" s="192" t="s">
        <v>29797</v>
      </c>
      <c r="G10489" s="192" t="s">
        <v>29797</v>
      </c>
      <c r="H10489" s="192" t="s">
        <v>31573</v>
      </c>
      <c r="I10489" s="192" t="s">
        <v>31574</v>
      </c>
      <c r="J10489" s="192" t="s">
        <v>29821</v>
      </c>
      <c r="K10489" s="192" t="s">
        <v>5062</v>
      </c>
      <c r="L10489" s="192" t="s">
        <v>1447</v>
      </c>
    </row>
    <row r="10490" spans="1:12" ht="15" x14ac:dyDescent="0.25">
      <c r="A10490" s="189" t="s">
        <v>27828</v>
      </c>
      <c r="B10490" s="190" t="s">
        <v>21618</v>
      </c>
      <c r="C10490" s="190" t="s">
        <v>29797</v>
      </c>
      <c r="D10490" s="190" t="s">
        <v>29797</v>
      </c>
      <c r="E10490" s="190" t="s">
        <v>29797</v>
      </c>
      <c r="F10490" s="190" t="s">
        <v>29797</v>
      </c>
      <c r="G10490" s="190" t="s">
        <v>29797</v>
      </c>
      <c r="H10490" s="190" t="s">
        <v>29797</v>
      </c>
      <c r="I10490" s="190" t="s">
        <v>29797</v>
      </c>
      <c r="J10490" s="190" t="s">
        <v>29797</v>
      </c>
      <c r="K10490" s="190" t="s">
        <v>29797</v>
      </c>
      <c r="L10490" s="190" t="s">
        <v>1441</v>
      </c>
    </row>
    <row r="10491" spans="1:12" ht="15" x14ac:dyDescent="0.25">
      <c r="A10491" s="191" t="s">
        <v>6535</v>
      </c>
      <c r="B10491" s="192" t="s">
        <v>29</v>
      </c>
      <c r="C10491" s="192" t="s">
        <v>29797</v>
      </c>
      <c r="D10491" s="192" t="s">
        <v>29797</v>
      </c>
      <c r="E10491" s="192" t="s">
        <v>29797</v>
      </c>
      <c r="F10491" s="192" t="s">
        <v>29797</v>
      </c>
      <c r="G10491" s="192" t="s">
        <v>29797</v>
      </c>
      <c r="H10491" s="192" t="s">
        <v>32502</v>
      </c>
      <c r="I10491" s="192" t="s">
        <v>31438</v>
      </c>
      <c r="J10491" s="192" t="s">
        <v>31325</v>
      </c>
      <c r="K10491" s="192" t="s">
        <v>5073</v>
      </c>
      <c r="L10491" s="192" t="s">
        <v>1447</v>
      </c>
    </row>
    <row r="10492" spans="1:12" ht="15" x14ac:dyDescent="0.25">
      <c r="A10492" s="189" t="s">
        <v>14061</v>
      </c>
      <c r="B10492" s="190" t="s">
        <v>14062</v>
      </c>
      <c r="C10492" s="190" t="s">
        <v>29797</v>
      </c>
      <c r="D10492" s="190" t="s">
        <v>29797</v>
      </c>
      <c r="E10492" s="190" t="s">
        <v>29797</v>
      </c>
      <c r="F10492" s="190" t="s">
        <v>29797</v>
      </c>
      <c r="G10492" s="190" t="s">
        <v>29797</v>
      </c>
      <c r="H10492" s="190" t="s">
        <v>31592</v>
      </c>
      <c r="I10492" s="190" t="s">
        <v>31593</v>
      </c>
      <c r="J10492" s="190" t="s">
        <v>29821</v>
      </c>
      <c r="K10492" s="190" t="s">
        <v>5062</v>
      </c>
      <c r="L10492" s="190" t="s">
        <v>1447</v>
      </c>
    </row>
    <row r="10493" spans="1:12" ht="15" x14ac:dyDescent="0.25">
      <c r="A10493" s="191" t="s">
        <v>17821</v>
      </c>
      <c r="B10493" s="192" t="s">
        <v>21619</v>
      </c>
      <c r="C10493" s="192" t="s">
        <v>29797</v>
      </c>
      <c r="D10493" s="192" t="s">
        <v>29797</v>
      </c>
      <c r="E10493" s="192" t="s">
        <v>29797</v>
      </c>
      <c r="F10493" s="192" t="s">
        <v>29797</v>
      </c>
      <c r="G10493" s="192" t="s">
        <v>29797</v>
      </c>
      <c r="H10493" s="192" t="s">
        <v>31765</v>
      </c>
      <c r="I10493" s="192" t="s">
        <v>5073</v>
      </c>
      <c r="J10493" s="192" t="s">
        <v>31325</v>
      </c>
      <c r="K10493" s="192" t="s">
        <v>5073</v>
      </c>
      <c r="L10493" s="192" t="s">
        <v>1447</v>
      </c>
    </row>
    <row r="10494" spans="1:12" ht="15" x14ac:dyDescent="0.25">
      <c r="A10494" s="189" t="s">
        <v>27829</v>
      </c>
      <c r="B10494" s="190" t="s">
        <v>30</v>
      </c>
      <c r="C10494" s="190" t="s">
        <v>29797</v>
      </c>
      <c r="D10494" s="190" t="s">
        <v>29797</v>
      </c>
      <c r="E10494" s="190" t="s">
        <v>29797</v>
      </c>
      <c r="F10494" s="190" t="s">
        <v>29797</v>
      </c>
      <c r="G10494" s="190" t="s">
        <v>29797</v>
      </c>
      <c r="H10494" s="190" t="s">
        <v>29797</v>
      </c>
      <c r="I10494" s="190" t="s">
        <v>29797</v>
      </c>
      <c r="J10494" s="190" t="s">
        <v>29797</v>
      </c>
      <c r="K10494" s="190" t="s">
        <v>29797</v>
      </c>
      <c r="L10494" s="190" t="s">
        <v>2704</v>
      </c>
    </row>
    <row r="10495" spans="1:12" ht="15" x14ac:dyDescent="0.25">
      <c r="A10495" s="191" t="s">
        <v>27830</v>
      </c>
      <c r="B10495" s="192" t="s">
        <v>21620</v>
      </c>
      <c r="C10495" s="192" t="s">
        <v>29797</v>
      </c>
      <c r="D10495" s="192" t="s">
        <v>29797</v>
      </c>
      <c r="E10495" s="192" t="s">
        <v>29797</v>
      </c>
      <c r="F10495" s="192" t="s">
        <v>29797</v>
      </c>
      <c r="G10495" s="192" t="s">
        <v>29797</v>
      </c>
      <c r="H10495" s="192" t="s">
        <v>29797</v>
      </c>
      <c r="I10495" s="192" t="s">
        <v>29797</v>
      </c>
      <c r="J10495" s="192" t="s">
        <v>29797</v>
      </c>
      <c r="K10495" s="192" t="s">
        <v>29797</v>
      </c>
      <c r="L10495" s="192" t="s">
        <v>1468</v>
      </c>
    </row>
    <row r="10496" spans="1:12" ht="15" x14ac:dyDescent="0.25">
      <c r="A10496" s="189" t="s">
        <v>6536</v>
      </c>
      <c r="B10496" s="190" t="s">
        <v>31</v>
      </c>
      <c r="C10496" s="190" t="s">
        <v>29797</v>
      </c>
      <c r="D10496" s="190" t="s">
        <v>29797</v>
      </c>
      <c r="E10496" s="190" t="s">
        <v>29797</v>
      </c>
      <c r="F10496" s="190" t="s">
        <v>29797</v>
      </c>
      <c r="G10496" s="190" t="s">
        <v>29797</v>
      </c>
      <c r="H10496" s="190" t="s">
        <v>33154</v>
      </c>
      <c r="I10496" s="190" t="s">
        <v>33155</v>
      </c>
      <c r="J10496" s="190" t="s">
        <v>29872</v>
      </c>
      <c r="K10496" s="190" t="s">
        <v>12802</v>
      </c>
      <c r="L10496" s="190" t="s">
        <v>1447</v>
      </c>
    </row>
    <row r="10497" spans="1:12" ht="15" x14ac:dyDescent="0.25">
      <c r="A10497" s="191" t="s">
        <v>27831</v>
      </c>
      <c r="B10497" s="192" t="s">
        <v>21621</v>
      </c>
      <c r="C10497" s="192" t="s">
        <v>29797</v>
      </c>
      <c r="D10497" s="192" t="s">
        <v>29797</v>
      </c>
      <c r="E10497" s="192" t="s">
        <v>29797</v>
      </c>
      <c r="F10497" s="192" t="s">
        <v>29797</v>
      </c>
      <c r="G10497" s="192" t="s">
        <v>29797</v>
      </c>
      <c r="H10497" s="192" t="s">
        <v>29797</v>
      </c>
      <c r="I10497" s="192" t="s">
        <v>29797</v>
      </c>
      <c r="J10497" s="192" t="s">
        <v>29797</v>
      </c>
      <c r="K10497" s="192" t="s">
        <v>29797</v>
      </c>
      <c r="L10497" s="192" t="s">
        <v>1468</v>
      </c>
    </row>
    <row r="10498" spans="1:12" ht="15" x14ac:dyDescent="0.25">
      <c r="A10498" s="189" t="s">
        <v>27832</v>
      </c>
      <c r="B10498" s="190" t="s">
        <v>27833</v>
      </c>
      <c r="C10498" s="190" t="s">
        <v>29797</v>
      </c>
      <c r="D10498" s="190" t="s">
        <v>29797</v>
      </c>
      <c r="E10498" s="190" t="s">
        <v>29797</v>
      </c>
      <c r="F10498" s="190" t="s">
        <v>29797</v>
      </c>
      <c r="G10498" s="190" t="s">
        <v>29797</v>
      </c>
      <c r="H10498" s="190" t="s">
        <v>32046</v>
      </c>
      <c r="I10498" s="190" t="s">
        <v>32047</v>
      </c>
      <c r="J10498" s="190" t="s">
        <v>29821</v>
      </c>
      <c r="K10498" s="190" t="s">
        <v>5062</v>
      </c>
      <c r="L10498" s="190" t="s">
        <v>1447</v>
      </c>
    </row>
    <row r="10499" spans="1:12" ht="15" x14ac:dyDescent="0.25">
      <c r="A10499" s="191" t="s">
        <v>27834</v>
      </c>
      <c r="B10499" s="192" t="s">
        <v>27835</v>
      </c>
      <c r="C10499" s="192" t="s">
        <v>29797</v>
      </c>
      <c r="D10499" s="192" t="s">
        <v>29797</v>
      </c>
      <c r="E10499" s="192" t="s">
        <v>29797</v>
      </c>
      <c r="F10499" s="192" t="s">
        <v>29797</v>
      </c>
      <c r="G10499" s="192" t="s">
        <v>29797</v>
      </c>
      <c r="H10499" s="192" t="s">
        <v>31537</v>
      </c>
      <c r="I10499" s="192" t="s">
        <v>5894</v>
      </c>
      <c r="J10499" s="192" t="s">
        <v>29821</v>
      </c>
      <c r="K10499" s="192" t="s">
        <v>5062</v>
      </c>
      <c r="L10499" s="192" t="s">
        <v>1447</v>
      </c>
    </row>
    <row r="10500" spans="1:12" ht="15" x14ac:dyDescent="0.25">
      <c r="A10500" s="189" t="s">
        <v>27836</v>
      </c>
      <c r="B10500" s="190" t="s">
        <v>21622</v>
      </c>
      <c r="C10500" s="190" t="s">
        <v>29797</v>
      </c>
      <c r="D10500" s="190" t="s">
        <v>29797</v>
      </c>
      <c r="E10500" s="190" t="s">
        <v>29797</v>
      </c>
      <c r="F10500" s="190" t="s">
        <v>29797</v>
      </c>
      <c r="G10500" s="190" t="s">
        <v>29797</v>
      </c>
      <c r="H10500" s="190" t="s">
        <v>29797</v>
      </c>
      <c r="I10500" s="190" t="s">
        <v>29797</v>
      </c>
      <c r="J10500" s="190" t="s">
        <v>29797</v>
      </c>
      <c r="K10500" s="190" t="s">
        <v>29797</v>
      </c>
      <c r="L10500" s="190" t="s">
        <v>1468</v>
      </c>
    </row>
    <row r="10501" spans="1:12" ht="15" x14ac:dyDescent="0.25">
      <c r="A10501" s="191" t="s">
        <v>14063</v>
      </c>
      <c r="B10501" s="192" t="s">
        <v>14064</v>
      </c>
      <c r="C10501" s="192" t="s">
        <v>29797</v>
      </c>
      <c r="D10501" s="192" t="s">
        <v>29797</v>
      </c>
      <c r="E10501" s="192" t="s">
        <v>29797</v>
      </c>
      <c r="F10501" s="192" t="s">
        <v>29797</v>
      </c>
      <c r="G10501" s="192" t="s">
        <v>29797</v>
      </c>
      <c r="H10501" s="192" t="s">
        <v>31460</v>
      </c>
      <c r="I10501" s="192" t="s">
        <v>29942</v>
      </c>
      <c r="J10501" s="192" t="s">
        <v>29821</v>
      </c>
      <c r="K10501" s="192" t="s">
        <v>5062</v>
      </c>
      <c r="L10501" s="192" t="s">
        <v>1447</v>
      </c>
    </row>
    <row r="10502" spans="1:12" ht="15" x14ac:dyDescent="0.25">
      <c r="A10502" s="189" t="s">
        <v>14065</v>
      </c>
      <c r="B10502" s="190" t="s">
        <v>14066</v>
      </c>
      <c r="C10502" s="190" t="s">
        <v>29797</v>
      </c>
      <c r="D10502" s="190" t="s">
        <v>29797</v>
      </c>
      <c r="E10502" s="190" t="s">
        <v>29797</v>
      </c>
      <c r="F10502" s="190" t="s">
        <v>29797</v>
      </c>
      <c r="G10502" s="190" t="s">
        <v>29797</v>
      </c>
      <c r="H10502" s="190" t="s">
        <v>32066</v>
      </c>
      <c r="I10502" s="190" t="s">
        <v>32067</v>
      </c>
      <c r="J10502" s="190" t="s">
        <v>29821</v>
      </c>
      <c r="K10502" s="190" t="s">
        <v>5062</v>
      </c>
      <c r="L10502" s="190" t="s">
        <v>1447</v>
      </c>
    </row>
    <row r="10503" spans="1:12" ht="15" x14ac:dyDescent="0.25">
      <c r="A10503" s="191" t="s">
        <v>27837</v>
      </c>
      <c r="B10503" s="192" t="s">
        <v>14067</v>
      </c>
      <c r="C10503" s="192" t="s">
        <v>29797</v>
      </c>
      <c r="D10503" s="192" t="s">
        <v>29797</v>
      </c>
      <c r="E10503" s="192" t="s">
        <v>29797</v>
      </c>
      <c r="F10503" s="192" t="s">
        <v>29797</v>
      </c>
      <c r="G10503" s="192" t="s">
        <v>29797</v>
      </c>
      <c r="H10503" s="192" t="s">
        <v>29797</v>
      </c>
      <c r="I10503" s="192" t="s">
        <v>29797</v>
      </c>
      <c r="J10503" s="192" t="s">
        <v>29797</v>
      </c>
      <c r="K10503" s="192" t="s">
        <v>29797</v>
      </c>
      <c r="L10503" s="192" t="s">
        <v>1483</v>
      </c>
    </row>
    <row r="10504" spans="1:12" ht="15" x14ac:dyDescent="0.25">
      <c r="A10504" s="189" t="s">
        <v>27838</v>
      </c>
      <c r="B10504" s="190" t="s">
        <v>27839</v>
      </c>
      <c r="C10504" s="190" t="s">
        <v>29797</v>
      </c>
      <c r="D10504" s="190" t="s">
        <v>29797</v>
      </c>
      <c r="E10504" s="190" t="s">
        <v>29797</v>
      </c>
      <c r="F10504" s="190" t="s">
        <v>29797</v>
      </c>
      <c r="G10504" s="190" t="s">
        <v>29797</v>
      </c>
      <c r="H10504" s="190" t="s">
        <v>32388</v>
      </c>
      <c r="I10504" s="190" t="s">
        <v>31744</v>
      </c>
      <c r="J10504" s="190" t="s">
        <v>31325</v>
      </c>
      <c r="K10504" s="190" t="s">
        <v>5073</v>
      </c>
      <c r="L10504" s="190" t="s">
        <v>1447</v>
      </c>
    </row>
    <row r="10505" spans="1:12" ht="15" x14ac:dyDescent="0.25">
      <c r="A10505" s="191" t="s">
        <v>17822</v>
      </c>
      <c r="B10505" s="192" t="s">
        <v>21623</v>
      </c>
      <c r="C10505" s="192" t="s">
        <v>29797</v>
      </c>
      <c r="D10505" s="192" t="s">
        <v>29797</v>
      </c>
      <c r="E10505" s="192" t="s">
        <v>29797</v>
      </c>
      <c r="F10505" s="192" t="s">
        <v>29797</v>
      </c>
      <c r="G10505" s="192" t="s">
        <v>29797</v>
      </c>
      <c r="H10505" s="192" t="s">
        <v>29797</v>
      </c>
      <c r="I10505" s="192" t="s">
        <v>29797</v>
      </c>
      <c r="J10505" s="192" t="s">
        <v>29797</v>
      </c>
      <c r="K10505" s="192" t="s">
        <v>29797</v>
      </c>
      <c r="L10505" s="192" t="s">
        <v>1447</v>
      </c>
    </row>
    <row r="10506" spans="1:12" ht="15" x14ac:dyDescent="0.25">
      <c r="A10506" s="189" t="s">
        <v>14068</v>
      </c>
      <c r="B10506" s="190" t="s">
        <v>14069</v>
      </c>
      <c r="C10506" s="190" t="s">
        <v>29797</v>
      </c>
      <c r="D10506" s="190" t="s">
        <v>29797</v>
      </c>
      <c r="E10506" s="190" t="s">
        <v>29797</v>
      </c>
      <c r="F10506" s="190" t="s">
        <v>29797</v>
      </c>
      <c r="G10506" s="190" t="s">
        <v>29797</v>
      </c>
      <c r="H10506" s="190" t="s">
        <v>31826</v>
      </c>
      <c r="I10506" s="190" t="s">
        <v>31827</v>
      </c>
      <c r="J10506" s="190" t="s">
        <v>29821</v>
      </c>
      <c r="K10506" s="190" t="s">
        <v>5062</v>
      </c>
      <c r="L10506" s="190" t="s">
        <v>1447</v>
      </c>
    </row>
    <row r="10507" spans="1:12" ht="15" x14ac:dyDescent="0.25">
      <c r="A10507" s="191" t="s">
        <v>6537</v>
      </c>
      <c r="B10507" s="192" t="s">
        <v>32</v>
      </c>
      <c r="C10507" s="192" t="s">
        <v>29797</v>
      </c>
      <c r="D10507" s="192" t="s">
        <v>29797</v>
      </c>
      <c r="E10507" s="192" t="s">
        <v>29797</v>
      </c>
      <c r="F10507" s="192" t="s">
        <v>29797</v>
      </c>
      <c r="G10507" s="192" t="s">
        <v>29797</v>
      </c>
      <c r="H10507" s="192" t="s">
        <v>31560</v>
      </c>
      <c r="I10507" s="192" t="s">
        <v>5073</v>
      </c>
      <c r="J10507" s="192" t="s">
        <v>31325</v>
      </c>
      <c r="K10507" s="192" t="s">
        <v>5073</v>
      </c>
      <c r="L10507" s="192" t="s">
        <v>1447</v>
      </c>
    </row>
    <row r="10508" spans="1:12" ht="15" x14ac:dyDescent="0.25">
      <c r="A10508" s="189" t="s">
        <v>17823</v>
      </c>
      <c r="B10508" s="190" t="s">
        <v>21624</v>
      </c>
      <c r="C10508" s="190" t="s">
        <v>29797</v>
      </c>
      <c r="D10508" s="190" t="s">
        <v>29797</v>
      </c>
      <c r="E10508" s="190" t="s">
        <v>29797</v>
      </c>
      <c r="F10508" s="190" t="s">
        <v>29797</v>
      </c>
      <c r="G10508" s="190" t="s">
        <v>29797</v>
      </c>
      <c r="H10508" s="190" t="s">
        <v>29797</v>
      </c>
      <c r="I10508" s="190" t="s">
        <v>29797</v>
      </c>
      <c r="J10508" s="190" t="s">
        <v>29797</v>
      </c>
      <c r="K10508" s="190" t="s">
        <v>29797</v>
      </c>
      <c r="L10508" s="190" t="s">
        <v>29797</v>
      </c>
    </row>
    <row r="10509" spans="1:12" ht="15" x14ac:dyDescent="0.25">
      <c r="A10509" s="191" t="s">
        <v>14070</v>
      </c>
      <c r="B10509" s="192" t="s">
        <v>14071</v>
      </c>
      <c r="C10509" s="192" t="s">
        <v>29797</v>
      </c>
      <c r="D10509" s="192" t="s">
        <v>29797</v>
      </c>
      <c r="E10509" s="192" t="s">
        <v>29797</v>
      </c>
      <c r="F10509" s="192" t="s">
        <v>29797</v>
      </c>
      <c r="G10509" s="192" t="s">
        <v>29797</v>
      </c>
      <c r="H10509" s="192" t="s">
        <v>32296</v>
      </c>
      <c r="I10509" s="192" t="s">
        <v>32297</v>
      </c>
      <c r="J10509" s="192" t="s">
        <v>29821</v>
      </c>
      <c r="K10509" s="192" t="s">
        <v>5062</v>
      </c>
      <c r="L10509" s="192" t="s">
        <v>1447</v>
      </c>
    </row>
    <row r="10510" spans="1:12" ht="15" x14ac:dyDescent="0.25">
      <c r="A10510" s="189" t="s">
        <v>14072</v>
      </c>
      <c r="B10510" s="190" t="s">
        <v>14073</v>
      </c>
      <c r="C10510" s="190" t="s">
        <v>29797</v>
      </c>
      <c r="D10510" s="190" t="s">
        <v>29797</v>
      </c>
      <c r="E10510" s="190" t="s">
        <v>29797</v>
      </c>
      <c r="F10510" s="190" t="s">
        <v>29797</v>
      </c>
      <c r="G10510" s="190" t="s">
        <v>29797</v>
      </c>
      <c r="H10510" s="190" t="s">
        <v>31460</v>
      </c>
      <c r="I10510" s="190" t="s">
        <v>29942</v>
      </c>
      <c r="J10510" s="190" t="s">
        <v>29821</v>
      </c>
      <c r="K10510" s="190" t="s">
        <v>5062</v>
      </c>
      <c r="L10510" s="190" t="s">
        <v>1447</v>
      </c>
    </row>
    <row r="10511" spans="1:12" ht="15" x14ac:dyDescent="0.25">
      <c r="A10511" s="191" t="s">
        <v>14074</v>
      </c>
      <c r="B10511" s="192" t="s">
        <v>14075</v>
      </c>
      <c r="C10511" s="192" t="s">
        <v>29797</v>
      </c>
      <c r="D10511" s="192" t="s">
        <v>29797</v>
      </c>
      <c r="E10511" s="192" t="s">
        <v>29797</v>
      </c>
      <c r="F10511" s="192" t="s">
        <v>29797</v>
      </c>
      <c r="G10511" s="192" t="s">
        <v>29797</v>
      </c>
      <c r="H10511" s="192" t="s">
        <v>31310</v>
      </c>
      <c r="I10511" s="192" t="s">
        <v>31311</v>
      </c>
      <c r="J10511" s="192" t="s">
        <v>29821</v>
      </c>
      <c r="K10511" s="192" t="s">
        <v>5062</v>
      </c>
      <c r="L10511" s="192" t="s">
        <v>1447</v>
      </c>
    </row>
    <row r="10512" spans="1:12" ht="15" x14ac:dyDescent="0.25">
      <c r="A10512" s="189" t="s">
        <v>14076</v>
      </c>
      <c r="B10512" s="190" t="s">
        <v>14077</v>
      </c>
      <c r="C10512" s="190" t="s">
        <v>29797</v>
      </c>
      <c r="D10512" s="190" t="s">
        <v>29797</v>
      </c>
      <c r="E10512" s="190" t="s">
        <v>29797</v>
      </c>
      <c r="F10512" s="190" t="s">
        <v>29797</v>
      </c>
      <c r="G10512" s="190" t="s">
        <v>29797</v>
      </c>
      <c r="H10512" s="190" t="s">
        <v>31546</v>
      </c>
      <c r="I10512" s="190" t="s">
        <v>31547</v>
      </c>
      <c r="J10512" s="190" t="s">
        <v>29821</v>
      </c>
      <c r="K10512" s="190" t="s">
        <v>5062</v>
      </c>
      <c r="L10512" s="190" t="s">
        <v>1447</v>
      </c>
    </row>
    <row r="10513" spans="1:12" ht="15" x14ac:dyDescent="0.25">
      <c r="A10513" s="191" t="s">
        <v>14078</v>
      </c>
      <c r="B10513" s="192" t="s">
        <v>14079</v>
      </c>
      <c r="C10513" s="192" t="s">
        <v>29797</v>
      </c>
      <c r="D10513" s="192" t="s">
        <v>29797</v>
      </c>
      <c r="E10513" s="192" t="s">
        <v>29797</v>
      </c>
      <c r="F10513" s="192" t="s">
        <v>29797</v>
      </c>
      <c r="G10513" s="192" t="s">
        <v>29797</v>
      </c>
      <c r="H10513" s="192" t="s">
        <v>31310</v>
      </c>
      <c r="I10513" s="192" t="s">
        <v>31311</v>
      </c>
      <c r="J10513" s="192" t="s">
        <v>29821</v>
      </c>
      <c r="K10513" s="192" t="s">
        <v>5062</v>
      </c>
      <c r="L10513" s="192" t="s">
        <v>1447</v>
      </c>
    </row>
    <row r="10514" spans="1:12" ht="15" x14ac:dyDescent="0.25">
      <c r="A10514" s="189" t="s">
        <v>27840</v>
      </c>
      <c r="B10514" s="190" t="s">
        <v>27841</v>
      </c>
      <c r="C10514" s="190" t="s">
        <v>29797</v>
      </c>
      <c r="D10514" s="190" t="s">
        <v>29797</v>
      </c>
      <c r="E10514" s="190" t="s">
        <v>29797</v>
      </c>
      <c r="F10514" s="190" t="s">
        <v>29797</v>
      </c>
      <c r="G10514" s="190" t="s">
        <v>29797</v>
      </c>
      <c r="H10514" s="190" t="s">
        <v>29797</v>
      </c>
      <c r="I10514" s="190" t="s">
        <v>29797</v>
      </c>
      <c r="J10514" s="190" t="s">
        <v>29797</v>
      </c>
      <c r="K10514" s="190" t="s">
        <v>29797</v>
      </c>
      <c r="L10514" s="190" t="s">
        <v>1442</v>
      </c>
    </row>
    <row r="10515" spans="1:12" ht="15" x14ac:dyDescent="0.25">
      <c r="A10515" s="191" t="s">
        <v>27842</v>
      </c>
      <c r="B10515" s="192" t="s">
        <v>27843</v>
      </c>
      <c r="C10515" s="192" t="s">
        <v>29797</v>
      </c>
      <c r="D10515" s="192" t="s">
        <v>29797</v>
      </c>
      <c r="E10515" s="192" t="s">
        <v>29797</v>
      </c>
      <c r="F10515" s="192" t="s">
        <v>29797</v>
      </c>
      <c r="G10515" s="192" t="s">
        <v>29797</v>
      </c>
      <c r="H10515" s="192" t="s">
        <v>29797</v>
      </c>
      <c r="I10515" s="192" t="s">
        <v>29797</v>
      </c>
      <c r="J10515" s="192" t="s">
        <v>29797</v>
      </c>
      <c r="K10515" s="192" t="s">
        <v>29797</v>
      </c>
      <c r="L10515" s="192" t="s">
        <v>1467</v>
      </c>
    </row>
    <row r="10516" spans="1:12" ht="15" x14ac:dyDescent="0.25">
      <c r="A10516" s="189" t="s">
        <v>27844</v>
      </c>
      <c r="B10516" s="190" t="s">
        <v>14080</v>
      </c>
      <c r="C10516" s="190" t="s">
        <v>29797</v>
      </c>
      <c r="D10516" s="190" t="s">
        <v>29797</v>
      </c>
      <c r="E10516" s="190" t="s">
        <v>29797</v>
      </c>
      <c r="F10516" s="190" t="s">
        <v>29797</v>
      </c>
      <c r="G10516" s="190" t="s">
        <v>29797</v>
      </c>
      <c r="H10516" s="190" t="s">
        <v>29797</v>
      </c>
      <c r="I10516" s="190" t="s">
        <v>29797</v>
      </c>
      <c r="J10516" s="190" t="s">
        <v>29797</v>
      </c>
      <c r="K10516" s="190" t="s">
        <v>29797</v>
      </c>
      <c r="L10516" s="190" t="s">
        <v>1442</v>
      </c>
    </row>
    <row r="10517" spans="1:12" ht="15" x14ac:dyDescent="0.25">
      <c r="A10517" s="191" t="s">
        <v>17824</v>
      </c>
      <c r="B10517" s="192" t="s">
        <v>21625</v>
      </c>
      <c r="C10517" s="192" t="s">
        <v>29797</v>
      </c>
      <c r="D10517" s="192" t="s">
        <v>29797</v>
      </c>
      <c r="E10517" s="192" t="s">
        <v>29797</v>
      </c>
      <c r="F10517" s="192" t="s">
        <v>29797</v>
      </c>
      <c r="G10517" s="192" t="s">
        <v>29797</v>
      </c>
      <c r="H10517" s="192" t="s">
        <v>33156</v>
      </c>
      <c r="I10517" s="192" t="s">
        <v>10125</v>
      </c>
      <c r="J10517" s="192" t="s">
        <v>29987</v>
      </c>
      <c r="K10517" s="192" t="s">
        <v>10126</v>
      </c>
      <c r="L10517" s="192" t="s">
        <v>1447</v>
      </c>
    </row>
    <row r="10518" spans="1:12" ht="15" x14ac:dyDescent="0.25">
      <c r="A10518" s="189" t="s">
        <v>14081</v>
      </c>
      <c r="B10518" s="190" t="s">
        <v>14082</v>
      </c>
      <c r="C10518" s="190" t="s">
        <v>29797</v>
      </c>
      <c r="D10518" s="190" t="s">
        <v>29797</v>
      </c>
      <c r="E10518" s="190" t="s">
        <v>29797</v>
      </c>
      <c r="F10518" s="190" t="s">
        <v>29797</v>
      </c>
      <c r="G10518" s="190" t="s">
        <v>29797</v>
      </c>
      <c r="H10518" s="190" t="s">
        <v>31567</v>
      </c>
      <c r="I10518" s="190" t="s">
        <v>31568</v>
      </c>
      <c r="J10518" s="190" t="s">
        <v>29821</v>
      </c>
      <c r="K10518" s="190" t="s">
        <v>5062</v>
      </c>
      <c r="L10518" s="190" t="s">
        <v>1447</v>
      </c>
    </row>
    <row r="10519" spans="1:12" ht="15" x14ac:dyDescent="0.25">
      <c r="A10519" s="191" t="s">
        <v>14083</v>
      </c>
      <c r="B10519" s="192" t="s">
        <v>14084</v>
      </c>
      <c r="C10519" s="192" t="s">
        <v>29797</v>
      </c>
      <c r="D10519" s="192" t="s">
        <v>29797</v>
      </c>
      <c r="E10519" s="192" t="s">
        <v>29797</v>
      </c>
      <c r="F10519" s="192" t="s">
        <v>29797</v>
      </c>
      <c r="G10519" s="192" t="s">
        <v>29797</v>
      </c>
      <c r="H10519" s="192" t="s">
        <v>31567</v>
      </c>
      <c r="I10519" s="192" t="s">
        <v>31568</v>
      </c>
      <c r="J10519" s="192" t="s">
        <v>29821</v>
      </c>
      <c r="K10519" s="192" t="s">
        <v>5062</v>
      </c>
      <c r="L10519" s="192" t="s">
        <v>1447</v>
      </c>
    </row>
    <row r="10520" spans="1:12" ht="15" x14ac:dyDescent="0.25">
      <c r="A10520" s="189" t="s">
        <v>17825</v>
      </c>
      <c r="B10520" s="190" t="s">
        <v>27845</v>
      </c>
      <c r="C10520" s="190" t="s">
        <v>29797</v>
      </c>
      <c r="D10520" s="190" t="s">
        <v>29797</v>
      </c>
      <c r="E10520" s="190" t="s">
        <v>29797</v>
      </c>
      <c r="F10520" s="190" t="s">
        <v>29797</v>
      </c>
      <c r="G10520" s="190" t="s">
        <v>29797</v>
      </c>
      <c r="H10520" s="190" t="s">
        <v>29797</v>
      </c>
      <c r="I10520" s="190" t="s">
        <v>29797</v>
      </c>
      <c r="J10520" s="190" t="s">
        <v>29797</v>
      </c>
      <c r="K10520" s="190" t="s">
        <v>29797</v>
      </c>
      <c r="L10520" s="190" t="s">
        <v>1457</v>
      </c>
    </row>
    <row r="10521" spans="1:12" ht="15" x14ac:dyDescent="0.25">
      <c r="A10521" s="191" t="s">
        <v>17826</v>
      </c>
      <c r="B10521" s="192" t="s">
        <v>21626</v>
      </c>
      <c r="C10521" s="192" t="s">
        <v>29797</v>
      </c>
      <c r="D10521" s="192" t="s">
        <v>29797</v>
      </c>
      <c r="E10521" s="192" t="s">
        <v>29797</v>
      </c>
      <c r="F10521" s="192" t="s">
        <v>29797</v>
      </c>
      <c r="G10521" s="192" t="s">
        <v>29797</v>
      </c>
      <c r="H10521" s="192" t="s">
        <v>31371</v>
      </c>
      <c r="I10521" s="192" t="s">
        <v>5062</v>
      </c>
      <c r="J10521" s="192" t="s">
        <v>29821</v>
      </c>
      <c r="K10521" s="192" t="s">
        <v>5062</v>
      </c>
      <c r="L10521" s="192" t="s">
        <v>1447</v>
      </c>
    </row>
    <row r="10522" spans="1:12" ht="15" x14ac:dyDescent="0.25">
      <c r="A10522" s="189" t="s">
        <v>14085</v>
      </c>
      <c r="B10522" s="190" t="s">
        <v>14086</v>
      </c>
      <c r="C10522" s="190" t="s">
        <v>29828</v>
      </c>
      <c r="D10522" s="190" t="s">
        <v>29797</v>
      </c>
      <c r="E10522" s="190" t="s">
        <v>31013</v>
      </c>
      <c r="F10522" s="190" t="s">
        <v>29797</v>
      </c>
      <c r="G10522" s="190" t="s">
        <v>29797</v>
      </c>
      <c r="H10522" s="190" t="s">
        <v>31386</v>
      </c>
      <c r="I10522" s="190" t="s">
        <v>10325</v>
      </c>
      <c r="J10522" s="190" t="s">
        <v>31325</v>
      </c>
      <c r="K10522" s="190" t="s">
        <v>5073</v>
      </c>
      <c r="L10522" s="190" t="s">
        <v>1447</v>
      </c>
    </row>
    <row r="10523" spans="1:12" ht="15" x14ac:dyDescent="0.25">
      <c r="A10523" s="191" t="s">
        <v>14087</v>
      </c>
      <c r="B10523" s="192" t="s">
        <v>14088</v>
      </c>
      <c r="C10523" s="192" t="s">
        <v>29797</v>
      </c>
      <c r="D10523" s="192" t="s">
        <v>29797</v>
      </c>
      <c r="E10523" s="192" t="s">
        <v>29797</v>
      </c>
      <c r="F10523" s="192" t="s">
        <v>29797</v>
      </c>
      <c r="G10523" s="192" t="s">
        <v>29797</v>
      </c>
      <c r="H10523" s="192" t="s">
        <v>31876</v>
      </c>
      <c r="I10523" s="192" t="s">
        <v>31877</v>
      </c>
      <c r="J10523" s="192" t="s">
        <v>31325</v>
      </c>
      <c r="K10523" s="192" t="s">
        <v>5073</v>
      </c>
      <c r="L10523" s="192" t="s">
        <v>1447</v>
      </c>
    </row>
    <row r="10524" spans="1:12" ht="15" x14ac:dyDescent="0.25">
      <c r="A10524" s="189" t="s">
        <v>27846</v>
      </c>
      <c r="B10524" s="190" t="s">
        <v>27847</v>
      </c>
      <c r="C10524" s="190" t="s">
        <v>29797</v>
      </c>
      <c r="D10524" s="190" t="s">
        <v>29797</v>
      </c>
      <c r="E10524" s="190" t="s">
        <v>29797</v>
      </c>
      <c r="F10524" s="190" t="s">
        <v>29797</v>
      </c>
      <c r="G10524" s="190" t="s">
        <v>29797</v>
      </c>
      <c r="H10524" s="190" t="s">
        <v>31342</v>
      </c>
      <c r="I10524" s="190" t="s">
        <v>31343</v>
      </c>
      <c r="J10524" s="190" t="s">
        <v>29821</v>
      </c>
      <c r="K10524" s="190" t="s">
        <v>5062</v>
      </c>
      <c r="L10524" s="190" t="s">
        <v>1447</v>
      </c>
    </row>
    <row r="10525" spans="1:12" ht="15" x14ac:dyDescent="0.25">
      <c r="A10525" s="191" t="s">
        <v>14089</v>
      </c>
      <c r="B10525" s="192" t="s">
        <v>14090</v>
      </c>
      <c r="C10525" s="192" t="s">
        <v>29797</v>
      </c>
      <c r="D10525" s="192" t="s">
        <v>29797</v>
      </c>
      <c r="E10525" s="192" t="s">
        <v>29797</v>
      </c>
      <c r="F10525" s="192" t="s">
        <v>29797</v>
      </c>
      <c r="G10525" s="192" t="s">
        <v>29797</v>
      </c>
      <c r="H10525" s="192" t="s">
        <v>31376</v>
      </c>
      <c r="I10525" s="192" t="s">
        <v>5062</v>
      </c>
      <c r="J10525" s="192" t="s">
        <v>29821</v>
      </c>
      <c r="K10525" s="192" t="s">
        <v>5062</v>
      </c>
      <c r="L10525" s="192" t="s">
        <v>1447</v>
      </c>
    </row>
    <row r="10526" spans="1:12" ht="15" x14ac:dyDescent="0.25">
      <c r="A10526" s="189" t="s">
        <v>27848</v>
      </c>
      <c r="B10526" s="190" t="s">
        <v>33</v>
      </c>
      <c r="C10526" s="190" t="s">
        <v>29797</v>
      </c>
      <c r="D10526" s="190" t="s">
        <v>29797</v>
      </c>
      <c r="E10526" s="190" t="s">
        <v>29797</v>
      </c>
      <c r="F10526" s="190" t="s">
        <v>29797</v>
      </c>
      <c r="G10526" s="190" t="s">
        <v>29797</v>
      </c>
      <c r="H10526" s="190" t="s">
        <v>29797</v>
      </c>
      <c r="I10526" s="190" t="s">
        <v>29797</v>
      </c>
      <c r="J10526" s="190" t="s">
        <v>29797</v>
      </c>
      <c r="K10526" s="190" t="s">
        <v>29797</v>
      </c>
      <c r="L10526" s="190" t="s">
        <v>1465</v>
      </c>
    </row>
    <row r="10527" spans="1:12" ht="15" x14ac:dyDescent="0.25">
      <c r="A10527" s="191" t="s">
        <v>14091</v>
      </c>
      <c r="B10527" s="192" t="s">
        <v>14092</v>
      </c>
      <c r="C10527" s="192" t="s">
        <v>29797</v>
      </c>
      <c r="D10527" s="192" t="s">
        <v>29797</v>
      </c>
      <c r="E10527" s="192" t="s">
        <v>29797</v>
      </c>
      <c r="F10527" s="192" t="s">
        <v>29797</v>
      </c>
      <c r="G10527" s="192" t="s">
        <v>29797</v>
      </c>
      <c r="H10527" s="192" t="s">
        <v>31802</v>
      </c>
      <c r="I10527" s="192" t="s">
        <v>31803</v>
      </c>
      <c r="J10527" s="192" t="s">
        <v>29821</v>
      </c>
      <c r="K10527" s="192" t="s">
        <v>5062</v>
      </c>
      <c r="L10527" s="192" t="s">
        <v>1447</v>
      </c>
    </row>
    <row r="10528" spans="1:12" ht="15" x14ac:dyDescent="0.25">
      <c r="A10528" s="189" t="s">
        <v>17827</v>
      </c>
      <c r="B10528" s="190" t="s">
        <v>27849</v>
      </c>
      <c r="C10528" s="190" t="s">
        <v>29797</v>
      </c>
      <c r="D10528" s="190" t="s">
        <v>29797</v>
      </c>
      <c r="E10528" s="190" t="s">
        <v>29797</v>
      </c>
      <c r="F10528" s="190" t="s">
        <v>29797</v>
      </c>
      <c r="G10528" s="190" t="s">
        <v>29797</v>
      </c>
      <c r="H10528" s="190" t="s">
        <v>31361</v>
      </c>
      <c r="I10528" s="190" t="s">
        <v>5062</v>
      </c>
      <c r="J10528" s="190" t="s">
        <v>29821</v>
      </c>
      <c r="K10528" s="190" t="s">
        <v>5062</v>
      </c>
      <c r="L10528" s="190" t="s">
        <v>1447</v>
      </c>
    </row>
    <row r="10529" spans="1:12" ht="15" x14ac:dyDescent="0.25">
      <c r="A10529" s="191" t="s">
        <v>27850</v>
      </c>
      <c r="B10529" s="192" t="s">
        <v>27851</v>
      </c>
      <c r="C10529" s="192" t="s">
        <v>29797</v>
      </c>
      <c r="D10529" s="192" t="s">
        <v>29797</v>
      </c>
      <c r="E10529" s="192" t="s">
        <v>29797</v>
      </c>
      <c r="F10529" s="192" t="s">
        <v>29797</v>
      </c>
      <c r="G10529" s="192" t="s">
        <v>29797</v>
      </c>
      <c r="H10529" s="192" t="s">
        <v>31310</v>
      </c>
      <c r="I10529" s="192" t="s">
        <v>31311</v>
      </c>
      <c r="J10529" s="192" t="s">
        <v>29821</v>
      </c>
      <c r="K10529" s="192" t="s">
        <v>5062</v>
      </c>
      <c r="L10529" s="192" t="s">
        <v>1447</v>
      </c>
    </row>
    <row r="10530" spans="1:12" ht="15" x14ac:dyDescent="0.25">
      <c r="A10530" s="189" t="s">
        <v>17828</v>
      </c>
      <c r="B10530" s="190" t="s">
        <v>21627</v>
      </c>
      <c r="C10530" s="190" t="s">
        <v>29797</v>
      </c>
      <c r="D10530" s="190" t="s">
        <v>29797</v>
      </c>
      <c r="E10530" s="190" t="s">
        <v>29797</v>
      </c>
      <c r="F10530" s="190" t="s">
        <v>29797</v>
      </c>
      <c r="G10530" s="190" t="s">
        <v>29797</v>
      </c>
      <c r="H10530" s="190" t="s">
        <v>33157</v>
      </c>
      <c r="I10530" s="190" t="s">
        <v>33158</v>
      </c>
      <c r="J10530" s="190" t="s">
        <v>29821</v>
      </c>
      <c r="K10530" s="190" t="s">
        <v>5062</v>
      </c>
      <c r="L10530" s="190" t="s">
        <v>1447</v>
      </c>
    </row>
    <row r="10531" spans="1:12" ht="15" x14ac:dyDescent="0.25">
      <c r="A10531" s="191" t="s">
        <v>17829</v>
      </c>
      <c r="B10531" s="192" t="s">
        <v>21628</v>
      </c>
      <c r="C10531" s="192" t="s">
        <v>29797</v>
      </c>
      <c r="D10531" s="192" t="s">
        <v>29797</v>
      </c>
      <c r="E10531" s="192" t="s">
        <v>29797</v>
      </c>
      <c r="F10531" s="192" t="s">
        <v>29797</v>
      </c>
      <c r="G10531" s="192" t="s">
        <v>29797</v>
      </c>
      <c r="H10531" s="192" t="s">
        <v>29797</v>
      </c>
      <c r="I10531" s="192" t="s">
        <v>29797</v>
      </c>
      <c r="J10531" s="192" t="s">
        <v>29797</v>
      </c>
      <c r="K10531" s="192" t="s">
        <v>29797</v>
      </c>
      <c r="L10531" s="192" t="s">
        <v>29797</v>
      </c>
    </row>
    <row r="10532" spans="1:12" ht="15" x14ac:dyDescent="0.25">
      <c r="A10532" s="189" t="s">
        <v>17830</v>
      </c>
      <c r="B10532" s="190" t="s">
        <v>21629</v>
      </c>
      <c r="C10532" s="190" t="s">
        <v>29797</v>
      </c>
      <c r="D10532" s="190" t="s">
        <v>29797</v>
      </c>
      <c r="E10532" s="190" t="s">
        <v>29797</v>
      </c>
      <c r="F10532" s="190" t="s">
        <v>29797</v>
      </c>
      <c r="G10532" s="190" t="s">
        <v>29797</v>
      </c>
      <c r="H10532" s="190" t="s">
        <v>29797</v>
      </c>
      <c r="I10532" s="190" t="s">
        <v>29797</v>
      </c>
      <c r="J10532" s="190" t="s">
        <v>29797</v>
      </c>
      <c r="K10532" s="190" t="s">
        <v>29797</v>
      </c>
      <c r="L10532" s="190" t="s">
        <v>29797</v>
      </c>
    </row>
    <row r="10533" spans="1:12" ht="15" x14ac:dyDescent="0.25">
      <c r="A10533" s="191" t="s">
        <v>6539</v>
      </c>
      <c r="B10533" s="192" t="s">
        <v>34</v>
      </c>
      <c r="C10533" s="192" t="s">
        <v>29797</v>
      </c>
      <c r="D10533" s="192" t="s">
        <v>29797</v>
      </c>
      <c r="E10533" s="192" t="s">
        <v>29797</v>
      </c>
      <c r="F10533" s="192" t="s">
        <v>29797</v>
      </c>
      <c r="G10533" s="192" t="s">
        <v>29797</v>
      </c>
      <c r="H10533" s="192" t="s">
        <v>31434</v>
      </c>
      <c r="I10533" s="192" t="s">
        <v>31435</v>
      </c>
      <c r="J10533" s="192" t="s">
        <v>29821</v>
      </c>
      <c r="K10533" s="192" t="s">
        <v>5062</v>
      </c>
      <c r="L10533" s="192" t="s">
        <v>1447</v>
      </c>
    </row>
    <row r="10534" spans="1:12" ht="15" x14ac:dyDescent="0.25">
      <c r="A10534" s="189" t="s">
        <v>6540</v>
      </c>
      <c r="B10534" s="190" t="s">
        <v>35</v>
      </c>
      <c r="C10534" s="190" t="s">
        <v>29797</v>
      </c>
      <c r="D10534" s="190" t="s">
        <v>29797</v>
      </c>
      <c r="E10534" s="190" t="s">
        <v>29797</v>
      </c>
      <c r="F10534" s="190" t="s">
        <v>29797</v>
      </c>
      <c r="G10534" s="190" t="s">
        <v>29797</v>
      </c>
      <c r="H10534" s="190" t="s">
        <v>31337</v>
      </c>
      <c r="I10534" s="190" t="s">
        <v>31338</v>
      </c>
      <c r="J10534" s="190" t="s">
        <v>29821</v>
      </c>
      <c r="K10534" s="190" t="s">
        <v>5062</v>
      </c>
      <c r="L10534" s="190" t="s">
        <v>1447</v>
      </c>
    </row>
    <row r="10535" spans="1:12" ht="15" x14ac:dyDescent="0.25">
      <c r="A10535" s="191" t="s">
        <v>17831</v>
      </c>
      <c r="B10535" s="192" t="s">
        <v>21630</v>
      </c>
      <c r="C10535" s="192" t="s">
        <v>29797</v>
      </c>
      <c r="D10535" s="192" t="s">
        <v>29797</v>
      </c>
      <c r="E10535" s="192" t="s">
        <v>29797</v>
      </c>
      <c r="F10535" s="192" t="s">
        <v>29797</v>
      </c>
      <c r="G10535" s="192" t="s">
        <v>29797</v>
      </c>
      <c r="H10535" s="192" t="s">
        <v>29797</v>
      </c>
      <c r="I10535" s="192" t="s">
        <v>29797</v>
      </c>
      <c r="J10535" s="192" t="s">
        <v>29797</v>
      </c>
      <c r="K10535" s="192" t="s">
        <v>29797</v>
      </c>
      <c r="L10535" s="192" t="s">
        <v>29797</v>
      </c>
    </row>
    <row r="10536" spans="1:12" ht="15" x14ac:dyDescent="0.25">
      <c r="A10536" s="189" t="s">
        <v>6541</v>
      </c>
      <c r="B10536" s="190" t="s">
        <v>36</v>
      </c>
      <c r="C10536" s="190" t="s">
        <v>29797</v>
      </c>
      <c r="D10536" s="190" t="s">
        <v>29797</v>
      </c>
      <c r="E10536" s="190" t="s">
        <v>29797</v>
      </c>
      <c r="F10536" s="190" t="s">
        <v>29797</v>
      </c>
      <c r="G10536" s="190" t="s">
        <v>29797</v>
      </c>
      <c r="H10536" s="190" t="s">
        <v>32046</v>
      </c>
      <c r="I10536" s="190" t="s">
        <v>32047</v>
      </c>
      <c r="J10536" s="190" t="s">
        <v>29821</v>
      </c>
      <c r="K10536" s="190" t="s">
        <v>5062</v>
      </c>
      <c r="L10536" s="190" t="s">
        <v>1447</v>
      </c>
    </row>
    <row r="10537" spans="1:12" ht="15" x14ac:dyDescent="0.25">
      <c r="A10537" s="191" t="s">
        <v>6542</v>
      </c>
      <c r="B10537" s="192" t="s">
        <v>37</v>
      </c>
      <c r="C10537" s="192" t="s">
        <v>29797</v>
      </c>
      <c r="D10537" s="192" t="s">
        <v>29797</v>
      </c>
      <c r="E10537" s="192" t="s">
        <v>29797</v>
      </c>
      <c r="F10537" s="192" t="s">
        <v>29797</v>
      </c>
      <c r="G10537" s="192" t="s">
        <v>29797</v>
      </c>
      <c r="H10537" s="192" t="s">
        <v>29797</v>
      </c>
      <c r="I10537" s="192" t="s">
        <v>29797</v>
      </c>
      <c r="J10537" s="192" t="s">
        <v>29797</v>
      </c>
      <c r="K10537" s="192" t="s">
        <v>29797</v>
      </c>
      <c r="L10537" s="192" t="s">
        <v>29797</v>
      </c>
    </row>
    <row r="10538" spans="1:12" ht="15" x14ac:dyDescent="0.25">
      <c r="A10538" s="189" t="s">
        <v>17832</v>
      </c>
      <c r="B10538" s="190" t="s">
        <v>21631</v>
      </c>
      <c r="C10538" s="190" t="s">
        <v>29797</v>
      </c>
      <c r="D10538" s="190" t="s">
        <v>29797</v>
      </c>
      <c r="E10538" s="190" t="s">
        <v>29797</v>
      </c>
      <c r="F10538" s="190" t="s">
        <v>29797</v>
      </c>
      <c r="G10538" s="190" t="s">
        <v>29797</v>
      </c>
      <c r="H10538" s="190" t="s">
        <v>29797</v>
      </c>
      <c r="I10538" s="190" t="s">
        <v>29797</v>
      </c>
      <c r="J10538" s="190" t="s">
        <v>29797</v>
      </c>
      <c r="K10538" s="190" t="s">
        <v>29797</v>
      </c>
      <c r="L10538" s="190" t="s">
        <v>29797</v>
      </c>
    </row>
    <row r="10539" spans="1:12" ht="15" x14ac:dyDescent="0.25">
      <c r="A10539" s="191" t="s">
        <v>14093</v>
      </c>
      <c r="B10539" s="192" t="s">
        <v>11640</v>
      </c>
      <c r="C10539" s="192" t="s">
        <v>29812</v>
      </c>
      <c r="D10539" s="192" t="s">
        <v>29824</v>
      </c>
      <c r="E10539" s="192" t="s">
        <v>31014</v>
      </c>
      <c r="F10539" s="192" t="s">
        <v>29804</v>
      </c>
      <c r="G10539" s="192" t="s">
        <v>29811</v>
      </c>
      <c r="H10539" s="192" t="s">
        <v>31689</v>
      </c>
      <c r="I10539" s="192" t="s">
        <v>10472</v>
      </c>
      <c r="J10539" s="192" t="s">
        <v>29821</v>
      </c>
      <c r="K10539" s="192" t="s">
        <v>5062</v>
      </c>
      <c r="L10539" s="192" t="s">
        <v>1447</v>
      </c>
    </row>
    <row r="10540" spans="1:12" ht="15" x14ac:dyDescent="0.25">
      <c r="A10540" s="189" t="s">
        <v>17833</v>
      </c>
      <c r="B10540" s="190" t="s">
        <v>21632</v>
      </c>
      <c r="C10540" s="190" t="s">
        <v>29797</v>
      </c>
      <c r="D10540" s="190" t="s">
        <v>29797</v>
      </c>
      <c r="E10540" s="190" t="s">
        <v>29797</v>
      </c>
      <c r="F10540" s="190" t="s">
        <v>29797</v>
      </c>
      <c r="G10540" s="190" t="s">
        <v>29797</v>
      </c>
      <c r="H10540" s="190" t="s">
        <v>33159</v>
      </c>
      <c r="I10540" s="190" t="s">
        <v>33160</v>
      </c>
      <c r="J10540" s="190" t="s">
        <v>31325</v>
      </c>
      <c r="K10540" s="190" t="s">
        <v>5073</v>
      </c>
      <c r="L10540" s="190" t="s">
        <v>1447</v>
      </c>
    </row>
    <row r="10541" spans="1:12" ht="15" x14ac:dyDescent="0.25">
      <c r="A10541" s="191" t="s">
        <v>11641</v>
      </c>
      <c r="B10541" s="192" t="s">
        <v>11642</v>
      </c>
      <c r="C10541" s="192" t="s">
        <v>29797</v>
      </c>
      <c r="D10541" s="192" t="s">
        <v>29797</v>
      </c>
      <c r="E10541" s="192" t="s">
        <v>29797</v>
      </c>
      <c r="F10541" s="192" t="s">
        <v>29797</v>
      </c>
      <c r="G10541" s="192" t="s">
        <v>29797</v>
      </c>
      <c r="H10541" s="192" t="s">
        <v>32050</v>
      </c>
      <c r="I10541" s="192" t="s">
        <v>30455</v>
      </c>
      <c r="J10541" s="192" t="s">
        <v>29870</v>
      </c>
      <c r="K10541" s="192" t="s">
        <v>8069</v>
      </c>
      <c r="L10541" s="192" t="s">
        <v>1447</v>
      </c>
    </row>
    <row r="10542" spans="1:12" ht="15" x14ac:dyDescent="0.25">
      <c r="A10542" s="189" t="s">
        <v>11643</v>
      </c>
      <c r="B10542" s="190" t="s">
        <v>11644</v>
      </c>
      <c r="C10542" s="190" t="s">
        <v>29797</v>
      </c>
      <c r="D10542" s="190" t="s">
        <v>29797</v>
      </c>
      <c r="E10542" s="190" t="s">
        <v>29797</v>
      </c>
      <c r="F10542" s="190" t="s">
        <v>29797</v>
      </c>
      <c r="G10542" s="190" t="s">
        <v>29797</v>
      </c>
      <c r="H10542" s="190" t="s">
        <v>31614</v>
      </c>
      <c r="I10542" s="190" t="s">
        <v>31615</v>
      </c>
      <c r="J10542" s="190" t="s">
        <v>29821</v>
      </c>
      <c r="K10542" s="190" t="s">
        <v>5062</v>
      </c>
      <c r="L10542" s="190" t="s">
        <v>1447</v>
      </c>
    </row>
    <row r="10543" spans="1:12" ht="15" x14ac:dyDescent="0.25">
      <c r="A10543" s="191" t="s">
        <v>11645</v>
      </c>
      <c r="B10543" s="192" t="s">
        <v>11646</v>
      </c>
      <c r="C10543" s="192" t="s">
        <v>29797</v>
      </c>
      <c r="D10543" s="192" t="s">
        <v>29797</v>
      </c>
      <c r="E10543" s="192" t="s">
        <v>29797</v>
      </c>
      <c r="F10543" s="192" t="s">
        <v>29797</v>
      </c>
      <c r="G10543" s="192" t="s">
        <v>29797</v>
      </c>
      <c r="H10543" s="192" t="s">
        <v>29797</v>
      </c>
      <c r="I10543" s="192" t="s">
        <v>29797</v>
      </c>
      <c r="J10543" s="192" t="s">
        <v>29821</v>
      </c>
      <c r="K10543" s="192" t="s">
        <v>5062</v>
      </c>
      <c r="L10543" s="192" t="s">
        <v>1447</v>
      </c>
    </row>
    <row r="10544" spans="1:12" ht="15" x14ac:dyDescent="0.25">
      <c r="A10544" s="189" t="s">
        <v>17834</v>
      </c>
      <c r="B10544" s="190" t="s">
        <v>21633</v>
      </c>
      <c r="C10544" s="190" t="s">
        <v>29797</v>
      </c>
      <c r="D10544" s="190" t="s">
        <v>29797</v>
      </c>
      <c r="E10544" s="190" t="s">
        <v>29797</v>
      </c>
      <c r="F10544" s="190" t="s">
        <v>29797</v>
      </c>
      <c r="G10544" s="190" t="s">
        <v>29797</v>
      </c>
      <c r="H10544" s="190" t="s">
        <v>29797</v>
      </c>
      <c r="I10544" s="190" t="s">
        <v>29797</v>
      </c>
      <c r="J10544" s="190" t="s">
        <v>29797</v>
      </c>
      <c r="K10544" s="190" t="s">
        <v>29797</v>
      </c>
      <c r="L10544" s="190" t="s">
        <v>29797</v>
      </c>
    </row>
    <row r="10545" spans="1:12" ht="15" x14ac:dyDescent="0.25">
      <c r="A10545" s="191" t="s">
        <v>6543</v>
      </c>
      <c r="B10545" s="192" t="s">
        <v>38</v>
      </c>
      <c r="C10545" s="192" t="s">
        <v>29797</v>
      </c>
      <c r="D10545" s="192" t="s">
        <v>29797</v>
      </c>
      <c r="E10545" s="192" t="s">
        <v>29797</v>
      </c>
      <c r="F10545" s="192" t="s">
        <v>29797</v>
      </c>
      <c r="G10545" s="192" t="s">
        <v>29797</v>
      </c>
      <c r="H10545" s="192" t="s">
        <v>29797</v>
      </c>
      <c r="I10545" s="192" t="s">
        <v>29797</v>
      </c>
      <c r="J10545" s="192" t="s">
        <v>29797</v>
      </c>
      <c r="K10545" s="192" t="s">
        <v>29797</v>
      </c>
      <c r="L10545" s="192" t="s">
        <v>29797</v>
      </c>
    </row>
    <row r="10546" spans="1:12" ht="15" x14ac:dyDescent="0.25">
      <c r="A10546" s="189" t="s">
        <v>27852</v>
      </c>
      <c r="B10546" s="190" t="s">
        <v>27853</v>
      </c>
      <c r="C10546" s="190" t="s">
        <v>29797</v>
      </c>
      <c r="D10546" s="190" t="s">
        <v>29797</v>
      </c>
      <c r="E10546" s="190" t="s">
        <v>29797</v>
      </c>
      <c r="F10546" s="190" t="s">
        <v>29797</v>
      </c>
      <c r="G10546" s="190" t="s">
        <v>29797</v>
      </c>
      <c r="H10546" s="190" t="s">
        <v>29797</v>
      </c>
      <c r="I10546" s="190" t="s">
        <v>29797</v>
      </c>
      <c r="J10546" s="190" t="s">
        <v>29797</v>
      </c>
      <c r="K10546" s="190" t="s">
        <v>29797</v>
      </c>
      <c r="L10546" s="190" t="s">
        <v>29797</v>
      </c>
    </row>
    <row r="10547" spans="1:12" ht="15" x14ac:dyDescent="0.25">
      <c r="A10547" s="191" t="s">
        <v>11647</v>
      </c>
      <c r="B10547" s="192" t="s">
        <v>11648</v>
      </c>
      <c r="C10547" s="192" t="s">
        <v>29797</v>
      </c>
      <c r="D10547" s="192" t="s">
        <v>29797</v>
      </c>
      <c r="E10547" s="192" t="s">
        <v>29797</v>
      </c>
      <c r="F10547" s="192" t="s">
        <v>29797</v>
      </c>
      <c r="G10547" s="192" t="s">
        <v>29797</v>
      </c>
      <c r="H10547" s="192" t="s">
        <v>29797</v>
      </c>
      <c r="I10547" s="192" t="s">
        <v>29797</v>
      </c>
      <c r="J10547" s="192" t="s">
        <v>29821</v>
      </c>
      <c r="K10547" s="192" t="s">
        <v>5062</v>
      </c>
      <c r="L10547" s="192" t="s">
        <v>1447</v>
      </c>
    </row>
    <row r="10548" spans="1:12" ht="15" x14ac:dyDescent="0.25">
      <c r="A10548" s="189" t="s">
        <v>11649</v>
      </c>
      <c r="B10548" s="190" t="s">
        <v>11650</v>
      </c>
      <c r="C10548" s="190" t="s">
        <v>29797</v>
      </c>
      <c r="D10548" s="190" t="s">
        <v>29797</v>
      </c>
      <c r="E10548" s="190" t="s">
        <v>29797</v>
      </c>
      <c r="F10548" s="190" t="s">
        <v>29797</v>
      </c>
      <c r="G10548" s="190" t="s">
        <v>29797</v>
      </c>
      <c r="H10548" s="190" t="s">
        <v>32108</v>
      </c>
      <c r="I10548" s="190" t="s">
        <v>32109</v>
      </c>
      <c r="J10548" s="190" t="s">
        <v>31325</v>
      </c>
      <c r="K10548" s="190" t="s">
        <v>5073</v>
      </c>
      <c r="L10548" s="190" t="s">
        <v>1447</v>
      </c>
    </row>
    <row r="10549" spans="1:12" ht="15" x14ac:dyDescent="0.25">
      <c r="A10549" s="191" t="s">
        <v>11651</v>
      </c>
      <c r="B10549" s="192" t="s">
        <v>11652</v>
      </c>
      <c r="C10549" s="192" t="s">
        <v>29797</v>
      </c>
      <c r="D10549" s="192" t="s">
        <v>29797</v>
      </c>
      <c r="E10549" s="192" t="s">
        <v>29797</v>
      </c>
      <c r="F10549" s="192" t="s">
        <v>29797</v>
      </c>
      <c r="G10549" s="192" t="s">
        <v>29797</v>
      </c>
      <c r="H10549" s="192" t="s">
        <v>31665</v>
      </c>
      <c r="I10549" s="192" t="s">
        <v>31666</v>
      </c>
      <c r="J10549" s="192" t="s">
        <v>31325</v>
      </c>
      <c r="K10549" s="192" t="s">
        <v>5073</v>
      </c>
      <c r="L10549" s="192" t="s">
        <v>1447</v>
      </c>
    </row>
    <row r="10550" spans="1:12" ht="15" x14ac:dyDescent="0.25">
      <c r="A10550" s="189" t="s">
        <v>6544</v>
      </c>
      <c r="B10550" s="190" t="s">
        <v>39</v>
      </c>
      <c r="C10550" s="190" t="s">
        <v>29797</v>
      </c>
      <c r="D10550" s="190" t="s">
        <v>29797</v>
      </c>
      <c r="E10550" s="190" t="s">
        <v>29797</v>
      </c>
      <c r="F10550" s="190" t="s">
        <v>29797</v>
      </c>
      <c r="G10550" s="190" t="s">
        <v>29797</v>
      </c>
      <c r="H10550" s="190" t="s">
        <v>31558</v>
      </c>
      <c r="I10550" s="190" t="s">
        <v>22722</v>
      </c>
      <c r="J10550" s="190" t="s">
        <v>31325</v>
      </c>
      <c r="K10550" s="190" t="s">
        <v>5073</v>
      </c>
      <c r="L10550" s="190" t="s">
        <v>1447</v>
      </c>
    </row>
    <row r="10551" spans="1:12" ht="15" x14ac:dyDescent="0.25">
      <c r="A10551" s="191" t="s">
        <v>27854</v>
      </c>
      <c r="B10551" s="192" t="s">
        <v>27855</v>
      </c>
      <c r="C10551" s="192" t="s">
        <v>29812</v>
      </c>
      <c r="D10551" s="192" t="s">
        <v>29824</v>
      </c>
      <c r="E10551" s="192" t="s">
        <v>31015</v>
      </c>
      <c r="F10551" s="192" t="s">
        <v>29804</v>
      </c>
      <c r="G10551" s="192" t="s">
        <v>30187</v>
      </c>
      <c r="H10551" s="192" t="s">
        <v>31307</v>
      </c>
      <c r="I10551" s="192" t="s">
        <v>5062</v>
      </c>
      <c r="J10551" s="192" t="s">
        <v>29821</v>
      </c>
      <c r="K10551" s="192" t="s">
        <v>5062</v>
      </c>
      <c r="L10551" s="192" t="s">
        <v>1447</v>
      </c>
    </row>
    <row r="10552" spans="1:12" ht="15" x14ac:dyDescent="0.25">
      <c r="A10552" s="189" t="s">
        <v>27856</v>
      </c>
      <c r="B10552" s="190" t="s">
        <v>40</v>
      </c>
      <c r="C10552" s="190" t="s">
        <v>29797</v>
      </c>
      <c r="D10552" s="190" t="s">
        <v>29797</v>
      </c>
      <c r="E10552" s="190" t="s">
        <v>29797</v>
      </c>
      <c r="F10552" s="190" t="s">
        <v>29797</v>
      </c>
      <c r="G10552" s="190" t="s">
        <v>29797</v>
      </c>
      <c r="H10552" s="190" t="s">
        <v>29797</v>
      </c>
      <c r="I10552" s="190" t="s">
        <v>29797</v>
      </c>
      <c r="J10552" s="190" t="s">
        <v>29797</v>
      </c>
      <c r="K10552" s="190" t="s">
        <v>29797</v>
      </c>
      <c r="L10552" s="190" t="s">
        <v>1438</v>
      </c>
    </row>
    <row r="10553" spans="1:12" ht="15" x14ac:dyDescent="0.25">
      <c r="A10553" s="191" t="s">
        <v>17835</v>
      </c>
      <c r="B10553" s="192" t="s">
        <v>27857</v>
      </c>
      <c r="C10553" s="192" t="s">
        <v>29797</v>
      </c>
      <c r="D10553" s="192" t="s">
        <v>29797</v>
      </c>
      <c r="E10553" s="192" t="s">
        <v>29797</v>
      </c>
      <c r="F10553" s="192" t="s">
        <v>29797</v>
      </c>
      <c r="G10553" s="192" t="s">
        <v>29797</v>
      </c>
      <c r="H10553" s="192" t="s">
        <v>31361</v>
      </c>
      <c r="I10553" s="192" t="s">
        <v>5062</v>
      </c>
      <c r="J10553" s="192" t="s">
        <v>29821</v>
      </c>
      <c r="K10553" s="192" t="s">
        <v>5062</v>
      </c>
      <c r="L10553" s="192" t="s">
        <v>1447</v>
      </c>
    </row>
    <row r="10554" spans="1:12" ht="15" x14ac:dyDescent="0.25">
      <c r="A10554" s="189" t="s">
        <v>6545</v>
      </c>
      <c r="B10554" s="190" t="s">
        <v>41</v>
      </c>
      <c r="C10554" s="190" t="s">
        <v>29854</v>
      </c>
      <c r="D10554" s="190" t="s">
        <v>30750</v>
      </c>
      <c r="E10554" s="190" t="s">
        <v>31016</v>
      </c>
      <c r="F10554" s="190" t="s">
        <v>29804</v>
      </c>
      <c r="G10554" s="190" t="s">
        <v>31017</v>
      </c>
      <c r="H10554" s="190" t="s">
        <v>31389</v>
      </c>
      <c r="I10554" s="190" t="s">
        <v>5073</v>
      </c>
      <c r="J10554" s="190" t="s">
        <v>31325</v>
      </c>
      <c r="K10554" s="190" t="s">
        <v>5073</v>
      </c>
      <c r="L10554" s="190" t="s">
        <v>1447</v>
      </c>
    </row>
    <row r="10555" spans="1:12" ht="15" x14ac:dyDescent="0.25">
      <c r="A10555" s="191" t="s">
        <v>27858</v>
      </c>
      <c r="B10555" s="192" t="s">
        <v>27859</v>
      </c>
      <c r="C10555" s="192" t="s">
        <v>29797</v>
      </c>
      <c r="D10555" s="192" t="s">
        <v>29797</v>
      </c>
      <c r="E10555" s="192" t="s">
        <v>29797</v>
      </c>
      <c r="F10555" s="192" t="s">
        <v>29797</v>
      </c>
      <c r="G10555" s="192" t="s">
        <v>29797</v>
      </c>
      <c r="H10555" s="192" t="s">
        <v>31590</v>
      </c>
      <c r="I10555" s="192" t="s">
        <v>31591</v>
      </c>
      <c r="J10555" s="192" t="s">
        <v>31325</v>
      </c>
      <c r="K10555" s="192" t="s">
        <v>5073</v>
      </c>
      <c r="L10555" s="192" t="s">
        <v>1447</v>
      </c>
    </row>
    <row r="10556" spans="1:12" ht="15" x14ac:dyDescent="0.25">
      <c r="A10556" s="189" t="s">
        <v>27860</v>
      </c>
      <c r="B10556" s="190" t="s">
        <v>27861</v>
      </c>
      <c r="C10556" s="190" t="s">
        <v>29797</v>
      </c>
      <c r="D10556" s="190" t="s">
        <v>29797</v>
      </c>
      <c r="E10556" s="190" t="s">
        <v>29797</v>
      </c>
      <c r="F10556" s="190" t="s">
        <v>29797</v>
      </c>
      <c r="G10556" s="190" t="s">
        <v>29797</v>
      </c>
      <c r="H10556" s="190" t="s">
        <v>31307</v>
      </c>
      <c r="I10556" s="190" t="s">
        <v>5062</v>
      </c>
      <c r="J10556" s="190" t="s">
        <v>29821</v>
      </c>
      <c r="K10556" s="190" t="s">
        <v>5062</v>
      </c>
      <c r="L10556" s="190" t="s">
        <v>1447</v>
      </c>
    </row>
    <row r="10557" spans="1:12" ht="15" x14ac:dyDescent="0.25">
      <c r="A10557" s="191" t="s">
        <v>27862</v>
      </c>
      <c r="B10557" s="192" t="s">
        <v>27863</v>
      </c>
      <c r="C10557" s="192" t="s">
        <v>29797</v>
      </c>
      <c r="D10557" s="192" t="s">
        <v>29797</v>
      </c>
      <c r="E10557" s="192" t="s">
        <v>29797</v>
      </c>
      <c r="F10557" s="192" t="s">
        <v>29797</v>
      </c>
      <c r="G10557" s="192" t="s">
        <v>29797</v>
      </c>
      <c r="H10557" s="192" t="s">
        <v>29797</v>
      </c>
      <c r="I10557" s="192" t="s">
        <v>29797</v>
      </c>
      <c r="J10557" s="192" t="s">
        <v>29797</v>
      </c>
      <c r="K10557" s="192" t="s">
        <v>29797</v>
      </c>
      <c r="L10557" s="192" t="s">
        <v>29797</v>
      </c>
    </row>
    <row r="10558" spans="1:12" ht="15" x14ac:dyDescent="0.25">
      <c r="A10558" s="189" t="s">
        <v>11653</v>
      </c>
      <c r="B10558" s="190" t="s">
        <v>11654</v>
      </c>
      <c r="C10558" s="190" t="s">
        <v>29797</v>
      </c>
      <c r="D10558" s="190" t="s">
        <v>29797</v>
      </c>
      <c r="E10558" s="190" t="s">
        <v>29797</v>
      </c>
      <c r="F10558" s="190" t="s">
        <v>29797</v>
      </c>
      <c r="G10558" s="190" t="s">
        <v>29797</v>
      </c>
      <c r="H10558" s="190" t="s">
        <v>29797</v>
      </c>
      <c r="I10558" s="190" t="s">
        <v>29797</v>
      </c>
      <c r="J10558" s="190" t="s">
        <v>29821</v>
      </c>
      <c r="K10558" s="190" t="s">
        <v>5062</v>
      </c>
      <c r="L10558" s="190" t="s">
        <v>1447</v>
      </c>
    </row>
    <row r="10559" spans="1:12" ht="15" x14ac:dyDescent="0.25">
      <c r="A10559" s="191" t="s">
        <v>6546</v>
      </c>
      <c r="B10559" s="192" t="s">
        <v>42</v>
      </c>
      <c r="C10559" s="192" t="s">
        <v>29797</v>
      </c>
      <c r="D10559" s="192" t="s">
        <v>29797</v>
      </c>
      <c r="E10559" s="192" t="s">
        <v>29797</v>
      </c>
      <c r="F10559" s="192" t="s">
        <v>29797</v>
      </c>
      <c r="G10559" s="192" t="s">
        <v>29797</v>
      </c>
      <c r="H10559" s="192" t="s">
        <v>31558</v>
      </c>
      <c r="I10559" s="192" t="s">
        <v>22722</v>
      </c>
      <c r="J10559" s="192" t="s">
        <v>31325</v>
      </c>
      <c r="K10559" s="192" t="s">
        <v>5073</v>
      </c>
      <c r="L10559" s="192" t="s">
        <v>1447</v>
      </c>
    </row>
    <row r="10560" spans="1:12" ht="15" x14ac:dyDescent="0.25">
      <c r="A10560" s="189" t="s">
        <v>11655</v>
      </c>
      <c r="B10560" s="190" t="s">
        <v>11656</v>
      </c>
      <c r="C10560" s="190" t="s">
        <v>29797</v>
      </c>
      <c r="D10560" s="190" t="s">
        <v>29797</v>
      </c>
      <c r="E10560" s="190" t="s">
        <v>29797</v>
      </c>
      <c r="F10560" s="190" t="s">
        <v>29797</v>
      </c>
      <c r="G10560" s="190" t="s">
        <v>29797</v>
      </c>
      <c r="H10560" s="190" t="s">
        <v>31402</v>
      </c>
      <c r="I10560" s="190" t="s">
        <v>31403</v>
      </c>
      <c r="J10560" s="190" t="s">
        <v>29821</v>
      </c>
      <c r="K10560" s="190" t="s">
        <v>5062</v>
      </c>
      <c r="L10560" s="190" t="s">
        <v>1447</v>
      </c>
    </row>
    <row r="10561" spans="1:12" ht="15" x14ac:dyDescent="0.25">
      <c r="A10561" s="191" t="s">
        <v>17836</v>
      </c>
      <c r="B10561" s="192" t="s">
        <v>21634</v>
      </c>
      <c r="C10561" s="192" t="s">
        <v>29797</v>
      </c>
      <c r="D10561" s="192" t="s">
        <v>29797</v>
      </c>
      <c r="E10561" s="192" t="s">
        <v>29797</v>
      </c>
      <c r="F10561" s="192" t="s">
        <v>29797</v>
      </c>
      <c r="G10561" s="192" t="s">
        <v>29797</v>
      </c>
      <c r="H10561" s="192" t="s">
        <v>31607</v>
      </c>
      <c r="I10561" s="192" t="s">
        <v>31608</v>
      </c>
      <c r="J10561" s="192" t="s">
        <v>29821</v>
      </c>
      <c r="K10561" s="192" t="s">
        <v>5062</v>
      </c>
      <c r="L10561" s="192" t="s">
        <v>1447</v>
      </c>
    </row>
    <row r="10562" spans="1:12" ht="15" x14ac:dyDescent="0.25">
      <c r="A10562" s="189" t="s">
        <v>27864</v>
      </c>
      <c r="B10562" s="190" t="s">
        <v>27865</v>
      </c>
      <c r="C10562" s="190" t="s">
        <v>29797</v>
      </c>
      <c r="D10562" s="190" t="s">
        <v>29797</v>
      </c>
      <c r="E10562" s="190" t="s">
        <v>29797</v>
      </c>
      <c r="F10562" s="190" t="s">
        <v>29797</v>
      </c>
      <c r="G10562" s="190" t="s">
        <v>29797</v>
      </c>
      <c r="H10562" s="190" t="s">
        <v>29797</v>
      </c>
      <c r="I10562" s="190" t="s">
        <v>29797</v>
      </c>
      <c r="J10562" s="190" t="s">
        <v>29797</v>
      </c>
      <c r="K10562" s="190" t="s">
        <v>29797</v>
      </c>
      <c r="L10562" s="190" t="s">
        <v>29797</v>
      </c>
    </row>
    <row r="10563" spans="1:12" ht="15" x14ac:dyDescent="0.25">
      <c r="A10563" s="191" t="s">
        <v>6547</v>
      </c>
      <c r="B10563" s="192" t="s">
        <v>43</v>
      </c>
      <c r="C10563" s="192" t="s">
        <v>29797</v>
      </c>
      <c r="D10563" s="192" t="s">
        <v>29797</v>
      </c>
      <c r="E10563" s="192" t="s">
        <v>29797</v>
      </c>
      <c r="F10563" s="192" t="s">
        <v>29797</v>
      </c>
      <c r="G10563" s="192" t="s">
        <v>29797</v>
      </c>
      <c r="H10563" s="192" t="s">
        <v>29797</v>
      </c>
      <c r="I10563" s="192" t="s">
        <v>29797</v>
      </c>
      <c r="J10563" s="192" t="s">
        <v>29797</v>
      </c>
      <c r="K10563" s="192" t="s">
        <v>29797</v>
      </c>
      <c r="L10563" s="192" t="s">
        <v>29797</v>
      </c>
    </row>
    <row r="10564" spans="1:12" ht="15" x14ac:dyDescent="0.25">
      <c r="A10564" s="189" t="s">
        <v>6548</v>
      </c>
      <c r="B10564" s="190" t="s">
        <v>44</v>
      </c>
      <c r="C10564" s="190" t="s">
        <v>29797</v>
      </c>
      <c r="D10564" s="190" t="s">
        <v>29797</v>
      </c>
      <c r="E10564" s="190" t="s">
        <v>29797</v>
      </c>
      <c r="F10564" s="190" t="s">
        <v>29797</v>
      </c>
      <c r="G10564" s="190" t="s">
        <v>29797</v>
      </c>
      <c r="H10564" s="190" t="s">
        <v>29797</v>
      </c>
      <c r="I10564" s="190" t="s">
        <v>29797</v>
      </c>
      <c r="J10564" s="190" t="s">
        <v>29797</v>
      </c>
      <c r="K10564" s="190" t="s">
        <v>29797</v>
      </c>
      <c r="L10564" s="190" t="s">
        <v>29797</v>
      </c>
    </row>
    <row r="10565" spans="1:12" ht="15" x14ac:dyDescent="0.25">
      <c r="A10565" s="191" t="s">
        <v>6549</v>
      </c>
      <c r="B10565" s="192" t="s">
        <v>45</v>
      </c>
      <c r="C10565" s="192" t="s">
        <v>29797</v>
      </c>
      <c r="D10565" s="192" t="s">
        <v>29797</v>
      </c>
      <c r="E10565" s="192" t="s">
        <v>29797</v>
      </c>
      <c r="F10565" s="192" t="s">
        <v>29797</v>
      </c>
      <c r="G10565" s="192" t="s">
        <v>29797</v>
      </c>
      <c r="H10565" s="192" t="s">
        <v>29797</v>
      </c>
      <c r="I10565" s="192" t="s">
        <v>29797</v>
      </c>
      <c r="J10565" s="192" t="s">
        <v>29797</v>
      </c>
      <c r="K10565" s="192" t="s">
        <v>29797</v>
      </c>
      <c r="L10565" s="192" t="s">
        <v>29797</v>
      </c>
    </row>
    <row r="10566" spans="1:12" ht="15" x14ac:dyDescent="0.25">
      <c r="A10566" s="189" t="s">
        <v>17837</v>
      </c>
      <c r="B10566" s="190" t="s">
        <v>21635</v>
      </c>
      <c r="C10566" s="190" t="s">
        <v>29797</v>
      </c>
      <c r="D10566" s="190" t="s">
        <v>29797</v>
      </c>
      <c r="E10566" s="190" t="s">
        <v>29797</v>
      </c>
      <c r="F10566" s="190" t="s">
        <v>29797</v>
      </c>
      <c r="G10566" s="190" t="s">
        <v>29797</v>
      </c>
      <c r="H10566" s="190" t="s">
        <v>29797</v>
      </c>
      <c r="I10566" s="190" t="s">
        <v>29797</v>
      </c>
      <c r="J10566" s="190" t="s">
        <v>29797</v>
      </c>
      <c r="K10566" s="190" t="s">
        <v>29797</v>
      </c>
      <c r="L10566" s="190" t="s">
        <v>29797</v>
      </c>
    </row>
    <row r="10567" spans="1:12" ht="15" x14ac:dyDescent="0.25">
      <c r="A10567" s="191" t="s">
        <v>11657</v>
      </c>
      <c r="B10567" s="192" t="s">
        <v>11658</v>
      </c>
      <c r="C10567" s="192" t="s">
        <v>29797</v>
      </c>
      <c r="D10567" s="192" t="s">
        <v>29797</v>
      </c>
      <c r="E10567" s="192" t="s">
        <v>29797</v>
      </c>
      <c r="F10567" s="192" t="s">
        <v>29797</v>
      </c>
      <c r="G10567" s="192" t="s">
        <v>29797</v>
      </c>
      <c r="H10567" s="192" t="s">
        <v>31588</v>
      </c>
      <c r="I10567" s="192" t="s">
        <v>30455</v>
      </c>
      <c r="J10567" s="192" t="s">
        <v>29870</v>
      </c>
      <c r="K10567" s="192" t="s">
        <v>8069</v>
      </c>
      <c r="L10567" s="192" t="s">
        <v>1447</v>
      </c>
    </row>
    <row r="10568" spans="1:12" ht="15" x14ac:dyDescent="0.25">
      <c r="A10568" s="189" t="s">
        <v>6550</v>
      </c>
      <c r="B10568" s="190" t="s">
        <v>46</v>
      </c>
      <c r="C10568" s="190" t="s">
        <v>29797</v>
      </c>
      <c r="D10568" s="190" t="s">
        <v>29797</v>
      </c>
      <c r="E10568" s="190" t="s">
        <v>29797</v>
      </c>
      <c r="F10568" s="190" t="s">
        <v>29797</v>
      </c>
      <c r="G10568" s="190" t="s">
        <v>29797</v>
      </c>
      <c r="H10568" s="190" t="s">
        <v>33161</v>
      </c>
      <c r="I10568" s="190" t="s">
        <v>32132</v>
      </c>
      <c r="J10568" s="190" t="s">
        <v>29815</v>
      </c>
      <c r="K10568" s="190" t="s">
        <v>7431</v>
      </c>
      <c r="L10568" s="190" t="s">
        <v>1447</v>
      </c>
    </row>
    <row r="10569" spans="1:12" ht="15" x14ac:dyDescent="0.25">
      <c r="A10569" s="191" t="s">
        <v>17838</v>
      </c>
      <c r="B10569" s="192" t="s">
        <v>21636</v>
      </c>
      <c r="C10569" s="192" t="s">
        <v>29797</v>
      </c>
      <c r="D10569" s="192" t="s">
        <v>29797</v>
      </c>
      <c r="E10569" s="192" t="s">
        <v>29797</v>
      </c>
      <c r="F10569" s="192" t="s">
        <v>29797</v>
      </c>
      <c r="G10569" s="192" t="s">
        <v>29797</v>
      </c>
      <c r="H10569" s="192" t="s">
        <v>29797</v>
      </c>
      <c r="I10569" s="192" t="s">
        <v>29797</v>
      </c>
      <c r="J10569" s="192" t="s">
        <v>29797</v>
      </c>
      <c r="K10569" s="192" t="s">
        <v>29797</v>
      </c>
      <c r="L10569" s="192" t="s">
        <v>1447</v>
      </c>
    </row>
    <row r="10570" spans="1:12" ht="15" x14ac:dyDescent="0.25">
      <c r="A10570" s="189" t="s">
        <v>6551</v>
      </c>
      <c r="B10570" s="190" t="s">
        <v>47</v>
      </c>
      <c r="C10570" s="190" t="s">
        <v>29797</v>
      </c>
      <c r="D10570" s="190" t="s">
        <v>29797</v>
      </c>
      <c r="E10570" s="190" t="s">
        <v>29797</v>
      </c>
      <c r="F10570" s="190" t="s">
        <v>29797</v>
      </c>
      <c r="G10570" s="190" t="s">
        <v>29797</v>
      </c>
      <c r="H10570" s="190" t="s">
        <v>29797</v>
      </c>
      <c r="I10570" s="190" t="s">
        <v>29797</v>
      </c>
      <c r="J10570" s="190" t="s">
        <v>29797</v>
      </c>
      <c r="K10570" s="190" t="s">
        <v>29797</v>
      </c>
      <c r="L10570" s="190" t="s">
        <v>29797</v>
      </c>
    </row>
    <row r="10571" spans="1:12" ht="15" x14ac:dyDescent="0.25">
      <c r="A10571" s="191" t="s">
        <v>27866</v>
      </c>
      <c r="B10571" s="192" t="s">
        <v>27867</v>
      </c>
      <c r="C10571" s="192" t="s">
        <v>29797</v>
      </c>
      <c r="D10571" s="192" t="s">
        <v>29797</v>
      </c>
      <c r="E10571" s="192" t="s">
        <v>31018</v>
      </c>
      <c r="F10571" s="192" t="s">
        <v>29797</v>
      </c>
      <c r="G10571" s="192" t="s">
        <v>29797</v>
      </c>
      <c r="H10571" s="192" t="s">
        <v>32272</v>
      </c>
      <c r="I10571" s="192" t="s">
        <v>31716</v>
      </c>
      <c r="J10571" s="192" t="s">
        <v>31325</v>
      </c>
      <c r="K10571" s="192" t="s">
        <v>5073</v>
      </c>
      <c r="L10571" s="192" t="s">
        <v>1447</v>
      </c>
    </row>
    <row r="10572" spans="1:12" ht="15" x14ac:dyDescent="0.25">
      <c r="A10572" s="189" t="s">
        <v>27868</v>
      </c>
      <c r="B10572" s="190" t="s">
        <v>27869</v>
      </c>
      <c r="C10572" s="190" t="s">
        <v>29797</v>
      </c>
      <c r="D10572" s="190" t="s">
        <v>29797</v>
      </c>
      <c r="E10572" s="190" t="s">
        <v>29797</v>
      </c>
      <c r="F10572" s="190" t="s">
        <v>29797</v>
      </c>
      <c r="G10572" s="190" t="s">
        <v>29797</v>
      </c>
      <c r="H10572" s="190" t="s">
        <v>31439</v>
      </c>
      <c r="I10572" s="190" t="s">
        <v>1389</v>
      </c>
      <c r="J10572" s="190" t="s">
        <v>29821</v>
      </c>
      <c r="K10572" s="190" t="s">
        <v>5062</v>
      </c>
      <c r="L10572" s="190" t="s">
        <v>1447</v>
      </c>
    </row>
    <row r="10573" spans="1:12" ht="15" x14ac:dyDescent="0.25">
      <c r="A10573" s="191" t="s">
        <v>6552</v>
      </c>
      <c r="B10573" s="192" t="s">
        <v>48</v>
      </c>
      <c r="C10573" s="192" t="s">
        <v>29797</v>
      </c>
      <c r="D10573" s="192" t="s">
        <v>29797</v>
      </c>
      <c r="E10573" s="192" t="s">
        <v>29797</v>
      </c>
      <c r="F10573" s="192" t="s">
        <v>29797</v>
      </c>
      <c r="G10573" s="192" t="s">
        <v>29797</v>
      </c>
      <c r="H10573" s="192" t="s">
        <v>31375</v>
      </c>
      <c r="I10573" s="192" t="s">
        <v>5078</v>
      </c>
      <c r="J10573" s="192" t="s">
        <v>29826</v>
      </c>
      <c r="K10573" s="192" t="s">
        <v>5078</v>
      </c>
      <c r="L10573" s="192" t="s">
        <v>1447</v>
      </c>
    </row>
    <row r="10574" spans="1:12" ht="15" x14ac:dyDescent="0.25">
      <c r="A10574" s="189" t="s">
        <v>11659</v>
      </c>
      <c r="B10574" s="190" t="s">
        <v>11660</v>
      </c>
      <c r="C10574" s="190" t="s">
        <v>29797</v>
      </c>
      <c r="D10574" s="190" t="s">
        <v>29797</v>
      </c>
      <c r="E10574" s="190" t="s">
        <v>29797</v>
      </c>
      <c r="F10574" s="190" t="s">
        <v>29797</v>
      </c>
      <c r="G10574" s="190" t="s">
        <v>29797</v>
      </c>
      <c r="H10574" s="190" t="s">
        <v>31496</v>
      </c>
      <c r="I10574" s="190" t="s">
        <v>31497</v>
      </c>
      <c r="J10574" s="190" t="s">
        <v>29821</v>
      </c>
      <c r="K10574" s="190" t="s">
        <v>5062</v>
      </c>
      <c r="L10574" s="190" t="s">
        <v>1447</v>
      </c>
    </row>
    <row r="10575" spans="1:12" ht="15" x14ac:dyDescent="0.25">
      <c r="A10575" s="191" t="s">
        <v>17839</v>
      </c>
      <c r="B10575" s="192" t="s">
        <v>21637</v>
      </c>
      <c r="C10575" s="192" t="s">
        <v>29797</v>
      </c>
      <c r="D10575" s="192" t="s">
        <v>29797</v>
      </c>
      <c r="E10575" s="192" t="s">
        <v>29797</v>
      </c>
      <c r="F10575" s="192" t="s">
        <v>29797</v>
      </c>
      <c r="G10575" s="192" t="s">
        <v>29797</v>
      </c>
      <c r="H10575" s="192" t="s">
        <v>31848</v>
      </c>
      <c r="I10575" s="192" t="s">
        <v>5910</v>
      </c>
      <c r="J10575" s="192" t="s">
        <v>31182</v>
      </c>
      <c r="K10575" s="192" t="s">
        <v>5910</v>
      </c>
      <c r="L10575" s="192" t="s">
        <v>1447</v>
      </c>
    </row>
    <row r="10576" spans="1:12" ht="15" x14ac:dyDescent="0.25">
      <c r="A10576" s="189" t="s">
        <v>11661</v>
      </c>
      <c r="B10576" s="190" t="s">
        <v>11662</v>
      </c>
      <c r="C10576" s="190" t="s">
        <v>29797</v>
      </c>
      <c r="D10576" s="190" t="s">
        <v>29797</v>
      </c>
      <c r="E10576" s="190" t="s">
        <v>29797</v>
      </c>
      <c r="F10576" s="190" t="s">
        <v>29797</v>
      </c>
      <c r="G10576" s="190" t="s">
        <v>29797</v>
      </c>
      <c r="H10576" s="190" t="s">
        <v>33162</v>
      </c>
      <c r="I10576" s="190" t="s">
        <v>33163</v>
      </c>
      <c r="J10576" s="190" t="s">
        <v>31325</v>
      </c>
      <c r="K10576" s="190" t="s">
        <v>5073</v>
      </c>
      <c r="L10576" s="190" t="s">
        <v>1447</v>
      </c>
    </row>
    <row r="10577" spans="1:12" ht="15" x14ac:dyDescent="0.25">
      <c r="A10577" s="191" t="s">
        <v>11663</v>
      </c>
      <c r="B10577" s="192" t="s">
        <v>11664</v>
      </c>
      <c r="C10577" s="192" t="s">
        <v>29797</v>
      </c>
      <c r="D10577" s="192" t="s">
        <v>29797</v>
      </c>
      <c r="E10577" s="192" t="s">
        <v>29797</v>
      </c>
      <c r="F10577" s="192" t="s">
        <v>29797</v>
      </c>
      <c r="G10577" s="192" t="s">
        <v>29797</v>
      </c>
      <c r="H10577" s="192" t="s">
        <v>31447</v>
      </c>
      <c r="I10577" s="192" t="s">
        <v>31448</v>
      </c>
      <c r="J10577" s="192" t="s">
        <v>29821</v>
      </c>
      <c r="K10577" s="192" t="s">
        <v>5062</v>
      </c>
      <c r="L10577" s="192" t="s">
        <v>1447</v>
      </c>
    </row>
    <row r="10578" spans="1:12" ht="15" x14ac:dyDescent="0.25">
      <c r="A10578" s="189" t="s">
        <v>11665</v>
      </c>
      <c r="B10578" s="190" t="s">
        <v>11666</v>
      </c>
      <c r="C10578" s="190" t="s">
        <v>29797</v>
      </c>
      <c r="D10578" s="190" t="s">
        <v>29797</v>
      </c>
      <c r="E10578" s="190" t="s">
        <v>29797</v>
      </c>
      <c r="F10578" s="190" t="s">
        <v>29797</v>
      </c>
      <c r="G10578" s="190" t="s">
        <v>29797</v>
      </c>
      <c r="H10578" s="190" t="s">
        <v>31571</v>
      </c>
      <c r="I10578" s="190" t="s">
        <v>1391</v>
      </c>
      <c r="J10578" s="190" t="s">
        <v>29821</v>
      </c>
      <c r="K10578" s="190" t="s">
        <v>5062</v>
      </c>
      <c r="L10578" s="190" t="s">
        <v>1447</v>
      </c>
    </row>
    <row r="10579" spans="1:12" ht="15" x14ac:dyDescent="0.25">
      <c r="A10579" s="191" t="s">
        <v>6553</v>
      </c>
      <c r="B10579" s="192" t="s">
        <v>49</v>
      </c>
      <c r="C10579" s="192" t="s">
        <v>29797</v>
      </c>
      <c r="D10579" s="192" t="s">
        <v>29797</v>
      </c>
      <c r="E10579" s="192" t="s">
        <v>29797</v>
      </c>
      <c r="F10579" s="192" t="s">
        <v>29797</v>
      </c>
      <c r="G10579" s="192" t="s">
        <v>29797</v>
      </c>
      <c r="H10579" s="192" t="s">
        <v>31584</v>
      </c>
      <c r="I10579" s="192" t="s">
        <v>6488</v>
      </c>
      <c r="J10579" s="192" t="s">
        <v>29821</v>
      </c>
      <c r="K10579" s="192" t="s">
        <v>5062</v>
      </c>
      <c r="L10579" s="192" t="s">
        <v>1447</v>
      </c>
    </row>
    <row r="10580" spans="1:12" ht="15" x14ac:dyDescent="0.25">
      <c r="A10580" s="189" t="s">
        <v>11667</v>
      </c>
      <c r="B10580" s="190" t="s">
        <v>11668</v>
      </c>
      <c r="C10580" s="190" t="s">
        <v>29797</v>
      </c>
      <c r="D10580" s="190" t="s">
        <v>29797</v>
      </c>
      <c r="E10580" s="190" t="s">
        <v>29797</v>
      </c>
      <c r="F10580" s="190" t="s">
        <v>29797</v>
      </c>
      <c r="G10580" s="190" t="s">
        <v>29797</v>
      </c>
      <c r="H10580" s="190" t="s">
        <v>31374</v>
      </c>
      <c r="I10580" s="190" t="s">
        <v>30278</v>
      </c>
      <c r="J10580" s="190" t="s">
        <v>29821</v>
      </c>
      <c r="K10580" s="190" t="s">
        <v>5062</v>
      </c>
      <c r="L10580" s="190" t="s">
        <v>1447</v>
      </c>
    </row>
    <row r="10581" spans="1:12" ht="15" x14ac:dyDescent="0.25">
      <c r="A10581" s="191" t="s">
        <v>11669</v>
      </c>
      <c r="B10581" s="192" t="s">
        <v>11670</v>
      </c>
      <c r="C10581" s="192" t="s">
        <v>29797</v>
      </c>
      <c r="D10581" s="192" t="s">
        <v>29797</v>
      </c>
      <c r="E10581" s="192" t="s">
        <v>29797</v>
      </c>
      <c r="F10581" s="192" t="s">
        <v>29797</v>
      </c>
      <c r="G10581" s="192" t="s">
        <v>29797</v>
      </c>
      <c r="H10581" s="192" t="s">
        <v>33164</v>
      </c>
      <c r="I10581" s="192" t="s">
        <v>11671</v>
      </c>
      <c r="J10581" s="192" t="s">
        <v>31325</v>
      </c>
      <c r="K10581" s="192" t="s">
        <v>5073</v>
      </c>
      <c r="L10581" s="192" t="s">
        <v>1447</v>
      </c>
    </row>
    <row r="10582" spans="1:12" ht="15" x14ac:dyDescent="0.25">
      <c r="A10582" s="189" t="s">
        <v>11672</v>
      </c>
      <c r="B10582" s="190" t="s">
        <v>11673</v>
      </c>
      <c r="C10582" s="190" t="s">
        <v>29797</v>
      </c>
      <c r="D10582" s="190" t="s">
        <v>29797</v>
      </c>
      <c r="E10582" s="190" t="s">
        <v>29797</v>
      </c>
      <c r="F10582" s="190" t="s">
        <v>29797</v>
      </c>
      <c r="G10582" s="190" t="s">
        <v>29797</v>
      </c>
      <c r="H10582" s="190" t="s">
        <v>31977</v>
      </c>
      <c r="I10582" s="190" t="s">
        <v>10358</v>
      </c>
      <c r="J10582" s="190" t="s">
        <v>29821</v>
      </c>
      <c r="K10582" s="190" t="s">
        <v>5062</v>
      </c>
      <c r="L10582" s="190" t="s">
        <v>1447</v>
      </c>
    </row>
    <row r="10583" spans="1:12" ht="15" x14ac:dyDescent="0.25">
      <c r="A10583" s="191" t="s">
        <v>11674</v>
      </c>
      <c r="B10583" s="192" t="s">
        <v>11675</v>
      </c>
      <c r="C10583" s="192" t="s">
        <v>29797</v>
      </c>
      <c r="D10583" s="192" t="s">
        <v>29797</v>
      </c>
      <c r="E10583" s="192" t="s">
        <v>29797</v>
      </c>
      <c r="F10583" s="192" t="s">
        <v>29797</v>
      </c>
      <c r="G10583" s="192" t="s">
        <v>29797</v>
      </c>
      <c r="H10583" s="192" t="s">
        <v>31584</v>
      </c>
      <c r="I10583" s="192" t="s">
        <v>6488</v>
      </c>
      <c r="J10583" s="192" t="s">
        <v>29821</v>
      </c>
      <c r="K10583" s="192" t="s">
        <v>5062</v>
      </c>
      <c r="L10583" s="192" t="s">
        <v>1447</v>
      </c>
    </row>
    <row r="10584" spans="1:12" ht="15" x14ac:dyDescent="0.25">
      <c r="A10584" s="189" t="s">
        <v>27870</v>
      </c>
      <c r="B10584" s="190" t="s">
        <v>27871</v>
      </c>
      <c r="C10584" s="190" t="s">
        <v>29797</v>
      </c>
      <c r="D10584" s="190" t="s">
        <v>29797</v>
      </c>
      <c r="E10584" s="190" t="s">
        <v>29797</v>
      </c>
      <c r="F10584" s="190" t="s">
        <v>29797</v>
      </c>
      <c r="G10584" s="190" t="s">
        <v>29797</v>
      </c>
      <c r="H10584" s="190" t="s">
        <v>31361</v>
      </c>
      <c r="I10584" s="190" t="s">
        <v>5062</v>
      </c>
      <c r="J10584" s="190" t="s">
        <v>29821</v>
      </c>
      <c r="K10584" s="190" t="s">
        <v>5062</v>
      </c>
      <c r="L10584" s="190" t="s">
        <v>1447</v>
      </c>
    </row>
    <row r="10585" spans="1:12" ht="15" x14ac:dyDescent="0.25">
      <c r="A10585" s="191" t="s">
        <v>6554</v>
      </c>
      <c r="B10585" s="192" t="s">
        <v>50</v>
      </c>
      <c r="C10585" s="192" t="s">
        <v>29797</v>
      </c>
      <c r="D10585" s="192" t="s">
        <v>29797</v>
      </c>
      <c r="E10585" s="192" t="s">
        <v>29797</v>
      </c>
      <c r="F10585" s="192" t="s">
        <v>29797</v>
      </c>
      <c r="G10585" s="192" t="s">
        <v>29797</v>
      </c>
      <c r="H10585" s="192" t="s">
        <v>31989</v>
      </c>
      <c r="I10585" s="192" t="s">
        <v>10366</v>
      </c>
      <c r="J10585" s="192" t="s">
        <v>29826</v>
      </c>
      <c r="K10585" s="192" t="s">
        <v>5078</v>
      </c>
      <c r="L10585" s="192" t="s">
        <v>1447</v>
      </c>
    </row>
    <row r="10586" spans="1:12" ht="15" x14ac:dyDescent="0.25">
      <c r="A10586" s="189" t="s">
        <v>11676</v>
      </c>
      <c r="B10586" s="190" t="s">
        <v>11677</v>
      </c>
      <c r="C10586" s="190" t="s">
        <v>29797</v>
      </c>
      <c r="D10586" s="190" t="s">
        <v>29797</v>
      </c>
      <c r="E10586" s="190" t="s">
        <v>29797</v>
      </c>
      <c r="F10586" s="190" t="s">
        <v>29797</v>
      </c>
      <c r="G10586" s="190" t="s">
        <v>29797</v>
      </c>
      <c r="H10586" s="190" t="s">
        <v>32108</v>
      </c>
      <c r="I10586" s="190" t="s">
        <v>32109</v>
      </c>
      <c r="J10586" s="190" t="s">
        <v>31325</v>
      </c>
      <c r="K10586" s="190" t="s">
        <v>5073</v>
      </c>
      <c r="L10586" s="190" t="s">
        <v>1447</v>
      </c>
    </row>
    <row r="10587" spans="1:12" ht="15" x14ac:dyDescent="0.25">
      <c r="A10587" s="191" t="s">
        <v>17840</v>
      </c>
      <c r="B10587" s="192" t="s">
        <v>21638</v>
      </c>
      <c r="C10587" s="192" t="s">
        <v>29797</v>
      </c>
      <c r="D10587" s="192" t="s">
        <v>29797</v>
      </c>
      <c r="E10587" s="192" t="s">
        <v>29797</v>
      </c>
      <c r="F10587" s="192" t="s">
        <v>29797</v>
      </c>
      <c r="G10587" s="192" t="s">
        <v>29797</v>
      </c>
      <c r="H10587" s="192" t="s">
        <v>31432</v>
      </c>
      <c r="I10587" s="192" t="s">
        <v>31433</v>
      </c>
      <c r="J10587" s="192" t="s">
        <v>29821</v>
      </c>
      <c r="K10587" s="192" t="s">
        <v>5062</v>
      </c>
      <c r="L10587" s="192" t="s">
        <v>1447</v>
      </c>
    </row>
    <row r="10588" spans="1:12" ht="15" x14ac:dyDescent="0.25">
      <c r="A10588" s="189" t="s">
        <v>11678</v>
      </c>
      <c r="B10588" s="190" t="s">
        <v>11679</v>
      </c>
      <c r="C10588" s="190" t="s">
        <v>29797</v>
      </c>
      <c r="D10588" s="190" t="s">
        <v>29797</v>
      </c>
      <c r="E10588" s="190" t="s">
        <v>29797</v>
      </c>
      <c r="F10588" s="190" t="s">
        <v>29797</v>
      </c>
      <c r="G10588" s="190" t="s">
        <v>29797</v>
      </c>
      <c r="H10588" s="190" t="s">
        <v>31451</v>
      </c>
      <c r="I10588" s="190" t="s">
        <v>1382</v>
      </c>
      <c r="J10588" s="190" t="s">
        <v>29821</v>
      </c>
      <c r="K10588" s="190" t="s">
        <v>5062</v>
      </c>
      <c r="L10588" s="190" t="s">
        <v>1447</v>
      </c>
    </row>
    <row r="10589" spans="1:12" ht="15" x14ac:dyDescent="0.25">
      <c r="A10589" s="191" t="s">
        <v>11680</v>
      </c>
      <c r="B10589" s="192" t="s">
        <v>11681</v>
      </c>
      <c r="C10589" s="192" t="s">
        <v>29797</v>
      </c>
      <c r="D10589" s="192" t="s">
        <v>29797</v>
      </c>
      <c r="E10589" s="192" t="s">
        <v>29797</v>
      </c>
      <c r="F10589" s="192" t="s">
        <v>29797</v>
      </c>
      <c r="G10589" s="192" t="s">
        <v>29797</v>
      </c>
      <c r="H10589" s="192" t="s">
        <v>32279</v>
      </c>
      <c r="I10589" s="192" t="s">
        <v>32280</v>
      </c>
      <c r="J10589" s="192" t="s">
        <v>31325</v>
      </c>
      <c r="K10589" s="192" t="s">
        <v>5073</v>
      </c>
      <c r="L10589" s="192" t="s">
        <v>1447</v>
      </c>
    </row>
    <row r="10590" spans="1:12" ht="15" x14ac:dyDescent="0.25">
      <c r="A10590" s="189" t="s">
        <v>11682</v>
      </c>
      <c r="B10590" s="190" t="s">
        <v>11683</v>
      </c>
      <c r="C10590" s="190" t="s">
        <v>29797</v>
      </c>
      <c r="D10590" s="190" t="s">
        <v>29797</v>
      </c>
      <c r="E10590" s="190" t="s">
        <v>29797</v>
      </c>
      <c r="F10590" s="190" t="s">
        <v>29797</v>
      </c>
      <c r="G10590" s="190" t="s">
        <v>29797</v>
      </c>
      <c r="H10590" s="190" t="s">
        <v>31460</v>
      </c>
      <c r="I10590" s="190" t="s">
        <v>29942</v>
      </c>
      <c r="J10590" s="190" t="s">
        <v>29821</v>
      </c>
      <c r="K10590" s="190" t="s">
        <v>5062</v>
      </c>
      <c r="L10590" s="190" t="s">
        <v>1447</v>
      </c>
    </row>
    <row r="10591" spans="1:12" ht="15" x14ac:dyDescent="0.25">
      <c r="A10591" s="191" t="s">
        <v>6555</v>
      </c>
      <c r="B10591" s="192" t="s">
        <v>51</v>
      </c>
      <c r="C10591" s="192" t="s">
        <v>29797</v>
      </c>
      <c r="D10591" s="192" t="s">
        <v>29797</v>
      </c>
      <c r="E10591" s="192" t="s">
        <v>29797</v>
      </c>
      <c r="F10591" s="192" t="s">
        <v>29797</v>
      </c>
      <c r="G10591" s="192" t="s">
        <v>29797</v>
      </c>
      <c r="H10591" s="192" t="s">
        <v>31307</v>
      </c>
      <c r="I10591" s="192" t="s">
        <v>5062</v>
      </c>
      <c r="J10591" s="192" t="s">
        <v>29821</v>
      </c>
      <c r="K10591" s="192" t="s">
        <v>5062</v>
      </c>
      <c r="L10591" s="192" t="s">
        <v>1447</v>
      </c>
    </row>
    <row r="10592" spans="1:12" ht="15" x14ac:dyDescent="0.25">
      <c r="A10592" s="189" t="s">
        <v>11684</v>
      </c>
      <c r="B10592" s="190" t="s">
        <v>27872</v>
      </c>
      <c r="C10592" s="190" t="s">
        <v>29797</v>
      </c>
      <c r="D10592" s="190" t="s">
        <v>29797</v>
      </c>
      <c r="E10592" s="190" t="s">
        <v>29797</v>
      </c>
      <c r="F10592" s="190" t="s">
        <v>29797</v>
      </c>
      <c r="G10592" s="190" t="s">
        <v>29797</v>
      </c>
      <c r="H10592" s="190" t="s">
        <v>31307</v>
      </c>
      <c r="I10592" s="190" t="s">
        <v>5062</v>
      </c>
      <c r="J10592" s="190" t="s">
        <v>29821</v>
      </c>
      <c r="K10592" s="190" t="s">
        <v>5062</v>
      </c>
      <c r="L10592" s="190" t="s">
        <v>1447</v>
      </c>
    </row>
    <row r="10593" spans="1:12" ht="15" x14ac:dyDescent="0.25">
      <c r="A10593" s="191" t="s">
        <v>17841</v>
      </c>
      <c r="B10593" s="192" t="s">
        <v>27873</v>
      </c>
      <c r="C10593" s="192" t="s">
        <v>29797</v>
      </c>
      <c r="D10593" s="192" t="s">
        <v>29797</v>
      </c>
      <c r="E10593" s="192" t="s">
        <v>29797</v>
      </c>
      <c r="F10593" s="192" t="s">
        <v>29797</v>
      </c>
      <c r="G10593" s="192" t="s">
        <v>29797</v>
      </c>
      <c r="H10593" s="192" t="s">
        <v>31312</v>
      </c>
      <c r="I10593" s="192" t="s">
        <v>31313</v>
      </c>
      <c r="J10593" s="192" t="s">
        <v>29821</v>
      </c>
      <c r="K10593" s="192" t="s">
        <v>5062</v>
      </c>
      <c r="L10593" s="192" t="s">
        <v>1447</v>
      </c>
    </row>
    <row r="10594" spans="1:12" ht="15" x14ac:dyDescent="0.25">
      <c r="A10594" s="189" t="s">
        <v>27874</v>
      </c>
      <c r="B10594" s="190" t="s">
        <v>27875</v>
      </c>
      <c r="C10594" s="190" t="s">
        <v>29797</v>
      </c>
      <c r="D10594" s="190" t="s">
        <v>29797</v>
      </c>
      <c r="E10594" s="190" t="s">
        <v>29797</v>
      </c>
      <c r="F10594" s="190" t="s">
        <v>29797</v>
      </c>
      <c r="G10594" s="190" t="s">
        <v>29797</v>
      </c>
      <c r="H10594" s="190" t="s">
        <v>31361</v>
      </c>
      <c r="I10594" s="190" t="s">
        <v>5062</v>
      </c>
      <c r="J10594" s="190" t="s">
        <v>29821</v>
      </c>
      <c r="K10594" s="190" t="s">
        <v>5062</v>
      </c>
      <c r="L10594" s="190" t="s">
        <v>1447</v>
      </c>
    </row>
    <row r="10595" spans="1:12" ht="15" x14ac:dyDescent="0.25">
      <c r="A10595" s="191" t="s">
        <v>17842</v>
      </c>
      <c r="B10595" s="192" t="s">
        <v>21639</v>
      </c>
      <c r="C10595" s="192" t="s">
        <v>29797</v>
      </c>
      <c r="D10595" s="192" t="s">
        <v>29797</v>
      </c>
      <c r="E10595" s="192" t="s">
        <v>29797</v>
      </c>
      <c r="F10595" s="192" t="s">
        <v>29797</v>
      </c>
      <c r="G10595" s="192" t="s">
        <v>29797</v>
      </c>
      <c r="H10595" s="192" t="s">
        <v>31445</v>
      </c>
      <c r="I10595" s="192" t="s">
        <v>31446</v>
      </c>
      <c r="J10595" s="192" t="s">
        <v>31325</v>
      </c>
      <c r="K10595" s="192" t="s">
        <v>5073</v>
      </c>
      <c r="L10595" s="192" t="s">
        <v>1447</v>
      </c>
    </row>
    <row r="10596" spans="1:12" ht="15" x14ac:dyDescent="0.25">
      <c r="A10596" s="189" t="s">
        <v>11685</v>
      </c>
      <c r="B10596" s="190" t="s">
        <v>11686</v>
      </c>
      <c r="C10596" s="190" t="s">
        <v>29812</v>
      </c>
      <c r="D10596" s="190" t="s">
        <v>29824</v>
      </c>
      <c r="E10596" s="190" t="s">
        <v>30184</v>
      </c>
      <c r="F10596" s="190" t="s">
        <v>29804</v>
      </c>
      <c r="G10596" s="190" t="s">
        <v>29985</v>
      </c>
      <c r="H10596" s="190" t="s">
        <v>31707</v>
      </c>
      <c r="I10596" s="190" t="s">
        <v>31708</v>
      </c>
      <c r="J10596" s="190" t="s">
        <v>29821</v>
      </c>
      <c r="K10596" s="190" t="s">
        <v>5062</v>
      </c>
      <c r="L10596" s="190" t="s">
        <v>1447</v>
      </c>
    </row>
    <row r="10597" spans="1:12" ht="15" x14ac:dyDescent="0.25">
      <c r="A10597" s="191" t="s">
        <v>11687</v>
      </c>
      <c r="B10597" s="192" t="s">
        <v>11688</v>
      </c>
      <c r="C10597" s="192" t="s">
        <v>29812</v>
      </c>
      <c r="D10597" s="192" t="s">
        <v>29797</v>
      </c>
      <c r="E10597" s="192" t="s">
        <v>31019</v>
      </c>
      <c r="F10597" s="192" t="s">
        <v>29797</v>
      </c>
      <c r="G10597" s="192" t="s">
        <v>29797</v>
      </c>
      <c r="H10597" s="192" t="s">
        <v>31567</v>
      </c>
      <c r="I10597" s="192" t="s">
        <v>31568</v>
      </c>
      <c r="J10597" s="192" t="s">
        <v>29821</v>
      </c>
      <c r="K10597" s="192" t="s">
        <v>5062</v>
      </c>
      <c r="L10597" s="192" t="s">
        <v>1447</v>
      </c>
    </row>
    <row r="10598" spans="1:12" ht="15" x14ac:dyDescent="0.25">
      <c r="A10598" s="189" t="s">
        <v>27876</v>
      </c>
      <c r="B10598" s="190" t="s">
        <v>27877</v>
      </c>
      <c r="C10598" s="190" t="s">
        <v>29797</v>
      </c>
      <c r="D10598" s="190" t="s">
        <v>29797</v>
      </c>
      <c r="E10598" s="190" t="s">
        <v>29797</v>
      </c>
      <c r="F10598" s="190" t="s">
        <v>29797</v>
      </c>
      <c r="G10598" s="190" t="s">
        <v>29797</v>
      </c>
      <c r="H10598" s="190" t="s">
        <v>31725</v>
      </c>
      <c r="I10598" s="190" t="s">
        <v>4908</v>
      </c>
      <c r="J10598" s="190" t="s">
        <v>29821</v>
      </c>
      <c r="K10598" s="190" t="s">
        <v>5062</v>
      </c>
      <c r="L10598" s="190" t="s">
        <v>1447</v>
      </c>
    </row>
    <row r="10599" spans="1:12" ht="15" x14ac:dyDescent="0.25">
      <c r="A10599" s="191" t="s">
        <v>11689</v>
      </c>
      <c r="B10599" s="192" t="s">
        <v>11690</v>
      </c>
      <c r="C10599" s="192" t="s">
        <v>29797</v>
      </c>
      <c r="D10599" s="192" t="s">
        <v>29797</v>
      </c>
      <c r="E10599" s="192" t="s">
        <v>29797</v>
      </c>
      <c r="F10599" s="192" t="s">
        <v>29797</v>
      </c>
      <c r="G10599" s="192" t="s">
        <v>29797</v>
      </c>
      <c r="H10599" s="192" t="s">
        <v>31588</v>
      </c>
      <c r="I10599" s="192" t="s">
        <v>30455</v>
      </c>
      <c r="J10599" s="192" t="s">
        <v>29870</v>
      </c>
      <c r="K10599" s="192" t="s">
        <v>8069</v>
      </c>
      <c r="L10599" s="192" t="s">
        <v>1447</v>
      </c>
    </row>
    <row r="10600" spans="1:12" ht="15" x14ac:dyDescent="0.25">
      <c r="A10600" s="189" t="s">
        <v>11691</v>
      </c>
      <c r="B10600" s="190" t="s">
        <v>11692</v>
      </c>
      <c r="C10600" s="190" t="s">
        <v>29797</v>
      </c>
      <c r="D10600" s="190" t="s">
        <v>29797</v>
      </c>
      <c r="E10600" s="190" t="s">
        <v>29797</v>
      </c>
      <c r="F10600" s="190" t="s">
        <v>29797</v>
      </c>
      <c r="G10600" s="190" t="s">
        <v>29797</v>
      </c>
      <c r="H10600" s="190" t="s">
        <v>33165</v>
      </c>
      <c r="I10600" s="190" t="s">
        <v>31771</v>
      </c>
      <c r="J10600" s="190" t="s">
        <v>29826</v>
      </c>
      <c r="K10600" s="190" t="s">
        <v>5078</v>
      </c>
      <c r="L10600" s="190" t="s">
        <v>1447</v>
      </c>
    </row>
    <row r="10601" spans="1:12" ht="15" x14ac:dyDescent="0.25">
      <c r="A10601" s="191" t="s">
        <v>17843</v>
      </c>
      <c r="B10601" s="192" t="s">
        <v>21640</v>
      </c>
      <c r="C10601" s="192" t="s">
        <v>29797</v>
      </c>
      <c r="D10601" s="192" t="s">
        <v>29797</v>
      </c>
      <c r="E10601" s="192" t="s">
        <v>29797</v>
      </c>
      <c r="F10601" s="192" t="s">
        <v>29797</v>
      </c>
      <c r="G10601" s="192" t="s">
        <v>29797</v>
      </c>
      <c r="H10601" s="192" t="s">
        <v>29797</v>
      </c>
      <c r="I10601" s="192" t="s">
        <v>29797</v>
      </c>
      <c r="J10601" s="192" t="s">
        <v>29797</v>
      </c>
      <c r="K10601" s="192" t="s">
        <v>29797</v>
      </c>
      <c r="L10601" s="192" t="s">
        <v>29797</v>
      </c>
    </row>
    <row r="10602" spans="1:12" ht="15" x14ac:dyDescent="0.25">
      <c r="A10602" s="189" t="s">
        <v>17844</v>
      </c>
      <c r="B10602" s="190" t="s">
        <v>21641</v>
      </c>
      <c r="C10602" s="190" t="s">
        <v>29797</v>
      </c>
      <c r="D10602" s="190" t="s">
        <v>29797</v>
      </c>
      <c r="E10602" s="190" t="s">
        <v>29797</v>
      </c>
      <c r="F10602" s="190" t="s">
        <v>29797</v>
      </c>
      <c r="G10602" s="190" t="s">
        <v>29797</v>
      </c>
      <c r="H10602" s="190" t="s">
        <v>33166</v>
      </c>
      <c r="I10602" s="190" t="s">
        <v>33167</v>
      </c>
      <c r="J10602" s="190" t="s">
        <v>30441</v>
      </c>
      <c r="K10602" s="190" t="s">
        <v>9190</v>
      </c>
      <c r="L10602" s="190" t="s">
        <v>1447</v>
      </c>
    </row>
    <row r="10603" spans="1:12" ht="15" x14ac:dyDescent="0.25">
      <c r="A10603" s="191" t="s">
        <v>17845</v>
      </c>
      <c r="B10603" s="192" t="s">
        <v>21642</v>
      </c>
      <c r="C10603" s="192" t="s">
        <v>29797</v>
      </c>
      <c r="D10603" s="192" t="s">
        <v>29797</v>
      </c>
      <c r="E10603" s="192" t="s">
        <v>29797</v>
      </c>
      <c r="F10603" s="192" t="s">
        <v>29797</v>
      </c>
      <c r="G10603" s="192" t="s">
        <v>29797</v>
      </c>
      <c r="H10603" s="192" t="s">
        <v>29797</v>
      </c>
      <c r="I10603" s="192" t="s">
        <v>29797</v>
      </c>
      <c r="J10603" s="192" t="s">
        <v>29797</v>
      </c>
      <c r="K10603" s="192" t="s">
        <v>29797</v>
      </c>
      <c r="L10603" s="192" t="s">
        <v>29797</v>
      </c>
    </row>
    <row r="10604" spans="1:12" ht="15" x14ac:dyDescent="0.25">
      <c r="A10604" s="189" t="s">
        <v>27878</v>
      </c>
      <c r="B10604" s="190" t="s">
        <v>27879</v>
      </c>
      <c r="C10604" s="190" t="s">
        <v>29797</v>
      </c>
      <c r="D10604" s="190" t="s">
        <v>29797</v>
      </c>
      <c r="E10604" s="190" t="s">
        <v>29797</v>
      </c>
      <c r="F10604" s="190" t="s">
        <v>29797</v>
      </c>
      <c r="G10604" s="190" t="s">
        <v>29797</v>
      </c>
      <c r="H10604" s="190" t="s">
        <v>29797</v>
      </c>
      <c r="I10604" s="190" t="s">
        <v>29797</v>
      </c>
      <c r="J10604" s="190" t="s">
        <v>29797</v>
      </c>
      <c r="K10604" s="190" t="s">
        <v>29797</v>
      </c>
      <c r="L10604" s="190" t="s">
        <v>1462</v>
      </c>
    </row>
    <row r="10605" spans="1:12" ht="15" x14ac:dyDescent="0.25">
      <c r="A10605" s="191" t="s">
        <v>6556</v>
      </c>
      <c r="B10605" s="192" t="s">
        <v>52</v>
      </c>
      <c r="C10605" s="192" t="s">
        <v>29797</v>
      </c>
      <c r="D10605" s="192" t="s">
        <v>29797</v>
      </c>
      <c r="E10605" s="192" t="s">
        <v>29797</v>
      </c>
      <c r="F10605" s="192" t="s">
        <v>29797</v>
      </c>
      <c r="G10605" s="192" t="s">
        <v>29797</v>
      </c>
      <c r="H10605" s="192" t="s">
        <v>29797</v>
      </c>
      <c r="I10605" s="192" t="s">
        <v>29797</v>
      </c>
      <c r="J10605" s="192" t="s">
        <v>29797</v>
      </c>
      <c r="K10605" s="192" t="s">
        <v>29797</v>
      </c>
      <c r="L10605" s="192" t="s">
        <v>1447</v>
      </c>
    </row>
    <row r="10606" spans="1:12" ht="15" x14ac:dyDescent="0.25">
      <c r="A10606" s="189" t="s">
        <v>27880</v>
      </c>
      <c r="B10606" s="190" t="s">
        <v>27881</v>
      </c>
      <c r="C10606" s="190" t="s">
        <v>29797</v>
      </c>
      <c r="D10606" s="190" t="s">
        <v>29797</v>
      </c>
      <c r="E10606" s="190" t="s">
        <v>29797</v>
      </c>
      <c r="F10606" s="190" t="s">
        <v>29797</v>
      </c>
      <c r="G10606" s="190" t="s">
        <v>29797</v>
      </c>
      <c r="H10606" s="190" t="s">
        <v>31361</v>
      </c>
      <c r="I10606" s="190" t="s">
        <v>5062</v>
      </c>
      <c r="J10606" s="190" t="s">
        <v>29821</v>
      </c>
      <c r="K10606" s="190" t="s">
        <v>5062</v>
      </c>
      <c r="L10606" s="190" t="s">
        <v>1447</v>
      </c>
    </row>
    <row r="10607" spans="1:12" ht="15" x14ac:dyDescent="0.25">
      <c r="A10607" s="191" t="s">
        <v>6557</v>
      </c>
      <c r="B10607" s="192" t="s">
        <v>53</v>
      </c>
      <c r="C10607" s="192" t="s">
        <v>29812</v>
      </c>
      <c r="D10607" s="192" t="s">
        <v>29824</v>
      </c>
      <c r="E10607" s="192" t="s">
        <v>29916</v>
      </c>
      <c r="F10607" s="192" t="s">
        <v>29804</v>
      </c>
      <c r="G10607" s="192" t="s">
        <v>29832</v>
      </c>
      <c r="H10607" s="192" t="s">
        <v>32158</v>
      </c>
      <c r="I10607" s="192" t="s">
        <v>32159</v>
      </c>
      <c r="J10607" s="192" t="s">
        <v>31325</v>
      </c>
      <c r="K10607" s="192" t="s">
        <v>5073</v>
      </c>
      <c r="L10607" s="192" t="s">
        <v>1447</v>
      </c>
    </row>
    <row r="10608" spans="1:12" ht="15" x14ac:dyDescent="0.25">
      <c r="A10608" s="189" t="s">
        <v>17846</v>
      </c>
      <c r="B10608" s="190" t="s">
        <v>21643</v>
      </c>
      <c r="C10608" s="190" t="s">
        <v>29797</v>
      </c>
      <c r="D10608" s="190" t="s">
        <v>29797</v>
      </c>
      <c r="E10608" s="190" t="s">
        <v>29797</v>
      </c>
      <c r="F10608" s="190" t="s">
        <v>29797</v>
      </c>
      <c r="G10608" s="190" t="s">
        <v>29797</v>
      </c>
      <c r="H10608" s="190" t="s">
        <v>33168</v>
      </c>
      <c r="I10608" s="190" t="s">
        <v>4575</v>
      </c>
      <c r="J10608" s="190" t="s">
        <v>31942</v>
      </c>
      <c r="K10608" s="190" t="s">
        <v>4575</v>
      </c>
      <c r="L10608" s="190" t="s">
        <v>1447</v>
      </c>
    </row>
    <row r="10609" spans="1:12" ht="15" x14ac:dyDescent="0.25">
      <c r="A10609" s="191" t="s">
        <v>11693</v>
      </c>
      <c r="B10609" s="192" t="s">
        <v>11694</v>
      </c>
      <c r="C10609" s="192" t="s">
        <v>29797</v>
      </c>
      <c r="D10609" s="192" t="s">
        <v>29797</v>
      </c>
      <c r="E10609" s="192" t="s">
        <v>29797</v>
      </c>
      <c r="F10609" s="192" t="s">
        <v>29797</v>
      </c>
      <c r="G10609" s="192" t="s">
        <v>29797</v>
      </c>
      <c r="H10609" s="192" t="s">
        <v>33169</v>
      </c>
      <c r="I10609" s="192" t="s">
        <v>33170</v>
      </c>
      <c r="J10609" s="192" t="s">
        <v>29870</v>
      </c>
      <c r="K10609" s="192" t="s">
        <v>8069</v>
      </c>
      <c r="L10609" s="192" t="s">
        <v>1447</v>
      </c>
    </row>
    <row r="10610" spans="1:12" ht="15" x14ac:dyDescent="0.25">
      <c r="A10610" s="189" t="s">
        <v>27882</v>
      </c>
      <c r="B10610" s="190" t="s">
        <v>27883</v>
      </c>
      <c r="C10610" s="190" t="s">
        <v>29797</v>
      </c>
      <c r="D10610" s="190" t="s">
        <v>29797</v>
      </c>
      <c r="E10610" s="190" t="s">
        <v>29797</v>
      </c>
      <c r="F10610" s="190" t="s">
        <v>29797</v>
      </c>
      <c r="G10610" s="190" t="s">
        <v>29797</v>
      </c>
      <c r="H10610" s="190" t="s">
        <v>29797</v>
      </c>
      <c r="I10610" s="190" t="s">
        <v>29797</v>
      </c>
      <c r="J10610" s="190" t="s">
        <v>29797</v>
      </c>
      <c r="K10610" s="190" t="s">
        <v>29797</v>
      </c>
      <c r="L10610" s="190" t="s">
        <v>29797</v>
      </c>
    </row>
    <row r="10611" spans="1:12" ht="15" x14ac:dyDescent="0.25">
      <c r="A10611" s="191" t="s">
        <v>27884</v>
      </c>
      <c r="B10611" s="192" t="s">
        <v>11695</v>
      </c>
      <c r="C10611" s="192" t="s">
        <v>29797</v>
      </c>
      <c r="D10611" s="192" t="s">
        <v>29797</v>
      </c>
      <c r="E10611" s="192" t="s">
        <v>29797</v>
      </c>
      <c r="F10611" s="192" t="s">
        <v>29797</v>
      </c>
      <c r="G10611" s="192" t="s">
        <v>29797</v>
      </c>
      <c r="H10611" s="192" t="s">
        <v>29797</v>
      </c>
      <c r="I10611" s="192" t="s">
        <v>29797</v>
      </c>
      <c r="J10611" s="192" t="s">
        <v>29797</v>
      </c>
      <c r="K10611" s="192" t="s">
        <v>29797</v>
      </c>
      <c r="L10611" s="192" t="s">
        <v>1468</v>
      </c>
    </row>
    <row r="10612" spans="1:12" ht="15" x14ac:dyDescent="0.25">
      <c r="A10612" s="189" t="s">
        <v>6558</v>
      </c>
      <c r="B10612" s="190" t="s">
        <v>54</v>
      </c>
      <c r="C10612" s="190" t="s">
        <v>29797</v>
      </c>
      <c r="D10612" s="190" t="s">
        <v>29797</v>
      </c>
      <c r="E10612" s="190" t="s">
        <v>29797</v>
      </c>
      <c r="F10612" s="190" t="s">
        <v>29797</v>
      </c>
      <c r="G10612" s="190" t="s">
        <v>29797</v>
      </c>
      <c r="H10612" s="190" t="s">
        <v>29797</v>
      </c>
      <c r="I10612" s="190" t="s">
        <v>29797</v>
      </c>
      <c r="J10612" s="190" t="s">
        <v>29797</v>
      </c>
      <c r="K10612" s="190" t="s">
        <v>29797</v>
      </c>
      <c r="L10612" s="190" t="s">
        <v>29797</v>
      </c>
    </row>
    <row r="10613" spans="1:12" ht="15" x14ac:dyDescent="0.25">
      <c r="A10613" s="191" t="s">
        <v>27885</v>
      </c>
      <c r="B10613" s="192" t="s">
        <v>27886</v>
      </c>
      <c r="C10613" s="192" t="s">
        <v>29797</v>
      </c>
      <c r="D10613" s="192" t="s">
        <v>29797</v>
      </c>
      <c r="E10613" s="192" t="s">
        <v>29797</v>
      </c>
      <c r="F10613" s="192" t="s">
        <v>29797</v>
      </c>
      <c r="G10613" s="192" t="s">
        <v>29797</v>
      </c>
      <c r="H10613" s="192" t="s">
        <v>31342</v>
      </c>
      <c r="I10613" s="192" t="s">
        <v>31343</v>
      </c>
      <c r="J10613" s="192" t="s">
        <v>29821</v>
      </c>
      <c r="K10613" s="192" t="s">
        <v>5062</v>
      </c>
      <c r="L10613" s="192" t="s">
        <v>1447</v>
      </c>
    </row>
    <row r="10614" spans="1:12" ht="15" x14ac:dyDescent="0.25">
      <c r="A10614" s="189" t="s">
        <v>6559</v>
      </c>
      <c r="B10614" s="190" t="s">
        <v>55</v>
      </c>
      <c r="C10614" s="190" t="s">
        <v>29797</v>
      </c>
      <c r="D10614" s="190" t="s">
        <v>29797</v>
      </c>
      <c r="E10614" s="190" t="s">
        <v>29797</v>
      </c>
      <c r="F10614" s="190" t="s">
        <v>29797</v>
      </c>
      <c r="G10614" s="190" t="s">
        <v>29797</v>
      </c>
      <c r="H10614" s="190" t="s">
        <v>31342</v>
      </c>
      <c r="I10614" s="190" t="s">
        <v>31343</v>
      </c>
      <c r="J10614" s="190" t="s">
        <v>29821</v>
      </c>
      <c r="K10614" s="190" t="s">
        <v>5062</v>
      </c>
      <c r="L10614" s="190" t="s">
        <v>1447</v>
      </c>
    </row>
    <row r="10615" spans="1:12" ht="15" x14ac:dyDescent="0.25">
      <c r="A10615" s="191" t="s">
        <v>17847</v>
      </c>
      <c r="B10615" s="192" t="s">
        <v>27887</v>
      </c>
      <c r="C10615" s="192" t="s">
        <v>29797</v>
      </c>
      <c r="D10615" s="192" t="s">
        <v>29797</v>
      </c>
      <c r="E10615" s="192" t="s">
        <v>29797</v>
      </c>
      <c r="F10615" s="192" t="s">
        <v>29797</v>
      </c>
      <c r="G10615" s="192" t="s">
        <v>29797</v>
      </c>
      <c r="H10615" s="192" t="s">
        <v>31342</v>
      </c>
      <c r="I10615" s="192" t="s">
        <v>31343</v>
      </c>
      <c r="J10615" s="192" t="s">
        <v>29821</v>
      </c>
      <c r="K10615" s="192" t="s">
        <v>5062</v>
      </c>
      <c r="L10615" s="192" t="s">
        <v>1447</v>
      </c>
    </row>
    <row r="10616" spans="1:12" ht="15" x14ac:dyDescent="0.25">
      <c r="A10616" s="189" t="s">
        <v>27888</v>
      </c>
      <c r="B10616" s="190" t="s">
        <v>27889</v>
      </c>
      <c r="C10616" s="190" t="s">
        <v>29797</v>
      </c>
      <c r="D10616" s="190" t="s">
        <v>29797</v>
      </c>
      <c r="E10616" s="190" t="s">
        <v>29797</v>
      </c>
      <c r="F10616" s="190" t="s">
        <v>29797</v>
      </c>
      <c r="G10616" s="190" t="s">
        <v>29797</v>
      </c>
      <c r="H10616" s="190" t="s">
        <v>31380</v>
      </c>
      <c r="I10616" s="190" t="s">
        <v>31381</v>
      </c>
      <c r="J10616" s="190" t="s">
        <v>29821</v>
      </c>
      <c r="K10616" s="190" t="s">
        <v>5062</v>
      </c>
      <c r="L10616" s="190" t="s">
        <v>1447</v>
      </c>
    </row>
    <row r="10617" spans="1:12" ht="15" x14ac:dyDescent="0.25">
      <c r="A10617" s="191" t="s">
        <v>11696</v>
      </c>
      <c r="B10617" s="192" t="s">
        <v>11697</v>
      </c>
      <c r="C10617" s="192" t="s">
        <v>29797</v>
      </c>
      <c r="D10617" s="192" t="s">
        <v>29797</v>
      </c>
      <c r="E10617" s="192" t="s">
        <v>29797</v>
      </c>
      <c r="F10617" s="192" t="s">
        <v>29797</v>
      </c>
      <c r="G10617" s="192" t="s">
        <v>29797</v>
      </c>
      <c r="H10617" s="192" t="s">
        <v>31342</v>
      </c>
      <c r="I10617" s="192" t="s">
        <v>31343</v>
      </c>
      <c r="J10617" s="192" t="s">
        <v>29821</v>
      </c>
      <c r="K10617" s="192" t="s">
        <v>5062</v>
      </c>
      <c r="L10617" s="192" t="s">
        <v>1447</v>
      </c>
    </row>
    <row r="10618" spans="1:12" ht="15" x14ac:dyDescent="0.25">
      <c r="A10618" s="189" t="s">
        <v>27890</v>
      </c>
      <c r="B10618" s="190" t="s">
        <v>27891</v>
      </c>
      <c r="C10618" s="190" t="s">
        <v>29797</v>
      </c>
      <c r="D10618" s="190" t="s">
        <v>29797</v>
      </c>
      <c r="E10618" s="190" t="s">
        <v>29797</v>
      </c>
      <c r="F10618" s="190" t="s">
        <v>29797</v>
      </c>
      <c r="G10618" s="190" t="s">
        <v>29797</v>
      </c>
      <c r="H10618" s="190" t="s">
        <v>31652</v>
      </c>
      <c r="I10618" s="190" t="s">
        <v>31653</v>
      </c>
      <c r="J10618" s="190" t="s">
        <v>31325</v>
      </c>
      <c r="K10618" s="190" t="s">
        <v>5073</v>
      </c>
      <c r="L10618" s="190" t="s">
        <v>1447</v>
      </c>
    </row>
    <row r="10619" spans="1:12" ht="15" x14ac:dyDescent="0.25">
      <c r="A10619" s="191" t="s">
        <v>27892</v>
      </c>
      <c r="B10619" s="192" t="s">
        <v>27893</v>
      </c>
      <c r="C10619" s="192" t="s">
        <v>29797</v>
      </c>
      <c r="D10619" s="192" t="s">
        <v>29797</v>
      </c>
      <c r="E10619" s="192" t="s">
        <v>29797</v>
      </c>
      <c r="F10619" s="192" t="s">
        <v>29797</v>
      </c>
      <c r="G10619" s="192" t="s">
        <v>29797</v>
      </c>
      <c r="H10619" s="192" t="s">
        <v>31584</v>
      </c>
      <c r="I10619" s="192" t="s">
        <v>6488</v>
      </c>
      <c r="J10619" s="192" t="s">
        <v>29821</v>
      </c>
      <c r="K10619" s="192" t="s">
        <v>5062</v>
      </c>
      <c r="L10619" s="192" t="s">
        <v>1447</v>
      </c>
    </row>
    <row r="10620" spans="1:12" ht="15" x14ac:dyDescent="0.25">
      <c r="A10620" s="189" t="s">
        <v>27894</v>
      </c>
      <c r="B10620" s="190" t="s">
        <v>27895</v>
      </c>
      <c r="C10620" s="190" t="s">
        <v>29797</v>
      </c>
      <c r="D10620" s="190" t="s">
        <v>29797</v>
      </c>
      <c r="E10620" s="190" t="s">
        <v>29797</v>
      </c>
      <c r="F10620" s="190" t="s">
        <v>29797</v>
      </c>
      <c r="G10620" s="190" t="s">
        <v>29797</v>
      </c>
      <c r="H10620" s="190" t="s">
        <v>31361</v>
      </c>
      <c r="I10620" s="190" t="s">
        <v>5062</v>
      </c>
      <c r="J10620" s="190" t="s">
        <v>29821</v>
      </c>
      <c r="K10620" s="190" t="s">
        <v>5062</v>
      </c>
      <c r="L10620" s="190" t="s">
        <v>1447</v>
      </c>
    </row>
    <row r="10621" spans="1:12" ht="15" x14ac:dyDescent="0.25">
      <c r="A10621" s="191" t="s">
        <v>17848</v>
      </c>
      <c r="B10621" s="192" t="s">
        <v>21644</v>
      </c>
      <c r="C10621" s="192" t="s">
        <v>29797</v>
      </c>
      <c r="D10621" s="192" t="s">
        <v>29797</v>
      </c>
      <c r="E10621" s="192" t="s">
        <v>29797</v>
      </c>
      <c r="F10621" s="192" t="s">
        <v>29797</v>
      </c>
      <c r="G10621" s="192" t="s">
        <v>29797</v>
      </c>
      <c r="H10621" s="192" t="s">
        <v>29797</v>
      </c>
      <c r="I10621" s="192" t="s">
        <v>29797</v>
      </c>
      <c r="J10621" s="192" t="s">
        <v>29797</v>
      </c>
      <c r="K10621" s="192" t="s">
        <v>29797</v>
      </c>
      <c r="L10621" s="192" t="s">
        <v>29797</v>
      </c>
    </row>
    <row r="10622" spans="1:12" ht="15" x14ac:dyDescent="0.25">
      <c r="A10622" s="189" t="s">
        <v>27896</v>
      </c>
      <c r="B10622" s="190" t="s">
        <v>56</v>
      </c>
      <c r="C10622" s="190" t="s">
        <v>29797</v>
      </c>
      <c r="D10622" s="190" t="s">
        <v>29797</v>
      </c>
      <c r="E10622" s="190" t="s">
        <v>29797</v>
      </c>
      <c r="F10622" s="190" t="s">
        <v>29797</v>
      </c>
      <c r="G10622" s="190" t="s">
        <v>29797</v>
      </c>
      <c r="H10622" s="190" t="s">
        <v>29797</v>
      </c>
      <c r="I10622" s="190" t="s">
        <v>29797</v>
      </c>
      <c r="J10622" s="190" t="s">
        <v>29797</v>
      </c>
      <c r="K10622" s="190" t="s">
        <v>29797</v>
      </c>
      <c r="L10622" s="190" t="s">
        <v>1441</v>
      </c>
    </row>
    <row r="10623" spans="1:12" ht="15" x14ac:dyDescent="0.25">
      <c r="A10623" s="191" t="s">
        <v>17849</v>
      </c>
      <c r="B10623" s="192" t="s">
        <v>27897</v>
      </c>
      <c r="C10623" s="192" t="s">
        <v>29797</v>
      </c>
      <c r="D10623" s="192" t="s">
        <v>29797</v>
      </c>
      <c r="E10623" s="192" t="s">
        <v>29797</v>
      </c>
      <c r="F10623" s="192" t="s">
        <v>29797</v>
      </c>
      <c r="G10623" s="192" t="s">
        <v>29797</v>
      </c>
      <c r="H10623" s="192" t="s">
        <v>31375</v>
      </c>
      <c r="I10623" s="192" t="s">
        <v>5078</v>
      </c>
      <c r="J10623" s="192" t="s">
        <v>29826</v>
      </c>
      <c r="K10623" s="192" t="s">
        <v>5078</v>
      </c>
      <c r="L10623" s="192" t="s">
        <v>1447</v>
      </c>
    </row>
    <row r="10624" spans="1:12" ht="15" x14ac:dyDescent="0.25">
      <c r="A10624" s="189" t="s">
        <v>27898</v>
      </c>
      <c r="B10624" s="190" t="s">
        <v>11698</v>
      </c>
      <c r="C10624" s="190" t="s">
        <v>29797</v>
      </c>
      <c r="D10624" s="190" t="s">
        <v>29797</v>
      </c>
      <c r="E10624" s="190" t="s">
        <v>29797</v>
      </c>
      <c r="F10624" s="190" t="s">
        <v>29797</v>
      </c>
      <c r="G10624" s="190" t="s">
        <v>29797</v>
      </c>
      <c r="H10624" s="190" t="s">
        <v>29797</v>
      </c>
      <c r="I10624" s="190" t="s">
        <v>29797</v>
      </c>
      <c r="J10624" s="190" t="s">
        <v>29797</v>
      </c>
      <c r="K10624" s="190" t="s">
        <v>29797</v>
      </c>
      <c r="L10624" s="190" t="s">
        <v>1438</v>
      </c>
    </row>
    <row r="10625" spans="1:12" ht="15" x14ac:dyDescent="0.25">
      <c r="A10625" s="191" t="s">
        <v>17850</v>
      </c>
      <c r="B10625" s="192" t="s">
        <v>21645</v>
      </c>
      <c r="C10625" s="192" t="s">
        <v>29797</v>
      </c>
      <c r="D10625" s="192" t="s">
        <v>29797</v>
      </c>
      <c r="E10625" s="192" t="s">
        <v>29797</v>
      </c>
      <c r="F10625" s="192" t="s">
        <v>29797</v>
      </c>
      <c r="G10625" s="192" t="s">
        <v>29797</v>
      </c>
      <c r="H10625" s="192" t="s">
        <v>31342</v>
      </c>
      <c r="I10625" s="192" t="s">
        <v>31343</v>
      </c>
      <c r="J10625" s="192" t="s">
        <v>29821</v>
      </c>
      <c r="K10625" s="192" t="s">
        <v>5062</v>
      </c>
      <c r="L10625" s="192" t="s">
        <v>1447</v>
      </c>
    </row>
    <row r="10626" spans="1:12" ht="15" x14ac:dyDescent="0.25">
      <c r="A10626" s="189" t="s">
        <v>11699</v>
      </c>
      <c r="B10626" s="190" t="s">
        <v>11700</v>
      </c>
      <c r="C10626" s="190" t="s">
        <v>29797</v>
      </c>
      <c r="D10626" s="190" t="s">
        <v>29797</v>
      </c>
      <c r="E10626" s="190" t="s">
        <v>29797</v>
      </c>
      <c r="F10626" s="190" t="s">
        <v>29797</v>
      </c>
      <c r="G10626" s="190" t="s">
        <v>29797</v>
      </c>
      <c r="H10626" s="190" t="s">
        <v>31434</v>
      </c>
      <c r="I10626" s="190" t="s">
        <v>31435</v>
      </c>
      <c r="J10626" s="190" t="s">
        <v>29821</v>
      </c>
      <c r="K10626" s="190" t="s">
        <v>5062</v>
      </c>
      <c r="L10626" s="190" t="s">
        <v>1447</v>
      </c>
    </row>
    <row r="10627" spans="1:12" ht="15" x14ac:dyDescent="0.25">
      <c r="A10627" s="191" t="s">
        <v>11701</v>
      </c>
      <c r="B10627" s="192" t="s">
        <v>11702</v>
      </c>
      <c r="C10627" s="192" t="s">
        <v>29797</v>
      </c>
      <c r="D10627" s="192" t="s">
        <v>29797</v>
      </c>
      <c r="E10627" s="192" t="s">
        <v>29797</v>
      </c>
      <c r="F10627" s="192" t="s">
        <v>29797</v>
      </c>
      <c r="G10627" s="192" t="s">
        <v>29797</v>
      </c>
      <c r="H10627" s="192" t="s">
        <v>29797</v>
      </c>
      <c r="I10627" s="192" t="s">
        <v>29797</v>
      </c>
      <c r="J10627" s="192" t="s">
        <v>29797</v>
      </c>
      <c r="K10627" s="192" t="s">
        <v>29797</v>
      </c>
      <c r="L10627" s="192" t="s">
        <v>29797</v>
      </c>
    </row>
    <row r="10628" spans="1:12" ht="15" x14ac:dyDescent="0.25">
      <c r="A10628" s="189" t="s">
        <v>11703</v>
      </c>
      <c r="B10628" s="190" t="s">
        <v>11704</v>
      </c>
      <c r="C10628" s="190" t="s">
        <v>29797</v>
      </c>
      <c r="D10628" s="190" t="s">
        <v>29797</v>
      </c>
      <c r="E10628" s="190" t="s">
        <v>29797</v>
      </c>
      <c r="F10628" s="190" t="s">
        <v>29797</v>
      </c>
      <c r="G10628" s="190" t="s">
        <v>29797</v>
      </c>
      <c r="H10628" s="190" t="s">
        <v>31402</v>
      </c>
      <c r="I10628" s="190" t="s">
        <v>31403</v>
      </c>
      <c r="J10628" s="190" t="s">
        <v>29821</v>
      </c>
      <c r="K10628" s="190" t="s">
        <v>5062</v>
      </c>
      <c r="L10628" s="190" t="s">
        <v>1447</v>
      </c>
    </row>
    <row r="10629" spans="1:12" ht="15" x14ac:dyDescent="0.25">
      <c r="A10629" s="191" t="s">
        <v>11705</v>
      </c>
      <c r="B10629" s="192" t="s">
        <v>11706</v>
      </c>
      <c r="C10629" s="192" t="s">
        <v>29797</v>
      </c>
      <c r="D10629" s="192" t="s">
        <v>29797</v>
      </c>
      <c r="E10629" s="192" t="s">
        <v>29797</v>
      </c>
      <c r="F10629" s="192" t="s">
        <v>29797</v>
      </c>
      <c r="G10629" s="192" t="s">
        <v>29797</v>
      </c>
      <c r="H10629" s="192" t="s">
        <v>31361</v>
      </c>
      <c r="I10629" s="192" t="s">
        <v>5062</v>
      </c>
      <c r="J10629" s="192" t="s">
        <v>29821</v>
      </c>
      <c r="K10629" s="192" t="s">
        <v>5062</v>
      </c>
      <c r="L10629" s="192" t="s">
        <v>1447</v>
      </c>
    </row>
    <row r="10630" spans="1:12" ht="15" x14ac:dyDescent="0.25">
      <c r="A10630" s="189" t="s">
        <v>27899</v>
      </c>
      <c r="B10630" s="190" t="s">
        <v>27900</v>
      </c>
      <c r="C10630" s="190" t="s">
        <v>29797</v>
      </c>
      <c r="D10630" s="190" t="s">
        <v>29797</v>
      </c>
      <c r="E10630" s="190" t="s">
        <v>29797</v>
      </c>
      <c r="F10630" s="190" t="s">
        <v>29797</v>
      </c>
      <c r="G10630" s="190" t="s">
        <v>29797</v>
      </c>
      <c r="H10630" s="190" t="s">
        <v>31432</v>
      </c>
      <c r="I10630" s="190" t="s">
        <v>31433</v>
      </c>
      <c r="J10630" s="190" t="s">
        <v>29821</v>
      </c>
      <c r="K10630" s="190" t="s">
        <v>5062</v>
      </c>
      <c r="L10630" s="190" t="s">
        <v>1447</v>
      </c>
    </row>
    <row r="10631" spans="1:12" ht="15" x14ac:dyDescent="0.25">
      <c r="A10631" s="191" t="s">
        <v>17851</v>
      </c>
      <c r="B10631" s="192" t="s">
        <v>21646</v>
      </c>
      <c r="C10631" s="192" t="s">
        <v>29797</v>
      </c>
      <c r="D10631" s="192" t="s">
        <v>29797</v>
      </c>
      <c r="E10631" s="192" t="s">
        <v>29797</v>
      </c>
      <c r="F10631" s="192" t="s">
        <v>29797</v>
      </c>
      <c r="G10631" s="192" t="s">
        <v>29797</v>
      </c>
      <c r="H10631" s="192" t="s">
        <v>31361</v>
      </c>
      <c r="I10631" s="192" t="s">
        <v>5062</v>
      </c>
      <c r="J10631" s="192" t="s">
        <v>29821</v>
      </c>
      <c r="K10631" s="192" t="s">
        <v>5062</v>
      </c>
      <c r="L10631" s="192" t="s">
        <v>1447</v>
      </c>
    </row>
    <row r="10632" spans="1:12" ht="15" x14ac:dyDescent="0.25">
      <c r="A10632" s="189" t="s">
        <v>11707</v>
      </c>
      <c r="B10632" s="190" t="s">
        <v>11708</v>
      </c>
      <c r="C10632" s="190" t="s">
        <v>29797</v>
      </c>
      <c r="D10632" s="190" t="s">
        <v>29797</v>
      </c>
      <c r="E10632" s="190" t="s">
        <v>29797</v>
      </c>
      <c r="F10632" s="190" t="s">
        <v>29797</v>
      </c>
      <c r="G10632" s="190" t="s">
        <v>29797</v>
      </c>
      <c r="H10632" s="190" t="s">
        <v>31361</v>
      </c>
      <c r="I10632" s="190" t="s">
        <v>5062</v>
      </c>
      <c r="J10632" s="190" t="s">
        <v>29821</v>
      </c>
      <c r="K10632" s="190" t="s">
        <v>5062</v>
      </c>
      <c r="L10632" s="190" t="s">
        <v>1447</v>
      </c>
    </row>
    <row r="10633" spans="1:12" ht="15" x14ac:dyDescent="0.25">
      <c r="A10633" s="191" t="s">
        <v>17852</v>
      </c>
      <c r="B10633" s="192" t="s">
        <v>21647</v>
      </c>
      <c r="C10633" s="192" t="s">
        <v>29799</v>
      </c>
      <c r="D10633" s="192" t="s">
        <v>29801</v>
      </c>
      <c r="E10633" s="192" t="s">
        <v>31020</v>
      </c>
      <c r="F10633" s="192" t="s">
        <v>29804</v>
      </c>
      <c r="G10633" s="192" t="s">
        <v>29818</v>
      </c>
      <c r="H10633" s="192" t="s">
        <v>32545</v>
      </c>
      <c r="I10633" s="192" t="s">
        <v>5073</v>
      </c>
      <c r="J10633" s="192" t="s">
        <v>31325</v>
      </c>
      <c r="K10633" s="192" t="s">
        <v>5073</v>
      </c>
      <c r="L10633" s="192" t="s">
        <v>1447</v>
      </c>
    </row>
    <row r="10634" spans="1:12" ht="15" x14ac:dyDescent="0.25">
      <c r="A10634" s="189" t="s">
        <v>11709</v>
      </c>
      <c r="B10634" s="190" t="s">
        <v>11710</v>
      </c>
      <c r="C10634" s="190" t="s">
        <v>29797</v>
      </c>
      <c r="D10634" s="190" t="s">
        <v>29797</v>
      </c>
      <c r="E10634" s="190" t="s">
        <v>29797</v>
      </c>
      <c r="F10634" s="190" t="s">
        <v>29797</v>
      </c>
      <c r="G10634" s="190" t="s">
        <v>29797</v>
      </c>
      <c r="H10634" s="190" t="s">
        <v>31402</v>
      </c>
      <c r="I10634" s="190" t="s">
        <v>31403</v>
      </c>
      <c r="J10634" s="190" t="s">
        <v>29821</v>
      </c>
      <c r="K10634" s="190" t="s">
        <v>5062</v>
      </c>
      <c r="L10634" s="190" t="s">
        <v>1447</v>
      </c>
    </row>
    <row r="10635" spans="1:12" ht="15" x14ac:dyDescent="0.25">
      <c r="A10635" s="191" t="s">
        <v>6560</v>
      </c>
      <c r="B10635" s="192" t="s">
        <v>57</v>
      </c>
      <c r="C10635" s="192" t="s">
        <v>29797</v>
      </c>
      <c r="D10635" s="192" t="s">
        <v>29797</v>
      </c>
      <c r="E10635" s="192" t="s">
        <v>29797</v>
      </c>
      <c r="F10635" s="192" t="s">
        <v>29797</v>
      </c>
      <c r="G10635" s="192" t="s">
        <v>29797</v>
      </c>
      <c r="H10635" s="192" t="s">
        <v>29797</v>
      </c>
      <c r="I10635" s="192" t="s">
        <v>29797</v>
      </c>
      <c r="J10635" s="192" t="s">
        <v>29797</v>
      </c>
      <c r="K10635" s="192" t="s">
        <v>29797</v>
      </c>
      <c r="L10635" s="192" t="s">
        <v>29797</v>
      </c>
    </row>
    <row r="10636" spans="1:12" ht="15" x14ac:dyDescent="0.25">
      <c r="A10636" s="189" t="s">
        <v>11711</v>
      </c>
      <c r="B10636" s="190" t="s">
        <v>11712</v>
      </c>
      <c r="C10636" s="190" t="s">
        <v>29797</v>
      </c>
      <c r="D10636" s="190" t="s">
        <v>29797</v>
      </c>
      <c r="E10636" s="190" t="s">
        <v>29797</v>
      </c>
      <c r="F10636" s="190" t="s">
        <v>29797</v>
      </c>
      <c r="G10636" s="190" t="s">
        <v>29797</v>
      </c>
      <c r="H10636" s="190" t="s">
        <v>29797</v>
      </c>
      <c r="I10636" s="190" t="s">
        <v>29797</v>
      </c>
      <c r="J10636" s="190" t="s">
        <v>29821</v>
      </c>
      <c r="K10636" s="190" t="s">
        <v>5062</v>
      </c>
      <c r="L10636" s="190" t="s">
        <v>1447</v>
      </c>
    </row>
    <row r="10637" spans="1:12" ht="15" x14ac:dyDescent="0.25">
      <c r="A10637" s="191" t="s">
        <v>11721</v>
      </c>
      <c r="B10637" s="192" t="s">
        <v>21648</v>
      </c>
      <c r="C10637" s="192" t="s">
        <v>29797</v>
      </c>
      <c r="D10637" s="192" t="s">
        <v>29797</v>
      </c>
      <c r="E10637" s="192" t="s">
        <v>29797</v>
      </c>
      <c r="F10637" s="192" t="s">
        <v>29797</v>
      </c>
      <c r="G10637" s="192" t="s">
        <v>29797</v>
      </c>
      <c r="H10637" s="192" t="s">
        <v>31400</v>
      </c>
      <c r="I10637" s="192" t="s">
        <v>31401</v>
      </c>
      <c r="J10637" s="192" t="s">
        <v>29821</v>
      </c>
      <c r="K10637" s="192" t="s">
        <v>5062</v>
      </c>
      <c r="L10637" s="192" t="s">
        <v>1447</v>
      </c>
    </row>
    <row r="10638" spans="1:12" ht="15" x14ac:dyDescent="0.25">
      <c r="A10638" s="189" t="s">
        <v>11713</v>
      </c>
      <c r="B10638" s="190" t="s">
        <v>11714</v>
      </c>
      <c r="C10638" s="190" t="s">
        <v>29797</v>
      </c>
      <c r="D10638" s="190" t="s">
        <v>29797</v>
      </c>
      <c r="E10638" s="190" t="s">
        <v>29797</v>
      </c>
      <c r="F10638" s="190" t="s">
        <v>29797</v>
      </c>
      <c r="G10638" s="190" t="s">
        <v>29797</v>
      </c>
      <c r="H10638" s="190" t="s">
        <v>31550</v>
      </c>
      <c r="I10638" s="190" t="s">
        <v>31551</v>
      </c>
      <c r="J10638" s="190" t="s">
        <v>29821</v>
      </c>
      <c r="K10638" s="190" t="s">
        <v>5062</v>
      </c>
      <c r="L10638" s="190" t="s">
        <v>1447</v>
      </c>
    </row>
    <row r="10639" spans="1:12" ht="15" x14ac:dyDescent="0.25">
      <c r="A10639" s="191" t="s">
        <v>17853</v>
      </c>
      <c r="B10639" s="192" t="s">
        <v>21649</v>
      </c>
      <c r="C10639" s="192" t="s">
        <v>29812</v>
      </c>
      <c r="D10639" s="192" t="s">
        <v>29824</v>
      </c>
      <c r="E10639" s="192" t="s">
        <v>31021</v>
      </c>
      <c r="F10639" s="192" t="s">
        <v>29804</v>
      </c>
      <c r="G10639" s="192" t="s">
        <v>29845</v>
      </c>
      <c r="H10639" s="192" t="s">
        <v>33171</v>
      </c>
      <c r="I10639" s="192" t="s">
        <v>31936</v>
      </c>
      <c r="J10639" s="192" t="s">
        <v>30187</v>
      </c>
      <c r="K10639" s="192" t="s">
        <v>6089</v>
      </c>
      <c r="L10639" s="192" t="s">
        <v>1447</v>
      </c>
    </row>
    <row r="10640" spans="1:12" ht="15" x14ac:dyDescent="0.25">
      <c r="A10640" s="189" t="s">
        <v>6561</v>
      </c>
      <c r="B10640" s="190" t="s">
        <v>58</v>
      </c>
      <c r="C10640" s="190" t="s">
        <v>29797</v>
      </c>
      <c r="D10640" s="190" t="s">
        <v>29797</v>
      </c>
      <c r="E10640" s="190" t="s">
        <v>29797</v>
      </c>
      <c r="F10640" s="190" t="s">
        <v>29797</v>
      </c>
      <c r="G10640" s="190" t="s">
        <v>29797</v>
      </c>
      <c r="H10640" s="190" t="s">
        <v>32495</v>
      </c>
      <c r="I10640" s="190" t="s">
        <v>32496</v>
      </c>
      <c r="J10640" s="190" t="s">
        <v>31325</v>
      </c>
      <c r="K10640" s="190" t="s">
        <v>5073</v>
      </c>
      <c r="L10640" s="190" t="s">
        <v>1447</v>
      </c>
    </row>
    <row r="10641" spans="1:12" ht="15" x14ac:dyDescent="0.25">
      <c r="A10641" s="191" t="s">
        <v>11715</v>
      </c>
      <c r="B10641" s="192" t="s">
        <v>11716</v>
      </c>
      <c r="C10641" s="192" t="s">
        <v>29812</v>
      </c>
      <c r="D10641" s="192" t="s">
        <v>29824</v>
      </c>
      <c r="E10641" s="192" t="s">
        <v>29916</v>
      </c>
      <c r="F10641" s="192" t="s">
        <v>29804</v>
      </c>
      <c r="G10641" s="192" t="s">
        <v>30058</v>
      </c>
      <c r="H10641" s="192" t="s">
        <v>31310</v>
      </c>
      <c r="I10641" s="192" t="s">
        <v>31311</v>
      </c>
      <c r="J10641" s="192" t="s">
        <v>29821</v>
      </c>
      <c r="K10641" s="192" t="s">
        <v>5062</v>
      </c>
      <c r="L10641" s="192" t="s">
        <v>1447</v>
      </c>
    </row>
    <row r="10642" spans="1:12" ht="15" x14ac:dyDescent="0.25">
      <c r="A10642" s="189" t="s">
        <v>17854</v>
      </c>
      <c r="B10642" s="190" t="s">
        <v>21650</v>
      </c>
      <c r="C10642" s="190" t="s">
        <v>29797</v>
      </c>
      <c r="D10642" s="190" t="s">
        <v>29797</v>
      </c>
      <c r="E10642" s="190" t="s">
        <v>29797</v>
      </c>
      <c r="F10642" s="190" t="s">
        <v>29797</v>
      </c>
      <c r="G10642" s="190" t="s">
        <v>29797</v>
      </c>
      <c r="H10642" s="190" t="s">
        <v>31374</v>
      </c>
      <c r="I10642" s="190" t="s">
        <v>30278</v>
      </c>
      <c r="J10642" s="190" t="s">
        <v>29821</v>
      </c>
      <c r="K10642" s="190" t="s">
        <v>5062</v>
      </c>
      <c r="L10642" s="190" t="s">
        <v>1447</v>
      </c>
    </row>
    <row r="10643" spans="1:12" ht="15" x14ac:dyDescent="0.25">
      <c r="A10643" s="191" t="s">
        <v>17855</v>
      </c>
      <c r="B10643" s="192" t="s">
        <v>21651</v>
      </c>
      <c r="C10643" s="192" t="s">
        <v>29797</v>
      </c>
      <c r="D10643" s="192" t="s">
        <v>29797</v>
      </c>
      <c r="E10643" s="192" t="s">
        <v>29797</v>
      </c>
      <c r="F10643" s="192" t="s">
        <v>29797</v>
      </c>
      <c r="G10643" s="192" t="s">
        <v>29797</v>
      </c>
      <c r="H10643" s="192" t="s">
        <v>29797</v>
      </c>
      <c r="I10643" s="192" t="s">
        <v>29797</v>
      </c>
      <c r="J10643" s="192" t="s">
        <v>29797</v>
      </c>
      <c r="K10643" s="192" t="s">
        <v>29797</v>
      </c>
      <c r="L10643" s="192" t="s">
        <v>29797</v>
      </c>
    </row>
    <row r="10644" spans="1:12" ht="15" x14ac:dyDescent="0.25">
      <c r="A10644" s="189" t="s">
        <v>17856</v>
      </c>
      <c r="B10644" s="190" t="s">
        <v>21652</v>
      </c>
      <c r="C10644" s="190" t="s">
        <v>29797</v>
      </c>
      <c r="D10644" s="190" t="s">
        <v>29797</v>
      </c>
      <c r="E10644" s="190" t="s">
        <v>29797</v>
      </c>
      <c r="F10644" s="190" t="s">
        <v>29797</v>
      </c>
      <c r="G10644" s="190" t="s">
        <v>29797</v>
      </c>
      <c r="H10644" s="190" t="s">
        <v>29797</v>
      </c>
      <c r="I10644" s="190" t="s">
        <v>29797</v>
      </c>
      <c r="J10644" s="190" t="s">
        <v>29797</v>
      </c>
      <c r="K10644" s="190" t="s">
        <v>29797</v>
      </c>
      <c r="L10644" s="190" t="s">
        <v>29797</v>
      </c>
    </row>
    <row r="10645" spans="1:12" ht="15" x14ac:dyDescent="0.25">
      <c r="A10645" s="191" t="s">
        <v>6562</v>
      </c>
      <c r="B10645" s="192" t="s">
        <v>59</v>
      </c>
      <c r="C10645" s="192" t="s">
        <v>29797</v>
      </c>
      <c r="D10645" s="192" t="s">
        <v>29797</v>
      </c>
      <c r="E10645" s="192" t="s">
        <v>29797</v>
      </c>
      <c r="F10645" s="192" t="s">
        <v>29797</v>
      </c>
      <c r="G10645" s="192" t="s">
        <v>29797</v>
      </c>
      <c r="H10645" s="192" t="s">
        <v>29797</v>
      </c>
      <c r="I10645" s="192" t="s">
        <v>29797</v>
      </c>
      <c r="J10645" s="192" t="s">
        <v>29797</v>
      </c>
      <c r="K10645" s="192" t="s">
        <v>29797</v>
      </c>
      <c r="L10645" s="192" t="s">
        <v>29797</v>
      </c>
    </row>
    <row r="10646" spans="1:12" ht="15" x14ac:dyDescent="0.25">
      <c r="A10646" s="189" t="s">
        <v>11717</v>
      </c>
      <c r="B10646" s="190" t="s">
        <v>11718</v>
      </c>
      <c r="C10646" s="190" t="s">
        <v>29812</v>
      </c>
      <c r="D10646" s="190" t="s">
        <v>29797</v>
      </c>
      <c r="E10646" s="190" t="s">
        <v>31022</v>
      </c>
      <c r="F10646" s="190" t="s">
        <v>29797</v>
      </c>
      <c r="G10646" s="190" t="s">
        <v>29797</v>
      </c>
      <c r="H10646" s="190" t="s">
        <v>31409</v>
      </c>
      <c r="I10646" s="190" t="s">
        <v>5062</v>
      </c>
      <c r="J10646" s="190" t="s">
        <v>29821</v>
      </c>
      <c r="K10646" s="190" t="s">
        <v>5062</v>
      </c>
      <c r="L10646" s="190" t="s">
        <v>1447</v>
      </c>
    </row>
    <row r="10647" spans="1:12" ht="15" x14ac:dyDescent="0.25">
      <c r="A10647" s="191" t="s">
        <v>27901</v>
      </c>
      <c r="B10647" s="192" t="s">
        <v>27902</v>
      </c>
      <c r="C10647" s="192" t="s">
        <v>29797</v>
      </c>
      <c r="D10647" s="192" t="s">
        <v>29797</v>
      </c>
      <c r="E10647" s="192" t="s">
        <v>31023</v>
      </c>
      <c r="F10647" s="192" t="s">
        <v>29797</v>
      </c>
      <c r="G10647" s="192" t="s">
        <v>29797</v>
      </c>
      <c r="H10647" s="192" t="s">
        <v>31374</v>
      </c>
      <c r="I10647" s="192" t="s">
        <v>30278</v>
      </c>
      <c r="J10647" s="192" t="s">
        <v>29821</v>
      </c>
      <c r="K10647" s="192" t="s">
        <v>5062</v>
      </c>
      <c r="L10647" s="192" t="s">
        <v>1447</v>
      </c>
    </row>
    <row r="10648" spans="1:12" ht="15" x14ac:dyDescent="0.25">
      <c r="A10648" s="189" t="s">
        <v>11719</v>
      </c>
      <c r="B10648" s="190" t="s">
        <v>11720</v>
      </c>
      <c r="C10648" s="190" t="s">
        <v>29797</v>
      </c>
      <c r="D10648" s="190" t="s">
        <v>29797</v>
      </c>
      <c r="E10648" s="190" t="s">
        <v>29797</v>
      </c>
      <c r="F10648" s="190" t="s">
        <v>29797</v>
      </c>
      <c r="G10648" s="190" t="s">
        <v>29797</v>
      </c>
      <c r="H10648" s="190" t="s">
        <v>31376</v>
      </c>
      <c r="I10648" s="190" t="s">
        <v>5062</v>
      </c>
      <c r="J10648" s="190" t="s">
        <v>29821</v>
      </c>
      <c r="K10648" s="190" t="s">
        <v>5062</v>
      </c>
      <c r="L10648" s="190" t="s">
        <v>1447</v>
      </c>
    </row>
    <row r="10649" spans="1:12" ht="15" x14ac:dyDescent="0.25">
      <c r="A10649" s="191" t="s">
        <v>6563</v>
      </c>
      <c r="B10649" s="192" t="s">
        <v>60</v>
      </c>
      <c r="C10649" s="192" t="s">
        <v>29812</v>
      </c>
      <c r="D10649" s="192" t="s">
        <v>29824</v>
      </c>
      <c r="E10649" s="192" t="s">
        <v>31024</v>
      </c>
      <c r="F10649" s="192" t="s">
        <v>29804</v>
      </c>
      <c r="G10649" s="192" t="s">
        <v>29921</v>
      </c>
      <c r="H10649" s="192" t="s">
        <v>31431</v>
      </c>
      <c r="I10649" s="192" t="s">
        <v>5073</v>
      </c>
      <c r="J10649" s="192" t="s">
        <v>31325</v>
      </c>
      <c r="K10649" s="192" t="s">
        <v>5073</v>
      </c>
      <c r="L10649" s="192" t="s">
        <v>1447</v>
      </c>
    </row>
    <row r="10650" spans="1:12" ht="15" x14ac:dyDescent="0.25">
      <c r="A10650" s="189" t="s">
        <v>6564</v>
      </c>
      <c r="B10650" s="190" t="s">
        <v>61</v>
      </c>
      <c r="C10650" s="190" t="s">
        <v>29797</v>
      </c>
      <c r="D10650" s="190" t="s">
        <v>29797</v>
      </c>
      <c r="E10650" s="190" t="s">
        <v>29797</v>
      </c>
      <c r="F10650" s="190" t="s">
        <v>29797</v>
      </c>
      <c r="G10650" s="190" t="s">
        <v>29797</v>
      </c>
      <c r="H10650" s="190" t="s">
        <v>31517</v>
      </c>
      <c r="I10650" s="190" t="s">
        <v>31518</v>
      </c>
      <c r="J10650" s="190" t="s">
        <v>29821</v>
      </c>
      <c r="K10650" s="190" t="s">
        <v>5062</v>
      </c>
      <c r="L10650" s="190" t="s">
        <v>1447</v>
      </c>
    </row>
    <row r="10651" spans="1:12" ht="15" x14ac:dyDescent="0.25">
      <c r="A10651" s="191" t="s">
        <v>6565</v>
      </c>
      <c r="B10651" s="192" t="s">
        <v>62</v>
      </c>
      <c r="C10651" s="192" t="s">
        <v>29797</v>
      </c>
      <c r="D10651" s="192" t="s">
        <v>29797</v>
      </c>
      <c r="E10651" s="192" t="s">
        <v>29797</v>
      </c>
      <c r="F10651" s="192" t="s">
        <v>29797</v>
      </c>
      <c r="G10651" s="192" t="s">
        <v>29797</v>
      </c>
      <c r="H10651" s="192" t="s">
        <v>31331</v>
      </c>
      <c r="I10651" s="192" t="s">
        <v>31332</v>
      </c>
      <c r="J10651" s="192" t="s">
        <v>29821</v>
      </c>
      <c r="K10651" s="192" t="s">
        <v>5062</v>
      </c>
      <c r="L10651" s="192" t="s">
        <v>1447</v>
      </c>
    </row>
    <row r="10652" spans="1:12" ht="15" x14ac:dyDescent="0.25">
      <c r="A10652" s="189" t="s">
        <v>17857</v>
      </c>
      <c r="B10652" s="190" t="s">
        <v>21653</v>
      </c>
      <c r="C10652" s="190" t="s">
        <v>29797</v>
      </c>
      <c r="D10652" s="190" t="s">
        <v>29797</v>
      </c>
      <c r="E10652" s="190" t="s">
        <v>29797</v>
      </c>
      <c r="F10652" s="190" t="s">
        <v>29797</v>
      </c>
      <c r="G10652" s="190" t="s">
        <v>29797</v>
      </c>
      <c r="H10652" s="190" t="s">
        <v>31571</v>
      </c>
      <c r="I10652" s="190" t="s">
        <v>1391</v>
      </c>
      <c r="J10652" s="190" t="s">
        <v>29821</v>
      </c>
      <c r="K10652" s="190" t="s">
        <v>5062</v>
      </c>
      <c r="L10652" s="190" t="s">
        <v>1447</v>
      </c>
    </row>
    <row r="10653" spans="1:12" ht="15" x14ac:dyDescent="0.25">
      <c r="A10653" s="191" t="s">
        <v>27903</v>
      </c>
      <c r="B10653" s="192" t="s">
        <v>21654</v>
      </c>
      <c r="C10653" s="192" t="s">
        <v>29797</v>
      </c>
      <c r="D10653" s="192" t="s">
        <v>29797</v>
      </c>
      <c r="E10653" s="192" t="s">
        <v>29797</v>
      </c>
      <c r="F10653" s="192" t="s">
        <v>29797</v>
      </c>
      <c r="G10653" s="192" t="s">
        <v>29797</v>
      </c>
      <c r="H10653" s="192" t="s">
        <v>29797</v>
      </c>
      <c r="I10653" s="192" t="s">
        <v>29797</v>
      </c>
      <c r="J10653" s="192" t="s">
        <v>29797</v>
      </c>
      <c r="K10653" s="192" t="s">
        <v>29797</v>
      </c>
      <c r="L10653" s="192" t="s">
        <v>1441</v>
      </c>
    </row>
    <row r="10654" spans="1:12" ht="15" x14ac:dyDescent="0.25">
      <c r="A10654" s="189" t="s">
        <v>27904</v>
      </c>
      <c r="B10654" s="190" t="s">
        <v>27905</v>
      </c>
      <c r="C10654" s="190" t="s">
        <v>29797</v>
      </c>
      <c r="D10654" s="190" t="s">
        <v>29797</v>
      </c>
      <c r="E10654" s="190" t="s">
        <v>29797</v>
      </c>
      <c r="F10654" s="190" t="s">
        <v>29797</v>
      </c>
      <c r="G10654" s="190" t="s">
        <v>29797</v>
      </c>
      <c r="H10654" s="190" t="s">
        <v>31410</v>
      </c>
      <c r="I10654" s="190" t="s">
        <v>1381</v>
      </c>
      <c r="J10654" s="190" t="s">
        <v>29821</v>
      </c>
      <c r="K10654" s="190" t="s">
        <v>5062</v>
      </c>
      <c r="L10654" s="190" t="s">
        <v>1447</v>
      </c>
    </row>
    <row r="10655" spans="1:12" ht="15" x14ac:dyDescent="0.25">
      <c r="A10655" s="191" t="s">
        <v>6566</v>
      </c>
      <c r="B10655" s="192" t="s">
        <v>63</v>
      </c>
      <c r="C10655" s="192" t="s">
        <v>29797</v>
      </c>
      <c r="D10655" s="192" t="s">
        <v>29797</v>
      </c>
      <c r="E10655" s="192" t="s">
        <v>29797</v>
      </c>
      <c r="F10655" s="192" t="s">
        <v>29797</v>
      </c>
      <c r="G10655" s="192" t="s">
        <v>29797</v>
      </c>
      <c r="H10655" s="192" t="s">
        <v>29797</v>
      </c>
      <c r="I10655" s="192" t="s">
        <v>29797</v>
      </c>
      <c r="J10655" s="192" t="s">
        <v>29797</v>
      </c>
      <c r="K10655" s="192" t="s">
        <v>29797</v>
      </c>
      <c r="L10655" s="192" t="s">
        <v>29797</v>
      </c>
    </row>
    <row r="10656" spans="1:12" ht="15" x14ac:dyDescent="0.25">
      <c r="A10656" s="189" t="s">
        <v>6567</v>
      </c>
      <c r="B10656" s="190" t="s">
        <v>64</v>
      </c>
      <c r="C10656" s="190" t="s">
        <v>29797</v>
      </c>
      <c r="D10656" s="190" t="s">
        <v>29797</v>
      </c>
      <c r="E10656" s="190" t="s">
        <v>29797</v>
      </c>
      <c r="F10656" s="190" t="s">
        <v>29797</v>
      </c>
      <c r="G10656" s="190" t="s">
        <v>29797</v>
      </c>
      <c r="H10656" s="190" t="s">
        <v>29797</v>
      </c>
      <c r="I10656" s="190" t="s">
        <v>29797</v>
      </c>
      <c r="J10656" s="190" t="s">
        <v>29797</v>
      </c>
      <c r="K10656" s="190" t="s">
        <v>29797</v>
      </c>
      <c r="L10656" s="190" t="s">
        <v>29797</v>
      </c>
    </row>
    <row r="10657" spans="1:12" ht="15" x14ac:dyDescent="0.25">
      <c r="A10657" s="191" t="s">
        <v>11722</v>
      </c>
      <c r="B10657" s="192" t="s">
        <v>11723</v>
      </c>
      <c r="C10657" s="192" t="s">
        <v>29797</v>
      </c>
      <c r="D10657" s="192" t="s">
        <v>29797</v>
      </c>
      <c r="E10657" s="192" t="s">
        <v>29797</v>
      </c>
      <c r="F10657" s="192" t="s">
        <v>29797</v>
      </c>
      <c r="G10657" s="192" t="s">
        <v>29797</v>
      </c>
      <c r="H10657" s="192" t="s">
        <v>31376</v>
      </c>
      <c r="I10657" s="192" t="s">
        <v>5062</v>
      </c>
      <c r="J10657" s="192" t="s">
        <v>29821</v>
      </c>
      <c r="K10657" s="192" t="s">
        <v>5062</v>
      </c>
      <c r="L10657" s="192" t="s">
        <v>1447</v>
      </c>
    </row>
    <row r="10658" spans="1:12" ht="15" x14ac:dyDescent="0.25">
      <c r="A10658" s="189" t="s">
        <v>27906</v>
      </c>
      <c r="B10658" s="190" t="s">
        <v>27907</v>
      </c>
      <c r="C10658" s="190" t="s">
        <v>29797</v>
      </c>
      <c r="D10658" s="190" t="s">
        <v>29797</v>
      </c>
      <c r="E10658" s="190" t="s">
        <v>29797</v>
      </c>
      <c r="F10658" s="190" t="s">
        <v>29797</v>
      </c>
      <c r="G10658" s="190" t="s">
        <v>29797</v>
      </c>
      <c r="H10658" s="190" t="s">
        <v>32489</v>
      </c>
      <c r="I10658" s="190" t="s">
        <v>32490</v>
      </c>
      <c r="J10658" s="190" t="s">
        <v>31325</v>
      </c>
      <c r="K10658" s="190" t="s">
        <v>5073</v>
      </c>
      <c r="L10658" s="190" t="s">
        <v>1447</v>
      </c>
    </row>
    <row r="10659" spans="1:12" ht="15" x14ac:dyDescent="0.25">
      <c r="A10659" s="191" t="s">
        <v>17858</v>
      </c>
      <c r="B10659" s="192" t="s">
        <v>27908</v>
      </c>
      <c r="C10659" s="192" t="s">
        <v>29797</v>
      </c>
      <c r="D10659" s="192" t="s">
        <v>29797</v>
      </c>
      <c r="E10659" s="192" t="s">
        <v>29797</v>
      </c>
      <c r="F10659" s="192" t="s">
        <v>29797</v>
      </c>
      <c r="G10659" s="192" t="s">
        <v>29797</v>
      </c>
      <c r="H10659" s="192" t="s">
        <v>31310</v>
      </c>
      <c r="I10659" s="192" t="s">
        <v>31311</v>
      </c>
      <c r="J10659" s="192" t="s">
        <v>29821</v>
      </c>
      <c r="K10659" s="192" t="s">
        <v>5062</v>
      </c>
      <c r="L10659" s="192" t="s">
        <v>1447</v>
      </c>
    </row>
    <row r="10660" spans="1:12" ht="15" x14ac:dyDescent="0.25">
      <c r="A10660" s="189" t="s">
        <v>27909</v>
      </c>
      <c r="B10660" s="190" t="s">
        <v>27910</v>
      </c>
      <c r="C10660" s="190" t="s">
        <v>29797</v>
      </c>
      <c r="D10660" s="190" t="s">
        <v>29797</v>
      </c>
      <c r="E10660" s="190" t="s">
        <v>29797</v>
      </c>
      <c r="F10660" s="190" t="s">
        <v>29797</v>
      </c>
      <c r="G10660" s="190" t="s">
        <v>29797</v>
      </c>
      <c r="H10660" s="190" t="s">
        <v>31432</v>
      </c>
      <c r="I10660" s="190" t="s">
        <v>31433</v>
      </c>
      <c r="J10660" s="190" t="s">
        <v>29821</v>
      </c>
      <c r="K10660" s="190" t="s">
        <v>5062</v>
      </c>
      <c r="L10660" s="190" t="s">
        <v>1447</v>
      </c>
    </row>
    <row r="10661" spans="1:12" ht="15" x14ac:dyDescent="0.25">
      <c r="A10661" s="191" t="s">
        <v>27911</v>
      </c>
      <c r="B10661" s="192" t="s">
        <v>27912</v>
      </c>
      <c r="C10661" s="192" t="s">
        <v>29797</v>
      </c>
      <c r="D10661" s="192" t="s">
        <v>29797</v>
      </c>
      <c r="E10661" s="192" t="s">
        <v>29797</v>
      </c>
      <c r="F10661" s="192" t="s">
        <v>29797</v>
      </c>
      <c r="G10661" s="192" t="s">
        <v>29797</v>
      </c>
      <c r="H10661" s="192" t="s">
        <v>29797</v>
      </c>
      <c r="I10661" s="192" t="s">
        <v>29797</v>
      </c>
      <c r="J10661" s="192" t="s">
        <v>29797</v>
      </c>
      <c r="K10661" s="192" t="s">
        <v>29797</v>
      </c>
      <c r="L10661" s="192" t="s">
        <v>1446</v>
      </c>
    </row>
    <row r="10662" spans="1:12" ht="15" x14ac:dyDescent="0.25">
      <c r="A10662" s="189" t="s">
        <v>17859</v>
      </c>
      <c r="B10662" s="190" t="s">
        <v>21655</v>
      </c>
      <c r="C10662" s="190" t="s">
        <v>29797</v>
      </c>
      <c r="D10662" s="190" t="s">
        <v>29797</v>
      </c>
      <c r="E10662" s="190" t="s">
        <v>29797</v>
      </c>
      <c r="F10662" s="190" t="s">
        <v>29797</v>
      </c>
      <c r="G10662" s="190" t="s">
        <v>29797</v>
      </c>
      <c r="H10662" s="190" t="s">
        <v>29797</v>
      </c>
      <c r="I10662" s="190" t="s">
        <v>29797</v>
      </c>
      <c r="J10662" s="190" t="s">
        <v>29797</v>
      </c>
      <c r="K10662" s="190" t="s">
        <v>29797</v>
      </c>
      <c r="L10662" s="190" t="s">
        <v>29797</v>
      </c>
    </row>
    <row r="10663" spans="1:12" ht="15" x14ac:dyDescent="0.25">
      <c r="A10663" s="191" t="s">
        <v>27913</v>
      </c>
      <c r="B10663" s="192" t="s">
        <v>27914</v>
      </c>
      <c r="C10663" s="192" t="s">
        <v>29797</v>
      </c>
      <c r="D10663" s="192" t="s">
        <v>29797</v>
      </c>
      <c r="E10663" s="192" t="s">
        <v>29797</v>
      </c>
      <c r="F10663" s="192" t="s">
        <v>29797</v>
      </c>
      <c r="G10663" s="192" t="s">
        <v>29797</v>
      </c>
      <c r="H10663" s="192" t="s">
        <v>31592</v>
      </c>
      <c r="I10663" s="192" t="s">
        <v>31593</v>
      </c>
      <c r="J10663" s="192" t="s">
        <v>29821</v>
      </c>
      <c r="K10663" s="192" t="s">
        <v>5062</v>
      </c>
      <c r="L10663" s="192" t="s">
        <v>1447</v>
      </c>
    </row>
    <row r="10664" spans="1:12" ht="15" x14ac:dyDescent="0.25">
      <c r="A10664" s="189" t="s">
        <v>11724</v>
      </c>
      <c r="B10664" s="190" t="s">
        <v>11725</v>
      </c>
      <c r="C10664" s="190" t="s">
        <v>29797</v>
      </c>
      <c r="D10664" s="190" t="s">
        <v>29797</v>
      </c>
      <c r="E10664" s="190" t="s">
        <v>29797</v>
      </c>
      <c r="F10664" s="190" t="s">
        <v>29797</v>
      </c>
      <c r="G10664" s="190" t="s">
        <v>29797</v>
      </c>
      <c r="H10664" s="190" t="s">
        <v>32294</v>
      </c>
      <c r="I10664" s="190" t="s">
        <v>32295</v>
      </c>
      <c r="J10664" s="190" t="s">
        <v>29821</v>
      </c>
      <c r="K10664" s="190" t="s">
        <v>5062</v>
      </c>
      <c r="L10664" s="190" t="s">
        <v>1447</v>
      </c>
    </row>
    <row r="10665" spans="1:12" ht="15" x14ac:dyDescent="0.25">
      <c r="A10665" s="191" t="s">
        <v>6568</v>
      </c>
      <c r="B10665" s="192" t="s">
        <v>65</v>
      </c>
      <c r="C10665" s="192" t="s">
        <v>29797</v>
      </c>
      <c r="D10665" s="192" t="s">
        <v>29797</v>
      </c>
      <c r="E10665" s="192" t="s">
        <v>29797</v>
      </c>
      <c r="F10665" s="192" t="s">
        <v>29797</v>
      </c>
      <c r="G10665" s="192" t="s">
        <v>29797</v>
      </c>
      <c r="H10665" s="192" t="s">
        <v>31452</v>
      </c>
      <c r="I10665" s="192" t="s">
        <v>31453</v>
      </c>
      <c r="J10665" s="192" t="s">
        <v>29821</v>
      </c>
      <c r="K10665" s="192" t="s">
        <v>5062</v>
      </c>
      <c r="L10665" s="192" t="s">
        <v>1447</v>
      </c>
    </row>
    <row r="10666" spans="1:12" ht="15" x14ac:dyDescent="0.25">
      <c r="A10666" s="189" t="s">
        <v>11726</v>
      </c>
      <c r="B10666" s="190" t="s">
        <v>11727</v>
      </c>
      <c r="C10666" s="190" t="s">
        <v>29797</v>
      </c>
      <c r="D10666" s="190" t="s">
        <v>29797</v>
      </c>
      <c r="E10666" s="190" t="s">
        <v>29797</v>
      </c>
      <c r="F10666" s="190" t="s">
        <v>29797</v>
      </c>
      <c r="G10666" s="190" t="s">
        <v>29797</v>
      </c>
      <c r="H10666" s="190" t="s">
        <v>31312</v>
      </c>
      <c r="I10666" s="190" t="s">
        <v>31313</v>
      </c>
      <c r="J10666" s="190" t="s">
        <v>29821</v>
      </c>
      <c r="K10666" s="190" t="s">
        <v>5062</v>
      </c>
      <c r="L10666" s="190" t="s">
        <v>1447</v>
      </c>
    </row>
    <row r="10667" spans="1:12" ht="15" x14ac:dyDescent="0.25">
      <c r="A10667" s="191" t="s">
        <v>11728</v>
      </c>
      <c r="B10667" s="192" t="s">
        <v>11729</v>
      </c>
      <c r="C10667" s="192" t="s">
        <v>29797</v>
      </c>
      <c r="D10667" s="192" t="s">
        <v>29797</v>
      </c>
      <c r="E10667" s="192" t="s">
        <v>29797</v>
      </c>
      <c r="F10667" s="192" t="s">
        <v>29797</v>
      </c>
      <c r="G10667" s="192" t="s">
        <v>29797</v>
      </c>
      <c r="H10667" s="192" t="s">
        <v>31314</v>
      </c>
      <c r="I10667" s="192" t="s">
        <v>5062</v>
      </c>
      <c r="J10667" s="192" t="s">
        <v>29821</v>
      </c>
      <c r="K10667" s="192" t="s">
        <v>5062</v>
      </c>
      <c r="L10667" s="192" t="s">
        <v>1447</v>
      </c>
    </row>
    <row r="10668" spans="1:12" ht="15" x14ac:dyDescent="0.25">
      <c r="A10668" s="189" t="s">
        <v>27915</v>
      </c>
      <c r="B10668" s="190" t="s">
        <v>27916</v>
      </c>
      <c r="C10668" s="190" t="s">
        <v>29797</v>
      </c>
      <c r="D10668" s="190" t="s">
        <v>29797</v>
      </c>
      <c r="E10668" s="190" t="s">
        <v>29797</v>
      </c>
      <c r="F10668" s="190" t="s">
        <v>29797</v>
      </c>
      <c r="G10668" s="190" t="s">
        <v>29797</v>
      </c>
      <c r="H10668" s="190" t="s">
        <v>29797</v>
      </c>
      <c r="I10668" s="190" t="s">
        <v>29797</v>
      </c>
      <c r="J10668" s="190" t="s">
        <v>29797</v>
      </c>
      <c r="K10668" s="190" t="s">
        <v>29797</v>
      </c>
      <c r="L10668" s="190" t="s">
        <v>29797</v>
      </c>
    </row>
    <row r="10669" spans="1:12" ht="15" x14ac:dyDescent="0.25">
      <c r="A10669" s="191" t="s">
        <v>27917</v>
      </c>
      <c r="B10669" s="192" t="s">
        <v>27918</v>
      </c>
      <c r="C10669" s="192" t="s">
        <v>29797</v>
      </c>
      <c r="D10669" s="192" t="s">
        <v>29797</v>
      </c>
      <c r="E10669" s="192" t="s">
        <v>29797</v>
      </c>
      <c r="F10669" s="192" t="s">
        <v>29797</v>
      </c>
      <c r="G10669" s="192" t="s">
        <v>29797</v>
      </c>
      <c r="H10669" s="192" t="s">
        <v>31312</v>
      </c>
      <c r="I10669" s="192" t="s">
        <v>31313</v>
      </c>
      <c r="J10669" s="192" t="s">
        <v>29821</v>
      </c>
      <c r="K10669" s="192" t="s">
        <v>5062</v>
      </c>
      <c r="L10669" s="192" t="s">
        <v>1447</v>
      </c>
    </row>
    <row r="10670" spans="1:12" ht="15" x14ac:dyDescent="0.25">
      <c r="A10670" s="189" t="s">
        <v>27919</v>
      </c>
      <c r="B10670" s="190" t="s">
        <v>27920</v>
      </c>
      <c r="C10670" s="190" t="s">
        <v>29797</v>
      </c>
      <c r="D10670" s="190" t="s">
        <v>29797</v>
      </c>
      <c r="E10670" s="190" t="s">
        <v>29797</v>
      </c>
      <c r="F10670" s="190" t="s">
        <v>29797</v>
      </c>
      <c r="G10670" s="190" t="s">
        <v>29797</v>
      </c>
      <c r="H10670" s="190" t="s">
        <v>31603</v>
      </c>
      <c r="I10670" s="190" t="s">
        <v>31604</v>
      </c>
      <c r="J10670" s="190" t="s">
        <v>29821</v>
      </c>
      <c r="K10670" s="190" t="s">
        <v>5062</v>
      </c>
      <c r="L10670" s="190" t="s">
        <v>1447</v>
      </c>
    </row>
    <row r="10671" spans="1:12" ht="15" x14ac:dyDescent="0.25">
      <c r="A10671" s="191" t="s">
        <v>17860</v>
      </c>
      <c r="B10671" s="192" t="s">
        <v>27921</v>
      </c>
      <c r="C10671" s="192" t="s">
        <v>29797</v>
      </c>
      <c r="D10671" s="192" t="s">
        <v>29797</v>
      </c>
      <c r="E10671" s="192" t="s">
        <v>29797</v>
      </c>
      <c r="F10671" s="192" t="s">
        <v>29797</v>
      </c>
      <c r="G10671" s="192" t="s">
        <v>29797</v>
      </c>
      <c r="H10671" s="192" t="s">
        <v>31603</v>
      </c>
      <c r="I10671" s="192" t="s">
        <v>31604</v>
      </c>
      <c r="J10671" s="192" t="s">
        <v>29821</v>
      </c>
      <c r="K10671" s="192" t="s">
        <v>5062</v>
      </c>
      <c r="L10671" s="192" t="s">
        <v>1447</v>
      </c>
    </row>
    <row r="10672" spans="1:12" ht="15" x14ac:dyDescent="0.25">
      <c r="A10672" s="189" t="s">
        <v>11730</v>
      </c>
      <c r="B10672" s="190" t="s">
        <v>11731</v>
      </c>
      <c r="C10672" s="190" t="s">
        <v>29797</v>
      </c>
      <c r="D10672" s="190" t="s">
        <v>29797</v>
      </c>
      <c r="E10672" s="190" t="s">
        <v>29797</v>
      </c>
      <c r="F10672" s="190" t="s">
        <v>29797</v>
      </c>
      <c r="G10672" s="190" t="s">
        <v>29797</v>
      </c>
      <c r="H10672" s="190" t="s">
        <v>29797</v>
      </c>
      <c r="I10672" s="190" t="s">
        <v>29797</v>
      </c>
      <c r="J10672" s="190" t="s">
        <v>29797</v>
      </c>
      <c r="K10672" s="190" t="s">
        <v>29797</v>
      </c>
      <c r="L10672" s="190" t="s">
        <v>29797</v>
      </c>
    </row>
    <row r="10673" spans="1:12" ht="15" x14ac:dyDescent="0.25">
      <c r="A10673" s="191" t="s">
        <v>17861</v>
      </c>
      <c r="B10673" s="192" t="s">
        <v>21656</v>
      </c>
      <c r="C10673" s="192" t="s">
        <v>29797</v>
      </c>
      <c r="D10673" s="192" t="s">
        <v>29797</v>
      </c>
      <c r="E10673" s="192" t="s">
        <v>29797</v>
      </c>
      <c r="F10673" s="192" t="s">
        <v>29797</v>
      </c>
      <c r="G10673" s="192" t="s">
        <v>29797</v>
      </c>
      <c r="H10673" s="192" t="s">
        <v>31331</v>
      </c>
      <c r="I10673" s="192" t="s">
        <v>31332</v>
      </c>
      <c r="J10673" s="192" t="s">
        <v>29821</v>
      </c>
      <c r="K10673" s="192" t="s">
        <v>5062</v>
      </c>
      <c r="L10673" s="192" t="s">
        <v>1447</v>
      </c>
    </row>
    <row r="10674" spans="1:12" ht="15" x14ac:dyDescent="0.25">
      <c r="A10674" s="189" t="s">
        <v>17862</v>
      </c>
      <c r="B10674" s="190" t="s">
        <v>21657</v>
      </c>
      <c r="C10674" s="190" t="s">
        <v>29797</v>
      </c>
      <c r="D10674" s="190" t="s">
        <v>29797</v>
      </c>
      <c r="E10674" s="190" t="s">
        <v>29797</v>
      </c>
      <c r="F10674" s="190" t="s">
        <v>29797</v>
      </c>
      <c r="G10674" s="190" t="s">
        <v>29797</v>
      </c>
      <c r="H10674" s="190" t="s">
        <v>31977</v>
      </c>
      <c r="I10674" s="190" t="s">
        <v>10358</v>
      </c>
      <c r="J10674" s="190" t="s">
        <v>29821</v>
      </c>
      <c r="K10674" s="190" t="s">
        <v>5062</v>
      </c>
      <c r="L10674" s="190" t="s">
        <v>1447</v>
      </c>
    </row>
    <row r="10675" spans="1:12" ht="15" x14ac:dyDescent="0.25">
      <c r="A10675" s="191" t="s">
        <v>11732</v>
      </c>
      <c r="B10675" s="192" t="s">
        <v>11733</v>
      </c>
      <c r="C10675" s="192" t="s">
        <v>29797</v>
      </c>
      <c r="D10675" s="192" t="s">
        <v>29797</v>
      </c>
      <c r="E10675" s="192" t="s">
        <v>29797</v>
      </c>
      <c r="F10675" s="192" t="s">
        <v>29797</v>
      </c>
      <c r="G10675" s="192" t="s">
        <v>29797</v>
      </c>
      <c r="H10675" s="192" t="s">
        <v>31689</v>
      </c>
      <c r="I10675" s="192" t="s">
        <v>10472</v>
      </c>
      <c r="J10675" s="192" t="s">
        <v>29821</v>
      </c>
      <c r="K10675" s="192" t="s">
        <v>5062</v>
      </c>
      <c r="L10675" s="192" t="s">
        <v>1447</v>
      </c>
    </row>
    <row r="10676" spans="1:12" ht="15" x14ac:dyDescent="0.25">
      <c r="A10676" s="189" t="s">
        <v>17863</v>
      </c>
      <c r="B10676" s="190" t="s">
        <v>21659</v>
      </c>
      <c r="C10676" s="190" t="s">
        <v>29797</v>
      </c>
      <c r="D10676" s="190" t="s">
        <v>29797</v>
      </c>
      <c r="E10676" s="190" t="s">
        <v>29797</v>
      </c>
      <c r="F10676" s="190" t="s">
        <v>29797</v>
      </c>
      <c r="G10676" s="190" t="s">
        <v>29797</v>
      </c>
      <c r="H10676" s="190" t="s">
        <v>31331</v>
      </c>
      <c r="I10676" s="190" t="s">
        <v>31332</v>
      </c>
      <c r="J10676" s="190" t="s">
        <v>29821</v>
      </c>
      <c r="K10676" s="190" t="s">
        <v>5062</v>
      </c>
      <c r="L10676" s="190" t="s">
        <v>1447</v>
      </c>
    </row>
    <row r="10677" spans="1:12" ht="15" x14ac:dyDescent="0.25">
      <c r="A10677" s="191" t="s">
        <v>27922</v>
      </c>
      <c r="B10677" s="192" t="s">
        <v>27923</v>
      </c>
      <c r="C10677" s="192" t="s">
        <v>29797</v>
      </c>
      <c r="D10677" s="192" t="s">
        <v>29797</v>
      </c>
      <c r="E10677" s="192" t="s">
        <v>29797</v>
      </c>
      <c r="F10677" s="192" t="s">
        <v>29797</v>
      </c>
      <c r="G10677" s="192" t="s">
        <v>29797</v>
      </c>
      <c r="H10677" s="192" t="s">
        <v>29797</v>
      </c>
      <c r="I10677" s="192" t="s">
        <v>29797</v>
      </c>
      <c r="J10677" s="192" t="s">
        <v>29797</v>
      </c>
      <c r="K10677" s="192" t="s">
        <v>29797</v>
      </c>
      <c r="L10677" s="192" t="s">
        <v>29797</v>
      </c>
    </row>
    <row r="10678" spans="1:12" ht="15" x14ac:dyDescent="0.25">
      <c r="A10678" s="189" t="s">
        <v>17864</v>
      </c>
      <c r="B10678" s="190" t="s">
        <v>21660</v>
      </c>
      <c r="C10678" s="190" t="s">
        <v>29797</v>
      </c>
      <c r="D10678" s="190" t="s">
        <v>29797</v>
      </c>
      <c r="E10678" s="190" t="s">
        <v>29797</v>
      </c>
      <c r="F10678" s="190" t="s">
        <v>29797</v>
      </c>
      <c r="G10678" s="190" t="s">
        <v>29797</v>
      </c>
      <c r="H10678" s="190" t="s">
        <v>29797</v>
      </c>
      <c r="I10678" s="190" t="s">
        <v>29797</v>
      </c>
      <c r="J10678" s="190" t="s">
        <v>29797</v>
      </c>
      <c r="K10678" s="190" t="s">
        <v>29797</v>
      </c>
      <c r="L10678" s="190" t="s">
        <v>29797</v>
      </c>
    </row>
    <row r="10679" spans="1:12" ht="15" x14ac:dyDescent="0.25">
      <c r="A10679" s="191" t="s">
        <v>11734</v>
      </c>
      <c r="B10679" s="192" t="s">
        <v>11735</v>
      </c>
      <c r="C10679" s="192" t="s">
        <v>29797</v>
      </c>
      <c r="D10679" s="192" t="s">
        <v>29797</v>
      </c>
      <c r="E10679" s="192" t="s">
        <v>29797</v>
      </c>
      <c r="F10679" s="192" t="s">
        <v>29797</v>
      </c>
      <c r="G10679" s="192" t="s">
        <v>29797</v>
      </c>
      <c r="H10679" s="192" t="s">
        <v>31592</v>
      </c>
      <c r="I10679" s="192" t="s">
        <v>31593</v>
      </c>
      <c r="J10679" s="192" t="s">
        <v>29821</v>
      </c>
      <c r="K10679" s="192" t="s">
        <v>5062</v>
      </c>
      <c r="L10679" s="192" t="s">
        <v>1447</v>
      </c>
    </row>
    <row r="10680" spans="1:12" ht="15" x14ac:dyDescent="0.25">
      <c r="A10680" s="189" t="s">
        <v>11736</v>
      </c>
      <c r="B10680" s="190" t="s">
        <v>11737</v>
      </c>
      <c r="C10680" s="190" t="s">
        <v>29797</v>
      </c>
      <c r="D10680" s="190" t="s">
        <v>29797</v>
      </c>
      <c r="E10680" s="190" t="s">
        <v>29797</v>
      </c>
      <c r="F10680" s="190" t="s">
        <v>29797</v>
      </c>
      <c r="G10680" s="190" t="s">
        <v>29797</v>
      </c>
      <c r="H10680" s="190" t="s">
        <v>31333</v>
      </c>
      <c r="I10680" s="190" t="s">
        <v>5073</v>
      </c>
      <c r="J10680" s="190" t="s">
        <v>31325</v>
      </c>
      <c r="K10680" s="190" t="s">
        <v>5073</v>
      </c>
      <c r="L10680" s="190" t="s">
        <v>1447</v>
      </c>
    </row>
    <row r="10681" spans="1:12" ht="15" x14ac:dyDescent="0.25">
      <c r="A10681" s="191" t="s">
        <v>17865</v>
      </c>
      <c r="B10681" s="192" t="s">
        <v>21661</v>
      </c>
      <c r="C10681" s="192" t="s">
        <v>29797</v>
      </c>
      <c r="D10681" s="192" t="s">
        <v>29797</v>
      </c>
      <c r="E10681" s="192" t="s">
        <v>29797</v>
      </c>
      <c r="F10681" s="192" t="s">
        <v>29797</v>
      </c>
      <c r="G10681" s="192" t="s">
        <v>29797</v>
      </c>
      <c r="H10681" s="192" t="s">
        <v>31576</v>
      </c>
      <c r="I10681" s="192" t="s">
        <v>1398</v>
      </c>
      <c r="J10681" s="192" t="s">
        <v>29821</v>
      </c>
      <c r="K10681" s="192" t="s">
        <v>5062</v>
      </c>
      <c r="L10681" s="192" t="s">
        <v>1447</v>
      </c>
    </row>
    <row r="10682" spans="1:12" ht="15" x14ac:dyDescent="0.25">
      <c r="A10682" s="189" t="s">
        <v>6569</v>
      </c>
      <c r="B10682" s="190" t="s">
        <v>66</v>
      </c>
      <c r="C10682" s="190" t="s">
        <v>29797</v>
      </c>
      <c r="D10682" s="190" t="s">
        <v>29797</v>
      </c>
      <c r="E10682" s="190" t="s">
        <v>29797</v>
      </c>
      <c r="F10682" s="190" t="s">
        <v>29797</v>
      </c>
      <c r="G10682" s="190" t="s">
        <v>29797</v>
      </c>
      <c r="H10682" s="190" t="s">
        <v>32460</v>
      </c>
      <c r="I10682" s="190" t="s">
        <v>31814</v>
      </c>
      <c r="J10682" s="190" t="s">
        <v>31325</v>
      </c>
      <c r="K10682" s="190" t="s">
        <v>5073</v>
      </c>
      <c r="L10682" s="190" t="s">
        <v>1447</v>
      </c>
    </row>
    <row r="10683" spans="1:12" ht="15" x14ac:dyDescent="0.25">
      <c r="A10683" s="191" t="s">
        <v>11738</v>
      </c>
      <c r="B10683" s="192" t="s">
        <v>11739</v>
      </c>
      <c r="C10683" s="192" t="s">
        <v>29797</v>
      </c>
      <c r="D10683" s="192" t="s">
        <v>29797</v>
      </c>
      <c r="E10683" s="192" t="s">
        <v>29797</v>
      </c>
      <c r="F10683" s="192" t="s">
        <v>29797</v>
      </c>
      <c r="G10683" s="192" t="s">
        <v>29797</v>
      </c>
      <c r="H10683" s="192" t="s">
        <v>32002</v>
      </c>
      <c r="I10683" s="192" t="s">
        <v>32003</v>
      </c>
      <c r="J10683" s="192" t="s">
        <v>31325</v>
      </c>
      <c r="K10683" s="192" t="s">
        <v>5073</v>
      </c>
      <c r="L10683" s="192" t="s">
        <v>1447</v>
      </c>
    </row>
    <row r="10684" spans="1:12" ht="15" x14ac:dyDescent="0.25">
      <c r="A10684" s="189" t="s">
        <v>17866</v>
      </c>
      <c r="B10684" s="190" t="s">
        <v>21662</v>
      </c>
      <c r="C10684" s="190" t="s">
        <v>29797</v>
      </c>
      <c r="D10684" s="190" t="s">
        <v>29797</v>
      </c>
      <c r="E10684" s="190" t="s">
        <v>29797</v>
      </c>
      <c r="F10684" s="190" t="s">
        <v>29797</v>
      </c>
      <c r="G10684" s="190" t="s">
        <v>29797</v>
      </c>
      <c r="H10684" s="190" t="s">
        <v>31737</v>
      </c>
      <c r="I10684" s="190" t="s">
        <v>31738</v>
      </c>
      <c r="J10684" s="190" t="s">
        <v>31325</v>
      </c>
      <c r="K10684" s="190" t="s">
        <v>5073</v>
      </c>
      <c r="L10684" s="190" t="s">
        <v>1447</v>
      </c>
    </row>
    <row r="10685" spans="1:12" ht="15" x14ac:dyDescent="0.25">
      <c r="A10685" s="191" t="s">
        <v>17867</v>
      </c>
      <c r="B10685" s="192" t="s">
        <v>21663</v>
      </c>
      <c r="C10685" s="192" t="s">
        <v>29812</v>
      </c>
      <c r="D10685" s="192" t="s">
        <v>29824</v>
      </c>
      <c r="E10685" s="192" t="s">
        <v>31025</v>
      </c>
      <c r="F10685" s="192" t="s">
        <v>29804</v>
      </c>
      <c r="G10685" s="192" t="s">
        <v>29863</v>
      </c>
      <c r="H10685" s="192" t="s">
        <v>32243</v>
      </c>
      <c r="I10685" s="192" t="s">
        <v>1400</v>
      </c>
      <c r="J10685" s="192" t="s">
        <v>29821</v>
      </c>
      <c r="K10685" s="192" t="s">
        <v>5062</v>
      </c>
      <c r="L10685" s="192" t="s">
        <v>1447</v>
      </c>
    </row>
    <row r="10686" spans="1:12" ht="15" x14ac:dyDescent="0.25">
      <c r="A10686" s="189" t="s">
        <v>11740</v>
      </c>
      <c r="B10686" s="190" t="s">
        <v>11741</v>
      </c>
      <c r="C10686" s="190" t="s">
        <v>29797</v>
      </c>
      <c r="D10686" s="190" t="s">
        <v>29797</v>
      </c>
      <c r="E10686" s="190" t="s">
        <v>29797</v>
      </c>
      <c r="F10686" s="190" t="s">
        <v>29797</v>
      </c>
      <c r="G10686" s="190" t="s">
        <v>29797</v>
      </c>
      <c r="H10686" s="190" t="s">
        <v>31460</v>
      </c>
      <c r="I10686" s="190" t="s">
        <v>29942</v>
      </c>
      <c r="J10686" s="190" t="s">
        <v>29821</v>
      </c>
      <c r="K10686" s="190" t="s">
        <v>5062</v>
      </c>
      <c r="L10686" s="190" t="s">
        <v>1447</v>
      </c>
    </row>
    <row r="10687" spans="1:12" ht="15" x14ac:dyDescent="0.25">
      <c r="A10687" s="191" t="s">
        <v>27924</v>
      </c>
      <c r="B10687" s="192" t="s">
        <v>27925</v>
      </c>
      <c r="C10687" s="192" t="s">
        <v>29797</v>
      </c>
      <c r="D10687" s="192" t="s">
        <v>29797</v>
      </c>
      <c r="E10687" s="192" t="s">
        <v>29797</v>
      </c>
      <c r="F10687" s="192" t="s">
        <v>29797</v>
      </c>
      <c r="G10687" s="192" t="s">
        <v>29797</v>
      </c>
      <c r="H10687" s="192" t="s">
        <v>31372</v>
      </c>
      <c r="I10687" s="192" t="s">
        <v>5062</v>
      </c>
      <c r="J10687" s="192" t="s">
        <v>29821</v>
      </c>
      <c r="K10687" s="192" t="s">
        <v>5062</v>
      </c>
      <c r="L10687" s="192" t="s">
        <v>1447</v>
      </c>
    </row>
    <row r="10688" spans="1:12" ht="15" x14ac:dyDescent="0.25">
      <c r="A10688" s="189" t="s">
        <v>6570</v>
      </c>
      <c r="B10688" s="190" t="s">
        <v>67</v>
      </c>
      <c r="C10688" s="190" t="s">
        <v>29797</v>
      </c>
      <c r="D10688" s="190" t="s">
        <v>29797</v>
      </c>
      <c r="E10688" s="190" t="s">
        <v>29797</v>
      </c>
      <c r="F10688" s="190" t="s">
        <v>29797</v>
      </c>
      <c r="G10688" s="190" t="s">
        <v>29797</v>
      </c>
      <c r="H10688" s="190" t="s">
        <v>29797</v>
      </c>
      <c r="I10688" s="190" t="s">
        <v>29797</v>
      </c>
      <c r="J10688" s="190" t="s">
        <v>29797</v>
      </c>
      <c r="K10688" s="190" t="s">
        <v>29797</v>
      </c>
      <c r="L10688" s="190" t="s">
        <v>29797</v>
      </c>
    </row>
    <row r="10689" spans="1:12" ht="15" x14ac:dyDescent="0.25">
      <c r="A10689" s="191" t="s">
        <v>17868</v>
      </c>
      <c r="B10689" s="192" t="s">
        <v>21664</v>
      </c>
      <c r="C10689" s="192" t="s">
        <v>29812</v>
      </c>
      <c r="D10689" s="192" t="s">
        <v>29824</v>
      </c>
      <c r="E10689" s="192" t="s">
        <v>31026</v>
      </c>
      <c r="F10689" s="192" t="s">
        <v>29804</v>
      </c>
      <c r="G10689" s="192" t="s">
        <v>29849</v>
      </c>
      <c r="H10689" s="192" t="s">
        <v>31445</v>
      </c>
      <c r="I10689" s="192" t="s">
        <v>31446</v>
      </c>
      <c r="J10689" s="192" t="s">
        <v>31325</v>
      </c>
      <c r="K10689" s="192" t="s">
        <v>5073</v>
      </c>
      <c r="L10689" s="192" t="s">
        <v>1447</v>
      </c>
    </row>
    <row r="10690" spans="1:12" ht="15" x14ac:dyDescent="0.25">
      <c r="A10690" s="189" t="s">
        <v>27926</v>
      </c>
      <c r="B10690" s="190" t="s">
        <v>27927</v>
      </c>
      <c r="C10690" s="190" t="s">
        <v>29797</v>
      </c>
      <c r="D10690" s="190" t="s">
        <v>29797</v>
      </c>
      <c r="E10690" s="190" t="s">
        <v>29797</v>
      </c>
      <c r="F10690" s="190" t="s">
        <v>29797</v>
      </c>
      <c r="G10690" s="190" t="s">
        <v>29797</v>
      </c>
      <c r="H10690" s="190" t="s">
        <v>31371</v>
      </c>
      <c r="I10690" s="190" t="s">
        <v>5062</v>
      </c>
      <c r="J10690" s="190" t="s">
        <v>29821</v>
      </c>
      <c r="K10690" s="190" t="s">
        <v>5062</v>
      </c>
      <c r="L10690" s="190" t="s">
        <v>1447</v>
      </c>
    </row>
    <row r="10691" spans="1:12" ht="15" x14ac:dyDescent="0.25">
      <c r="A10691" s="191" t="s">
        <v>17869</v>
      </c>
      <c r="B10691" s="192" t="s">
        <v>21665</v>
      </c>
      <c r="C10691" s="192" t="s">
        <v>29797</v>
      </c>
      <c r="D10691" s="192" t="s">
        <v>29797</v>
      </c>
      <c r="E10691" s="192" t="s">
        <v>29797</v>
      </c>
      <c r="F10691" s="192" t="s">
        <v>29797</v>
      </c>
      <c r="G10691" s="192" t="s">
        <v>29797</v>
      </c>
      <c r="H10691" s="192" t="s">
        <v>31376</v>
      </c>
      <c r="I10691" s="192" t="s">
        <v>5062</v>
      </c>
      <c r="J10691" s="192" t="s">
        <v>29821</v>
      </c>
      <c r="K10691" s="192" t="s">
        <v>5062</v>
      </c>
      <c r="L10691" s="192" t="s">
        <v>1447</v>
      </c>
    </row>
    <row r="10692" spans="1:12" ht="15" x14ac:dyDescent="0.25">
      <c r="A10692" s="189" t="s">
        <v>11742</v>
      </c>
      <c r="B10692" s="190" t="s">
        <v>11743</v>
      </c>
      <c r="C10692" s="190" t="s">
        <v>29797</v>
      </c>
      <c r="D10692" s="190" t="s">
        <v>29797</v>
      </c>
      <c r="E10692" s="190" t="s">
        <v>29797</v>
      </c>
      <c r="F10692" s="190" t="s">
        <v>29797</v>
      </c>
      <c r="G10692" s="190" t="s">
        <v>29797</v>
      </c>
      <c r="H10692" s="190" t="s">
        <v>31818</v>
      </c>
      <c r="I10692" s="190" t="s">
        <v>5073</v>
      </c>
      <c r="J10692" s="190" t="s">
        <v>31325</v>
      </c>
      <c r="K10692" s="190" t="s">
        <v>5073</v>
      </c>
      <c r="L10692" s="190" t="s">
        <v>1447</v>
      </c>
    </row>
    <row r="10693" spans="1:12" ht="15" x14ac:dyDescent="0.25">
      <c r="A10693" s="191" t="s">
        <v>11744</v>
      </c>
      <c r="B10693" s="192" t="s">
        <v>11745</v>
      </c>
      <c r="C10693" s="192" t="s">
        <v>29797</v>
      </c>
      <c r="D10693" s="192" t="s">
        <v>29797</v>
      </c>
      <c r="E10693" s="192" t="s">
        <v>29797</v>
      </c>
      <c r="F10693" s="192" t="s">
        <v>29797</v>
      </c>
      <c r="G10693" s="192" t="s">
        <v>29797</v>
      </c>
      <c r="H10693" s="192" t="s">
        <v>31710</v>
      </c>
      <c r="I10693" s="192" t="s">
        <v>31711</v>
      </c>
      <c r="J10693" s="192" t="s">
        <v>30187</v>
      </c>
      <c r="K10693" s="192" t="s">
        <v>6089</v>
      </c>
      <c r="L10693" s="192" t="s">
        <v>1447</v>
      </c>
    </row>
    <row r="10694" spans="1:12" ht="15" x14ac:dyDescent="0.25">
      <c r="A10694" s="189" t="s">
        <v>11746</v>
      </c>
      <c r="B10694" s="190" t="s">
        <v>11747</v>
      </c>
      <c r="C10694" s="190" t="s">
        <v>29797</v>
      </c>
      <c r="D10694" s="190" t="s">
        <v>29797</v>
      </c>
      <c r="E10694" s="190" t="s">
        <v>29797</v>
      </c>
      <c r="F10694" s="190" t="s">
        <v>29797</v>
      </c>
      <c r="G10694" s="190" t="s">
        <v>29797</v>
      </c>
      <c r="H10694" s="190" t="s">
        <v>29797</v>
      </c>
      <c r="I10694" s="190" t="s">
        <v>29797</v>
      </c>
      <c r="J10694" s="190" t="s">
        <v>31325</v>
      </c>
      <c r="K10694" s="190" t="s">
        <v>5073</v>
      </c>
      <c r="L10694" s="190" t="s">
        <v>1447</v>
      </c>
    </row>
    <row r="10695" spans="1:12" ht="15" x14ac:dyDescent="0.25">
      <c r="A10695" s="191" t="s">
        <v>11748</v>
      </c>
      <c r="B10695" s="192" t="s">
        <v>11749</v>
      </c>
      <c r="C10695" s="192" t="s">
        <v>29797</v>
      </c>
      <c r="D10695" s="192" t="s">
        <v>29797</v>
      </c>
      <c r="E10695" s="192" t="s">
        <v>29797</v>
      </c>
      <c r="F10695" s="192" t="s">
        <v>29797</v>
      </c>
      <c r="G10695" s="192" t="s">
        <v>29797</v>
      </c>
      <c r="H10695" s="192" t="s">
        <v>32063</v>
      </c>
      <c r="I10695" s="192" t="s">
        <v>31100</v>
      </c>
      <c r="J10695" s="192" t="s">
        <v>31325</v>
      </c>
      <c r="K10695" s="192" t="s">
        <v>5073</v>
      </c>
      <c r="L10695" s="192" t="s">
        <v>1447</v>
      </c>
    </row>
    <row r="10696" spans="1:12" ht="15" x14ac:dyDescent="0.25">
      <c r="A10696" s="189" t="s">
        <v>17870</v>
      </c>
      <c r="B10696" s="190" t="s">
        <v>21666</v>
      </c>
      <c r="C10696" s="190" t="s">
        <v>29797</v>
      </c>
      <c r="D10696" s="190" t="s">
        <v>29797</v>
      </c>
      <c r="E10696" s="190" t="s">
        <v>29797</v>
      </c>
      <c r="F10696" s="190" t="s">
        <v>29797</v>
      </c>
      <c r="G10696" s="190" t="s">
        <v>29797</v>
      </c>
      <c r="H10696" s="190" t="s">
        <v>31558</v>
      </c>
      <c r="I10696" s="190" t="s">
        <v>22722</v>
      </c>
      <c r="J10696" s="190" t="s">
        <v>31325</v>
      </c>
      <c r="K10696" s="190" t="s">
        <v>5073</v>
      </c>
      <c r="L10696" s="190" t="s">
        <v>1447</v>
      </c>
    </row>
    <row r="10697" spans="1:12" ht="15" x14ac:dyDescent="0.25">
      <c r="A10697" s="191" t="s">
        <v>11750</v>
      </c>
      <c r="B10697" s="192" t="s">
        <v>11751</v>
      </c>
      <c r="C10697" s="192" t="s">
        <v>29797</v>
      </c>
      <c r="D10697" s="192" t="s">
        <v>29797</v>
      </c>
      <c r="E10697" s="192" t="s">
        <v>29797</v>
      </c>
      <c r="F10697" s="192" t="s">
        <v>29797</v>
      </c>
      <c r="G10697" s="192" t="s">
        <v>29797</v>
      </c>
      <c r="H10697" s="192" t="s">
        <v>31596</v>
      </c>
      <c r="I10697" s="192" t="s">
        <v>6503</v>
      </c>
      <c r="J10697" s="192" t="s">
        <v>31325</v>
      </c>
      <c r="K10697" s="192" t="s">
        <v>5073</v>
      </c>
      <c r="L10697" s="192" t="s">
        <v>1447</v>
      </c>
    </row>
    <row r="10698" spans="1:12" ht="15" x14ac:dyDescent="0.25">
      <c r="A10698" s="189" t="s">
        <v>27928</v>
      </c>
      <c r="B10698" s="190" t="s">
        <v>68</v>
      </c>
      <c r="C10698" s="190" t="s">
        <v>29797</v>
      </c>
      <c r="D10698" s="190" t="s">
        <v>29797</v>
      </c>
      <c r="E10698" s="190" t="s">
        <v>29797</v>
      </c>
      <c r="F10698" s="190" t="s">
        <v>29797</v>
      </c>
      <c r="G10698" s="190" t="s">
        <v>29797</v>
      </c>
      <c r="H10698" s="190" t="s">
        <v>29797</v>
      </c>
      <c r="I10698" s="190" t="s">
        <v>29797</v>
      </c>
      <c r="J10698" s="190" t="s">
        <v>29797</v>
      </c>
      <c r="K10698" s="190" t="s">
        <v>29797</v>
      </c>
      <c r="L10698" s="190" t="s">
        <v>1468</v>
      </c>
    </row>
    <row r="10699" spans="1:12" ht="15" x14ac:dyDescent="0.25">
      <c r="A10699" s="191" t="s">
        <v>11752</v>
      </c>
      <c r="B10699" s="192" t="s">
        <v>11753</v>
      </c>
      <c r="C10699" s="192" t="s">
        <v>29797</v>
      </c>
      <c r="D10699" s="192" t="s">
        <v>29797</v>
      </c>
      <c r="E10699" s="192" t="s">
        <v>29797</v>
      </c>
      <c r="F10699" s="192" t="s">
        <v>29797</v>
      </c>
      <c r="G10699" s="192" t="s">
        <v>29797</v>
      </c>
      <c r="H10699" s="192" t="s">
        <v>31314</v>
      </c>
      <c r="I10699" s="192" t="s">
        <v>5062</v>
      </c>
      <c r="J10699" s="192" t="s">
        <v>29821</v>
      </c>
      <c r="K10699" s="192" t="s">
        <v>5062</v>
      </c>
      <c r="L10699" s="192" t="s">
        <v>1447</v>
      </c>
    </row>
    <row r="10700" spans="1:12" ht="15" x14ac:dyDescent="0.25">
      <c r="A10700" s="189" t="s">
        <v>11754</v>
      </c>
      <c r="B10700" s="190" t="s">
        <v>11755</v>
      </c>
      <c r="C10700" s="190" t="s">
        <v>29797</v>
      </c>
      <c r="D10700" s="190" t="s">
        <v>29797</v>
      </c>
      <c r="E10700" s="190" t="s">
        <v>29797</v>
      </c>
      <c r="F10700" s="190" t="s">
        <v>29797</v>
      </c>
      <c r="G10700" s="190" t="s">
        <v>29797</v>
      </c>
      <c r="H10700" s="190" t="s">
        <v>31482</v>
      </c>
      <c r="I10700" s="190" t="s">
        <v>31483</v>
      </c>
      <c r="J10700" s="190" t="s">
        <v>29821</v>
      </c>
      <c r="K10700" s="190" t="s">
        <v>5062</v>
      </c>
      <c r="L10700" s="190" t="s">
        <v>1447</v>
      </c>
    </row>
    <row r="10701" spans="1:12" ht="15" x14ac:dyDescent="0.25">
      <c r="A10701" s="191" t="s">
        <v>27929</v>
      </c>
      <c r="B10701" s="192" t="s">
        <v>69</v>
      </c>
      <c r="C10701" s="192" t="s">
        <v>29797</v>
      </c>
      <c r="D10701" s="192" t="s">
        <v>29797</v>
      </c>
      <c r="E10701" s="192" t="s">
        <v>29797</v>
      </c>
      <c r="F10701" s="192" t="s">
        <v>29797</v>
      </c>
      <c r="G10701" s="192" t="s">
        <v>29797</v>
      </c>
      <c r="H10701" s="192" t="s">
        <v>29797</v>
      </c>
      <c r="I10701" s="192" t="s">
        <v>29797</v>
      </c>
      <c r="J10701" s="192" t="s">
        <v>29797</v>
      </c>
      <c r="K10701" s="192" t="s">
        <v>29797</v>
      </c>
      <c r="L10701" s="192" t="s">
        <v>1438</v>
      </c>
    </row>
    <row r="10702" spans="1:12" ht="15" x14ac:dyDescent="0.25">
      <c r="A10702" s="189" t="s">
        <v>11756</v>
      </c>
      <c r="B10702" s="190" t="s">
        <v>11757</v>
      </c>
      <c r="C10702" s="190" t="s">
        <v>29797</v>
      </c>
      <c r="D10702" s="190" t="s">
        <v>29797</v>
      </c>
      <c r="E10702" s="190" t="s">
        <v>29797</v>
      </c>
      <c r="F10702" s="190" t="s">
        <v>29797</v>
      </c>
      <c r="G10702" s="190" t="s">
        <v>29797</v>
      </c>
      <c r="H10702" s="190" t="s">
        <v>31537</v>
      </c>
      <c r="I10702" s="190" t="s">
        <v>5894</v>
      </c>
      <c r="J10702" s="190" t="s">
        <v>29821</v>
      </c>
      <c r="K10702" s="190" t="s">
        <v>5062</v>
      </c>
      <c r="L10702" s="190" t="s">
        <v>1447</v>
      </c>
    </row>
    <row r="10703" spans="1:12" ht="15" x14ac:dyDescent="0.25">
      <c r="A10703" s="191" t="s">
        <v>17871</v>
      </c>
      <c r="B10703" s="192" t="s">
        <v>21667</v>
      </c>
      <c r="C10703" s="192" t="s">
        <v>29797</v>
      </c>
      <c r="D10703" s="192" t="s">
        <v>29797</v>
      </c>
      <c r="E10703" s="192" t="s">
        <v>29797</v>
      </c>
      <c r="F10703" s="192" t="s">
        <v>29797</v>
      </c>
      <c r="G10703" s="192" t="s">
        <v>29797</v>
      </c>
      <c r="H10703" s="192" t="s">
        <v>29797</v>
      </c>
      <c r="I10703" s="192" t="s">
        <v>29797</v>
      </c>
      <c r="J10703" s="192" t="s">
        <v>29797</v>
      </c>
      <c r="K10703" s="192" t="s">
        <v>29797</v>
      </c>
      <c r="L10703" s="192" t="s">
        <v>29797</v>
      </c>
    </row>
    <row r="10704" spans="1:12" ht="15" x14ac:dyDescent="0.25">
      <c r="A10704" s="189" t="s">
        <v>17872</v>
      </c>
      <c r="B10704" s="190" t="s">
        <v>21668</v>
      </c>
      <c r="C10704" s="190" t="s">
        <v>29797</v>
      </c>
      <c r="D10704" s="190" t="s">
        <v>29797</v>
      </c>
      <c r="E10704" s="190" t="s">
        <v>29797</v>
      </c>
      <c r="F10704" s="190" t="s">
        <v>29797</v>
      </c>
      <c r="G10704" s="190" t="s">
        <v>29797</v>
      </c>
      <c r="H10704" s="190" t="s">
        <v>29797</v>
      </c>
      <c r="I10704" s="190" t="s">
        <v>29797</v>
      </c>
      <c r="J10704" s="190" t="s">
        <v>29797</v>
      </c>
      <c r="K10704" s="190" t="s">
        <v>29797</v>
      </c>
      <c r="L10704" s="190" t="s">
        <v>29797</v>
      </c>
    </row>
    <row r="10705" spans="1:12" ht="15" x14ac:dyDescent="0.25">
      <c r="A10705" s="191" t="s">
        <v>17873</v>
      </c>
      <c r="B10705" s="192" t="s">
        <v>21669</v>
      </c>
      <c r="C10705" s="192" t="s">
        <v>29797</v>
      </c>
      <c r="D10705" s="192" t="s">
        <v>29797</v>
      </c>
      <c r="E10705" s="192" t="s">
        <v>29797</v>
      </c>
      <c r="F10705" s="192" t="s">
        <v>29797</v>
      </c>
      <c r="G10705" s="192" t="s">
        <v>29797</v>
      </c>
      <c r="H10705" s="192" t="s">
        <v>29797</v>
      </c>
      <c r="I10705" s="192" t="s">
        <v>29797</v>
      </c>
      <c r="J10705" s="192" t="s">
        <v>29797</v>
      </c>
      <c r="K10705" s="192" t="s">
        <v>29797</v>
      </c>
      <c r="L10705" s="192" t="s">
        <v>29797</v>
      </c>
    </row>
    <row r="10706" spans="1:12" ht="15" x14ac:dyDescent="0.25">
      <c r="A10706" s="189" t="s">
        <v>27930</v>
      </c>
      <c r="B10706" s="190" t="s">
        <v>70</v>
      </c>
      <c r="C10706" s="190" t="s">
        <v>29797</v>
      </c>
      <c r="D10706" s="190" t="s">
        <v>29797</v>
      </c>
      <c r="E10706" s="190" t="s">
        <v>29797</v>
      </c>
      <c r="F10706" s="190" t="s">
        <v>29797</v>
      </c>
      <c r="G10706" s="190" t="s">
        <v>29797</v>
      </c>
      <c r="H10706" s="190" t="s">
        <v>29797</v>
      </c>
      <c r="I10706" s="190" t="s">
        <v>29797</v>
      </c>
      <c r="J10706" s="190" t="s">
        <v>29797</v>
      </c>
      <c r="K10706" s="190" t="s">
        <v>29797</v>
      </c>
      <c r="L10706" s="190" t="s">
        <v>1469</v>
      </c>
    </row>
    <row r="10707" spans="1:12" ht="15" x14ac:dyDescent="0.25">
      <c r="A10707" s="191" t="s">
        <v>17874</v>
      </c>
      <c r="B10707" s="192" t="s">
        <v>21670</v>
      </c>
      <c r="C10707" s="192" t="s">
        <v>29797</v>
      </c>
      <c r="D10707" s="192" t="s">
        <v>29797</v>
      </c>
      <c r="E10707" s="192" t="s">
        <v>29797</v>
      </c>
      <c r="F10707" s="192" t="s">
        <v>29797</v>
      </c>
      <c r="G10707" s="192" t="s">
        <v>29797</v>
      </c>
      <c r="H10707" s="192" t="s">
        <v>29797</v>
      </c>
      <c r="I10707" s="192" t="s">
        <v>29797</v>
      </c>
      <c r="J10707" s="192" t="s">
        <v>29797</v>
      </c>
      <c r="K10707" s="192" t="s">
        <v>29797</v>
      </c>
      <c r="L10707" s="192" t="s">
        <v>29797</v>
      </c>
    </row>
    <row r="10708" spans="1:12" ht="15" x14ac:dyDescent="0.25">
      <c r="A10708" s="189" t="s">
        <v>27931</v>
      </c>
      <c r="B10708" s="190" t="s">
        <v>71</v>
      </c>
      <c r="C10708" s="190" t="s">
        <v>29797</v>
      </c>
      <c r="D10708" s="190" t="s">
        <v>29797</v>
      </c>
      <c r="E10708" s="190" t="s">
        <v>29797</v>
      </c>
      <c r="F10708" s="190" t="s">
        <v>29797</v>
      </c>
      <c r="G10708" s="190" t="s">
        <v>29797</v>
      </c>
      <c r="H10708" s="190" t="s">
        <v>29797</v>
      </c>
      <c r="I10708" s="190" t="s">
        <v>29797</v>
      </c>
      <c r="J10708" s="190" t="s">
        <v>29797</v>
      </c>
      <c r="K10708" s="190" t="s">
        <v>29797</v>
      </c>
      <c r="L10708" s="190" t="s">
        <v>1438</v>
      </c>
    </row>
    <row r="10709" spans="1:12" ht="15" x14ac:dyDescent="0.25">
      <c r="A10709" s="191" t="s">
        <v>27932</v>
      </c>
      <c r="B10709" s="192" t="s">
        <v>27933</v>
      </c>
      <c r="C10709" s="192" t="s">
        <v>29797</v>
      </c>
      <c r="D10709" s="192" t="s">
        <v>29797</v>
      </c>
      <c r="E10709" s="192" t="s">
        <v>29797</v>
      </c>
      <c r="F10709" s="192" t="s">
        <v>29797</v>
      </c>
      <c r="G10709" s="192" t="s">
        <v>29797</v>
      </c>
      <c r="H10709" s="192" t="s">
        <v>31436</v>
      </c>
      <c r="I10709" s="192" t="s">
        <v>5062</v>
      </c>
      <c r="J10709" s="192" t="s">
        <v>29821</v>
      </c>
      <c r="K10709" s="192" t="s">
        <v>5062</v>
      </c>
      <c r="L10709" s="192" t="s">
        <v>1447</v>
      </c>
    </row>
    <row r="10710" spans="1:12" ht="15" x14ac:dyDescent="0.25">
      <c r="A10710" s="189" t="s">
        <v>17875</v>
      </c>
      <c r="B10710" s="190" t="s">
        <v>21671</v>
      </c>
      <c r="C10710" s="190" t="s">
        <v>29797</v>
      </c>
      <c r="D10710" s="190" t="s">
        <v>29797</v>
      </c>
      <c r="E10710" s="190" t="s">
        <v>29797</v>
      </c>
      <c r="F10710" s="190" t="s">
        <v>29797</v>
      </c>
      <c r="G10710" s="190" t="s">
        <v>29797</v>
      </c>
      <c r="H10710" s="190" t="s">
        <v>29797</v>
      </c>
      <c r="I10710" s="190" t="s">
        <v>29797</v>
      </c>
      <c r="J10710" s="190" t="s">
        <v>29797</v>
      </c>
      <c r="K10710" s="190" t="s">
        <v>29797</v>
      </c>
      <c r="L10710" s="190" t="s">
        <v>29797</v>
      </c>
    </row>
    <row r="10711" spans="1:12" ht="15" x14ac:dyDescent="0.25">
      <c r="A10711" s="191" t="s">
        <v>27934</v>
      </c>
      <c r="B10711" s="192" t="s">
        <v>72</v>
      </c>
      <c r="C10711" s="192" t="s">
        <v>29797</v>
      </c>
      <c r="D10711" s="192" t="s">
        <v>29797</v>
      </c>
      <c r="E10711" s="192" t="s">
        <v>29797</v>
      </c>
      <c r="F10711" s="192" t="s">
        <v>29797</v>
      </c>
      <c r="G10711" s="192" t="s">
        <v>29797</v>
      </c>
      <c r="H10711" s="192" t="s">
        <v>29797</v>
      </c>
      <c r="I10711" s="192" t="s">
        <v>29797</v>
      </c>
      <c r="J10711" s="192" t="s">
        <v>29797</v>
      </c>
      <c r="K10711" s="192" t="s">
        <v>29797</v>
      </c>
      <c r="L10711" s="192" t="s">
        <v>1446</v>
      </c>
    </row>
    <row r="10712" spans="1:12" ht="15" x14ac:dyDescent="0.25">
      <c r="A10712" s="189" t="s">
        <v>6571</v>
      </c>
      <c r="B10712" s="190" t="s">
        <v>73</v>
      </c>
      <c r="C10712" s="190" t="s">
        <v>29797</v>
      </c>
      <c r="D10712" s="190" t="s">
        <v>29797</v>
      </c>
      <c r="E10712" s="190" t="s">
        <v>29797</v>
      </c>
      <c r="F10712" s="190" t="s">
        <v>29797</v>
      </c>
      <c r="G10712" s="190" t="s">
        <v>29797</v>
      </c>
      <c r="H10712" s="190" t="s">
        <v>31422</v>
      </c>
      <c r="I10712" s="190" t="s">
        <v>31423</v>
      </c>
      <c r="J10712" s="190" t="s">
        <v>29821</v>
      </c>
      <c r="K10712" s="190" t="s">
        <v>5062</v>
      </c>
      <c r="L10712" s="190" t="s">
        <v>1447</v>
      </c>
    </row>
    <row r="10713" spans="1:12" ht="15" x14ac:dyDescent="0.25">
      <c r="A10713" s="191" t="s">
        <v>11758</v>
      </c>
      <c r="B10713" s="192" t="s">
        <v>11759</v>
      </c>
      <c r="C10713" s="192" t="s">
        <v>29797</v>
      </c>
      <c r="D10713" s="192" t="s">
        <v>29797</v>
      </c>
      <c r="E10713" s="192" t="s">
        <v>29797</v>
      </c>
      <c r="F10713" s="192" t="s">
        <v>29797</v>
      </c>
      <c r="G10713" s="192" t="s">
        <v>29797</v>
      </c>
      <c r="H10713" s="192" t="s">
        <v>31546</v>
      </c>
      <c r="I10713" s="192" t="s">
        <v>31547</v>
      </c>
      <c r="J10713" s="192" t="s">
        <v>29821</v>
      </c>
      <c r="K10713" s="192" t="s">
        <v>5062</v>
      </c>
      <c r="L10713" s="192" t="s">
        <v>1447</v>
      </c>
    </row>
    <row r="10714" spans="1:12" ht="15" x14ac:dyDescent="0.25">
      <c r="A10714" s="189" t="s">
        <v>11760</v>
      </c>
      <c r="B10714" s="190" t="s">
        <v>11761</v>
      </c>
      <c r="C10714" s="190" t="s">
        <v>29797</v>
      </c>
      <c r="D10714" s="190" t="s">
        <v>29797</v>
      </c>
      <c r="E10714" s="190" t="s">
        <v>29797</v>
      </c>
      <c r="F10714" s="190" t="s">
        <v>29797</v>
      </c>
      <c r="G10714" s="190" t="s">
        <v>29797</v>
      </c>
      <c r="H10714" s="190" t="s">
        <v>31371</v>
      </c>
      <c r="I10714" s="190" t="s">
        <v>5062</v>
      </c>
      <c r="J10714" s="190" t="s">
        <v>29821</v>
      </c>
      <c r="K10714" s="190" t="s">
        <v>5062</v>
      </c>
      <c r="L10714" s="190" t="s">
        <v>1447</v>
      </c>
    </row>
    <row r="10715" spans="1:12" ht="15" x14ac:dyDescent="0.25">
      <c r="A10715" s="191" t="s">
        <v>11762</v>
      </c>
      <c r="B10715" s="192" t="s">
        <v>11763</v>
      </c>
      <c r="C10715" s="192" t="s">
        <v>29797</v>
      </c>
      <c r="D10715" s="192" t="s">
        <v>29797</v>
      </c>
      <c r="E10715" s="192" t="s">
        <v>29797</v>
      </c>
      <c r="F10715" s="192" t="s">
        <v>29797</v>
      </c>
      <c r="G10715" s="192" t="s">
        <v>29797</v>
      </c>
      <c r="H10715" s="192" t="s">
        <v>31605</v>
      </c>
      <c r="I10715" s="192" t="s">
        <v>31606</v>
      </c>
      <c r="J10715" s="192" t="s">
        <v>29821</v>
      </c>
      <c r="K10715" s="192" t="s">
        <v>5062</v>
      </c>
      <c r="L10715" s="192" t="s">
        <v>1447</v>
      </c>
    </row>
    <row r="10716" spans="1:12" ht="15" x14ac:dyDescent="0.25">
      <c r="A10716" s="189" t="s">
        <v>11764</v>
      </c>
      <c r="B10716" s="190" t="s">
        <v>11765</v>
      </c>
      <c r="C10716" s="190" t="s">
        <v>29797</v>
      </c>
      <c r="D10716" s="190" t="s">
        <v>29797</v>
      </c>
      <c r="E10716" s="190" t="s">
        <v>29797</v>
      </c>
      <c r="F10716" s="190" t="s">
        <v>29797</v>
      </c>
      <c r="G10716" s="190" t="s">
        <v>29797</v>
      </c>
      <c r="H10716" s="190" t="s">
        <v>31451</v>
      </c>
      <c r="I10716" s="190" t="s">
        <v>1382</v>
      </c>
      <c r="J10716" s="190" t="s">
        <v>29821</v>
      </c>
      <c r="K10716" s="190" t="s">
        <v>5062</v>
      </c>
      <c r="L10716" s="190" t="s">
        <v>1447</v>
      </c>
    </row>
    <row r="10717" spans="1:12" ht="15" x14ac:dyDescent="0.25">
      <c r="A10717" s="191" t="s">
        <v>17876</v>
      </c>
      <c r="B10717" s="192" t="s">
        <v>21672</v>
      </c>
      <c r="C10717" s="192" t="s">
        <v>29797</v>
      </c>
      <c r="D10717" s="192" t="s">
        <v>29797</v>
      </c>
      <c r="E10717" s="192" t="s">
        <v>29797</v>
      </c>
      <c r="F10717" s="192" t="s">
        <v>29797</v>
      </c>
      <c r="G10717" s="192" t="s">
        <v>29797</v>
      </c>
      <c r="H10717" s="192" t="s">
        <v>29797</v>
      </c>
      <c r="I10717" s="192" t="s">
        <v>29797</v>
      </c>
      <c r="J10717" s="192" t="s">
        <v>29797</v>
      </c>
      <c r="K10717" s="192" t="s">
        <v>29797</v>
      </c>
      <c r="L10717" s="192" t="s">
        <v>29797</v>
      </c>
    </row>
    <row r="10718" spans="1:12" ht="15" x14ac:dyDescent="0.25">
      <c r="A10718" s="189" t="s">
        <v>17877</v>
      </c>
      <c r="B10718" s="190" t="s">
        <v>21673</v>
      </c>
      <c r="C10718" s="190" t="s">
        <v>29797</v>
      </c>
      <c r="D10718" s="190" t="s">
        <v>29797</v>
      </c>
      <c r="E10718" s="190" t="s">
        <v>29797</v>
      </c>
      <c r="F10718" s="190" t="s">
        <v>29797</v>
      </c>
      <c r="G10718" s="190" t="s">
        <v>29797</v>
      </c>
      <c r="H10718" s="190" t="s">
        <v>31596</v>
      </c>
      <c r="I10718" s="190" t="s">
        <v>6503</v>
      </c>
      <c r="J10718" s="190" t="s">
        <v>31325</v>
      </c>
      <c r="K10718" s="190" t="s">
        <v>5073</v>
      </c>
      <c r="L10718" s="190" t="s">
        <v>1447</v>
      </c>
    </row>
    <row r="10719" spans="1:12" ht="15" x14ac:dyDescent="0.25">
      <c r="A10719" s="191" t="s">
        <v>11766</v>
      </c>
      <c r="B10719" s="192" t="s">
        <v>11767</v>
      </c>
      <c r="C10719" s="192" t="s">
        <v>29797</v>
      </c>
      <c r="D10719" s="192" t="s">
        <v>29797</v>
      </c>
      <c r="E10719" s="192" t="s">
        <v>29797</v>
      </c>
      <c r="F10719" s="192" t="s">
        <v>29797</v>
      </c>
      <c r="G10719" s="192" t="s">
        <v>29797</v>
      </c>
      <c r="H10719" s="192" t="s">
        <v>31387</v>
      </c>
      <c r="I10719" s="192" t="s">
        <v>31388</v>
      </c>
      <c r="J10719" s="192" t="s">
        <v>31325</v>
      </c>
      <c r="K10719" s="192" t="s">
        <v>5073</v>
      </c>
      <c r="L10719" s="192" t="s">
        <v>1447</v>
      </c>
    </row>
    <row r="10720" spans="1:12" ht="15" x14ac:dyDescent="0.25">
      <c r="A10720" s="189" t="s">
        <v>27935</v>
      </c>
      <c r="B10720" s="190" t="s">
        <v>27936</v>
      </c>
      <c r="C10720" s="190" t="s">
        <v>29797</v>
      </c>
      <c r="D10720" s="190" t="s">
        <v>29797</v>
      </c>
      <c r="E10720" s="190" t="s">
        <v>31027</v>
      </c>
      <c r="F10720" s="190" t="s">
        <v>29797</v>
      </c>
      <c r="G10720" s="190" t="s">
        <v>29797</v>
      </c>
      <c r="H10720" s="190" t="s">
        <v>31374</v>
      </c>
      <c r="I10720" s="190" t="s">
        <v>30278</v>
      </c>
      <c r="J10720" s="190" t="s">
        <v>29821</v>
      </c>
      <c r="K10720" s="190" t="s">
        <v>5062</v>
      </c>
      <c r="L10720" s="190" t="s">
        <v>1447</v>
      </c>
    </row>
    <row r="10721" spans="1:12" ht="15" x14ac:dyDescent="0.25">
      <c r="A10721" s="191" t="s">
        <v>17878</v>
      </c>
      <c r="B10721" s="192" t="s">
        <v>21674</v>
      </c>
      <c r="C10721" s="192" t="s">
        <v>29797</v>
      </c>
      <c r="D10721" s="192" t="s">
        <v>29797</v>
      </c>
      <c r="E10721" s="192" t="s">
        <v>29797</v>
      </c>
      <c r="F10721" s="192" t="s">
        <v>29797</v>
      </c>
      <c r="G10721" s="192" t="s">
        <v>29797</v>
      </c>
      <c r="H10721" s="192" t="s">
        <v>31409</v>
      </c>
      <c r="I10721" s="192" t="s">
        <v>5062</v>
      </c>
      <c r="J10721" s="192" t="s">
        <v>29821</v>
      </c>
      <c r="K10721" s="192" t="s">
        <v>5062</v>
      </c>
      <c r="L10721" s="192" t="s">
        <v>1447</v>
      </c>
    </row>
    <row r="10722" spans="1:12" ht="15" x14ac:dyDescent="0.25">
      <c r="A10722" s="189" t="s">
        <v>17879</v>
      </c>
      <c r="B10722" s="190" t="s">
        <v>21675</v>
      </c>
      <c r="C10722" s="190" t="s">
        <v>29797</v>
      </c>
      <c r="D10722" s="190" t="s">
        <v>29797</v>
      </c>
      <c r="E10722" s="190" t="s">
        <v>29797</v>
      </c>
      <c r="F10722" s="190" t="s">
        <v>29797</v>
      </c>
      <c r="G10722" s="190" t="s">
        <v>29797</v>
      </c>
      <c r="H10722" s="190" t="s">
        <v>29797</v>
      </c>
      <c r="I10722" s="190" t="s">
        <v>29797</v>
      </c>
      <c r="J10722" s="190" t="s">
        <v>29797</v>
      </c>
      <c r="K10722" s="190" t="s">
        <v>29797</v>
      </c>
      <c r="L10722" s="190" t="s">
        <v>29797</v>
      </c>
    </row>
    <row r="10723" spans="1:12" ht="15" x14ac:dyDescent="0.25">
      <c r="A10723" s="191" t="s">
        <v>17880</v>
      </c>
      <c r="B10723" s="192" t="s">
        <v>21676</v>
      </c>
      <c r="C10723" s="192" t="s">
        <v>29797</v>
      </c>
      <c r="D10723" s="192" t="s">
        <v>29797</v>
      </c>
      <c r="E10723" s="192" t="s">
        <v>29797</v>
      </c>
      <c r="F10723" s="192" t="s">
        <v>29797</v>
      </c>
      <c r="G10723" s="192" t="s">
        <v>29797</v>
      </c>
      <c r="H10723" s="192" t="s">
        <v>29797</v>
      </c>
      <c r="I10723" s="192" t="s">
        <v>29797</v>
      </c>
      <c r="J10723" s="192" t="s">
        <v>29797</v>
      </c>
      <c r="K10723" s="192" t="s">
        <v>29797</v>
      </c>
      <c r="L10723" s="192" t="s">
        <v>29797</v>
      </c>
    </row>
    <row r="10724" spans="1:12" ht="15" x14ac:dyDescent="0.25">
      <c r="A10724" s="189" t="s">
        <v>17881</v>
      </c>
      <c r="B10724" s="190" t="s">
        <v>21677</v>
      </c>
      <c r="C10724" s="190" t="s">
        <v>29812</v>
      </c>
      <c r="D10724" s="190" t="s">
        <v>29824</v>
      </c>
      <c r="E10724" s="190" t="s">
        <v>30717</v>
      </c>
      <c r="F10724" s="190" t="s">
        <v>29804</v>
      </c>
      <c r="G10724" s="190" t="s">
        <v>29912</v>
      </c>
      <c r="H10724" s="190" t="s">
        <v>31436</v>
      </c>
      <c r="I10724" s="190" t="s">
        <v>5062</v>
      </c>
      <c r="J10724" s="190" t="s">
        <v>29821</v>
      </c>
      <c r="K10724" s="190" t="s">
        <v>5062</v>
      </c>
      <c r="L10724" s="190" t="s">
        <v>1447</v>
      </c>
    </row>
    <row r="10725" spans="1:12" ht="15" x14ac:dyDescent="0.25">
      <c r="A10725" s="191" t="s">
        <v>11768</v>
      </c>
      <c r="B10725" s="192" t="s">
        <v>11769</v>
      </c>
      <c r="C10725" s="192" t="s">
        <v>29797</v>
      </c>
      <c r="D10725" s="192" t="s">
        <v>29797</v>
      </c>
      <c r="E10725" s="192" t="s">
        <v>29797</v>
      </c>
      <c r="F10725" s="192" t="s">
        <v>29797</v>
      </c>
      <c r="G10725" s="192" t="s">
        <v>29797</v>
      </c>
      <c r="H10725" s="192" t="s">
        <v>29797</v>
      </c>
      <c r="I10725" s="192" t="s">
        <v>29797</v>
      </c>
      <c r="J10725" s="192" t="s">
        <v>29821</v>
      </c>
      <c r="K10725" s="192" t="s">
        <v>5062</v>
      </c>
      <c r="L10725" s="192" t="s">
        <v>1447</v>
      </c>
    </row>
    <row r="10726" spans="1:12" ht="15" x14ac:dyDescent="0.25">
      <c r="A10726" s="189" t="s">
        <v>11770</v>
      </c>
      <c r="B10726" s="190" t="s">
        <v>11771</v>
      </c>
      <c r="C10726" s="190" t="s">
        <v>29797</v>
      </c>
      <c r="D10726" s="190" t="s">
        <v>29797</v>
      </c>
      <c r="E10726" s="190" t="s">
        <v>29797</v>
      </c>
      <c r="F10726" s="190" t="s">
        <v>29797</v>
      </c>
      <c r="G10726" s="190" t="s">
        <v>29797</v>
      </c>
      <c r="H10726" s="190" t="s">
        <v>32122</v>
      </c>
      <c r="I10726" s="190" t="s">
        <v>32123</v>
      </c>
      <c r="J10726" s="190" t="s">
        <v>31325</v>
      </c>
      <c r="K10726" s="190" t="s">
        <v>5073</v>
      </c>
      <c r="L10726" s="190" t="s">
        <v>1447</v>
      </c>
    </row>
    <row r="10727" spans="1:12" ht="15" x14ac:dyDescent="0.25">
      <c r="A10727" s="191" t="s">
        <v>27937</v>
      </c>
      <c r="B10727" s="192" t="s">
        <v>74</v>
      </c>
      <c r="C10727" s="192" t="s">
        <v>29797</v>
      </c>
      <c r="D10727" s="192" t="s">
        <v>29797</v>
      </c>
      <c r="E10727" s="192" t="s">
        <v>29797</v>
      </c>
      <c r="F10727" s="192" t="s">
        <v>29797</v>
      </c>
      <c r="G10727" s="192" t="s">
        <v>29797</v>
      </c>
      <c r="H10727" s="192" t="s">
        <v>29797</v>
      </c>
      <c r="I10727" s="192" t="s">
        <v>29797</v>
      </c>
      <c r="J10727" s="192" t="s">
        <v>29797</v>
      </c>
      <c r="K10727" s="192" t="s">
        <v>29797</v>
      </c>
      <c r="L10727" s="192" t="s">
        <v>1446</v>
      </c>
    </row>
    <row r="10728" spans="1:12" ht="15" x14ac:dyDescent="0.25">
      <c r="A10728" s="189" t="s">
        <v>11772</v>
      </c>
      <c r="B10728" s="190" t="s">
        <v>11773</v>
      </c>
      <c r="C10728" s="190" t="s">
        <v>29797</v>
      </c>
      <c r="D10728" s="190" t="s">
        <v>29797</v>
      </c>
      <c r="E10728" s="190" t="s">
        <v>29797</v>
      </c>
      <c r="F10728" s="190" t="s">
        <v>29797</v>
      </c>
      <c r="G10728" s="190" t="s">
        <v>29797</v>
      </c>
      <c r="H10728" s="190" t="s">
        <v>31592</v>
      </c>
      <c r="I10728" s="190" t="s">
        <v>31593</v>
      </c>
      <c r="J10728" s="190" t="s">
        <v>29821</v>
      </c>
      <c r="K10728" s="190" t="s">
        <v>5062</v>
      </c>
      <c r="L10728" s="190" t="s">
        <v>1447</v>
      </c>
    </row>
    <row r="10729" spans="1:12" ht="15" x14ac:dyDescent="0.25">
      <c r="A10729" s="191" t="s">
        <v>11774</v>
      </c>
      <c r="B10729" s="192" t="s">
        <v>11775</v>
      </c>
      <c r="C10729" s="192" t="s">
        <v>29808</v>
      </c>
      <c r="D10729" s="192" t="s">
        <v>31028</v>
      </c>
      <c r="E10729" s="192" t="s">
        <v>31029</v>
      </c>
      <c r="F10729" s="192" t="s">
        <v>29804</v>
      </c>
      <c r="G10729" s="192" t="s">
        <v>29818</v>
      </c>
      <c r="H10729" s="192" t="s">
        <v>31511</v>
      </c>
      <c r="I10729" s="192" t="s">
        <v>31512</v>
      </c>
      <c r="J10729" s="192" t="s">
        <v>29821</v>
      </c>
      <c r="K10729" s="192" t="s">
        <v>5062</v>
      </c>
      <c r="L10729" s="192" t="s">
        <v>1447</v>
      </c>
    </row>
    <row r="10730" spans="1:12" ht="15" x14ac:dyDescent="0.25">
      <c r="A10730" s="189" t="s">
        <v>17882</v>
      </c>
      <c r="B10730" s="190" t="s">
        <v>27938</v>
      </c>
      <c r="C10730" s="190" t="s">
        <v>29797</v>
      </c>
      <c r="D10730" s="190" t="s">
        <v>29797</v>
      </c>
      <c r="E10730" s="190" t="s">
        <v>29797</v>
      </c>
      <c r="F10730" s="190" t="s">
        <v>29797</v>
      </c>
      <c r="G10730" s="190" t="s">
        <v>29797</v>
      </c>
      <c r="H10730" s="190" t="s">
        <v>31361</v>
      </c>
      <c r="I10730" s="190" t="s">
        <v>5062</v>
      </c>
      <c r="J10730" s="190" t="s">
        <v>29821</v>
      </c>
      <c r="K10730" s="190" t="s">
        <v>5062</v>
      </c>
      <c r="L10730" s="190" t="s">
        <v>1447</v>
      </c>
    </row>
    <row r="10731" spans="1:12" ht="15" x14ac:dyDescent="0.25">
      <c r="A10731" s="191" t="s">
        <v>17883</v>
      </c>
      <c r="B10731" s="192" t="s">
        <v>27939</v>
      </c>
      <c r="C10731" s="192" t="s">
        <v>29797</v>
      </c>
      <c r="D10731" s="192" t="s">
        <v>29797</v>
      </c>
      <c r="E10731" s="192" t="s">
        <v>29797</v>
      </c>
      <c r="F10731" s="192" t="s">
        <v>29797</v>
      </c>
      <c r="G10731" s="192" t="s">
        <v>29797</v>
      </c>
      <c r="H10731" s="192" t="s">
        <v>32197</v>
      </c>
      <c r="I10731" s="192" t="s">
        <v>5894</v>
      </c>
      <c r="J10731" s="192" t="s">
        <v>29821</v>
      </c>
      <c r="K10731" s="192" t="s">
        <v>5062</v>
      </c>
      <c r="L10731" s="192" t="s">
        <v>1447</v>
      </c>
    </row>
    <row r="10732" spans="1:12" ht="15" x14ac:dyDescent="0.25">
      <c r="A10732" s="189" t="s">
        <v>11776</v>
      </c>
      <c r="B10732" s="190" t="s">
        <v>11777</v>
      </c>
      <c r="C10732" s="190" t="s">
        <v>29797</v>
      </c>
      <c r="D10732" s="190" t="s">
        <v>29797</v>
      </c>
      <c r="E10732" s="190" t="s">
        <v>31030</v>
      </c>
      <c r="F10732" s="190" t="s">
        <v>29797</v>
      </c>
      <c r="G10732" s="190" t="s">
        <v>29797</v>
      </c>
      <c r="H10732" s="190" t="s">
        <v>33172</v>
      </c>
      <c r="I10732" s="190" t="s">
        <v>33173</v>
      </c>
      <c r="J10732" s="190" t="s">
        <v>29821</v>
      </c>
      <c r="K10732" s="190" t="s">
        <v>5062</v>
      </c>
      <c r="L10732" s="190" t="s">
        <v>1447</v>
      </c>
    </row>
    <row r="10733" spans="1:12" ht="15" x14ac:dyDescent="0.25">
      <c r="A10733" s="191" t="s">
        <v>11778</v>
      </c>
      <c r="B10733" s="192" t="s">
        <v>11779</v>
      </c>
      <c r="C10733" s="192" t="s">
        <v>29797</v>
      </c>
      <c r="D10733" s="192" t="s">
        <v>29797</v>
      </c>
      <c r="E10733" s="192" t="s">
        <v>29797</v>
      </c>
      <c r="F10733" s="192" t="s">
        <v>29797</v>
      </c>
      <c r="G10733" s="192" t="s">
        <v>29797</v>
      </c>
      <c r="H10733" s="192" t="s">
        <v>33174</v>
      </c>
      <c r="I10733" s="192" t="s">
        <v>8059</v>
      </c>
      <c r="J10733" s="192" t="s">
        <v>31379</v>
      </c>
      <c r="K10733" s="192" t="s">
        <v>8059</v>
      </c>
      <c r="L10733" s="192" t="s">
        <v>1447</v>
      </c>
    </row>
    <row r="10734" spans="1:12" ht="15" x14ac:dyDescent="0.25">
      <c r="A10734" s="189" t="s">
        <v>17884</v>
      </c>
      <c r="B10734" s="190" t="s">
        <v>21678</v>
      </c>
      <c r="C10734" s="190" t="s">
        <v>29797</v>
      </c>
      <c r="D10734" s="190" t="s">
        <v>29797</v>
      </c>
      <c r="E10734" s="190" t="s">
        <v>29797</v>
      </c>
      <c r="F10734" s="190" t="s">
        <v>29797</v>
      </c>
      <c r="G10734" s="190" t="s">
        <v>29797</v>
      </c>
      <c r="H10734" s="190" t="s">
        <v>31355</v>
      </c>
      <c r="I10734" s="190" t="s">
        <v>31356</v>
      </c>
      <c r="J10734" s="190" t="s">
        <v>31325</v>
      </c>
      <c r="K10734" s="190" t="s">
        <v>5073</v>
      </c>
      <c r="L10734" s="190" t="s">
        <v>1447</v>
      </c>
    </row>
    <row r="10735" spans="1:12" ht="15" x14ac:dyDescent="0.25">
      <c r="A10735" s="191" t="s">
        <v>6572</v>
      </c>
      <c r="B10735" s="192" t="s">
        <v>75</v>
      </c>
      <c r="C10735" s="192" t="s">
        <v>29797</v>
      </c>
      <c r="D10735" s="192" t="s">
        <v>29797</v>
      </c>
      <c r="E10735" s="192" t="s">
        <v>29797</v>
      </c>
      <c r="F10735" s="192" t="s">
        <v>29797</v>
      </c>
      <c r="G10735" s="192" t="s">
        <v>29797</v>
      </c>
      <c r="H10735" s="192" t="s">
        <v>32279</v>
      </c>
      <c r="I10735" s="192" t="s">
        <v>32280</v>
      </c>
      <c r="J10735" s="192" t="s">
        <v>31325</v>
      </c>
      <c r="K10735" s="192" t="s">
        <v>5073</v>
      </c>
      <c r="L10735" s="192" t="s">
        <v>1447</v>
      </c>
    </row>
    <row r="10736" spans="1:12" ht="15" x14ac:dyDescent="0.25">
      <c r="A10736" s="189" t="s">
        <v>11780</v>
      </c>
      <c r="B10736" s="190" t="s">
        <v>13505</v>
      </c>
      <c r="C10736" s="190" t="s">
        <v>29797</v>
      </c>
      <c r="D10736" s="190" t="s">
        <v>29797</v>
      </c>
      <c r="E10736" s="190" t="s">
        <v>29797</v>
      </c>
      <c r="F10736" s="190" t="s">
        <v>29797</v>
      </c>
      <c r="G10736" s="190" t="s">
        <v>29797</v>
      </c>
      <c r="H10736" s="190" t="s">
        <v>31380</v>
      </c>
      <c r="I10736" s="190" t="s">
        <v>31381</v>
      </c>
      <c r="J10736" s="190" t="s">
        <v>29821</v>
      </c>
      <c r="K10736" s="190" t="s">
        <v>5062</v>
      </c>
      <c r="L10736" s="190" t="s">
        <v>1447</v>
      </c>
    </row>
    <row r="10737" spans="1:12" ht="15" x14ac:dyDescent="0.25">
      <c r="A10737" s="191" t="s">
        <v>27940</v>
      </c>
      <c r="B10737" s="192" t="s">
        <v>13506</v>
      </c>
      <c r="C10737" s="192" t="s">
        <v>29797</v>
      </c>
      <c r="D10737" s="192" t="s">
        <v>29797</v>
      </c>
      <c r="E10737" s="192" t="s">
        <v>29797</v>
      </c>
      <c r="F10737" s="192" t="s">
        <v>29797</v>
      </c>
      <c r="G10737" s="192" t="s">
        <v>29797</v>
      </c>
      <c r="H10737" s="192" t="s">
        <v>29797</v>
      </c>
      <c r="I10737" s="192" t="s">
        <v>29797</v>
      </c>
      <c r="J10737" s="192" t="s">
        <v>29797</v>
      </c>
      <c r="K10737" s="192" t="s">
        <v>29797</v>
      </c>
      <c r="L10737" s="192" t="s">
        <v>1441</v>
      </c>
    </row>
    <row r="10738" spans="1:12" ht="15" x14ac:dyDescent="0.25">
      <c r="A10738" s="189" t="s">
        <v>13507</v>
      </c>
      <c r="B10738" s="190" t="s">
        <v>13508</v>
      </c>
      <c r="C10738" s="190" t="s">
        <v>29797</v>
      </c>
      <c r="D10738" s="190" t="s">
        <v>29797</v>
      </c>
      <c r="E10738" s="190" t="s">
        <v>29797</v>
      </c>
      <c r="F10738" s="190" t="s">
        <v>29797</v>
      </c>
      <c r="G10738" s="190" t="s">
        <v>29797</v>
      </c>
      <c r="H10738" s="190" t="s">
        <v>31337</v>
      </c>
      <c r="I10738" s="190" t="s">
        <v>31338</v>
      </c>
      <c r="J10738" s="190" t="s">
        <v>29821</v>
      </c>
      <c r="K10738" s="190" t="s">
        <v>5062</v>
      </c>
      <c r="L10738" s="190" t="s">
        <v>1447</v>
      </c>
    </row>
    <row r="10739" spans="1:12" ht="15" x14ac:dyDescent="0.25">
      <c r="A10739" s="191" t="s">
        <v>13509</v>
      </c>
      <c r="B10739" s="192" t="s">
        <v>13510</v>
      </c>
      <c r="C10739" s="192" t="s">
        <v>29797</v>
      </c>
      <c r="D10739" s="192" t="s">
        <v>29797</v>
      </c>
      <c r="E10739" s="192" t="s">
        <v>29797</v>
      </c>
      <c r="F10739" s="192" t="s">
        <v>29797</v>
      </c>
      <c r="G10739" s="192" t="s">
        <v>29797</v>
      </c>
      <c r="H10739" s="192" t="s">
        <v>31374</v>
      </c>
      <c r="I10739" s="192" t="s">
        <v>30278</v>
      </c>
      <c r="J10739" s="192" t="s">
        <v>29821</v>
      </c>
      <c r="K10739" s="192" t="s">
        <v>5062</v>
      </c>
      <c r="L10739" s="192" t="s">
        <v>1447</v>
      </c>
    </row>
    <row r="10740" spans="1:12" ht="15" x14ac:dyDescent="0.25">
      <c r="A10740" s="189" t="s">
        <v>17885</v>
      </c>
      <c r="B10740" s="190" t="s">
        <v>21679</v>
      </c>
      <c r="C10740" s="190" t="s">
        <v>29797</v>
      </c>
      <c r="D10740" s="190" t="s">
        <v>29797</v>
      </c>
      <c r="E10740" s="190" t="s">
        <v>29797</v>
      </c>
      <c r="F10740" s="190" t="s">
        <v>29797</v>
      </c>
      <c r="G10740" s="190" t="s">
        <v>29797</v>
      </c>
      <c r="H10740" s="190" t="s">
        <v>31316</v>
      </c>
      <c r="I10740" s="190" t="s">
        <v>1383</v>
      </c>
      <c r="J10740" s="190" t="s">
        <v>29821</v>
      </c>
      <c r="K10740" s="190" t="s">
        <v>5062</v>
      </c>
      <c r="L10740" s="190" t="s">
        <v>1447</v>
      </c>
    </row>
    <row r="10741" spans="1:12" ht="15" x14ac:dyDescent="0.25">
      <c r="A10741" s="191" t="s">
        <v>6573</v>
      </c>
      <c r="B10741" s="192" t="s">
        <v>76</v>
      </c>
      <c r="C10741" s="192" t="s">
        <v>29797</v>
      </c>
      <c r="D10741" s="192" t="s">
        <v>29797</v>
      </c>
      <c r="E10741" s="192" t="s">
        <v>29797</v>
      </c>
      <c r="F10741" s="192" t="s">
        <v>29797</v>
      </c>
      <c r="G10741" s="192" t="s">
        <v>29797</v>
      </c>
      <c r="H10741" s="192" t="s">
        <v>31754</v>
      </c>
      <c r="I10741" s="192" t="s">
        <v>31755</v>
      </c>
      <c r="J10741" s="192" t="s">
        <v>29826</v>
      </c>
      <c r="K10741" s="192" t="s">
        <v>5078</v>
      </c>
      <c r="L10741" s="192" t="s">
        <v>1447</v>
      </c>
    </row>
    <row r="10742" spans="1:12" ht="15" x14ac:dyDescent="0.25">
      <c r="A10742" s="189" t="s">
        <v>27941</v>
      </c>
      <c r="B10742" s="190" t="s">
        <v>77</v>
      </c>
      <c r="C10742" s="190" t="s">
        <v>29797</v>
      </c>
      <c r="D10742" s="190" t="s">
        <v>29797</v>
      </c>
      <c r="E10742" s="190" t="s">
        <v>29797</v>
      </c>
      <c r="F10742" s="190" t="s">
        <v>29797</v>
      </c>
      <c r="G10742" s="190" t="s">
        <v>29797</v>
      </c>
      <c r="H10742" s="190" t="s">
        <v>29797</v>
      </c>
      <c r="I10742" s="190" t="s">
        <v>29797</v>
      </c>
      <c r="J10742" s="190" t="s">
        <v>29797</v>
      </c>
      <c r="K10742" s="190" t="s">
        <v>29797</v>
      </c>
      <c r="L10742" s="190" t="s">
        <v>1438</v>
      </c>
    </row>
    <row r="10743" spans="1:12" ht="15" x14ac:dyDescent="0.25">
      <c r="A10743" s="191" t="s">
        <v>6574</v>
      </c>
      <c r="B10743" s="192" t="s">
        <v>78</v>
      </c>
      <c r="C10743" s="192" t="s">
        <v>29797</v>
      </c>
      <c r="D10743" s="192" t="s">
        <v>29797</v>
      </c>
      <c r="E10743" s="192" t="s">
        <v>29797</v>
      </c>
      <c r="F10743" s="192" t="s">
        <v>29797</v>
      </c>
      <c r="G10743" s="192" t="s">
        <v>29797</v>
      </c>
      <c r="H10743" s="192" t="s">
        <v>32930</v>
      </c>
      <c r="I10743" s="192" t="s">
        <v>30455</v>
      </c>
      <c r="J10743" s="192" t="s">
        <v>29870</v>
      </c>
      <c r="K10743" s="192" t="s">
        <v>8069</v>
      </c>
      <c r="L10743" s="192" t="s">
        <v>1447</v>
      </c>
    </row>
    <row r="10744" spans="1:12" ht="15" x14ac:dyDescent="0.25">
      <c r="A10744" s="189" t="s">
        <v>27942</v>
      </c>
      <c r="B10744" s="190" t="s">
        <v>21680</v>
      </c>
      <c r="C10744" s="190" t="s">
        <v>29797</v>
      </c>
      <c r="D10744" s="190" t="s">
        <v>29797</v>
      </c>
      <c r="E10744" s="190" t="s">
        <v>29797</v>
      </c>
      <c r="F10744" s="190" t="s">
        <v>29797</v>
      </c>
      <c r="G10744" s="190" t="s">
        <v>29797</v>
      </c>
      <c r="H10744" s="190" t="s">
        <v>29797</v>
      </c>
      <c r="I10744" s="190" t="s">
        <v>29797</v>
      </c>
      <c r="J10744" s="190" t="s">
        <v>29797</v>
      </c>
      <c r="K10744" s="190" t="s">
        <v>29797</v>
      </c>
      <c r="L10744" s="190" t="s">
        <v>1446</v>
      </c>
    </row>
    <row r="10745" spans="1:12" ht="15" x14ac:dyDescent="0.25">
      <c r="A10745" s="191" t="s">
        <v>27943</v>
      </c>
      <c r="B10745" s="192" t="s">
        <v>21681</v>
      </c>
      <c r="C10745" s="192" t="s">
        <v>29797</v>
      </c>
      <c r="D10745" s="192" t="s">
        <v>29797</v>
      </c>
      <c r="E10745" s="192" t="s">
        <v>29797</v>
      </c>
      <c r="F10745" s="192" t="s">
        <v>29797</v>
      </c>
      <c r="G10745" s="192" t="s">
        <v>29797</v>
      </c>
      <c r="H10745" s="192" t="s">
        <v>29797</v>
      </c>
      <c r="I10745" s="192" t="s">
        <v>29797</v>
      </c>
      <c r="J10745" s="192" t="s">
        <v>29797</v>
      </c>
      <c r="K10745" s="192" t="s">
        <v>29797</v>
      </c>
      <c r="L10745" s="192" t="s">
        <v>1465</v>
      </c>
    </row>
    <row r="10746" spans="1:12" ht="15" x14ac:dyDescent="0.25">
      <c r="A10746" s="189" t="s">
        <v>6575</v>
      </c>
      <c r="B10746" s="190" t="s">
        <v>79</v>
      </c>
      <c r="C10746" s="190" t="s">
        <v>29797</v>
      </c>
      <c r="D10746" s="190" t="s">
        <v>29797</v>
      </c>
      <c r="E10746" s="190" t="s">
        <v>29797</v>
      </c>
      <c r="F10746" s="190" t="s">
        <v>29797</v>
      </c>
      <c r="G10746" s="190" t="s">
        <v>29797</v>
      </c>
      <c r="H10746" s="190" t="s">
        <v>31607</v>
      </c>
      <c r="I10746" s="190" t="s">
        <v>31608</v>
      </c>
      <c r="J10746" s="190" t="s">
        <v>29821</v>
      </c>
      <c r="K10746" s="190" t="s">
        <v>5062</v>
      </c>
      <c r="L10746" s="190" t="s">
        <v>1447</v>
      </c>
    </row>
    <row r="10747" spans="1:12" ht="15" x14ac:dyDescent="0.25">
      <c r="A10747" s="191" t="s">
        <v>17886</v>
      </c>
      <c r="B10747" s="192" t="s">
        <v>27944</v>
      </c>
      <c r="C10747" s="192" t="s">
        <v>29797</v>
      </c>
      <c r="D10747" s="192" t="s">
        <v>29797</v>
      </c>
      <c r="E10747" s="192" t="s">
        <v>29797</v>
      </c>
      <c r="F10747" s="192" t="s">
        <v>29797</v>
      </c>
      <c r="G10747" s="192" t="s">
        <v>29797</v>
      </c>
      <c r="H10747" s="192" t="s">
        <v>29797</v>
      </c>
      <c r="I10747" s="192" t="s">
        <v>29797</v>
      </c>
      <c r="J10747" s="192" t="s">
        <v>29797</v>
      </c>
      <c r="K10747" s="192" t="s">
        <v>29797</v>
      </c>
      <c r="L10747" s="192" t="s">
        <v>1447</v>
      </c>
    </row>
    <row r="10748" spans="1:12" ht="15" x14ac:dyDescent="0.25">
      <c r="A10748" s="189" t="s">
        <v>13511</v>
      </c>
      <c r="B10748" s="190" t="s">
        <v>13512</v>
      </c>
      <c r="C10748" s="190" t="s">
        <v>29797</v>
      </c>
      <c r="D10748" s="190" t="s">
        <v>29797</v>
      </c>
      <c r="E10748" s="190" t="s">
        <v>29797</v>
      </c>
      <c r="F10748" s="190" t="s">
        <v>29797</v>
      </c>
      <c r="G10748" s="190" t="s">
        <v>29797</v>
      </c>
      <c r="H10748" s="190" t="s">
        <v>31345</v>
      </c>
      <c r="I10748" s="190" t="s">
        <v>5073</v>
      </c>
      <c r="J10748" s="190" t="s">
        <v>31325</v>
      </c>
      <c r="K10748" s="190" t="s">
        <v>5073</v>
      </c>
      <c r="L10748" s="190" t="s">
        <v>1447</v>
      </c>
    </row>
    <row r="10749" spans="1:12" ht="15" x14ac:dyDescent="0.25">
      <c r="A10749" s="191" t="s">
        <v>13513</v>
      </c>
      <c r="B10749" s="192" t="s">
        <v>13514</v>
      </c>
      <c r="C10749" s="192" t="s">
        <v>29797</v>
      </c>
      <c r="D10749" s="192" t="s">
        <v>29797</v>
      </c>
      <c r="E10749" s="192" t="s">
        <v>29797</v>
      </c>
      <c r="F10749" s="192" t="s">
        <v>29797</v>
      </c>
      <c r="G10749" s="192" t="s">
        <v>29797</v>
      </c>
      <c r="H10749" s="192" t="s">
        <v>31989</v>
      </c>
      <c r="I10749" s="192" t="s">
        <v>10366</v>
      </c>
      <c r="J10749" s="192" t="s">
        <v>29826</v>
      </c>
      <c r="K10749" s="192" t="s">
        <v>5078</v>
      </c>
      <c r="L10749" s="192" t="s">
        <v>1447</v>
      </c>
    </row>
    <row r="10750" spans="1:12" ht="15" x14ac:dyDescent="0.25">
      <c r="A10750" s="189" t="s">
        <v>17887</v>
      </c>
      <c r="B10750" s="190" t="s">
        <v>27945</v>
      </c>
      <c r="C10750" s="190" t="s">
        <v>29797</v>
      </c>
      <c r="D10750" s="190" t="s">
        <v>29797</v>
      </c>
      <c r="E10750" s="190" t="s">
        <v>29797</v>
      </c>
      <c r="F10750" s="190" t="s">
        <v>29797</v>
      </c>
      <c r="G10750" s="190" t="s">
        <v>29797</v>
      </c>
      <c r="H10750" s="190" t="s">
        <v>32042</v>
      </c>
      <c r="I10750" s="190" t="s">
        <v>32043</v>
      </c>
      <c r="J10750" s="190" t="s">
        <v>29821</v>
      </c>
      <c r="K10750" s="190" t="s">
        <v>5062</v>
      </c>
      <c r="L10750" s="190" t="s">
        <v>1447</v>
      </c>
    </row>
    <row r="10751" spans="1:12" ht="15" x14ac:dyDescent="0.25">
      <c r="A10751" s="191" t="s">
        <v>27946</v>
      </c>
      <c r="B10751" s="192" t="s">
        <v>21682</v>
      </c>
      <c r="C10751" s="192" t="s">
        <v>29797</v>
      </c>
      <c r="D10751" s="192" t="s">
        <v>29797</v>
      </c>
      <c r="E10751" s="192" t="s">
        <v>29797</v>
      </c>
      <c r="F10751" s="192" t="s">
        <v>29797</v>
      </c>
      <c r="G10751" s="192" t="s">
        <v>29797</v>
      </c>
      <c r="H10751" s="192" t="s">
        <v>29797</v>
      </c>
      <c r="I10751" s="192" t="s">
        <v>29797</v>
      </c>
      <c r="J10751" s="192" t="s">
        <v>29797</v>
      </c>
      <c r="K10751" s="192" t="s">
        <v>29797</v>
      </c>
      <c r="L10751" s="192" t="s">
        <v>1438</v>
      </c>
    </row>
    <row r="10752" spans="1:12" ht="15" x14ac:dyDescent="0.25">
      <c r="A10752" s="189" t="s">
        <v>27947</v>
      </c>
      <c r="B10752" s="190" t="s">
        <v>80</v>
      </c>
      <c r="C10752" s="190" t="s">
        <v>29797</v>
      </c>
      <c r="D10752" s="190" t="s">
        <v>29797</v>
      </c>
      <c r="E10752" s="190" t="s">
        <v>29797</v>
      </c>
      <c r="F10752" s="190" t="s">
        <v>29797</v>
      </c>
      <c r="G10752" s="190" t="s">
        <v>29797</v>
      </c>
      <c r="H10752" s="190" t="s">
        <v>29797</v>
      </c>
      <c r="I10752" s="190" t="s">
        <v>29797</v>
      </c>
      <c r="J10752" s="190" t="s">
        <v>29797</v>
      </c>
      <c r="K10752" s="190" t="s">
        <v>29797</v>
      </c>
      <c r="L10752" s="190" t="s">
        <v>1438</v>
      </c>
    </row>
    <row r="10753" spans="1:12" ht="15" x14ac:dyDescent="0.25">
      <c r="A10753" s="191" t="s">
        <v>6576</v>
      </c>
      <c r="B10753" s="192" t="s">
        <v>81</v>
      </c>
      <c r="C10753" s="192" t="s">
        <v>29797</v>
      </c>
      <c r="D10753" s="192" t="s">
        <v>29797</v>
      </c>
      <c r="E10753" s="192" t="s">
        <v>29797</v>
      </c>
      <c r="F10753" s="192" t="s">
        <v>29797</v>
      </c>
      <c r="G10753" s="192" t="s">
        <v>29797</v>
      </c>
      <c r="H10753" s="192" t="s">
        <v>29797</v>
      </c>
      <c r="I10753" s="192" t="s">
        <v>29797</v>
      </c>
      <c r="J10753" s="192" t="s">
        <v>31347</v>
      </c>
      <c r="K10753" s="192" t="s">
        <v>31348</v>
      </c>
      <c r="L10753" s="192" t="s">
        <v>1438</v>
      </c>
    </row>
    <row r="10754" spans="1:12" ht="15" x14ac:dyDescent="0.25">
      <c r="A10754" s="189" t="s">
        <v>27948</v>
      </c>
      <c r="B10754" s="190" t="s">
        <v>81</v>
      </c>
      <c r="C10754" s="190" t="s">
        <v>29797</v>
      </c>
      <c r="D10754" s="190" t="s">
        <v>29797</v>
      </c>
      <c r="E10754" s="190" t="s">
        <v>29797</v>
      </c>
      <c r="F10754" s="190" t="s">
        <v>29797</v>
      </c>
      <c r="G10754" s="190" t="s">
        <v>29797</v>
      </c>
      <c r="H10754" s="190" t="s">
        <v>29797</v>
      </c>
      <c r="I10754" s="190" t="s">
        <v>29797</v>
      </c>
      <c r="J10754" s="190" t="s">
        <v>31347</v>
      </c>
      <c r="K10754" s="190" t="s">
        <v>31348</v>
      </c>
      <c r="L10754" s="190" t="s">
        <v>1438</v>
      </c>
    </row>
    <row r="10755" spans="1:12" ht="15" x14ac:dyDescent="0.25">
      <c r="A10755" s="191" t="s">
        <v>27949</v>
      </c>
      <c r="B10755" s="192" t="s">
        <v>82</v>
      </c>
      <c r="C10755" s="192" t="s">
        <v>29797</v>
      </c>
      <c r="D10755" s="192" t="s">
        <v>29797</v>
      </c>
      <c r="E10755" s="192" t="s">
        <v>29797</v>
      </c>
      <c r="F10755" s="192" t="s">
        <v>29797</v>
      </c>
      <c r="G10755" s="192" t="s">
        <v>29797</v>
      </c>
      <c r="H10755" s="192" t="s">
        <v>29797</v>
      </c>
      <c r="I10755" s="192" t="s">
        <v>29797</v>
      </c>
      <c r="J10755" s="192" t="s">
        <v>29797</v>
      </c>
      <c r="K10755" s="192" t="s">
        <v>29797</v>
      </c>
      <c r="L10755" s="192" t="s">
        <v>1438</v>
      </c>
    </row>
    <row r="10756" spans="1:12" ht="15" x14ac:dyDescent="0.25">
      <c r="A10756" s="189" t="s">
        <v>17888</v>
      </c>
      <c r="B10756" s="190" t="s">
        <v>21683</v>
      </c>
      <c r="C10756" s="190" t="s">
        <v>29797</v>
      </c>
      <c r="D10756" s="190" t="s">
        <v>29797</v>
      </c>
      <c r="E10756" s="190" t="s">
        <v>29797</v>
      </c>
      <c r="F10756" s="190" t="s">
        <v>29797</v>
      </c>
      <c r="G10756" s="190" t="s">
        <v>29797</v>
      </c>
      <c r="H10756" s="190" t="s">
        <v>29797</v>
      </c>
      <c r="I10756" s="190" t="s">
        <v>29797</v>
      </c>
      <c r="J10756" s="190" t="s">
        <v>29797</v>
      </c>
      <c r="K10756" s="190" t="s">
        <v>29797</v>
      </c>
      <c r="L10756" s="190" t="s">
        <v>29797</v>
      </c>
    </row>
    <row r="10757" spans="1:12" ht="15" x14ac:dyDescent="0.25">
      <c r="A10757" s="191" t="s">
        <v>13515</v>
      </c>
      <c r="B10757" s="192" t="s">
        <v>13516</v>
      </c>
      <c r="C10757" s="192" t="s">
        <v>29797</v>
      </c>
      <c r="D10757" s="192" t="s">
        <v>29797</v>
      </c>
      <c r="E10757" s="192" t="s">
        <v>29797</v>
      </c>
      <c r="F10757" s="192" t="s">
        <v>29797</v>
      </c>
      <c r="G10757" s="192" t="s">
        <v>29797</v>
      </c>
      <c r="H10757" s="192" t="s">
        <v>29797</v>
      </c>
      <c r="I10757" s="192" t="s">
        <v>29797</v>
      </c>
      <c r="J10757" s="192" t="s">
        <v>29821</v>
      </c>
      <c r="K10757" s="192" t="s">
        <v>5062</v>
      </c>
      <c r="L10757" s="192" t="s">
        <v>1447</v>
      </c>
    </row>
    <row r="10758" spans="1:12" ht="15" x14ac:dyDescent="0.25">
      <c r="A10758" s="189" t="s">
        <v>17889</v>
      </c>
      <c r="B10758" s="190" t="s">
        <v>21684</v>
      </c>
      <c r="C10758" s="190" t="s">
        <v>29797</v>
      </c>
      <c r="D10758" s="190" t="s">
        <v>29797</v>
      </c>
      <c r="E10758" s="190" t="s">
        <v>29797</v>
      </c>
      <c r="F10758" s="190" t="s">
        <v>29797</v>
      </c>
      <c r="G10758" s="190" t="s">
        <v>29797</v>
      </c>
      <c r="H10758" s="190" t="s">
        <v>31409</v>
      </c>
      <c r="I10758" s="190" t="s">
        <v>5062</v>
      </c>
      <c r="J10758" s="190" t="s">
        <v>29821</v>
      </c>
      <c r="K10758" s="190" t="s">
        <v>5062</v>
      </c>
      <c r="L10758" s="190" t="s">
        <v>1447</v>
      </c>
    </row>
    <row r="10759" spans="1:12" ht="15" x14ac:dyDescent="0.25">
      <c r="A10759" s="191" t="s">
        <v>13517</v>
      </c>
      <c r="B10759" s="192" t="s">
        <v>10622</v>
      </c>
      <c r="C10759" s="192" t="s">
        <v>29797</v>
      </c>
      <c r="D10759" s="192" t="s">
        <v>29797</v>
      </c>
      <c r="E10759" s="192" t="s">
        <v>29797</v>
      </c>
      <c r="F10759" s="192" t="s">
        <v>29797</v>
      </c>
      <c r="G10759" s="192" t="s">
        <v>29797</v>
      </c>
      <c r="H10759" s="192" t="s">
        <v>31502</v>
      </c>
      <c r="I10759" s="192" t="s">
        <v>5073</v>
      </c>
      <c r="J10759" s="192" t="s">
        <v>31325</v>
      </c>
      <c r="K10759" s="192" t="s">
        <v>5073</v>
      </c>
      <c r="L10759" s="192" t="s">
        <v>1447</v>
      </c>
    </row>
    <row r="10760" spans="1:12" ht="15" x14ac:dyDescent="0.25">
      <c r="A10760" s="189" t="s">
        <v>27950</v>
      </c>
      <c r="B10760" s="190" t="s">
        <v>27951</v>
      </c>
      <c r="C10760" s="190" t="s">
        <v>29797</v>
      </c>
      <c r="D10760" s="190" t="s">
        <v>29797</v>
      </c>
      <c r="E10760" s="190" t="s">
        <v>29797</v>
      </c>
      <c r="F10760" s="190" t="s">
        <v>29797</v>
      </c>
      <c r="G10760" s="190" t="s">
        <v>29797</v>
      </c>
      <c r="H10760" s="190" t="s">
        <v>31390</v>
      </c>
      <c r="I10760" s="190" t="s">
        <v>14423</v>
      </c>
      <c r="J10760" s="190" t="s">
        <v>29821</v>
      </c>
      <c r="K10760" s="190" t="s">
        <v>5062</v>
      </c>
      <c r="L10760" s="190" t="s">
        <v>1447</v>
      </c>
    </row>
    <row r="10761" spans="1:12" ht="15" x14ac:dyDescent="0.25">
      <c r="A10761" s="191" t="s">
        <v>17890</v>
      </c>
      <c r="B10761" s="192" t="s">
        <v>21685</v>
      </c>
      <c r="C10761" s="192" t="s">
        <v>29797</v>
      </c>
      <c r="D10761" s="192" t="s">
        <v>29797</v>
      </c>
      <c r="E10761" s="192" t="s">
        <v>29797</v>
      </c>
      <c r="F10761" s="192" t="s">
        <v>29797</v>
      </c>
      <c r="G10761" s="192" t="s">
        <v>29797</v>
      </c>
      <c r="H10761" s="192" t="s">
        <v>29797</v>
      </c>
      <c r="I10761" s="192" t="s">
        <v>29797</v>
      </c>
      <c r="J10761" s="192" t="s">
        <v>29797</v>
      </c>
      <c r="K10761" s="192" t="s">
        <v>29797</v>
      </c>
      <c r="L10761" s="192" t="s">
        <v>29797</v>
      </c>
    </row>
    <row r="10762" spans="1:12" ht="15" x14ac:dyDescent="0.25">
      <c r="A10762" s="189" t="s">
        <v>27952</v>
      </c>
      <c r="B10762" s="190" t="s">
        <v>27953</v>
      </c>
      <c r="C10762" s="190" t="s">
        <v>29797</v>
      </c>
      <c r="D10762" s="190" t="s">
        <v>29797</v>
      </c>
      <c r="E10762" s="190" t="s">
        <v>29797</v>
      </c>
      <c r="F10762" s="190" t="s">
        <v>29797</v>
      </c>
      <c r="G10762" s="190" t="s">
        <v>29797</v>
      </c>
      <c r="H10762" s="190" t="s">
        <v>31390</v>
      </c>
      <c r="I10762" s="190" t="s">
        <v>14423</v>
      </c>
      <c r="J10762" s="190" t="s">
        <v>29821</v>
      </c>
      <c r="K10762" s="190" t="s">
        <v>5062</v>
      </c>
      <c r="L10762" s="190" t="s">
        <v>1447</v>
      </c>
    </row>
    <row r="10763" spans="1:12" ht="15" x14ac:dyDescent="0.25">
      <c r="A10763" s="191" t="s">
        <v>27954</v>
      </c>
      <c r="B10763" s="192" t="s">
        <v>27955</v>
      </c>
      <c r="C10763" s="192" t="s">
        <v>29797</v>
      </c>
      <c r="D10763" s="192" t="s">
        <v>29797</v>
      </c>
      <c r="E10763" s="192" t="s">
        <v>29797</v>
      </c>
      <c r="F10763" s="192" t="s">
        <v>29797</v>
      </c>
      <c r="G10763" s="192" t="s">
        <v>29797</v>
      </c>
      <c r="H10763" s="192" t="s">
        <v>29797</v>
      </c>
      <c r="I10763" s="192" t="s">
        <v>29797</v>
      </c>
      <c r="J10763" s="192" t="s">
        <v>29797</v>
      </c>
      <c r="K10763" s="192" t="s">
        <v>29797</v>
      </c>
      <c r="L10763" s="192" t="s">
        <v>29797</v>
      </c>
    </row>
    <row r="10764" spans="1:12" ht="15" x14ac:dyDescent="0.25">
      <c r="A10764" s="189" t="s">
        <v>17891</v>
      </c>
      <c r="B10764" s="190" t="s">
        <v>21686</v>
      </c>
      <c r="C10764" s="190" t="s">
        <v>29797</v>
      </c>
      <c r="D10764" s="190" t="s">
        <v>29797</v>
      </c>
      <c r="E10764" s="190" t="s">
        <v>29797</v>
      </c>
      <c r="F10764" s="190" t="s">
        <v>29797</v>
      </c>
      <c r="G10764" s="190" t="s">
        <v>29797</v>
      </c>
      <c r="H10764" s="190" t="s">
        <v>29797</v>
      </c>
      <c r="I10764" s="190" t="s">
        <v>29797</v>
      </c>
      <c r="J10764" s="190" t="s">
        <v>29797</v>
      </c>
      <c r="K10764" s="190" t="s">
        <v>29797</v>
      </c>
      <c r="L10764" s="190" t="s">
        <v>29797</v>
      </c>
    </row>
    <row r="10765" spans="1:12" ht="15" x14ac:dyDescent="0.25">
      <c r="A10765" s="191" t="s">
        <v>6577</v>
      </c>
      <c r="B10765" s="192" t="s">
        <v>83</v>
      </c>
      <c r="C10765" s="192" t="s">
        <v>29797</v>
      </c>
      <c r="D10765" s="192" t="s">
        <v>29797</v>
      </c>
      <c r="E10765" s="192" t="s">
        <v>29797</v>
      </c>
      <c r="F10765" s="192" t="s">
        <v>29797</v>
      </c>
      <c r="G10765" s="192" t="s">
        <v>29797</v>
      </c>
      <c r="H10765" s="192" t="s">
        <v>32379</v>
      </c>
      <c r="I10765" s="192" t="s">
        <v>5073</v>
      </c>
      <c r="J10765" s="192" t="s">
        <v>31325</v>
      </c>
      <c r="K10765" s="192" t="s">
        <v>5073</v>
      </c>
      <c r="L10765" s="192" t="s">
        <v>1447</v>
      </c>
    </row>
    <row r="10766" spans="1:12" ht="15" x14ac:dyDescent="0.25">
      <c r="A10766" s="189" t="s">
        <v>27956</v>
      </c>
      <c r="B10766" s="190" t="s">
        <v>27957</v>
      </c>
      <c r="C10766" s="190" t="s">
        <v>29797</v>
      </c>
      <c r="D10766" s="190" t="s">
        <v>29797</v>
      </c>
      <c r="E10766" s="190" t="s">
        <v>29797</v>
      </c>
      <c r="F10766" s="190" t="s">
        <v>29797</v>
      </c>
      <c r="G10766" s="190" t="s">
        <v>29797</v>
      </c>
      <c r="H10766" s="190" t="s">
        <v>31603</v>
      </c>
      <c r="I10766" s="190" t="s">
        <v>31604</v>
      </c>
      <c r="J10766" s="190" t="s">
        <v>29821</v>
      </c>
      <c r="K10766" s="190" t="s">
        <v>5062</v>
      </c>
      <c r="L10766" s="190" t="s">
        <v>1447</v>
      </c>
    </row>
    <row r="10767" spans="1:12" ht="15" x14ac:dyDescent="0.25">
      <c r="A10767" s="191" t="s">
        <v>27958</v>
      </c>
      <c r="B10767" s="192" t="s">
        <v>27959</v>
      </c>
      <c r="C10767" s="192" t="s">
        <v>29797</v>
      </c>
      <c r="D10767" s="192" t="s">
        <v>29797</v>
      </c>
      <c r="E10767" s="192" t="s">
        <v>29797</v>
      </c>
      <c r="F10767" s="192" t="s">
        <v>29797</v>
      </c>
      <c r="G10767" s="192" t="s">
        <v>29797</v>
      </c>
      <c r="H10767" s="192" t="s">
        <v>31366</v>
      </c>
      <c r="I10767" s="192" t="s">
        <v>31367</v>
      </c>
      <c r="J10767" s="192" t="s">
        <v>29821</v>
      </c>
      <c r="K10767" s="192" t="s">
        <v>5062</v>
      </c>
      <c r="L10767" s="192" t="s">
        <v>1447</v>
      </c>
    </row>
    <row r="10768" spans="1:12" ht="15" x14ac:dyDescent="0.25">
      <c r="A10768" s="189" t="s">
        <v>6578</v>
      </c>
      <c r="B10768" s="190" t="s">
        <v>84</v>
      </c>
      <c r="C10768" s="190" t="s">
        <v>29797</v>
      </c>
      <c r="D10768" s="190" t="s">
        <v>29797</v>
      </c>
      <c r="E10768" s="190" t="s">
        <v>29797</v>
      </c>
      <c r="F10768" s="190" t="s">
        <v>29797</v>
      </c>
      <c r="G10768" s="190" t="s">
        <v>29797</v>
      </c>
      <c r="H10768" s="190" t="s">
        <v>31502</v>
      </c>
      <c r="I10768" s="190" t="s">
        <v>5073</v>
      </c>
      <c r="J10768" s="190" t="s">
        <v>31325</v>
      </c>
      <c r="K10768" s="190" t="s">
        <v>5073</v>
      </c>
      <c r="L10768" s="190" t="s">
        <v>1447</v>
      </c>
    </row>
    <row r="10769" spans="1:12" ht="15" x14ac:dyDescent="0.25">
      <c r="A10769" s="191" t="s">
        <v>6579</v>
      </c>
      <c r="B10769" s="192" t="s">
        <v>85</v>
      </c>
      <c r="C10769" s="192" t="s">
        <v>29797</v>
      </c>
      <c r="D10769" s="192" t="s">
        <v>29797</v>
      </c>
      <c r="E10769" s="192" t="s">
        <v>29797</v>
      </c>
      <c r="F10769" s="192" t="s">
        <v>29797</v>
      </c>
      <c r="G10769" s="192" t="s">
        <v>29797</v>
      </c>
      <c r="H10769" s="192" t="s">
        <v>33175</v>
      </c>
      <c r="I10769" s="192" t="s">
        <v>33176</v>
      </c>
      <c r="J10769" s="192" t="s">
        <v>31325</v>
      </c>
      <c r="K10769" s="192" t="s">
        <v>5073</v>
      </c>
      <c r="L10769" s="192" t="s">
        <v>1447</v>
      </c>
    </row>
    <row r="10770" spans="1:12" ht="15" x14ac:dyDescent="0.25">
      <c r="A10770" s="189" t="s">
        <v>17892</v>
      </c>
      <c r="B10770" s="190" t="s">
        <v>21687</v>
      </c>
      <c r="C10770" s="190" t="s">
        <v>29797</v>
      </c>
      <c r="D10770" s="190" t="s">
        <v>29797</v>
      </c>
      <c r="E10770" s="190" t="s">
        <v>29797</v>
      </c>
      <c r="F10770" s="190" t="s">
        <v>29797</v>
      </c>
      <c r="G10770" s="190" t="s">
        <v>29797</v>
      </c>
      <c r="H10770" s="190" t="s">
        <v>29797</v>
      </c>
      <c r="I10770" s="190" t="s">
        <v>29797</v>
      </c>
      <c r="J10770" s="190" t="s">
        <v>29797</v>
      </c>
      <c r="K10770" s="190" t="s">
        <v>29797</v>
      </c>
      <c r="L10770" s="190" t="s">
        <v>29797</v>
      </c>
    </row>
    <row r="10771" spans="1:12" ht="15" x14ac:dyDescent="0.25">
      <c r="A10771" s="191" t="s">
        <v>27960</v>
      </c>
      <c r="B10771" s="192" t="s">
        <v>27961</v>
      </c>
      <c r="C10771" s="192" t="s">
        <v>29797</v>
      </c>
      <c r="D10771" s="192" t="s">
        <v>29797</v>
      </c>
      <c r="E10771" s="192" t="s">
        <v>29797</v>
      </c>
      <c r="F10771" s="192" t="s">
        <v>29797</v>
      </c>
      <c r="G10771" s="192" t="s">
        <v>29797</v>
      </c>
      <c r="H10771" s="192" t="s">
        <v>31788</v>
      </c>
      <c r="I10771" s="192" t="s">
        <v>31789</v>
      </c>
      <c r="J10771" s="192" t="s">
        <v>29821</v>
      </c>
      <c r="K10771" s="192" t="s">
        <v>5062</v>
      </c>
      <c r="L10771" s="192" t="s">
        <v>1447</v>
      </c>
    </row>
    <row r="10772" spans="1:12" ht="15" x14ac:dyDescent="0.25">
      <c r="A10772" s="189" t="s">
        <v>17893</v>
      </c>
      <c r="B10772" s="190" t="s">
        <v>21688</v>
      </c>
      <c r="C10772" s="190" t="s">
        <v>29828</v>
      </c>
      <c r="D10772" s="190" t="s">
        <v>30030</v>
      </c>
      <c r="E10772" s="190" t="s">
        <v>31031</v>
      </c>
      <c r="F10772" s="190" t="s">
        <v>29804</v>
      </c>
      <c r="G10772" s="190" t="s">
        <v>29811</v>
      </c>
      <c r="H10772" s="190" t="s">
        <v>31460</v>
      </c>
      <c r="I10772" s="190" t="s">
        <v>29942</v>
      </c>
      <c r="J10772" s="190" t="s">
        <v>29821</v>
      </c>
      <c r="K10772" s="190" t="s">
        <v>5062</v>
      </c>
      <c r="L10772" s="190" t="s">
        <v>1447</v>
      </c>
    </row>
    <row r="10773" spans="1:12" ht="15" x14ac:dyDescent="0.25">
      <c r="A10773" s="191" t="s">
        <v>10623</v>
      </c>
      <c r="B10773" s="192" t="s">
        <v>10624</v>
      </c>
      <c r="C10773" s="192" t="s">
        <v>29797</v>
      </c>
      <c r="D10773" s="192" t="s">
        <v>29797</v>
      </c>
      <c r="E10773" s="192" t="s">
        <v>29797</v>
      </c>
      <c r="F10773" s="192" t="s">
        <v>29797</v>
      </c>
      <c r="G10773" s="192" t="s">
        <v>29797</v>
      </c>
      <c r="H10773" s="192" t="s">
        <v>32202</v>
      </c>
      <c r="I10773" s="192" t="s">
        <v>32203</v>
      </c>
      <c r="J10773" s="192" t="s">
        <v>29821</v>
      </c>
      <c r="K10773" s="192" t="s">
        <v>5062</v>
      </c>
      <c r="L10773" s="192" t="s">
        <v>1447</v>
      </c>
    </row>
    <row r="10774" spans="1:12" ht="15" x14ac:dyDescent="0.25">
      <c r="A10774" s="189" t="s">
        <v>17894</v>
      </c>
      <c r="B10774" s="190" t="s">
        <v>21689</v>
      </c>
      <c r="C10774" s="190" t="s">
        <v>29797</v>
      </c>
      <c r="D10774" s="190" t="s">
        <v>29797</v>
      </c>
      <c r="E10774" s="190" t="s">
        <v>29797</v>
      </c>
      <c r="F10774" s="190" t="s">
        <v>29797</v>
      </c>
      <c r="G10774" s="190" t="s">
        <v>29797</v>
      </c>
      <c r="H10774" s="190" t="s">
        <v>29797</v>
      </c>
      <c r="I10774" s="190" t="s">
        <v>29797</v>
      </c>
      <c r="J10774" s="190" t="s">
        <v>29797</v>
      </c>
      <c r="K10774" s="190" t="s">
        <v>29797</v>
      </c>
      <c r="L10774" s="190" t="s">
        <v>29797</v>
      </c>
    </row>
    <row r="10775" spans="1:12" ht="15" x14ac:dyDescent="0.25">
      <c r="A10775" s="191" t="s">
        <v>10625</v>
      </c>
      <c r="B10775" s="192" t="s">
        <v>10626</v>
      </c>
      <c r="C10775" s="192" t="s">
        <v>29797</v>
      </c>
      <c r="D10775" s="192" t="s">
        <v>29797</v>
      </c>
      <c r="E10775" s="192" t="s">
        <v>29797</v>
      </c>
      <c r="F10775" s="192" t="s">
        <v>29797</v>
      </c>
      <c r="G10775" s="192" t="s">
        <v>29797</v>
      </c>
      <c r="H10775" s="192" t="s">
        <v>29797</v>
      </c>
      <c r="I10775" s="192" t="s">
        <v>29797</v>
      </c>
      <c r="J10775" s="192" t="s">
        <v>29821</v>
      </c>
      <c r="K10775" s="192" t="s">
        <v>5062</v>
      </c>
      <c r="L10775" s="192" t="s">
        <v>1447</v>
      </c>
    </row>
    <row r="10776" spans="1:12" ht="15" x14ac:dyDescent="0.25">
      <c r="A10776" s="189" t="s">
        <v>10627</v>
      </c>
      <c r="B10776" s="190" t="s">
        <v>10628</v>
      </c>
      <c r="C10776" s="190" t="s">
        <v>29797</v>
      </c>
      <c r="D10776" s="190" t="s">
        <v>29797</v>
      </c>
      <c r="E10776" s="190" t="s">
        <v>29797</v>
      </c>
      <c r="F10776" s="190" t="s">
        <v>29797</v>
      </c>
      <c r="G10776" s="190" t="s">
        <v>29797</v>
      </c>
      <c r="H10776" s="190" t="s">
        <v>31307</v>
      </c>
      <c r="I10776" s="190" t="s">
        <v>5062</v>
      </c>
      <c r="J10776" s="190" t="s">
        <v>29821</v>
      </c>
      <c r="K10776" s="190" t="s">
        <v>5062</v>
      </c>
      <c r="L10776" s="190" t="s">
        <v>1447</v>
      </c>
    </row>
    <row r="10777" spans="1:12" ht="15" x14ac:dyDescent="0.25">
      <c r="A10777" s="191" t="s">
        <v>10629</v>
      </c>
      <c r="B10777" s="192" t="s">
        <v>10630</v>
      </c>
      <c r="C10777" s="192" t="s">
        <v>29797</v>
      </c>
      <c r="D10777" s="192" t="s">
        <v>29797</v>
      </c>
      <c r="E10777" s="192" t="s">
        <v>29797</v>
      </c>
      <c r="F10777" s="192" t="s">
        <v>29797</v>
      </c>
      <c r="G10777" s="192" t="s">
        <v>29797</v>
      </c>
      <c r="H10777" s="192" t="s">
        <v>29797</v>
      </c>
      <c r="I10777" s="192" t="s">
        <v>29797</v>
      </c>
      <c r="J10777" s="192" t="s">
        <v>29821</v>
      </c>
      <c r="K10777" s="192" t="s">
        <v>5062</v>
      </c>
      <c r="L10777" s="192" t="s">
        <v>1447</v>
      </c>
    </row>
    <row r="10778" spans="1:12" ht="15" x14ac:dyDescent="0.25">
      <c r="A10778" s="189" t="s">
        <v>17895</v>
      </c>
      <c r="B10778" s="190" t="s">
        <v>21690</v>
      </c>
      <c r="C10778" s="190" t="s">
        <v>29812</v>
      </c>
      <c r="D10778" s="190" t="s">
        <v>29824</v>
      </c>
      <c r="E10778" s="190" t="s">
        <v>31032</v>
      </c>
      <c r="F10778" s="190" t="s">
        <v>29804</v>
      </c>
      <c r="G10778" s="190" t="s">
        <v>30051</v>
      </c>
      <c r="H10778" s="190" t="s">
        <v>31314</v>
      </c>
      <c r="I10778" s="190" t="s">
        <v>5062</v>
      </c>
      <c r="J10778" s="190" t="s">
        <v>29821</v>
      </c>
      <c r="K10778" s="190" t="s">
        <v>5062</v>
      </c>
      <c r="L10778" s="190" t="s">
        <v>1447</v>
      </c>
    </row>
    <row r="10779" spans="1:12" ht="15" x14ac:dyDescent="0.25">
      <c r="A10779" s="191" t="s">
        <v>27962</v>
      </c>
      <c r="B10779" s="192" t="s">
        <v>27963</v>
      </c>
      <c r="C10779" s="192" t="s">
        <v>29797</v>
      </c>
      <c r="D10779" s="192" t="s">
        <v>29797</v>
      </c>
      <c r="E10779" s="192" t="s">
        <v>29797</v>
      </c>
      <c r="F10779" s="192" t="s">
        <v>29797</v>
      </c>
      <c r="G10779" s="192" t="s">
        <v>29797</v>
      </c>
      <c r="H10779" s="192" t="s">
        <v>29797</v>
      </c>
      <c r="I10779" s="192" t="s">
        <v>29797</v>
      </c>
      <c r="J10779" s="192" t="s">
        <v>29797</v>
      </c>
      <c r="K10779" s="192" t="s">
        <v>29797</v>
      </c>
      <c r="L10779" s="192" t="s">
        <v>29797</v>
      </c>
    </row>
    <row r="10780" spans="1:12" ht="15" x14ac:dyDescent="0.25">
      <c r="A10780" s="189" t="s">
        <v>10631</v>
      </c>
      <c r="B10780" s="190" t="s">
        <v>10632</v>
      </c>
      <c r="C10780" s="190" t="s">
        <v>29797</v>
      </c>
      <c r="D10780" s="190" t="s">
        <v>29797</v>
      </c>
      <c r="E10780" s="190" t="s">
        <v>29797</v>
      </c>
      <c r="F10780" s="190" t="s">
        <v>29797</v>
      </c>
      <c r="G10780" s="190" t="s">
        <v>29797</v>
      </c>
      <c r="H10780" s="190" t="s">
        <v>32914</v>
      </c>
      <c r="I10780" s="190" t="s">
        <v>32915</v>
      </c>
      <c r="J10780" s="190" t="s">
        <v>31325</v>
      </c>
      <c r="K10780" s="190" t="s">
        <v>5073</v>
      </c>
      <c r="L10780" s="190" t="s">
        <v>1447</v>
      </c>
    </row>
    <row r="10781" spans="1:12" ht="15" x14ac:dyDescent="0.25">
      <c r="A10781" s="191" t="s">
        <v>27964</v>
      </c>
      <c r="B10781" s="192" t="s">
        <v>27965</v>
      </c>
      <c r="C10781" s="192" t="s">
        <v>29797</v>
      </c>
      <c r="D10781" s="192" t="s">
        <v>29797</v>
      </c>
      <c r="E10781" s="192" t="s">
        <v>29797</v>
      </c>
      <c r="F10781" s="192" t="s">
        <v>29797</v>
      </c>
      <c r="G10781" s="192" t="s">
        <v>29797</v>
      </c>
      <c r="H10781" s="192" t="s">
        <v>31482</v>
      </c>
      <c r="I10781" s="192" t="s">
        <v>31483</v>
      </c>
      <c r="J10781" s="192" t="s">
        <v>29821</v>
      </c>
      <c r="K10781" s="192" t="s">
        <v>5062</v>
      </c>
      <c r="L10781" s="192" t="s">
        <v>1447</v>
      </c>
    </row>
    <row r="10782" spans="1:12" ht="15" x14ac:dyDescent="0.25">
      <c r="A10782" s="189" t="s">
        <v>17896</v>
      </c>
      <c r="B10782" s="190" t="s">
        <v>21691</v>
      </c>
      <c r="C10782" s="190" t="s">
        <v>29797</v>
      </c>
      <c r="D10782" s="190" t="s">
        <v>29797</v>
      </c>
      <c r="E10782" s="190" t="s">
        <v>29797</v>
      </c>
      <c r="F10782" s="190" t="s">
        <v>29797</v>
      </c>
      <c r="G10782" s="190" t="s">
        <v>29797</v>
      </c>
      <c r="H10782" s="190" t="s">
        <v>31390</v>
      </c>
      <c r="I10782" s="190" t="s">
        <v>14423</v>
      </c>
      <c r="J10782" s="190" t="s">
        <v>29821</v>
      </c>
      <c r="K10782" s="190" t="s">
        <v>5062</v>
      </c>
      <c r="L10782" s="190" t="s">
        <v>1447</v>
      </c>
    </row>
    <row r="10783" spans="1:12" ht="15" x14ac:dyDescent="0.25">
      <c r="A10783" s="191" t="s">
        <v>27966</v>
      </c>
      <c r="B10783" s="192" t="s">
        <v>27967</v>
      </c>
      <c r="C10783" s="192" t="s">
        <v>29797</v>
      </c>
      <c r="D10783" s="192" t="s">
        <v>29797</v>
      </c>
      <c r="E10783" s="192" t="s">
        <v>31033</v>
      </c>
      <c r="F10783" s="192" t="s">
        <v>29797</v>
      </c>
      <c r="G10783" s="192" t="s">
        <v>29797</v>
      </c>
      <c r="H10783" s="192" t="s">
        <v>31366</v>
      </c>
      <c r="I10783" s="192" t="s">
        <v>31367</v>
      </c>
      <c r="J10783" s="192" t="s">
        <v>29821</v>
      </c>
      <c r="K10783" s="192" t="s">
        <v>5062</v>
      </c>
      <c r="L10783" s="192" t="s">
        <v>1447</v>
      </c>
    </row>
    <row r="10784" spans="1:12" ht="15" x14ac:dyDescent="0.25">
      <c r="A10784" s="189" t="s">
        <v>10633</v>
      </c>
      <c r="B10784" s="190" t="s">
        <v>10634</v>
      </c>
      <c r="C10784" s="190" t="s">
        <v>29797</v>
      </c>
      <c r="D10784" s="190" t="s">
        <v>29797</v>
      </c>
      <c r="E10784" s="190" t="s">
        <v>29797</v>
      </c>
      <c r="F10784" s="190" t="s">
        <v>29797</v>
      </c>
      <c r="G10784" s="190" t="s">
        <v>29797</v>
      </c>
      <c r="H10784" s="190" t="s">
        <v>31337</v>
      </c>
      <c r="I10784" s="190" t="s">
        <v>31338</v>
      </c>
      <c r="J10784" s="190" t="s">
        <v>29821</v>
      </c>
      <c r="K10784" s="190" t="s">
        <v>5062</v>
      </c>
      <c r="L10784" s="190" t="s">
        <v>1447</v>
      </c>
    </row>
    <row r="10785" spans="1:12" ht="15" x14ac:dyDescent="0.25">
      <c r="A10785" s="191" t="s">
        <v>6580</v>
      </c>
      <c r="B10785" s="192" t="s">
        <v>86</v>
      </c>
      <c r="C10785" s="192" t="s">
        <v>29797</v>
      </c>
      <c r="D10785" s="192" t="s">
        <v>29797</v>
      </c>
      <c r="E10785" s="192" t="s">
        <v>29797</v>
      </c>
      <c r="F10785" s="192" t="s">
        <v>29797</v>
      </c>
      <c r="G10785" s="192" t="s">
        <v>29797</v>
      </c>
      <c r="H10785" s="192" t="s">
        <v>29797</v>
      </c>
      <c r="I10785" s="192" t="s">
        <v>29797</v>
      </c>
      <c r="J10785" s="192" t="s">
        <v>29797</v>
      </c>
      <c r="K10785" s="192" t="s">
        <v>29797</v>
      </c>
      <c r="L10785" s="192" t="s">
        <v>29797</v>
      </c>
    </row>
    <row r="10786" spans="1:12" ht="15" x14ac:dyDescent="0.25">
      <c r="A10786" s="189" t="s">
        <v>27968</v>
      </c>
      <c r="B10786" s="190" t="s">
        <v>27969</v>
      </c>
      <c r="C10786" s="190" t="s">
        <v>29797</v>
      </c>
      <c r="D10786" s="190" t="s">
        <v>29797</v>
      </c>
      <c r="E10786" s="190" t="s">
        <v>29797</v>
      </c>
      <c r="F10786" s="190" t="s">
        <v>29797</v>
      </c>
      <c r="G10786" s="190" t="s">
        <v>29797</v>
      </c>
      <c r="H10786" s="190" t="s">
        <v>29797</v>
      </c>
      <c r="I10786" s="190" t="s">
        <v>29797</v>
      </c>
      <c r="J10786" s="190" t="s">
        <v>29797</v>
      </c>
      <c r="K10786" s="190" t="s">
        <v>29797</v>
      </c>
      <c r="L10786" s="190" t="s">
        <v>2704</v>
      </c>
    </row>
    <row r="10787" spans="1:12" ht="15" x14ac:dyDescent="0.25">
      <c r="A10787" s="191" t="s">
        <v>10635</v>
      </c>
      <c r="B10787" s="192" t="s">
        <v>10636</v>
      </c>
      <c r="C10787" s="192" t="s">
        <v>29797</v>
      </c>
      <c r="D10787" s="192" t="s">
        <v>29797</v>
      </c>
      <c r="E10787" s="192" t="s">
        <v>29797</v>
      </c>
      <c r="F10787" s="192" t="s">
        <v>29797</v>
      </c>
      <c r="G10787" s="192" t="s">
        <v>29797</v>
      </c>
      <c r="H10787" s="192" t="s">
        <v>29797</v>
      </c>
      <c r="I10787" s="192" t="s">
        <v>29797</v>
      </c>
      <c r="J10787" s="192" t="s">
        <v>29821</v>
      </c>
      <c r="K10787" s="192" t="s">
        <v>5062</v>
      </c>
      <c r="L10787" s="192" t="s">
        <v>1447</v>
      </c>
    </row>
    <row r="10788" spans="1:12" ht="15" x14ac:dyDescent="0.25">
      <c r="A10788" s="189" t="s">
        <v>17897</v>
      </c>
      <c r="B10788" s="190" t="s">
        <v>21692</v>
      </c>
      <c r="C10788" s="190" t="s">
        <v>29797</v>
      </c>
      <c r="D10788" s="190" t="s">
        <v>29797</v>
      </c>
      <c r="E10788" s="190" t="s">
        <v>29797</v>
      </c>
      <c r="F10788" s="190" t="s">
        <v>29797</v>
      </c>
      <c r="G10788" s="190" t="s">
        <v>29797</v>
      </c>
      <c r="H10788" s="190" t="s">
        <v>33127</v>
      </c>
      <c r="I10788" s="190" t="s">
        <v>22725</v>
      </c>
      <c r="J10788" s="190" t="s">
        <v>31325</v>
      </c>
      <c r="K10788" s="190" t="s">
        <v>5073</v>
      </c>
      <c r="L10788" s="190" t="s">
        <v>1447</v>
      </c>
    </row>
    <row r="10789" spans="1:12" ht="15" x14ac:dyDescent="0.25">
      <c r="A10789" s="191" t="s">
        <v>17898</v>
      </c>
      <c r="B10789" s="192" t="s">
        <v>21693</v>
      </c>
      <c r="C10789" s="192" t="s">
        <v>29797</v>
      </c>
      <c r="D10789" s="192" t="s">
        <v>29797</v>
      </c>
      <c r="E10789" s="192" t="s">
        <v>29797</v>
      </c>
      <c r="F10789" s="192" t="s">
        <v>29797</v>
      </c>
      <c r="G10789" s="192" t="s">
        <v>29797</v>
      </c>
      <c r="H10789" s="192" t="s">
        <v>31998</v>
      </c>
      <c r="I10789" s="192" t="s">
        <v>31999</v>
      </c>
      <c r="J10789" s="192" t="s">
        <v>29821</v>
      </c>
      <c r="K10789" s="192" t="s">
        <v>5062</v>
      </c>
      <c r="L10789" s="192" t="s">
        <v>1447</v>
      </c>
    </row>
    <row r="10790" spans="1:12" ht="15" x14ac:dyDescent="0.25">
      <c r="A10790" s="189" t="s">
        <v>10637</v>
      </c>
      <c r="B10790" s="190" t="s">
        <v>10638</v>
      </c>
      <c r="C10790" s="190" t="s">
        <v>29797</v>
      </c>
      <c r="D10790" s="190" t="s">
        <v>29797</v>
      </c>
      <c r="E10790" s="190" t="s">
        <v>29797</v>
      </c>
      <c r="F10790" s="190" t="s">
        <v>29797</v>
      </c>
      <c r="G10790" s="190" t="s">
        <v>29797</v>
      </c>
      <c r="H10790" s="190" t="s">
        <v>29797</v>
      </c>
      <c r="I10790" s="190" t="s">
        <v>29797</v>
      </c>
      <c r="J10790" s="190" t="s">
        <v>29797</v>
      </c>
      <c r="K10790" s="190" t="s">
        <v>29797</v>
      </c>
      <c r="L10790" s="190" t="s">
        <v>29797</v>
      </c>
    </row>
    <row r="10791" spans="1:12" ht="15" x14ac:dyDescent="0.25">
      <c r="A10791" s="191" t="s">
        <v>10639</v>
      </c>
      <c r="B10791" s="192" t="s">
        <v>10640</v>
      </c>
      <c r="C10791" s="192" t="s">
        <v>29797</v>
      </c>
      <c r="D10791" s="192" t="s">
        <v>29797</v>
      </c>
      <c r="E10791" s="192" t="s">
        <v>29797</v>
      </c>
      <c r="F10791" s="192" t="s">
        <v>29797</v>
      </c>
      <c r="G10791" s="192" t="s">
        <v>29797</v>
      </c>
      <c r="H10791" s="192" t="s">
        <v>31588</v>
      </c>
      <c r="I10791" s="192" t="s">
        <v>30455</v>
      </c>
      <c r="J10791" s="192" t="s">
        <v>29870</v>
      </c>
      <c r="K10791" s="192" t="s">
        <v>8069</v>
      </c>
      <c r="L10791" s="192" t="s">
        <v>1447</v>
      </c>
    </row>
    <row r="10792" spans="1:12" ht="15" x14ac:dyDescent="0.25">
      <c r="A10792" s="189" t="s">
        <v>10641</v>
      </c>
      <c r="B10792" s="190" t="s">
        <v>10642</v>
      </c>
      <c r="C10792" s="190" t="s">
        <v>29797</v>
      </c>
      <c r="D10792" s="190" t="s">
        <v>29797</v>
      </c>
      <c r="E10792" s="190" t="s">
        <v>29797</v>
      </c>
      <c r="F10792" s="190" t="s">
        <v>29797</v>
      </c>
      <c r="G10792" s="190" t="s">
        <v>29797</v>
      </c>
      <c r="H10792" s="190" t="s">
        <v>31740</v>
      </c>
      <c r="I10792" s="190" t="s">
        <v>5073</v>
      </c>
      <c r="J10792" s="190" t="s">
        <v>31325</v>
      </c>
      <c r="K10792" s="190" t="s">
        <v>5073</v>
      </c>
      <c r="L10792" s="190" t="s">
        <v>1447</v>
      </c>
    </row>
    <row r="10793" spans="1:12" ht="15" x14ac:dyDescent="0.25">
      <c r="A10793" s="191" t="s">
        <v>27970</v>
      </c>
      <c r="B10793" s="192" t="s">
        <v>10643</v>
      </c>
      <c r="C10793" s="192" t="s">
        <v>29797</v>
      </c>
      <c r="D10793" s="192" t="s">
        <v>29797</v>
      </c>
      <c r="E10793" s="192" t="s">
        <v>29797</v>
      </c>
      <c r="F10793" s="192" t="s">
        <v>29797</v>
      </c>
      <c r="G10793" s="192" t="s">
        <v>29797</v>
      </c>
      <c r="H10793" s="192" t="s">
        <v>29797</v>
      </c>
      <c r="I10793" s="192" t="s">
        <v>29797</v>
      </c>
      <c r="J10793" s="192" t="s">
        <v>29797</v>
      </c>
      <c r="K10793" s="192" t="s">
        <v>29797</v>
      </c>
      <c r="L10793" s="192" t="s">
        <v>1438</v>
      </c>
    </row>
    <row r="10794" spans="1:12" ht="15" x14ac:dyDescent="0.25">
      <c r="A10794" s="189" t="s">
        <v>10644</v>
      </c>
      <c r="B10794" s="190" t="s">
        <v>10645</v>
      </c>
      <c r="C10794" s="190" t="s">
        <v>29797</v>
      </c>
      <c r="D10794" s="190" t="s">
        <v>29797</v>
      </c>
      <c r="E10794" s="190" t="s">
        <v>29797</v>
      </c>
      <c r="F10794" s="190" t="s">
        <v>29797</v>
      </c>
      <c r="G10794" s="190" t="s">
        <v>29797</v>
      </c>
      <c r="H10794" s="190" t="s">
        <v>31537</v>
      </c>
      <c r="I10794" s="190" t="s">
        <v>5894</v>
      </c>
      <c r="J10794" s="190" t="s">
        <v>29821</v>
      </c>
      <c r="K10794" s="190" t="s">
        <v>5062</v>
      </c>
      <c r="L10794" s="190" t="s">
        <v>1447</v>
      </c>
    </row>
    <row r="10795" spans="1:12" ht="15" x14ac:dyDescent="0.25">
      <c r="A10795" s="191" t="s">
        <v>10646</v>
      </c>
      <c r="B10795" s="192" t="s">
        <v>10647</v>
      </c>
      <c r="C10795" s="192" t="s">
        <v>29797</v>
      </c>
      <c r="D10795" s="192" t="s">
        <v>29797</v>
      </c>
      <c r="E10795" s="192" t="s">
        <v>29797</v>
      </c>
      <c r="F10795" s="192" t="s">
        <v>29797</v>
      </c>
      <c r="G10795" s="192" t="s">
        <v>29797</v>
      </c>
      <c r="H10795" s="192" t="s">
        <v>32478</v>
      </c>
      <c r="I10795" s="192" t="s">
        <v>32479</v>
      </c>
      <c r="J10795" s="192" t="s">
        <v>29821</v>
      </c>
      <c r="K10795" s="192" t="s">
        <v>5062</v>
      </c>
      <c r="L10795" s="192" t="s">
        <v>1447</v>
      </c>
    </row>
    <row r="10796" spans="1:12" ht="15" x14ac:dyDescent="0.25">
      <c r="A10796" s="189" t="s">
        <v>10648</v>
      </c>
      <c r="B10796" s="190" t="s">
        <v>10649</v>
      </c>
      <c r="C10796" s="190" t="s">
        <v>29797</v>
      </c>
      <c r="D10796" s="190" t="s">
        <v>29797</v>
      </c>
      <c r="E10796" s="190" t="s">
        <v>29797</v>
      </c>
      <c r="F10796" s="190" t="s">
        <v>29797</v>
      </c>
      <c r="G10796" s="190" t="s">
        <v>29797</v>
      </c>
      <c r="H10796" s="190" t="s">
        <v>31451</v>
      </c>
      <c r="I10796" s="190" t="s">
        <v>1382</v>
      </c>
      <c r="J10796" s="190" t="s">
        <v>29821</v>
      </c>
      <c r="K10796" s="190" t="s">
        <v>5062</v>
      </c>
      <c r="L10796" s="190" t="s">
        <v>1447</v>
      </c>
    </row>
    <row r="10797" spans="1:12" ht="15" x14ac:dyDescent="0.25">
      <c r="A10797" s="191" t="s">
        <v>6581</v>
      </c>
      <c r="B10797" s="192" t="s">
        <v>87</v>
      </c>
      <c r="C10797" s="192" t="s">
        <v>29797</v>
      </c>
      <c r="D10797" s="192" t="s">
        <v>29797</v>
      </c>
      <c r="E10797" s="192" t="s">
        <v>29797</v>
      </c>
      <c r="F10797" s="192" t="s">
        <v>29797</v>
      </c>
      <c r="G10797" s="192" t="s">
        <v>29797</v>
      </c>
      <c r="H10797" s="192" t="s">
        <v>31823</v>
      </c>
      <c r="I10797" s="192" t="s">
        <v>5078</v>
      </c>
      <c r="J10797" s="192" t="s">
        <v>29826</v>
      </c>
      <c r="K10797" s="192" t="s">
        <v>5078</v>
      </c>
      <c r="L10797" s="192" t="s">
        <v>1447</v>
      </c>
    </row>
    <row r="10798" spans="1:12" ht="15" x14ac:dyDescent="0.25">
      <c r="A10798" s="189" t="s">
        <v>6582</v>
      </c>
      <c r="B10798" s="190" t="s">
        <v>88</v>
      </c>
      <c r="C10798" s="190" t="s">
        <v>29797</v>
      </c>
      <c r="D10798" s="190" t="s">
        <v>29797</v>
      </c>
      <c r="E10798" s="190" t="s">
        <v>29797</v>
      </c>
      <c r="F10798" s="190" t="s">
        <v>29797</v>
      </c>
      <c r="G10798" s="190" t="s">
        <v>29797</v>
      </c>
      <c r="H10798" s="190" t="s">
        <v>31434</v>
      </c>
      <c r="I10798" s="190" t="s">
        <v>31435</v>
      </c>
      <c r="J10798" s="190" t="s">
        <v>29821</v>
      </c>
      <c r="K10798" s="190" t="s">
        <v>5062</v>
      </c>
      <c r="L10798" s="190" t="s">
        <v>1447</v>
      </c>
    </row>
    <row r="10799" spans="1:12" ht="15" x14ac:dyDescent="0.25">
      <c r="A10799" s="191" t="s">
        <v>10650</v>
      </c>
      <c r="B10799" s="192" t="s">
        <v>10651</v>
      </c>
      <c r="C10799" s="192" t="s">
        <v>29797</v>
      </c>
      <c r="D10799" s="192" t="s">
        <v>29797</v>
      </c>
      <c r="E10799" s="192" t="s">
        <v>29797</v>
      </c>
      <c r="F10799" s="192" t="s">
        <v>29797</v>
      </c>
      <c r="G10799" s="192" t="s">
        <v>29797</v>
      </c>
      <c r="H10799" s="192" t="s">
        <v>29797</v>
      </c>
      <c r="I10799" s="192" t="s">
        <v>29797</v>
      </c>
      <c r="J10799" s="192" t="s">
        <v>29821</v>
      </c>
      <c r="K10799" s="192" t="s">
        <v>5062</v>
      </c>
      <c r="L10799" s="192" t="s">
        <v>1447</v>
      </c>
    </row>
    <row r="10800" spans="1:12" ht="15" x14ac:dyDescent="0.25">
      <c r="A10800" s="189" t="s">
        <v>10652</v>
      </c>
      <c r="B10800" s="190" t="s">
        <v>10653</v>
      </c>
      <c r="C10800" s="190" t="s">
        <v>29797</v>
      </c>
      <c r="D10800" s="190" t="s">
        <v>29797</v>
      </c>
      <c r="E10800" s="190" t="s">
        <v>29797</v>
      </c>
      <c r="F10800" s="190" t="s">
        <v>29797</v>
      </c>
      <c r="G10800" s="190" t="s">
        <v>29797</v>
      </c>
      <c r="H10800" s="190" t="s">
        <v>31366</v>
      </c>
      <c r="I10800" s="190" t="s">
        <v>31367</v>
      </c>
      <c r="J10800" s="190" t="s">
        <v>29821</v>
      </c>
      <c r="K10800" s="190" t="s">
        <v>5062</v>
      </c>
      <c r="L10800" s="190" t="s">
        <v>1447</v>
      </c>
    </row>
    <row r="10801" spans="1:12" ht="15" x14ac:dyDescent="0.25">
      <c r="A10801" s="191" t="s">
        <v>17899</v>
      </c>
      <c r="B10801" s="192" t="s">
        <v>21694</v>
      </c>
      <c r="C10801" s="192" t="s">
        <v>29797</v>
      </c>
      <c r="D10801" s="192" t="s">
        <v>29797</v>
      </c>
      <c r="E10801" s="192" t="s">
        <v>29797</v>
      </c>
      <c r="F10801" s="192" t="s">
        <v>29797</v>
      </c>
      <c r="G10801" s="192" t="s">
        <v>29797</v>
      </c>
      <c r="H10801" s="192" t="s">
        <v>31925</v>
      </c>
      <c r="I10801" s="192" t="s">
        <v>6136</v>
      </c>
      <c r="J10801" s="192" t="s">
        <v>29821</v>
      </c>
      <c r="K10801" s="192" t="s">
        <v>5062</v>
      </c>
      <c r="L10801" s="192" t="s">
        <v>1447</v>
      </c>
    </row>
    <row r="10802" spans="1:12" ht="15" x14ac:dyDescent="0.25">
      <c r="A10802" s="189" t="s">
        <v>27971</v>
      </c>
      <c r="B10802" s="190" t="s">
        <v>27972</v>
      </c>
      <c r="C10802" s="190" t="s">
        <v>29797</v>
      </c>
      <c r="D10802" s="190" t="s">
        <v>29797</v>
      </c>
      <c r="E10802" s="190" t="s">
        <v>29797</v>
      </c>
      <c r="F10802" s="190" t="s">
        <v>29797</v>
      </c>
      <c r="G10802" s="190" t="s">
        <v>29797</v>
      </c>
      <c r="H10802" s="190" t="s">
        <v>31371</v>
      </c>
      <c r="I10802" s="190" t="s">
        <v>5062</v>
      </c>
      <c r="J10802" s="190" t="s">
        <v>29821</v>
      </c>
      <c r="K10802" s="190" t="s">
        <v>5062</v>
      </c>
      <c r="L10802" s="190" t="s">
        <v>1447</v>
      </c>
    </row>
    <row r="10803" spans="1:12" ht="15" x14ac:dyDescent="0.25">
      <c r="A10803" s="191" t="s">
        <v>17900</v>
      </c>
      <c r="B10803" s="192" t="s">
        <v>21695</v>
      </c>
      <c r="C10803" s="192" t="s">
        <v>29812</v>
      </c>
      <c r="D10803" s="192" t="s">
        <v>29813</v>
      </c>
      <c r="E10803" s="192" t="s">
        <v>31034</v>
      </c>
      <c r="F10803" s="192" t="s">
        <v>29804</v>
      </c>
      <c r="G10803" s="192" t="s">
        <v>29870</v>
      </c>
      <c r="H10803" s="192" t="s">
        <v>31883</v>
      </c>
      <c r="I10803" s="192" t="s">
        <v>5078</v>
      </c>
      <c r="J10803" s="192" t="s">
        <v>29826</v>
      </c>
      <c r="K10803" s="192" t="s">
        <v>5078</v>
      </c>
      <c r="L10803" s="192" t="s">
        <v>1447</v>
      </c>
    </row>
    <row r="10804" spans="1:12" ht="15" x14ac:dyDescent="0.25">
      <c r="A10804" s="189" t="s">
        <v>10654</v>
      </c>
      <c r="B10804" s="190" t="s">
        <v>10655</v>
      </c>
      <c r="C10804" s="190" t="s">
        <v>29797</v>
      </c>
      <c r="D10804" s="190" t="s">
        <v>29797</v>
      </c>
      <c r="E10804" s="190" t="s">
        <v>29797</v>
      </c>
      <c r="F10804" s="190" t="s">
        <v>29797</v>
      </c>
      <c r="G10804" s="190" t="s">
        <v>29797</v>
      </c>
      <c r="H10804" s="190" t="s">
        <v>33070</v>
      </c>
      <c r="I10804" s="190" t="s">
        <v>31527</v>
      </c>
      <c r="J10804" s="190" t="s">
        <v>31528</v>
      </c>
      <c r="K10804" s="190" t="s">
        <v>10363</v>
      </c>
      <c r="L10804" s="190" t="s">
        <v>1447</v>
      </c>
    </row>
    <row r="10805" spans="1:12" ht="15" x14ac:dyDescent="0.25">
      <c r="A10805" s="191" t="s">
        <v>27973</v>
      </c>
      <c r="B10805" s="192" t="s">
        <v>27974</v>
      </c>
      <c r="C10805" s="192" t="s">
        <v>29797</v>
      </c>
      <c r="D10805" s="192" t="s">
        <v>29797</v>
      </c>
      <c r="E10805" s="192" t="s">
        <v>29797</v>
      </c>
      <c r="F10805" s="192" t="s">
        <v>29797</v>
      </c>
      <c r="G10805" s="192" t="s">
        <v>29797</v>
      </c>
      <c r="H10805" s="192" t="s">
        <v>31307</v>
      </c>
      <c r="I10805" s="192" t="s">
        <v>5062</v>
      </c>
      <c r="J10805" s="192" t="s">
        <v>29821</v>
      </c>
      <c r="K10805" s="192" t="s">
        <v>5062</v>
      </c>
      <c r="L10805" s="192" t="s">
        <v>1447</v>
      </c>
    </row>
    <row r="10806" spans="1:12" ht="15" x14ac:dyDescent="0.25">
      <c r="A10806" s="189" t="s">
        <v>6583</v>
      </c>
      <c r="B10806" s="190" t="s">
        <v>89</v>
      </c>
      <c r="C10806" s="190" t="s">
        <v>29797</v>
      </c>
      <c r="D10806" s="190" t="s">
        <v>29797</v>
      </c>
      <c r="E10806" s="190" t="s">
        <v>29797</v>
      </c>
      <c r="F10806" s="190" t="s">
        <v>29797</v>
      </c>
      <c r="G10806" s="190" t="s">
        <v>29797</v>
      </c>
      <c r="H10806" s="190" t="s">
        <v>33177</v>
      </c>
      <c r="I10806" s="190" t="s">
        <v>31793</v>
      </c>
      <c r="J10806" s="190" t="s">
        <v>30006</v>
      </c>
      <c r="K10806" s="190" t="s">
        <v>4718</v>
      </c>
      <c r="L10806" s="190" t="s">
        <v>1447</v>
      </c>
    </row>
    <row r="10807" spans="1:12" ht="15" x14ac:dyDescent="0.25">
      <c r="A10807" s="191" t="s">
        <v>10656</v>
      </c>
      <c r="B10807" s="192" t="s">
        <v>10657</v>
      </c>
      <c r="C10807" s="192" t="s">
        <v>29797</v>
      </c>
      <c r="D10807" s="192" t="s">
        <v>29797</v>
      </c>
      <c r="E10807" s="192" t="s">
        <v>29797</v>
      </c>
      <c r="F10807" s="192" t="s">
        <v>29797</v>
      </c>
      <c r="G10807" s="192" t="s">
        <v>29797</v>
      </c>
      <c r="H10807" s="192" t="s">
        <v>31549</v>
      </c>
      <c r="I10807" s="192" t="s">
        <v>5073</v>
      </c>
      <c r="J10807" s="192" t="s">
        <v>31325</v>
      </c>
      <c r="K10807" s="192" t="s">
        <v>5073</v>
      </c>
      <c r="L10807" s="192" t="s">
        <v>1447</v>
      </c>
    </row>
    <row r="10808" spans="1:12" ht="15" x14ac:dyDescent="0.25">
      <c r="A10808" s="189" t="s">
        <v>17901</v>
      </c>
      <c r="B10808" s="190" t="s">
        <v>21696</v>
      </c>
      <c r="C10808" s="190" t="s">
        <v>29797</v>
      </c>
      <c r="D10808" s="190" t="s">
        <v>29797</v>
      </c>
      <c r="E10808" s="190" t="s">
        <v>29797</v>
      </c>
      <c r="F10808" s="190" t="s">
        <v>29797</v>
      </c>
      <c r="G10808" s="190" t="s">
        <v>29797</v>
      </c>
      <c r="H10808" s="190" t="s">
        <v>29797</v>
      </c>
      <c r="I10808" s="190" t="s">
        <v>29797</v>
      </c>
      <c r="J10808" s="190" t="s">
        <v>29797</v>
      </c>
      <c r="K10808" s="190" t="s">
        <v>29797</v>
      </c>
      <c r="L10808" s="190" t="s">
        <v>29797</v>
      </c>
    </row>
    <row r="10809" spans="1:12" ht="15" x14ac:dyDescent="0.25">
      <c r="A10809" s="191" t="s">
        <v>27975</v>
      </c>
      <c r="B10809" s="192" t="s">
        <v>10658</v>
      </c>
      <c r="C10809" s="192" t="s">
        <v>29797</v>
      </c>
      <c r="D10809" s="192" t="s">
        <v>29797</v>
      </c>
      <c r="E10809" s="192" t="s">
        <v>29797</v>
      </c>
      <c r="F10809" s="192" t="s">
        <v>29797</v>
      </c>
      <c r="G10809" s="192" t="s">
        <v>29797</v>
      </c>
      <c r="H10809" s="192" t="s">
        <v>29797</v>
      </c>
      <c r="I10809" s="192" t="s">
        <v>29797</v>
      </c>
      <c r="J10809" s="192" t="s">
        <v>29797</v>
      </c>
      <c r="K10809" s="192" t="s">
        <v>29797</v>
      </c>
      <c r="L10809" s="192" t="s">
        <v>1446</v>
      </c>
    </row>
    <row r="10810" spans="1:12" ht="15" x14ac:dyDescent="0.25">
      <c r="A10810" s="189" t="s">
        <v>27976</v>
      </c>
      <c r="B10810" s="190" t="s">
        <v>27977</v>
      </c>
      <c r="C10810" s="190" t="s">
        <v>29797</v>
      </c>
      <c r="D10810" s="190" t="s">
        <v>29797</v>
      </c>
      <c r="E10810" s="190" t="s">
        <v>29797</v>
      </c>
      <c r="F10810" s="190" t="s">
        <v>29797</v>
      </c>
      <c r="G10810" s="190" t="s">
        <v>29797</v>
      </c>
      <c r="H10810" s="190" t="s">
        <v>1379</v>
      </c>
      <c r="I10810" s="190" t="s">
        <v>29797</v>
      </c>
      <c r="J10810" s="190" t="s">
        <v>29797</v>
      </c>
      <c r="K10810" s="190" t="s">
        <v>29797</v>
      </c>
      <c r="L10810" s="190" t="s">
        <v>1446</v>
      </c>
    </row>
    <row r="10811" spans="1:12" ht="15" x14ac:dyDescent="0.25">
      <c r="A10811" s="191" t="s">
        <v>17902</v>
      </c>
      <c r="B10811" s="192" t="s">
        <v>21697</v>
      </c>
      <c r="C10811" s="192" t="s">
        <v>29797</v>
      </c>
      <c r="D10811" s="192" t="s">
        <v>29797</v>
      </c>
      <c r="E10811" s="192" t="s">
        <v>29797</v>
      </c>
      <c r="F10811" s="192" t="s">
        <v>29797</v>
      </c>
      <c r="G10811" s="192" t="s">
        <v>29797</v>
      </c>
      <c r="H10811" s="192" t="s">
        <v>31310</v>
      </c>
      <c r="I10811" s="192" t="s">
        <v>31311</v>
      </c>
      <c r="J10811" s="192" t="s">
        <v>29821</v>
      </c>
      <c r="K10811" s="192" t="s">
        <v>5062</v>
      </c>
      <c r="L10811" s="192" t="s">
        <v>1447</v>
      </c>
    </row>
    <row r="10812" spans="1:12" ht="15" x14ac:dyDescent="0.25">
      <c r="A10812" s="189" t="s">
        <v>10659</v>
      </c>
      <c r="B10812" s="190" t="s">
        <v>10660</v>
      </c>
      <c r="C10812" s="190" t="s">
        <v>29797</v>
      </c>
      <c r="D10812" s="190" t="s">
        <v>29797</v>
      </c>
      <c r="E10812" s="190" t="s">
        <v>29797</v>
      </c>
      <c r="F10812" s="190" t="s">
        <v>29797</v>
      </c>
      <c r="G10812" s="190" t="s">
        <v>29797</v>
      </c>
      <c r="H10812" s="190" t="s">
        <v>31588</v>
      </c>
      <c r="I10812" s="190" t="s">
        <v>30455</v>
      </c>
      <c r="J10812" s="190" t="s">
        <v>29870</v>
      </c>
      <c r="K10812" s="190" t="s">
        <v>8069</v>
      </c>
      <c r="L10812" s="190" t="s">
        <v>1447</v>
      </c>
    </row>
    <row r="10813" spans="1:12" ht="15" x14ac:dyDescent="0.25">
      <c r="A10813" s="191" t="s">
        <v>27978</v>
      </c>
      <c r="B10813" s="192" t="s">
        <v>90</v>
      </c>
      <c r="C10813" s="192" t="s">
        <v>29797</v>
      </c>
      <c r="D10813" s="192" t="s">
        <v>29797</v>
      </c>
      <c r="E10813" s="192" t="s">
        <v>29797</v>
      </c>
      <c r="F10813" s="192" t="s">
        <v>29797</v>
      </c>
      <c r="G10813" s="192" t="s">
        <v>29797</v>
      </c>
      <c r="H10813" s="192" t="s">
        <v>29797</v>
      </c>
      <c r="I10813" s="192" t="s">
        <v>29797</v>
      </c>
      <c r="J10813" s="192" t="s">
        <v>29797</v>
      </c>
      <c r="K10813" s="192" t="s">
        <v>29797</v>
      </c>
      <c r="L10813" s="192" t="s">
        <v>1442</v>
      </c>
    </row>
    <row r="10814" spans="1:12" ht="15" x14ac:dyDescent="0.25">
      <c r="A10814" s="189" t="s">
        <v>17903</v>
      </c>
      <c r="B10814" s="190" t="s">
        <v>21698</v>
      </c>
      <c r="C10814" s="190" t="s">
        <v>29797</v>
      </c>
      <c r="D10814" s="190" t="s">
        <v>29797</v>
      </c>
      <c r="E10814" s="190" t="s">
        <v>29797</v>
      </c>
      <c r="F10814" s="190" t="s">
        <v>29797</v>
      </c>
      <c r="G10814" s="190" t="s">
        <v>29797</v>
      </c>
      <c r="H10814" s="190" t="s">
        <v>33178</v>
      </c>
      <c r="I10814" s="190" t="s">
        <v>33179</v>
      </c>
      <c r="J10814" s="190" t="s">
        <v>30060</v>
      </c>
      <c r="K10814" s="190" t="s">
        <v>6032</v>
      </c>
      <c r="L10814" s="190" t="s">
        <v>1447</v>
      </c>
    </row>
    <row r="10815" spans="1:12" ht="15" x14ac:dyDescent="0.25">
      <c r="A10815" s="191" t="s">
        <v>17904</v>
      </c>
      <c r="B10815" s="192" t="s">
        <v>21699</v>
      </c>
      <c r="C10815" s="192" t="s">
        <v>29812</v>
      </c>
      <c r="D10815" s="192" t="s">
        <v>29824</v>
      </c>
      <c r="E10815" s="192" t="s">
        <v>29942</v>
      </c>
      <c r="F10815" s="192" t="s">
        <v>29804</v>
      </c>
      <c r="G10815" s="192" t="s">
        <v>30042</v>
      </c>
      <c r="H10815" s="192" t="s">
        <v>31434</v>
      </c>
      <c r="I10815" s="192" t="s">
        <v>31435</v>
      </c>
      <c r="J10815" s="192" t="s">
        <v>29821</v>
      </c>
      <c r="K10815" s="192" t="s">
        <v>5062</v>
      </c>
      <c r="L10815" s="192" t="s">
        <v>1447</v>
      </c>
    </row>
    <row r="10816" spans="1:12" ht="15" x14ac:dyDescent="0.25">
      <c r="A10816" s="189" t="s">
        <v>17905</v>
      </c>
      <c r="B10816" s="190" t="s">
        <v>21700</v>
      </c>
      <c r="C10816" s="190" t="s">
        <v>29812</v>
      </c>
      <c r="D10816" s="190" t="s">
        <v>29824</v>
      </c>
      <c r="E10816" s="190" t="s">
        <v>31035</v>
      </c>
      <c r="F10816" s="190" t="s">
        <v>29804</v>
      </c>
      <c r="G10816" s="190" t="s">
        <v>29863</v>
      </c>
      <c r="H10816" s="190" t="s">
        <v>31537</v>
      </c>
      <c r="I10816" s="190" t="s">
        <v>5894</v>
      </c>
      <c r="J10816" s="190" t="s">
        <v>29821</v>
      </c>
      <c r="K10816" s="190" t="s">
        <v>5062</v>
      </c>
      <c r="L10816" s="190" t="s">
        <v>1447</v>
      </c>
    </row>
    <row r="10817" spans="1:12" ht="15" x14ac:dyDescent="0.25">
      <c r="A10817" s="191" t="s">
        <v>27979</v>
      </c>
      <c r="B10817" s="192" t="s">
        <v>27980</v>
      </c>
      <c r="C10817" s="192" t="s">
        <v>29797</v>
      </c>
      <c r="D10817" s="192" t="s">
        <v>29797</v>
      </c>
      <c r="E10817" s="192" t="s">
        <v>29797</v>
      </c>
      <c r="F10817" s="192" t="s">
        <v>29797</v>
      </c>
      <c r="G10817" s="192" t="s">
        <v>29797</v>
      </c>
      <c r="H10817" s="192" t="s">
        <v>31312</v>
      </c>
      <c r="I10817" s="192" t="s">
        <v>31313</v>
      </c>
      <c r="J10817" s="192" t="s">
        <v>29821</v>
      </c>
      <c r="K10817" s="192" t="s">
        <v>5062</v>
      </c>
      <c r="L10817" s="192" t="s">
        <v>1447</v>
      </c>
    </row>
    <row r="10818" spans="1:12" ht="15" x14ac:dyDescent="0.25">
      <c r="A10818" s="189" t="s">
        <v>27981</v>
      </c>
      <c r="B10818" s="190" t="s">
        <v>21701</v>
      </c>
      <c r="C10818" s="190" t="s">
        <v>29797</v>
      </c>
      <c r="D10818" s="190" t="s">
        <v>29797</v>
      </c>
      <c r="E10818" s="190" t="s">
        <v>29797</v>
      </c>
      <c r="F10818" s="190" t="s">
        <v>29797</v>
      </c>
      <c r="G10818" s="190" t="s">
        <v>29797</v>
      </c>
      <c r="H10818" s="190" t="s">
        <v>29797</v>
      </c>
      <c r="I10818" s="190" t="s">
        <v>29797</v>
      </c>
      <c r="J10818" s="190" t="s">
        <v>29797</v>
      </c>
      <c r="K10818" s="190" t="s">
        <v>29797</v>
      </c>
      <c r="L10818" s="190" t="s">
        <v>1445</v>
      </c>
    </row>
    <row r="10819" spans="1:12" ht="15" x14ac:dyDescent="0.25">
      <c r="A10819" s="191" t="s">
        <v>27982</v>
      </c>
      <c r="B10819" s="192" t="s">
        <v>21702</v>
      </c>
      <c r="C10819" s="192" t="s">
        <v>29797</v>
      </c>
      <c r="D10819" s="192" t="s">
        <v>29797</v>
      </c>
      <c r="E10819" s="192" t="s">
        <v>29797</v>
      </c>
      <c r="F10819" s="192" t="s">
        <v>29797</v>
      </c>
      <c r="G10819" s="192" t="s">
        <v>29797</v>
      </c>
      <c r="H10819" s="192" t="s">
        <v>29797</v>
      </c>
      <c r="I10819" s="192" t="s">
        <v>29797</v>
      </c>
      <c r="J10819" s="192" t="s">
        <v>29797</v>
      </c>
      <c r="K10819" s="192" t="s">
        <v>29797</v>
      </c>
      <c r="L10819" s="192" t="s">
        <v>1446</v>
      </c>
    </row>
    <row r="10820" spans="1:12" ht="15" x14ac:dyDescent="0.25">
      <c r="A10820" s="189" t="s">
        <v>10661</v>
      </c>
      <c r="B10820" s="190" t="s">
        <v>10662</v>
      </c>
      <c r="C10820" s="190" t="s">
        <v>29797</v>
      </c>
      <c r="D10820" s="190" t="s">
        <v>29797</v>
      </c>
      <c r="E10820" s="190" t="s">
        <v>29797</v>
      </c>
      <c r="F10820" s="190" t="s">
        <v>29797</v>
      </c>
      <c r="G10820" s="190" t="s">
        <v>29797</v>
      </c>
      <c r="H10820" s="190" t="s">
        <v>31598</v>
      </c>
      <c r="I10820" s="190" t="s">
        <v>31599</v>
      </c>
      <c r="J10820" s="190" t="s">
        <v>29821</v>
      </c>
      <c r="K10820" s="190" t="s">
        <v>5062</v>
      </c>
      <c r="L10820" s="190" t="s">
        <v>1447</v>
      </c>
    </row>
    <row r="10821" spans="1:12" ht="15" x14ac:dyDescent="0.25">
      <c r="A10821" s="191" t="s">
        <v>10663</v>
      </c>
      <c r="B10821" s="192" t="s">
        <v>10664</v>
      </c>
      <c r="C10821" s="192" t="s">
        <v>29797</v>
      </c>
      <c r="D10821" s="192" t="s">
        <v>29797</v>
      </c>
      <c r="E10821" s="192" t="s">
        <v>29797</v>
      </c>
      <c r="F10821" s="192" t="s">
        <v>29797</v>
      </c>
      <c r="G10821" s="192" t="s">
        <v>29797</v>
      </c>
      <c r="H10821" s="192" t="s">
        <v>29797</v>
      </c>
      <c r="I10821" s="192" t="s">
        <v>29797</v>
      </c>
      <c r="J10821" s="192" t="s">
        <v>29821</v>
      </c>
      <c r="K10821" s="192" t="s">
        <v>5062</v>
      </c>
      <c r="L10821" s="192" t="s">
        <v>1447</v>
      </c>
    </row>
    <row r="10822" spans="1:12" ht="15" x14ac:dyDescent="0.25">
      <c r="A10822" s="189" t="s">
        <v>17906</v>
      </c>
      <c r="B10822" s="190" t="s">
        <v>21703</v>
      </c>
      <c r="C10822" s="190" t="s">
        <v>29797</v>
      </c>
      <c r="D10822" s="190" t="s">
        <v>29797</v>
      </c>
      <c r="E10822" s="190" t="s">
        <v>29797</v>
      </c>
      <c r="F10822" s="190" t="s">
        <v>29797</v>
      </c>
      <c r="G10822" s="190" t="s">
        <v>29797</v>
      </c>
      <c r="H10822" s="190" t="s">
        <v>31607</v>
      </c>
      <c r="I10822" s="190" t="s">
        <v>31608</v>
      </c>
      <c r="J10822" s="190" t="s">
        <v>29821</v>
      </c>
      <c r="K10822" s="190" t="s">
        <v>5062</v>
      </c>
      <c r="L10822" s="190" t="s">
        <v>1447</v>
      </c>
    </row>
    <row r="10823" spans="1:12" ht="15" x14ac:dyDescent="0.25">
      <c r="A10823" s="191" t="s">
        <v>27983</v>
      </c>
      <c r="B10823" s="192" t="s">
        <v>91</v>
      </c>
      <c r="C10823" s="192" t="s">
        <v>29797</v>
      </c>
      <c r="D10823" s="192" t="s">
        <v>29797</v>
      </c>
      <c r="E10823" s="192" t="s">
        <v>29797</v>
      </c>
      <c r="F10823" s="192" t="s">
        <v>29797</v>
      </c>
      <c r="G10823" s="192" t="s">
        <v>29797</v>
      </c>
      <c r="H10823" s="192" t="s">
        <v>29797</v>
      </c>
      <c r="I10823" s="192" t="s">
        <v>29797</v>
      </c>
      <c r="J10823" s="192" t="s">
        <v>29797</v>
      </c>
      <c r="K10823" s="192" t="s">
        <v>29797</v>
      </c>
      <c r="L10823" s="192" t="s">
        <v>1444</v>
      </c>
    </row>
    <row r="10824" spans="1:12" ht="15" x14ac:dyDescent="0.25">
      <c r="A10824" s="189" t="s">
        <v>27984</v>
      </c>
      <c r="B10824" s="190" t="s">
        <v>92</v>
      </c>
      <c r="C10824" s="190" t="s">
        <v>29797</v>
      </c>
      <c r="D10824" s="190" t="s">
        <v>29797</v>
      </c>
      <c r="E10824" s="190" t="s">
        <v>29797</v>
      </c>
      <c r="F10824" s="190" t="s">
        <v>29797</v>
      </c>
      <c r="G10824" s="190" t="s">
        <v>29797</v>
      </c>
      <c r="H10824" s="190" t="s">
        <v>29797</v>
      </c>
      <c r="I10824" s="190" t="s">
        <v>29797</v>
      </c>
      <c r="J10824" s="190" t="s">
        <v>29797</v>
      </c>
      <c r="K10824" s="190" t="s">
        <v>29797</v>
      </c>
      <c r="L10824" s="190" t="s">
        <v>2704</v>
      </c>
    </row>
    <row r="10825" spans="1:12" ht="15" x14ac:dyDescent="0.25">
      <c r="A10825" s="191" t="s">
        <v>27985</v>
      </c>
      <c r="B10825" s="192" t="s">
        <v>27986</v>
      </c>
      <c r="C10825" s="192" t="s">
        <v>29797</v>
      </c>
      <c r="D10825" s="192" t="s">
        <v>29797</v>
      </c>
      <c r="E10825" s="192" t="s">
        <v>31036</v>
      </c>
      <c r="F10825" s="192" t="s">
        <v>29797</v>
      </c>
      <c r="G10825" s="192" t="s">
        <v>29797</v>
      </c>
      <c r="H10825" s="192" t="s">
        <v>32118</v>
      </c>
      <c r="I10825" s="192" t="s">
        <v>1395</v>
      </c>
      <c r="J10825" s="192" t="s">
        <v>29821</v>
      </c>
      <c r="K10825" s="192" t="s">
        <v>5062</v>
      </c>
      <c r="L10825" s="192" t="s">
        <v>1447</v>
      </c>
    </row>
    <row r="10826" spans="1:12" ht="15" x14ac:dyDescent="0.25">
      <c r="A10826" s="189" t="s">
        <v>6584</v>
      </c>
      <c r="B10826" s="190" t="s">
        <v>93</v>
      </c>
      <c r="C10826" s="190" t="s">
        <v>29797</v>
      </c>
      <c r="D10826" s="190" t="s">
        <v>29797</v>
      </c>
      <c r="E10826" s="190" t="s">
        <v>29797</v>
      </c>
      <c r="F10826" s="190" t="s">
        <v>29797</v>
      </c>
      <c r="G10826" s="190" t="s">
        <v>29797</v>
      </c>
      <c r="H10826" s="190" t="s">
        <v>32213</v>
      </c>
      <c r="I10826" s="190" t="s">
        <v>5078</v>
      </c>
      <c r="J10826" s="190" t="s">
        <v>29826</v>
      </c>
      <c r="K10826" s="190" t="s">
        <v>5078</v>
      </c>
      <c r="L10826" s="190" t="s">
        <v>1447</v>
      </c>
    </row>
    <row r="10827" spans="1:12" ht="15" x14ac:dyDescent="0.25">
      <c r="A10827" s="191" t="s">
        <v>10665</v>
      </c>
      <c r="B10827" s="192" t="s">
        <v>10666</v>
      </c>
      <c r="C10827" s="192" t="s">
        <v>29797</v>
      </c>
      <c r="D10827" s="192" t="s">
        <v>29797</v>
      </c>
      <c r="E10827" s="192" t="s">
        <v>29797</v>
      </c>
      <c r="F10827" s="192" t="s">
        <v>29797</v>
      </c>
      <c r="G10827" s="192" t="s">
        <v>29797</v>
      </c>
      <c r="H10827" s="192" t="s">
        <v>31588</v>
      </c>
      <c r="I10827" s="192" t="s">
        <v>30455</v>
      </c>
      <c r="J10827" s="192" t="s">
        <v>29870</v>
      </c>
      <c r="K10827" s="192" t="s">
        <v>8069</v>
      </c>
      <c r="L10827" s="192" t="s">
        <v>1447</v>
      </c>
    </row>
    <row r="10828" spans="1:12" ht="15" x14ac:dyDescent="0.25">
      <c r="A10828" s="189" t="s">
        <v>10667</v>
      </c>
      <c r="B10828" s="190" t="s">
        <v>10668</v>
      </c>
      <c r="C10828" s="190" t="s">
        <v>29797</v>
      </c>
      <c r="D10828" s="190" t="s">
        <v>29797</v>
      </c>
      <c r="E10828" s="190" t="s">
        <v>29797</v>
      </c>
      <c r="F10828" s="190" t="s">
        <v>29797</v>
      </c>
      <c r="G10828" s="190" t="s">
        <v>29797</v>
      </c>
      <c r="H10828" s="190" t="s">
        <v>31588</v>
      </c>
      <c r="I10828" s="190" t="s">
        <v>30455</v>
      </c>
      <c r="J10828" s="190" t="s">
        <v>29870</v>
      </c>
      <c r="K10828" s="190" t="s">
        <v>8069</v>
      </c>
      <c r="L10828" s="190" t="s">
        <v>1447</v>
      </c>
    </row>
    <row r="10829" spans="1:12" ht="15" x14ac:dyDescent="0.25">
      <c r="A10829" s="191" t="s">
        <v>10669</v>
      </c>
      <c r="B10829" s="192" t="s">
        <v>10670</v>
      </c>
      <c r="C10829" s="192" t="s">
        <v>29797</v>
      </c>
      <c r="D10829" s="192" t="s">
        <v>29797</v>
      </c>
      <c r="E10829" s="192" t="s">
        <v>29797</v>
      </c>
      <c r="F10829" s="192" t="s">
        <v>29797</v>
      </c>
      <c r="G10829" s="192" t="s">
        <v>29797</v>
      </c>
      <c r="H10829" s="192" t="s">
        <v>31588</v>
      </c>
      <c r="I10829" s="192" t="s">
        <v>30455</v>
      </c>
      <c r="J10829" s="192" t="s">
        <v>29870</v>
      </c>
      <c r="K10829" s="192" t="s">
        <v>8069</v>
      </c>
      <c r="L10829" s="192" t="s">
        <v>1447</v>
      </c>
    </row>
    <row r="10830" spans="1:12" ht="15" x14ac:dyDescent="0.25">
      <c r="A10830" s="189" t="s">
        <v>10671</v>
      </c>
      <c r="B10830" s="190" t="s">
        <v>10672</v>
      </c>
      <c r="C10830" s="190" t="s">
        <v>29797</v>
      </c>
      <c r="D10830" s="190" t="s">
        <v>29797</v>
      </c>
      <c r="E10830" s="190" t="s">
        <v>29797</v>
      </c>
      <c r="F10830" s="190" t="s">
        <v>29797</v>
      </c>
      <c r="G10830" s="190" t="s">
        <v>29797</v>
      </c>
      <c r="H10830" s="190" t="s">
        <v>33180</v>
      </c>
      <c r="I10830" s="190" t="s">
        <v>32978</v>
      </c>
      <c r="J10830" s="190" t="s">
        <v>30931</v>
      </c>
      <c r="K10830" s="190" t="s">
        <v>6040</v>
      </c>
      <c r="L10830" s="190" t="s">
        <v>1447</v>
      </c>
    </row>
    <row r="10831" spans="1:12" ht="15" x14ac:dyDescent="0.25">
      <c r="A10831" s="191" t="s">
        <v>27987</v>
      </c>
      <c r="B10831" s="192" t="s">
        <v>94</v>
      </c>
      <c r="C10831" s="192" t="s">
        <v>29797</v>
      </c>
      <c r="D10831" s="192" t="s">
        <v>29797</v>
      </c>
      <c r="E10831" s="192" t="s">
        <v>29797</v>
      </c>
      <c r="F10831" s="192" t="s">
        <v>29797</v>
      </c>
      <c r="G10831" s="192" t="s">
        <v>29797</v>
      </c>
      <c r="H10831" s="192" t="s">
        <v>29797</v>
      </c>
      <c r="I10831" s="192" t="s">
        <v>29797</v>
      </c>
      <c r="J10831" s="192" t="s">
        <v>29797</v>
      </c>
      <c r="K10831" s="192" t="s">
        <v>29797</v>
      </c>
      <c r="L10831" s="192" t="s">
        <v>1468</v>
      </c>
    </row>
    <row r="10832" spans="1:12" ht="15" x14ac:dyDescent="0.25">
      <c r="A10832" s="189" t="s">
        <v>17907</v>
      </c>
      <c r="B10832" s="190" t="s">
        <v>21704</v>
      </c>
      <c r="C10832" s="190" t="s">
        <v>29797</v>
      </c>
      <c r="D10832" s="190" t="s">
        <v>29797</v>
      </c>
      <c r="E10832" s="190" t="s">
        <v>29797</v>
      </c>
      <c r="F10832" s="190" t="s">
        <v>29797</v>
      </c>
      <c r="G10832" s="190" t="s">
        <v>29797</v>
      </c>
      <c r="H10832" s="190" t="s">
        <v>31578</v>
      </c>
      <c r="I10832" s="190" t="s">
        <v>31579</v>
      </c>
      <c r="J10832" s="190" t="s">
        <v>29821</v>
      </c>
      <c r="K10832" s="190" t="s">
        <v>5062</v>
      </c>
      <c r="L10832" s="190" t="s">
        <v>1447</v>
      </c>
    </row>
    <row r="10833" spans="1:12" ht="15" x14ac:dyDescent="0.25">
      <c r="A10833" s="191" t="s">
        <v>17908</v>
      </c>
      <c r="B10833" s="192" t="s">
        <v>21705</v>
      </c>
      <c r="C10833" s="192" t="s">
        <v>29797</v>
      </c>
      <c r="D10833" s="192" t="s">
        <v>29797</v>
      </c>
      <c r="E10833" s="192" t="s">
        <v>29797</v>
      </c>
      <c r="F10833" s="192" t="s">
        <v>29797</v>
      </c>
      <c r="G10833" s="192" t="s">
        <v>29797</v>
      </c>
      <c r="H10833" s="192" t="s">
        <v>29797</v>
      </c>
      <c r="I10833" s="192" t="s">
        <v>29797</v>
      </c>
      <c r="J10833" s="192" t="s">
        <v>29797</v>
      </c>
      <c r="K10833" s="192" t="s">
        <v>29797</v>
      </c>
      <c r="L10833" s="192" t="s">
        <v>29797</v>
      </c>
    </row>
    <row r="10834" spans="1:12" ht="15" x14ac:dyDescent="0.25">
      <c r="A10834" s="189" t="s">
        <v>17909</v>
      </c>
      <c r="B10834" s="190" t="s">
        <v>21706</v>
      </c>
      <c r="C10834" s="190" t="s">
        <v>29797</v>
      </c>
      <c r="D10834" s="190" t="s">
        <v>29797</v>
      </c>
      <c r="E10834" s="190" t="s">
        <v>29797</v>
      </c>
      <c r="F10834" s="190" t="s">
        <v>29797</v>
      </c>
      <c r="G10834" s="190" t="s">
        <v>29797</v>
      </c>
      <c r="H10834" s="190" t="s">
        <v>29797</v>
      </c>
      <c r="I10834" s="190" t="s">
        <v>29797</v>
      </c>
      <c r="J10834" s="190" t="s">
        <v>29797</v>
      </c>
      <c r="K10834" s="190" t="s">
        <v>29797</v>
      </c>
      <c r="L10834" s="190" t="s">
        <v>29797</v>
      </c>
    </row>
    <row r="10835" spans="1:12" ht="15" x14ac:dyDescent="0.25">
      <c r="A10835" s="191" t="s">
        <v>27988</v>
      </c>
      <c r="B10835" s="192" t="s">
        <v>95</v>
      </c>
      <c r="C10835" s="192" t="s">
        <v>29797</v>
      </c>
      <c r="D10835" s="192" t="s">
        <v>29797</v>
      </c>
      <c r="E10835" s="192" t="s">
        <v>29797</v>
      </c>
      <c r="F10835" s="192" t="s">
        <v>29797</v>
      </c>
      <c r="G10835" s="192" t="s">
        <v>29797</v>
      </c>
      <c r="H10835" s="192" t="s">
        <v>29797</v>
      </c>
      <c r="I10835" s="192" t="s">
        <v>29797</v>
      </c>
      <c r="J10835" s="192" t="s">
        <v>29797</v>
      </c>
      <c r="K10835" s="192" t="s">
        <v>29797</v>
      </c>
      <c r="L10835" s="192" t="s">
        <v>29797</v>
      </c>
    </row>
    <row r="10836" spans="1:12" ht="15" x14ac:dyDescent="0.25">
      <c r="A10836" s="189" t="s">
        <v>17910</v>
      </c>
      <c r="B10836" s="190" t="s">
        <v>21707</v>
      </c>
      <c r="C10836" s="190" t="s">
        <v>29797</v>
      </c>
      <c r="D10836" s="190" t="s">
        <v>29797</v>
      </c>
      <c r="E10836" s="190" t="s">
        <v>29797</v>
      </c>
      <c r="F10836" s="190" t="s">
        <v>29797</v>
      </c>
      <c r="G10836" s="190" t="s">
        <v>29797</v>
      </c>
      <c r="H10836" s="190" t="s">
        <v>31830</v>
      </c>
      <c r="I10836" s="190" t="s">
        <v>31831</v>
      </c>
      <c r="J10836" s="190" t="s">
        <v>29821</v>
      </c>
      <c r="K10836" s="190" t="s">
        <v>5062</v>
      </c>
      <c r="L10836" s="190" t="s">
        <v>1447</v>
      </c>
    </row>
    <row r="10837" spans="1:12" ht="15" x14ac:dyDescent="0.25">
      <c r="A10837" s="191" t="s">
        <v>10673</v>
      </c>
      <c r="B10837" s="192" t="s">
        <v>10674</v>
      </c>
      <c r="C10837" s="192" t="s">
        <v>29797</v>
      </c>
      <c r="D10837" s="192" t="s">
        <v>29797</v>
      </c>
      <c r="E10837" s="192" t="s">
        <v>29797</v>
      </c>
      <c r="F10837" s="192" t="s">
        <v>29797</v>
      </c>
      <c r="G10837" s="192" t="s">
        <v>29797</v>
      </c>
      <c r="H10837" s="192" t="s">
        <v>31588</v>
      </c>
      <c r="I10837" s="192" t="s">
        <v>30455</v>
      </c>
      <c r="J10837" s="192" t="s">
        <v>29870</v>
      </c>
      <c r="K10837" s="192" t="s">
        <v>8069</v>
      </c>
      <c r="L10837" s="192" t="s">
        <v>1447</v>
      </c>
    </row>
    <row r="10838" spans="1:12" ht="15" x14ac:dyDescent="0.25">
      <c r="A10838" s="189" t="s">
        <v>6585</v>
      </c>
      <c r="B10838" s="190" t="s">
        <v>96</v>
      </c>
      <c r="C10838" s="190" t="s">
        <v>29797</v>
      </c>
      <c r="D10838" s="190" t="s">
        <v>29797</v>
      </c>
      <c r="E10838" s="190" t="s">
        <v>29797</v>
      </c>
      <c r="F10838" s="190" t="s">
        <v>29797</v>
      </c>
      <c r="G10838" s="190" t="s">
        <v>29797</v>
      </c>
      <c r="H10838" s="190" t="s">
        <v>29797</v>
      </c>
      <c r="I10838" s="190" t="s">
        <v>29797</v>
      </c>
      <c r="J10838" s="190" t="s">
        <v>29797</v>
      </c>
      <c r="K10838" s="190" t="s">
        <v>29797</v>
      </c>
      <c r="L10838" s="190" t="s">
        <v>1447</v>
      </c>
    </row>
    <row r="10839" spans="1:12" ht="15" x14ac:dyDescent="0.25">
      <c r="A10839" s="191" t="s">
        <v>6586</v>
      </c>
      <c r="B10839" s="192" t="s">
        <v>97</v>
      </c>
      <c r="C10839" s="192" t="s">
        <v>29797</v>
      </c>
      <c r="D10839" s="192" t="s">
        <v>29797</v>
      </c>
      <c r="E10839" s="192" t="s">
        <v>29797</v>
      </c>
      <c r="F10839" s="192" t="s">
        <v>29797</v>
      </c>
      <c r="G10839" s="192" t="s">
        <v>29797</v>
      </c>
      <c r="H10839" s="192" t="s">
        <v>29797</v>
      </c>
      <c r="I10839" s="192" t="s">
        <v>29797</v>
      </c>
      <c r="J10839" s="192" t="s">
        <v>29797</v>
      </c>
      <c r="K10839" s="192" t="s">
        <v>29797</v>
      </c>
      <c r="L10839" s="192" t="s">
        <v>29797</v>
      </c>
    </row>
    <row r="10840" spans="1:12" ht="15" x14ac:dyDescent="0.25">
      <c r="A10840" s="189" t="s">
        <v>17911</v>
      </c>
      <c r="B10840" s="190" t="s">
        <v>21708</v>
      </c>
      <c r="C10840" s="190" t="s">
        <v>29797</v>
      </c>
      <c r="D10840" s="190" t="s">
        <v>29797</v>
      </c>
      <c r="E10840" s="190" t="s">
        <v>29797</v>
      </c>
      <c r="F10840" s="190" t="s">
        <v>29797</v>
      </c>
      <c r="G10840" s="190" t="s">
        <v>29797</v>
      </c>
      <c r="H10840" s="190" t="s">
        <v>33181</v>
      </c>
      <c r="I10840" s="190" t="s">
        <v>33182</v>
      </c>
      <c r="J10840" s="190" t="s">
        <v>30441</v>
      </c>
      <c r="K10840" s="190" t="s">
        <v>9190</v>
      </c>
      <c r="L10840" s="190" t="s">
        <v>1447</v>
      </c>
    </row>
    <row r="10841" spans="1:12" ht="15" x14ac:dyDescent="0.25">
      <c r="A10841" s="191" t="s">
        <v>6587</v>
      </c>
      <c r="B10841" s="192" t="s">
        <v>98</v>
      </c>
      <c r="C10841" s="192" t="s">
        <v>29797</v>
      </c>
      <c r="D10841" s="192" t="s">
        <v>29797</v>
      </c>
      <c r="E10841" s="192" t="s">
        <v>29797</v>
      </c>
      <c r="F10841" s="192" t="s">
        <v>29797</v>
      </c>
      <c r="G10841" s="192" t="s">
        <v>29797</v>
      </c>
      <c r="H10841" s="192" t="s">
        <v>31705</v>
      </c>
      <c r="I10841" s="192" t="s">
        <v>31706</v>
      </c>
      <c r="J10841" s="192" t="s">
        <v>30058</v>
      </c>
      <c r="K10841" s="192" t="s">
        <v>10396</v>
      </c>
      <c r="L10841" s="192" t="s">
        <v>1447</v>
      </c>
    </row>
    <row r="10842" spans="1:12" ht="15" x14ac:dyDescent="0.25">
      <c r="A10842" s="189" t="s">
        <v>10675</v>
      </c>
      <c r="B10842" s="190" t="s">
        <v>10676</v>
      </c>
      <c r="C10842" s="190" t="s">
        <v>29797</v>
      </c>
      <c r="D10842" s="190" t="s">
        <v>29797</v>
      </c>
      <c r="E10842" s="190" t="s">
        <v>29797</v>
      </c>
      <c r="F10842" s="190" t="s">
        <v>29797</v>
      </c>
      <c r="G10842" s="190" t="s">
        <v>29797</v>
      </c>
      <c r="H10842" s="190" t="s">
        <v>31402</v>
      </c>
      <c r="I10842" s="190" t="s">
        <v>31403</v>
      </c>
      <c r="J10842" s="190" t="s">
        <v>29821</v>
      </c>
      <c r="K10842" s="190" t="s">
        <v>5062</v>
      </c>
      <c r="L10842" s="190" t="s">
        <v>1447</v>
      </c>
    </row>
    <row r="10843" spans="1:12" ht="15" x14ac:dyDescent="0.25">
      <c r="A10843" s="191" t="s">
        <v>10677</v>
      </c>
      <c r="B10843" s="192" t="s">
        <v>10678</v>
      </c>
      <c r="C10843" s="192" t="s">
        <v>29812</v>
      </c>
      <c r="D10843" s="192" t="s">
        <v>29813</v>
      </c>
      <c r="E10843" s="192" t="s">
        <v>31037</v>
      </c>
      <c r="F10843" s="192" t="s">
        <v>29804</v>
      </c>
      <c r="G10843" s="192" t="s">
        <v>29847</v>
      </c>
      <c r="H10843" s="192" t="s">
        <v>33183</v>
      </c>
      <c r="I10843" s="192" t="s">
        <v>1408</v>
      </c>
      <c r="J10843" s="192" t="s">
        <v>29821</v>
      </c>
      <c r="K10843" s="192" t="s">
        <v>5062</v>
      </c>
      <c r="L10843" s="192" t="s">
        <v>1447</v>
      </c>
    </row>
    <row r="10844" spans="1:12" ht="15" x14ac:dyDescent="0.25">
      <c r="A10844" s="189" t="s">
        <v>10679</v>
      </c>
      <c r="B10844" s="190" t="s">
        <v>10680</v>
      </c>
      <c r="C10844" s="190" t="s">
        <v>29797</v>
      </c>
      <c r="D10844" s="190" t="s">
        <v>29797</v>
      </c>
      <c r="E10844" s="190" t="s">
        <v>29797</v>
      </c>
      <c r="F10844" s="190" t="s">
        <v>29797</v>
      </c>
      <c r="G10844" s="190" t="s">
        <v>29797</v>
      </c>
      <c r="H10844" s="190" t="s">
        <v>31376</v>
      </c>
      <c r="I10844" s="190" t="s">
        <v>5062</v>
      </c>
      <c r="J10844" s="190" t="s">
        <v>29821</v>
      </c>
      <c r="K10844" s="190" t="s">
        <v>5062</v>
      </c>
      <c r="L10844" s="190" t="s">
        <v>1447</v>
      </c>
    </row>
    <row r="10845" spans="1:12" ht="15" x14ac:dyDescent="0.25">
      <c r="A10845" s="191" t="s">
        <v>27989</v>
      </c>
      <c r="B10845" s="192" t="s">
        <v>27990</v>
      </c>
      <c r="C10845" s="192" t="s">
        <v>29797</v>
      </c>
      <c r="D10845" s="192" t="s">
        <v>29797</v>
      </c>
      <c r="E10845" s="192" t="s">
        <v>29797</v>
      </c>
      <c r="F10845" s="192" t="s">
        <v>29797</v>
      </c>
      <c r="G10845" s="192" t="s">
        <v>29797</v>
      </c>
      <c r="H10845" s="192" t="s">
        <v>29797</v>
      </c>
      <c r="I10845" s="192" t="s">
        <v>29797</v>
      </c>
      <c r="J10845" s="192" t="s">
        <v>29797</v>
      </c>
      <c r="K10845" s="192" t="s">
        <v>29797</v>
      </c>
      <c r="L10845" s="192" t="s">
        <v>1447</v>
      </c>
    </row>
    <row r="10846" spans="1:12" ht="15" x14ac:dyDescent="0.25">
      <c r="A10846" s="189" t="s">
        <v>17912</v>
      </c>
      <c r="B10846" s="190" t="s">
        <v>21709</v>
      </c>
      <c r="C10846" s="190" t="s">
        <v>29797</v>
      </c>
      <c r="D10846" s="190" t="s">
        <v>29797</v>
      </c>
      <c r="E10846" s="190" t="s">
        <v>29797</v>
      </c>
      <c r="F10846" s="190" t="s">
        <v>29797</v>
      </c>
      <c r="G10846" s="190" t="s">
        <v>29797</v>
      </c>
      <c r="H10846" s="190" t="s">
        <v>29797</v>
      </c>
      <c r="I10846" s="190" t="s">
        <v>29797</v>
      </c>
      <c r="J10846" s="190" t="s">
        <v>29797</v>
      </c>
      <c r="K10846" s="190" t="s">
        <v>29797</v>
      </c>
      <c r="L10846" s="190" t="s">
        <v>29797</v>
      </c>
    </row>
    <row r="10847" spans="1:12" ht="15" x14ac:dyDescent="0.25">
      <c r="A10847" s="191" t="s">
        <v>10681</v>
      </c>
      <c r="B10847" s="192" t="s">
        <v>10682</v>
      </c>
      <c r="C10847" s="192" t="s">
        <v>29797</v>
      </c>
      <c r="D10847" s="192" t="s">
        <v>29797</v>
      </c>
      <c r="E10847" s="192" t="s">
        <v>29797</v>
      </c>
      <c r="F10847" s="192" t="s">
        <v>29797</v>
      </c>
      <c r="G10847" s="192" t="s">
        <v>29797</v>
      </c>
      <c r="H10847" s="192" t="s">
        <v>31390</v>
      </c>
      <c r="I10847" s="192" t="s">
        <v>14423</v>
      </c>
      <c r="J10847" s="192" t="s">
        <v>29821</v>
      </c>
      <c r="K10847" s="192" t="s">
        <v>5062</v>
      </c>
      <c r="L10847" s="192" t="s">
        <v>1447</v>
      </c>
    </row>
    <row r="10848" spans="1:12" ht="15" x14ac:dyDescent="0.25">
      <c r="A10848" s="189" t="s">
        <v>6588</v>
      </c>
      <c r="B10848" s="190" t="s">
        <v>99</v>
      </c>
      <c r="C10848" s="190" t="s">
        <v>29797</v>
      </c>
      <c r="D10848" s="190" t="s">
        <v>29797</v>
      </c>
      <c r="E10848" s="190" t="s">
        <v>29797</v>
      </c>
      <c r="F10848" s="190" t="s">
        <v>29797</v>
      </c>
      <c r="G10848" s="190" t="s">
        <v>29797</v>
      </c>
      <c r="H10848" s="190" t="s">
        <v>31431</v>
      </c>
      <c r="I10848" s="190" t="s">
        <v>5073</v>
      </c>
      <c r="J10848" s="190" t="s">
        <v>31325</v>
      </c>
      <c r="K10848" s="190" t="s">
        <v>5073</v>
      </c>
      <c r="L10848" s="190" t="s">
        <v>1447</v>
      </c>
    </row>
    <row r="10849" spans="1:12" ht="15" x14ac:dyDescent="0.25">
      <c r="A10849" s="191" t="s">
        <v>17913</v>
      </c>
      <c r="B10849" s="192" t="s">
        <v>21710</v>
      </c>
      <c r="C10849" s="192" t="s">
        <v>29797</v>
      </c>
      <c r="D10849" s="192" t="s">
        <v>29797</v>
      </c>
      <c r="E10849" s="192" t="s">
        <v>29797</v>
      </c>
      <c r="F10849" s="192" t="s">
        <v>29797</v>
      </c>
      <c r="G10849" s="192" t="s">
        <v>29797</v>
      </c>
      <c r="H10849" s="192" t="s">
        <v>29797</v>
      </c>
      <c r="I10849" s="192" t="s">
        <v>29797</v>
      </c>
      <c r="J10849" s="192" t="s">
        <v>29797</v>
      </c>
      <c r="K10849" s="192" t="s">
        <v>29797</v>
      </c>
      <c r="L10849" s="192" t="s">
        <v>29797</v>
      </c>
    </row>
    <row r="10850" spans="1:12" ht="15" x14ac:dyDescent="0.25">
      <c r="A10850" s="189" t="s">
        <v>17914</v>
      </c>
      <c r="B10850" s="190" t="s">
        <v>21711</v>
      </c>
      <c r="C10850" s="190" t="s">
        <v>29797</v>
      </c>
      <c r="D10850" s="190" t="s">
        <v>29797</v>
      </c>
      <c r="E10850" s="190" t="s">
        <v>29797</v>
      </c>
      <c r="F10850" s="190" t="s">
        <v>29797</v>
      </c>
      <c r="G10850" s="190" t="s">
        <v>29797</v>
      </c>
      <c r="H10850" s="190" t="s">
        <v>29797</v>
      </c>
      <c r="I10850" s="190" t="s">
        <v>29797</v>
      </c>
      <c r="J10850" s="190" t="s">
        <v>29797</v>
      </c>
      <c r="K10850" s="190" t="s">
        <v>29797</v>
      </c>
      <c r="L10850" s="190" t="s">
        <v>29797</v>
      </c>
    </row>
    <row r="10851" spans="1:12" ht="15" x14ac:dyDescent="0.25">
      <c r="A10851" s="191" t="s">
        <v>10683</v>
      </c>
      <c r="B10851" s="192" t="s">
        <v>10684</v>
      </c>
      <c r="C10851" s="192" t="s">
        <v>29797</v>
      </c>
      <c r="D10851" s="192" t="s">
        <v>29797</v>
      </c>
      <c r="E10851" s="192" t="s">
        <v>29797</v>
      </c>
      <c r="F10851" s="192" t="s">
        <v>29797</v>
      </c>
      <c r="G10851" s="192" t="s">
        <v>29797</v>
      </c>
      <c r="H10851" s="192" t="s">
        <v>31342</v>
      </c>
      <c r="I10851" s="192" t="s">
        <v>31343</v>
      </c>
      <c r="J10851" s="192" t="s">
        <v>29821</v>
      </c>
      <c r="K10851" s="192" t="s">
        <v>5062</v>
      </c>
      <c r="L10851" s="192" t="s">
        <v>1447</v>
      </c>
    </row>
    <row r="10852" spans="1:12" ht="15" x14ac:dyDescent="0.25">
      <c r="A10852" s="189" t="s">
        <v>6589</v>
      </c>
      <c r="B10852" s="190" t="s">
        <v>100</v>
      </c>
      <c r="C10852" s="190" t="s">
        <v>29797</v>
      </c>
      <c r="D10852" s="190" t="s">
        <v>29797</v>
      </c>
      <c r="E10852" s="190" t="s">
        <v>29797</v>
      </c>
      <c r="F10852" s="190" t="s">
        <v>29797</v>
      </c>
      <c r="G10852" s="190" t="s">
        <v>29797</v>
      </c>
      <c r="H10852" s="190" t="s">
        <v>31496</v>
      </c>
      <c r="I10852" s="190" t="s">
        <v>31497</v>
      </c>
      <c r="J10852" s="190" t="s">
        <v>29821</v>
      </c>
      <c r="K10852" s="190" t="s">
        <v>5062</v>
      </c>
      <c r="L10852" s="190" t="s">
        <v>1447</v>
      </c>
    </row>
    <row r="10853" spans="1:12" ht="15" x14ac:dyDescent="0.25">
      <c r="A10853" s="191" t="s">
        <v>10685</v>
      </c>
      <c r="B10853" s="192" t="s">
        <v>10686</v>
      </c>
      <c r="C10853" s="192" t="s">
        <v>29797</v>
      </c>
      <c r="D10853" s="192" t="s">
        <v>29797</v>
      </c>
      <c r="E10853" s="192" t="s">
        <v>29797</v>
      </c>
      <c r="F10853" s="192" t="s">
        <v>29797</v>
      </c>
      <c r="G10853" s="192" t="s">
        <v>29797</v>
      </c>
      <c r="H10853" s="192" t="s">
        <v>31496</v>
      </c>
      <c r="I10853" s="192" t="s">
        <v>31497</v>
      </c>
      <c r="J10853" s="192" t="s">
        <v>29821</v>
      </c>
      <c r="K10853" s="192" t="s">
        <v>5062</v>
      </c>
      <c r="L10853" s="192" t="s">
        <v>1447</v>
      </c>
    </row>
    <row r="10854" spans="1:12" ht="15" x14ac:dyDescent="0.25">
      <c r="A10854" s="189" t="s">
        <v>27991</v>
      </c>
      <c r="B10854" s="190" t="s">
        <v>10687</v>
      </c>
      <c r="C10854" s="190" t="s">
        <v>29797</v>
      </c>
      <c r="D10854" s="190" t="s">
        <v>29797</v>
      </c>
      <c r="E10854" s="190" t="s">
        <v>29797</v>
      </c>
      <c r="F10854" s="190" t="s">
        <v>29797</v>
      </c>
      <c r="G10854" s="190" t="s">
        <v>29797</v>
      </c>
      <c r="H10854" s="190" t="s">
        <v>29797</v>
      </c>
      <c r="I10854" s="190" t="s">
        <v>29797</v>
      </c>
      <c r="J10854" s="190" t="s">
        <v>29797</v>
      </c>
      <c r="K10854" s="190" t="s">
        <v>29797</v>
      </c>
      <c r="L10854" s="190" t="s">
        <v>1438</v>
      </c>
    </row>
    <row r="10855" spans="1:12" ht="15" x14ac:dyDescent="0.25">
      <c r="A10855" s="191" t="s">
        <v>10688</v>
      </c>
      <c r="B10855" s="192" t="s">
        <v>10689</v>
      </c>
      <c r="C10855" s="192" t="s">
        <v>29812</v>
      </c>
      <c r="D10855" s="192" t="s">
        <v>29824</v>
      </c>
      <c r="E10855" s="192" t="s">
        <v>31038</v>
      </c>
      <c r="F10855" s="192" t="s">
        <v>29804</v>
      </c>
      <c r="G10855" s="192" t="s">
        <v>31039</v>
      </c>
      <c r="H10855" s="192" t="s">
        <v>31434</v>
      </c>
      <c r="I10855" s="192" t="s">
        <v>31435</v>
      </c>
      <c r="J10855" s="192" t="s">
        <v>29821</v>
      </c>
      <c r="K10855" s="192" t="s">
        <v>5062</v>
      </c>
      <c r="L10855" s="192" t="s">
        <v>1447</v>
      </c>
    </row>
    <row r="10856" spans="1:12" ht="15" x14ac:dyDescent="0.25">
      <c r="A10856" s="189" t="s">
        <v>10690</v>
      </c>
      <c r="B10856" s="190" t="s">
        <v>10691</v>
      </c>
      <c r="C10856" s="190" t="s">
        <v>29797</v>
      </c>
      <c r="D10856" s="190" t="s">
        <v>29797</v>
      </c>
      <c r="E10856" s="190" t="s">
        <v>29797</v>
      </c>
      <c r="F10856" s="190" t="s">
        <v>29797</v>
      </c>
      <c r="G10856" s="190" t="s">
        <v>29797</v>
      </c>
      <c r="H10856" s="190" t="s">
        <v>31823</v>
      </c>
      <c r="I10856" s="190" t="s">
        <v>5078</v>
      </c>
      <c r="J10856" s="190" t="s">
        <v>29826</v>
      </c>
      <c r="K10856" s="190" t="s">
        <v>5078</v>
      </c>
      <c r="L10856" s="190" t="s">
        <v>1447</v>
      </c>
    </row>
    <row r="10857" spans="1:12" ht="15" x14ac:dyDescent="0.25">
      <c r="A10857" s="191" t="s">
        <v>6590</v>
      </c>
      <c r="B10857" s="192" t="s">
        <v>101</v>
      </c>
      <c r="C10857" s="192" t="s">
        <v>29797</v>
      </c>
      <c r="D10857" s="192" t="s">
        <v>29797</v>
      </c>
      <c r="E10857" s="192" t="s">
        <v>29797</v>
      </c>
      <c r="F10857" s="192" t="s">
        <v>29797</v>
      </c>
      <c r="G10857" s="192" t="s">
        <v>29797</v>
      </c>
      <c r="H10857" s="192" t="s">
        <v>32969</v>
      </c>
      <c r="I10857" s="192" t="s">
        <v>32970</v>
      </c>
      <c r="J10857" s="192" t="s">
        <v>31325</v>
      </c>
      <c r="K10857" s="192" t="s">
        <v>5073</v>
      </c>
      <c r="L10857" s="192" t="s">
        <v>1447</v>
      </c>
    </row>
    <row r="10858" spans="1:12" ht="15" x14ac:dyDescent="0.25">
      <c r="A10858" s="189" t="s">
        <v>6591</v>
      </c>
      <c r="B10858" s="190" t="s">
        <v>102</v>
      </c>
      <c r="C10858" s="190" t="s">
        <v>29797</v>
      </c>
      <c r="D10858" s="190" t="s">
        <v>29797</v>
      </c>
      <c r="E10858" s="190" t="s">
        <v>29797</v>
      </c>
      <c r="F10858" s="190" t="s">
        <v>29797</v>
      </c>
      <c r="G10858" s="190" t="s">
        <v>29797</v>
      </c>
      <c r="H10858" s="190" t="s">
        <v>31560</v>
      </c>
      <c r="I10858" s="190" t="s">
        <v>5073</v>
      </c>
      <c r="J10858" s="190" t="s">
        <v>31325</v>
      </c>
      <c r="K10858" s="190" t="s">
        <v>5073</v>
      </c>
      <c r="L10858" s="190" t="s">
        <v>1447</v>
      </c>
    </row>
    <row r="10859" spans="1:12" ht="15" x14ac:dyDescent="0.25">
      <c r="A10859" s="191" t="s">
        <v>27992</v>
      </c>
      <c r="B10859" s="192" t="s">
        <v>27993</v>
      </c>
      <c r="C10859" s="192" t="s">
        <v>29797</v>
      </c>
      <c r="D10859" s="192" t="s">
        <v>29797</v>
      </c>
      <c r="E10859" s="192" t="s">
        <v>29797</v>
      </c>
      <c r="F10859" s="192" t="s">
        <v>29797</v>
      </c>
      <c r="G10859" s="192" t="s">
        <v>29797</v>
      </c>
      <c r="H10859" s="192" t="s">
        <v>31432</v>
      </c>
      <c r="I10859" s="192" t="s">
        <v>31433</v>
      </c>
      <c r="J10859" s="192" t="s">
        <v>29821</v>
      </c>
      <c r="K10859" s="192" t="s">
        <v>5062</v>
      </c>
      <c r="L10859" s="192" t="s">
        <v>1447</v>
      </c>
    </row>
    <row r="10860" spans="1:12" ht="15" x14ac:dyDescent="0.25">
      <c r="A10860" s="189" t="s">
        <v>10692</v>
      </c>
      <c r="B10860" s="190" t="s">
        <v>10693</v>
      </c>
      <c r="C10860" s="190" t="s">
        <v>29797</v>
      </c>
      <c r="D10860" s="190" t="s">
        <v>29797</v>
      </c>
      <c r="E10860" s="190" t="s">
        <v>29797</v>
      </c>
      <c r="F10860" s="190" t="s">
        <v>29797</v>
      </c>
      <c r="G10860" s="190" t="s">
        <v>29797</v>
      </c>
      <c r="H10860" s="190" t="s">
        <v>32119</v>
      </c>
      <c r="I10860" s="190" t="s">
        <v>10595</v>
      </c>
      <c r="J10860" s="190" t="s">
        <v>29821</v>
      </c>
      <c r="K10860" s="190" t="s">
        <v>5062</v>
      </c>
      <c r="L10860" s="190" t="s">
        <v>1447</v>
      </c>
    </row>
    <row r="10861" spans="1:12" ht="15" x14ac:dyDescent="0.25">
      <c r="A10861" s="191" t="s">
        <v>10694</v>
      </c>
      <c r="B10861" s="192" t="s">
        <v>10695</v>
      </c>
      <c r="C10861" s="192" t="s">
        <v>29797</v>
      </c>
      <c r="D10861" s="192" t="s">
        <v>29797</v>
      </c>
      <c r="E10861" s="192" t="s">
        <v>29797</v>
      </c>
      <c r="F10861" s="192" t="s">
        <v>29797</v>
      </c>
      <c r="G10861" s="192" t="s">
        <v>29797</v>
      </c>
      <c r="H10861" s="192" t="s">
        <v>29797</v>
      </c>
      <c r="I10861" s="192" t="s">
        <v>29797</v>
      </c>
      <c r="J10861" s="192" t="s">
        <v>29821</v>
      </c>
      <c r="K10861" s="192" t="s">
        <v>5062</v>
      </c>
      <c r="L10861" s="192" t="s">
        <v>1447</v>
      </c>
    </row>
    <row r="10862" spans="1:12" ht="15" x14ac:dyDescent="0.25">
      <c r="A10862" s="189" t="s">
        <v>10696</v>
      </c>
      <c r="B10862" s="190" t="s">
        <v>10697</v>
      </c>
      <c r="C10862" s="190" t="s">
        <v>29797</v>
      </c>
      <c r="D10862" s="190" t="s">
        <v>29797</v>
      </c>
      <c r="E10862" s="190" t="s">
        <v>29797</v>
      </c>
      <c r="F10862" s="190" t="s">
        <v>29797</v>
      </c>
      <c r="G10862" s="190" t="s">
        <v>29797</v>
      </c>
      <c r="H10862" s="190" t="s">
        <v>31386</v>
      </c>
      <c r="I10862" s="190" t="s">
        <v>10325</v>
      </c>
      <c r="J10862" s="190" t="s">
        <v>31325</v>
      </c>
      <c r="K10862" s="190" t="s">
        <v>5073</v>
      </c>
      <c r="L10862" s="190" t="s">
        <v>1447</v>
      </c>
    </row>
    <row r="10863" spans="1:12" ht="15" x14ac:dyDescent="0.25">
      <c r="A10863" s="191" t="s">
        <v>27994</v>
      </c>
      <c r="B10863" s="192" t="s">
        <v>27995</v>
      </c>
      <c r="C10863" s="192" t="s">
        <v>29797</v>
      </c>
      <c r="D10863" s="192" t="s">
        <v>29797</v>
      </c>
      <c r="E10863" s="192" t="s">
        <v>29797</v>
      </c>
      <c r="F10863" s="192" t="s">
        <v>29797</v>
      </c>
      <c r="G10863" s="192" t="s">
        <v>29797</v>
      </c>
      <c r="H10863" s="192" t="s">
        <v>33026</v>
      </c>
      <c r="I10863" s="192" t="s">
        <v>5078</v>
      </c>
      <c r="J10863" s="192" t="s">
        <v>29826</v>
      </c>
      <c r="K10863" s="192" t="s">
        <v>5078</v>
      </c>
      <c r="L10863" s="192" t="s">
        <v>1447</v>
      </c>
    </row>
    <row r="10864" spans="1:12" ht="15" x14ac:dyDescent="0.25">
      <c r="A10864" s="189" t="s">
        <v>27996</v>
      </c>
      <c r="B10864" s="190" t="s">
        <v>27997</v>
      </c>
      <c r="C10864" s="190" t="s">
        <v>29797</v>
      </c>
      <c r="D10864" s="190" t="s">
        <v>29797</v>
      </c>
      <c r="E10864" s="190" t="s">
        <v>29797</v>
      </c>
      <c r="F10864" s="190" t="s">
        <v>29797</v>
      </c>
      <c r="G10864" s="190" t="s">
        <v>29797</v>
      </c>
      <c r="H10864" s="190" t="s">
        <v>29797</v>
      </c>
      <c r="I10864" s="190" t="s">
        <v>29797</v>
      </c>
      <c r="J10864" s="190" t="s">
        <v>29797</v>
      </c>
      <c r="K10864" s="190" t="s">
        <v>29797</v>
      </c>
      <c r="L10864" s="190" t="s">
        <v>29797</v>
      </c>
    </row>
    <row r="10865" spans="1:12" ht="15" x14ac:dyDescent="0.25">
      <c r="A10865" s="191" t="s">
        <v>10698</v>
      </c>
      <c r="B10865" s="192" t="s">
        <v>10699</v>
      </c>
      <c r="C10865" s="192" t="s">
        <v>29797</v>
      </c>
      <c r="D10865" s="192" t="s">
        <v>29797</v>
      </c>
      <c r="E10865" s="192" t="s">
        <v>29797</v>
      </c>
      <c r="F10865" s="192" t="s">
        <v>29797</v>
      </c>
      <c r="G10865" s="192" t="s">
        <v>29797</v>
      </c>
      <c r="H10865" s="192" t="s">
        <v>31484</v>
      </c>
      <c r="I10865" s="192" t="s">
        <v>31485</v>
      </c>
      <c r="J10865" s="192" t="s">
        <v>29821</v>
      </c>
      <c r="K10865" s="192" t="s">
        <v>5062</v>
      </c>
      <c r="L10865" s="192" t="s">
        <v>1447</v>
      </c>
    </row>
    <row r="10866" spans="1:12" ht="15" x14ac:dyDescent="0.25">
      <c r="A10866" s="189" t="s">
        <v>10700</v>
      </c>
      <c r="B10866" s="190" t="s">
        <v>10701</v>
      </c>
      <c r="C10866" s="190" t="s">
        <v>29797</v>
      </c>
      <c r="D10866" s="190" t="s">
        <v>29797</v>
      </c>
      <c r="E10866" s="190" t="s">
        <v>29797</v>
      </c>
      <c r="F10866" s="190" t="s">
        <v>29797</v>
      </c>
      <c r="G10866" s="190" t="s">
        <v>29797</v>
      </c>
      <c r="H10866" s="190" t="s">
        <v>32608</v>
      </c>
      <c r="I10866" s="190" t="s">
        <v>32609</v>
      </c>
      <c r="J10866" s="190" t="s">
        <v>31325</v>
      </c>
      <c r="K10866" s="190" t="s">
        <v>5073</v>
      </c>
      <c r="L10866" s="190" t="s">
        <v>1447</v>
      </c>
    </row>
    <row r="10867" spans="1:12" ht="15" x14ac:dyDescent="0.25">
      <c r="A10867" s="191" t="s">
        <v>17915</v>
      </c>
      <c r="B10867" s="192" t="s">
        <v>21712</v>
      </c>
      <c r="C10867" s="192" t="s">
        <v>29797</v>
      </c>
      <c r="D10867" s="192" t="s">
        <v>29797</v>
      </c>
      <c r="E10867" s="192" t="s">
        <v>29797</v>
      </c>
      <c r="F10867" s="192" t="s">
        <v>29797</v>
      </c>
      <c r="G10867" s="192" t="s">
        <v>29797</v>
      </c>
      <c r="H10867" s="192" t="s">
        <v>31346</v>
      </c>
      <c r="I10867" s="192" t="s">
        <v>14442</v>
      </c>
      <c r="J10867" s="192" t="s">
        <v>29821</v>
      </c>
      <c r="K10867" s="192" t="s">
        <v>5062</v>
      </c>
      <c r="L10867" s="192" t="s">
        <v>1447</v>
      </c>
    </row>
    <row r="10868" spans="1:12" ht="15" x14ac:dyDescent="0.25">
      <c r="A10868" s="189" t="s">
        <v>10702</v>
      </c>
      <c r="B10868" s="190" t="s">
        <v>10703</v>
      </c>
      <c r="C10868" s="190" t="s">
        <v>29797</v>
      </c>
      <c r="D10868" s="190" t="s">
        <v>29797</v>
      </c>
      <c r="E10868" s="190" t="s">
        <v>29797</v>
      </c>
      <c r="F10868" s="190" t="s">
        <v>29797</v>
      </c>
      <c r="G10868" s="190" t="s">
        <v>29797</v>
      </c>
      <c r="H10868" s="190" t="s">
        <v>31597</v>
      </c>
      <c r="I10868" s="190" t="s">
        <v>30124</v>
      </c>
      <c r="J10868" s="190" t="s">
        <v>29821</v>
      </c>
      <c r="K10868" s="190" t="s">
        <v>5062</v>
      </c>
      <c r="L10868" s="190" t="s">
        <v>1447</v>
      </c>
    </row>
    <row r="10869" spans="1:12" ht="15" x14ac:dyDescent="0.25">
      <c r="A10869" s="191" t="s">
        <v>12349</v>
      </c>
      <c r="B10869" s="192" t="s">
        <v>27998</v>
      </c>
      <c r="C10869" s="192" t="s">
        <v>29797</v>
      </c>
      <c r="D10869" s="192" t="s">
        <v>29797</v>
      </c>
      <c r="E10869" s="192" t="s">
        <v>29797</v>
      </c>
      <c r="F10869" s="192" t="s">
        <v>29797</v>
      </c>
      <c r="G10869" s="192" t="s">
        <v>29797</v>
      </c>
      <c r="H10869" s="192" t="s">
        <v>31447</v>
      </c>
      <c r="I10869" s="192" t="s">
        <v>31448</v>
      </c>
      <c r="J10869" s="192" t="s">
        <v>29821</v>
      </c>
      <c r="K10869" s="192" t="s">
        <v>5062</v>
      </c>
      <c r="L10869" s="192" t="s">
        <v>1447</v>
      </c>
    </row>
    <row r="10870" spans="1:12" ht="15" x14ac:dyDescent="0.25">
      <c r="A10870" s="189" t="s">
        <v>27999</v>
      </c>
      <c r="B10870" s="190" t="s">
        <v>28000</v>
      </c>
      <c r="C10870" s="190" t="s">
        <v>29797</v>
      </c>
      <c r="D10870" s="190" t="s">
        <v>29797</v>
      </c>
      <c r="E10870" s="190" t="s">
        <v>29797</v>
      </c>
      <c r="F10870" s="190" t="s">
        <v>29797</v>
      </c>
      <c r="G10870" s="190" t="s">
        <v>29797</v>
      </c>
      <c r="H10870" s="190" t="s">
        <v>29797</v>
      </c>
      <c r="I10870" s="190" t="s">
        <v>29797</v>
      </c>
      <c r="J10870" s="190" t="s">
        <v>29797</v>
      </c>
      <c r="K10870" s="190" t="s">
        <v>29797</v>
      </c>
      <c r="L10870" s="190" t="s">
        <v>1446</v>
      </c>
    </row>
    <row r="10871" spans="1:12" ht="15" x14ac:dyDescent="0.25">
      <c r="A10871" s="191" t="s">
        <v>10704</v>
      </c>
      <c r="B10871" s="192" t="s">
        <v>10705</v>
      </c>
      <c r="C10871" s="192" t="s">
        <v>29806</v>
      </c>
      <c r="D10871" s="192" t="s">
        <v>30645</v>
      </c>
      <c r="E10871" s="192" t="s">
        <v>31040</v>
      </c>
      <c r="F10871" s="192" t="s">
        <v>29804</v>
      </c>
      <c r="G10871" s="192" t="s">
        <v>31041</v>
      </c>
      <c r="H10871" s="192" t="s">
        <v>31340</v>
      </c>
      <c r="I10871" s="192" t="s">
        <v>1380</v>
      </c>
      <c r="J10871" s="192" t="s">
        <v>29821</v>
      </c>
      <c r="K10871" s="192" t="s">
        <v>5062</v>
      </c>
      <c r="L10871" s="192" t="s">
        <v>1447</v>
      </c>
    </row>
    <row r="10872" spans="1:12" ht="15" x14ac:dyDescent="0.25">
      <c r="A10872" s="189" t="s">
        <v>10706</v>
      </c>
      <c r="B10872" s="190" t="s">
        <v>10707</v>
      </c>
      <c r="C10872" s="190" t="s">
        <v>29797</v>
      </c>
      <c r="D10872" s="190" t="s">
        <v>29797</v>
      </c>
      <c r="E10872" s="190" t="s">
        <v>29797</v>
      </c>
      <c r="F10872" s="190" t="s">
        <v>29797</v>
      </c>
      <c r="G10872" s="190" t="s">
        <v>29797</v>
      </c>
      <c r="H10872" s="190" t="s">
        <v>31376</v>
      </c>
      <c r="I10872" s="190" t="s">
        <v>5062</v>
      </c>
      <c r="J10872" s="190" t="s">
        <v>29821</v>
      </c>
      <c r="K10872" s="190" t="s">
        <v>5062</v>
      </c>
      <c r="L10872" s="190" t="s">
        <v>1447</v>
      </c>
    </row>
    <row r="10873" spans="1:12" ht="15" x14ac:dyDescent="0.25">
      <c r="A10873" s="191" t="s">
        <v>10708</v>
      </c>
      <c r="B10873" s="192" t="s">
        <v>10709</v>
      </c>
      <c r="C10873" s="192" t="s">
        <v>29797</v>
      </c>
      <c r="D10873" s="192" t="s">
        <v>29797</v>
      </c>
      <c r="E10873" s="192" t="s">
        <v>29797</v>
      </c>
      <c r="F10873" s="192" t="s">
        <v>29797</v>
      </c>
      <c r="G10873" s="192" t="s">
        <v>29797</v>
      </c>
      <c r="H10873" s="192" t="s">
        <v>29797</v>
      </c>
      <c r="I10873" s="192" t="s">
        <v>29797</v>
      </c>
      <c r="J10873" s="192" t="s">
        <v>31325</v>
      </c>
      <c r="K10873" s="192" t="s">
        <v>5073</v>
      </c>
      <c r="L10873" s="192" t="s">
        <v>1447</v>
      </c>
    </row>
    <row r="10874" spans="1:12" ht="15" x14ac:dyDescent="0.25">
      <c r="A10874" s="189" t="s">
        <v>6592</v>
      </c>
      <c r="B10874" s="190" t="s">
        <v>103</v>
      </c>
      <c r="C10874" s="190" t="s">
        <v>29797</v>
      </c>
      <c r="D10874" s="190" t="s">
        <v>29797</v>
      </c>
      <c r="E10874" s="190" t="s">
        <v>29797</v>
      </c>
      <c r="F10874" s="190" t="s">
        <v>29797</v>
      </c>
      <c r="G10874" s="190" t="s">
        <v>29797</v>
      </c>
      <c r="H10874" s="190" t="s">
        <v>29797</v>
      </c>
      <c r="I10874" s="190" t="s">
        <v>29797</v>
      </c>
      <c r="J10874" s="190" t="s">
        <v>29826</v>
      </c>
      <c r="K10874" s="190" t="s">
        <v>5078</v>
      </c>
      <c r="L10874" s="190" t="s">
        <v>1447</v>
      </c>
    </row>
    <row r="10875" spans="1:12" ht="15" x14ac:dyDescent="0.25">
      <c r="A10875" s="191" t="s">
        <v>6593</v>
      </c>
      <c r="B10875" s="192" t="s">
        <v>104</v>
      </c>
      <c r="C10875" s="192" t="s">
        <v>29797</v>
      </c>
      <c r="D10875" s="192" t="s">
        <v>29797</v>
      </c>
      <c r="E10875" s="192" t="s">
        <v>29797</v>
      </c>
      <c r="F10875" s="192" t="s">
        <v>29797</v>
      </c>
      <c r="G10875" s="192" t="s">
        <v>29797</v>
      </c>
      <c r="H10875" s="192" t="s">
        <v>29797</v>
      </c>
      <c r="I10875" s="192" t="s">
        <v>29797</v>
      </c>
      <c r="J10875" s="192" t="s">
        <v>29797</v>
      </c>
      <c r="K10875" s="192" t="s">
        <v>29797</v>
      </c>
      <c r="L10875" s="192" t="s">
        <v>29797</v>
      </c>
    </row>
    <row r="10876" spans="1:12" ht="15" x14ac:dyDescent="0.25">
      <c r="A10876" s="189" t="s">
        <v>10710</v>
      </c>
      <c r="B10876" s="190" t="s">
        <v>10711</v>
      </c>
      <c r="C10876" s="190" t="s">
        <v>29797</v>
      </c>
      <c r="D10876" s="190" t="s">
        <v>29797</v>
      </c>
      <c r="E10876" s="190" t="s">
        <v>29797</v>
      </c>
      <c r="F10876" s="190" t="s">
        <v>29797</v>
      </c>
      <c r="G10876" s="190" t="s">
        <v>29797</v>
      </c>
      <c r="H10876" s="190" t="s">
        <v>31560</v>
      </c>
      <c r="I10876" s="190" t="s">
        <v>5073</v>
      </c>
      <c r="J10876" s="190" t="s">
        <v>31325</v>
      </c>
      <c r="K10876" s="190" t="s">
        <v>5073</v>
      </c>
      <c r="L10876" s="190" t="s">
        <v>1447</v>
      </c>
    </row>
    <row r="10877" spans="1:12" ht="15" x14ac:dyDescent="0.25">
      <c r="A10877" s="191" t="s">
        <v>6594</v>
      </c>
      <c r="B10877" s="192" t="s">
        <v>105</v>
      </c>
      <c r="C10877" s="192" t="s">
        <v>29797</v>
      </c>
      <c r="D10877" s="192" t="s">
        <v>29797</v>
      </c>
      <c r="E10877" s="192" t="s">
        <v>29797</v>
      </c>
      <c r="F10877" s="192" t="s">
        <v>29797</v>
      </c>
      <c r="G10877" s="192" t="s">
        <v>29797</v>
      </c>
      <c r="H10877" s="192" t="s">
        <v>32502</v>
      </c>
      <c r="I10877" s="192" t="s">
        <v>31438</v>
      </c>
      <c r="J10877" s="192" t="s">
        <v>31325</v>
      </c>
      <c r="K10877" s="192" t="s">
        <v>5073</v>
      </c>
      <c r="L10877" s="192" t="s">
        <v>1447</v>
      </c>
    </row>
    <row r="10878" spans="1:12" ht="15" x14ac:dyDescent="0.25">
      <c r="A10878" s="189" t="s">
        <v>10713</v>
      </c>
      <c r="B10878" s="190" t="s">
        <v>10714</v>
      </c>
      <c r="C10878" s="190" t="s">
        <v>29797</v>
      </c>
      <c r="D10878" s="190" t="s">
        <v>29797</v>
      </c>
      <c r="E10878" s="190" t="s">
        <v>29797</v>
      </c>
      <c r="F10878" s="190" t="s">
        <v>29797</v>
      </c>
      <c r="G10878" s="190" t="s">
        <v>29797</v>
      </c>
      <c r="H10878" s="190" t="s">
        <v>33184</v>
      </c>
      <c r="I10878" s="190" t="s">
        <v>33185</v>
      </c>
      <c r="J10878" s="190" t="s">
        <v>31325</v>
      </c>
      <c r="K10878" s="190" t="s">
        <v>5073</v>
      </c>
      <c r="L10878" s="190" t="s">
        <v>1447</v>
      </c>
    </row>
    <row r="10879" spans="1:12" ht="15" x14ac:dyDescent="0.25">
      <c r="A10879" s="191" t="s">
        <v>28001</v>
      </c>
      <c r="B10879" s="192" t="s">
        <v>106</v>
      </c>
      <c r="C10879" s="192" t="s">
        <v>29797</v>
      </c>
      <c r="D10879" s="192" t="s">
        <v>29797</v>
      </c>
      <c r="E10879" s="192" t="s">
        <v>29797</v>
      </c>
      <c r="F10879" s="192" t="s">
        <v>29797</v>
      </c>
      <c r="G10879" s="192" t="s">
        <v>29797</v>
      </c>
      <c r="H10879" s="192" t="s">
        <v>29797</v>
      </c>
      <c r="I10879" s="192" t="s">
        <v>29797</v>
      </c>
      <c r="J10879" s="192" t="s">
        <v>29797</v>
      </c>
      <c r="K10879" s="192" t="s">
        <v>29797</v>
      </c>
      <c r="L10879" s="192" t="s">
        <v>1468</v>
      </c>
    </row>
    <row r="10880" spans="1:12" ht="15" x14ac:dyDescent="0.25">
      <c r="A10880" s="189" t="s">
        <v>10715</v>
      </c>
      <c r="B10880" s="190" t="s">
        <v>10716</v>
      </c>
      <c r="C10880" s="190" t="s">
        <v>29797</v>
      </c>
      <c r="D10880" s="190" t="s">
        <v>29797</v>
      </c>
      <c r="E10880" s="190" t="s">
        <v>29797</v>
      </c>
      <c r="F10880" s="190" t="s">
        <v>29797</v>
      </c>
      <c r="G10880" s="190" t="s">
        <v>29797</v>
      </c>
      <c r="H10880" s="190" t="s">
        <v>31924</v>
      </c>
      <c r="I10880" s="190" t="s">
        <v>5073</v>
      </c>
      <c r="J10880" s="190" t="s">
        <v>31325</v>
      </c>
      <c r="K10880" s="190" t="s">
        <v>5073</v>
      </c>
      <c r="L10880" s="190" t="s">
        <v>1447</v>
      </c>
    </row>
    <row r="10881" spans="1:12" ht="15" x14ac:dyDescent="0.25">
      <c r="A10881" s="191" t="s">
        <v>28002</v>
      </c>
      <c r="B10881" s="192" t="s">
        <v>10717</v>
      </c>
      <c r="C10881" s="192" t="s">
        <v>29797</v>
      </c>
      <c r="D10881" s="192" t="s">
        <v>29797</v>
      </c>
      <c r="E10881" s="192" t="s">
        <v>29797</v>
      </c>
      <c r="F10881" s="192" t="s">
        <v>29797</v>
      </c>
      <c r="G10881" s="192" t="s">
        <v>29797</v>
      </c>
      <c r="H10881" s="192" t="s">
        <v>29797</v>
      </c>
      <c r="I10881" s="192" t="s">
        <v>29797</v>
      </c>
      <c r="J10881" s="192" t="s">
        <v>29797</v>
      </c>
      <c r="K10881" s="192" t="s">
        <v>29797</v>
      </c>
      <c r="L10881" s="192" t="s">
        <v>1439</v>
      </c>
    </row>
    <row r="10882" spans="1:12" ht="15" x14ac:dyDescent="0.25">
      <c r="A10882" s="189" t="s">
        <v>28003</v>
      </c>
      <c r="B10882" s="190" t="s">
        <v>10717</v>
      </c>
      <c r="C10882" s="190" t="s">
        <v>29797</v>
      </c>
      <c r="D10882" s="190" t="s">
        <v>29797</v>
      </c>
      <c r="E10882" s="190" t="s">
        <v>29797</v>
      </c>
      <c r="F10882" s="190" t="s">
        <v>29797</v>
      </c>
      <c r="G10882" s="190" t="s">
        <v>29797</v>
      </c>
      <c r="H10882" s="190" t="s">
        <v>29797</v>
      </c>
      <c r="I10882" s="190" t="s">
        <v>29797</v>
      </c>
      <c r="J10882" s="190" t="s">
        <v>29797</v>
      </c>
      <c r="K10882" s="190" t="s">
        <v>29797</v>
      </c>
      <c r="L10882" s="190" t="s">
        <v>29797</v>
      </c>
    </row>
    <row r="10883" spans="1:12" ht="15" x14ac:dyDescent="0.25">
      <c r="A10883" s="191" t="s">
        <v>28004</v>
      </c>
      <c r="B10883" s="192" t="s">
        <v>28005</v>
      </c>
      <c r="C10883" s="192" t="s">
        <v>29812</v>
      </c>
      <c r="D10883" s="192" t="s">
        <v>29824</v>
      </c>
      <c r="E10883" s="192" t="s">
        <v>31042</v>
      </c>
      <c r="F10883" s="192" t="s">
        <v>29804</v>
      </c>
      <c r="G10883" s="192" t="s">
        <v>29985</v>
      </c>
      <c r="H10883" s="192" t="s">
        <v>32156</v>
      </c>
      <c r="I10883" s="192" t="s">
        <v>32157</v>
      </c>
      <c r="J10883" s="192" t="s">
        <v>29821</v>
      </c>
      <c r="K10883" s="192" t="s">
        <v>5062</v>
      </c>
      <c r="L10883" s="192" t="s">
        <v>1447</v>
      </c>
    </row>
    <row r="10884" spans="1:12" ht="15" x14ac:dyDescent="0.25">
      <c r="A10884" s="189" t="s">
        <v>6595</v>
      </c>
      <c r="B10884" s="190" t="s">
        <v>107</v>
      </c>
      <c r="C10884" s="190" t="s">
        <v>29797</v>
      </c>
      <c r="D10884" s="190" t="s">
        <v>29797</v>
      </c>
      <c r="E10884" s="190" t="s">
        <v>29797</v>
      </c>
      <c r="F10884" s="190" t="s">
        <v>29797</v>
      </c>
      <c r="G10884" s="190" t="s">
        <v>29797</v>
      </c>
      <c r="H10884" s="190" t="s">
        <v>31817</v>
      </c>
      <c r="I10884" s="190" t="s">
        <v>5078</v>
      </c>
      <c r="J10884" s="190" t="s">
        <v>29826</v>
      </c>
      <c r="K10884" s="190" t="s">
        <v>5078</v>
      </c>
      <c r="L10884" s="190" t="s">
        <v>1447</v>
      </c>
    </row>
    <row r="10885" spans="1:12" ht="15" x14ac:dyDescent="0.25">
      <c r="A10885" s="191" t="s">
        <v>28006</v>
      </c>
      <c r="B10885" s="192" t="s">
        <v>21713</v>
      </c>
      <c r="C10885" s="192" t="s">
        <v>29797</v>
      </c>
      <c r="D10885" s="192" t="s">
        <v>29797</v>
      </c>
      <c r="E10885" s="192" t="s">
        <v>29797</v>
      </c>
      <c r="F10885" s="192" t="s">
        <v>29797</v>
      </c>
      <c r="G10885" s="192" t="s">
        <v>29797</v>
      </c>
      <c r="H10885" s="192" t="s">
        <v>29797</v>
      </c>
      <c r="I10885" s="192" t="s">
        <v>29797</v>
      </c>
      <c r="J10885" s="192" t="s">
        <v>29797</v>
      </c>
      <c r="K10885" s="192" t="s">
        <v>29797</v>
      </c>
      <c r="L10885" s="192" t="s">
        <v>1438</v>
      </c>
    </row>
    <row r="10886" spans="1:12" ht="15" x14ac:dyDescent="0.25">
      <c r="A10886" s="189" t="s">
        <v>10718</v>
      </c>
      <c r="B10886" s="190" t="s">
        <v>10719</v>
      </c>
      <c r="C10886" s="190" t="s">
        <v>29812</v>
      </c>
      <c r="D10886" s="190" t="s">
        <v>29824</v>
      </c>
      <c r="E10886" s="190" t="s">
        <v>31043</v>
      </c>
      <c r="F10886" s="190" t="s">
        <v>29804</v>
      </c>
      <c r="G10886" s="190" t="s">
        <v>29968</v>
      </c>
      <c r="H10886" s="190" t="s">
        <v>31460</v>
      </c>
      <c r="I10886" s="190" t="s">
        <v>29942</v>
      </c>
      <c r="J10886" s="190" t="s">
        <v>29821</v>
      </c>
      <c r="K10886" s="190" t="s">
        <v>5062</v>
      </c>
      <c r="L10886" s="190" t="s">
        <v>1447</v>
      </c>
    </row>
    <row r="10887" spans="1:12" ht="15" x14ac:dyDescent="0.25">
      <c r="A10887" s="191" t="s">
        <v>10720</v>
      </c>
      <c r="B10887" s="192" t="s">
        <v>10721</v>
      </c>
      <c r="C10887" s="192" t="s">
        <v>29797</v>
      </c>
      <c r="D10887" s="192" t="s">
        <v>29797</v>
      </c>
      <c r="E10887" s="192" t="s">
        <v>29797</v>
      </c>
      <c r="F10887" s="192" t="s">
        <v>29797</v>
      </c>
      <c r="G10887" s="192" t="s">
        <v>29797</v>
      </c>
      <c r="H10887" s="192" t="s">
        <v>31406</v>
      </c>
      <c r="I10887" s="192" t="s">
        <v>5073</v>
      </c>
      <c r="J10887" s="192" t="s">
        <v>31325</v>
      </c>
      <c r="K10887" s="192" t="s">
        <v>5073</v>
      </c>
      <c r="L10887" s="192" t="s">
        <v>1447</v>
      </c>
    </row>
    <row r="10888" spans="1:12" ht="15" x14ac:dyDescent="0.25">
      <c r="A10888" s="189" t="s">
        <v>6596</v>
      </c>
      <c r="B10888" s="190" t="s">
        <v>108</v>
      </c>
      <c r="C10888" s="190" t="s">
        <v>29797</v>
      </c>
      <c r="D10888" s="190" t="s">
        <v>29797</v>
      </c>
      <c r="E10888" s="190" t="s">
        <v>29797</v>
      </c>
      <c r="F10888" s="190" t="s">
        <v>29797</v>
      </c>
      <c r="G10888" s="190" t="s">
        <v>29797</v>
      </c>
      <c r="H10888" s="190" t="s">
        <v>33186</v>
      </c>
      <c r="I10888" s="190" t="s">
        <v>33187</v>
      </c>
      <c r="J10888" s="190" t="s">
        <v>30058</v>
      </c>
      <c r="K10888" s="190" t="s">
        <v>10396</v>
      </c>
      <c r="L10888" s="190" t="s">
        <v>1447</v>
      </c>
    </row>
    <row r="10889" spans="1:12" ht="15" x14ac:dyDescent="0.25">
      <c r="A10889" s="191" t="s">
        <v>10712</v>
      </c>
      <c r="B10889" s="192" t="s">
        <v>28007</v>
      </c>
      <c r="C10889" s="192" t="s">
        <v>29797</v>
      </c>
      <c r="D10889" s="192" t="s">
        <v>29797</v>
      </c>
      <c r="E10889" s="192" t="s">
        <v>29797</v>
      </c>
      <c r="F10889" s="192" t="s">
        <v>29797</v>
      </c>
      <c r="G10889" s="192" t="s">
        <v>29797</v>
      </c>
      <c r="H10889" s="192" t="s">
        <v>31434</v>
      </c>
      <c r="I10889" s="192" t="s">
        <v>31435</v>
      </c>
      <c r="J10889" s="192" t="s">
        <v>29821</v>
      </c>
      <c r="K10889" s="192" t="s">
        <v>5062</v>
      </c>
      <c r="L10889" s="192" t="s">
        <v>1447</v>
      </c>
    </row>
    <row r="10890" spans="1:12" ht="15" x14ac:dyDescent="0.25">
      <c r="A10890" s="189" t="s">
        <v>10722</v>
      </c>
      <c r="B10890" s="190" t="s">
        <v>10723</v>
      </c>
      <c r="C10890" s="190" t="s">
        <v>29797</v>
      </c>
      <c r="D10890" s="190" t="s">
        <v>29797</v>
      </c>
      <c r="E10890" s="190" t="s">
        <v>29797</v>
      </c>
      <c r="F10890" s="190" t="s">
        <v>29797</v>
      </c>
      <c r="G10890" s="190" t="s">
        <v>29797</v>
      </c>
      <c r="H10890" s="190" t="s">
        <v>32950</v>
      </c>
      <c r="I10890" s="190" t="s">
        <v>32951</v>
      </c>
      <c r="J10890" s="190" t="s">
        <v>31325</v>
      </c>
      <c r="K10890" s="190" t="s">
        <v>5073</v>
      </c>
      <c r="L10890" s="190" t="s">
        <v>1447</v>
      </c>
    </row>
    <row r="10891" spans="1:12" ht="15" x14ac:dyDescent="0.25">
      <c r="A10891" s="191" t="s">
        <v>17916</v>
      </c>
      <c r="B10891" s="192" t="s">
        <v>21714</v>
      </c>
      <c r="C10891" s="192" t="s">
        <v>29797</v>
      </c>
      <c r="D10891" s="192" t="s">
        <v>29797</v>
      </c>
      <c r="E10891" s="192" t="s">
        <v>29797</v>
      </c>
      <c r="F10891" s="192" t="s">
        <v>29797</v>
      </c>
      <c r="G10891" s="192" t="s">
        <v>29797</v>
      </c>
      <c r="H10891" s="192" t="s">
        <v>31818</v>
      </c>
      <c r="I10891" s="192" t="s">
        <v>5073</v>
      </c>
      <c r="J10891" s="192" t="s">
        <v>31325</v>
      </c>
      <c r="K10891" s="192" t="s">
        <v>5073</v>
      </c>
      <c r="L10891" s="192" t="s">
        <v>1447</v>
      </c>
    </row>
    <row r="10892" spans="1:12" ht="15" x14ac:dyDescent="0.25">
      <c r="A10892" s="189" t="s">
        <v>17917</v>
      </c>
      <c r="B10892" s="190" t="s">
        <v>21715</v>
      </c>
      <c r="C10892" s="190" t="s">
        <v>29797</v>
      </c>
      <c r="D10892" s="190" t="s">
        <v>29797</v>
      </c>
      <c r="E10892" s="190" t="s">
        <v>29797</v>
      </c>
      <c r="F10892" s="190" t="s">
        <v>29797</v>
      </c>
      <c r="G10892" s="190" t="s">
        <v>29797</v>
      </c>
      <c r="H10892" s="190" t="s">
        <v>31560</v>
      </c>
      <c r="I10892" s="190" t="s">
        <v>5073</v>
      </c>
      <c r="J10892" s="190" t="s">
        <v>31325</v>
      </c>
      <c r="K10892" s="190" t="s">
        <v>5073</v>
      </c>
      <c r="L10892" s="190" t="s">
        <v>1447</v>
      </c>
    </row>
    <row r="10893" spans="1:12" ht="15" x14ac:dyDescent="0.25">
      <c r="A10893" s="191" t="s">
        <v>28008</v>
      </c>
      <c r="B10893" s="192" t="s">
        <v>21716</v>
      </c>
      <c r="C10893" s="192" t="s">
        <v>29797</v>
      </c>
      <c r="D10893" s="192" t="s">
        <v>29797</v>
      </c>
      <c r="E10893" s="192" t="s">
        <v>29797</v>
      </c>
      <c r="F10893" s="192" t="s">
        <v>29797</v>
      </c>
      <c r="G10893" s="192" t="s">
        <v>29797</v>
      </c>
      <c r="H10893" s="192" t="s">
        <v>29797</v>
      </c>
      <c r="I10893" s="192" t="s">
        <v>29797</v>
      </c>
      <c r="J10893" s="192" t="s">
        <v>29797</v>
      </c>
      <c r="K10893" s="192" t="s">
        <v>29797</v>
      </c>
      <c r="L10893" s="192" t="s">
        <v>1438</v>
      </c>
    </row>
    <row r="10894" spans="1:12" ht="15" x14ac:dyDescent="0.25">
      <c r="A10894" s="189" t="s">
        <v>28009</v>
      </c>
      <c r="B10894" s="190" t="s">
        <v>21717</v>
      </c>
      <c r="C10894" s="190" t="s">
        <v>29797</v>
      </c>
      <c r="D10894" s="190" t="s">
        <v>29797</v>
      </c>
      <c r="E10894" s="190" t="s">
        <v>29797</v>
      </c>
      <c r="F10894" s="190" t="s">
        <v>29797</v>
      </c>
      <c r="G10894" s="190" t="s">
        <v>29797</v>
      </c>
      <c r="H10894" s="190" t="s">
        <v>29797</v>
      </c>
      <c r="I10894" s="190" t="s">
        <v>29797</v>
      </c>
      <c r="J10894" s="190" t="s">
        <v>29797</v>
      </c>
      <c r="K10894" s="190" t="s">
        <v>29797</v>
      </c>
      <c r="L10894" s="190" t="s">
        <v>1468</v>
      </c>
    </row>
    <row r="10895" spans="1:12" ht="15" x14ac:dyDescent="0.25">
      <c r="A10895" s="191" t="s">
        <v>17918</v>
      </c>
      <c r="B10895" s="192" t="s">
        <v>21718</v>
      </c>
      <c r="C10895" s="192" t="s">
        <v>29929</v>
      </c>
      <c r="D10895" s="192" t="s">
        <v>29930</v>
      </c>
      <c r="E10895" s="192" t="s">
        <v>31044</v>
      </c>
      <c r="F10895" s="192" t="s">
        <v>29804</v>
      </c>
      <c r="G10895" s="192" t="s">
        <v>29968</v>
      </c>
      <c r="H10895" s="192" t="s">
        <v>33188</v>
      </c>
      <c r="I10895" s="192" t="s">
        <v>33189</v>
      </c>
      <c r="J10895" s="192" t="s">
        <v>30408</v>
      </c>
      <c r="K10895" s="192" t="s">
        <v>6247</v>
      </c>
      <c r="L10895" s="192" t="s">
        <v>1447</v>
      </c>
    </row>
    <row r="10896" spans="1:12" ht="15" x14ac:dyDescent="0.25">
      <c r="A10896" s="189" t="s">
        <v>10724</v>
      </c>
      <c r="B10896" s="190" t="s">
        <v>10725</v>
      </c>
      <c r="C10896" s="190" t="s">
        <v>29797</v>
      </c>
      <c r="D10896" s="190" t="s">
        <v>29797</v>
      </c>
      <c r="E10896" s="190" t="s">
        <v>29797</v>
      </c>
      <c r="F10896" s="190" t="s">
        <v>29797</v>
      </c>
      <c r="G10896" s="190" t="s">
        <v>29797</v>
      </c>
      <c r="H10896" s="190" t="s">
        <v>31337</v>
      </c>
      <c r="I10896" s="190" t="s">
        <v>31338</v>
      </c>
      <c r="J10896" s="190" t="s">
        <v>29821</v>
      </c>
      <c r="K10896" s="190" t="s">
        <v>5062</v>
      </c>
      <c r="L10896" s="190" t="s">
        <v>1447</v>
      </c>
    </row>
    <row r="10897" spans="1:12" ht="15" x14ac:dyDescent="0.25">
      <c r="A10897" s="191" t="s">
        <v>10726</v>
      </c>
      <c r="B10897" s="192" t="s">
        <v>10727</v>
      </c>
      <c r="C10897" s="192" t="s">
        <v>29797</v>
      </c>
      <c r="D10897" s="192" t="s">
        <v>29797</v>
      </c>
      <c r="E10897" s="192" t="s">
        <v>29797</v>
      </c>
      <c r="F10897" s="192" t="s">
        <v>29797</v>
      </c>
      <c r="G10897" s="192" t="s">
        <v>29797</v>
      </c>
      <c r="H10897" s="192" t="s">
        <v>31889</v>
      </c>
      <c r="I10897" s="192" t="s">
        <v>10325</v>
      </c>
      <c r="J10897" s="192" t="s">
        <v>31325</v>
      </c>
      <c r="K10897" s="192" t="s">
        <v>5073</v>
      </c>
      <c r="L10897" s="192" t="s">
        <v>1447</v>
      </c>
    </row>
    <row r="10898" spans="1:12" ht="15" x14ac:dyDescent="0.25">
      <c r="A10898" s="189" t="s">
        <v>28010</v>
      </c>
      <c r="B10898" s="190" t="s">
        <v>21719</v>
      </c>
      <c r="C10898" s="190" t="s">
        <v>29797</v>
      </c>
      <c r="D10898" s="190" t="s">
        <v>29797</v>
      </c>
      <c r="E10898" s="190" t="s">
        <v>29797</v>
      </c>
      <c r="F10898" s="190" t="s">
        <v>29797</v>
      </c>
      <c r="G10898" s="190" t="s">
        <v>29797</v>
      </c>
      <c r="H10898" s="190" t="s">
        <v>29797</v>
      </c>
      <c r="I10898" s="190" t="s">
        <v>29797</v>
      </c>
      <c r="J10898" s="190" t="s">
        <v>29797</v>
      </c>
      <c r="K10898" s="190" t="s">
        <v>29797</v>
      </c>
      <c r="L10898" s="190" t="s">
        <v>1446</v>
      </c>
    </row>
    <row r="10899" spans="1:12" ht="15" x14ac:dyDescent="0.25">
      <c r="A10899" s="191" t="s">
        <v>6597</v>
      </c>
      <c r="B10899" s="192" t="s">
        <v>109</v>
      </c>
      <c r="C10899" s="192" t="s">
        <v>29797</v>
      </c>
      <c r="D10899" s="192" t="s">
        <v>29797</v>
      </c>
      <c r="E10899" s="192" t="s">
        <v>29797</v>
      </c>
      <c r="F10899" s="192" t="s">
        <v>29797</v>
      </c>
      <c r="G10899" s="192" t="s">
        <v>29797</v>
      </c>
      <c r="H10899" s="192" t="s">
        <v>32730</v>
      </c>
      <c r="I10899" s="192" t="s">
        <v>32731</v>
      </c>
      <c r="J10899" s="192" t="s">
        <v>30104</v>
      </c>
      <c r="K10899" s="192" t="s">
        <v>11371</v>
      </c>
      <c r="L10899" s="192" t="s">
        <v>1447</v>
      </c>
    </row>
    <row r="10900" spans="1:12" ht="15" x14ac:dyDescent="0.25">
      <c r="A10900" s="189" t="s">
        <v>12350</v>
      </c>
      <c r="B10900" s="190" t="s">
        <v>14574</v>
      </c>
      <c r="C10900" s="190" t="s">
        <v>29797</v>
      </c>
      <c r="D10900" s="190" t="s">
        <v>29797</v>
      </c>
      <c r="E10900" s="190" t="s">
        <v>29797</v>
      </c>
      <c r="F10900" s="190" t="s">
        <v>29797</v>
      </c>
      <c r="G10900" s="190" t="s">
        <v>29797</v>
      </c>
      <c r="H10900" s="190" t="s">
        <v>31389</v>
      </c>
      <c r="I10900" s="190" t="s">
        <v>5073</v>
      </c>
      <c r="J10900" s="190" t="s">
        <v>31325</v>
      </c>
      <c r="K10900" s="190" t="s">
        <v>5073</v>
      </c>
      <c r="L10900" s="190" t="s">
        <v>1447</v>
      </c>
    </row>
    <row r="10901" spans="1:12" ht="15" x14ac:dyDescent="0.25">
      <c r="A10901" s="191" t="s">
        <v>6598</v>
      </c>
      <c r="B10901" s="192" t="s">
        <v>110</v>
      </c>
      <c r="C10901" s="192" t="s">
        <v>29797</v>
      </c>
      <c r="D10901" s="192" t="s">
        <v>29797</v>
      </c>
      <c r="E10901" s="192" t="s">
        <v>29797</v>
      </c>
      <c r="F10901" s="192" t="s">
        <v>29797</v>
      </c>
      <c r="G10901" s="192" t="s">
        <v>29797</v>
      </c>
      <c r="H10901" s="192" t="s">
        <v>33190</v>
      </c>
      <c r="I10901" s="192" t="s">
        <v>7892</v>
      </c>
      <c r="J10901" s="192" t="s">
        <v>29941</v>
      </c>
      <c r="K10901" s="192" t="s">
        <v>7892</v>
      </c>
      <c r="L10901" s="192" t="s">
        <v>1447</v>
      </c>
    </row>
    <row r="10902" spans="1:12" ht="15" x14ac:dyDescent="0.25">
      <c r="A10902" s="189" t="s">
        <v>10728</v>
      </c>
      <c r="B10902" s="190" t="s">
        <v>10729</v>
      </c>
      <c r="C10902" s="190" t="s">
        <v>29797</v>
      </c>
      <c r="D10902" s="190" t="s">
        <v>29797</v>
      </c>
      <c r="E10902" s="190" t="s">
        <v>29797</v>
      </c>
      <c r="F10902" s="190" t="s">
        <v>29797</v>
      </c>
      <c r="G10902" s="190" t="s">
        <v>29797</v>
      </c>
      <c r="H10902" s="190" t="s">
        <v>31361</v>
      </c>
      <c r="I10902" s="190" t="s">
        <v>5062</v>
      </c>
      <c r="J10902" s="190" t="s">
        <v>29821</v>
      </c>
      <c r="K10902" s="190" t="s">
        <v>5062</v>
      </c>
      <c r="L10902" s="190" t="s">
        <v>1447</v>
      </c>
    </row>
    <row r="10903" spans="1:12" ht="15" x14ac:dyDescent="0.25">
      <c r="A10903" s="191" t="s">
        <v>17919</v>
      </c>
      <c r="B10903" s="192" t="s">
        <v>21720</v>
      </c>
      <c r="C10903" s="192" t="s">
        <v>29797</v>
      </c>
      <c r="D10903" s="192" t="s">
        <v>29797</v>
      </c>
      <c r="E10903" s="192" t="s">
        <v>29797</v>
      </c>
      <c r="F10903" s="192" t="s">
        <v>29797</v>
      </c>
      <c r="G10903" s="192" t="s">
        <v>29797</v>
      </c>
      <c r="H10903" s="192" t="s">
        <v>32162</v>
      </c>
      <c r="I10903" s="192" t="s">
        <v>32163</v>
      </c>
      <c r="J10903" s="192" t="s">
        <v>31325</v>
      </c>
      <c r="K10903" s="192" t="s">
        <v>5073</v>
      </c>
      <c r="L10903" s="192" t="s">
        <v>1447</v>
      </c>
    </row>
    <row r="10904" spans="1:12" ht="15" x14ac:dyDescent="0.25">
      <c r="A10904" s="189" t="s">
        <v>28011</v>
      </c>
      <c r="B10904" s="190" t="s">
        <v>28012</v>
      </c>
      <c r="C10904" s="190" t="s">
        <v>29797</v>
      </c>
      <c r="D10904" s="190" t="s">
        <v>29797</v>
      </c>
      <c r="E10904" s="190" t="s">
        <v>29797</v>
      </c>
      <c r="F10904" s="190" t="s">
        <v>29797</v>
      </c>
      <c r="G10904" s="190" t="s">
        <v>29797</v>
      </c>
      <c r="H10904" s="190" t="s">
        <v>31715</v>
      </c>
      <c r="I10904" s="190" t="s">
        <v>31716</v>
      </c>
      <c r="J10904" s="190" t="s">
        <v>31325</v>
      </c>
      <c r="K10904" s="190" t="s">
        <v>5073</v>
      </c>
      <c r="L10904" s="190" t="s">
        <v>1447</v>
      </c>
    </row>
    <row r="10905" spans="1:12" ht="15" x14ac:dyDescent="0.25">
      <c r="A10905" s="191" t="s">
        <v>17920</v>
      </c>
      <c r="B10905" s="192" t="s">
        <v>21721</v>
      </c>
      <c r="C10905" s="192" t="s">
        <v>29797</v>
      </c>
      <c r="D10905" s="192" t="s">
        <v>29797</v>
      </c>
      <c r="E10905" s="192" t="s">
        <v>29797</v>
      </c>
      <c r="F10905" s="192" t="s">
        <v>29797</v>
      </c>
      <c r="G10905" s="192" t="s">
        <v>29797</v>
      </c>
      <c r="H10905" s="192" t="s">
        <v>31558</v>
      </c>
      <c r="I10905" s="192" t="s">
        <v>22722</v>
      </c>
      <c r="J10905" s="192" t="s">
        <v>31325</v>
      </c>
      <c r="K10905" s="192" t="s">
        <v>5073</v>
      </c>
      <c r="L10905" s="192" t="s">
        <v>1447</v>
      </c>
    </row>
    <row r="10906" spans="1:12" ht="15" x14ac:dyDescent="0.25">
      <c r="A10906" s="189" t="s">
        <v>10730</v>
      </c>
      <c r="B10906" s="190" t="s">
        <v>10731</v>
      </c>
      <c r="C10906" s="190" t="s">
        <v>29797</v>
      </c>
      <c r="D10906" s="190" t="s">
        <v>29797</v>
      </c>
      <c r="E10906" s="190" t="s">
        <v>29797</v>
      </c>
      <c r="F10906" s="190" t="s">
        <v>29797</v>
      </c>
      <c r="G10906" s="190" t="s">
        <v>29797</v>
      </c>
      <c r="H10906" s="190" t="s">
        <v>29797</v>
      </c>
      <c r="I10906" s="190" t="s">
        <v>29797</v>
      </c>
      <c r="J10906" s="190" t="s">
        <v>29821</v>
      </c>
      <c r="K10906" s="190" t="s">
        <v>5062</v>
      </c>
      <c r="L10906" s="190" t="s">
        <v>1447</v>
      </c>
    </row>
    <row r="10907" spans="1:12" ht="15" x14ac:dyDescent="0.25">
      <c r="A10907" s="191" t="s">
        <v>10732</v>
      </c>
      <c r="B10907" s="192" t="s">
        <v>10733</v>
      </c>
      <c r="C10907" s="192" t="s">
        <v>29797</v>
      </c>
      <c r="D10907" s="192" t="s">
        <v>29797</v>
      </c>
      <c r="E10907" s="192" t="s">
        <v>29797</v>
      </c>
      <c r="F10907" s="192" t="s">
        <v>29797</v>
      </c>
      <c r="G10907" s="192" t="s">
        <v>29797</v>
      </c>
      <c r="H10907" s="192" t="s">
        <v>31331</v>
      </c>
      <c r="I10907" s="192" t="s">
        <v>31332</v>
      </c>
      <c r="J10907" s="192" t="s">
        <v>29821</v>
      </c>
      <c r="K10907" s="192" t="s">
        <v>5062</v>
      </c>
      <c r="L10907" s="192" t="s">
        <v>1447</v>
      </c>
    </row>
    <row r="10908" spans="1:12" ht="15" x14ac:dyDescent="0.25">
      <c r="A10908" s="189" t="s">
        <v>14575</v>
      </c>
      <c r="B10908" s="190" t="s">
        <v>14576</v>
      </c>
      <c r="C10908" s="190" t="s">
        <v>29797</v>
      </c>
      <c r="D10908" s="190" t="s">
        <v>31045</v>
      </c>
      <c r="E10908" s="190" t="s">
        <v>31046</v>
      </c>
      <c r="F10908" s="190" t="s">
        <v>29804</v>
      </c>
      <c r="G10908" s="190" t="s">
        <v>29921</v>
      </c>
      <c r="H10908" s="190" t="s">
        <v>32428</v>
      </c>
      <c r="I10908" s="190" t="s">
        <v>32429</v>
      </c>
      <c r="J10908" s="190" t="s">
        <v>31325</v>
      </c>
      <c r="K10908" s="190" t="s">
        <v>5073</v>
      </c>
      <c r="L10908" s="190" t="s">
        <v>1447</v>
      </c>
    </row>
    <row r="10909" spans="1:12" ht="15" x14ac:dyDescent="0.25">
      <c r="A10909" s="191" t="s">
        <v>17921</v>
      </c>
      <c r="B10909" s="192" t="s">
        <v>21722</v>
      </c>
      <c r="C10909" s="192" t="s">
        <v>29797</v>
      </c>
      <c r="D10909" s="192" t="s">
        <v>29797</v>
      </c>
      <c r="E10909" s="192" t="s">
        <v>29797</v>
      </c>
      <c r="F10909" s="192" t="s">
        <v>29797</v>
      </c>
      <c r="G10909" s="192" t="s">
        <v>29797</v>
      </c>
      <c r="H10909" s="192" t="s">
        <v>29797</v>
      </c>
      <c r="I10909" s="192" t="s">
        <v>29797</v>
      </c>
      <c r="J10909" s="192" t="s">
        <v>29797</v>
      </c>
      <c r="K10909" s="192" t="s">
        <v>29797</v>
      </c>
      <c r="L10909" s="192" t="s">
        <v>1447</v>
      </c>
    </row>
    <row r="10910" spans="1:12" ht="15" x14ac:dyDescent="0.25">
      <c r="A10910" s="189" t="s">
        <v>10734</v>
      </c>
      <c r="B10910" s="190" t="s">
        <v>10735</v>
      </c>
      <c r="C10910" s="190" t="s">
        <v>29797</v>
      </c>
      <c r="D10910" s="190" t="s">
        <v>29797</v>
      </c>
      <c r="E10910" s="190" t="s">
        <v>29797</v>
      </c>
      <c r="F10910" s="190" t="s">
        <v>29797</v>
      </c>
      <c r="G10910" s="190" t="s">
        <v>29797</v>
      </c>
      <c r="H10910" s="190" t="s">
        <v>31511</v>
      </c>
      <c r="I10910" s="190" t="s">
        <v>31512</v>
      </c>
      <c r="J10910" s="190" t="s">
        <v>29821</v>
      </c>
      <c r="K10910" s="190" t="s">
        <v>5062</v>
      </c>
      <c r="L10910" s="190" t="s">
        <v>1447</v>
      </c>
    </row>
    <row r="10911" spans="1:12" ht="15" x14ac:dyDescent="0.25">
      <c r="A10911" s="191" t="s">
        <v>10736</v>
      </c>
      <c r="B10911" s="192" t="s">
        <v>28013</v>
      </c>
      <c r="C10911" s="192" t="s">
        <v>29797</v>
      </c>
      <c r="D10911" s="192" t="s">
        <v>29797</v>
      </c>
      <c r="E10911" s="192" t="s">
        <v>29797</v>
      </c>
      <c r="F10911" s="192" t="s">
        <v>29797</v>
      </c>
      <c r="G10911" s="192" t="s">
        <v>29797</v>
      </c>
      <c r="H10911" s="192" t="s">
        <v>29797</v>
      </c>
      <c r="I10911" s="192" t="s">
        <v>29797</v>
      </c>
      <c r="J10911" s="192" t="s">
        <v>29797</v>
      </c>
      <c r="K10911" s="192" t="s">
        <v>29797</v>
      </c>
      <c r="L10911" s="192" t="s">
        <v>1447</v>
      </c>
    </row>
    <row r="10912" spans="1:12" ht="15" x14ac:dyDescent="0.25">
      <c r="A10912" s="189" t="s">
        <v>10737</v>
      </c>
      <c r="B10912" s="190" t="s">
        <v>10738</v>
      </c>
      <c r="C10912" s="190" t="s">
        <v>29797</v>
      </c>
      <c r="D10912" s="190" t="s">
        <v>29797</v>
      </c>
      <c r="E10912" s="190" t="s">
        <v>29797</v>
      </c>
      <c r="F10912" s="190" t="s">
        <v>29797</v>
      </c>
      <c r="G10912" s="190" t="s">
        <v>29797</v>
      </c>
      <c r="H10912" s="190" t="s">
        <v>31340</v>
      </c>
      <c r="I10912" s="190" t="s">
        <v>1380</v>
      </c>
      <c r="J10912" s="190" t="s">
        <v>29821</v>
      </c>
      <c r="K10912" s="190" t="s">
        <v>5062</v>
      </c>
      <c r="L10912" s="190" t="s">
        <v>1447</v>
      </c>
    </row>
    <row r="10913" spans="1:12" ht="15" x14ac:dyDescent="0.25">
      <c r="A10913" s="191" t="s">
        <v>6599</v>
      </c>
      <c r="B10913" s="192" t="s">
        <v>111</v>
      </c>
      <c r="C10913" s="192" t="s">
        <v>29797</v>
      </c>
      <c r="D10913" s="192" t="s">
        <v>29797</v>
      </c>
      <c r="E10913" s="192" t="s">
        <v>29797</v>
      </c>
      <c r="F10913" s="192" t="s">
        <v>29797</v>
      </c>
      <c r="G10913" s="192" t="s">
        <v>29797</v>
      </c>
      <c r="H10913" s="192" t="s">
        <v>31848</v>
      </c>
      <c r="I10913" s="192" t="s">
        <v>5910</v>
      </c>
      <c r="J10913" s="192" t="s">
        <v>31182</v>
      </c>
      <c r="K10913" s="192" t="s">
        <v>5910</v>
      </c>
      <c r="L10913" s="192" t="s">
        <v>1447</v>
      </c>
    </row>
    <row r="10914" spans="1:12" ht="15" x14ac:dyDescent="0.25">
      <c r="A10914" s="189" t="s">
        <v>17922</v>
      </c>
      <c r="B10914" s="190" t="s">
        <v>21723</v>
      </c>
      <c r="C10914" s="190" t="s">
        <v>29797</v>
      </c>
      <c r="D10914" s="190" t="s">
        <v>29797</v>
      </c>
      <c r="E10914" s="190" t="s">
        <v>29797</v>
      </c>
      <c r="F10914" s="190" t="s">
        <v>29797</v>
      </c>
      <c r="G10914" s="190" t="s">
        <v>29797</v>
      </c>
      <c r="H10914" s="190" t="s">
        <v>33191</v>
      </c>
      <c r="I10914" s="190" t="s">
        <v>33192</v>
      </c>
      <c r="J10914" s="190" t="s">
        <v>30931</v>
      </c>
      <c r="K10914" s="190" t="s">
        <v>6040</v>
      </c>
      <c r="L10914" s="190" t="s">
        <v>1447</v>
      </c>
    </row>
    <row r="10915" spans="1:12" ht="15" x14ac:dyDescent="0.25">
      <c r="A10915" s="191" t="s">
        <v>10739</v>
      </c>
      <c r="B10915" s="192" t="s">
        <v>10740</v>
      </c>
      <c r="C10915" s="192" t="s">
        <v>29797</v>
      </c>
      <c r="D10915" s="192" t="s">
        <v>29797</v>
      </c>
      <c r="E10915" s="192" t="s">
        <v>29797</v>
      </c>
      <c r="F10915" s="192" t="s">
        <v>29797</v>
      </c>
      <c r="G10915" s="192" t="s">
        <v>29797</v>
      </c>
      <c r="H10915" s="192" t="s">
        <v>33193</v>
      </c>
      <c r="I10915" s="192" t="s">
        <v>33133</v>
      </c>
      <c r="J10915" s="192" t="s">
        <v>30021</v>
      </c>
      <c r="K10915" s="192" t="s">
        <v>12016</v>
      </c>
      <c r="L10915" s="192" t="s">
        <v>1447</v>
      </c>
    </row>
    <row r="10916" spans="1:12" ht="15" x14ac:dyDescent="0.25">
      <c r="A10916" s="189" t="s">
        <v>10741</v>
      </c>
      <c r="B10916" s="190" t="s">
        <v>10742</v>
      </c>
      <c r="C10916" s="190" t="s">
        <v>29797</v>
      </c>
      <c r="D10916" s="190" t="s">
        <v>29797</v>
      </c>
      <c r="E10916" s="190" t="s">
        <v>29797</v>
      </c>
      <c r="F10916" s="190" t="s">
        <v>29797</v>
      </c>
      <c r="G10916" s="190" t="s">
        <v>29797</v>
      </c>
      <c r="H10916" s="190" t="s">
        <v>33194</v>
      </c>
      <c r="I10916" s="190" t="s">
        <v>33195</v>
      </c>
      <c r="J10916" s="190" t="s">
        <v>30441</v>
      </c>
      <c r="K10916" s="190" t="s">
        <v>9190</v>
      </c>
      <c r="L10916" s="190" t="s">
        <v>1447</v>
      </c>
    </row>
    <row r="10917" spans="1:12" ht="15" x14ac:dyDescent="0.25">
      <c r="A10917" s="191" t="s">
        <v>10743</v>
      </c>
      <c r="B10917" s="192" t="s">
        <v>10744</v>
      </c>
      <c r="C10917" s="192" t="s">
        <v>29797</v>
      </c>
      <c r="D10917" s="192" t="s">
        <v>29797</v>
      </c>
      <c r="E10917" s="192" t="s">
        <v>29797</v>
      </c>
      <c r="F10917" s="192" t="s">
        <v>29797</v>
      </c>
      <c r="G10917" s="192" t="s">
        <v>29797</v>
      </c>
      <c r="H10917" s="192" t="s">
        <v>31874</v>
      </c>
      <c r="I10917" s="192" t="s">
        <v>5073</v>
      </c>
      <c r="J10917" s="192" t="s">
        <v>31325</v>
      </c>
      <c r="K10917" s="192" t="s">
        <v>5073</v>
      </c>
      <c r="L10917" s="192" t="s">
        <v>1447</v>
      </c>
    </row>
    <row r="10918" spans="1:12" ht="15" x14ac:dyDescent="0.25">
      <c r="A10918" s="189" t="s">
        <v>10745</v>
      </c>
      <c r="B10918" s="190" t="s">
        <v>10746</v>
      </c>
      <c r="C10918" s="190" t="s">
        <v>29797</v>
      </c>
      <c r="D10918" s="190" t="s">
        <v>29797</v>
      </c>
      <c r="E10918" s="190" t="s">
        <v>29797</v>
      </c>
      <c r="F10918" s="190" t="s">
        <v>29797</v>
      </c>
      <c r="G10918" s="190" t="s">
        <v>29797</v>
      </c>
      <c r="H10918" s="190" t="s">
        <v>32266</v>
      </c>
      <c r="I10918" s="190" t="s">
        <v>32267</v>
      </c>
      <c r="J10918" s="190" t="s">
        <v>31325</v>
      </c>
      <c r="K10918" s="190" t="s">
        <v>5073</v>
      </c>
      <c r="L10918" s="190" t="s">
        <v>1447</v>
      </c>
    </row>
    <row r="10919" spans="1:12" ht="15" x14ac:dyDescent="0.25">
      <c r="A10919" s="191" t="s">
        <v>10747</v>
      </c>
      <c r="B10919" s="192" t="s">
        <v>10748</v>
      </c>
      <c r="C10919" s="192" t="s">
        <v>29797</v>
      </c>
      <c r="D10919" s="192" t="s">
        <v>29797</v>
      </c>
      <c r="E10919" s="192" t="s">
        <v>29797</v>
      </c>
      <c r="F10919" s="192" t="s">
        <v>29797</v>
      </c>
      <c r="G10919" s="192" t="s">
        <v>29797</v>
      </c>
      <c r="H10919" s="192" t="s">
        <v>32129</v>
      </c>
      <c r="I10919" s="192" t="s">
        <v>6089</v>
      </c>
      <c r="J10919" s="192" t="s">
        <v>30187</v>
      </c>
      <c r="K10919" s="192" t="s">
        <v>6089</v>
      </c>
      <c r="L10919" s="192" t="s">
        <v>1447</v>
      </c>
    </row>
    <row r="10920" spans="1:12" ht="15" x14ac:dyDescent="0.25">
      <c r="A10920" s="189" t="s">
        <v>10749</v>
      </c>
      <c r="B10920" s="190" t="s">
        <v>10750</v>
      </c>
      <c r="C10920" s="190" t="s">
        <v>29797</v>
      </c>
      <c r="D10920" s="190" t="s">
        <v>29797</v>
      </c>
      <c r="E10920" s="190" t="s">
        <v>29797</v>
      </c>
      <c r="F10920" s="190" t="s">
        <v>29797</v>
      </c>
      <c r="G10920" s="190" t="s">
        <v>29797</v>
      </c>
      <c r="H10920" s="190" t="s">
        <v>31340</v>
      </c>
      <c r="I10920" s="190" t="s">
        <v>1380</v>
      </c>
      <c r="J10920" s="190" t="s">
        <v>29821</v>
      </c>
      <c r="K10920" s="190" t="s">
        <v>5062</v>
      </c>
      <c r="L10920" s="190" t="s">
        <v>1447</v>
      </c>
    </row>
    <row r="10921" spans="1:12" ht="15" x14ac:dyDescent="0.25">
      <c r="A10921" s="191" t="s">
        <v>28014</v>
      </c>
      <c r="B10921" s="192" t="s">
        <v>112</v>
      </c>
      <c r="C10921" s="192" t="s">
        <v>29797</v>
      </c>
      <c r="D10921" s="192" t="s">
        <v>29797</v>
      </c>
      <c r="E10921" s="192" t="s">
        <v>29797</v>
      </c>
      <c r="F10921" s="192" t="s">
        <v>29797</v>
      </c>
      <c r="G10921" s="192" t="s">
        <v>29797</v>
      </c>
      <c r="H10921" s="192" t="s">
        <v>29797</v>
      </c>
      <c r="I10921" s="192" t="s">
        <v>29797</v>
      </c>
      <c r="J10921" s="192" t="s">
        <v>29797</v>
      </c>
      <c r="K10921" s="192" t="s">
        <v>29797</v>
      </c>
      <c r="L10921" s="192" t="s">
        <v>1438</v>
      </c>
    </row>
    <row r="10922" spans="1:12" ht="15" x14ac:dyDescent="0.25">
      <c r="A10922" s="189" t="s">
        <v>17923</v>
      </c>
      <c r="B10922" s="190" t="s">
        <v>28015</v>
      </c>
      <c r="C10922" s="190" t="s">
        <v>29797</v>
      </c>
      <c r="D10922" s="190" t="s">
        <v>29797</v>
      </c>
      <c r="E10922" s="190" t="s">
        <v>29797</v>
      </c>
      <c r="F10922" s="190" t="s">
        <v>29797</v>
      </c>
      <c r="G10922" s="190" t="s">
        <v>29797</v>
      </c>
      <c r="H10922" s="190" t="s">
        <v>31605</v>
      </c>
      <c r="I10922" s="190" t="s">
        <v>31606</v>
      </c>
      <c r="J10922" s="190" t="s">
        <v>29821</v>
      </c>
      <c r="K10922" s="190" t="s">
        <v>5062</v>
      </c>
      <c r="L10922" s="190" t="s">
        <v>1447</v>
      </c>
    </row>
    <row r="10923" spans="1:12" ht="15" x14ac:dyDescent="0.25">
      <c r="A10923" s="191" t="s">
        <v>6600</v>
      </c>
      <c r="B10923" s="192" t="s">
        <v>113</v>
      </c>
      <c r="C10923" s="192" t="s">
        <v>29797</v>
      </c>
      <c r="D10923" s="192" t="s">
        <v>29797</v>
      </c>
      <c r="E10923" s="192" t="s">
        <v>29797</v>
      </c>
      <c r="F10923" s="192" t="s">
        <v>29797</v>
      </c>
      <c r="G10923" s="192" t="s">
        <v>29797</v>
      </c>
      <c r="H10923" s="192" t="s">
        <v>29797</v>
      </c>
      <c r="I10923" s="192" t="s">
        <v>29797</v>
      </c>
      <c r="J10923" s="192" t="s">
        <v>29797</v>
      </c>
      <c r="K10923" s="192" t="s">
        <v>29797</v>
      </c>
      <c r="L10923" s="192" t="s">
        <v>29797</v>
      </c>
    </row>
    <row r="10924" spans="1:12" ht="15" x14ac:dyDescent="0.25">
      <c r="A10924" s="189" t="s">
        <v>17924</v>
      </c>
      <c r="B10924" s="190" t="s">
        <v>21724</v>
      </c>
      <c r="C10924" s="190" t="s">
        <v>29797</v>
      </c>
      <c r="D10924" s="190" t="s">
        <v>29797</v>
      </c>
      <c r="E10924" s="190" t="s">
        <v>29797</v>
      </c>
      <c r="F10924" s="190" t="s">
        <v>29797</v>
      </c>
      <c r="G10924" s="190" t="s">
        <v>29797</v>
      </c>
      <c r="H10924" s="190" t="s">
        <v>29797</v>
      </c>
      <c r="I10924" s="190" t="s">
        <v>29797</v>
      </c>
      <c r="J10924" s="190" t="s">
        <v>29797</v>
      </c>
      <c r="K10924" s="190" t="s">
        <v>29797</v>
      </c>
      <c r="L10924" s="190" t="s">
        <v>29797</v>
      </c>
    </row>
    <row r="10925" spans="1:12" ht="15" x14ac:dyDescent="0.25">
      <c r="A10925" s="191" t="s">
        <v>28016</v>
      </c>
      <c r="B10925" s="192" t="s">
        <v>28017</v>
      </c>
      <c r="C10925" s="192" t="s">
        <v>29797</v>
      </c>
      <c r="D10925" s="192" t="s">
        <v>29797</v>
      </c>
      <c r="E10925" s="192" t="s">
        <v>29797</v>
      </c>
      <c r="F10925" s="192" t="s">
        <v>29797</v>
      </c>
      <c r="G10925" s="192" t="s">
        <v>29797</v>
      </c>
      <c r="H10925" s="192" t="s">
        <v>31361</v>
      </c>
      <c r="I10925" s="192" t="s">
        <v>5062</v>
      </c>
      <c r="J10925" s="192" t="s">
        <v>29821</v>
      </c>
      <c r="K10925" s="192" t="s">
        <v>5062</v>
      </c>
      <c r="L10925" s="192" t="s">
        <v>1447</v>
      </c>
    </row>
    <row r="10926" spans="1:12" ht="15" x14ac:dyDescent="0.25">
      <c r="A10926" s="189" t="s">
        <v>10751</v>
      </c>
      <c r="B10926" s="190" t="s">
        <v>10752</v>
      </c>
      <c r="C10926" s="190" t="s">
        <v>29797</v>
      </c>
      <c r="D10926" s="190" t="s">
        <v>29797</v>
      </c>
      <c r="E10926" s="190" t="s">
        <v>29797</v>
      </c>
      <c r="F10926" s="190" t="s">
        <v>29797</v>
      </c>
      <c r="G10926" s="190" t="s">
        <v>29797</v>
      </c>
      <c r="H10926" s="190" t="s">
        <v>31376</v>
      </c>
      <c r="I10926" s="190" t="s">
        <v>5062</v>
      </c>
      <c r="J10926" s="190" t="s">
        <v>29821</v>
      </c>
      <c r="K10926" s="190" t="s">
        <v>5062</v>
      </c>
      <c r="L10926" s="190" t="s">
        <v>1447</v>
      </c>
    </row>
    <row r="10927" spans="1:12" ht="15" x14ac:dyDescent="0.25">
      <c r="A10927" s="191" t="s">
        <v>10753</v>
      </c>
      <c r="B10927" s="192" t="s">
        <v>10754</v>
      </c>
      <c r="C10927" s="192" t="s">
        <v>29797</v>
      </c>
      <c r="D10927" s="192" t="s">
        <v>29797</v>
      </c>
      <c r="E10927" s="192" t="s">
        <v>29797</v>
      </c>
      <c r="F10927" s="192" t="s">
        <v>29797</v>
      </c>
      <c r="G10927" s="192" t="s">
        <v>29797</v>
      </c>
      <c r="H10927" s="192" t="s">
        <v>31402</v>
      </c>
      <c r="I10927" s="192" t="s">
        <v>31403</v>
      </c>
      <c r="J10927" s="192" t="s">
        <v>29821</v>
      </c>
      <c r="K10927" s="192" t="s">
        <v>5062</v>
      </c>
      <c r="L10927" s="192" t="s">
        <v>1447</v>
      </c>
    </row>
    <row r="10928" spans="1:12" ht="15" x14ac:dyDescent="0.25">
      <c r="A10928" s="189" t="s">
        <v>10755</v>
      </c>
      <c r="B10928" s="190" t="s">
        <v>10756</v>
      </c>
      <c r="C10928" s="190" t="s">
        <v>29797</v>
      </c>
      <c r="D10928" s="190" t="s">
        <v>29797</v>
      </c>
      <c r="E10928" s="190" t="s">
        <v>29797</v>
      </c>
      <c r="F10928" s="190" t="s">
        <v>29797</v>
      </c>
      <c r="G10928" s="190" t="s">
        <v>29797</v>
      </c>
      <c r="H10928" s="190" t="s">
        <v>31460</v>
      </c>
      <c r="I10928" s="190" t="s">
        <v>29942</v>
      </c>
      <c r="J10928" s="190" t="s">
        <v>29821</v>
      </c>
      <c r="K10928" s="190" t="s">
        <v>5062</v>
      </c>
      <c r="L10928" s="190" t="s">
        <v>1447</v>
      </c>
    </row>
    <row r="10929" spans="1:12" ht="15" x14ac:dyDescent="0.25">
      <c r="A10929" s="191" t="s">
        <v>10757</v>
      </c>
      <c r="B10929" s="192" t="s">
        <v>10758</v>
      </c>
      <c r="C10929" s="192" t="s">
        <v>29797</v>
      </c>
      <c r="D10929" s="192" t="s">
        <v>29797</v>
      </c>
      <c r="E10929" s="192" t="s">
        <v>29797</v>
      </c>
      <c r="F10929" s="192" t="s">
        <v>29797</v>
      </c>
      <c r="G10929" s="192" t="s">
        <v>29797</v>
      </c>
      <c r="H10929" s="192" t="s">
        <v>31838</v>
      </c>
      <c r="I10929" s="192" t="s">
        <v>5078</v>
      </c>
      <c r="J10929" s="192" t="s">
        <v>29826</v>
      </c>
      <c r="K10929" s="192" t="s">
        <v>5078</v>
      </c>
      <c r="L10929" s="192" t="s">
        <v>1447</v>
      </c>
    </row>
    <row r="10930" spans="1:12" ht="15" x14ac:dyDescent="0.25">
      <c r="A10930" s="189" t="s">
        <v>17925</v>
      </c>
      <c r="B10930" s="190" t="s">
        <v>28018</v>
      </c>
      <c r="C10930" s="190" t="s">
        <v>29797</v>
      </c>
      <c r="D10930" s="190" t="s">
        <v>29797</v>
      </c>
      <c r="E10930" s="190" t="s">
        <v>29797</v>
      </c>
      <c r="F10930" s="190" t="s">
        <v>29797</v>
      </c>
      <c r="G10930" s="190" t="s">
        <v>29797</v>
      </c>
      <c r="H10930" s="190" t="s">
        <v>31421</v>
      </c>
      <c r="I10930" s="190" t="s">
        <v>5073</v>
      </c>
      <c r="J10930" s="190" t="s">
        <v>31325</v>
      </c>
      <c r="K10930" s="190" t="s">
        <v>5073</v>
      </c>
      <c r="L10930" s="190" t="s">
        <v>1447</v>
      </c>
    </row>
    <row r="10931" spans="1:12" ht="15" x14ac:dyDescent="0.25">
      <c r="A10931" s="191" t="s">
        <v>14577</v>
      </c>
      <c r="B10931" s="192" t="s">
        <v>14578</v>
      </c>
      <c r="C10931" s="192" t="s">
        <v>29797</v>
      </c>
      <c r="D10931" s="192" t="s">
        <v>29797</v>
      </c>
      <c r="E10931" s="192" t="s">
        <v>29797</v>
      </c>
      <c r="F10931" s="192" t="s">
        <v>29797</v>
      </c>
      <c r="G10931" s="192" t="s">
        <v>29797</v>
      </c>
      <c r="H10931" s="192" t="s">
        <v>31361</v>
      </c>
      <c r="I10931" s="192" t="s">
        <v>5062</v>
      </c>
      <c r="J10931" s="192" t="s">
        <v>29821</v>
      </c>
      <c r="K10931" s="192" t="s">
        <v>5062</v>
      </c>
      <c r="L10931" s="192" t="s">
        <v>1447</v>
      </c>
    </row>
    <row r="10932" spans="1:12" ht="15" x14ac:dyDescent="0.25">
      <c r="A10932" s="189" t="s">
        <v>10759</v>
      </c>
      <c r="B10932" s="190" t="s">
        <v>10760</v>
      </c>
      <c r="C10932" s="190" t="s">
        <v>29797</v>
      </c>
      <c r="D10932" s="190" t="s">
        <v>29797</v>
      </c>
      <c r="E10932" s="190" t="s">
        <v>29797</v>
      </c>
      <c r="F10932" s="190" t="s">
        <v>29797</v>
      </c>
      <c r="G10932" s="190" t="s">
        <v>29797</v>
      </c>
      <c r="H10932" s="190" t="s">
        <v>31376</v>
      </c>
      <c r="I10932" s="190" t="s">
        <v>5062</v>
      </c>
      <c r="J10932" s="190" t="s">
        <v>29821</v>
      </c>
      <c r="K10932" s="190" t="s">
        <v>5062</v>
      </c>
      <c r="L10932" s="190" t="s">
        <v>1447</v>
      </c>
    </row>
    <row r="10933" spans="1:12" ht="15" x14ac:dyDescent="0.25">
      <c r="A10933" s="191" t="s">
        <v>10761</v>
      </c>
      <c r="B10933" s="192" t="s">
        <v>10762</v>
      </c>
      <c r="C10933" s="192" t="s">
        <v>29797</v>
      </c>
      <c r="D10933" s="192" t="s">
        <v>29797</v>
      </c>
      <c r="E10933" s="192" t="s">
        <v>29797</v>
      </c>
      <c r="F10933" s="192" t="s">
        <v>29797</v>
      </c>
      <c r="G10933" s="192" t="s">
        <v>29797</v>
      </c>
      <c r="H10933" s="192" t="s">
        <v>31372</v>
      </c>
      <c r="I10933" s="192" t="s">
        <v>5062</v>
      </c>
      <c r="J10933" s="192" t="s">
        <v>29821</v>
      </c>
      <c r="K10933" s="192" t="s">
        <v>5062</v>
      </c>
      <c r="L10933" s="192" t="s">
        <v>1447</v>
      </c>
    </row>
    <row r="10934" spans="1:12" ht="15" x14ac:dyDescent="0.25">
      <c r="A10934" s="189" t="s">
        <v>10763</v>
      </c>
      <c r="B10934" s="190" t="s">
        <v>7491</v>
      </c>
      <c r="C10934" s="190" t="s">
        <v>29797</v>
      </c>
      <c r="D10934" s="190" t="s">
        <v>29797</v>
      </c>
      <c r="E10934" s="190" t="s">
        <v>29797</v>
      </c>
      <c r="F10934" s="190" t="s">
        <v>29797</v>
      </c>
      <c r="G10934" s="190" t="s">
        <v>29797</v>
      </c>
      <c r="H10934" s="190" t="s">
        <v>31598</v>
      </c>
      <c r="I10934" s="190" t="s">
        <v>31599</v>
      </c>
      <c r="J10934" s="190" t="s">
        <v>29821</v>
      </c>
      <c r="K10934" s="190" t="s">
        <v>5062</v>
      </c>
      <c r="L10934" s="190" t="s">
        <v>1447</v>
      </c>
    </row>
    <row r="10935" spans="1:12" ht="15" x14ac:dyDescent="0.25">
      <c r="A10935" s="191" t="s">
        <v>7492</v>
      </c>
      <c r="B10935" s="192" t="s">
        <v>7493</v>
      </c>
      <c r="C10935" s="192" t="s">
        <v>29797</v>
      </c>
      <c r="D10935" s="192" t="s">
        <v>29797</v>
      </c>
      <c r="E10935" s="192" t="s">
        <v>29797</v>
      </c>
      <c r="F10935" s="192" t="s">
        <v>29797</v>
      </c>
      <c r="G10935" s="192" t="s">
        <v>29797</v>
      </c>
      <c r="H10935" s="192" t="s">
        <v>32124</v>
      </c>
      <c r="I10935" s="192" t="s">
        <v>5078</v>
      </c>
      <c r="J10935" s="192" t="s">
        <v>29826</v>
      </c>
      <c r="K10935" s="192" t="s">
        <v>5078</v>
      </c>
      <c r="L10935" s="192" t="s">
        <v>1447</v>
      </c>
    </row>
    <row r="10936" spans="1:12" ht="15" x14ac:dyDescent="0.25">
      <c r="A10936" s="189" t="s">
        <v>28019</v>
      </c>
      <c r="B10936" s="190" t="s">
        <v>7494</v>
      </c>
      <c r="C10936" s="190" t="s">
        <v>29797</v>
      </c>
      <c r="D10936" s="190" t="s">
        <v>29797</v>
      </c>
      <c r="E10936" s="190" t="s">
        <v>29797</v>
      </c>
      <c r="F10936" s="190" t="s">
        <v>29797</v>
      </c>
      <c r="G10936" s="190" t="s">
        <v>29797</v>
      </c>
      <c r="H10936" s="190" t="s">
        <v>29797</v>
      </c>
      <c r="I10936" s="190" t="s">
        <v>29797</v>
      </c>
      <c r="J10936" s="190" t="s">
        <v>29797</v>
      </c>
      <c r="K10936" s="190" t="s">
        <v>29797</v>
      </c>
      <c r="L10936" s="190" t="s">
        <v>1468</v>
      </c>
    </row>
    <row r="10937" spans="1:12" ht="15" x14ac:dyDescent="0.25">
      <c r="A10937" s="191" t="s">
        <v>28020</v>
      </c>
      <c r="B10937" s="192" t="s">
        <v>28021</v>
      </c>
      <c r="C10937" s="192" t="s">
        <v>29797</v>
      </c>
      <c r="D10937" s="192" t="s">
        <v>29797</v>
      </c>
      <c r="E10937" s="192" t="s">
        <v>29797</v>
      </c>
      <c r="F10937" s="192" t="s">
        <v>29797</v>
      </c>
      <c r="G10937" s="192" t="s">
        <v>29797</v>
      </c>
      <c r="H10937" s="192" t="s">
        <v>31584</v>
      </c>
      <c r="I10937" s="192" t="s">
        <v>6488</v>
      </c>
      <c r="J10937" s="192" t="s">
        <v>29821</v>
      </c>
      <c r="K10937" s="192" t="s">
        <v>5062</v>
      </c>
      <c r="L10937" s="192" t="s">
        <v>1447</v>
      </c>
    </row>
    <row r="10938" spans="1:12" ht="15" x14ac:dyDescent="0.25">
      <c r="A10938" s="189" t="s">
        <v>17926</v>
      </c>
      <c r="B10938" s="190" t="s">
        <v>21725</v>
      </c>
      <c r="C10938" s="190" t="s">
        <v>29797</v>
      </c>
      <c r="D10938" s="190" t="s">
        <v>29797</v>
      </c>
      <c r="E10938" s="190" t="s">
        <v>29797</v>
      </c>
      <c r="F10938" s="190" t="s">
        <v>29797</v>
      </c>
      <c r="G10938" s="190" t="s">
        <v>29797</v>
      </c>
      <c r="H10938" s="190" t="s">
        <v>31374</v>
      </c>
      <c r="I10938" s="190" t="s">
        <v>30278</v>
      </c>
      <c r="J10938" s="190" t="s">
        <v>29821</v>
      </c>
      <c r="K10938" s="190" t="s">
        <v>5062</v>
      </c>
      <c r="L10938" s="190" t="s">
        <v>1447</v>
      </c>
    </row>
    <row r="10939" spans="1:12" ht="15" x14ac:dyDescent="0.25">
      <c r="A10939" s="191" t="s">
        <v>28022</v>
      </c>
      <c r="B10939" s="192" t="s">
        <v>28023</v>
      </c>
      <c r="C10939" s="192" t="s">
        <v>29797</v>
      </c>
      <c r="D10939" s="192" t="s">
        <v>29797</v>
      </c>
      <c r="E10939" s="192" t="s">
        <v>29797</v>
      </c>
      <c r="F10939" s="192" t="s">
        <v>29797</v>
      </c>
      <c r="G10939" s="192" t="s">
        <v>29797</v>
      </c>
      <c r="H10939" s="192" t="s">
        <v>31567</v>
      </c>
      <c r="I10939" s="192" t="s">
        <v>31568</v>
      </c>
      <c r="J10939" s="192" t="s">
        <v>29821</v>
      </c>
      <c r="K10939" s="192" t="s">
        <v>5062</v>
      </c>
      <c r="L10939" s="192" t="s">
        <v>1447</v>
      </c>
    </row>
    <row r="10940" spans="1:12" ht="15" x14ac:dyDescent="0.25">
      <c r="A10940" s="189" t="s">
        <v>28024</v>
      </c>
      <c r="B10940" s="190" t="s">
        <v>28025</v>
      </c>
      <c r="C10940" s="190" t="s">
        <v>12493</v>
      </c>
      <c r="D10940" s="190" t="s">
        <v>29824</v>
      </c>
      <c r="E10940" s="190" t="s">
        <v>31047</v>
      </c>
      <c r="F10940" s="190" t="s">
        <v>29804</v>
      </c>
      <c r="G10940" s="190" t="s">
        <v>30063</v>
      </c>
      <c r="H10940" s="190" t="s">
        <v>31569</v>
      </c>
      <c r="I10940" s="190" t="s">
        <v>31570</v>
      </c>
      <c r="J10940" s="190" t="s">
        <v>29821</v>
      </c>
      <c r="K10940" s="190" t="s">
        <v>5062</v>
      </c>
      <c r="L10940" s="190" t="s">
        <v>1447</v>
      </c>
    </row>
    <row r="10941" spans="1:12" ht="15" x14ac:dyDescent="0.25">
      <c r="A10941" s="191" t="s">
        <v>7495</v>
      </c>
      <c r="B10941" s="192" t="s">
        <v>7496</v>
      </c>
      <c r="C10941" s="192" t="s">
        <v>29797</v>
      </c>
      <c r="D10941" s="192" t="s">
        <v>29797</v>
      </c>
      <c r="E10941" s="192" t="s">
        <v>29797</v>
      </c>
      <c r="F10941" s="192" t="s">
        <v>29797</v>
      </c>
      <c r="G10941" s="192" t="s">
        <v>29797</v>
      </c>
      <c r="H10941" s="192" t="s">
        <v>31402</v>
      </c>
      <c r="I10941" s="192" t="s">
        <v>31403</v>
      </c>
      <c r="J10941" s="192" t="s">
        <v>29821</v>
      </c>
      <c r="K10941" s="192" t="s">
        <v>5062</v>
      </c>
      <c r="L10941" s="192" t="s">
        <v>1447</v>
      </c>
    </row>
    <row r="10942" spans="1:12" ht="15" x14ac:dyDescent="0.25">
      <c r="A10942" s="189" t="s">
        <v>7497</v>
      </c>
      <c r="B10942" s="190" t="s">
        <v>7498</v>
      </c>
      <c r="C10942" s="190" t="s">
        <v>29797</v>
      </c>
      <c r="D10942" s="190" t="s">
        <v>29797</v>
      </c>
      <c r="E10942" s="190" t="s">
        <v>29797</v>
      </c>
      <c r="F10942" s="190" t="s">
        <v>29797</v>
      </c>
      <c r="G10942" s="190" t="s">
        <v>29797</v>
      </c>
      <c r="H10942" s="190" t="s">
        <v>31445</v>
      </c>
      <c r="I10942" s="190" t="s">
        <v>31446</v>
      </c>
      <c r="J10942" s="190" t="s">
        <v>31325</v>
      </c>
      <c r="K10942" s="190" t="s">
        <v>5073</v>
      </c>
      <c r="L10942" s="190" t="s">
        <v>1447</v>
      </c>
    </row>
    <row r="10943" spans="1:12" ht="15" x14ac:dyDescent="0.25">
      <c r="A10943" s="191" t="s">
        <v>7499</v>
      </c>
      <c r="B10943" s="192" t="s">
        <v>7500</v>
      </c>
      <c r="C10943" s="192" t="s">
        <v>29797</v>
      </c>
      <c r="D10943" s="192" t="s">
        <v>29797</v>
      </c>
      <c r="E10943" s="192" t="s">
        <v>29797</v>
      </c>
      <c r="F10943" s="192" t="s">
        <v>29797</v>
      </c>
      <c r="G10943" s="192" t="s">
        <v>29797</v>
      </c>
      <c r="H10943" s="192" t="s">
        <v>31560</v>
      </c>
      <c r="I10943" s="192" t="s">
        <v>5073</v>
      </c>
      <c r="J10943" s="192" t="s">
        <v>31325</v>
      </c>
      <c r="K10943" s="192" t="s">
        <v>5073</v>
      </c>
      <c r="L10943" s="192" t="s">
        <v>1447</v>
      </c>
    </row>
    <row r="10944" spans="1:12" ht="15" x14ac:dyDescent="0.25">
      <c r="A10944" s="189" t="s">
        <v>7501</v>
      </c>
      <c r="B10944" s="190" t="s">
        <v>7502</v>
      </c>
      <c r="C10944" s="190" t="s">
        <v>29797</v>
      </c>
      <c r="D10944" s="190" t="s">
        <v>29797</v>
      </c>
      <c r="E10944" s="190" t="s">
        <v>29797</v>
      </c>
      <c r="F10944" s="190" t="s">
        <v>29797</v>
      </c>
      <c r="G10944" s="190" t="s">
        <v>29797</v>
      </c>
      <c r="H10944" s="190" t="s">
        <v>31354</v>
      </c>
      <c r="I10944" s="190" t="s">
        <v>30165</v>
      </c>
      <c r="J10944" s="190" t="s">
        <v>29821</v>
      </c>
      <c r="K10944" s="190" t="s">
        <v>5062</v>
      </c>
      <c r="L10944" s="190" t="s">
        <v>1447</v>
      </c>
    </row>
    <row r="10945" spans="1:12" ht="15" x14ac:dyDescent="0.25">
      <c r="A10945" s="191" t="s">
        <v>7503</v>
      </c>
      <c r="B10945" s="192" t="s">
        <v>7504</v>
      </c>
      <c r="C10945" s="192" t="s">
        <v>29797</v>
      </c>
      <c r="D10945" s="192" t="s">
        <v>29797</v>
      </c>
      <c r="E10945" s="192" t="s">
        <v>29797</v>
      </c>
      <c r="F10945" s="192" t="s">
        <v>29797</v>
      </c>
      <c r="G10945" s="192" t="s">
        <v>29797</v>
      </c>
      <c r="H10945" s="192" t="s">
        <v>32826</v>
      </c>
      <c r="I10945" s="192" t="s">
        <v>32827</v>
      </c>
      <c r="J10945" s="192" t="s">
        <v>29870</v>
      </c>
      <c r="K10945" s="192" t="s">
        <v>8069</v>
      </c>
      <c r="L10945" s="192" t="s">
        <v>1447</v>
      </c>
    </row>
    <row r="10946" spans="1:12" ht="15" x14ac:dyDescent="0.25">
      <c r="A10946" s="189" t="s">
        <v>28026</v>
      </c>
      <c r="B10946" s="190" t="s">
        <v>28027</v>
      </c>
      <c r="C10946" s="190" t="s">
        <v>29797</v>
      </c>
      <c r="D10946" s="190" t="s">
        <v>29797</v>
      </c>
      <c r="E10946" s="190" t="s">
        <v>29797</v>
      </c>
      <c r="F10946" s="190" t="s">
        <v>29797</v>
      </c>
      <c r="G10946" s="190" t="s">
        <v>29797</v>
      </c>
      <c r="H10946" s="190" t="s">
        <v>31436</v>
      </c>
      <c r="I10946" s="190" t="s">
        <v>5062</v>
      </c>
      <c r="J10946" s="190" t="s">
        <v>29821</v>
      </c>
      <c r="K10946" s="190" t="s">
        <v>5062</v>
      </c>
      <c r="L10946" s="190" t="s">
        <v>1447</v>
      </c>
    </row>
    <row r="10947" spans="1:12" ht="15" x14ac:dyDescent="0.25">
      <c r="A10947" s="191" t="s">
        <v>7505</v>
      </c>
      <c r="B10947" s="192" t="s">
        <v>7506</v>
      </c>
      <c r="C10947" s="192" t="s">
        <v>29812</v>
      </c>
      <c r="D10947" s="192" t="s">
        <v>29824</v>
      </c>
      <c r="E10947" s="192" t="s">
        <v>31048</v>
      </c>
      <c r="F10947" s="192" t="s">
        <v>29804</v>
      </c>
      <c r="G10947" s="192" t="s">
        <v>30198</v>
      </c>
      <c r="H10947" s="192" t="s">
        <v>31592</v>
      </c>
      <c r="I10947" s="192" t="s">
        <v>31593</v>
      </c>
      <c r="J10947" s="192" t="s">
        <v>29821</v>
      </c>
      <c r="K10947" s="192" t="s">
        <v>5062</v>
      </c>
      <c r="L10947" s="192" t="s">
        <v>1447</v>
      </c>
    </row>
    <row r="10948" spans="1:12" ht="15" x14ac:dyDescent="0.25">
      <c r="A10948" s="189" t="s">
        <v>7507</v>
      </c>
      <c r="B10948" s="190" t="s">
        <v>7508</v>
      </c>
      <c r="C10948" s="190" t="s">
        <v>29797</v>
      </c>
      <c r="D10948" s="190" t="s">
        <v>29797</v>
      </c>
      <c r="E10948" s="190" t="s">
        <v>29797</v>
      </c>
      <c r="F10948" s="190" t="s">
        <v>29797</v>
      </c>
      <c r="G10948" s="190" t="s">
        <v>29797</v>
      </c>
      <c r="H10948" s="190" t="s">
        <v>31571</v>
      </c>
      <c r="I10948" s="190" t="s">
        <v>1391</v>
      </c>
      <c r="J10948" s="190" t="s">
        <v>29821</v>
      </c>
      <c r="K10948" s="190" t="s">
        <v>5062</v>
      </c>
      <c r="L10948" s="190" t="s">
        <v>1447</v>
      </c>
    </row>
    <row r="10949" spans="1:12" ht="15" x14ac:dyDescent="0.25">
      <c r="A10949" s="191" t="s">
        <v>28028</v>
      </c>
      <c r="B10949" s="192" t="s">
        <v>28029</v>
      </c>
      <c r="C10949" s="192" t="s">
        <v>29797</v>
      </c>
      <c r="D10949" s="192" t="s">
        <v>29797</v>
      </c>
      <c r="E10949" s="192" t="s">
        <v>29797</v>
      </c>
      <c r="F10949" s="192" t="s">
        <v>29797</v>
      </c>
      <c r="G10949" s="192" t="s">
        <v>29797</v>
      </c>
      <c r="H10949" s="192" t="s">
        <v>32119</v>
      </c>
      <c r="I10949" s="192" t="s">
        <v>10595</v>
      </c>
      <c r="J10949" s="192" t="s">
        <v>29821</v>
      </c>
      <c r="K10949" s="192" t="s">
        <v>5062</v>
      </c>
      <c r="L10949" s="192" t="s">
        <v>1447</v>
      </c>
    </row>
    <row r="10950" spans="1:12" ht="15" x14ac:dyDescent="0.25">
      <c r="A10950" s="189" t="s">
        <v>17927</v>
      </c>
      <c r="B10950" s="190" t="s">
        <v>21726</v>
      </c>
      <c r="C10950" s="190" t="s">
        <v>29797</v>
      </c>
      <c r="D10950" s="190" t="s">
        <v>29797</v>
      </c>
      <c r="E10950" s="190" t="s">
        <v>29797</v>
      </c>
      <c r="F10950" s="190" t="s">
        <v>29797</v>
      </c>
      <c r="G10950" s="190" t="s">
        <v>29797</v>
      </c>
      <c r="H10950" s="190" t="s">
        <v>29797</v>
      </c>
      <c r="I10950" s="190" t="s">
        <v>29797</v>
      </c>
      <c r="J10950" s="190" t="s">
        <v>29797</v>
      </c>
      <c r="K10950" s="190" t="s">
        <v>29797</v>
      </c>
      <c r="L10950" s="190" t="s">
        <v>29797</v>
      </c>
    </row>
    <row r="10951" spans="1:12" ht="15" x14ac:dyDescent="0.25">
      <c r="A10951" s="191" t="s">
        <v>17928</v>
      </c>
      <c r="B10951" s="192" t="s">
        <v>21727</v>
      </c>
      <c r="C10951" s="192" t="s">
        <v>29797</v>
      </c>
      <c r="D10951" s="192" t="s">
        <v>29797</v>
      </c>
      <c r="E10951" s="192" t="s">
        <v>29797</v>
      </c>
      <c r="F10951" s="192" t="s">
        <v>29797</v>
      </c>
      <c r="G10951" s="192" t="s">
        <v>29797</v>
      </c>
      <c r="H10951" s="192" t="s">
        <v>31589</v>
      </c>
      <c r="I10951" s="192" t="s">
        <v>31438</v>
      </c>
      <c r="J10951" s="192" t="s">
        <v>31325</v>
      </c>
      <c r="K10951" s="192" t="s">
        <v>5073</v>
      </c>
      <c r="L10951" s="192" t="s">
        <v>1447</v>
      </c>
    </row>
    <row r="10952" spans="1:12" ht="15" x14ac:dyDescent="0.25">
      <c r="A10952" s="189" t="s">
        <v>17929</v>
      </c>
      <c r="B10952" s="190" t="s">
        <v>28030</v>
      </c>
      <c r="C10952" s="190" t="s">
        <v>29797</v>
      </c>
      <c r="D10952" s="190" t="s">
        <v>29797</v>
      </c>
      <c r="E10952" s="190" t="s">
        <v>29797</v>
      </c>
      <c r="F10952" s="190" t="s">
        <v>29797</v>
      </c>
      <c r="G10952" s="190" t="s">
        <v>29797</v>
      </c>
      <c r="H10952" s="190" t="s">
        <v>31890</v>
      </c>
      <c r="I10952" s="190" t="s">
        <v>5078</v>
      </c>
      <c r="J10952" s="190" t="s">
        <v>29826</v>
      </c>
      <c r="K10952" s="190" t="s">
        <v>5078</v>
      </c>
      <c r="L10952" s="190" t="s">
        <v>1447</v>
      </c>
    </row>
    <row r="10953" spans="1:12" ht="15" x14ac:dyDescent="0.25">
      <c r="A10953" s="191" t="s">
        <v>17930</v>
      </c>
      <c r="B10953" s="192" t="s">
        <v>21728</v>
      </c>
      <c r="C10953" s="192" t="s">
        <v>29812</v>
      </c>
      <c r="D10953" s="192" t="s">
        <v>29824</v>
      </c>
      <c r="E10953" s="192" t="s">
        <v>30995</v>
      </c>
      <c r="F10953" s="192" t="s">
        <v>29804</v>
      </c>
      <c r="G10953" s="192" t="s">
        <v>29863</v>
      </c>
      <c r="H10953" s="192" t="s">
        <v>31525</v>
      </c>
      <c r="I10953" s="192" t="s">
        <v>5073</v>
      </c>
      <c r="J10953" s="192" t="s">
        <v>31325</v>
      </c>
      <c r="K10953" s="192" t="s">
        <v>5073</v>
      </c>
      <c r="L10953" s="192" t="s">
        <v>1447</v>
      </c>
    </row>
    <row r="10954" spans="1:12" ht="15" x14ac:dyDescent="0.25">
      <c r="A10954" s="189" t="s">
        <v>7509</v>
      </c>
      <c r="B10954" s="190" t="s">
        <v>7510</v>
      </c>
      <c r="C10954" s="190" t="s">
        <v>29797</v>
      </c>
      <c r="D10954" s="190" t="s">
        <v>29797</v>
      </c>
      <c r="E10954" s="190" t="s">
        <v>29797</v>
      </c>
      <c r="F10954" s="190" t="s">
        <v>29797</v>
      </c>
      <c r="G10954" s="190" t="s">
        <v>29797</v>
      </c>
      <c r="H10954" s="190" t="s">
        <v>31376</v>
      </c>
      <c r="I10954" s="190" t="s">
        <v>5062</v>
      </c>
      <c r="J10954" s="190" t="s">
        <v>29821</v>
      </c>
      <c r="K10954" s="190" t="s">
        <v>5062</v>
      </c>
      <c r="L10954" s="190" t="s">
        <v>1447</v>
      </c>
    </row>
    <row r="10955" spans="1:12" ht="15" x14ac:dyDescent="0.25">
      <c r="A10955" s="191" t="s">
        <v>7511</v>
      </c>
      <c r="B10955" s="192" t="s">
        <v>7512</v>
      </c>
      <c r="C10955" s="192" t="s">
        <v>29797</v>
      </c>
      <c r="D10955" s="192" t="s">
        <v>29797</v>
      </c>
      <c r="E10955" s="192" t="s">
        <v>29797</v>
      </c>
      <c r="F10955" s="192" t="s">
        <v>29797</v>
      </c>
      <c r="G10955" s="192" t="s">
        <v>29797</v>
      </c>
      <c r="H10955" s="192" t="s">
        <v>31380</v>
      </c>
      <c r="I10955" s="192" t="s">
        <v>31381</v>
      </c>
      <c r="J10955" s="192" t="s">
        <v>29821</v>
      </c>
      <c r="K10955" s="192" t="s">
        <v>5062</v>
      </c>
      <c r="L10955" s="192" t="s">
        <v>1447</v>
      </c>
    </row>
    <row r="10956" spans="1:12" ht="15" x14ac:dyDescent="0.25">
      <c r="A10956" s="189" t="s">
        <v>7513</v>
      </c>
      <c r="B10956" s="190" t="s">
        <v>7514</v>
      </c>
      <c r="C10956" s="190" t="s">
        <v>29797</v>
      </c>
      <c r="D10956" s="190" t="s">
        <v>29797</v>
      </c>
      <c r="E10956" s="190" t="s">
        <v>29797</v>
      </c>
      <c r="F10956" s="190" t="s">
        <v>29797</v>
      </c>
      <c r="G10956" s="190" t="s">
        <v>29797</v>
      </c>
      <c r="H10956" s="190" t="s">
        <v>29797</v>
      </c>
      <c r="I10956" s="190" t="s">
        <v>29797</v>
      </c>
      <c r="J10956" s="190" t="s">
        <v>31325</v>
      </c>
      <c r="K10956" s="190" t="s">
        <v>5073</v>
      </c>
      <c r="L10956" s="190" t="s">
        <v>1447</v>
      </c>
    </row>
    <row r="10957" spans="1:12" ht="15" x14ac:dyDescent="0.25">
      <c r="A10957" s="191" t="s">
        <v>17931</v>
      </c>
      <c r="B10957" s="192" t="s">
        <v>21729</v>
      </c>
      <c r="C10957" s="192" t="s">
        <v>29797</v>
      </c>
      <c r="D10957" s="192" t="s">
        <v>29797</v>
      </c>
      <c r="E10957" s="192" t="s">
        <v>29797</v>
      </c>
      <c r="F10957" s="192" t="s">
        <v>29797</v>
      </c>
      <c r="G10957" s="192" t="s">
        <v>29797</v>
      </c>
      <c r="H10957" s="192" t="s">
        <v>29797</v>
      </c>
      <c r="I10957" s="192" t="s">
        <v>29797</v>
      </c>
      <c r="J10957" s="192" t="s">
        <v>29797</v>
      </c>
      <c r="K10957" s="192" t="s">
        <v>29797</v>
      </c>
      <c r="L10957" s="192" t="s">
        <v>29797</v>
      </c>
    </row>
    <row r="10958" spans="1:12" ht="15" x14ac:dyDescent="0.25">
      <c r="A10958" s="189" t="s">
        <v>7515</v>
      </c>
      <c r="B10958" s="190" t="s">
        <v>7516</v>
      </c>
      <c r="C10958" s="190" t="s">
        <v>29797</v>
      </c>
      <c r="D10958" s="190" t="s">
        <v>29797</v>
      </c>
      <c r="E10958" s="190" t="s">
        <v>29797</v>
      </c>
      <c r="F10958" s="190" t="s">
        <v>29797</v>
      </c>
      <c r="G10958" s="190" t="s">
        <v>29797</v>
      </c>
      <c r="H10958" s="190" t="s">
        <v>32266</v>
      </c>
      <c r="I10958" s="190" t="s">
        <v>32267</v>
      </c>
      <c r="J10958" s="190" t="s">
        <v>31325</v>
      </c>
      <c r="K10958" s="190" t="s">
        <v>5073</v>
      </c>
      <c r="L10958" s="190" t="s">
        <v>1447</v>
      </c>
    </row>
    <row r="10959" spans="1:12" ht="15" x14ac:dyDescent="0.25">
      <c r="A10959" s="191" t="s">
        <v>28031</v>
      </c>
      <c r="B10959" s="192" t="s">
        <v>28032</v>
      </c>
      <c r="C10959" s="192" t="s">
        <v>29797</v>
      </c>
      <c r="D10959" s="192" t="s">
        <v>29797</v>
      </c>
      <c r="E10959" s="192" t="s">
        <v>29797</v>
      </c>
      <c r="F10959" s="192" t="s">
        <v>29797</v>
      </c>
      <c r="G10959" s="192" t="s">
        <v>29797</v>
      </c>
      <c r="H10959" s="192" t="s">
        <v>29797</v>
      </c>
      <c r="I10959" s="192" t="s">
        <v>29797</v>
      </c>
      <c r="J10959" s="192" t="s">
        <v>31347</v>
      </c>
      <c r="K10959" s="192" t="s">
        <v>31348</v>
      </c>
      <c r="L10959" s="192" t="s">
        <v>33516</v>
      </c>
    </row>
    <row r="10960" spans="1:12" ht="15" x14ac:dyDescent="0.25">
      <c r="A10960" s="189" t="s">
        <v>17932</v>
      </c>
      <c r="B10960" s="190" t="s">
        <v>21730</v>
      </c>
      <c r="C10960" s="190" t="s">
        <v>29797</v>
      </c>
      <c r="D10960" s="190" t="s">
        <v>29797</v>
      </c>
      <c r="E10960" s="190" t="s">
        <v>29797</v>
      </c>
      <c r="F10960" s="190" t="s">
        <v>29797</v>
      </c>
      <c r="G10960" s="190" t="s">
        <v>29797</v>
      </c>
      <c r="H10960" s="190" t="s">
        <v>33196</v>
      </c>
      <c r="I10960" s="190" t="s">
        <v>33197</v>
      </c>
      <c r="J10960" s="190" t="s">
        <v>31325</v>
      </c>
      <c r="K10960" s="190" t="s">
        <v>5073</v>
      </c>
      <c r="L10960" s="190" t="s">
        <v>1447</v>
      </c>
    </row>
    <row r="10961" spans="1:12" ht="15" x14ac:dyDescent="0.25">
      <c r="A10961" s="191" t="s">
        <v>6601</v>
      </c>
      <c r="B10961" s="192" t="s">
        <v>114</v>
      </c>
      <c r="C10961" s="192" t="s">
        <v>29797</v>
      </c>
      <c r="D10961" s="192" t="s">
        <v>29797</v>
      </c>
      <c r="E10961" s="192" t="s">
        <v>29797</v>
      </c>
      <c r="F10961" s="192" t="s">
        <v>29797</v>
      </c>
      <c r="G10961" s="192" t="s">
        <v>29797</v>
      </c>
      <c r="H10961" s="192" t="s">
        <v>31907</v>
      </c>
      <c r="I10961" s="192" t="s">
        <v>31908</v>
      </c>
      <c r="J10961" s="192" t="s">
        <v>29847</v>
      </c>
      <c r="K10961" s="192" t="s">
        <v>6220</v>
      </c>
      <c r="L10961" s="192" t="s">
        <v>1447</v>
      </c>
    </row>
    <row r="10962" spans="1:12" ht="15" x14ac:dyDescent="0.25">
      <c r="A10962" s="189" t="s">
        <v>28033</v>
      </c>
      <c r="B10962" s="190" t="s">
        <v>28034</v>
      </c>
      <c r="C10962" s="190" t="s">
        <v>29812</v>
      </c>
      <c r="D10962" s="190" t="s">
        <v>29824</v>
      </c>
      <c r="E10962" s="190" t="s">
        <v>29797</v>
      </c>
      <c r="F10962" s="190" t="s">
        <v>29804</v>
      </c>
      <c r="G10962" s="190" t="s">
        <v>30262</v>
      </c>
      <c r="H10962" s="190" t="s">
        <v>31307</v>
      </c>
      <c r="I10962" s="190" t="s">
        <v>5062</v>
      </c>
      <c r="J10962" s="190" t="s">
        <v>29821</v>
      </c>
      <c r="K10962" s="190" t="s">
        <v>5062</v>
      </c>
      <c r="L10962" s="190" t="s">
        <v>1447</v>
      </c>
    </row>
    <row r="10963" spans="1:12" ht="15" x14ac:dyDescent="0.25">
      <c r="A10963" s="191" t="s">
        <v>17933</v>
      </c>
      <c r="B10963" s="192" t="s">
        <v>28035</v>
      </c>
      <c r="C10963" s="192" t="s">
        <v>29797</v>
      </c>
      <c r="D10963" s="192" t="s">
        <v>29797</v>
      </c>
      <c r="E10963" s="192" t="s">
        <v>29797</v>
      </c>
      <c r="F10963" s="192" t="s">
        <v>29797</v>
      </c>
      <c r="G10963" s="192" t="s">
        <v>29797</v>
      </c>
      <c r="H10963" s="192" t="s">
        <v>31312</v>
      </c>
      <c r="I10963" s="192" t="s">
        <v>31313</v>
      </c>
      <c r="J10963" s="192" t="s">
        <v>29821</v>
      </c>
      <c r="K10963" s="192" t="s">
        <v>5062</v>
      </c>
      <c r="L10963" s="192" t="s">
        <v>1447</v>
      </c>
    </row>
    <row r="10964" spans="1:12" ht="15" x14ac:dyDescent="0.25">
      <c r="A10964" s="189" t="s">
        <v>28036</v>
      </c>
      <c r="B10964" s="190" t="s">
        <v>115</v>
      </c>
      <c r="C10964" s="190" t="s">
        <v>29797</v>
      </c>
      <c r="D10964" s="190" t="s">
        <v>29797</v>
      </c>
      <c r="E10964" s="190" t="s">
        <v>29797</v>
      </c>
      <c r="F10964" s="190" t="s">
        <v>29797</v>
      </c>
      <c r="G10964" s="190" t="s">
        <v>29797</v>
      </c>
      <c r="H10964" s="190" t="s">
        <v>29797</v>
      </c>
      <c r="I10964" s="190" t="s">
        <v>29797</v>
      </c>
      <c r="J10964" s="190" t="s">
        <v>29797</v>
      </c>
      <c r="K10964" s="190" t="s">
        <v>29797</v>
      </c>
      <c r="L10964" s="190" t="s">
        <v>1468</v>
      </c>
    </row>
    <row r="10965" spans="1:12" ht="15" x14ac:dyDescent="0.25">
      <c r="A10965" s="191" t="s">
        <v>17934</v>
      </c>
      <c r="B10965" s="192" t="s">
        <v>21731</v>
      </c>
      <c r="C10965" s="192" t="s">
        <v>29797</v>
      </c>
      <c r="D10965" s="192" t="s">
        <v>29797</v>
      </c>
      <c r="E10965" s="192" t="s">
        <v>31049</v>
      </c>
      <c r="F10965" s="192" t="s">
        <v>29797</v>
      </c>
      <c r="G10965" s="192" t="s">
        <v>29797</v>
      </c>
      <c r="H10965" s="192" t="s">
        <v>31342</v>
      </c>
      <c r="I10965" s="192" t="s">
        <v>31343</v>
      </c>
      <c r="J10965" s="192" t="s">
        <v>29821</v>
      </c>
      <c r="K10965" s="192" t="s">
        <v>5062</v>
      </c>
      <c r="L10965" s="192" t="s">
        <v>1447</v>
      </c>
    </row>
    <row r="10966" spans="1:12" ht="15" x14ac:dyDescent="0.25">
      <c r="A10966" s="189" t="s">
        <v>7517</v>
      </c>
      <c r="B10966" s="190" t="s">
        <v>7518</v>
      </c>
      <c r="C10966" s="190" t="s">
        <v>29797</v>
      </c>
      <c r="D10966" s="190" t="s">
        <v>29797</v>
      </c>
      <c r="E10966" s="190" t="s">
        <v>29797</v>
      </c>
      <c r="F10966" s="190" t="s">
        <v>29797</v>
      </c>
      <c r="G10966" s="190" t="s">
        <v>29797</v>
      </c>
      <c r="H10966" s="190" t="s">
        <v>31314</v>
      </c>
      <c r="I10966" s="190" t="s">
        <v>5062</v>
      </c>
      <c r="J10966" s="190" t="s">
        <v>29821</v>
      </c>
      <c r="K10966" s="190" t="s">
        <v>5062</v>
      </c>
      <c r="L10966" s="190" t="s">
        <v>1447</v>
      </c>
    </row>
    <row r="10967" spans="1:12" ht="15" x14ac:dyDescent="0.25">
      <c r="A10967" s="191" t="s">
        <v>7519</v>
      </c>
      <c r="B10967" s="192" t="s">
        <v>28037</v>
      </c>
      <c r="C10967" s="192" t="s">
        <v>29797</v>
      </c>
      <c r="D10967" s="192" t="s">
        <v>29797</v>
      </c>
      <c r="E10967" s="192" t="s">
        <v>29797</v>
      </c>
      <c r="F10967" s="192" t="s">
        <v>29797</v>
      </c>
      <c r="G10967" s="192" t="s">
        <v>29797</v>
      </c>
      <c r="H10967" s="192" t="s">
        <v>31349</v>
      </c>
      <c r="I10967" s="192" t="s">
        <v>5073</v>
      </c>
      <c r="J10967" s="192" t="s">
        <v>31325</v>
      </c>
      <c r="K10967" s="192" t="s">
        <v>5073</v>
      </c>
      <c r="L10967" s="192" t="s">
        <v>1447</v>
      </c>
    </row>
    <row r="10968" spans="1:12" ht="15" x14ac:dyDescent="0.25">
      <c r="A10968" s="189" t="s">
        <v>7520</v>
      </c>
      <c r="B10968" s="190" t="s">
        <v>7521</v>
      </c>
      <c r="C10968" s="190" t="s">
        <v>29797</v>
      </c>
      <c r="D10968" s="190" t="s">
        <v>29797</v>
      </c>
      <c r="E10968" s="190" t="s">
        <v>29797</v>
      </c>
      <c r="F10968" s="190" t="s">
        <v>29797</v>
      </c>
      <c r="G10968" s="190" t="s">
        <v>29797</v>
      </c>
      <c r="H10968" s="190" t="s">
        <v>31371</v>
      </c>
      <c r="I10968" s="190" t="s">
        <v>5062</v>
      </c>
      <c r="J10968" s="190" t="s">
        <v>29821</v>
      </c>
      <c r="K10968" s="190" t="s">
        <v>5062</v>
      </c>
      <c r="L10968" s="190" t="s">
        <v>1447</v>
      </c>
    </row>
    <row r="10969" spans="1:12" ht="15" x14ac:dyDescent="0.25">
      <c r="A10969" s="191" t="s">
        <v>7522</v>
      </c>
      <c r="B10969" s="192" t="s">
        <v>7523</v>
      </c>
      <c r="C10969" s="192" t="s">
        <v>29797</v>
      </c>
      <c r="D10969" s="192" t="s">
        <v>29797</v>
      </c>
      <c r="E10969" s="192" t="s">
        <v>29797</v>
      </c>
      <c r="F10969" s="192" t="s">
        <v>29797</v>
      </c>
      <c r="G10969" s="192" t="s">
        <v>29797</v>
      </c>
      <c r="H10969" s="192" t="s">
        <v>31937</v>
      </c>
      <c r="I10969" s="192" t="s">
        <v>31938</v>
      </c>
      <c r="J10969" s="192" t="s">
        <v>31325</v>
      </c>
      <c r="K10969" s="192" t="s">
        <v>5073</v>
      </c>
      <c r="L10969" s="192" t="s">
        <v>1447</v>
      </c>
    </row>
    <row r="10970" spans="1:12" ht="15" x14ac:dyDescent="0.25">
      <c r="A10970" s="189" t="s">
        <v>17935</v>
      </c>
      <c r="B10970" s="190" t="s">
        <v>21732</v>
      </c>
      <c r="C10970" s="190" t="s">
        <v>29857</v>
      </c>
      <c r="D10970" s="190" t="s">
        <v>30585</v>
      </c>
      <c r="E10970" s="190" t="s">
        <v>31050</v>
      </c>
      <c r="F10970" s="190" t="s">
        <v>29804</v>
      </c>
      <c r="G10970" s="190" t="s">
        <v>29863</v>
      </c>
      <c r="H10970" s="190" t="s">
        <v>32913</v>
      </c>
      <c r="I10970" s="190" t="s">
        <v>5078</v>
      </c>
      <c r="J10970" s="190" t="s">
        <v>29826</v>
      </c>
      <c r="K10970" s="190" t="s">
        <v>5078</v>
      </c>
      <c r="L10970" s="190" t="s">
        <v>1447</v>
      </c>
    </row>
    <row r="10971" spans="1:12" ht="15" x14ac:dyDescent="0.25">
      <c r="A10971" s="191" t="s">
        <v>17936</v>
      </c>
      <c r="B10971" s="192" t="s">
        <v>21733</v>
      </c>
      <c r="C10971" s="192" t="s">
        <v>29797</v>
      </c>
      <c r="D10971" s="192" t="s">
        <v>29797</v>
      </c>
      <c r="E10971" s="192" t="s">
        <v>29797</v>
      </c>
      <c r="F10971" s="192" t="s">
        <v>29797</v>
      </c>
      <c r="G10971" s="192" t="s">
        <v>29797</v>
      </c>
      <c r="H10971" s="192" t="s">
        <v>29797</v>
      </c>
      <c r="I10971" s="192" t="s">
        <v>29797</v>
      </c>
      <c r="J10971" s="192" t="s">
        <v>29797</v>
      </c>
      <c r="K10971" s="192" t="s">
        <v>29797</v>
      </c>
      <c r="L10971" s="192" t="s">
        <v>29797</v>
      </c>
    </row>
    <row r="10972" spans="1:12" ht="15" x14ac:dyDescent="0.25">
      <c r="A10972" s="189" t="s">
        <v>7524</v>
      </c>
      <c r="B10972" s="190" t="s">
        <v>7525</v>
      </c>
      <c r="C10972" s="190" t="s">
        <v>29797</v>
      </c>
      <c r="D10972" s="190" t="s">
        <v>29797</v>
      </c>
      <c r="E10972" s="190" t="s">
        <v>29797</v>
      </c>
      <c r="F10972" s="190" t="s">
        <v>29797</v>
      </c>
      <c r="G10972" s="190" t="s">
        <v>29797</v>
      </c>
      <c r="H10972" s="190" t="s">
        <v>32202</v>
      </c>
      <c r="I10972" s="190" t="s">
        <v>32203</v>
      </c>
      <c r="J10972" s="190" t="s">
        <v>29821</v>
      </c>
      <c r="K10972" s="190" t="s">
        <v>5062</v>
      </c>
      <c r="L10972" s="190" t="s">
        <v>1447</v>
      </c>
    </row>
    <row r="10973" spans="1:12" ht="15" x14ac:dyDescent="0.25">
      <c r="A10973" s="191" t="s">
        <v>28038</v>
      </c>
      <c r="B10973" s="192" t="s">
        <v>28039</v>
      </c>
      <c r="C10973" s="192" t="s">
        <v>29797</v>
      </c>
      <c r="D10973" s="192" t="s">
        <v>29797</v>
      </c>
      <c r="E10973" s="192" t="s">
        <v>29797</v>
      </c>
      <c r="F10973" s="192" t="s">
        <v>29797</v>
      </c>
      <c r="G10973" s="192" t="s">
        <v>29797</v>
      </c>
      <c r="H10973" s="192" t="s">
        <v>31482</v>
      </c>
      <c r="I10973" s="192" t="s">
        <v>31483</v>
      </c>
      <c r="J10973" s="192" t="s">
        <v>29821</v>
      </c>
      <c r="K10973" s="192" t="s">
        <v>5062</v>
      </c>
      <c r="L10973" s="192" t="s">
        <v>1447</v>
      </c>
    </row>
    <row r="10974" spans="1:12" ht="15" x14ac:dyDescent="0.25">
      <c r="A10974" s="189" t="s">
        <v>17937</v>
      </c>
      <c r="B10974" s="190" t="s">
        <v>21734</v>
      </c>
      <c r="C10974" s="190" t="s">
        <v>29797</v>
      </c>
      <c r="D10974" s="190" t="s">
        <v>29797</v>
      </c>
      <c r="E10974" s="190" t="s">
        <v>31051</v>
      </c>
      <c r="F10974" s="190" t="s">
        <v>29797</v>
      </c>
      <c r="G10974" s="190" t="s">
        <v>29797</v>
      </c>
      <c r="H10974" s="190" t="s">
        <v>31402</v>
      </c>
      <c r="I10974" s="190" t="s">
        <v>31403</v>
      </c>
      <c r="J10974" s="190" t="s">
        <v>29821</v>
      </c>
      <c r="K10974" s="190" t="s">
        <v>5062</v>
      </c>
      <c r="L10974" s="190" t="s">
        <v>1447</v>
      </c>
    </row>
    <row r="10975" spans="1:12" ht="15" x14ac:dyDescent="0.25">
      <c r="A10975" s="191" t="s">
        <v>6602</v>
      </c>
      <c r="B10975" s="192" t="s">
        <v>116</v>
      </c>
      <c r="C10975" s="192" t="s">
        <v>29797</v>
      </c>
      <c r="D10975" s="192" t="s">
        <v>29797</v>
      </c>
      <c r="E10975" s="192" t="s">
        <v>29797</v>
      </c>
      <c r="F10975" s="192" t="s">
        <v>29797</v>
      </c>
      <c r="G10975" s="192" t="s">
        <v>29797</v>
      </c>
      <c r="H10975" s="192" t="s">
        <v>29797</v>
      </c>
      <c r="I10975" s="192" t="s">
        <v>29797</v>
      </c>
      <c r="J10975" s="192" t="s">
        <v>29797</v>
      </c>
      <c r="K10975" s="192" t="s">
        <v>29797</v>
      </c>
      <c r="L10975" s="192" t="s">
        <v>29797</v>
      </c>
    </row>
    <row r="10976" spans="1:12" ht="15" x14ac:dyDescent="0.25">
      <c r="A10976" s="189" t="s">
        <v>7526</v>
      </c>
      <c r="B10976" s="190" t="s">
        <v>7527</v>
      </c>
      <c r="C10976" s="190" t="s">
        <v>29797</v>
      </c>
      <c r="D10976" s="190" t="s">
        <v>29797</v>
      </c>
      <c r="E10976" s="190" t="s">
        <v>29797</v>
      </c>
      <c r="F10976" s="190" t="s">
        <v>29797</v>
      </c>
      <c r="G10976" s="190" t="s">
        <v>29797</v>
      </c>
      <c r="H10976" s="190" t="s">
        <v>31588</v>
      </c>
      <c r="I10976" s="190" t="s">
        <v>30455</v>
      </c>
      <c r="J10976" s="190" t="s">
        <v>29870</v>
      </c>
      <c r="K10976" s="190" t="s">
        <v>8069</v>
      </c>
      <c r="L10976" s="190" t="s">
        <v>1447</v>
      </c>
    </row>
    <row r="10977" spans="1:12" ht="15" x14ac:dyDescent="0.25">
      <c r="A10977" s="191" t="s">
        <v>28040</v>
      </c>
      <c r="B10977" s="192" t="s">
        <v>21735</v>
      </c>
      <c r="C10977" s="192" t="s">
        <v>29797</v>
      </c>
      <c r="D10977" s="192" t="s">
        <v>29797</v>
      </c>
      <c r="E10977" s="192" t="s">
        <v>29797</v>
      </c>
      <c r="F10977" s="192" t="s">
        <v>29797</v>
      </c>
      <c r="G10977" s="192" t="s">
        <v>29797</v>
      </c>
      <c r="H10977" s="192" t="s">
        <v>29797</v>
      </c>
      <c r="I10977" s="192" t="s">
        <v>29797</v>
      </c>
      <c r="J10977" s="192" t="s">
        <v>29797</v>
      </c>
      <c r="K10977" s="192" t="s">
        <v>29797</v>
      </c>
      <c r="L10977" s="192" t="s">
        <v>1465</v>
      </c>
    </row>
    <row r="10978" spans="1:12" ht="15" x14ac:dyDescent="0.25">
      <c r="A10978" s="189" t="s">
        <v>28041</v>
      </c>
      <c r="B10978" s="190" t="s">
        <v>117</v>
      </c>
      <c r="C10978" s="190" t="s">
        <v>29797</v>
      </c>
      <c r="D10978" s="190" t="s">
        <v>29797</v>
      </c>
      <c r="E10978" s="190" t="s">
        <v>29797</v>
      </c>
      <c r="F10978" s="190" t="s">
        <v>29797</v>
      </c>
      <c r="G10978" s="190" t="s">
        <v>29797</v>
      </c>
      <c r="H10978" s="190" t="s">
        <v>29797</v>
      </c>
      <c r="I10978" s="190" t="s">
        <v>29797</v>
      </c>
      <c r="J10978" s="190" t="s">
        <v>29797</v>
      </c>
      <c r="K10978" s="190" t="s">
        <v>29797</v>
      </c>
      <c r="L10978" s="190" t="s">
        <v>1442</v>
      </c>
    </row>
    <row r="10979" spans="1:12" ht="15" x14ac:dyDescent="0.25">
      <c r="A10979" s="191" t="s">
        <v>28042</v>
      </c>
      <c r="B10979" s="192" t="s">
        <v>118</v>
      </c>
      <c r="C10979" s="192" t="s">
        <v>29797</v>
      </c>
      <c r="D10979" s="192" t="s">
        <v>29797</v>
      </c>
      <c r="E10979" s="192" t="s">
        <v>29797</v>
      </c>
      <c r="F10979" s="192" t="s">
        <v>29797</v>
      </c>
      <c r="G10979" s="192" t="s">
        <v>29797</v>
      </c>
      <c r="H10979" s="192" t="s">
        <v>29797</v>
      </c>
      <c r="I10979" s="192" t="s">
        <v>29797</v>
      </c>
      <c r="J10979" s="192" t="s">
        <v>29797</v>
      </c>
      <c r="K10979" s="192" t="s">
        <v>29797</v>
      </c>
      <c r="L10979" s="192" t="s">
        <v>1446</v>
      </c>
    </row>
    <row r="10980" spans="1:12" ht="15" x14ac:dyDescent="0.25">
      <c r="A10980" s="189" t="s">
        <v>28043</v>
      </c>
      <c r="B10980" s="190" t="s">
        <v>119</v>
      </c>
      <c r="C10980" s="190" t="s">
        <v>29797</v>
      </c>
      <c r="D10980" s="190" t="s">
        <v>29797</v>
      </c>
      <c r="E10980" s="190" t="s">
        <v>29797</v>
      </c>
      <c r="F10980" s="190" t="s">
        <v>29797</v>
      </c>
      <c r="G10980" s="190" t="s">
        <v>29797</v>
      </c>
      <c r="H10980" s="190" t="s">
        <v>29797</v>
      </c>
      <c r="I10980" s="190" t="s">
        <v>29797</v>
      </c>
      <c r="J10980" s="190" t="s">
        <v>29797</v>
      </c>
      <c r="K10980" s="190" t="s">
        <v>29797</v>
      </c>
      <c r="L10980" s="190" t="s">
        <v>1465</v>
      </c>
    </row>
    <row r="10981" spans="1:12" ht="15" x14ac:dyDescent="0.25">
      <c r="A10981" s="191" t="s">
        <v>28044</v>
      </c>
      <c r="B10981" s="192" t="s">
        <v>120</v>
      </c>
      <c r="C10981" s="192" t="s">
        <v>29797</v>
      </c>
      <c r="D10981" s="192" t="s">
        <v>29797</v>
      </c>
      <c r="E10981" s="192" t="s">
        <v>29797</v>
      </c>
      <c r="F10981" s="192" t="s">
        <v>29797</v>
      </c>
      <c r="G10981" s="192" t="s">
        <v>29797</v>
      </c>
      <c r="H10981" s="192" t="s">
        <v>29797</v>
      </c>
      <c r="I10981" s="192" t="s">
        <v>29797</v>
      </c>
      <c r="J10981" s="192" t="s">
        <v>29797</v>
      </c>
      <c r="K10981" s="192" t="s">
        <v>29797</v>
      </c>
      <c r="L10981" s="192" t="s">
        <v>1442</v>
      </c>
    </row>
    <row r="10982" spans="1:12" ht="15" x14ac:dyDescent="0.25">
      <c r="A10982" s="189" t="s">
        <v>7528</v>
      </c>
      <c r="B10982" s="190" t="s">
        <v>7529</v>
      </c>
      <c r="C10982" s="190" t="s">
        <v>29797</v>
      </c>
      <c r="D10982" s="190" t="s">
        <v>29797</v>
      </c>
      <c r="E10982" s="190" t="s">
        <v>29797</v>
      </c>
      <c r="F10982" s="190" t="s">
        <v>29797</v>
      </c>
      <c r="G10982" s="190" t="s">
        <v>29797</v>
      </c>
      <c r="H10982" s="190" t="s">
        <v>31588</v>
      </c>
      <c r="I10982" s="190" t="s">
        <v>30455</v>
      </c>
      <c r="J10982" s="190" t="s">
        <v>29870</v>
      </c>
      <c r="K10982" s="190" t="s">
        <v>8069</v>
      </c>
      <c r="L10982" s="190" t="s">
        <v>1447</v>
      </c>
    </row>
    <row r="10983" spans="1:12" ht="15" x14ac:dyDescent="0.25">
      <c r="A10983" s="191" t="s">
        <v>17938</v>
      </c>
      <c r="B10983" s="192" t="s">
        <v>21736</v>
      </c>
      <c r="C10983" s="192" t="s">
        <v>29797</v>
      </c>
      <c r="D10983" s="192" t="s">
        <v>29797</v>
      </c>
      <c r="E10983" s="192" t="s">
        <v>29797</v>
      </c>
      <c r="F10983" s="192" t="s">
        <v>29797</v>
      </c>
      <c r="G10983" s="192" t="s">
        <v>29797</v>
      </c>
      <c r="H10983" s="192" t="s">
        <v>32382</v>
      </c>
      <c r="I10983" s="192" t="s">
        <v>32383</v>
      </c>
      <c r="J10983" s="192" t="s">
        <v>29821</v>
      </c>
      <c r="K10983" s="192" t="s">
        <v>5062</v>
      </c>
      <c r="L10983" s="192" t="s">
        <v>1447</v>
      </c>
    </row>
    <row r="10984" spans="1:12" ht="15" x14ac:dyDescent="0.25">
      <c r="A10984" s="189" t="s">
        <v>17939</v>
      </c>
      <c r="B10984" s="190" t="s">
        <v>21737</v>
      </c>
      <c r="C10984" s="190" t="s">
        <v>29797</v>
      </c>
      <c r="D10984" s="190" t="s">
        <v>29797</v>
      </c>
      <c r="E10984" s="190" t="s">
        <v>29797</v>
      </c>
      <c r="F10984" s="190" t="s">
        <v>29797</v>
      </c>
      <c r="G10984" s="190" t="s">
        <v>29797</v>
      </c>
      <c r="H10984" s="190" t="s">
        <v>31314</v>
      </c>
      <c r="I10984" s="190" t="s">
        <v>5062</v>
      </c>
      <c r="J10984" s="190" t="s">
        <v>29821</v>
      </c>
      <c r="K10984" s="190" t="s">
        <v>5062</v>
      </c>
      <c r="L10984" s="190" t="s">
        <v>1447</v>
      </c>
    </row>
    <row r="10985" spans="1:12" ht="15" x14ac:dyDescent="0.25">
      <c r="A10985" s="191" t="s">
        <v>17940</v>
      </c>
      <c r="B10985" s="192" t="s">
        <v>21738</v>
      </c>
      <c r="C10985" s="192" t="s">
        <v>29797</v>
      </c>
      <c r="D10985" s="192" t="s">
        <v>29797</v>
      </c>
      <c r="E10985" s="192" t="s">
        <v>29797</v>
      </c>
      <c r="F10985" s="192" t="s">
        <v>29797</v>
      </c>
      <c r="G10985" s="192" t="s">
        <v>29797</v>
      </c>
      <c r="H10985" s="192" t="s">
        <v>29797</v>
      </c>
      <c r="I10985" s="192" t="s">
        <v>29797</v>
      </c>
      <c r="J10985" s="192" t="s">
        <v>29797</v>
      </c>
      <c r="K10985" s="192" t="s">
        <v>29797</v>
      </c>
      <c r="L10985" s="192" t="s">
        <v>29797</v>
      </c>
    </row>
    <row r="10986" spans="1:12" ht="15" x14ac:dyDescent="0.25">
      <c r="A10986" s="189" t="s">
        <v>7530</v>
      </c>
      <c r="B10986" s="190" t="s">
        <v>7531</v>
      </c>
      <c r="C10986" s="190" t="s">
        <v>29797</v>
      </c>
      <c r="D10986" s="190" t="s">
        <v>29797</v>
      </c>
      <c r="E10986" s="190" t="s">
        <v>29797</v>
      </c>
      <c r="F10986" s="190" t="s">
        <v>29797</v>
      </c>
      <c r="G10986" s="190" t="s">
        <v>29797</v>
      </c>
      <c r="H10986" s="190" t="s">
        <v>31756</v>
      </c>
      <c r="I10986" s="190" t="s">
        <v>5073</v>
      </c>
      <c r="J10986" s="190" t="s">
        <v>31325</v>
      </c>
      <c r="K10986" s="190" t="s">
        <v>5073</v>
      </c>
      <c r="L10986" s="190" t="s">
        <v>1447</v>
      </c>
    </row>
    <row r="10987" spans="1:12" ht="15" x14ac:dyDescent="0.25">
      <c r="A10987" s="191" t="s">
        <v>7532</v>
      </c>
      <c r="B10987" s="192" t="s">
        <v>7533</v>
      </c>
      <c r="C10987" s="192" t="s">
        <v>29797</v>
      </c>
      <c r="D10987" s="192" t="s">
        <v>29797</v>
      </c>
      <c r="E10987" s="192" t="s">
        <v>29797</v>
      </c>
      <c r="F10987" s="192" t="s">
        <v>29797</v>
      </c>
      <c r="G10987" s="192" t="s">
        <v>29797</v>
      </c>
      <c r="H10987" s="192" t="s">
        <v>31810</v>
      </c>
      <c r="I10987" s="192" t="s">
        <v>31811</v>
      </c>
      <c r="J10987" s="192" t="s">
        <v>31325</v>
      </c>
      <c r="K10987" s="192" t="s">
        <v>5073</v>
      </c>
      <c r="L10987" s="192" t="s">
        <v>1447</v>
      </c>
    </row>
    <row r="10988" spans="1:12" ht="15" x14ac:dyDescent="0.25">
      <c r="A10988" s="189" t="s">
        <v>6603</v>
      </c>
      <c r="B10988" s="190" t="s">
        <v>121</v>
      </c>
      <c r="C10988" s="190" t="s">
        <v>29797</v>
      </c>
      <c r="D10988" s="190" t="s">
        <v>29797</v>
      </c>
      <c r="E10988" s="190" t="s">
        <v>29797</v>
      </c>
      <c r="F10988" s="190" t="s">
        <v>29797</v>
      </c>
      <c r="G10988" s="190" t="s">
        <v>29797</v>
      </c>
      <c r="H10988" s="190" t="s">
        <v>32074</v>
      </c>
      <c r="I10988" s="190" t="s">
        <v>32075</v>
      </c>
      <c r="J10988" s="190" t="s">
        <v>29979</v>
      </c>
      <c r="K10988" s="190" t="s">
        <v>6308</v>
      </c>
      <c r="L10988" s="190" t="s">
        <v>1447</v>
      </c>
    </row>
    <row r="10989" spans="1:12" ht="15" x14ac:dyDescent="0.25">
      <c r="A10989" s="191" t="s">
        <v>7534</v>
      </c>
      <c r="B10989" s="192" t="s">
        <v>7535</v>
      </c>
      <c r="C10989" s="192" t="s">
        <v>29797</v>
      </c>
      <c r="D10989" s="192" t="s">
        <v>29797</v>
      </c>
      <c r="E10989" s="192" t="s">
        <v>29797</v>
      </c>
      <c r="F10989" s="192" t="s">
        <v>29797</v>
      </c>
      <c r="G10989" s="192" t="s">
        <v>29797</v>
      </c>
      <c r="H10989" s="192" t="s">
        <v>29797</v>
      </c>
      <c r="I10989" s="192" t="s">
        <v>29797</v>
      </c>
      <c r="J10989" s="192" t="s">
        <v>29821</v>
      </c>
      <c r="K10989" s="192" t="s">
        <v>5062</v>
      </c>
      <c r="L10989" s="192" t="s">
        <v>1447</v>
      </c>
    </row>
    <row r="10990" spans="1:12" ht="15" x14ac:dyDescent="0.25">
      <c r="A10990" s="189" t="s">
        <v>6604</v>
      </c>
      <c r="B10990" s="190" t="s">
        <v>122</v>
      </c>
      <c r="C10990" s="190" t="s">
        <v>29797</v>
      </c>
      <c r="D10990" s="190" t="s">
        <v>29797</v>
      </c>
      <c r="E10990" s="190" t="s">
        <v>29797</v>
      </c>
      <c r="F10990" s="190" t="s">
        <v>29797</v>
      </c>
      <c r="G10990" s="190" t="s">
        <v>29797</v>
      </c>
      <c r="H10990" s="190" t="s">
        <v>33198</v>
      </c>
      <c r="I10990" s="190" t="s">
        <v>33199</v>
      </c>
      <c r="J10990" s="190" t="s">
        <v>29826</v>
      </c>
      <c r="K10990" s="190" t="s">
        <v>5078</v>
      </c>
      <c r="L10990" s="190" t="s">
        <v>1447</v>
      </c>
    </row>
    <row r="10991" spans="1:12" ht="15" x14ac:dyDescent="0.25">
      <c r="A10991" s="191" t="s">
        <v>28045</v>
      </c>
      <c r="B10991" s="192" t="s">
        <v>28046</v>
      </c>
      <c r="C10991" s="192" t="s">
        <v>29797</v>
      </c>
      <c r="D10991" s="192" t="s">
        <v>29797</v>
      </c>
      <c r="E10991" s="192" t="s">
        <v>29797</v>
      </c>
      <c r="F10991" s="192" t="s">
        <v>29797</v>
      </c>
      <c r="G10991" s="192" t="s">
        <v>29797</v>
      </c>
      <c r="H10991" s="192" t="s">
        <v>29797</v>
      </c>
      <c r="I10991" s="192" t="s">
        <v>29797</v>
      </c>
      <c r="J10991" s="192" t="s">
        <v>29797</v>
      </c>
      <c r="K10991" s="192" t="s">
        <v>29797</v>
      </c>
      <c r="L10991" s="192" t="s">
        <v>29797</v>
      </c>
    </row>
    <row r="10992" spans="1:12" ht="15" x14ac:dyDescent="0.25">
      <c r="A10992" s="189" t="s">
        <v>17941</v>
      </c>
      <c r="B10992" s="190" t="s">
        <v>21739</v>
      </c>
      <c r="C10992" s="190" t="s">
        <v>29797</v>
      </c>
      <c r="D10992" s="190" t="s">
        <v>29797</v>
      </c>
      <c r="E10992" s="190" t="s">
        <v>29797</v>
      </c>
      <c r="F10992" s="190" t="s">
        <v>29797</v>
      </c>
      <c r="G10992" s="190" t="s">
        <v>29797</v>
      </c>
      <c r="H10992" s="190" t="s">
        <v>29797</v>
      </c>
      <c r="I10992" s="190" t="s">
        <v>29797</v>
      </c>
      <c r="J10992" s="190" t="s">
        <v>29797</v>
      </c>
      <c r="K10992" s="190" t="s">
        <v>29797</v>
      </c>
      <c r="L10992" s="190" t="s">
        <v>1447</v>
      </c>
    </row>
    <row r="10993" spans="1:12" ht="15" x14ac:dyDescent="0.25">
      <c r="A10993" s="191" t="s">
        <v>7536</v>
      </c>
      <c r="B10993" s="192" t="s">
        <v>7537</v>
      </c>
      <c r="C10993" s="192" t="s">
        <v>29797</v>
      </c>
      <c r="D10993" s="192" t="s">
        <v>29797</v>
      </c>
      <c r="E10993" s="192" t="s">
        <v>29797</v>
      </c>
      <c r="F10993" s="192" t="s">
        <v>29797</v>
      </c>
      <c r="G10993" s="192" t="s">
        <v>29797</v>
      </c>
      <c r="H10993" s="192" t="s">
        <v>33200</v>
      </c>
      <c r="I10993" s="192" t="s">
        <v>33201</v>
      </c>
      <c r="J10993" s="192" t="s">
        <v>31325</v>
      </c>
      <c r="K10993" s="192" t="s">
        <v>5073</v>
      </c>
      <c r="L10993" s="192" t="s">
        <v>1447</v>
      </c>
    </row>
    <row r="10994" spans="1:12" ht="15" x14ac:dyDescent="0.25">
      <c r="A10994" s="189" t="s">
        <v>28047</v>
      </c>
      <c r="B10994" s="190" t="s">
        <v>28048</v>
      </c>
      <c r="C10994" s="190" t="s">
        <v>29797</v>
      </c>
      <c r="D10994" s="190" t="s">
        <v>29797</v>
      </c>
      <c r="E10994" s="190" t="s">
        <v>29797</v>
      </c>
      <c r="F10994" s="190" t="s">
        <v>29797</v>
      </c>
      <c r="G10994" s="190" t="s">
        <v>29797</v>
      </c>
      <c r="H10994" s="190" t="s">
        <v>31409</v>
      </c>
      <c r="I10994" s="190" t="s">
        <v>5062</v>
      </c>
      <c r="J10994" s="190" t="s">
        <v>29821</v>
      </c>
      <c r="K10994" s="190" t="s">
        <v>5062</v>
      </c>
      <c r="L10994" s="190" t="s">
        <v>1447</v>
      </c>
    </row>
    <row r="10995" spans="1:12" ht="15" x14ac:dyDescent="0.25">
      <c r="A10995" s="191" t="s">
        <v>6605</v>
      </c>
      <c r="B10995" s="192" t="s">
        <v>123</v>
      </c>
      <c r="C10995" s="192" t="s">
        <v>29797</v>
      </c>
      <c r="D10995" s="192" t="s">
        <v>29797</v>
      </c>
      <c r="E10995" s="192" t="s">
        <v>29797</v>
      </c>
      <c r="F10995" s="192" t="s">
        <v>29797</v>
      </c>
      <c r="G10995" s="192" t="s">
        <v>29797</v>
      </c>
      <c r="H10995" s="192" t="s">
        <v>29797</v>
      </c>
      <c r="I10995" s="192" t="s">
        <v>29797</v>
      </c>
      <c r="J10995" s="192" t="s">
        <v>29797</v>
      </c>
      <c r="K10995" s="192" t="s">
        <v>29797</v>
      </c>
      <c r="L10995" s="192" t="s">
        <v>29797</v>
      </c>
    </row>
    <row r="10996" spans="1:12" ht="15" x14ac:dyDescent="0.25">
      <c r="A10996" s="189" t="s">
        <v>28049</v>
      </c>
      <c r="B10996" s="190" t="s">
        <v>28050</v>
      </c>
      <c r="C10996" s="190" t="s">
        <v>29797</v>
      </c>
      <c r="D10996" s="190" t="s">
        <v>29797</v>
      </c>
      <c r="E10996" s="190" t="s">
        <v>29797</v>
      </c>
      <c r="F10996" s="190" t="s">
        <v>29797</v>
      </c>
      <c r="G10996" s="190" t="s">
        <v>29797</v>
      </c>
      <c r="H10996" s="190" t="s">
        <v>29797</v>
      </c>
      <c r="I10996" s="190" t="s">
        <v>29797</v>
      </c>
      <c r="J10996" s="190" t="s">
        <v>29797</v>
      </c>
      <c r="K10996" s="190" t="s">
        <v>29797</v>
      </c>
      <c r="L10996" s="190" t="s">
        <v>29797</v>
      </c>
    </row>
    <row r="10997" spans="1:12" ht="15" x14ac:dyDescent="0.25">
      <c r="A10997" s="191" t="s">
        <v>7538</v>
      </c>
      <c r="B10997" s="192" t="s">
        <v>7539</v>
      </c>
      <c r="C10997" s="192" t="s">
        <v>29797</v>
      </c>
      <c r="D10997" s="192" t="s">
        <v>29797</v>
      </c>
      <c r="E10997" s="192" t="s">
        <v>29797</v>
      </c>
      <c r="F10997" s="192" t="s">
        <v>29797</v>
      </c>
      <c r="G10997" s="192" t="s">
        <v>29797</v>
      </c>
      <c r="H10997" s="192" t="s">
        <v>31460</v>
      </c>
      <c r="I10997" s="192" t="s">
        <v>29942</v>
      </c>
      <c r="J10997" s="192" t="s">
        <v>29821</v>
      </c>
      <c r="K10997" s="192" t="s">
        <v>5062</v>
      </c>
      <c r="L10997" s="192" t="s">
        <v>1447</v>
      </c>
    </row>
    <row r="10998" spans="1:12" ht="15" x14ac:dyDescent="0.25">
      <c r="A10998" s="189" t="s">
        <v>28051</v>
      </c>
      <c r="B10998" s="190" t="s">
        <v>28052</v>
      </c>
      <c r="C10998" s="190" t="s">
        <v>29797</v>
      </c>
      <c r="D10998" s="190" t="s">
        <v>29797</v>
      </c>
      <c r="E10998" s="190" t="s">
        <v>29797</v>
      </c>
      <c r="F10998" s="190" t="s">
        <v>29797</v>
      </c>
      <c r="G10998" s="190" t="s">
        <v>29797</v>
      </c>
      <c r="H10998" s="190" t="s">
        <v>31482</v>
      </c>
      <c r="I10998" s="190" t="s">
        <v>31483</v>
      </c>
      <c r="J10998" s="190" t="s">
        <v>29821</v>
      </c>
      <c r="K10998" s="190" t="s">
        <v>5062</v>
      </c>
      <c r="L10998" s="190" t="s">
        <v>1447</v>
      </c>
    </row>
    <row r="10999" spans="1:12" ht="15" x14ac:dyDescent="0.25">
      <c r="A10999" s="191" t="s">
        <v>28053</v>
      </c>
      <c r="B10999" s="192" t="s">
        <v>28054</v>
      </c>
      <c r="C10999" s="192" t="s">
        <v>29797</v>
      </c>
      <c r="D10999" s="192" t="s">
        <v>29797</v>
      </c>
      <c r="E10999" s="192" t="s">
        <v>29797</v>
      </c>
      <c r="F10999" s="192" t="s">
        <v>29797</v>
      </c>
      <c r="G10999" s="192" t="s">
        <v>29797</v>
      </c>
      <c r="H10999" s="192" t="s">
        <v>31331</v>
      </c>
      <c r="I10999" s="192" t="s">
        <v>31332</v>
      </c>
      <c r="J10999" s="192" t="s">
        <v>29821</v>
      </c>
      <c r="K10999" s="192" t="s">
        <v>5062</v>
      </c>
      <c r="L10999" s="192" t="s">
        <v>1447</v>
      </c>
    </row>
    <row r="11000" spans="1:12" ht="15" x14ac:dyDescent="0.25">
      <c r="A11000" s="189" t="s">
        <v>28055</v>
      </c>
      <c r="B11000" s="190" t="s">
        <v>28056</v>
      </c>
      <c r="C11000" s="190" t="s">
        <v>29797</v>
      </c>
      <c r="D11000" s="190" t="s">
        <v>29797</v>
      </c>
      <c r="E11000" s="190" t="s">
        <v>29797</v>
      </c>
      <c r="F11000" s="190" t="s">
        <v>29797</v>
      </c>
      <c r="G11000" s="190" t="s">
        <v>29797</v>
      </c>
      <c r="H11000" s="190" t="s">
        <v>29797</v>
      </c>
      <c r="I11000" s="190" t="s">
        <v>29797</v>
      </c>
      <c r="J11000" s="190" t="s">
        <v>29797</v>
      </c>
      <c r="K11000" s="190" t="s">
        <v>29797</v>
      </c>
      <c r="L11000" s="190" t="s">
        <v>29797</v>
      </c>
    </row>
    <row r="11001" spans="1:12" ht="15" x14ac:dyDescent="0.25">
      <c r="A11001" s="191" t="s">
        <v>7540</v>
      </c>
      <c r="B11001" s="192" t="s">
        <v>7541</v>
      </c>
      <c r="C11001" s="192" t="s">
        <v>29797</v>
      </c>
      <c r="D11001" s="192" t="s">
        <v>29797</v>
      </c>
      <c r="E11001" s="192" t="s">
        <v>29797</v>
      </c>
      <c r="F11001" s="192" t="s">
        <v>29797</v>
      </c>
      <c r="G11001" s="192" t="s">
        <v>29797</v>
      </c>
      <c r="H11001" s="192" t="s">
        <v>31476</v>
      </c>
      <c r="I11001" s="192" t="s">
        <v>31477</v>
      </c>
      <c r="J11001" s="192" t="s">
        <v>29821</v>
      </c>
      <c r="K11001" s="192" t="s">
        <v>5062</v>
      </c>
      <c r="L11001" s="192" t="s">
        <v>1447</v>
      </c>
    </row>
    <row r="11002" spans="1:12" ht="15" x14ac:dyDescent="0.25">
      <c r="A11002" s="189" t="s">
        <v>28057</v>
      </c>
      <c r="B11002" s="190" t="s">
        <v>28058</v>
      </c>
      <c r="C11002" s="190" t="s">
        <v>29797</v>
      </c>
      <c r="D11002" s="190" t="s">
        <v>29797</v>
      </c>
      <c r="E11002" s="190" t="s">
        <v>29797</v>
      </c>
      <c r="F11002" s="190" t="s">
        <v>29797</v>
      </c>
      <c r="G11002" s="190" t="s">
        <v>29797</v>
      </c>
      <c r="H11002" s="190" t="s">
        <v>31310</v>
      </c>
      <c r="I11002" s="190" t="s">
        <v>31311</v>
      </c>
      <c r="J11002" s="190" t="s">
        <v>29821</v>
      </c>
      <c r="K11002" s="190" t="s">
        <v>5062</v>
      </c>
      <c r="L11002" s="190" t="s">
        <v>1447</v>
      </c>
    </row>
    <row r="11003" spans="1:12" ht="15" x14ac:dyDescent="0.25">
      <c r="A11003" s="191" t="s">
        <v>7542</v>
      </c>
      <c r="B11003" s="192" t="s">
        <v>7543</v>
      </c>
      <c r="C11003" s="192" t="s">
        <v>29797</v>
      </c>
      <c r="D11003" s="192" t="s">
        <v>29797</v>
      </c>
      <c r="E11003" s="192" t="s">
        <v>29797</v>
      </c>
      <c r="F11003" s="192" t="s">
        <v>29797</v>
      </c>
      <c r="G11003" s="192" t="s">
        <v>29797</v>
      </c>
      <c r="H11003" s="192" t="s">
        <v>31925</v>
      </c>
      <c r="I11003" s="192" t="s">
        <v>6136</v>
      </c>
      <c r="J11003" s="192" t="s">
        <v>29821</v>
      </c>
      <c r="K11003" s="192" t="s">
        <v>5062</v>
      </c>
      <c r="L11003" s="192" t="s">
        <v>1447</v>
      </c>
    </row>
    <row r="11004" spans="1:12" ht="15" x14ac:dyDescent="0.25">
      <c r="A11004" s="189" t="s">
        <v>7544</v>
      </c>
      <c r="B11004" s="190" t="s">
        <v>7545</v>
      </c>
      <c r="C11004" s="190" t="s">
        <v>29797</v>
      </c>
      <c r="D11004" s="190" t="s">
        <v>29797</v>
      </c>
      <c r="E11004" s="190" t="s">
        <v>29797</v>
      </c>
      <c r="F11004" s="190" t="s">
        <v>29797</v>
      </c>
      <c r="G11004" s="190" t="s">
        <v>29797</v>
      </c>
      <c r="H11004" s="190" t="s">
        <v>31550</v>
      </c>
      <c r="I11004" s="190" t="s">
        <v>31551</v>
      </c>
      <c r="J11004" s="190" t="s">
        <v>29821</v>
      </c>
      <c r="K11004" s="190" t="s">
        <v>5062</v>
      </c>
      <c r="L11004" s="190" t="s">
        <v>1447</v>
      </c>
    </row>
    <row r="11005" spans="1:12" ht="15" x14ac:dyDescent="0.25">
      <c r="A11005" s="191" t="s">
        <v>28059</v>
      </c>
      <c r="B11005" s="192" t="s">
        <v>28060</v>
      </c>
      <c r="C11005" s="192" t="s">
        <v>29797</v>
      </c>
      <c r="D11005" s="192" t="s">
        <v>29797</v>
      </c>
      <c r="E11005" s="192" t="s">
        <v>29797</v>
      </c>
      <c r="F11005" s="192" t="s">
        <v>29797</v>
      </c>
      <c r="G11005" s="192" t="s">
        <v>29797</v>
      </c>
      <c r="H11005" s="192" t="s">
        <v>31724</v>
      </c>
      <c r="I11005" s="192" t="s">
        <v>5073</v>
      </c>
      <c r="J11005" s="192" t="s">
        <v>31325</v>
      </c>
      <c r="K11005" s="192" t="s">
        <v>5073</v>
      </c>
      <c r="L11005" s="192" t="s">
        <v>1447</v>
      </c>
    </row>
    <row r="11006" spans="1:12" ht="15" x14ac:dyDescent="0.25">
      <c r="A11006" s="189" t="s">
        <v>28061</v>
      </c>
      <c r="B11006" s="190" t="s">
        <v>28062</v>
      </c>
      <c r="C11006" s="190" t="s">
        <v>29797</v>
      </c>
      <c r="D11006" s="190" t="s">
        <v>29797</v>
      </c>
      <c r="E11006" s="190" t="s">
        <v>29797</v>
      </c>
      <c r="F11006" s="190" t="s">
        <v>29797</v>
      </c>
      <c r="G11006" s="190" t="s">
        <v>29797</v>
      </c>
      <c r="H11006" s="190" t="s">
        <v>29797</v>
      </c>
      <c r="I11006" s="190" t="s">
        <v>29797</v>
      </c>
      <c r="J11006" s="190" t="s">
        <v>29797</v>
      </c>
      <c r="K11006" s="190" t="s">
        <v>29797</v>
      </c>
      <c r="L11006" s="190" t="s">
        <v>29797</v>
      </c>
    </row>
    <row r="11007" spans="1:12" ht="15" x14ac:dyDescent="0.25">
      <c r="A11007" s="191" t="s">
        <v>6606</v>
      </c>
      <c r="B11007" s="192" t="s">
        <v>124</v>
      </c>
      <c r="C11007" s="192" t="s">
        <v>29797</v>
      </c>
      <c r="D11007" s="192" t="s">
        <v>29797</v>
      </c>
      <c r="E11007" s="192" t="s">
        <v>29797</v>
      </c>
      <c r="F11007" s="192" t="s">
        <v>29797</v>
      </c>
      <c r="G11007" s="192" t="s">
        <v>29797</v>
      </c>
      <c r="H11007" s="192" t="s">
        <v>29797</v>
      </c>
      <c r="I11007" s="192" t="s">
        <v>29797</v>
      </c>
      <c r="J11007" s="192" t="s">
        <v>29797</v>
      </c>
      <c r="K11007" s="192" t="s">
        <v>29797</v>
      </c>
      <c r="L11007" s="192" t="s">
        <v>29797</v>
      </c>
    </row>
    <row r="11008" spans="1:12" ht="15" x14ac:dyDescent="0.25">
      <c r="A11008" s="189" t="s">
        <v>7546</v>
      </c>
      <c r="B11008" s="190" t="s">
        <v>7547</v>
      </c>
      <c r="C11008" s="190" t="s">
        <v>29797</v>
      </c>
      <c r="D11008" s="190" t="s">
        <v>29797</v>
      </c>
      <c r="E11008" s="190" t="s">
        <v>29797</v>
      </c>
      <c r="F11008" s="190" t="s">
        <v>29797</v>
      </c>
      <c r="G11008" s="190" t="s">
        <v>29797</v>
      </c>
      <c r="H11008" s="190" t="s">
        <v>33202</v>
      </c>
      <c r="I11008" s="190" t="s">
        <v>33203</v>
      </c>
      <c r="J11008" s="190" t="s">
        <v>31858</v>
      </c>
      <c r="K11008" s="190" t="s">
        <v>10391</v>
      </c>
      <c r="L11008" s="190" t="s">
        <v>1447</v>
      </c>
    </row>
    <row r="11009" spans="1:12" ht="15" x14ac:dyDescent="0.25">
      <c r="A11009" s="191" t="s">
        <v>7548</v>
      </c>
      <c r="B11009" s="192" t="s">
        <v>7549</v>
      </c>
      <c r="C11009" s="192" t="s">
        <v>29797</v>
      </c>
      <c r="D11009" s="192" t="s">
        <v>29797</v>
      </c>
      <c r="E11009" s="192" t="s">
        <v>29797</v>
      </c>
      <c r="F11009" s="192" t="s">
        <v>29797</v>
      </c>
      <c r="G11009" s="192" t="s">
        <v>29797</v>
      </c>
      <c r="H11009" s="192" t="s">
        <v>31796</v>
      </c>
      <c r="I11009" s="192" t="s">
        <v>31797</v>
      </c>
      <c r="J11009" s="192" t="s">
        <v>31325</v>
      </c>
      <c r="K11009" s="192" t="s">
        <v>5073</v>
      </c>
      <c r="L11009" s="192" t="s">
        <v>1447</v>
      </c>
    </row>
    <row r="11010" spans="1:12" ht="15" x14ac:dyDescent="0.25">
      <c r="A11010" s="189" t="s">
        <v>28063</v>
      </c>
      <c r="B11010" s="190" t="s">
        <v>21740</v>
      </c>
      <c r="C11010" s="190" t="s">
        <v>29797</v>
      </c>
      <c r="D11010" s="190" t="s">
        <v>29797</v>
      </c>
      <c r="E11010" s="190" t="s">
        <v>29797</v>
      </c>
      <c r="F11010" s="190" t="s">
        <v>29797</v>
      </c>
      <c r="G11010" s="190" t="s">
        <v>29797</v>
      </c>
      <c r="H11010" s="190" t="s">
        <v>29797</v>
      </c>
      <c r="I11010" s="190" t="s">
        <v>29797</v>
      </c>
      <c r="J11010" s="190" t="s">
        <v>29797</v>
      </c>
      <c r="K11010" s="190" t="s">
        <v>29797</v>
      </c>
      <c r="L11010" s="190" t="s">
        <v>1438</v>
      </c>
    </row>
    <row r="11011" spans="1:12" ht="15" x14ac:dyDescent="0.25">
      <c r="A11011" s="191" t="s">
        <v>7550</v>
      </c>
      <c r="B11011" s="192" t="s">
        <v>7551</v>
      </c>
      <c r="C11011" s="192" t="s">
        <v>29797</v>
      </c>
      <c r="D11011" s="192" t="s">
        <v>29797</v>
      </c>
      <c r="E11011" s="192" t="s">
        <v>29797</v>
      </c>
      <c r="F11011" s="192" t="s">
        <v>29797</v>
      </c>
      <c r="G11011" s="192" t="s">
        <v>29797</v>
      </c>
      <c r="H11011" s="192" t="s">
        <v>31584</v>
      </c>
      <c r="I11011" s="192" t="s">
        <v>6488</v>
      </c>
      <c r="J11011" s="192" t="s">
        <v>29821</v>
      </c>
      <c r="K11011" s="192" t="s">
        <v>5062</v>
      </c>
      <c r="L11011" s="192" t="s">
        <v>1447</v>
      </c>
    </row>
    <row r="11012" spans="1:12" ht="15" x14ac:dyDescent="0.25">
      <c r="A11012" s="189" t="s">
        <v>28064</v>
      </c>
      <c r="B11012" s="190" t="s">
        <v>28065</v>
      </c>
      <c r="C11012" s="190" t="s">
        <v>29797</v>
      </c>
      <c r="D11012" s="190" t="s">
        <v>29797</v>
      </c>
      <c r="E11012" s="190" t="s">
        <v>29797</v>
      </c>
      <c r="F11012" s="190" t="s">
        <v>29797</v>
      </c>
      <c r="G11012" s="190" t="s">
        <v>29797</v>
      </c>
      <c r="H11012" s="190" t="s">
        <v>32144</v>
      </c>
      <c r="I11012" s="190" t="s">
        <v>4547</v>
      </c>
      <c r="J11012" s="190" t="s">
        <v>29821</v>
      </c>
      <c r="K11012" s="190" t="s">
        <v>5062</v>
      </c>
      <c r="L11012" s="190" t="s">
        <v>1447</v>
      </c>
    </row>
    <row r="11013" spans="1:12" ht="15" x14ac:dyDescent="0.25">
      <c r="A11013" s="191" t="s">
        <v>7552</v>
      </c>
      <c r="B11013" s="192" t="s">
        <v>7553</v>
      </c>
      <c r="C11013" s="192" t="s">
        <v>29812</v>
      </c>
      <c r="D11013" s="192" t="s">
        <v>29797</v>
      </c>
      <c r="E11013" s="192" t="s">
        <v>31052</v>
      </c>
      <c r="F11013" s="192" t="s">
        <v>29797</v>
      </c>
      <c r="G11013" s="192" t="s">
        <v>29797</v>
      </c>
      <c r="H11013" s="192" t="s">
        <v>31584</v>
      </c>
      <c r="I11013" s="192" t="s">
        <v>6488</v>
      </c>
      <c r="J11013" s="192" t="s">
        <v>29821</v>
      </c>
      <c r="K11013" s="192" t="s">
        <v>5062</v>
      </c>
      <c r="L11013" s="192" t="s">
        <v>1447</v>
      </c>
    </row>
    <row r="11014" spans="1:12" ht="15" x14ac:dyDescent="0.25">
      <c r="A11014" s="189" t="s">
        <v>17942</v>
      </c>
      <c r="B11014" s="190" t="s">
        <v>21741</v>
      </c>
      <c r="C11014" s="190" t="s">
        <v>29797</v>
      </c>
      <c r="D11014" s="190" t="s">
        <v>29797</v>
      </c>
      <c r="E11014" s="190" t="s">
        <v>29797</v>
      </c>
      <c r="F11014" s="190" t="s">
        <v>29797</v>
      </c>
      <c r="G11014" s="190" t="s">
        <v>29797</v>
      </c>
      <c r="H11014" s="190" t="s">
        <v>29797</v>
      </c>
      <c r="I11014" s="190" t="s">
        <v>29797</v>
      </c>
      <c r="J11014" s="190" t="s">
        <v>29797</v>
      </c>
      <c r="K11014" s="190" t="s">
        <v>29797</v>
      </c>
      <c r="L11014" s="190" t="s">
        <v>29797</v>
      </c>
    </row>
    <row r="11015" spans="1:12" ht="15" x14ac:dyDescent="0.25">
      <c r="A11015" s="191" t="s">
        <v>17943</v>
      </c>
      <c r="B11015" s="192" t="s">
        <v>21742</v>
      </c>
      <c r="C11015" s="192" t="s">
        <v>29797</v>
      </c>
      <c r="D11015" s="192" t="s">
        <v>29797</v>
      </c>
      <c r="E11015" s="192" t="s">
        <v>29797</v>
      </c>
      <c r="F11015" s="192" t="s">
        <v>29797</v>
      </c>
      <c r="G11015" s="192" t="s">
        <v>29797</v>
      </c>
      <c r="H11015" s="192" t="s">
        <v>29797</v>
      </c>
      <c r="I11015" s="192" t="s">
        <v>29797</v>
      </c>
      <c r="J11015" s="192" t="s">
        <v>29797</v>
      </c>
      <c r="K11015" s="192" t="s">
        <v>29797</v>
      </c>
      <c r="L11015" s="192" t="s">
        <v>29797</v>
      </c>
    </row>
    <row r="11016" spans="1:12" ht="15" x14ac:dyDescent="0.25">
      <c r="A11016" s="189" t="s">
        <v>6607</v>
      </c>
      <c r="B11016" s="190" t="s">
        <v>125</v>
      </c>
      <c r="C11016" s="190" t="s">
        <v>29797</v>
      </c>
      <c r="D11016" s="190" t="s">
        <v>29797</v>
      </c>
      <c r="E11016" s="190" t="s">
        <v>29797</v>
      </c>
      <c r="F11016" s="190" t="s">
        <v>29797</v>
      </c>
      <c r="G11016" s="190" t="s">
        <v>29797</v>
      </c>
      <c r="H11016" s="190" t="s">
        <v>31462</v>
      </c>
      <c r="I11016" s="190" t="s">
        <v>31463</v>
      </c>
      <c r="J11016" s="190" t="s">
        <v>30441</v>
      </c>
      <c r="K11016" s="190" t="s">
        <v>9190</v>
      </c>
      <c r="L11016" s="190" t="s">
        <v>1447</v>
      </c>
    </row>
    <row r="11017" spans="1:12" ht="15" x14ac:dyDescent="0.25">
      <c r="A11017" s="191" t="s">
        <v>17944</v>
      </c>
      <c r="B11017" s="192" t="s">
        <v>21743</v>
      </c>
      <c r="C11017" s="192" t="s">
        <v>29797</v>
      </c>
      <c r="D11017" s="192" t="s">
        <v>29797</v>
      </c>
      <c r="E11017" s="192" t="s">
        <v>29797</v>
      </c>
      <c r="F11017" s="192" t="s">
        <v>29797</v>
      </c>
      <c r="G11017" s="192" t="s">
        <v>29797</v>
      </c>
      <c r="H11017" s="192" t="s">
        <v>31944</v>
      </c>
      <c r="I11017" s="192" t="s">
        <v>31945</v>
      </c>
      <c r="J11017" s="192" t="s">
        <v>31325</v>
      </c>
      <c r="K11017" s="192" t="s">
        <v>5073</v>
      </c>
      <c r="L11017" s="192" t="s">
        <v>1447</v>
      </c>
    </row>
    <row r="11018" spans="1:12" ht="15" x14ac:dyDescent="0.25">
      <c r="A11018" s="189" t="s">
        <v>7554</v>
      </c>
      <c r="B11018" s="190" t="s">
        <v>28066</v>
      </c>
      <c r="C11018" s="190" t="s">
        <v>29797</v>
      </c>
      <c r="D11018" s="190" t="s">
        <v>29797</v>
      </c>
      <c r="E11018" s="190" t="s">
        <v>29797</v>
      </c>
      <c r="F11018" s="190" t="s">
        <v>29797</v>
      </c>
      <c r="G11018" s="190" t="s">
        <v>29797</v>
      </c>
      <c r="H11018" s="190" t="s">
        <v>29797</v>
      </c>
      <c r="I11018" s="190" t="s">
        <v>29797</v>
      </c>
      <c r="J11018" s="190" t="s">
        <v>29797</v>
      </c>
      <c r="K11018" s="190" t="s">
        <v>29797</v>
      </c>
      <c r="L11018" s="190" t="s">
        <v>1447</v>
      </c>
    </row>
    <row r="11019" spans="1:12" ht="15" x14ac:dyDescent="0.25">
      <c r="A11019" s="191" t="s">
        <v>6608</v>
      </c>
      <c r="B11019" s="192" t="s">
        <v>126</v>
      </c>
      <c r="C11019" s="192" t="s">
        <v>29797</v>
      </c>
      <c r="D11019" s="192" t="s">
        <v>29797</v>
      </c>
      <c r="E11019" s="192" t="s">
        <v>29797</v>
      </c>
      <c r="F11019" s="192" t="s">
        <v>29797</v>
      </c>
      <c r="G11019" s="192" t="s">
        <v>29797</v>
      </c>
      <c r="H11019" s="192" t="s">
        <v>31366</v>
      </c>
      <c r="I11019" s="192" t="s">
        <v>31367</v>
      </c>
      <c r="J11019" s="192" t="s">
        <v>29821</v>
      </c>
      <c r="K11019" s="192" t="s">
        <v>5062</v>
      </c>
      <c r="L11019" s="192" t="s">
        <v>1447</v>
      </c>
    </row>
    <row r="11020" spans="1:12" ht="15" x14ac:dyDescent="0.25">
      <c r="A11020" s="189" t="s">
        <v>28067</v>
      </c>
      <c r="B11020" s="190" t="s">
        <v>28068</v>
      </c>
      <c r="C11020" s="190" t="s">
        <v>29797</v>
      </c>
      <c r="D11020" s="190" t="s">
        <v>29797</v>
      </c>
      <c r="E11020" s="190" t="s">
        <v>29797</v>
      </c>
      <c r="F11020" s="190" t="s">
        <v>29797</v>
      </c>
      <c r="G11020" s="190" t="s">
        <v>29797</v>
      </c>
      <c r="H11020" s="190" t="s">
        <v>29797</v>
      </c>
      <c r="I11020" s="190" t="s">
        <v>29797</v>
      </c>
      <c r="J11020" s="190" t="s">
        <v>29797</v>
      </c>
      <c r="K11020" s="190" t="s">
        <v>29797</v>
      </c>
      <c r="L11020" s="190" t="s">
        <v>29797</v>
      </c>
    </row>
    <row r="11021" spans="1:12" ht="15" x14ac:dyDescent="0.25">
      <c r="A11021" s="191" t="s">
        <v>17945</v>
      </c>
      <c r="B11021" s="192" t="s">
        <v>21744</v>
      </c>
      <c r="C11021" s="192" t="s">
        <v>29797</v>
      </c>
      <c r="D11021" s="192" t="s">
        <v>29797</v>
      </c>
      <c r="E11021" s="192" t="s">
        <v>29797</v>
      </c>
      <c r="F11021" s="192" t="s">
        <v>29797</v>
      </c>
      <c r="G11021" s="192" t="s">
        <v>29797</v>
      </c>
      <c r="H11021" s="192" t="s">
        <v>33204</v>
      </c>
      <c r="I11021" s="192" t="s">
        <v>33205</v>
      </c>
      <c r="J11021" s="192" t="s">
        <v>31420</v>
      </c>
      <c r="K11021" s="192" t="s">
        <v>8076</v>
      </c>
      <c r="L11021" s="192" t="s">
        <v>1447</v>
      </c>
    </row>
    <row r="11022" spans="1:12" ht="15" x14ac:dyDescent="0.25">
      <c r="A11022" s="189" t="s">
        <v>28069</v>
      </c>
      <c r="B11022" s="190" t="s">
        <v>28070</v>
      </c>
      <c r="C11022" s="190" t="s">
        <v>29797</v>
      </c>
      <c r="D11022" s="190" t="s">
        <v>29797</v>
      </c>
      <c r="E11022" s="190" t="s">
        <v>31053</v>
      </c>
      <c r="F11022" s="190" t="s">
        <v>29797</v>
      </c>
      <c r="G11022" s="190" t="s">
        <v>29797</v>
      </c>
      <c r="H11022" s="190" t="s">
        <v>33206</v>
      </c>
      <c r="I11022" s="190" t="s">
        <v>33207</v>
      </c>
      <c r="J11022" s="190" t="s">
        <v>31325</v>
      </c>
      <c r="K11022" s="190" t="s">
        <v>5073</v>
      </c>
      <c r="L11022" s="190" t="s">
        <v>1447</v>
      </c>
    </row>
    <row r="11023" spans="1:12" ht="15" x14ac:dyDescent="0.25">
      <c r="A11023" s="191" t="s">
        <v>7555</v>
      </c>
      <c r="B11023" s="192" t="s">
        <v>7556</v>
      </c>
      <c r="C11023" s="192" t="s">
        <v>29797</v>
      </c>
      <c r="D11023" s="192" t="s">
        <v>29797</v>
      </c>
      <c r="E11023" s="192" t="s">
        <v>29797</v>
      </c>
      <c r="F11023" s="192" t="s">
        <v>29797</v>
      </c>
      <c r="G11023" s="192" t="s">
        <v>29797</v>
      </c>
      <c r="H11023" s="192" t="s">
        <v>29797</v>
      </c>
      <c r="I11023" s="192" t="s">
        <v>29797</v>
      </c>
      <c r="J11023" s="192" t="s">
        <v>29821</v>
      </c>
      <c r="K11023" s="192" t="s">
        <v>5062</v>
      </c>
      <c r="L11023" s="192" t="s">
        <v>1447</v>
      </c>
    </row>
    <row r="11024" spans="1:12" ht="15" x14ac:dyDescent="0.25">
      <c r="A11024" s="189" t="s">
        <v>7557</v>
      </c>
      <c r="B11024" s="190" t="s">
        <v>7558</v>
      </c>
      <c r="C11024" s="190" t="s">
        <v>29797</v>
      </c>
      <c r="D11024" s="190" t="s">
        <v>29797</v>
      </c>
      <c r="E11024" s="190" t="s">
        <v>29797</v>
      </c>
      <c r="F11024" s="190" t="s">
        <v>29797</v>
      </c>
      <c r="G11024" s="190" t="s">
        <v>29797</v>
      </c>
      <c r="H11024" s="190" t="s">
        <v>31400</v>
      </c>
      <c r="I11024" s="190" t="s">
        <v>31401</v>
      </c>
      <c r="J11024" s="190" t="s">
        <v>29821</v>
      </c>
      <c r="K11024" s="190" t="s">
        <v>5062</v>
      </c>
      <c r="L11024" s="190" t="s">
        <v>1447</v>
      </c>
    </row>
    <row r="11025" spans="1:12" ht="15" x14ac:dyDescent="0.25">
      <c r="A11025" s="191" t="s">
        <v>7559</v>
      </c>
      <c r="B11025" s="192" t="s">
        <v>7560</v>
      </c>
      <c r="C11025" s="192" t="s">
        <v>29797</v>
      </c>
      <c r="D11025" s="192" t="s">
        <v>29797</v>
      </c>
      <c r="E11025" s="192" t="s">
        <v>29797</v>
      </c>
      <c r="F11025" s="192" t="s">
        <v>29797</v>
      </c>
      <c r="G11025" s="192" t="s">
        <v>29797</v>
      </c>
      <c r="H11025" s="192" t="s">
        <v>31559</v>
      </c>
      <c r="I11025" s="192" t="s">
        <v>31100</v>
      </c>
      <c r="J11025" s="192" t="s">
        <v>31325</v>
      </c>
      <c r="K11025" s="192" t="s">
        <v>5073</v>
      </c>
      <c r="L11025" s="192" t="s">
        <v>1447</v>
      </c>
    </row>
    <row r="11026" spans="1:12" ht="15" x14ac:dyDescent="0.25">
      <c r="A11026" s="189" t="s">
        <v>7561</v>
      </c>
      <c r="B11026" s="190" t="s">
        <v>7562</v>
      </c>
      <c r="C11026" s="190" t="s">
        <v>29797</v>
      </c>
      <c r="D11026" s="190" t="s">
        <v>29797</v>
      </c>
      <c r="E11026" s="190" t="s">
        <v>29797</v>
      </c>
      <c r="F11026" s="190" t="s">
        <v>29797</v>
      </c>
      <c r="G11026" s="190" t="s">
        <v>29797</v>
      </c>
      <c r="H11026" s="190" t="s">
        <v>31432</v>
      </c>
      <c r="I11026" s="190" t="s">
        <v>31433</v>
      </c>
      <c r="J11026" s="190" t="s">
        <v>29821</v>
      </c>
      <c r="K11026" s="190" t="s">
        <v>5062</v>
      </c>
      <c r="L11026" s="190" t="s">
        <v>1447</v>
      </c>
    </row>
    <row r="11027" spans="1:12" ht="15" x14ac:dyDescent="0.25">
      <c r="A11027" s="191" t="s">
        <v>28071</v>
      </c>
      <c r="B11027" s="192" t="s">
        <v>28072</v>
      </c>
      <c r="C11027" s="192" t="s">
        <v>29797</v>
      </c>
      <c r="D11027" s="192" t="s">
        <v>29797</v>
      </c>
      <c r="E11027" s="192" t="s">
        <v>29797</v>
      </c>
      <c r="F11027" s="192" t="s">
        <v>29797</v>
      </c>
      <c r="G11027" s="192" t="s">
        <v>29797</v>
      </c>
      <c r="H11027" s="192" t="s">
        <v>31314</v>
      </c>
      <c r="I11027" s="192" t="s">
        <v>5062</v>
      </c>
      <c r="J11027" s="192" t="s">
        <v>29821</v>
      </c>
      <c r="K11027" s="192" t="s">
        <v>5062</v>
      </c>
      <c r="L11027" s="192" t="s">
        <v>1447</v>
      </c>
    </row>
    <row r="11028" spans="1:12" ht="15" x14ac:dyDescent="0.25">
      <c r="A11028" s="189" t="s">
        <v>6609</v>
      </c>
      <c r="B11028" s="190" t="s">
        <v>127</v>
      </c>
      <c r="C11028" s="190" t="s">
        <v>29812</v>
      </c>
      <c r="D11028" s="190" t="s">
        <v>29813</v>
      </c>
      <c r="E11028" s="190" t="s">
        <v>31054</v>
      </c>
      <c r="F11028" s="190" t="s">
        <v>29804</v>
      </c>
      <c r="G11028" s="190" t="s">
        <v>29843</v>
      </c>
      <c r="H11028" s="190" t="s">
        <v>31460</v>
      </c>
      <c r="I11028" s="190" t="s">
        <v>29942</v>
      </c>
      <c r="J11028" s="190" t="s">
        <v>29821</v>
      </c>
      <c r="K11028" s="190" t="s">
        <v>5062</v>
      </c>
      <c r="L11028" s="190" t="s">
        <v>1447</v>
      </c>
    </row>
    <row r="11029" spans="1:12" ht="15" x14ac:dyDescent="0.25">
      <c r="A11029" s="191" t="s">
        <v>28073</v>
      </c>
      <c r="B11029" s="192" t="s">
        <v>28074</v>
      </c>
      <c r="C11029" s="192" t="s">
        <v>29797</v>
      </c>
      <c r="D11029" s="192" t="s">
        <v>29797</v>
      </c>
      <c r="E11029" s="192" t="s">
        <v>29797</v>
      </c>
      <c r="F11029" s="192" t="s">
        <v>29797</v>
      </c>
      <c r="G11029" s="192" t="s">
        <v>29797</v>
      </c>
      <c r="H11029" s="192" t="s">
        <v>31366</v>
      </c>
      <c r="I11029" s="192" t="s">
        <v>31367</v>
      </c>
      <c r="J11029" s="192" t="s">
        <v>29821</v>
      </c>
      <c r="K11029" s="192" t="s">
        <v>5062</v>
      </c>
      <c r="L11029" s="192" t="s">
        <v>1447</v>
      </c>
    </row>
    <row r="11030" spans="1:12" ht="15" x14ac:dyDescent="0.25">
      <c r="A11030" s="189" t="s">
        <v>7563</v>
      </c>
      <c r="B11030" s="190" t="s">
        <v>7564</v>
      </c>
      <c r="C11030" s="190" t="s">
        <v>29797</v>
      </c>
      <c r="D11030" s="190" t="s">
        <v>29797</v>
      </c>
      <c r="E11030" s="190" t="s">
        <v>29797</v>
      </c>
      <c r="F11030" s="190" t="s">
        <v>29797</v>
      </c>
      <c r="G11030" s="190" t="s">
        <v>29797</v>
      </c>
      <c r="H11030" s="190" t="s">
        <v>29797</v>
      </c>
      <c r="I11030" s="190" t="s">
        <v>29797</v>
      </c>
      <c r="J11030" s="190" t="s">
        <v>29821</v>
      </c>
      <c r="K11030" s="190" t="s">
        <v>5062</v>
      </c>
      <c r="L11030" s="190" t="s">
        <v>1447</v>
      </c>
    </row>
    <row r="11031" spans="1:12" ht="15" x14ac:dyDescent="0.25">
      <c r="A11031" s="191" t="s">
        <v>28075</v>
      </c>
      <c r="B11031" s="192" t="s">
        <v>28076</v>
      </c>
      <c r="C11031" s="192" t="s">
        <v>29797</v>
      </c>
      <c r="D11031" s="192" t="s">
        <v>29797</v>
      </c>
      <c r="E11031" s="192" t="s">
        <v>29797</v>
      </c>
      <c r="F11031" s="192" t="s">
        <v>29797</v>
      </c>
      <c r="G11031" s="192" t="s">
        <v>29797</v>
      </c>
      <c r="H11031" s="192" t="s">
        <v>29797</v>
      </c>
      <c r="I11031" s="192" t="s">
        <v>29797</v>
      </c>
      <c r="J11031" s="192" t="s">
        <v>29797</v>
      </c>
      <c r="K11031" s="192" t="s">
        <v>29797</v>
      </c>
      <c r="L11031" s="192" t="s">
        <v>29797</v>
      </c>
    </row>
    <row r="11032" spans="1:12" ht="15" x14ac:dyDescent="0.25">
      <c r="A11032" s="189" t="s">
        <v>6610</v>
      </c>
      <c r="B11032" s="190" t="s">
        <v>128</v>
      </c>
      <c r="C11032" s="190" t="s">
        <v>29797</v>
      </c>
      <c r="D11032" s="190" t="s">
        <v>29797</v>
      </c>
      <c r="E11032" s="190" t="s">
        <v>29797</v>
      </c>
      <c r="F11032" s="190" t="s">
        <v>29797</v>
      </c>
      <c r="G11032" s="190" t="s">
        <v>29797</v>
      </c>
      <c r="H11032" s="190" t="s">
        <v>33208</v>
      </c>
      <c r="I11032" s="190" t="s">
        <v>31414</v>
      </c>
      <c r="J11032" s="190" t="s">
        <v>30441</v>
      </c>
      <c r="K11032" s="190" t="s">
        <v>9190</v>
      </c>
      <c r="L11032" s="190" t="s">
        <v>1447</v>
      </c>
    </row>
    <row r="11033" spans="1:12" ht="15" x14ac:dyDescent="0.25">
      <c r="A11033" s="191" t="s">
        <v>17946</v>
      </c>
      <c r="B11033" s="192" t="s">
        <v>21745</v>
      </c>
      <c r="C11033" s="192" t="s">
        <v>29797</v>
      </c>
      <c r="D11033" s="192" t="s">
        <v>29797</v>
      </c>
      <c r="E11033" s="192" t="s">
        <v>29797</v>
      </c>
      <c r="F11033" s="192" t="s">
        <v>29797</v>
      </c>
      <c r="G11033" s="192" t="s">
        <v>29797</v>
      </c>
      <c r="H11033" s="192" t="s">
        <v>29797</v>
      </c>
      <c r="I11033" s="192" t="s">
        <v>29797</v>
      </c>
      <c r="J11033" s="192" t="s">
        <v>29797</v>
      </c>
      <c r="K11033" s="192" t="s">
        <v>29797</v>
      </c>
      <c r="L11033" s="192" t="s">
        <v>29797</v>
      </c>
    </row>
    <row r="11034" spans="1:12" ht="15" x14ac:dyDescent="0.25">
      <c r="A11034" s="189" t="s">
        <v>7565</v>
      </c>
      <c r="B11034" s="190" t="s">
        <v>7566</v>
      </c>
      <c r="C11034" s="190" t="s">
        <v>29797</v>
      </c>
      <c r="D11034" s="190" t="s">
        <v>29797</v>
      </c>
      <c r="E11034" s="190" t="s">
        <v>29797</v>
      </c>
      <c r="F11034" s="190" t="s">
        <v>29797</v>
      </c>
      <c r="G11034" s="190" t="s">
        <v>29797</v>
      </c>
      <c r="H11034" s="190" t="s">
        <v>31588</v>
      </c>
      <c r="I11034" s="190" t="s">
        <v>30455</v>
      </c>
      <c r="J11034" s="190" t="s">
        <v>29870</v>
      </c>
      <c r="K11034" s="190" t="s">
        <v>8069</v>
      </c>
      <c r="L11034" s="190" t="s">
        <v>1447</v>
      </c>
    </row>
    <row r="11035" spans="1:12" ht="15" x14ac:dyDescent="0.25">
      <c r="A11035" s="191" t="s">
        <v>6611</v>
      </c>
      <c r="B11035" s="192" t="s">
        <v>129</v>
      </c>
      <c r="C11035" s="192" t="s">
        <v>29797</v>
      </c>
      <c r="D11035" s="192" t="s">
        <v>29797</v>
      </c>
      <c r="E11035" s="192" t="s">
        <v>29797</v>
      </c>
      <c r="F11035" s="192" t="s">
        <v>29797</v>
      </c>
      <c r="G11035" s="192" t="s">
        <v>29797</v>
      </c>
      <c r="H11035" s="192" t="s">
        <v>31455</v>
      </c>
      <c r="I11035" s="192" t="s">
        <v>30567</v>
      </c>
      <c r="J11035" s="192" t="s">
        <v>29821</v>
      </c>
      <c r="K11035" s="192" t="s">
        <v>5062</v>
      </c>
      <c r="L11035" s="192" t="s">
        <v>1447</v>
      </c>
    </row>
    <row r="11036" spans="1:12" ht="15" x14ac:dyDescent="0.25">
      <c r="A11036" s="189" t="s">
        <v>7567</v>
      </c>
      <c r="B11036" s="190" t="s">
        <v>7568</v>
      </c>
      <c r="C11036" s="190" t="s">
        <v>29797</v>
      </c>
      <c r="D11036" s="190" t="s">
        <v>29797</v>
      </c>
      <c r="E11036" s="190" t="s">
        <v>29797</v>
      </c>
      <c r="F11036" s="190" t="s">
        <v>29797</v>
      </c>
      <c r="G11036" s="190" t="s">
        <v>29797</v>
      </c>
      <c r="H11036" s="190" t="s">
        <v>31432</v>
      </c>
      <c r="I11036" s="190" t="s">
        <v>31433</v>
      </c>
      <c r="J11036" s="190" t="s">
        <v>29821</v>
      </c>
      <c r="K11036" s="190" t="s">
        <v>5062</v>
      </c>
      <c r="L11036" s="190" t="s">
        <v>1447</v>
      </c>
    </row>
    <row r="11037" spans="1:12" ht="15" x14ac:dyDescent="0.25">
      <c r="A11037" s="191" t="s">
        <v>7569</v>
      </c>
      <c r="B11037" s="192" t="s">
        <v>7570</v>
      </c>
      <c r="C11037" s="192" t="s">
        <v>29797</v>
      </c>
      <c r="D11037" s="192" t="s">
        <v>29797</v>
      </c>
      <c r="E11037" s="192" t="s">
        <v>29797</v>
      </c>
      <c r="F11037" s="192" t="s">
        <v>29797</v>
      </c>
      <c r="G11037" s="192" t="s">
        <v>29797</v>
      </c>
      <c r="H11037" s="192" t="s">
        <v>31614</v>
      </c>
      <c r="I11037" s="192" t="s">
        <v>31615</v>
      </c>
      <c r="J11037" s="192" t="s">
        <v>29821</v>
      </c>
      <c r="K11037" s="192" t="s">
        <v>5062</v>
      </c>
      <c r="L11037" s="192" t="s">
        <v>1447</v>
      </c>
    </row>
    <row r="11038" spans="1:12" ht="15" x14ac:dyDescent="0.25">
      <c r="A11038" s="189" t="s">
        <v>28077</v>
      </c>
      <c r="B11038" s="190" t="s">
        <v>28078</v>
      </c>
      <c r="C11038" s="190" t="s">
        <v>29797</v>
      </c>
      <c r="D11038" s="190" t="s">
        <v>29797</v>
      </c>
      <c r="E11038" s="190" t="s">
        <v>29797</v>
      </c>
      <c r="F11038" s="190" t="s">
        <v>29797</v>
      </c>
      <c r="G11038" s="190" t="s">
        <v>29797</v>
      </c>
      <c r="H11038" s="190" t="s">
        <v>31361</v>
      </c>
      <c r="I11038" s="190" t="s">
        <v>5062</v>
      </c>
      <c r="J11038" s="190" t="s">
        <v>29821</v>
      </c>
      <c r="K11038" s="190" t="s">
        <v>5062</v>
      </c>
      <c r="L11038" s="190" t="s">
        <v>1447</v>
      </c>
    </row>
    <row r="11039" spans="1:12" ht="15" x14ac:dyDescent="0.25">
      <c r="A11039" s="191" t="s">
        <v>7571</v>
      </c>
      <c r="B11039" s="192" t="s">
        <v>7572</v>
      </c>
      <c r="C11039" s="192" t="s">
        <v>29797</v>
      </c>
      <c r="D11039" s="192" t="s">
        <v>29797</v>
      </c>
      <c r="E11039" s="192" t="s">
        <v>29797</v>
      </c>
      <c r="F11039" s="192" t="s">
        <v>29797</v>
      </c>
      <c r="G11039" s="192" t="s">
        <v>29797</v>
      </c>
      <c r="H11039" s="192" t="s">
        <v>31366</v>
      </c>
      <c r="I11039" s="192" t="s">
        <v>31367</v>
      </c>
      <c r="J11039" s="192" t="s">
        <v>29821</v>
      </c>
      <c r="K11039" s="192" t="s">
        <v>5062</v>
      </c>
      <c r="L11039" s="192" t="s">
        <v>1447</v>
      </c>
    </row>
    <row r="11040" spans="1:12" ht="15" x14ac:dyDescent="0.25">
      <c r="A11040" s="189" t="s">
        <v>7573</v>
      </c>
      <c r="B11040" s="190" t="s">
        <v>7574</v>
      </c>
      <c r="C11040" s="190" t="s">
        <v>29797</v>
      </c>
      <c r="D11040" s="190" t="s">
        <v>29797</v>
      </c>
      <c r="E11040" s="190" t="s">
        <v>29797</v>
      </c>
      <c r="F11040" s="190" t="s">
        <v>29797</v>
      </c>
      <c r="G11040" s="190" t="s">
        <v>29797</v>
      </c>
      <c r="H11040" s="190" t="s">
        <v>31376</v>
      </c>
      <c r="I11040" s="190" t="s">
        <v>5062</v>
      </c>
      <c r="J11040" s="190" t="s">
        <v>29821</v>
      </c>
      <c r="K11040" s="190" t="s">
        <v>5062</v>
      </c>
      <c r="L11040" s="190" t="s">
        <v>1447</v>
      </c>
    </row>
    <row r="11041" spans="1:12" ht="15" x14ac:dyDescent="0.25">
      <c r="A11041" s="191" t="s">
        <v>28079</v>
      </c>
      <c r="B11041" s="192" t="s">
        <v>28080</v>
      </c>
      <c r="C11041" s="192" t="s">
        <v>29797</v>
      </c>
      <c r="D11041" s="192" t="s">
        <v>29797</v>
      </c>
      <c r="E11041" s="192" t="s">
        <v>29797</v>
      </c>
      <c r="F11041" s="192" t="s">
        <v>29797</v>
      </c>
      <c r="G11041" s="192" t="s">
        <v>29797</v>
      </c>
      <c r="H11041" s="192" t="s">
        <v>29797</v>
      </c>
      <c r="I11041" s="192" t="s">
        <v>29797</v>
      </c>
      <c r="J11041" s="192" t="s">
        <v>29821</v>
      </c>
      <c r="K11041" s="192" t="s">
        <v>5062</v>
      </c>
      <c r="L11041" s="192" t="s">
        <v>1447</v>
      </c>
    </row>
    <row r="11042" spans="1:12" ht="15" x14ac:dyDescent="0.25">
      <c r="A11042" s="189" t="s">
        <v>7575</v>
      </c>
      <c r="B11042" s="190" t="s">
        <v>7576</v>
      </c>
      <c r="C11042" s="190" t="s">
        <v>29806</v>
      </c>
      <c r="D11042" s="190" t="s">
        <v>29797</v>
      </c>
      <c r="E11042" s="190" t="s">
        <v>31055</v>
      </c>
      <c r="F11042" s="190" t="s">
        <v>29797</v>
      </c>
      <c r="G11042" s="190" t="s">
        <v>29797</v>
      </c>
      <c r="H11042" s="190" t="s">
        <v>31537</v>
      </c>
      <c r="I11042" s="190" t="s">
        <v>5894</v>
      </c>
      <c r="J11042" s="190" t="s">
        <v>29821</v>
      </c>
      <c r="K11042" s="190" t="s">
        <v>5062</v>
      </c>
      <c r="L11042" s="190" t="s">
        <v>1447</v>
      </c>
    </row>
    <row r="11043" spans="1:12" ht="15" x14ac:dyDescent="0.25">
      <c r="A11043" s="191" t="s">
        <v>7577</v>
      </c>
      <c r="B11043" s="192" t="s">
        <v>7578</v>
      </c>
      <c r="C11043" s="192" t="s">
        <v>29797</v>
      </c>
      <c r="D11043" s="192" t="s">
        <v>29797</v>
      </c>
      <c r="E11043" s="192" t="s">
        <v>29797</v>
      </c>
      <c r="F11043" s="192" t="s">
        <v>29797</v>
      </c>
      <c r="G11043" s="192" t="s">
        <v>29797</v>
      </c>
      <c r="H11043" s="192" t="s">
        <v>29797</v>
      </c>
      <c r="I11043" s="192" t="s">
        <v>29797</v>
      </c>
      <c r="J11043" s="192" t="s">
        <v>29821</v>
      </c>
      <c r="K11043" s="192" t="s">
        <v>5062</v>
      </c>
      <c r="L11043" s="192" t="s">
        <v>1447</v>
      </c>
    </row>
    <row r="11044" spans="1:12" ht="15" x14ac:dyDescent="0.25">
      <c r="A11044" s="189" t="s">
        <v>17947</v>
      </c>
      <c r="B11044" s="190" t="s">
        <v>21746</v>
      </c>
      <c r="C11044" s="190" t="s">
        <v>29812</v>
      </c>
      <c r="D11044" s="190" t="s">
        <v>29824</v>
      </c>
      <c r="E11044" s="190" t="s">
        <v>31056</v>
      </c>
      <c r="F11044" s="190" t="s">
        <v>29797</v>
      </c>
      <c r="G11044" s="190" t="s">
        <v>29797</v>
      </c>
      <c r="H11044" s="190" t="s">
        <v>31344</v>
      </c>
      <c r="I11044" s="190" t="s">
        <v>30059</v>
      </c>
      <c r="J11044" s="190" t="s">
        <v>29821</v>
      </c>
      <c r="K11044" s="190" t="s">
        <v>5062</v>
      </c>
      <c r="L11044" s="190" t="s">
        <v>1447</v>
      </c>
    </row>
    <row r="11045" spans="1:12" ht="15" x14ac:dyDescent="0.25">
      <c r="A11045" s="191" t="s">
        <v>7579</v>
      </c>
      <c r="B11045" s="192" t="s">
        <v>7580</v>
      </c>
      <c r="C11045" s="192" t="s">
        <v>29797</v>
      </c>
      <c r="D11045" s="192" t="s">
        <v>29797</v>
      </c>
      <c r="E11045" s="192" t="s">
        <v>29797</v>
      </c>
      <c r="F11045" s="192" t="s">
        <v>29797</v>
      </c>
      <c r="G11045" s="192" t="s">
        <v>29797</v>
      </c>
      <c r="H11045" s="192" t="s">
        <v>31316</v>
      </c>
      <c r="I11045" s="192" t="s">
        <v>1383</v>
      </c>
      <c r="J11045" s="192" t="s">
        <v>29821</v>
      </c>
      <c r="K11045" s="192" t="s">
        <v>5062</v>
      </c>
      <c r="L11045" s="192" t="s">
        <v>1447</v>
      </c>
    </row>
    <row r="11046" spans="1:12" ht="15" x14ac:dyDescent="0.25">
      <c r="A11046" s="189" t="s">
        <v>17948</v>
      </c>
      <c r="B11046" s="190" t="s">
        <v>21747</v>
      </c>
      <c r="C11046" s="190" t="s">
        <v>29797</v>
      </c>
      <c r="D11046" s="190" t="s">
        <v>29797</v>
      </c>
      <c r="E11046" s="190" t="s">
        <v>29797</v>
      </c>
      <c r="F11046" s="190" t="s">
        <v>29797</v>
      </c>
      <c r="G11046" s="190" t="s">
        <v>29797</v>
      </c>
      <c r="H11046" s="190" t="s">
        <v>31603</v>
      </c>
      <c r="I11046" s="190" t="s">
        <v>31604</v>
      </c>
      <c r="J11046" s="190" t="s">
        <v>29821</v>
      </c>
      <c r="K11046" s="190" t="s">
        <v>5062</v>
      </c>
      <c r="L11046" s="190" t="s">
        <v>1447</v>
      </c>
    </row>
    <row r="11047" spans="1:12" ht="15" x14ac:dyDescent="0.25">
      <c r="A11047" s="191" t="s">
        <v>28081</v>
      </c>
      <c r="B11047" s="192" t="s">
        <v>28082</v>
      </c>
      <c r="C11047" s="192" t="s">
        <v>29797</v>
      </c>
      <c r="D11047" s="192" t="s">
        <v>29797</v>
      </c>
      <c r="E11047" s="192" t="s">
        <v>29797</v>
      </c>
      <c r="F11047" s="192" t="s">
        <v>29797</v>
      </c>
      <c r="G11047" s="192" t="s">
        <v>29797</v>
      </c>
      <c r="H11047" s="192" t="s">
        <v>29797</v>
      </c>
      <c r="I11047" s="192" t="s">
        <v>29797</v>
      </c>
      <c r="J11047" s="192" t="s">
        <v>29797</v>
      </c>
      <c r="K11047" s="192" t="s">
        <v>29797</v>
      </c>
      <c r="L11047" s="192" t="s">
        <v>29797</v>
      </c>
    </row>
    <row r="11048" spans="1:12" ht="15" x14ac:dyDescent="0.25">
      <c r="A11048" s="189" t="s">
        <v>7581</v>
      </c>
      <c r="B11048" s="190" t="s">
        <v>12120</v>
      </c>
      <c r="C11048" s="190" t="s">
        <v>29797</v>
      </c>
      <c r="D11048" s="190" t="s">
        <v>29797</v>
      </c>
      <c r="E11048" s="190" t="s">
        <v>29797</v>
      </c>
      <c r="F11048" s="190" t="s">
        <v>29797</v>
      </c>
      <c r="G11048" s="190" t="s">
        <v>29797</v>
      </c>
      <c r="H11048" s="190" t="s">
        <v>29797</v>
      </c>
      <c r="I11048" s="190" t="s">
        <v>29797</v>
      </c>
      <c r="J11048" s="190" t="s">
        <v>29821</v>
      </c>
      <c r="K11048" s="190" t="s">
        <v>5062</v>
      </c>
      <c r="L11048" s="190" t="s">
        <v>1447</v>
      </c>
    </row>
    <row r="11049" spans="1:12" ht="15" x14ac:dyDescent="0.25">
      <c r="A11049" s="191" t="s">
        <v>6612</v>
      </c>
      <c r="B11049" s="192" t="s">
        <v>130</v>
      </c>
      <c r="C11049" s="192" t="s">
        <v>29797</v>
      </c>
      <c r="D11049" s="192" t="s">
        <v>29797</v>
      </c>
      <c r="E11049" s="192" t="s">
        <v>29797</v>
      </c>
      <c r="F11049" s="192" t="s">
        <v>29797</v>
      </c>
      <c r="G11049" s="192" t="s">
        <v>29797</v>
      </c>
      <c r="H11049" s="192" t="s">
        <v>29797</v>
      </c>
      <c r="I11049" s="192" t="s">
        <v>29797</v>
      </c>
      <c r="J11049" s="192" t="s">
        <v>29797</v>
      </c>
      <c r="K11049" s="192" t="s">
        <v>29797</v>
      </c>
      <c r="L11049" s="192" t="s">
        <v>29797</v>
      </c>
    </row>
    <row r="11050" spans="1:12" ht="15" x14ac:dyDescent="0.25">
      <c r="A11050" s="189" t="s">
        <v>28083</v>
      </c>
      <c r="B11050" s="190" t="s">
        <v>28084</v>
      </c>
      <c r="C11050" s="190" t="s">
        <v>29797</v>
      </c>
      <c r="D11050" s="190" t="s">
        <v>29797</v>
      </c>
      <c r="E11050" s="190" t="s">
        <v>29797</v>
      </c>
      <c r="F11050" s="190" t="s">
        <v>29797</v>
      </c>
      <c r="G11050" s="190" t="s">
        <v>29797</v>
      </c>
      <c r="H11050" s="190" t="s">
        <v>29797</v>
      </c>
      <c r="I11050" s="190" t="s">
        <v>29797</v>
      </c>
      <c r="J11050" s="190" t="s">
        <v>29797</v>
      </c>
      <c r="K11050" s="190" t="s">
        <v>29797</v>
      </c>
      <c r="L11050" s="190" t="s">
        <v>29797</v>
      </c>
    </row>
    <row r="11051" spans="1:12" ht="15" x14ac:dyDescent="0.25">
      <c r="A11051" s="191" t="s">
        <v>6613</v>
      </c>
      <c r="B11051" s="192" t="s">
        <v>131</v>
      </c>
      <c r="C11051" s="192" t="s">
        <v>29797</v>
      </c>
      <c r="D11051" s="192" t="s">
        <v>29797</v>
      </c>
      <c r="E11051" s="192" t="s">
        <v>29797</v>
      </c>
      <c r="F11051" s="192" t="s">
        <v>29797</v>
      </c>
      <c r="G11051" s="192" t="s">
        <v>29797</v>
      </c>
      <c r="H11051" s="192" t="s">
        <v>31573</v>
      </c>
      <c r="I11051" s="192" t="s">
        <v>31574</v>
      </c>
      <c r="J11051" s="192" t="s">
        <v>29821</v>
      </c>
      <c r="K11051" s="192" t="s">
        <v>5062</v>
      </c>
      <c r="L11051" s="192" t="s">
        <v>1447</v>
      </c>
    </row>
    <row r="11052" spans="1:12" ht="15" x14ac:dyDescent="0.25">
      <c r="A11052" s="189" t="s">
        <v>12121</v>
      </c>
      <c r="B11052" s="190" t="s">
        <v>12122</v>
      </c>
      <c r="C11052" s="190" t="s">
        <v>29797</v>
      </c>
      <c r="D11052" s="190" t="s">
        <v>29797</v>
      </c>
      <c r="E11052" s="190" t="s">
        <v>29797</v>
      </c>
      <c r="F11052" s="190" t="s">
        <v>29797</v>
      </c>
      <c r="G11052" s="190" t="s">
        <v>29797</v>
      </c>
      <c r="H11052" s="190" t="s">
        <v>29797</v>
      </c>
      <c r="I11052" s="190" t="s">
        <v>29797</v>
      </c>
      <c r="J11052" s="190" t="s">
        <v>29821</v>
      </c>
      <c r="K11052" s="190" t="s">
        <v>5062</v>
      </c>
      <c r="L11052" s="190" t="s">
        <v>1447</v>
      </c>
    </row>
    <row r="11053" spans="1:12" ht="15" x14ac:dyDescent="0.25">
      <c r="A11053" s="191" t="s">
        <v>6614</v>
      </c>
      <c r="B11053" s="192" t="s">
        <v>132</v>
      </c>
      <c r="C11053" s="192" t="s">
        <v>29797</v>
      </c>
      <c r="D11053" s="192" t="s">
        <v>29797</v>
      </c>
      <c r="E11053" s="192" t="s">
        <v>29797</v>
      </c>
      <c r="F11053" s="192" t="s">
        <v>29797</v>
      </c>
      <c r="G11053" s="192" t="s">
        <v>29797</v>
      </c>
      <c r="H11053" s="192" t="s">
        <v>31507</v>
      </c>
      <c r="I11053" s="192" t="s">
        <v>1388</v>
      </c>
      <c r="J11053" s="192" t="s">
        <v>29821</v>
      </c>
      <c r="K11053" s="192" t="s">
        <v>5062</v>
      </c>
      <c r="L11053" s="192" t="s">
        <v>1447</v>
      </c>
    </row>
    <row r="11054" spans="1:12" ht="15" x14ac:dyDescent="0.25">
      <c r="A11054" s="189" t="s">
        <v>12123</v>
      </c>
      <c r="B11054" s="190" t="s">
        <v>12124</v>
      </c>
      <c r="C11054" s="190" t="s">
        <v>29797</v>
      </c>
      <c r="D11054" s="190" t="s">
        <v>29797</v>
      </c>
      <c r="E11054" s="190" t="s">
        <v>29797</v>
      </c>
      <c r="F11054" s="190" t="s">
        <v>29797</v>
      </c>
      <c r="G11054" s="190" t="s">
        <v>29797</v>
      </c>
      <c r="H11054" s="190" t="s">
        <v>31340</v>
      </c>
      <c r="I11054" s="190" t="s">
        <v>1380</v>
      </c>
      <c r="J11054" s="190" t="s">
        <v>29821</v>
      </c>
      <c r="K11054" s="190" t="s">
        <v>5062</v>
      </c>
      <c r="L11054" s="190" t="s">
        <v>1447</v>
      </c>
    </row>
    <row r="11055" spans="1:12" ht="15" x14ac:dyDescent="0.25">
      <c r="A11055" s="191" t="s">
        <v>17949</v>
      </c>
      <c r="B11055" s="192" t="s">
        <v>21748</v>
      </c>
      <c r="C11055" s="192" t="s">
        <v>29812</v>
      </c>
      <c r="D11055" s="192" t="s">
        <v>29824</v>
      </c>
      <c r="E11055" s="192" t="s">
        <v>29834</v>
      </c>
      <c r="F11055" s="192" t="s">
        <v>29804</v>
      </c>
      <c r="G11055" s="192" t="s">
        <v>30752</v>
      </c>
      <c r="H11055" s="192" t="s">
        <v>31340</v>
      </c>
      <c r="I11055" s="192" t="s">
        <v>1380</v>
      </c>
      <c r="J11055" s="192" t="s">
        <v>29821</v>
      </c>
      <c r="K11055" s="192" t="s">
        <v>5062</v>
      </c>
      <c r="L11055" s="192" t="s">
        <v>1447</v>
      </c>
    </row>
    <row r="11056" spans="1:12" ht="15" x14ac:dyDescent="0.25">
      <c r="A11056" s="189" t="s">
        <v>12125</v>
      </c>
      <c r="B11056" s="190" t="s">
        <v>12126</v>
      </c>
      <c r="C11056" s="190" t="s">
        <v>29797</v>
      </c>
      <c r="D11056" s="190" t="s">
        <v>29797</v>
      </c>
      <c r="E11056" s="190" t="s">
        <v>29797</v>
      </c>
      <c r="F11056" s="190" t="s">
        <v>29797</v>
      </c>
      <c r="G11056" s="190" t="s">
        <v>29797</v>
      </c>
      <c r="H11056" s="190" t="s">
        <v>32333</v>
      </c>
      <c r="I11056" s="190" t="s">
        <v>32334</v>
      </c>
      <c r="J11056" s="190" t="s">
        <v>31325</v>
      </c>
      <c r="K11056" s="190" t="s">
        <v>5073</v>
      </c>
      <c r="L11056" s="190" t="s">
        <v>1447</v>
      </c>
    </row>
    <row r="11057" spans="1:12" ht="15" x14ac:dyDescent="0.25">
      <c r="A11057" s="191" t="s">
        <v>12127</v>
      </c>
      <c r="B11057" s="192" t="s">
        <v>12128</v>
      </c>
      <c r="C11057" s="192" t="s">
        <v>29797</v>
      </c>
      <c r="D11057" s="192" t="s">
        <v>29797</v>
      </c>
      <c r="E11057" s="192" t="s">
        <v>29797</v>
      </c>
      <c r="F11057" s="192" t="s">
        <v>29797</v>
      </c>
      <c r="G11057" s="192" t="s">
        <v>29797</v>
      </c>
      <c r="H11057" s="192" t="s">
        <v>31788</v>
      </c>
      <c r="I11057" s="192" t="s">
        <v>31789</v>
      </c>
      <c r="J11057" s="192" t="s">
        <v>29821</v>
      </c>
      <c r="K11057" s="192" t="s">
        <v>5062</v>
      </c>
      <c r="L11057" s="192" t="s">
        <v>1447</v>
      </c>
    </row>
    <row r="11058" spans="1:12" ht="15" x14ac:dyDescent="0.25">
      <c r="A11058" s="189" t="s">
        <v>12129</v>
      </c>
      <c r="B11058" s="190" t="s">
        <v>12130</v>
      </c>
      <c r="C11058" s="190" t="s">
        <v>29797</v>
      </c>
      <c r="D11058" s="190" t="s">
        <v>29797</v>
      </c>
      <c r="E11058" s="190" t="s">
        <v>29797</v>
      </c>
      <c r="F11058" s="190" t="s">
        <v>29797</v>
      </c>
      <c r="G11058" s="190" t="s">
        <v>29797</v>
      </c>
      <c r="H11058" s="190" t="s">
        <v>31402</v>
      </c>
      <c r="I11058" s="190" t="s">
        <v>31403</v>
      </c>
      <c r="J11058" s="190" t="s">
        <v>29821</v>
      </c>
      <c r="K11058" s="190" t="s">
        <v>5062</v>
      </c>
      <c r="L11058" s="190" t="s">
        <v>1447</v>
      </c>
    </row>
    <row r="11059" spans="1:12" ht="15" x14ac:dyDescent="0.25">
      <c r="A11059" s="191" t="s">
        <v>12131</v>
      </c>
      <c r="B11059" s="192" t="s">
        <v>12132</v>
      </c>
      <c r="C11059" s="192" t="s">
        <v>29797</v>
      </c>
      <c r="D11059" s="192" t="s">
        <v>29797</v>
      </c>
      <c r="E11059" s="192" t="s">
        <v>29797</v>
      </c>
      <c r="F11059" s="192" t="s">
        <v>29797</v>
      </c>
      <c r="G11059" s="192" t="s">
        <v>29797</v>
      </c>
      <c r="H11059" s="192" t="s">
        <v>32843</v>
      </c>
      <c r="I11059" s="192" t="s">
        <v>10553</v>
      </c>
      <c r="J11059" s="192" t="s">
        <v>30285</v>
      </c>
      <c r="K11059" s="192" t="s">
        <v>10553</v>
      </c>
      <c r="L11059" s="192" t="s">
        <v>1447</v>
      </c>
    </row>
    <row r="11060" spans="1:12" ht="15" x14ac:dyDescent="0.25">
      <c r="A11060" s="189" t="s">
        <v>17950</v>
      </c>
      <c r="B11060" s="190" t="s">
        <v>21749</v>
      </c>
      <c r="C11060" s="190" t="s">
        <v>29797</v>
      </c>
      <c r="D11060" s="190" t="s">
        <v>29797</v>
      </c>
      <c r="E11060" s="190" t="s">
        <v>29797</v>
      </c>
      <c r="F11060" s="190" t="s">
        <v>29797</v>
      </c>
      <c r="G11060" s="190" t="s">
        <v>29797</v>
      </c>
      <c r="H11060" s="190" t="s">
        <v>31810</v>
      </c>
      <c r="I11060" s="190" t="s">
        <v>31811</v>
      </c>
      <c r="J11060" s="190" t="s">
        <v>31325</v>
      </c>
      <c r="K11060" s="190" t="s">
        <v>5073</v>
      </c>
      <c r="L11060" s="190" t="s">
        <v>1447</v>
      </c>
    </row>
    <row r="11061" spans="1:12" ht="15" x14ac:dyDescent="0.25">
      <c r="A11061" s="191" t="s">
        <v>28085</v>
      </c>
      <c r="B11061" s="192" t="s">
        <v>28086</v>
      </c>
      <c r="C11061" s="192" t="s">
        <v>29797</v>
      </c>
      <c r="D11061" s="192" t="s">
        <v>29797</v>
      </c>
      <c r="E11061" s="192" t="s">
        <v>29797</v>
      </c>
      <c r="F11061" s="192" t="s">
        <v>29797</v>
      </c>
      <c r="G11061" s="192" t="s">
        <v>29797</v>
      </c>
      <c r="H11061" s="192" t="s">
        <v>29797</v>
      </c>
      <c r="I11061" s="192" t="s">
        <v>29797</v>
      </c>
      <c r="J11061" s="192" t="s">
        <v>29797</v>
      </c>
      <c r="K11061" s="192" t="s">
        <v>29797</v>
      </c>
      <c r="L11061" s="192" t="s">
        <v>29797</v>
      </c>
    </row>
    <row r="11062" spans="1:12" ht="15" x14ac:dyDescent="0.25">
      <c r="A11062" s="189" t="s">
        <v>17951</v>
      </c>
      <c r="B11062" s="190" t="s">
        <v>21750</v>
      </c>
      <c r="C11062" s="190" t="s">
        <v>29797</v>
      </c>
      <c r="D11062" s="190" t="s">
        <v>29797</v>
      </c>
      <c r="E11062" s="190" t="s">
        <v>29797</v>
      </c>
      <c r="F11062" s="190" t="s">
        <v>29797</v>
      </c>
      <c r="G11062" s="190" t="s">
        <v>29797</v>
      </c>
      <c r="H11062" s="190" t="s">
        <v>31721</v>
      </c>
      <c r="I11062" s="190" t="s">
        <v>5078</v>
      </c>
      <c r="J11062" s="190" t="s">
        <v>29826</v>
      </c>
      <c r="K11062" s="190" t="s">
        <v>5078</v>
      </c>
      <c r="L11062" s="190" t="s">
        <v>1447</v>
      </c>
    </row>
    <row r="11063" spans="1:12" ht="15" x14ac:dyDescent="0.25">
      <c r="A11063" s="191" t="s">
        <v>12133</v>
      </c>
      <c r="B11063" s="192" t="s">
        <v>12134</v>
      </c>
      <c r="C11063" s="192" t="s">
        <v>29797</v>
      </c>
      <c r="D11063" s="192" t="s">
        <v>29797</v>
      </c>
      <c r="E11063" s="192" t="s">
        <v>29797</v>
      </c>
      <c r="F11063" s="192" t="s">
        <v>29797</v>
      </c>
      <c r="G11063" s="192" t="s">
        <v>29797</v>
      </c>
      <c r="H11063" s="192" t="s">
        <v>31337</v>
      </c>
      <c r="I11063" s="192" t="s">
        <v>31338</v>
      </c>
      <c r="J11063" s="192" t="s">
        <v>29821</v>
      </c>
      <c r="K11063" s="192" t="s">
        <v>5062</v>
      </c>
      <c r="L11063" s="192" t="s">
        <v>1447</v>
      </c>
    </row>
    <row r="11064" spans="1:12" ht="15" x14ac:dyDescent="0.25">
      <c r="A11064" s="189" t="s">
        <v>28087</v>
      </c>
      <c r="B11064" s="190" t="s">
        <v>12135</v>
      </c>
      <c r="C11064" s="190" t="s">
        <v>29797</v>
      </c>
      <c r="D11064" s="190" t="s">
        <v>29797</v>
      </c>
      <c r="E11064" s="190" t="s">
        <v>29797</v>
      </c>
      <c r="F11064" s="190" t="s">
        <v>29797</v>
      </c>
      <c r="G11064" s="190" t="s">
        <v>29797</v>
      </c>
      <c r="H11064" s="190" t="s">
        <v>29797</v>
      </c>
      <c r="I11064" s="190" t="s">
        <v>29797</v>
      </c>
      <c r="J11064" s="190" t="s">
        <v>29797</v>
      </c>
      <c r="K11064" s="190" t="s">
        <v>29797</v>
      </c>
      <c r="L11064" s="190" t="s">
        <v>1441</v>
      </c>
    </row>
    <row r="11065" spans="1:12" ht="15" x14ac:dyDescent="0.25">
      <c r="A11065" s="191" t="s">
        <v>17952</v>
      </c>
      <c r="B11065" s="192" t="s">
        <v>21751</v>
      </c>
      <c r="C11065" s="192" t="s">
        <v>29797</v>
      </c>
      <c r="D11065" s="192" t="s">
        <v>29797</v>
      </c>
      <c r="E11065" s="192" t="s">
        <v>29797</v>
      </c>
      <c r="F11065" s="192" t="s">
        <v>29797</v>
      </c>
      <c r="G11065" s="192" t="s">
        <v>29797</v>
      </c>
      <c r="H11065" s="192" t="s">
        <v>31342</v>
      </c>
      <c r="I11065" s="192" t="s">
        <v>31343</v>
      </c>
      <c r="J11065" s="192" t="s">
        <v>29821</v>
      </c>
      <c r="K11065" s="192" t="s">
        <v>5062</v>
      </c>
      <c r="L11065" s="192" t="s">
        <v>1447</v>
      </c>
    </row>
    <row r="11066" spans="1:12" ht="15" x14ac:dyDescent="0.25">
      <c r="A11066" s="189" t="s">
        <v>12136</v>
      </c>
      <c r="B11066" s="190" t="s">
        <v>12137</v>
      </c>
      <c r="C11066" s="190" t="s">
        <v>29797</v>
      </c>
      <c r="D11066" s="190" t="s">
        <v>29797</v>
      </c>
      <c r="E11066" s="190" t="s">
        <v>29797</v>
      </c>
      <c r="F11066" s="190" t="s">
        <v>29797</v>
      </c>
      <c r="G11066" s="190" t="s">
        <v>29797</v>
      </c>
      <c r="H11066" s="190" t="s">
        <v>31621</v>
      </c>
      <c r="I11066" s="190" t="s">
        <v>31622</v>
      </c>
      <c r="J11066" s="190" t="s">
        <v>30441</v>
      </c>
      <c r="K11066" s="190" t="s">
        <v>9190</v>
      </c>
      <c r="L11066" s="190" t="s">
        <v>1447</v>
      </c>
    </row>
    <row r="11067" spans="1:12" ht="15" x14ac:dyDescent="0.25">
      <c r="A11067" s="191" t="s">
        <v>28088</v>
      </c>
      <c r="B11067" s="192" t="s">
        <v>28089</v>
      </c>
      <c r="C11067" s="192" t="s">
        <v>29797</v>
      </c>
      <c r="D11067" s="192" t="s">
        <v>29797</v>
      </c>
      <c r="E11067" s="192" t="s">
        <v>29797</v>
      </c>
      <c r="F11067" s="192" t="s">
        <v>29797</v>
      </c>
      <c r="G11067" s="192" t="s">
        <v>29797</v>
      </c>
      <c r="H11067" s="192" t="s">
        <v>31451</v>
      </c>
      <c r="I11067" s="192" t="s">
        <v>1382</v>
      </c>
      <c r="J11067" s="192" t="s">
        <v>29821</v>
      </c>
      <c r="K11067" s="192" t="s">
        <v>5062</v>
      </c>
      <c r="L11067" s="192" t="s">
        <v>1447</v>
      </c>
    </row>
    <row r="11068" spans="1:12" ht="15" x14ac:dyDescent="0.25">
      <c r="A11068" s="189" t="s">
        <v>17953</v>
      </c>
      <c r="B11068" s="190" t="s">
        <v>21752</v>
      </c>
      <c r="C11068" s="190" t="s">
        <v>29797</v>
      </c>
      <c r="D11068" s="190" t="s">
        <v>29797</v>
      </c>
      <c r="E11068" s="190" t="s">
        <v>29797</v>
      </c>
      <c r="F11068" s="190" t="s">
        <v>29797</v>
      </c>
      <c r="G11068" s="190" t="s">
        <v>29797</v>
      </c>
      <c r="H11068" s="190" t="s">
        <v>29797</v>
      </c>
      <c r="I11068" s="190" t="s">
        <v>29797</v>
      </c>
      <c r="J11068" s="190" t="s">
        <v>29797</v>
      </c>
      <c r="K11068" s="190" t="s">
        <v>29797</v>
      </c>
      <c r="L11068" s="190" t="s">
        <v>29797</v>
      </c>
    </row>
    <row r="11069" spans="1:12" ht="15" x14ac:dyDescent="0.25">
      <c r="A11069" s="191" t="s">
        <v>6615</v>
      </c>
      <c r="B11069" s="192" t="s">
        <v>133</v>
      </c>
      <c r="C11069" s="192" t="s">
        <v>29797</v>
      </c>
      <c r="D11069" s="192" t="s">
        <v>29797</v>
      </c>
      <c r="E11069" s="192" t="s">
        <v>29797</v>
      </c>
      <c r="F11069" s="192" t="s">
        <v>29797</v>
      </c>
      <c r="G11069" s="192" t="s">
        <v>29797</v>
      </c>
      <c r="H11069" s="192" t="s">
        <v>31409</v>
      </c>
      <c r="I11069" s="192" t="s">
        <v>5062</v>
      </c>
      <c r="J11069" s="192" t="s">
        <v>29821</v>
      </c>
      <c r="K11069" s="192" t="s">
        <v>5062</v>
      </c>
      <c r="L11069" s="192" t="s">
        <v>1447</v>
      </c>
    </row>
    <row r="11070" spans="1:12" ht="15" x14ac:dyDescent="0.25">
      <c r="A11070" s="189" t="s">
        <v>28090</v>
      </c>
      <c r="B11070" s="190" t="s">
        <v>28091</v>
      </c>
      <c r="C11070" s="190" t="s">
        <v>29797</v>
      </c>
      <c r="D11070" s="190" t="s">
        <v>29797</v>
      </c>
      <c r="E11070" s="190" t="s">
        <v>29797</v>
      </c>
      <c r="F11070" s="190" t="s">
        <v>29797</v>
      </c>
      <c r="G11070" s="190" t="s">
        <v>29797</v>
      </c>
      <c r="H11070" s="190" t="s">
        <v>31605</v>
      </c>
      <c r="I11070" s="190" t="s">
        <v>31606</v>
      </c>
      <c r="J11070" s="190" t="s">
        <v>29821</v>
      </c>
      <c r="K11070" s="190" t="s">
        <v>5062</v>
      </c>
      <c r="L11070" s="190" t="s">
        <v>1447</v>
      </c>
    </row>
    <row r="11071" spans="1:12" ht="15" x14ac:dyDescent="0.25">
      <c r="A11071" s="191" t="s">
        <v>12138</v>
      </c>
      <c r="B11071" s="192" t="s">
        <v>12139</v>
      </c>
      <c r="C11071" s="192" t="s">
        <v>29797</v>
      </c>
      <c r="D11071" s="192" t="s">
        <v>29797</v>
      </c>
      <c r="E11071" s="192" t="s">
        <v>29797</v>
      </c>
      <c r="F11071" s="192" t="s">
        <v>29797</v>
      </c>
      <c r="G11071" s="192" t="s">
        <v>29797</v>
      </c>
      <c r="H11071" s="192" t="s">
        <v>31884</v>
      </c>
      <c r="I11071" s="192" t="s">
        <v>31885</v>
      </c>
      <c r="J11071" s="192" t="s">
        <v>31325</v>
      </c>
      <c r="K11071" s="192" t="s">
        <v>5073</v>
      </c>
      <c r="L11071" s="192" t="s">
        <v>1447</v>
      </c>
    </row>
    <row r="11072" spans="1:12" ht="15" x14ac:dyDescent="0.25">
      <c r="A11072" s="189" t="s">
        <v>17954</v>
      </c>
      <c r="B11072" s="190" t="s">
        <v>21753</v>
      </c>
      <c r="C11072" s="190" t="s">
        <v>29812</v>
      </c>
      <c r="D11072" s="190" t="s">
        <v>29824</v>
      </c>
      <c r="E11072" s="190" t="s">
        <v>31057</v>
      </c>
      <c r="F11072" s="190" t="s">
        <v>29804</v>
      </c>
      <c r="G11072" s="190" t="s">
        <v>30005</v>
      </c>
      <c r="H11072" s="190" t="s">
        <v>31314</v>
      </c>
      <c r="I11072" s="190" t="s">
        <v>5062</v>
      </c>
      <c r="J11072" s="190" t="s">
        <v>29821</v>
      </c>
      <c r="K11072" s="190" t="s">
        <v>5062</v>
      </c>
      <c r="L11072" s="190" t="s">
        <v>1447</v>
      </c>
    </row>
    <row r="11073" spans="1:12" ht="15" x14ac:dyDescent="0.25">
      <c r="A11073" s="191" t="s">
        <v>6616</v>
      </c>
      <c r="B11073" s="192" t="s">
        <v>134</v>
      </c>
      <c r="C11073" s="192" t="s">
        <v>29797</v>
      </c>
      <c r="D11073" s="192" t="s">
        <v>29797</v>
      </c>
      <c r="E11073" s="192" t="s">
        <v>29797</v>
      </c>
      <c r="F11073" s="192" t="s">
        <v>29797</v>
      </c>
      <c r="G11073" s="192" t="s">
        <v>29797</v>
      </c>
      <c r="H11073" s="192" t="s">
        <v>29797</v>
      </c>
      <c r="I11073" s="192" t="s">
        <v>29797</v>
      </c>
      <c r="J11073" s="192" t="s">
        <v>31347</v>
      </c>
      <c r="K11073" s="192" t="s">
        <v>31348</v>
      </c>
      <c r="L11073" s="192" t="s">
        <v>33516</v>
      </c>
    </row>
    <row r="11074" spans="1:12" ht="15" x14ac:dyDescent="0.25">
      <c r="A11074" s="189" t="s">
        <v>17955</v>
      </c>
      <c r="B11074" s="190" t="s">
        <v>21754</v>
      </c>
      <c r="C11074" s="190" t="s">
        <v>29797</v>
      </c>
      <c r="D11074" s="190" t="s">
        <v>29797</v>
      </c>
      <c r="E11074" s="190" t="s">
        <v>29797</v>
      </c>
      <c r="F11074" s="190" t="s">
        <v>29797</v>
      </c>
      <c r="G11074" s="190" t="s">
        <v>29797</v>
      </c>
      <c r="H11074" s="190" t="s">
        <v>31460</v>
      </c>
      <c r="I11074" s="190" t="s">
        <v>29942</v>
      </c>
      <c r="J11074" s="190" t="s">
        <v>29821</v>
      </c>
      <c r="K11074" s="190" t="s">
        <v>5062</v>
      </c>
      <c r="L11074" s="190" t="s">
        <v>1447</v>
      </c>
    </row>
    <row r="11075" spans="1:12" ht="15" x14ac:dyDescent="0.25">
      <c r="A11075" s="191" t="s">
        <v>17956</v>
      </c>
      <c r="B11075" s="192" t="s">
        <v>21755</v>
      </c>
      <c r="C11075" s="192" t="s">
        <v>29812</v>
      </c>
      <c r="D11075" s="192" t="s">
        <v>29813</v>
      </c>
      <c r="E11075" s="192" t="s">
        <v>31058</v>
      </c>
      <c r="F11075" s="192" t="s">
        <v>29804</v>
      </c>
      <c r="G11075" s="192" t="s">
        <v>30104</v>
      </c>
      <c r="H11075" s="192" t="s">
        <v>31409</v>
      </c>
      <c r="I11075" s="192" t="s">
        <v>5062</v>
      </c>
      <c r="J11075" s="192" t="s">
        <v>29821</v>
      </c>
      <c r="K11075" s="192" t="s">
        <v>5062</v>
      </c>
      <c r="L11075" s="192" t="s">
        <v>1447</v>
      </c>
    </row>
    <row r="11076" spans="1:12" ht="15" x14ac:dyDescent="0.25">
      <c r="A11076" s="189" t="s">
        <v>28092</v>
      </c>
      <c r="B11076" s="190" t="s">
        <v>28093</v>
      </c>
      <c r="C11076" s="190" t="s">
        <v>29797</v>
      </c>
      <c r="D11076" s="190" t="s">
        <v>29797</v>
      </c>
      <c r="E11076" s="190" t="s">
        <v>29797</v>
      </c>
      <c r="F11076" s="190" t="s">
        <v>29797</v>
      </c>
      <c r="G11076" s="190" t="s">
        <v>29797</v>
      </c>
      <c r="H11076" s="190" t="s">
        <v>29797</v>
      </c>
      <c r="I11076" s="190" t="s">
        <v>29797</v>
      </c>
      <c r="J11076" s="190" t="s">
        <v>29797</v>
      </c>
      <c r="K11076" s="190" t="s">
        <v>29797</v>
      </c>
      <c r="L11076" s="190" t="s">
        <v>29797</v>
      </c>
    </row>
    <row r="11077" spans="1:12" ht="15" x14ac:dyDescent="0.25">
      <c r="A11077" s="191" t="s">
        <v>12140</v>
      </c>
      <c r="B11077" s="192" t="s">
        <v>12141</v>
      </c>
      <c r="C11077" s="192" t="s">
        <v>29812</v>
      </c>
      <c r="D11077" s="192" t="s">
        <v>29797</v>
      </c>
      <c r="E11077" s="192" t="s">
        <v>30586</v>
      </c>
      <c r="F11077" s="192" t="s">
        <v>29797</v>
      </c>
      <c r="G11077" s="192" t="s">
        <v>29797</v>
      </c>
      <c r="H11077" s="192" t="s">
        <v>33209</v>
      </c>
      <c r="I11077" s="192" t="s">
        <v>33210</v>
      </c>
      <c r="J11077" s="192" t="s">
        <v>30104</v>
      </c>
      <c r="K11077" s="192" t="s">
        <v>11371</v>
      </c>
      <c r="L11077" s="192" t="s">
        <v>1447</v>
      </c>
    </row>
    <row r="11078" spans="1:12" ht="15" x14ac:dyDescent="0.25">
      <c r="A11078" s="189" t="s">
        <v>28094</v>
      </c>
      <c r="B11078" s="190" t="s">
        <v>21756</v>
      </c>
      <c r="C11078" s="190" t="s">
        <v>29797</v>
      </c>
      <c r="D11078" s="190" t="s">
        <v>29797</v>
      </c>
      <c r="E11078" s="190" t="s">
        <v>29797</v>
      </c>
      <c r="F11078" s="190" t="s">
        <v>29797</v>
      </c>
      <c r="G11078" s="190" t="s">
        <v>29797</v>
      </c>
      <c r="H11078" s="190" t="s">
        <v>29797</v>
      </c>
      <c r="I11078" s="190" t="s">
        <v>29797</v>
      </c>
      <c r="J11078" s="190" t="s">
        <v>29797</v>
      </c>
      <c r="K11078" s="190" t="s">
        <v>29797</v>
      </c>
      <c r="L11078" s="190" t="s">
        <v>1465</v>
      </c>
    </row>
    <row r="11079" spans="1:12" ht="15" x14ac:dyDescent="0.25">
      <c r="A11079" s="191" t="s">
        <v>28095</v>
      </c>
      <c r="B11079" s="192" t="s">
        <v>21757</v>
      </c>
      <c r="C11079" s="192" t="s">
        <v>29797</v>
      </c>
      <c r="D11079" s="192" t="s">
        <v>29797</v>
      </c>
      <c r="E11079" s="192" t="s">
        <v>29797</v>
      </c>
      <c r="F11079" s="192" t="s">
        <v>29797</v>
      </c>
      <c r="G11079" s="192" t="s">
        <v>29797</v>
      </c>
      <c r="H11079" s="192" t="s">
        <v>29797</v>
      </c>
      <c r="I11079" s="192" t="s">
        <v>29797</v>
      </c>
      <c r="J11079" s="192" t="s">
        <v>29797</v>
      </c>
      <c r="K11079" s="192" t="s">
        <v>29797</v>
      </c>
      <c r="L11079" s="192" t="s">
        <v>1468</v>
      </c>
    </row>
    <row r="11080" spans="1:12" ht="15" x14ac:dyDescent="0.25">
      <c r="A11080" s="189" t="s">
        <v>6617</v>
      </c>
      <c r="B11080" s="190" t="s">
        <v>135</v>
      </c>
      <c r="C11080" s="190" t="s">
        <v>29797</v>
      </c>
      <c r="D11080" s="190" t="s">
        <v>29797</v>
      </c>
      <c r="E11080" s="190" t="s">
        <v>29797</v>
      </c>
      <c r="F11080" s="190" t="s">
        <v>29797</v>
      </c>
      <c r="G11080" s="190" t="s">
        <v>29797</v>
      </c>
      <c r="H11080" s="190" t="s">
        <v>32184</v>
      </c>
      <c r="I11080" s="190" t="s">
        <v>32185</v>
      </c>
      <c r="J11080" s="190" t="s">
        <v>31325</v>
      </c>
      <c r="K11080" s="190" t="s">
        <v>5073</v>
      </c>
      <c r="L11080" s="190" t="s">
        <v>1447</v>
      </c>
    </row>
    <row r="11081" spans="1:12" ht="15" x14ac:dyDescent="0.25">
      <c r="A11081" s="191" t="s">
        <v>17957</v>
      </c>
      <c r="B11081" s="192" t="s">
        <v>21758</v>
      </c>
      <c r="C11081" s="192" t="s">
        <v>29797</v>
      </c>
      <c r="D11081" s="192" t="s">
        <v>29797</v>
      </c>
      <c r="E11081" s="192" t="s">
        <v>29797</v>
      </c>
      <c r="F11081" s="192" t="s">
        <v>29797</v>
      </c>
      <c r="G11081" s="192" t="s">
        <v>29797</v>
      </c>
      <c r="H11081" s="192" t="s">
        <v>32398</v>
      </c>
      <c r="I11081" s="192" t="s">
        <v>5078</v>
      </c>
      <c r="J11081" s="192" t="s">
        <v>29826</v>
      </c>
      <c r="K11081" s="192" t="s">
        <v>5078</v>
      </c>
      <c r="L11081" s="192" t="s">
        <v>1447</v>
      </c>
    </row>
    <row r="11082" spans="1:12" ht="15" x14ac:dyDescent="0.25">
      <c r="A11082" s="189" t="s">
        <v>28096</v>
      </c>
      <c r="B11082" s="190" t="s">
        <v>28097</v>
      </c>
      <c r="C11082" s="190" t="s">
        <v>29797</v>
      </c>
      <c r="D11082" s="190" t="s">
        <v>29797</v>
      </c>
      <c r="E11082" s="190" t="s">
        <v>29797</v>
      </c>
      <c r="F11082" s="190" t="s">
        <v>29797</v>
      </c>
      <c r="G11082" s="190" t="s">
        <v>29797</v>
      </c>
      <c r="H11082" s="190" t="s">
        <v>31605</v>
      </c>
      <c r="I11082" s="190" t="s">
        <v>31606</v>
      </c>
      <c r="J11082" s="190" t="s">
        <v>29821</v>
      </c>
      <c r="K11082" s="190" t="s">
        <v>5062</v>
      </c>
      <c r="L11082" s="190" t="s">
        <v>1447</v>
      </c>
    </row>
    <row r="11083" spans="1:12" ht="15" x14ac:dyDescent="0.25">
      <c r="A11083" s="191" t="s">
        <v>12142</v>
      </c>
      <c r="B11083" s="192" t="s">
        <v>12143</v>
      </c>
      <c r="C11083" s="192" t="s">
        <v>29797</v>
      </c>
      <c r="D11083" s="192" t="s">
        <v>29797</v>
      </c>
      <c r="E11083" s="192" t="s">
        <v>29797</v>
      </c>
      <c r="F11083" s="192" t="s">
        <v>29797</v>
      </c>
      <c r="G11083" s="192" t="s">
        <v>29797</v>
      </c>
      <c r="H11083" s="192" t="s">
        <v>31307</v>
      </c>
      <c r="I11083" s="192" t="s">
        <v>5062</v>
      </c>
      <c r="J11083" s="192" t="s">
        <v>29821</v>
      </c>
      <c r="K11083" s="192" t="s">
        <v>5062</v>
      </c>
      <c r="L11083" s="192" t="s">
        <v>1447</v>
      </c>
    </row>
    <row r="11084" spans="1:12" ht="15" x14ac:dyDescent="0.25">
      <c r="A11084" s="189" t="s">
        <v>12144</v>
      </c>
      <c r="B11084" s="190" t="s">
        <v>12145</v>
      </c>
      <c r="C11084" s="190" t="s">
        <v>29797</v>
      </c>
      <c r="D11084" s="190" t="s">
        <v>29797</v>
      </c>
      <c r="E11084" s="190" t="s">
        <v>29797</v>
      </c>
      <c r="F11084" s="190" t="s">
        <v>29797</v>
      </c>
      <c r="G11084" s="190" t="s">
        <v>29797</v>
      </c>
      <c r="H11084" s="190" t="s">
        <v>31409</v>
      </c>
      <c r="I11084" s="190" t="s">
        <v>5062</v>
      </c>
      <c r="J11084" s="190" t="s">
        <v>29821</v>
      </c>
      <c r="K11084" s="190" t="s">
        <v>5062</v>
      </c>
      <c r="L11084" s="190" t="s">
        <v>1447</v>
      </c>
    </row>
    <row r="11085" spans="1:12" ht="15" x14ac:dyDescent="0.25">
      <c r="A11085" s="191" t="s">
        <v>14579</v>
      </c>
      <c r="B11085" s="192" t="s">
        <v>14580</v>
      </c>
      <c r="C11085" s="192" t="s">
        <v>29797</v>
      </c>
      <c r="D11085" s="192" t="s">
        <v>29797</v>
      </c>
      <c r="E11085" s="192" t="s">
        <v>29797</v>
      </c>
      <c r="F11085" s="192" t="s">
        <v>29797</v>
      </c>
      <c r="G11085" s="192" t="s">
        <v>29797</v>
      </c>
      <c r="H11085" s="192" t="s">
        <v>29797</v>
      </c>
      <c r="I11085" s="192" t="s">
        <v>29797</v>
      </c>
      <c r="J11085" s="192" t="s">
        <v>29797</v>
      </c>
      <c r="K11085" s="192" t="s">
        <v>29797</v>
      </c>
      <c r="L11085" s="192" t="s">
        <v>29797</v>
      </c>
    </row>
    <row r="11086" spans="1:12" ht="15" x14ac:dyDescent="0.25">
      <c r="A11086" s="189" t="s">
        <v>6618</v>
      </c>
      <c r="B11086" s="190" t="s">
        <v>136</v>
      </c>
      <c r="C11086" s="190" t="s">
        <v>29797</v>
      </c>
      <c r="D11086" s="190" t="s">
        <v>29797</v>
      </c>
      <c r="E11086" s="190" t="s">
        <v>29797</v>
      </c>
      <c r="F11086" s="190" t="s">
        <v>29797</v>
      </c>
      <c r="G11086" s="190" t="s">
        <v>29797</v>
      </c>
      <c r="H11086" s="190" t="s">
        <v>29797</v>
      </c>
      <c r="I11086" s="190" t="s">
        <v>29797</v>
      </c>
      <c r="J11086" s="190" t="s">
        <v>29797</v>
      </c>
      <c r="K11086" s="190" t="s">
        <v>29797</v>
      </c>
      <c r="L11086" s="190" t="s">
        <v>29797</v>
      </c>
    </row>
    <row r="11087" spans="1:12" ht="15" x14ac:dyDescent="0.25">
      <c r="A11087" s="191" t="s">
        <v>17958</v>
      </c>
      <c r="B11087" s="192" t="s">
        <v>21759</v>
      </c>
      <c r="C11087" s="192" t="s">
        <v>29797</v>
      </c>
      <c r="D11087" s="192" t="s">
        <v>29797</v>
      </c>
      <c r="E11087" s="192" t="s">
        <v>29797</v>
      </c>
      <c r="F11087" s="192" t="s">
        <v>29797</v>
      </c>
      <c r="G11087" s="192" t="s">
        <v>29797</v>
      </c>
      <c r="H11087" s="192" t="s">
        <v>31362</v>
      </c>
      <c r="I11087" s="192" t="s">
        <v>31363</v>
      </c>
      <c r="J11087" s="192" t="s">
        <v>31325</v>
      </c>
      <c r="K11087" s="192" t="s">
        <v>5073</v>
      </c>
      <c r="L11087" s="192" t="s">
        <v>1447</v>
      </c>
    </row>
    <row r="11088" spans="1:12" ht="15" x14ac:dyDescent="0.25">
      <c r="A11088" s="189" t="s">
        <v>17959</v>
      </c>
      <c r="B11088" s="190" t="s">
        <v>21760</v>
      </c>
      <c r="C11088" s="190" t="s">
        <v>29924</v>
      </c>
      <c r="D11088" s="190" t="s">
        <v>30723</v>
      </c>
      <c r="E11088" s="190" t="s">
        <v>30349</v>
      </c>
      <c r="F11088" s="190" t="s">
        <v>29804</v>
      </c>
      <c r="G11088" s="190" t="s">
        <v>29927</v>
      </c>
      <c r="H11088" s="190" t="s">
        <v>31598</v>
      </c>
      <c r="I11088" s="190" t="s">
        <v>31599</v>
      </c>
      <c r="J11088" s="190" t="s">
        <v>29821</v>
      </c>
      <c r="K11088" s="190" t="s">
        <v>5062</v>
      </c>
      <c r="L11088" s="190" t="s">
        <v>1447</v>
      </c>
    </row>
    <row r="11089" spans="1:12" ht="15" x14ac:dyDescent="0.25">
      <c r="A11089" s="191" t="s">
        <v>12146</v>
      </c>
      <c r="B11089" s="192" t="s">
        <v>12147</v>
      </c>
      <c r="C11089" s="192" t="s">
        <v>29797</v>
      </c>
      <c r="D11089" s="192" t="s">
        <v>29797</v>
      </c>
      <c r="E11089" s="192" t="s">
        <v>29797</v>
      </c>
      <c r="F11089" s="192" t="s">
        <v>29797</v>
      </c>
      <c r="G11089" s="192" t="s">
        <v>29797</v>
      </c>
      <c r="H11089" s="192" t="s">
        <v>31342</v>
      </c>
      <c r="I11089" s="192" t="s">
        <v>31343</v>
      </c>
      <c r="J11089" s="192" t="s">
        <v>29821</v>
      </c>
      <c r="K11089" s="192" t="s">
        <v>5062</v>
      </c>
      <c r="L11089" s="192" t="s">
        <v>1447</v>
      </c>
    </row>
    <row r="11090" spans="1:12" ht="15" x14ac:dyDescent="0.25">
      <c r="A11090" s="189" t="s">
        <v>28098</v>
      </c>
      <c r="B11090" s="190" t="s">
        <v>28099</v>
      </c>
      <c r="C11090" s="190" t="s">
        <v>29797</v>
      </c>
      <c r="D11090" s="190" t="s">
        <v>29797</v>
      </c>
      <c r="E11090" s="190" t="s">
        <v>29797</v>
      </c>
      <c r="F11090" s="190" t="s">
        <v>29797</v>
      </c>
      <c r="G11090" s="190" t="s">
        <v>29797</v>
      </c>
      <c r="H11090" s="190" t="s">
        <v>29797</v>
      </c>
      <c r="I11090" s="190" t="s">
        <v>29797</v>
      </c>
      <c r="J11090" s="190" t="s">
        <v>29797</v>
      </c>
      <c r="K11090" s="190" t="s">
        <v>29797</v>
      </c>
      <c r="L11090" s="190" t="s">
        <v>2704</v>
      </c>
    </row>
    <row r="11091" spans="1:12" ht="15" x14ac:dyDescent="0.25">
      <c r="A11091" s="191" t="s">
        <v>12148</v>
      </c>
      <c r="B11091" s="192" t="s">
        <v>12149</v>
      </c>
      <c r="C11091" s="192" t="s">
        <v>29797</v>
      </c>
      <c r="D11091" s="192" t="s">
        <v>29797</v>
      </c>
      <c r="E11091" s="192" t="s">
        <v>29797</v>
      </c>
      <c r="F11091" s="192" t="s">
        <v>29797</v>
      </c>
      <c r="G11091" s="192" t="s">
        <v>29797</v>
      </c>
      <c r="H11091" s="192" t="s">
        <v>29797</v>
      </c>
      <c r="I11091" s="192" t="s">
        <v>29797</v>
      </c>
      <c r="J11091" s="192" t="s">
        <v>29821</v>
      </c>
      <c r="K11091" s="192" t="s">
        <v>5062</v>
      </c>
      <c r="L11091" s="192" t="s">
        <v>1447</v>
      </c>
    </row>
    <row r="11092" spans="1:12" ht="15" x14ac:dyDescent="0.25">
      <c r="A11092" s="189" t="s">
        <v>17960</v>
      </c>
      <c r="B11092" s="190" t="s">
        <v>21761</v>
      </c>
      <c r="C11092" s="190" t="s">
        <v>29797</v>
      </c>
      <c r="D11092" s="190" t="s">
        <v>29797</v>
      </c>
      <c r="E11092" s="190" t="s">
        <v>29797</v>
      </c>
      <c r="F11092" s="190" t="s">
        <v>29797</v>
      </c>
      <c r="G11092" s="190" t="s">
        <v>29797</v>
      </c>
      <c r="H11092" s="190" t="s">
        <v>29797</v>
      </c>
      <c r="I11092" s="190" t="s">
        <v>29797</v>
      </c>
      <c r="J11092" s="190" t="s">
        <v>29797</v>
      </c>
      <c r="K11092" s="190" t="s">
        <v>29797</v>
      </c>
      <c r="L11092" s="190" t="s">
        <v>1447</v>
      </c>
    </row>
    <row r="11093" spans="1:12" ht="15" x14ac:dyDescent="0.25">
      <c r="A11093" s="191" t="s">
        <v>6619</v>
      </c>
      <c r="B11093" s="192" t="s">
        <v>137</v>
      </c>
      <c r="C11093" s="192" t="s">
        <v>29797</v>
      </c>
      <c r="D11093" s="192" t="s">
        <v>29797</v>
      </c>
      <c r="E11093" s="192" t="s">
        <v>29797</v>
      </c>
      <c r="F11093" s="192" t="s">
        <v>29797</v>
      </c>
      <c r="G11093" s="192" t="s">
        <v>29797</v>
      </c>
      <c r="H11093" s="192" t="s">
        <v>31340</v>
      </c>
      <c r="I11093" s="192" t="s">
        <v>1380</v>
      </c>
      <c r="J11093" s="192" t="s">
        <v>29821</v>
      </c>
      <c r="K11093" s="192" t="s">
        <v>5062</v>
      </c>
      <c r="L11093" s="192" t="s">
        <v>1447</v>
      </c>
    </row>
    <row r="11094" spans="1:12" ht="15" x14ac:dyDescent="0.25">
      <c r="A11094" s="189" t="s">
        <v>28100</v>
      </c>
      <c r="B11094" s="190" t="s">
        <v>28101</v>
      </c>
      <c r="C11094" s="190" t="s">
        <v>29797</v>
      </c>
      <c r="D11094" s="190" t="s">
        <v>29797</v>
      </c>
      <c r="E11094" s="190" t="s">
        <v>29797</v>
      </c>
      <c r="F11094" s="190" t="s">
        <v>29797</v>
      </c>
      <c r="G11094" s="190" t="s">
        <v>29797</v>
      </c>
      <c r="H11094" s="190" t="s">
        <v>29797</v>
      </c>
      <c r="I11094" s="190" t="s">
        <v>29797</v>
      </c>
      <c r="J11094" s="190" t="s">
        <v>29797</v>
      </c>
      <c r="K11094" s="190" t="s">
        <v>29797</v>
      </c>
      <c r="L11094" s="190" t="s">
        <v>29797</v>
      </c>
    </row>
    <row r="11095" spans="1:12" ht="15" x14ac:dyDescent="0.25">
      <c r="A11095" s="191" t="s">
        <v>17961</v>
      </c>
      <c r="B11095" s="192" t="s">
        <v>28102</v>
      </c>
      <c r="C11095" s="192" t="s">
        <v>29797</v>
      </c>
      <c r="D11095" s="192" t="s">
        <v>29797</v>
      </c>
      <c r="E11095" s="192" t="s">
        <v>29797</v>
      </c>
      <c r="F11095" s="192" t="s">
        <v>29797</v>
      </c>
      <c r="G11095" s="192" t="s">
        <v>29797</v>
      </c>
      <c r="H11095" s="192" t="s">
        <v>29797</v>
      </c>
      <c r="I11095" s="192" t="s">
        <v>29797</v>
      </c>
      <c r="J11095" s="192" t="s">
        <v>29797</v>
      </c>
      <c r="K11095" s="192" t="s">
        <v>29797</v>
      </c>
      <c r="L11095" s="192" t="s">
        <v>1447</v>
      </c>
    </row>
    <row r="11096" spans="1:12" ht="15" x14ac:dyDescent="0.25">
      <c r="A11096" s="189" t="s">
        <v>28103</v>
      </c>
      <c r="B11096" s="190" t="s">
        <v>28104</v>
      </c>
      <c r="C11096" s="190" t="s">
        <v>29806</v>
      </c>
      <c r="D11096" s="190" t="s">
        <v>30645</v>
      </c>
      <c r="E11096" s="190" t="s">
        <v>31059</v>
      </c>
      <c r="F11096" s="190" t="s">
        <v>29804</v>
      </c>
      <c r="G11096" s="190" t="s">
        <v>30063</v>
      </c>
      <c r="H11096" s="190" t="s">
        <v>31660</v>
      </c>
      <c r="I11096" s="190" t="s">
        <v>31661</v>
      </c>
      <c r="J11096" s="190" t="s">
        <v>29821</v>
      </c>
      <c r="K11096" s="190" t="s">
        <v>5062</v>
      </c>
      <c r="L11096" s="190" t="s">
        <v>1447</v>
      </c>
    </row>
    <row r="11097" spans="1:12" ht="15" x14ac:dyDescent="0.25">
      <c r="A11097" s="191" t="s">
        <v>12150</v>
      </c>
      <c r="B11097" s="192" t="s">
        <v>12151</v>
      </c>
      <c r="C11097" s="192" t="s">
        <v>29797</v>
      </c>
      <c r="D11097" s="192" t="s">
        <v>29797</v>
      </c>
      <c r="E11097" s="192" t="s">
        <v>29797</v>
      </c>
      <c r="F11097" s="192" t="s">
        <v>29797</v>
      </c>
      <c r="G11097" s="192" t="s">
        <v>29797</v>
      </c>
      <c r="H11097" s="192" t="s">
        <v>31588</v>
      </c>
      <c r="I11097" s="192" t="s">
        <v>30455</v>
      </c>
      <c r="J11097" s="192" t="s">
        <v>29870</v>
      </c>
      <c r="K11097" s="192" t="s">
        <v>8069</v>
      </c>
      <c r="L11097" s="192" t="s">
        <v>1447</v>
      </c>
    </row>
    <row r="11098" spans="1:12" ht="15" x14ac:dyDescent="0.25">
      <c r="A11098" s="189" t="s">
        <v>12152</v>
      </c>
      <c r="B11098" s="190" t="s">
        <v>12153</v>
      </c>
      <c r="C11098" s="190" t="s">
        <v>29797</v>
      </c>
      <c r="D11098" s="190" t="s">
        <v>29797</v>
      </c>
      <c r="E11098" s="190" t="s">
        <v>29797</v>
      </c>
      <c r="F11098" s="190" t="s">
        <v>29797</v>
      </c>
      <c r="G11098" s="190" t="s">
        <v>29797</v>
      </c>
      <c r="H11098" s="190" t="s">
        <v>29797</v>
      </c>
      <c r="I11098" s="190" t="s">
        <v>29797</v>
      </c>
      <c r="J11098" s="190" t="s">
        <v>29797</v>
      </c>
      <c r="K11098" s="190" t="s">
        <v>29797</v>
      </c>
      <c r="L11098" s="190" t="s">
        <v>29797</v>
      </c>
    </row>
    <row r="11099" spans="1:12" ht="15" x14ac:dyDescent="0.25">
      <c r="A11099" s="191" t="s">
        <v>17962</v>
      </c>
      <c r="B11099" s="192" t="s">
        <v>21762</v>
      </c>
      <c r="C11099" s="192" t="s">
        <v>29797</v>
      </c>
      <c r="D11099" s="192" t="s">
        <v>29797</v>
      </c>
      <c r="E11099" s="192" t="s">
        <v>29797</v>
      </c>
      <c r="F11099" s="192" t="s">
        <v>29797</v>
      </c>
      <c r="G11099" s="192" t="s">
        <v>29797</v>
      </c>
      <c r="H11099" s="192" t="s">
        <v>29797</v>
      </c>
      <c r="I11099" s="192" t="s">
        <v>29797</v>
      </c>
      <c r="J11099" s="192" t="s">
        <v>29797</v>
      </c>
      <c r="K11099" s="192" t="s">
        <v>29797</v>
      </c>
      <c r="L11099" s="192" t="s">
        <v>29797</v>
      </c>
    </row>
    <row r="11100" spans="1:12" ht="15" x14ac:dyDescent="0.25">
      <c r="A11100" s="189" t="s">
        <v>12154</v>
      </c>
      <c r="B11100" s="190" t="s">
        <v>12155</v>
      </c>
      <c r="C11100" s="190" t="s">
        <v>29797</v>
      </c>
      <c r="D11100" s="190" t="s">
        <v>29797</v>
      </c>
      <c r="E11100" s="190" t="s">
        <v>29797</v>
      </c>
      <c r="F11100" s="190" t="s">
        <v>29797</v>
      </c>
      <c r="G11100" s="190" t="s">
        <v>29797</v>
      </c>
      <c r="H11100" s="190" t="s">
        <v>31354</v>
      </c>
      <c r="I11100" s="190" t="s">
        <v>30165</v>
      </c>
      <c r="J11100" s="190" t="s">
        <v>29821</v>
      </c>
      <c r="K11100" s="190" t="s">
        <v>5062</v>
      </c>
      <c r="L11100" s="190" t="s">
        <v>1447</v>
      </c>
    </row>
    <row r="11101" spans="1:12" ht="15" x14ac:dyDescent="0.25">
      <c r="A11101" s="191" t="s">
        <v>28105</v>
      </c>
      <c r="B11101" s="192" t="s">
        <v>28106</v>
      </c>
      <c r="C11101" s="192" t="s">
        <v>29797</v>
      </c>
      <c r="D11101" s="192" t="s">
        <v>29797</v>
      </c>
      <c r="E11101" s="192" t="s">
        <v>29797</v>
      </c>
      <c r="F11101" s="192" t="s">
        <v>29797</v>
      </c>
      <c r="G11101" s="192" t="s">
        <v>29797</v>
      </c>
      <c r="H11101" s="192" t="s">
        <v>29797</v>
      </c>
      <c r="I11101" s="192" t="s">
        <v>29797</v>
      </c>
      <c r="J11101" s="192" t="s">
        <v>29797</v>
      </c>
      <c r="K11101" s="192" t="s">
        <v>29797</v>
      </c>
      <c r="L11101" s="192" t="s">
        <v>29797</v>
      </c>
    </row>
    <row r="11102" spans="1:12" ht="15" x14ac:dyDescent="0.25">
      <c r="A11102" s="189" t="s">
        <v>17963</v>
      </c>
      <c r="B11102" s="190" t="s">
        <v>21763</v>
      </c>
      <c r="C11102" s="190" t="s">
        <v>29797</v>
      </c>
      <c r="D11102" s="190" t="s">
        <v>29797</v>
      </c>
      <c r="E11102" s="190" t="s">
        <v>29797</v>
      </c>
      <c r="F11102" s="190" t="s">
        <v>29797</v>
      </c>
      <c r="G11102" s="190" t="s">
        <v>29797</v>
      </c>
      <c r="H11102" s="190" t="s">
        <v>29797</v>
      </c>
      <c r="I11102" s="190" t="s">
        <v>29797</v>
      </c>
      <c r="J11102" s="190" t="s">
        <v>29797</v>
      </c>
      <c r="K11102" s="190" t="s">
        <v>29797</v>
      </c>
      <c r="L11102" s="190" t="s">
        <v>29797</v>
      </c>
    </row>
    <row r="11103" spans="1:12" ht="15" x14ac:dyDescent="0.25">
      <c r="A11103" s="191" t="s">
        <v>28107</v>
      </c>
      <c r="B11103" s="192" t="s">
        <v>28108</v>
      </c>
      <c r="C11103" s="192" t="s">
        <v>29797</v>
      </c>
      <c r="D11103" s="192" t="s">
        <v>29797</v>
      </c>
      <c r="E11103" s="192" t="s">
        <v>29797</v>
      </c>
      <c r="F11103" s="192" t="s">
        <v>29797</v>
      </c>
      <c r="G11103" s="192" t="s">
        <v>29797</v>
      </c>
      <c r="H11103" s="192" t="s">
        <v>31361</v>
      </c>
      <c r="I11103" s="192" t="s">
        <v>5062</v>
      </c>
      <c r="J11103" s="192" t="s">
        <v>29821</v>
      </c>
      <c r="K11103" s="192" t="s">
        <v>5062</v>
      </c>
      <c r="L11103" s="192" t="s">
        <v>1447</v>
      </c>
    </row>
    <row r="11104" spans="1:12" ht="15" x14ac:dyDescent="0.25">
      <c r="A11104" s="189" t="s">
        <v>17964</v>
      </c>
      <c r="B11104" s="190" t="s">
        <v>28109</v>
      </c>
      <c r="C11104" s="190" t="s">
        <v>29797</v>
      </c>
      <c r="D11104" s="190" t="s">
        <v>29797</v>
      </c>
      <c r="E11104" s="190" t="s">
        <v>29797</v>
      </c>
      <c r="F11104" s="190" t="s">
        <v>29797</v>
      </c>
      <c r="G11104" s="190" t="s">
        <v>29797</v>
      </c>
      <c r="H11104" s="190" t="s">
        <v>31374</v>
      </c>
      <c r="I11104" s="190" t="s">
        <v>30278</v>
      </c>
      <c r="J11104" s="190" t="s">
        <v>29821</v>
      </c>
      <c r="K11104" s="190" t="s">
        <v>5062</v>
      </c>
      <c r="L11104" s="190" t="s">
        <v>1447</v>
      </c>
    </row>
    <row r="11105" spans="1:12" ht="15" x14ac:dyDescent="0.25">
      <c r="A11105" s="191" t="s">
        <v>17965</v>
      </c>
      <c r="B11105" s="192" t="s">
        <v>28110</v>
      </c>
      <c r="C11105" s="192" t="s">
        <v>29797</v>
      </c>
      <c r="D11105" s="192" t="s">
        <v>29797</v>
      </c>
      <c r="E11105" s="192" t="s">
        <v>29797</v>
      </c>
      <c r="F11105" s="192" t="s">
        <v>29797</v>
      </c>
      <c r="G11105" s="192" t="s">
        <v>29797</v>
      </c>
      <c r="H11105" s="192" t="s">
        <v>32495</v>
      </c>
      <c r="I11105" s="192" t="s">
        <v>32496</v>
      </c>
      <c r="J11105" s="192" t="s">
        <v>31325</v>
      </c>
      <c r="K11105" s="192" t="s">
        <v>5073</v>
      </c>
      <c r="L11105" s="192" t="s">
        <v>1447</v>
      </c>
    </row>
    <row r="11106" spans="1:12" ht="15" x14ac:dyDescent="0.25">
      <c r="A11106" s="189" t="s">
        <v>6620</v>
      </c>
      <c r="B11106" s="190" t="s">
        <v>138</v>
      </c>
      <c r="C11106" s="190" t="s">
        <v>29797</v>
      </c>
      <c r="D11106" s="190" t="s">
        <v>29797</v>
      </c>
      <c r="E11106" s="190" t="s">
        <v>29797</v>
      </c>
      <c r="F11106" s="190" t="s">
        <v>29797</v>
      </c>
      <c r="G11106" s="190" t="s">
        <v>29797</v>
      </c>
      <c r="H11106" s="190" t="s">
        <v>32133</v>
      </c>
      <c r="I11106" s="190" t="s">
        <v>31795</v>
      </c>
      <c r="J11106" s="190" t="s">
        <v>29847</v>
      </c>
      <c r="K11106" s="190" t="s">
        <v>6220</v>
      </c>
      <c r="L11106" s="190" t="s">
        <v>1447</v>
      </c>
    </row>
    <row r="11107" spans="1:12" ht="15" x14ac:dyDescent="0.25">
      <c r="A11107" s="191" t="s">
        <v>12156</v>
      </c>
      <c r="B11107" s="192" t="s">
        <v>12157</v>
      </c>
      <c r="C11107" s="192" t="s">
        <v>29797</v>
      </c>
      <c r="D11107" s="192" t="s">
        <v>29797</v>
      </c>
      <c r="E11107" s="192" t="s">
        <v>29797</v>
      </c>
      <c r="F11107" s="192" t="s">
        <v>29797</v>
      </c>
      <c r="G11107" s="192" t="s">
        <v>29797</v>
      </c>
      <c r="H11107" s="192" t="s">
        <v>31651</v>
      </c>
      <c r="I11107" s="192" t="s">
        <v>5078</v>
      </c>
      <c r="J11107" s="192" t="s">
        <v>29826</v>
      </c>
      <c r="K11107" s="192" t="s">
        <v>5078</v>
      </c>
      <c r="L11107" s="192" t="s">
        <v>1447</v>
      </c>
    </row>
    <row r="11108" spans="1:12" ht="15" x14ac:dyDescent="0.25">
      <c r="A11108" s="189" t="s">
        <v>17966</v>
      </c>
      <c r="B11108" s="190" t="s">
        <v>21764</v>
      </c>
      <c r="C11108" s="190" t="s">
        <v>29797</v>
      </c>
      <c r="D11108" s="190" t="s">
        <v>29797</v>
      </c>
      <c r="E11108" s="190" t="s">
        <v>29797</v>
      </c>
      <c r="F11108" s="190" t="s">
        <v>29797</v>
      </c>
      <c r="G11108" s="190" t="s">
        <v>29797</v>
      </c>
      <c r="H11108" s="190" t="s">
        <v>31390</v>
      </c>
      <c r="I11108" s="190" t="s">
        <v>14423</v>
      </c>
      <c r="J11108" s="190" t="s">
        <v>29821</v>
      </c>
      <c r="K11108" s="190" t="s">
        <v>5062</v>
      </c>
      <c r="L11108" s="190" t="s">
        <v>1447</v>
      </c>
    </row>
    <row r="11109" spans="1:12" ht="15" x14ac:dyDescent="0.25">
      <c r="A11109" s="191" t="s">
        <v>6621</v>
      </c>
      <c r="B11109" s="192" t="s">
        <v>139</v>
      </c>
      <c r="C11109" s="192" t="s">
        <v>29812</v>
      </c>
      <c r="D11109" s="192" t="s">
        <v>29813</v>
      </c>
      <c r="E11109" s="192" t="s">
        <v>30391</v>
      </c>
      <c r="F11109" s="192" t="s">
        <v>29804</v>
      </c>
      <c r="G11109" s="192" t="s">
        <v>31060</v>
      </c>
      <c r="H11109" s="192" t="s">
        <v>32468</v>
      </c>
      <c r="I11109" s="192" t="s">
        <v>5078</v>
      </c>
      <c r="J11109" s="192" t="s">
        <v>29826</v>
      </c>
      <c r="K11109" s="192" t="s">
        <v>5078</v>
      </c>
      <c r="L11109" s="192" t="s">
        <v>1447</v>
      </c>
    </row>
    <row r="11110" spans="1:12" ht="15" x14ac:dyDescent="0.25">
      <c r="A11110" s="189" t="s">
        <v>17967</v>
      </c>
      <c r="B11110" s="190" t="s">
        <v>21765</v>
      </c>
      <c r="C11110" s="190" t="s">
        <v>29797</v>
      </c>
      <c r="D11110" s="190" t="s">
        <v>29797</v>
      </c>
      <c r="E11110" s="190" t="s">
        <v>29797</v>
      </c>
      <c r="F11110" s="190" t="s">
        <v>29797</v>
      </c>
      <c r="G11110" s="190" t="s">
        <v>29797</v>
      </c>
      <c r="H11110" s="190" t="s">
        <v>31436</v>
      </c>
      <c r="I11110" s="190" t="s">
        <v>5062</v>
      </c>
      <c r="J11110" s="190" t="s">
        <v>29821</v>
      </c>
      <c r="K11110" s="190" t="s">
        <v>5062</v>
      </c>
      <c r="L11110" s="190" t="s">
        <v>1447</v>
      </c>
    </row>
    <row r="11111" spans="1:12" ht="15" x14ac:dyDescent="0.25">
      <c r="A11111" s="191" t="s">
        <v>6622</v>
      </c>
      <c r="B11111" s="192" t="s">
        <v>140</v>
      </c>
      <c r="C11111" s="192" t="s">
        <v>29797</v>
      </c>
      <c r="D11111" s="192" t="s">
        <v>29797</v>
      </c>
      <c r="E11111" s="192" t="s">
        <v>29797</v>
      </c>
      <c r="F11111" s="192" t="s">
        <v>29797</v>
      </c>
      <c r="G11111" s="192" t="s">
        <v>29797</v>
      </c>
      <c r="H11111" s="192" t="s">
        <v>31402</v>
      </c>
      <c r="I11111" s="192" t="s">
        <v>31403</v>
      </c>
      <c r="J11111" s="192" t="s">
        <v>29821</v>
      </c>
      <c r="K11111" s="192" t="s">
        <v>5062</v>
      </c>
      <c r="L11111" s="192" t="s">
        <v>1447</v>
      </c>
    </row>
    <row r="11112" spans="1:12" ht="15" x14ac:dyDescent="0.25">
      <c r="A11112" s="189" t="s">
        <v>12158</v>
      </c>
      <c r="B11112" s="190" t="s">
        <v>12159</v>
      </c>
      <c r="C11112" s="190" t="s">
        <v>29797</v>
      </c>
      <c r="D11112" s="190" t="s">
        <v>29797</v>
      </c>
      <c r="E11112" s="190" t="s">
        <v>29797</v>
      </c>
      <c r="F11112" s="190" t="s">
        <v>29797</v>
      </c>
      <c r="G11112" s="190" t="s">
        <v>29797</v>
      </c>
      <c r="H11112" s="190" t="s">
        <v>31466</v>
      </c>
      <c r="I11112" s="190" t="s">
        <v>31467</v>
      </c>
      <c r="J11112" s="190" t="s">
        <v>29821</v>
      </c>
      <c r="K11112" s="190" t="s">
        <v>5062</v>
      </c>
      <c r="L11112" s="190" t="s">
        <v>1447</v>
      </c>
    </row>
    <row r="11113" spans="1:12" ht="15" x14ac:dyDescent="0.25">
      <c r="A11113" s="191" t="s">
        <v>17968</v>
      </c>
      <c r="B11113" s="192" t="s">
        <v>21766</v>
      </c>
      <c r="C11113" s="192" t="s">
        <v>29797</v>
      </c>
      <c r="D11113" s="192" t="s">
        <v>29797</v>
      </c>
      <c r="E11113" s="192" t="s">
        <v>29797</v>
      </c>
      <c r="F11113" s="192" t="s">
        <v>29797</v>
      </c>
      <c r="G11113" s="192" t="s">
        <v>29797</v>
      </c>
      <c r="H11113" s="192" t="s">
        <v>31853</v>
      </c>
      <c r="I11113" s="192" t="s">
        <v>5073</v>
      </c>
      <c r="J11113" s="192" t="s">
        <v>31325</v>
      </c>
      <c r="K11113" s="192" t="s">
        <v>5073</v>
      </c>
      <c r="L11113" s="192" t="s">
        <v>1447</v>
      </c>
    </row>
    <row r="11114" spans="1:12" ht="15" x14ac:dyDescent="0.25">
      <c r="A11114" s="189" t="s">
        <v>28111</v>
      </c>
      <c r="B11114" s="190" t="s">
        <v>28112</v>
      </c>
      <c r="C11114" s="190" t="s">
        <v>29929</v>
      </c>
      <c r="D11114" s="190" t="s">
        <v>29930</v>
      </c>
      <c r="E11114" s="190" t="s">
        <v>31061</v>
      </c>
      <c r="F11114" s="190" t="s">
        <v>29804</v>
      </c>
      <c r="G11114" s="190" t="s">
        <v>29805</v>
      </c>
      <c r="H11114" s="190" t="s">
        <v>31592</v>
      </c>
      <c r="I11114" s="190" t="s">
        <v>31593</v>
      </c>
      <c r="J11114" s="190" t="s">
        <v>29821</v>
      </c>
      <c r="K11114" s="190" t="s">
        <v>5062</v>
      </c>
      <c r="L11114" s="190" t="s">
        <v>1447</v>
      </c>
    </row>
    <row r="11115" spans="1:12" ht="15" x14ac:dyDescent="0.25">
      <c r="A11115" s="191" t="s">
        <v>12160</v>
      </c>
      <c r="B11115" s="192" t="s">
        <v>12161</v>
      </c>
      <c r="C11115" s="192" t="s">
        <v>29797</v>
      </c>
      <c r="D11115" s="192" t="s">
        <v>29797</v>
      </c>
      <c r="E11115" s="192" t="s">
        <v>29797</v>
      </c>
      <c r="F11115" s="192" t="s">
        <v>29797</v>
      </c>
      <c r="G11115" s="192" t="s">
        <v>29797</v>
      </c>
      <c r="H11115" s="192" t="s">
        <v>33211</v>
      </c>
      <c r="I11115" s="192" t="s">
        <v>33212</v>
      </c>
      <c r="J11115" s="192" t="s">
        <v>31528</v>
      </c>
      <c r="K11115" s="192" t="s">
        <v>10363</v>
      </c>
      <c r="L11115" s="192" t="s">
        <v>1447</v>
      </c>
    </row>
    <row r="11116" spans="1:12" ht="15" x14ac:dyDescent="0.25">
      <c r="A11116" s="189" t="s">
        <v>12162</v>
      </c>
      <c r="B11116" s="190" t="s">
        <v>12163</v>
      </c>
      <c r="C11116" s="190" t="s">
        <v>29797</v>
      </c>
      <c r="D11116" s="190" t="s">
        <v>29797</v>
      </c>
      <c r="E11116" s="190" t="s">
        <v>29797</v>
      </c>
      <c r="F11116" s="190" t="s">
        <v>29797</v>
      </c>
      <c r="G11116" s="190" t="s">
        <v>29797</v>
      </c>
      <c r="H11116" s="190" t="s">
        <v>31376</v>
      </c>
      <c r="I11116" s="190" t="s">
        <v>5062</v>
      </c>
      <c r="J11116" s="190" t="s">
        <v>29821</v>
      </c>
      <c r="K11116" s="190" t="s">
        <v>5062</v>
      </c>
      <c r="L11116" s="190" t="s">
        <v>1447</v>
      </c>
    </row>
    <row r="11117" spans="1:12" ht="15" x14ac:dyDescent="0.25">
      <c r="A11117" s="191" t="s">
        <v>28113</v>
      </c>
      <c r="B11117" s="192" t="s">
        <v>141</v>
      </c>
      <c r="C11117" s="192" t="s">
        <v>29797</v>
      </c>
      <c r="D11117" s="192" t="s">
        <v>29797</v>
      </c>
      <c r="E11117" s="192" t="s">
        <v>29797</v>
      </c>
      <c r="F11117" s="192" t="s">
        <v>29797</v>
      </c>
      <c r="G11117" s="192" t="s">
        <v>29797</v>
      </c>
      <c r="H11117" s="192" t="s">
        <v>29797</v>
      </c>
      <c r="I11117" s="192" t="s">
        <v>29797</v>
      </c>
      <c r="J11117" s="192" t="s">
        <v>29797</v>
      </c>
      <c r="K11117" s="192" t="s">
        <v>29797</v>
      </c>
      <c r="L11117" s="192" t="s">
        <v>1439</v>
      </c>
    </row>
    <row r="11118" spans="1:12" ht="15" x14ac:dyDescent="0.25">
      <c r="A11118" s="189" t="s">
        <v>17969</v>
      </c>
      <c r="B11118" s="190" t="s">
        <v>21767</v>
      </c>
      <c r="C11118" s="190" t="s">
        <v>29812</v>
      </c>
      <c r="D11118" s="190" t="s">
        <v>29813</v>
      </c>
      <c r="E11118" s="190" t="s">
        <v>31062</v>
      </c>
      <c r="F11118" s="190" t="s">
        <v>29804</v>
      </c>
      <c r="G11118" s="190" t="s">
        <v>30262</v>
      </c>
      <c r="H11118" s="190" t="s">
        <v>33213</v>
      </c>
      <c r="I11118" s="190" t="s">
        <v>33214</v>
      </c>
      <c r="J11118" s="190" t="s">
        <v>29979</v>
      </c>
      <c r="K11118" s="190" t="s">
        <v>6308</v>
      </c>
      <c r="L11118" s="190" t="s">
        <v>1447</v>
      </c>
    </row>
    <row r="11119" spans="1:12" ht="15" x14ac:dyDescent="0.25">
      <c r="A11119" s="191" t="s">
        <v>12164</v>
      </c>
      <c r="B11119" s="192" t="s">
        <v>12165</v>
      </c>
      <c r="C11119" s="192" t="s">
        <v>29797</v>
      </c>
      <c r="D11119" s="192" t="s">
        <v>29797</v>
      </c>
      <c r="E11119" s="192" t="s">
        <v>29797</v>
      </c>
      <c r="F11119" s="192" t="s">
        <v>29797</v>
      </c>
      <c r="G11119" s="192" t="s">
        <v>29797</v>
      </c>
      <c r="H11119" s="192" t="s">
        <v>31361</v>
      </c>
      <c r="I11119" s="192" t="s">
        <v>5062</v>
      </c>
      <c r="J11119" s="192" t="s">
        <v>29821</v>
      </c>
      <c r="K11119" s="192" t="s">
        <v>5062</v>
      </c>
      <c r="L11119" s="192" t="s">
        <v>1447</v>
      </c>
    </row>
    <row r="11120" spans="1:12" ht="15" x14ac:dyDescent="0.25">
      <c r="A11120" s="189" t="s">
        <v>28114</v>
      </c>
      <c r="B11120" s="190" t="s">
        <v>142</v>
      </c>
      <c r="C11120" s="190" t="s">
        <v>29797</v>
      </c>
      <c r="D11120" s="190" t="s">
        <v>29797</v>
      </c>
      <c r="E11120" s="190" t="s">
        <v>29797</v>
      </c>
      <c r="F11120" s="190" t="s">
        <v>29797</v>
      </c>
      <c r="G11120" s="190" t="s">
        <v>29797</v>
      </c>
      <c r="H11120" s="190" t="s">
        <v>29797</v>
      </c>
      <c r="I11120" s="190" t="s">
        <v>29797</v>
      </c>
      <c r="J11120" s="190" t="s">
        <v>29797</v>
      </c>
      <c r="K11120" s="190" t="s">
        <v>29797</v>
      </c>
      <c r="L11120" s="190" t="s">
        <v>1438</v>
      </c>
    </row>
    <row r="11121" spans="1:12" ht="15" x14ac:dyDescent="0.25">
      <c r="A11121" s="191" t="s">
        <v>28115</v>
      </c>
      <c r="B11121" s="192" t="s">
        <v>143</v>
      </c>
      <c r="C11121" s="192" t="s">
        <v>29797</v>
      </c>
      <c r="D11121" s="192" t="s">
        <v>29797</v>
      </c>
      <c r="E11121" s="192" t="s">
        <v>29797</v>
      </c>
      <c r="F11121" s="192" t="s">
        <v>29797</v>
      </c>
      <c r="G11121" s="192" t="s">
        <v>29797</v>
      </c>
      <c r="H11121" s="192" t="s">
        <v>29797</v>
      </c>
      <c r="I11121" s="192" t="s">
        <v>29797</v>
      </c>
      <c r="J11121" s="192" t="s">
        <v>29797</v>
      </c>
      <c r="K11121" s="192" t="s">
        <v>29797</v>
      </c>
      <c r="L11121" s="192" t="s">
        <v>2704</v>
      </c>
    </row>
    <row r="11122" spans="1:12" ht="15" x14ac:dyDescent="0.25">
      <c r="A11122" s="189" t="s">
        <v>17970</v>
      </c>
      <c r="B11122" s="190" t="s">
        <v>21768</v>
      </c>
      <c r="C11122" s="190" t="s">
        <v>29797</v>
      </c>
      <c r="D11122" s="190" t="s">
        <v>29797</v>
      </c>
      <c r="E11122" s="190" t="s">
        <v>29797</v>
      </c>
      <c r="F11122" s="190" t="s">
        <v>29797</v>
      </c>
      <c r="G11122" s="190" t="s">
        <v>29797</v>
      </c>
      <c r="H11122" s="190" t="s">
        <v>29797</v>
      </c>
      <c r="I11122" s="190" t="s">
        <v>29797</v>
      </c>
      <c r="J11122" s="190" t="s">
        <v>29797</v>
      </c>
      <c r="K11122" s="190" t="s">
        <v>29797</v>
      </c>
      <c r="L11122" s="190" t="s">
        <v>29797</v>
      </c>
    </row>
    <row r="11123" spans="1:12" ht="15" x14ac:dyDescent="0.25">
      <c r="A11123" s="191" t="s">
        <v>12166</v>
      </c>
      <c r="B11123" s="192" t="s">
        <v>12167</v>
      </c>
      <c r="C11123" s="192" t="s">
        <v>29797</v>
      </c>
      <c r="D11123" s="192" t="s">
        <v>29797</v>
      </c>
      <c r="E11123" s="192" t="s">
        <v>29797</v>
      </c>
      <c r="F11123" s="192" t="s">
        <v>29797</v>
      </c>
      <c r="G11123" s="192" t="s">
        <v>29797</v>
      </c>
      <c r="H11123" s="192" t="s">
        <v>33215</v>
      </c>
      <c r="I11123" s="192" t="s">
        <v>31748</v>
      </c>
      <c r="J11123" s="192" t="s">
        <v>30051</v>
      </c>
      <c r="K11123" s="192" t="s">
        <v>10124</v>
      </c>
      <c r="L11123" s="192" t="s">
        <v>1447</v>
      </c>
    </row>
    <row r="11124" spans="1:12" ht="15" x14ac:dyDescent="0.25">
      <c r="A11124" s="189" t="s">
        <v>17971</v>
      </c>
      <c r="B11124" s="190" t="s">
        <v>21769</v>
      </c>
      <c r="C11124" s="190" t="s">
        <v>29797</v>
      </c>
      <c r="D11124" s="190" t="s">
        <v>29797</v>
      </c>
      <c r="E11124" s="190" t="s">
        <v>29797</v>
      </c>
      <c r="F11124" s="190" t="s">
        <v>29797</v>
      </c>
      <c r="G11124" s="190" t="s">
        <v>29797</v>
      </c>
      <c r="H11124" s="190" t="s">
        <v>31559</v>
      </c>
      <c r="I11124" s="190" t="s">
        <v>31100</v>
      </c>
      <c r="J11124" s="190" t="s">
        <v>31325</v>
      </c>
      <c r="K11124" s="190" t="s">
        <v>5073</v>
      </c>
      <c r="L11124" s="190" t="s">
        <v>1447</v>
      </c>
    </row>
    <row r="11125" spans="1:12" ht="15" x14ac:dyDescent="0.25">
      <c r="A11125" s="191" t="s">
        <v>28116</v>
      </c>
      <c r="B11125" s="192" t="s">
        <v>144</v>
      </c>
      <c r="C11125" s="192" t="s">
        <v>29797</v>
      </c>
      <c r="D11125" s="192" t="s">
        <v>29797</v>
      </c>
      <c r="E11125" s="192" t="s">
        <v>29797</v>
      </c>
      <c r="F11125" s="192" t="s">
        <v>29797</v>
      </c>
      <c r="G11125" s="192" t="s">
        <v>29797</v>
      </c>
      <c r="H11125" s="192" t="s">
        <v>29797</v>
      </c>
      <c r="I11125" s="192" t="s">
        <v>29797</v>
      </c>
      <c r="J11125" s="192" t="s">
        <v>29797</v>
      </c>
      <c r="K11125" s="192" t="s">
        <v>29797</v>
      </c>
      <c r="L11125" s="192" t="s">
        <v>1446</v>
      </c>
    </row>
    <row r="11126" spans="1:12" ht="15" x14ac:dyDescent="0.25">
      <c r="A11126" s="189" t="s">
        <v>17972</v>
      </c>
      <c r="B11126" s="190" t="s">
        <v>21770</v>
      </c>
      <c r="C11126" s="190" t="s">
        <v>29797</v>
      </c>
      <c r="D11126" s="190" t="s">
        <v>29797</v>
      </c>
      <c r="E11126" s="190" t="s">
        <v>29797</v>
      </c>
      <c r="F11126" s="190" t="s">
        <v>29797</v>
      </c>
      <c r="G11126" s="190" t="s">
        <v>29797</v>
      </c>
      <c r="H11126" s="190" t="s">
        <v>29797</v>
      </c>
      <c r="I11126" s="190" t="s">
        <v>29797</v>
      </c>
      <c r="J11126" s="190" t="s">
        <v>29797</v>
      </c>
      <c r="K11126" s="190" t="s">
        <v>29797</v>
      </c>
      <c r="L11126" s="190" t="s">
        <v>1447</v>
      </c>
    </row>
    <row r="11127" spans="1:12" ht="15" x14ac:dyDescent="0.25">
      <c r="A11127" s="191" t="s">
        <v>6623</v>
      </c>
      <c r="B11127" s="192" t="s">
        <v>145</v>
      </c>
      <c r="C11127" s="192" t="s">
        <v>29797</v>
      </c>
      <c r="D11127" s="192" t="s">
        <v>29797</v>
      </c>
      <c r="E11127" s="192" t="s">
        <v>29797</v>
      </c>
      <c r="F11127" s="192" t="s">
        <v>29797</v>
      </c>
      <c r="G11127" s="192" t="s">
        <v>29797</v>
      </c>
      <c r="H11127" s="192" t="s">
        <v>31409</v>
      </c>
      <c r="I11127" s="192" t="s">
        <v>5062</v>
      </c>
      <c r="J11127" s="192" t="s">
        <v>29821</v>
      </c>
      <c r="K11127" s="192" t="s">
        <v>5062</v>
      </c>
      <c r="L11127" s="192" t="s">
        <v>1447</v>
      </c>
    </row>
    <row r="11128" spans="1:12" ht="15" x14ac:dyDescent="0.25">
      <c r="A11128" s="189" t="s">
        <v>28117</v>
      </c>
      <c r="B11128" s="190" t="s">
        <v>21771</v>
      </c>
      <c r="C11128" s="190" t="s">
        <v>29797</v>
      </c>
      <c r="D11128" s="190" t="s">
        <v>29797</v>
      </c>
      <c r="E11128" s="190" t="s">
        <v>29797</v>
      </c>
      <c r="F11128" s="190" t="s">
        <v>29797</v>
      </c>
      <c r="G11128" s="190" t="s">
        <v>29797</v>
      </c>
      <c r="H11128" s="190" t="s">
        <v>29797</v>
      </c>
      <c r="I11128" s="190" t="s">
        <v>29797</v>
      </c>
      <c r="J11128" s="190" t="s">
        <v>29797</v>
      </c>
      <c r="K11128" s="190" t="s">
        <v>29797</v>
      </c>
      <c r="L11128" s="190" t="s">
        <v>2704</v>
      </c>
    </row>
    <row r="11129" spans="1:12" ht="15" x14ac:dyDescent="0.25">
      <c r="A11129" s="191" t="s">
        <v>12169</v>
      </c>
      <c r="B11129" s="192" t="s">
        <v>12170</v>
      </c>
      <c r="C11129" s="192" t="s">
        <v>29797</v>
      </c>
      <c r="D11129" s="192" t="s">
        <v>29797</v>
      </c>
      <c r="E11129" s="192" t="s">
        <v>29797</v>
      </c>
      <c r="F11129" s="192" t="s">
        <v>29797</v>
      </c>
      <c r="G11129" s="192" t="s">
        <v>29797</v>
      </c>
      <c r="H11129" s="192" t="s">
        <v>33000</v>
      </c>
      <c r="I11129" s="192" t="s">
        <v>33001</v>
      </c>
      <c r="J11129" s="192" t="s">
        <v>29821</v>
      </c>
      <c r="K11129" s="192" t="s">
        <v>5062</v>
      </c>
      <c r="L11129" s="192" t="s">
        <v>1447</v>
      </c>
    </row>
    <row r="11130" spans="1:12" ht="15" x14ac:dyDescent="0.25">
      <c r="A11130" s="189" t="s">
        <v>17973</v>
      </c>
      <c r="B11130" s="190" t="s">
        <v>21772</v>
      </c>
      <c r="C11130" s="190" t="s">
        <v>29797</v>
      </c>
      <c r="D11130" s="190" t="s">
        <v>29797</v>
      </c>
      <c r="E11130" s="190" t="s">
        <v>31063</v>
      </c>
      <c r="F11130" s="190" t="s">
        <v>29804</v>
      </c>
      <c r="G11130" s="190" t="s">
        <v>29959</v>
      </c>
      <c r="H11130" s="190" t="s">
        <v>29797</v>
      </c>
      <c r="I11130" s="190" t="s">
        <v>29797</v>
      </c>
      <c r="J11130" s="190" t="s">
        <v>29797</v>
      </c>
      <c r="K11130" s="190" t="s">
        <v>29797</v>
      </c>
      <c r="L11130" s="190" t="s">
        <v>29797</v>
      </c>
    </row>
    <row r="11131" spans="1:12" ht="15" x14ac:dyDescent="0.25">
      <c r="A11131" s="191" t="s">
        <v>12171</v>
      </c>
      <c r="B11131" s="192" t="s">
        <v>12172</v>
      </c>
      <c r="C11131" s="192" t="s">
        <v>29797</v>
      </c>
      <c r="D11131" s="192" t="s">
        <v>29797</v>
      </c>
      <c r="E11131" s="192" t="s">
        <v>29797</v>
      </c>
      <c r="F11131" s="192" t="s">
        <v>29797</v>
      </c>
      <c r="G11131" s="192" t="s">
        <v>29797</v>
      </c>
      <c r="H11131" s="192" t="s">
        <v>29797</v>
      </c>
      <c r="I11131" s="192" t="s">
        <v>29797</v>
      </c>
      <c r="J11131" s="192" t="s">
        <v>29797</v>
      </c>
      <c r="K11131" s="192" t="s">
        <v>29797</v>
      </c>
      <c r="L11131" s="192" t="s">
        <v>29797</v>
      </c>
    </row>
    <row r="11132" spans="1:12" ht="15" x14ac:dyDescent="0.25">
      <c r="A11132" s="189" t="s">
        <v>12173</v>
      </c>
      <c r="B11132" s="190" t="s">
        <v>12174</v>
      </c>
      <c r="C11132" s="190" t="s">
        <v>29797</v>
      </c>
      <c r="D11132" s="190" t="s">
        <v>29797</v>
      </c>
      <c r="E11132" s="190" t="s">
        <v>29797</v>
      </c>
      <c r="F11132" s="190" t="s">
        <v>29797</v>
      </c>
      <c r="G11132" s="190" t="s">
        <v>29797</v>
      </c>
      <c r="H11132" s="190" t="s">
        <v>29797</v>
      </c>
      <c r="I11132" s="190" t="s">
        <v>29797</v>
      </c>
      <c r="J11132" s="190" t="s">
        <v>31325</v>
      </c>
      <c r="K11132" s="190" t="s">
        <v>5073</v>
      </c>
      <c r="L11132" s="190" t="s">
        <v>1447</v>
      </c>
    </row>
    <row r="11133" spans="1:12" ht="15" x14ac:dyDescent="0.25">
      <c r="A11133" s="191" t="s">
        <v>12175</v>
      </c>
      <c r="B11133" s="192" t="s">
        <v>12176</v>
      </c>
      <c r="C11133" s="192" t="s">
        <v>29797</v>
      </c>
      <c r="D11133" s="192" t="s">
        <v>29797</v>
      </c>
      <c r="E11133" s="192" t="s">
        <v>29797</v>
      </c>
      <c r="F11133" s="192" t="s">
        <v>29797</v>
      </c>
      <c r="G11133" s="192" t="s">
        <v>29797</v>
      </c>
      <c r="H11133" s="192" t="s">
        <v>29797</v>
      </c>
      <c r="I11133" s="192" t="s">
        <v>29797</v>
      </c>
      <c r="J11133" s="192" t="s">
        <v>29821</v>
      </c>
      <c r="K11133" s="192" t="s">
        <v>5062</v>
      </c>
      <c r="L11133" s="192" t="s">
        <v>1447</v>
      </c>
    </row>
    <row r="11134" spans="1:12" ht="15" x14ac:dyDescent="0.25">
      <c r="A11134" s="189" t="s">
        <v>28118</v>
      </c>
      <c r="B11134" s="190" t="s">
        <v>28119</v>
      </c>
      <c r="C11134" s="190" t="s">
        <v>29797</v>
      </c>
      <c r="D11134" s="190" t="s">
        <v>29797</v>
      </c>
      <c r="E11134" s="190" t="s">
        <v>29797</v>
      </c>
      <c r="F11134" s="190" t="s">
        <v>29797</v>
      </c>
      <c r="G11134" s="190" t="s">
        <v>29797</v>
      </c>
      <c r="H11134" s="190" t="s">
        <v>29797</v>
      </c>
      <c r="I11134" s="190" t="s">
        <v>29797</v>
      </c>
      <c r="J11134" s="190" t="s">
        <v>29797</v>
      </c>
      <c r="K11134" s="190" t="s">
        <v>29797</v>
      </c>
      <c r="L11134" s="190" t="s">
        <v>29797</v>
      </c>
    </row>
    <row r="11135" spans="1:12" ht="15" x14ac:dyDescent="0.25">
      <c r="A11135" s="191" t="s">
        <v>12177</v>
      </c>
      <c r="B11135" s="192" t="s">
        <v>12178</v>
      </c>
      <c r="C11135" s="192" t="s">
        <v>29797</v>
      </c>
      <c r="D11135" s="192" t="s">
        <v>29797</v>
      </c>
      <c r="E11135" s="192" t="s">
        <v>29797</v>
      </c>
      <c r="F11135" s="192" t="s">
        <v>29797</v>
      </c>
      <c r="G11135" s="192" t="s">
        <v>29797</v>
      </c>
      <c r="H11135" s="192" t="s">
        <v>31361</v>
      </c>
      <c r="I11135" s="192" t="s">
        <v>5062</v>
      </c>
      <c r="J11135" s="192" t="s">
        <v>29821</v>
      </c>
      <c r="K11135" s="192" t="s">
        <v>5062</v>
      </c>
      <c r="L11135" s="192" t="s">
        <v>1447</v>
      </c>
    </row>
    <row r="11136" spans="1:12" ht="15" x14ac:dyDescent="0.25">
      <c r="A11136" s="189" t="s">
        <v>12168</v>
      </c>
      <c r="B11136" s="190" t="s">
        <v>28120</v>
      </c>
      <c r="C11136" s="190" t="s">
        <v>29797</v>
      </c>
      <c r="D11136" s="190" t="s">
        <v>29797</v>
      </c>
      <c r="E11136" s="190" t="s">
        <v>29797</v>
      </c>
      <c r="F11136" s="190" t="s">
        <v>29797</v>
      </c>
      <c r="G11136" s="190" t="s">
        <v>29797</v>
      </c>
      <c r="H11136" s="190" t="s">
        <v>29797</v>
      </c>
      <c r="I11136" s="190" t="s">
        <v>29797</v>
      </c>
      <c r="J11136" s="190" t="s">
        <v>29797</v>
      </c>
      <c r="K11136" s="190" t="s">
        <v>29797</v>
      </c>
      <c r="L11136" s="190" t="s">
        <v>1447</v>
      </c>
    </row>
    <row r="11137" spans="1:12" ht="15" x14ac:dyDescent="0.25">
      <c r="A11137" s="191" t="s">
        <v>6624</v>
      </c>
      <c r="B11137" s="192" t="s">
        <v>146</v>
      </c>
      <c r="C11137" s="192" t="s">
        <v>29797</v>
      </c>
      <c r="D11137" s="192" t="s">
        <v>29797</v>
      </c>
      <c r="E11137" s="192" t="s">
        <v>29797</v>
      </c>
      <c r="F11137" s="192" t="s">
        <v>29797</v>
      </c>
      <c r="G11137" s="192" t="s">
        <v>29797</v>
      </c>
      <c r="H11137" s="192" t="s">
        <v>29797</v>
      </c>
      <c r="I11137" s="192" t="s">
        <v>29797</v>
      </c>
      <c r="J11137" s="192" t="s">
        <v>31325</v>
      </c>
      <c r="K11137" s="192" t="s">
        <v>5073</v>
      </c>
      <c r="L11137" s="192" t="s">
        <v>1447</v>
      </c>
    </row>
    <row r="11138" spans="1:12" ht="15" x14ac:dyDescent="0.25">
      <c r="A11138" s="189" t="s">
        <v>12179</v>
      </c>
      <c r="B11138" s="190" t="s">
        <v>21773</v>
      </c>
      <c r="C11138" s="190" t="s">
        <v>29797</v>
      </c>
      <c r="D11138" s="190" t="s">
        <v>29797</v>
      </c>
      <c r="E11138" s="190" t="s">
        <v>29797</v>
      </c>
      <c r="F11138" s="190" t="s">
        <v>29797</v>
      </c>
      <c r="G11138" s="190" t="s">
        <v>29797</v>
      </c>
      <c r="H11138" s="190" t="s">
        <v>31832</v>
      </c>
      <c r="I11138" s="190" t="s">
        <v>5073</v>
      </c>
      <c r="J11138" s="190" t="s">
        <v>31325</v>
      </c>
      <c r="K11138" s="190" t="s">
        <v>5073</v>
      </c>
      <c r="L11138" s="190" t="s">
        <v>1447</v>
      </c>
    </row>
    <row r="11139" spans="1:12" ht="15" x14ac:dyDescent="0.25">
      <c r="A11139" s="191" t="s">
        <v>28121</v>
      </c>
      <c r="B11139" s="192" t="s">
        <v>147</v>
      </c>
      <c r="C11139" s="192" t="s">
        <v>29797</v>
      </c>
      <c r="D11139" s="192" t="s">
        <v>29797</v>
      </c>
      <c r="E11139" s="192" t="s">
        <v>29797</v>
      </c>
      <c r="F11139" s="192" t="s">
        <v>29797</v>
      </c>
      <c r="G11139" s="192" t="s">
        <v>29797</v>
      </c>
      <c r="H11139" s="192" t="s">
        <v>29797</v>
      </c>
      <c r="I11139" s="192" t="s">
        <v>29797</v>
      </c>
      <c r="J11139" s="192" t="s">
        <v>29797</v>
      </c>
      <c r="K11139" s="192" t="s">
        <v>29797</v>
      </c>
      <c r="L11139" s="192" t="s">
        <v>1468</v>
      </c>
    </row>
    <row r="11140" spans="1:12" ht="15" x14ac:dyDescent="0.25">
      <c r="A11140" s="189" t="s">
        <v>28122</v>
      </c>
      <c r="B11140" s="190" t="s">
        <v>12180</v>
      </c>
      <c r="C11140" s="190" t="s">
        <v>29797</v>
      </c>
      <c r="D11140" s="190" t="s">
        <v>29797</v>
      </c>
      <c r="E11140" s="190" t="s">
        <v>29797</v>
      </c>
      <c r="F11140" s="190" t="s">
        <v>29797</v>
      </c>
      <c r="G11140" s="190" t="s">
        <v>29797</v>
      </c>
      <c r="H11140" s="190" t="s">
        <v>29797</v>
      </c>
      <c r="I11140" s="190" t="s">
        <v>29797</v>
      </c>
      <c r="J11140" s="190" t="s">
        <v>29797</v>
      </c>
      <c r="K11140" s="190" t="s">
        <v>29797</v>
      </c>
      <c r="L11140" s="190" t="s">
        <v>1438</v>
      </c>
    </row>
    <row r="11141" spans="1:12" ht="15" x14ac:dyDescent="0.25">
      <c r="A11141" s="191" t="s">
        <v>12181</v>
      </c>
      <c r="B11141" s="192" t="s">
        <v>12182</v>
      </c>
      <c r="C11141" s="192" t="s">
        <v>29797</v>
      </c>
      <c r="D11141" s="192" t="s">
        <v>29797</v>
      </c>
      <c r="E11141" s="192" t="s">
        <v>29797</v>
      </c>
      <c r="F11141" s="192" t="s">
        <v>29797</v>
      </c>
      <c r="G11141" s="192" t="s">
        <v>29797</v>
      </c>
      <c r="H11141" s="192" t="s">
        <v>32323</v>
      </c>
      <c r="I11141" s="192" t="s">
        <v>32324</v>
      </c>
      <c r="J11141" s="192" t="s">
        <v>31182</v>
      </c>
      <c r="K11141" s="192" t="s">
        <v>5910</v>
      </c>
      <c r="L11141" s="192" t="s">
        <v>1447</v>
      </c>
    </row>
    <row r="11142" spans="1:12" ht="15" x14ac:dyDescent="0.25">
      <c r="A11142" s="189" t="s">
        <v>28123</v>
      </c>
      <c r="B11142" s="190" t="s">
        <v>12183</v>
      </c>
      <c r="C11142" s="190" t="s">
        <v>29797</v>
      </c>
      <c r="D11142" s="190" t="s">
        <v>29797</v>
      </c>
      <c r="E11142" s="190" t="s">
        <v>29797</v>
      </c>
      <c r="F11142" s="190" t="s">
        <v>29797</v>
      </c>
      <c r="G11142" s="190" t="s">
        <v>29797</v>
      </c>
      <c r="H11142" s="190" t="s">
        <v>29797</v>
      </c>
      <c r="I11142" s="190" t="s">
        <v>29797</v>
      </c>
      <c r="J11142" s="190" t="s">
        <v>29797</v>
      </c>
      <c r="K11142" s="190" t="s">
        <v>29797</v>
      </c>
      <c r="L11142" s="190" t="s">
        <v>1446</v>
      </c>
    </row>
    <row r="11143" spans="1:12" ht="15" x14ac:dyDescent="0.25">
      <c r="A11143" s="191" t="s">
        <v>28124</v>
      </c>
      <c r="B11143" s="192" t="s">
        <v>28125</v>
      </c>
      <c r="C11143" s="192" t="s">
        <v>29797</v>
      </c>
      <c r="D11143" s="192" t="s">
        <v>29797</v>
      </c>
      <c r="E11143" s="192" t="s">
        <v>31064</v>
      </c>
      <c r="F11143" s="192" t="s">
        <v>29797</v>
      </c>
      <c r="G11143" s="192" t="s">
        <v>29797</v>
      </c>
      <c r="H11143" s="192" t="s">
        <v>31802</v>
      </c>
      <c r="I11143" s="192" t="s">
        <v>31803</v>
      </c>
      <c r="J11143" s="192" t="s">
        <v>29821</v>
      </c>
      <c r="K11143" s="192" t="s">
        <v>5062</v>
      </c>
      <c r="L11143" s="192" t="s">
        <v>1447</v>
      </c>
    </row>
    <row r="11144" spans="1:12" ht="15" x14ac:dyDescent="0.25">
      <c r="A11144" s="189" t="s">
        <v>17974</v>
      </c>
      <c r="B11144" s="190" t="s">
        <v>21774</v>
      </c>
      <c r="C11144" s="190" t="s">
        <v>29797</v>
      </c>
      <c r="D11144" s="190" t="s">
        <v>29797</v>
      </c>
      <c r="E11144" s="190" t="s">
        <v>29797</v>
      </c>
      <c r="F11144" s="190" t="s">
        <v>29797</v>
      </c>
      <c r="G11144" s="190" t="s">
        <v>29797</v>
      </c>
      <c r="H11144" s="190" t="s">
        <v>31460</v>
      </c>
      <c r="I11144" s="190" t="s">
        <v>29942</v>
      </c>
      <c r="J11144" s="190" t="s">
        <v>29821</v>
      </c>
      <c r="K11144" s="190" t="s">
        <v>5062</v>
      </c>
      <c r="L11144" s="190" t="s">
        <v>1447</v>
      </c>
    </row>
    <row r="11145" spans="1:12" ht="15" x14ac:dyDescent="0.25">
      <c r="A11145" s="191" t="s">
        <v>6625</v>
      </c>
      <c r="B11145" s="192" t="s">
        <v>148</v>
      </c>
      <c r="C11145" s="192" t="s">
        <v>29797</v>
      </c>
      <c r="D11145" s="192" t="s">
        <v>29797</v>
      </c>
      <c r="E11145" s="192" t="s">
        <v>29797</v>
      </c>
      <c r="F11145" s="192" t="s">
        <v>29797</v>
      </c>
      <c r="G11145" s="192" t="s">
        <v>29797</v>
      </c>
      <c r="H11145" s="192" t="s">
        <v>29797</v>
      </c>
      <c r="I11145" s="192" t="s">
        <v>29797</v>
      </c>
      <c r="J11145" s="192" t="s">
        <v>29797</v>
      </c>
      <c r="K11145" s="192" t="s">
        <v>29797</v>
      </c>
      <c r="L11145" s="192" t="s">
        <v>29797</v>
      </c>
    </row>
    <row r="11146" spans="1:12" ht="15" x14ac:dyDescent="0.25">
      <c r="A11146" s="189" t="s">
        <v>12184</v>
      </c>
      <c r="B11146" s="190" t="s">
        <v>12185</v>
      </c>
      <c r="C11146" s="190" t="s">
        <v>29797</v>
      </c>
      <c r="D11146" s="190" t="s">
        <v>29797</v>
      </c>
      <c r="E11146" s="190" t="s">
        <v>29797</v>
      </c>
      <c r="F11146" s="190" t="s">
        <v>29797</v>
      </c>
      <c r="G11146" s="190" t="s">
        <v>29797</v>
      </c>
      <c r="H11146" s="190" t="s">
        <v>31331</v>
      </c>
      <c r="I11146" s="190" t="s">
        <v>31332</v>
      </c>
      <c r="J11146" s="190" t="s">
        <v>29821</v>
      </c>
      <c r="K11146" s="190" t="s">
        <v>5062</v>
      </c>
      <c r="L11146" s="190" t="s">
        <v>1447</v>
      </c>
    </row>
    <row r="11147" spans="1:12" ht="15" x14ac:dyDescent="0.25">
      <c r="A11147" s="191" t="s">
        <v>12186</v>
      </c>
      <c r="B11147" s="192" t="s">
        <v>12187</v>
      </c>
      <c r="C11147" s="192" t="s">
        <v>29797</v>
      </c>
      <c r="D11147" s="192" t="s">
        <v>29797</v>
      </c>
      <c r="E11147" s="192" t="s">
        <v>29797</v>
      </c>
      <c r="F11147" s="192" t="s">
        <v>29797</v>
      </c>
      <c r="G11147" s="192" t="s">
        <v>29797</v>
      </c>
      <c r="H11147" s="192" t="s">
        <v>31337</v>
      </c>
      <c r="I11147" s="192" t="s">
        <v>31338</v>
      </c>
      <c r="J11147" s="192" t="s">
        <v>29821</v>
      </c>
      <c r="K11147" s="192" t="s">
        <v>5062</v>
      </c>
      <c r="L11147" s="192" t="s">
        <v>1447</v>
      </c>
    </row>
    <row r="11148" spans="1:12" ht="15" x14ac:dyDescent="0.25">
      <c r="A11148" s="189" t="s">
        <v>12188</v>
      </c>
      <c r="B11148" s="190" t="s">
        <v>12189</v>
      </c>
      <c r="C11148" s="190" t="s">
        <v>29812</v>
      </c>
      <c r="D11148" s="190" t="s">
        <v>29824</v>
      </c>
      <c r="E11148" s="190" t="s">
        <v>31065</v>
      </c>
      <c r="F11148" s="190" t="s">
        <v>29804</v>
      </c>
      <c r="G11148" s="190" t="s">
        <v>29811</v>
      </c>
      <c r="H11148" s="190" t="s">
        <v>31333</v>
      </c>
      <c r="I11148" s="190" t="s">
        <v>5073</v>
      </c>
      <c r="J11148" s="190" t="s">
        <v>31325</v>
      </c>
      <c r="K11148" s="190" t="s">
        <v>5073</v>
      </c>
      <c r="L11148" s="190" t="s">
        <v>1447</v>
      </c>
    </row>
    <row r="11149" spans="1:12" ht="15" x14ac:dyDescent="0.25">
      <c r="A11149" s="191" t="s">
        <v>17975</v>
      </c>
      <c r="B11149" s="192" t="s">
        <v>21775</v>
      </c>
      <c r="C11149" s="192" t="s">
        <v>29797</v>
      </c>
      <c r="D11149" s="192" t="s">
        <v>29797</v>
      </c>
      <c r="E11149" s="192" t="s">
        <v>29797</v>
      </c>
      <c r="F11149" s="192" t="s">
        <v>29797</v>
      </c>
      <c r="G11149" s="192" t="s">
        <v>29797</v>
      </c>
      <c r="H11149" s="192" t="s">
        <v>31361</v>
      </c>
      <c r="I11149" s="192" t="s">
        <v>5062</v>
      </c>
      <c r="J11149" s="192" t="s">
        <v>29821</v>
      </c>
      <c r="K11149" s="192" t="s">
        <v>5062</v>
      </c>
      <c r="L11149" s="192" t="s">
        <v>1447</v>
      </c>
    </row>
    <row r="11150" spans="1:12" ht="15" x14ac:dyDescent="0.25">
      <c r="A11150" s="189" t="s">
        <v>28126</v>
      </c>
      <c r="B11150" s="190" t="s">
        <v>149</v>
      </c>
      <c r="C11150" s="190" t="s">
        <v>29797</v>
      </c>
      <c r="D11150" s="190" t="s">
        <v>29797</v>
      </c>
      <c r="E11150" s="190" t="s">
        <v>29797</v>
      </c>
      <c r="F11150" s="190" t="s">
        <v>29797</v>
      </c>
      <c r="G11150" s="190" t="s">
        <v>29797</v>
      </c>
      <c r="H11150" s="190" t="s">
        <v>29797</v>
      </c>
      <c r="I11150" s="190" t="s">
        <v>29797</v>
      </c>
      <c r="J11150" s="190" t="s">
        <v>29797</v>
      </c>
      <c r="K11150" s="190" t="s">
        <v>29797</v>
      </c>
      <c r="L11150" s="190" t="s">
        <v>1468</v>
      </c>
    </row>
    <row r="11151" spans="1:12" ht="15" x14ac:dyDescent="0.25">
      <c r="A11151" s="191" t="s">
        <v>17976</v>
      </c>
      <c r="B11151" s="192" t="s">
        <v>21776</v>
      </c>
      <c r="C11151" s="192" t="s">
        <v>29797</v>
      </c>
      <c r="D11151" s="192" t="s">
        <v>29797</v>
      </c>
      <c r="E11151" s="192" t="s">
        <v>29797</v>
      </c>
      <c r="F11151" s="192" t="s">
        <v>29797</v>
      </c>
      <c r="G11151" s="192" t="s">
        <v>29797</v>
      </c>
      <c r="H11151" s="192" t="s">
        <v>29797</v>
      </c>
      <c r="I11151" s="192" t="s">
        <v>29797</v>
      </c>
      <c r="J11151" s="192" t="s">
        <v>29797</v>
      </c>
      <c r="K11151" s="192" t="s">
        <v>29797</v>
      </c>
      <c r="L11151" s="192" t="s">
        <v>29797</v>
      </c>
    </row>
    <row r="11152" spans="1:12" ht="15" x14ac:dyDescent="0.25">
      <c r="A11152" s="189" t="s">
        <v>28127</v>
      </c>
      <c r="B11152" s="190" t="s">
        <v>21777</v>
      </c>
      <c r="C11152" s="190" t="s">
        <v>29797</v>
      </c>
      <c r="D11152" s="190" t="s">
        <v>29797</v>
      </c>
      <c r="E11152" s="190" t="s">
        <v>29797</v>
      </c>
      <c r="F11152" s="190" t="s">
        <v>29797</v>
      </c>
      <c r="G11152" s="190" t="s">
        <v>29797</v>
      </c>
      <c r="H11152" s="190" t="s">
        <v>29797</v>
      </c>
      <c r="I11152" s="190" t="s">
        <v>29797</v>
      </c>
      <c r="J11152" s="190" t="s">
        <v>29797</v>
      </c>
      <c r="K11152" s="190" t="s">
        <v>29797</v>
      </c>
      <c r="L11152" s="190" t="s">
        <v>1465</v>
      </c>
    </row>
    <row r="11153" spans="1:12" ht="15" x14ac:dyDescent="0.25">
      <c r="A11153" s="191" t="s">
        <v>17977</v>
      </c>
      <c r="B11153" s="192" t="s">
        <v>28128</v>
      </c>
      <c r="C11153" s="192" t="s">
        <v>29797</v>
      </c>
      <c r="D11153" s="192" t="s">
        <v>29797</v>
      </c>
      <c r="E11153" s="192" t="s">
        <v>29797</v>
      </c>
      <c r="F11153" s="192" t="s">
        <v>29797</v>
      </c>
      <c r="G11153" s="192" t="s">
        <v>29797</v>
      </c>
      <c r="H11153" s="192" t="s">
        <v>31432</v>
      </c>
      <c r="I11153" s="192" t="s">
        <v>31433</v>
      </c>
      <c r="J11153" s="192" t="s">
        <v>29821</v>
      </c>
      <c r="K11153" s="192" t="s">
        <v>5062</v>
      </c>
      <c r="L11153" s="192" t="s">
        <v>1447</v>
      </c>
    </row>
    <row r="11154" spans="1:12" ht="15" x14ac:dyDescent="0.25">
      <c r="A11154" s="189" t="s">
        <v>17978</v>
      </c>
      <c r="B11154" s="190" t="s">
        <v>21778</v>
      </c>
      <c r="C11154" s="190" t="s">
        <v>29797</v>
      </c>
      <c r="D11154" s="190" t="s">
        <v>29797</v>
      </c>
      <c r="E11154" s="190" t="s">
        <v>29797</v>
      </c>
      <c r="F11154" s="190" t="s">
        <v>29797</v>
      </c>
      <c r="G11154" s="190" t="s">
        <v>29797</v>
      </c>
      <c r="H11154" s="190" t="s">
        <v>29797</v>
      </c>
      <c r="I11154" s="190" t="s">
        <v>29797</v>
      </c>
      <c r="J11154" s="190" t="s">
        <v>29797</v>
      </c>
      <c r="K11154" s="190" t="s">
        <v>29797</v>
      </c>
      <c r="L11154" s="190" t="s">
        <v>1447</v>
      </c>
    </row>
    <row r="11155" spans="1:12" ht="15" x14ac:dyDescent="0.25">
      <c r="A11155" s="191" t="s">
        <v>28129</v>
      </c>
      <c r="B11155" s="192" t="s">
        <v>28130</v>
      </c>
      <c r="C11155" s="192" t="s">
        <v>29797</v>
      </c>
      <c r="D11155" s="192" t="s">
        <v>29797</v>
      </c>
      <c r="E11155" s="192" t="s">
        <v>31066</v>
      </c>
      <c r="F11155" s="192" t="s">
        <v>29797</v>
      </c>
      <c r="G11155" s="192" t="s">
        <v>29797</v>
      </c>
      <c r="H11155" s="192" t="s">
        <v>31461</v>
      </c>
      <c r="I11155" s="192" t="s">
        <v>1385</v>
      </c>
      <c r="J11155" s="192" t="s">
        <v>29821</v>
      </c>
      <c r="K11155" s="192" t="s">
        <v>5062</v>
      </c>
      <c r="L11155" s="192" t="s">
        <v>1447</v>
      </c>
    </row>
    <row r="11156" spans="1:12" ht="15" x14ac:dyDescent="0.25">
      <c r="A11156" s="189" t="s">
        <v>17979</v>
      </c>
      <c r="B11156" s="190" t="s">
        <v>21779</v>
      </c>
      <c r="C11156" s="190" t="s">
        <v>29797</v>
      </c>
      <c r="D11156" s="190" t="s">
        <v>29797</v>
      </c>
      <c r="E11156" s="190" t="s">
        <v>29797</v>
      </c>
      <c r="F11156" s="190" t="s">
        <v>29797</v>
      </c>
      <c r="G11156" s="190" t="s">
        <v>29797</v>
      </c>
      <c r="H11156" s="190" t="s">
        <v>31361</v>
      </c>
      <c r="I11156" s="190" t="s">
        <v>5062</v>
      </c>
      <c r="J11156" s="190" t="s">
        <v>29821</v>
      </c>
      <c r="K11156" s="190" t="s">
        <v>5062</v>
      </c>
      <c r="L11156" s="190" t="s">
        <v>1447</v>
      </c>
    </row>
    <row r="11157" spans="1:12" ht="15" x14ac:dyDescent="0.25">
      <c r="A11157" s="191" t="s">
        <v>12190</v>
      </c>
      <c r="B11157" s="192" t="s">
        <v>12191</v>
      </c>
      <c r="C11157" s="192" t="s">
        <v>29797</v>
      </c>
      <c r="D11157" s="192" t="s">
        <v>29797</v>
      </c>
      <c r="E11157" s="192" t="s">
        <v>29797</v>
      </c>
      <c r="F11157" s="192" t="s">
        <v>29797</v>
      </c>
      <c r="G11157" s="192" t="s">
        <v>29797</v>
      </c>
      <c r="H11157" s="192" t="s">
        <v>31354</v>
      </c>
      <c r="I11157" s="192" t="s">
        <v>30165</v>
      </c>
      <c r="J11157" s="192" t="s">
        <v>29821</v>
      </c>
      <c r="K11157" s="192" t="s">
        <v>5062</v>
      </c>
      <c r="L11157" s="192" t="s">
        <v>1447</v>
      </c>
    </row>
    <row r="11158" spans="1:12" ht="15" x14ac:dyDescent="0.25">
      <c r="A11158" s="189" t="s">
        <v>28131</v>
      </c>
      <c r="B11158" s="190" t="s">
        <v>150</v>
      </c>
      <c r="C11158" s="190" t="s">
        <v>29797</v>
      </c>
      <c r="D11158" s="190" t="s">
        <v>29797</v>
      </c>
      <c r="E11158" s="190" t="s">
        <v>29797</v>
      </c>
      <c r="F11158" s="190" t="s">
        <v>29797</v>
      </c>
      <c r="G11158" s="190" t="s">
        <v>29797</v>
      </c>
      <c r="H11158" s="190" t="s">
        <v>29797</v>
      </c>
      <c r="I11158" s="190" t="s">
        <v>29797</v>
      </c>
      <c r="J11158" s="190" t="s">
        <v>29797</v>
      </c>
      <c r="K11158" s="190" t="s">
        <v>29797</v>
      </c>
      <c r="L11158" s="190" t="s">
        <v>1468</v>
      </c>
    </row>
    <row r="11159" spans="1:12" ht="15" x14ac:dyDescent="0.25">
      <c r="A11159" s="191" t="s">
        <v>12192</v>
      </c>
      <c r="B11159" s="192" t="s">
        <v>12193</v>
      </c>
      <c r="C11159" s="192" t="s">
        <v>29797</v>
      </c>
      <c r="D11159" s="192" t="s">
        <v>29797</v>
      </c>
      <c r="E11159" s="192" t="s">
        <v>29797</v>
      </c>
      <c r="F11159" s="192" t="s">
        <v>29797</v>
      </c>
      <c r="G11159" s="192" t="s">
        <v>29797</v>
      </c>
      <c r="H11159" s="192" t="s">
        <v>33216</v>
      </c>
      <c r="I11159" s="192" t="s">
        <v>12802</v>
      </c>
      <c r="J11159" s="192" t="s">
        <v>29872</v>
      </c>
      <c r="K11159" s="192" t="s">
        <v>12802</v>
      </c>
      <c r="L11159" s="192" t="s">
        <v>1447</v>
      </c>
    </row>
    <row r="11160" spans="1:12" ht="15" x14ac:dyDescent="0.25">
      <c r="A11160" s="189" t="s">
        <v>17980</v>
      </c>
      <c r="B11160" s="190" t="s">
        <v>21780</v>
      </c>
      <c r="C11160" s="190" t="s">
        <v>29797</v>
      </c>
      <c r="D11160" s="190" t="s">
        <v>29797</v>
      </c>
      <c r="E11160" s="190" t="s">
        <v>29797</v>
      </c>
      <c r="F11160" s="190" t="s">
        <v>29797</v>
      </c>
      <c r="G11160" s="190" t="s">
        <v>29797</v>
      </c>
      <c r="H11160" s="190" t="s">
        <v>29797</v>
      </c>
      <c r="I11160" s="190" t="s">
        <v>29797</v>
      </c>
      <c r="J11160" s="190" t="s">
        <v>29797</v>
      </c>
      <c r="K11160" s="190" t="s">
        <v>29797</v>
      </c>
      <c r="L11160" s="190" t="s">
        <v>29797</v>
      </c>
    </row>
    <row r="11161" spans="1:12" ht="15" x14ac:dyDescent="0.25">
      <c r="A11161" s="191" t="s">
        <v>28132</v>
      </c>
      <c r="B11161" s="192" t="s">
        <v>28133</v>
      </c>
      <c r="C11161" s="192" t="s">
        <v>29797</v>
      </c>
      <c r="D11161" s="192" t="s">
        <v>29797</v>
      </c>
      <c r="E11161" s="192" t="s">
        <v>29797</v>
      </c>
      <c r="F11161" s="192" t="s">
        <v>29797</v>
      </c>
      <c r="G11161" s="192" t="s">
        <v>29797</v>
      </c>
      <c r="H11161" s="192" t="s">
        <v>31361</v>
      </c>
      <c r="I11161" s="192" t="s">
        <v>5062</v>
      </c>
      <c r="J11161" s="192" t="s">
        <v>29821</v>
      </c>
      <c r="K11161" s="192" t="s">
        <v>5062</v>
      </c>
      <c r="L11161" s="192" t="s">
        <v>1447</v>
      </c>
    </row>
    <row r="11162" spans="1:12" ht="15" x14ac:dyDescent="0.25">
      <c r="A11162" s="189" t="s">
        <v>12194</v>
      </c>
      <c r="B11162" s="190" t="s">
        <v>12195</v>
      </c>
      <c r="C11162" s="190" t="s">
        <v>29797</v>
      </c>
      <c r="D11162" s="190" t="s">
        <v>29797</v>
      </c>
      <c r="E11162" s="190" t="s">
        <v>29797</v>
      </c>
      <c r="F11162" s="190" t="s">
        <v>29797</v>
      </c>
      <c r="G11162" s="190" t="s">
        <v>29797</v>
      </c>
      <c r="H11162" s="190" t="s">
        <v>32356</v>
      </c>
      <c r="I11162" s="190" t="s">
        <v>5910</v>
      </c>
      <c r="J11162" s="190" t="s">
        <v>31182</v>
      </c>
      <c r="K11162" s="190" t="s">
        <v>5910</v>
      </c>
      <c r="L11162" s="190" t="s">
        <v>1447</v>
      </c>
    </row>
    <row r="11163" spans="1:12" ht="15" x14ac:dyDescent="0.25">
      <c r="A11163" s="191" t="s">
        <v>17981</v>
      </c>
      <c r="B11163" s="192" t="s">
        <v>21781</v>
      </c>
      <c r="C11163" s="192" t="s">
        <v>29797</v>
      </c>
      <c r="D11163" s="192" t="s">
        <v>29797</v>
      </c>
      <c r="E11163" s="192" t="s">
        <v>29797</v>
      </c>
      <c r="F11163" s="192" t="s">
        <v>29797</v>
      </c>
      <c r="G11163" s="192" t="s">
        <v>29797</v>
      </c>
      <c r="H11163" s="192" t="s">
        <v>31466</v>
      </c>
      <c r="I11163" s="192" t="s">
        <v>31467</v>
      </c>
      <c r="J11163" s="192" t="s">
        <v>29821</v>
      </c>
      <c r="K11163" s="192" t="s">
        <v>5062</v>
      </c>
      <c r="L11163" s="192" t="s">
        <v>1447</v>
      </c>
    </row>
    <row r="11164" spans="1:12" ht="15" x14ac:dyDescent="0.25">
      <c r="A11164" s="189" t="s">
        <v>28134</v>
      </c>
      <c r="B11164" s="190" t="s">
        <v>28135</v>
      </c>
      <c r="C11164" s="190" t="s">
        <v>29797</v>
      </c>
      <c r="D11164" s="190" t="s">
        <v>29797</v>
      </c>
      <c r="E11164" s="190" t="s">
        <v>31067</v>
      </c>
      <c r="F11164" s="190" t="s">
        <v>29797</v>
      </c>
      <c r="G11164" s="190" t="s">
        <v>29797</v>
      </c>
      <c r="H11164" s="190" t="s">
        <v>31337</v>
      </c>
      <c r="I11164" s="190" t="s">
        <v>31338</v>
      </c>
      <c r="J11164" s="190" t="s">
        <v>29821</v>
      </c>
      <c r="K11164" s="190" t="s">
        <v>5062</v>
      </c>
      <c r="L11164" s="190" t="s">
        <v>1447</v>
      </c>
    </row>
    <row r="11165" spans="1:12" ht="15" x14ac:dyDescent="0.25">
      <c r="A11165" s="191" t="s">
        <v>28136</v>
      </c>
      <c r="B11165" s="192" t="s">
        <v>151</v>
      </c>
      <c r="C11165" s="192" t="s">
        <v>29797</v>
      </c>
      <c r="D11165" s="192" t="s">
        <v>29797</v>
      </c>
      <c r="E11165" s="192" t="s">
        <v>29797</v>
      </c>
      <c r="F11165" s="192" t="s">
        <v>29797</v>
      </c>
      <c r="G11165" s="192" t="s">
        <v>29797</v>
      </c>
      <c r="H11165" s="192" t="s">
        <v>29797</v>
      </c>
      <c r="I11165" s="192" t="s">
        <v>29797</v>
      </c>
      <c r="J11165" s="192" t="s">
        <v>29797</v>
      </c>
      <c r="K11165" s="192" t="s">
        <v>29797</v>
      </c>
      <c r="L11165" s="192" t="s">
        <v>1468</v>
      </c>
    </row>
    <row r="11166" spans="1:12" ht="15" x14ac:dyDescent="0.25">
      <c r="A11166" s="189" t="s">
        <v>6626</v>
      </c>
      <c r="B11166" s="190" t="s">
        <v>152</v>
      </c>
      <c r="C11166" s="190" t="s">
        <v>29797</v>
      </c>
      <c r="D11166" s="190" t="s">
        <v>29797</v>
      </c>
      <c r="E11166" s="190" t="s">
        <v>29797</v>
      </c>
      <c r="F11166" s="190" t="s">
        <v>29797</v>
      </c>
      <c r="G11166" s="190" t="s">
        <v>29797</v>
      </c>
      <c r="H11166" s="190" t="s">
        <v>32745</v>
      </c>
      <c r="I11166" s="190" t="s">
        <v>32746</v>
      </c>
      <c r="J11166" s="190" t="s">
        <v>29826</v>
      </c>
      <c r="K11166" s="190" t="s">
        <v>5078</v>
      </c>
      <c r="L11166" s="190" t="s">
        <v>1447</v>
      </c>
    </row>
    <row r="11167" spans="1:12" ht="15" x14ac:dyDescent="0.25">
      <c r="A11167" s="191" t="s">
        <v>28137</v>
      </c>
      <c r="B11167" s="192" t="s">
        <v>21782</v>
      </c>
      <c r="C11167" s="192" t="s">
        <v>29797</v>
      </c>
      <c r="D11167" s="192" t="s">
        <v>29797</v>
      </c>
      <c r="E11167" s="192" t="s">
        <v>29797</v>
      </c>
      <c r="F11167" s="192" t="s">
        <v>29797</v>
      </c>
      <c r="G11167" s="192" t="s">
        <v>29797</v>
      </c>
      <c r="H11167" s="192" t="s">
        <v>29797</v>
      </c>
      <c r="I11167" s="192" t="s">
        <v>29797</v>
      </c>
      <c r="J11167" s="192" t="s">
        <v>29797</v>
      </c>
      <c r="K11167" s="192" t="s">
        <v>29797</v>
      </c>
      <c r="L11167" s="192" t="s">
        <v>2704</v>
      </c>
    </row>
    <row r="11168" spans="1:12" ht="15" x14ac:dyDescent="0.25">
      <c r="A11168" s="189" t="s">
        <v>28138</v>
      </c>
      <c r="B11168" s="190" t="s">
        <v>21783</v>
      </c>
      <c r="C11168" s="190" t="s">
        <v>29797</v>
      </c>
      <c r="D11168" s="190" t="s">
        <v>29797</v>
      </c>
      <c r="E11168" s="190" t="s">
        <v>29797</v>
      </c>
      <c r="F11168" s="190" t="s">
        <v>29797</v>
      </c>
      <c r="G11168" s="190" t="s">
        <v>29797</v>
      </c>
      <c r="H11168" s="190" t="s">
        <v>29797</v>
      </c>
      <c r="I11168" s="190" t="s">
        <v>29797</v>
      </c>
      <c r="J11168" s="190" t="s">
        <v>29797</v>
      </c>
      <c r="K11168" s="190" t="s">
        <v>29797</v>
      </c>
      <c r="L11168" s="190" t="s">
        <v>2704</v>
      </c>
    </row>
    <row r="11169" spans="1:12" ht="15" x14ac:dyDescent="0.25">
      <c r="A11169" s="191" t="s">
        <v>28139</v>
      </c>
      <c r="B11169" s="192" t="s">
        <v>21784</v>
      </c>
      <c r="C11169" s="192" t="s">
        <v>29797</v>
      </c>
      <c r="D11169" s="192" t="s">
        <v>29797</v>
      </c>
      <c r="E11169" s="192" t="s">
        <v>29797</v>
      </c>
      <c r="F11169" s="192" t="s">
        <v>29797</v>
      </c>
      <c r="G11169" s="192" t="s">
        <v>29797</v>
      </c>
      <c r="H11169" s="192" t="s">
        <v>29797</v>
      </c>
      <c r="I11169" s="192" t="s">
        <v>29797</v>
      </c>
      <c r="J11169" s="192" t="s">
        <v>29797</v>
      </c>
      <c r="K11169" s="192" t="s">
        <v>29797</v>
      </c>
      <c r="L11169" s="192" t="s">
        <v>1438</v>
      </c>
    </row>
    <row r="11170" spans="1:12" ht="15" x14ac:dyDescent="0.25">
      <c r="A11170" s="189" t="s">
        <v>12196</v>
      </c>
      <c r="B11170" s="190" t="s">
        <v>12197</v>
      </c>
      <c r="C11170" s="190" t="s">
        <v>29797</v>
      </c>
      <c r="D11170" s="190" t="s">
        <v>29797</v>
      </c>
      <c r="E11170" s="190" t="s">
        <v>29797</v>
      </c>
      <c r="F11170" s="190" t="s">
        <v>29797</v>
      </c>
      <c r="G11170" s="190" t="s">
        <v>29797</v>
      </c>
      <c r="H11170" s="190" t="s">
        <v>29797</v>
      </c>
      <c r="I11170" s="190" t="s">
        <v>29797</v>
      </c>
      <c r="J11170" s="190" t="s">
        <v>29797</v>
      </c>
      <c r="K11170" s="190" t="s">
        <v>29797</v>
      </c>
      <c r="L11170" s="190" t="s">
        <v>33516</v>
      </c>
    </row>
    <row r="11171" spans="1:12" ht="15" x14ac:dyDescent="0.25">
      <c r="A11171" s="191" t="s">
        <v>12198</v>
      </c>
      <c r="B11171" s="192" t="s">
        <v>12199</v>
      </c>
      <c r="C11171" s="192" t="s">
        <v>29797</v>
      </c>
      <c r="D11171" s="192" t="s">
        <v>29797</v>
      </c>
      <c r="E11171" s="192" t="s">
        <v>29797</v>
      </c>
      <c r="F11171" s="192" t="s">
        <v>29797</v>
      </c>
      <c r="G11171" s="192" t="s">
        <v>29797</v>
      </c>
      <c r="H11171" s="192" t="s">
        <v>31585</v>
      </c>
      <c r="I11171" s="192" t="s">
        <v>31586</v>
      </c>
      <c r="J11171" s="192" t="s">
        <v>29821</v>
      </c>
      <c r="K11171" s="192" t="s">
        <v>5062</v>
      </c>
      <c r="L11171" s="192" t="s">
        <v>1447</v>
      </c>
    </row>
    <row r="11172" spans="1:12" ht="15" x14ac:dyDescent="0.25">
      <c r="A11172" s="189" t="s">
        <v>17982</v>
      </c>
      <c r="B11172" s="190" t="s">
        <v>21785</v>
      </c>
      <c r="C11172" s="190" t="s">
        <v>29797</v>
      </c>
      <c r="D11172" s="190" t="s">
        <v>29797</v>
      </c>
      <c r="E11172" s="190" t="s">
        <v>29797</v>
      </c>
      <c r="F11172" s="190" t="s">
        <v>29797</v>
      </c>
      <c r="G11172" s="190" t="s">
        <v>29797</v>
      </c>
      <c r="H11172" s="190" t="s">
        <v>31312</v>
      </c>
      <c r="I11172" s="190" t="s">
        <v>31313</v>
      </c>
      <c r="J11172" s="190" t="s">
        <v>29821</v>
      </c>
      <c r="K11172" s="190" t="s">
        <v>5062</v>
      </c>
      <c r="L11172" s="190" t="s">
        <v>1447</v>
      </c>
    </row>
    <row r="11173" spans="1:12" ht="15" x14ac:dyDescent="0.25">
      <c r="A11173" s="191" t="s">
        <v>12200</v>
      </c>
      <c r="B11173" s="192" t="s">
        <v>12201</v>
      </c>
      <c r="C11173" s="192" t="s">
        <v>29797</v>
      </c>
      <c r="D11173" s="192" t="s">
        <v>29797</v>
      </c>
      <c r="E11173" s="192" t="s">
        <v>29797</v>
      </c>
      <c r="F11173" s="192" t="s">
        <v>29797</v>
      </c>
      <c r="G11173" s="192" t="s">
        <v>29797</v>
      </c>
      <c r="H11173" s="192" t="s">
        <v>31337</v>
      </c>
      <c r="I11173" s="192" t="s">
        <v>31338</v>
      </c>
      <c r="J11173" s="192" t="s">
        <v>29821</v>
      </c>
      <c r="K11173" s="192" t="s">
        <v>5062</v>
      </c>
      <c r="L11173" s="192" t="s">
        <v>1447</v>
      </c>
    </row>
    <row r="11174" spans="1:12" ht="15" x14ac:dyDescent="0.25">
      <c r="A11174" s="189" t="s">
        <v>12202</v>
      </c>
      <c r="B11174" s="190" t="s">
        <v>12203</v>
      </c>
      <c r="C11174" s="190" t="s">
        <v>29797</v>
      </c>
      <c r="D11174" s="190" t="s">
        <v>29797</v>
      </c>
      <c r="E11174" s="190" t="s">
        <v>29797</v>
      </c>
      <c r="F11174" s="190" t="s">
        <v>29797</v>
      </c>
      <c r="G11174" s="190" t="s">
        <v>29797</v>
      </c>
      <c r="H11174" s="190" t="s">
        <v>31397</v>
      </c>
      <c r="I11174" s="190" t="s">
        <v>31398</v>
      </c>
      <c r="J11174" s="190" t="s">
        <v>29821</v>
      </c>
      <c r="K11174" s="190" t="s">
        <v>5062</v>
      </c>
      <c r="L11174" s="190" t="s">
        <v>1447</v>
      </c>
    </row>
    <row r="11175" spans="1:12" ht="15" x14ac:dyDescent="0.25">
      <c r="A11175" s="191" t="s">
        <v>12204</v>
      </c>
      <c r="B11175" s="192" t="s">
        <v>12205</v>
      </c>
      <c r="C11175" s="192" t="s">
        <v>29924</v>
      </c>
      <c r="D11175" s="192" t="s">
        <v>29983</v>
      </c>
      <c r="E11175" s="192" t="s">
        <v>31068</v>
      </c>
      <c r="F11175" s="192" t="s">
        <v>29959</v>
      </c>
      <c r="G11175" s="192" t="s">
        <v>29797</v>
      </c>
      <c r="H11175" s="192" t="s">
        <v>32294</v>
      </c>
      <c r="I11175" s="192" t="s">
        <v>32295</v>
      </c>
      <c r="J11175" s="192" t="s">
        <v>29821</v>
      </c>
      <c r="K11175" s="192" t="s">
        <v>5062</v>
      </c>
      <c r="L11175" s="192" t="s">
        <v>1447</v>
      </c>
    </row>
    <row r="11176" spans="1:12" ht="15" x14ac:dyDescent="0.25">
      <c r="A11176" s="189" t="s">
        <v>6627</v>
      </c>
      <c r="B11176" s="190" t="s">
        <v>153</v>
      </c>
      <c r="C11176" s="190" t="s">
        <v>29797</v>
      </c>
      <c r="D11176" s="190" t="s">
        <v>29797</v>
      </c>
      <c r="E11176" s="190" t="s">
        <v>29797</v>
      </c>
      <c r="F11176" s="190" t="s">
        <v>29797</v>
      </c>
      <c r="G11176" s="190" t="s">
        <v>29797</v>
      </c>
      <c r="H11176" s="190" t="s">
        <v>31567</v>
      </c>
      <c r="I11176" s="190" t="s">
        <v>31568</v>
      </c>
      <c r="J11176" s="190" t="s">
        <v>29821</v>
      </c>
      <c r="K11176" s="190" t="s">
        <v>5062</v>
      </c>
      <c r="L11176" s="190" t="s">
        <v>1447</v>
      </c>
    </row>
    <row r="11177" spans="1:12" ht="15" x14ac:dyDescent="0.25">
      <c r="A11177" s="191" t="s">
        <v>12206</v>
      </c>
      <c r="B11177" s="192" t="s">
        <v>12207</v>
      </c>
      <c r="C11177" s="192" t="s">
        <v>29797</v>
      </c>
      <c r="D11177" s="192" t="s">
        <v>29797</v>
      </c>
      <c r="E11177" s="192" t="s">
        <v>29797</v>
      </c>
      <c r="F11177" s="192" t="s">
        <v>29797</v>
      </c>
      <c r="G11177" s="192" t="s">
        <v>29797</v>
      </c>
      <c r="H11177" s="192" t="s">
        <v>31977</v>
      </c>
      <c r="I11177" s="192" t="s">
        <v>10358</v>
      </c>
      <c r="J11177" s="192" t="s">
        <v>29821</v>
      </c>
      <c r="K11177" s="192" t="s">
        <v>5062</v>
      </c>
      <c r="L11177" s="192" t="s">
        <v>1447</v>
      </c>
    </row>
    <row r="11178" spans="1:12" ht="15" x14ac:dyDescent="0.25">
      <c r="A11178" s="189" t="s">
        <v>6628</v>
      </c>
      <c r="B11178" s="190" t="s">
        <v>154</v>
      </c>
      <c r="C11178" s="190" t="s">
        <v>29797</v>
      </c>
      <c r="D11178" s="190" t="s">
        <v>29797</v>
      </c>
      <c r="E11178" s="190" t="s">
        <v>29797</v>
      </c>
      <c r="F11178" s="190" t="s">
        <v>29797</v>
      </c>
      <c r="G11178" s="190" t="s">
        <v>29797</v>
      </c>
      <c r="H11178" s="190" t="s">
        <v>32138</v>
      </c>
      <c r="I11178" s="190" t="s">
        <v>1396</v>
      </c>
      <c r="J11178" s="190" t="s">
        <v>31325</v>
      </c>
      <c r="K11178" s="190" t="s">
        <v>5073</v>
      </c>
      <c r="L11178" s="190" t="s">
        <v>1447</v>
      </c>
    </row>
    <row r="11179" spans="1:12" ht="15" x14ac:dyDescent="0.25">
      <c r="A11179" s="191" t="s">
        <v>12208</v>
      </c>
      <c r="B11179" s="192" t="s">
        <v>12209</v>
      </c>
      <c r="C11179" s="192" t="s">
        <v>29797</v>
      </c>
      <c r="D11179" s="192" t="s">
        <v>29797</v>
      </c>
      <c r="E11179" s="192" t="s">
        <v>29797</v>
      </c>
      <c r="F11179" s="192" t="s">
        <v>29797</v>
      </c>
      <c r="G11179" s="192" t="s">
        <v>29797</v>
      </c>
      <c r="H11179" s="192" t="s">
        <v>31573</v>
      </c>
      <c r="I11179" s="192" t="s">
        <v>31574</v>
      </c>
      <c r="J11179" s="192" t="s">
        <v>29821</v>
      </c>
      <c r="K11179" s="192" t="s">
        <v>5062</v>
      </c>
      <c r="L11179" s="192" t="s">
        <v>1447</v>
      </c>
    </row>
    <row r="11180" spans="1:12" ht="15" x14ac:dyDescent="0.25">
      <c r="A11180" s="189" t="s">
        <v>12210</v>
      </c>
      <c r="B11180" s="190" t="s">
        <v>12211</v>
      </c>
      <c r="C11180" s="190" t="s">
        <v>29797</v>
      </c>
      <c r="D11180" s="190" t="s">
        <v>29797</v>
      </c>
      <c r="E11180" s="190" t="s">
        <v>29797</v>
      </c>
      <c r="F11180" s="190" t="s">
        <v>29797</v>
      </c>
      <c r="G11180" s="190" t="s">
        <v>29797</v>
      </c>
      <c r="H11180" s="190" t="s">
        <v>33217</v>
      </c>
      <c r="I11180" s="190" t="s">
        <v>32867</v>
      </c>
      <c r="J11180" s="190" t="s">
        <v>29870</v>
      </c>
      <c r="K11180" s="190" t="s">
        <v>8069</v>
      </c>
      <c r="L11180" s="190" t="s">
        <v>1447</v>
      </c>
    </row>
    <row r="11181" spans="1:12" ht="15" x14ac:dyDescent="0.25">
      <c r="A11181" s="191" t="s">
        <v>12212</v>
      </c>
      <c r="B11181" s="192" t="s">
        <v>12213</v>
      </c>
      <c r="C11181" s="192" t="s">
        <v>29797</v>
      </c>
      <c r="D11181" s="192" t="s">
        <v>29797</v>
      </c>
      <c r="E11181" s="192" t="s">
        <v>29797</v>
      </c>
      <c r="F11181" s="192" t="s">
        <v>29797</v>
      </c>
      <c r="G11181" s="192" t="s">
        <v>29797</v>
      </c>
      <c r="H11181" s="192" t="s">
        <v>31498</v>
      </c>
      <c r="I11181" s="192" t="s">
        <v>31499</v>
      </c>
      <c r="J11181" s="192" t="s">
        <v>31325</v>
      </c>
      <c r="K11181" s="192" t="s">
        <v>5073</v>
      </c>
      <c r="L11181" s="192" t="s">
        <v>1447</v>
      </c>
    </row>
    <row r="11182" spans="1:12" ht="15" x14ac:dyDescent="0.25">
      <c r="A11182" s="189" t="s">
        <v>12214</v>
      </c>
      <c r="B11182" s="190" t="s">
        <v>12215</v>
      </c>
      <c r="C11182" s="190" t="s">
        <v>29797</v>
      </c>
      <c r="D11182" s="190" t="s">
        <v>29797</v>
      </c>
      <c r="E11182" s="190" t="s">
        <v>29797</v>
      </c>
      <c r="F11182" s="190" t="s">
        <v>29797</v>
      </c>
      <c r="G11182" s="190" t="s">
        <v>29797</v>
      </c>
      <c r="H11182" s="190" t="s">
        <v>32464</v>
      </c>
      <c r="I11182" s="190" t="s">
        <v>32465</v>
      </c>
      <c r="J11182" s="190" t="s">
        <v>31325</v>
      </c>
      <c r="K11182" s="190" t="s">
        <v>5073</v>
      </c>
      <c r="L11182" s="190" t="s">
        <v>1447</v>
      </c>
    </row>
    <row r="11183" spans="1:12" ht="15" x14ac:dyDescent="0.25">
      <c r="A11183" s="191" t="s">
        <v>12216</v>
      </c>
      <c r="B11183" s="192" t="s">
        <v>12217</v>
      </c>
      <c r="C11183" s="192" t="s">
        <v>29797</v>
      </c>
      <c r="D11183" s="192" t="s">
        <v>29797</v>
      </c>
      <c r="E11183" s="192" t="s">
        <v>29797</v>
      </c>
      <c r="F11183" s="192" t="s">
        <v>29797</v>
      </c>
      <c r="G11183" s="192" t="s">
        <v>29797</v>
      </c>
      <c r="H11183" s="192" t="s">
        <v>31508</v>
      </c>
      <c r="I11183" s="192" t="s">
        <v>1396</v>
      </c>
      <c r="J11183" s="192" t="s">
        <v>31325</v>
      </c>
      <c r="K11183" s="192" t="s">
        <v>5073</v>
      </c>
      <c r="L11183" s="192" t="s">
        <v>1447</v>
      </c>
    </row>
    <row r="11184" spans="1:12" ht="15" x14ac:dyDescent="0.25">
      <c r="A11184" s="189" t="s">
        <v>12218</v>
      </c>
      <c r="B11184" s="190" t="s">
        <v>12219</v>
      </c>
      <c r="C11184" s="190" t="s">
        <v>29797</v>
      </c>
      <c r="D11184" s="190" t="s">
        <v>29797</v>
      </c>
      <c r="E11184" s="190" t="s">
        <v>29797</v>
      </c>
      <c r="F11184" s="190" t="s">
        <v>29797</v>
      </c>
      <c r="G11184" s="190" t="s">
        <v>29797</v>
      </c>
      <c r="H11184" s="190" t="s">
        <v>31484</v>
      </c>
      <c r="I11184" s="190" t="s">
        <v>31485</v>
      </c>
      <c r="J11184" s="190" t="s">
        <v>29821</v>
      </c>
      <c r="K11184" s="190" t="s">
        <v>5062</v>
      </c>
      <c r="L11184" s="190" t="s">
        <v>1447</v>
      </c>
    </row>
    <row r="11185" spans="1:12" ht="15" x14ac:dyDescent="0.25">
      <c r="A11185" s="191" t="s">
        <v>12220</v>
      </c>
      <c r="B11185" s="192" t="s">
        <v>12221</v>
      </c>
      <c r="C11185" s="192" t="s">
        <v>29797</v>
      </c>
      <c r="D11185" s="192" t="s">
        <v>29797</v>
      </c>
      <c r="E11185" s="192" t="s">
        <v>29797</v>
      </c>
      <c r="F11185" s="192" t="s">
        <v>29797</v>
      </c>
      <c r="G11185" s="192" t="s">
        <v>29797</v>
      </c>
      <c r="H11185" s="192" t="s">
        <v>33218</v>
      </c>
      <c r="I11185" s="192" t="s">
        <v>33219</v>
      </c>
      <c r="J11185" s="192" t="s">
        <v>29870</v>
      </c>
      <c r="K11185" s="192" t="s">
        <v>8069</v>
      </c>
      <c r="L11185" s="192" t="s">
        <v>1447</v>
      </c>
    </row>
    <row r="11186" spans="1:12" ht="15" x14ac:dyDescent="0.25">
      <c r="A11186" s="189" t="s">
        <v>12222</v>
      </c>
      <c r="B11186" s="190" t="s">
        <v>12223</v>
      </c>
      <c r="C11186" s="190" t="s">
        <v>29797</v>
      </c>
      <c r="D11186" s="190" t="s">
        <v>29797</v>
      </c>
      <c r="E11186" s="190" t="s">
        <v>29797</v>
      </c>
      <c r="F11186" s="190" t="s">
        <v>29797</v>
      </c>
      <c r="G11186" s="190" t="s">
        <v>29797</v>
      </c>
      <c r="H11186" s="190" t="s">
        <v>31709</v>
      </c>
      <c r="I11186" s="190" t="s">
        <v>1393</v>
      </c>
      <c r="J11186" s="190" t="s">
        <v>29821</v>
      </c>
      <c r="K11186" s="190" t="s">
        <v>5062</v>
      </c>
      <c r="L11186" s="190" t="s">
        <v>1447</v>
      </c>
    </row>
    <row r="11187" spans="1:12" ht="15" x14ac:dyDescent="0.25">
      <c r="A11187" s="191" t="s">
        <v>12224</v>
      </c>
      <c r="B11187" s="192" t="s">
        <v>12225</v>
      </c>
      <c r="C11187" s="192" t="s">
        <v>29797</v>
      </c>
      <c r="D11187" s="192" t="s">
        <v>29797</v>
      </c>
      <c r="E11187" s="192" t="s">
        <v>29797</v>
      </c>
      <c r="F11187" s="192" t="s">
        <v>29797</v>
      </c>
      <c r="G11187" s="192" t="s">
        <v>29797</v>
      </c>
      <c r="H11187" s="192" t="s">
        <v>33220</v>
      </c>
      <c r="I11187" s="192" t="s">
        <v>32723</v>
      </c>
      <c r="J11187" s="192" t="s">
        <v>31325</v>
      </c>
      <c r="K11187" s="192" t="s">
        <v>5073</v>
      </c>
      <c r="L11187" s="192" t="s">
        <v>1447</v>
      </c>
    </row>
    <row r="11188" spans="1:12" ht="15" x14ac:dyDescent="0.25">
      <c r="A11188" s="189" t="s">
        <v>12226</v>
      </c>
      <c r="B11188" s="190" t="s">
        <v>12227</v>
      </c>
      <c r="C11188" s="190" t="s">
        <v>29797</v>
      </c>
      <c r="D11188" s="190" t="s">
        <v>29797</v>
      </c>
      <c r="E11188" s="190" t="s">
        <v>29797</v>
      </c>
      <c r="F11188" s="190" t="s">
        <v>29797</v>
      </c>
      <c r="G11188" s="190" t="s">
        <v>29797</v>
      </c>
      <c r="H11188" s="190" t="s">
        <v>31709</v>
      </c>
      <c r="I11188" s="190" t="s">
        <v>1393</v>
      </c>
      <c r="J11188" s="190" t="s">
        <v>29821</v>
      </c>
      <c r="K11188" s="190" t="s">
        <v>5062</v>
      </c>
      <c r="L11188" s="190" t="s">
        <v>1447</v>
      </c>
    </row>
    <row r="11189" spans="1:12" ht="15" x14ac:dyDescent="0.25">
      <c r="A11189" s="191" t="s">
        <v>12228</v>
      </c>
      <c r="B11189" s="192" t="s">
        <v>12229</v>
      </c>
      <c r="C11189" s="192" t="s">
        <v>29797</v>
      </c>
      <c r="D11189" s="192" t="s">
        <v>29797</v>
      </c>
      <c r="E11189" s="192" t="s">
        <v>29797</v>
      </c>
      <c r="F11189" s="192" t="s">
        <v>29797</v>
      </c>
      <c r="G11189" s="192" t="s">
        <v>29797</v>
      </c>
      <c r="H11189" s="192" t="s">
        <v>32294</v>
      </c>
      <c r="I11189" s="192" t="s">
        <v>32295</v>
      </c>
      <c r="J11189" s="192" t="s">
        <v>29821</v>
      </c>
      <c r="K11189" s="192" t="s">
        <v>5062</v>
      </c>
      <c r="L11189" s="192" t="s">
        <v>1447</v>
      </c>
    </row>
    <row r="11190" spans="1:12" ht="15" x14ac:dyDescent="0.25">
      <c r="A11190" s="189" t="s">
        <v>12230</v>
      </c>
      <c r="B11190" s="190" t="s">
        <v>12231</v>
      </c>
      <c r="C11190" s="190" t="s">
        <v>29797</v>
      </c>
      <c r="D11190" s="190" t="s">
        <v>29797</v>
      </c>
      <c r="E11190" s="190" t="s">
        <v>29797</v>
      </c>
      <c r="F11190" s="190" t="s">
        <v>29797</v>
      </c>
      <c r="G11190" s="190" t="s">
        <v>29797</v>
      </c>
      <c r="H11190" s="190" t="s">
        <v>31498</v>
      </c>
      <c r="I11190" s="190" t="s">
        <v>31499</v>
      </c>
      <c r="J11190" s="190" t="s">
        <v>31325</v>
      </c>
      <c r="K11190" s="190" t="s">
        <v>5073</v>
      </c>
      <c r="L11190" s="190" t="s">
        <v>1447</v>
      </c>
    </row>
    <row r="11191" spans="1:12" ht="15" x14ac:dyDescent="0.25">
      <c r="A11191" s="191" t="s">
        <v>12232</v>
      </c>
      <c r="B11191" s="192" t="s">
        <v>12233</v>
      </c>
      <c r="C11191" s="192" t="s">
        <v>29797</v>
      </c>
      <c r="D11191" s="192" t="s">
        <v>29797</v>
      </c>
      <c r="E11191" s="192" t="s">
        <v>29797</v>
      </c>
      <c r="F11191" s="192" t="s">
        <v>29797</v>
      </c>
      <c r="G11191" s="192" t="s">
        <v>29797</v>
      </c>
      <c r="H11191" s="192" t="s">
        <v>32145</v>
      </c>
      <c r="I11191" s="192" t="s">
        <v>32146</v>
      </c>
      <c r="J11191" s="192" t="s">
        <v>29821</v>
      </c>
      <c r="K11191" s="192" t="s">
        <v>5062</v>
      </c>
      <c r="L11191" s="192" t="s">
        <v>1447</v>
      </c>
    </row>
    <row r="11192" spans="1:12" ht="15" x14ac:dyDescent="0.25">
      <c r="A11192" s="189" t="s">
        <v>17983</v>
      </c>
      <c r="B11192" s="190" t="s">
        <v>21786</v>
      </c>
      <c r="C11192" s="190" t="s">
        <v>29797</v>
      </c>
      <c r="D11192" s="190" t="s">
        <v>29797</v>
      </c>
      <c r="E11192" s="190" t="s">
        <v>31069</v>
      </c>
      <c r="F11192" s="190" t="s">
        <v>29797</v>
      </c>
      <c r="G11192" s="190" t="s">
        <v>29797</v>
      </c>
      <c r="H11192" s="190" t="s">
        <v>31571</v>
      </c>
      <c r="I11192" s="190" t="s">
        <v>1391</v>
      </c>
      <c r="J11192" s="190" t="s">
        <v>29821</v>
      </c>
      <c r="K11192" s="190" t="s">
        <v>5062</v>
      </c>
      <c r="L11192" s="190" t="s">
        <v>1447</v>
      </c>
    </row>
    <row r="11193" spans="1:12" ht="15" x14ac:dyDescent="0.25">
      <c r="A11193" s="191" t="s">
        <v>12234</v>
      </c>
      <c r="B11193" s="192" t="s">
        <v>12235</v>
      </c>
      <c r="C11193" s="192" t="s">
        <v>29797</v>
      </c>
      <c r="D11193" s="192" t="s">
        <v>29797</v>
      </c>
      <c r="E11193" s="192" t="s">
        <v>29797</v>
      </c>
      <c r="F11193" s="192" t="s">
        <v>29797</v>
      </c>
      <c r="G11193" s="192" t="s">
        <v>29797</v>
      </c>
      <c r="H11193" s="192" t="s">
        <v>31461</v>
      </c>
      <c r="I11193" s="192" t="s">
        <v>1385</v>
      </c>
      <c r="J11193" s="192" t="s">
        <v>29821</v>
      </c>
      <c r="K11193" s="192" t="s">
        <v>5062</v>
      </c>
      <c r="L11193" s="192" t="s">
        <v>1447</v>
      </c>
    </row>
    <row r="11194" spans="1:12" ht="15" x14ac:dyDescent="0.25">
      <c r="A11194" s="189" t="s">
        <v>12236</v>
      </c>
      <c r="B11194" s="190" t="s">
        <v>12237</v>
      </c>
      <c r="C11194" s="190" t="s">
        <v>29797</v>
      </c>
      <c r="D11194" s="190" t="s">
        <v>29797</v>
      </c>
      <c r="E11194" s="190" t="s">
        <v>29797</v>
      </c>
      <c r="F11194" s="190" t="s">
        <v>29797</v>
      </c>
      <c r="G11194" s="190" t="s">
        <v>29797</v>
      </c>
      <c r="H11194" s="190" t="s">
        <v>31331</v>
      </c>
      <c r="I11194" s="190" t="s">
        <v>31332</v>
      </c>
      <c r="J11194" s="190" t="s">
        <v>29821</v>
      </c>
      <c r="K11194" s="190" t="s">
        <v>5062</v>
      </c>
      <c r="L11194" s="190" t="s">
        <v>1447</v>
      </c>
    </row>
    <row r="11195" spans="1:12" ht="15" x14ac:dyDescent="0.25">
      <c r="A11195" s="191" t="s">
        <v>12238</v>
      </c>
      <c r="B11195" s="192" t="s">
        <v>12239</v>
      </c>
      <c r="C11195" s="192" t="s">
        <v>29797</v>
      </c>
      <c r="D11195" s="192" t="s">
        <v>29797</v>
      </c>
      <c r="E11195" s="192" t="s">
        <v>29797</v>
      </c>
      <c r="F11195" s="192" t="s">
        <v>29797</v>
      </c>
      <c r="G11195" s="192" t="s">
        <v>29797</v>
      </c>
      <c r="H11195" s="192" t="s">
        <v>31361</v>
      </c>
      <c r="I11195" s="192" t="s">
        <v>5062</v>
      </c>
      <c r="J11195" s="192" t="s">
        <v>29821</v>
      </c>
      <c r="K11195" s="192" t="s">
        <v>5062</v>
      </c>
      <c r="L11195" s="192" t="s">
        <v>1447</v>
      </c>
    </row>
    <row r="11196" spans="1:12" ht="15" x14ac:dyDescent="0.25">
      <c r="A11196" s="189" t="s">
        <v>6629</v>
      </c>
      <c r="B11196" s="190" t="s">
        <v>155</v>
      </c>
      <c r="C11196" s="190" t="s">
        <v>29797</v>
      </c>
      <c r="D11196" s="190" t="s">
        <v>29797</v>
      </c>
      <c r="E11196" s="190" t="s">
        <v>29797</v>
      </c>
      <c r="F11196" s="190" t="s">
        <v>29797</v>
      </c>
      <c r="G11196" s="190" t="s">
        <v>29797</v>
      </c>
      <c r="H11196" s="190" t="s">
        <v>33221</v>
      </c>
      <c r="I11196" s="190" t="s">
        <v>33222</v>
      </c>
      <c r="J11196" s="190" t="s">
        <v>31420</v>
      </c>
      <c r="K11196" s="190" t="s">
        <v>8076</v>
      </c>
      <c r="L11196" s="190" t="s">
        <v>1447</v>
      </c>
    </row>
    <row r="11197" spans="1:12" ht="15" x14ac:dyDescent="0.25">
      <c r="A11197" s="191" t="s">
        <v>17984</v>
      </c>
      <c r="B11197" s="192" t="s">
        <v>21787</v>
      </c>
      <c r="C11197" s="192" t="s">
        <v>29797</v>
      </c>
      <c r="D11197" s="192" t="s">
        <v>29797</v>
      </c>
      <c r="E11197" s="192" t="s">
        <v>29797</v>
      </c>
      <c r="F11197" s="192" t="s">
        <v>29797</v>
      </c>
      <c r="G11197" s="192" t="s">
        <v>29797</v>
      </c>
      <c r="H11197" s="192" t="s">
        <v>31376</v>
      </c>
      <c r="I11197" s="192" t="s">
        <v>5062</v>
      </c>
      <c r="J11197" s="192" t="s">
        <v>29821</v>
      </c>
      <c r="K11197" s="192" t="s">
        <v>5062</v>
      </c>
      <c r="L11197" s="192" t="s">
        <v>1447</v>
      </c>
    </row>
    <row r="11198" spans="1:12" ht="15" x14ac:dyDescent="0.25">
      <c r="A11198" s="189" t="s">
        <v>6630</v>
      </c>
      <c r="B11198" s="190" t="s">
        <v>156</v>
      </c>
      <c r="C11198" s="190" t="s">
        <v>29797</v>
      </c>
      <c r="D11198" s="190" t="s">
        <v>29797</v>
      </c>
      <c r="E11198" s="190" t="s">
        <v>29797</v>
      </c>
      <c r="F11198" s="190" t="s">
        <v>29797</v>
      </c>
      <c r="G11198" s="190" t="s">
        <v>29797</v>
      </c>
      <c r="H11198" s="190" t="s">
        <v>31374</v>
      </c>
      <c r="I11198" s="190" t="s">
        <v>30278</v>
      </c>
      <c r="J11198" s="190" t="s">
        <v>29821</v>
      </c>
      <c r="K11198" s="190" t="s">
        <v>5062</v>
      </c>
      <c r="L11198" s="190" t="s">
        <v>1447</v>
      </c>
    </row>
    <row r="11199" spans="1:12" ht="15" x14ac:dyDescent="0.25">
      <c r="A11199" s="191" t="s">
        <v>17985</v>
      </c>
      <c r="B11199" s="192" t="s">
        <v>21788</v>
      </c>
      <c r="C11199" s="192" t="s">
        <v>29797</v>
      </c>
      <c r="D11199" s="192" t="s">
        <v>29797</v>
      </c>
      <c r="E11199" s="192" t="s">
        <v>29797</v>
      </c>
      <c r="F11199" s="192" t="s">
        <v>29797</v>
      </c>
      <c r="G11199" s="192" t="s">
        <v>29797</v>
      </c>
      <c r="H11199" s="192" t="s">
        <v>29797</v>
      </c>
      <c r="I11199" s="192" t="s">
        <v>29797</v>
      </c>
      <c r="J11199" s="192" t="s">
        <v>29797</v>
      </c>
      <c r="K11199" s="192" t="s">
        <v>29797</v>
      </c>
      <c r="L11199" s="192" t="s">
        <v>29797</v>
      </c>
    </row>
    <row r="11200" spans="1:12" ht="15" x14ac:dyDescent="0.25">
      <c r="A11200" s="189" t="s">
        <v>6631</v>
      </c>
      <c r="B11200" s="190" t="s">
        <v>157</v>
      </c>
      <c r="C11200" s="190" t="s">
        <v>29797</v>
      </c>
      <c r="D11200" s="190" t="s">
        <v>29797</v>
      </c>
      <c r="E11200" s="190" t="s">
        <v>29797</v>
      </c>
      <c r="F11200" s="190" t="s">
        <v>29797</v>
      </c>
      <c r="G11200" s="190" t="s">
        <v>29797</v>
      </c>
      <c r="H11200" s="190" t="s">
        <v>31374</v>
      </c>
      <c r="I11200" s="190" t="s">
        <v>30278</v>
      </c>
      <c r="J11200" s="190" t="s">
        <v>29821</v>
      </c>
      <c r="K11200" s="190" t="s">
        <v>5062</v>
      </c>
      <c r="L11200" s="190" t="s">
        <v>1447</v>
      </c>
    </row>
    <row r="11201" spans="1:12" ht="15" x14ac:dyDescent="0.25">
      <c r="A11201" s="191" t="s">
        <v>6632</v>
      </c>
      <c r="B11201" s="192" t="s">
        <v>158</v>
      </c>
      <c r="C11201" s="192" t="s">
        <v>29797</v>
      </c>
      <c r="D11201" s="192" t="s">
        <v>29797</v>
      </c>
      <c r="E11201" s="192" t="s">
        <v>29797</v>
      </c>
      <c r="F11201" s="192" t="s">
        <v>29797</v>
      </c>
      <c r="G11201" s="192" t="s">
        <v>29797</v>
      </c>
      <c r="H11201" s="192" t="s">
        <v>31434</v>
      </c>
      <c r="I11201" s="192" t="s">
        <v>31435</v>
      </c>
      <c r="J11201" s="192" t="s">
        <v>29821</v>
      </c>
      <c r="K11201" s="192" t="s">
        <v>5062</v>
      </c>
      <c r="L11201" s="192" t="s">
        <v>1447</v>
      </c>
    </row>
    <row r="11202" spans="1:12" ht="15" x14ac:dyDescent="0.25">
      <c r="A11202" s="189" t="s">
        <v>12240</v>
      </c>
      <c r="B11202" s="190" t="s">
        <v>12241</v>
      </c>
      <c r="C11202" s="190" t="s">
        <v>29797</v>
      </c>
      <c r="D11202" s="190" t="s">
        <v>29797</v>
      </c>
      <c r="E11202" s="190" t="s">
        <v>29797</v>
      </c>
      <c r="F11202" s="190" t="s">
        <v>29797</v>
      </c>
      <c r="G11202" s="190" t="s">
        <v>29797</v>
      </c>
      <c r="H11202" s="190" t="s">
        <v>29797</v>
      </c>
      <c r="I11202" s="190" t="s">
        <v>29797</v>
      </c>
      <c r="J11202" s="190" t="s">
        <v>29821</v>
      </c>
      <c r="K11202" s="190" t="s">
        <v>5062</v>
      </c>
      <c r="L11202" s="190" t="s">
        <v>1447</v>
      </c>
    </row>
    <row r="11203" spans="1:12" ht="15" x14ac:dyDescent="0.25">
      <c r="A11203" s="191" t="s">
        <v>17986</v>
      </c>
      <c r="B11203" s="192" t="s">
        <v>21789</v>
      </c>
      <c r="C11203" s="192" t="s">
        <v>29797</v>
      </c>
      <c r="D11203" s="192" t="s">
        <v>29797</v>
      </c>
      <c r="E11203" s="192" t="s">
        <v>29797</v>
      </c>
      <c r="F11203" s="192" t="s">
        <v>29797</v>
      </c>
      <c r="G11203" s="192" t="s">
        <v>29797</v>
      </c>
      <c r="H11203" s="192" t="s">
        <v>31434</v>
      </c>
      <c r="I11203" s="192" t="s">
        <v>31435</v>
      </c>
      <c r="J11203" s="192" t="s">
        <v>29821</v>
      </c>
      <c r="K11203" s="192" t="s">
        <v>5062</v>
      </c>
      <c r="L11203" s="192" t="s">
        <v>1447</v>
      </c>
    </row>
    <row r="11204" spans="1:12" ht="15" x14ac:dyDescent="0.25">
      <c r="A11204" s="189" t="s">
        <v>17987</v>
      </c>
      <c r="B11204" s="190" t="s">
        <v>21790</v>
      </c>
      <c r="C11204" s="190" t="s">
        <v>29797</v>
      </c>
      <c r="D11204" s="190" t="s">
        <v>29797</v>
      </c>
      <c r="E11204" s="190" t="s">
        <v>29797</v>
      </c>
      <c r="F11204" s="190" t="s">
        <v>29797</v>
      </c>
      <c r="G11204" s="190" t="s">
        <v>29797</v>
      </c>
      <c r="H11204" s="190" t="s">
        <v>31434</v>
      </c>
      <c r="I11204" s="190" t="s">
        <v>31435</v>
      </c>
      <c r="J11204" s="190" t="s">
        <v>29821</v>
      </c>
      <c r="K11204" s="190" t="s">
        <v>5062</v>
      </c>
      <c r="L11204" s="190" t="s">
        <v>1447</v>
      </c>
    </row>
    <row r="11205" spans="1:12" ht="15" x14ac:dyDescent="0.25">
      <c r="A11205" s="191" t="s">
        <v>6633</v>
      </c>
      <c r="B11205" s="192" t="s">
        <v>159</v>
      </c>
      <c r="C11205" s="192" t="s">
        <v>29812</v>
      </c>
      <c r="D11205" s="192" t="s">
        <v>29824</v>
      </c>
      <c r="E11205" s="192" t="s">
        <v>31070</v>
      </c>
      <c r="F11205" s="192" t="s">
        <v>29804</v>
      </c>
      <c r="G11205" s="192" t="s">
        <v>29818</v>
      </c>
      <c r="H11205" s="192" t="s">
        <v>31307</v>
      </c>
      <c r="I11205" s="192" t="s">
        <v>5062</v>
      </c>
      <c r="J11205" s="192" t="s">
        <v>29821</v>
      </c>
      <c r="K11205" s="192" t="s">
        <v>5062</v>
      </c>
      <c r="L11205" s="192" t="s">
        <v>1447</v>
      </c>
    </row>
    <row r="11206" spans="1:12" ht="15" x14ac:dyDescent="0.25">
      <c r="A11206" s="189" t="s">
        <v>17988</v>
      </c>
      <c r="B11206" s="190" t="s">
        <v>28140</v>
      </c>
      <c r="C11206" s="190" t="s">
        <v>29797</v>
      </c>
      <c r="D11206" s="190" t="s">
        <v>29797</v>
      </c>
      <c r="E11206" s="190" t="s">
        <v>29797</v>
      </c>
      <c r="F11206" s="190" t="s">
        <v>29797</v>
      </c>
      <c r="G11206" s="190" t="s">
        <v>29797</v>
      </c>
      <c r="H11206" s="190" t="s">
        <v>31310</v>
      </c>
      <c r="I11206" s="190" t="s">
        <v>31311</v>
      </c>
      <c r="J11206" s="190" t="s">
        <v>29821</v>
      </c>
      <c r="K11206" s="190" t="s">
        <v>5062</v>
      </c>
      <c r="L11206" s="190" t="s">
        <v>1447</v>
      </c>
    </row>
    <row r="11207" spans="1:12" ht="15" x14ac:dyDescent="0.25">
      <c r="A11207" s="191" t="s">
        <v>17989</v>
      </c>
      <c r="B11207" s="192" t="s">
        <v>21791</v>
      </c>
      <c r="C11207" s="192" t="s">
        <v>29797</v>
      </c>
      <c r="D11207" s="192" t="s">
        <v>29797</v>
      </c>
      <c r="E11207" s="192" t="s">
        <v>29797</v>
      </c>
      <c r="F11207" s="192" t="s">
        <v>29797</v>
      </c>
      <c r="G11207" s="192" t="s">
        <v>29797</v>
      </c>
      <c r="H11207" s="192" t="s">
        <v>29797</v>
      </c>
      <c r="I11207" s="192" t="s">
        <v>29797</v>
      </c>
      <c r="J11207" s="192" t="s">
        <v>29797</v>
      </c>
      <c r="K11207" s="192" t="s">
        <v>29797</v>
      </c>
      <c r="L11207" s="192" t="s">
        <v>29797</v>
      </c>
    </row>
    <row r="11208" spans="1:12" ht="15" x14ac:dyDescent="0.25">
      <c r="A11208" s="189" t="s">
        <v>6634</v>
      </c>
      <c r="B11208" s="190" t="s">
        <v>160</v>
      </c>
      <c r="C11208" s="190" t="s">
        <v>29797</v>
      </c>
      <c r="D11208" s="190" t="s">
        <v>29797</v>
      </c>
      <c r="E11208" s="190" t="s">
        <v>29797</v>
      </c>
      <c r="F11208" s="190" t="s">
        <v>29797</v>
      </c>
      <c r="G11208" s="190" t="s">
        <v>29797</v>
      </c>
      <c r="H11208" s="190" t="s">
        <v>33223</v>
      </c>
      <c r="I11208" s="190" t="s">
        <v>33224</v>
      </c>
      <c r="J11208" s="190" t="s">
        <v>29912</v>
      </c>
      <c r="K11208" s="190" t="s">
        <v>1415</v>
      </c>
      <c r="L11208" s="190" t="s">
        <v>1447</v>
      </c>
    </row>
    <row r="11209" spans="1:12" ht="15" x14ac:dyDescent="0.25">
      <c r="A11209" s="191" t="s">
        <v>28141</v>
      </c>
      <c r="B11209" s="192" t="s">
        <v>28142</v>
      </c>
      <c r="C11209" s="192" t="s">
        <v>29797</v>
      </c>
      <c r="D11209" s="192" t="s">
        <v>29797</v>
      </c>
      <c r="E11209" s="192" t="s">
        <v>31071</v>
      </c>
      <c r="F11209" s="192" t="s">
        <v>29797</v>
      </c>
      <c r="G11209" s="192" t="s">
        <v>29797</v>
      </c>
      <c r="H11209" s="192" t="s">
        <v>31372</v>
      </c>
      <c r="I11209" s="192" t="s">
        <v>5062</v>
      </c>
      <c r="J11209" s="192" t="s">
        <v>29821</v>
      </c>
      <c r="K11209" s="192" t="s">
        <v>5062</v>
      </c>
      <c r="L11209" s="192" t="s">
        <v>1447</v>
      </c>
    </row>
    <row r="11210" spans="1:12" ht="15" x14ac:dyDescent="0.25">
      <c r="A11210" s="189" t="s">
        <v>17990</v>
      </c>
      <c r="B11210" s="190" t="s">
        <v>21792</v>
      </c>
      <c r="C11210" s="190" t="s">
        <v>29797</v>
      </c>
      <c r="D11210" s="190" t="s">
        <v>29797</v>
      </c>
      <c r="E11210" s="190" t="s">
        <v>29797</v>
      </c>
      <c r="F11210" s="190" t="s">
        <v>29797</v>
      </c>
      <c r="G11210" s="190" t="s">
        <v>29797</v>
      </c>
      <c r="H11210" s="190" t="s">
        <v>32532</v>
      </c>
      <c r="I11210" s="190" t="s">
        <v>5078</v>
      </c>
      <c r="J11210" s="190" t="s">
        <v>29826</v>
      </c>
      <c r="K11210" s="190" t="s">
        <v>5078</v>
      </c>
      <c r="L11210" s="190" t="s">
        <v>1447</v>
      </c>
    </row>
    <row r="11211" spans="1:12" ht="15" x14ac:dyDescent="0.25">
      <c r="A11211" s="191" t="s">
        <v>17991</v>
      </c>
      <c r="B11211" s="192" t="s">
        <v>21793</v>
      </c>
      <c r="C11211" s="192" t="s">
        <v>29797</v>
      </c>
      <c r="D11211" s="192" t="s">
        <v>29797</v>
      </c>
      <c r="E11211" s="192" t="s">
        <v>29797</v>
      </c>
      <c r="F11211" s="192" t="s">
        <v>29797</v>
      </c>
      <c r="G11211" s="192" t="s">
        <v>29797</v>
      </c>
      <c r="H11211" s="192" t="s">
        <v>29797</v>
      </c>
      <c r="I11211" s="192" t="s">
        <v>29797</v>
      </c>
      <c r="J11211" s="192" t="s">
        <v>29797</v>
      </c>
      <c r="K11211" s="192" t="s">
        <v>29797</v>
      </c>
      <c r="L11211" s="192" t="s">
        <v>29797</v>
      </c>
    </row>
    <row r="11212" spans="1:12" ht="15" x14ac:dyDescent="0.25">
      <c r="A11212" s="189" t="s">
        <v>6635</v>
      </c>
      <c r="B11212" s="190" t="s">
        <v>161</v>
      </c>
      <c r="C11212" s="190" t="s">
        <v>29797</v>
      </c>
      <c r="D11212" s="190" t="s">
        <v>29797</v>
      </c>
      <c r="E11212" s="190" t="s">
        <v>29797</v>
      </c>
      <c r="F11212" s="190" t="s">
        <v>29797</v>
      </c>
      <c r="G11212" s="190" t="s">
        <v>29797</v>
      </c>
      <c r="H11212" s="190" t="s">
        <v>33009</v>
      </c>
      <c r="I11212" s="190" t="s">
        <v>11371</v>
      </c>
      <c r="J11212" s="190" t="s">
        <v>30104</v>
      </c>
      <c r="K11212" s="190" t="s">
        <v>11371</v>
      </c>
      <c r="L11212" s="190" t="s">
        <v>1447</v>
      </c>
    </row>
    <row r="11213" spans="1:12" ht="15" x14ac:dyDescent="0.25">
      <c r="A11213" s="191" t="s">
        <v>12242</v>
      </c>
      <c r="B11213" s="192" t="s">
        <v>12243</v>
      </c>
      <c r="C11213" s="192" t="s">
        <v>29797</v>
      </c>
      <c r="D11213" s="192" t="s">
        <v>29797</v>
      </c>
      <c r="E11213" s="192" t="s">
        <v>29797</v>
      </c>
      <c r="F11213" s="192" t="s">
        <v>29797</v>
      </c>
      <c r="G11213" s="192" t="s">
        <v>29797</v>
      </c>
      <c r="H11213" s="192" t="s">
        <v>29797</v>
      </c>
      <c r="I11213" s="192" t="s">
        <v>29797</v>
      </c>
      <c r="J11213" s="192" t="s">
        <v>29797</v>
      </c>
      <c r="K11213" s="192" t="s">
        <v>29797</v>
      </c>
      <c r="L11213" s="192" t="s">
        <v>29797</v>
      </c>
    </row>
    <row r="11214" spans="1:12" ht="15" x14ac:dyDescent="0.25">
      <c r="A11214" s="189" t="s">
        <v>28143</v>
      </c>
      <c r="B11214" s="190" t="s">
        <v>28144</v>
      </c>
      <c r="C11214" s="190" t="s">
        <v>29812</v>
      </c>
      <c r="D11214" s="190" t="s">
        <v>29824</v>
      </c>
      <c r="E11214" s="190" t="s">
        <v>31072</v>
      </c>
      <c r="F11214" s="190" t="s">
        <v>29804</v>
      </c>
      <c r="G11214" s="190" t="s">
        <v>29832</v>
      </c>
      <c r="H11214" s="190" t="s">
        <v>33225</v>
      </c>
      <c r="I11214" s="190" t="s">
        <v>33226</v>
      </c>
      <c r="J11214" s="190" t="s">
        <v>30339</v>
      </c>
      <c r="K11214" s="190" t="s">
        <v>10089</v>
      </c>
      <c r="L11214" s="190" t="s">
        <v>1447</v>
      </c>
    </row>
    <row r="11215" spans="1:12" ht="15" x14ac:dyDescent="0.25">
      <c r="A11215" s="191" t="s">
        <v>6636</v>
      </c>
      <c r="B11215" s="192" t="s">
        <v>162</v>
      </c>
      <c r="C11215" s="192" t="s">
        <v>29797</v>
      </c>
      <c r="D11215" s="192" t="s">
        <v>29797</v>
      </c>
      <c r="E11215" s="192" t="s">
        <v>29797</v>
      </c>
      <c r="F11215" s="192" t="s">
        <v>29797</v>
      </c>
      <c r="G11215" s="192" t="s">
        <v>29797</v>
      </c>
      <c r="H11215" s="192" t="s">
        <v>32532</v>
      </c>
      <c r="I11215" s="192" t="s">
        <v>5078</v>
      </c>
      <c r="J11215" s="192" t="s">
        <v>29826</v>
      </c>
      <c r="K11215" s="192" t="s">
        <v>5078</v>
      </c>
      <c r="L11215" s="192" t="s">
        <v>1447</v>
      </c>
    </row>
    <row r="11216" spans="1:12" ht="15" x14ac:dyDescent="0.25">
      <c r="A11216" s="189" t="s">
        <v>28145</v>
      </c>
      <c r="B11216" s="190" t="s">
        <v>28146</v>
      </c>
      <c r="C11216" s="190" t="s">
        <v>29797</v>
      </c>
      <c r="D11216" s="190" t="s">
        <v>29797</v>
      </c>
      <c r="E11216" s="190" t="s">
        <v>31073</v>
      </c>
      <c r="F11216" s="190" t="s">
        <v>29797</v>
      </c>
      <c r="G11216" s="190" t="s">
        <v>29797</v>
      </c>
      <c r="H11216" s="190" t="s">
        <v>31342</v>
      </c>
      <c r="I11216" s="190" t="s">
        <v>31343</v>
      </c>
      <c r="J11216" s="190" t="s">
        <v>29821</v>
      </c>
      <c r="K11216" s="190" t="s">
        <v>5062</v>
      </c>
      <c r="L11216" s="190" t="s">
        <v>1447</v>
      </c>
    </row>
    <row r="11217" spans="1:12" ht="15" x14ac:dyDescent="0.25">
      <c r="A11217" s="191" t="s">
        <v>28147</v>
      </c>
      <c r="B11217" s="192" t="s">
        <v>28148</v>
      </c>
      <c r="C11217" s="192" t="s">
        <v>29797</v>
      </c>
      <c r="D11217" s="192" t="s">
        <v>29797</v>
      </c>
      <c r="E11217" s="192" t="s">
        <v>29797</v>
      </c>
      <c r="F11217" s="192" t="s">
        <v>29797</v>
      </c>
      <c r="G11217" s="192" t="s">
        <v>29797</v>
      </c>
      <c r="H11217" s="192" t="s">
        <v>29797</v>
      </c>
      <c r="I11217" s="192" t="s">
        <v>29797</v>
      </c>
      <c r="J11217" s="192" t="s">
        <v>29797</v>
      </c>
      <c r="K11217" s="192" t="s">
        <v>29797</v>
      </c>
      <c r="L11217" s="192" t="s">
        <v>29797</v>
      </c>
    </row>
    <row r="11218" spans="1:12" ht="15" x14ac:dyDescent="0.25">
      <c r="A11218" s="189" t="s">
        <v>6637</v>
      </c>
      <c r="B11218" s="190" t="s">
        <v>163</v>
      </c>
      <c r="C11218" s="190" t="s">
        <v>29797</v>
      </c>
      <c r="D11218" s="190" t="s">
        <v>29797</v>
      </c>
      <c r="E11218" s="190" t="s">
        <v>29797</v>
      </c>
      <c r="F11218" s="190" t="s">
        <v>29797</v>
      </c>
      <c r="G11218" s="190" t="s">
        <v>29797</v>
      </c>
      <c r="H11218" s="190" t="s">
        <v>32657</v>
      </c>
      <c r="I11218" s="190" t="s">
        <v>31731</v>
      </c>
      <c r="J11218" s="190" t="s">
        <v>29835</v>
      </c>
      <c r="K11218" s="190" t="s">
        <v>9955</v>
      </c>
      <c r="L11218" s="190" t="s">
        <v>1447</v>
      </c>
    </row>
    <row r="11219" spans="1:12" ht="15" x14ac:dyDescent="0.25">
      <c r="A11219" s="191" t="s">
        <v>28149</v>
      </c>
      <c r="B11219" s="192" t="s">
        <v>28150</v>
      </c>
      <c r="C11219" s="192" t="s">
        <v>29797</v>
      </c>
      <c r="D11219" s="192" t="s">
        <v>29797</v>
      </c>
      <c r="E11219" s="192" t="s">
        <v>31074</v>
      </c>
      <c r="F11219" s="192" t="s">
        <v>29797</v>
      </c>
      <c r="G11219" s="192" t="s">
        <v>29797</v>
      </c>
      <c r="H11219" s="192" t="s">
        <v>31592</v>
      </c>
      <c r="I11219" s="192" t="s">
        <v>31593</v>
      </c>
      <c r="J11219" s="192" t="s">
        <v>29821</v>
      </c>
      <c r="K11219" s="192" t="s">
        <v>5062</v>
      </c>
      <c r="L11219" s="192" t="s">
        <v>1447</v>
      </c>
    </row>
    <row r="11220" spans="1:12" ht="15" x14ac:dyDescent="0.25">
      <c r="A11220" s="189" t="s">
        <v>17992</v>
      </c>
      <c r="B11220" s="190" t="s">
        <v>28151</v>
      </c>
      <c r="C11220" s="190" t="s">
        <v>29797</v>
      </c>
      <c r="D11220" s="190" t="s">
        <v>29797</v>
      </c>
      <c r="E11220" s="190" t="s">
        <v>29797</v>
      </c>
      <c r="F11220" s="190" t="s">
        <v>29797</v>
      </c>
      <c r="G11220" s="190" t="s">
        <v>29797</v>
      </c>
      <c r="H11220" s="190" t="s">
        <v>31582</v>
      </c>
      <c r="I11220" s="190" t="s">
        <v>6485</v>
      </c>
      <c r="J11220" s="190" t="s">
        <v>29821</v>
      </c>
      <c r="K11220" s="190" t="s">
        <v>5062</v>
      </c>
      <c r="L11220" s="190" t="s">
        <v>1447</v>
      </c>
    </row>
    <row r="11221" spans="1:12" ht="15" x14ac:dyDescent="0.25">
      <c r="A11221" s="191" t="s">
        <v>17993</v>
      </c>
      <c r="B11221" s="192" t="s">
        <v>28152</v>
      </c>
      <c r="C11221" s="192" t="s">
        <v>29797</v>
      </c>
      <c r="D11221" s="192" t="s">
        <v>29797</v>
      </c>
      <c r="E11221" s="192" t="s">
        <v>29797</v>
      </c>
      <c r="F11221" s="192" t="s">
        <v>29797</v>
      </c>
      <c r="G11221" s="192" t="s">
        <v>29797</v>
      </c>
      <c r="H11221" s="192" t="s">
        <v>31307</v>
      </c>
      <c r="I11221" s="192" t="s">
        <v>5062</v>
      </c>
      <c r="J11221" s="192" t="s">
        <v>29821</v>
      </c>
      <c r="K11221" s="192" t="s">
        <v>5062</v>
      </c>
      <c r="L11221" s="192" t="s">
        <v>1447</v>
      </c>
    </row>
    <row r="11222" spans="1:12" ht="15" x14ac:dyDescent="0.25">
      <c r="A11222" s="189" t="s">
        <v>12244</v>
      </c>
      <c r="B11222" s="190" t="s">
        <v>12245</v>
      </c>
      <c r="C11222" s="190" t="s">
        <v>29797</v>
      </c>
      <c r="D11222" s="190" t="s">
        <v>29797</v>
      </c>
      <c r="E11222" s="190" t="s">
        <v>29797</v>
      </c>
      <c r="F11222" s="190" t="s">
        <v>29797</v>
      </c>
      <c r="G11222" s="190" t="s">
        <v>29797</v>
      </c>
      <c r="H11222" s="190" t="s">
        <v>33227</v>
      </c>
      <c r="I11222" s="190" t="s">
        <v>33228</v>
      </c>
      <c r="J11222" s="190" t="s">
        <v>31420</v>
      </c>
      <c r="K11222" s="190" t="s">
        <v>8076</v>
      </c>
      <c r="L11222" s="190" t="s">
        <v>1447</v>
      </c>
    </row>
    <row r="11223" spans="1:12" ht="15" x14ac:dyDescent="0.25">
      <c r="A11223" s="191" t="s">
        <v>12246</v>
      </c>
      <c r="B11223" s="192" t="s">
        <v>12247</v>
      </c>
      <c r="C11223" s="192" t="s">
        <v>29797</v>
      </c>
      <c r="D11223" s="192" t="s">
        <v>29797</v>
      </c>
      <c r="E11223" s="192" t="s">
        <v>29797</v>
      </c>
      <c r="F11223" s="192" t="s">
        <v>29797</v>
      </c>
      <c r="G11223" s="192" t="s">
        <v>29797</v>
      </c>
      <c r="H11223" s="192" t="s">
        <v>31588</v>
      </c>
      <c r="I11223" s="192" t="s">
        <v>30455</v>
      </c>
      <c r="J11223" s="192" t="s">
        <v>29870</v>
      </c>
      <c r="K11223" s="192" t="s">
        <v>8069</v>
      </c>
      <c r="L11223" s="192" t="s">
        <v>1447</v>
      </c>
    </row>
    <row r="11224" spans="1:12" ht="15" x14ac:dyDescent="0.25">
      <c r="A11224" s="189" t="s">
        <v>6638</v>
      </c>
      <c r="B11224" s="190" t="s">
        <v>164</v>
      </c>
      <c r="C11224" s="190" t="s">
        <v>29797</v>
      </c>
      <c r="D11224" s="190" t="s">
        <v>29797</v>
      </c>
      <c r="E11224" s="190" t="s">
        <v>29797</v>
      </c>
      <c r="F11224" s="190" t="s">
        <v>29797</v>
      </c>
      <c r="G11224" s="190" t="s">
        <v>29797</v>
      </c>
      <c r="H11224" s="190" t="s">
        <v>29797</v>
      </c>
      <c r="I11224" s="190" t="s">
        <v>29797</v>
      </c>
      <c r="J11224" s="190" t="s">
        <v>29797</v>
      </c>
      <c r="K11224" s="190" t="s">
        <v>29797</v>
      </c>
      <c r="L11224" s="190" t="s">
        <v>29797</v>
      </c>
    </row>
    <row r="11225" spans="1:12" ht="15" x14ac:dyDescent="0.25">
      <c r="A11225" s="191" t="s">
        <v>12248</v>
      </c>
      <c r="B11225" s="192" t="s">
        <v>12249</v>
      </c>
      <c r="C11225" s="192" t="s">
        <v>29797</v>
      </c>
      <c r="D11225" s="192" t="s">
        <v>29797</v>
      </c>
      <c r="E11225" s="192" t="s">
        <v>29797</v>
      </c>
      <c r="F11225" s="192" t="s">
        <v>29797</v>
      </c>
      <c r="G11225" s="192" t="s">
        <v>29797</v>
      </c>
      <c r="H11225" s="192" t="s">
        <v>31376</v>
      </c>
      <c r="I11225" s="192" t="s">
        <v>5062</v>
      </c>
      <c r="J11225" s="192" t="s">
        <v>29821</v>
      </c>
      <c r="K11225" s="192" t="s">
        <v>5062</v>
      </c>
      <c r="L11225" s="192" t="s">
        <v>1447</v>
      </c>
    </row>
    <row r="11226" spans="1:12" ht="15" x14ac:dyDescent="0.25">
      <c r="A11226" s="189" t="s">
        <v>12250</v>
      </c>
      <c r="B11226" s="190" t="s">
        <v>12251</v>
      </c>
      <c r="C11226" s="190" t="s">
        <v>29797</v>
      </c>
      <c r="D11226" s="190" t="s">
        <v>29797</v>
      </c>
      <c r="E11226" s="190" t="s">
        <v>29797</v>
      </c>
      <c r="F11226" s="190" t="s">
        <v>29797</v>
      </c>
      <c r="G11226" s="190" t="s">
        <v>29797</v>
      </c>
      <c r="H11226" s="190" t="s">
        <v>31588</v>
      </c>
      <c r="I11226" s="190" t="s">
        <v>30455</v>
      </c>
      <c r="J11226" s="190" t="s">
        <v>29870</v>
      </c>
      <c r="K11226" s="190" t="s">
        <v>8069</v>
      </c>
      <c r="L11226" s="190" t="s">
        <v>1447</v>
      </c>
    </row>
    <row r="11227" spans="1:12" ht="15" x14ac:dyDescent="0.25">
      <c r="A11227" s="191" t="s">
        <v>28153</v>
      </c>
      <c r="B11227" s="192" t="s">
        <v>28154</v>
      </c>
      <c r="C11227" s="192" t="s">
        <v>29797</v>
      </c>
      <c r="D11227" s="192" t="s">
        <v>29797</v>
      </c>
      <c r="E11227" s="192" t="s">
        <v>29797</v>
      </c>
      <c r="F11227" s="192" t="s">
        <v>29797</v>
      </c>
      <c r="G11227" s="192" t="s">
        <v>29797</v>
      </c>
      <c r="H11227" s="192" t="s">
        <v>31331</v>
      </c>
      <c r="I11227" s="192" t="s">
        <v>31332</v>
      </c>
      <c r="J11227" s="192" t="s">
        <v>29821</v>
      </c>
      <c r="K11227" s="192" t="s">
        <v>5062</v>
      </c>
      <c r="L11227" s="192" t="s">
        <v>1447</v>
      </c>
    </row>
    <row r="11228" spans="1:12" ht="15" x14ac:dyDescent="0.25">
      <c r="A11228" s="189" t="s">
        <v>12252</v>
      </c>
      <c r="B11228" s="190" t="s">
        <v>12253</v>
      </c>
      <c r="C11228" s="190" t="s">
        <v>29797</v>
      </c>
      <c r="D11228" s="190" t="s">
        <v>29797</v>
      </c>
      <c r="E11228" s="190" t="s">
        <v>29797</v>
      </c>
      <c r="F11228" s="190" t="s">
        <v>29797</v>
      </c>
      <c r="G11228" s="190" t="s">
        <v>29797</v>
      </c>
      <c r="H11228" s="190" t="s">
        <v>31442</v>
      </c>
      <c r="I11228" s="190" t="s">
        <v>31443</v>
      </c>
      <c r="J11228" s="190" t="s">
        <v>30104</v>
      </c>
      <c r="K11228" s="190" t="s">
        <v>11371</v>
      </c>
      <c r="L11228" s="190" t="s">
        <v>1447</v>
      </c>
    </row>
    <row r="11229" spans="1:12" ht="15" x14ac:dyDescent="0.25">
      <c r="A11229" s="191" t="s">
        <v>17994</v>
      </c>
      <c r="B11229" s="192" t="s">
        <v>21794</v>
      </c>
      <c r="C11229" s="192" t="s">
        <v>29797</v>
      </c>
      <c r="D11229" s="192" t="s">
        <v>29797</v>
      </c>
      <c r="E11229" s="192" t="s">
        <v>29797</v>
      </c>
      <c r="F11229" s="192" t="s">
        <v>29797</v>
      </c>
      <c r="G11229" s="192" t="s">
        <v>29797</v>
      </c>
      <c r="H11229" s="192" t="s">
        <v>33229</v>
      </c>
      <c r="I11229" s="192" t="s">
        <v>32401</v>
      </c>
      <c r="J11229" s="192" t="s">
        <v>29815</v>
      </c>
      <c r="K11229" s="192" t="s">
        <v>7431</v>
      </c>
      <c r="L11229" s="192" t="s">
        <v>1447</v>
      </c>
    </row>
    <row r="11230" spans="1:12" ht="15" x14ac:dyDescent="0.25">
      <c r="A11230" s="189" t="s">
        <v>17995</v>
      </c>
      <c r="B11230" s="190" t="s">
        <v>21795</v>
      </c>
      <c r="C11230" s="190" t="s">
        <v>29797</v>
      </c>
      <c r="D11230" s="190" t="s">
        <v>29797</v>
      </c>
      <c r="E11230" s="190" t="s">
        <v>29797</v>
      </c>
      <c r="F11230" s="190" t="s">
        <v>29797</v>
      </c>
      <c r="G11230" s="190" t="s">
        <v>29797</v>
      </c>
      <c r="H11230" s="190" t="s">
        <v>33152</v>
      </c>
      <c r="I11230" s="190" t="s">
        <v>33153</v>
      </c>
      <c r="J11230" s="190" t="s">
        <v>31420</v>
      </c>
      <c r="K11230" s="190" t="s">
        <v>8076</v>
      </c>
      <c r="L11230" s="190" t="s">
        <v>1447</v>
      </c>
    </row>
    <row r="11231" spans="1:12" ht="15" x14ac:dyDescent="0.25">
      <c r="A11231" s="191" t="s">
        <v>12254</v>
      </c>
      <c r="B11231" s="192" t="s">
        <v>12255</v>
      </c>
      <c r="C11231" s="192" t="s">
        <v>29797</v>
      </c>
      <c r="D11231" s="192" t="s">
        <v>29797</v>
      </c>
      <c r="E11231" s="192" t="s">
        <v>29797</v>
      </c>
      <c r="F11231" s="192" t="s">
        <v>29797</v>
      </c>
      <c r="G11231" s="192" t="s">
        <v>29797</v>
      </c>
      <c r="H11231" s="192" t="s">
        <v>31361</v>
      </c>
      <c r="I11231" s="192" t="s">
        <v>5062</v>
      </c>
      <c r="J11231" s="192" t="s">
        <v>29821</v>
      </c>
      <c r="K11231" s="192" t="s">
        <v>5062</v>
      </c>
      <c r="L11231" s="192" t="s">
        <v>1447</v>
      </c>
    </row>
    <row r="11232" spans="1:12" ht="15" x14ac:dyDescent="0.25">
      <c r="A11232" s="189" t="s">
        <v>17996</v>
      </c>
      <c r="B11232" s="190" t="s">
        <v>21796</v>
      </c>
      <c r="C11232" s="190" t="s">
        <v>29797</v>
      </c>
      <c r="D11232" s="190" t="s">
        <v>29797</v>
      </c>
      <c r="E11232" s="190" t="s">
        <v>29797</v>
      </c>
      <c r="F11232" s="190" t="s">
        <v>29797</v>
      </c>
      <c r="G11232" s="190" t="s">
        <v>29797</v>
      </c>
      <c r="H11232" s="190" t="s">
        <v>31449</v>
      </c>
      <c r="I11232" s="190" t="s">
        <v>31450</v>
      </c>
      <c r="J11232" s="190" t="s">
        <v>29821</v>
      </c>
      <c r="K11232" s="190" t="s">
        <v>5062</v>
      </c>
      <c r="L11232" s="190" t="s">
        <v>1447</v>
      </c>
    </row>
    <row r="11233" spans="1:12" ht="15" x14ac:dyDescent="0.25">
      <c r="A11233" s="191" t="s">
        <v>17997</v>
      </c>
      <c r="B11233" s="192" t="s">
        <v>21797</v>
      </c>
      <c r="C11233" s="192" t="s">
        <v>29797</v>
      </c>
      <c r="D11233" s="192" t="s">
        <v>29797</v>
      </c>
      <c r="E11233" s="192" t="s">
        <v>29797</v>
      </c>
      <c r="F11233" s="192" t="s">
        <v>29797</v>
      </c>
      <c r="G11233" s="192" t="s">
        <v>29797</v>
      </c>
      <c r="H11233" s="192" t="s">
        <v>31361</v>
      </c>
      <c r="I11233" s="192" t="s">
        <v>5062</v>
      </c>
      <c r="J11233" s="192" t="s">
        <v>29821</v>
      </c>
      <c r="K11233" s="192" t="s">
        <v>5062</v>
      </c>
      <c r="L11233" s="192" t="s">
        <v>1447</v>
      </c>
    </row>
    <row r="11234" spans="1:12" ht="15" x14ac:dyDescent="0.25">
      <c r="A11234" s="189" t="s">
        <v>12256</v>
      </c>
      <c r="B11234" s="190" t="s">
        <v>12257</v>
      </c>
      <c r="C11234" s="190" t="s">
        <v>29797</v>
      </c>
      <c r="D11234" s="190" t="s">
        <v>29797</v>
      </c>
      <c r="E11234" s="190" t="s">
        <v>29797</v>
      </c>
      <c r="F11234" s="190" t="s">
        <v>29797</v>
      </c>
      <c r="G11234" s="190" t="s">
        <v>29797</v>
      </c>
      <c r="H11234" s="190" t="s">
        <v>31432</v>
      </c>
      <c r="I11234" s="190" t="s">
        <v>31433</v>
      </c>
      <c r="J11234" s="190" t="s">
        <v>29821</v>
      </c>
      <c r="K11234" s="190" t="s">
        <v>5062</v>
      </c>
      <c r="L11234" s="190" t="s">
        <v>1447</v>
      </c>
    </row>
    <row r="11235" spans="1:12" ht="15" x14ac:dyDescent="0.25">
      <c r="A11235" s="191" t="s">
        <v>17998</v>
      </c>
      <c r="B11235" s="192" t="s">
        <v>21798</v>
      </c>
      <c r="C11235" s="192" t="s">
        <v>29797</v>
      </c>
      <c r="D11235" s="192" t="s">
        <v>29797</v>
      </c>
      <c r="E11235" s="192" t="s">
        <v>29797</v>
      </c>
      <c r="F11235" s="192" t="s">
        <v>29797</v>
      </c>
      <c r="G11235" s="192" t="s">
        <v>29797</v>
      </c>
      <c r="H11235" s="192" t="s">
        <v>29797</v>
      </c>
      <c r="I11235" s="192" t="s">
        <v>29797</v>
      </c>
      <c r="J11235" s="192" t="s">
        <v>29797</v>
      </c>
      <c r="K11235" s="192" t="s">
        <v>29797</v>
      </c>
      <c r="L11235" s="192" t="s">
        <v>29797</v>
      </c>
    </row>
    <row r="11236" spans="1:12" ht="15" x14ac:dyDescent="0.25">
      <c r="A11236" s="189" t="s">
        <v>12258</v>
      </c>
      <c r="B11236" s="190" t="s">
        <v>12259</v>
      </c>
      <c r="C11236" s="190" t="s">
        <v>29797</v>
      </c>
      <c r="D11236" s="190" t="s">
        <v>29797</v>
      </c>
      <c r="E11236" s="190" t="s">
        <v>29797</v>
      </c>
      <c r="F11236" s="190" t="s">
        <v>29797</v>
      </c>
      <c r="G11236" s="190" t="s">
        <v>29797</v>
      </c>
      <c r="H11236" s="190" t="s">
        <v>29797</v>
      </c>
      <c r="I11236" s="190" t="s">
        <v>29797</v>
      </c>
      <c r="J11236" s="190" t="s">
        <v>29821</v>
      </c>
      <c r="K11236" s="190" t="s">
        <v>5062</v>
      </c>
      <c r="L11236" s="190" t="s">
        <v>1447</v>
      </c>
    </row>
    <row r="11237" spans="1:12" ht="15" x14ac:dyDescent="0.25">
      <c r="A11237" s="191" t="s">
        <v>28155</v>
      </c>
      <c r="B11237" s="192" t="s">
        <v>165</v>
      </c>
      <c r="C11237" s="192" t="s">
        <v>29797</v>
      </c>
      <c r="D11237" s="192" t="s">
        <v>29797</v>
      </c>
      <c r="E11237" s="192" t="s">
        <v>29797</v>
      </c>
      <c r="F11237" s="192" t="s">
        <v>29797</v>
      </c>
      <c r="G11237" s="192" t="s">
        <v>29797</v>
      </c>
      <c r="H11237" s="192" t="s">
        <v>29797</v>
      </c>
      <c r="I11237" s="192" t="s">
        <v>29797</v>
      </c>
      <c r="J11237" s="192" t="s">
        <v>29797</v>
      </c>
      <c r="K11237" s="192" t="s">
        <v>29797</v>
      </c>
      <c r="L11237" s="192" t="s">
        <v>1446</v>
      </c>
    </row>
    <row r="11238" spans="1:12" ht="15" x14ac:dyDescent="0.25">
      <c r="A11238" s="189" t="s">
        <v>17999</v>
      </c>
      <c r="B11238" s="190" t="s">
        <v>21799</v>
      </c>
      <c r="C11238" s="190" t="s">
        <v>29797</v>
      </c>
      <c r="D11238" s="190" t="s">
        <v>29797</v>
      </c>
      <c r="E11238" s="190" t="s">
        <v>29797</v>
      </c>
      <c r="F11238" s="190" t="s">
        <v>29797</v>
      </c>
      <c r="G11238" s="190" t="s">
        <v>29797</v>
      </c>
      <c r="H11238" s="190" t="s">
        <v>31554</v>
      </c>
      <c r="I11238" s="190" t="s">
        <v>31555</v>
      </c>
      <c r="J11238" s="190" t="s">
        <v>31325</v>
      </c>
      <c r="K11238" s="190" t="s">
        <v>5073</v>
      </c>
      <c r="L11238" s="190" t="s">
        <v>1447</v>
      </c>
    </row>
    <row r="11239" spans="1:12" ht="15" x14ac:dyDescent="0.25">
      <c r="A11239" s="191" t="s">
        <v>12260</v>
      </c>
      <c r="B11239" s="192" t="s">
        <v>12261</v>
      </c>
      <c r="C11239" s="192" t="s">
        <v>29797</v>
      </c>
      <c r="D11239" s="192" t="s">
        <v>29797</v>
      </c>
      <c r="E11239" s="192" t="s">
        <v>29797</v>
      </c>
      <c r="F11239" s="192" t="s">
        <v>29797</v>
      </c>
      <c r="G11239" s="192" t="s">
        <v>29797</v>
      </c>
      <c r="H11239" s="192" t="s">
        <v>31889</v>
      </c>
      <c r="I11239" s="192" t="s">
        <v>10325</v>
      </c>
      <c r="J11239" s="192" t="s">
        <v>31325</v>
      </c>
      <c r="K11239" s="192" t="s">
        <v>5073</v>
      </c>
      <c r="L11239" s="192" t="s">
        <v>1447</v>
      </c>
    </row>
    <row r="11240" spans="1:12" ht="15" x14ac:dyDescent="0.25">
      <c r="A11240" s="189" t="s">
        <v>28156</v>
      </c>
      <c r="B11240" s="190" t="s">
        <v>28157</v>
      </c>
      <c r="C11240" s="190" t="s">
        <v>29797</v>
      </c>
      <c r="D11240" s="190" t="s">
        <v>29797</v>
      </c>
      <c r="E11240" s="190" t="s">
        <v>29797</v>
      </c>
      <c r="F11240" s="190" t="s">
        <v>29797</v>
      </c>
      <c r="G11240" s="190" t="s">
        <v>29797</v>
      </c>
      <c r="H11240" s="190" t="s">
        <v>31537</v>
      </c>
      <c r="I11240" s="190" t="s">
        <v>5894</v>
      </c>
      <c r="J11240" s="190" t="s">
        <v>29821</v>
      </c>
      <c r="K11240" s="190" t="s">
        <v>5062</v>
      </c>
      <c r="L11240" s="190" t="s">
        <v>1447</v>
      </c>
    </row>
    <row r="11241" spans="1:12" ht="15" x14ac:dyDescent="0.25">
      <c r="A11241" s="191" t="s">
        <v>28158</v>
      </c>
      <c r="B11241" s="192" t="s">
        <v>28159</v>
      </c>
      <c r="C11241" s="192" t="s">
        <v>29797</v>
      </c>
      <c r="D11241" s="192" t="s">
        <v>29797</v>
      </c>
      <c r="E11241" s="192" t="s">
        <v>29797</v>
      </c>
      <c r="F11241" s="192" t="s">
        <v>29797</v>
      </c>
      <c r="G11241" s="192" t="s">
        <v>29797</v>
      </c>
      <c r="H11241" s="192" t="s">
        <v>31337</v>
      </c>
      <c r="I11241" s="192" t="s">
        <v>31338</v>
      </c>
      <c r="J11241" s="192" t="s">
        <v>29821</v>
      </c>
      <c r="K11241" s="192" t="s">
        <v>5062</v>
      </c>
      <c r="L11241" s="192" t="s">
        <v>1447</v>
      </c>
    </row>
    <row r="11242" spans="1:12" ht="15" x14ac:dyDescent="0.25">
      <c r="A11242" s="189" t="s">
        <v>12262</v>
      </c>
      <c r="B11242" s="190" t="s">
        <v>12263</v>
      </c>
      <c r="C11242" s="190" t="s">
        <v>29797</v>
      </c>
      <c r="D11242" s="190" t="s">
        <v>29797</v>
      </c>
      <c r="E11242" s="190" t="s">
        <v>29797</v>
      </c>
      <c r="F11242" s="190" t="s">
        <v>29797</v>
      </c>
      <c r="G11242" s="190" t="s">
        <v>29797</v>
      </c>
      <c r="H11242" s="190" t="s">
        <v>29797</v>
      </c>
      <c r="I11242" s="190" t="s">
        <v>29797</v>
      </c>
      <c r="J11242" s="190" t="s">
        <v>29797</v>
      </c>
      <c r="K11242" s="190" t="s">
        <v>29797</v>
      </c>
      <c r="L11242" s="190" t="s">
        <v>1447</v>
      </c>
    </row>
    <row r="11243" spans="1:12" ht="15" x14ac:dyDescent="0.25">
      <c r="A11243" s="191" t="s">
        <v>12264</v>
      </c>
      <c r="B11243" s="192" t="s">
        <v>12265</v>
      </c>
      <c r="C11243" s="192" t="s">
        <v>29797</v>
      </c>
      <c r="D11243" s="192" t="s">
        <v>29797</v>
      </c>
      <c r="E11243" s="192" t="s">
        <v>29797</v>
      </c>
      <c r="F11243" s="192" t="s">
        <v>29797</v>
      </c>
      <c r="G11243" s="192" t="s">
        <v>29797</v>
      </c>
      <c r="H11243" s="192" t="s">
        <v>29797</v>
      </c>
      <c r="I11243" s="192" t="s">
        <v>29797</v>
      </c>
      <c r="J11243" s="192" t="s">
        <v>29821</v>
      </c>
      <c r="K11243" s="192" t="s">
        <v>5062</v>
      </c>
      <c r="L11243" s="192" t="s">
        <v>1447</v>
      </c>
    </row>
    <row r="11244" spans="1:12" ht="15" x14ac:dyDescent="0.25">
      <c r="A11244" s="189" t="s">
        <v>18000</v>
      </c>
      <c r="B11244" s="190" t="s">
        <v>21800</v>
      </c>
      <c r="C11244" s="190" t="s">
        <v>29797</v>
      </c>
      <c r="D11244" s="190" t="s">
        <v>29797</v>
      </c>
      <c r="E11244" s="190" t="s">
        <v>29797</v>
      </c>
      <c r="F11244" s="190" t="s">
        <v>29797</v>
      </c>
      <c r="G11244" s="190" t="s">
        <v>29797</v>
      </c>
      <c r="H11244" s="190" t="s">
        <v>29797</v>
      </c>
      <c r="I11244" s="190" t="s">
        <v>29797</v>
      </c>
      <c r="J11244" s="190" t="s">
        <v>29797</v>
      </c>
      <c r="K11244" s="190" t="s">
        <v>29797</v>
      </c>
      <c r="L11244" s="190" t="s">
        <v>29797</v>
      </c>
    </row>
    <row r="11245" spans="1:12" ht="15" x14ac:dyDescent="0.25">
      <c r="A11245" s="191" t="s">
        <v>12266</v>
      </c>
      <c r="B11245" s="192" t="s">
        <v>12267</v>
      </c>
      <c r="C11245" s="192" t="s">
        <v>29797</v>
      </c>
      <c r="D11245" s="192" t="s">
        <v>29797</v>
      </c>
      <c r="E11245" s="192" t="s">
        <v>29797</v>
      </c>
      <c r="F11245" s="192" t="s">
        <v>29797</v>
      </c>
      <c r="G11245" s="192" t="s">
        <v>29797</v>
      </c>
      <c r="H11245" s="192" t="s">
        <v>32128</v>
      </c>
      <c r="I11245" s="192" t="s">
        <v>5078</v>
      </c>
      <c r="J11245" s="192" t="s">
        <v>29826</v>
      </c>
      <c r="K11245" s="192" t="s">
        <v>5078</v>
      </c>
      <c r="L11245" s="192" t="s">
        <v>1447</v>
      </c>
    </row>
    <row r="11246" spans="1:12" ht="15" x14ac:dyDescent="0.25">
      <c r="A11246" s="189" t="s">
        <v>18001</v>
      </c>
      <c r="B11246" s="190" t="s">
        <v>21801</v>
      </c>
      <c r="C11246" s="190" t="s">
        <v>29797</v>
      </c>
      <c r="D11246" s="190" t="s">
        <v>29797</v>
      </c>
      <c r="E11246" s="190" t="s">
        <v>29797</v>
      </c>
      <c r="F11246" s="190" t="s">
        <v>29797</v>
      </c>
      <c r="G11246" s="190" t="s">
        <v>29797</v>
      </c>
      <c r="H11246" s="190" t="s">
        <v>31444</v>
      </c>
      <c r="I11246" s="190" t="s">
        <v>10588</v>
      </c>
      <c r="J11246" s="190" t="s">
        <v>31325</v>
      </c>
      <c r="K11246" s="190" t="s">
        <v>5073</v>
      </c>
      <c r="L11246" s="190" t="s">
        <v>1447</v>
      </c>
    </row>
    <row r="11247" spans="1:12" ht="15" x14ac:dyDescent="0.25">
      <c r="A11247" s="191" t="s">
        <v>12268</v>
      </c>
      <c r="B11247" s="192" t="s">
        <v>12269</v>
      </c>
      <c r="C11247" s="192" t="s">
        <v>29797</v>
      </c>
      <c r="D11247" s="192" t="s">
        <v>29797</v>
      </c>
      <c r="E11247" s="192" t="s">
        <v>29797</v>
      </c>
      <c r="F11247" s="192" t="s">
        <v>29797</v>
      </c>
      <c r="G11247" s="192" t="s">
        <v>29797</v>
      </c>
      <c r="H11247" s="192" t="s">
        <v>29797</v>
      </c>
      <c r="I11247" s="192" t="s">
        <v>29797</v>
      </c>
      <c r="J11247" s="192" t="s">
        <v>29797</v>
      </c>
      <c r="K11247" s="192" t="s">
        <v>29797</v>
      </c>
      <c r="L11247" s="192" t="s">
        <v>29797</v>
      </c>
    </row>
    <row r="11248" spans="1:12" ht="15" x14ac:dyDescent="0.25">
      <c r="A11248" s="189" t="s">
        <v>28160</v>
      </c>
      <c r="B11248" s="190" t="s">
        <v>28161</v>
      </c>
      <c r="C11248" s="190" t="s">
        <v>29797</v>
      </c>
      <c r="D11248" s="190" t="s">
        <v>29797</v>
      </c>
      <c r="E11248" s="190" t="s">
        <v>29797</v>
      </c>
      <c r="F11248" s="190" t="s">
        <v>29797</v>
      </c>
      <c r="G11248" s="190" t="s">
        <v>29797</v>
      </c>
      <c r="H11248" s="190" t="s">
        <v>31310</v>
      </c>
      <c r="I11248" s="190" t="s">
        <v>31311</v>
      </c>
      <c r="J11248" s="190" t="s">
        <v>29821</v>
      </c>
      <c r="K11248" s="190" t="s">
        <v>5062</v>
      </c>
      <c r="L11248" s="190" t="s">
        <v>1447</v>
      </c>
    </row>
    <row r="11249" spans="1:12" ht="15" x14ac:dyDescent="0.25">
      <c r="A11249" s="191" t="s">
        <v>28162</v>
      </c>
      <c r="B11249" s="192" t="s">
        <v>28163</v>
      </c>
      <c r="C11249" s="192" t="s">
        <v>29797</v>
      </c>
      <c r="D11249" s="192" t="s">
        <v>29797</v>
      </c>
      <c r="E11249" s="192" t="s">
        <v>29797</v>
      </c>
      <c r="F11249" s="192" t="s">
        <v>29797</v>
      </c>
      <c r="G11249" s="192" t="s">
        <v>29797</v>
      </c>
      <c r="H11249" s="192" t="s">
        <v>31507</v>
      </c>
      <c r="I11249" s="192" t="s">
        <v>1388</v>
      </c>
      <c r="J11249" s="192" t="s">
        <v>29821</v>
      </c>
      <c r="K11249" s="192" t="s">
        <v>5062</v>
      </c>
      <c r="L11249" s="192" t="s">
        <v>1447</v>
      </c>
    </row>
    <row r="11250" spans="1:12" ht="15" x14ac:dyDescent="0.25">
      <c r="A11250" s="189" t="s">
        <v>7700</v>
      </c>
      <c r="B11250" s="190" t="s">
        <v>7701</v>
      </c>
      <c r="C11250" s="190" t="s">
        <v>29797</v>
      </c>
      <c r="D11250" s="190" t="s">
        <v>29797</v>
      </c>
      <c r="E11250" s="190" t="s">
        <v>29797</v>
      </c>
      <c r="F11250" s="190" t="s">
        <v>29797</v>
      </c>
      <c r="G11250" s="190" t="s">
        <v>29797</v>
      </c>
      <c r="H11250" s="190" t="s">
        <v>31402</v>
      </c>
      <c r="I11250" s="190" t="s">
        <v>31403</v>
      </c>
      <c r="J11250" s="190" t="s">
        <v>29821</v>
      </c>
      <c r="K11250" s="190" t="s">
        <v>5062</v>
      </c>
      <c r="L11250" s="190" t="s">
        <v>1447</v>
      </c>
    </row>
    <row r="11251" spans="1:12" ht="15" x14ac:dyDescent="0.25">
      <c r="A11251" s="191" t="s">
        <v>7702</v>
      </c>
      <c r="B11251" s="192" t="s">
        <v>7703</v>
      </c>
      <c r="C11251" s="192" t="s">
        <v>29797</v>
      </c>
      <c r="D11251" s="192" t="s">
        <v>29797</v>
      </c>
      <c r="E11251" s="192" t="s">
        <v>29797</v>
      </c>
      <c r="F11251" s="192" t="s">
        <v>29797</v>
      </c>
      <c r="G11251" s="192" t="s">
        <v>29797</v>
      </c>
      <c r="H11251" s="192" t="s">
        <v>31537</v>
      </c>
      <c r="I11251" s="192" t="s">
        <v>5894</v>
      </c>
      <c r="J11251" s="192" t="s">
        <v>29821</v>
      </c>
      <c r="K11251" s="192" t="s">
        <v>5062</v>
      </c>
      <c r="L11251" s="192" t="s">
        <v>1447</v>
      </c>
    </row>
    <row r="11252" spans="1:12" ht="15" x14ac:dyDescent="0.25">
      <c r="A11252" s="189" t="s">
        <v>7704</v>
      </c>
      <c r="B11252" s="190" t="s">
        <v>7705</v>
      </c>
      <c r="C11252" s="190" t="s">
        <v>29797</v>
      </c>
      <c r="D11252" s="190" t="s">
        <v>29797</v>
      </c>
      <c r="E11252" s="190" t="s">
        <v>29797</v>
      </c>
      <c r="F11252" s="190" t="s">
        <v>29797</v>
      </c>
      <c r="G11252" s="190" t="s">
        <v>29797</v>
      </c>
      <c r="H11252" s="190" t="s">
        <v>31331</v>
      </c>
      <c r="I11252" s="190" t="s">
        <v>31332</v>
      </c>
      <c r="J11252" s="190" t="s">
        <v>29821</v>
      </c>
      <c r="K11252" s="190" t="s">
        <v>5062</v>
      </c>
      <c r="L11252" s="190" t="s">
        <v>1447</v>
      </c>
    </row>
    <row r="11253" spans="1:12" ht="15" x14ac:dyDescent="0.25">
      <c r="A11253" s="191" t="s">
        <v>18002</v>
      </c>
      <c r="B11253" s="192" t="s">
        <v>21802</v>
      </c>
      <c r="C11253" s="192" t="s">
        <v>29797</v>
      </c>
      <c r="D11253" s="192" t="s">
        <v>29797</v>
      </c>
      <c r="E11253" s="192" t="s">
        <v>29797</v>
      </c>
      <c r="F11253" s="192" t="s">
        <v>29797</v>
      </c>
      <c r="G11253" s="192" t="s">
        <v>29797</v>
      </c>
      <c r="H11253" s="192" t="s">
        <v>33230</v>
      </c>
      <c r="I11253" s="192" t="s">
        <v>33231</v>
      </c>
      <c r="J11253" s="192" t="s">
        <v>30017</v>
      </c>
      <c r="K11253" s="192" t="s">
        <v>12007</v>
      </c>
      <c r="L11253" s="192" t="s">
        <v>1447</v>
      </c>
    </row>
    <row r="11254" spans="1:12" ht="15" x14ac:dyDescent="0.25">
      <c r="A11254" s="189" t="s">
        <v>28164</v>
      </c>
      <c r="B11254" s="190" t="s">
        <v>166</v>
      </c>
      <c r="C11254" s="190" t="s">
        <v>29797</v>
      </c>
      <c r="D11254" s="190" t="s">
        <v>29797</v>
      </c>
      <c r="E11254" s="190" t="s">
        <v>29797</v>
      </c>
      <c r="F11254" s="190" t="s">
        <v>29797</v>
      </c>
      <c r="G11254" s="190" t="s">
        <v>29797</v>
      </c>
      <c r="H11254" s="190" t="s">
        <v>29797</v>
      </c>
      <c r="I11254" s="190" t="s">
        <v>29797</v>
      </c>
      <c r="J11254" s="190" t="s">
        <v>29797</v>
      </c>
      <c r="K11254" s="190" t="s">
        <v>29797</v>
      </c>
      <c r="L11254" s="190" t="s">
        <v>1468</v>
      </c>
    </row>
    <row r="11255" spans="1:12" ht="15" x14ac:dyDescent="0.25">
      <c r="A11255" s="191" t="s">
        <v>7706</v>
      </c>
      <c r="B11255" s="192" t="s">
        <v>7707</v>
      </c>
      <c r="C11255" s="192" t="s">
        <v>29797</v>
      </c>
      <c r="D11255" s="192" t="s">
        <v>29797</v>
      </c>
      <c r="E11255" s="192" t="s">
        <v>29797</v>
      </c>
      <c r="F11255" s="192" t="s">
        <v>29797</v>
      </c>
      <c r="G11255" s="192" t="s">
        <v>29797</v>
      </c>
      <c r="H11255" s="192" t="s">
        <v>31874</v>
      </c>
      <c r="I11255" s="192" t="s">
        <v>5073</v>
      </c>
      <c r="J11255" s="192" t="s">
        <v>31325</v>
      </c>
      <c r="K11255" s="192" t="s">
        <v>5073</v>
      </c>
      <c r="L11255" s="192" t="s">
        <v>1447</v>
      </c>
    </row>
    <row r="11256" spans="1:12" ht="15" x14ac:dyDescent="0.25">
      <c r="A11256" s="189" t="s">
        <v>18003</v>
      </c>
      <c r="B11256" s="190" t="s">
        <v>21803</v>
      </c>
      <c r="C11256" s="190" t="s">
        <v>29797</v>
      </c>
      <c r="D11256" s="190" t="s">
        <v>29797</v>
      </c>
      <c r="E11256" s="190" t="s">
        <v>31075</v>
      </c>
      <c r="F11256" s="190" t="s">
        <v>29797</v>
      </c>
      <c r="G11256" s="190" t="s">
        <v>29797</v>
      </c>
      <c r="H11256" s="190" t="s">
        <v>31577</v>
      </c>
      <c r="I11256" s="190" t="s">
        <v>1392</v>
      </c>
      <c r="J11256" s="190" t="s">
        <v>29821</v>
      </c>
      <c r="K11256" s="190" t="s">
        <v>5062</v>
      </c>
      <c r="L11256" s="190" t="s">
        <v>1447</v>
      </c>
    </row>
    <row r="11257" spans="1:12" ht="15" x14ac:dyDescent="0.25">
      <c r="A11257" s="191" t="s">
        <v>18004</v>
      </c>
      <c r="B11257" s="192" t="s">
        <v>21804</v>
      </c>
      <c r="C11257" s="192" t="s">
        <v>29797</v>
      </c>
      <c r="D11257" s="192" t="s">
        <v>29797</v>
      </c>
      <c r="E11257" s="192" t="s">
        <v>31076</v>
      </c>
      <c r="F11257" s="192" t="s">
        <v>29797</v>
      </c>
      <c r="G11257" s="192" t="s">
        <v>29797</v>
      </c>
      <c r="H11257" s="192" t="s">
        <v>33232</v>
      </c>
      <c r="I11257" s="192" t="s">
        <v>5977</v>
      </c>
      <c r="J11257" s="192" t="s">
        <v>29934</v>
      </c>
      <c r="K11257" s="192" t="s">
        <v>5977</v>
      </c>
      <c r="L11257" s="192" t="s">
        <v>1447</v>
      </c>
    </row>
    <row r="11258" spans="1:12" ht="15" x14ac:dyDescent="0.25">
      <c r="A11258" s="189" t="s">
        <v>7708</v>
      </c>
      <c r="B11258" s="190" t="s">
        <v>7709</v>
      </c>
      <c r="C11258" s="190" t="s">
        <v>29797</v>
      </c>
      <c r="D11258" s="190" t="s">
        <v>29797</v>
      </c>
      <c r="E11258" s="190" t="s">
        <v>29797</v>
      </c>
      <c r="F11258" s="190" t="s">
        <v>29797</v>
      </c>
      <c r="G11258" s="190" t="s">
        <v>29797</v>
      </c>
      <c r="H11258" s="190" t="s">
        <v>32188</v>
      </c>
      <c r="I11258" s="190" t="s">
        <v>32189</v>
      </c>
      <c r="J11258" s="190" t="s">
        <v>31325</v>
      </c>
      <c r="K11258" s="190" t="s">
        <v>5073</v>
      </c>
      <c r="L11258" s="190" t="s">
        <v>1447</v>
      </c>
    </row>
    <row r="11259" spans="1:12" ht="15" x14ac:dyDescent="0.25">
      <c r="A11259" s="191" t="s">
        <v>18005</v>
      </c>
      <c r="B11259" s="192" t="s">
        <v>21805</v>
      </c>
      <c r="C11259" s="192" t="s">
        <v>29797</v>
      </c>
      <c r="D11259" s="192" t="s">
        <v>29797</v>
      </c>
      <c r="E11259" s="192" t="s">
        <v>29797</v>
      </c>
      <c r="F11259" s="192" t="s">
        <v>29797</v>
      </c>
      <c r="G11259" s="192" t="s">
        <v>29797</v>
      </c>
      <c r="H11259" s="192" t="s">
        <v>31312</v>
      </c>
      <c r="I11259" s="192" t="s">
        <v>31313</v>
      </c>
      <c r="J11259" s="192" t="s">
        <v>29821</v>
      </c>
      <c r="K11259" s="192" t="s">
        <v>5062</v>
      </c>
      <c r="L11259" s="192" t="s">
        <v>1447</v>
      </c>
    </row>
    <row r="11260" spans="1:12" ht="15" x14ac:dyDescent="0.25">
      <c r="A11260" s="189" t="s">
        <v>6639</v>
      </c>
      <c r="B11260" s="190" t="s">
        <v>167</v>
      </c>
      <c r="C11260" s="190" t="s">
        <v>29797</v>
      </c>
      <c r="D11260" s="190" t="s">
        <v>29797</v>
      </c>
      <c r="E11260" s="190" t="s">
        <v>29797</v>
      </c>
      <c r="F11260" s="190" t="s">
        <v>29797</v>
      </c>
      <c r="G11260" s="190" t="s">
        <v>29797</v>
      </c>
      <c r="H11260" s="190" t="s">
        <v>31395</v>
      </c>
      <c r="I11260" s="190" t="s">
        <v>31396</v>
      </c>
      <c r="J11260" s="190" t="s">
        <v>29821</v>
      </c>
      <c r="K11260" s="190" t="s">
        <v>5062</v>
      </c>
      <c r="L11260" s="190" t="s">
        <v>1447</v>
      </c>
    </row>
    <row r="11261" spans="1:12" ht="15" x14ac:dyDescent="0.25">
      <c r="A11261" s="191" t="s">
        <v>6640</v>
      </c>
      <c r="B11261" s="192" t="s">
        <v>168</v>
      </c>
      <c r="C11261" s="192" t="s">
        <v>29797</v>
      </c>
      <c r="D11261" s="192" t="s">
        <v>29797</v>
      </c>
      <c r="E11261" s="192" t="s">
        <v>29797</v>
      </c>
      <c r="F11261" s="192" t="s">
        <v>29797</v>
      </c>
      <c r="G11261" s="192" t="s">
        <v>29797</v>
      </c>
      <c r="H11261" s="192" t="s">
        <v>32634</v>
      </c>
      <c r="I11261" s="192" t="s">
        <v>8083</v>
      </c>
      <c r="J11261" s="192" t="s">
        <v>29865</v>
      </c>
      <c r="K11261" s="192" t="s">
        <v>8083</v>
      </c>
      <c r="L11261" s="192" t="s">
        <v>1447</v>
      </c>
    </row>
    <row r="11262" spans="1:12" ht="15" x14ac:dyDescent="0.25">
      <c r="A11262" s="189" t="s">
        <v>28165</v>
      </c>
      <c r="B11262" s="190" t="s">
        <v>21806</v>
      </c>
      <c r="C11262" s="190" t="s">
        <v>29797</v>
      </c>
      <c r="D11262" s="190" t="s">
        <v>29797</v>
      </c>
      <c r="E11262" s="190" t="s">
        <v>29797</v>
      </c>
      <c r="F11262" s="190" t="s">
        <v>29797</v>
      </c>
      <c r="G11262" s="190" t="s">
        <v>29797</v>
      </c>
      <c r="H11262" s="190" t="s">
        <v>29797</v>
      </c>
      <c r="I11262" s="190" t="s">
        <v>29797</v>
      </c>
      <c r="J11262" s="190" t="s">
        <v>29797</v>
      </c>
      <c r="K11262" s="190" t="s">
        <v>29797</v>
      </c>
      <c r="L11262" s="190" t="s">
        <v>1468</v>
      </c>
    </row>
    <row r="11263" spans="1:12" ht="15" x14ac:dyDescent="0.25">
      <c r="A11263" s="191" t="s">
        <v>6641</v>
      </c>
      <c r="B11263" s="192" t="s">
        <v>169</v>
      </c>
      <c r="C11263" s="192" t="s">
        <v>29797</v>
      </c>
      <c r="D11263" s="192" t="s">
        <v>29797</v>
      </c>
      <c r="E11263" s="192" t="s">
        <v>29797</v>
      </c>
      <c r="F11263" s="192" t="s">
        <v>29797</v>
      </c>
      <c r="G11263" s="192" t="s">
        <v>29797</v>
      </c>
      <c r="H11263" s="192" t="s">
        <v>33233</v>
      </c>
      <c r="I11263" s="192" t="s">
        <v>10553</v>
      </c>
      <c r="J11263" s="192" t="s">
        <v>30285</v>
      </c>
      <c r="K11263" s="192" t="s">
        <v>10553</v>
      </c>
      <c r="L11263" s="192" t="s">
        <v>1447</v>
      </c>
    </row>
    <row r="11264" spans="1:12" ht="15" x14ac:dyDescent="0.25">
      <c r="A11264" s="189" t="s">
        <v>18006</v>
      </c>
      <c r="B11264" s="190" t="s">
        <v>21807</v>
      </c>
      <c r="C11264" s="190" t="s">
        <v>29797</v>
      </c>
      <c r="D11264" s="190" t="s">
        <v>29797</v>
      </c>
      <c r="E11264" s="190" t="s">
        <v>29797</v>
      </c>
      <c r="F11264" s="190" t="s">
        <v>29797</v>
      </c>
      <c r="G11264" s="190" t="s">
        <v>29797</v>
      </c>
      <c r="H11264" s="190" t="s">
        <v>29797</v>
      </c>
      <c r="I11264" s="190" t="s">
        <v>29797</v>
      </c>
      <c r="J11264" s="190" t="s">
        <v>29797</v>
      </c>
      <c r="K11264" s="190" t="s">
        <v>29797</v>
      </c>
      <c r="L11264" s="190" t="s">
        <v>29797</v>
      </c>
    </row>
    <row r="11265" spans="1:12" ht="15" x14ac:dyDescent="0.25">
      <c r="A11265" s="191" t="s">
        <v>28166</v>
      </c>
      <c r="B11265" s="192" t="s">
        <v>28167</v>
      </c>
      <c r="C11265" s="192" t="s">
        <v>29797</v>
      </c>
      <c r="D11265" s="192" t="s">
        <v>29797</v>
      </c>
      <c r="E11265" s="192" t="s">
        <v>29797</v>
      </c>
      <c r="F11265" s="192" t="s">
        <v>29797</v>
      </c>
      <c r="G11265" s="192" t="s">
        <v>29797</v>
      </c>
      <c r="H11265" s="192" t="s">
        <v>29797</v>
      </c>
      <c r="I11265" s="192" t="s">
        <v>29797</v>
      </c>
      <c r="J11265" s="192" t="s">
        <v>29797</v>
      </c>
      <c r="K11265" s="192" t="s">
        <v>29797</v>
      </c>
      <c r="L11265" s="192" t="s">
        <v>1446</v>
      </c>
    </row>
    <row r="11266" spans="1:12" ht="15" x14ac:dyDescent="0.25">
      <c r="A11266" s="189" t="s">
        <v>18007</v>
      </c>
      <c r="B11266" s="190" t="s">
        <v>21808</v>
      </c>
      <c r="C11266" s="190" t="s">
        <v>29812</v>
      </c>
      <c r="D11266" s="190" t="s">
        <v>29813</v>
      </c>
      <c r="E11266" s="190" t="s">
        <v>31077</v>
      </c>
      <c r="F11266" s="190" t="s">
        <v>29804</v>
      </c>
      <c r="G11266" s="190" t="s">
        <v>29805</v>
      </c>
      <c r="H11266" s="190" t="s">
        <v>31342</v>
      </c>
      <c r="I11266" s="190" t="s">
        <v>31343</v>
      </c>
      <c r="J11266" s="190" t="s">
        <v>29821</v>
      </c>
      <c r="K11266" s="190" t="s">
        <v>5062</v>
      </c>
      <c r="L11266" s="190" t="s">
        <v>1447</v>
      </c>
    </row>
    <row r="11267" spans="1:12" ht="15" x14ac:dyDescent="0.25">
      <c r="A11267" s="191" t="s">
        <v>6642</v>
      </c>
      <c r="B11267" s="192" t="s">
        <v>170</v>
      </c>
      <c r="C11267" s="192" t="s">
        <v>29812</v>
      </c>
      <c r="D11267" s="192" t="s">
        <v>29824</v>
      </c>
      <c r="E11267" s="192" t="s">
        <v>31078</v>
      </c>
      <c r="F11267" s="192" t="s">
        <v>29804</v>
      </c>
      <c r="G11267" s="192" t="s">
        <v>29805</v>
      </c>
      <c r="H11267" s="192" t="s">
        <v>31342</v>
      </c>
      <c r="I11267" s="192" t="s">
        <v>31343</v>
      </c>
      <c r="J11267" s="192" t="s">
        <v>29821</v>
      </c>
      <c r="K11267" s="192" t="s">
        <v>5062</v>
      </c>
      <c r="L11267" s="192" t="s">
        <v>1447</v>
      </c>
    </row>
    <row r="11268" spans="1:12" ht="15" x14ac:dyDescent="0.25">
      <c r="A11268" s="189" t="s">
        <v>28168</v>
      </c>
      <c r="B11268" s="190" t="s">
        <v>28169</v>
      </c>
      <c r="C11268" s="190" t="s">
        <v>29797</v>
      </c>
      <c r="D11268" s="190" t="s">
        <v>29797</v>
      </c>
      <c r="E11268" s="190" t="s">
        <v>29797</v>
      </c>
      <c r="F11268" s="190" t="s">
        <v>29797</v>
      </c>
      <c r="G11268" s="190" t="s">
        <v>29797</v>
      </c>
      <c r="H11268" s="190" t="s">
        <v>33234</v>
      </c>
      <c r="I11268" s="190" t="s">
        <v>33235</v>
      </c>
      <c r="J11268" s="190" t="s">
        <v>31325</v>
      </c>
      <c r="K11268" s="190" t="s">
        <v>5073</v>
      </c>
      <c r="L11268" s="190" t="s">
        <v>1447</v>
      </c>
    </row>
    <row r="11269" spans="1:12" ht="15" x14ac:dyDescent="0.25">
      <c r="A11269" s="191" t="s">
        <v>6643</v>
      </c>
      <c r="B11269" s="192" t="s">
        <v>171</v>
      </c>
      <c r="C11269" s="192" t="s">
        <v>29812</v>
      </c>
      <c r="D11269" s="192" t="s">
        <v>29824</v>
      </c>
      <c r="E11269" s="192" t="s">
        <v>31078</v>
      </c>
      <c r="F11269" s="192" t="s">
        <v>29804</v>
      </c>
      <c r="G11269" s="192" t="s">
        <v>29805</v>
      </c>
      <c r="H11269" s="192" t="s">
        <v>31342</v>
      </c>
      <c r="I11269" s="192" t="s">
        <v>31343</v>
      </c>
      <c r="J11269" s="192" t="s">
        <v>29821</v>
      </c>
      <c r="K11269" s="192" t="s">
        <v>5062</v>
      </c>
      <c r="L11269" s="192" t="s">
        <v>1447</v>
      </c>
    </row>
    <row r="11270" spans="1:12" ht="15" x14ac:dyDescent="0.25">
      <c r="A11270" s="189" t="s">
        <v>6644</v>
      </c>
      <c r="B11270" s="190" t="s">
        <v>172</v>
      </c>
      <c r="C11270" s="190" t="s">
        <v>29812</v>
      </c>
      <c r="D11270" s="190" t="s">
        <v>29813</v>
      </c>
      <c r="E11270" s="190" t="s">
        <v>30081</v>
      </c>
      <c r="F11270" s="190" t="s">
        <v>29804</v>
      </c>
      <c r="G11270" s="190" t="s">
        <v>29847</v>
      </c>
      <c r="H11270" s="190" t="s">
        <v>31434</v>
      </c>
      <c r="I11270" s="190" t="s">
        <v>31435</v>
      </c>
      <c r="J11270" s="190" t="s">
        <v>29821</v>
      </c>
      <c r="K11270" s="190" t="s">
        <v>5062</v>
      </c>
      <c r="L11270" s="190" t="s">
        <v>1447</v>
      </c>
    </row>
    <row r="11271" spans="1:12" ht="15" x14ac:dyDescent="0.25">
      <c r="A11271" s="191" t="s">
        <v>28170</v>
      </c>
      <c r="B11271" s="192" t="s">
        <v>28171</v>
      </c>
      <c r="C11271" s="192" t="s">
        <v>29797</v>
      </c>
      <c r="D11271" s="192" t="s">
        <v>29797</v>
      </c>
      <c r="E11271" s="192" t="s">
        <v>29797</v>
      </c>
      <c r="F11271" s="192" t="s">
        <v>29797</v>
      </c>
      <c r="G11271" s="192" t="s">
        <v>29797</v>
      </c>
      <c r="H11271" s="192" t="s">
        <v>33236</v>
      </c>
      <c r="I11271" s="192" t="s">
        <v>31311</v>
      </c>
      <c r="J11271" s="192" t="s">
        <v>29821</v>
      </c>
      <c r="K11271" s="192" t="s">
        <v>5062</v>
      </c>
      <c r="L11271" s="192" t="s">
        <v>1447</v>
      </c>
    </row>
    <row r="11272" spans="1:12" ht="15" x14ac:dyDescent="0.25">
      <c r="A11272" s="189" t="s">
        <v>18008</v>
      </c>
      <c r="B11272" s="190" t="s">
        <v>21809</v>
      </c>
      <c r="C11272" s="190" t="s">
        <v>30548</v>
      </c>
      <c r="D11272" s="190" t="s">
        <v>29824</v>
      </c>
      <c r="E11272" s="190" t="s">
        <v>29999</v>
      </c>
      <c r="F11272" s="190" t="s">
        <v>29804</v>
      </c>
      <c r="G11272" s="190" t="s">
        <v>30006</v>
      </c>
      <c r="H11272" s="190" t="s">
        <v>31366</v>
      </c>
      <c r="I11272" s="190" t="s">
        <v>31367</v>
      </c>
      <c r="J11272" s="190" t="s">
        <v>29821</v>
      </c>
      <c r="K11272" s="190" t="s">
        <v>5062</v>
      </c>
      <c r="L11272" s="190" t="s">
        <v>1447</v>
      </c>
    </row>
    <row r="11273" spans="1:12" ht="15" x14ac:dyDescent="0.25">
      <c r="A11273" s="191" t="s">
        <v>6645</v>
      </c>
      <c r="B11273" s="192" t="s">
        <v>173</v>
      </c>
      <c r="C11273" s="192" t="s">
        <v>29797</v>
      </c>
      <c r="D11273" s="192" t="s">
        <v>29797</v>
      </c>
      <c r="E11273" s="192" t="s">
        <v>29797</v>
      </c>
      <c r="F11273" s="192" t="s">
        <v>29797</v>
      </c>
      <c r="G11273" s="192" t="s">
        <v>29797</v>
      </c>
      <c r="H11273" s="192" t="s">
        <v>31437</v>
      </c>
      <c r="I11273" s="192" t="s">
        <v>31438</v>
      </c>
      <c r="J11273" s="192" t="s">
        <v>31325</v>
      </c>
      <c r="K11273" s="192" t="s">
        <v>5073</v>
      </c>
      <c r="L11273" s="192" t="s">
        <v>1447</v>
      </c>
    </row>
    <row r="11274" spans="1:12" ht="15" x14ac:dyDescent="0.25">
      <c r="A11274" s="189" t="s">
        <v>6646</v>
      </c>
      <c r="B11274" s="190" t="s">
        <v>174</v>
      </c>
      <c r="C11274" s="190" t="s">
        <v>29797</v>
      </c>
      <c r="D11274" s="190" t="s">
        <v>29797</v>
      </c>
      <c r="E11274" s="190" t="s">
        <v>29797</v>
      </c>
      <c r="F11274" s="190" t="s">
        <v>29797</v>
      </c>
      <c r="G11274" s="190" t="s">
        <v>29797</v>
      </c>
      <c r="H11274" s="190" t="s">
        <v>32121</v>
      </c>
      <c r="I11274" s="190" t="s">
        <v>5073</v>
      </c>
      <c r="J11274" s="190" t="s">
        <v>31325</v>
      </c>
      <c r="K11274" s="190" t="s">
        <v>5073</v>
      </c>
      <c r="L11274" s="190" t="s">
        <v>1447</v>
      </c>
    </row>
    <row r="11275" spans="1:12" ht="15" x14ac:dyDescent="0.25">
      <c r="A11275" s="191" t="s">
        <v>6647</v>
      </c>
      <c r="B11275" s="192" t="s">
        <v>175</v>
      </c>
      <c r="C11275" s="192" t="s">
        <v>29797</v>
      </c>
      <c r="D11275" s="192" t="s">
        <v>29797</v>
      </c>
      <c r="E11275" s="192" t="s">
        <v>29797</v>
      </c>
      <c r="F11275" s="192" t="s">
        <v>29797</v>
      </c>
      <c r="G11275" s="192" t="s">
        <v>29797</v>
      </c>
      <c r="H11275" s="192" t="s">
        <v>32950</v>
      </c>
      <c r="I11275" s="192" t="s">
        <v>32951</v>
      </c>
      <c r="J11275" s="192" t="s">
        <v>31325</v>
      </c>
      <c r="K11275" s="192" t="s">
        <v>5073</v>
      </c>
      <c r="L11275" s="192" t="s">
        <v>1447</v>
      </c>
    </row>
    <row r="11276" spans="1:12" ht="15" x14ac:dyDescent="0.25">
      <c r="A11276" s="189" t="s">
        <v>7710</v>
      </c>
      <c r="B11276" s="190" t="s">
        <v>7711</v>
      </c>
      <c r="C11276" s="190" t="s">
        <v>29797</v>
      </c>
      <c r="D11276" s="190" t="s">
        <v>29797</v>
      </c>
      <c r="E11276" s="190" t="s">
        <v>29797</v>
      </c>
      <c r="F11276" s="190" t="s">
        <v>29797</v>
      </c>
      <c r="G11276" s="190" t="s">
        <v>29797</v>
      </c>
      <c r="H11276" s="190" t="s">
        <v>32285</v>
      </c>
      <c r="I11276" s="190" t="s">
        <v>32286</v>
      </c>
      <c r="J11276" s="190" t="s">
        <v>31325</v>
      </c>
      <c r="K11276" s="190" t="s">
        <v>5073</v>
      </c>
      <c r="L11276" s="190" t="s">
        <v>1447</v>
      </c>
    </row>
    <row r="11277" spans="1:12" ht="15" x14ac:dyDescent="0.25">
      <c r="A11277" s="191" t="s">
        <v>18009</v>
      </c>
      <c r="B11277" s="192" t="s">
        <v>21810</v>
      </c>
      <c r="C11277" s="192" t="s">
        <v>29797</v>
      </c>
      <c r="D11277" s="192" t="s">
        <v>29797</v>
      </c>
      <c r="E11277" s="192" t="s">
        <v>29797</v>
      </c>
      <c r="F11277" s="192" t="s">
        <v>29797</v>
      </c>
      <c r="G11277" s="192" t="s">
        <v>29797</v>
      </c>
      <c r="H11277" s="192" t="s">
        <v>31445</v>
      </c>
      <c r="I11277" s="192" t="s">
        <v>31446</v>
      </c>
      <c r="J11277" s="192" t="s">
        <v>31325</v>
      </c>
      <c r="K11277" s="192" t="s">
        <v>5073</v>
      </c>
      <c r="L11277" s="192" t="s">
        <v>1447</v>
      </c>
    </row>
    <row r="11278" spans="1:12" ht="15" x14ac:dyDescent="0.25">
      <c r="A11278" s="189" t="s">
        <v>7712</v>
      </c>
      <c r="B11278" s="190" t="s">
        <v>7713</v>
      </c>
      <c r="C11278" s="190" t="s">
        <v>29797</v>
      </c>
      <c r="D11278" s="190" t="s">
        <v>29797</v>
      </c>
      <c r="E11278" s="190" t="s">
        <v>29797</v>
      </c>
      <c r="F11278" s="190" t="s">
        <v>29797</v>
      </c>
      <c r="G11278" s="190" t="s">
        <v>29797</v>
      </c>
      <c r="H11278" s="190" t="s">
        <v>31720</v>
      </c>
      <c r="I11278" s="190" t="s">
        <v>31716</v>
      </c>
      <c r="J11278" s="190" t="s">
        <v>31325</v>
      </c>
      <c r="K11278" s="190" t="s">
        <v>5073</v>
      </c>
      <c r="L11278" s="190" t="s">
        <v>1447</v>
      </c>
    </row>
    <row r="11279" spans="1:12" ht="15" x14ac:dyDescent="0.25">
      <c r="A11279" s="191" t="s">
        <v>18010</v>
      </c>
      <c r="B11279" s="192" t="s">
        <v>21811</v>
      </c>
      <c r="C11279" s="192" t="s">
        <v>29797</v>
      </c>
      <c r="D11279" s="192" t="s">
        <v>29797</v>
      </c>
      <c r="E11279" s="192" t="s">
        <v>29797</v>
      </c>
      <c r="F11279" s="192" t="s">
        <v>29797</v>
      </c>
      <c r="G11279" s="192" t="s">
        <v>29797</v>
      </c>
      <c r="H11279" s="192" t="s">
        <v>29797</v>
      </c>
      <c r="I11279" s="192" t="s">
        <v>29797</v>
      </c>
      <c r="J11279" s="192" t="s">
        <v>29797</v>
      </c>
      <c r="K11279" s="192" t="s">
        <v>29797</v>
      </c>
      <c r="L11279" s="192" t="s">
        <v>29797</v>
      </c>
    </row>
    <row r="11280" spans="1:12" ht="15" x14ac:dyDescent="0.25">
      <c r="A11280" s="189" t="s">
        <v>7714</v>
      </c>
      <c r="B11280" s="190" t="s">
        <v>7715</v>
      </c>
      <c r="C11280" s="190" t="s">
        <v>29797</v>
      </c>
      <c r="D11280" s="190" t="s">
        <v>29797</v>
      </c>
      <c r="E11280" s="190" t="s">
        <v>29797</v>
      </c>
      <c r="F11280" s="190" t="s">
        <v>29797</v>
      </c>
      <c r="G11280" s="190" t="s">
        <v>29797</v>
      </c>
      <c r="H11280" s="190" t="s">
        <v>31861</v>
      </c>
      <c r="I11280" s="190" t="s">
        <v>31862</v>
      </c>
      <c r="J11280" s="190" t="s">
        <v>31325</v>
      </c>
      <c r="K11280" s="190" t="s">
        <v>5073</v>
      </c>
      <c r="L11280" s="190" t="s">
        <v>1447</v>
      </c>
    </row>
    <row r="11281" spans="1:12" ht="15" x14ac:dyDescent="0.25">
      <c r="A11281" s="191" t="s">
        <v>18011</v>
      </c>
      <c r="B11281" s="192" t="s">
        <v>21812</v>
      </c>
      <c r="C11281" s="192" t="s">
        <v>29797</v>
      </c>
      <c r="D11281" s="192" t="s">
        <v>29797</v>
      </c>
      <c r="E11281" s="192" t="s">
        <v>29797</v>
      </c>
      <c r="F11281" s="192" t="s">
        <v>29797</v>
      </c>
      <c r="G11281" s="192" t="s">
        <v>29797</v>
      </c>
      <c r="H11281" s="192" t="s">
        <v>31372</v>
      </c>
      <c r="I11281" s="192" t="s">
        <v>5062</v>
      </c>
      <c r="J11281" s="192" t="s">
        <v>29821</v>
      </c>
      <c r="K11281" s="192" t="s">
        <v>5062</v>
      </c>
      <c r="L11281" s="192" t="s">
        <v>1447</v>
      </c>
    </row>
    <row r="11282" spans="1:12" ht="15" x14ac:dyDescent="0.25">
      <c r="A11282" s="189" t="s">
        <v>28172</v>
      </c>
      <c r="B11282" s="190" t="s">
        <v>176</v>
      </c>
      <c r="C11282" s="190" t="s">
        <v>29797</v>
      </c>
      <c r="D11282" s="190" t="s">
        <v>29797</v>
      </c>
      <c r="E11282" s="190" t="s">
        <v>29797</v>
      </c>
      <c r="F11282" s="190" t="s">
        <v>29797</v>
      </c>
      <c r="G11282" s="190" t="s">
        <v>29797</v>
      </c>
      <c r="H11282" s="190" t="s">
        <v>29797</v>
      </c>
      <c r="I11282" s="190" t="s">
        <v>29797</v>
      </c>
      <c r="J11282" s="190" t="s">
        <v>29797</v>
      </c>
      <c r="K11282" s="190" t="s">
        <v>29797</v>
      </c>
      <c r="L11282" s="190" t="s">
        <v>1468</v>
      </c>
    </row>
    <row r="11283" spans="1:12" ht="15" x14ac:dyDescent="0.25">
      <c r="A11283" s="191" t="s">
        <v>28173</v>
      </c>
      <c r="B11283" s="192" t="s">
        <v>177</v>
      </c>
      <c r="C11283" s="192" t="s">
        <v>29797</v>
      </c>
      <c r="D11283" s="192" t="s">
        <v>29797</v>
      </c>
      <c r="E11283" s="192" t="s">
        <v>29797</v>
      </c>
      <c r="F11283" s="192" t="s">
        <v>29797</v>
      </c>
      <c r="G11283" s="192" t="s">
        <v>29797</v>
      </c>
      <c r="H11283" s="192" t="s">
        <v>29797</v>
      </c>
      <c r="I11283" s="192" t="s">
        <v>29797</v>
      </c>
      <c r="J11283" s="192" t="s">
        <v>29797</v>
      </c>
      <c r="K11283" s="192" t="s">
        <v>29797</v>
      </c>
      <c r="L11283" s="192" t="s">
        <v>1438</v>
      </c>
    </row>
    <row r="11284" spans="1:12" ht="15" x14ac:dyDescent="0.25">
      <c r="A11284" s="189" t="s">
        <v>18012</v>
      </c>
      <c r="B11284" s="190" t="s">
        <v>21813</v>
      </c>
      <c r="C11284" s="190" t="s">
        <v>29797</v>
      </c>
      <c r="D11284" s="190" t="s">
        <v>29797</v>
      </c>
      <c r="E11284" s="190" t="s">
        <v>29797</v>
      </c>
      <c r="F11284" s="190" t="s">
        <v>29797</v>
      </c>
      <c r="G11284" s="190" t="s">
        <v>29797</v>
      </c>
      <c r="H11284" s="190" t="s">
        <v>31874</v>
      </c>
      <c r="I11284" s="190" t="s">
        <v>5073</v>
      </c>
      <c r="J11284" s="190" t="s">
        <v>31325</v>
      </c>
      <c r="K11284" s="190" t="s">
        <v>5073</v>
      </c>
      <c r="L11284" s="190" t="s">
        <v>1447</v>
      </c>
    </row>
    <row r="11285" spans="1:12" ht="15" x14ac:dyDescent="0.25">
      <c r="A11285" s="191" t="s">
        <v>7716</v>
      </c>
      <c r="B11285" s="192" t="s">
        <v>7717</v>
      </c>
      <c r="C11285" s="192" t="s">
        <v>29797</v>
      </c>
      <c r="D11285" s="192" t="s">
        <v>29797</v>
      </c>
      <c r="E11285" s="192" t="s">
        <v>29797</v>
      </c>
      <c r="F11285" s="192" t="s">
        <v>29797</v>
      </c>
      <c r="G11285" s="192" t="s">
        <v>29797</v>
      </c>
      <c r="H11285" s="192" t="s">
        <v>29797</v>
      </c>
      <c r="I11285" s="192" t="s">
        <v>29797</v>
      </c>
      <c r="J11285" s="192" t="s">
        <v>29826</v>
      </c>
      <c r="K11285" s="192" t="s">
        <v>5078</v>
      </c>
      <c r="L11285" s="192" t="s">
        <v>1447</v>
      </c>
    </row>
    <row r="11286" spans="1:12" ht="15" x14ac:dyDescent="0.25">
      <c r="A11286" s="189" t="s">
        <v>7718</v>
      </c>
      <c r="B11286" s="190" t="s">
        <v>7719</v>
      </c>
      <c r="C11286" s="190" t="s">
        <v>29797</v>
      </c>
      <c r="D11286" s="190" t="s">
        <v>29797</v>
      </c>
      <c r="E11286" s="190" t="s">
        <v>29797</v>
      </c>
      <c r="F11286" s="190" t="s">
        <v>29797</v>
      </c>
      <c r="G11286" s="190" t="s">
        <v>29797</v>
      </c>
      <c r="H11286" s="190" t="s">
        <v>33237</v>
      </c>
      <c r="I11286" s="190" t="s">
        <v>12007</v>
      </c>
      <c r="J11286" s="190" t="s">
        <v>30017</v>
      </c>
      <c r="K11286" s="190" t="s">
        <v>12007</v>
      </c>
      <c r="L11286" s="190" t="s">
        <v>1447</v>
      </c>
    </row>
    <row r="11287" spans="1:12" ht="15" x14ac:dyDescent="0.25">
      <c r="A11287" s="191" t="s">
        <v>28174</v>
      </c>
      <c r="B11287" s="192" t="s">
        <v>7720</v>
      </c>
      <c r="C11287" s="192" t="s">
        <v>29797</v>
      </c>
      <c r="D11287" s="192" t="s">
        <v>29797</v>
      </c>
      <c r="E11287" s="192" t="s">
        <v>29797</v>
      </c>
      <c r="F11287" s="192" t="s">
        <v>29797</v>
      </c>
      <c r="G11287" s="192" t="s">
        <v>29797</v>
      </c>
      <c r="H11287" s="192" t="s">
        <v>29797</v>
      </c>
      <c r="I11287" s="192" t="s">
        <v>29797</v>
      </c>
      <c r="J11287" s="192" t="s">
        <v>29797</v>
      </c>
      <c r="K11287" s="192" t="s">
        <v>29797</v>
      </c>
      <c r="L11287" s="192" t="s">
        <v>1442</v>
      </c>
    </row>
    <row r="11288" spans="1:12" ht="15" x14ac:dyDescent="0.25">
      <c r="A11288" s="189" t="s">
        <v>28175</v>
      </c>
      <c r="B11288" s="190" t="s">
        <v>21814</v>
      </c>
      <c r="C11288" s="190" t="s">
        <v>29797</v>
      </c>
      <c r="D11288" s="190" t="s">
        <v>29797</v>
      </c>
      <c r="E11288" s="190" t="s">
        <v>29797</v>
      </c>
      <c r="F11288" s="190" t="s">
        <v>29797</v>
      </c>
      <c r="G11288" s="190" t="s">
        <v>29797</v>
      </c>
      <c r="H11288" s="190" t="s">
        <v>29797</v>
      </c>
      <c r="I11288" s="190" t="s">
        <v>29797</v>
      </c>
      <c r="J11288" s="190" t="s">
        <v>29797</v>
      </c>
      <c r="K11288" s="190" t="s">
        <v>29797</v>
      </c>
      <c r="L11288" s="190" t="s">
        <v>1469</v>
      </c>
    </row>
    <row r="11289" spans="1:12" ht="15" x14ac:dyDescent="0.25">
      <c r="A11289" s="191" t="s">
        <v>28176</v>
      </c>
      <c r="B11289" s="192" t="s">
        <v>178</v>
      </c>
      <c r="C11289" s="192" t="s">
        <v>29797</v>
      </c>
      <c r="D11289" s="192" t="s">
        <v>29797</v>
      </c>
      <c r="E11289" s="192" t="s">
        <v>29797</v>
      </c>
      <c r="F11289" s="192" t="s">
        <v>29797</v>
      </c>
      <c r="G11289" s="192" t="s">
        <v>29797</v>
      </c>
      <c r="H11289" s="192" t="s">
        <v>29797</v>
      </c>
      <c r="I11289" s="192" t="s">
        <v>29797</v>
      </c>
      <c r="J11289" s="192" t="s">
        <v>29797</v>
      </c>
      <c r="K11289" s="192" t="s">
        <v>29797</v>
      </c>
      <c r="L11289" s="192" t="s">
        <v>1465</v>
      </c>
    </row>
    <row r="11290" spans="1:12" ht="15" x14ac:dyDescent="0.25">
      <c r="A11290" s="189" t="s">
        <v>18013</v>
      </c>
      <c r="B11290" s="190" t="s">
        <v>28177</v>
      </c>
      <c r="C11290" s="190" t="s">
        <v>29797</v>
      </c>
      <c r="D11290" s="190" t="s">
        <v>29797</v>
      </c>
      <c r="E11290" s="190" t="s">
        <v>29797</v>
      </c>
      <c r="F11290" s="190" t="s">
        <v>29797</v>
      </c>
      <c r="G11290" s="190" t="s">
        <v>29797</v>
      </c>
      <c r="H11290" s="190" t="s">
        <v>31314</v>
      </c>
      <c r="I11290" s="190" t="s">
        <v>5062</v>
      </c>
      <c r="J11290" s="190" t="s">
        <v>29821</v>
      </c>
      <c r="K11290" s="190" t="s">
        <v>5062</v>
      </c>
      <c r="L11290" s="190" t="s">
        <v>1447</v>
      </c>
    </row>
    <row r="11291" spans="1:12" ht="15" x14ac:dyDescent="0.25">
      <c r="A11291" s="191" t="s">
        <v>28178</v>
      </c>
      <c r="B11291" s="192" t="s">
        <v>21815</v>
      </c>
      <c r="C11291" s="192" t="s">
        <v>29797</v>
      </c>
      <c r="D11291" s="192" t="s">
        <v>29797</v>
      </c>
      <c r="E11291" s="192" t="s">
        <v>29797</v>
      </c>
      <c r="F11291" s="192" t="s">
        <v>29797</v>
      </c>
      <c r="G11291" s="192" t="s">
        <v>29797</v>
      </c>
      <c r="H11291" s="192" t="s">
        <v>29797</v>
      </c>
      <c r="I11291" s="192" t="s">
        <v>29797</v>
      </c>
      <c r="J11291" s="192" t="s">
        <v>29797</v>
      </c>
      <c r="K11291" s="192" t="s">
        <v>29797</v>
      </c>
      <c r="L11291" s="192" t="s">
        <v>1446</v>
      </c>
    </row>
    <row r="11292" spans="1:12" ht="15" x14ac:dyDescent="0.25">
      <c r="A11292" s="189" t="s">
        <v>7721</v>
      </c>
      <c r="B11292" s="190" t="s">
        <v>7722</v>
      </c>
      <c r="C11292" s="190" t="s">
        <v>29797</v>
      </c>
      <c r="D11292" s="190" t="s">
        <v>29797</v>
      </c>
      <c r="E11292" s="190" t="s">
        <v>29797</v>
      </c>
      <c r="F11292" s="190" t="s">
        <v>29797</v>
      </c>
      <c r="G11292" s="190" t="s">
        <v>29797</v>
      </c>
      <c r="H11292" s="190" t="s">
        <v>31832</v>
      </c>
      <c r="I11292" s="190" t="s">
        <v>5073</v>
      </c>
      <c r="J11292" s="190" t="s">
        <v>31325</v>
      </c>
      <c r="K11292" s="190" t="s">
        <v>5073</v>
      </c>
      <c r="L11292" s="190" t="s">
        <v>1447</v>
      </c>
    </row>
    <row r="11293" spans="1:12" ht="15" x14ac:dyDescent="0.25">
      <c r="A11293" s="191" t="s">
        <v>7723</v>
      </c>
      <c r="B11293" s="192" t="s">
        <v>7724</v>
      </c>
      <c r="C11293" s="192" t="s">
        <v>29797</v>
      </c>
      <c r="D11293" s="192" t="s">
        <v>29797</v>
      </c>
      <c r="E11293" s="192" t="s">
        <v>29797</v>
      </c>
      <c r="F11293" s="192" t="s">
        <v>29797</v>
      </c>
      <c r="G11293" s="192" t="s">
        <v>29797</v>
      </c>
      <c r="H11293" s="192" t="s">
        <v>29797</v>
      </c>
      <c r="I11293" s="192" t="s">
        <v>29797</v>
      </c>
      <c r="J11293" s="192" t="s">
        <v>29797</v>
      </c>
      <c r="K11293" s="192" t="s">
        <v>29797</v>
      </c>
      <c r="L11293" s="192" t="s">
        <v>29797</v>
      </c>
    </row>
    <row r="11294" spans="1:12" ht="15" x14ac:dyDescent="0.25">
      <c r="A11294" s="189" t="s">
        <v>7725</v>
      </c>
      <c r="B11294" s="190" t="s">
        <v>7726</v>
      </c>
      <c r="C11294" s="190" t="s">
        <v>29797</v>
      </c>
      <c r="D11294" s="190" t="s">
        <v>29797</v>
      </c>
      <c r="E11294" s="190" t="s">
        <v>29797</v>
      </c>
      <c r="F11294" s="190" t="s">
        <v>29797</v>
      </c>
      <c r="G11294" s="190" t="s">
        <v>29797</v>
      </c>
      <c r="H11294" s="190" t="s">
        <v>29797</v>
      </c>
      <c r="I11294" s="190" t="s">
        <v>29797</v>
      </c>
      <c r="J11294" s="190" t="s">
        <v>29826</v>
      </c>
      <c r="K11294" s="190" t="s">
        <v>5078</v>
      </c>
      <c r="L11294" s="190" t="s">
        <v>1447</v>
      </c>
    </row>
    <row r="11295" spans="1:12" ht="15" x14ac:dyDescent="0.25">
      <c r="A11295" s="191" t="s">
        <v>28179</v>
      </c>
      <c r="B11295" s="192" t="s">
        <v>21816</v>
      </c>
      <c r="C11295" s="192" t="s">
        <v>29797</v>
      </c>
      <c r="D11295" s="192" t="s">
        <v>29797</v>
      </c>
      <c r="E11295" s="192" t="s">
        <v>29797</v>
      </c>
      <c r="F11295" s="192" t="s">
        <v>29797</v>
      </c>
      <c r="G11295" s="192" t="s">
        <v>29797</v>
      </c>
      <c r="H11295" s="192" t="s">
        <v>29797</v>
      </c>
      <c r="I11295" s="192" t="s">
        <v>29797</v>
      </c>
      <c r="J11295" s="192" t="s">
        <v>29797</v>
      </c>
      <c r="K11295" s="192" t="s">
        <v>29797</v>
      </c>
      <c r="L11295" s="192" t="s">
        <v>1442</v>
      </c>
    </row>
    <row r="11296" spans="1:12" ht="15" x14ac:dyDescent="0.25">
      <c r="A11296" s="189" t="s">
        <v>28180</v>
      </c>
      <c r="B11296" s="190" t="s">
        <v>28181</v>
      </c>
      <c r="C11296" s="190" t="s">
        <v>29797</v>
      </c>
      <c r="D11296" s="190" t="s">
        <v>29797</v>
      </c>
      <c r="E11296" s="190" t="s">
        <v>29797</v>
      </c>
      <c r="F11296" s="190" t="s">
        <v>29797</v>
      </c>
      <c r="G11296" s="190" t="s">
        <v>29797</v>
      </c>
      <c r="H11296" s="190" t="s">
        <v>29797</v>
      </c>
      <c r="I11296" s="190" t="s">
        <v>29797</v>
      </c>
      <c r="J11296" s="190" t="s">
        <v>29797</v>
      </c>
      <c r="K11296" s="190" t="s">
        <v>29797</v>
      </c>
      <c r="L11296" s="190" t="s">
        <v>1447</v>
      </c>
    </row>
    <row r="11297" spans="1:12" ht="15" x14ac:dyDescent="0.25">
      <c r="A11297" s="191" t="s">
        <v>7727</v>
      </c>
      <c r="B11297" s="192" t="s">
        <v>7728</v>
      </c>
      <c r="C11297" s="192" t="s">
        <v>29797</v>
      </c>
      <c r="D11297" s="192" t="s">
        <v>29797</v>
      </c>
      <c r="E11297" s="192" t="s">
        <v>29797</v>
      </c>
      <c r="F11297" s="192" t="s">
        <v>29797</v>
      </c>
      <c r="G11297" s="192" t="s">
        <v>29797</v>
      </c>
      <c r="H11297" s="192" t="s">
        <v>33238</v>
      </c>
      <c r="I11297" s="192" t="s">
        <v>7729</v>
      </c>
      <c r="J11297" s="192" t="s">
        <v>31325</v>
      </c>
      <c r="K11297" s="192" t="s">
        <v>5073</v>
      </c>
      <c r="L11297" s="192" t="s">
        <v>1447</v>
      </c>
    </row>
    <row r="11298" spans="1:12" ht="15" x14ac:dyDescent="0.25">
      <c r="A11298" s="189" t="s">
        <v>7730</v>
      </c>
      <c r="B11298" s="190" t="s">
        <v>7731</v>
      </c>
      <c r="C11298" s="190" t="s">
        <v>29797</v>
      </c>
      <c r="D11298" s="190" t="s">
        <v>29797</v>
      </c>
      <c r="E11298" s="190" t="s">
        <v>29797</v>
      </c>
      <c r="F11298" s="190" t="s">
        <v>29797</v>
      </c>
      <c r="G11298" s="190" t="s">
        <v>29797</v>
      </c>
      <c r="H11298" s="190" t="s">
        <v>31376</v>
      </c>
      <c r="I11298" s="190" t="s">
        <v>5062</v>
      </c>
      <c r="J11298" s="190" t="s">
        <v>29821</v>
      </c>
      <c r="K11298" s="190" t="s">
        <v>5062</v>
      </c>
      <c r="L11298" s="190" t="s">
        <v>1447</v>
      </c>
    </row>
    <row r="11299" spans="1:12" ht="15" x14ac:dyDescent="0.25">
      <c r="A11299" s="191" t="s">
        <v>7732</v>
      </c>
      <c r="B11299" s="192" t="s">
        <v>7733</v>
      </c>
      <c r="C11299" s="192" t="s">
        <v>29797</v>
      </c>
      <c r="D11299" s="192" t="s">
        <v>29797</v>
      </c>
      <c r="E11299" s="192" t="s">
        <v>29797</v>
      </c>
      <c r="F11299" s="192" t="s">
        <v>29797</v>
      </c>
      <c r="G11299" s="192" t="s">
        <v>29797</v>
      </c>
      <c r="H11299" s="192" t="s">
        <v>31390</v>
      </c>
      <c r="I11299" s="192" t="s">
        <v>14423</v>
      </c>
      <c r="J11299" s="192" t="s">
        <v>29821</v>
      </c>
      <c r="K11299" s="192" t="s">
        <v>5062</v>
      </c>
      <c r="L11299" s="192" t="s">
        <v>1447</v>
      </c>
    </row>
    <row r="11300" spans="1:12" ht="15" x14ac:dyDescent="0.25">
      <c r="A11300" s="189" t="s">
        <v>13941</v>
      </c>
      <c r="B11300" s="190" t="s">
        <v>28182</v>
      </c>
      <c r="C11300" s="190" t="s">
        <v>29797</v>
      </c>
      <c r="D11300" s="190" t="s">
        <v>29797</v>
      </c>
      <c r="E11300" s="190" t="s">
        <v>29797</v>
      </c>
      <c r="F11300" s="190" t="s">
        <v>29797</v>
      </c>
      <c r="G11300" s="190" t="s">
        <v>29797</v>
      </c>
      <c r="H11300" s="190" t="s">
        <v>29797</v>
      </c>
      <c r="I11300" s="190" t="s">
        <v>29797</v>
      </c>
      <c r="J11300" s="190" t="s">
        <v>29797</v>
      </c>
      <c r="K11300" s="190" t="s">
        <v>29797</v>
      </c>
      <c r="L11300" s="190" t="s">
        <v>1447</v>
      </c>
    </row>
    <row r="11301" spans="1:12" ht="15" x14ac:dyDescent="0.25">
      <c r="A11301" s="191" t="s">
        <v>7734</v>
      </c>
      <c r="B11301" s="192" t="s">
        <v>7735</v>
      </c>
      <c r="C11301" s="192" t="s">
        <v>29797</v>
      </c>
      <c r="D11301" s="192" t="s">
        <v>29797</v>
      </c>
      <c r="E11301" s="192" t="s">
        <v>29797</v>
      </c>
      <c r="F11301" s="192" t="s">
        <v>29797</v>
      </c>
      <c r="G11301" s="192" t="s">
        <v>29797</v>
      </c>
      <c r="H11301" s="192" t="s">
        <v>31376</v>
      </c>
      <c r="I11301" s="192" t="s">
        <v>5062</v>
      </c>
      <c r="J11301" s="192" t="s">
        <v>29821</v>
      </c>
      <c r="K11301" s="192" t="s">
        <v>5062</v>
      </c>
      <c r="L11301" s="192" t="s">
        <v>1447</v>
      </c>
    </row>
    <row r="11302" spans="1:12" ht="15" x14ac:dyDescent="0.25">
      <c r="A11302" s="189" t="s">
        <v>7736</v>
      </c>
      <c r="B11302" s="190" t="s">
        <v>7737</v>
      </c>
      <c r="C11302" s="190" t="s">
        <v>29797</v>
      </c>
      <c r="D11302" s="190" t="s">
        <v>29797</v>
      </c>
      <c r="E11302" s="190" t="s">
        <v>29797</v>
      </c>
      <c r="F11302" s="190" t="s">
        <v>29797</v>
      </c>
      <c r="G11302" s="190" t="s">
        <v>29797</v>
      </c>
      <c r="H11302" s="190" t="s">
        <v>31402</v>
      </c>
      <c r="I11302" s="190" t="s">
        <v>31403</v>
      </c>
      <c r="J11302" s="190" t="s">
        <v>29821</v>
      </c>
      <c r="K11302" s="190" t="s">
        <v>5062</v>
      </c>
      <c r="L11302" s="190" t="s">
        <v>1447</v>
      </c>
    </row>
    <row r="11303" spans="1:12" ht="15" x14ac:dyDescent="0.25">
      <c r="A11303" s="191" t="s">
        <v>28183</v>
      </c>
      <c r="B11303" s="192" t="s">
        <v>28184</v>
      </c>
      <c r="C11303" s="192" t="s">
        <v>29797</v>
      </c>
      <c r="D11303" s="192" t="s">
        <v>29797</v>
      </c>
      <c r="E11303" s="192" t="s">
        <v>31079</v>
      </c>
      <c r="F11303" s="192" t="s">
        <v>29797</v>
      </c>
      <c r="G11303" s="192" t="s">
        <v>29797</v>
      </c>
      <c r="H11303" s="192" t="s">
        <v>32989</v>
      </c>
      <c r="I11303" s="192" t="s">
        <v>6327</v>
      </c>
      <c r="J11303" s="192" t="s">
        <v>31904</v>
      </c>
      <c r="K11303" s="192" t="s">
        <v>6327</v>
      </c>
      <c r="L11303" s="192" t="s">
        <v>1447</v>
      </c>
    </row>
    <row r="11304" spans="1:12" ht="15" x14ac:dyDescent="0.25">
      <c r="A11304" s="189" t="s">
        <v>7738</v>
      </c>
      <c r="B11304" s="190" t="s">
        <v>28185</v>
      </c>
      <c r="C11304" s="190" t="s">
        <v>29797</v>
      </c>
      <c r="D11304" s="190" t="s">
        <v>29797</v>
      </c>
      <c r="E11304" s="190" t="s">
        <v>29797</v>
      </c>
      <c r="F11304" s="190" t="s">
        <v>29797</v>
      </c>
      <c r="G11304" s="190" t="s">
        <v>29797</v>
      </c>
      <c r="H11304" s="190" t="s">
        <v>29797</v>
      </c>
      <c r="I11304" s="190" t="s">
        <v>29797</v>
      </c>
      <c r="J11304" s="190" t="s">
        <v>29797</v>
      </c>
      <c r="K11304" s="190" t="s">
        <v>29797</v>
      </c>
      <c r="L11304" s="190" t="s">
        <v>1447</v>
      </c>
    </row>
    <row r="11305" spans="1:12" ht="15" x14ac:dyDescent="0.25">
      <c r="A11305" s="191" t="s">
        <v>7739</v>
      </c>
      <c r="B11305" s="192" t="s">
        <v>7740</v>
      </c>
      <c r="C11305" s="192" t="s">
        <v>29797</v>
      </c>
      <c r="D11305" s="192" t="s">
        <v>29797</v>
      </c>
      <c r="E11305" s="192" t="s">
        <v>29797</v>
      </c>
      <c r="F11305" s="192" t="s">
        <v>29797</v>
      </c>
      <c r="G11305" s="192" t="s">
        <v>29797</v>
      </c>
      <c r="H11305" s="192" t="s">
        <v>29797</v>
      </c>
      <c r="I11305" s="192" t="s">
        <v>29797</v>
      </c>
      <c r="J11305" s="192" t="s">
        <v>29826</v>
      </c>
      <c r="K11305" s="192" t="s">
        <v>5078</v>
      </c>
      <c r="L11305" s="192" t="s">
        <v>1447</v>
      </c>
    </row>
    <row r="11306" spans="1:12" ht="15" x14ac:dyDescent="0.25">
      <c r="A11306" s="189" t="s">
        <v>28186</v>
      </c>
      <c r="B11306" s="190" t="s">
        <v>28187</v>
      </c>
      <c r="C11306" s="190" t="s">
        <v>29797</v>
      </c>
      <c r="D11306" s="190" t="s">
        <v>29797</v>
      </c>
      <c r="E11306" s="190" t="s">
        <v>29797</v>
      </c>
      <c r="F11306" s="190" t="s">
        <v>29797</v>
      </c>
      <c r="G11306" s="190" t="s">
        <v>29797</v>
      </c>
      <c r="H11306" s="190" t="s">
        <v>32293</v>
      </c>
      <c r="I11306" s="190" t="s">
        <v>32215</v>
      </c>
      <c r="J11306" s="190" t="s">
        <v>29826</v>
      </c>
      <c r="K11306" s="190" t="s">
        <v>5078</v>
      </c>
      <c r="L11306" s="190" t="s">
        <v>1447</v>
      </c>
    </row>
    <row r="11307" spans="1:12" ht="15" x14ac:dyDescent="0.25">
      <c r="A11307" s="191" t="s">
        <v>18014</v>
      </c>
      <c r="B11307" s="192" t="s">
        <v>28188</v>
      </c>
      <c r="C11307" s="192" t="s">
        <v>29797</v>
      </c>
      <c r="D11307" s="192" t="s">
        <v>29797</v>
      </c>
      <c r="E11307" s="192" t="s">
        <v>29797</v>
      </c>
      <c r="F11307" s="192" t="s">
        <v>29797</v>
      </c>
      <c r="G11307" s="192" t="s">
        <v>29797</v>
      </c>
      <c r="H11307" s="192" t="s">
        <v>32266</v>
      </c>
      <c r="I11307" s="192" t="s">
        <v>32267</v>
      </c>
      <c r="J11307" s="192" t="s">
        <v>31325</v>
      </c>
      <c r="K11307" s="192" t="s">
        <v>5073</v>
      </c>
      <c r="L11307" s="192" t="s">
        <v>1447</v>
      </c>
    </row>
    <row r="11308" spans="1:12" ht="15" x14ac:dyDescent="0.25">
      <c r="A11308" s="189" t="s">
        <v>7741</v>
      </c>
      <c r="B11308" s="190" t="s">
        <v>7742</v>
      </c>
      <c r="C11308" s="190" t="s">
        <v>29797</v>
      </c>
      <c r="D11308" s="190" t="s">
        <v>29797</v>
      </c>
      <c r="E11308" s="190" t="s">
        <v>29797</v>
      </c>
      <c r="F11308" s="190" t="s">
        <v>29797</v>
      </c>
      <c r="G11308" s="190" t="s">
        <v>29797</v>
      </c>
      <c r="H11308" s="190" t="s">
        <v>31340</v>
      </c>
      <c r="I11308" s="190" t="s">
        <v>1380</v>
      </c>
      <c r="J11308" s="190" t="s">
        <v>29821</v>
      </c>
      <c r="K11308" s="190" t="s">
        <v>5062</v>
      </c>
      <c r="L11308" s="190" t="s">
        <v>1447</v>
      </c>
    </row>
    <row r="11309" spans="1:12" ht="15" x14ac:dyDescent="0.25">
      <c r="A11309" s="191" t="s">
        <v>7743</v>
      </c>
      <c r="B11309" s="192" t="s">
        <v>7744</v>
      </c>
      <c r="C11309" s="192" t="s">
        <v>29797</v>
      </c>
      <c r="D11309" s="192" t="s">
        <v>29797</v>
      </c>
      <c r="E11309" s="192" t="s">
        <v>29797</v>
      </c>
      <c r="F11309" s="192" t="s">
        <v>29797</v>
      </c>
      <c r="G11309" s="192" t="s">
        <v>29797</v>
      </c>
      <c r="H11309" s="192" t="s">
        <v>31399</v>
      </c>
      <c r="I11309" s="192" t="s">
        <v>5073</v>
      </c>
      <c r="J11309" s="192" t="s">
        <v>31325</v>
      </c>
      <c r="K11309" s="192" t="s">
        <v>5073</v>
      </c>
      <c r="L11309" s="192" t="s">
        <v>1447</v>
      </c>
    </row>
    <row r="11310" spans="1:12" ht="15" x14ac:dyDescent="0.25">
      <c r="A11310" s="189" t="s">
        <v>7745</v>
      </c>
      <c r="B11310" s="190" t="s">
        <v>7746</v>
      </c>
      <c r="C11310" s="190" t="s">
        <v>29797</v>
      </c>
      <c r="D11310" s="190" t="s">
        <v>29797</v>
      </c>
      <c r="E11310" s="190" t="s">
        <v>29797</v>
      </c>
      <c r="F11310" s="190" t="s">
        <v>29797</v>
      </c>
      <c r="G11310" s="190" t="s">
        <v>29797</v>
      </c>
      <c r="H11310" s="190" t="s">
        <v>31366</v>
      </c>
      <c r="I11310" s="190" t="s">
        <v>31367</v>
      </c>
      <c r="J11310" s="190" t="s">
        <v>29821</v>
      </c>
      <c r="K11310" s="190" t="s">
        <v>5062</v>
      </c>
      <c r="L11310" s="190" t="s">
        <v>1447</v>
      </c>
    </row>
    <row r="11311" spans="1:12" ht="15" x14ac:dyDescent="0.25">
      <c r="A11311" s="191" t="s">
        <v>7747</v>
      </c>
      <c r="B11311" s="192" t="s">
        <v>7748</v>
      </c>
      <c r="C11311" s="192" t="s">
        <v>29797</v>
      </c>
      <c r="D11311" s="192" t="s">
        <v>29797</v>
      </c>
      <c r="E11311" s="192" t="s">
        <v>29797</v>
      </c>
      <c r="F11311" s="192" t="s">
        <v>29797</v>
      </c>
      <c r="G11311" s="192" t="s">
        <v>29797</v>
      </c>
      <c r="H11311" s="192" t="s">
        <v>31354</v>
      </c>
      <c r="I11311" s="192" t="s">
        <v>30165</v>
      </c>
      <c r="J11311" s="192" t="s">
        <v>29821</v>
      </c>
      <c r="K11311" s="192" t="s">
        <v>5062</v>
      </c>
      <c r="L11311" s="192" t="s">
        <v>1447</v>
      </c>
    </row>
    <row r="11312" spans="1:12" ht="15" x14ac:dyDescent="0.25">
      <c r="A11312" s="189" t="s">
        <v>7749</v>
      </c>
      <c r="B11312" s="190" t="s">
        <v>7750</v>
      </c>
      <c r="C11312" s="190" t="s">
        <v>29797</v>
      </c>
      <c r="D11312" s="190" t="s">
        <v>29797</v>
      </c>
      <c r="E11312" s="190" t="s">
        <v>29797</v>
      </c>
      <c r="F11312" s="190" t="s">
        <v>29797</v>
      </c>
      <c r="G11312" s="190" t="s">
        <v>29797</v>
      </c>
      <c r="H11312" s="190" t="s">
        <v>29797</v>
      </c>
      <c r="I11312" s="190" t="s">
        <v>29797</v>
      </c>
      <c r="J11312" s="190" t="s">
        <v>29821</v>
      </c>
      <c r="K11312" s="190" t="s">
        <v>5062</v>
      </c>
      <c r="L11312" s="190" t="s">
        <v>1447</v>
      </c>
    </row>
    <row r="11313" spans="1:12" ht="15" x14ac:dyDescent="0.25">
      <c r="A11313" s="191" t="s">
        <v>7751</v>
      </c>
      <c r="B11313" s="192" t="s">
        <v>7752</v>
      </c>
      <c r="C11313" s="192" t="s">
        <v>29797</v>
      </c>
      <c r="D11313" s="192" t="s">
        <v>29797</v>
      </c>
      <c r="E11313" s="192" t="s">
        <v>29797</v>
      </c>
      <c r="F11313" s="192" t="s">
        <v>29797</v>
      </c>
      <c r="G11313" s="192" t="s">
        <v>29797</v>
      </c>
      <c r="H11313" s="192" t="s">
        <v>31331</v>
      </c>
      <c r="I11313" s="192" t="s">
        <v>31332</v>
      </c>
      <c r="J11313" s="192" t="s">
        <v>29821</v>
      </c>
      <c r="K11313" s="192" t="s">
        <v>5062</v>
      </c>
      <c r="L11313" s="192" t="s">
        <v>1447</v>
      </c>
    </row>
    <row r="11314" spans="1:12" ht="15" x14ac:dyDescent="0.25">
      <c r="A11314" s="189" t="s">
        <v>18015</v>
      </c>
      <c r="B11314" s="190" t="s">
        <v>21817</v>
      </c>
      <c r="C11314" s="190" t="s">
        <v>29797</v>
      </c>
      <c r="D11314" s="190" t="s">
        <v>29797</v>
      </c>
      <c r="E11314" s="190" t="s">
        <v>29797</v>
      </c>
      <c r="F11314" s="190" t="s">
        <v>29797</v>
      </c>
      <c r="G11314" s="190" t="s">
        <v>29797</v>
      </c>
      <c r="H11314" s="190" t="s">
        <v>32417</v>
      </c>
      <c r="I11314" s="190" t="s">
        <v>32418</v>
      </c>
      <c r="J11314" s="190" t="s">
        <v>31325</v>
      </c>
      <c r="K11314" s="190" t="s">
        <v>5073</v>
      </c>
      <c r="L11314" s="190" t="s">
        <v>1447</v>
      </c>
    </row>
    <row r="11315" spans="1:12" ht="15" x14ac:dyDescent="0.25">
      <c r="A11315" s="191" t="s">
        <v>14581</v>
      </c>
      <c r="B11315" s="192" t="s">
        <v>14582</v>
      </c>
      <c r="C11315" s="192" t="s">
        <v>29797</v>
      </c>
      <c r="D11315" s="192" t="s">
        <v>29797</v>
      </c>
      <c r="E11315" s="192" t="s">
        <v>29797</v>
      </c>
      <c r="F11315" s="192" t="s">
        <v>29797</v>
      </c>
      <c r="G11315" s="192" t="s">
        <v>29797</v>
      </c>
      <c r="H11315" s="192" t="s">
        <v>29797</v>
      </c>
      <c r="I11315" s="192" t="s">
        <v>29797</v>
      </c>
      <c r="J11315" s="192" t="s">
        <v>29821</v>
      </c>
      <c r="K11315" s="192" t="s">
        <v>5062</v>
      </c>
      <c r="L11315" s="192" t="s">
        <v>1447</v>
      </c>
    </row>
    <row r="11316" spans="1:12" ht="15" x14ac:dyDescent="0.25">
      <c r="A11316" s="189" t="s">
        <v>7753</v>
      </c>
      <c r="B11316" s="190" t="s">
        <v>7754</v>
      </c>
      <c r="C11316" s="190" t="s">
        <v>29797</v>
      </c>
      <c r="D11316" s="190" t="s">
        <v>29797</v>
      </c>
      <c r="E11316" s="190" t="s">
        <v>29797</v>
      </c>
      <c r="F11316" s="190" t="s">
        <v>29797</v>
      </c>
      <c r="G11316" s="190" t="s">
        <v>29797</v>
      </c>
      <c r="H11316" s="190" t="s">
        <v>29797</v>
      </c>
      <c r="I11316" s="190" t="s">
        <v>29797</v>
      </c>
      <c r="J11316" s="190" t="s">
        <v>29821</v>
      </c>
      <c r="K11316" s="190" t="s">
        <v>5062</v>
      </c>
      <c r="L11316" s="190" t="s">
        <v>1447</v>
      </c>
    </row>
    <row r="11317" spans="1:12" ht="15" x14ac:dyDescent="0.25">
      <c r="A11317" s="191" t="s">
        <v>7755</v>
      </c>
      <c r="B11317" s="192" t="s">
        <v>7756</v>
      </c>
      <c r="C11317" s="192" t="s">
        <v>29806</v>
      </c>
      <c r="D11317" s="192" t="s">
        <v>29797</v>
      </c>
      <c r="E11317" s="192" t="s">
        <v>31080</v>
      </c>
      <c r="F11317" s="192" t="s">
        <v>29797</v>
      </c>
      <c r="G11317" s="192" t="s">
        <v>29797</v>
      </c>
      <c r="H11317" s="192" t="s">
        <v>31402</v>
      </c>
      <c r="I11317" s="192" t="s">
        <v>31403</v>
      </c>
      <c r="J11317" s="192" t="s">
        <v>29821</v>
      </c>
      <c r="K11317" s="192" t="s">
        <v>5062</v>
      </c>
      <c r="L11317" s="192" t="s">
        <v>1447</v>
      </c>
    </row>
    <row r="11318" spans="1:12" ht="15" x14ac:dyDescent="0.25">
      <c r="A11318" s="189" t="s">
        <v>7757</v>
      </c>
      <c r="B11318" s="190" t="s">
        <v>7758</v>
      </c>
      <c r="C11318" s="190" t="s">
        <v>29797</v>
      </c>
      <c r="D11318" s="190" t="s">
        <v>29797</v>
      </c>
      <c r="E11318" s="190" t="s">
        <v>29797</v>
      </c>
      <c r="F11318" s="190" t="s">
        <v>29797</v>
      </c>
      <c r="G11318" s="190" t="s">
        <v>29797</v>
      </c>
      <c r="H11318" s="190" t="s">
        <v>29797</v>
      </c>
      <c r="I11318" s="190" t="s">
        <v>29797</v>
      </c>
      <c r="J11318" s="190" t="s">
        <v>31325</v>
      </c>
      <c r="K11318" s="190" t="s">
        <v>5073</v>
      </c>
      <c r="L11318" s="190" t="s">
        <v>1447</v>
      </c>
    </row>
    <row r="11319" spans="1:12" ht="15" x14ac:dyDescent="0.25">
      <c r="A11319" s="191" t="s">
        <v>18016</v>
      </c>
      <c r="B11319" s="192" t="s">
        <v>21818</v>
      </c>
      <c r="C11319" s="192" t="s">
        <v>29797</v>
      </c>
      <c r="D11319" s="192" t="s">
        <v>29797</v>
      </c>
      <c r="E11319" s="192" t="s">
        <v>29797</v>
      </c>
      <c r="F11319" s="192" t="s">
        <v>29797</v>
      </c>
      <c r="G11319" s="192" t="s">
        <v>29797</v>
      </c>
      <c r="H11319" s="192" t="s">
        <v>31436</v>
      </c>
      <c r="I11319" s="192" t="s">
        <v>5062</v>
      </c>
      <c r="J11319" s="192" t="s">
        <v>29821</v>
      </c>
      <c r="K11319" s="192" t="s">
        <v>5062</v>
      </c>
      <c r="L11319" s="192" t="s">
        <v>1447</v>
      </c>
    </row>
    <row r="11320" spans="1:12" ht="15" x14ac:dyDescent="0.25">
      <c r="A11320" s="189" t="s">
        <v>7759</v>
      </c>
      <c r="B11320" s="190" t="s">
        <v>7760</v>
      </c>
      <c r="C11320" s="190" t="s">
        <v>29797</v>
      </c>
      <c r="D11320" s="190" t="s">
        <v>29797</v>
      </c>
      <c r="E11320" s="190" t="s">
        <v>29797</v>
      </c>
      <c r="F11320" s="190" t="s">
        <v>29797</v>
      </c>
      <c r="G11320" s="190" t="s">
        <v>29797</v>
      </c>
      <c r="H11320" s="190" t="s">
        <v>32285</v>
      </c>
      <c r="I11320" s="190" t="s">
        <v>32286</v>
      </c>
      <c r="J11320" s="190" t="s">
        <v>31325</v>
      </c>
      <c r="K11320" s="190" t="s">
        <v>5073</v>
      </c>
      <c r="L11320" s="190" t="s">
        <v>1447</v>
      </c>
    </row>
    <row r="11321" spans="1:12" ht="15" x14ac:dyDescent="0.25">
      <c r="A11321" s="191" t="s">
        <v>7761</v>
      </c>
      <c r="B11321" s="192" t="s">
        <v>7762</v>
      </c>
      <c r="C11321" s="192" t="s">
        <v>29797</v>
      </c>
      <c r="D11321" s="192" t="s">
        <v>29797</v>
      </c>
      <c r="E11321" s="192" t="s">
        <v>29797</v>
      </c>
      <c r="F11321" s="192" t="s">
        <v>29797</v>
      </c>
      <c r="G11321" s="192" t="s">
        <v>29797</v>
      </c>
      <c r="H11321" s="192" t="s">
        <v>33239</v>
      </c>
      <c r="I11321" s="192" t="s">
        <v>7763</v>
      </c>
      <c r="J11321" s="192" t="s">
        <v>31420</v>
      </c>
      <c r="K11321" s="192" t="s">
        <v>8076</v>
      </c>
      <c r="L11321" s="192" t="s">
        <v>1447</v>
      </c>
    </row>
    <row r="11322" spans="1:12" ht="15" x14ac:dyDescent="0.25">
      <c r="A11322" s="189" t="s">
        <v>18017</v>
      </c>
      <c r="B11322" s="190" t="s">
        <v>21819</v>
      </c>
      <c r="C11322" s="190" t="s">
        <v>29797</v>
      </c>
      <c r="D11322" s="190" t="s">
        <v>29797</v>
      </c>
      <c r="E11322" s="190" t="s">
        <v>29797</v>
      </c>
      <c r="F11322" s="190" t="s">
        <v>29797</v>
      </c>
      <c r="G11322" s="190" t="s">
        <v>29797</v>
      </c>
      <c r="H11322" s="190" t="s">
        <v>29797</v>
      </c>
      <c r="I11322" s="190" t="s">
        <v>29797</v>
      </c>
      <c r="J11322" s="190" t="s">
        <v>29797</v>
      </c>
      <c r="K11322" s="190" t="s">
        <v>29797</v>
      </c>
      <c r="L11322" s="190" t="s">
        <v>29797</v>
      </c>
    </row>
    <row r="11323" spans="1:12" ht="15" x14ac:dyDescent="0.25">
      <c r="A11323" s="191" t="s">
        <v>7764</v>
      </c>
      <c r="B11323" s="192" t="s">
        <v>7765</v>
      </c>
      <c r="C11323" s="192" t="s">
        <v>29797</v>
      </c>
      <c r="D11323" s="192" t="s">
        <v>29797</v>
      </c>
      <c r="E11323" s="192" t="s">
        <v>29797</v>
      </c>
      <c r="F11323" s="192" t="s">
        <v>29797</v>
      </c>
      <c r="G11323" s="192" t="s">
        <v>29797</v>
      </c>
      <c r="H11323" s="192" t="s">
        <v>29797</v>
      </c>
      <c r="I11323" s="192" t="s">
        <v>29797</v>
      </c>
      <c r="J11323" s="192" t="s">
        <v>29797</v>
      </c>
      <c r="K11323" s="192" t="s">
        <v>29797</v>
      </c>
      <c r="L11323" s="192" t="s">
        <v>29797</v>
      </c>
    </row>
    <row r="11324" spans="1:12" ht="15" x14ac:dyDescent="0.25">
      <c r="A11324" s="189" t="s">
        <v>28189</v>
      </c>
      <c r="B11324" s="190" t="s">
        <v>28190</v>
      </c>
      <c r="C11324" s="190" t="s">
        <v>29797</v>
      </c>
      <c r="D11324" s="190" t="s">
        <v>29797</v>
      </c>
      <c r="E11324" s="190" t="s">
        <v>29797</v>
      </c>
      <c r="F11324" s="190" t="s">
        <v>29797</v>
      </c>
      <c r="G11324" s="190" t="s">
        <v>29797</v>
      </c>
      <c r="H11324" s="190" t="s">
        <v>29797</v>
      </c>
      <c r="I11324" s="190" t="s">
        <v>29797</v>
      </c>
      <c r="J11324" s="190" t="s">
        <v>29797</v>
      </c>
      <c r="K11324" s="190" t="s">
        <v>29797</v>
      </c>
      <c r="L11324" s="190" t="s">
        <v>29797</v>
      </c>
    </row>
    <row r="11325" spans="1:12" ht="15" x14ac:dyDescent="0.25">
      <c r="A11325" s="191" t="s">
        <v>18018</v>
      </c>
      <c r="B11325" s="192" t="s">
        <v>28191</v>
      </c>
      <c r="C11325" s="192" t="s">
        <v>29797</v>
      </c>
      <c r="D11325" s="192" t="s">
        <v>29797</v>
      </c>
      <c r="E11325" s="192" t="s">
        <v>29797</v>
      </c>
      <c r="F11325" s="192" t="s">
        <v>29797</v>
      </c>
      <c r="G11325" s="192" t="s">
        <v>29797</v>
      </c>
      <c r="H11325" s="192" t="s">
        <v>32124</v>
      </c>
      <c r="I11325" s="192" t="s">
        <v>5078</v>
      </c>
      <c r="J11325" s="192" t="s">
        <v>29826</v>
      </c>
      <c r="K11325" s="192" t="s">
        <v>5078</v>
      </c>
      <c r="L11325" s="192" t="s">
        <v>1447</v>
      </c>
    </row>
    <row r="11326" spans="1:12" ht="15" x14ac:dyDescent="0.25">
      <c r="A11326" s="189" t="s">
        <v>28192</v>
      </c>
      <c r="B11326" s="190" t="s">
        <v>28193</v>
      </c>
      <c r="C11326" s="190" t="s">
        <v>29797</v>
      </c>
      <c r="D11326" s="190" t="s">
        <v>29797</v>
      </c>
      <c r="E11326" s="190" t="s">
        <v>29797</v>
      </c>
      <c r="F11326" s="190" t="s">
        <v>29797</v>
      </c>
      <c r="G11326" s="190" t="s">
        <v>29797</v>
      </c>
      <c r="H11326" s="190" t="s">
        <v>31522</v>
      </c>
      <c r="I11326" s="190" t="s">
        <v>1390</v>
      </c>
      <c r="J11326" s="190" t="s">
        <v>29832</v>
      </c>
      <c r="K11326" s="190" t="s">
        <v>5889</v>
      </c>
      <c r="L11326" s="190" t="s">
        <v>1447</v>
      </c>
    </row>
    <row r="11327" spans="1:12" ht="15" x14ac:dyDescent="0.25">
      <c r="A11327" s="191" t="s">
        <v>18019</v>
      </c>
      <c r="B11327" s="192" t="s">
        <v>21820</v>
      </c>
      <c r="C11327" s="192" t="s">
        <v>29797</v>
      </c>
      <c r="D11327" s="192" t="s">
        <v>29797</v>
      </c>
      <c r="E11327" s="192" t="s">
        <v>29797</v>
      </c>
      <c r="F11327" s="192" t="s">
        <v>29797</v>
      </c>
      <c r="G11327" s="192" t="s">
        <v>29797</v>
      </c>
      <c r="H11327" s="192" t="s">
        <v>32438</v>
      </c>
      <c r="I11327" s="192" t="s">
        <v>32439</v>
      </c>
      <c r="J11327" s="192" t="s">
        <v>31325</v>
      </c>
      <c r="K11327" s="192" t="s">
        <v>5073</v>
      </c>
      <c r="L11327" s="192" t="s">
        <v>1447</v>
      </c>
    </row>
    <row r="11328" spans="1:12" ht="15" x14ac:dyDescent="0.25">
      <c r="A11328" s="189" t="s">
        <v>28194</v>
      </c>
      <c r="B11328" s="190" t="s">
        <v>28195</v>
      </c>
      <c r="C11328" s="190" t="s">
        <v>29797</v>
      </c>
      <c r="D11328" s="190" t="s">
        <v>29797</v>
      </c>
      <c r="E11328" s="190" t="s">
        <v>29797</v>
      </c>
      <c r="F11328" s="190" t="s">
        <v>29797</v>
      </c>
      <c r="G11328" s="190" t="s">
        <v>29797</v>
      </c>
      <c r="H11328" s="190" t="s">
        <v>29797</v>
      </c>
      <c r="I11328" s="190" t="s">
        <v>29797</v>
      </c>
      <c r="J11328" s="190" t="s">
        <v>29797</v>
      </c>
      <c r="K11328" s="190" t="s">
        <v>29797</v>
      </c>
      <c r="L11328" s="190" t="s">
        <v>29797</v>
      </c>
    </row>
    <row r="11329" spans="1:12" ht="15" x14ac:dyDescent="0.25">
      <c r="A11329" s="191" t="s">
        <v>18020</v>
      </c>
      <c r="B11329" s="192" t="s">
        <v>21821</v>
      </c>
      <c r="C11329" s="192" t="s">
        <v>29797</v>
      </c>
      <c r="D11329" s="192" t="s">
        <v>29797</v>
      </c>
      <c r="E11329" s="192" t="s">
        <v>29797</v>
      </c>
      <c r="F11329" s="192" t="s">
        <v>29797</v>
      </c>
      <c r="G11329" s="192" t="s">
        <v>29797</v>
      </c>
      <c r="H11329" s="192" t="s">
        <v>33240</v>
      </c>
      <c r="I11329" s="192" t="s">
        <v>33241</v>
      </c>
      <c r="J11329" s="192" t="s">
        <v>31325</v>
      </c>
      <c r="K11329" s="192" t="s">
        <v>5073</v>
      </c>
      <c r="L11329" s="192" t="s">
        <v>1447</v>
      </c>
    </row>
    <row r="11330" spans="1:12" ht="15" x14ac:dyDescent="0.25">
      <c r="A11330" s="189" t="s">
        <v>6648</v>
      </c>
      <c r="B11330" s="190" t="s">
        <v>179</v>
      </c>
      <c r="C11330" s="190" t="s">
        <v>29797</v>
      </c>
      <c r="D11330" s="190" t="s">
        <v>29797</v>
      </c>
      <c r="E11330" s="190" t="s">
        <v>29797</v>
      </c>
      <c r="F11330" s="190" t="s">
        <v>29797</v>
      </c>
      <c r="G11330" s="190" t="s">
        <v>29797</v>
      </c>
      <c r="H11330" s="190" t="s">
        <v>33242</v>
      </c>
      <c r="I11330" s="190" t="s">
        <v>33243</v>
      </c>
      <c r="J11330" s="190" t="s">
        <v>29912</v>
      </c>
      <c r="K11330" s="190" t="s">
        <v>1415</v>
      </c>
      <c r="L11330" s="190" t="s">
        <v>1447</v>
      </c>
    </row>
    <row r="11331" spans="1:12" ht="15" x14ac:dyDescent="0.25">
      <c r="A11331" s="191" t="s">
        <v>7766</v>
      </c>
      <c r="B11331" s="192" t="s">
        <v>7767</v>
      </c>
      <c r="C11331" s="192" t="s">
        <v>29797</v>
      </c>
      <c r="D11331" s="192" t="s">
        <v>29797</v>
      </c>
      <c r="E11331" s="192" t="s">
        <v>29797</v>
      </c>
      <c r="F11331" s="192" t="s">
        <v>29797</v>
      </c>
      <c r="G11331" s="192" t="s">
        <v>29797</v>
      </c>
      <c r="H11331" s="192" t="s">
        <v>32438</v>
      </c>
      <c r="I11331" s="192" t="s">
        <v>32439</v>
      </c>
      <c r="J11331" s="192" t="s">
        <v>31325</v>
      </c>
      <c r="K11331" s="192" t="s">
        <v>5073</v>
      </c>
      <c r="L11331" s="192" t="s">
        <v>1447</v>
      </c>
    </row>
    <row r="11332" spans="1:12" ht="15" x14ac:dyDescent="0.25">
      <c r="A11332" s="189" t="s">
        <v>28196</v>
      </c>
      <c r="B11332" s="190" t="s">
        <v>180</v>
      </c>
      <c r="C11332" s="190" t="s">
        <v>29797</v>
      </c>
      <c r="D11332" s="190" t="s">
        <v>29797</v>
      </c>
      <c r="E11332" s="190" t="s">
        <v>29797</v>
      </c>
      <c r="F11332" s="190" t="s">
        <v>29797</v>
      </c>
      <c r="G11332" s="190" t="s">
        <v>29797</v>
      </c>
      <c r="H11332" s="190" t="s">
        <v>29797</v>
      </c>
      <c r="I11332" s="190" t="s">
        <v>29797</v>
      </c>
      <c r="J11332" s="190" t="s">
        <v>29797</v>
      </c>
      <c r="K11332" s="190" t="s">
        <v>29797</v>
      </c>
      <c r="L11332" s="190" t="s">
        <v>1446</v>
      </c>
    </row>
    <row r="11333" spans="1:12" ht="15" x14ac:dyDescent="0.25">
      <c r="A11333" s="191" t="s">
        <v>7768</v>
      </c>
      <c r="B11333" s="192" t="s">
        <v>7769</v>
      </c>
      <c r="C11333" s="192" t="s">
        <v>29812</v>
      </c>
      <c r="D11333" s="192" t="s">
        <v>29824</v>
      </c>
      <c r="E11333" s="192" t="s">
        <v>30193</v>
      </c>
      <c r="F11333" s="192" t="s">
        <v>29804</v>
      </c>
      <c r="G11333" s="192" t="s">
        <v>29995</v>
      </c>
      <c r="H11333" s="192" t="s">
        <v>31953</v>
      </c>
      <c r="I11333" s="192" t="s">
        <v>10341</v>
      </c>
      <c r="J11333" s="192" t="s">
        <v>29821</v>
      </c>
      <c r="K11333" s="192" t="s">
        <v>5062</v>
      </c>
      <c r="L11333" s="192" t="s">
        <v>1447</v>
      </c>
    </row>
    <row r="11334" spans="1:12" ht="15" x14ac:dyDescent="0.25">
      <c r="A11334" s="189" t="s">
        <v>18021</v>
      </c>
      <c r="B11334" s="190" t="s">
        <v>28197</v>
      </c>
      <c r="C11334" s="190" t="s">
        <v>29797</v>
      </c>
      <c r="D11334" s="190" t="s">
        <v>29797</v>
      </c>
      <c r="E11334" s="190" t="s">
        <v>29797</v>
      </c>
      <c r="F11334" s="190" t="s">
        <v>29797</v>
      </c>
      <c r="G11334" s="190" t="s">
        <v>29797</v>
      </c>
      <c r="H11334" s="190" t="s">
        <v>31924</v>
      </c>
      <c r="I11334" s="190" t="s">
        <v>5073</v>
      </c>
      <c r="J11334" s="190" t="s">
        <v>31325</v>
      </c>
      <c r="K11334" s="190" t="s">
        <v>5073</v>
      </c>
      <c r="L11334" s="190" t="s">
        <v>1447</v>
      </c>
    </row>
    <row r="11335" spans="1:12" ht="15" x14ac:dyDescent="0.25">
      <c r="A11335" s="191" t="s">
        <v>7770</v>
      </c>
      <c r="B11335" s="192" t="s">
        <v>28198</v>
      </c>
      <c r="C11335" s="192" t="s">
        <v>29797</v>
      </c>
      <c r="D11335" s="192" t="s">
        <v>29797</v>
      </c>
      <c r="E11335" s="192" t="s">
        <v>29797</v>
      </c>
      <c r="F11335" s="192" t="s">
        <v>29797</v>
      </c>
      <c r="G11335" s="192" t="s">
        <v>29797</v>
      </c>
      <c r="H11335" s="192" t="s">
        <v>31342</v>
      </c>
      <c r="I11335" s="192" t="s">
        <v>31343</v>
      </c>
      <c r="J11335" s="192" t="s">
        <v>29821</v>
      </c>
      <c r="K11335" s="192" t="s">
        <v>5062</v>
      </c>
      <c r="L11335" s="192" t="s">
        <v>1447</v>
      </c>
    </row>
    <row r="11336" spans="1:12" ht="15" x14ac:dyDescent="0.25">
      <c r="A11336" s="189" t="s">
        <v>28199</v>
      </c>
      <c r="B11336" s="190" t="s">
        <v>28200</v>
      </c>
      <c r="C11336" s="190" t="s">
        <v>29797</v>
      </c>
      <c r="D11336" s="190" t="s">
        <v>29797</v>
      </c>
      <c r="E11336" s="190" t="s">
        <v>31081</v>
      </c>
      <c r="F11336" s="190" t="s">
        <v>29797</v>
      </c>
      <c r="G11336" s="190" t="s">
        <v>29797</v>
      </c>
      <c r="H11336" s="190" t="s">
        <v>31342</v>
      </c>
      <c r="I11336" s="190" t="s">
        <v>31343</v>
      </c>
      <c r="J11336" s="190" t="s">
        <v>29821</v>
      </c>
      <c r="K11336" s="190" t="s">
        <v>5062</v>
      </c>
      <c r="L11336" s="190" t="s">
        <v>1447</v>
      </c>
    </row>
    <row r="11337" spans="1:12" ht="15" x14ac:dyDescent="0.25">
      <c r="A11337" s="191" t="s">
        <v>28201</v>
      </c>
      <c r="B11337" s="192" t="s">
        <v>28202</v>
      </c>
      <c r="C11337" s="192" t="s">
        <v>29797</v>
      </c>
      <c r="D11337" s="192" t="s">
        <v>29797</v>
      </c>
      <c r="E11337" s="192" t="s">
        <v>31082</v>
      </c>
      <c r="F11337" s="192" t="s">
        <v>29797</v>
      </c>
      <c r="G11337" s="192" t="s">
        <v>29797</v>
      </c>
      <c r="H11337" s="192" t="s">
        <v>31460</v>
      </c>
      <c r="I11337" s="192" t="s">
        <v>29942</v>
      </c>
      <c r="J11337" s="192" t="s">
        <v>29821</v>
      </c>
      <c r="K11337" s="192" t="s">
        <v>5062</v>
      </c>
      <c r="L11337" s="192" t="s">
        <v>1447</v>
      </c>
    </row>
    <row r="11338" spans="1:12" ht="15" x14ac:dyDescent="0.25">
      <c r="A11338" s="189" t="s">
        <v>28203</v>
      </c>
      <c r="B11338" s="190" t="s">
        <v>28204</v>
      </c>
      <c r="C11338" s="190" t="s">
        <v>29797</v>
      </c>
      <c r="D11338" s="190" t="s">
        <v>29797</v>
      </c>
      <c r="E11338" s="190" t="s">
        <v>31083</v>
      </c>
      <c r="F11338" s="190" t="s">
        <v>29797</v>
      </c>
      <c r="G11338" s="190" t="s">
        <v>29797</v>
      </c>
      <c r="H11338" s="190" t="s">
        <v>31766</v>
      </c>
      <c r="I11338" s="190" t="s">
        <v>31767</v>
      </c>
      <c r="J11338" s="190" t="s">
        <v>31325</v>
      </c>
      <c r="K11338" s="190" t="s">
        <v>5073</v>
      </c>
      <c r="L11338" s="190" t="s">
        <v>1447</v>
      </c>
    </row>
    <row r="11339" spans="1:12" ht="15" x14ac:dyDescent="0.25">
      <c r="A11339" s="191" t="s">
        <v>7771</v>
      </c>
      <c r="B11339" s="192" t="s">
        <v>7772</v>
      </c>
      <c r="C11339" s="192" t="s">
        <v>29797</v>
      </c>
      <c r="D11339" s="192" t="s">
        <v>29797</v>
      </c>
      <c r="E11339" s="192" t="s">
        <v>29797</v>
      </c>
      <c r="F11339" s="192" t="s">
        <v>29797</v>
      </c>
      <c r="G11339" s="192" t="s">
        <v>29797</v>
      </c>
      <c r="H11339" s="192" t="s">
        <v>29797</v>
      </c>
      <c r="I11339" s="192" t="s">
        <v>29797</v>
      </c>
      <c r="J11339" s="192" t="s">
        <v>29821</v>
      </c>
      <c r="K11339" s="192" t="s">
        <v>5062</v>
      </c>
      <c r="L11339" s="192" t="s">
        <v>1447</v>
      </c>
    </row>
    <row r="11340" spans="1:12" ht="15" x14ac:dyDescent="0.25">
      <c r="A11340" s="189" t="s">
        <v>7773</v>
      </c>
      <c r="B11340" s="190" t="s">
        <v>7774</v>
      </c>
      <c r="C11340" s="190" t="s">
        <v>29797</v>
      </c>
      <c r="D11340" s="190" t="s">
        <v>29797</v>
      </c>
      <c r="E11340" s="190" t="s">
        <v>29797</v>
      </c>
      <c r="F11340" s="190" t="s">
        <v>29797</v>
      </c>
      <c r="G11340" s="190" t="s">
        <v>29797</v>
      </c>
      <c r="H11340" s="190" t="s">
        <v>31331</v>
      </c>
      <c r="I11340" s="190" t="s">
        <v>31332</v>
      </c>
      <c r="J11340" s="190" t="s">
        <v>29821</v>
      </c>
      <c r="K11340" s="190" t="s">
        <v>5062</v>
      </c>
      <c r="L11340" s="190" t="s">
        <v>1447</v>
      </c>
    </row>
    <row r="11341" spans="1:12" ht="15" x14ac:dyDescent="0.25">
      <c r="A11341" s="191" t="s">
        <v>7775</v>
      </c>
      <c r="B11341" s="192" t="s">
        <v>7776</v>
      </c>
      <c r="C11341" s="192" t="s">
        <v>29797</v>
      </c>
      <c r="D11341" s="192" t="s">
        <v>29797</v>
      </c>
      <c r="E11341" s="192" t="s">
        <v>29797</v>
      </c>
      <c r="F11341" s="192" t="s">
        <v>29797</v>
      </c>
      <c r="G11341" s="192" t="s">
        <v>29797</v>
      </c>
      <c r="H11341" s="192" t="s">
        <v>29797</v>
      </c>
      <c r="I11341" s="192" t="s">
        <v>29797</v>
      </c>
      <c r="J11341" s="192" t="s">
        <v>29821</v>
      </c>
      <c r="K11341" s="192" t="s">
        <v>5062</v>
      </c>
      <c r="L11341" s="192" t="s">
        <v>1447</v>
      </c>
    </row>
    <row r="11342" spans="1:12" ht="15" x14ac:dyDescent="0.25">
      <c r="A11342" s="189" t="s">
        <v>18022</v>
      </c>
      <c r="B11342" s="190" t="s">
        <v>21822</v>
      </c>
      <c r="C11342" s="190" t="s">
        <v>29797</v>
      </c>
      <c r="D11342" s="190" t="s">
        <v>29797</v>
      </c>
      <c r="E11342" s="190" t="s">
        <v>29797</v>
      </c>
      <c r="F11342" s="190" t="s">
        <v>29797</v>
      </c>
      <c r="G11342" s="190" t="s">
        <v>29797</v>
      </c>
      <c r="H11342" s="190" t="s">
        <v>32279</v>
      </c>
      <c r="I11342" s="190" t="s">
        <v>32280</v>
      </c>
      <c r="J11342" s="190" t="s">
        <v>31325</v>
      </c>
      <c r="K11342" s="190" t="s">
        <v>5073</v>
      </c>
      <c r="L11342" s="190" t="s">
        <v>1447</v>
      </c>
    </row>
    <row r="11343" spans="1:12" ht="15" x14ac:dyDescent="0.25">
      <c r="A11343" s="191" t="s">
        <v>7777</v>
      </c>
      <c r="B11343" s="192" t="s">
        <v>7778</v>
      </c>
      <c r="C11343" s="192" t="s">
        <v>29797</v>
      </c>
      <c r="D11343" s="192" t="s">
        <v>29797</v>
      </c>
      <c r="E11343" s="192" t="s">
        <v>29797</v>
      </c>
      <c r="F11343" s="192" t="s">
        <v>29797</v>
      </c>
      <c r="G11343" s="192" t="s">
        <v>29797</v>
      </c>
      <c r="H11343" s="192" t="s">
        <v>29797</v>
      </c>
      <c r="I11343" s="192" t="s">
        <v>29797</v>
      </c>
      <c r="J11343" s="192" t="s">
        <v>29821</v>
      </c>
      <c r="K11343" s="192" t="s">
        <v>5062</v>
      </c>
      <c r="L11343" s="192" t="s">
        <v>1447</v>
      </c>
    </row>
    <row r="11344" spans="1:12" ht="15" x14ac:dyDescent="0.25">
      <c r="A11344" s="189" t="s">
        <v>7779</v>
      </c>
      <c r="B11344" s="190" t="s">
        <v>7780</v>
      </c>
      <c r="C11344" s="190" t="s">
        <v>29797</v>
      </c>
      <c r="D11344" s="190" t="s">
        <v>29797</v>
      </c>
      <c r="E11344" s="190" t="s">
        <v>29797</v>
      </c>
      <c r="F11344" s="190" t="s">
        <v>29797</v>
      </c>
      <c r="G11344" s="190" t="s">
        <v>29797</v>
      </c>
      <c r="H11344" s="190" t="s">
        <v>29797</v>
      </c>
      <c r="I11344" s="190" t="s">
        <v>29797</v>
      </c>
      <c r="J11344" s="190" t="s">
        <v>29821</v>
      </c>
      <c r="K11344" s="190" t="s">
        <v>5062</v>
      </c>
      <c r="L11344" s="190" t="s">
        <v>1447</v>
      </c>
    </row>
    <row r="11345" spans="1:12" ht="15" x14ac:dyDescent="0.25">
      <c r="A11345" s="191" t="s">
        <v>7781</v>
      </c>
      <c r="B11345" s="192" t="s">
        <v>7782</v>
      </c>
      <c r="C11345" s="192" t="s">
        <v>29797</v>
      </c>
      <c r="D11345" s="192" t="s">
        <v>29797</v>
      </c>
      <c r="E11345" s="192" t="s">
        <v>29797</v>
      </c>
      <c r="F11345" s="192" t="s">
        <v>29797</v>
      </c>
      <c r="G11345" s="192" t="s">
        <v>29797</v>
      </c>
      <c r="H11345" s="192" t="s">
        <v>31451</v>
      </c>
      <c r="I11345" s="192" t="s">
        <v>1382</v>
      </c>
      <c r="J11345" s="192" t="s">
        <v>29821</v>
      </c>
      <c r="K11345" s="192" t="s">
        <v>5062</v>
      </c>
      <c r="L11345" s="192" t="s">
        <v>1447</v>
      </c>
    </row>
    <row r="11346" spans="1:12" ht="15" x14ac:dyDescent="0.25">
      <c r="A11346" s="189" t="s">
        <v>6649</v>
      </c>
      <c r="B11346" s="190" t="s">
        <v>181</v>
      </c>
      <c r="C11346" s="190" t="s">
        <v>29797</v>
      </c>
      <c r="D11346" s="190" t="s">
        <v>29797</v>
      </c>
      <c r="E11346" s="190" t="s">
        <v>29797</v>
      </c>
      <c r="F11346" s="190" t="s">
        <v>29797</v>
      </c>
      <c r="G11346" s="190" t="s">
        <v>29797</v>
      </c>
      <c r="H11346" s="190" t="s">
        <v>31451</v>
      </c>
      <c r="I11346" s="190" t="s">
        <v>1382</v>
      </c>
      <c r="J11346" s="190" t="s">
        <v>29821</v>
      </c>
      <c r="K11346" s="190" t="s">
        <v>5062</v>
      </c>
      <c r="L11346" s="190" t="s">
        <v>1447</v>
      </c>
    </row>
    <row r="11347" spans="1:12" ht="15" x14ac:dyDescent="0.25">
      <c r="A11347" s="191" t="s">
        <v>7783</v>
      </c>
      <c r="B11347" s="192" t="s">
        <v>7784</v>
      </c>
      <c r="C11347" s="192" t="s">
        <v>29812</v>
      </c>
      <c r="D11347" s="192" t="s">
        <v>29797</v>
      </c>
      <c r="E11347" s="192" t="s">
        <v>31084</v>
      </c>
      <c r="F11347" s="192" t="s">
        <v>29797</v>
      </c>
      <c r="G11347" s="192" t="s">
        <v>29797</v>
      </c>
      <c r="H11347" s="192" t="s">
        <v>32099</v>
      </c>
      <c r="I11347" s="192" t="s">
        <v>32100</v>
      </c>
      <c r="J11347" s="192" t="s">
        <v>29821</v>
      </c>
      <c r="K11347" s="192" t="s">
        <v>5062</v>
      </c>
      <c r="L11347" s="192" t="s">
        <v>1447</v>
      </c>
    </row>
    <row r="11348" spans="1:12" ht="15" x14ac:dyDescent="0.25">
      <c r="A11348" s="189" t="s">
        <v>7785</v>
      </c>
      <c r="B11348" s="190" t="s">
        <v>7786</v>
      </c>
      <c r="C11348" s="190" t="s">
        <v>29797</v>
      </c>
      <c r="D11348" s="190" t="s">
        <v>29797</v>
      </c>
      <c r="E11348" s="190" t="s">
        <v>29797</v>
      </c>
      <c r="F11348" s="190" t="s">
        <v>29797</v>
      </c>
      <c r="G11348" s="190" t="s">
        <v>29797</v>
      </c>
      <c r="H11348" s="190" t="s">
        <v>31375</v>
      </c>
      <c r="I11348" s="190" t="s">
        <v>5078</v>
      </c>
      <c r="J11348" s="190" t="s">
        <v>29826</v>
      </c>
      <c r="K11348" s="190" t="s">
        <v>5078</v>
      </c>
      <c r="L11348" s="190" t="s">
        <v>1447</v>
      </c>
    </row>
    <row r="11349" spans="1:12" ht="15" x14ac:dyDescent="0.25">
      <c r="A11349" s="191" t="s">
        <v>7787</v>
      </c>
      <c r="B11349" s="192" t="s">
        <v>7788</v>
      </c>
      <c r="C11349" s="192" t="s">
        <v>29797</v>
      </c>
      <c r="D11349" s="192" t="s">
        <v>29797</v>
      </c>
      <c r="E11349" s="192" t="s">
        <v>29797</v>
      </c>
      <c r="F11349" s="192" t="s">
        <v>29797</v>
      </c>
      <c r="G11349" s="192" t="s">
        <v>29797</v>
      </c>
      <c r="H11349" s="192" t="s">
        <v>29797</v>
      </c>
      <c r="I11349" s="192" t="s">
        <v>29797</v>
      </c>
      <c r="J11349" s="192" t="s">
        <v>31325</v>
      </c>
      <c r="K11349" s="192" t="s">
        <v>5073</v>
      </c>
      <c r="L11349" s="192" t="s">
        <v>1447</v>
      </c>
    </row>
    <row r="11350" spans="1:12" ht="15" x14ac:dyDescent="0.25">
      <c r="A11350" s="189" t="s">
        <v>18023</v>
      </c>
      <c r="B11350" s="190" t="s">
        <v>28205</v>
      </c>
      <c r="C11350" s="190" t="s">
        <v>29797</v>
      </c>
      <c r="D11350" s="190" t="s">
        <v>29797</v>
      </c>
      <c r="E11350" s="190" t="s">
        <v>29797</v>
      </c>
      <c r="F11350" s="190" t="s">
        <v>29797</v>
      </c>
      <c r="G11350" s="190" t="s">
        <v>29797</v>
      </c>
      <c r="H11350" s="190" t="s">
        <v>31310</v>
      </c>
      <c r="I11350" s="190" t="s">
        <v>31311</v>
      </c>
      <c r="J11350" s="190" t="s">
        <v>29821</v>
      </c>
      <c r="K11350" s="190" t="s">
        <v>5062</v>
      </c>
      <c r="L11350" s="190" t="s">
        <v>1447</v>
      </c>
    </row>
    <row r="11351" spans="1:12" ht="15" x14ac:dyDescent="0.25">
      <c r="A11351" s="191" t="s">
        <v>7789</v>
      </c>
      <c r="B11351" s="192" t="s">
        <v>7790</v>
      </c>
      <c r="C11351" s="192" t="s">
        <v>29797</v>
      </c>
      <c r="D11351" s="192" t="s">
        <v>29797</v>
      </c>
      <c r="E11351" s="192" t="s">
        <v>29797</v>
      </c>
      <c r="F11351" s="192" t="s">
        <v>29797</v>
      </c>
      <c r="G11351" s="192" t="s">
        <v>29797</v>
      </c>
      <c r="H11351" s="192" t="s">
        <v>31584</v>
      </c>
      <c r="I11351" s="192" t="s">
        <v>6488</v>
      </c>
      <c r="J11351" s="192" t="s">
        <v>29821</v>
      </c>
      <c r="K11351" s="192" t="s">
        <v>5062</v>
      </c>
      <c r="L11351" s="192" t="s">
        <v>1447</v>
      </c>
    </row>
    <row r="11352" spans="1:12" ht="15" x14ac:dyDescent="0.25">
      <c r="A11352" s="189" t="s">
        <v>12351</v>
      </c>
      <c r="B11352" s="190" t="s">
        <v>12352</v>
      </c>
      <c r="C11352" s="190" t="s">
        <v>29797</v>
      </c>
      <c r="D11352" s="190" t="s">
        <v>29797</v>
      </c>
      <c r="E11352" s="190" t="s">
        <v>29797</v>
      </c>
      <c r="F11352" s="190" t="s">
        <v>29797</v>
      </c>
      <c r="G11352" s="190" t="s">
        <v>29797</v>
      </c>
      <c r="H11352" s="190" t="s">
        <v>31596</v>
      </c>
      <c r="I11352" s="190" t="s">
        <v>6503</v>
      </c>
      <c r="J11352" s="190" t="s">
        <v>31325</v>
      </c>
      <c r="K11352" s="190" t="s">
        <v>5073</v>
      </c>
      <c r="L11352" s="190" t="s">
        <v>1447</v>
      </c>
    </row>
    <row r="11353" spans="1:12" ht="15" x14ac:dyDescent="0.25">
      <c r="A11353" s="191" t="s">
        <v>28206</v>
      </c>
      <c r="B11353" s="192" t="s">
        <v>28207</v>
      </c>
      <c r="C11353" s="192" t="s">
        <v>29797</v>
      </c>
      <c r="D11353" s="192" t="s">
        <v>29797</v>
      </c>
      <c r="E11353" s="192" t="s">
        <v>29797</v>
      </c>
      <c r="F11353" s="192" t="s">
        <v>29797</v>
      </c>
      <c r="G11353" s="192" t="s">
        <v>29797</v>
      </c>
      <c r="H11353" s="192" t="s">
        <v>31584</v>
      </c>
      <c r="I11353" s="192" t="s">
        <v>6488</v>
      </c>
      <c r="J11353" s="192" t="s">
        <v>29821</v>
      </c>
      <c r="K11353" s="192" t="s">
        <v>5062</v>
      </c>
      <c r="L11353" s="192" t="s">
        <v>1447</v>
      </c>
    </row>
    <row r="11354" spans="1:12" ht="15" x14ac:dyDescent="0.25">
      <c r="A11354" s="189" t="s">
        <v>12353</v>
      </c>
      <c r="B11354" s="190" t="s">
        <v>12354</v>
      </c>
      <c r="C11354" s="190" t="s">
        <v>29797</v>
      </c>
      <c r="D11354" s="190" t="s">
        <v>29797</v>
      </c>
      <c r="E11354" s="190" t="s">
        <v>29797</v>
      </c>
      <c r="F11354" s="190" t="s">
        <v>29797</v>
      </c>
      <c r="G11354" s="190" t="s">
        <v>29797</v>
      </c>
      <c r="H11354" s="190" t="s">
        <v>29797</v>
      </c>
      <c r="I11354" s="190" t="s">
        <v>29797</v>
      </c>
      <c r="J11354" s="190" t="s">
        <v>31325</v>
      </c>
      <c r="K11354" s="190" t="s">
        <v>5073</v>
      </c>
      <c r="L11354" s="190" t="s">
        <v>1447</v>
      </c>
    </row>
    <row r="11355" spans="1:12" ht="15" x14ac:dyDescent="0.25">
      <c r="A11355" s="191" t="s">
        <v>6650</v>
      </c>
      <c r="B11355" s="192" t="s">
        <v>182</v>
      </c>
      <c r="C11355" s="192" t="s">
        <v>29797</v>
      </c>
      <c r="D11355" s="192" t="s">
        <v>29797</v>
      </c>
      <c r="E11355" s="192" t="s">
        <v>29797</v>
      </c>
      <c r="F11355" s="192" t="s">
        <v>29797</v>
      </c>
      <c r="G11355" s="192" t="s">
        <v>29797</v>
      </c>
      <c r="H11355" s="192" t="s">
        <v>32082</v>
      </c>
      <c r="I11355" s="192" t="s">
        <v>5078</v>
      </c>
      <c r="J11355" s="192" t="s">
        <v>29826</v>
      </c>
      <c r="K11355" s="192" t="s">
        <v>5078</v>
      </c>
      <c r="L11355" s="192" t="s">
        <v>1447</v>
      </c>
    </row>
    <row r="11356" spans="1:12" ht="15" x14ac:dyDescent="0.25">
      <c r="A11356" s="189" t="s">
        <v>6651</v>
      </c>
      <c r="B11356" s="190" t="s">
        <v>183</v>
      </c>
      <c r="C11356" s="190" t="s">
        <v>29797</v>
      </c>
      <c r="D11356" s="190" t="s">
        <v>29797</v>
      </c>
      <c r="E11356" s="190" t="s">
        <v>29797</v>
      </c>
      <c r="F11356" s="190" t="s">
        <v>29797</v>
      </c>
      <c r="G11356" s="190" t="s">
        <v>29797</v>
      </c>
      <c r="H11356" s="190" t="s">
        <v>31672</v>
      </c>
      <c r="I11356" s="190" t="s">
        <v>31100</v>
      </c>
      <c r="J11356" s="190" t="s">
        <v>31325</v>
      </c>
      <c r="K11356" s="190" t="s">
        <v>5073</v>
      </c>
      <c r="L11356" s="190" t="s">
        <v>1447</v>
      </c>
    </row>
    <row r="11357" spans="1:12" ht="15" x14ac:dyDescent="0.25">
      <c r="A11357" s="191" t="s">
        <v>12355</v>
      </c>
      <c r="B11357" s="192" t="s">
        <v>12356</v>
      </c>
      <c r="C11357" s="192" t="s">
        <v>29797</v>
      </c>
      <c r="D11357" s="192" t="s">
        <v>29797</v>
      </c>
      <c r="E11357" s="192" t="s">
        <v>29797</v>
      </c>
      <c r="F11357" s="192" t="s">
        <v>29797</v>
      </c>
      <c r="G11357" s="192" t="s">
        <v>29797</v>
      </c>
      <c r="H11357" s="192" t="s">
        <v>31594</v>
      </c>
      <c r="I11357" s="192" t="s">
        <v>31595</v>
      </c>
      <c r="J11357" s="192" t="s">
        <v>31325</v>
      </c>
      <c r="K11357" s="192" t="s">
        <v>5073</v>
      </c>
      <c r="L11357" s="192" t="s">
        <v>1447</v>
      </c>
    </row>
    <row r="11358" spans="1:12" ht="15" x14ac:dyDescent="0.25">
      <c r="A11358" s="189" t="s">
        <v>6652</v>
      </c>
      <c r="B11358" s="190" t="s">
        <v>184</v>
      </c>
      <c r="C11358" s="190" t="s">
        <v>29923</v>
      </c>
      <c r="D11358" s="190" t="s">
        <v>29819</v>
      </c>
      <c r="E11358" s="190" t="s">
        <v>31085</v>
      </c>
      <c r="F11358" s="190" t="s">
        <v>29804</v>
      </c>
      <c r="G11358" s="190" t="s">
        <v>29863</v>
      </c>
      <c r="H11358" s="190" t="s">
        <v>31376</v>
      </c>
      <c r="I11358" s="190" t="s">
        <v>5062</v>
      </c>
      <c r="J11358" s="190" t="s">
        <v>29821</v>
      </c>
      <c r="K11358" s="190" t="s">
        <v>5062</v>
      </c>
      <c r="L11358" s="190" t="s">
        <v>1447</v>
      </c>
    </row>
    <row r="11359" spans="1:12" ht="15" x14ac:dyDescent="0.25">
      <c r="A11359" s="191" t="s">
        <v>6653</v>
      </c>
      <c r="B11359" s="192" t="s">
        <v>185</v>
      </c>
      <c r="C11359" s="192" t="s">
        <v>29797</v>
      </c>
      <c r="D11359" s="192" t="s">
        <v>29797</v>
      </c>
      <c r="E11359" s="192" t="s">
        <v>29797</v>
      </c>
      <c r="F11359" s="192" t="s">
        <v>29797</v>
      </c>
      <c r="G11359" s="192" t="s">
        <v>29797</v>
      </c>
      <c r="H11359" s="192" t="s">
        <v>32671</v>
      </c>
      <c r="I11359" s="192" t="s">
        <v>32672</v>
      </c>
      <c r="J11359" s="192" t="s">
        <v>29826</v>
      </c>
      <c r="K11359" s="192" t="s">
        <v>5078</v>
      </c>
      <c r="L11359" s="192" t="s">
        <v>1447</v>
      </c>
    </row>
    <row r="11360" spans="1:12" ht="15" x14ac:dyDescent="0.25">
      <c r="A11360" s="189" t="s">
        <v>28208</v>
      </c>
      <c r="B11360" s="190" t="s">
        <v>28209</v>
      </c>
      <c r="C11360" s="190" t="s">
        <v>29797</v>
      </c>
      <c r="D11360" s="190" t="s">
        <v>29797</v>
      </c>
      <c r="E11360" s="190" t="s">
        <v>29797</v>
      </c>
      <c r="F11360" s="190" t="s">
        <v>29797</v>
      </c>
      <c r="G11360" s="190" t="s">
        <v>29797</v>
      </c>
      <c r="H11360" s="190" t="s">
        <v>31874</v>
      </c>
      <c r="I11360" s="190" t="s">
        <v>5073</v>
      </c>
      <c r="J11360" s="190" t="s">
        <v>31325</v>
      </c>
      <c r="K11360" s="190" t="s">
        <v>5073</v>
      </c>
      <c r="L11360" s="190" t="s">
        <v>1447</v>
      </c>
    </row>
    <row r="11361" spans="1:12" ht="15" x14ac:dyDescent="0.25">
      <c r="A11361" s="191" t="s">
        <v>28210</v>
      </c>
      <c r="B11361" s="192" t="s">
        <v>186</v>
      </c>
      <c r="C11361" s="192" t="s">
        <v>29797</v>
      </c>
      <c r="D11361" s="192" t="s">
        <v>29797</v>
      </c>
      <c r="E11361" s="192" t="s">
        <v>29797</v>
      </c>
      <c r="F11361" s="192" t="s">
        <v>29797</v>
      </c>
      <c r="G11361" s="192" t="s">
        <v>29797</v>
      </c>
      <c r="H11361" s="192" t="s">
        <v>29797</v>
      </c>
      <c r="I11361" s="192" t="s">
        <v>29797</v>
      </c>
      <c r="J11361" s="192" t="s">
        <v>29797</v>
      </c>
      <c r="K11361" s="192" t="s">
        <v>29797</v>
      </c>
      <c r="L11361" s="192" t="s">
        <v>1446</v>
      </c>
    </row>
    <row r="11362" spans="1:12" ht="15" x14ac:dyDescent="0.25">
      <c r="A11362" s="189" t="s">
        <v>12357</v>
      </c>
      <c r="B11362" s="190" t="s">
        <v>12358</v>
      </c>
      <c r="C11362" s="190" t="s">
        <v>29797</v>
      </c>
      <c r="D11362" s="190" t="s">
        <v>29797</v>
      </c>
      <c r="E11362" s="190" t="s">
        <v>29797</v>
      </c>
      <c r="F11362" s="190" t="s">
        <v>29797</v>
      </c>
      <c r="G11362" s="190" t="s">
        <v>29797</v>
      </c>
      <c r="H11362" s="190" t="s">
        <v>31455</v>
      </c>
      <c r="I11362" s="190" t="s">
        <v>30567</v>
      </c>
      <c r="J11362" s="190" t="s">
        <v>29821</v>
      </c>
      <c r="K11362" s="190" t="s">
        <v>5062</v>
      </c>
      <c r="L11362" s="190" t="s">
        <v>1447</v>
      </c>
    </row>
    <row r="11363" spans="1:12" ht="15" x14ac:dyDescent="0.25">
      <c r="A11363" s="191" t="s">
        <v>12359</v>
      </c>
      <c r="B11363" s="192" t="s">
        <v>12360</v>
      </c>
      <c r="C11363" s="192" t="s">
        <v>29797</v>
      </c>
      <c r="D11363" s="192" t="s">
        <v>29797</v>
      </c>
      <c r="E11363" s="192" t="s">
        <v>29797</v>
      </c>
      <c r="F11363" s="192" t="s">
        <v>29797</v>
      </c>
      <c r="G11363" s="192" t="s">
        <v>29797</v>
      </c>
      <c r="H11363" s="192" t="s">
        <v>31400</v>
      </c>
      <c r="I11363" s="192" t="s">
        <v>31401</v>
      </c>
      <c r="J11363" s="192" t="s">
        <v>29821</v>
      </c>
      <c r="K11363" s="192" t="s">
        <v>5062</v>
      </c>
      <c r="L11363" s="192" t="s">
        <v>1447</v>
      </c>
    </row>
    <row r="11364" spans="1:12" ht="15" x14ac:dyDescent="0.25">
      <c r="A11364" s="189" t="s">
        <v>12361</v>
      </c>
      <c r="B11364" s="190" t="s">
        <v>12362</v>
      </c>
      <c r="C11364" s="190" t="s">
        <v>29797</v>
      </c>
      <c r="D11364" s="190" t="s">
        <v>29797</v>
      </c>
      <c r="E11364" s="190" t="s">
        <v>29797</v>
      </c>
      <c r="F11364" s="190" t="s">
        <v>29797</v>
      </c>
      <c r="G11364" s="190" t="s">
        <v>29797</v>
      </c>
      <c r="H11364" s="190" t="s">
        <v>31395</v>
      </c>
      <c r="I11364" s="190" t="s">
        <v>31396</v>
      </c>
      <c r="J11364" s="190" t="s">
        <v>29821</v>
      </c>
      <c r="K11364" s="190" t="s">
        <v>5062</v>
      </c>
      <c r="L11364" s="190" t="s">
        <v>1447</v>
      </c>
    </row>
    <row r="11365" spans="1:12" ht="15" x14ac:dyDescent="0.25">
      <c r="A11365" s="191" t="s">
        <v>12363</v>
      </c>
      <c r="B11365" s="192" t="s">
        <v>12364</v>
      </c>
      <c r="C11365" s="192" t="s">
        <v>29797</v>
      </c>
      <c r="D11365" s="192" t="s">
        <v>29797</v>
      </c>
      <c r="E11365" s="192" t="s">
        <v>29797</v>
      </c>
      <c r="F11365" s="192" t="s">
        <v>29797</v>
      </c>
      <c r="G11365" s="192" t="s">
        <v>29797</v>
      </c>
      <c r="H11365" s="192" t="s">
        <v>31390</v>
      </c>
      <c r="I11365" s="192" t="s">
        <v>14423</v>
      </c>
      <c r="J11365" s="192" t="s">
        <v>29821</v>
      </c>
      <c r="K11365" s="192" t="s">
        <v>5062</v>
      </c>
      <c r="L11365" s="192" t="s">
        <v>1447</v>
      </c>
    </row>
    <row r="11366" spans="1:12" ht="15" x14ac:dyDescent="0.25">
      <c r="A11366" s="189" t="s">
        <v>12365</v>
      </c>
      <c r="B11366" s="190" t="s">
        <v>12366</v>
      </c>
      <c r="C11366" s="190" t="s">
        <v>29797</v>
      </c>
      <c r="D11366" s="190" t="s">
        <v>29797</v>
      </c>
      <c r="E11366" s="190" t="s">
        <v>29797</v>
      </c>
      <c r="F11366" s="190" t="s">
        <v>29797</v>
      </c>
      <c r="G11366" s="190" t="s">
        <v>29797</v>
      </c>
      <c r="H11366" s="190" t="s">
        <v>32382</v>
      </c>
      <c r="I11366" s="190" t="s">
        <v>32383</v>
      </c>
      <c r="J11366" s="190" t="s">
        <v>29821</v>
      </c>
      <c r="K11366" s="190" t="s">
        <v>5062</v>
      </c>
      <c r="L11366" s="190" t="s">
        <v>1447</v>
      </c>
    </row>
    <row r="11367" spans="1:12" ht="15" x14ac:dyDescent="0.25">
      <c r="A11367" s="191" t="s">
        <v>12367</v>
      </c>
      <c r="B11367" s="192" t="s">
        <v>12368</v>
      </c>
      <c r="C11367" s="192" t="s">
        <v>29797</v>
      </c>
      <c r="D11367" s="192" t="s">
        <v>29797</v>
      </c>
      <c r="E11367" s="192" t="s">
        <v>29797</v>
      </c>
      <c r="F11367" s="192" t="s">
        <v>29797</v>
      </c>
      <c r="G11367" s="192" t="s">
        <v>29797</v>
      </c>
      <c r="H11367" s="192" t="s">
        <v>31689</v>
      </c>
      <c r="I11367" s="192" t="s">
        <v>10472</v>
      </c>
      <c r="J11367" s="192" t="s">
        <v>29821</v>
      </c>
      <c r="K11367" s="192" t="s">
        <v>5062</v>
      </c>
      <c r="L11367" s="192" t="s">
        <v>1447</v>
      </c>
    </row>
    <row r="11368" spans="1:12" ht="15" x14ac:dyDescent="0.25">
      <c r="A11368" s="189" t="s">
        <v>12369</v>
      </c>
      <c r="B11368" s="190" t="s">
        <v>12370</v>
      </c>
      <c r="C11368" s="190" t="s">
        <v>29797</v>
      </c>
      <c r="D11368" s="190" t="s">
        <v>29797</v>
      </c>
      <c r="E11368" s="190" t="s">
        <v>29797</v>
      </c>
      <c r="F11368" s="190" t="s">
        <v>29797</v>
      </c>
      <c r="G11368" s="190" t="s">
        <v>29797</v>
      </c>
      <c r="H11368" s="190" t="s">
        <v>31400</v>
      </c>
      <c r="I11368" s="190" t="s">
        <v>31401</v>
      </c>
      <c r="J11368" s="190" t="s">
        <v>29821</v>
      </c>
      <c r="K11368" s="190" t="s">
        <v>5062</v>
      </c>
      <c r="L11368" s="190" t="s">
        <v>1447</v>
      </c>
    </row>
    <row r="11369" spans="1:12" ht="15" x14ac:dyDescent="0.25">
      <c r="A11369" s="191" t="s">
        <v>28211</v>
      </c>
      <c r="B11369" s="192" t="s">
        <v>28212</v>
      </c>
      <c r="C11369" s="192" t="s">
        <v>29797</v>
      </c>
      <c r="D11369" s="192" t="s">
        <v>29797</v>
      </c>
      <c r="E11369" s="192" t="s">
        <v>29797</v>
      </c>
      <c r="F11369" s="192" t="s">
        <v>29797</v>
      </c>
      <c r="G11369" s="192" t="s">
        <v>29797</v>
      </c>
      <c r="H11369" s="192" t="s">
        <v>29797</v>
      </c>
      <c r="I11369" s="192" t="s">
        <v>29797</v>
      </c>
      <c r="J11369" s="192" t="s">
        <v>29797</v>
      </c>
      <c r="K11369" s="192" t="s">
        <v>29797</v>
      </c>
      <c r="L11369" s="192" t="s">
        <v>1439</v>
      </c>
    </row>
    <row r="11370" spans="1:12" ht="15" x14ac:dyDescent="0.25">
      <c r="A11370" s="189" t="s">
        <v>28213</v>
      </c>
      <c r="B11370" s="190" t="s">
        <v>187</v>
      </c>
      <c r="C11370" s="190" t="s">
        <v>29797</v>
      </c>
      <c r="D11370" s="190" t="s">
        <v>29797</v>
      </c>
      <c r="E11370" s="190" t="s">
        <v>29797</v>
      </c>
      <c r="F11370" s="190" t="s">
        <v>29797</v>
      </c>
      <c r="G11370" s="190" t="s">
        <v>29797</v>
      </c>
      <c r="H11370" s="190" t="s">
        <v>29797</v>
      </c>
      <c r="I11370" s="190" t="s">
        <v>29797</v>
      </c>
      <c r="J11370" s="190" t="s">
        <v>29797</v>
      </c>
      <c r="K11370" s="190" t="s">
        <v>29797</v>
      </c>
      <c r="L11370" s="190" t="s">
        <v>1441</v>
      </c>
    </row>
    <row r="11371" spans="1:12" ht="15" x14ac:dyDescent="0.25">
      <c r="A11371" s="191" t="s">
        <v>28214</v>
      </c>
      <c r="B11371" s="192" t="s">
        <v>21823</v>
      </c>
      <c r="C11371" s="192" t="s">
        <v>29797</v>
      </c>
      <c r="D11371" s="192" t="s">
        <v>29797</v>
      </c>
      <c r="E11371" s="192" t="s">
        <v>29797</v>
      </c>
      <c r="F11371" s="192" t="s">
        <v>29797</v>
      </c>
      <c r="G11371" s="192" t="s">
        <v>29797</v>
      </c>
      <c r="H11371" s="192" t="s">
        <v>29797</v>
      </c>
      <c r="I11371" s="192" t="s">
        <v>29797</v>
      </c>
      <c r="J11371" s="192" t="s">
        <v>29797</v>
      </c>
      <c r="K11371" s="192" t="s">
        <v>29797</v>
      </c>
      <c r="L11371" s="192" t="s">
        <v>1446</v>
      </c>
    </row>
    <row r="11372" spans="1:12" ht="15" x14ac:dyDescent="0.25">
      <c r="A11372" s="189" t="s">
        <v>18024</v>
      </c>
      <c r="B11372" s="190" t="s">
        <v>21824</v>
      </c>
      <c r="C11372" s="190" t="s">
        <v>29797</v>
      </c>
      <c r="D11372" s="190" t="s">
        <v>29797</v>
      </c>
      <c r="E11372" s="190" t="s">
        <v>29797</v>
      </c>
      <c r="F11372" s="190" t="s">
        <v>29797</v>
      </c>
      <c r="G11372" s="190" t="s">
        <v>29797</v>
      </c>
      <c r="H11372" s="190" t="s">
        <v>31361</v>
      </c>
      <c r="I11372" s="190" t="s">
        <v>5062</v>
      </c>
      <c r="J11372" s="190" t="s">
        <v>29821</v>
      </c>
      <c r="K11372" s="190" t="s">
        <v>5062</v>
      </c>
      <c r="L11372" s="190" t="s">
        <v>1447</v>
      </c>
    </row>
    <row r="11373" spans="1:12" ht="15" x14ac:dyDescent="0.25">
      <c r="A11373" s="191" t="s">
        <v>12371</v>
      </c>
      <c r="B11373" s="192" t="s">
        <v>12372</v>
      </c>
      <c r="C11373" s="192" t="s">
        <v>29797</v>
      </c>
      <c r="D11373" s="192" t="s">
        <v>29797</v>
      </c>
      <c r="E11373" s="192" t="s">
        <v>29797</v>
      </c>
      <c r="F11373" s="192" t="s">
        <v>29797</v>
      </c>
      <c r="G11373" s="192" t="s">
        <v>29797</v>
      </c>
      <c r="H11373" s="192" t="s">
        <v>31886</v>
      </c>
      <c r="I11373" s="192" t="s">
        <v>6089</v>
      </c>
      <c r="J11373" s="192" t="s">
        <v>30187</v>
      </c>
      <c r="K11373" s="192" t="s">
        <v>6089</v>
      </c>
      <c r="L11373" s="192" t="s">
        <v>1447</v>
      </c>
    </row>
    <row r="11374" spans="1:12" ht="15" x14ac:dyDescent="0.25">
      <c r="A11374" s="189" t="s">
        <v>12373</v>
      </c>
      <c r="B11374" s="190" t="s">
        <v>12374</v>
      </c>
      <c r="C11374" s="190" t="s">
        <v>29797</v>
      </c>
      <c r="D11374" s="190" t="s">
        <v>29797</v>
      </c>
      <c r="E11374" s="190" t="s">
        <v>29797</v>
      </c>
      <c r="F11374" s="190" t="s">
        <v>29797</v>
      </c>
      <c r="G11374" s="190" t="s">
        <v>29797</v>
      </c>
      <c r="H11374" s="190" t="s">
        <v>29797</v>
      </c>
      <c r="I11374" s="190" t="s">
        <v>29797</v>
      </c>
      <c r="J11374" s="190" t="s">
        <v>29797</v>
      </c>
      <c r="K11374" s="190" t="s">
        <v>29797</v>
      </c>
      <c r="L11374" s="190" t="s">
        <v>29797</v>
      </c>
    </row>
    <row r="11375" spans="1:12" ht="15" x14ac:dyDescent="0.25">
      <c r="A11375" s="191" t="s">
        <v>12375</v>
      </c>
      <c r="B11375" s="192" t="s">
        <v>12376</v>
      </c>
      <c r="C11375" s="192" t="s">
        <v>29797</v>
      </c>
      <c r="D11375" s="192" t="s">
        <v>29797</v>
      </c>
      <c r="E11375" s="192" t="s">
        <v>29797</v>
      </c>
      <c r="F11375" s="192" t="s">
        <v>29797</v>
      </c>
      <c r="G11375" s="192" t="s">
        <v>29797</v>
      </c>
      <c r="H11375" s="192" t="s">
        <v>31402</v>
      </c>
      <c r="I11375" s="192" t="s">
        <v>31403</v>
      </c>
      <c r="J11375" s="192" t="s">
        <v>29821</v>
      </c>
      <c r="K11375" s="192" t="s">
        <v>5062</v>
      </c>
      <c r="L11375" s="192" t="s">
        <v>1447</v>
      </c>
    </row>
    <row r="11376" spans="1:12" ht="15" x14ac:dyDescent="0.25">
      <c r="A11376" s="189" t="s">
        <v>28215</v>
      </c>
      <c r="B11376" s="190" t="s">
        <v>28216</v>
      </c>
      <c r="C11376" s="190" t="s">
        <v>29797</v>
      </c>
      <c r="D11376" s="190" t="s">
        <v>29797</v>
      </c>
      <c r="E11376" s="190" t="s">
        <v>31086</v>
      </c>
      <c r="F11376" s="190" t="s">
        <v>29797</v>
      </c>
      <c r="G11376" s="190" t="s">
        <v>29797</v>
      </c>
      <c r="H11376" s="190" t="s">
        <v>29797</v>
      </c>
      <c r="I11376" s="190" t="s">
        <v>29797</v>
      </c>
      <c r="J11376" s="190" t="s">
        <v>31325</v>
      </c>
      <c r="K11376" s="190" t="s">
        <v>5073</v>
      </c>
      <c r="L11376" s="190" t="s">
        <v>1541</v>
      </c>
    </row>
    <row r="11377" spans="1:12" ht="15" x14ac:dyDescent="0.25">
      <c r="A11377" s="191" t="s">
        <v>28217</v>
      </c>
      <c r="B11377" s="192" t="s">
        <v>28216</v>
      </c>
      <c r="C11377" s="192" t="s">
        <v>29797</v>
      </c>
      <c r="D11377" s="192" t="s">
        <v>29797</v>
      </c>
      <c r="E11377" s="192" t="s">
        <v>31086</v>
      </c>
      <c r="F11377" s="192" t="s">
        <v>29797</v>
      </c>
      <c r="G11377" s="192" t="s">
        <v>29797</v>
      </c>
      <c r="H11377" s="192" t="s">
        <v>29797</v>
      </c>
      <c r="I11377" s="192" t="s">
        <v>29797</v>
      </c>
      <c r="J11377" s="192" t="s">
        <v>31325</v>
      </c>
      <c r="K11377" s="192" t="s">
        <v>5073</v>
      </c>
      <c r="L11377" s="192" t="s">
        <v>1541</v>
      </c>
    </row>
    <row r="11378" spans="1:12" ht="15" x14ac:dyDescent="0.25">
      <c r="A11378" s="189" t="s">
        <v>12377</v>
      </c>
      <c r="B11378" s="190" t="s">
        <v>12378</v>
      </c>
      <c r="C11378" s="190" t="s">
        <v>29812</v>
      </c>
      <c r="D11378" s="190" t="s">
        <v>29797</v>
      </c>
      <c r="E11378" s="190" t="s">
        <v>31087</v>
      </c>
      <c r="F11378" s="190" t="s">
        <v>29797</v>
      </c>
      <c r="G11378" s="190" t="s">
        <v>29797</v>
      </c>
      <c r="H11378" s="190" t="s">
        <v>31314</v>
      </c>
      <c r="I11378" s="190" t="s">
        <v>5062</v>
      </c>
      <c r="J11378" s="190" t="s">
        <v>29821</v>
      </c>
      <c r="K11378" s="190" t="s">
        <v>5062</v>
      </c>
      <c r="L11378" s="190" t="s">
        <v>1447</v>
      </c>
    </row>
    <row r="11379" spans="1:12" ht="15" x14ac:dyDescent="0.25">
      <c r="A11379" s="191" t="s">
        <v>6654</v>
      </c>
      <c r="B11379" s="192" t="s">
        <v>188</v>
      </c>
      <c r="C11379" s="192" t="s">
        <v>29797</v>
      </c>
      <c r="D11379" s="192" t="s">
        <v>29797</v>
      </c>
      <c r="E11379" s="192" t="s">
        <v>29797</v>
      </c>
      <c r="F11379" s="192" t="s">
        <v>29797</v>
      </c>
      <c r="G11379" s="192" t="s">
        <v>29797</v>
      </c>
      <c r="H11379" s="192" t="s">
        <v>31361</v>
      </c>
      <c r="I11379" s="192" t="s">
        <v>5062</v>
      </c>
      <c r="J11379" s="192" t="s">
        <v>29821</v>
      </c>
      <c r="K11379" s="192" t="s">
        <v>5062</v>
      </c>
      <c r="L11379" s="192" t="s">
        <v>1447</v>
      </c>
    </row>
    <row r="11380" spans="1:12" ht="15" x14ac:dyDescent="0.25">
      <c r="A11380" s="189" t="s">
        <v>18025</v>
      </c>
      <c r="B11380" s="190" t="s">
        <v>21825</v>
      </c>
      <c r="C11380" s="190" t="s">
        <v>29797</v>
      </c>
      <c r="D11380" s="190" t="s">
        <v>29797</v>
      </c>
      <c r="E11380" s="190" t="s">
        <v>29797</v>
      </c>
      <c r="F11380" s="190" t="s">
        <v>29797</v>
      </c>
      <c r="G11380" s="190" t="s">
        <v>29797</v>
      </c>
      <c r="H11380" s="190" t="s">
        <v>31603</v>
      </c>
      <c r="I11380" s="190" t="s">
        <v>31604</v>
      </c>
      <c r="J11380" s="190" t="s">
        <v>29821</v>
      </c>
      <c r="K11380" s="190" t="s">
        <v>5062</v>
      </c>
      <c r="L11380" s="190" t="s">
        <v>1447</v>
      </c>
    </row>
    <row r="11381" spans="1:12" ht="15" x14ac:dyDescent="0.25">
      <c r="A11381" s="191" t="s">
        <v>18026</v>
      </c>
      <c r="B11381" s="192" t="s">
        <v>21826</v>
      </c>
      <c r="C11381" s="192" t="s">
        <v>29797</v>
      </c>
      <c r="D11381" s="192" t="s">
        <v>29797</v>
      </c>
      <c r="E11381" s="192" t="s">
        <v>29797</v>
      </c>
      <c r="F11381" s="192" t="s">
        <v>29797</v>
      </c>
      <c r="G11381" s="192" t="s">
        <v>29797</v>
      </c>
      <c r="H11381" s="192" t="s">
        <v>31603</v>
      </c>
      <c r="I11381" s="192" t="s">
        <v>31604</v>
      </c>
      <c r="J11381" s="192" t="s">
        <v>29821</v>
      </c>
      <c r="K11381" s="192" t="s">
        <v>5062</v>
      </c>
      <c r="L11381" s="192" t="s">
        <v>1447</v>
      </c>
    </row>
    <row r="11382" spans="1:12" ht="15" x14ac:dyDescent="0.25">
      <c r="A11382" s="189" t="s">
        <v>12379</v>
      </c>
      <c r="B11382" s="190" t="s">
        <v>12380</v>
      </c>
      <c r="C11382" s="190" t="s">
        <v>29797</v>
      </c>
      <c r="D11382" s="190" t="s">
        <v>29797</v>
      </c>
      <c r="E11382" s="190" t="s">
        <v>29797</v>
      </c>
      <c r="F11382" s="190" t="s">
        <v>29797</v>
      </c>
      <c r="G11382" s="190" t="s">
        <v>29797</v>
      </c>
      <c r="H11382" s="190" t="s">
        <v>31585</v>
      </c>
      <c r="I11382" s="190" t="s">
        <v>31586</v>
      </c>
      <c r="J11382" s="190" t="s">
        <v>29821</v>
      </c>
      <c r="K11382" s="190" t="s">
        <v>5062</v>
      </c>
      <c r="L11382" s="190" t="s">
        <v>1447</v>
      </c>
    </row>
    <row r="11383" spans="1:12" ht="15" x14ac:dyDescent="0.25">
      <c r="A11383" s="191" t="s">
        <v>6655</v>
      </c>
      <c r="B11383" s="192" t="s">
        <v>189</v>
      </c>
      <c r="C11383" s="192" t="s">
        <v>29797</v>
      </c>
      <c r="D11383" s="192" t="s">
        <v>29797</v>
      </c>
      <c r="E11383" s="192" t="s">
        <v>29797</v>
      </c>
      <c r="F11383" s="192" t="s">
        <v>29797</v>
      </c>
      <c r="G11383" s="192" t="s">
        <v>29797</v>
      </c>
      <c r="H11383" s="192" t="s">
        <v>29797</v>
      </c>
      <c r="I11383" s="192" t="s">
        <v>29797</v>
      </c>
      <c r="J11383" s="192" t="s">
        <v>29797</v>
      </c>
      <c r="K11383" s="192" t="s">
        <v>29797</v>
      </c>
      <c r="L11383" s="192" t="s">
        <v>29797</v>
      </c>
    </row>
    <row r="11384" spans="1:12" ht="15" x14ac:dyDescent="0.25">
      <c r="A11384" s="189" t="s">
        <v>18027</v>
      </c>
      <c r="B11384" s="190" t="s">
        <v>21827</v>
      </c>
      <c r="C11384" s="190" t="s">
        <v>29797</v>
      </c>
      <c r="D11384" s="190" t="s">
        <v>29797</v>
      </c>
      <c r="E11384" s="190" t="s">
        <v>29797</v>
      </c>
      <c r="F11384" s="190" t="s">
        <v>29797</v>
      </c>
      <c r="G11384" s="190" t="s">
        <v>29797</v>
      </c>
      <c r="H11384" s="190" t="s">
        <v>31602</v>
      </c>
      <c r="I11384" s="190" t="s">
        <v>31122</v>
      </c>
      <c r="J11384" s="190" t="s">
        <v>29821</v>
      </c>
      <c r="K11384" s="190" t="s">
        <v>5062</v>
      </c>
      <c r="L11384" s="190" t="s">
        <v>1447</v>
      </c>
    </row>
    <row r="11385" spans="1:12" ht="15" x14ac:dyDescent="0.25">
      <c r="A11385" s="191" t="s">
        <v>28218</v>
      </c>
      <c r="B11385" s="192" t="s">
        <v>12381</v>
      </c>
      <c r="C11385" s="192" t="s">
        <v>29797</v>
      </c>
      <c r="D11385" s="192" t="s">
        <v>29797</v>
      </c>
      <c r="E11385" s="192" t="s">
        <v>29797</v>
      </c>
      <c r="F11385" s="192" t="s">
        <v>29797</v>
      </c>
      <c r="G11385" s="192" t="s">
        <v>29797</v>
      </c>
      <c r="H11385" s="192" t="s">
        <v>29797</v>
      </c>
      <c r="I11385" s="192" t="s">
        <v>29797</v>
      </c>
      <c r="J11385" s="192" t="s">
        <v>29797</v>
      </c>
      <c r="K11385" s="192" t="s">
        <v>29797</v>
      </c>
      <c r="L11385" s="192" t="s">
        <v>1439</v>
      </c>
    </row>
    <row r="11386" spans="1:12" ht="15" x14ac:dyDescent="0.25">
      <c r="A11386" s="189" t="s">
        <v>12382</v>
      </c>
      <c r="B11386" s="190" t="s">
        <v>12383</v>
      </c>
      <c r="C11386" s="190" t="s">
        <v>29797</v>
      </c>
      <c r="D11386" s="190" t="s">
        <v>29797</v>
      </c>
      <c r="E11386" s="190" t="s">
        <v>29797</v>
      </c>
      <c r="F11386" s="190" t="s">
        <v>29797</v>
      </c>
      <c r="G11386" s="190" t="s">
        <v>29797</v>
      </c>
      <c r="H11386" s="190" t="s">
        <v>32182</v>
      </c>
      <c r="I11386" s="190" t="s">
        <v>5073</v>
      </c>
      <c r="J11386" s="190" t="s">
        <v>31325</v>
      </c>
      <c r="K11386" s="190" t="s">
        <v>5073</v>
      </c>
      <c r="L11386" s="190" t="s">
        <v>1447</v>
      </c>
    </row>
    <row r="11387" spans="1:12" ht="15" x14ac:dyDescent="0.25">
      <c r="A11387" s="191" t="s">
        <v>28219</v>
      </c>
      <c r="B11387" s="192" t="s">
        <v>190</v>
      </c>
      <c r="C11387" s="192" t="s">
        <v>29797</v>
      </c>
      <c r="D11387" s="192" t="s">
        <v>29797</v>
      </c>
      <c r="E11387" s="192" t="s">
        <v>29797</v>
      </c>
      <c r="F11387" s="192" t="s">
        <v>29797</v>
      </c>
      <c r="G11387" s="192" t="s">
        <v>29797</v>
      </c>
      <c r="H11387" s="192" t="s">
        <v>29797</v>
      </c>
      <c r="I11387" s="192" t="s">
        <v>29797</v>
      </c>
      <c r="J11387" s="192" t="s">
        <v>29797</v>
      </c>
      <c r="K11387" s="192" t="s">
        <v>29797</v>
      </c>
      <c r="L11387" s="192" t="s">
        <v>1467</v>
      </c>
    </row>
    <row r="11388" spans="1:12" ht="15" x14ac:dyDescent="0.25">
      <c r="A11388" s="189" t="s">
        <v>6656</v>
      </c>
      <c r="B11388" s="190" t="s">
        <v>191</v>
      </c>
      <c r="C11388" s="190" t="s">
        <v>29797</v>
      </c>
      <c r="D11388" s="190" t="s">
        <v>29797</v>
      </c>
      <c r="E11388" s="190" t="s">
        <v>29797</v>
      </c>
      <c r="F11388" s="190" t="s">
        <v>29797</v>
      </c>
      <c r="G11388" s="190" t="s">
        <v>29797</v>
      </c>
      <c r="H11388" s="190" t="s">
        <v>32139</v>
      </c>
      <c r="I11388" s="190" t="s">
        <v>31814</v>
      </c>
      <c r="J11388" s="190" t="s">
        <v>31325</v>
      </c>
      <c r="K11388" s="190" t="s">
        <v>5073</v>
      </c>
      <c r="L11388" s="190" t="s">
        <v>1447</v>
      </c>
    </row>
    <row r="11389" spans="1:12" ht="15" x14ac:dyDescent="0.25">
      <c r="A11389" s="191" t="s">
        <v>6657</v>
      </c>
      <c r="B11389" s="192" t="s">
        <v>192</v>
      </c>
      <c r="C11389" s="192" t="s">
        <v>29797</v>
      </c>
      <c r="D11389" s="192" t="s">
        <v>29797</v>
      </c>
      <c r="E11389" s="192" t="s">
        <v>29797</v>
      </c>
      <c r="F11389" s="192" t="s">
        <v>29797</v>
      </c>
      <c r="G11389" s="192" t="s">
        <v>29797</v>
      </c>
      <c r="H11389" s="192" t="s">
        <v>29797</v>
      </c>
      <c r="I11389" s="192" t="s">
        <v>29797</v>
      </c>
      <c r="J11389" s="192" t="s">
        <v>29821</v>
      </c>
      <c r="K11389" s="192" t="s">
        <v>5062</v>
      </c>
      <c r="L11389" s="192" t="s">
        <v>1447</v>
      </c>
    </row>
    <row r="11390" spans="1:12" ht="15" x14ac:dyDescent="0.25">
      <c r="A11390" s="189" t="s">
        <v>28220</v>
      </c>
      <c r="B11390" s="190" t="s">
        <v>28221</v>
      </c>
      <c r="C11390" s="190" t="s">
        <v>29797</v>
      </c>
      <c r="D11390" s="190" t="s">
        <v>29797</v>
      </c>
      <c r="E11390" s="190" t="s">
        <v>29797</v>
      </c>
      <c r="F11390" s="190" t="s">
        <v>29797</v>
      </c>
      <c r="G11390" s="190" t="s">
        <v>29797</v>
      </c>
      <c r="H11390" s="190" t="s">
        <v>31312</v>
      </c>
      <c r="I11390" s="190" t="s">
        <v>31313</v>
      </c>
      <c r="J11390" s="190" t="s">
        <v>29821</v>
      </c>
      <c r="K11390" s="190" t="s">
        <v>5062</v>
      </c>
      <c r="L11390" s="190" t="s">
        <v>1447</v>
      </c>
    </row>
    <row r="11391" spans="1:12" ht="15" x14ac:dyDescent="0.25">
      <c r="A11391" s="191" t="s">
        <v>18028</v>
      </c>
      <c r="B11391" s="192" t="s">
        <v>21828</v>
      </c>
      <c r="C11391" s="192" t="s">
        <v>29797</v>
      </c>
      <c r="D11391" s="192" t="s">
        <v>29797</v>
      </c>
      <c r="E11391" s="192" t="s">
        <v>29797</v>
      </c>
      <c r="F11391" s="192" t="s">
        <v>29797</v>
      </c>
      <c r="G11391" s="192" t="s">
        <v>29797</v>
      </c>
      <c r="H11391" s="192" t="s">
        <v>29797</v>
      </c>
      <c r="I11391" s="192" t="s">
        <v>29797</v>
      </c>
      <c r="J11391" s="192" t="s">
        <v>29797</v>
      </c>
      <c r="K11391" s="192" t="s">
        <v>29797</v>
      </c>
      <c r="L11391" s="192" t="s">
        <v>29797</v>
      </c>
    </row>
    <row r="11392" spans="1:12" ht="15" x14ac:dyDescent="0.25">
      <c r="A11392" s="189" t="s">
        <v>6658</v>
      </c>
      <c r="B11392" s="190" t="s">
        <v>193</v>
      </c>
      <c r="C11392" s="190" t="s">
        <v>29797</v>
      </c>
      <c r="D11392" s="190" t="s">
        <v>29797</v>
      </c>
      <c r="E11392" s="190" t="s">
        <v>29797</v>
      </c>
      <c r="F11392" s="190" t="s">
        <v>29797</v>
      </c>
      <c r="G11392" s="190" t="s">
        <v>29797</v>
      </c>
      <c r="H11392" s="190" t="s">
        <v>29797</v>
      </c>
      <c r="I11392" s="190" t="s">
        <v>29797</v>
      </c>
      <c r="J11392" s="190" t="s">
        <v>29797</v>
      </c>
      <c r="K11392" s="190" t="s">
        <v>29797</v>
      </c>
      <c r="L11392" s="190" t="s">
        <v>29797</v>
      </c>
    </row>
    <row r="11393" spans="1:12" ht="15" x14ac:dyDescent="0.25">
      <c r="A11393" s="191" t="s">
        <v>12384</v>
      </c>
      <c r="B11393" s="192" t="s">
        <v>12385</v>
      </c>
      <c r="C11393" s="192" t="s">
        <v>29797</v>
      </c>
      <c r="D11393" s="192" t="s">
        <v>29797</v>
      </c>
      <c r="E11393" s="192" t="s">
        <v>29797</v>
      </c>
      <c r="F11393" s="192" t="s">
        <v>29797</v>
      </c>
      <c r="G11393" s="192" t="s">
        <v>29797</v>
      </c>
      <c r="H11393" s="192" t="s">
        <v>31337</v>
      </c>
      <c r="I11393" s="192" t="s">
        <v>31338</v>
      </c>
      <c r="J11393" s="192" t="s">
        <v>29821</v>
      </c>
      <c r="K11393" s="192" t="s">
        <v>5062</v>
      </c>
      <c r="L11393" s="192" t="s">
        <v>1447</v>
      </c>
    </row>
    <row r="11394" spans="1:12" ht="15" x14ac:dyDescent="0.25">
      <c r="A11394" s="189" t="s">
        <v>28222</v>
      </c>
      <c r="B11394" s="190" t="s">
        <v>21829</v>
      </c>
      <c r="C11394" s="190" t="s">
        <v>29797</v>
      </c>
      <c r="D11394" s="190" t="s">
        <v>29797</v>
      </c>
      <c r="E11394" s="190" t="s">
        <v>29797</v>
      </c>
      <c r="F11394" s="190" t="s">
        <v>29797</v>
      </c>
      <c r="G11394" s="190" t="s">
        <v>29797</v>
      </c>
      <c r="H11394" s="190" t="s">
        <v>29797</v>
      </c>
      <c r="I11394" s="190" t="s">
        <v>29797</v>
      </c>
      <c r="J11394" s="190" t="s">
        <v>29797</v>
      </c>
      <c r="K11394" s="190" t="s">
        <v>29797</v>
      </c>
      <c r="L11394" s="190" t="s">
        <v>33517</v>
      </c>
    </row>
    <row r="11395" spans="1:12" ht="15" x14ac:dyDescent="0.25">
      <c r="A11395" s="191" t="s">
        <v>12386</v>
      </c>
      <c r="B11395" s="192" t="s">
        <v>12387</v>
      </c>
      <c r="C11395" s="192" t="s">
        <v>29797</v>
      </c>
      <c r="D11395" s="192" t="s">
        <v>29797</v>
      </c>
      <c r="E11395" s="192" t="s">
        <v>29797</v>
      </c>
      <c r="F11395" s="192" t="s">
        <v>29797</v>
      </c>
      <c r="G11395" s="192" t="s">
        <v>29797</v>
      </c>
      <c r="H11395" s="192" t="s">
        <v>31361</v>
      </c>
      <c r="I11395" s="192" t="s">
        <v>5062</v>
      </c>
      <c r="J11395" s="192" t="s">
        <v>29821</v>
      </c>
      <c r="K11395" s="192" t="s">
        <v>5062</v>
      </c>
      <c r="L11395" s="192" t="s">
        <v>1447</v>
      </c>
    </row>
    <row r="11396" spans="1:12" ht="15" x14ac:dyDescent="0.25">
      <c r="A11396" s="189" t="s">
        <v>12388</v>
      </c>
      <c r="B11396" s="190" t="s">
        <v>12389</v>
      </c>
      <c r="C11396" s="190" t="s">
        <v>29797</v>
      </c>
      <c r="D11396" s="190" t="s">
        <v>29797</v>
      </c>
      <c r="E11396" s="190" t="s">
        <v>29797</v>
      </c>
      <c r="F11396" s="190" t="s">
        <v>29797</v>
      </c>
      <c r="G11396" s="190" t="s">
        <v>29797</v>
      </c>
      <c r="H11396" s="190" t="s">
        <v>31361</v>
      </c>
      <c r="I11396" s="190" t="s">
        <v>5062</v>
      </c>
      <c r="J11396" s="190" t="s">
        <v>29821</v>
      </c>
      <c r="K11396" s="190" t="s">
        <v>5062</v>
      </c>
      <c r="L11396" s="190" t="s">
        <v>1447</v>
      </c>
    </row>
    <row r="11397" spans="1:12" ht="15" x14ac:dyDescent="0.25">
      <c r="A11397" s="191" t="s">
        <v>12390</v>
      </c>
      <c r="B11397" s="192" t="s">
        <v>12391</v>
      </c>
      <c r="C11397" s="192" t="s">
        <v>29797</v>
      </c>
      <c r="D11397" s="192" t="s">
        <v>29797</v>
      </c>
      <c r="E11397" s="192" t="s">
        <v>29797</v>
      </c>
      <c r="F11397" s="192" t="s">
        <v>29797</v>
      </c>
      <c r="G11397" s="192" t="s">
        <v>29797</v>
      </c>
      <c r="H11397" s="192" t="s">
        <v>31678</v>
      </c>
      <c r="I11397" s="192" t="s">
        <v>31679</v>
      </c>
      <c r="J11397" s="192" t="s">
        <v>31325</v>
      </c>
      <c r="K11397" s="192" t="s">
        <v>5073</v>
      </c>
      <c r="L11397" s="192" t="s">
        <v>1447</v>
      </c>
    </row>
    <row r="11398" spans="1:12" ht="15" x14ac:dyDescent="0.25">
      <c r="A11398" s="189" t="s">
        <v>12392</v>
      </c>
      <c r="B11398" s="190" t="s">
        <v>12393</v>
      </c>
      <c r="C11398" s="190" t="s">
        <v>29797</v>
      </c>
      <c r="D11398" s="190" t="s">
        <v>29797</v>
      </c>
      <c r="E11398" s="190" t="s">
        <v>29797</v>
      </c>
      <c r="F11398" s="190" t="s">
        <v>29797</v>
      </c>
      <c r="G11398" s="190" t="s">
        <v>29797</v>
      </c>
      <c r="H11398" s="190" t="s">
        <v>31445</v>
      </c>
      <c r="I11398" s="190" t="s">
        <v>31446</v>
      </c>
      <c r="J11398" s="190" t="s">
        <v>31325</v>
      </c>
      <c r="K11398" s="190" t="s">
        <v>5073</v>
      </c>
      <c r="L11398" s="190" t="s">
        <v>1447</v>
      </c>
    </row>
    <row r="11399" spans="1:12" ht="15" x14ac:dyDescent="0.25">
      <c r="A11399" s="191" t="s">
        <v>12394</v>
      </c>
      <c r="B11399" s="192" t="s">
        <v>12395</v>
      </c>
      <c r="C11399" s="192" t="s">
        <v>29797</v>
      </c>
      <c r="D11399" s="192" t="s">
        <v>29797</v>
      </c>
      <c r="E11399" s="192" t="s">
        <v>29797</v>
      </c>
      <c r="F11399" s="192" t="s">
        <v>29797</v>
      </c>
      <c r="G11399" s="192" t="s">
        <v>29797</v>
      </c>
      <c r="H11399" s="192" t="s">
        <v>33244</v>
      </c>
      <c r="I11399" s="192" t="s">
        <v>33245</v>
      </c>
      <c r="J11399" s="192" t="s">
        <v>30060</v>
      </c>
      <c r="K11399" s="192" t="s">
        <v>6032</v>
      </c>
      <c r="L11399" s="192" t="s">
        <v>1447</v>
      </c>
    </row>
    <row r="11400" spans="1:12" ht="15" x14ac:dyDescent="0.25">
      <c r="A11400" s="189" t="s">
        <v>18029</v>
      </c>
      <c r="B11400" s="190" t="s">
        <v>21830</v>
      </c>
      <c r="C11400" s="190" t="s">
        <v>29812</v>
      </c>
      <c r="D11400" s="190" t="s">
        <v>29824</v>
      </c>
      <c r="E11400" s="190" t="s">
        <v>1551</v>
      </c>
      <c r="F11400" s="190" t="s">
        <v>29804</v>
      </c>
      <c r="G11400" s="190" t="s">
        <v>29826</v>
      </c>
      <c r="H11400" s="190" t="s">
        <v>31573</v>
      </c>
      <c r="I11400" s="190" t="s">
        <v>31574</v>
      </c>
      <c r="J11400" s="190" t="s">
        <v>29821</v>
      </c>
      <c r="K11400" s="190" t="s">
        <v>5062</v>
      </c>
      <c r="L11400" s="190" t="s">
        <v>1447</v>
      </c>
    </row>
    <row r="11401" spans="1:12" ht="15" x14ac:dyDescent="0.25">
      <c r="A11401" s="191" t="s">
        <v>18030</v>
      </c>
      <c r="B11401" s="192" t="s">
        <v>21831</v>
      </c>
      <c r="C11401" s="192" t="s">
        <v>29797</v>
      </c>
      <c r="D11401" s="192" t="s">
        <v>29797</v>
      </c>
      <c r="E11401" s="192" t="s">
        <v>29797</v>
      </c>
      <c r="F11401" s="192" t="s">
        <v>29797</v>
      </c>
      <c r="G11401" s="192" t="s">
        <v>29797</v>
      </c>
      <c r="H11401" s="192" t="s">
        <v>31476</v>
      </c>
      <c r="I11401" s="192" t="s">
        <v>31477</v>
      </c>
      <c r="J11401" s="192" t="s">
        <v>29821</v>
      </c>
      <c r="K11401" s="192" t="s">
        <v>5062</v>
      </c>
      <c r="L11401" s="192" t="s">
        <v>1447</v>
      </c>
    </row>
    <row r="11402" spans="1:12" ht="15" x14ac:dyDescent="0.25">
      <c r="A11402" s="189" t="s">
        <v>28223</v>
      </c>
      <c r="B11402" s="190" t="s">
        <v>28224</v>
      </c>
      <c r="C11402" s="190" t="s">
        <v>29797</v>
      </c>
      <c r="D11402" s="190" t="s">
        <v>29797</v>
      </c>
      <c r="E11402" s="190" t="s">
        <v>29797</v>
      </c>
      <c r="F11402" s="190" t="s">
        <v>29797</v>
      </c>
      <c r="G11402" s="190" t="s">
        <v>29797</v>
      </c>
      <c r="H11402" s="190" t="s">
        <v>31409</v>
      </c>
      <c r="I11402" s="190" t="s">
        <v>5062</v>
      </c>
      <c r="J11402" s="190" t="s">
        <v>29821</v>
      </c>
      <c r="K11402" s="190" t="s">
        <v>5062</v>
      </c>
      <c r="L11402" s="190" t="s">
        <v>1447</v>
      </c>
    </row>
    <row r="11403" spans="1:12" ht="15" x14ac:dyDescent="0.25">
      <c r="A11403" s="191" t="s">
        <v>28225</v>
      </c>
      <c r="B11403" s="192" t="s">
        <v>194</v>
      </c>
      <c r="C11403" s="192" t="s">
        <v>29797</v>
      </c>
      <c r="D11403" s="192" t="s">
        <v>29797</v>
      </c>
      <c r="E11403" s="192" t="s">
        <v>29797</v>
      </c>
      <c r="F11403" s="192" t="s">
        <v>29797</v>
      </c>
      <c r="G11403" s="192" t="s">
        <v>29797</v>
      </c>
      <c r="H11403" s="192" t="s">
        <v>29797</v>
      </c>
      <c r="I11403" s="192" t="s">
        <v>29797</v>
      </c>
      <c r="J11403" s="192" t="s">
        <v>29797</v>
      </c>
      <c r="K11403" s="192" t="s">
        <v>29797</v>
      </c>
      <c r="L11403" s="192" t="s">
        <v>2704</v>
      </c>
    </row>
    <row r="11404" spans="1:12" ht="15" x14ac:dyDescent="0.25">
      <c r="A11404" s="189" t="s">
        <v>28226</v>
      </c>
      <c r="B11404" s="190" t="s">
        <v>28227</v>
      </c>
      <c r="C11404" s="190" t="s">
        <v>29797</v>
      </c>
      <c r="D11404" s="190" t="s">
        <v>29797</v>
      </c>
      <c r="E11404" s="190" t="s">
        <v>29797</v>
      </c>
      <c r="F11404" s="190" t="s">
        <v>29797</v>
      </c>
      <c r="G11404" s="190" t="s">
        <v>29797</v>
      </c>
      <c r="H11404" s="190" t="s">
        <v>29797</v>
      </c>
      <c r="I11404" s="190" t="s">
        <v>29797</v>
      </c>
      <c r="J11404" s="190" t="s">
        <v>29797</v>
      </c>
      <c r="K11404" s="190" t="s">
        <v>29797</v>
      </c>
      <c r="L11404" s="190" t="s">
        <v>1438</v>
      </c>
    </row>
    <row r="11405" spans="1:12" ht="15" x14ac:dyDescent="0.25">
      <c r="A11405" s="191" t="s">
        <v>28228</v>
      </c>
      <c r="B11405" s="192" t="s">
        <v>195</v>
      </c>
      <c r="C11405" s="192" t="s">
        <v>29797</v>
      </c>
      <c r="D11405" s="192" t="s">
        <v>29797</v>
      </c>
      <c r="E11405" s="192" t="s">
        <v>29797</v>
      </c>
      <c r="F11405" s="192" t="s">
        <v>29797</v>
      </c>
      <c r="G11405" s="192" t="s">
        <v>29797</v>
      </c>
      <c r="H11405" s="192" t="s">
        <v>29797</v>
      </c>
      <c r="I11405" s="192" t="s">
        <v>29797</v>
      </c>
      <c r="J11405" s="192" t="s">
        <v>29797</v>
      </c>
      <c r="K11405" s="192" t="s">
        <v>29797</v>
      </c>
      <c r="L11405" s="192" t="s">
        <v>1438</v>
      </c>
    </row>
    <row r="11406" spans="1:12" ht="15" x14ac:dyDescent="0.25">
      <c r="A11406" s="189" t="s">
        <v>12396</v>
      </c>
      <c r="B11406" s="190" t="s">
        <v>12397</v>
      </c>
      <c r="C11406" s="190" t="s">
        <v>29797</v>
      </c>
      <c r="D11406" s="190" t="s">
        <v>29797</v>
      </c>
      <c r="E11406" s="190" t="s">
        <v>29797</v>
      </c>
      <c r="F11406" s="190" t="s">
        <v>29797</v>
      </c>
      <c r="G11406" s="190" t="s">
        <v>29797</v>
      </c>
      <c r="H11406" s="190" t="s">
        <v>29797</v>
      </c>
      <c r="I11406" s="190" t="s">
        <v>29797</v>
      </c>
      <c r="J11406" s="190" t="s">
        <v>31325</v>
      </c>
      <c r="K11406" s="190" t="s">
        <v>5073</v>
      </c>
      <c r="L11406" s="190" t="s">
        <v>1447</v>
      </c>
    </row>
    <row r="11407" spans="1:12" ht="15" x14ac:dyDescent="0.25">
      <c r="A11407" s="191" t="s">
        <v>6659</v>
      </c>
      <c r="B11407" s="192" t="s">
        <v>196</v>
      </c>
      <c r="C11407" s="192" t="s">
        <v>29797</v>
      </c>
      <c r="D11407" s="192" t="s">
        <v>29797</v>
      </c>
      <c r="E11407" s="192" t="s">
        <v>29797</v>
      </c>
      <c r="F11407" s="192" t="s">
        <v>29797</v>
      </c>
      <c r="G11407" s="192" t="s">
        <v>29797</v>
      </c>
      <c r="H11407" s="192" t="s">
        <v>29797</v>
      </c>
      <c r="I11407" s="192" t="s">
        <v>29797</v>
      </c>
      <c r="J11407" s="192" t="s">
        <v>29797</v>
      </c>
      <c r="K11407" s="192" t="s">
        <v>29797</v>
      </c>
      <c r="L11407" s="192" t="s">
        <v>29797</v>
      </c>
    </row>
    <row r="11408" spans="1:12" ht="15" x14ac:dyDescent="0.25">
      <c r="A11408" s="189" t="s">
        <v>28229</v>
      </c>
      <c r="B11408" s="190" t="s">
        <v>21832</v>
      </c>
      <c r="C11408" s="190" t="s">
        <v>29797</v>
      </c>
      <c r="D11408" s="190" t="s">
        <v>29797</v>
      </c>
      <c r="E11408" s="190" t="s">
        <v>29797</v>
      </c>
      <c r="F11408" s="190" t="s">
        <v>29797</v>
      </c>
      <c r="G11408" s="190" t="s">
        <v>29797</v>
      </c>
      <c r="H11408" s="190" t="s">
        <v>29797</v>
      </c>
      <c r="I11408" s="190" t="s">
        <v>29797</v>
      </c>
      <c r="J11408" s="190" t="s">
        <v>29797</v>
      </c>
      <c r="K11408" s="190" t="s">
        <v>29797</v>
      </c>
      <c r="L11408" s="190" t="s">
        <v>1469</v>
      </c>
    </row>
    <row r="11409" spans="1:12" ht="15" x14ac:dyDescent="0.25">
      <c r="A11409" s="191" t="s">
        <v>6660</v>
      </c>
      <c r="B11409" s="192" t="s">
        <v>197</v>
      </c>
      <c r="C11409" s="192" t="s">
        <v>29797</v>
      </c>
      <c r="D11409" s="192" t="s">
        <v>29797</v>
      </c>
      <c r="E11409" s="192" t="s">
        <v>29797</v>
      </c>
      <c r="F11409" s="192" t="s">
        <v>29797</v>
      </c>
      <c r="G11409" s="192" t="s">
        <v>29797</v>
      </c>
      <c r="H11409" s="192" t="s">
        <v>31680</v>
      </c>
      <c r="I11409" s="192" t="s">
        <v>5078</v>
      </c>
      <c r="J11409" s="192" t="s">
        <v>29826</v>
      </c>
      <c r="K11409" s="192" t="s">
        <v>5078</v>
      </c>
      <c r="L11409" s="192" t="s">
        <v>1447</v>
      </c>
    </row>
    <row r="11410" spans="1:12" ht="15" x14ac:dyDescent="0.25">
      <c r="A11410" s="189" t="s">
        <v>18031</v>
      </c>
      <c r="B11410" s="190" t="s">
        <v>21833</v>
      </c>
      <c r="C11410" s="190" t="s">
        <v>29797</v>
      </c>
      <c r="D11410" s="190" t="s">
        <v>29797</v>
      </c>
      <c r="E11410" s="190" t="s">
        <v>29797</v>
      </c>
      <c r="F11410" s="190" t="s">
        <v>29797</v>
      </c>
      <c r="G11410" s="190" t="s">
        <v>29797</v>
      </c>
      <c r="H11410" s="190" t="s">
        <v>29797</v>
      </c>
      <c r="I11410" s="190" t="s">
        <v>29797</v>
      </c>
      <c r="J11410" s="190" t="s">
        <v>29797</v>
      </c>
      <c r="K11410" s="190" t="s">
        <v>29797</v>
      </c>
      <c r="L11410" s="190" t="s">
        <v>29797</v>
      </c>
    </row>
    <row r="11411" spans="1:12" ht="15" x14ac:dyDescent="0.25">
      <c r="A11411" s="191" t="s">
        <v>28230</v>
      </c>
      <c r="B11411" s="192" t="s">
        <v>21834</v>
      </c>
      <c r="C11411" s="192" t="s">
        <v>29797</v>
      </c>
      <c r="D11411" s="192" t="s">
        <v>29797</v>
      </c>
      <c r="E11411" s="192" t="s">
        <v>29797</v>
      </c>
      <c r="F11411" s="192" t="s">
        <v>29797</v>
      </c>
      <c r="G11411" s="192" t="s">
        <v>29797</v>
      </c>
      <c r="H11411" s="192" t="s">
        <v>29797</v>
      </c>
      <c r="I11411" s="192" t="s">
        <v>29797</v>
      </c>
      <c r="J11411" s="192" t="s">
        <v>29797</v>
      </c>
      <c r="K11411" s="192" t="s">
        <v>29797</v>
      </c>
      <c r="L11411" s="192" t="s">
        <v>29797</v>
      </c>
    </row>
    <row r="11412" spans="1:12" ht="15" x14ac:dyDescent="0.25">
      <c r="A11412" s="189" t="s">
        <v>28231</v>
      </c>
      <c r="B11412" s="190" t="s">
        <v>28232</v>
      </c>
      <c r="C11412" s="190" t="s">
        <v>29797</v>
      </c>
      <c r="D11412" s="190" t="s">
        <v>29797</v>
      </c>
      <c r="E11412" s="190" t="s">
        <v>29797</v>
      </c>
      <c r="F11412" s="190" t="s">
        <v>29797</v>
      </c>
      <c r="G11412" s="190" t="s">
        <v>29797</v>
      </c>
      <c r="H11412" s="190" t="s">
        <v>29797</v>
      </c>
      <c r="I11412" s="190" t="s">
        <v>29797</v>
      </c>
      <c r="J11412" s="190" t="s">
        <v>29797</v>
      </c>
      <c r="K11412" s="190" t="s">
        <v>29797</v>
      </c>
      <c r="L11412" s="190" t="s">
        <v>29797</v>
      </c>
    </row>
    <row r="11413" spans="1:12" ht="15" x14ac:dyDescent="0.25">
      <c r="A11413" s="191" t="s">
        <v>18032</v>
      </c>
      <c r="B11413" s="192" t="s">
        <v>21835</v>
      </c>
      <c r="C11413" s="192" t="s">
        <v>29797</v>
      </c>
      <c r="D11413" s="192" t="s">
        <v>29797</v>
      </c>
      <c r="E11413" s="192" t="s">
        <v>29797</v>
      </c>
      <c r="F11413" s="192" t="s">
        <v>29797</v>
      </c>
      <c r="G11413" s="192" t="s">
        <v>29797</v>
      </c>
      <c r="H11413" s="192" t="s">
        <v>29797</v>
      </c>
      <c r="I11413" s="192" t="s">
        <v>29797</v>
      </c>
      <c r="J11413" s="192" t="s">
        <v>29797</v>
      </c>
      <c r="K11413" s="192" t="s">
        <v>29797</v>
      </c>
      <c r="L11413" s="192" t="s">
        <v>29797</v>
      </c>
    </row>
    <row r="11414" spans="1:12" ht="15" x14ac:dyDescent="0.25">
      <c r="A11414" s="189" t="s">
        <v>18033</v>
      </c>
      <c r="B11414" s="190" t="s">
        <v>21836</v>
      </c>
      <c r="C11414" s="190" t="s">
        <v>29797</v>
      </c>
      <c r="D11414" s="190" t="s">
        <v>29797</v>
      </c>
      <c r="E11414" s="190" t="s">
        <v>29797</v>
      </c>
      <c r="F11414" s="190" t="s">
        <v>29797</v>
      </c>
      <c r="G11414" s="190" t="s">
        <v>29797</v>
      </c>
      <c r="H11414" s="190" t="s">
        <v>29797</v>
      </c>
      <c r="I11414" s="190" t="s">
        <v>29797</v>
      </c>
      <c r="J11414" s="190" t="s">
        <v>29797</v>
      </c>
      <c r="K11414" s="190" t="s">
        <v>29797</v>
      </c>
      <c r="L11414" s="190" t="s">
        <v>29797</v>
      </c>
    </row>
    <row r="11415" spans="1:12" ht="15" x14ac:dyDescent="0.25">
      <c r="A11415" s="191" t="s">
        <v>18034</v>
      </c>
      <c r="B11415" s="192" t="s">
        <v>21837</v>
      </c>
      <c r="C11415" s="192" t="s">
        <v>29797</v>
      </c>
      <c r="D11415" s="192" t="s">
        <v>29797</v>
      </c>
      <c r="E11415" s="192" t="s">
        <v>29797</v>
      </c>
      <c r="F11415" s="192" t="s">
        <v>29797</v>
      </c>
      <c r="G11415" s="192" t="s">
        <v>29797</v>
      </c>
      <c r="H11415" s="192" t="s">
        <v>29797</v>
      </c>
      <c r="I11415" s="192" t="s">
        <v>29797</v>
      </c>
      <c r="J11415" s="192" t="s">
        <v>29797</v>
      </c>
      <c r="K11415" s="192" t="s">
        <v>29797</v>
      </c>
      <c r="L11415" s="192" t="s">
        <v>29797</v>
      </c>
    </row>
    <row r="11416" spans="1:12" ht="15" x14ac:dyDescent="0.25">
      <c r="A11416" s="189" t="s">
        <v>12398</v>
      </c>
      <c r="B11416" s="190" t="s">
        <v>12399</v>
      </c>
      <c r="C11416" s="190" t="s">
        <v>29797</v>
      </c>
      <c r="D11416" s="190" t="s">
        <v>29797</v>
      </c>
      <c r="E11416" s="190" t="s">
        <v>29797</v>
      </c>
      <c r="F11416" s="190" t="s">
        <v>29797</v>
      </c>
      <c r="G11416" s="190" t="s">
        <v>29797</v>
      </c>
      <c r="H11416" s="190" t="s">
        <v>31482</v>
      </c>
      <c r="I11416" s="190" t="s">
        <v>31483</v>
      </c>
      <c r="J11416" s="190" t="s">
        <v>29821</v>
      </c>
      <c r="K11416" s="190" t="s">
        <v>5062</v>
      </c>
      <c r="L11416" s="190" t="s">
        <v>1447</v>
      </c>
    </row>
    <row r="11417" spans="1:12" ht="15" x14ac:dyDescent="0.25">
      <c r="A11417" s="191" t="s">
        <v>18035</v>
      </c>
      <c r="B11417" s="192" t="s">
        <v>21838</v>
      </c>
      <c r="C11417" s="192" t="s">
        <v>29797</v>
      </c>
      <c r="D11417" s="192" t="s">
        <v>29797</v>
      </c>
      <c r="E11417" s="192" t="s">
        <v>29797</v>
      </c>
      <c r="F11417" s="192" t="s">
        <v>29797</v>
      </c>
      <c r="G11417" s="192" t="s">
        <v>29797</v>
      </c>
      <c r="H11417" s="192" t="s">
        <v>33246</v>
      </c>
      <c r="I11417" s="192" t="s">
        <v>33247</v>
      </c>
      <c r="J11417" s="192" t="s">
        <v>29968</v>
      </c>
      <c r="K11417" s="192" t="s">
        <v>11560</v>
      </c>
      <c r="L11417" s="192" t="s">
        <v>1447</v>
      </c>
    </row>
    <row r="11418" spans="1:12" ht="15" x14ac:dyDescent="0.25">
      <c r="A11418" s="189" t="s">
        <v>18036</v>
      </c>
      <c r="B11418" s="190" t="s">
        <v>21839</v>
      </c>
      <c r="C11418" s="190" t="s">
        <v>29797</v>
      </c>
      <c r="D11418" s="190" t="s">
        <v>29797</v>
      </c>
      <c r="E11418" s="190" t="s">
        <v>29797</v>
      </c>
      <c r="F11418" s="190" t="s">
        <v>29797</v>
      </c>
      <c r="G11418" s="190" t="s">
        <v>29797</v>
      </c>
      <c r="H11418" s="190" t="s">
        <v>29797</v>
      </c>
      <c r="I11418" s="190" t="s">
        <v>29797</v>
      </c>
      <c r="J11418" s="190" t="s">
        <v>29797</v>
      </c>
      <c r="K11418" s="190" t="s">
        <v>29797</v>
      </c>
      <c r="L11418" s="190" t="s">
        <v>29797</v>
      </c>
    </row>
    <row r="11419" spans="1:12" ht="15" x14ac:dyDescent="0.25">
      <c r="A11419" s="191" t="s">
        <v>12400</v>
      </c>
      <c r="B11419" s="192" t="s">
        <v>12401</v>
      </c>
      <c r="C11419" s="192" t="s">
        <v>29797</v>
      </c>
      <c r="D11419" s="192" t="s">
        <v>29797</v>
      </c>
      <c r="E11419" s="192" t="s">
        <v>29797</v>
      </c>
      <c r="F11419" s="192" t="s">
        <v>29797</v>
      </c>
      <c r="G11419" s="192" t="s">
        <v>29797</v>
      </c>
      <c r="H11419" s="192" t="s">
        <v>29797</v>
      </c>
      <c r="I11419" s="192" t="s">
        <v>29797</v>
      </c>
      <c r="J11419" s="192" t="s">
        <v>30285</v>
      </c>
      <c r="K11419" s="192" t="s">
        <v>10553</v>
      </c>
      <c r="L11419" s="192" t="s">
        <v>1447</v>
      </c>
    </row>
    <row r="11420" spans="1:12" ht="15" x14ac:dyDescent="0.25">
      <c r="A11420" s="189" t="s">
        <v>12402</v>
      </c>
      <c r="B11420" s="190" t="s">
        <v>12403</v>
      </c>
      <c r="C11420" s="190" t="s">
        <v>29797</v>
      </c>
      <c r="D11420" s="190" t="s">
        <v>29797</v>
      </c>
      <c r="E11420" s="190" t="s">
        <v>29797</v>
      </c>
      <c r="F11420" s="190" t="s">
        <v>29797</v>
      </c>
      <c r="G11420" s="190" t="s">
        <v>29797</v>
      </c>
      <c r="H11420" s="190" t="s">
        <v>31371</v>
      </c>
      <c r="I11420" s="190" t="s">
        <v>5062</v>
      </c>
      <c r="J11420" s="190" t="s">
        <v>29821</v>
      </c>
      <c r="K11420" s="190" t="s">
        <v>5062</v>
      </c>
      <c r="L11420" s="190" t="s">
        <v>1447</v>
      </c>
    </row>
    <row r="11421" spans="1:12" ht="15" x14ac:dyDescent="0.25">
      <c r="A11421" s="191" t="s">
        <v>28233</v>
      </c>
      <c r="B11421" s="192" t="s">
        <v>21840</v>
      </c>
      <c r="C11421" s="192" t="s">
        <v>29797</v>
      </c>
      <c r="D11421" s="192" t="s">
        <v>29797</v>
      </c>
      <c r="E11421" s="192" t="s">
        <v>29797</v>
      </c>
      <c r="F11421" s="192" t="s">
        <v>29797</v>
      </c>
      <c r="G11421" s="192" t="s">
        <v>29797</v>
      </c>
      <c r="H11421" s="192" t="s">
        <v>29797</v>
      </c>
      <c r="I11421" s="192" t="s">
        <v>29797</v>
      </c>
      <c r="J11421" s="192" t="s">
        <v>29797</v>
      </c>
      <c r="K11421" s="192" t="s">
        <v>29797</v>
      </c>
      <c r="L11421" s="192" t="s">
        <v>1446</v>
      </c>
    </row>
    <row r="11422" spans="1:12" ht="15" x14ac:dyDescent="0.25">
      <c r="A11422" s="189" t="s">
        <v>12404</v>
      </c>
      <c r="B11422" s="190" t="s">
        <v>12405</v>
      </c>
      <c r="C11422" s="190" t="s">
        <v>29797</v>
      </c>
      <c r="D11422" s="190" t="s">
        <v>29797</v>
      </c>
      <c r="E11422" s="190" t="s">
        <v>29797</v>
      </c>
      <c r="F11422" s="190" t="s">
        <v>29797</v>
      </c>
      <c r="G11422" s="190" t="s">
        <v>29797</v>
      </c>
      <c r="H11422" s="190" t="s">
        <v>31340</v>
      </c>
      <c r="I11422" s="190" t="s">
        <v>1380</v>
      </c>
      <c r="J11422" s="190" t="s">
        <v>29821</v>
      </c>
      <c r="K11422" s="190" t="s">
        <v>5062</v>
      </c>
      <c r="L11422" s="190" t="s">
        <v>1447</v>
      </c>
    </row>
    <row r="11423" spans="1:12" ht="15" x14ac:dyDescent="0.25">
      <c r="A11423" s="191" t="s">
        <v>12406</v>
      </c>
      <c r="B11423" s="192" t="s">
        <v>12407</v>
      </c>
      <c r="C11423" s="192" t="s">
        <v>29797</v>
      </c>
      <c r="D11423" s="192" t="s">
        <v>29797</v>
      </c>
      <c r="E11423" s="192" t="s">
        <v>29797</v>
      </c>
      <c r="F11423" s="192" t="s">
        <v>29797</v>
      </c>
      <c r="G11423" s="192" t="s">
        <v>29797</v>
      </c>
      <c r="H11423" s="192" t="s">
        <v>33248</v>
      </c>
      <c r="I11423" s="192" t="s">
        <v>5889</v>
      </c>
      <c r="J11423" s="192" t="s">
        <v>29832</v>
      </c>
      <c r="K11423" s="192" t="s">
        <v>5889</v>
      </c>
      <c r="L11423" s="192" t="s">
        <v>1447</v>
      </c>
    </row>
    <row r="11424" spans="1:12" ht="15" x14ac:dyDescent="0.25">
      <c r="A11424" s="189" t="s">
        <v>12408</v>
      </c>
      <c r="B11424" s="190" t="s">
        <v>12409</v>
      </c>
      <c r="C11424" s="190" t="s">
        <v>29797</v>
      </c>
      <c r="D11424" s="190" t="s">
        <v>29797</v>
      </c>
      <c r="E11424" s="190" t="s">
        <v>29797</v>
      </c>
      <c r="F11424" s="190" t="s">
        <v>29797</v>
      </c>
      <c r="G11424" s="190" t="s">
        <v>29797</v>
      </c>
      <c r="H11424" s="190" t="s">
        <v>31361</v>
      </c>
      <c r="I11424" s="190" t="s">
        <v>5062</v>
      </c>
      <c r="J11424" s="190" t="s">
        <v>29821</v>
      </c>
      <c r="K11424" s="190" t="s">
        <v>5062</v>
      </c>
      <c r="L11424" s="190" t="s">
        <v>1447</v>
      </c>
    </row>
    <row r="11425" spans="1:12" ht="15" x14ac:dyDescent="0.25">
      <c r="A11425" s="191" t="s">
        <v>6661</v>
      </c>
      <c r="B11425" s="192" t="s">
        <v>198</v>
      </c>
      <c r="C11425" s="192" t="s">
        <v>29797</v>
      </c>
      <c r="D11425" s="192" t="s">
        <v>29797</v>
      </c>
      <c r="E11425" s="192" t="s">
        <v>29797</v>
      </c>
      <c r="F11425" s="192" t="s">
        <v>29797</v>
      </c>
      <c r="G11425" s="192" t="s">
        <v>29797</v>
      </c>
      <c r="H11425" s="192" t="s">
        <v>29797</v>
      </c>
      <c r="I11425" s="192" t="s">
        <v>29797</v>
      </c>
      <c r="J11425" s="192" t="s">
        <v>29797</v>
      </c>
      <c r="K11425" s="192" t="s">
        <v>29797</v>
      </c>
      <c r="L11425" s="192" t="s">
        <v>29797</v>
      </c>
    </row>
    <row r="11426" spans="1:12" ht="15" x14ac:dyDescent="0.25">
      <c r="A11426" s="189" t="s">
        <v>18037</v>
      </c>
      <c r="B11426" s="190" t="s">
        <v>21841</v>
      </c>
      <c r="C11426" s="190" t="s">
        <v>29797</v>
      </c>
      <c r="D11426" s="190" t="s">
        <v>29797</v>
      </c>
      <c r="E11426" s="190" t="s">
        <v>31088</v>
      </c>
      <c r="F11426" s="190" t="s">
        <v>29797</v>
      </c>
      <c r="G11426" s="190" t="s">
        <v>29797</v>
      </c>
      <c r="H11426" s="190" t="s">
        <v>31439</v>
      </c>
      <c r="I11426" s="190" t="s">
        <v>1389</v>
      </c>
      <c r="J11426" s="190" t="s">
        <v>29821</v>
      </c>
      <c r="K11426" s="190" t="s">
        <v>5062</v>
      </c>
      <c r="L11426" s="190" t="s">
        <v>1447</v>
      </c>
    </row>
    <row r="11427" spans="1:12" ht="15" x14ac:dyDescent="0.25">
      <c r="A11427" s="191" t="s">
        <v>28234</v>
      </c>
      <c r="B11427" s="192" t="s">
        <v>199</v>
      </c>
      <c r="C11427" s="192" t="s">
        <v>29797</v>
      </c>
      <c r="D11427" s="192" t="s">
        <v>29797</v>
      </c>
      <c r="E11427" s="192" t="s">
        <v>29797</v>
      </c>
      <c r="F11427" s="192" t="s">
        <v>29797</v>
      </c>
      <c r="G11427" s="192" t="s">
        <v>29797</v>
      </c>
      <c r="H11427" s="192" t="s">
        <v>29797</v>
      </c>
      <c r="I11427" s="192" t="s">
        <v>29797</v>
      </c>
      <c r="J11427" s="192" t="s">
        <v>29797</v>
      </c>
      <c r="K11427" s="192" t="s">
        <v>29797</v>
      </c>
      <c r="L11427" s="192" t="s">
        <v>33517</v>
      </c>
    </row>
    <row r="11428" spans="1:12" ht="15" x14ac:dyDescent="0.25">
      <c r="A11428" s="189" t="s">
        <v>12410</v>
      </c>
      <c r="B11428" s="190" t="s">
        <v>12411</v>
      </c>
      <c r="C11428" s="190" t="s">
        <v>29797</v>
      </c>
      <c r="D11428" s="190" t="s">
        <v>29797</v>
      </c>
      <c r="E11428" s="190" t="s">
        <v>29797</v>
      </c>
      <c r="F11428" s="190" t="s">
        <v>29797</v>
      </c>
      <c r="G11428" s="190" t="s">
        <v>29797</v>
      </c>
      <c r="H11428" s="190" t="s">
        <v>31375</v>
      </c>
      <c r="I11428" s="190" t="s">
        <v>5078</v>
      </c>
      <c r="J11428" s="190" t="s">
        <v>29826</v>
      </c>
      <c r="K11428" s="190" t="s">
        <v>5078</v>
      </c>
      <c r="L11428" s="190" t="s">
        <v>1447</v>
      </c>
    </row>
    <row r="11429" spans="1:12" ht="15" x14ac:dyDescent="0.25">
      <c r="A11429" s="191" t="s">
        <v>12412</v>
      </c>
      <c r="B11429" s="192" t="s">
        <v>12413</v>
      </c>
      <c r="C11429" s="192" t="s">
        <v>29797</v>
      </c>
      <c r="D11429" s="192" t="s">
        <v>29797</v>
      </c>
      <c r="E11429" s="192" t="s">
        <v>29797</v>
      </c>
      <c r="F11429" s="192" t="s">
        <v>29797</v>
      </c>
      <c r="G11429" s="192" t="s">
        <v>29797</v>
      </c>
      <c r="H11429" s="192" t="s">
        <v>31375</v>
      </c>
      <c r="I11429" s="192" t="s">
        <v>5078</v>
      </c>
      <c r="J11429" s="192" t="s">
        <v>29826</v>
      </c>
      <c r="K11429" s="192" t="s">
        <v>5078</v>
      </c>
      <c r="L11429" s="192" t="s">
        <v>1447</v>
      </c>
    </row>
    <row r="11430" spans="1:12" ht="15" x14ac:dyDescent="0.25">
      <c r="A11430" s="189" t="s">
        <v>12414</v>
      </c>
      <c r="B11430" s="190" t="s">
        <v>12415</v>
      </c>
      <c r="C11430" s="190" t="s">
        <v>29797</v>
      </c>
      <c r="D11430" s="190" t="s">
        <v>29797</v>
      </c>
      <c r="E11430" s="190" t="s">
        <v>29797</v>
      </c>
      <c r="F11430" s="190" t="s">
        <v>29797</v>
      </c>
      <c r="G11430" s="190" t="s">
        <v>29797</v>
      </c>
      <c r="H11430" s="190" t="s">
        <v>33249</v>
      </c>
      <c r="I11430" s="190" t="s">
        <v>33250</v>
      </c>
      <c r="J11430" s="190" t="s">
        <v>29835</v>
      </c>
      <c r="K11430" s="190" t="s">
        <v>9955</v>
      </c>
      <c r="L11430" s="190" t="s">
        <v>1447</v>
      </c>
    </row>
    <row r="11431" spans="1:12" ht="15" x14ac:dyDescent="0.25">
      <c r="A11431" s="191" t="s">
        <v>12416</v>
      </c>
      <c r="B11431" s="192" t="s">
        <v>12417</v>
      </c>
      <c r="C11431" s="192" t="s">
        <v>29797</v>
      </c>
      <c r="D11431" s="192" t="s">
        <v>29797</v>
      </c>
      <c r="E11431" s="192" t="s">
        <v>29797</v>
      </c>
      <c r="F11431" s="192" t="s">
        <v>29797</v>
      </c>
      <c r="G11431" s="192" t="s">
        <v>29797</v>
      </c>
      <c r="H11431" s="192" t="s">
        <v>33251</v>
      </c>
      <c r="I11431" s="192" t="s">
        <v>12418</v>
      </c>
      <c r="J11431" s="192" t="s">
        <v>31182</v>
      </c>
      <c r="K11431" s="192" t="s">
        <v>5910</v>
      </c>
      <c r="L11431" s="192" t="s">
        <v>1447</v>
      </c>
    </row>
    <row r="11432" spans="1:12" ht="15" x14ac:dyDescent="0.25">
      <c r="A11432" s="189" t="s">
        <v>12419</v>
      </c>
      <c r="B11432" s="190" t="s">
        <v>12420</v>
      </c>
      <c r="C11432" s="190" t="s">
        <v>29797</v>
      </c>
      <c r="D11432" s="190" t="s">
        <v>29797</v>
      </c>
      <c r="E11432" s="190" t="s">
        <v>29797</v>
      </c>
      <c r="F11432" s="190" t="s">
        <v>29797</v>
      </c>
      <c r="G11432" s="190" t="s">
        <v>29797</v>
      </c>
      <c r="H11432" s="190" t="s">
        <v>32061</v>
      </c>
      <c r="I11432" s="190" t="s">
        <v>32062</v>
      </c>
      <c r="J11432" s="190" t="s">
        <v>29821</v>
      </c>
      <c r="K11432" s="190" t="s">
        <v>5062</v>
      </c>
      <c r="L11432" s="190" t="s">
        <v>1447</v>
      </c>
    </row>
    <row r="11433" spans="1:12" ht="15" x14ac:dyDescent="0.25">
      <c r="A11433" s="191" t="s">
        <v>28235</v>
      </c>
      <c r="B11433" s="192" t="s">
        <v>28236</v>
      </c>
      <c r="C11433" s="192" t="s">
        <v>29797</v>
      </c>
      <c r="D11433" s="192" t="s">
        <v>29797</v>
      </c>
      <c r="E11433" s="192" t="s">
        <v>29797</v>
      </c>
      <c r="F11433" s="192" t="s">
        <v>29797</v>
      </c>
      <c r="G11433" s="192" t="s">
        <v>29797</v>
      </c>
      <c r="H11433" s="192" t="s">
        <v>29797</v>
      </c>
      <c r="I11433" s="192" t="s">
        <v>29797</v>
      </c>
      <c r="J11433" s="192" t="s">
        <v>29797</v>
      </c>
      <c r="K11433" s="192" t="s">
        <v>29797</v>
      </c>
      <c r="L11433" s="192" t="s">
        <v>29797</v>
      </c>
    </row>
    <row r="11434" spans="1:12" ht="15" x14ac:dyDescent="0.25">
      <c r="A11434" s="189" t="s">
        <v>12421</v>
      </c>
      <c r="B11434" s="190" t="s">
        <v>12422</v>
      </c>
      <c r="C11434" s="190" t="s">
        <v>29797</v>
      </c>
      <c r="D11434" s="190" t="s">
        <v>29797</v>
      </c>
      <c r="E11434" s="190" t="s">
        <v>29797</v>
      </c>
      <c r="F11434" s="190" t="s">
        <v>29797</v>
      </c>
      <c r="G11434" s="190" t="s">
        <v>29797</v>
      </c>
      <c r="H11434" s="190" t="s">
        <v>32061</v>
      </c>
      <c r="I11434" s="190" t="s">
        <v>32062</v>
      </c>
      <c r="J11434" s="190" t="s">
        <v>29821</v>
      </c>
      <c r="K11434" s="190" t="s">
        <v>5062</v>
      </c>
      <c r="L11434" s="190" t="s">
        <v>1447</v>
      </c>
    </row>
    <row r="11435" spans="1:12" ht="15" x14ac:dyDescent="0.25">
      <c r="A11435" s="191" t="s">
        <v>12423</v>
      </c>
      <c r="B11435" s="192" t="s">
        <v>12424</v>
      </c>
      <c r="C11435" s="192" t="s">
        <v>29797</v>
      </c>
      <c r="D11435" s="192" t="s">
        <v>29797</v>
      </c>
      <c r="E11435" s="192" t="s">
        <v>29797</v>
      </c>
      <c r="F11435" s="192" t="s">
        <v>29797</v>
      </c>
      <c r="G11435" s="192" t="s">
        <v>29797</v>
      </c>
      <c r="H11435" s="192" t="s">
        <v>31598</v>
      </c>
      <c r="I11435" s="192" t="s">
        <v>31599</v>
      </c>
      <c r="J11435" s="192" t="s">
        <v>29821</v>
      </c>
      <c r="K11435" s="192" t="s">
        <v>5062</v>
      </c>
      <c r="L11435" s="192" t="s">
        <v>1447</v>
      </c>
    </row>
    <row r="11436" spans="1:12" ht="15" x14ac:dyDescent="0.25">
      <c r="A11436" s="189" t="s">
        <v>18038</v>
      </c>
      <c r="B11436" s="190" t="s">
        <v>21842</v>
      </c>
      <c r="C11436" s="190" t="s">
        <v>29812</v>
      </c>
      <c r="D11436" s="190" t="s">
        <v>29813</v>
      </c>
      <c r="E11436" s="190" t="s">
        <v>31089</v>
      </c>
      <c r="F11436" s="190" t="s">
        <v>29804</v>
      </c>
      <c r="G11436" s="190" t="s">
        <v>30329</v>
      </c>
      <c r="H11436" s="190" t="s">
        <v>31346</v>
      </c>
      <c r="I11436" s="190" t="s">
        <v>14442</v>
      </c>
      <c r="J11436" s="190" t="s">
        <v>29821</v>
      </c>
      <c r="K11436" s="190" t="s">
        <v>5062</v>
      </c>
      <c r="L11436" s="190" t="s">
        <v>1447</v>
      </c>
    </row>
    <row r="11437" spans="1:12" ht="15" x14ac:dyDescent="0.25">
      <c r="A11437" s="191" t="s">
        <v>28237</v>
      </c>
      <c r="B11437" s="192" t="s">
        <v>200</v>
      </c>
      <c r="C11437" s="192" t="s">
        <v>29797</v>
      </c>
      <c r="D11437" s="192" t="s">
        <v>29797</v>
      </c>
      <c r="E11437" s="192" t="s">
        <v>29797</v>
      </c>
      <c r="F11437" s="192" t="s">
        <v>29797</v>
      </c>
      <c r="G11437" s="192" t="s">
        <v>29797</v>
      </c>
      <c r="H11437" s="192" t="s">
        <v>29797</v>
      </c>
      <c r="I11437" s="192" t="s">
        <v>29797</v>
      </c>
      <c r="J11437" s="192" t="s">
        <v>29797</v>
      </c>
      <c r="K11437" s="192" t="s">
        <v>29797</v>
      </c>
      <c r="L11437" s="192" t="s">
        <v>1438</v>
      </c>
    </row>
    <row r="11438" spans="1:12" ht="15" x14ac:dyDescent="0.25">
      <c r="A11438" s="189" t="s">
        <v>12425</v>
      </c>
      <c r="B11438" s="190" t="s">
        <v>12426</v>
      </c>
      <c r="C11438" s="190" t="s">
        <v>29797</v>
      </c>
      <c r="D11438" s="190" t="s">
        <v>29797</v>
      </c>
      <c r="E11438" s="190" t="s">
        <v>29797</v>
      </c>
      <c r="F11438" s="190" t="s">
        <v>29797</v>
      </c>
      <c r="G11438" s="190" t="s">
        <v>29797</v>
      </c>
      <c r="H11438" s="190" t="s">
        <v>31466</v>
      </c>
      <c r="I11438" s="190" t="s">
        <v>31467</v>
      </c>
      <c r="J11438" s="190" t="s">
        <v>29821</v>
      </c>
      <c r="K11438" s="190" t="s">
        <v>5062</v>
      </c>
      <c r="L11438" s="190" t="s">
        <v>1447</v>
      </c>
    </row>
    <row r="11439" spans="1:12" ht="15" x14ac:dyDescent="0.25">
      <c r="A11439" s="191" t="s">
        <v>28238</v>
      </c>
      <c r="B11439" s="192" t="s">
        <v>201</v>
      </c>
      <c r="C11439" s="192" t="s">
        <v>29797</v>
      </c>
      <c r="D11439" s="192" t="s">
        <v>29797</v>
      </c>
      <c r="E11439" s="192" t="s">
        <v>29797</v>
      </c>
      <c r="F11439" s="192" t="s">
        <v>29797</v>
      </c>
      <c r="G11439" s="192" t="s">
        <v>29797</v>
      </c>
      <c r="H11439" s="192" t="s">
        <v>29797</v>
      </c>
      <c r="I11439" s="192" t="s">
        <v>29797</v>
      </c>
      <c r="J11439" s="192" t="s">
        <v>29797</v>
      </c>
      <c r="K11439" s="192" t="s">
        <v>29797</v>
      </c>
      <c r="L11439" s="192" t="s">
        <v>1439</v>
      </c>
    </row>
    <row r="11440" spans="1:12" ht="15" x14ac:dyDescent="0.25">
      <c r="A11440" s="189" t="s">
        <v>28239</v>
      </c>
      <c r="B11440" s="190" t="s">
        <v>28240</v>
      </c>
      <c r="C11440" s="190" t="s">
        <v>29797</v>
      </c>
      <c r="D11440" s="190" t="s">
        <v>29797</v>
      </c>
      <c r="E11440" s="190" t="s">
        <v>29797</v>
      </c>
      <c r="F11440" s="190" t="s">
        <v>29797</v>
      </c>
      <c r="G11440" s="190" t="s">
        <v>29797</v>
      </c>
      <c r="H11440" s="190" t="s">
        <v>31546</v>
      </c>
      <c r="I11440" s="190" t="s">
        <v>31547</v>
      </c>
      <c r="J11440" s="190" t="s">
        <v>29821</v>
      </c>
      <c r="K11440" s="190" t="s">
        <v>5062</v>
      </c>
      <c r="L11440" s="190" t="s">
        <v>1447</v>
      </c>
    </row>
    <row r="11441" spans="1:12" ht="15" x14ac:dyDescent="0.25">
      <c r="A11441" s="191" t="s">
        <v>28241</v>
      </c>
      <c r="B11441" s="192" t="s">
        <v>28242</v>
      </c>
      <c r="C11441" s="192" t="s">
        <v>29797</v>
      </c>
      <c r="D11441" s="192" t="s">
        <v>29797</v>
      </c>
      <c r="E11441" s="192" t="s">
        <v>31090</v>
      </c>
      <c r="F11441" s="192" t="s">
        <v>29797</v>
      </c>
      <c r="G11441" s="192" t="s">
        <v>29797</v>
      </c>
      <c r="H11441" s="192" t="s">
        <v>31390</v>
      </c>
      <c r="I11441" s="192" t="s">
        <v>14423</v>
      </c>
      <c r="J11441" s="192" t="s">
        <v>29821</v>
      </c>
      <c r="K11441" s="192" t="s">
        <v>5062</v>
      </c>
      <c r="L11441" s="192" t="s">
        <v>1447</v>
      </c>
    </row>
    <row r="11442" spans="1:12" ht="15" x14ac:dyDescent="0.25">
      <c r="A11442" s="189" t="s">
        <v>28243</v>
      </c>
      <c r="B11442" s="190" t="s">
        <v>28244</v>
      </c>
      <c r="C11442" s="190" t="s">
        <v>29797</v>
      </c>
      <c r="D11442" s="190" t="s">
        <v>29797</v>
      </c>
      <c r="E11442" s="190" t="s">
        <v>31091</v>
      </c>
      <c r="F11442" s="190" t="s">
        <v>29797</v>
      </c>
      <c r="G11442" s="190" t="s">
        <v>29797</v>
      </c>
      <c r="H11442" s="190" t="s">
        <v>31342</v>
      </c>
      <c r="I11442" s="190" t="s">
        <v>31343</v>
      </c>
      <c r="J11442" s="190" t="s">
        <v>29821</v>
      </c>
      <c r="K11442" s="190" t="s">
        <v>5062</v>
      </c>
      <c r="L11442" s="190" t="s">
        <v>1447</v>
      </c>
    </row>
    <row r="11443" spans="1:12" ht="15" x14ac:dyDescent="0.25">
      <c r="A11443" s="191" t="s">
        <v>18039</v>
      </c>
      <c r="B11443" s="192" t="s">
        <v>21843</v>
      </c>
      <c r="C11443" s="192" t="s">
        <v>29797</v>
      </c>
      <c r="D11443" s="192" t="s">
        <v>29797</v>
      </c>
      <c r="E11443" s="192" t="s">
        <v>29797</v>
      </c>
      <c r="F11443" s="192" t="s">
        <v>29797</v>
      </c>
      <c r="G11443" s="192" t="s">
        <v>29797</v>
      </c>
      <c r="H11443" s="192" t="s">
        <v>31705</v>
      </c>
      <c r="I11443" s="192" t="s">
        <v>31706</v>
      </c>
      <c r="J11443" s="192" t="s">
        <v>30058</v>
      </c>
      <c r="K11443" s="192" t="s">
        <v>10396</v>
      </c>
      <c r="L11443" s="192" t="s">
        <v>1447</v>
      </c>
    </row>
    <row r="11444" spans="1:12" ht="15" x14ac:dyDescent="0.25">
      <c r="A11444" s="189" t="s">
        <v>6662</v>
      </c>
      <c r="B11444" s="190" t="s">
        <v>202</v>
      </c>
      <c r="C11444" s="190" t="s">
        <v>29812</v>
      </c>
      <c r="D11444" s="190" t="s">
        <v>29824</v>
      </c>
      <c r="E11444" s="190" t="s">
        <v>30573</v>
      </c>
      <c r="F11444" s="190" t="s">
        <v>29804</v>
      </c>
      <c r="G11444" s="190" t="s">
        <v>29863</v>
      </c>
      <c r="H11444" s="190" t="s">
        <v>31605</v>
      </c>
      <c r="I11444" s="190" t="s">
        <v>31606</v>
      </c>
      <c r="J11444" s="190" t="s">
        <v>29821</v>
      </c>
      <c r="K11444" s="190" t="s">
        <v>5062</v>
      </c>
      <c r="L11444" s="190" t="s">
        <v>1447</v>
      </c>
    </row>
    <row r="11445" spans="1:12" ht="15" x14ac:dyDescent="0.25">
      <c r="A11445" s="191" t="s">
        <v>12427</v>
      </c>
      <c r="B11445" s="192" t="s">
        <v>12428</v>
      </c>
      <c r="C11445" s="192" t="s">
        <v>29797</v>
      </c>
      <c r="D11445" s="192" t="s">
        <v>29797</v>
      </c>
      <c r="E11445" s="192" t="s">
        <v>29797</v>
      </c>
      <c r="F11445" s="192" t="s">
        <v>29797</v>
      </c>
      <c r="G11445" s="192" t="s">
        <v>29797</v>
      </c>
      <c r="H11445" s="192" t="s">
        <v>31893</v>
      </c>
      <c r="I11445" s="192" t="s">
        <v>31894</v>
      </c>
      <c r="J11445" s="192" t="s">
        <v>31325</v>
      </c>
      <c r="K11445" s="192" t="s">
        <v>5073</v>
      </c>
      <c r="L11445" s="192" t="s">
        <v>1447</v>
      </c>
    </row>
    <row r="11446" spans="1:12" ht="15" x14ac:dyDescent="0.25">
      <c r="A11446" s="189" t="s">
        <v>18040</v>
      </c>
      <c r="B11446" s="190" t="s">
        <v>21844</v>
      </c>
      <c r="C11446" s="190" t="s">
        <v>29797</v>
      </c>
      <c r="D11446" s="190" t="s">
        <v>29797</v>
      </c>
      <c r="E11446" s="190" t="s">
        <v>29797</v>
      </c>
      <c r="F11446" s="190" t="s">
        <v>29797</v>
      </c>
      <c r="G11446" s="190" t="s">
        <v>29797</v>
      </c>
      <c r="H11446" s="190" t="s">
        <v>29797</v>
      </c>
      <c r="I11446" s="190" t="s">
        <v>29797</v>
      </c>
      <c r="J11446" s="190" t="s">
        <v>29797</v>
      </c>
      <c r="K11446" s="190" t="s">
        <v>29797</v>
      </c>
      <c r="L11446" s="190" t="s">
        <v>29797</v>
      </c>
    </row>
    <row r="11447" spans="1:12" ht="15" x14ac:dyDescent="0.25">
      <c r="A11447" s="191" t="s">
        <v>12429</v>
      </c>
      <c r="B11447" s="192" t="s">
        <v>12430</v>
      </c>
      <c r="C11447" s="192" t="s">
        <v>29797</v>
      </c>
      <c r="D11447" s="192" t="s">
        <v>29797</v>
      </c>
      <c r="E11447" s="192" t="s">
        <v>29797</v>
      </c>
      <c r="F11447" s="192" t="s">
        <v>29797</v>
      </c>
      <c r="G11447" s="192" t="s">
        <v>29797</v>
      </c>
      <c r="H11447" s="192" t="s">
        <v>32119</v>
      </c>
      <c r="I11447" s="192" t="s">
        <v>10595</v>
      </c>
      <c r="J11447" s="192" t="s">
        <v>29821</v>
      </c>
      <c r="K11447" s="192" t="s">
        <v>5062</v>
      </c>
      <c r="L11447" s="192" t="s">
        <v>1447</v>
      </c>
    </row>
    <row r="11448" spans="1:12" ht="15" x14ac:dyDescent="0.25">
      <c r="A11448" s="189" t="s">
        <v>28245</v>
      </c>
      <c r="B11448" s="190" t="s">
        <v>28246</v>
      </c>
      <c r="C11448" s="190" t="s">
        <v>29797</v>
      </c>
      <c r="D11448" s="190" t="s">
        <v>29797</v>
      </c>
      <c r="E11448" s="190" t="s">
        <v>29797</v>
      </c>
      <c r="F11448" s="190" t="s">
        <v>29797</v>
      </c>
      <c r="G11448" s="190" t="s">
        <v>29797</v>
      </c>
      <c r="H11448" s="190" t="s">
        <v>29797</v>
      </c>
      <c r="I11448" s="190" t="s">
        <v>29797</v>
      </c>
      <c r="J11448" s="190" t="s">
        <v>29797</v>
      </c>
      <c r="K11448" s="190" t="s">
        <v>29797</v>
      </c>
      <c r="L11448" s="190" t="s">
        <v>29797</v>
      </c>
    </row>
    <row r="11449" spans="1:12" ht="15" x14ac:dyDescent="0.25">
      <c r="A11449" s="191" t="s">
        <v>12431</v>
      </c>
      <c r="B11449" s="192" t="s">
        <v>12432</v>
      </c>
      <c r="C11449" s="192" t="s">
        <v>29797</v>
      </c>
      <c r="D11449" s="192" t="s">
        <v>29797</v>
      </c>
      <c r="E11449" s="192" t="s">
        <v>29797</v>
      </c>
      <c r="F11449" s="192" t="s">
        <v>29797</v>
      </c>
      <c r="G11449" s="192" t="s">
        <v>29797</v>
      </c>
      <c r="H11449" s="192" t="s">
        <v>31376</v>
      </c>
      <c r="I11449" s="192" t="s">
        <v>5062</v>
      </c>
      <c r="J11449" s="192" t="s">
        <v>29821</v>
      </c>
      <c r="K11449" s="192" t="s">
        <v>5062</v>
      </c>
      <c r="L11449" s="192" t="s">
        <v>1447</v>
      </c>
    </row>
    <row r="11450" spans="1:12" ht="15" x14ac:dyDescent="0.25">
      <c r="A11450" s="189" t="s">
        <v>18041</v>
      </c>
      <c r="B11450" s="190" t="s">
        <v>21845</v>
      </c>
      <c r="C11450" s="190" t="s">
        <v>31092</v>
      </c>
      <c r="D11450" s="190" t="s">
        <v>30645</v>
      </c>
      <c r="E11450" s="190" t="s">
        <v>30128</v>
      </c>
      <c r="F11450" s="190" t="s">
        <v>29804</v>
      </c>
      <c r="G11450" s="190" t="s">
        <v>29811</v>
      </c>
      <c r="H11450" s="190" t="s">
        <v>31454</v>
      </c>
      <c r="I11450" s="190" t="s">
        <v>1384</v>
      </c>
      <c r="J11450" s="190" t="s">
        <v>29821</v>
      </c>
      <c r="K11450" s="190" t="s">
        <v>5062</v>
      </c>
      <c r="L11450" s="190" t="s">
        <v>1447</v>
      </c>
    </row>
    <row r="11451" spans="1:12" ht="15" x14ac:dyDescent="0.25">
      <c r="A11451" s="191" t="s">
        <v>18042</v>
      </c>
      <c r="B11451" s="192" t="s">
        <v>21846</v>
      </c>
      <c r="C11451" s="192" t="s">
        <v>29797</v>
      </c>
      <c r="D11451" s="192" t="s">
        <v>29797</v>
      </c>
      <c r="E11451" s="192" t="s">
        <v>29797</v>
      </c>
      <c r="F11451" s="192" t="s">
        <v>29797</v>
      </c>
      <c r="G11451" s="192" t="s">
        <v>29797</v>
      </c>
      <c r="H11451" s="192" t="s">
        <v>31517</v>
      </c>
      <c r="I11451" s="192" t="s">
        <v>31518</v>
      </c>
      <c r="J11451" s="192" t="s">
        <v>29821</v>
      </c>
      <c r="K11451" s="192" t="s">
        <v>5062</v>
      </c>
      <c r="L11451" s="192" t="s">
        <v>1447</v>
      </c>
    </row>
    <row r="11452" spans="1:12" ht="15" x14ac:dyDescent="0.25">
      <c r="A11452" s="189" t="s">
        <v>12433</v>
      </c>
      <c r="B11452" s="190" t="s">
        <v>12434</v>
      </c>
      <c r="C11452" s="190" t="s">
        <v>29797</v>
      </c>
      <c r="D11452" s="190" t="s">
        <v>29797</v>
      </c>
      <c r="E11452" s="190" t="s">
        <v>29797</v>
      </c>
      <c r="F11452" s="190" t="s">
        <v>29797</v>
      </c>
      <c r="G11452" s="190" t="s">
        <v>29797</v>
      </c>
      <c r="H11452" s="190" t="s">
        <v>31402</v>
      </c>
      <c r="I11452" s="190" t="s">
        <v>31403</v>
      </c>
      <c r="J11452" s="190" t="s">
        <v>29821</v>
      </c>
      <c r="K11452" s="190" t="s">
        <v>5062</v>
      </c>
      <c r="L11452" s="190" t="s">
        <v>1447</v>
      </c>
    </row>
    <row r="11453" spans="1:12" ht="15" x14ac:dyDescent="0.25">
      <c r="A11453" s="191" t="s">
        <v>18043</v>
      </c>
      <c r="B11453" s="192" t="s">
        <v>21847</v>
      </c>
      <c r="C11453" s="192" t="s">
        <v>29797</v>
      </c>
      <c r="D11453" s="192" t="s">
        <v>29797</v>
      </c>
      <c r="E11453" s="192" t="s">
        <v>29797</v>
      </c>
      <c r="F11453" s="192" t="s">
        <v>29797</v>
      </c>
      <c r="G11453" s="192" t="s">
        <v>29797</v>
      </c>
      <c r="H11453" s="192" t="s">
        <v>32243</v>
      </c>
      <c r="I11453" s="192" t="s">
        <v>1400</v>
      </c>
      <c r="J11453" s="192" t="s">
        <v>29821</v>
      </c>
      <c r="K11453" s="192" t="s">
        <v>5062</v>
      </c>
      <c r="L11453" s="192" t="s">
        <v>1447</v>
      </c>
    </row>
    <row r="11454" spans="1:12" ht="15" x14ac:dyDescent="0.25">
      <c r="A11454" s="189" t="s">
        <v>12435</v>
      </c>
      <c r="B11454" s="190" t="s">
        <v>12436</v>
      </c>
      <c r="C11454" s="190" t="s">
        <v>29797</v>
      </c>
      <c r="D11454" s="190" t="s">
        <v>29797</v>
      </c>
      <c r="E11454" s="190" t="s">
        <v>29797</v>
      </c>
      <c r="F11454" s="190" t="s">
        <v>29797</v>
      </c>
      <c r="G11454" s="190" t="s">
        <v>29797</v>
      </c>
      <c r="H11454" s="190" t="s">
        <v>32119</v>
      </c>
      <c r="I11454" s="190" t="s">
        <v>10595</v>
      </c>
      <c r="J11454" s="190" t="s">
        <v>29821</v>
      </c>
      <c r="K11454" s="190" t="s">
        <v>5062</v>
      </c>
      <c r="L11454" s="190" t="s">
        <v>1447</v>
      </c>
    </row>
    <row r="11455" spans="1:12" ht="15" x14ac:dyDescent="0.25">
      <c r="A11455" s="191" t="s">
        <v>12437</v>
      </c>
      <c r="B11455" s="192" t="s">
        <v>12438</v>
      </c>
      <c r="C11455" s="192" t="s">
        <v>29797</v>
      </c>
      <c r="D11455" s="192" t="s">
        <v>29797</v>
      </c>
      <c r="E11455" s="192" t="s">
        <v>29797</v>
      </c>
      <c r="F11455" s="192" t="s">
        <v>29797</v>
      </c>
      <c r="G11455" s="192" t="s">
        <v>29797</v>
      </c>
      <c r="H11455" s="192" t="s">
        <v>31537</v>
      </c>
      <c r="I11455" s="192" t="s">
        <v>5894</v>
      </c>
      <c r="J11455" s="192" t="s">
        <v>29821</v>
      </c>
      <c r="K11455" s="192" t="s">
        <v>5062</v>
      </c>
      <c r="L11455" s="192" t="s">
        <v>1447</v>
      </c>
    </row>
    <row r="11456" spans="1:12" ht="15" x14ac:dyDescent="0.25">
      <c r="A11456" s="189" t="s">
        <v>6663</v>
      </c>
      <c r="B11456" s="190" t="s">
        <v>203</v>
      </c>
      <c r="C11456" s="190" t="s">
        <v>29797</v>
      </c>
      <c r="D11456" s="190" t="s">
        <v>29797</v>
      </c>
      <c r="E11456" s="190" t="s">
        <v>29797</v>
      </c>
      <c r="F11456" s="190" t="s">
        <v>29797</v>
      </c>
      <c r="G11456" s="190" t="s">
        <v>29797</v>
      </c>
      <c r="H11456" s="190" t="s">
        <v>29797</v>
      </c>
      <c r="I11456" s="190" t="s">
        <v>29797</v>
      </c>
      <c r="J11456" s="190" t="s">
        <v>29797</v>
      </c>
      <c r="K11456" s="190" t="s">
        <v>29797</v>
      </c>
      <c r="L11456" s="190" t="s">
        <v>29797</v>
      </c>
    </row>
    <row r="11457" spans="1:12" ht="15" x14ac:dyDescent="0.25">
      <c r="A11457" s="191" t="s">
        <v>12439</v>
      </c>
      <c r="B11457" s="192" t="s">
        <v>12440</v>
      </c>
      <c r="C11457" s="192" t="s">
        <v>29797</v>
      </c>
      <c r="D11457" s="192" t="s">
        <v>29797</v>
      </c>
      <c r="E11457" s="192" t="s">
        <v>29797</v>
      </c>
      <c r="F11457" s="192" t="s">
        <v>29797</v>
      </c>
      <c r="G11457" s="192" t="s">
        <v>29797</v>
      </c>
      <c r="H11457" s="192" t="s">
        <v>31598</v>
      </c>
      <c r="I11457" s="192" t="s">
        <v>31599</v>
      </c>
      <c r="J11457" s="192" t="s">
        <v>29821</v>
      </c>
      <c r="K11457" s="192" t="s">
        <v>5062</v>
      </c>
      <c r="L11457" s="192" t="s">
        <v>1447</v>
      </c>
    </row>
    <row r="11458" spans="1:12" ht="15" x14ac:dyDescent="0.25">
      <c r="A11458" s="189" t="s">
        <v>18044</v>
      </c>
      <c r="B11458" s="190" t="s">
        <v>21848</v>
      </c>
      <c r="C11458" s="190" t="s">
        <v>29797</v>
      </c>
      <c r="D11458" s="190" t="s">
        <v>29797</v>
      </c>
      <c r="E11458" s="190" t="s">
        <v>29797</v>
      </c>
      <c r="F11458" s="190" t="s">
        <v>29797</v>
      </c>
      <c r="G11458" s="190" t="s">
        <v>29797</v>
      </c>
      <c r="H11458" s="190" t="s">
        <v>32801</v>
      </c>
      <c r="I11458" s="190" t="s">
        <v>32802</v>
      </c>
      <c r="J11458" s="190" t="s">
        <v>29821</v>
      </c>
      <c r="K11458" s="190" t="s">
        <v>5062</v>
      </c>
      <c r="L11458" s="190" t="s">
        <v>1447</v>
      </c>
    </row>
    <row r="11459" spans="1:12" ht="15" x14ac:dyDescent="0.25">
      <c r="A11459" s="191" t="s">
        <v>12441</v>
      </c>
      <c r="B11459" s="192" t="s">
        <v>12442</v>
      </c>
      <c r="C11459" s="192" t="s">
        <v>29797</v>
      </c>
      <c r="D11459" s="192" t="s">
        <v>29797</v>
      </c>
      <c r="E11459" s="192" t="s">
        <v>29797</v>
      </c>
      <c r="F11459" s="192" t="s">
        <v>29797</v>
      </c>
      <c r="G11459" s="192" t="s">
        <v>29797</v>
      </c>
      <c r="H11459" s="192" t="s">
        <v>32061</v>
      </c>
      <c r="I11459" s="192" t="s">
        <v>32062</v>
      </c>
      <c r="J11459" s="192" t="s">
        <v>29821</v>
      </c>
      <c r="K11459" s="192" t="s">
        <v>5062</v>
      </c>
      <c r="L11459" s="192" t="s">
        <v>1447</v>
      </c>
    </row>
    <row r="11460" spans="1:12" ht="15" x14ac:dyDescent="0.25">
      <c r="A11460" s="189" t="s">
        <v>12443</v>
      </c>
      <c r="B11460" s="190" t="s">
        <v>12444</v>
      </c>
      <c r="C11460" s="190" t="s">
        <v>29797</v>
      </c>
      <c r="D11460" s="190" t="s">
        <v>29797</v>
      </c>
      <c r="E11460" s="190" t="s">
        <v>29797</v>
      </c>
      <c r="F11460" s="190" t="s">
        <v>29797</v>
      </c>
      <c r="G11460" s="190" t="s">
        <v>29797</v>
      </c>
      <c r="H11460" s="190" t="s">
        <v>31342</v>
      </c>
      <c r="I11460" s="190" t="s">
        <v>31343</v>
      </c>
      <c r="J11460" s="190" t="s">
        <v>29821</v>
      </c>
      <c r="K11460" s="190" t="s">
        <v>5062</v>
      </c>
      <c r="L11460" s="190" t="s">
        <v>1447</v>
      </c>
    </row>
    <row r="11461" spans="1:12" ht="15" x14ac:dyDescent="0.25">
      <c r="A11461" s="191" t="s">
        <v>6664</v>
      </c>
      <c r="B11461" s="192" t="s">
        <v>204</v>
      </c>
      <c r="C11461" s="192" t="s">
        <v>29797</v>
      </c>
      <c r="D11461" s="192" t="s">
        <v>29797</v>
      </c>
      <c r="E11461" s="192" t="s">
        <v>29797</v>
      </c>
      <c r="F11461" s="192" t="s">
        <v>29797</v>
      </c>
      <c r="G11461" s="192" t="s">
        <v>29797</v>
      </c>
      <c r="H11461" s="192" t="s">
        <v>33252</v>
      </c>
      <c r="I11461" s="192" t="s">
        <v>1409</v>
      </c>
      <c r="J11461" s="192" t="s">
        <v>31858</v>
      </c>
      <c r="K11461" s="192" t="s">
        <v>10391</v>
      </c>
      <c r="L11461" s="192" t="s">
        <v>1447</v>
      </c>
    </row>
    <row r="11462" spans="1:12" ht="15" x14ac:dyDescent="0.25">
      <c r="A11462" s="189" t="s">
        <v>28247</v>
      </c>
      <c r="B11462" s="190" t="s">
        <v>21849</v>
      </c>
      <c r="C11462" s="190" t="s">
        <v>29797</v>
      </c>
      <c r="D11462" s="190" t="s">
        <v>29797</v>
      </c>
      <c r="E11462" s="190" t="s">
        <v>29797</v>
      </c>
      <c r="F11462" s="190" t="s">
        <v>29797</v>
      </c>
      <c r="G11462" s="190" t="s">
        <v>29797</v>
      </c>
      <c r="H11462" s="190" t="s">
        <v>29797</v>
      </c>
      <c r="I11462" s="190" t="s">
        <v>29797</v>
      </c>
      <c r="J11462" s="190" t="s">
        <v>29797</v>
      </c>
      <c r="K11462" s="190" t="s">
        <v>29797</v>
      </c>
      <c r="L11462" s="190" t="s">
        <v>1438</v>
      </c>
    </row>
    <row r="11463" spans="1:12" ht="15" x14ac:dyDescent="0.25">
      <c r="A11463" s="191" t="s">
        <v>28248</v>
      </c>
      <c r="B11463" s="192" t="s">
        <v>28249</v>
      </c>
      <c r="C11463" s="192" t="s">
        <v>29797</v>
      </c>
      <c r="D11463" s="192" t="s">
        <v>29797</v>
      </c>
      <c r="E11463" s="192" t="s">
        <v>29797</v>
      </c>
      <c r="F11463" s="192" t="s">
        <v>29797</v>
      </c>
      <c r="G11463" s="192" t="s">
        <v>29797</v>
      </c>
      <c r="H11463" s="192" t="s">
        <v>31434</v>
      </c>
      <c r="I11463" s="192" t="s">
        <v>31435</v>
      </c>
      <c r="J11463" s="192" t="s">
        <v>29821</v>
      </c>
      <c r="K11463" s="192" t="s">
        <v>5062</v>
      </c>
      <c r="L11463" s="192" t="s">
        <v>1447</v>
      </c>
    </row>
    <row r="11464" spans="1:12" ht="15" x14ac:dyDescent="0.25">
      <c r="A11464" s="189" t="s">
        <v>12445</v>
      </c>
      <c r="B11464" s="190" t="s">
        <v>12446</v>
      </c>
      <c r="C11464" s="190" t="s">
        <v>29797</v>
      </c>
      <c r="D11464" s="190" t="s">
        <v>29797</v>
      </c>
      <c r="E11464" s="190" t="s">
        <v>29797</v>
      </c>
      <c r="F11464" s="190" t="s">
        <v>29797</v>
      </c>
      <c r="G11464" s="190" t="s">
        <v>29797</v>
      </c>
      <c r="H11464" s="190" t="s">
        <v>31537</v>
      </c>
      <c r="I11464" s="190" t="s">
        <v>5894</v>
      </c>
      <c r="J11464" s="190" t="s">
        <v>29821</v>
      </c>
      <c r="K11464" s="190" t="s">
        <v>5062</v>
      </c>
      <c r="L11464" s="190" t="s">
        <v>1447</v>
      </c>
    </row>
    <row r="11465" spans="1:12" ht="15" x14ac:dyDescent="0.25">
      <c r="A11465" s="191" t="s">
        <v>6665</v>
      </c>
      <c r="B11465" s="192" t="s">
        <v>205</v>
      </c>
      <c r="C11465" s="192" t="s">
        <v>29797</v>
      </c>
      <c r="D11465" s="192" t="s">
        <v>29797</v>
      </c>
      <c r="E11465" s="192" t="s">
        <v>29797</v>
      </c>
      <c r="F11465" s="192" t="s">
        <v>29797</v>
      </c>
      <c r="G11465" s="192" t="s">
        <v>29797</v>
      </c>
      <c r="H11465" s="192" t="s">
        <v>31937</v>
      </c>
      <c r="I11465" s="192" t="s">
        <v>31938</v>
      </c>
      <c r="J11465" s="192" t="s">
        <v>31325</v>
      </c>
      <c r="K11465" s="192" t="s">
        <v>5073</v>
      </c>
      <c r="L11465" s="192" t="s">
        <v>1447</v>
      </c>
    </row>
    <row r="11466" spans="1:12" ht="15" x14ac:dyDescent="0.25">
      <c r="A11466" s="189" t="s">
        <v>12447</v>
      </c>
      <c r="B11466" s="190" t="s">
        <v>12448</v>
      </c>
      <c r="C11466" s="190" t="s">
        <v>29797</v>
      </c>
      <c r="D11466" s="190" t="s">
        <v>29797</v>
      </c>
      <c r="E11466" s="190" t="s">
        <v>29797</v>
      </c>
      <c r="F11466" s="190" t="s">
        <v>29797</v>
      </c>
      <c r="G11466" s="190" t="s">
        <v>29797</v>
      </c>
      <c r="H11466" s="190" t="s">
        <v>31507</v>
      </c>
      <c r="I11466" s="190" t="s">
        <v>1388</v>
      </c>
      <c r="J11466" s="190" t="s">
        <v>29821</v>
      </c>
      <c r="K11466" s="190" t="s">
        <v>5062</v>
      </c>
      <c r="L11466" s="190" t="s">
        <v>1447</v>
      </c>
    </row>
    <row r="11467" spans="1:12" ht="15" x14ac:dyDescent="0.25">
      <c r="A11467" s="191" t="s">
        <v>18045</v>
      </c>
      <c r="B11467" s="192" t="s">
        <v>21850</v>
      </c>
      <c r="C11467" s="192" t="s">
        <v>29797</v>
      </c>
      <c r="D11467" s="192" t="s">
        <v>29797</v>
      </c>
      <c r="E11467" s="192" t="s">
        <v>29797</v>
      </c>
      <c r="F11467" s="192" t="s">
        <v>29797</v>
      </c>
      <c r="G11467" s="192" t="s">
        <v>29797</v>
      </c>
      <c r="H11467" s="192" t="s">
        <v>32555</v>
      </c>
      <c r="I11467" s="192" t="s">
        <v>32556</v>
      </c>
      <c r="J11467" s="192" t="s">
        <v>31325</v>
      </c>
      <c r="K11467" s="192" t="s">
        <v>5073</v>
      </c>
      <c r="L11467" s="192" t="s">
        <v>1447</v>
      </c>
    </row>
    <row r="11468" spans="1:12" ht="15" x14ac:dyDescent="0.25">
      <c r="A11468" s="189" t="s">
        <v>12449</v>
      </c>
      <c r="B11468" s="190" t="s">
        <v>12450</v>
      </c>
      <c r="C11468" s="190" t="s">
        <v>29797</v>
      </c>
      <c r="D11468" s="190" t="s">
        <v>29797</v>
      </c>
      <c r="E11468" s="190" t="s">
        <v>29797</v>
      </c>
      <c r="F11468" s="190" t="s">
        <v>29797</v>
      </c>
      <c r="G11468" s="190" t="s">
        <v>29797</v>
      </c>
      <c r="H11468" s="190" t="s">
        <v>31402</v>
      </c>
      <c r="I11468" s="190" t="s">
        <v>31403</v>
      </c>
      <c r="J11468" s="190" t="s">
        <v>29821</v>
      </c>
      <c r="K11468" s="190" t="s">
        <v>5062</v>
      </c>
      <c r="L11468" s="190" t="s">
        <v>1447</v>
      </c>
    </row>
    <row r="11469" spans="1:12" ht="15" x14ac:dyDescent="0.25">
      <c r="A11469" s="191" t="s">
        <v>18046</v>
      </c>
      <c r="B11469" s="192" t="s">
        <v>21851</v>
      </c>
      <c r="C11469" s="192" t="s">
        <v>29797</v>
      </c>
      <c r="D11469" s="192" t="s">
        <v>29797</v>
      </c>
      <c r="E11469" s="192" t="s">
        <v>29797</v>
      </c>
      <c r="F11469" s="192" t="s">
        <v>29797</v>
      </c>
      <c r="G11469" s="192" t="s">
        <v>29797</v>
      </c>
      <c r="H11469" s="192" t="s">
        <v>31314</v>
      </c>
      <c r="I11469" s="192" t="s">
        <v>5062</v>
      </c>
      <c r="J11469" s="192" t="s">
        <v>29821</v>
      </c>
      <c r="K11469" s="192" t="s">
        <v>5062</v>
      </c>
      <c r="L11469" s="192" t="s">
        <v>1447</v>
      </c>
    </row>
    <row r="11470" spans="1:12" ht="15" x14ac:dyDescent="0.25">
      <c r="A11470" s="189" t="s">
        <v>6666</v>
      </c>
      <c r="B11470" s="190" t="s">
        <v>12451</v>
      </c>
      <c r="C11470" s="190" t="s">
        <v>29797</v>
      </c>
      <c r="D11470" s="190" t="s">
        <v>29797</v>
      </c>
      <c r="E11470" s="190" t="s">
        <v>29797</v>
      </c>
      <c r="F11470" s="190" t="s">
        <v>29797</v>
      </c>
      <c r="G11470" s="190" t="s">
        <v>29797</v>
      </c>
      <c r="H11470" s="190" t="s">
        <v>31460</v>
      </c>
      <c r="I11470" s="190" t="s">
        <v>29942</v>
      </c>
      <c r="J11470" s="190" t="s">
        <v>29821</v>
      </c>
      <c r="K11470" s="190" t="s">
        <v>5062</v>
      </c>
      <c r="L11470" s="190" t="s">
        <v>1447</v>
      </c>
    </row>
    <row r="11471" spans="1:12" ht="15" x14ac:dyDescent="0.25">
      <c r="A11471" s="191" t="s">
        <v>18047</v>
      </c>
      <c r="B11471" s="192" t="s">
        <v>21852</v>
      </c>
      <c r="C11471" s="192" t="s">
        <v>29797</v>
      </c>
      <c r="D11471" s="192" t="s">
        <v>29797</v>
      </c>
      <c r="E11471" s="192" t="s">
        <v>29797</v>
      </c>
      <c r="F11471" s="192" t="s">
        <v>29797</v>
      </c>
      <c r="G11471" s="192" t="s">
        <v>29797</v>
      </c>
      <c r="H11471" s="192" t="s">
        <v>33253</v>
      </c>
      <c r="I11471" s="192" t="s">
        <v>33254</v>
      </c>
      <c r="J11471" s="192" t="s">
        <v>31528</v>
      </c>
      <c r="K11471" s="192" t="s">
        <v>10363</v>
      </c>
      <c r="L11471" s="192" t="s">
        <v>1447</v>
      </c>
    </row>
    <row r="11472" spans="1:12" ht="15" x14ac:dyDescent="0.25">
      <c r="A11472" s="189" t="s">
        <v>28250</v>
      </c>
      <c r="B11472" s="190" t="s">
        <v>206</v>
      </c>
      <c r="C11472" s="190" t="s">
        <v>29797</v>
      </c>
      <c r="D11472" s="190" t="s">
        <v>29797</v>
      </c>
      <c r="E11472" s="190" t="s">
        <v>29797</v>
      </c>
      <c r="F11472" s="190" t="s">
        <v>29797</v>
      </c>
      <c r="G11472" s="190" t="s">
        <v>29797</v>
      </c>
      <c r="H11472" s="190" t="s">
        <v>29797</v>
      </c>
      <c r="I11472" s="190" t="s">
        <v>29797</v>
      </c>
      <c r="J11472" s="190" t="s">
        <v>29797</v>
      </c>
      <c r="K11472" s="190" t="s">
        <v>29797</v>
      </c>
      <c r="L11472" s="190" t="s">
        <v>29797</v>
      </c>
    </row>
    <row r="11473" spans="1:12" ht="15" x14ac:dyDescent="0.25">
      <c r="A11473" s="191" t="s">
        <v>28251</v>
      </c>
      <c r="B11473" s="192" t="s">
        <v>28252</v>
      </c>
      <c r="C11473" s="192" t="s">
        <v>29797</v>
      </c>
      <c r="D11473" s="192" t="s">
        <v>29797</v>
      </c>
      <c r="E11473" s="192" t="s">
        <v>29797</v>
      </c>
      <c r="F11473" s="192" t="s">
        <v>29797</v>
      </c>
      <c r="G11473" s="192" t="s">
        <v>29797</v>
      </c>
      <c r="H11473" s="192" t="s">
        <v>31546</v>
      </c>
      <c r="I11473" s="192" t="s">
        <v>31547</v>
      </c>
      <c r="J11473" s="192" t="s">
        <v>29821</v>
      </c>
      <c r="K11473" s="192" t="s">
        <v>5062</v>
      </c>
      <c r="L11473" s="192" t="s">
        <v>1447</v>
      </c>
    </row>
    <row r="11474" spans="1:12" ht="15" x14ac:dyDescent="0.25">
      <c r="A11474" s="189" t="s">
        <v>12452</v>
      </c>
      <c r="B11474" s="190" t="s">
        <v>12453</v>
      </c>
      <c r="C11474" s="190" t="s">
        <v>29797</v>
      </c>
      <c r="D11474" s="190" t="s">
        <v>29797</v>
      </c>
      <c r="E11474" s="190" t="s">
        <v>29797</v>
      </c>
      <c r="F11474" s="190" t="s">
        <v>29797</v>
      </c>
      <c r="G11474" s="190" t="s">
        <v>29797</v>
      </c>
      <c r="H11474" s="190" t="s">
        <v>31417</v>
      </c>
      <c r="I11474" s="190" t="s">
        <v>5073</v>
      </c>
      <c r="J11474" s="190" t="s">
        <v>31325</v>
      </c>
      <c r="K11474" s="190" t="s">
        <v>5073</v>
      </c>
      <c r="L11474" s="190" t="s">
        <v>1447</v>
      </c>
    </row>
    <row r="11475" spans="1:12" ht="15" x14ac:dyDescent="0.25">
      <c r="A11475" s="191" t="s">
        <v>6667</v>
      </c>
      <c r="B11475" s="192" t="s">
        <v>207</v>
      </c>
      <c r="C11475" s="192" t="s">
        <v>29797</v>
      </c>
      <c r="D11475" s="192" t="s">
        <v>29797</v>
      </c>
      <c r="E11475" s="192" t="s">
        <v>29797</v>
      </c>
      <c r="F11475" s="192" t="s">
        <v>29797</v>
      </c>
      <c r="G11475" s="192" t="s">
        <v>29797</v>
      </c>
      <c r="H11475" s="192" t="s">
        <v>31913</v>
      </c>
      <c r="I11475" s="192" t="s">
        <v>9190</v>
      </c>
      <c r="J11475" s="192" t="s">
        <v>30441</v>
      </c>
      <c r="K11475" s="192" t="s">
        <v>9190</v>
      </c>
      <c r="L11475" s="192" t="s">
        <v>1447</v>
      </c>
    </row>
    <row r="11476" spans="1:12" ht="15" x14ac:dyDescent="0.25">
      <c r="A11476" s="189" t="s">
        <v>12454</v>
      </c>
      <c r="B11476" s="190" t="s">
        <v>12455</v>
      </c>
      <c r="C11476" s="190" t="s">
        <v>29797</v>
      </c>
      <c r="D11476" s="190" t="s">
        <v>29797</v>
      </c>
      <c r="E11476" s="190" t="s">
        <v>29797</v>
      </c>
      <c r="F11476" s="190" t="s">
        <v>29797</v>
      </c>
      <c r="G11476" s="190" t="s">
        <v>29797</v>
      </c>
      <c r="H11476" s="190" t="s">
        <v>31331</v>
      </c>
      <c r="I11476" s="190" t="s">
        <v>31332</v>
      </c>
      <c r="J11476" s="190" t="s">
        <v>29821</v>
      </c>
      <c r="K11476" s="190" t="s">
        <v>5062</v>
      </c>
      <c r="L11476" s="190" t="s">
        <v>1447</v>
      </c>
    </row>
    <row r="11477" spans="1:12" ht="15" x14ac:dyDescent="0.25">
      <c r="A11477" s="191" t="s">
        <v>12456</v>
      </c>
      <c r="B11477" s="192" t="s">
        <v>12457</v>
      </c>
      <c r="C11477" s="192" t="s">
        <v>29797</v>
      </c>
      <c r="D11477" s="192" t="s">
        <v>29797</v>
      </c>
      <c r="E11477" s="192" t="s">
        <v>29797</v>
      </c>
      <c r="F11477" s="192" t="s">
        <v>29797</v>
      </c>
      <c r="G11477" s="192" t="s">
        <v>29797</v>
      </c>
      <c r="H11477" s="192" t="s">
        <v>29797</v>
      </c>
      <c r="I11477" s="192" t="s">
        <v>29797</v>
      </c>
      <c r="J11477" s="192" t="s">
        <v>29987</v>
      </c>
      <c r="K11477" s="192" t="s">
        <v>10126</v>
      </c>
      <c r="L11477" s="192" t="s">
        <v>1447</v>
      </c>
    </row>
    <row r="11478" spans="1:12" ht="15" x14ac:dyDescent="0.25">
      <c r="A11478" s="189" t="s">
        <v>6668</v>
      </c>
      <c r="B11478" s="190" t="s">
        <v>208</v>
      </c>
      <c r="C11478" s="190" t="s">
        <v>29797</v>
      </c>
      <c r="D11478" s="190" t="s">
        <v>29797</v>
      </c>
      <c r="E11478" s="190" t="s">
        <v>29797</v>
      </c>
      <c r="F11478" s="190" t="s">
        <v>29797</v>
      </c>
      <c r="G11478" s="190" t="s">
        <v>29797</v>
      </c>
      <c r="H11478" s="190" t="s">
        <v>29797</v>
      </c>
      <c r="I11478" s="190" t="s">
        <v>29797</v>
      </c>
      <c r="J11478" s="190" t="s">
        <v>29797</v>
      </c>
      <c r="K11478" s="190" t="s">
        <v>29797</v>
      </c>
      <c r="L11478" s="190" t="s">
        <v>29797</v>
      </c>
    </row>
    <row r="11479" spans="1:12" ht="15" x14ac:dyDescent="0.25">
      <c r="A11479" s="191" t="s">
        <v>28253</v>
      </c>
      <c r="B11479" s="192" t="s">
        <v>209</v>
      </c>
      <c r="C11479" s="192" t="s">
        <v>29797</v>
      </c>
      <c r="D11479" s="192" t="s">
        <v>29797</v>
      </c>
      <c r="E11479" s="192" t="s">
        <v>29797</v>
      </c>
      <c r="F11479" s="192" t="s">
        <v>29797</v>
      </c>
      <c r="G11479" s="192" t="s">
        <v>29797</v>
      </c>
      <c r="H11479" s="192" t="s">
        <v>29797</v>
      </c>
      <c r="I11479" s="192" t="s">
        <v>29797</v>
      </c>
      <c r="J11479" s="192" t="s">
        <v>29797</v>
      </c>
      <c r="K11479" s="192" t="s">
        <v>29797</v>
      </c>
      <c r="L11479" s="192" t="s">
        <v>29797</v>
      </c>
    </row>
    <row r="11480" spans="1:12" ht="15" x14ac:dyDescent="0.25">
      <c r="A11480" s="189" t="s">
        <v>6669</v>
      </c>
      <c r="B11480" s="190" t="s">
        <v>210</v>
      </c>
      <c r="C11480" s="190" t="s">
        <v>29797</v>
      </c>
      <c r="D11480" s="190" t="s">
        <v>29797</v>
      </c>
      <c r="E11480" s="190" t="s">
        <v>29797</v>
      </c>
      <c r="F11480" s="190" t="s">
        <v>29797</v>
      </c>
      <c r="G11480" s="190" t="s">
        <v>29797</v>
      </c>
      <c r="H11480" s="190" t="s">
        <v>32654</v>
      </c>
      <c r="I11480" s="190" t="s">
        <v>31731</v>
      </c>
      <c r="J11480" s="190" t="s">
        <v>29835</v>
      </c>
      <c r="K11480" s="190" t="s">
        <v>9955</v>
      </c>
      <c r="L11480" s="190" t="s">
        <v>1447</v>
      </c>
    </row>
    <row r="11481" spans="1:12" ht="15" x14ac:dyDescent="0.25">
      <c r="A11481" s="191" t="s">
        <v>6670</v>
      </c>
      <c r="B11481" s="192" t="s">
        <v>211</v>
      </c>
      <c r="C11481" s="192" t="s">
        <v>29797</v>
      </c>
      <c r="D11481" s="192" t="s">
        <v>29797</v>
      </c>
      <c r="E11481" s="192" t="s">
        <v>29797</v>
      </c>
      <c r="F11481" s="192" t="s">
        <v>29797</v>
      </c>
      <c r="G11481" s="192" t="s">
        <v>29797</v>
      </c>
      <c r="H11481" s="192" t="s">
        <v>32782</v>
      </c>
      <c r="I11481" s="192" t="s">
        <v>32783</v>
      </c>
      <c r="J11481" s="192" t="s">
        <v>29835</v>
      </c>
      <c r="K11481" s="192" t="s">
        <v>9955</v>
      </c>
      <c r="L11481" s="192" t="s">
        <v>1447</v>
      </c>
    </row>
    <row r="11482" spans="1:12" ht="15" x14ac:dyDescent="0.25">
      <c r="A11482" s="189" t="s">
        <v>28254</v>
      </c>
      <c r="B11482" s="190" t="s">
        <v>28255</v>
      </c>
      <c r="C11482" s="190" t="s">
        <v>29797</v>
      </c>
      <c r="D11482" s="190" t="s">
        <v>29797</v>
      </c>
      <c r="E11482" s="190" t="s">
        <v>29797</v>
      </c>
      <c r="F11482" s="190" t="s">
        <v>29797</v>
      </c>
      <c r="G11482" s="190" t="s">
        <v>29797</v>
      </c>
      <c r="H11482" s="190" t="s">
        <v>31835</v>
      </c>
      <c r="I11482" s="190" t="s">
        <v>31731</v>
      </c>
      <c r="J11482" s="190" t="s">
        <v>29835</v>
      </c>
      <c r="K11482" s="190" t="s">
        <v>9955</v>
      </c>
      <c r="L11482" s="190" t="s">
        <v>1447</v>
      </c>
    </row>
    <row r="11483" spans="1:12" ht="15" x14ac:dyDescent="0.25">
      <c r="A11483" s="191" t="s">
        <v>6671</v>
      </c>
      <c r="B11483" s="192" t="s">
        <v>212</v>
      </c>
      <c r="C11483" s="192" t="s">
        <v>29797</v>
      </c>
      <c r="D11483" s="192" t="s">
        <v>29797</v>
      </c>
      <c r="E11483" s="192" t="s">
        <v>29797</v>
      </c>
      <c r="F11483" s="192" t="s">
        <v>29797</v>
      </c>
      <c r="G11483" s="192" t="s">
        <v>29797</v>
      </c>
      <c r="H11483" s="192" t="s">
        <v>31331</v>
      </c>
      <c r="I11483" s="192" t="s">
        <v>31332</v>
      </c>
      <c r="J11483" s="192" t="s">
        <v>29821</v>
      </c>
      <c r="K11483" s="192" t="s">
        <v>5062</v>
      </c>
      <c r="L11483" s="192" t="s">
        <v>1447</v>
      </c>
    </row>
    <row r="11484" spans="1:12" ht="15" x14ac:dyDescent="0.25">
      <c r="A11484" s="189" t="s">
        <v>18048</v>
      </c>
      <c r="B11484" s="190" t="s">
        <v>21853</v>
      </c>
      <c r="C11484" s="190" t="s">
        <v>29797</v>
      </c>
      <c r="D11484" s="190" t="s">
        <v>29797</v>
      </c>
      <c r="E11484" s="190" t="s">
        <v>29797</v>
      </c>
      <c r="F11484" s="190" t="s">
        <v>29797</v>
      </c>
      <c r="G11484" s="190" t="s">
        <v>29797</v>
      </c>
      <c r="H11484" s="190" t="s">
        <v>29797</v>
      </c>
      <c r="I11484" s="190" t="s">
        <v>29797</v>
      </c>
      <c r="J11484" s="190" t="s">
        <v>29797</v>
      </c>
      <c r="K11484" s="190" t="s">
        <v>29797</v>
      </c>
      <c r="L11484" s="190" t="s">
        <v>29797</v>
      </c>
    </row>
    <row r="11485" spans="1:12" ht="15" x14ac:dyDescent="0.25">
      <c r="A11485" s="191" t="s">
        <v>28256</v>
      </c>
      <c r="B11485" s="192" t="s">
        <v>28257</v>
      </c>
      <c r="C11485" s="192" t="s">
        <v>29797</v>
      </c>
      <c r="D11485" s="192" t="s">
        <v>29797</v>
      </c>
      <c r="E11485" s="192" t="s">
        <v>29797</v>
      </c>
      <c r="F11485" s="192" t="s">
        <v>29797</v>
      </c>
      <c r="G11485" s="192" t="s">
        <v>29797</v>
      </c>
      <c r="H11485" s="192" t="s">
        <v>29797</v>
      </c>
      <c r="I11485" s="192" t="s">
        <v>29797</v>
      </c>
      <c r="J11485" s="192" t="s">
        <v>29797</v>
      </c>
      <c r="K11485" s="192" t="s">
        <v>29797</v>
      </c>
      <c r="L11485" s="192" t="s">
        <v>29797</v>
      </c>
    </row>
    <row r="11486" spans="1:12" ht="15" x14ac:dyDescent="0.25">
      <c r="A11486" s="189" t="s">
        <v>18049</v>
      </c>
      <c r="B11486" s="190" t="s">
        <v>21854</v>
      </c>
      <c r="C11486" s="190" t="s">
        <v>29797</v>
      </c>
      <c r="D11486" s="190" t="s">
        <v>29797</v>
      </c>
      <c r="E11486" s="190" t="s">
        <v>29797</v>
      </c>
      <c r="F11486" s="190" t="s">
        <v>29797</v>
      </c>
      <c r="G11486" s="190" t="s">
        <v>29797</v>
      </c>
      <c r="H11486" s="190" t="s">
        <v>29797</v>
      </c>
      <c r="I11486" s="190" t="s">
        <v>29797</v>
      </c>
      <c r="J11486" s="190" t="s">
        <v>29797</v>
      </c>
      <c r="K11486" s="190" t="s">
        <v>29797</v>
      </c>
      <c r="L11486" s="190" t="s">
        <v>29797</v>
      </c>
    </row>
    <row r="11487" spans="1:12" ht="15" x14ac:dyDescent="0.25">
      <c r="A11487" s="191" t="s">
        <v>6672</v>
      </c>
      <c r="B11487" s="192" t="s">
        <v>213</v>
      </c>
      <c r="C11487" s="192" t="s">
        <v>29797</v>
      </c>
      <c r="D11487" s="192" t="s">
        <v>29797</v>
      </c>
      <c r="E11487" s="192" t="s">
        <v>29797</v>
      </c>
      <c r="F11487" s="192" t="s">
        <v>29797</v>
      </c>
      <c r="G11487" s="192" t="s">
        <v>29797</v>
      </c>
      <c r="H11487" s="192" t="s">
        <v>31502</v>
      </c>
      <c r="I11487" s="192" t="s">
        <v>5073</v>
      </c>
      <c r="J11487" s="192" t="s">
        <v>31325</v>
      </c>
      <c r="K11487" s="192" t="s">
        <v>5073</v>
      </c>
      <c r="L11487" s="192" t="s">
        <v>1447</v>
      </c>
    </row>
    <row r="11488" spans="1:12" ht="15" x14ac:dyDescent="0.25">
      <c r="A11488" s="189" t="s">
        <v>28258</v>
      </c>
      <c r="B11488" s="190" t="s">
        <v>12458</v>
      </c>
      <c r="C11488" s="190" t="s">
        <v>29797</v>
      </c>
      <c r="D11488" s="190" t="s">
        <v>29797</v>
      </c>
      <c r="E11488" s="190" t="s">
        <v>29797</v>
      </c>
      <c r="F11488" s="190" t="s">
        <v>29797</v>
      </c>
      <c r="G11488" s="190" t="s">
        <v>29797</v>
      </c>
      <c r="H11488" s="190" t="s">
        <v>29797</v>
      </c>
      <c r="I11488" s="190" t="s">
        <v>29797</v>
      </c>
      <c r="J11488" s="190" t="s">
        <v>29797</v>
      </c>
      <c r="K11488" s="190" t="s">
        <v>29797</v>
      </c>
      <c r="L11488" s="190" t="s">
        <v>1446</v>
      </c>
    </row>
    <row r="11489" spans="1:12" ht="15" x14ac:dyDescent="0.25">
      <c r="A11489" s="191" t="s">
        <v>4701</v>
      </c>
      <c r="B11489" s="192" t="s">
        <v>21855</v>
      </c>
      <c r="C11489" s="192" t="s">
        <v>29797</v>
      </c>
      <c r="D11489" s="192" t="s">
        <v>29797</v>
      </c>
      <c r="E11489" s="192" t="s">
        <v>29797</v>
      </c>
      <c r="F11489" s="192" t="s">
        <v>29797</v>
      </c>
      <c r="G11489" s="192" t="s">
        <v>29797</v>
      </c>
      <c r="H11489" s="192" t="s">
        <v>31972</v>
      </c>
      <c r="I11489" s="192" t="s">
        <v>31973</v>
      </c>
      <c r="J11489" s="192" t="s">
        <v>29826</v>
      </c>
      <c r="K11489" s="192" t="s">
        <v>5078</v>
      </c>
      <c r="L11489" s="192" t="s">
        <v>1447</v>
      </c>
    </row>
    <row r="11490" spans="1:12" ht="15" x14ac:dyDescent="0.25">
      <c r="A11490" s="189" t="s">
        <v>12459</v>
      </c>
      <c r="B11490" s="190" t="s">
        <v>12460</v>
      </c>
      <c r="C11490" s="190" t="s">
        <v>29797</v>
      </c>
      <c r="D11490" s="190" t="s">
        <v>29797</v>
      </c>
      <c r="E11490" s="190" t="s">
        <v>29797</v>
      </c>
      <c r="F11490" s="190" t="s">
        <v>29797</v>
      </c>
      <c r="G11490" s="190" t="s">
        <v>29797</v>
      </c>
      <c r="H11490" s="190" t="s">
        <v>31340</v>
      </c>
      <c r="I11490" s="190" t="s">
        <v>1380</v>
      </c>
      <c r="J11490" s="190" t="s">
        <v>29821</v>
      </c>
      <c r="K11490" s="190" t="s">
        <v>5062</v>
      </c>
      <c r="L11490" s="190" t="s">
        <v>1447</v>
      </c>
    </row>
    <row r="11491" spans="1:12" ht="15" x14ac:dyDescent="0.25">
      <c r="A11491" s="191" t="s">
        <v>12461</v>
      </c>
      <c r="B11491" s="192" t="s">
        <v>12462</v>
      </c>
      <c r="C11491" s="192" t="s">
        <v>29797</v>
      </c>
      <c r="D11491" s="192" t="s">
        <v>29797</v>
      </c>
      <c r="E11491" s="192" t="s">
        <v>29797</v>
      </c>
      <c r="F11491" s="192" t="s">
        <v>29797</v>
      </c>
      <c r="G11491" s="192" t="s">
        <v>29797</v>
      </c>
      <c r="H11491" s="192" t="s">
        <v>31618</v>
      </c>
      <c r="I11491" s="192" t="s">
        <v>5078</v>
      </c>
      <c r="J11491" s="192" t="s">
        <v>29826</v>
      </c>
      <c r="K11491" s="192" t="s">
        <v>5078</v>
      </c>
      <c r="L11491" s="192" t="s">
        <v>1447</v>
      </c>
    </row>
    <row r="11492" spans="1:12" ht="15" x14ac:dyDescent="0.25">
      <c r="A11492" s="189" t="s">
        <v>18050</v>
      </c>
      <c r="B11492" s="190" t="s">
        <v>21856</v>
      </c>
      <c r="C11492" s="190" t="s">
        <v>29797</v>
      </c>
      <c r="D11492" s="190" t="s">
        <v>29797</v>
      </c>
      <c r="E11492" s="190" t="s">
        <v>29797</v>
      </c>
      <c r="F11492" s="190" t="s">
        <v>29797</v>
      </c>
      <c r="G11492" s="190" t="s">
        <v>29797</v>
      </c>
      <c r="H11492" s="190" t="s">
        <v>29797</v>
      </c>
      <c r="I11492" s="190" t="s">
        <v>29797</v>
      </c>
      <c r="J11492" s="190" t="s">
        <v>29797</v>
      </c>
      <c r="K11492" s="190" t="s">
        <v>29797</v>
      </c>
      <c r="L11492" s="190" t="s">
        <v>29797</v>
      </c>
    </row>
    <row r="11493" spans="1:12" ht="15" x14ac:dyDescent="0.25">
      <c r="A11493" s="191" t="s">
        <v>6673</v>
      </c>
      <c r="B11493" s="192" t="s">
        <v>214</v>
      </c>
      <c r="C11493" s="192" t="s">
        <v>29797</v>
      </c>
      <c r="D11493" s="192" t="s">
        <v>29797</v>
      </c>
      <c r="E11493" s="192" t="s">
        <v>29797</v>
      </c>
      <c r="F11493" s="192" t="s">
        <v>29797</v>
      </c>
      <c r="G11493" s="192" t="s">
        <v>29797</v>
      </c>
      <c r="H11493" s="192" t="s">
        <v>31720</v>
      </c>
      <c r="I11493" s="192" t="s">
        <v>31716</v>
      </c>
      <c r="J11493" s="192" t="s">
        <v>31325</v>
      </c>
      <c r="K11493" s="192" t="s">
        <v>5073</v>
      </c>
      <c r="L11493" s="192" t="s">
        <v>1447</v>
      </c>
    </row>
    <row r="11494" spans="1:12" ht="15" x14ac:dyDescent="0.25">
      <c r="A11494" s="189" t="s">
        <v>12463</v>
      </c>
      <c r="B11494" s="190" t="s">
        <v>12464</v>
      </c>
      <c r="C11494" s="190" t="s">
        <v>29797</v>
      </c>
      <c r="D11494" s="190" t="s">
        <v>29797</v>
      </c>
      <c r="E11494" s="190" t="s">
        <v>29797</v>
      </c>
      <c r="F11494" s="190" t="s">
        <v>29797</v>
      </c>
      <c r="G11494" s="190" t="s">
        <v>29797</v>
      </c>
      <c r="H11494" s="190" t="s">
        <v>31607</v>
      </c>
      <c r="I11494" s="190" t="s">
        <v>31608</v>
      </c>
      <c r="J11494" s="190" t="s">
        <v>29821</v>
      </c>
      <c r="K11494" s="190" t="s">
        <v>5062</v>
      </c>
      <c r="L11494" s="190" t="s">
        <v>1447</v>
      </c>
    </row>
    <row r="11495" spans="1:12" ht="15" x14ac:dyDescent="0.25">
      <c r="A11495" s="191" t="s">
        <v>18051</v>
      </c>
      <c r="B11495" s="192" t="s">
        <v>21857</v>
      </c>
      <c r="C11495" s="192" t="s">
        <v>29797</v>
      </c>
      <c r="D11495" s="192" t="s">
        <v>29797</v>
      </c>
      <c r="E11495" s="192" t="s">
        <v>29797</v>
      </c>
      <c r="F11495" s="192" t="s">
        <v>29797</v>
      </c>
      <c r="G11495" s="192" t="s">
        <v>29797</v>
      </c>
      <c r="H11495" s="192" t="s">
        <v>31437</v>
      </c>
      <c r="I11495" s="192" t="s">
        <v>31438</v>
      </c>
      <c r="J11495" s="192" t="s">
        <v>31325</v>
      </c>
      <c r="K11495" s="192" t="s">
        <v>5073</v>
      </c>
      <c r="L11495" s="192" t="s">
        <v>1447</v>
      </c>
    </row>
    <row r="11496" spans="1:12" ht="15" x14ac:dyDescent="0.25">
      <c r="A11496" s="189" t="s">
        <v>6674</v>
      </c>
      <c r="B11496" s="190" t="s">
        <v>215</v>
      </c>
      <c r="C11496" s="190" t="s">
        <v>29797</v>
      </c>
      <c r="D11496" s="190" t="s">
        <v>29797</v>
      </c>
      <c r="E11496" s="190" t="s">
        <v>29797</v>
      </c>
      <c r="F11496" s="190" t="s">
        <v>29797</v>
      </c>
      <c r="G11496" s="190" t="s">
        <v>29797</v>
      </c>
      <c r="H11496" s="190" t="s">
        <v>31762</v>
      </c>
      <c r="I11496" s="190" t="s">
        <v>5078</v>
      </c>
      <c r="J11496" s="190" t="s">
        <v>29826</v>
      </c>
      <c r="K11496" s="190" t="s">
        <v>5078</v>
      </c>
      <c r="L11496" s="190" t="s">
        <v>1447</v>
      </c>
    </row>
    <row r="11497" spans="1:12" ht="15" x14ac:dyDescent="0.25">
      <c r="A11497" s="191" t="s">
        <v>12465</v>
      </c>
      <c r="B11497" s="192" t="s">
        <v>12466</v>
      </c>
      <c r="C11497" s="192" t="s">
        <v>29797</v>
      </c>
      <c r="D11497" s="192" t="s">
        <v>29797</v>
      </c>
      <c r="E11497" s="192" t="s">
        <v>29797</v>
      </c>
      <c r="F11497" s="192" t="s">
        <v>29797</v>
      </c>
      <c r="G11497" s="192" t="s">
        <v>29797</v>
      </c>
      <c r="H11497" s="192" t="s">
        <v>33255</v>
      </c>
      <c r="I11497" s="192" t="s">
        <v>33256</v>
      </c>
      <c r="J11497" s="192" t="s">
        <v>29826</v>
      </c>
      <c r="K11497" s="192" t="s">
        <v>5078</v>
      </c>
      <c r="L11497" s="192" t="s">
        <v>1447</v>
      </c>
    </row>
    <row r="11498" spans="1:12" ht="15" x14ac:dyDescent="0.25">
      <c r="A11498" s="189" t="s">
        <v>12467</v>
      </c>
      <c r="B11498" s="190" t="s">
        <v>28259</v>
      </c>
      <c r="C11498" s="190" t="s">
        <v>29797</v>
      </c>
      <c r="D11498" s="190" t="s">
        <v>29797</v>
      </c>
      <c r="E11498" s="190" t="s">
        <v>29797</v>
      </c>
      <c r="F11498" s="190" t="s">
        <v>29797</v>
      </c>
      <c r="G11498" s="190" t="s">
        <v>29797</v>
      </c>
      <c r="H11498" s="190" t="s">
        <v>32792</v>
      </c>
      <c r="I11498" s="190" t="s">
        <v>31814</v>
      </c>
      <c r="J11498" s="190" t="s">
        <v>31325</v>
      </c>
      <c r="K11498" s="190" t="s">
        <v>5073</v>
      </c>
      <c r="L11498" s="190" t="s">
        <v>1447</v>
      </c>
    </row>
    <row r="11499" spans="1:12" ht="15" x14ac:dyDescent="0.25">
      <c r="A11499" s="191" t="s">
        <v>28260</v>
      </c>
      <c r="B11499" s="192" t="s">
        <v>28261</v>
      </c>
      <c r="C11499" s="192" t="s">
        <v>29797</v>
      </c>
      <c r="D11499" s="192" t="s">
        <v>29797</v>
      </c>
      <c r="E11499" s="192" t="s">
        <v>31093</v>
      </c>
      <c r="F11499" s="192" t="s">
        <v>29797</v>
      </c>
      <c r="G11499" s="192" t="s">
        <v>29797</v>
      </c>
      <c r="H11499" s="192" t="s">
        <v>29797</v>
      </c>
      <c r="I11499" s="192" t="s">
        <v>29797</v>
      </c>
      <c r="J11499" s="192" t="s">
        <v>31325</v>
      </c>
      <c r="K11499" s="192" t="s">
        <v>5073</v>
      </c>
      <c r="L11499" s="192" t="s">
        <v>1447</v>
      </c>
    </row>
    <row r="11500" spans="1:12" ht="15" x14ac:dyDescent="0.25">
      <c r="A11500" s="189" t="s">
        <v>18052</v>
      </c>
      <c r="B11500" s="190" t="s">
        <v>28262</v>
      </c>
      <c r="C11500" s="190" t="s">
        <v>29797</v>
      </c>
      <c r="D11500" s="190" t="s">
        <v>29797</v>
      </c>
      <c r="E11500" s="190" t="s">
        <v>29797</v>
      </c>
      <c r="F11500" s="190" t="s">
        <v>29797</v>
      </c>
      <c r="G11500" s="190" t="s">
        <v>29797</v>
      </c>
      <c r="H11500" s="190" t="s">
        <v>29797</v>
      </c>
      <c r="I11500" s="190" t="s">
        <v>29797</v>
      </c>
      <c r="J11500" s="190" t="s">
        <v>29797</v>
      </c>
      <c r="K11500" s="190" t="s">
        <v>29797</v>
      </c>
      <c r="L11500" s="190" t="s">
        <v>1447</v>
      </c>
    </row>
    <row r="11501" spans="1:12" ht="15" x14ac:dyDescent="0.25">
      <c r="A11501" s="191" t="s">
        <v>6675</v>
      </c>
      <c r="B11501" s="192" t="s">
        <v>216</v>
      </c>
      <c r="C11501" s="192" t="s">
        <v>29797</v>
      </c>
      <c r="D11501" s="192" t="s">
        <v>29813</v>
      </c>
      <c r="E11501" s="192" t="s">
        <v>2704</v>
      </c>
      <c r="F11501" s="192" t="s">
        <v>29804</v>
      </c>
      <c r="G11501" s="192" t="s">
        <v>30104</v>
      </c>
      <c r="H11501" s="192" t="s">
        <v>31430</v>
      </c>
      <c r="I11501" s="192" t="s">
        <v>31100</v>
      </c>
      <c r="J11501" s="192" t="s">
        <v>31325</v>
      </c>
      <c r="K11501" s="192" t="s">
        <v>5073</v>
      </c>
      <c r="L11501" s="192" t="s">
        <v>1447</v>
      </c>
    </row>
    <row r="11502" spans="1:12" ht="15" x14ac:dyDescent="0.25">
      <c r="A11502" s="189" t="s">
        <v>6676</v>
      </c>
      <c r="B11502" s="190" t="s">
        <v>217</v>
      </c>
      <c r="C11502" s="190" t="s">
        <v>29797</v>
      </c>
      <c r="D11502" s="190" t="s">
        <v>29797</v>
      </c>
      <c r="E11502" s="190" t="s">
        <v>29797</v>
      </c>
      <c r="F11502" s="190" t="s">
        <v>29797</v>
      </c>
      <c r="G11502" s="190" t="s">
        <v>29797</v>
      </c>
      <c r="H11502" s="190" t="s">
        <v>33257</v>
      </c>
      <c r="I11502" s="190" t="s">
        <v>33258</v>
      </c>
      <c r="J11502" s="190" t="s">
        <v>29914</v>
      </c>
      <c r="K11502" s="190" t="s">
        <v>12021</v>
      </c>
      <c r="L11502" s="190" t="s">
        <v>1447</v>
      </c>
    </row>
    <row r="11503" spans="1:12" ht="15" x14ac:dyDescent="0.25">
      <c r="A11503" s="191" t="s">
        <v>12468</v>
      </c>
      <c r="B11503" s="192" t="s">
        <v>12469</v>
      </c>
      <c r="C11503" s="192" t="s">
        <v>29797</v>
      </c>
      <c r="D11503" s="192" t="s">
        <v>29797</v>
      </c>
      <c r="E11503" s="192" t="s">
        <v>29797</v>
      </c>
      <c r="F11503" s="192" t="s">
        <v>29797</v>
      </c>
      <c r="G11503" s="192" t="s">
        <v>29797</v>
      </c>
      <c r="H11503" s="192" t="s">
        <v>33259</v>
      </c>
      <c r="I11503" s="192" t="s">
        <v>33260</v>
      </c>
      <c r="J11503" s="192" t="s">
        <v>29832</v>
      </c>
      <c r="K11503" s="192" t="s">
        <v>5889</v>
      </c>
      <c r="L11503" s="192" t="s">
        <v>1447</v>
      </c>
    </row>
    <row r="11504" spans="1:12" ht="15" x14ac:dyDescent="0.25">
      <c r="A11504" s="189" t="s">
        <v>18053</v>
      </c>
      <c r="B11504" s="190" t="s">
        <v>21858</v>
      </c>
      <c r="C11504" s="190" t="s">
        <v>29797</v>
      </c>
      <c r="D11504" s="190" t="s">
        <v>29797</v>
      </c>
      <c r="E11504" s="190" t="s">
        <v>29797</v>
      </c>
      <c r="F11504" s="190" t="s">
        <v>29797</v>
      </c>
      <c r="G11504" s="190" t="s">
        <v>29797</v>
      </c>
      <c r="H11504" s="190" t="s">
        <v>29797</v>
      </c>
      <c r="I11504" s="190" t="s">
        <v>29797</v>
      </c>
      <c r="J11504" s="190" t="s">
        <v>29797</v>
      </c>
      <c r="K11504" s="190" t="s">
        <v>29797</v>
      </c>
      <c r="L11504" s="190" t="s">
        <v>29797</v>
      </c>
    </row>
    <row r="11505" spans="1:12" ht="15" x14ac:dyDescent="0.25">
      <c r="A11505" s="191" t="s">
        <v>28263</v>
      </c>
      <c r="B11505" s="192" t="s">
        <v>28264</v>
      </c>
      <c r="C11505" s="192" t="s">
        <v>29797</v>
      </c>
      <c r="D11505" s="192" t="s">
        <v>29797</v>
      </c>
      <c r="E11505" s="192" t="s">
        <v>29797</v>
      </c>
      <c r="F11505" s="192" t="s">
        <v>29797</v>
      </c>
      <c r="G11505" s="192" t="s">
        <v>29797</v>
      </c>
      <c r="H11505" s="192" t="s">
        <v>29797</v>
      </c>
      <c r="I11505" s="192" t="s">
        <v>29797</v>
      </c>
      <c r="J11505" s="192" t="s">
        <v>29797</v>
      </c>
      <c r="K11505" s="192" t="s">
        <v>29797</v>
      </c>
      <c r="L11505" s="192" t="s">
        <v>29797</v>
      </c>
    </row>
    <row r="11506" spans="1:12" ht="15" x14ac:dyDescent="0.25">
      <c r="A11506" s="189" t="s">
        <v>12470</v>
      </c>
      <c r="B11506" s="190" t="s">
        <v>12471</v>
      </c>
      <c r="C11506" s="190" t="s">
        <v>29797</v>
      </c>
      <c r="D11506" s="190" t="s">
        <v>29797</v>
      </c>
      <c r="E11506" s="190" t="s">
        <v>29797</v>
      </c>
      <c r="F11506" s="190" t="s">
        <v>29797</v>
      </c>
      <c r="G11506" s="190" t="s">
        <v>29797</v>
      </c>
      <c r="H11506" s="190" t="s">
        <v>31582</v>
      </c>
      <c r="I11506" s="190" t="s">
        <v>6485</v>
      </c>
      <c r="J11506" s="190" t="s">
        <v>29821</v>
      </c>
      <c r="K11506" s="190" t="s">
        <v>5062</v>
      </c>
      <c r="L11506" s="190" t="s">
        <v>1447</v>
      </c>
    </row>
    <row r="11507" spans="1:12" ht="15" x14ac:dyDescent="0.25">
      <c r="A11507" s="191" t="s">
        <v>18054</v>
      </c>
      <c r="B11507" s="192" t="s">
        <v>21859</v>
      </c>
      <c r="C11507" s="192" t="s">
        <v>29797</v>
      </c>
      <c r="D11507" s="192" t="s">
        <v>29797</v>
      </c>
      <c r="E11507" s="192" t="s">
        <v>29797</v>
      </c>
      <c r="F11507" s="192" t="s">
        <v>29797</v>
      </c>
      <c r="G11507" s="192" t="s">
        <v>29797</v>
      </c>
      <c r="H11507" s="192" t="s">
        <v>31361</v>
      </c>
      <c r="I11507" s="192" t="s">
        <v>5062</v>
      </c>
      <c r="J11507" s="192" t="s">
        <v>29821</v>
      </c>
      <c r="K11507" s="192" t="s">
        <v>5062</v>
      </c>
      <c r="L11507" s="192" t="s">
        <v>1447</v>
      </c>
    </row>
    <row r="11508" spans="1:12" ht="15" x14ac:dyDescent="0.25">
      <c r="A11508" s="189" t="s">
        <v>12472</v>
      </c>
      <c r="B11508" s="190" t="s">
        <v>12473</v>
      </c>
      <c r="C11508" s="190" t="s">
        <v>29797</v>
      </c>
      <c r="D11508" s="190" t="s">
        <v>29797</v>
      </c>
      <c r="E11508" s="190" t="s">
        <v>29797</v>
      </c>
      <c r="F11508" s="190" t="s">
        <v>29797</v>
      </c>
      <c r="G11508" s="190" t="s">
        <v>29797</v>
      </c>
      <c r="H11508" s="190" t="s">
        <v>29797</v>
      </c>
      <c r="I11508" s="190" t="s">
        <v>29797</v>
      </c>
      <c r="J11508" s="190" t="s">
        <v>29821</v>
      </c>
      <c r="K11508" s="190" t="s">
        <v>5062</v>
      </c>
      <c r="L11508" s="190" t="s">
        <v>1447</v>
      </c>
    </row>
    <row r="11509" spans="1:12" ht="15" x14ac:dyDescent="0.25">
      <c r="A11509" s="191" t="s">
        <v>12474</v>
      </c>
      <c r="B11509" s="192" t="s">
        <v>12475</v>
      </c>
      <c r="C11509" s="192" t="s">
        <v>29797</v>
      </c>
      <c r="D11509" s="192" t="s">
        <v>29797</v>
      </c>
      <c r="E11509" s="192" t="s">
        <v>29797</v>
      </c>
      <c r="F11509" s="192" t="s">
        <v>29797</v>
      </c>
      <c r="G11509" s="192" t="s">
        <v>29797</v>
      </c>
      <c r="H11509" s="192" t="s">
        <v>31402</v>
      </c>
      <c r="I11509" s="192" t="s">
        <v>31403</v>
      </c>
      <c r="J11509" s="192" t="s">
        <v>29821</v>
      </c>
      <c r="K11509" s="192" t="s">
        <v>5062</v>
      </c>
      <c r="L11509" s="192" t="s">
        <v>1447</v>
      </c>
    </row>
    <row r="11510" spans="1:12" ht="15" x14ac:dyDescent="0.25">
      <c r="A11510" s="189" t="s">
        <v>18055</v>
      </c>
      <c r="B11510" s="190" t="s">
        <v>28265</v>
      </c>
      <c r="C11510" s="190" t="s">
        <v>29797</v>
      </c>
      <c r="D11510" s="190" t="s">
        <v>29797</v>
      </c>
      <c r="E11510" s="190" t="s">
        <v>29797</v>
      </c>
      <c r="F11510" s="190" t="s">
        <v>29797</v>
      </c>
      <c r="G11510" s="190" t="s">
        <v>29797</v>
      </c>
      <c r="H11510" s="190" t="s">
        <v>33261</v>
      </c>
      <c r="I11510" s="190" t="s">
        <v>33262</v>
      </c>
      <c r="J11510" s="190" t="s">
        <v>31182</v>
      </c>
      <c r="K11510" s="190" t="s">
        <v>5910</v>
      </c>
      <c r="L11510" s="190" t="s">
        <v>1447</v>
      </c>
    </row>
    <row r="11511" spans="1:12" ht="15" x14ac:dyDescent="0.25">
      <c r="A11511" s="191" t="s">
        <v>12476</v>
      </c>
      <c r="B11511" s="192" t="s">
        <v>12477</v>
      </c>
      <c r="C11511" s="192" t="s">
        <v>29797</v>
      </c>
      <c r="D11511" s="192" t="s">
        <v>29797</v>
      </c>
      <c r="E11511" s="192" t="s">
        <v>29797</v>
      </c>
      <c r="F11511" s="192" t="s">
        <v>29797</v>
      </c>
      <c r="G11511" s="192" t="s">
        <v>29797</v>
      </c>
      <c r="H11511" s="192" t="s">
        <v>29797</v>
      </c>
      <c r="I11511" s="192" t="s">
        <v>29797</v>
      </c>
      <c r="J11511" s="192" t="s">
        <v>29797</v>
      </c>
      <c r="K11511" s="192" t="s">
        <v>29797</v>
      </c>
      <c r="L11511" s="192" t="s">
        <v>1456</v>
      </c>
    </row>
    <row r="11512" spans="1:12" ht="15" x14ac:dyDescent="0.25">
      <c r="A11512" s="189" t="s">
        <v>28266</v>
      </c>
      <c r="B11512" s="190" t="s">
        <v>218</v>
      </c>
      <c r="C11512" s="190" t="s">
        <v>29797</v>
      </c>
      <c r="D11512" s="190" t="s">
        <v>29797</v>
      </c>
      <c r="E11512" s="190" t="s">
        <v>29797</v>
      </c>
      <c r="F11512" s="190" t="s">
        <v>29797</v>
      </c>
      <c r="G11512" s="190" t="s">
        <v>29797</v>
      </c>
      <c r="H11512" s="190" t="s">
        <v>29797</v>
      </c>
      <c r="I11512" s="190" t="s">
        <v>29797</v>
      </c>
      <c r="J11512" s="190" t="s">
        <v>29797</v>
      </c>
      <c r="K11512" s="190" t="s">
        <v>29797</v>
      </c>
      <c r="L11512" s="190" t="s">
        <v>2704</v>
      </c>
    </row>
    <row r="11513" spans="1:12" ht="15" x14ac:dyDescent="0.25">
      <c r="A11513" s="191" t="s">
        <v>12478</v>
      </c>
      <c r="B11513" s="192" t="s">
        <v>12479</v>
      </c>
      <c r="C11513" s="192" t="s">
        <v>29797</v>
      </c>
      <c r="D11513" s="192" t="s">
        <v>29797</v>
      </c>
      <c r="E11513" s="192" t="s">
        <v>29797</v>
      </c>
      <c r="F11513" s="192" t="s">
        <v>29797</v>
      </c>
      <c r="G11513" s="192" t="s">
        <v>29797</v>
      </c>
      <c r="H11513" s="192" t="s">
        <v>31329</v>
      </c>
      <c r="I11513" s="192" t="s">
        <v>31330</v>
      </c>
      <c r="J11513" s="192" t="s">
        <v>31325</v>
      </c>
      <c r="K11513" s="192" t="s">
        <v>5073</v>
      </c>
      <c r="L11513" s="192" t="s">
        <v>1447</v>
      </c>
    </row>
    <row r="11514" spans="1:12" ht="15" x14ac:dyDescent="0.25">
      <c r="A11514" s="189" t="s">
        <v>28267</v>
      </c>
      <c r="B11514" s="190" t="s">
        <v>219</v>
      </c>
      <c r="C11514" s="190" t="s">
        <v>29797</v>
      </c>
      <c r="D11514" s="190" t="s">
        <v>29797</v>
      </c>
      <c r="E11514" s="190" t="s">
        <v>29797</v>
      </c>
      <c r="F11514" s="190" t="s">
        <v>29797</v>
      </c>
      <c r="G11514" s="190" t="s">
        <v>29797</v>
      </c>
      <c r="H11514" s="190" t="s">
        <v>29797</v>
      </c>
      <c r="I11514" s="190" t="s">
        <v>29797</v>
      </c>
      <c r="J11514" s="190" t="s">
        <v>29797</v>
      </c>
      <c r="K11514" s="190" t="s">
        <v>29797</v>
      </c>
      <c r="L11514" s="190" t="s">
        <v>1441</v>
      </c>
    </row>
    <row r="11515" spans="1:12" ht="15" x14ac:dyDescent="0.25">
      <c r="A11515" s="191" t="s">
        <v>6677</v>
      </c>
      <c r="B11515" s="192" t="s">
        <v>220</v>
      </c>
      <c r="C11515" s="192" t="s">
        <v>29797</v>
      </c>
      <c r="D11515" s="192" t="s">
        <v>29797</v>
      </c>
      <c r="E11515" s="192" t="s">
        <v>29797</v>
      </c>
      <c r="F11515" s="192" t="s">
        <v>29797</v>
      </c>
      <c r="G11515" s="192" t="s">
        <v>29797</v>
      </c>
      <c r="H11515" s="192" t="s">
        <v>33263</v>
      </c>
      <c r="I11515" s="192" t="s">
        <v>30455</v>
      </c>
      <c r="J11515" s="192" t="s">
        <v>29870</v>
      </c>
      <c r="K11515" s="192" t="s">
        <v>8069</v>
      </c>
      <c r="L11515" s="192" t="s">
        <v>1447</v>
      </c>
    </row>
    <row r="11516" spans="1:12" ht="15" x14ac:dyDescent="0.25">
      <c r="A11516" s="189" t="s">
        <v>18056</v>
      </c>
      <c r="B11516" s="190" t="s">
        <v>21860</v>
      </c>
      <c r="C11516" s="190" t="s">
        <v>29797</v>
      </c>
      <c r="D11516" s="190" t="s">
        <v>29797</v>
      </c>
      <c r="E11516" s="190" t="s">
        <v>29797</v>
      </c>
      <c r="F11516" s="190" t="s">
        <v>29797</v>
      </c>
      <c r="G11516" s="190" t="s">
        <v>29797</v>
      </c>
      <c r="H11516" s="190" t="s">
        <v>29797</v>
      </c>
      <c r="I11516" s="190" t="s">
        <v>29797</v>
      </c>
      <c r="J11516" s="190" t="s">
        <v>29797</v>
      </c>
      <c r="K11516" s="190" t="s">
        <v>29797</v>
      </c>
      <c r="L11516" s="190" t="s">
        <v>1440</v>
      </c>
    </row>
    <row r="11517" spans="1:12" ht="15" x14ac:dyDescent="0.25">
      <c r="A11517" s="191" t="s">
        <v>6678</v>
      </c>
      <c r="B11517" s="192" t="s">
        <v>221</v>
      </c>
      <c r="C11517" s="192" t="s">
        <v>29797</v>
      </c>
      <c r="D11517" s="192" t="s">
        <v>29797</v>
      </c>
      <c r="E11517" s="192" t="s">
        <v>29797</v>
      </c>
      <c r="F11517" s="192" t="s">
        <v>29797</v>
      </c>
      <c r="G11517" s="192" t="s">
        <v>29797</v>
      </c>
      <c r="H11517" s="192" t="s">
        <v>29797</v>
      </c>
      <c r="I11517" s="192" t="s">
        <v>29797</v>
      </c>
      <c r="J11517" s="192" t="s">
        <v>29797</v>
      </c>
      <c r="K11517" s="192" t="s">
        <v>29797</v>
      </c>
      <c r="L11517" s="192" t="s">
        <v>29797</v>
      </c>
    </row>
    <row r="11518" spans="1:12" ht="15" x14ac:dyDescent="0.25">
      <c r="A11518" s="189" t="s">
        <v>18057</v>
      </c>
      <c r="B11518" s="190" t="s">
        <v>21861</v>
      </c>
      <c r="C11518" s="190" t="s">
        <v>29797</v>
      </c>
      <c r="D11518" s="190" t="s">
        <v>29797</v>
      </c>
      <c r="E11518" s="190" t="s">
        <v>29797</v>
      </c>
      <c r="F11518" s="190" t="s">
        <v>29797</v>
      </c>
      <c r="G11518" s="190" t="s">
        <v>29797</v>
      </c>
      <c r="H11518" s="190" t="s">
        <v>31432</v>
      </c>
      <c r="I11518" s="190" t="s">
        <v>31433</v>
      </c>
      <c r="J11518" s="190" t="s">
        <v>29821</v>
      </c>
      <c r="K11518" s="190" t="s">
        <v>5062</v>
      </c>
      <c r="L11518" s="190" t="s">
        <v>1447</v>
      </c>
    </row>
    <row r="11519" spans="1:12" ht="15" x14ac:dyDescent="0.25">
      <c r="A11519" s="191" t="s">
        <v>18058</v>
      </c>
      <c r="B11519" s="192" t="s">
        <v>21862</v>
      </c>
      <c r="C11519" s="192" t="s">
        <v>29797</v>
      </c>
      <c r="D11519" s="192" t="s">
        <v>29797</v>
      </c>
      <c r="E11519" s="192" t="s">
        <v>29797</v>
      </c>
      <c r="F11519" s="192" t="s">
        <v>29797</v>
      </c>
      <c r="G11519" s="192" t="s">
        <v>29797</v>
      </c>
      <c r="H11519" s="192" t="s">
        <v>29797</v>
      </c>
      <c r="I11519" s="192" t="s">
        <v>29797</v>
      </c>
      <c r="J11519" s="192" t="s">
        <v>29797</v>
      </c>
      <c r="K11519" s="192" t="s">
        <v>29797</v>
      </c>
      <c r="L11519" s="192" t="s">
        <v>29797</v>
      </c>
    </row>
    <row r="11520" spans="1:12" ht="15" x14ac:dyDescent="0.25">
      <c r="A11520" s="189" t="s">
        <v>6679</v>
      </c>
      <c r="B11520" s="190" t="s">
        <v>222</v>
      </c>
      <c r="C11520" s="190" t="s">
        <v>29797</v>
      </c>
      <c r="D11520" s="190" t="s">
        <v>29797</v>
      </c>
      <c r="E11520" s="190" t="s">
        <v>29797</v>
      </c>
      <c r="F11520" s="190" t="s">
        <v>29797</v>
      </c>
      <c r="G11520" s="190" t="s">
        <v>29797</v>
      </c>
      <c r="H11520" s="190" t="s">
        <v>31366</v>
      </c>
      <c r="I11520" s="190" t="s">
        <v>31367</v>
      </c>
      <c r="J11520" s="190" t="s">
        <v>29821</v>
      </c>
      <c r="K11520" s="190" t="s">
        <v>5062</v>
      </c>
      <c r="L11520" s="190" t="s">
        <v>1447</v>
      </c>
    </row>
    <row r="11521" spans="1:12" ht="15" x14ac:dyDescent="0.25">
      <c r="A11521" s="191" t="s">
        <v>6680</v>
      </c>
      <c r="B11521" s="192" t="s">
        <v>28268</v>
      </c>
      <c r="C11521" s="192" t="s">
        <v>29929</v>
      </c>
      <c r="D11521" s="192" t="s">
        <v>29930</v>
      </c>
      <c r="E11521" s="192" t="s">
        <v>31094</v>
      </c>
      <c r="F11521" s="192" t="s">
        <v>30328</v>
      </c>
      <c r="G11521" s="192" t="s">
        <v>29797</v>
      </c>
      <c r="H11521" s="192" t="s">
        <v>31316</v>
      </c>
      <c r="I11521" s="192" t="s">
        <v>1383</v>
      </c>
      <c r="J11521" s="192" t="s">
        <v>29821</v>
      </c>
      <c r="K11521" s="192" t="s">
        <v>5062</v>
      </c>
      <c r="L11521" s="192" t="s">
        <v>1447</v>
      </c>
    </row>
    <row r="11522" spans="1:12" ht="15" x14ac:dyDescent="0.25">
      <c r="A11522" s="189" t="s">
        <v>28269</v>
      </c>
      <c r="B11522" s="190" t="s">
        <v>28270</v>
      </c>
      <c r="C11522" s="190" t="s">
        <v>29797</v>
      </c>
      <c r="D11522" s="190" t="s">
        <v>29797</v>
      </c>
      <c r="E11522" s="190" t="s">
        <v>29797</v>
      </c>
      <c r="F11522" s="190" t="s">
        <v>29797</v>
      </c>
      <c r="G11522" s="190" t="s">
        <v>29797</v>
      </c>
      <c r="H11522" s="190" t="s">
        <v>29797</v>
      </c>
      <c r="I11522" s="190" t="s">
        <v>29797</v>
      </c>
      <c r="J11522" s="190" t="s">
        <v>29797</v>
      </c>
      <c r="K11522" s="190" t="s">
        <v>29797</v>
      </c>
      <c r="L11522" s="190" t="s">
        <v>29797</v>
      </c>
    </row>
    <row r="11523" spans="1:12" ht="15" x14ac:dyDescent="0.25">
      <c r="A11523" s="191" t="s">
        <v>28271</v>
      </c>
      <c r="B11523" s="192" t="s">
        <v>28272</v>
      </c>
      <c r="C11523" s="192" t="s">
        <v>29797</v>
      </c>
      <c r="D11523" s="192" t="s">
        <v>29797</v>
      </c>
      <c r="E11523" s="192" t="s">
        <v>29797</v>
      </c>
      <c r="F11523" s="192" t="s">
        <v>29797</v>
      </c>
      <c r="G11523" s="192" t="s">
        <v>29797</v>
      </c>
      <c r="H11523" s="192" t="s">
        <v>31603</v>
      </c>
      <c r="I11523" s="192" t="s">
        <v>31604</v>
      </c>
      <c r="J11523" s="192" t="s">
        <v>29821</v>
      </c>
      <c r="K11523" s="192" t="s">
        <v>5062</v>
      </c>
      <c r="L11523" s="192" t="s">
        <v>1447</v>
      </c>
    </row>
    <row r="11524" spans="1:12" ht="15" x14ac:dyDescent="0.25">
      <c r="A11524" s="189" t="s">
        <v>12480</v>
      </c>
      <c r="B11524" s="190" t="s">
        <v>12481</v>
      </c>
      <c r="C11524" s="190" t="s">
        <v>29797</v>
      </c>
      <c r="D11524" s="190" t="s">
        <v>29797</v>
      </c>
      <c r="E11524" s="190" t="s">
        <v>29797</v>
      </c>
      <c r="F11524" s="190" t="s">
        <v>29797</v>
      </c>
      <c r="G11524" s="190" t="s">
        <v>29797</v>
      </c>
      <c r="H11524" s="190" t="s">
        <v>31316</v>
      </c>
      <c r="I11524" s="190" t="s">
        <v>1383</v>
      </c>
      <c r="J11524" s="190" t="s">
        <v>29821</v>
      </c>
      <c r="K11524" s="190" t="s">
        <v>5062</v>
      </c>
      <c r="L11524" s="190" t="s">
        <v>1447</v>
      </c>
    </row>
    <row r="11525" spans="1:12" ht="15" x14ac:dyDescent="0.25">
      <c r="A11525" s="191" t="s">
        <v>6681</v>
      </c>
      <c r="B11525" s="192" t="s">
        <v>223</v>
      </c>
      <c r="C11525" s="192" t="s">
        <v>29797</v>
      </c>
      <c r="D11525" s="192" t="s">
        <v>29797</v>
      </c>
      <c r="E11525" s="192" t="s">
        <v>29797</v>
      </c>
      <c r="F11525" s="192" t="s">
        <v>29797</v>
      </c>
      <c r="G11525" s="192" t="s">
        <v>29797</v>
      </c>
      <c r="H11525" s="192" t="s">
        <v>31434</v>
      </c>
      <c r="I11525" s="192" t="s">
        <v>31435</v>
      </c>
      <c r="J11525" s="192" t="s">
        <v>29821</v>
      </c>
      <c r="K11525" s="192" t="s">
        <v>5062</v>
      </c>
      <c r="L11525" s="192" t="s">
        <v>1447</v>
      </c>
    </row>
    <row r="11526" spans="1:12" ht="15" x14ac:dyDescent="0.25">
      <c r="A11526" s="189" t="s">
        <v>12482</v>
      </c>
      <c r="B11526" s="190" t="s">
        <v>12483</v>
      </c>
      <c r="C11526" s="190" t="s">
        <v>29797</v>
      </c>
      <c r="D11526" s="190" t="s">
        <v>29797</v>
      </c>
      <c r="E11526" s="190" t="s">
        <v>29797</v>
      </c>
      <c r="F11526" s="190" t="s">
        <v>29797</v>
      </c>
      <c r="G11526" s="190" t="s">
        <v>29797</v>
      </c>
      <c r="H11526" s="190" t="s">
        <v>29797</v>
      </c>
      <c r="I11526" s="190" t="s">
        <v>29797</v>
      </c>
      <c r="J11526" s="190" t="s">
        <v>29821</v>
      </c>
      <c r="K11526" s="190" t="s">
        <v>5062</v>
      </c>
      <c r="L11526" s="190" t="s">
        <v>1447</v>
      </c>
    </row>
    <row r="11527" spans="1:12" ht="15" x14ac:dyDescent="0.25">
      <c r="A11527" s="191" t="s">
        <v>6682</v>
      </c>
      <c r="B11527" s="192" t="s">
        <v>224</v>
      </c>
      <c r="C11527" s="192" t="s">
        <v>29797</v>
      </c>
      <c r="D11527" s="192" t="s">
        <v>29797</v>
      </c>
      <c r="E11527" s="192" t="s">
        <v>29797</v>
      </c>
      <c r="F11527" s="192" t="s">
        <v>29797</v>
      </c>
      <c r="G11527" s="192" t="s">
        <v>29797</v>
      </c>
      <c r="H11527" s="192" t="s">
        <v>29797</v>
      </c>
      <c r="I11527" s="192" t="s">
        <v>29797</v>
      </c>
      <c r="J11527" s="192" t="s">
        <v>29797</v>
      </c>
      <c r="K11527" s="192" t="s">
        <v>29797</v>
      </c>
      <c r="L11527" s="192" t="s">
        <v>29797</v>
      </c>
    </row>
    <row r="11528" spans="1:12" ht="15" x14ac:dyDescent="0.25">
      <c r="A11528" s="189" t="s">
        <v>12484</v>
      </c>
      <c r="B11528" s="190" t="s">
        <v>12485</v>
      </c>
      <c r="C11528" s="190" t="s">
        <v>29797</v>
      </c>
      <c r="D11528" s="190" t="s">
        <v>29797</v>
      </c>
      <c r="E11528" s="190" t="s">
        <v>29797</v>
      </c>
      <c r="F11528" s="190" t="s">
        <v>29797</v>
      </c>
      <c r="G11528" s="190" t="s">
        <v>29797</v>
      </c>
      <c r="H11528" s="190" t="s">
        <v>31588</v>
      </c>
      <c r="I11528" s="190" t="s">
        <v>30455</v>
      </c>
      <c r="J11528" s="190" t="s">
        <v>29870</v>
      </c>
      <c r="K11528" s="190" t="s">
        <v>8069</v>
      </c>
      <c r="L11528" s="190" t="s">
        <v>1447</v>
      </c>
    </row>
    <row r="11529" spans="1:12" ht="15" x14ac:dyDescent="0.25">
      <c r="A11529" s="191" t="s">
        <v>18059</v>
      </c>
      <c r="B11529" s="192" t="s">
        <v>21863</v>
      </c>
      <c r="C11529" s="192" t="s">
        <v>29797</v>
      </c>
      <c r="D11529" s="192" t="s">
        <v>29797</v>
      </c>
      <c r="E11529" s="192" t="s">
        <v>29797</v>
      </c>
      <c r="F11529" s="192" t="s">
        <v>29797</v>
      </c>
      <c r="G11529" s="192" t="s">
        <v>29797</v>
      </c>
      <c r="H11529" s="192" t="s">
        <v>29797</v>
      </c>
      <c r="I11529" s="192" t="s">
        <v>29797</v>
      </c>
      <c r="J11529" s="192" t="s">
        <v>29797</v>
      </c>
      <c r="K11529" s="192" t="s">
        <v>29797</v>
      </c>
      <c r="L11529" s="192" t="s">
        <v>29797</v>
      </c>
    </row>
    <row r="11530" spans="1:12" ht="15" x14ac:dyDescent="0.25">
      <c r="A11530" s="189" t="s">
        <v>12486</v>
      </c>
      <c r="B11530" s="190" t="s">
        <v>12487</v>
      </c>
      <c r="C11530" s="190" t="s">
        <v>29797</v>
      </c>
      <c r="D11530" s="190" t="s">
        <v>29797</v>
      </c>
      <c r="E11530" s="190" t="s">
        <v>29797</v>
      </c>
      <c r="F11530" s="190" t="s">
        <v>29797</v>
      </c>
      <c r="G11530" s="190" t="s">
        <v>29797</v>
      </c>
      <c r="H11530" s="190" t="s">
        <v>31316</v>
      </c>
      <c r="I11530" s="190" t="s">
        <v>1383</v>
      </c>
      <c r="J11530" s="190" t="s">
        <v>29821</v>
      </c>
      <c r="K11530" s="190" t="s">
        <v>5062</v>
      </c>
      <c r="L11530" s="190" t="s">
        <v>1447</v>
      </c>
    </row>
    <row r="11531" spans="1:12" ht="15" x14ac:dyDescent="0.25">
      <c r="A11531" s="191" t="s">
        <v>6683</v>
      </c>
      <c r="B11531" s="192" t="s">
        <v>225</v>
      </c>
      <c r="C11531" s="192" t="s">
        <v>29797</v>
      </c>
      <c r="D11531" s="192" t="s">
        <v>29797</v>
      </c>
      <c r="E11531" s="192" t="s">
        <v>29797</v>
      </c>
      <c r="F11531" s="192" t="s">
        <v>29797</v>
      </c>
      <c r="G11531" s="192" t="s">
        <v>29797</v>
      </c>
      <c r="H11531" s="192" t="s">
        <v>29797</v>
      </c>
      <c r="I11531" s="192" t="s">
        <v>29797</v>
      </c>
      <c r="J11531" s="192" t="s">
        <v>29797</v>
      </c>
      <c r="K11531" s="192" t="s">
        <v>29797</v>
      </c>
      <c r="L11531" s="192" t="s">
        <v>29797</v>
      </c>
    </row>
    <row r="11532" spans="1:12" ht="15" x14ac:dyDescent="0.25">
      <c r="A11532" s="189" t="s">
        <v>12488</v>
      </c>
      <c r="B11532" s="190" t="s">
        <v>12489</v>
      </c>
      <c r="C11532" s="190" t="s">
        <v>29797</v>
      </c>
      <c r="D11532" s="190" t="s">
        <v>29797</v>
      </c>
      <c r="E11532" s="190" t="s">
        <v>29797</v>
      </c>
      <c r="F11532" s="190" t="s">
        <v>29797</v>
      </c>
      <c r="G11532" s="190" t="s">
        <v>29797</v>
      </c>
      <c r="H11532" s="190" t="s">
        <v>31374</v>
      </c>
      <c r="I11532" s="190" t="s">
        <v>30278</v>
      </c>
      <c r="J11532" s="190" t="s">
        <v>29821</v>
      </c>
      <c r="K11532" s="190" t="s">
        <v>5062</v>
      </c>
      <c r="L11532" s="190" t="s">
        <v>1447</v>
      </c>
    </row>
    <row r="11533" spans="1:12" ht="15" x14ac:dyDescent="0.25">
      <c r="A11533" s="191" t="s">
        <v>12490</v>
      </c>
      <c r="B11533" s="192" t="s">
        <v>12491</v>
      </c>
      <c r="C11533" s="192" t="s">
        <v>29797</v>
      </c>
      <c r="D11533" s="192" t="s">
        <v>29797</v>
      </c>
      <c r="E11533" s="192" t="s">
        <v>29797</v>
      </c>
      <c r="F11533" s="192" t="s">
        <v>29797</v>
      </c>
      <c r="G11533" s="192" t="s">
        <v>29797</v>
      </c>
      <c r="H11533" s="192" t="s">
        <v>31588</v>
      </c>
      <c r="I11533" s="192" t="s">
        <v>30455</v>
      </c>
      <c r="J11533" s="192" t="s">
        <v>29870</v>
      </c>
      <c r="K11533" s="192" t="s">
        <v>8069</v>
      </c>
      <c r="L11533" s="192" t="s">
        <v>1447</v>
      </c>
    </row>
    <row r="11534" spans="1:12" ht="15" x14ac:dyDescent="0.25">
      <c r="A11534" s="189" t="s">
        <v>6684</v>
      </c>
      <c r="B11534" s="190" t="s">
        <v>226</v>
      </c>
      <c r="C11534" s="190" t="s">
        <v>29797</v>
      </c>
      <c r="D11534" s="190" t="s">
        <v>29797</v>
      </c>
      <c r="E11534" s="190" t="s">
        <v>29797</v>
      </c>
      <c r="F11534" s="190" t="s">
        <v>29797</v>
      </c>
      <c r="G11534" s="190" t="s">
        <v>29797</v>
      </c>
      <c r="H11534" s="190" t="s">
        <v>29797</v>
      </c>
      <c r="I11534" s="190" t="s">
        <v>29797</v>
      </c>
      <c r="J11534" s="190" t="s">
        <v>29797</v>
      </c>
      <c r="K11534" s="190" t="s">
        <v>29797</v>
      </c>
      <c r="L11534" s="190" t="s">
        <v>29797</v>
      </c>
    </row>
    <row r="11535" spans="1:12" ht="15" x14ac:dyDescent="0.25">
      <c r="A11535" s="191" t="s">
        <v>6685</v>
      </c>
      <c r="B11535" s="192" t="s">
        <v>227</v>
      </c>
      <c r="C11535" s="192" t="s">
        <v>29797</v>
      </c>
      <c r="D11535" s="192" t="s">
        <v>29797</v>
      </c>
      <c r="E11535" s="192" t="s">
        <v>29797</v>
      </c>
      <c r="F11535" s="192" t="s">
        <v>29797</v>
      </c>
      <c r="G11535" s="192" t="s">
        <v>29797</v>
      </c>
      <c r="H11535" s="192" t="s">
        <v>29797</v>
      </c>
      <c r="I11535" s="192" t="s">
        <v>29797</v>
      </c>
      <c r="J11535" s="192" t="s">
        <v>29797</v>
      </c>
      <c r="K11535" s="192" t="s">
        <v>29797</v>
      </c>
      <c r="L11535" s="192" t="s">
        <v>29797</v>
      </c>
    </row>
    <row r="11536" spans="1:12" ht="15" x14ac:dyDescent="0.25">
      <c r="A11536" s="189" t="s">
        <v>6686</v>
      </c>
      <c r="B11536" s="190" t="s">
        <v>228</v>
      </c>
      <c r="C11536" s="190" t="s">
        <v>29797</v>
      </c>
      <c r="D11536" s="190" t="s">
        <v>29797</v>
      </c>
      <c r="E11536" s="190" t="s">
        <v>29797</v>
      </c>
      <c r="F11536" s="190" t="s">
        <v>29797</v>
      </c>
      <c r="G11536" s="190" t="s">
        <v>29797</v>
      </c>
      <c r="H11536" s="190" t="s">
        <v>29797</v>
      </c>
      <c r="I11536" s="190" t="s">
        <v>29797</v>
      </c>
      <c r="J11536" s="190" t="s">
        <v>29797</v>
      </c>
      <c r="K11536" s="190" t="s">
        <v>29797</v>
      </c>
      <c r="L11536" s="190" t="s">
        <v>29797</v>
      </c>
    </row>
    <row r="11537" spans="1:12" ht="15" x14ac:dyDescent="0.25">
      <c r="A11537" s="191" t="s">
        <v>28273</v>
      </c>
      <c r="B11537" s="192" t="s">
        <v>21864</v>
      </c>
      <c r="C11537" s="192" t="s">
        <v>29797</v>
      </c>
      <c r="D11537" s="192" t="s">
        <v>29797</v>
      </c>
      <c r="E11537" s="192" t="s">
        <v>29797</v>
      </c>
      <c r="F11537" s="192" t="s">
        <v>29797</v>
      </c>
      <c r="G11537" s="192" t="s">
        <v>29797</v>
      </c>
      <c r="H11537" s="192" t="s">
        <v>29797</v>
      </c>
      <c r="I11537" s="192" t="s">
        <v>29797</v>
      </c>
      <c r="J11537" s="192" t="s">
        <v>29797</v>
      </c>
      <c r="K11537" s="192" t="s">
        <v>29797</v>
      </c>
      <c r="L11537" s="192" t="s">
        <v>1446</v>
      </c>
    </row>
    <row r="11538" spans="1:12" ht="15" x14ac:dyDescent="0.25">
      <c r="A11538" s="189" t="s">
        <v>9523</v>
      </c>
      <c r="B11538" s="190" t="s">
        <v>9524</v>
      </c>
      <c r="C11538" s="190" t="s">
        <v>29797</v>
      </c>
      <c r="D11538" s="190" t="s">
        <v>29797</v>
      </c>
      <c r="E11538" s="190" t="s">
        <v>29797</v>
      </c>
      <c r="F11538" s="190" t="s">
        <v>29797</v>
      </c>
      <c r="G11538" s="190" t="s">
        <v>29797</v>
      </c>
      <c r="H11538" s="190" t="s">
        <v>31409</v>
      </c>
      <c r="I11538" s="190" t="s">
        <v>5062</v>
      </c>
      <c r="J11538" s="190" t="s">
        <v>29821</v>
      </c>
      <c r="K11538" s="190" t="s">
        <v>5062</v>
      </c>
      <c r="L11538" s="190" t="s">
        <v>1447</v>
      </c>
    </row>
    <row r="11539" spans="1:12" ht="15" x14ac:dyDescent="0.25">
      <c r="A11539" s="191" t="s">
        <v>9525</v>
      </c>
      <c r="B11539" s="192" t="s">
        <v>9526</v>
      </c>
      <c r="C11539" s="192" t="s">
        <v>29797</v>
      </c>
      <c r="D11539" s="192" t="s">
        <v>29797</v>
      </c>
      <c r="E11539" s="192" t="s">
        <v>29797</v>
      </c>
      <c r="F11539" s="192" t="s">
        <v>29797</v>
      </c>
      <c r="G11539" s="192" t="s">
        <v>29797</v>
      </c>
      <c r="H11539" s="192" t="s">
        <v>31376</v>
      </c>
      <c r="I11539" s="192" t="s">
        <v>5062</v>
      </c>
      <c r="J11539" s="192" t="s">
        <v>29821</v>
      </c>
      <c r="K11539" s="192" t="s">
        <v>5062</v>
      </c>
      <c r="L11539" s="192" t="s">
        <v>1447</v>
      </c>
    </row>
    <row r="11540" spans="1:12" ht="15" x14ac:dyDescent="0.25">
      <c r="A11540" s="189" t="s">
        <v>18060</v>
      </c>
      <c r="B11540" s="190" t="s">
        <v>28274</v>
      </c>
      <c r="C11540" s="190" t="s">
        <v>29797</v>
      </c>
      <c r="D11540" s="190" t="s">
        <v>29797</v>
      </c>
      <c r="E11540" s="190" t="s">
        <v>29797</v>
      </c>
      <c r="F11540" s="190" t="s">
        <v>29797</v>
      </c>
      <c r="G11540" s="190" t="s">
        <v>29797</v>
      </c>
      <c r="H11540" s="190" t="s">
        <v>29797</v>
      </c>
      <c r="I11540" s="190" t="s">
        <v>29797</v>
      </c>
      <c r="J11540" s="190" t="s">
        <v>29797</v>
      </c>
      <c r="K11540" s="190" t="s">
        <v>29797</v>
      </c>
      <c r="L11540" s="190" t="s">
        <v>1447</v>
      </c>
    </row>
    <row r="11541" spans="1:12" ht="15" x14ac:dyDescent="0.25">
      <c r="A11541" s="191" t="s">
        <v>18061</v>
      </c>
      <c r="B11541" s="192" t="s">
        <v>21865</v>
      </c>
      <c r="C11541" s="192" t="s">
        <v>29797</v>
      </c>
      <c r="D11541" s="192" t="s">
        <v>29797</v>
      </c>
      <c r="E11541" s="192" t="s">
        <v>29797</v>
      </c>
      <c r="F11541" s="192" t="s">
        <v>29797</v>
      </c>
      <c r="G11541" s="192" t="s">
        <v>29797</v>
      </c>
      <c r="H11541" s="192" t="s">
        <v>33106</v>
      </c>
      <c r="I11541" s="192" t="s">
        <v>5078</v>
      </c>
      <c r="J11541" s="192" t="s">
        <v>29826</v>
      </c>
      <c r="K11541" s="192" t="s">
        <v>5078</v>
      </c>
      <c r="L11541" s="192" t="s">
        <v>1447</v>
      </c>
    </row>
    <row r="11542" spans="1:12" ht="15" x14ac:dyDescent="0.25">
      <c r="A11542" s="189" t="s">
        <v>6687</v>
      </c>
      <c r="B11542" s="190" t="s">
        <v>229</v>
      </c>
      <c r="C11542" s="190" t="s">
        <v>29797</v>
      </c>
      <c r="D11542" s="190" t="s">
        <v>29797</v>
      </c>
      <c r="E11542" s="190" t="s">
        <v>29797</v>
      </c>
      <c r="F11542" s="190" t="s">
        <v>29797</v>
      </c>
      <c r="G11542" s="190" t="s">
        <v>29797</v>
      </c>
      <c r="H11542" s="190" t="s">
        <v>31616</v>
      </c>
      <c r="I11542" s="190" t="s">
        <v>31617</v>
      </c>
      <c r="J11542" s="190" t="s">
        <v>31325</v>
      </c>
      <c r="K11542" s="190" t="s">
        <v>5073</v>
      </c>
      <c r="L11542" s="190" t="s">
        <v>1447</v>
      </c>
    </row>
    <row r="11543" spans="1:12" ht="15" x14ac:dyDescent="0.25">
      <c r="A11543" s="191" t="s">
        <v>6688</v>
      </c>
      <c r="B11543" s="192" t="s">
        <v>230</v>
      </c>
      <c r="C11543" s="192" t="s">
        <v>29812</v>
      </c>
      <c r="D11543" s="192" t="s">
        <v>29824</v>
      </c>
      <c r="E11543" s="192" t="s">
        <v>30979</v>
      </c>
      <c r="F11543" s="192" t="s">
        <v>29804</v>
      </c>
      <c r="G11543" s="192" t="s">
        <v>29921</v>
      </c>
      <c r="H11543" s="192" t="s">
        <v>31565</v>
      </c>
      <c r="I11543" s="192" t="s">
        <v>31566</v>
      </c>
      <c r="J11543" s="192" t="s">
        <v>30441</v>
      </c>
      <c r="K11543" s="192" t="s">
        <v>9190</v>
      </c>
      <c r="L11543" s="192" t="s">
        <v>1447</v>
      </c>
    </row>
    <row r="11544" spans="1:12" ht="15" x14ac:dyDescent="0.25">
      <c r="A11544" s="189" t="s">
        <v>9527</v>
      </c>
      <c r="B11544" s="190" t="s">
        <v>9528</v>
      </c>
      <c r="C11544" s="190" t="s">
        <v>29797</v>
      </c>
      <c r="D11544" s="190" t="s">
        <v>29797</v>
      </c>
      <c r="E11544" s="190" t="s">
        <v>29797</v>
      </c>
      <c r="F11544" s="190" t="s">
        <v>29797</v>
      </c>
      <c r="G11544" s="190" t="s">
        <v>29797</v>
      </c>
      <c r="H11544" s="190" t="s">
        <v>31588</v>
      </c>
      <c r="I11544" s="190" t="s">
        <v>30455</v>
      </c>
      <c r="J11544" s="190" t="s">
        <v>29870</v>
      </c>
      <c r="K11544" s="190" t="s">
        <v>8069</v>
      </c>
      <c r="L11544" s="190" t="s">
        <v>1447</v>
      </c>
    </row>
    <row r="11545" spans="1:12" ht="15" x14ac:dyDescent="0.25">
      <c r="A11545" s="191" t="s">
        <v>28275</v>
      </c>
      <c r="B11545" s="192" t="s">
        <v>28276</v>
      </c>
      <c r="C11545" s="192" t="s">
        <v>29797</v>
      </c>
      <c r="D11545" s="192" t="s">
        <v>29797</v>
      </c>
      <c r="E11545" s="192" t="s">
        <v>29797</v>
      </c>
      <c r="F11545" s="192" t="s">
        <v>29797</v>
      </c>
      <c r="G11545" s="192" t="s">
        <v>29797</v>
      </c>
      <c r="H11545" s="192" t="s">
        <v>31371</v>
      </c>
      <c r="I11545" s="192" t="s">
        <v>5062</v>
      </c>
      <c r="J11545" s="192" t="s">
        <v>29821</v>
      </c>
      <c r="K11545" s="192" t="s">
        <v>5062</v>
      </c>
      <c r="L11545" s="192" t="s">
        <v>1447</v>
      </c>
    </row>
    <row r="11546" spans="1:12" ht="15" x14ac:dyDescent="0.25">
      <c r="A11546" s="189" t="s">
        <v>9529</v>
      </c>
      <c r="B11546" s="190" t="s">
        <v>9530</v>
      </c>
      <c r="C11546" s="190" t="s">
        <v>29797</v>
      </c>
      <c r="D11546" s="190" t="s">
        <v>29797</v>
      </c>
      <c r="E11546" s="190" t="s">
        <v>29797</v>
      </c>
      <c r="F11546" s="190" t="s">
        <v>29797</v>
      </c>
      <c r="G11546" s="190" t="s">
        <v>29797</v>
      </c>
      <c r="H11546" s="190" t="s">
        <v>29797</v>
      </c>
      <c r="I11546" s="190" t="s">
        <v>29797</v>
      </c>
      <c r="J11546" s="190" t="s">
        <v>29821</v>
      </c>
      <c r="K11546" s="190" t="s">
        <v>5062</v>
      </c>
      <c r="L11546" s="190" t="s">
        <v>1447</v>
      </c>
    </row>
    <row r="11547" spans="1:12" ht="15" x14ac:dyDescent="0.25">
      <c r="A11547" s="191" t="s">
        <v>9531</v>
      </c>
      <c r="B11547" s="192" t="s">
        <v>9532</v>
      </c>
      <c r="C11547" s="192" t="s">
        <v>29797</v>
      </c>
      <c r="D11547" s="192" t="s">
        <v>29797</v>
      </c>
      <c r="E11547" s="192" t="s">
        <v>29797</v>
      </c>
      <c r="F11547" s="192" t="s">
        <v>29797</v>
      </c>
      <c r="G11547" s="192" t="s">
        <v>29797</v>
      </c>
      <c r="H11547" s="192" t="s">
        <v>31623</v>
      </c>
      <c r="I11547" s="192" t="s">
        <v>31624</v>
      </c>
      <c r="J11547" s="192" t="s">
        <v>29821</v>
      </c>
      <c r="K11547" s="192" t="s">
        <v>5062</v>
      </c>
      <c r="L11547" s="192" t="s">
        <v>1447</v>
      </c>
    </row>
    <row r="11548" spans="1:12" ht="15" x14ac:dyDescent="0.25">
      <c r="A11548" s="189" t="s">
        <v>18062</v>
      </c>
      <c r="B11548" s="190" t="s">
        <v>21866</v>
      </c>
      <c r="C11548" s="190" t="s">
        <v>29797</v>
      </c>
      <c r="D11548" s="190" t="s">
        <v>29797</v>
      </c>
      <c r="E11548" s="190" t="s">
        <v>29797</v>
      </c>
      <c r="F11548" s="190" t="s">
        <v>29797</v>
      </c>
      <c r="G11548" s="190" t="s">
        <v>29797</v>
      </c>
      <c r="H11548" s="190" t="s">
        <v>31380</v>
      </c>
      <c r="I11548" s="190" t="s">
        <v>31381</v>
      </c>
      <c r="J11548" s="190" t="s">
        <v>29821</v>
      </c>
      <c r="K11548" s="190" t="s">
        <v>5062</v>
      </c>
      <c r="L11548" s="190" t="s">
        <v>1447</v>
      </c>
    </row>
    <row r="11549" spans="1:12" ht="15" x14ac:dyDescent="0.25">
      <c r="A11549" s="191" t="s">
        <v>28277</v>
      </c>
      <c r="B11549" s="192" t="s">
        <v>28278</v>
      </c>
      <c r="C11549" s="192" t="s">
        <v>29797</v>
      </c>
      <c r="D11549" s="192" t="s">
        <v>29797</v>
      </c>
      <c r="E11549" s="192" t="s">
        <v>29797</v>
      </c>
      <c r="F11549" s="192" t="s">
        <v>29797</v>
      </c>
      <c r="G11549" s="192" t="s">
        <v>29797</v>
      </c>
      <c r="H11549" s="192" t="s">
        <v>31603</v>
      </c>
      <c r="I11549" s="192" t="s">
        <v>31604</v>
      </c>
      <c r="J11549" s="192" t="s">
        <v>29821</v>
      </c>
      <c r="K11549" s="192" t="s">
        <v>5062</v>
      </c>
      <c r="L11549" s="192" t="s">
        <v>1447</v>
      </c>
    </row>
    <row r="11550" spans="1:12" ht="15" x14ac:dyDescent="0.25">
      <c r="A11550" s="189" t="s">
        <v>18063</v>
      </c>
      <c r="B11550" s="190" t="s">
        <v>21867</v>
      </c>
      <c r="C11550" s="190" t="s">
        <v>29797</v>
      </c>
      <c r="D11550" s="190" t="s">
        <v>29797</v>
      </c>
      <c r="E11550" s="190" t="s">
        <v>29797</v>
      </c>
      <c r="F11550" s="190" t="s">
        <v>29797</v>
      </c>
      <c r="G11550" s="190" t="s">
        <v>29797</v>
      </c>
      <c r="H11550" s="190" t="s">
        <v>29797</v>
      </c>
      <c r="I11550" s="190" t="s">
        <v>29797</v>
      </c>
      <c r="J11550" s="190" t="s">
        <v>29797</v>
      </c>
      <c r="K11550" s="190" t="s">
        <v>29797</v>
      </c>
      <c r="L11550" s="190" t="s">
        <v>29797</v>
      </c>
    </row>
    <row r="11551" spans="1:12" ht="15" x14ac:dyDescent="0.25">
      <c r="A11551" s="191" t="s">
        <v>28279</v>
      </c>
      <c r="B11551" s="192" t="s">
        <v>231</v>
      </c>
      <c r="C11551" s="192" t="s">
        <v>29797</v>
      </c>
      <c r="D11551" s="192" t="s">
        <v>29797</v>
      </c>
      <c r="E11551" s="192" t="s">
        <v>29797</v>
      </c>
      <c r="F11551" s="192" t="s">
        <v>29797</v>
      </c>
      <c r="G11551" s="192" t="s">
        <v>29797</v>
      </c>
      <c r="H11551" s="192" t="s">
        <v>29797</v>
      </c>
      <c r="I11551" s="192" t="s">
        <v>29797</v>
      </c>
      <c r="J11551" s="192" t="s">
        <v>29797</v>
      </c>
      <c r="K11551" s="192" t="s">
        <v>29797</v>
      </c>
      <c r="L11551" s="192" t="s">
        <v>1438</v>
      </c>
    </row>
    <row r="11552" spans="1:12" ht="15" x14ac:dyDescent="0.25">
      <c r="A11552" s="189" t="s">
        <v>9533</v>
      </c>
      <c r="B11552" s="190" t="s">
        <v>9534</v>
      </c>
      <c r="C11552" s="190" t="s">
        <v>29797</v>
      </c>
      <c r="D11552" s="190" t="s">
        <v>29797</v>
      </c>
      <c r="E11552" s="190" t="s">
        <v>29797</v>
      </c>
      <c r="F11552" s="190" t="s">
        <v>29797</v>
      </c>
      <c r="G11552" s="190" t="s">
        <v>29797</v>
      </c>
      <c r="H11552" s="190" t="s">
        <v>31361</v>
      </c>
      <c r="I11552" s="190" t="s">
        <v>5062</v>
      </c>
      <c r="J11552" s="190" t="s">
        <v>29821</v>
      </c>
      <c r="K11552" s="190" t="s">
        <v>5062</v>
      </c>
      <c r="L11552" s="190" t="s">
        <v>1447</v>
      </c>
    </row>
    <row r="11553" spans="1:12" ht="15" x14ac:dyDescent="0.25">
      <c r="A11553" s="191" t="s">
        <v>28280</v>
      </c>
      <c r="B11553" s="192" t="s">
        <v>21868</v>
      </c>
      <c r="C11553" s="192" t="s">
        <v>29797</v>
      </c>
      <c r="D11553" s="192" t="s">
        <v>29797</v>
      </c>
      <c r="E11553" s="192" t="s">
        <v>29797</v>
      </c>
      <c r="F11553" s="192" t="s">
        <v>29797</v>
      </c>
      <c r="G11553" s="192" t="s">
        <v>29797</v>
      </c>
      <c r="H11553" s="192" t="s">
        <v>29797</v>
      </c>
      <c r="I11553" s="192" t="s">
        <v>29797</v>
      </c>
      <c r="J11553" s="192" t="s">
        <v>29797</v>
      </c>
      <c r="K11553" s="192" t="s">
        <v>29797</v>
      </c>
      <c r="L11553" s="192" t="s">
        <v>1438</v>
      </c>
    </row>
    <row r="11554" spans="1:12" ht="15" x14ac:dyDescent="0.25">
      <c r="A11554" s="189" t="s">
        <v>28281</v>
      </c>
      <c r="B11554" s="190" t="s">
        <v>28282</v>
      </c>
      <c r="C11554" s="190" t="s">
        <v>29797</v>
      </c>
      <c r="D11554" s="190" t="s">
        <v>29797</v>
      </c>
      <c r="E11554" s="190" t="s">
        <v>29797</v>
      </c>
      <c r="F11554" s="190" t="s">
        <v>29797</v>
      </c>
      <c r="G11554" s="190" t="s">
        <v>29797</v>
      </c>
      <c r="H11554" s="190" t="s">
        <v>29797</v>
      </c>
      <c r="I11554" s="190" t="s">
        <v>29797</v>
      </c>
      <c r="J11554" s="190" t="s">
        <v>29797</v>
      </c>
      <c r="K11554" s="190" t="s">
        <v>29797</v>
      </c>
      <c r="L11554" s="190" t="s">
        <v>2704</v>
      </c>
    </row>
    <row r="11555" spans="1:12" ht="15" x14ac:dyDescent="0.25">
      <c r="A11555" s="191" t="s">
        <v>6689</v>
      </c>
      <c r="B11555" s="192" t="s">
        <v>232</v>
      </c>
      <c r="C11555" s="192" t="s">
        <v>29812</v>
      </c>
      <c r="D11555" s="192" t="s">
        <v>29824</v>
      </c>
      <c r="E11555" s="192" t="s">
        <v>30210</v>
      </c>
      <c r="F11555" s="192" t="s">
        <v>29804</v>
      </c>
      <c r="G11555" s="192" t="s">
        <v>30104</v>
      </c>
      <c r="H11555" s="192" t="s">
        <v>31409</v>
      </c>
      <c r="I11555" s="192" t="s">
        <v>5062</v>
      </c>
      <c r="J11555" s="192" t="s">
        <v>29821</v>
      </c>
      <c r="K11555" s="192" t="s">
        <v>5062</v>
      </c>
      <c r="L11555" s="192" t="s">
        <v>1447</v>
      </c>
    </row>
    <row r="11556" spans="1:12" ht="15" x14ac:dyDescent="0.25">
      <c r="A11556" s="189" t="s">
        <v>9535</v>
      </c>
      <c r="B11556" s="190" t="s">
        <v>9536</v>
      </c>
      <c r="C11556" s="190" t="s">
        <v>29812</v>
      </c>
      <c r="D11556" s="190" t="s">
        <v>29824</v>
      </c>
      <c r="E11556" s="190" t="s">
        <v>31095</v>
      </c>
      <c r="F11556" s="190" t="s">
        <v>29804</v>
      </c>
      <c r="G11556" s="190" t="s">
        <v>29863</v>
      </c>
      <c r="H11556" s="190" t="s">
        <v>31567</v>
      </c>
      <c r="I11556" s="190" t="s">
        <v>31568</v>
      </c>
      <c r="J11556" s="190" t="s">
        <v>29821</v>
      </c>
      <c r="K11556" s="190" t="s">
        <v>5062</v>
      </c>
      <c r="L11556" s="190" t="s">
        <v>1447</v>
      </c>
    </row>
    <row r="11557" spans="1:12" ht="15" x14ac:dyDescent="0.25">
      <c r="A11557" s="191" t="s">
        <v>9537</v>
      </c>
      <c r="B11557" s="192" t="s">
        <v>9538</v>
      </c>
      <c r="C11557" s="192" t="s">
        <v>29797</v>
      </c>
      <c r="D11557" s="192" t="s">
        <v>29797</v>
      </c>
      <c r="E11557" s="192" t="s">
        <v>29797</v>
      </c>
      <c r="F11557" s="192" t="s">
        <v>29797</v>
      </c>
      <c r="G11557" s="192" t="s">
        <v>29797</v>
      </c>
      <c r="H11557" s="192" t="s">
        <v>31380</v>
      </c>
      <c r="I11557" s="192" t="s">
        <v>31381</v>
      </c>
      <c r="J11557" s="192" t="s">
        <v>29821</v>
      </c>
      <c r="K11557" s="192" t="s">
        <v>5062</v>
      </c>
      <c r="L11557" s="192" t="s">
        <v>1447</v>
      </c>
    </row>
    <row r="11558" spans="1:12" ht="15" x14ac:dyDescent="0.25">
      <c r="A11558" s="189" t="s">
        <v>9539</v>
      </c>
      <c r="B11558" s="190" t="s">
        <v>9540</v>
      </c>
      <c r="C11558" s="190" t="s">
        <v>29797</v>
      </c>
      <c r="D11558" s="190" t="s">
        <v>29797</v>
      </c>
      <c r="E11558" s="190" t="s">
        <v>29797</v>
      </c>
      <c r="F11558" s="190" t="s">
        <v>29797</v>
      </c>
      <c r="G11558" s="190" t="s">
        <v>29797</v>
      </c>
      <c r="H11558" s="190" t="s">
        <v>31584</v>
      </c>
      <c r="I11558" s="190" t="s">
        <v>6488</v>
      </c>
      <c r="J11558" s="190" t="s">
        <v>29821</v>
      </c>
      <c r="K11558" s="190" t="s">
        <v>5062</v>
      </c>
      <c r="L11558" s="190" t="s">
        <v>1447</v>
      </c>
    </row>
    <row r="11559" spans="1:12" ht="15" x14ac:dyDescent="0.25">
      <c r="A11559" s="191" t="s">
        <v>28283</v>
      </c>
      <c r="B11559" s="192" t="s">
        <v>21869</v>
      </c>
      <c r="C11559" s="192" t="s">
        <v>29797</v>
      </c>
      <c r="D11559" s="192" t="s">
        <v>29797</v>
      </c>
      <c r="E11559" s="192" t="s">
        <v>29797</v>
      </c>
      <c r="F11559" s="192" t="s">
        <v>29797</v>
      </c>
      <c r="G11559" s="192" t="s">
        <v>29797</v>
      </c>
      <c r="H11559" s="192" t="s">
        <v>29797</v>
      </c>
      <c r="I11559" s="192" t="s">
        <v>29797</v>
      </c>
      <c r="J11559" s="192" t="s">
        <v>29797</v>
      </c>
      <c r="K11559" s="192" t="s">
        <v>29797</v>
      </c>
      <c r="L11559" s="192" t="s">
        <v>1441</v>
      </c>
    </row>
    <row r="11560" spans="1:12" ht="15" x14ac:dyDescent="0.25">
      <c r="A11560" s="189" t="s">
        <v>6690</v>
      </c>
      <c r="B11560" s="190" t="s">
        <v>233</v>
      </c>
      <c r="C11560" s="190" t="s">
        <v>29797</v>
      </c>
      <c r="D11560" s="190" t="s">
        <v>29797</v>
      </c>
      <c r="E11560" s="190" t="s">
        <v>29797</v>
      </c>
      <c r="F11560" s="190" t="s">
        <v>29797</v>
      </c>
      <c r="G11560" s="190" t="s">
        <v>29797</v>
      </c>
      <c r="H11560" s="190" t="s">
        <v>29797</v>
      </c>
      <c r="I11560" s="190" t="s">
        <v>29797</v>
      </c>
      <c r="J11560" s="190" t="s">
        <v>29821</v>
      </c>
      <c r="K11560" s="190" t="s">
        <v>5062</v>
      </c>
      <c r="L11560" s="190" t="s">
        <v>1447</v>
      </c>
    </row>
    <row r="11561" spans="1:12" ht="15" x14ac:dyDescent="0.25">
      <c r="A11561" s="191" t="s">
        <v>9541</v>
      </c>
      <c r="B11561" s="192" t="s">
        <v>9542</v>
      </c>
      <c r="C11561" s="192" t="s">
        <v>29797</v>
      </c>
      <c r="D11561" s="192" t="s">
        <v>29797</v>
      </c>
      <c r="E11561" s="192" t="s">
        <v>29797</v>
      </c>
      <c r="F11561" s="192" t="s">
        <v>29797</v>
      </c>
      <c r="G11561" s="192" t="s">
        <v>29797</v>
      </c>
      <c r="H11561" s="192" t="s">
        <v>32262</v>
      </c>
      <c r="I11561" s="192" t="s">
        <v>32263</v>
      </c>
      <c r="J11561" s="192" t="s">
        <v>31325</v>
      </c>
      <c r="K11561" s="192" t="s">
        <v>5073</v>
      </c>
      <c r="L11561" s="192" t="s">
        <v>1447</v>
      </c>
    </row>
    <row r="11562" spans="1:12" ht="15" x14ac:dyDescent="0.25">
      <c r="A11562" s="189" t="s">
        <v>14583</v>
      </c>
      <c r="B11562" s="190" t="s">
        <v>28284</v>
      </c>
      <c r="C11562" s="190" t="s">
        <v>29797</v>
      </c>
      <c r="D11562" s="190" t="s">
        <v>29797</v>
      </c>
      <c r="E11562" s="190" t="s">
        <v>29797</v>
      </c>
      <c r="F11562" s="190" t="s">
        <v>29797</v>
      </c>
      <c r="G11562" s="190" t="s">
        <v>29797</v>
      </c>
      <c r="H11562" s="190" t="s">
        <v>31390</v>
      </c>
      <c r="I11562" s="190" t="s">
        <v>14423</v>
      </c>
      <c r="J11562" s="190" t="s">
        <v>29821</v>
      </c>
      <c r="K11562" s="190" t="s">
        <v>5062</v>
      </c>
      <c r="L11562" s="190" t="s">
        <v>1447</v>
      </c>
    </row>
    <row r="11563" spans="1:12" ht="15" x14ac:dyDescent="0.25">
      <c r="A11563" s="191" t="s">
        <v>18064</v>
      </c>
      <c r="B11563" s="192" t="s">
        <v>21870</v>
      </c>
      <c r="C11563" s="192" t="s">
        <v>29797</v>
      </c>
      <c r="D11563" s="192" t="s">
        <v>29797</v>
      </c>
      <c r="E11563" s="192" t="s">
        <v>29797</v>
      </c>
      <c r="F11563" s="192" t="s">
        <v>29797</v>
      </c>
      <c r="G11563" s="192" t="s">
        <v>29797</v>
      </c>
      <c r="H11563" s="192" t="s">
        <v>29797</v>
      </c>
      <c r="I11563" s="192" t="s">
        <v>29797</v>
      </c>
      <c r="J11563" s="192" t="s">
        <v>29797</v>
      </c>
      <c r="K11563" s="192" t="s">
        <v>29797</v>
      </c>
      <c r="L11563" s="192" t="s">
        <v>29797</v>
      </c>
    </row>
    <row r="11564" spans="1:12" ht="15" x14ac:dyDescent="0.25">
      <c r="A11564" s="189" t="s">
        <v>9543</v>
      </c>
      <c r="B11564" s="190" t="s">
        <v>9544</v>
      </c>
      <c r="C11564" s="190" t="s">
        <v>29797</v>
      </c>
      <c r="D11564" s="190" t="s">
        <v>29797</v>
      </c>
      <c r="E11564" s="190" t="s">
        <v>29797</v>
      </c>
      <c r="F11564" s="190" t="s">
        <v>29797</v>
      </c>
      <c r="G11564" s="190" t="s">
        <v>29797</v>
      </c>
      <c r="H11564" s="190" t="s">
        <v>31390</v>
      </c>
      <c r="I11564" s="190" t="s">
        <v>14423</v>
      </c>
      <c r="J11564" s="190" t="s">
        <v>29821</v>
      </c>
      <c r="K11564" s="190" t="s">
        <v>5062</v>
      </c>
      <c r="L11564" s="190" t="s">
        <v>1447</v>
      </c>
    </row>
    <row r="11565" spans="1:12" ht="15" x14ac:dyDescent="0.25">
      <c r="A11565" s="191" t="s">
        <v>9545</v>
      </c>
      <c r="B11565" s="192" t="s">
        <v>9546</v>
      </c>
      <c r="C11565" s="192" t="s">
        <v>29797</v>
      </c>
      <c r="D11565" s="192" t="s">
        <v>29797</v>
      </c>
      <c r="E11565" s="192" t="s">
        <v>29797</v>
      </c>
      <c r="F11565" s="192" t="s">
        <v>29797</v>
      </c>
      <c r="G11565" s="192" t="s">
        <v>29797</v>
      </c>
      <c r="H11565" s="192" t="s">
        <v>29797</v>
      </c>
      <c r="I11565" s="192" t="s">
        <v>29797</v>
      </c>
      <c r="J11565" s="192" t="s">
        <v>29821</v>
      </c>
      <c r="K11565" s="192" t="s">
        <v>5062</v>
      </c>
      <c r="L11565" s="192" t="s">
        <v>1447</v>
      </c>
    </row>
    <row r="11566" spans="1:12" ht="15" x14ac:dyDescent="0.25">
      <c r="A11566" s="189" t="s">
        <v>18065</v>
      </c>
      <c r="B11566" s="190" t="s">
        <v>21871</v>
      </c>
      <c r="C11566" s="190" t="s">
        <v>29797</v>
      </c>
      <c r="D11566" s="190" t="s">
        <v>29797</v>
      </c>
      <c r="E11566" s="190" t="s">
        <v>29797</v>
      </c>
      <c r="F11566" s="190" t="s">
        <v>29797</v>
      </c>
      <c r="G11566" s="190" t="s">
        <v>29797</v>
      </c>
      <c r="H11566" s="190" t="s">
        <v>31314</v>
      </c>
      <c r="I11566" s="190" t="s">
        <v>5062</v>
      </c>
      <c r="J11566" s="190" t="s">
        <v>29821</v>
      </c>
      <c r="K11566" s="190" t="s">
        <v>5062</v>
      </c>
      <c r="L11566" s="190" t="s">
        <v>1447</v>
      </c>
    </row>
    <row r="11567" spans="1:12" ht="15" x14ac:dyDescent="0.25">
      <c r="A11567" s="191" t="s">
        <v>6691</v>
      </c>
      <c r="B11567" s="192" t="s">
        <v>234</v>
      </c>
      <c r="C11567" s="192" t="s">
        <v>29797</v>
      </c>
      <c r="D11567" s="192" t="s">
        <v>29797</v>
      </c>
      <c r="E11567" s="192" t="s">
        <v>29797</v>
      </c>
      <c r="F11567" s="192" t="s">
        <v>29797</v>
      </c>
      <c r="G11567" s="192" t="s">
        <v>29797</v>
      </c>
      <c r="H11567" s="192" t="s">
        <v>31314</v>
      </c>
      <c r="I11567" s="192" t="s">
        <v>5062</v>
      </c>
      <c r="J11567" s="192" t="s">
        <v>29821</v>
      </c>
      <c r="K11567" s="192" t="s">
        <v>5062</v>
      </c>
      <c r="L11567" s="192" t="s">
        <v>1447</v>
      </c>
    </row>
    <row r="11568" spans="1:12" ht="15" x14ac:dyDescent="0.25">
      <c r="A11568" s="189" t="s">
        <v>28285</v>
      </c>
      <c r="B11568" s="190" t="s">
        <v>28286</v>
      </c>
      <c r="C11568" s="190" t="s">
        <v>29797</v>
      </c>
      <c r="D11568" s="190" t="s">
        <v>29797</v>
      </c>
      <c r="E11568" s="190" t="s">
        <v>29797</v>
      </c>
      <c r="F11568" s="190" t="s">
        <v>29797</v>
      </c>
      <c r="G11568" s="190" t="s">
        <v>29797</v>
      </c>
      <c r="H11568" s="190" t="s">
        <v>31319</v>
      </c>
      <c r="I11568" s="190" t="s">
        <v>31320</v>
      </c>
      <c r="J11568" s="190" t="s">
        <v>29821</v>
      </c>
      <c r="K11568" s="190" t="s">
        <v>5062</v>
      </c>
      <c r="L11568" s="190" t="s">
        <v>1447</v>
      </c>
    </row>
    <row r="11569" spans="1:12" ht="15" x14ac:dyDescent="0.25">
      <c r="A11569" s="191" t="s">
        <v>9547</v>
      </c>
      <c r="B11569" s="192" t="s">
        <v>9548</v>
      </c>
      <c r="C11569" s="192" t="s">
        <v>29797</v>
      </c>
      <c r="D11569" s="192" t="s">
        <v>29797</v>
      </c>
      <c r="E11569" s="192" t="s">
        <v>29797</v>
      </c>
      <c r="F11569" s="192" t="s">
        <v>29797</v>
      </c>
      <c r="G11569" s="192" t="s">
        <v>29797</v>
      </c>
      <c r="H11569" s="192" t="s">
        <v>31374</v>
      </c>
      <c r="I11569" s="192" t="s">
        <v>30278</v>
      </c>
      <c r="J11569" s="192" t="s">
        <v>29821</v>
      </c>
      <c r="K11569" s="192" t="s">
        <v>5062</v>
      </c>
      <c r="L11569" s="192" t="s">
        <v>1447</v>
      </c>
    </row>
    <row r="11570" spans="1:12" ht="15" x14ac:dyDescent="0.25">
      <c r="A11570" s="189" t="s">
        <v>6692</v>
      </c>
      <c r="B11570" s="190" t="s">
        <v>235</v>
      </c>
      <c r="C11570" s="190" t="s">
        <v>29797</v>
      </c>
      <c r="D11570" s="190" t="s">
        <v>29797</v>
      </c>
      <c r="E11570" s="190" t="s">
        <v>29797</v>
      </c>
      <c r="F11570" s="190" t="s">
        <v>29797</v>
      </c>
      <c r="G11570" s="190" t="s">
        <v>29797</v>
      </c>
      <c r="H11570" s="190" t="s">
        <v>31893</v>
      </c>
      <c r="I11570" s="190" t="s">
        <v>31894</v>
      </c>
      <c r="J11570" s="190" t="s">
        <v>31325</v>
      </c>
      <c r="K11570" s="190" t="s">
        <v>5073</v>
      </c>
      <c r="L11570" s="190" t="s">
        <v>1447</v>
      </c>
    </row>
    <row r="11571" spans="1:12" ht="15" x14ac:dyDescent="0.25">
      <c r="A11571" s="191" t="s">
        <v>9549</v>
      </c>
      <c r="B11571" s="192" t="s">
        <v>9550</v>
      </c>
      <c r="C11571" s="192" t="s">
        <v>29797</v>
      </c>
      <c r="D11571" s="192" t="s">
        <v>29797</v>
      </c>
      <c r="E11571" s="192" t="s">
        <v>29797</v>
      </c>
      <c r="F11571" s="192" t="s">
        <v>29797</v>
      </c>
      <c r="G11571" s="192" t="s">
        <v>29797</v>
      </c>
      <c r="H11571" s="192" t="s">
        <v>31652</v>
      </c>
      <c r="I11571" s="192" t="s">
        <v>31653</v>
      </c>
      <c r="J11571" s="192" t="s">
        <v>31325</v>
      </c>
      <c r="K11571" s="192" t="s">
        <v>5073</v>
      </c>
      <c r="L11571" s="192" t="s">
        <v>1447</v>
      </c>
    </row>
    <row r="11572" spans="1:12" ht="15" x14ac:dyDescent="0.25">
      <c r="A11572" s="189" t="s">
        <v>6693</v>
      </c>
      <c r="B11572" s="190" t="s">
        <v>236</v>
      </c>
      <c r="C11572" s="190" t="s">
        <v>29797</v>
      </c>
      <c r="D11572" s="190" t="s">
        <v>29797</v>
      </c>
      <c r="E11572" s="190" t="s">
        <v>29797</v>
      </c>
      <c r="F11572" s="190" t="s">
        <v>29797</v>
      </c>
      <c r="G11572" s="190" t="s">
        <v>29797</v>
      </c>
      <c r="H11572" s="190" t="s">
        <v>31508</v>
      </c>
      <c r="I11572" s="190" t="s">
        <v>1396</v>
      </c>
      <c r="J11572" s="190" t="s">
        <v>31325</v>
      </c>
      <c r="K11572" s="190" t="s">
        <v>5073</v>
      </c>
      <c r="L11572" s="190" t="s">
        <v>1447</v>
      </c>
    </row>
    <row r="11573" spans="1:12" ht="15" x14ac:dyDescent="0.25">
      <c r="A11573" s="191" t="s">
        <v>9551</v>
      </c>
      <c r="B11573" s="192" t="s">
        <v>9552</v>
      </c>
      <c r="C11573" s="192" t="s">
        <v>29797</v>
      </c>
      <c r="D11573" s="192" t="s">
        <v>29797</v>
      </c>
      <c r="E11573" s="192" t="s">
        <v>29797</v>
      </c>
      <c r="F11573" s="192" t="s">
        <v>29797</v>
      </c>
      <c r="G11573" s="192" t="s">
        <v>29797</v>
      </c>
      <c r="H11573" s="192" t="s">
        <v>31563</v>
      </c>
      <c r="I11573" s="192" t="s">
        <v>31564</v>
      </c>
      <c r="J11573" s="192" t="s">
        <v>29821</v>
      </c>
      <c r="K11573" s="192" t="s">
        <v>5062</v>
      </c>
      <c r="L11573" s="192" t="s">
        <v>1447</v>
      </c>
    </row>
    <row r="11574" spans="1:12" ht="15" x14ac:dyDescent="0.25">
      <c r="A11574" s="189" t="s">
        <v>18066</v>
      </c>
      <c r="B11574" s="190" t="s">
        <v>21872</v>
      </c>
      <c r="C11574" s="190" t="s">
        <v>29797</v>
      </c>
      <c r="D11574" s="190" t="s">
        <v>29797</v>
      </c>
      <c r="E11574" s="190" t="s">
        <v>29797</v>
      </c>
      <c r="F11574" s="190" t="s">
        <v>29797</v>
      </c>
      <c r="G11574" s="190" t="s">
        <v>29797</v>
      </c>
      <c r="H11574" s="190" t="s">
        <v>31546</v>
      </c>
      <c r="I11574" s="190" t="s">
        <v>31547</v>
      </c>
      <c r="J11574" s="190" t="s">
        <v>29821</v>
      </c>
      <c r="K11574" s="190" t="s">
        <v>5062</v>
      </c>
      <c r="L11574" s="190" t="s">
        <v>1447</v>
      </c>
    </row>
    <row r="11575" spans="1:12" ht="15" x14ac:dyDescent="0.25">
      <c r="A11575" s="191" t="s">
        <v>14584</v>
      </c>
      <c r="B11575" s="192" t="s">
        <v>28287</v>
      </c>
      <c r="C11575" s="192" t="s">
        <v>29797</v>
      </c>
      <c r="D11575" s="192" t="s">
        <v>29797</v>
      </c>
      <c r="E11575" s="192" t="s">
        <v>29797</v>
      </c>
      <c r="F11575" s="192" t="s">
        <v>29797</v>
      </c>
      <c r="G11575" s="192" t="s">
        <v>29797</v>
      </c>
      <c r="H11575" s="192" t="s">
        <v>29797</v>
      </c>
      <c r="I11575" s="192" t="s">
        <v>29797</v>
      </c>
      <c r="J11575" s="192" t="s">
        <v>29797</v>
      </c>
      <c r="K11575" s="192" t="s">
        <v>29797</v>
      </c>
      <c r="L11575" s="192" t="s">
        <v>1447</v>
      </c>
    </row>
    <row r="11576" spans="1:12" ht="15" x14ac:dyDescent="0.25">
      <c r="A11576" s="189" t="s">
        <v>9553</v>
      </c>
      <c r="B11576" s="190" t="s">
        <v>9554</v>
      </c>
      <c r="C11576" s="190" t="s">
        <v>29812</v>
      </c>
      <c r="D11576" s="190" t="s">
        <v>29797</v>
      </c>
      <c r="E11576" s="190" t="s">
        <v>31096</v>
      </c>
      <c r="F11576" s="190" t="s">
        <v>29797</v>
      </c>
      <c r="G11576" s="190" t="s">
        <v>29797</v>
      </c>
      <c r="H11576" s="190" t="s">
        <v>31323</v>
      </c>
      <c r="I11576" s="190" t="s">
        <v>31324</v>
      </c>
      <c r="J11576" s="190" t="s">
        <v>31325</v>
      </c>
      <c r="K11576" s="190" t="s">
        <v>5073</v>
      </c>
      <c r="L11576" s="190" t="s">
        <v>1447</v>
      </c>
    </row>
    <row r="11577" spans="1:12" ht="15" x14ac:dyDescent="0.25">
      <c r="A11577" s="191" t="s">
        <v>18067</v>
      </c>
      <c r="B11577" s="192" t="s">
        <v>21873</v>
      </c>
      <c r="C11577" s="192" t="s">
        <v>29812</v>
      </c>
      <c r="D11577" s="192" t="s">
        <v>29824</v>
      </c>
      <c r="E11577" s="192" t="s">
        <v>31097</v>
      </c>
      <c r="F11577" s="192" t="s">
        <v>29804</v>
      </c>
      <c r="G11577" s="192" t="s">
        <v>30441</v>
      </c>
      <c r="H11577" s="192" t="s">
        <v>31371</v>
      </c>
      <c r="I11577" s="192" t="s">
        <v>5062</v>
      </c>
      <c r="J11577" s="192" t="s">
        <v>29821</v>
      </c>
      <c r="K11577" s="192" t="s">
        <v>5062</v>
      </c>
      <c r="L11577" s="192" t="s">
        <v>1447</v>
      </c>
    </row>
    <row r="11578" spans="1:12" ht="15" x14ac:dyDescent="0.25">
      <c r="A11578" s="189" t="s">
        <v>28288</v>
      </c>
      <c r="B11578" s="190" t="s">
        <v>237</v>
      </c>
      <c r="C11578" s="190" t="s">
        <v>29797</v>
      </c>
      <c r="D11578" s="190" t="s">
        <v>29797</v>
      </c>
      <c r="E11578" s="190" t="s">
        <v>29797</v>
      </c>
      <c r="F11578" s="190" t="s">
        <v>29797</v>
      </c>
      <c r="G11578" s="190" t="s">
        <v>29797</v>
      </c>
      <c r="H11578" s="190" t="s">
        <v>29797</v>
      </c>
      <c r="I11578" s="190" t="s">
        <v>29797</v>
      </c>
      <c r="J11578" s="190" t="s">
        <v>29797</v>
      </c>
      <c r="K11578" s="190" t="s">
        <v>29797</v>
      </c>
      <c r="L11578" s="190" t="s">
        <v>1469</v>
      </c>
    </row>
    <row r="11579" spans="1:12" ht="15" x14ac:dyDescent="0.25">
      <c r="A11579" s="191" t="s">
        <v>28289</v>
      </c>
      <c r="B11579" s="192" t="s">
        <v>9555</v>
      </c>
      <c r="C11579" s="192" t="s">
        <v>29797</v>
      </c>
      <c r="D11579" s="192" t="s">
        <v>29797</v>
      </c>
      <c r="E11579" s="192" t="s">
        <v>29797</v>
      </c>
      <c r="F11579" s="192" t="s">
        <v>29797</v>
      </c>
      <c r="G11579" s="192" t="s">
        <v>29797</v>
      </c>
      <c r="H11579" s="192" t="s">
        <v>29797</v>
      </c>
      <c r="I11579" s="192" t="s">
        <v>29797</v>
      </c>
      <c r="J11579" s="192" t="s">
        <v>29797</v>
      </c>
      <c r="K11579" s="192" t="s">
        <v>29797</v>
      </c>
      <c r="L11579" s="192" t="s">
        <v>1441</v>
      </c>
    </row>
    <row r="11580" spans="1:12" ht="15" x14ac:dyDescent="0.25">
      <c r="A11580" s="189" t="s">
        <v>9556</v>
      </c>
      <c r="B11580" s="190" t="s">
        <v>9557</v>
      </c>
      <c r="C11580" s="190" t="s">
        <v>29797</v>
      </c>
      <c r="D11580" s="190" t="s">
        <v>29797</v>
      </c>
      <c r="E11580" s="190" t="s">
        <v>29797</v>
      </c>
      <c r="F11580" s="190" t="s">
        <v>29797</v>
      </c>
      <c r="G11580" s="190" t="s">
        <v>29797</v>
      </c>
      <c r="H11580" s="190" t="s">
        <v>31376</v>
      </c>
      <c r="I11580" s="190" t="s">
        <v>5062</v>
      </c>
      <c r="J11580" s="190" t="s">
        <v>29821</v>
      </c>
      <c r="K11580" s="190" t="s">
        <v>5062</v>
      </c>
      <c r="L11580" s="190" t="s">
        <v>1447</v>
      </c>
    </row>
    <row r="11581" spans="1:12" ht="15" x14ac:dyDescent="0.25">
      <c r="A11581" s="191" t="s">
        <v>18068</v>
      </c>
      <c r="B11581" s="192" t="s">
        <v>21874</v>
      </c>
      <c r="C11581" s="192" t="s">
        <v>29797</v>
      </c>
      <c r="D11581" s="192" t="s">
        <v>29797</v>
      </c>
      <c r="E11581" s="192" t="s">
        <v>29797</v>
      </c>
      <c r="F11581" s="192" t="s">
        <v>29797</v>
      </c>
      <c r="G11581" s="192" t="s">
        <v>29797</v>
      </c>
      <c r="H11581" s="192" t="s">
        <v>29797</v>
      </c>
      <c r="I11581" s="192" t="s">
        <v>29797</v>
      </c>
      <c r="J11581" s="192" t="s">
        <v>29797</v>
      </c>
      <c r="K11581" s="192" t="s">
        <v>29797</v>
      </c>
      <c r="L11581" s="192" t="s">
        <v>1447</v>
      </c>
    </row>
    <row r="11582" spans="1:12" ht="15" x14ac:dyDescent="0.25">
      <c r="A11582" s="189" t="s">
        <v>18069</v>
      </c>
      <c r="B11582" s="190" t="s">
        <v>21875</v>
      </c>
      <c r="C11582" s="190" t="s">
        <v>29797</v>
      </c>
      <c r="D11582" s="190" t="s">
        <v>29797</v>
      </c>
      <c r="E11582" s="190" t="s">
        <v>29797</v>
      </c>
      <c r="F11582" s="190" t="s">
        <v>29797</v>
      </c>
      <c r="G11582" s="190" t="s">
        <v>29797</v>
      </c>
      <c r="H11582" s="190" t="s">
        <v>33255</v>
      </c>
      <c r="I11582" s="190" t="s">
        <v>33256</v>
      </c>
      <c r="J11582" s="190" t="s">
        <v>29826</v>
      </c>
      <c r="K11582" s="190" t="s">
        <v>5078</v>
      </c>
      <c r="L11582" s="190" t="s">
        <v>1447</v>
      </c>
    </row>
    <row r="11583" spans="1:12" ht="15" x14ac:dyDescent="0.25">
      <c r="A11583" s="191" t="s">
        <v>9558</v>
      </c>
      <c r="B11583" s="192" t="s">
        <v>9559</v>
      </c>
      <c r="C11583" s="192" t="s">
        <v>29797</v>
      </c>
      <c r="D11583" s="192" t="s">
        <v>29797</v>
      </c>
      <c r="E11583" s="192" t="s">
        <v>29797</v>
      </c>
      <c r="F11583" s="192" t="s">
        <v>29797</v>
      </c>
      <c r="G11583" s="192" t="s">
        <v>29797</v>
      </c>
      <c r="H11583" s="192" t="s">
        <v>31588</v>
      </c>
      <c r="I11583" s="192" t="s">
        <v>30455</v>
      </c>
      <c r="J11583" s="192" t="s">
        <v>29870</v>
      </c>
      <c r="K11583" s="192" t="s">
        <v>8069</v>
      </c>
      <c r="L11583" s="192" t="s">
        <v>1447</v>
      </c>
    </row>
    <row r="11584" spans="1:12" ht="15" x14ac:dyDescent="0.25">
      <c r="A11584" s="189" t="s">
        <v>18070</v>
      </c>
      <c r="B11584" s="190" t="s">
        <v>21876</v>
      </c>
      <c r="C11584" s="190" t="s">
        <v>29797</v>
      </c>
      <c r="D11584" s="190" t="s">
        <v>29797</v>
      </c>
      <c r="E11584" s="190" t="s">
        <v>29797</v>
      </c>
      <c r="F11584" s="190" t="s">
        <v>29797</v>
      </c>
      <c r="G11584" s="190" t="s">
        <v>29797</v>
      </c>
      <c r="H11584" s="190" t="s">
        <v>32221</v>
      </c>
      <c r="I11584" s="190" t="s">
        <v>32222</v>
      </c>
      <c r="J11584" s="190" t="s">
        <v>29941</v>
      </c>
      <c r="K11584" s="190" t="s">
        <v>7892</v>
      </c>
      <c r="L11584" s="190" t="s">
        <v>1447</v>
      </c>
    </row>
    <row r="11585" spans="1:12" ht="15" x14ac:dyDescent="0.25">
      <c r="A11585" s="191" t="s">
        <v>9560</v>
      </c>
      <c r="B11585" s="192" t="s">
        <v>9561</v>
      </c>
      <c r="C11585" s="192" t="s">
        <v>29812</v>
      </c>
      <c r="D11585" s="192" t="s">
        <v>29797</v>
      </c>
      <c r="E11585" s="192" t="s">
        <v>31098</v>
      </c>
      <c r="F11585" s="192" t="s">
        <v>29797</v>
      </c>
      <c r="G11585" s="192" t="s">
        <v>29797</v>
      </c>
      <c r="H11585" s="192" t="s">
        <v>33264</v>
      </c>
      <c r="I11585" s="192" t="s">
        <v>31733</v>
      </c>
      <c r="J11585" s="192" t="s">
        <v>29826</v>
      </c>
      <c r="K11585" s="192" t="s">
        <v>5078</v>
      </c>
      <c r="L11585" s="192" t="s">
        <v>1447</v>
      </c>
    </row>
    <row r="11586" spans="1:12" ht="15" x14ac:dyDescent="0.25">
      <c r="A11586" s="189" t="s">
        <v>18071</v>
      </c>
      <c r="B11586" s="190" t="s">
        <v>21877</v>
      </c>
      <c r="C11586" s="190" t="s">
        <v>29797</v>
      </c>
      <c r="D11586" s="190" t="s">
        <v>29797</v>
      </c>
      <c r="E11586" s="190" t="s">
        <v>29797</v>
      </c>
      <c r="F11586" s="190" t="s">
        <v>29797</v>
      </c>
      <c r="G11586" s="190" t="s">
        <v>29797</v>
      </c>
      <c r="H11586" s="190" t="s">
        <v>31314</v>
      </c>
      <c r="I11586" s="190" t="s">
        <v>5062</v>
      </c>
      <c r="J11586" s="190" t="s">
        <v>29821</v>
      </c>
      <c r="K11586" s="190" t="s">
        <v>5062</v>
      </c>
      <c r="L11586" s="190" t="s">
        <v>1447</v>
      </c>
    </row>
    <row r="11587" spans="1:12" ht="15" x14ac:dyDescent="0.25">
      <c r="A11587" s="191" t="s">
        <v>18072</v>
      </c>
      <c r="B11587" s="192" t="s">
        <v>21878</v>
      </c>
      <c r="C11587" s="192" t="s">
        <v>29797</v>
      </c>
      <c r="D11587" s="192" t="s">
        <v>29797</v>
      </c>
      <c r="E11587" s="192" t="s">
        <v>29797</v>
      </c>
      <c r="F11587" s="192" t="s">
        <v>29797</v>
      </c>
      <c r="G11587" s="192" t="s">
        <v>29797</v>
      </c>
      <c r="H11587" s="192" t="s">
        <v>29797</v>
      </c>
      <c r="I11587" s="192" t="s">
        <v>29797</v>
      </c>
      <c r="J11587" s="192" t="s">
        <v>29797</v>
      </c>
      <c r="K11587" s="192" t="s">
        <v>29797</v>
      </c>
      <c r="L11587" s="192" t="s">
        <v>29797</v>
      </c>
    </row>
    <row r="11588" spans="1:12" ht="15" x14ac:dyDescent="0.25">
      <c r="A11588" s="189" t="s">
        <v>6694</v>
      </c>
      <c r="B11588" s="190" t="s">
        <v>238</v>
      </c>
      <c r="C11588" s="190" t="s">
        <v>29797</v>
      </c>
      <c r="D11588" s="190" t="s">
        <v>29797</v>
      </c>
      <c r="E11588" s="190" t="s">
        <v>29797</v>
      </c>
      <c r="F11588" s="190" t="s">
        <v>29797</v>
      </c>
      <c r="G11588" s="190" t="s">
        <v>29797</v>
      </c>
      <c r="H11588" s="190" t="s">
        <v>33026</v>
      </c>
      <c r="I11588" s="190" t="s">
        <v>5078</v>
      </c>
      <c r="J11588" s="190" t="s">
        <v>29826</v>
      </c>
      <c r="K11588" s="190" t="s">
        <v>5078</v>
      </c>
      <c r="L11588" s="190" t="s">
        <v>1447</v>
      </c>
    </row>
    <row r="11589" spans="1:12" ht="15" x14ac:dyDescent="0.25">
      <c r="A11589" s="191" t="s">
        <v>6695</v>
      </c>
      <c r="B11589" s="192" t="s">
        <v>239</v>
      </c>
      <c r="C11589" s="192" t="s">
        <v>29797</v>
      </c>
      <c r="D11589" s="192" t="s">
        <v>29797</v>
      </c>
      <c r="E11589" s="192" t="s">
        <v>29797</v>
      </c>
      <c r="F11589" s="192" t="s">
        <v>29797</v>
      </c>
      <c r="G11589" s="192" t="s">
        <v>29797</v>
      </c>
      <c r="H11589" s="192" t="s">
        <v>29797</v>
      </c>
      <c r="I11589" s="192" t="s">
        <v>29797</v>
      </c>
      <c r="J11589" s="192" t="s">
        <v>29797</v>
      </c>
      <c r="K11589" s="192" t="s">
        <v>29797</v>
      </c>
      <c r="L11589" s="192" t="s">
        <v>29797</v>
      </c>
    </row>
    <row r="11590" spans="1:12" ht="15" x14ac:dyDescent="0.25">
      <c r="A11590" s="189" t="s">
        <v>18073</v>
      </c>
      <c r="B11590" s="190" t="s">
        <v>21879</v>
      </c>
      <c r="C11590" s="190" t="s">
        <v>29797</v>
      </c>
      <c r="D11590" s="190" t="s">
        <v>29797</v>
      </c>
      <c r="E11590" s="190" t="s">
        <v>29797</v>
      </c>
      <c r="F11590" s="190" t="s">
        <v>29797</v>
      </c>
      <c r="G11590" s="190" t="s">
        <v>29797</v>
      </c>
      <c r="H11590" s="190" t="s">
        <v>31560</v>
      </c>
      <c r="I11590" s="190" t="s">
        <v>5073</v>
      </c>
      <c r="J11590" s="190" t="s">
        <v>31325</v>
      </c>
      <c r="K11590" s="190" t="s">
        <v>5073</v>
      </c>
      <c r="L11590" s="190" t="s">
        <v>1447</v>
      </c>
    </row>
    <row r="11591" spans="1:12" ht="15" x14ac:dyDescent="0.25">
      <c r="A11591" s="191" t="s">
        <v>18074</v>
      </c>
      <c r="B11591" s="192" t="s">
        <v>21880</v>
      </c>
      <c r="C11591" s="192" t="s">
        <v>29797</v>
      </c>
      <c r="D11591" s="192" t="s">
        <v>29797</v>
      </c>
      <c r="E11591" s="192" t="s">
        <v>29797</v>
      </c>
      <c r="F11591" s="192" t="s">
        <v>29797</v>
      </c>
      <c r="G11591" s="192" t="s">
        <v>29797</v>
      </c>
      <c r="H11591" s="192" t="s">
        <v>33265</v>
      </c>
      <c r="I11591" s="192" t="s">
        <v>32446</v>
      </c>
      <c r="J11591" s="192" t="s">
        <v>29847</v>
      </c>
      <c r="K11591" s="192" t="s">
        <v>6220</v>
      </c>
      <c r="L11591" s="192" t="s">
        <v>1447</v>
      </c>
    </row>
    <row r="11592" spans="1:12" ht="15" x14ac:dyDescent="0.25">
      <c r="A11592" s="189" t="s">
        <v>6696</v>
      </c>
      <c r="B11592" s="190" t="s">
        <v>240</v>
      </c>
      <c r="C11592" s="190" t="s">
        <v>29797</v>
      </c>
      <c r="D11592" s="190" t="s">
        <v>29797</v>
      </c>
      <c r="E11592" s="190" t="s">
        <v>29797</v>
      </c>
      <c r="F11592" s="190" t="s">
        <v>29797</v>
      </c>
      <c r="G11592" s="190" t="s">
        <v>29797</v>
      </c>
      <c r="H11592" s="190" t="s">
        <v>31383</v>
      </c>
      <c r="I11592" s="190" t="s">
        <v>1410</v>
      </c>
      <c r="J11592" s="190" t="s">
        <v>29821</v>
      </c>
      <c r="K11592" s="190" t="s">
        <v>5062</v>
      </c>
      <c r="L11592" s="190" t="s">
        <v>1447</v>
      </c>
    </row>
    <row r="11593" spans="1:12" ht="15" x14ac:dyDescent="0.25">
      <c r="A11593" s="191" t="s">
        <v>18075</v>
      </c>
      <c r="B11593" s="192" t="s">
        <v>21881</v>
      </c>
      <c r="C11593" s="192" t="s">
        <v>29812</v>
      </c>
      <c r="D11593" s="192" t="s">
        <v>29824</v>
      </c>
      <c r="E11593" s="192" t="s">
        <v>30050</v>
      </c>
      <c r="F11593" s="192" t="s">
        <v>29804</v>
      </c>
      <c r="G11593" s="192" t="s">
        <v>30051</v>
      </c>
      <c r="H11593" s="192" t="s">
        <v>31376</v>
      </c>
      <c r="I11593" s="192" t="s">
        <v>5062</v>
      </c>
      <c r="J11593" s="192" t="s">
        <v>29821</v>
      </c>
      <c r="K11593" s="192" t="s">
        <v>5062</v>
      </c>
      <c r="L11593" s="192" t="s">
        <v>1447</v>
      </c>
    </row>
    <row r="11594" spans="1:12" ht="15" x14ac:dyDescent="0.25">
      <c r="A11594" s="189" t="s">
        <v>6697</v>
      </c>
      <c r="B11594" s="190" t="s">
        <v>241</v>
      </c>
      <c r="C11594" s="190" t="s">
        <v>29797</v>
      </c>
      <c r="D11594" s="190" t="s">
        <v>29797</v>
      </c>
      <c r="E11594" s="190" t="s">
        <v>29797</v>
      </c>
      <c r="F11594" s="190" t="s">
        <v>29797</v>
      </c>
      <c r="G11594" s="190" t="s">
        <v>29797</v>
      </c>
      <c r="H11594" s="190" t="s">
        <v>33266</v>
      </c>
      <c r="I11594" s="190" t="s">
        <v>10325</v>
      </c>
      <c r="J11594" s="190" t="s">
        <v>31325</v>
      </c>
      <c r="K11594" s="190" t="s">
        <v>5073</v>
      </c>
      <c r="L11594" s="190" t="s">
        <v>1447</v>
      </c>
    </row>
    <row r="11595" spans="1:12" ht="15" x14ac:dyDescent="0.25">
      <c r="A11595" s="191" t="s">
        <v>18076</v>
      </c>
      <c r="B11595" s="192" t="s">
        <v>21882</v>
      </c>
      <c r="C11595" s="192" t="s">
        <v>29797</v>
      </c>
      <c r="D11595" s="192" t="s">
        <v>29797</v>
      </c>
      <c r="E11595" s="192" t="s">
        <v>29797</v>
      </c>
      <c r="F11595" s="192" t="s">
        <v>29797</v>
      </c>
      <c r="G11595" s="192" t="s">
        <v>29797</v>
      </c>
      <c r="H11595" s="192" t="s">
        <v>31307</v>
      </c>
      <c r="I11595" s="192" t="s">
        <v>5062</v>
      </c>
      <c r="J11595" s="192" t="s">
        <v>29821</v>
      </c>
      <c r="K11595" s="192" t="s">
        <v>5062</v>
      </c>
      <c r="L11595" s="192" t="s">
        <v>1447</v>
      </c>
    </row>
    <row r="11596" spans="1:12" ht="15" x14ac:dyDescent="0.25">
      <c r="A11596" s="189" t="s">
        <v>18077</v>
      </c>
      <c r="B11596" s="190" t="s">
        <v>21883</v>
      </c>
      <c r="C11596" s="190" t="s">
        <v>29797</v>
      </c>
      <c r="D11596" s="190" t="s">
        <v>29797</v>
      </c>
      <c r="E11596" s="190" t="s">
        <v>29797</v>
      </c>
      <c r="F11596" s="190" t="s">
        <v>29797</v>
      </c>
      <c r="G11596" s="190" t="s">
        <v>29797</v>
      </c>
      <c r="H11596" s="190" t="s">
        <v>31805</v>
      </c>
      <c r="I11596" s="190" t="s">
        <v>5073</v>
      </c>
      <c r="J11596" s="190" t="s">
        <v>31325</v>
      </c>
      <c r="K11596" s="190" t="s">
        <v>5073</v>
      </c>
      <c r="L11596" s="190" t="s">
        <v>1447</v>
      </c>
    </row>
    <row r="11597" spans="1:12" ht="15" x14ac:dyDescent="0.25">
      <c r="A11597" s="191" t="s">
        <v>9562</v>
      </c>
      <c r="B11597" s="192" t="s">
        <v>9563</v>
      </c>
      <c r="C11597" s="192" t="s">
        <v>29797</v>
      </c>
      <c r="D11597" s="192" t="s">
        <v>29797</v>
      </c>
      <c r="E11597" s="192" t="s">
        <v>29797</v>
      </c>
      <c r="F11597" s="192" t="s">
        <v>29797</v>
      </c>
      <c r="G11597" s="192" t="s">
        <v>29797</v>
      </c>
      <c r="H11597" s="192" t="s">
        <v>31592</v>
      </c>
      <c r="I11597" s="192" t="s">
        <v>31593</v>
      </c>
      <c r="J11597" s="192" t="s">
        <v>29821</v>
      </c>
      <c r="K11597" s="192" t="s">
        <v>5062</v>
      </c>
      <c r="L11597" s="192" t="s">
        <v>1447</v>
      </c>
    </row>
    <row r="11598" spans="1:12" ht="15" x14ac:dyDescent="0.25">
      <c r="A11598" s="189" t="s">
        <v>28290</v>
      </c>
      <c r="B11598" s="190" t="s">
        <v>28291</v>
      </c>
      <c r="C11598" s="190" t="s">
        <v>29797</v>
      </c>
      <c r="D11598" s="190" t="s">
        <v>29797</v>
      </c>
      <c r="E11598" s="190" t="s">
        <v>29797</v>
      </c>
      <c r="F11598" s="190" t="s">
        <v>29797</v>
      </c>
      <c r="G11598" s="190" t="s">
        <v>29797</v>
      </c>
      <c r="H11598" s="190" t="s">
        <v>29797</v>
      </c>
      <c r="I11598" s="190" t="s">
        <v>29797</v>
      </c>
      <c r="J11598" s="190" t="s">
        <v>29797</v>
      </c>
      <c r="K11598" s="190" t="s">
        <v>29797</v>
      </c>
      <c r="L11598" s="190" t="s">
        <v>29797</v>
      </c>
    </row>
    <row r="11599" spans="1:12" ht="15" x14ac:dyDescent="0.25">
      <c r="A11599" s="191" t="s">
        <v>28292</v>
      </c>
      <c r="B11599" s="192" t="s">
        <v>28293</v>
      </c>
      <c r="C11599" s="192" t="s">
        <v>29797</v>
      </c>
      <c r="D11599" s="192" t="s">
        <v>29797</v>
      </c>
      <c r="E11599" s="192" t="s">
        <v>29797</v>
      </c>
      <c r="F11599" s="192" t="s">
        <v>29797</v>
      </c>
      <c r="G11599" s="192" t="s">
        <v>29797</v>
      </c>
      <c r="H11599" s="192" t="s">
        <v>29797</v>
      </c>
      <c r="I11599" s="192" t="s">
        <v>29797</v>
      </c>
      <c r="J11599" s="192" t="s">
        <v>29797</v>
      </c>
      <c r="K11599" s="192" t="s">
        <v>29797</v>
      </c>
      <c r="L11599" s="192" t="s">
        <v>29797</v>
      </c>
    </row>
    <row r="11600" spans="1:12" ht="15" x14ac:dyDescent="0.25">
      <c r="A11600" s="189" t="s">
        <v>18078</v>
      </c>
      <c r="B11600" s="190" t="s">
        <v>21884</v>
      </c>
      <c r="C11600" s="190" t="s">
        <v>29797</v>
      </c>
      <c r="D11600" s="190" t="s">
        <v>29797</v>
      </c>
      <c r="E11600" s="190" t="s">
        <v>29797</v>
      </c>
      <c r="F11600" s="190" t="s">
        <v>29797</v>
      </c>
      <c r="G11600" s="190" t="s">
        <v>29797</v>
      </c>
      <c r="H11600" s="190" t="s">
        <v>29797</v>
      </c>
      <c r="I11600" s="190" t="s">
        <v>29797</v>
      </c>
      <c r="J11600" s="190" t="s">
        <v>29797</v>
      </c>
      <c r="K11600" s="190" t="s">
        <v>29797</v>
      </c>
      <c r="L11600" s="190" t="s">
        <v>29797</v>
      </c>
    </row>
    <row r="11601" spans="1:12" ht="15" x14ac:dyDescent="0.25">
      <c r="A11601" s="191" t="s">
        <v>28294</v>
      </c>
      <c r="B11601" s="192" t="s">
        <v>9564</v>
      </c>
      <c r="C11601" s="192" t="s">
        <v>29797</v>
      </c>
      <c r="D11601" s="192" t="s">
        <v>29797</v>
      </c>
      <c r="E11601" s="192" t="s">
        <v>29797</v>
      </c>
      <c r="F11601" s="192" t="s">
        <v>29797</v>
      </c>
      <c r="G11601" s="192" t="s">
        <v>29797</v>
      </c>
      <c r="H11601" s="192" t="s">
        <v>29797</v>
      </c>
      <c r="I11601" s="192" t="s">
        <v>29797</v>
      </c>
      <c r="J11601" s="192" t="s">
        <v>29797</v>
      </c>
      <c r="K11601" s="192" t="s">
        <v>29797</v>
      </c>
      <c r="L11601" s="192" t="s">
        <v>1442</v>
      </c>
    </row>
    <row r="11602" spans="1:12" ht="15" x14ac:dyDescent="0.25">
      <c r="A11602" s="189" t="s">
        <v>28295</v>
      </c>
      <c r="B11602" s="190" t="s">
        <v>21885</v>
      </c>
      <c r="C11602" s="190" t="s">
        <v>29797</v>
      </c>
      <c r="D11602" s="190" t="s">
        <v>29797</v>
      </c>
      <c r="E11602" s="190" t="s">
        <v>29797</v>
      </c>
      <c r="F11602" s="190" t="s">
        <v>29797</v>
      </c>
      <c r="G11602" s="190" t="s">
        <v>29797</v>
      </c>
      <c r="H11602" s="190" t="s">
        <v>29797</v>
      </c>
      <c r="I11602" s="190" t="s">
        <v>29797</v>
      </c>
      <c r="J11602" s="190" t="s">
        <v>29797</v>
      </c>
      <c r="K11602" s="190" t="s">
        <v>29797</v>
      </c>
      <c r="L11602" s="190" t="s">
        <v>1446</v>
      </c>
    </row>
    <row r="11603" spans="1:12" ht="15" x14ac:dyDescent="0.25">
      <c r="A11603" s="191" t="s">
        <v>28296</v>
      </c>
      <c r="B11603" s="192" t="s">
        <v>21886</v>
      </c>
      <c r="C11603" s="192" t="s">
        <v>29797</v>
      </c>
      <c r="D11603" s="192" t="s">
        <v>29797</v>
      </c>
      <c r="E11603" s="192" t="s">
        <v>29797</v>
      </c>
      <c r="F11603" s="192" t="s">
        <v>29797</v>
      </c>
      <c r="G11603" s="192" t="s">
        <v>29797</v>
      </c>
      <c r="H11603" s="192" t="s">
        <v>29797</v>
      </c>
      <c r="I11603" s="192" t="s">
        <v>29797</v>
      </c>
      <c r="J11603" s="192" t="s">
        <v>29797</v>
      </c>
      <c r="K11603" s="192" t="s">
        <v>29797</v>
      </c>
      <c r="L11603" s="192" t="s">
        <v>2704</v>
      </c>
    </row>
    <row r="11604" spans="1:12" ht="15" x14ac:dyDescent="0.25">
      <c r="A11604" s="189" t="s">
        <v>9570</v>
      </c>
      <c r="B11604" s="190" t="s">
        <v>21887</v>
      </c>
      <c r="C11604" s="190" t="s">
        <v>29797</v>
      </c>
      <c r="D11604" s="190" t="s">
        <v>29797</v>
      </c>
      <c r="E11604" s="190" t="s">
        <v>29797</v>
      </c>
      <c r="F11604" s="190" t="s">
        <v>29797</v>
      </c>
      <c r="G11604" s="190" t="s">
        <v>29797</v>
      </c>
      <c r="H11604" s="190" t="s">
        <v>31588</v>
      </c>
      <c r="I11604" s="190" t="s">
        <v>30455</v>
      </c>
      <c r="J11604" s="190" t="s">
        <v>29870</v>
      </c>
      <c r="K11604" s="190" t="s">
        <v>8069</v>
      </c>
      <c r="L11604" s="190" t="s">
        <v>1447</v>
      </c>
    </row>
    <row r="11605" spans="1:12" ht="15" x14ac:dyDescent="0.25">
      <c r="A11605" s="191" t="s">
        <v>28297</v>
      </c>
      <c r="B11605" s="192" t="s">
        <v>9565</v>
      </c>
      <c r="C11605" s="192" t="s">
        <v>29797</v>
      </c>
      <c r="D11605" s="192" t="s">
        <v>29797</v>
      </c>
      <c r="E11605" s="192" t="s">
        <v>29797</v>
      </c>
      <c r="F11605" s="192" t="s">
        <v>29797</v>
      </c>
      <c r="G11605" s="192" t="s">
        <v>29797</v>
      </c>
      <c r="H11605" s="192" t="s">
        <v>29797</v>
      </c>
      <c r="I11605" s="192" t="s">
        <v>29797</v>
      </c>
      <c r="J11605" s="192" t="s">
        <v>29797</v>
      </c>
      <c r="K11605" s="192" t="s">
        <v>29797</v>
      </c>
      <c r="L11605" s="192" t="s">
        <v>1446</v>
      </c>
    </row>
    <row r="11606" spans="1:12" ht="15" x14ac:dyDescent="0.25">
      <c r="A11606" s="189" t="s">
        <v>9566</v>
      </c>
      <c r="B11606" s="190" t="s">
        <v>9567</v>
      </c>
      <c r="C11606" s="190" t="s">
        <v>29797</v>
      </c>
      <c r="D11606" s="190" t="s">
        <v>29797</v>
      </c>
      <c r="E11606" s="190" t="s">
        <v>29797</v>
      </c>
      <c r="F11606" s="190" t="s">
        <v>29797</v>
      </c>
      <c r="G11606" s="190" t="s">
        <v>29797</v>
      </c>
      <c r="H11606" s="190" t="s">
        <v>31588</v>
      </c>
      <c r="I11606" s="190" t="s">
        <v>30455</v>
      </c>
      <c r="J11606" s="190" t="s">
        <v>29870</v>
      </c>
      <c r="K11606" s="190" t="s">
        <v>8069</v>
      </c>
      <c r="L11606" s="190" t="s">
        <v>1447</v>
      </c>
    </row>
    <row r="11607" spans="1:12" ht="15" x14ac:dyDescent="0.25">
      <c r="A11607" s="191" t="s">
        <v>9568</v>
      </c>
      <c r="B11607" s="192" t="s">
        <v>9569</v>
      </c>
      <c r="C11607" s="192" t="s">
        <v>29797</v>
      </c>
      <c r="D11607" s="192" t="s">
        <v>29797</v>
      </c>
      <c r="E11607" s="192" t="s">
        <v>29797</v>
      </c>
      <c r="F11607" s="192" t="s">
        <v>29797</v>
      </c>
      <c r="G11607" s="192" t="s">
        <v>29797</v>
      </c>
      <c r="H11607" s="192" t="s">
        <v>31372</v>
      </c>
      <c r="I11607" s="192" t="s">
        <v>5062</v>
      </c>
      <c r="J11607" s="192" t="s">
        <v>29821</v>
      </c>
      <c r="K11607" s="192" t="s">
        <v>5062</v>
      </c>
      <c r="L11607" s="192" t="s">
        <v>1447</v>
      </c>
    </row>
    <row r="11608" spans="1:12" ht="15" x14ac:dyDescent="0.25">
      <c r="A11608" s="189" t="s">
        <v>6698</v>
      </c>
      <c r="B11608" s="190" t="s">
        <v>242</v>
      </c>
      <c r="C11608" s="190" t="s">
        <v>29797</v>
      </c>
      <c r="D11608" s="190" t="s">
        <v>29797</v>
      </c>
      <c r="E11608" s="190" t="s">
        <v>29797</v>
      </c>
      <c r="F11608" s="190" t="s">
        <v>29797</v>
      </c>
      <c r="G11608" s="190" t="s">
        <v>29797</v>
      </c>
      <c r="H11608" s="190" t="s">
        <v>31340</v>
      </c>
      <c r="I11608" s="190" t="s">
        <v>1380</v>
      </c>
      <c r="J11608" s="190" t="s">
        <v>29821</v>
      </c>
      <c r="K11608" s="190" t="s">
        <v>5062</v>
      </c>
      <c r="L11608" s="190" t="s">
        <v>1447</v>
      </c>
    </row>
    <row r="11609" spans="1:12" ht="15" x14ac:dyDescent="0.25">
      <c r="A11609" s="191" t="s">
        <v>9571</v>
      </c>
      <c r="B11609" s="192" t="s">
        <v>9572</v>
      </c>
      <c r="C11609" s="192" t="s">
        <v>29797</v>
      </c>
      <c r="D11609" s="192" t="s">
        <v>29797</v>
      </c>
      <c r="E11609" s="192" t="s">
        <v>29797</v>
      </c>
      <c r="F11609" s="192" t="s">
        <v>29797</v>
      </c>
      <c r="G11609" s="192" t="s">
        <v>29797</v>
      </c>
      <c r="H11609" s="192" t="s">
        <v>31484</v>
      </c>
      <c r="I11609" s="192" t="s">
        <v>31485</v>
      </c>
      <c r="J11609" s="192" t="s">
        <v>29821</v>
      </c>
      <c r="K11609" s="192" t="s">
        <v>5062</v>
      </c>
      <c r="L11609" s="192" t="s">
        <v>1447</v>
      </c>
    </row>
    <row r="11610" spans="1:12" ht="15" x14ac:dyDescent="0.25">
      <c r="A11610" s="189" t="s">
        <v>18079</v>
      </c>
      <c r="B11610" s="190" t="s">
        <v>21888</v>
      </c>
      <c r="C11610" s="190" t="s">
        <v>29797</v>
      </c>
      <c r="D11610" s="190" t="s">
        <v>29797</v>
      </c>
      <c r="E11610" s="190" t="s">
        <v>29797</v>
      </c>
      <c r="F11610" s="190" t="s">
        <v>29797</v>
      </c>
      <c r="G11610" s="190" t="s">
        <v>29797</v>
      </c>
      <c r="H11610" s="190" t="s">
        <v>31340</v>
      </c>
      <c r="I11610" s="190" t="s">
        <v>1380</v>
      </c>
      <c r="J11610" s="190" t="s">
        <v>29821</v>
      </c>
      <c r="K11610" s="190" t="s">
        <v>5062</v>
      </c>
      <c r="L11610" s="190" t="s">
        <v>1447</v>
      </c>
    </row>
    <row r="11611" spans="1:12" ht="15" x14ac:dyDescent="0.25">
      <c r="A11611" s="191" t="s">
        <v>18080</v>
      </c>
      <c r="B11611" s="192" t="s">
        <v>21889</v>
      </c>
      <c r="C11611" s="192" t="s">
        <v>29797</v>
      </c>
      <c r="D11611" s="192" t="s">
        <v>29797</v>
      </c>
      <c r="E11611" s="192" t="s">
        <v>29797</v>
      </c>
      <c r="F11611" s="192" t="s">
        <v>29797</v>
      </c>
      <c r="G11611" s="192" t="s">
        <v>29797</v>
      </c>
      <c r="H11611" s="192" t="s">
        <v>31431</v>
      </c>
      <c r="I11611" s="192" t="s">
        <v>5073</v>
      </c>
      <c r="J11611" s="192" t="s">
        <v>31325</v>
      </c>
      <c r="K11611" s="192" t="s">
        <v>5073</v>
      </c>
      <c r="L11611" s="192" t="s">
        <v>1447</v>
      </c>
    </row>
    <row r="11612" spans="1:12" ht="15" x14ac:dyDescent="0.25">
      <c r="A11612" s="189" t="s">
        <v>18081</v>
      </c>
      <c r="B11612" s="190" t="s">
        <v>28298</v>
      </c>
      <c r="C11612" s="190" t="s">
        <v>29797</v>
      </c>
      <c r="D11612" s="190" t="s">
        <v>29797</v>
      </c>
      <c r="E11612" s="190" t="s">
        <v>29797</v>
      </c>
      <c r="F11612" s="190" t="s">
        <v>29797</v>
      </c>
      <c r="G11612" s="190" t="s">
        <v>29797</v>
      </c>
      <c r="H11612" s="190" t="s">
        <v>31366</v>
      </c>
      <c r="I11612" s="190" t="s">
        <v>31367</v>
      </c>
      <c r="J11612" s="190" t="s">
        <v>29821</v>
      </c>
      <c r="K11612" s="190" t="s">
        <v>5062</v>
      </c>
      <c r="L11612" s="190" t="s">
        <v>1447</v>
      </c>
    </row>
    <row r="11613" spans="1:12" ht="15" x14ac:dyDescent="0.25">
      <c r="A11613" s="191" t="s">
        <v>18082</v>
      </c>
      <c r="B11613" s="192" t="s">
        <v>21890</v>
      </c>
      <c r="C11613" s="192" t="s">
        <v>29797</v>
      </c>
      <c r="D11613" s="192" t="s">
        <v>29797</v>
      </c>
      <c r="E11613" s="192" t="s">
        <v>29797</v>
      </c>
      <c r="F11613" s="192" t="s">
        <v>29797</v>
      </c>
      <c r="G11613" s="192" t="s">
        <v>29797</v>
      </c>
      <c r="H11613" s="192" t="s">
        <v>29797</v>
      </c>
      <c r="I11613" s="192" t="s">
        <v>29797</v>
      </c>
      <c r="J11613" s="192" t="s">
        <v>29797</v>
      </c>
      <c r="K11613" s="192" t="s">
        <v>29797</v>
      </c>
      <c r="L11613" s="192" t="s">
        <v>29797</v>
      </c>
    </row>
    <row r="11614" spans="1:12" ht="15" x14ac:dyDescent="0.25">
      <c r="A11614" s="189" t="s">
        <v>6699</v>
      </c>
      <c r="B11614" s="190" t="s">
        <v>243</v>
      </c>
      <c r="C11614" s="190" t="s">
        <v>29806</v>
      </c>
      <c r="D11614" s="190" t="s">
        <v>29816</v>
      </c>
      <c r="E11614" s="190" t="s">
        <v>31099</v>
      </c>
      <c r="F11614" s="190" t="s">
        <v>29804</v>
      </c>
      <c r="G11614" s="190" t="s">
        <v>568</v>
      </c>
      <c r="H11614" s="190" t="s">
        <v>31559</v>
      </c>
      <c r="I11614" s="190" t="s">
        <v>31100</v>
      </c>
      <c r="J11614" s="190" t="s">
        <v>31325</v>
      </c>
      <c r="K11614" s="190" t="s">
        <v>5073</v>
      </c>
      <c r="L11614" s="190" t="s">
        <v>1447</v>
      </c>
    </row>
    <row r="11615" spans="1:12" ht="15" x14ac:dyDescent="0.25">
      <c r="A11615" s="191" t="s">
        <v>9573</v>
      </c>
      <c r="B11615" s="192" t="s">
        <v>9574</v>
      </c>
      <c r="C11615" s="192" t="s">
        <v>29812</v>
      </c>
      <c r="D11615" s="192" t="s">
        <v>29813</v>
      </c>
      <c r="E11615" s="192" t="s">
        <v>31100</v>
      </c>
      <c r="F11615" s="192" t="s">
        <v>29804</v>
      </c>
      <c r="G11615" s="192" t="s">
        <v>29998</v>
      </c>
      <c r="H11615" s="192" t="s">
        <v>31699</v>
      </c>
      <c r="I11615" s="192" t="s">
        <v>31100</v>
      </c>
      <c r="J11615" s="192" t="s">
        <v>31325</v>
      </c>
      <c r="K11615" s="192" t="s">
        <v>5073</v>
      </c>
      <c r="L11615" s="192" t="s">
        <v>1447</v>
      </c>
    </row>
    <row r="11616" spans="1:12" ht="15" x14ac:dyDescent="0.25">
      <c r="A11616" s="189" t="s">
        <v>28299</v>
      </c>
      <c r="B11616" s="190" t="s">
        <v>28300</v>
      </c>
      <c r="C11616" s="190" t="s">
        <v>29797</v>
      </c>
      <c r="D11616" s="190" t="s">
        <v>29797</v>
      </c>
      <c r="E11616" s="190" t="s">
        <v>29797</v>
      </c>
      <c r="F11616" s="190" t="s">
        <v>29797</v>
      </c>
      <c r="G11616" s="190" t="s">
        <v>29797</v>
      </c>
      <c r="H11616" s="190" t="s">
        <v>31354</v>
      </c>
      <c r="I11616" s="190" t="s">
        <v>30165</v>
      </c>
      <c r="J11616" s="190" t="s">
        <v>29821</v>
      </c>
      <c r="K11616" s="190" t="s">
        <v>5062</v>
      </c>
      <c r="L11616" s="190" t="s">
        <v>1447</v>
      </c>
    </row>
    <row r="11617" spans="1:12" ht="15" x14ac:dyDescent="0.25">
      <c r="A11617" s="191" t="s">
        <v>18083</v>
      </c>
      <c r="B11617" s="192" t="s">
        <v>21891</v>
      </c>
      <c r="C11617" s="192" t="s">
        <v>29797</v>
      </c>
      <c r="D11617" s="192" t="s">
        <v>29797</v>
      </c>
      <c r="E11617" s="192" t="s">
        <v>29797</v>
      </c>
      <c r="F11617" s="192" t="s">
        <v>29797</v>
      </c>
      <c r="G11617" s="192" t="s">
        <v>29797</v>
      </c>
      <c r="H11617" s="192" t="s">
        <v>31326</v>
      </c>
      <c r="I11617" s="192" t="s">
        <v>31327</v>
      </c>
      <c r="J11617" s="192" t="s">
        <v>31325</v>
      </c>
      <c r="K11617" s="192" t="s">
        <v>5073</v>
      </c>
      <c r="L11617" s="192" t="s">
        <v>1447</v>
      </c>
    </row>
    <row r="11618" spans="1:12" ht="15" x14ac:dyDescent="0.25">
      <c r="A11618" s="189" t="s">
        <v>6700</v>
      </c>
      <c r="B11618" s="190" t="s">
        <v>244</v>
      </c>
      <c r="C11618" s="190" t="s">
        <v>29797</v>
      </c>
      <c r="D11618" s="190" t="s">
        <v>29797</v>
      </c>
      <c r="E11618" s="190" t="s">
        <v>29797</v>
      </c>
      <c r="F11618" s="190" t="s">
        <v>29797</v>
      </c>
      <c r="G11618" s="190" t="s">
        <v>29797</v>
      </c>
      <c r="H11618" s="190" t="s">
        <v>29797</v>
      </c>
      <c r="I11618" s="190" t="s">
        <v>29797</v>
      </c>
      <c r="J11618" s="190" t="s">
        <v>29797</v>
      </c>
      <c r="K11618" s="190" t="s">
        <v>29797</v>
      </c>
      <c r="L11618" s="190" t="s">
        <v>1447</v>
      </c>
    </row>
    <row r="11619" spans="1:12" ht="15" x14ac:dyDescent="0.25">
      <c r="A11619" s="191" t="s">
        <v>9575</v>
      </c>
      <c r="B11619" s="192" t="s">
        <v>9576</v>
      </c>
      <c r="C11619" s="192" t="s">
        <v>29797</v>
      </c>
      <c r="D11619" s="192" t="s">
        <v>29797</v>
      </c>
      <c r="E11619" s="192" t="s">
        <v>29797</v>
      </c>
      <c r="F11619" s="192" t="s">
        <v>29797</v>
      </c>
      <c r="G11619" s="192" t="s">
        <v>29797</v>
      </c>
      <c r="H11619" s="192" t="s">
        <v>29797</v>
      </c>
      <c r="I11619" s="192" t="s">
        <v>29797</v>
      </c>
      <c r="J11619" s="192" t="s">
        <v>29821</v>
      </c>
      <c r="K11619" s="192" t="s">
        <v>5062</v>
      </c>
      <c r="L11619" s="192" t="s">
        <v>1447</v>
      </c>
    </row>
    <row r="11620" spans="1:12" ht="15" x14ac:dyDescent="0.25">
      <c r="A11620" s="189" t="s">
        <v>9577</v>
      </c>
      <c r="B11620" s="190" t="s">
        <v>9578</v>
      </c>
      <c r="C11620" s="190" t="s">
        <v>29797</v>
      </c>
      <c r="D11620" s="190" t="s">
        <v>29797</v>
      </c>
      <c r="E11620" s="190" t="s">
        <v>29797</v>
      </c>
      <c r="F11620" s="190" t="s">
        <v>29797</v>
      </c>
      <c r="G11620" s="190" t="s">
        <v>29797</v>
      </c>
      <c r="H11620" s="190" t="s">
        <v>33084</v>
      </c>
      <c r="I11620" s="190" t="s">
        <v>31731</v>
      </c>
      <c r="J11620" s="190" t="s">
        <v>29835</v>
      </c>
      <c r="K11620" s="190" t="s">
        <v>9955</v>
      </c>
      <c r="L11620" s="190" t="s">
        <v>1447</v>
      </c>
    </row>
    <row r="11621" spans="1:12" ht="15" x14ac:dyDescent="0.25">
      <c r="A11621" s="191" t="s">
        <v>9579</v>
      </c>
      <c r="B11621" s="192" t="s">
        <v>9580</v>
      </c>
      <c r="C11621" s="192" t="s">
        <v>29797</v>
      </c>
      <c r="D11621" s="192" t="s">
        <v>29797</v>
      </c>
      <c r="E11621" s="192" t="s">
        <v>29797</v>
      </c>
      <c r="F11621" s="192" t="s">
        <v>29797</v>
      </c>
      <c r="G11621" s="192" t="s">
        <v>29797</v>
      </c>
      <c r="H11621" s="192" t="s">
        <v>31588</v>
      </c>
      <c r="I11621" s="192" t="s">
        <v>30455</v>
      </c>
      <c r="J11621" s="192" t="s">
        <v>29870</v>
      </c>
      <c r="K11621" s="192" t="s">
        <v>8069</v>
      </c>
      <c r="L11621" s="192" t="s">
        <v>1447</v>
      </c>
    </row>
    <row r="11622" spans="1:12" ht="15" x14ac:dyDescent="0.25">
      <c r="A11622" s="189" t="s">
        <v>9581</v>
      </c>
      <c r="B11622" s="190" t="s">
        <v>9582</v>
      </c>
      <c r="C11622" s="190" t="s">
        <v>29797</v>
      </c>
      <c r="D11622" s="190" t="s">
        <v>29797</v>
      </c>
      <c r="E11622" s="190" t="s">
        <v>29797</v>
      </c>
      <c r="F11622" s="190" t="s">
        <v>29797</v>
      </c>
      <c r="G11622" s="190" t="s">
        <v>29797</v>
      </c>
      <c r="H11622" s="190" t="s">
        <v>33124</v>
      </c>
      <c r="I11622" s="190" t="s">
        <v>14284</v>
      </c>
      <c r="J11622" s="190" t="s">
        <v>29847</v>
      </c>
      <c r="K11622" s="190" t="s">
        <v>6220</v>
      </c>
      <c r="L11622" s="190" t="s">
        <v>1447</v>
      </c>
    </row>
    <row r="11623" spans="1:12" ht="15" x14ac:dyDescent="0.25">
      <c r="A11623" s="191" t="s">
        <v>18084</v>
      </c>
      <c r="B11623" s="192" t="s">
        <v>21892</v>
      </c>
      <c r="C11623" s="192" t="s">
        <v>29797</v>
      </c>
      <c r="D11623" s="192" t="s">
        <v>29797</v>
      </c>
      <c r="E11623" s="192" t="s">
        <v>29797</v>
      </c>
      <c r="F11623" s="192" t="s">
        <v>29797</v>
      </c>
      <c r="G11623" s="192" t="s">
        <v>29797</v>
      </c>
      <c r="H11623" s="192" t="s">
        <v>31421</v>
      </c>
      <c r="I11623" s="192" t="s">
        <v>5073</v>
      </c>
      <c r="J11623" s="192" t="s">
        <v>31325</v>
      </c>
      <c r="K11623" s="192" t="s">
        <v>5073</v>
      </c>
      <c r="L11623" s="192" t="s">
        <v>1447</v>
      </c>
    </row>
    <row r="11624" spans="1:12" ht="15" x14ac:dyDescent="0.25">
      <c r="A11624" s="189" t="s">
        <v>6701</v>
      </c>
      <c r="B11624" s="190" t="s">
        <v>245</v>
      </c>
      <c r="C11624" s="190" t="s">
        <v>29797</v>
      </c>
      <c r="D11624" s="190" t="s">
        <v>29797</v>
      </c>
      <c r="E11624" s="190" t="s">
        <v>29797</v>
      </c>
      <c r="F11624" s="190" t="s">
        <v>29797</v>
      </c>
      <c r="G11624" s="190" t="s">
        <v>29797</v>
      </c>
      <c r="H11624" s="190" t="s">
        <v>31345</v>
      </c>
      <c r="I11624" s="190" t="s">
        <v>5073</v>
      </c>
      <c r="J11624" s="190" t="s">
        <v>31325</v>
      </c>
      <c r="K11624" s="190" t="s">
        <v>5073</v>
      </c>
      <c r="L11624" s="190" t="s">
        <v>1447</v>
      </c>
    </row>
    <row r="11625" spans="1:12" ht="15" x14ac:dyDescent="0.25">
      <c r="A11625" s="191" t="s">
        <v>28301</v>
      </c>
      <c r="B11625" s="192" t="s">
        <v>28302</v>
      </c>
      <c r="C11625" s="192" t="s">
        <v>29797</v>
      </c>
      <c r="D11625" s="192" t="s">
        <v>29797</v>
      </c>
      <c r="E11625" s="192" t="s">
        <v>29797</v>
      </c>
      <c r="F11625" s="192" t="s">
        <v>29797</v>
      </c>
      <c r="G11625" s="192" t="s">
        <v>29797</v>
      </c>
      <c r="H11625" s="192" t="s">
        <v>29797</v>
      </c>
      <c r="I11625" s="192" t="s">
        <v>29797</v>
      </c>
      <c r="J11625" s="192" t="s">
        <v>29797</v>
      </c>
      <c r="K11625" s="192" t="s">
        <v>29797</v>
      </c>
      <c r="L11625" s="192" t="s">
        <v>29797</v>
      </c>
    </row>
    <row r="11626" spans="1:12" ht="15" x14ac:dyDescent="0.25">
      <c r="A11626" s="189" t="s">
        <v>28303</v>
      </c>
      <c r="B11626" s="190" t="s">
        <v>9583</v>
      </c>
      <c r="C11626" s="190" t="s">
        <v>29797</v>
      </c>
      <c r="D11626" s="190" t="s">
        <v>29797</v>
      </c>
      <c r="E11626" s="190" t="s">
        <v>29797</v>
      </c>
      <c r="F11626" s="190" t="s">
        <v>29797</v>
      </c>
      <c r="G11626" s="190" t="s">
        <v>29797</v>
      </c>
      <c r="H11626" s="190" t="s">
        <v>29797</v>
      </c>
      <c r="I11626" s="190" t="s">
        <v>29797</v>
      </c>
      <c r="J11626" s="190" t="s">
        <v>29797</v>
      </c>
      <c r="K11626" s="190" t="s">
        <v>29797</v>
      </c>
      <c r="L11626" s="190" t="s">
        <v>2704</v>
      </c>
    </row>
    <row r="11627" spans="1:12" ht="15" x14ac:dyDescent="0.25">
      <c r="A11627" s="191" t="s">
        <v>18085</v>
      </c>
      <c r="B11627" s="192" t="s">
        <v>21893</v>
      </c>
      <c r="C11627" s="192" t="s">
        <v>29797</v>
      </c>
      <c r="D11627" s="192" t="s">
        <v>29797</v>
      </c>
      <c r="E11627" s="192" t="s">
        <v>29797</v>
      </c>
      <c r="F11627" s="192" t="s">
        <v>29797</v>
      </c>
      <c r="G11627" s="192" t="s">
        <v>29797</v>
      </c>
      <c r="H11627" s="192" t="s">
        <v>29797</v>
      </c>
      <c r="I11627" s="192" t="s">
        <v>29797</v>
      </c>
      <c r="J11627" s="192" t="s">
        <v>29797</v>
      </c>
      <c r="K11627" s="192" t="s">
        <v>29797</v>
      </c>
      <c r="L11627" s="192" t="s">
        <v>1440</v>
      </c>
    </row>
    <row r="11628" spans="1:12" ht="15" x14ac:dyDescent="0.25">
      <c r="A11628" s="189" t="s">
        <v>28304</v>
      </c>
      <c r="B11628" s="190" t="s">
        <v>246</v>
      </c>
      <c r="C11628" s="190" t="s">
        <v>29797</v>
      </c>
      <c r="D11628" s="190" t="s">
        <v>29797</v>
      </c>
      <c r="E11628" s="190" t="s">
        <v>29797</v>
      </c>
      <c r="F11628" s="190" t="s">
        <v>29797</v>
      </c>
      <c r="G11628" s="190" t="s">
        <v>29797</v>
      </c>
      <c r="H11628" s="190" t="s">
        <v>29797</v>
      </c>
      <c r="I11628" s="190" t="s">
        <v>29797</v>
      </c>
      <c r="J11628" s="190" t="s">
        <v>29797</v>
      </c>
      <c r="K11628" s="190" t="s">
        <v>29797</v>
      </c>
      <c r="L11628" s="190" t="s">
        <v>1468</v>
      </c>
    </row>
    <row r="11629" spans="1:12" ht="15" x14ac:dyDescent="0.25">
      <c r="A11629" s="191" t="s">
        <v>28305</v>
      </c>
      <c r="B11629" s="192" t="s">
        <v>21894</v>
      </c>
      <c r="C11629" s="192" t="s">
        <v>29797</v>
      </c>
      <c r="D11629" s="192" t="s">
        <v>29797</v>
      </c>
      <c r="E11629" s="192" t="s">
        <v>29797</v>
      </c>
      <c r="F11629" s="192" t="s">
        <v>29797</v>
      </c>
      <c r="G11629" s="192" t="s">
        <v>29797</v>
      </c>
      <c r="H11629" s="192" t="s">
        <v>29797</v>
      </c>
      <c r="I11629" s="192" t="s">
        <v>29797</v>
      </c>
      <c r="J11629" s="192" t="s">
        <v>29797</v>
      </c>
      <c r="K11629" s="192" t="s">
        <v>29797</v>
      </c>
      <c r="L11629" s="192" t="s">
        <v>1446</v>
      </c>
    </row>
    <row r="11630" spans="1:12" ht="15" x14ac:dyDescent="0.25">
      <c r="A11630" s="189" t="s">
        <v>9584</v>
      </c>
      <c r="B11630" s="190" t="s">
        <v>9585</v>
      </c>
      <c r="C11630" s="190" t="s">
        <v>29797</v>
      </c>
      <c r="D11630" s="190" t="s">
        <v>29797</v>
      </c>
      <c r="E11630" s="190" t="s">
        <v>29797</v>
      </c>
      <c r="F11630" s="190" t="s">
        <v>29797</v>
      </c>
      <c r="G11630" s="190" t="s">
        <v>29797</v>
      </c>
      <c r="H11630" s="190" t="s">
        <v>31340</v>
      </c>
      <c r="I11630" s="190" t="s">
        <v>1380</v>
      </c>
      <c r="J11630" s="190" t="s">
        <v>29821</v>
      </c>
      <c r="K11630" s="190" t="s">
        <v>5062</v>
      </c>
      <c r="L11630" s="190" t="s">
        <v>1447</v>
      </c>
    </row>
    <row r="11631" spans="1:12" ht="15" x14ac:dyDescent="0.25">
      <c r="A11631" s="191" t="s">
        <v>28306</v>
      </c>
      <c r="B11631" s="192" t="s">
        <v>28307</v>
      </c>
      <c r="C11631" s="192" t="s">
        <v>29797</v>
      </c>
      <c r="D11631" s="192" t="s">
        <v>29797</v>
      </c>
      <c r="E11631" s="192" t="s">
        <v>29797</v>
      </c>
      <c r="F11631" s="192" t="s">
        <v>29797</v>
      </c>
      <c r="G11631" s="192" t="s">
        <v>29797</v>
      </c>
      <c r="H11631" s="192" t="s">
        <v>32223</v>
      </c>
      <c r="I11631" s="192" t="s">
        <v>1397</v>
      </c>
      <c r="J11631" s="192" t="s">
        <v>29821</v>
      </c>
      <c r="K11631" s="192" t="s">
        <v>5062</v>
      </c>
      <c r="L11631" s="192" t="s">
        <v>1447</v>
      </c>
    </row>
    <row r="11632" spans="1:12" ht="15" x14ac:dyDescent="0.25">
      <c r="A11632" s="189" t="s">
        <v>6702</v>
      </c>
      <c r="B11632" s="190" t="s">
        <v>247</v>
      </c>
      <c r="C11632" s="190" t="s">
        <v>29797</v>
      </c>
      <c r="D11632" s="190" t="s">
        <v>29797</v>
      </c>
      <c r="E11632" s="190" t="s">
        <v>29797</v>
      </c>
      <c r="F11632" s="190" t="s">
        <v>29797</v>
      </c>
      <c r="G11632" s="190" t="s">
        <v>29797</v>
      </c>
      <c r="H11632" s="190" t="s">
        <v>29797</v>
      </c>
      <c r="I11632" s="190" t="s">
        <v>29797</v>
      </c>
      <c r="J11632" s="190" t="s">
        <v>29797</v>
      </c>
      <c r="K11632" s="190" t="s">
        <v>29797</v>
      </c>
      <c r="L11632" s="190" t="s">
        <v>29797</v>
      </c>
    </row>
    <row r="11633" spans="1:12" ht="15" x14ac:dyDescent="0.25">
      <c r="A11633" s="191" t="s">
        <v>18086</v>
      </c>
      <c r="B11633" s="192" t="s">
        <v>21895</v>
      </c>
      <c r="C11633" s="192" t="s">
        <v>29797</v>
      </c>
      <c r="D11633" s="192" t="s">
        <v>29797</v>
      </c>
      <c r="E11633" s="192" t="s">
        <v>29797</v>
      </c>
      <c r="F11633" s="192" t="s">
        <v>29797</v>
      </c>
      <c r="G11633" s="192" t="s">
        <v>29797</v>
      </c>
      <c r="H11633" s="192" t="s">
        <v>31376</v>
      </c>
      <c r="I11633" s="192" t="s">
        <v>5062</v>
      </c>
      <c r="J11633" s="192" t="s">
        <v>29821</v>
      </c>
      <c r="K11633" s="192" t="s">
        <v>5062</v>
      </c>
      <c r="L11633" s="192" t="s">
        <v>1447</v>
      </c>
    </row>
    <row r="11634" spans="1:12" ht="15" x14ac:dyDescent="0.25">
      <c r="A11634" s="189" t="s">
        <v>9586</v>
      </c>
      <c r="B11634" s="190" t="s">
        <v>9587</v>
      </c>
      <c r="C11634" s="190" t="s">
        <v>29812</v>
      </c>
      <c r="D11634" s="190" t="s">
        <v>29824</v>
      </c>
      <c r="E11634" s="190" t="s">
        <v>30717</v>
      </c>
      <c r="F11634" s="190" t="s">
        <v>29804</v>
      </c>
      <c r="G11634" s="190" t="s">
        <v>29818</v>
      </c>
      <c r="H11634" s="190" t="s">
        <v>33267</v>
      </c>
      <c r="I11634" s="190" t="s">
        <v>32208</v>
      </c>
      <c r="J11634" s="190" t="s">
        <v>29821</v>
      </c>
      <c r="K11634" s="190" t="s">
        <v>5062</v>
      </c>
      <c r="L11634" s="190" t="s">
        <v>1447</v>
      </c>
    </row>
    <row r="11635" spans="1:12" ht="15" x14ac:dyDescent="0.25">
      <c r="A11635" s="191" t="s">
        <v>9588</v>
      </c>
      <c r="B11635" s="192" t="s">
        <v>9589</v>
      </c>
      <c r="C11635" s="192" t="s">
        <v>29797</v>
      </c>
      <c r="D11635" s="192" t="s">
        <v>29797</v>
      </c>
      <c r="E11635" s="192" t="s">
        <v>29797</v>
      </c>
      <c r="F11635" s="192" t="s">
        <v>29797</v>
      </c>
      <c r="G11635" s="192" t="s">
        <v>29797</v>
      </c>
      <c r="H11635" s="192" t="s">
        <v>31607</v>
      </c>
      <c r="I11635" s="192" t="s">
        <v>31608</v>
      </c>
      <c r="J11635" s="192" t="s">
        <v>29821</v>
      </c>
      <c r="K11635" s="192" t="s">
        <v>5062</v>
      </c>
      <c r="L11635" s="192" t="s">
        <v>1447</v>
      </c>
    </row>
    <row r="11636" spans="1:12" ht="15" x14ac:dyDescent="0.25">
      <c r="A11636" s="189" t="s">
        <v>9590</v>
      </c>
      <c r="B11636" s="190" t="s">
        <v>9591</v>
      </c>
      <c r="C11636" s="190" t="s">
        <v>29905</v>
      </c>
      <c r="D11636" s="190" t="s">
        <v>29797</v>
      </c>
      <c r="E11636" s="190" t="s">
        <v>31101</v>
      </c>
      <c r="F11636" s="190" t="s">
        <v>29797</v>
      </c>
      <c r="G11636" s="190" t="s">
        <v>29797</v>
      </c>
      <c r="H11636" s="190" t="s">
        <v>31307</v>
      </c>
      <c r="I11636" s="190" t="s">
        <v>5062</v>
      </c>
      <c r="J11636" s="190" t="s">
        <v>29821</v>
      </c>
      <c r="K11636" s="190" t="s">
        <v>5062</v>
      </c>
      <c r="L11636" s="190" t="s">
        <v>1447</v>
      </c>
    </row>
    <row r="11637" spans="1:12" ht="15" x14ac:dyDescent="0.25">
      <c r="A11637" s="191" t="s">
        <v>9592</v>
      </c>
      <c r="B11637" s="192" t="s">
        <v>9593</v>
      </c>
      <c r="C11637" s="192" t="s">
        <v>29812</v>
      </c>
      <c r="D11637" s="192" t="s">
        <v>29824</v>
      </c>
      <c r="E11637" s="192" t="s">
        <v>29797</v>
      </c>
      <c r="F11637" s="192" t="s">
        <v>29804</v>
      </c>
      <c r="G11637" s="192" t="s">
        <v>29797</v>
      </c>
      <c r="H11637" s="192" t="s">
        <v>31434</v>
      </c>
      <c r="I11637" s="192" t="s">
        <v>31435</v>
      </c>
      <c r="J11637" s="192" t="s">
        <v>29821</v>
      </c>
      <c r="K11637" s="192" t="s">
        <v>5062</v>
      </c>
      <c r="L11637" s="192" t="s">
        <v>1447</v>
      </c>
    </row>
    <row r="11638" spans="1:12" ht="15" x14ac:dyDescent="0.25">
      <c r="A11638" s="189" t="s">
        <v>18087</v>
      </c>
      <c r="B11638" s="190" t="s">
        <v>21896</v>
      </c>
      <c r="C11638" s="190" t="s">
        <v>29797</v>
      </c>
      <c r="D11638" s="190" t="s">
        <v>29797</v>
      </c>
      <c r="E11638" s="190" t="s">
        <v>29797</v>
      </c>
      <c r="F11638" s="190" t="s">
        <v>29797</v>
      </c>
      <c r="G11638" s="190" t="s">
        <v>29797</v>
      </c>
      <c r="H11638" s="190" t="s">
        <v>33268</v>
      </c>
      <c r="I11638" s="190" t="s">
        <v>33269</v>
      </c>
      <c r="J11638" s="190" t="s">
        <v>30441</v>
      </c>
      <c r="K11638" s="190" t="s">
        <v>9190</v>
      </c>
      <c r="L11638" s="190" t="s">
        <v>1447</v>
      </c>
    </row>
    <row r="11639" spans="1:12" ht="15" x14ac:dyDescent="0.25">
      <c r="A11639" s="191" t="s">
        <v>9594</v>
      </c>
      <c r="B11639" s="192" t="s">
        <v>9595</v>
      </c>
      <c r="C11639" s="192" t="s">
        <v>29812</v>
      </c>
      <c r="D11639" s="192" t="s">
        <v>29797</v>
      </c>
      <c r="E11639" s="192" t="s">
        <v>31102</v>
      </c>
      <c r="F11639" s="192" t="s">
        <v>29797</v>
      </c>
      <c r="G11639" s="192" t="s">
        <v>29797</v>
      </c>
      <c r="H11639" s="192" t="s">
        <v>33130</v>
      </c>
      <c r="I11639" s="192" t="s">
        <v>33131</v>
      </c>
      <c r="J11639" s="192" t="s">
        <v>29826</v>
      </c>
      <c r="K11639" s="192" t="s">
        <v>5078</v>
      </c>
      <c r="L11639" s="192" t="s">
        <v>1447</v>
      </c>
    </row>
    <row r="11640" spans="1:12" ht="15" x14ac:dyDescent="0.25">
      <c r="A11640" s="189" t="s">
        <v>28308</v>
      </c>
      <c r="B11640" s="190" t="s">
        <v>9596</v>
      </c>
      <c r="C11640" s="190" t="s">
        <v>29797</v>
      </c>
      <c r="D11640" s="190" t="s">
        <v>29797</v>
      </c>
      <c r="E11640" s="190" t="s">
        <v>29797</v>
      </c>
      <c r="F11640" s="190" t="s">
        <v>29797</v>
      </c>
      <c r="G11640" s="190" t="s">
        <v>29797</v>
      </c>
      <c r="H11640" s="190" t="s">
        <v>29797</v>
      </c>
      <c r="I11640" s="190" t="s">
        <v>29797</v>
      </c>
      <c r="J11640" s="190" t="s">
        <v>29797</v>
      </c>
      <c r="K11640" s="190" t="s">
        <v>29797</v>
      </c>
      <c r="L11640" s="190" t="s">
        <v>1446</v>
      </c>
    </row>
    <row r="11641" spans="1:12" ht="15" x14ac:dyDescent="0.25">
      <c r="A11641" s="191" t="s">
        <v>18088</v>
      </c>
      <c r="B11641" s="192" t="s">
        <v>28309</v>
      </c>
      <c r="C11641" s="192" t="s">
        <v>29797</v>
      </c>
      <c r="D11641" s="192" t="s">
        <v>29797</v>
      </c>
      <c r="E11641" s="192" t="s">
        <v>29797</v>
      </c>
      <c r="F11641" s="192" t="s">
        <v>29797</v>
      </c>
      <c r="G11641" s="192" t="s">
        <v>29797</v>
      </c>
      <c r="H11641" s="192" t="s">
        <v>31434</v>
      </c>
      <c r="I11641" s="192" t="s">
        <v>31435</v>
      </c>
      <c r="J11641" s="192" t="s">
        <v>29821</v>
      </c>
      <c r="K11641" s="192" t="s">
        <v>5062</v>
      </c>
      <c r="L11641" s="192" t="s">
        <v>1447</v>
      </c>
    </row>
    <row r="11642" spans="1:12" ht="15" x14ac:dyDescent="0.25">
      <c r="A11642" s="189" t="s">
        <v>28310</v>
      </c>
      <c r="B11642" s="190" t="s">
        <v>28311</v>
      </c>
      <c r="C11642" s="190" t="s">
        <v>29797</v>
      </c>
      <c r="D11642" s="190" t="s">
        <v>29797</v>
      </c>
      <c r="E11642" s="190" t="s">
        <v>29797</v>
      </c>
      <c r="F11642" s="190" t="s">
        <v>29797</v>
      </c>
      <c r="G11642" s="190" t="s">
        <v>29797</v>
      </c>
      <c r="H11642" s="190" t="s">
        <v>31597</v>
      </c>
      <c r="I11642" s="190" t="s">
        <v>30124</v>
      </c>
      <c r="J11642" s="190" t="s">
        <v>29821</v>
      </c>
      <c r="K11642" s="190" t="s">
        <v>5062</v>
      </c>
      <c r="L11642" s="190" t="s">
        <v>1447</v>
      </c>
    </row>
    <row r="11643" spans="1:12" ht="15" x14ac:dyDescent="0.25">
      <c r="A11643" s="191" t="s">
        <v>18089</v>
      </c>
      <c r="B11643" s="192" t="s">
        <v>28312</v>
      </c>
      <c r="C11643" s="192" t="s">
        <v>29797</v>
      </c>
      <c r="D11643" s="192" t="s">
        <v>29797</v>
      </c>
      <c r="E11643" s="192" t="s">
        <v>29797</v>
      </c>
      <c r="F11643" s="192" t="s">
        <v>29797</v>
      </c>
      <c r="G11643" s="192" t="s">
        <v>29797</v>
      </c>
      <c r="H11643" s="192" t="s">
        <v>31314</v>
      </c>
      <c r="I11643" s="192" t="s">
        <v>5062</v>
      </c>
      <c r="J11643" s="192" t="s">
        <v>29821</v>
      </c>
      <c r="K11643" s="192" t="s">
        <v>5062</v>
      </c>
      <c r="L11643" s="192" t="s">
        <v>1447</v>
      </c>
    </row>
    <row r="11644" spans="1:12" ht="15" x14ac:dyDescent="0.25">
      <c r="A11644" s="189" t="s">
        <v>9597</v>
      </c>
      <c r="B11644" s="190" t="s">
        <v>9598</v>
      </c>
      <c r="C11644" s="190" t="s">
        <v>29797</v>
      </c>
      <c r="D11644" s="190" t="s">
        <v>29797</v>
      </c>
      <c r="E11644" s="190" t="s">
        <v>29797</v>
      </c>
      <c r="F11644" s="190" t="s">
        <v>29797</v>
      </c>
      <c r="G11644" s="190" t="s">
        <v>29797</v>
      </c>
      <c r="H11644" s="190" t="s">
        <v>31346</v>
      </c>
      <c r="I11644" s="190" t="s">
        <v>14442</v>
      </c>
      <c r="J11644" s="190" t="s">
        <v>29821</v>
      </c>
      <c r="K11644" s="190" t="s">
        <v>5062</v>
      </c>
      <c r="L11644" s="190" t="s">
        <v>1447</v>
      </c>
    </row>
    <row r="11645" spans="1:12" ht="15" x14ac:dyDescent="0.25">
      <c r="A11645" s="191" t="s">
        <v>6703</v>
      </c>
      <c r="B11645" s="192" t="s">
        <v>248</v>
      </c>
      <c r="C11645" s="192" t="s">
        <v>29797</v>
      </c>
      <c r="D11645" s="192" t="s">
        <v>29797</v>
      </c>
      <c r="E11645" s="192" t="s">
        <v>29797</v>
      </c>
      <c r="F11645" s="192" t="s">
        <v>29797</v>
      </c>
      <c r="G11645" s="192" t="s">
        <v>29797</v>
      </c>
      <c r="H11645" s="192" t="s">
        <v>29797</v>
      </c>
      <c r="I11645" s="192" t="s">
        <v>29797</v>
      </c>
      <c r="J11645" s="192" t="s">
        <v>29821</v>
      </c>
      <c r="K11645" s="192" t="s">
        <v>5062</v>
      </c>
      <c r="L11645" s="192" t="s">
        <v>1447</v>
      </c>
    </row>
    <row r="11646" spans="1:12" ht="15" x14ac:dyDescent="0.25">
      <c r="A11646" s="189" t="s">
        <v>6704</v>
      </c>
      <c r="B11646" s="190" t="s">
        <v>249</v>
      </c>
      <c r="C11646" s="190" t="s">
        <v>29797</v>
      </c>
      <c r="D11646" s="190" t="s">
        <v>29797</v>
      </c>
      <c r="E11646" s="190" t="s">
        <v>29797</v>
      </c>
      <c r="F11646" s="190" t="s">
        <v>29797</v>
      </c>
      <c r="G11646" s="190" t="s">
        <v>29797</v>
      </c>
      <c r="H11646" s="190" t="s">
        <v>31376</v>
      </c>
      <c r="I11646" s="190" t="s">
        <v>5062</v>
      </c>
      <c r="J11646" s="190" t="s">
        <v>29821</v>
      </c>
      <c r="K11646" s="190" t="s">
        <v>5062</v>
      </c>
      <c r="L11646" s="190" t="s">
        <v>1447</v>
      </c>
    </row>
    <row r="11647" spans="1:12" ht="15" x14ac:dyDescent="0.25">
      <c r="A11647" s="191" t="s">
        <v>28313</v>
      </c>
      <c r="B11647" s="192" t="s">
        <v>28314</v>
      </c>
      <c r="C11647" s="192" t="s">
        <v>29797</v>
      </c>
      <c r="D11647" s="192" t="s">
        <v>29797</v>
      </c>
      <c r="E11647" s="192" t="s">
        <v>29797</v>
      </c>
      <c r="F11647" s="192" t="s">
        <v>29797</v>
      </c>
      <c r="G11647" s="192" t="s">
        <v>29797</v>
      </c>
      <c r="H11647" s="192" t="s">
        <v>31484</v>
      </c>
      <c r="I11647" s="192" t="s">
        <v>31485</v>
      </c>
      <c r="J11647" s="192" t="s">
        <v>29821</v>
      </c>
      <c r="K11647" s="192" t="s">
        <v>5062</v>
      </c>
      <c r="L11647" s="192" t="s">
        <v>1447</v>
      </c>
    </row>
    <row r="11648" spans="1:12" ht="15" x14ac:dyDescent="0.25">
      <c r="A11648" s="189" t="s">
        <v>6705</v>
      </c>
      <c r="B11648" s="190" t="s">
        <v>250</v>
      </c>
      <c r="C11648" s="190" t="s">
        <v>29797</v>
      </c>
      <c r="D11648" s="190" t="s">
        <v>29797</v>
      </c>
      <c r="E11648" s="190" t="s">
        <v>29797</v>
      </c>
      <c r="F11648" s="190" t="s">
        <v>29797</v>
      </c>
      <c r="G11648" s="190" t="s">
        <v>29797</v>
      </c>
      <c r="H11648" s="190" t="s">
        <v>29797</v>
      </c>
      <c r="I11648" s="190" t="s">
        <v>29797</v>
      </c>
      <c r="J11648" s="190" t="s">
        <v>29797</v>
      </c>
      <c r="K11648" s="190" t="s">
        <v>29797</v>
      </c>
      <c r="L11648" s="190" t="s">
        <v>29797</v>
      </c>
    </row>
    <row r="11649" spans="1:12" ht="15" x14ac:dyDescent="0.25">
      <c r="A11649" s="191" t="s">
        <v>9599</v>
      </c>
      <c r="B11649" s="192" t="s">
        <v>9600</v>
      </c>
      <c r="C11649" s="192" t="s">
        <v>29797</v>
      </c>
      <c r="D11649" s="192" t="s">
        <v>29797</v>
      </c>
      <c r="E11649" s="192" t="s">
        <v>29797</v>
      </c>
      <c r="F11649" s="192" t="s">
        <v>29797</v>
      </c>
      <c r="G11649" s="192" t="s">
        <v>29797</v>
      </c>
      <c r="H11649" s="192" t="s">
        <v>31588</v>
      </c>
      <c r="I11649" s="192" t="s">
        <v>30455</v>
      </c>
      <c r="J11649" s="192" t="s">
        <v>29870</v>
      </c>
      <c r="K11649" s="192" t="s">
        <v>8069</v>
      </c>
      <c r="L11649" s="192" t="s">
        <v>1447</v>
      </c>
    </row>
    <row r="11650" spans="1:12" ht="15" x14ac:dyDescent="0.25">
      <c r="A11650" s="189" t="s">
        <v>9601</v>
      </c>
      <c r="B11650" s="190" t="s">
        <v>9602</v>
      </c>
      <c r="C11650" s="190" t="s">
        <v>29797</v>
      </c>
      <c r="D11650" s="190" t="s">
        <v>29797</v>
      </c>
      <c r="E11650" s="190" t="s">
        <v>29797</v>
      </c>
      <c r="F11650" s="190" t="s">
        <v>29797</v>
      </c>
      <c r="G11650" s="190" t="s">
        <v>29797</v>
      </c>
      <c r="H11650" s="190" t="s">
        <v>29797</v>
      </c>
      <c r="I11650" s="190" t="s">
        <v>29797</v>
      </c>
      <c r="J11650" s="190" t="s">
        <v>29821</v>
      </c>
      <c r="K11650" s="190" t="s">
        <v>5062</v>
      </c>
      <c r="L11650" s="190" t="s">
        <v>1447</v>
      </c>
    </row>
    <row r="11651" spans="1:12" ht="15" x14ac:dyDescent="0.25">
      <c r="A11651" s="191" t="s">
        <v>28315</v>
      </c>
      <c r="B11651" s="192" t="s">
        <v>28316</v>
      </c>
      <c r="C11651" s="192" t="s">
        <v>29797</v>
      </c>
      <c r="D11651" s="192" t="s">
        <v>29797</v>
      </c>
      <c r="E11651" s="192" t="s">
        <v>29797</v>
      </c>
      <c r="F11651" s="192" t="s">
        <v>29797</v>
      </c>
      <c r="G11651" s="192" t="s">
        <v>29797</v>
      </c>
      <c r="H11651" s="192" t="s">
        <v>31476</v>
      </c>
      <c r="I11651" s="192" t="s">
        <v>31477</v>
      </c>
      <c r="J11651" s="192" t="s">
        <v>29821</v>
      </c>
      <c r="K11651" s="192" t="s">
        <v>5062</v>
      </c>
      <c r="L11651" s="192" t="s">
        <v>1447</v>
      </c>
    </row>
    <row r="11652" spans="1:12" ht="15" x14ac:dyDescent="0.25">
      <c r="A11652" s="189" t="s">
        <v>6706</v>
      </c>
      <c r="B11652" s="190" t="s">
        <v>21897</v>
      </c>
      <c r="C11652" s="190" t="s">
        <v>29797</v>
      </c>
      <c r="D11652" s="190" t="s">
        <v>29797</v>
      </c>
      <c r="E11652" s="190" t="s">
        <v>29797</v>
      </c>
      <c r="F11652" s="190" t="s">
        <v>29797</v>
      </c>
      <c r="G11652" s="190" t="s">
        <v>29797</v>
      </c>
      <c r="H11652" s="190" t="s">
        <v>31505</v>
      </c>
      <c r="I11652" s="190" t="s">
        <v>31506</v>
      </c>
      <c r="J11652" s="190" t="s">
        <v>29821</v>
      </c>
      <c r="K11652" s="190" t="s">
        <v>5062</v>
      </c>
      <c r="L11652" s="190" t="s">
        <v>1447</v>
      </c>
    </row>
    <row r="11653" spans="1:12" ht="15" x14ac:dyDescent="0.25">
      <c r="A11653" s="191" t="s">
        <v>28317</v>
      </c>
      <c r="B11653" s="192" t="s">
        <v>28318</v>
      </c>
      <c r="C11653" s="192" t="s">
        <v>29797</v>
      </c>
      <c r="D11653" s="192" t="s">
        <v>29797</v>
      </c>
      <c r="E11653" s="192" t="s">
        <v>29797</v>
      </c>
      <c r="F11653" s="192" t="s">
        <v>29797</v>
      </c>
      <c r="G11653" s="192" t="s">
        <v>29797</v>
      </c>
      <c r="H11653" s="192" t="s">
        <v>29797</v>
      </c>
      <c r="I11653" s="192" t="s">
        <v>29797</v>
      </c>
      <c r="J11653" s="192" t="s">
        <v>31325</v>
      </c>
      <c r="K11653" s="192" t="s">
        <v>5073</v>
      </c>
      <c r="L11653" s="192" t="s">
        <v>1447</v>
      </c>
    </row>
    <row r="11654" spans="1:12" ht="15" x14ac:dyDescent="0.25">
      <c r="A11654" s="189" t="s">
        <v>18090</v>
      </c>
      <c r="B11654" s="190" t="s">
        <v>21898</v>
      </c>
      <c r="C11654" s="190" t="s">
        <v>29797</v>
      </c>
      <c r="D11654" s="190" t="s">
        <v>29797</v>
      </c>
      <c r="E11654" s="190" t="s">
        <v>29797</v>
      </c>
      <c r="F11654" s="190" t="s">
        <v>29797</v>
      </c>
      <c r="G11654" s="190" t="s">
        <v>29797</v>
      </c>
      <c r="H11654" s="190" t="s">
        <v>29797</v>
      </c>
      <c r="I11654" s="190" t="s">
        <v>29797</v>
      </c>
      <c r="J11654" s="190" t="s">
        <v>29797</v>
      </c>
      <c r="K11654" s="190" t="s">
        <v>29797</v>
      </c>
      <c r="L11654" s="190" t="s">
        <v>29797</v>
      </c>
    </row>
    <row r="11655" spans="1:12" ht="15" x14ac:dyDescent="0.25">
      <c r="A11655" s="191" t="s">
        <v>28319</v>
      </c>
      <c r="B11655" s="192" t="s">
        <v>28320</v>
      </c>
      <c r="C11655" s="192" t="s">
        <v>29797</v>
      </c>
      <c r="D11655" s="192" t="s">
        <v>29797</v>
      </c>
      <c r="E11655" s="192" t="s">
        <v>29797</v>
      </c>
      <c r="F11655" s="192" t="s">
        <v>29797</v>
      </c>
      <c r="G11655" s="192" t="s">
        <v>29797</v>
      </c>
      <c r="H11655" s="192" t="s">
        <v>29797</v>
      </c>
      <c r="I11655" s="192" t="s">
        <v>29797</v>
      </c>
      <c r="J11655" s="192" t="s">
        <v>29797</v>
      </c>
      <c r="K11655" s="192" t="s">
        <v>29797</v>
      </c>
      <c r="L11655" s="192" t="s">
        <v>29797</v>
      </c>
    </row>
    <row r="11656" spans="1:12" ht="15" x14ac:dyDescent="0.25">
      <c r="A11656" s="189" t="s">
        <v>28321</v>
      </c>
      <c r="B11656" s="190" t="s">
        <v>28322</v>
      </c>
      <c r="C11656" s="190" t="s">
        <v>29797</v>
      </c>
      <c r="D11656" s="190" t="s">
        <v>29797</v>
      </c>
      <c r="E11656" s="190" t="s">
        <v>29797</v>
      </c>
      <c r="F11656" s="190" t="s">
        <v>29797</v>
      </c>
      <c r="G11656" s="190" t="s">
        <v>29797</v>
      </c>
      <c r="H11656" s="190" t="s">
        <v>31603</v>
      </c>
      <c r="I11656" s="190" t="s">
        <v>31604</v>
      </c>
      <c r="J11656" s="190" t="s">
        <v>29821</v>
      </c>
      <c r="K11656" s="190" t="s">
        <v>5062</v>
      </c>
      <c r="L11656" s="190" t="s">
        <v>1447</v>
      </c>
    </row>
    <row r="11657" spans="1:12" ht="15" x14ac:dyDescent="0.25">
      <c r="A11657" s="191" t="s">
        <v>28323</v>
      </c>
      <c r="B11657" s="192" t="s">
        <v>28324</v>
      </c>
      <c r="C11657" s="192" t="s">
        <v>29797</v>
      </c>
      <c r="D11657" s="192" t="s">
        <v>29797</v>
      </c>
      <c r="E11657" s="192" t="s">
        <v>29797</v>
      </c>
      <c r="F11657" s="192" t="s">
        <v>29797</v>
      </c>
      <c r="G11657" s="192" t="s">
        <v>29797</v>
      </c>
      <c r="H11657" s="192" t="s">
        <v>29797</v>
      </c>
      <c r="I11657" s="192" t="s">
        <v>29797</v>
      </c>
      <c r="J11657" s="192" t="s">
        <v>29797</v>
      </c>
      <c r="K11657" s="192" t="s">
        <v>29797</v>
      </c>
      <c r="L11657" s="192" t="s">
        <v>29797</v>
      </c>
    </row>
    <row r="11658" spans="1:12" ht="15" x14ac:dyDescent="0.25">
      <c r="A11658" s="189" t="s">
        <v>9603</v>
      </c>
      <c r="B11658" s="190" t="s">
        <v>9604</v>
      </c>
      <c r="C11658" s="190" t="s">
        <v>29797</v>
      </c>
      <c r="D11658" s="190" t="s">
        <v>29797</v>
      </c>
      <c r="E11658" s="190" t="s">
        <v>29797</v>
      </c>
      <c r="F11658" s="190" t="s">
        <v>29797</v>
      </c>
      <c r="G11658" s="190" t="s">
        <v>29797</v>
      </c>
      <c r="H11658" s="190" t="s">
        <v>31421</v>
      </c>
      <c r="I11658" s="190" t="s">
        <v>5073</v>
      </c>
      <c r="J11658" s="190" t="s">
        <v>31325</v>
      </c>
      <c r="K11658" s="190" t="s">
        <v>5073</v>
      </c>
      <c r="L11658" s="190" t="s">
        <v>1447</v>
      </c>
    </row>
    <row r="11659" spans="1:12" ht="15" x14ac:dyDescent="0.25">
      <c r="A11659" s="191" t="s">
        <v>18091</v>
      </c>
      <c r="B11659" s="192" t="s">
        <v>21899</v>
      </c>
      <c r="C11659" s="192" t="s">
        <v>29797</v>
      </c>
      <c r="D11659" s="192" t="s">
        <v>29797</v>
      </c>
      <c r="E11659" s="192" t="s">
        <v>29797</v>
      </c>
      <c r="F11659" s="192" t="s">
        <v>29797</v>
      </c>
      <c r="G11659" s="192" t="s">
        <v>29797</v>
      </c>
      <c r="H11659" s="192" t="s">
        <v>31376</v>
      </c>
      <c r="I11659" s="192" t="s">
        <v>5062</v>
      </c>
      <c r="J11659" s="192" t="s">
        <v>29821</v>
      </c>
      <c r="K11659" s="192" t="s">
        <v>5062</v>
      </c>
      <c r="L11659" s="192" t="s">
        <v>1447</v>
      </c>
    </row>
    <row r="11660" spans="1:12" ht="15" x14ac:dyDescent="0.25">
      <c r="A11660" s="189" t="s">
        <v>9605</v>
      </c>
      <c r="B11660" s="190" t="s">
        <v>9606</v>
      </c>
      <c r="C11660" s="190" t="s">
        <v>29797</v>
      </c>
      <c r="D11660" s="190" t="s">
        <v>29797</v>
      </c>
      <c r="E11660" s="190" t="s">
        <v>29797</v>
      </c>
      <c r="F11660" s="190" t="s">
        <v>29797</v>
      </c>
      <c r="G11660" s="190" t="s">
        <v>29797</v>
      </c>
      <c r="H11660" s="190" t="s">
        <v>31588</v>
      </c>
      <c r="I11660" s="190" t="s">
        <v>30455</v>
      </c>
      <c r="J11660" s="190" t="s">
        <v>29870</v>
      </c>
      <c r="K11660" s="190" t="s">
        <v>8069</v>
      </c>
      <c r="L11660" s="190" t="s">
        <v>1447</v>
      </c>
    </row>
    <row r="11661" spans="1:12" ht="15" x14ac:dyDescent="0.25">
      <c r="A11661" s="191" t="s">
        <v>9607</v>
      </c>
      <c r="B11661" s="192" t="s">
        <v>9608</v>
      </c>
      <c r="C11661" s="192" t="s">
        <v>29797</v>
      </c>
      <c r="D11661" s="192" t="s">
        <v>29797</v>
      </c>
      <c r="E11661" s="192" t="s">
        <v>29797</v>
      </c>
      <c r="F11661" s="192" t="s">
        <v>29797</v>
      </c>
      <c r="G11661" s="192" t="s">
        <v>29797</v>
      </c>
      <c r="H11661" s="192" t="s">
        <v>31460</v>
      </c>
      <c r="I11661" s="192" t="s">
        <v>29942</v>
      </c>
      <c r="J11661" s="192" t="s">
        <v>29821</v>
      </c>
      <c r="K11661" s="192" t="s">
        <v>5062</v>
      </c>
      <c r="L11661" s="192" t="s">
        <v>1447</v>
      </c>
    </row>
    <row r="11662" spans="1:12" ht="15" x14ac:dyDescent="0.25">
      <c r="A11662" s="189" t="s">
        <v>9609</v>
      </c>
      <c r="B11662" s="190" t="s">
        <v>9610</v>
      </c>
      <c r="C11662" s="190" t="s">
        <v>29797</v>
      </c>
      <c r="D11662" s="190" t="s">
        <v>29797</v>
      </c>
      <c r="E11662" s="190" t="s">
        <v>29797</v>
      </c>
      <c r="F11662" s="190" t="s">
        <v>29797</v>
      </c>
      <c r="G11662" s="190" t="s">
        <v>29797</v>
      </c>
      <c r="H11662" s="190" t="s">
        <v>31588</v>
      </c>
      <c r="I11662" s="190" t="s">
        <v>30455</v>
      </c>
      <c r="J11662" s="190" t="s">
        <v>29870</v>
      </c>
      <c r="K11662" s="190" t="s">
        <v>8069</v>
      </c>
      <c r="L11662" s="190" t="s">
        <v>1447</v>
      </c>
    </row>
    <row r="11663" spans="1:12" ht="15" x14ac:dyDescent="0.25">
      <c r="A11663" s="191" t="s">
        <v>18092</v>
      </c>
      <c r="B11663" s="192" t="s">
        <v>21900</v>
      </c>
      <c r="C11663" s="192" t="s">
        <v>29812</v>
      </c>
      <c r="D11663" s="192" t="s">
        <v>29824</v>
      </c>
      <c r="E11663" s="192" t="s">
        <v>31103</v>
      </c>
      <c r="F11663" s="192" t="s">
        <v>29804</v>
      </c>
      <c r="G11663" s="192" t="s">
        <v>30285</v>
      </c>
      <c r="H11663" s="192" t="s">
        <v>31482</v>
      </c>
      <c r="I11663" s="192" t="s">
        <v>31483</v>
      </c>
      <c r="J11663" s="192" t="s">
        <v>29821</v>
      </c>
      <c r="K11663" s="192" t="s">
        <v>5062</v>
      </c>
      <c r="L11663" s="192" t="s">
        <v>1447</v>
      </c>
    </row>
    <row r="11664" spans="1:12" ht="15" x14ac:dyDescent="0.25">
      <c r="A11664" s="189" t="s">
        <v>18093</v>
      </c>
      <c r="B11664" s="190" t="s">
        <v>21901</v>
      </c>
      <c r="C11664" s="190" t="s">
        <v>29797</v>
      </c>
      <c r="D11664" s="190" t="s">
        <v>29797</v>
      </c>
      <c r="E11664" s="190" t="s">
        <v>29797</v>
      </c>
      <c r="F11664" s="190" t="s">
        <v>29797</v>
      </c>
      <c r="G11664" s="190" t="s">
        <v>29797</v>
      </c>
      <c r="H11664" s="190" t="s">
        <v>31449</v>
      </c>
      <c r="I11664" s="190" t="s">
        <v>31450</v>
      </c>
      <c r="J11664" s="190" t="s">
        <v>29821</v>
      </c>
      <c r="K11664" s="190" t="s">
        <v>5062</v>
      </c>
      <c r="L11664" s="190" t="s">
        <v>1447</v>
      </c>
    </row>
    <row r="11665" spans="1:12" ht="15" x14ac:dyDescent="0.25">
      <c r="A11665" s="191" t="s">
        <v>6707</v>
      </c>
      <c r="B11665" s="192" t="s">
        <v>251</v>
      </c>
      <c r="C11665" s="192" t="s">
        <v>29797</v>
      </c>
      <c r="D11665" s="192" t="s">
        <v>29797</v>
      </c>
      <c r="E11665" s="192" t="s">
        <v>29797</v>
      </c>
      <c r="F11665" s="192" t="s">
        <v>29797</v>
      </c>
      <c r="G11665" s="192" t="s">
        <v>29797</v>
      </c>
      <c r="H11665" s="192" t="s">
        <v>29797</v>
      </c>
      <c r="I11665" s="192" t="s">
        <v>29797</v>
      </c>
      <c r="J11665" s="192" t="s">
        <v>29797</v>
      </c>
      <c r="K11665" s="192" t="s">
        <v>29797</v>
      </c>
      <c r="L11665" s="192" t="s">
        <v>29797</v>
      </c>
    </row>
    <row r="11666" spans="1:12" ht="15" x14ac:dyDescent="0.25">
      <c r="A11666" s="189" t="s">
        <v>28325</v>
      </c>
      <c r="B11666" s="190" t="s">
        <v>28326</v>
      </c>
      <c r="C11666" s="190" t="s">
        <v>29797</v>
      </c>
      <c r="D11666" s="190" t="s">
        <v>29797</v>
      </c>
      <c r="E11666" s="190" t="s">
        <v>29797</v>
      </c>
      <c r="F11666" s="190" t="s">
        <v>29797</v>
      </c>
      <c r="G11666" s="190" t="s">
        <v>29797</v>
      </c>
      <c r="H11666" s="190" t="s">
        <v>31307</v>
      </c>
      <c r="I11666" s="190" t="s">
        <v>5062</v>
      </c>
      <c r="J11666" s="190" t="s">
        <v>29821</v>
      </c>
      <c r="K11666" s="190" t="s">
        <v>5062</v>
      </c>
      <c r="L11666" s="190" t="s">
        <v>1447</v>
      </c>
    </row>
    <row r="11667" spans="1:12" ht="15" x14ac:dyDescent="0.25">
      <c r="A11667" s="191" t="s">
        <v>6708</v>
      </c>
      <c r="B11667" s="192" t="s">
        <v>252</v>
      </c>
      <c r="C11667" s="192" t="s">
        <v>29797</v>
      </c>
      <c r="D11667" s="192" t="s">
        <v>29797</v>
      </c>
      <c r="E11667" s="192" t="s">
        <v>29797</v>
      </c>
      <c r="F11667" s="192" t="s">
        <v>29797</v>
      </c>
      <c r="G11667" s="192" t="s">
        <v>29797</v>
      </c>
      <c r="H11667" s="192" t="s">
        <v>29797</v>
      </c>
      <c r="I11667" s="192" t="s">
        <v>29797</v>
      </c>
      <c r="J11667" s="192" t="s">
        <v>29797</v>
      </c>
      <c r="K11667" s="192" t="s">
        <v>29797</v>
      </c>
      <c r="L11667" s="192" t="s">
        <v>29797</v>
      </c>
    </row>
    <row r="11668" spans="1:12" ht="15" x14ac:dyDescent="0.25">
      <c r="A11668" s="189" t="s">
        <v>9611</v>
      </c>
      <c r="B11668" s="190" t="s">
        <v>9612</v>
      </c>
      <c r="C11668" s="190" t="s">
        <v>29797</v>
      </c>
      <c r="D11668" s="190" t="s">
        <v>29797</v>
      </c>
      <c r="E11668" s="190" t="s">
        <v>29797</v>
      </c>
      <c r="F11668" s="190" t="s">
        <v>29797</v>
      </c>
      <c r="G11668" s="190" t="s">
        <v>29797</v>
      </c>
      <c r="H11668" s="190" t="s">
        <v>31376</v>
      </c>
      <c r="I11668" s="190" t="s">
        <v>5062</v>
      </c>
      <c r="J11668" s="190" t="s">
        <v>29821</v>
      </c>
      <c r="K11668" s="190" t="s">
        <v>5062</v>
      </c>
      <c r="L11668" s="190" t="s">
        <v>1447</v>
      </c>
    </row>
    <row r="11669" spans="1:12" ht="15" x14ac:dyDescent="0.25">
      <c r="A11669" s="191" t="s">
        <v>6709</v>
      </c>
      <c r="B11669" s="192" t="s">
        <v>253</v>
      </c>
      <c r="C11669" s="192" t="s">
        <v>29797</v>
      </c>
      <c r="D11669" s="192" t="s">
        <v>29797</v>
      </c>
      <c r="E11669" s="192" t="s">
        <v>29797</v>
      </c>
      <c r="F11669" s="192" t="s">
        <v>29797</v>
      </c>
      <c r="G11669" s="192" t="s">
        <v>29797</v>
      </c>
      <c r="H11669" s="192" t="s">
        <v>29797</v>
      </c>
      <c r="I11669" s="192" t="s">
        <v>29797</v>
      </c>
      <c r="J11669" s="192" t="s">
        <v>29797</v>
      </c>
      <c r="K11669" s="192" t="s">
        <v>29797</v>
      </c>
      <c r="L11669" s="192" t="s">
        <v>29797</v>
      </c>
    </row>
    <row r="11670" spans="1:12" ht="15" x14ac:dyDescent="0.25">
      <c r="A11670" s="189" t="s">
        <v>28327</v>
      </c>
      <c r="B11670" s="190" t="s">
        <v>21902</v>
      </c>
      <c r="C11670" s="190" t="s">
        <v>29797</v>
      </c>
      <c r="D11670" s="190" t="s">
        <v>29797</v>
      </c>
      <c r="E11670" s="190" t="s">
        <v>29797</v>
      </c>
      <c r="F11670" s="190" t="s">
        <v>29797</v>
      </c>
      <c r="G11670" s="190" t="s">
        <v>29797</v>
      </c>
      <c r="H11670" s="190" t="s">
        <v>29797</v>
      </c>
      <c r="I11670" s="190" t="s">
        <v>29797</v>
      </c>
      <c r="J11670" s="190" t="s">
        <v>29797</v>
      </c>
      <c r="K11670" s="190" t="s">
        <v>29797</v>
      </c>
      <c r="L11670" s="190" t="s">
        <v>1468</v>
      </c>
    </row>
    <row r="11671" spans="1:12" ht="15" x14ac:dyDescent="0.25">
      <c r="A11671" s="191" t="s">
        <v>9613</v>
      </c>
      <c r="B11671" s="192" t="s">
        <v>9614</v>
      </c>
      <c r="C11671" s="192" t="s">
        <v>29797</v>
      </c>
      <c r="D11671" s="192" t="s">
        <v>29797</v>
      </c>
      <c r="E11671" s="192" t="s">
        <v>29797</v>
      </c>
      <c r="F11671" s="192" t="s">
        <v>29797</v>
      </c>
      <c r="G11671" s="192" t="s">
        <v>29797</v>
      </c>
      <c r="H11671" s="192" t="s">
        <v>32413</v>
      </c>
      <c r="I11671" s="192" t="s">
        <v>32414</v>
      </c>
      <c r="J11671" s="192" t="s">
        <v>31325</v>
      </c>
      <c r="K11671" s="192" t="s">
        <v>5073</v>
      </c>
      <c r="L11671" s="192" t="s">
        <v>1447</v>
      </c>
    </row>
    <row r="11672" spans="1:12" ht="15" x14ac:dyDescent="0.25">
      <c r="A11672" s="189" t="s">
        <v>28328</v>
      </c>
      <c r="B11672" s="190" t="s">
        <v>254</v>
      </c>
      <c r="C11672" s="190" t="s">
        <v>29797</v>
      </c>
      <c r="D11672" s="190" t="s">
        <v>29797</v>
      </c>
      <c r="E11672" s="190" t="s">
        <v>29797</v>
      </c>
      <c r="F11672" s="190" t="s">
        <v>29797</v>
      </c>
      <c r="G11672" s="190" t="s">
        <v>29797</v>
      </c>
      <c r="H11672" s="190" t="s">
        <v>29797</v>
      </c>
      <c r="I11672" s="190" t="s">
        <v>29797</v>
      </c>
      <c r="J11672" s="190" t="s">
        <v>29797</v>
      </c>
      <c r="K11672" s="190" t="s">
        <v>29797</v>
      </c>
      <c r="L11672" s="190" t="s">
        <v>1468</v>
      </c>
    </row>
    <row r="11673" spans="1:12" ht="15" x14ac:dyDescent="0.25">
      <c r="A11673" s="191" t="s">
        <v>9615</v>
      </c>
      <c r="B11673" s="192" t="s">
        <v>9616</v>
      </c>
      <c r="C11673" s="192" t="s">
        <v>29797</v>
      </c>
      <c r="D11673" s="192" t="s">
        <v>29797</v>
      </c>
      <c r="E11673" s="192" t="s">
        <v>29797</v>
      </c>
      <c r="F11673" s="192" t="s">
        <v>29797</v>
      </c>
      <c r="G11673" s="192" t="s">
        <v>29797</v>
      </c>
      <c r="H11673" s="192" t="s">
        <v>31740</v>
      </c>
      <c r="I11673" s="192" t="s">
        <v>5073</v>
      </c>
      <c r="J11673" s="192" t="s">
        <v>31325</v>
      </c>
      <c r="K11673" s="192" t="s">
        <v>5073</v>
      </c>
      <c r="L11673" s="192" t="s">
        <v>1447</v>
      </c>
    </row>
    <row r="11674" spans="1:12" ht="15" x14ac:dyDescent="0.25">
      <c r="A11674" s="189" t="s">
        <v>28329</v>
      </c>
      <c r="B11674" s="190" t="s">
        <v>28330</v>
      </c>
      <c r="C11674" s="190" t="s">
        <v>29797</v>
      </c>
      <c r="D11674" s="190" t="s">
        <v>29797</v>
      </c>
      <c r="E11674" s="190" t="s">
        <v>29797</v>
      </c>
      <c r="F11674" s="190" t="s">
        <v>29797</v>
      </c>
      <c r="G11674" s="190" t="s">
        <v>29797</v>
      </c>
      <c r="H11674" s="190" t="s">
        <v>31603</v>
      </c>
      <c r="I11674" s="190" t="s">
        <v>31604</v>
      </c>
      <c r="J11674" s="190" t="s">
        <v>29821</v>
      </c>
      <c r="K11674" s="190" t="s">
        <v>5062</v>
      </c>
      <c r="L11674" s="190" t="s">
        <v>1447</v>
      </c>
    </row>
    <row r="11675" spans="1:12" ht="15" x14ac:dyDescent="0.25">
      <c r="A11675" s="191" t="s">
        <v>18094</v>
      </c>
      <c r="B11675" s="192" t="s">
        <v>28331</v>
      </c>
      <c r="C11675" s="192" t="s">
        <v>29797</v>
      </c>
      <c r="D11675" s="192" t="s">
        <v>29797</v>
      </c>
      <c r="E11675" s="192" t="s">
        <v>29797</v>
      </c>
      <c r="F11675" s="192" t="s">
        <v>29797</v>
      </c>
      <c r="G11675" s="192" t="s">
        <v>29797</v>
      </c>
      <c r="H11675" s="192" t="s">
        <v>31432</v>
      </c>
      <c r="I11675" s="192" t="s">
        <v>31433</v>
      </c>
      <c r="J11675" s="192" t="s">
        <v>29821</v>
      </c>
      <c r="K11675" s="192" t="s">
        <v>5062</v>
      </c>
      <c r="L11675" s="192" t="s">
        <v>1447</v>
      </c>
    </row>
    <row r="11676" spans="1:12" ht="15" x14ac:dyDescent="0.25">
      <c r="A11676" s="189" t="s">
        <v>9617</v>
      </c>
      <c r="B11676" s="190" t="s">
        <v>9618</v>
      </c>
      <c r="C11676" s="190" t="s">
        <v>29797</v>
      </c>
      <c r="D11676" s="190" t="s">
        <v>29797</v>
      </c>
      <c r="E11676" s="190" t="s">
        <v>29797</v>
      </c>
      <c r="F11676" s="190" t="s">
        <v>29797</v>
      </c>
      <c r="G11676" s="190" t="s">
        <v>29797</v>
      </c>
      <c r="H11676" s="190" t="s">
        <v>31588</v>
      </c>
      <c r="I11676" s="190" t="s">
        <v>30455</v>
      </c>
      <c r="J11676" s="190" t="s">
        <v>29870</v>
      </c>
      <c r="K11676" s="190" t="s">
        <v>8069</v>
      </c>
      <c r="L11676" s="190" t="s">
        <v>1447</v>
      </c>
    </row>
    <row r="11677" spans="1:12" ht="15" x14ac:dyDescent="0.25">
      <c r="A11677" s="191" t="s">
        <v>9619</v>
      </c>
      <c r="B11677" s="192" t="s">
        <v>9620</v>
      </c>
      <c r="C11677" s="192" t="s">
        <v>29797</v>
      </c>
      <c r="D11677" s="192" t="s">
        <v>29797</v>
      </c>
      <c r="E11677" s="192" t="s">
        <v>29797</v>
      </c>
      <c r="F11677" s="192" t="s">
        <v>29797</v>
      </c>
      <c r="G11677" s="192" t="s">
        <v>29797</v>
      </c>
      <c r="H11677" s="192" t="s">
        <v>33270</v>
      </c>
      <c r="I11677" s="192" t="s">
        <v>11371</v>
      </c>
      <c r="J11677" s="192" t="s">
        <v>30104</v>
      </c>
      <c r="K11677" s="192" t="s">
        <v>11371</v>
      </c>
      <c r="L11677" s="192" t="s">
        <v>1447</v>
      </c>
    </row>
    <row r="11678" spans="1:12" ht="15" x14ac:dyDescent="0.25">
      <c r="A11678" s="189" t="s">
        <v>18095</v>
      </c>
      <c r="B11678" s="190" t="s">
        <v>21903</v>
      </c>
      <c r="C11678" s="190" t="s">
        <v>29797</v>
      </c>
      <c r="D11678" s="190" t="s">
        <v>29797</v>
      </c>
      <c r="E11678" s="190" t="s">
        <v>31104</v>
      </c>
      <c r="F11678" s="190" t="s">
        <v>29797</v>
      </c>
      <c r="G11678" s="190" t="s">
        <v>29797</v>
      </c>
      <c r="H11678" s="190" t="s">
        <v>31588</v>
      </c>
      <c r="I11678" s="190" t="s">
        <v>30455</v>
      </c>
      <c r="J11678" s="190" t="s">
        <v>29870</v>
      </c>
      <c r="K11678" s="190" t="s">
        <v>8069</v>
      </c>
      <c r="L11678" s="190" t="s">
        <v>1447</v>
      </c>
    </row>
    <row r="11679" spans="1:12" ht="15" x14ac:dyDescent="0.25">
      <c r="A11679" s="191" t="s">
        <v>9621</v>
      </c>
      <c r="B11679" s="192" t="s">
        <v>9622</v>
      </c>
      <c r="C11679" s="192" t="s">
        <v>29797</v>
      </c>
      <c r="D11679" s="192" t="s">
        <v>29797</v>
      </c>
      <c r="E11679" s="192" t="s">
        <v>29797</v>
      </c>
      <c r="F11679" s="192" t="s">
        <v>29797</v>
      </c>
      <c r="G11679" s="192" t="s">
        <v>29797</v>
      </c>
      <c r="H11679" s="192" t="s">
        <v>29797</v>
      </c>
      <c r="I11679" s="192" t="s">
        <v>29797</v>
      </c>
      <c r="J11679" s="192" t="s">
        <v>29870</v>
      </c>
      <c r="K11679" s="192" t="s">
        <v>8069</v>
      </c>
      <c r="L11679" s="192" t="s">
        <v>1447</v>
      </c>
    </row>
    <row r="11680" spans="1:12" ht="15" x14ac:dyDescent="0.25">
      <c r="A11680" s="189" t="s">
        <v>28332</v>
      </c>
      <c r="B11680" s="190" t="s">
        <v>9623</v>
      </c>
      <c r="C11680" s="190" t="s">
        <v>29797</v>
      </c>
      <c r="D11680" s="190" t="s">
        <v>29797</v>
      </c>
      <c r="E11680" s="190" t="s">
        <v>29797</v>
      </c>
      <c r="F11680" s="190" t="s">
        <v>29797</v>
      </c>
      <c r="G11680" s="190" t="s">
        <v>29797</v>
      </c>
      <c r="H11680" s="190" t="s">
        <v>29797</v>
      </c>
      <c r="I11680" s="190" t="s">
        <v>29797</v>
      </c>
      <c r="J11680" s="190" t="s">
        <v>29797</v>
      </c>
      <c r="K11680" s="190" t="s">
        <v>29797</v>
      </c>
      <c r="L11680" s="190" t="s">
        <v>1446</v>
      </c>
    </row>
    <row r="11681" spans="1:12" ht="15" x14ac:dyDescent="0.25">
      <c r="A11681" s="191" t="s">
        <v>28333</v>
      </c>
      <c r="B11681" s="192" t="s">
        <v>9624</v>
      </c>
      <c r="C11681" s="192" t="s">
        <v>29797</v>
      </c>
      <c r="D11681" s="192" t="s">
        <v>29797</v>
      </c>
      <c r="E11681" s="192" t="s">
        <v>29797</v>
      </c>
      <c r="F11681" s="192" t="s">
        <v>29797</v>
      </c>
      <c r="G11681" s="192" t="s">
        <v>29797</v>
      </c>
      <c r="H11681" s="192" t="s">
        <v>29797</v>
      </c>
      <c r="I11681" s="192" t="s">
        <v>29797</v>
      </c>
      <c r="J11681" s="192" t="s">
        <v>29797</v>
      </c>
      <c r="K11681" s="192" t="s">
        <v>29797</v>
      </c>
      <c r="L11681" s="192" t="s">
        <v>1446</v>
      </c>
    </row>
    <row r="11682" spans="1:12" ht="15" x14ac:dyDescent="0.25">
      <c r="A11682" s="189" t="s">
        <v>18096</v>
      </c>
      <c r="B11682" s="190" t="s">
        <v>28334</v>
      </c>
      <c r="C11682" s="190" t="s">
        <v>29797</v>
      </c>
      <c r="D11682" s="190" t="s">
        <v>29797</v>
      </c>
      <c r="E11682" s="190" t="s">
        <v>29797</v>
      </c>
      <c r="F11682" s="190" t="s">
        <v>29797</v>
      </c>
      <c r="G11682" s="190" t="s">
        <v>29797</v>
      </c>
      <c r="H11682" s="190" t="s">
        <v>31409</v>
      </c>
      <c r="I11682" s="190" t="s">
        <v>5062</v>
      </c>
      <c r="J11682" s="190" t="s">
        <v>29821</v>
      </c>
      <c r="K11682" s="190" t="s">
        <v>5062</v>
      </c>
      <c r="L11682" s="190" t="s">
        <v>1447</v>
      </c>
    </row>
    <row r="11683" spans="1:12" ht="15" x14ac:dyDescent="0.25">
      <c r="A11683" s="191" t="s">
        <v>18097</v>
      </c>
      <c r="B11683" s="192" t="s">
        <v>21904</v>
      </c>
      <c r="C11683" s="192" t="s">
        <v>29797</v>
      </c>
      <c r="D11683" s="192" t="s">
        <v>29797</v>
      </c>
      <c r="E11683" s="192" t="s">
        <v>29797</v>
      </c>
      <c r="F11683" s="192" t="s">
        <v>29797</v>
      </c>
      <c r="G11683" s="192" t="s">
        <v>29797</v>
      </c>
      <c r="H11683" s="192" t="s">
        <v>31399</v>
      </c>
      <c r="I11683" s="192" t="s">
        <v>5073</v>
      </c>
      <c r="J11683" s="192" t="s">
        <v>31325</v>
      </c>
      <c r="K11683" s="192" t="s">
        <v>5073</v>
      </c>
      <c r="L11683" s="192" t="s">
        <v>1447</v>
      </c>
    </row>
    <row r="11684" spans="1:12" ht="15" x14ac:dyDescent="0.25">
      <c r="A11684" s="189" t="s">
        <v>18098</v>
      </c>
      <c r="B11684" s="190" t="s">
        <v>21905</v>
      </c>
      <c r="C11684" s="190" t="s">
        <v>29797</v>
      </c>
      <c r="D11684" s="190" t="s">
        <v>29797</v>
      </c>
      <c r="E11684" s="190" t="s">
        <v>29797</v>
      </c>
      <c r="F11684" s="190" t="s">
        <v>29797</v>
      </c>
      <c r="G11684" s="190" t="s">
        <v>29797</v>
      </c>
      <c r="H11684" s="190" t="s">
        <v>29797</v>
      </c>
      <c r="I11684" s="190" t="s">
        <v>29797</v>
      </c>
      <c r="J11684" s="190" t="s">
        <v>29797</v>
      </c>
      <c r="K11684" s="190" t="s">
        <v>29797</v>
      </c>
      <c r="L11684" s="190" t="s">
        <v>29797</v>
      </c>
    </row>
    <row r="11685" spans="1:12" ht="15" x14ac:dyDescent="0.25">
      <c r="A11685" s="191" t="s">
        <v>9625</v>
      </c>
      <c r="B11685" s="192" t="s">
        <v>9626</v>
      </c>
      <c r="C11685" s="192" t="s">
        <v>29797</v>
      </c>
      <c r="D11685" s="192" t="s">
        <v>29797</v>
      </c>
      <c r="E11685" s="192" t="s">
        <v>29797</v>
      </c>
      <c r="F11685" s="192" t="s">
        <v>29797</v>
      </c>
      <c r="G11685" s="192" t="s">
        <v>29797</v>
      </c>
      <c r="H11685" s="192" t="s">
        <v>29797</v>
      </c>
      <c r="I11685" s="192" t="s">
        <v>29797</v>
      </c>
      <c r="J11685" s="192" t="s">
        <v>29821</v>
      </c>
      <c r="K11685" s="192" t="s">
        <v>5062</v>
      </c>
      <c r="L11685" s="192" t="s">
        <v>1447</v>
      </c>
    </row>
    <row r="11686" spans="1:12" ht="15" x14ac:dyDescent="0.25">
      <c r="A11686" s="189" t="s">
        <v>6710</v>
      </c>
      <c r="B11686" s="190" t="s">
        <v>255</v>
      </c>
      <c r="C11686" s="190" t="s">
        <v>29797</v>
      </c>
      <c r="D11686" s="190" t="s">
        <v>29797</v>
      </c>
      <c r="E11686" s="190" t="s">
        <v>29797</v>
      </c>
      <c r="F11686" s="190" t="s">
        <v>29797</v>
      </c>
      <c r="G11686" s="190" t="s">
        <v>29797</v>
      </c>
      <c r="H11686" s="190" t="s">
        <v>32657</v>
      </c>
      <c r="I11686" s="190" t="s">
        <v>31731</v>
      </c>
      <c r="J11686" s="190" t="s">
        <v>29835</v>
      </c>
      <c r="K11686" s="190" t="s">
        <v>9955</v>
      </c>
      <c r="L11686" s="190" t="s">
        <v>1447</v>
      </c>
    </row>
    <row r="11687" spans="1:12" ht="15" x14ac:dyDescent="0.25">
      <c r="A11687" s="191" t="s">
        <v>28335</v>
      </c>
      <c r="B11687" s="192" t="s">
        <v>28336</v>
      </c>
      <c r="C11687" s="192" t="s">
        <v>29797</v>
      </c>
      <c r="D11687" s="192" t="s">
        <v>29797</v>
      </c>
      <c r="E11687" s="192" t="s">
        <v>29797</v>
      </c>
      <c r="F11687" s="192" t="s">
        <v>29797</v>
      </c>
      <c r="G11687" s="192" t="s">
        <v>29797</v>
      </c>
      <c r="H11687" s="192" t="s">
        <v>29797</v>
      </c>
      <c r="I11687" s="192" t="s">
        <v>29797</v>
      </c>
      <c r="J11687" s="192" t="s">
        <v>29797</v>
      </c>
      <c r="K11687" s="192" t="s">
        <v>29797</v>
      </c>
      <c r="L11687" s="192" t="s">
        <v>29797</v>
      </c>
    </row>
    <row r="11688" spans="1:12" ht="15" x14ac:dyDescent="0.25">
      <c r="A11688" s="189" t="s">
        <v>18099</v>
      </c>
      <c r="B11688" s="190" t="s">
        <v>21906</v>
      </c>
      <c r="C11688" s="190" t="s">
        <v>29923</v>
      </c>
      <c r="D11688" s="190" t="s">
        <v>29819</v>
      </c>
      <c r="E11688" s="190" t="s">
        <v>29834</v>
      </c>
      <c r="F11688" s="190" t="s">
        <v>29804</v>
      </c>
      <c r="G11688" s="190" t="s">
        <v>29818</v>
      </c>
      <c r="H11688" s="190" t="s">
        <v>31432</v>
      </c>
      <c r="I11688" s="190" t="s">
        <v>31433</v>
      </c>
      <c r="J11688" s="190" t="s">
        <v>29821</v>
      </c>
      <c r="K11688" s="190" t="s">
        <v>5062</v>
      </c>
      <c r="L11688" s="190" t="s">
        <v>1447</v>
      </c>
    </row>
    <row r="11689" spans="1:12" ht="15" x14ac:dyDescent="0.25">
      <c r="A11689" s="191" t="s">
        <v>18100</v>
      </c>
      <c r="B11689" s="192" t="s">
        <v>21907</v>
      </c>
      <c r="C11689" s="192" t="s">
        <v>29812</v>
      </c>
      <c r="D11689" s="192" t="s">
        <v>29824</v>
      </c>
      <c r="E11689" s="192" t="s">
        <v>31105</v>
      </c>
      <c r="F11689" s="192" t="s">
        <v>29804</v>
      </c>
      <c r="G11689" s="192" t="s">
        <v>29818</v>
      </c>
      <c r="H11689" s="192" t="s">
        <v>32340</v>
      </c>
      <c r="I11689" s="192" t="s">
        <v>22722</v>
      </c>
      <c r="J11689" s="192" t="s">
        <v>31325</v>
      </c>
      <c r="K11689" s="192" t="s">
        <v>5073</v>
      </c>
      <c r="L11689" s="192" t="s">
        <v>1447</v>
      </c>
    </row>
    <row r="11690" spans="1:12" ht="15" x14ac:dyDescent="0.25">
      <c r="A11690" s="189" t="s">
        <v>9627</v>
      </c>
      <c r="B11690" s="190" t="s">
        <v>9628</v>
      </c>
      <c r="C11690" s="190" t="s">
        <v>29797</v>
      </c>
      <c r="D11690" s="190" t="s">
        <v>29797</v>
      </c>
      <c r="E11690" s="190" t="s">
        <v>29797</v>
      </c>
      <c r="F11690" s="190" t="s">
        <v>29797</v>
      </c>
      <c r="G11690" s="190" t="s">
        <v>29797</v>
      </c>
      <c r="H11690" s="190" t="s">
        <v>31354</v>
      </c>
      <c r="I11690" s="190" t="s">
        <v>30165</v>
      </c>
      <c r="J11690" s="190" t="s">
        <v>29821</v>
      </c>
      <c r="K11690" s="190" t="s">
        <v>5062</v>
      </c>
      <c r="L11690" s="190" t="s">
        <v>1447</v>
      </c>
    </row>
    <row r="11691" spans="1:12" ht="15" x14ac:dyDescent="0.25">
      <c r="A11691" s="191" t="s">
        <v>18101</v>
      </c>
      <c r="B11691" s="192" t="s">
        <v>21908</v>
      </c>
      <c r="C11691" s="192" t="s">
        <v>29797</v>
      </c>
      <c r="D11691" s="192" t="s">
        <v>29797</v>
      </c>
      <c r="E11691" s="192" t="s">
        <v>29797</v>
      </c>
      <c r="F11691" s="192" t="s">
        <v>29797</v>
      </c>
      <c r="G11691" s="192" t="s">
        <v>29797</v>
      </c>
      <c r="H11691" s="192" t="s">
        <v>29797</v>
      </c>
      <c r="I11691" s="192" t="s">
        <v>29797</v>
      </c>
      <c r="J11691" s="192" t="s">
        <v>29797</v>
      </c>
      <c r="K11691" s="192" t="s">
        <v>29797</v>
      </c>
      <c r="L11691" s="192" t="s">
        <v>29797</v>
      </c>
    </row>
    <row r="11692" spans="1:12" ht="15" x14ac:dyDescent="0.25">
      <c r="A11692" s="189" t="s">
        <v>12494</v>
      </c>
      <c r="B11692" s="190" t="s">
        <v>12495</v>
      </c>
      <c r="C11692" s="190" t="s">
        <v>29797</v>
      </c>
      <c r="D11692" s="190" t="s">
        <v>29797</v>
      </c>
      <c r="E11692" s="190" t="s">
        <v>29797</v>
      </c>
      <c r="F11692" s="190" t="s">
        <v>29797</v>
      </c>
      <c r="G11692" s="190" t="s">
        <v>29797</v>
      </c>
      <c r="H11692" s="190" t="s">
        <v>31623</v>
      </c>
      <c r="I11692" s="190" t="s">
        <v>31624</v>
      </c>
      <c r="J11692" s="190" t="s">
        <v>29821</v>
      </c>
      <c r="K11692" s="190" t="s">
        <v>5062</v>
      </c>
      <c r="L11692" s="190" t="s">
        <v>1447</v>
      </c>
    </row>
    <row r="11693" spans="1:12" ht="15" x14ac:dyDescent="0.25">
      <c r="A11693" s="191" t="s">
        <v>28337</v>
      </c>
      <c r="B11693" s="192" t="s">
        <v>28338</v>
      </c>
      <c r="C11693" s="192" t="s">
        <v>29797</v>
      </c>
      <c r="D11693" s="192" t="s">
        <v>29797</v>
      </c>
      <c r="E11693" s="192" t="s">
        <v>29797</v>
      </c>
      <c r="F11693" s="192" t="s">
        <v>29797</v>
      </c>
      <c r="G11693" s="192" t="s">
        <v>29797</v>
      </c>
      <c r="H11693" s="192" t="s">
        <v>29797</v>
      </c>
      <c r="I11693" s="192" t="s">
        <v>29797</v>
      </c>
      <c r="J11693" s="192" t="s">
        <v>29797</v>
      </c>
      <c r="K11693" s="192" t="s">
        <v>29797</v>
      </c>
      <c r="L11693" s="192" t="s">
        <v>29797</v>
      </c>
    </row>
    <row r="11694" spans="1:12" ht="15" x14ac:dyDescent="0.25">
      <c r="A11694" s="189" t="s">
        <v>6711</v>
      </c>
      <c r="B11694" s="190" t="s">
        <v>256</v>
      </c>
      <c r="C11694" s="190" t="s">
        <v>29797</v>
      </c>
      <c r="D11694" s="190" t="s">
        <v>29797</v>
      </c>
      <c r="E11694" s="190" t="s">
        <v>29797</v>
      </c>
      <c r="F11694" s="190" t="s">
        <v>29797</v>
      </c>
      <c r="G11694" s="190" t="s">
        <v>29797</v>
      </c>
      <c r="H11694" s="190" t="s">
        <v>31355</v>
      </c>
      <c r="I11694" s="190" t="s">
        <v>31356</v>
      </c>
      <c r="J11694" s="190" t="s">
        <v>31325</v>
      </c>
      <c r="K11694" s="190" t="s">
        <v>5073</v>
      </c>
      <c r="L11694" s="190" t="s">
        <v>1447</v>
      </c>
    </row>
    <row r="11695" spans="1:12" ht="15" x14ac:dyDescent="0.25">
      <c r="A11695" s="191" t="s">
        <v>18102</v>
      </c>
      <c r="B11695" s="192" t="s">
        <v>21909</v>
      </c>
      <c r="C11695" s="192" t="s">
        <v>29806</v>
      </c>
      <c r="D11695" s="192" t="s">
        <v>29816</v>
      </c>
      <c r="E11695" s="192" t="s">
        <v>5062</v>
      </c>
      <c r="F11695" s="192" t="s">
        <v>29804</v>
      </c>
      <c r="G11695" s="192" t="s">
        <v>30976</v>
      </c>
      <c r="H11695" s="192" t="s">
        <v>31434</v>
      </c>
      <c r="I11695" s="192" t="s">
        <v>31435</v>
      </c>
      <c r="J11695" s="192" t="s">
        <v>29821</v>
      </c>
      <c r="K11695" s="192" t="s">
        <v>5062</v>
      </c>
      <c r="L11695" s="192" t="s">
        <v>1447</v>
      </c>
    </row>
    <row r="11696" spans="1:12" ht="15" x14ac:dyDescent="0.25">
      <c r="A11696" s="189" t="s">
        <v>18103</v>
      </c>
      <c r="B11696" s="190" t="s">
        <v>21910</v>
      </c>
      <c r="C11696" s="190" t="s">
        <v>29812</v>
      </c>
      <c r="D11696" s="190" t="s">
        <v>29813</v>
      </c>
      <c r="E11696" s="190" t="s">
        <v>31106</v>
      </c>
      <c r="F11696" s="190" t="s">
        <v>29804</v>
      </c>
      <c r="G11696" s="190" t="s">
        <v>29838</v>
      </c>
      <c r="H11696" s="190" t="s">
        <v>31762</v>
      </c>
      <c r="I11696" s="190" t="s">
        <v>5078</v>
      </c>
      <c r="J11696" s="190" t="s">
        <v>29826</v>
      </c>
      <c r="K11696" s="190" t="s">
        <v>5078</v>
      </c>
      <c r="L11696" s="190" t="s">
        <v>1447</v>
      </c>
    </row>
    <row r="11697" spans="1:12" ht="15" x14ac:dyDescent="0.25">
      <c r="A11697" s="191" t="s">
        <v>28339</v>
      </c>
      <c r="B11697" s="192" t="s">
        <v>28340</v>
      </c>
      <c r="C11697" s="192" t="s">
        <v>29797</v>
      </c>
      <c r="D11697" s="192" t="s">
        <v>29797</v>
      </c>
      <c r="E11697" s="192" t="s">
        <v>29797</v>
      </c>
      <c r="F11697" s="192" t="s">
        <v>29797</v>
      </c>
      <c r="G11697" s="192" t="s">
        <v>29797</v>
      </c>
      <c r="H11697" s="192" t="s">
        <v>31361</v>
      </c>
      <c r="I11697" s="192" t="s">
        <v>5062</v>
      </c>
      <c r="J11697" s="192" t="s">
        <v>29821</v>
      </c>
      <c r="K11697" s="192" t="s">
        <v>5062</v>
      </c>
      <c r="L11697" s="192" t="s">
        <v>1447</v>
      </c>
    </row>
    <row r="11698" spans="1:12" ht="15" x14ac:dyDescent="0.25">
      <c r="A11698" s="189" t="s">
        <v>28341</v>
      </c>
      <c r="B11698" s="190" t="s">
        <v>28342</v>
      </c>
      <c r="C11698" s="190" t="s">
        <v>29797</v>
      </c>
      <c r="D11698" s="190" t="s">
        <v>29797</v>
      </c>
      <c r="E11698" s="190" t="s">
        <v>29797</v>
      </c>
      <c r="F11698" s="190" t="s">
        <v>29797</v>
      </c>
      <c r="G11698" s="190" t="s">
        <v>29797</v>
      </c>
      <c r="H11698" s="190" t="s">
        <v>31924</v>
      </c>
      <c r="I11698" s="190" t="s">
        <v>5073</v>
      </c>
      <c r="J11698" s="190" t="s">
        <v>31325</v>
      </c>
      <c r="K11698" s="190" t="s">
        <v>5073</v>
      </c>
      <c r="L11698" s="190" t="s">
        <v>1447</v>
      </c>
    </row>
    <row r="11699" spans="1:12" ht="15" x14ac:dyDescent="0.25">
      <c r="A11699" s="191" t="s">
        <v>18104</v>
      </c>
      <c r="B11699" s="192" t="s">
        <v>21911</v>
      </c>
      <c r="C11699" s="192" t="s">
        <v>29812</v>
      </c>
      <c r="D11699" s="192" t="s">
        <v>29813</v>
      </c>
      <c r="E11699" s="192" t="s">
        <v>31107</v>
      </c>
      <c r="F11699" s="192" t="s">
        <v>29804</v>
      </c>
      <c r="G11699" s="192" t="s">
        <v>29843</v>
      </c>
      <c r="H11699" s="192" t="s">
        <v>31460</v>
      </c>
      <c r="I11699" s="192" t="s">
        <v>29942</v>
      </c>
      <c r="J11699" s="192" t="s">
        <v>29821</v>
      </c>
      <c r="K11699" s="192" t="s">
        <v>5062</v>
      </c>
      <c r="L11699" s="192" t="s">
        <v>1447</v>
      </c>
    </row>
    <row r="11700" spans="1:12" ht="15" x14ac:dyDescent="0.25">
      <c r="A11700" s="189" t="s">
        <v>18105</v>
      </c>
      <c r="B11700" s="190" t="s">
        <v>21912</v>
      </c>
      <c r="C11700" s="190" t="s">
        <v>29797</v>
      </c>
      <c r="D11700" s="190" t="s">
        <v>29797</v>
      </c>
      <c r="E11700" s="190" t="s">
        <v>29797</v>
      </c>
      <c r="F11700" s="190" t="s">
        <v>29797</v>
      </c>
      <c r="G11700" s="190" t="s">
        <v>29797</v>
      </c>
      <c r="H11700" s="190" t="s">
        <v>29797</v>
      </c>
      <c r="I11700" s="190" t="s">
        <v>29797</v>
      </c>
      <c r="J11700" s="190" t="s">
        <v>29797</v>
      </c>
      <c r="K11700" s="190" t="s">
        <v>29797</v>
      </c>
      <c r="L11700" s="190" t="s">
        <v>29797</v>
      </c>
    </row>
    <row r="11701" spans="1:12" ht="15" x14ac:dyDescent="0.25">
      <c r="A11701" s="191" t="s">
        <v>28343</v>
      </c>
      <c r="B11701" s="192" t="s">
        <v>28344</v>
      </c>
      <c r="C11701" s="192" t="s">
        <v>29797</v>
      </c>
      <c r="D11701" s="192" t="s">
        <v>29797</v>
      </c>
      <c r="E11701" s="192" t="s">
        <v>29797</v>
      </c>
      <c r="F11701" s="192" t="s">
        <v>29797</v>
      </c>
      <c r="G11701" s="192" t="s">
        <v>29797</v>
      </c>
      <c r="H11701" s="192" t="s">
        <v>31390</v>
      </c>
      <c r="I11701" s="192" t="s">
        <v>14423</v>
      </c>
      <c r="J11701" s="192" t="s">
        <v>29821</v>
      </c>
      <c r="K11701" s="192" t="s">
        <v>5062</v>
      </c>
      <c r="L11701" s="192" t="s">
        <v>1447</v>
      </c>
    </row>
    <row r="11702" spans="1:12" ht="15" x14ac:dyDescent="0.25">
      <c r="A11702" s="189" t="s">
        <v>18106</v>
      </c>
      <c r="B11702" s="190" t="s">
        <v>28345</v>
      </c>
      <c r="C11702" s="190" t="s">
        <v>29797</v>
      </c>
      <c r="D11702" s="190" t="s">
        <v>29797</v>
      </c>
      <c r="E11702" s="190" t="s">
        <v>29797</v>
      </c>
      <c r="F11702" s="190" t="s">
        <v>29797</v>
      </c>
      <c r="G11702" s="190" t="s">
        <v>29797</v>
      </c>
      <c r="H11702" s="190" t="s">
        <v>31777</v>
      </c>
      <c r="I11702" s="190" t="s">
        <v>31778</v>
      </c>
      <c r="J11702" s="190" t="s">
        <v>29821</v>
      </c>
      <c r="K11702" s="190" t="s">
        <v>5062</v>
      </c>
      <c r="L11702" s="190" t="s">
        <v>1447</v>
      </c>
    </row>
    <row r="11703" spans="1:12" ht="15" x14ac:dyDescent="0.25">
      <c r="A11703" s="191" t="s">
        <v>18107</v>
      </c>
      <c r="B11703" s="192" t="s">
        <v>28346</v>
      </c>
      <c r="C11703" s="192" t="s">
        <v>29797</v>
      </c>
      <c r="D11703" s="192" t="s">
        <v>29797</v>
      </c>
      <c r="E11703" s="192" t="s">
        <v>29797</v>
      </c>
      <c r="F11703" s="192" t="s">
        <v>29797</v>
      </c>
      <c r="G11703" s="192" t="s">
        <v>29797</v>
      </c>
      <c r="H11703" s="192" t="s">
        <v>31777</v>
      </c>
      <c r="I11703" s="192" t="s">
        <v>31778</v>
      </c>
      <c r="J11703" s="192" t="s">
        <v>29821</v>
      </c>
      <c r="K11703" s="192" t="s">
        <v>5062</v>
      </c>
      <c r="L11703" s="192" t="s">
        <v>1447</v>
      </c>
    </row>
    <row r="11704" spans="1:12" ht="15" x14ac:dyDescent="0.25">
      <c r="A11704" s="189" t="s">
        <v>6712</v>
      </c>
      <c r="B11704" s="190" t="s">
        <v>257</v>
      </c>
      <c r="C11704" s="190" t="s">
        <v>29797</v>
      </c>
      <c r="D11704" s="190" t="s">
        <v>29797</v>
      </c>
      <c r="E11704" s="190" t="s">
        <v>29797</v>
      </c>
      <c r="F11704" s="190" t="s">
        <v>29797</v>
      </c>
      <c r="G11704" s="190" t="s">
        <v>29797</v>
      </c>
      <c r="H11704" s="190" t="s">
        <v>33271</v>
      </c>
      <c r="I11704" s="190" t="s">
        <v>33272</v>
      </c>
      <c r="J11704" s="190" t="s">
        <v>31420</v>
      </c>
      <c r="K11704" s="190" t="s">
        <v>8076</v>
      </c>
      <c r="L11704" s="190" t="s">
        <v>1447</v>
      </c>
    </row>
    <row r="11705" spans="1:12" ht="15" x14ac:dyDescent="0.25">
      <c r="A11705" s="191" t="s">
        <v>18108</v>
      </c>
      <c r="B11705" s="192" t="s">
        <v>21913</v>
      </c>
      <c r="C11705" s="192" t="s">
        <v>29797</v>
      </c>
      <c r="D11705" s="192" t="s">
        <v>29797</v>
      </c>
      <c r="E11705" s="192" t="s">
        <v>29797</v>
      </c>
      <c r="F11705" s="192" t="s">
        <v>29797</v>
      </c>
      <c r="G11705" s="192" t="s">
        <v>29797</v>
      </c>
      <c r="H11705" s="192" t="s">
        <v>29797</v>
      </c>
      <c r="I11705" s="192" t="s">
        <v>29797</v>
      </c>
      <c r="J11705" s="192" t="s">
        <v>29797</v>
      </c>
      <c r="K11705" s="192" t="s">
        <v>29797</v>
      </c>
      <c r="L11705" s="192" t="s">
        <v>29797</v>
      </c>
    </row>
    <row r="11706" spans="1:12" ht="15" x14ac:dyDescent="0.25">
      <c r="A11706" s="189" t="s">
        <v>28347</v>
      </c>
      <c r="B11706" s="190" t="s">
        <v>28348</v>
      </c>
      <c r="C11706" s="190" t="s">
        <v>29797</v>
      </c>
      <c r="D11706" s="190" t="s">
        <v>29797</v>
      </c>
      <c r="E11706" s="190" t="s">
        <v>29797</v>
      </c>
      <c r="F11706" s="190" t="s">
        <v>29797</v>
      </c>
      <c r="G11706" s="190" t="s">
        <v>29797</v>
      </c>
      <c r="H11706" s="190" t="s">
        <v>29797</v>
      </c>
      <c r="I11706" s="190" t="s">
        <v>29797</v>
      </c>
      <c r="J11706" s="190" t="s">
        <v>29797</v>
      </c>
      <c r="K11706" s="190" t="s">
        <v>29797</v>
      </c>
      <c r="L11706" s="190" t="s">
        <v>29797</v>
      </c>
    </row>
    <row r="11707" spans="1:12" ht="15" x14ac:dyDescent="0.25">
      <c r="A11707" s="191" t="s">
        <v>12496</v>
      </c>
      <c r="B11707" s="192" t="s">
        <v>12497</v>
      </c>
      <c r="C11707" s="192" t="s">
        <v>29797</v>
      </c>
      <c r="D11707" s="192" t="s">
        <v>29797</v>
      </c>
      <c r="E11707" s="192" t="s">
        <v>29797</v>
      </c>
      <c r="F11707" s="192" t="s">
        <v>29797</v>
      </c>
      <c r="G11707" s="192" t="s">
        <v>29797</v>
      </c>
      <c r="H11707" s="192" t="s">
        <v>31588</v>
      </c>
      <c r="I11707" s="192" t="s">
        <v>30455</v>
      </c>
      <c r="J11707" s="192" t="s">
        <v>29870</v>
      </c>
      <c r="K11707" s="192" t="s">
        <v>8069</v>
      </c>
      <c r="L11707" s="192" t="s">
        <v>1447</v>
      </c>
    </row>
    <row r="11708" spans="1:12" ht="15" x14ac:dyDescent="0.25">
      <c r="A11708" s="189" t="s">
        <v>28349</v>
      </c>
      <c r="B11708" s="190" t="s">
        <v>28350</v>
      </c>
      <c r="C11708" s="190" t="s">
        <v>29812</v>
      </c>
      <c r="D11708" s="190" t="s">
        <v>29824</v>
      </c>
      <c r="E11708" s="190" t="s">
        <v>29797</v>
      </c>
      <c r="F11708" s="190" t="s">
        <v>29804</v>
      </c>
      <c r="G11708" s="190" t="s">
        <v>29974</v>
      </c>
      <c r="H11708" s="190" t="s">
        <v>31592</v>
      </c>
      <c r="I11708" s="190" t="s">
        <v>31593</v>
      </c>
      <c r="J11708" s="190" t="s">
        <v>29821</v>
      </c>
      <c r="K11708" s="190" t="s">
        <v>5062</v>
      </c>
      <c r="L11708" s="190" t="s">
        <v>1447</v>
      </c>
    </row>
    <row r="11709" spans="1:12" ht="15" x14ac:dyDescent="0.25">
      <c r="A11709" s="191" t="s">
        <v>12498</v>
      </c>
      <c r="B11709" s="192" t="s">
        <v>12499</v>
      </c>
      <c r="C11709" s="192" t="s">
        <v>29797</v>
      </c>
      <c r="D11709" s="192" t="s">
        <v>29797</v>
      </c>
      <c r="E11709" s="192" t="s">
        <v>29797</v>
      </c>
      <c r="F11709" s="192" t="s">
        <v>29797</v>
      </c>
      <c r="G11709" s="192" t="s">
        <v>29797</v>
      </c>
      <c r="H11709" s="192" t="s">
        <v>31537</v>
      </c>
      <c r="I11709" s="192" t="s">
        <v>5894</v>
      </c>
      <c r="J11709" s="192" t="s">
        <v>29821</v>
      </c>
      <c r="K11709" s="192" t="s">
        <v>5062</v>
      </c>
      <c r="L11709" s="192" t="s">
        <v>1447</v>
      </c>
    </row>
    <row r="11710" spans="1:12" ht="15" x14ac:dyDescent="0.25">
      <c r="A11710" s="189" t="s">
        <v>12500</v>
      </c>
      <c r="B11710" s="190" t="s">
        <v>12501</v>
      </c>
      <c r="C11710" s="190" t="s">
        <v>29797</v>
      </c>
      <c r="D11710" s="190" t="s">
        <v>29797</v>
      </c>
      <c r="E11710" s="190" t="s">
        <v>29797</v>
      </c>
      <c r="F11710" s="190" t="s">
        <v>29797</v>
      </c>
      <c r="G11710" s="190" t="s">
        <v>29797</v>
      </c>
      <c r="H11710" s="190" t="s">
        <v>32913</v>
      </c>
      <c r="I11710" s="190" t="s">
        <v>5078</v>
      </c>
      <c r="J11710" s="190" t="s">
        <v>29826</v>
      </c>
      <c r="K11710" s="190" t="s">
        <v>5078</v>
      </c>
      <c r="L11710" s="190" t="s">
        <v>1447</v>
      </c>
    </row>
    <row r="11711" spans="1:12" ht="15" x14ac:dyDescent="0.25">
      <c r="A11711" s="191" t="s">
        <v>12502</v>
      </c>
      <c r="B11711" s="192" t="s">
        <v>12503</v>
      </c>
      <c r="C11711" s="192" t="s">
        <v>29797</v>
      </c>
      <c r="D11711" s="192" t="s">
        <v>29797</v>
      </c>
      <c r="E11711" s="192" t="s">
        <v>29797</v>
      </c>
      <c r="F11711" s="192" t="s">
        <v>29797</v>
      </c>
      <c r="G11711" s="192" t="s">
        <v>29797</v>
      </c>
      <c r="H11711" s="192" t="s">
        <v>33273</v>
      </c>
      <c r="I11711" s="192" t="s">
        <v>33274</v>
      </c>
      <c r="J11711" s="192" t="s">
        <v>30285</v>
      </c>
      <c r="K11711" s="192" t="s">
        <v>10553</v>
      </c>
      <c r="L11711" s="192" t="s">
        <v>1447</v>
      </c>
    </row>
    <row r="11712" spans="1:12" ht="15" x14ac:dyDescent="0.25">
      <c r="A11712" s="189" t="s">
        <v>12504</v>
      </c>
      <c r="B11712" s="190" t="s">
        <v>12505</v>
      </c>
      <c r="C11712" s="190" t="s">
        <v>29929</v>
      </c>
      <c r="D11712" s="190" t="s">
        <v>29797</v>
      </c>
      <c r="E11712" s="190" t="s">
        <v>31108</v>
      </c>
      <c r="F11712" s="190" t="s">
        <v>29797</v>
      </c>
      <c r="G11712" s="190" t="s">
        <v>29797</v>
      </c>
      <c r="H11712" s="190" t="s">
        <v>33275</v>
      </c>
      <c r="I11712" s="190" t="s">
        <v>33276</v>
      </c>
      <c r="J11712" s="190" t="s">
        <v>30104</v>
      </c>
      <c r="K11712" s="190" t="s">
        <v>11371</v>
      </c>
      <c r="L11712" s="190" t="s">
        <v>1447</v>
      </c>
    </row>
    <row r="11713" spans="1:12" ht="15" x14ac:dyDescent="0.25">
      <c r="A11713" s="191" t="s">
        <v>12506</v>
      </c>
      <c r="B11713" s="192" t="s">
        <v>12507</v>
      </c>
      <c r="C11713" s="192" t="s">
        <v>29797</v>
      </c>
      <c r="D11713" s="192" t="s">
        <v>29797</v>
      </c>
      <c r="E11713" s="192" t="s">
        <v>29797</v>
      </c>
      <c r="F11713" s="192" t="s">
        <v>29797</v>
      </c>
      <c r="G11713" s="192" t="s">
        <v>29797</v>
      </c>
      <c r="H11713" s="192" t="s">
        <v>31402</v>
      </c>
      <c r="I11713" s="192" t="s">
        <v>31403</v>
      </c>
      <c r="J11713" s="192" t="s">
        <v>29821</v>
      </c>
      <c r="K11713" s="192" t="s">
        <v>5062</v>
      </c>
      <c r="L11713" s="192" t="s">
        <v>1447</v>
      </c>
    </row>
    <row r="11714" spans="1:12" ht="15" x14ac:dyDescent="0.25">
      <c r="A11714" s="189" t="s">
        <v>6713</v>
      </c>
      <c r="B11714" s="190" t="s">
        <v>258</v>
      </c>
      <c r="C11714" s="190" t="s">
        <v>29797</v>
      </c>
      <c r="D11714" s="190" t="s">
        <v>29797</v>
      </c>
      <c r="E11714" s="190" t="s">
        <v>29797</v>
      </c>
      <c r="F11714" s="190" t="s">
        <v>29797</v>
      </c>
      <c r="G11714" s="190" t="s">
        <v>29797</v>
      </c>
      <c r="H11714" s="190" t="s">
        <v>31560</v>
      </c>
      <c r="I11714" s="190" t="s">
        <v>5073</v>
      </c>
      <c r="J11714" s="190" t="s">
        <v>31325</v>
      </c>
      <c r="K11714" s="190" t="s">
        <v>5073</v>
      </c>
      <c r="L11714" s="190" t="s">
        <v>1447</v>
      </c>
    </row>
    <row r="11715" spans="1:12" ht="15" x14ac:dyDescent="0.25">
      <c r="A11715" s="191" t="s">
        <v>6714</v>
      </c>
      <c r="B11715" s="192" t="s">
        <v>259</v>
      </c>
      <c r="C11715" s="192" t="s">
        <v>29797</v>
      </c>
      <c r="D11715" s="192" t="s">
        <v>29797</v>
      </c>
      <c r="E11715" s="192" t="s">
        <v>29797</v>
      </c>
      <c r="F11715" s="192" t="s">
        <v>29797</v>
      </c>
      <c r="G11715" s="192" t="s">
        <v>29797</v>
      </c>
      <c r="H11715" s="192" t="s">
        <v>29797</v>
      </c>
      <c r="I11715" s="192" t="s">
        <v>29797</v>
      </c>
      <c r="J11715" s="192" t="s">
        <v>29797</v>
      </c>
      <c r="K11715" s="192" t="s">
        <v>29797</v>
      </c>
      <c r="L11715" s="192" t="s">
        <v>29797</v>
      </c>
    </row>
    <row r="11716" spans="1:12" ht="15" x14ac:dyDescent="0.25">
      <c r="A11716" s="189" t="s">
        <v>18109</v>
      </c>
      <c r="B11716" s="190" t="s">
        <v>21914</v>
      </c>
      <c r="C11716" s="190" t="s">
        <v>29797</v>
      </c>
      <c r="D11716" s="190" t="s">
        <v>29797</v>
      </c>
      <c r="E11716" s="190" t="s">
        <v>29797</v>
      </c>
      <c r="F11716" s="190" t="s">
        <v>29797</v>
      </c>
      <c r="G11716" s="190" t="s">
        <v>29797</v>
      </c>
      <c r="H11716" s="190" t="s">
        <v>29797</v>
      </c>
      <c r="I11716" s="190" t="s">
        <v>29797</v>
      </c>
      <c r="J11716" s="190" t="s">
        <v>29797</v>
      </c>
      <c r="K11716" s="190" t="s">
        <v>29797</v>
      </c>
      <c r="L11716" s="190" t="s">
        <v>29797</v>
      </c>
    </row>
    <row r="11717" spans="1:12" ht="15" x14ac:dyDescent="0.25">
      <c r="A11717" s="191" t="s">
        <v>12508</v>
      </c>
      <c r="B11717" s="192" t="s">
        <v>12509</v>
      </c>
      <c r="C11717" s="192" t="s">
        <v>29812</v>
      </c>
      <c r="D11717" s="192" t="s">
        <v>29824</v>
      </c>
      <c r="E11717" s="192" t="s">
        <v>30986</v>
      </c>
      <c r="F11717" s="192" t="s">
        <v>29804</v>
      </c>
      <c r="G11717" s="192" t="s">
        <v>29865</v>
      </c>
      <c r="H11717" s="192" t="s">
        <v>31592</v>
      </c>
      <c r="I11717" s="192" t="s">
        <v>31593</v>
      </c>
      <c r="J11717" s="192" t="s">
        <v>29821</v>
      </c>
      <c r="K11717" s="192" t="s">
        <v>5062</v>
      </c>
      <c r="L11717" s="192" t="s">
        <v>1447</v>
      </c>
    </row>
    <row r="11718" spans="1:12" ht="15" x14ac:dyDescent="0.25">
      <c r="A11718" s="189" t="s">
        <v>18110</v>
      </c>
      <c r="B11718" s="190" t="s">
        <v>21915</v>
      </c>
      <c r="C11718" s="190" t="s">
        <v>29797</v>
      </c>
      <c r="D11718" s="190" t="s">
        <v>29797</v>
      </c>
      <c r="E11718" s="190" t="s">
        <v>29797</v>
      </c>
      <c r="F11718" s="190" t="s">
        <v>29797</v>
      </c>
      <c r="G11718" s="190" t="s">
        <v>29797</v>
      </c>
      <c r="H11718" s="190" t="s">
        <v>31402</v>
      </c>
      <c r="I11718" s="190" t="s">
        <v>31403</v>
      </c>
      <c r="J11718" s="190" t="s">
        <v>29821</v>
      </c>
      <c r="K11718" s="190" t="s">
        <v>5062</v>
      </c>
      <c r="L11718" s="190" t="s">
        <v>1447</v>
      </c>
    </row>
    <row r="11719" spans="1:12" ht="15" x14ac:dyDescent="0.25">
      <c r="A11719" s="191" t="s">
        <v>18111</v>
      </c>
      <c r="B11719" s="192" t="s">
        <v>21916</v>
      </c>
      <c r="C11719" s="192" t="s">
        <v>29812</v>
      </c>
      <c r="D11719" s="192" t="s">
        <v>29824</v>
      </c>
      <c r="E11719" s="192" t="s">
        <v>31109</v>
      </c>
      <c r="F11719" s="192" t="s">
        <v>29804</v>
      </c>
      <c r="G11719" s="192" t="s">
        <v>30042</v>
      </c>
      <c r="H11719" s="192" t="s">
        <v>31623</v>
      </c>
      <c r="I11719" s="192" t="s">
        <v>31624</v>
      </c>
      <c r="J11719" s="192" t="s">
        <v>29821</v>
      </c>
      <c r="K11719" s="192" t="s">
        <v>5062</v>
      </c>
      <c r="L11719" s="192" t="s">
        <v>1447</v>
      </c>
    </row>
    <row r="11720" spans="1:12" ht="15" x14ac:dyDescent="0.25">
      <c r="A11720" s="189" t="s">
        <v>6715</v>
      </c>
      <c r="B11720" s="190" t="s">
        <v>260</v>
      </c>
      <c r="C11720" s="190" t="s">
        <v>29797</v>
      </c>
      <c r="D11720" s="190" t="s">
        <v>29797</v>
      </c>
      <c r="E11720" s="190" t="s">
        <v>29797</v>
      </c>
      <c r="F11720" s="190" t="s">
        <v>29797</v>
      </c>
      <c r="G11720" s="190" t="s">
        <v>29797</v>
      </c>
      <c r="H11720" s="190" t="s">
        <v>31434</v>
      </c>
      <c r="I11720" s="190" t="s">
        <v>31435</v>
      </c>
      <c r="J11720" s="190" t="s">
        <v>29821</v>
      </c>
      <c r="K11720" s="190" t="s">
        <v>5062</v>
      </c>
      <c r="L11720" s="190" t="s">
        <v>1447</v>
      </c>
    </row>
    <row r="11721" spans="1:12" ht="15" x14ac:dyDescent="0.25">
      <c r="A11721" s="191" t="s">
        <v>12510</v>
      </c>
      <c r="B11721" s="192" t="s">
        <v>12511</v>
      </c>
      <c r="C11721" s="192" t="s">
        <v>29797</v>
      </c>
      <c r="D11721" s="192" t="s">
        <v>29797</v>
      </c>
      <c r="E11721" s="192" t="s">
        <v>29797</v>
      </c>
      <c r="F11721" s="192" t="s">
        <v>29797</v>
      </c>
      <c r="G11721" s="192" t="s">
        <v>29797</v>
      </c>
      <c r="H11721" s="192" t="s">
        <v>33277</v>
      </c>
      <c r="I11721" s="192" t="s">
        <v>30455</v>
      </c>
      <c r="J11721" s="192" t="s">
        <v>29870</v>
      </c>
      <c r="K11721" s="192" t="s">
        <v>8069</v>
      </c>
      <c r="L11721" s="192" t="s">
        <v>1447</v>
      </c>
    </row>
    <row r="11722" spans="1:12" ht="15" x14ac:dyDescent="0.25">
      <c r="A11722" s="189" t="s">
        <v>28351</v>
      </c>
      <c r="B11722" s="190" t="s">
        <v>28352</v>
      </c>
      <c r="C11722" s="190" t="s">
        <v>29797</v>
      </c>
      <c r="D11722" s="190" t="s">
        <v>29797</v>
      </c>
      <c r="E11722" s="190" t="s">
        <v>29797</v>
      </c>
      <c r="F11722" s="190" t="s">
        <v>29797</v>
      </c>
      <c r="G11722" s="190" t="s">
        <v>29797</v>
      </c>
      <c r="H11722" s="190" t="s">
        <v>31342</v>
      </c>
      <c r="I11722" s="190" t="s">
        <v>31343</v>
      </c>
      <c r="J11722" s="190" t="s">
        <v>29821</v>
      </c>
      <c r="K11722" s="190" t="s">
        <v>5062</v>
      </c>
      <c r="L11722" s="190" t="s">
        <v>1447</v>
      </c>
    </row>
    <row r="11723" spans="1:12" ht="15" x14ac:dyDescent="0.25">
      <c r="A11723" s="191" t="s">
        <v>18112</v>
      </c>
      <c r="B11723" s="192" t="s">
        <v>28353</v>
      </c>
      <c r="C11723" s="192" t="s">
        <v>29797</v>
      </c>
      <c r="D11723" s="192" t="s">
        <v>29797</v>
      </c>
      <c r="E11723" s="192" t="s">
        <v>29797</v>
      </c>
      <c r="F11723" s="192" t="s">
        <v>29797</v>
      </c>
      <c r="G11723" s="192" t="s">
        <v>29797</v>
      </c>
      <c r="H11723" s="192" t="s">
        <v>29797</v>
      </c>
      <c r="I11723" s="192" t="s">
        <v>29797</v>
      </c>
      <c r="J11723" s="192" t="s">
        <v>29797</v>
      </c>
      <c r="K11723" s="192" t="s">
        <v>29797</v>
      </c>
      <c r="L11723" s="192" t="s">
        <v>29797</v>
      </c>
    </row>
    <row r="11724" spans="1:12" ht="15" x14ac:dyDescent="0.25">
      <c r="A11724" s="189" t="s">
        <v>12512</v>
      </c>
      <c r="B11724" s="190" t="s">
        <v>12513</v>
      </c>
      <c r="C11724" s="190" t="s">
        <v>29797</v>
      </c>
      <c r="D11724" s="190" t="s">
        <v>29797</v>
      </c>
      <c r="E11724" s="190" t="s">
        <v>29797</v>
      </c>
      <c r="F11724" s="190" t="s">
        <v>29797</v>
      </c>
      <c r="G11724" s="190" t="s">
        <v>29797</v>
      </c>
      <c r="H11724" s="190" t="s">
        <v>31402</v>
      </c>
      <c r="I11724" s="190" t="s">
        <v>31403</v>
      </c>
      <c r="J11724" s="190" t="s">
        <v>29821</v>
      </c>
      <c r="K11724" s="190" t="s">
        <v>5062</v>
      </c>
      <c r="L11724" s="190" t="s">
        <v>1447</v>
      </c>
    </row>
    <row r="11725" spans="1:12" ht="15" x14ac:dyDescent="0.25">
      <c r="A11725" s="191" t="s">
        <v>12514</v>
      </c>
      <c r="B11725" s="192" t="s">
        <v>12515</v>
      </c>
      <c r="C11725" s="192" t="s">
        <v>29797</v>
      </c>
      <c r="D11725" s="192" t="s">
        <v>29797</v>
      </c>
      <c r="E11725" s="192" t="s">
        <v>29797</v>
      </c>
      <c r="F11725" s="192" t="s">
        <v>29797</v>
      </c>
      <c r="G11725" s="192" t="s">
        <v>29797</v>
      </c>
      <c r="H11725" s="192" t="s">
        <v>29797</v>
      </c>
      <c r="I11725" s="192" t="s">
        <v>29797</v>
      </c>
      <c r="J11725" s="192" t="s">
        <v>29821</v>
      </c>
      <c r="K11725" s="192" t="s">
        <v>5062</v>
      </c>
      <c r="L11725" s="192" t="s">
        <v>1447</v>
      </c>
    </row>
    <row r="11726" spans="1:12" ht="15" x14ac:dyDescent="0.25">
      <c r="A11726" s="189" t="s">
        <v>12516</v>
      </c>
      <c r="B11726" s="190" t="s">
        <v>12517</v>
      </c>
      <c r="C11726" s="190" t="s">
        <v>29797</v>
      </c>
      <c r="D11726" s="190" t="s">
        <v>29797</v>
      </c>
      <c r="E11726" s="190" t="s">
        <v>29797</v>
      </c>
      <c r="F11726" s="190" t="s">
        <v>29797</v>
      </c>
      <c r="G11726" s="190" t="s">
        <v>29797</v>
      </c>
      <c r="H11726" s="190" t="s">
        <v>29797</v>
      </c>
      <c r="I11726" s="190" t="s">
        <v>29797</v>
      </c>
      <c r="J11726" s="190" t="s">
        <v>29797</v>
      </c>
      <c r="K11726" s="190" t="s">
        <v>29797</v>
      </c>
      <c r="L11726" s="190" t="s">
        <v>29797</v>
      </c>
    </row>
    <row r="11727" spans="1:12" ht="15" x14ac:dyDescent="0.25">
      <c r="A11727" s="191" t="s">
        <v>12518</v>
      </c>
      <c r="B11727" s="192" t="s">
        <v>12519</v>
      </c>
      <c r="C11727" s="192" t="s">
        <v>29797</v>
      </c>
      <c r="D11727" s="192" t="s">
        <v>29797</v>
      </c>
      <c r="E11727" s="192" t="s">
        <v>29797</v>
      </c>
      <c r="F11727" s="192" t="s">
        <v>29797</v>
      </c>
      <c r="G11727" s="192" t="s">
        <v>29797</v>
      </c>
      <c r="H11727" s="192" t="s">
        <v>31402</v>
      </c>
      <c r="I11727" s="192" t="s">
        <v>31403</v>
      </c>
      <c r="J11727" s="192" t="s">
        <v>29821</v>
      </c>
      <c r="K11727" s="192" t="s">
        <v>5062</v>
      </c>
      <c r="L11727" s="192" t="s">
        <v>1447</v>
      </c>
    </row>
    <row r="11728" spans="1:12" ht="15" x14ac:dyDescent="0.25">
      <c r="A11728" s="189" t="s">
        <v>12520</v>
      </c>
      <c r="B11728" s="190" t="s">
        <v>12521</v>
      </c>
      <c r="C11728" s="190" t="s">
        <v>29797</v>
      </c>
      <c r="D11728" s="190" t="s">
        <v>29797</v>
      </c>
      <c r="E11728" s="190" t="s">
        <v>29797</v>
      </c>
      <c r="F11728" s="190" t="s">
        <v>29797</v>
      </c>
      <c r="G11728" s="190" t="s">
        <v>29797</v>
      </c>
      <c r="H11728" s="190" t="s">
        <v>31434</v>
      </c>
      <c r="I11728" s="190" t="s">
        <v>31435</v>
      </c>
      <c r="J11728" s="190" t="s">
        <v>29821</v>
      </c>
      <c r="K11728" s="190" t="s">
        <v>5062</v>
      </c>
      <c r="L11728" s="190" t="s">
        <v>1447</v>
      </c>
    </row>
    <row r="11729" spans="1:12" ht="15" x14ac:dyDescent="0.25">
      <c r="A11729" s="191" t="s">
        <v>12522</v>
      </c>
      <c r="B11729" s="192" t="s">
        <v>12523</v>
      </c>
      <c r="C11729" s="192" t="s">
        <v>29797</v>
      </c>
      <c r="D11729" s="192" t="s">
        <v>29797</v>
      </c>
      <c r="E11729" s="192" t="s">
        <v>29797</v>
      </c>
      <c r="F11729" s="192" t="s">
        <v>29797</v>
      </c>
      <c r="G11729" s="192" t="s">
        <v>29797</v>
      </c>
      <c r="H11729" s="192" t="s">
        <v>29797</v>
      </c>
      <c r="I11729" s="192" t="s">
        <v>29797</v>
      </c>
      <c r="J11729" s="192" t="s">
        <v>29821</v>
      </c>
      <c r="K11729" s="192" t="s">
        <v>5062</v>
      </c>
      <c r="L11729" s="192" t="s">
        <v>1447</v>
      </c>
    </row>
    <row r="11730" spans="1:12" ht="15" x14ac:dyDescent="0.25">
      <c r="A11730" s="189" t="s">
        <v>18113</v>
      </c>
      <c r="B11730" s="190" t="s">
        <v>21917</v>
      </c>
      <c r="C11730" s="190" t="s">
        <v>29797</v>
      </c>
      <c r="D11730" s="190" t="s">
        <v>29797</v>
      </c>
      <c r="E11730" s="190" t="s">
        <v>29797</v>
      </c>
      <c r="F11730" s="190" t="s">
        <v>29797</v>
      </c>
      <c r="G11730" s="190" t="s">
        <v>29797</v>
      </c>
      <c r="H11730" s="190" t="s">
        <v>31341</v>
      </c>
      <c r="I11730" s="190" t="s">
        <v>6226</v>
      </c>
      <c r="J11730" s="190" t="s">
        <v>31325</v>
      </c>
      <c r="K11730" s="190" t="s">
        <v>5073</v>
      </c>
      <c r="L11730" s="190" t="s">
        <v>1447</v>
      </c>
    </row>
    <row r="11731" spans="1:12" ht="15" x14ac:dyDescent="0.25">
      <c r="A11731" s="191" t="s">
        <v>12524</v>
      </c>
      <c r="B11731" s="192" t="s">
        <v>12525</v>
      </c>
      <c r="C11731" s="192" t="s">
        <v>29797</v>
      </c>
      <c r="D11731" s="192" t="s">
        <v>29797</v>
      </c>
      <c r="E11731" s="192" t="s">
        <v>29797</v>
      </c>
      <c r="F11731" s="192" t="s">
        <v>29797</v>
      </c>
      <c r="G11731" s="192" t="s">
        <v>29797</v>
      </c>
      <c r="H11731" s="192" t="s">
        <v>33278</v>
      </c>
      <c r="I11731" s="192" t="s">
        <v>33279</v>
      </c>
      <c r="J11731" s="192" t="s">
        <v>31420</v>
      </c>
      <c r="K11731" s="192" t="s">
        <v>8076</v>
      </c>
      <c r="L11731" s="192" t="s">
        <v>1447</v>
      </c>
    </row>
    <row r="11732" spans="1:12" ht="15" x14ac:dyDescent="0.25">
      <c r="A11732" s="189" t="s">
        <v>18114</v>
      </c>
      <c r="B11732" s="190" t="s">
        <v>21918</v>
      </c>
      <c r="C11732" s="190" t="s">
        <v>29797</v>
      </c>
      <c r="D11732" s="190" t="s">
        <v>29797</v>
      </c>
      <c r="E11732" s="190" t="s">
        <v>29797</v>
      </c>
      <c r="F11732" s="190" t="s">
        <v>29797</v>
      </c>
      <c r="G11732" s="190" t="s">
        <v>29797</v>
      </c>
      <c r="H11732" s="190" t="s">
        <v>32377</v>
      </c>
      <c r="I11732" s="190" t="s">
        <v>32378</v>
      </c>
      <c r="J11732" s="190" t="s">
        <v>29826</v>
      </c>
      <c r="K11732" s="190" t="s">
        <v>5078</v>
      </c>
      <c r="L11732" s="190" t="s">
        <v>1447</v>
      </c>
    </row>
    <row r="11733" spans="1:12" ht="15" x14ac:dyDescent="0.25">
      <c r="A11733" s="191" t="s">
        <v>18115</v>
      </c>
      <c r="B11733" s="192" t="s">
        <v>21919</v>
      </c>
      <c r="C11733" s="192" t="s">
        <v>29797</v>
      </c>
      <c r="D11733" s="192" t="s">
        <v>29797</v>
      </c>
      <c r="E11733" s="192" t="s">
        <v>29797</v>
      </c>
      <c r="F11733" s="192" t="s">
        <v>29797</v>
      </c>
      <c r="G11733" s="192" t="s">
        <v>29797</v>
      </c>
      <c r="H11733" s="192" t="s">
        <v>33280</v>
      </c>
      <c r="I11733" s="192" t="s">
        <v>10385</v>
      </c>
      <c r="J11733" s="192" t="s">
        <v>30976</v>
      </c>
      <c r="K11733" s="192" t="s">
        <v>10385</v>
      </c>
      <c r="L11733" s="192" t="s">
        <v>1447</v>
      </c>
    </row>
    <row r="11734" spans="1:12" ht="15" x14ac:dyDescent="0.25">
      <c r="A11734" s="189" t="s">
        <v>28354</v>
      </c>
      <c r="B11734" s="190" t="s">
        <v>28355</v>
      </c>
      <c r="C11734" s="190" t="s">
        <v>29812</v>
      </c>
      <c r="D11734" s="190" t="s">
        <v>29824</v>
      </c>
      <c r="E11734" s="190" t="s">
        <v>29797</v>
      </c>
      <c r="F11734" s="190" t="s">
        <v>29804</v>
      </c>
      <c r="G11734" s="190" t="s">
        <v>29974</v>
      </c>
      <c r="H11734" s="190" t="s">
        <v>31592</v>
      </c>
      <c r="I11734" s="190" t="s">
        <v>31593</v>
      </c>
      <c r="J11734" s="190" t="s">
        <v>29821</v>
      </c>
      <c r="K11734" s="190" t="s">
        <v>5062</v>
      </c>
      <c r="L11734" s="190" t="s">
        <v>1447</v>
      </c>
    </row>
    <row r="11735" spans="1:12" ht="15" x14ac:dyDescent="0.25">
      <c r="A11735" s="191" t="s">
        <v>6716</v>
      </c>
      <c r="B11735" s="192" t="s">
        <v>261</v>
      </c>
      <c r="C11735" s="192" t="s">
        <v>29797</v>
      </c>
      <c r="D11735" s="192" t="s">
        <v>29797</v>
      </c>
      <c r="E11735" s="192" t="s">
        <v>29797</v>
      </c>
      <c r="F11735" s="192" t="s">
        <v>29797</v>
      </c>
      <c r="G11735" s="192" t="s">
        <v>29797</v>
      </c>
      <c r="H11735" s="192" t="s">
        <v>32671</v>
      </c>
      <c r="I11735" s="192" t="s">
        <v>32672</v>
      </c>
      <c r="J11735" s="192" t="s">
        <v>29826</v>
      </c>
      <c r="K11735" s="192" t="s">
        <v>5078</v>
      </c>
      <c r="L11735" s="192" t="s">
        <v>1447</v>
      </c>
    </row>
    <row r="11736" spans="1:12" ht="15" x14ac:dyDescent="0.25">
      <c r="A11736" s="189" t="s">
        <v>18116</v>
      </c>
      <c r="B11736" s="190" t="s">
        <v>21920</v>
      </c>
      <c r="C11736" s="190" t="s">
        <v>29812</v>
      </c>
      <c r="D11736" s="190" t="s">
        <v>29813</v>
      </c>
      <c r="E11736" s="190" t="s">
        <v>31110</v>
      </c>
      <c r="F11736" s="190" t="s">
        <v>29804</v>
      </c>
      <c r="G11736" s="190" t="s">
        <v>30383</v>
      </c>
      <c r="H11736" s="190" t="s">
        <v>33281</v>
      </c>
      <c r="I11736" s="190" t="s">
        <v>33282</v>
      </c>
      <c r="J11736" s="190" t="s">
        <v>30006</v>
      </c>
      <c r="K11736" s="190" t="s">
        <v>4718</v>
      </c>
      <c r="L11736" s="190" t="s">
        <v>1447</v>
      </c>
    </row>
    <row r="11737" spans="1:12" ht="15" x14ac:dyDescent="0.25">
      <c r="A11737" s="191" t="s">
        <v>18117</v>
      </c>
      <c r="B11737" s="192" t="s">
        <v>21921</v>
      </c>
      <c r="C11737" s="192" t="s">
        <v>29797</v>
      </c>
      <c r="D11737" s="192" t="s">
        <v>29797</v>
      </c>
      <c r="E11737" s="192" t="s">
        <v>29797</v>
      </c>
      <c r="F11737" s="192" t="s">
        <v>29797</v>
      </c>
      <c r="G11737" s="192" t="s">
        <v>29797</v>
      </c>
      <c r="H11737" s="192" t="s">
        <v>31823</v>
      </c>
      <c r="I11737" s="192" t="s">
        <v>5078</v>
      </c>
      <c r="J11737" s="192" t="s">
        <v>29826</v>
      </c>
      <c r="K11737" s="192" t="s">
        <v>5078</v>
      </c>
      <c r="L11737" s="192" t="s">
        <v>1447</v>
      </c>
    </row>
    <row r="11738" spans="1:12" ht="15" x14ac:dyDescent="0.25">
      <c r="A11738" s="189" t="s">
        <v>18118</v>
      </c>
      <c r="B11738" s="190" t="s">
        <v>21922</v>
      </c>
      <c r="C11738" s="190" t="s">
        <v>29797</v>
      </c>
      <c r="D11738" s="190" t="s">
        <v>29797</v>
      </c>
      <c r="E11738" s="190" t="s">
        <v>29797</v>
      </c>
      <c r="F11738" s="190" t="s">
        <v>29797</v>
      </c>
      <c r="G11738" s="190" t="s">
        <v>29797</v>
      </c>
      <c r="H11738" s="190" t="s">
        <v>33283</v>
      </c>
      <c r="I11738" s="190" t="s">
        <v>33284</v>
      </c>
      <c r="J11738" s="190" t="s">
        <v>29826</v>
      </c>
      <c r="K11738" s="190" t="s">
        <v>5078</v>
      </c>
      <c r="L11738" s="190" t="s">
        <v>1447</v>
      </c>
    </row>
    <row r="11739" spans="1:12" ht="15" x14ac:dyDescent="0.25">
      <c r="A11739" s="191" t="s">
        <v>6717</v>
      </c>
      <c r="B11739" s="192" t="s">
        <v>262</v>
      </c>
      <c r="C11739" s="192" t="s">
        <v>29797</v>
      </c>
      <c r="D11739" s="192" t="s">
        <v>29797</v>
      </c>
      <c r="E11739" s="192" t="s">
        <v>29797</v>
      </c>
      <c r="F11739" s="192" t="s">
        <v>29797</v>
      </c>
      <c r="G11739" s="192" t="s">
        <v>29797</v>
      </c>
      <c r="H11739" s="192" t="s">
        <v>31558</v>
      </c>
      <c r="I11739" s="192" t="s">
        <v>22722</v>
      </c>
      <c r="J11739" s="192" t="s">
        <v>31325</v>
      </c>
      <c r="K11739" s="192" t="s">
        <v>5073</v>
      </c>
      <c r="L11739" s="192" t="s">
        <v>1447</v>
      </c>
    </row>
    <row r="11740" spans="1:12" ht="15" x14ac:dyDescent="0.25">
      <c r="A11740" s="189" t="s">
        <v>18119</v>
      </c>
      <c r="B11740" s="190" t="s">
        <v>21923</v>
      </c>
      <c r="C11740" s="190" t="s">
        <v>29797</v>
      </c>
      <c r="D11740" s="190" t="s">
        <v>29797</v>
      </c>
      <c r="E11740" s="190" t="s">
        <v>29797</v>
      </c>
      <c r="F11740" s="190" t="s">
        <v>29797</v>
      </c>
      <c r="G11740" s="190" t="s">
        <v>29797</v>
      </c>
      <c r="H11740" s="190" t="s">
        <v>29797</v>
      </c>
      <c r="I11740" s="190" t="s">
        <v>29797</v>
      </c>
      <c r="J11740" s="190" t="s">
        <v>29797</v>
      </c>
      <c r="K11740" s="190" t="s">
        <v>29797</v>
      </c>
      <c r="L11740" s="190" t="s">
        <v>29797</v>
      </c>
    </row>
    <row r="11741" spans="1:12" ht="15" x14ac:dyDescent="0.25">
      <c r="A11741" s="191" t="s">
        <v>18120</v>
      </c>
      <c r="B11741" s="192" t="s">
        <v>28356</v>
      </c>
      <c r="C11741" s="192" t="s">
        <v>29797</v>
      </c>
      <c r="D11741" s="192" t="s">
        <v>29797</v>
      </c>
      <c r="E11741" s="192" t="s">
        <v>29797</v>
      </c>
      <c r="F11741" s="192" t="s">
        <v>29797</v>
      </c>
      <c r="G11741" s="192" t="s">
        <v>29797</v>
      </c>
      <c r="H11741" s="192" t="s">
        <v>31342</v>
      </c>
      <c r="I11741" s="192" t="s">
        <v>31343</v>
      </c>
      <c r="J11741" s="192" t="s">
        <v>29821</v>
      </c>
      <c r="K11741" s="192" t="s">
        <v>5062</v>
      </c>
      <c r="L11741" s="192" t="s">
        <v>1447</v>
      </c>
    </row>
    <row r="11742" spans="1:12" ht="15" x14ac:dyDescent="0.25">
      <c r="A11742" s="189" t="s">
        <v>28357</v>
      </c>
      <c r="B11742" s="190" t="s">
        <v>28358</v>
      </c>
      <c r="C11742" s="190" t="s">
        <v>29797</v>
      </c>
      <c r="D11742" s="190" t="s">
        <v>29797</v>
      </c>
      <c r="E11742" s="190" t="s">
        <v>29797</v>
      </c>
      <c r="F11742" s="190" t="s">
        <v>29797</v>
      </c>
      <c r="G11742" s="190" t="s">
        <v>29797</v>
      </c>
      <c r="H11742" s="190" t="s">
        <v>29797</v>
      </c>
      <c r="I11742" s="190" t="s">
        <v>29797</v>
      </c>
      <c r="J11742" s="190" t="s">
        <v>29797</v>
      </c>
      <c r="K11742" s="190" t="s">
        <v>29797</v>
      </c>
      <c r="L11742" s="190" t="s">
        <v>29797</v>
      </c>
    </row>
    <row r="11743" spans="1:12" ht="15" x14ac:dyDescent="0.25">
      <c r="A11743" s="191" t="s">
        <v>18121</v>
      </c>
      <c r="B11743" s="192" t="s">
        <v>28359</v>
      </c>
      <c r="C11743" s="192" t="s">
        <v>29797</v>
      </c>
      <c r="D11743" s="192" t="s">
        <v>29797</v>
      </c>
      <c r="E11743" s="192" t="s">
        <v>29797</v>
      </c>
      <c r="F11743" s="192" t="s">
        <v>29797</v>
      </c>
      <c r="G11743" s="192" t="s">
        <v>29797</v>
      </c>
      <c r="H11743" s="192" t="s">
        <v>32190</v>
      </c>
      <c r="I11743" s="192" t="s">
        <v>32191</v>
      </c>
      <c r="J11743" s="192" t="s">
        <v>29821</v>
      </c>
      <c r="K11743" s="192" t="s">
        <v>5062</v>
      </c>
      <c r="L11743" s="192" t="s">
        <v>1447</v>
      </c>
    </row>
    <row r="11744" spans="1:12" ht="15" x14ac:dyDescent="0.25">
      <c r="A11744" s="189" t="s">
        <v>6718</v>
      </c>
      <c r="B11744" s="190" t="s">
        <v>263</v>
      </c>
      <c r="C11744" s="190" t="s">
        <v>29797</v>
      </c>
      <c r="D11744" s="190" t="s">
        <v>29797</v>
      </c>
      <c r="E11744" s="190" t="s">
        <v>29797</v>
      </c>
      <c r="F11744" s="190" t="s">
        <v>29797</v>
      </c>
      <c r="G11744" s="190" t="s">
        <v>29797</v>
      </c>
      <c r="H11744" s="190" t="s">
        <v>29797</v>
      </c>
      <c r="I11744" s="190" t="s">
        <v>29797</v>
      </c>
      <c r="J11744" s="190" t="s">
        <v>31347</v>
      </c>
      <c r="K11744" s="190" t="s">
        <v>31348</v>
      </c>
      <c r="L11744" s="190" t="s">
        <v>1438</v>
      </c>
    </row>
    <row r="11745" spans="1:12" ht="15" x14ac:dyDescent="0.25">
      <c r="A11745" s="191" t="s">
        <v>18122</v>
      </c>
      <c r="B11745" s="192" t="s">
        <v>21924</v>
      </c>
      <c r="C11745" s="192" t="s">
        <v>29797</v>
      </c>
      <c r="D11745" s="192" t="s">
        <v>29797</v>
      </c>
      <c r="E11745" s="192" t="s">
        <v>29797</v>
      </c>
      <c r="F11745" s="192" t="s">
        <v>29797</v>
      </c>
      <c r="G11745" s="192" t="s">
        <v>29797</v>
      </c>
      <c r="H11745" s="192" t="s">
        <v>31344</v>
      </c>
      <c r="I11745" s="192" t="s">
        <v>30059</v>
      </c>
      <c r="J11745" s="192" t="s">
        <v>29821</v>
      </c>
      <c r="K11745" s="192" t="s">
        <v>5062</v>
      </c>
      <c r="L11745" s="192" t="s">
        <v>1447</v>
      </c>
    </row>
    <row r="11746" spans="1:12" ht="15" x14ac:dyDescent="0.25">
      <c r="A11746" s="189" t="s">
        <v>28360</v>
      </c>
      <c r="B11746" s="190" t="s">
        <v>28361</v>
      </c>
      <c r="C11746" s="190" t="s">
        <v>29797</v>
      </c>
      <c r="D11746" s="190" t="s">
        <v>29797</v>
      </c>
      <c r="E11746" s="190" t="s">
        <v>29797</v>
      </c>
      <c r="F11746" s="190" t="s">
        <v>29797</v>
      </c>
      <c r="G11746" s="190" t="s">
        <v>29797</v>
      </c>
      <c r="H11746" s="190" t="s">
        <v>29797</v>
      </c>
      <c r="I11746" s="190" t="s">
        <v>29797</v>
      </c>
      <c r="J11746" s="190" t="s">
        <v>29797</v>
      </c>
      <c r="K11746" s="190" t="s">
        <v>29797</v>
      </c>
      <c r="L11746" s="190" t="s">
        <v>1438</v>
      </c>
    </row>
    <row r="11747" spans="1:12" ht="15" x14ac:dyDescent="0.25">
      <c r="A11747" s="191" t="s">
        <v>28362</v>
      </c>
      <c r="B11747" s="192" t="s">
        <v>28363</v>
      </c>
      <c r="C11747" s="192" t="s">
        <v>29797</v>
      </c>
      <c r="D11747" s="192" t="s">
        <v>29797</v>
      </c>
      <c r="E11747" s="192" t="s">
        <v>29797</v>
      </c>
      <c r="F11747" s="192" t="s">
        <v>29797</v>
      </c>
      <c r="G11747" s="192" t="s">
        <v>29797</v>
      </c>
      <c r="H11747" s="192" t="s">
        <v>31361</v>
      </c>
      <c r="I11747" s="192" t="s">
        <v>5062</v>
      </c>
      <c r="J11747" s="192" t="s">
        <v>29821</v>
      </c>
      <c r="K11747" s="192" t="s">
        <v>5062</v>
      </c>
      <c r="L11747" s="192" t="s">
        <v>1447</v>
      </c>
    </row>
    <row r="11748" spans="1:12" ht="15" x14ac:dyDescent="0.25">
      <c r="A11748" s="189" t="s">
        <v>18123</v>
      </c>
      <c r="B11748" s="190" t="s">
        <v>21925</v>
      </c>
      <c r="C11748" s="190" t="s">
        <v>29797</v>
      </c>
      <c r="D11748" s="190" t="s">
        <v>29797</v>
      </c>
      <c r="E11748" s="190" t="s">
        <v>29797</v>
      </c>
      <c r="F11748" s="190" t="s">
        <v>29797</v>
      </c>
      <c r="G11748" s="190" t="s">
        <v>29797</v>
      </c>
      <c r="H11748" s="190" t="s">
        <v>29797</v>
      </c>
      <c r="I11748" s="190" t="s">
        <v>29797</v>
      </c>
      <c r="J11748" s="190" t="s">
        <v>29797</v>
      </c>
      <c r="K11748" s="190" t="s">
        <v>29797</v>
      </c>
      <c r="L11748" s="190" t="s">
        <v>29797</v>
      </c>
    </row>
    <row r="11749" spans="1:12" ht="15" x14ac:dyDescent="0.25">
      <c r="A11749" s="191" t="s">
        <v>12526</v>
      </c>
      <c r="B11749" s="192" t="s">
        <v>12527</v>
      </c>
      <c r="C11749" s="192" t="s">
        <v>29797</v>
      </c>
      <c r="D11749" s="192" t="s">
        <v>29797</v>
      </c>
      <c r="E11749" s="192" t="s">
        <v>29797</v>
      </c>
      <c r="F11749" s="192" t="s">
        <v>29797</v>
      </c>
      <c r="G11749" s="192" t="s">
        <v>29797</v>
      </c>
      <c r="H11749" s="192" t="s">
        <v>31458</v>
      </c>
      <c r="I11749" s="192" t="s">
        <v>31459</v>
      </c>
      <c r="J11749" s="192" t="s">
        <v>29821</v>
      </c>
      <c r="K11749" s="192" t="s">
        <v>5062</v>
      </c>
      <c r="L11749" s="192" t="s">
        <v>1447</v>
      </c>
    </row>
    <row r="11750" spans="1:12" ht="15" x14ac:dyDescent="0.25">
      <c r="A11750" s="189" t="s">
        <v>6719</v>
      </c>
      <c r="B11750" s="190" t="s">
        <v>12529</v>
      </c>
      <c r="C11750" s="190" t="s">
        <v>29797</v>
      </c>
      <c r="D11750" s="190" t="s">
        <v>29797</v>
      </c>
      <c r="E11750" s="190" t="s">
        <v>29797</v>
      </c>
      <c r="F11750" s="190" t="s">
        <v>29797</v>
      </c>
      <c r="G11750" s="190" t="s">
        <v>29797</v>
      </c>
      <c r="H11750" s="190" t="s">
        <v>29797</v>
      </c>
      <c r="I11750" s="190" t="s">
        <v>29797</v>
      </c>
      <c r="J11750" s="190" t="s">
        <v>29797</v>
      </c>
      <c r="K11750" s="190" t="s">
        <v>29797</v>
      </c>
      <c r="L11750" s="190" t="s">
        <v>29797</v>
      </c>
    </row>
    <row r="11751" spans="1:12" ht="15" x14ac:dyDescent="0.25">
      <c r="A11751" s="191" t="s">
        <v>12528</v>
      </c>
      <c r="B11751" s="192" t="s">
        <v>12529</v>
      </c>
      <c r="C11751" s="192" t="s">
        <v>29797</v>
      </c>
      <c r="D11751" s="192" t="s">
        <v>29797</v>
      </c>
      <c r="E11751" s="192" t="s">
        <v>29797</v>
      </c>
      <c r="F11751" s="192" t="s">
        <v>29797</v>
      </c>
      <c r="G11751" s="192" t="s">
        <v>29797</v>
      </c>
      <c r="H11751" s="192" t="s">
        <v>29797</v>
      </c>
      <c r="I11751" s="192" t="s">
        <v>29797</v>
      </c>
      <c r="J11751" s="192" t="s">
        <v>29797</v>
      </c>
      <c r="K11751" s="192" t="s">
        <v>29797</v>
      </c>
      <c r="L11751" s="192" t="s">
        <v>29797</v>
      </c>
    </row>
    <row r="11752" spans="1:12" ht="15" x14ac:dyDescent="0.25">
      <c r="A11752" s="189" t="s">
        <v>6720</v>
      </c>
      <c r="B11752" s="190" t="s">
        <v>264</v>
      </c>
      <c r="C11752" s="190" t="s">
        <v>29797</v>
      </c>
      <c r="D11752" s="190" t="s">
        <v>29797</v>
      </c>
      <c r="E11752" s="190" t="s">
        <v>29797</v>
      </c>
      <c r="F11752" s="190" t="s">
        <v>29797</v>
      </c>
      <c r="G11752" s="190" t="s">
        <v>29797</v>
      </c>
      <c r="H11752" s="190" t="s">
        <v>29797</v>
      </c>
      <c r="I11752" s="190" t="s">
        <v>29797</v>
      </c>
      <c r="J11752" s="190" t="s">
        <v>29797</v>
      </c>
      <c r="K11752" s="190" t="s">
        <v>29797</v>
      </c>
      <c r="L11752" s="190" t="s">
        <v>29797</v>
      </c>
    </row>
    <row r="11753" spans="1:12" ht="15" x14ac:dyDescent="0.25">
      <c r="A11753" s="191" t="s">
        <v>12530</v>
      </c>
      <c r="B11753" s="192" t="s">
        <v>12531</v>
      </c>
      <c r="C11753" s="192" t="s">
        <v>29812</v>
      </c>
      <c r="D11753" s="192" t="s">
        <v>29797</v>
      </c>
      <c r="E11753" s="192" t="s">
        <v>31111</v>
      </c>
      <c r="F11753" s="192" t="s">
        <v>29797</v>
      </c>
      <c r="G11753" s="192" t="s">
        <v>29797</v>
      </c>
      <c r="H11753" s="192" t="s">
        <v>31584</v>
      </c>
      <c r="I11753" s="192" t="s">
        <v>6488</v>
      </c>
      <c r="J11753" s="192" t="s">
        <v>29821</v>
      </c>
      <c r="K11753" s="192" t="s">
        <v>5062</v>
      </c>
      <c r="L11753" s="192" t="s">
        <v>1447</v>
      </c>
    </row>
    <row r="11754" spans="1:12" ht="15" x14ac:dyDescent="0.25">
      <c r="A11754" s="189" t="s">
        <v>28364</v>
      </c>
      <c r="B11754" s="190" t="s">
        <v>28365</v>
      </c>
      <c r="C11754" s="190" t="s">
        <v>29797</v>
      </c>
      <c r="D11754" s="190" t="s">
        <v>29797</v>
      </c>
      <c r="E11754" s="190" t="s">
        <v>29797</v>
      </c>
      <c r="F11754" s="190" t="s">
        <v>29797</v>
      </c>
      <c r="G11754" s="190" t="s">
        <v>29797</v>
      </c>
      <c r="H11754" s="190" t="s">
        <v>31460</v>
      </c>
      <c r="I11754" s="190" t="s">
        <v>29942</v>
      </c>
      <c r="J11754" s="190" t="s">
        <v>29821</v>
      </c>
      <c r="K11754" s="190" t="s">
        <v>5062</v>
      </c>
      <c r="L11754" s="190" t="s">
        <v>1447</v>
      </c>
    </row>
    <row r="11755" spans="1:12" ht="15" x14ac:dyDescent="0.25">
      <c r="A11755" s="191" t="s">
        <v>6721</v>
      </c>
      <c r="B11755" s="192" t="s">
        <v>265</v>
      </c>
      <c r="C11755" s="192" t="s">
        <v>29797</v>
      </c>
      <c r="D11755" s="192" t="s">
        <v>29797</v>
      </c>
      <c r="E11755" s="192" t="s">
        <v>29797</v>
      </c>
      <c r="F11755" s="192" t="s">
        <v>29797</v>
      </c>
      <c r="G11755" s="192" t="s">
        <v>29797</v>
      </c>
      <c r="H11755" s="192" t="s">
        <v>31652</v>
      </c>
      <c r="I11755" s="192" t="s">
        <v>31653</v>
      </c>
      <c r="J11755" s="192" t="s">
        <v>31325</v>
      </c>
      <c r="K11755" s="192" t="s">
        <v>5073</v>
      </c>
      <c r="L11755" s="192" t="s">
        <v>1447</v>
      </c>
    </row>
    <row r="11756" spans="1:12" ht="15" x14ac:dyDescent="0.25">
      <c r="A11756" s="189" t="s">
        <v>12532</v>
      </c>
      <c r="B11756" s="190" t="s">
        <v>12533</v>
      </c>
      <c r="C11756" s="190" t="s">
        <v>29797</v>
      </c>
      <c r="D11756" s="190" t="s">
        <v>29797</v>
      </c>
      <c r="E11756" s="190" t="s">
        <v>29797</v>
      </c>
      <c r="F11756" s="190" t="s">
        <v>29797</v>
      </c>
      <c r="G11756" s="190" t="s">
        <v>29797</v>
      </c>
      <c r="H11756" s="190" t="s">
        <v>31596</v>
      </c>
      <c r="I11756" s="190" t="s">
        <v>6503</v>
      </c>
      <c r="J11756" s="190" t="s">
        <v>31325</v>
      </c>
      <c r="K11756" s="190" t="s">
        <v>5073</v>
      </c>
      <c r="L11756" s="190" t="s">
        <v>1447</v>
      </c>
    </row>
    <row r="11757" spans="1:12" ht="15" x14ac:dyDescent="0.25">
      <c r="A11757" s="191" t="s">
        <v>18124</v>
      </c>
      <c r="B11757" s="192" t="s">
        <v>21926</v>
      </c>
      <c r="C11757" s="192" t="s">
        <v>29797</v>
      </c>
      <c r="D11757" s="192" t="s">
        <v>29797</v>
      </c>
      <c r="E11757" s="192" t="s">
        <v>29797</v>
      </c>
      <c r="F11757" s="192" t="s">
        <v>29797</v>
      </c>
      <c r="G11757" s="192" t="s">
        <v>29797</v>
      </c>
      <c r="H11757" s="192" t="s">
        <v>29797</v>
      </c>
      <c r="I11757" s="192" t="s">
        <v>29797</v>
      </c>
      <c r="J11757" s="192" t="s">
        <v>31347</v>
      </c>
      <c r="K11757" s="192" t="s">
        <v>31348</v>
      </c>
      <c r="L11757" s="192" t="s">
        <v>33520</v>
      </c>
    </row>
    <row r="11758" spans="1:12" ht="15" x14ac:dyDescent="0.25">
      <c r="A11758" s="189" t="s">
        <v>12534</v>
      </c>
      <c r="B11758" s="190" t="s">
        <v>12535</v>
      </c>
      <c r="C11758" s="190" t="s">
        <v>29797</v>
      </c>
      <c r="D11758" s="190" t="s">
        <v>29797</v>
      </c>
      <c r="E11758" s="190" t="s">
        <v>29797</v>
      </c>
      <c r="F11758" s="190" t="s">
        <v>29797</v>
      </c>
      <c r="G11758" s="190" t="s">
        <v>29797</v>
      </c>
      <c r="H11758" s="190" t="s">
        <v>31853</v>
      </c>
      <c r="I11758" s="190" t="s">
        <v>5073</v>
      </c>
      <c r="J11758" s="190" t="s">
        <v>31325</v>
      </c>
      <c r="K11758" s="190" t="s">
        <v>5073</v>
      </c>
      <c r="L11758" s="190" t="s">
        <v>1447</v>
      </c>
    </row>
    <row r="11759" spans="1:12" ht="15" x14ac:dyDescent="0.25">
      <c r="A11759" s="191" t="s">
        <v>28366</v>
      </c>
      <c r="B11759" s="192" t="s">
        <v>28367</v>
      </c>
      <c r="C11759" s="192" t="s">
        <v>29797</v>
      </c>
      <c r="D11759" s="192" t="s">
        <v>29797</v>
      </c>
      <c r="E11759" s="192" t="s">
        <v>29797</v>
      </c>
      <c r="F11759" s="192" t="s">
        <v>29797</v>
      </c>
      <c r="G11759" s="192" t="s">
        <v>29797</v>
      </c>
      <c r="H11759" s="192" t="s">
        <v>31366</v>
      </c>
      <c r="I11759" s="192" t="s">
        <v>31367</v>
      </c>
      <c r="J11759" s="192" t="s">
        <v>29821</v>
      </c>
      <c r="K11759" s="192" t="s">
        <v>5062</v>
      </c>
      <c r="L11759" s="192" t="s">
        <v>1447</v>
      </c>
    </row>
    <row r="11760" spans="1:12" ht="15" x14ac:dyDescent="0.25">
      <c r="A11760" s="189" t="s">
        <v>18125</v>
      </c>
      <c r="B11760" s="190" t="s">
        <v>21927</v>
      </c>
      <c r="C11760" s="190" t="s">
        <v>29797</v>
      </c>
      <c r="D11760" s="190" t="s">
        <v>29797</v>
      </c>
      <c r="E11760" s="190" t="s">
        <v>29797</v>
      </c>
      <c r="F11760" s="190" t="s">
        <v>29797</v>
      </c>
      <c r="G11760" s="190" t="s">
        <v>29797</v>
      </c>
      <c r="H11760" s="190" t="s">
        <v>29797</v>
      </c>
      <c r="I11760" s="190" t="s">
        <v>29797</v>
      </c>
      <c r="J11760" s="190" t="s">
        <v>29797</v>
      </c>
      <c r="K11760" s="190" t="s">
        <v>29797</v>
      </c>
      <c r="L11760" s="190" t="s">
        <v>29797</v>
      </c>
    </row>
    <row r="11761" spans="1:12" ht="15" x14ac:dyDescent="0.25">
      <c r="A11761" s="191" t="s">
        <v>12536</v>
      </c>
      <c r="B11761" s="192" t="s">
        <v>12537</v>
      </c>
      <c r="C11761" s="192" t="s">
        <v>29797</v>
      </c>
      <c r="D11761" s="192" t="s">
        <v>29797</v>
      </c>
      <c r="E11761" s="192" t="s">
        <v>29797</v>
      </c>
      <c r="F11761" s="192" t="s">
        <v>29797</v>
      </c>
      <c r="G11761" s="192" t="s">
        <v>29797</v>
      </c>
      <c r="H11761" s="192" t="s">
        <v>33285</v>
      </c>
      <c r="I11761" s="192" t="s">
        <v>33286</v>
      </c>
      <c r="J11761" s="192" t="s">
        <v>29821</v>
      </c>
      <c r="K11761" s="192" t="s">
        <v>5062</v>
      </c>
      <c r="L11761" s="192" t="s">
        <v>1447</v>
      </c>
    </row>
    <row r="11762" spans="1:12" ht="15" x14ac:dyDescent="0.25">
      <c r="A11762" s="189" t="s">
        <v>12538</v>
      </c>
      <c r="B11762" s="190" t="s">
        <v>12539</v>
      </c>
      <c r="C11762" s="190" t="s">
        <v>29797</v>
      </c>
      <c r="D11762" s="190" t="s">
        <v>29797</v>
      </c>
      <c r="E11762" s="190" t="s">
        <v>29797</v>
      </c>
      <c r="F11762" s="190" t="s">
        <v>29797</v>
      </c>
      <c r="G11762" s="190" t="s">
        <v>29797</v>
      </c>
      <c r="H11762" s="190" t="s">
        <v>31390</v>
      </c>
      <c r="I11762" s="190" t="s">
        <v>14423</v>
      </c>
      <c r="J11762" s="190" t="s">
        <v>29821</v>
      </c>
      <c r="K11762" s="190" t="s">
        <v>5062</v>
      </c>
      <c r="L11762" s="190" t="s">
        <v>1447</v>
      </c>
    </row>
    <row r="11763" spans="1:12" ht="15" x14ac:dyDescent="0.25">
      <c r="A11763" s="191" t="s">
        <v>12540</v>
      </c>
      <c r="B11763" s="192" t="s">
        <v>12541</v>
      </c>
      <c r="C11763" s="192" t="s">
        <v>29797</v>
      </c>
      <c r="D11763" s="192" t="s">
        <v>29813</v>
      </c>
      <c r="E11763" s="192" t="s">
        <v>31112</v>
      </c>
      <c r="F11763" s="192" t="s">
        <v>29804</v>
      </c>
      <c r="G11763" s="192" t="s">
        <v>29909</v>
      </c>
      <c r="H11763" s="192" t="s">
        <v>31314</v>
      </c>
      <c r="I11763" s="192" t="s">
        <v>5062</v>
      </c>
      <c r="J11763" s="192" t="s">
        <v>29821</v>
      </c>
      <c r="K11763" s="192" t="s">
        <v>5062</v>
      </c>
      <c r="L11763" s="192" t="s">
        <v>1447</v>
      </c>
    </row>
    <row r="11764" spans="1:12" ht="15" x14ac:dyDescent="0.25">
      <c r="A11764" s="189" t="s">
        <v>18126</v>
      </c>
      <c r="B11764" s="190" t="s">
        <v>21928</v>
      </c>
      <c r="C11764" s="190" t="s">
        <v>29797</v>
      </c>
      <c r="D11764" s="190" t="s">
        <v>29797</v>
      </c>
      <c r="E11764" s="190" t="s">
        <v>29797</v>
      </c>
      <c r="F11764" s="190" t="s">
        <v>29797</v>
      </c>
      <c r="G11764" s="190" t="s">
        <v>29797</v>
      </c>
      <c r="H11764" s="190" t="s">
        <v>29797</v>
      </c>
      <c r="I11764" s="190" t="s">
        <v>29797</v>
      </c>
      <c r="J11764" s="190" t="s">
        <v>29797</v>
      </c>
      <c r="K11764" s="190" t="s">
        <v>29797</v>
      </c>
      <c r="L11764" s="190" t="s">
        <v>29797</v>
      </c>
    </row>
    <row r="11765" spans="1:12" ht="15" x14ac:dyDescent="0.25">
      <c r="A11765" s="191" t="s">
        <v>6722</v>
      </c>
      <c r="B11765" s="192" t="s">
        <v>266</v>
      </c>
      <c r="C11765" s="192" t="s">
        <v>29797</v>
      </c>
      <c r="D11765" s="192" t="s">
        <v>29797</v>
      </c>
      <c r="E11765" s="192" t="s">
        <v>29797</v>
      </c>
      <c r="F11765" s="192" t="s">
        <v>29797</v>
      </c>
      <c r="G11765" s="192" t="s">
        <v>29797</v>
      </c>
      <c r="H11765" s="192" t="s">
        <v>32441</v>
      </c>
      <c r="I11765" s="192" t="s">
        <v>32442</v>
      </c>
      <c r="J11765" s="192" t="s">
        <v>31325</v>
      </c>
      <c r="K11765" s="192" t="s">
        <v>5073</v>
      </c>
      <c r="L11765" s="192" t="s">
        <v>1447</v>
      </c>
    </row>
    <row r="11766" spans="1:12" ht="15" x14ac:dyDescent="0.25">
      <c r="A11766" s="189" t="s">
        <v>6723</v>
      </c>
      <c r="B11766" s="190" t="s">
        <v>267</v>
      </c>
      <c r="C11766" s="190" t="s">
        <v>29797</v>
      </c>
      <c r="D11766" s="190" t="s">
        <v>29797</v>
      </c>
      <c r="E11766" s="190" t="s">
        <v>29797</v>
      </c>
      <c r="F11766" s="190" t="s">
        <v>29797</v>
      </c>
      <c r="G11766" s="190" t="s">
        <v>29797</v>
      </c>
      <c r="H11766" s="190" t="s">
        <v>33287</v>
      </c>
      <c r="I11766" s="190" t="s">
        <v>33288</v>
      </c>
      <c r="J11766" s="190" t="s">
        <v>29914</v>
      </c>
      <c r="K11766" s="190" t="s">
        <v>12021</v>
      </c>
      <c r="L11766" s="190" t="s">
        <v>1447</v>
      </c>
    </row>
    <row r="11767" spans="1:12" ht="15" x14ac:dyDescent="0.25">
      <c r="A11767" s="191" t="s">
        <v>28368</v>
      </c>
      <c r="B11767" s="192" t="s">
        <v>268</v>
      </c>
      <c r="C11767" s="192" t="s">
        <v>29797</v>
      </c>
      <c r="D11767" s="192" t="s">
        <v>29797</v>
      </c>
      <c r="E11767" s="192" t="s">
        <v>29797</v>
      </c>
      <c r="F11767" s="192" t="s">
        <v>29797</v>
      </c>
      <c r="G11767" s="192" t="s">
        <v>29797</v>
      </c>
      <c r="H11767" s="192" t="s">
        <v>29797</v>
      </c>
      <c r="I11767" s="192" t="s">
        <v>29797</v>
      </c>
      <c r="J11767" s="192" t="s">
        <v>29797</v>
      </c>
      <c r="K11767" s="192" t="s">
        <v>29797</v>
      </c>
      <c r="L11767" s="192" t="s">
        <v>1453</v>
      </c>
    </row>
    <row r="11768" spans="1:12" ht="15" x14ac:dyDescent="0.25">
      <c r="A11768" s="189" t="s">
        <v>18127</v>
      </c>
      <c r="B11768" s="190" t="s">
        <v>21929</v>
      </c>
      <c r="C11768" s="190" t="s">
        <v>29797</v>
      </c>
      <c r="D11768" s="190" t="s">
        <v>29797</v>
      </c>
      <c r="E11768" s="190" t="s">
        <v>29797</v>
      </c>
      <c r="F11768" s="190" t="s">
        <v>29797</v>
      </c>
      <c r="G11768" s="190" t="s">
        <v>29797</v>
      </c>
      <c r="H11768" s="190" t="s">
        <v>32468</v>
      </c>
      <c r="I11768" s="190" t="s">
        <v>5078</v>
      </c>
      <c r="J11768" s="190" t="s">
        <v>29826</v>
      </c>
      <c r="K11768" s="190" t="s">
        <v>5078</v>
      </c>
      <c r="L11768" s="190" t="s">
        <v>1447</v>
      </c>
    </row>
    <row r="11769" spans="1:12" ht="15" x14ac:dyDescent="0.25">
      <c r="A11769" s="191" t="s">
        <v>18128</v>
      </c>
      <c r="B11769" s="192" t="s">
        <v>21930</v>
      </c>
      <c r="C11769" s="192" t="s">
        <v>29797</v>
      </c>
      <c r="D11769" s="192" t="s">
        <v>29797</v>
      </c>
      <c r="E11769" s="192" t="s">
        <v>29797</v>
      </c>
      <c r="F11769" s="192" t="s">
        <v>29797</v>
      </c>
      <c r="G11769" s="192" t="s">
        <v>29797</v>
      </c>
      <c r="H11769" s="192" t="s">
        <v>31768</v>
      </c>
      <c r="I11769" s="192" t="s">
        <v>10385</v>
      </c>
      <c r="J11769" s="192" t="s">
        <v>30976</v>
      </c>
      <c r="K11769" s="192" t="s">
        <v>10385</v>
      </c>
      <c r="L11769" s="192" t="s">
        <v>1447</v>
      </c>
    </row>
    <row r="11770" spans="1:12" ht="15" x14ac:dyDescent="0.25">
      <c r="A11770" s="189" t="s">
        <v>12542</v>
      </c>
      <c r="B11770" s="190" t="s">
        <v>12543</v>
      </c>
      <c r="C11770" s="190" t="s">
        <v>29797</v>
      </c>
      <c r="D11770" s="190" t="s">
        <v>29797</v>
      </c>
      <c r="E11770" s="190" t="s">
        <v>29797</v>
      </c>
      <c r="F11770" s="190" t="s">
        <v>29797</v>
      </c>
      <c r="G11770" s="190" t="s">
        <v>29797</v>
      </c>
      <c r="H11770" s="190" t="s">
        <v>31402</v>
      </c>
      <c r="I11770" s="190" t="s">
        <v>31403</v>
      </c>
      <c r="J11770" s="190" t="s">
        <v>29821</v>
      </c>
      <c r="K11770" s="190" t="s">
        <v>5062</v>
      </c>
      <c r="L11770" s="190" t="s">
        <v>1447</v>
      </c>
    </row>
    <row r="11771" spans="1:12" ht="15" x14ac:dyDescent="0.25">
      <c r="A11771" s="191" t="s">
        <v>14585</v>
      </c>
      <c r="B11771" s="192" t="s">
        <v>14586</v>
      </c>
      <c r="C11771" s="192" t="s">
        <v>29797</v>
      </c>
      <c r="D11771" s="192" t="s">
        <v>29797</v>
      </c>
      <c r="E11771" s="192" t="s">
        <v>29797</v>
      </c>
      <c r="F11771" s="192" t="s">
        <v>29797</v>
      </c>
      <c r="G11771" s="192" t="s">
        <v>29797</v>
      </c>
      <c r="H11771" s="192" t="s">
        <v>29797</v>
      </c>
      <c r="I11771" s="192" t="s">
        <v>29797</v>
      </c>
      <c r="J11771" s="192" t="s">
        <v>29821</v>
      </c>
      <c r="K11771" s="192" t="s">
        <v>5062</v>
      </c>
      <c r="L11771" s="192" t="s">
        <v>1447</v>
      </c>
    </row>
    <row r="11772" spans="1:12" ht="15" x14ac:dyDescent="0.25">
      <c r="A11772" s="189" t="s">
        <v>6724</v>
      </c>
      <c r="B11772" s="190" t="s">
        <v>269</v>
      </c>
      <c r="C11772" s="190" t="s">
        <v>29797</v>
      </c>
      <c r="D11772" s="190" t="s">
        <v>29797</v>
      </c>
      <c r="E11772" s="190" t="s">
        <v>29797</v>
      </c>
      <c r="F11772" s="190" t="s">
        <v>29797</v>
      </c>
      <c r="G11772" s="190" t="s">
        <v>29797</v>
      </c>
      <c r="H11772" s="190" t="s">
        <v>31818</v>
      </c>
      <c r="I11772" s="190" t="s">
        <v>5073</v>
      </c>
      <c r="J11772" s="190" t="s">
        <v>31325</v>
      </c>
      <c r="K11772" s="190" t="s">
        <v>5073</v>
      </c>
      <c r="L11772" s="190" t="s">
        <v>1447</v>
      </c>
    </row>
    <row r="11773" spans="1:12" ht="15" x14ac:dyDescent="0.25">
      <c r="A11773" s="191" t="s">
        <v>18129</v>
      </c>
      <c r="B11773" s="192" t="s">
        <v>21931</v>
      </c>
      <c r="C11773" s="192" t="s">
        <v>29797</v>
      </c>
      <c r="D11773" s="192" t="s">
        <v>29797</v>
      </c>
      <c r="E11773" s="192" t="s">
        <v>29797</v>
      </c>
      <c r="F11773" s="192" t="s">
        <v>29797</v>
      </c>
      <c r="G11773" s="192" t="s">
        <v>29797</v>
      </c>
      <c r="H11773" s="192" t="s">
        <v>33289</v>
      </c>
      <c r="I11773" s="192" t="s">
        <v>6040</v>
      </c>
      <c r="J11773" s="192" t="s">
        <v>30931</v>
      </c>
      <c r="K11773" s="192" t="s">
        <v>6040</v>
      </c>
      <c r="L11773" s="192" t="s">
        <v>1447</v>
      </c>
    </row>
    <row r="11774" spans="1:12" ht="15" x14ac:dyDescent="0.25">
      <c r="A11774" s="189" t="s">
        <v>28369</v>
      </c>
      <c r="B11774" s="190" t="s">
        <v>28370</v>
      </c>
      <c r="C11774" s="190" t="s">
        <v>29797</v>
      </c>
      <c r="D11774" s="190" t="s">
        <v>29797</v>
      </c>
      <c r="E11774" s="190" t="s">
        <v>29797</v>
      </c>
      <c r="F11774" s="190" t="s">
        <v>29797</v>
      </c>
      <c r="G11774" s="190" t="s">
        <v>29797</v>
      </c>
      <c r="H11774" s="190" t="s">
        <v>32094</v>
      </c>
      <c r="I11774" s="190" t="s">
        <v>31166</v>
      </c>
      <c r="J11774" s="190" t="s">
        <v>29870</v>
      </c>
      <c r="K11774" s="190" t="s">
        <v>8069</v>
      </c>
      <c r="L11774" s="190" t="s">
        <v>1447</v>
      </c>
    </row>
    <row r="11775" spans="1:12" ht="15" x14ac:dyDescent="0.25">
      <c r="A11775" s="191" t="s">
        <v>12544</v>
      </c>
      <c r="B11775" s="192" t="s">
        <v>12545</v>
      </c>
      <c r="C11775" s="192" t="s">
        <v>29797</v>
      </c>
      <c r="D11775" s="192" t="s">
        <v>29797</v>
      </c>
      <c r="E11775" s="192" t="s">
        <v>29797</v>
      </c>
      <c r="F11775" s="192" t="s">
        <v>29797</v>
      </c>
      <c r="G11775" s="192" t="s">
        <v>29797</v>
      </c>
      <c r="H11775" s="192" t="s">
        <v>31342</v>
      </c>
      <c r="I11775" s="192" t="s">
        <v>31343</v>
      </c>
      <c r="J11775" s="192" t="s">
        <v>29821</v>
      </c>
      <c r="K11775" s="192" t="s">
        <v>5062</v>
      </c>
      <c r="L11775" s="192" t="s">
        <v>1447</v>
      </c>
    </row>
    <row r="11776" spans="1:12" ht="15" x14ac:dyDescent="0.25">
      <c r="A11776" s="189" t="s">
        <v>18130</v>
      </c>
      <c r="B11776" s="190" t="s">
        <v>21932</v>
      </c>
      <c r="C11776" s="190" t="s">
        <v>29797</v>
      </c>
      <c r="D11776" s="190" t="s">
        <v>29797</v>
      </c>
      <c r="E11776" s="190" t="s">
        <v>29797</v>
      </c>
      <c r="F11776" s="190" t="s">
        <v>29797</v>
      </c>
      <c r="G11776" s="190" t="s">
        <v>29797</v>
      </c>
      <c r="H11776" s="190" t="s">
        <v>31455</v>
      </c>
      <c r="I11776" s="190" t="s">
        <v>30567</v>
      </c>
      <c r="J11776" s="190" t="s">
        <v>29821</v>
      </c>
      <c r="K11776" s="190" t="s">
        <v>5062</v>
      </c>
      <c r="L11776" s="190" t="s">
        <v>1447</v>
      </c>
    </row>
    <row r="11777" spans="1:12" ht="15" x14ac:dyDescent="0.25">
      <c r="A11777" s="191" t="s">
        <v>18131</v>
      </c>
      <c r="B11777" s="192" t="s">
        <v>21933</v>
      </c>
      <c r="C11777" s="192" t="s">
        <v>29797</v>
      </c>
      <c r="D11777" s="192" t="s">
        <v>29797</v>
      </c>
      <c r="E11777" s="192" t="s">
        <v>29797</v>
      </c>
      <c r="F11777" s="192" t="s">
        <v>29797</v>
      </c>
      <c r="G11777" s="192" t="s">
        <v>29797</v>
      </c>
      <c r="H11777" s="192" t="s">
        <v>32608</v>
      </c>
      <c r="I11777" s="192" t="s">
        <v>32609</v>
      </c>
      <c r="J11777" s="192" t="s">
        <v>31325</v>
      </c>
      <c r="K11777" s="192" t="s">
        <v>5073</v>
      </c>
      <c r="L11777" s="192" t="s">
        <v>1447</v>
      </c>
    </row>
    <row r="11778" spans="1:12" ht="15" x14ac:dyDescent="0.25">
      <c r="A11778" s="189" t="s">
        <v>18132</v>
      </c>
      <c r="B11778" s="190" t="s">
        <v>21934</v>
      </c>
      <c r="C11778" s="190" t="s">
        <v>29797</v>
      </c>
      <c r="D11778" s="190" t="s">
        <v>29797</v>
      </c>
      <c r="E11778" s="190" t="s">
        <v>29797</v>
      </c>
      <c r="F11778" s="190" t="s">
        <v>29797</v>
      </c>
      <c r="G11778" s="190" t="s">
        <v>29797</v>
      </c>
      <c r="H11778" s="190" t="s">
        <v>29797</v>
      </c>
      <c r="I11778" s="190" t="s">
        <v>29797</v>
      </c>
      <c r="J11778" s="190" t="s">
        <v>29797</v>
      </c>
      <c r="K11778" s="190" t="s">
        <v>29797</v>
      </c>
      <c r="L11778" s="190" t="s">
        <v>29797</v>
      </c>
    </row>
    <row r="11779" spans="1:12" ht="15" x14ac:dyDescent="0.25">
      <c r="A11779" s="191" t="s">
        <v>18133</v>
      </c>
      <c r="B11779" s="192" t="s">
        <v>21935</v>
      </c>
      <c r="C11779" s="192" t="s">
        <v>29812</v>
      </c>
      <c r="D11779" s="192" t="s">
        <v>29813</v>
      </c>
      <c r="E11779" s="192" t="s">
        <v>31113</v>
      </c>
      <c r="F11779" s="192" t="s">
        <v>29804</v>
      </c>
      <c r="G11779" s="192" t="s">
        <v>30383</v>
      </c>
      <c r="H11779" s="192" t="s">
        <v>32805</v>
      </c>
      <c r="I11779" s="192" t="s">
        <v>32806</v>
      </c>
      <c r="J11779" s="192" t="s">
        <v>31325</v>
      </c>
      <c r="K11779" s="192" t="s">
        <v>5073</v>
      </c>
      <c r="L11779" s="192" t="s">
        <v>1447</v>
      </c>
    </row>
    <row r="11780" spans="1:12" ht="15" x14ac:dyDescent="0.25">
      <c r="A11780" s="189" t="s">
        <v>28371</v>
      </c>
      <c r="B11780" s="190" t="s">
        <v>270</v>
      </c>
      <c r="C11780" s="190" t="s">
        <v>29797</v>
      </c>
      <c r="D11780" s="190" t="s">
        <v>29797</v>
      </c>
      <c r="E11780" s="190" t="s">
        <v>29797</v>
      </c>
      <c r="F11780" s="190" t="s">
        <v>29797</v>
      </c>
      <c r="G11780" s="190" t="s">
        <v>29797</v>
      </c>
      <c r="H11780" s="190" t="s">
        <v>29797</v>
      </c>
      <c r="I11780" s="190" t="s">
        <v>29797</v>
      </c>
      <c r="J11780" s="190" t="s">
        <v>29797</v>
      </c>
      <c r="K11780" s="190" t="s">
        <v>29797</v>
      </c>
      <c r="L11780" s="190" t="s">
        <v>1463</v>
      </c>
    </row>
    <row r="11781" spans="1:12" ht="15" x14ac:dyDescent="0.25">
      <c r="A11781" s="191" t="s">
        <v>28372</v>
      </c>
      <c r="B11781" s="192" t="s">
        <v>28373</v>
      </c>
      <c r="C11781" s="192" t="s">
        <v>29797</v>
      </c>
      <c r="D11781" s="192" t="s">
        <v>29797</v>
      </c>
      <c r="E11781" s="192" t="s">
        <v>29797</v>
      </c>
      <c r="F11781" s="192" t="s">
        <v>29797</v>
      </c>
      <c r="G11781" s="192" t="s">
        <v>29797</v>
      </c>
      <c r="H11781" s="192" t="s">
        <v>31569</v>
      </c>
      <c r="I11781" s="192" t="s">
        <v>31570</v>
      </c>
      <c r="J11781" s="192" t="s">
        <v>29821</v>
      </c>
      <c r="K11781" s="192" t="s">
        <v>5062</v>
      </c>
      <c r="L11781" s="192" t="s">
        <v>1447</v>
      </c>
    </row>
    <row r="11782" spans="1:12" ht="15" x14ac:dyDescent="0.25">
      <c r="A11782" s="189" t="s">
        <v>18134</v>
      </c>
      <c r="B11782" s="190" t="s">
        <v>21936</v>
      </c>
      <c r="C11782" s="190" t="s">
        <v>29797</v>
      </c>
      <c r="D11782" s="190" t="s">
        <v>29797</v>
      </c>
      <c r="E11782" s="190" t="s">
        <v>29797</v>
      </c>
      <c r="F11782" s="190" t="s">
        <v>29797</v>
      </c>
      <c r="G11782" s="190" t="s">
        <v>29797</v>
      </c>
      <c r="H11782" s="190" t="s">
        <v>31439</v>
      </c>
      <c r="I11782" s="190" t="s">
        <v>1389</v>
      </c>
      <c r="J11782" s="190" t="s">
        <v>29821</v>
      </c>
      <c r="K11782" s="190" t="s">
        <v>5062</v>
      </c>
      <c r="L11782" s="190" t="s">
        <v>1447</v>
      </c>
    </row>
    <row r="11783" spans="1:12" ht="15" x14ac:dyDescent="0.25">
      <c r="A11783" s="191" t="s">
        <v>12546</v>
      </c>
      <c r="B11783" s="192" t="s">
        <v>12547</v>
      </c>
      <c r="C11783" s="192" t="s">
        <v>29797</v>
      </c>
      <c r="D11783" s="192" t="s">
        <v>29797</v>
      </c>
      <c r="E11783" s="192" t="s">
        <v>29797</v>
      </c>
      <c r="F11783" s="192" t="s">
        <v>29797</v>
      </c>
      <c r="G11783" s="192" t="s">
        <v>29797</v>
      </c>
      <c r="H11783" s="192" t="s">
        <v>31402</v>
      </c>
      <c r="I11783" s="192" t="s">
        <v>31403</v>
      </c>
      <c r="J11783" s="192" t="s">
        <v>29821</v>
      </c>
      <c r="K11783" s="192" t="s">
        <v>5062</v>
      </c>
      <c r="L11783" s="192" t="s">
        <v>1447</v>
      </c>
    </row>
    <row r="11784" spans="1:12" ht="15" x14ac:dyDescent="0.25">
      <c r="A11784" s="189" t="s">
        <v>6725</v>
      </c>
      <c r="B11784" s="190" t="s">
        <v>271</v>
      </c>
      <c r="C11784" s="190" t="s">
        <v>29797</v>
      </c>
      <c r="D11784" s="190" t="s">
        <v>29797</v>
      </c>
      <c r="E11784" s="190" t="s">
        <v>29797</v>
      </c>
      <c r="F11784" s="190" t="s">
        <v>29797</v>
      </c>
      <c r="G11784" s="190" t="s">
        <v>29797</v>
      </c>
      <c r="H11784" s="190" t="s">
        <v>31380</v>
      </c>
      <c r="I11784" s="190" t="s">
        <v>31381</v>
      </c>
      <c r="J11784" s="190" t="s">
        <v>29821</v>
      </c>
      <c r="K11784" s="190" t="s">
        <v>5062</v>
      </c>
      <c r="L11784" s="190" t="s">
        <v>1447</v>
      </c>
    </row>
    <row r="11785" spans="1:12" ht="15" x14ac:dyDescent="0.25">
      <c r="A11785" s="191" t="s">
        <v>6726</v>
      </c>
      <c r="B11785" s="192" t="s">
        <v>272</v>
      </c>
      <c r="C11785" s="192" t="s">
        <v>29797</v>
      </c>
      <c r="D11785" s="192" t="s">
        <v>29797</v>
      </c>
      <c r="E11785" s="192" t="s">
        <v>29797</v>
      </c>
      <c r="F11785" s="192" t="s">
        <v>29797</v>
      </c>
      <c r="G11785" s="192" t="s">
        <v>29797</v>
      </c>
      <c r="H11785" s="192" t="s">
        <v>31597</v>
      </c>
      <c r="I11785" s="192" t="s">
        <v>30124</v>
      </c>
      <c r="J11785" s="192" t="s">
        <v>29821</v>
      </c>
      <c r="K11785" s="192" t="s">
        <v>5062</v>
      </c>
      <c r="L11785" s="192" t="s">
        <v>1447</v>
      </c>
    </row>
    <row r="11786" spans="1:12" ht="15" x14ac:dyDescent="0.25">
      <c r="A11786" s="189" t="s">
        <v>12548</v>
      </c>
      <c r="B11786" s="190" t="s">
        <v>12549</v>
      </c>
      <c r="C11786" s="190" t="s">
        <v>29797</v>
      </c>
      <c r="D11786" s="190" t="s">
        <v>29797</v>
      </c>
      <c r="E11786" s="190" t="s">
        <v>29797</v>
      </c>
      <c r="F11786" s="190" t="s">
        <v>29797</v>
      </c>
      <c r="G11786" s="190" t="s">
        <v>29797</v>
      </c>
      <c r="H11786" s="190" t="s">
        <v>31592</v>
      </c>
      <c r="I11786" s="190" t="s">
        <v>31593</v>
      </c>
      <c r="J11786" s="190" t="s">
        <v>29821</v>
      </c>
      <c r="K11786" s="190" t="s">
        <v>5062</v>
      </c>
      <c r="L11786" s="190" t="s">
        <v>1447</v>
      </c>
    </row>
    <row r="11787" spans="1:12" ht="15" x14ac:dyDescent="0.25">
      <c r="A11787" s="191" t="s">
        <v>12550</v>
      </c>
      <c r="B11787" s="192" t="s">
        <v>12551</v>
      </c>
      <c r="C11787" s="192" t="s">
        <v>29797</v>
      </c>
      <c r="D11787" s="192" t="s">
        <v>29797</v>
      </c>
      <c r="E11787" s="192" t="s">
        <v>29797</v>
      </c>
      <c r="F11787" s="192" t="s">
        <v>29797</v>
      </c>
      <c r="G11787" s="192" t="s">
        <v>29797</v>
      </c>
      <c r="H11787" s="192" t="s">
        <v>31361</v>
      </c>
      <c r="I11787" s="192" t="s">
        <v>5062</v>
      </c>
      <c r="J11787" s="192" t="s">
        <v>29821</v>
      </c>
      <c r="K11787" s="192" t="s">
        <v>5062</v>
      </c>
      <c r="L11787" s="192" t="s">
        <v>1447</v>
      </c>
    </row>
    <row r="11788" spans="1:12" ht="15" x14ac:dyDescent="0.25">
      <c r="A11788" s="189" t="s">
        <v>6727</v>
      </c>
      <c r="B11788" s="190" t="s">
        <v>273</v>
      </c>
      <c r="C11788" s="190" t="s">
        <v>29797</v>
      </c>
      <c r="D11788" s="190" t="s">
        <v>29797</v>
      </c>
      <c r="E11788" s="190" t="s">
        <v>29797</v>
      </c>
      <c r="F11788" s="190" t="s">
        <v>29797</v>
      </c>
      <c r="G11788" s="190" t="s">
        <v>29797</v>
      </c>
      <c r="H11788" s="190" t="s">
        <v>29797</v>
      </c>
      <c r="I11788" s="190" t="s">
        <v>29797</v>
      </c>
      <c r="J11788" s="190" t="s">
        <v>29797</v>
      </c>
      <c r="K11788" s="190" t="s">
        <v>29797</v>
      </c>
      <c r="L11788" s="190" t="s">
        <v>29797</v>
      </c>
    </row>
    <row r="11789" spans="1:12" ht="15" x14ac:dyDescent="0.25">
      <c r="A11789" s="191" t="s">
        <v>12552</v>
      </c>
      <c r="B11789" s="192" t="s">
        <v>12553</v>
      </c>
      <c r="C11789" s="192" t="s">
        <v>29812</v>
      </c>
      <c r="D11789" s="192" t="s">
        <v>29797</v>
      </c>
      <c r="E11789" s="192" t="s">
        <v>31114</v>
      </c>
      <c r="F11789" s="192" t="s">
        <v>29797</v>
      </c>
      <c r="G11789" s="192" t="s">
        <v>29797</v>
      </c>
      <c r="H11789" s="192" t="s">
        <v>32739</v>
      </c>
      <c r="I11789" s="192" t="s">
        <v>5078</v>
      </c>
      <c r="J11789" s="192" t="s">
        <v>29826</v>
      </c>
      <c r="K11789" s="192" t="s">
        <v>5078</v>
      </c>
      <c r="L11789" s="192" t="s">
        <v>1447</v>
      </c>
    </row>
    <row r="11790" spans="1:12" ht="15" x14ac:dyDescent="0.25">
      <c r="A11790" s="189" t="s">
        <v>28374</v>
      </c>
      <c r="B11790" s="190" t="s">
        <v>28375</v>
      </c>
      <c r="C11790" s="190" t="s">
        <v>29797</v>
      </c>
      <c r="D11790" s="190" t="s">
        <v>29797</v>
      </c>
      <c r="E11790" s="190" t="s">
        <v>29797</v>
      </c>
      <c r="F11790" s="190" t="s">
        <v>29797</v>
      </c>
      <c r="G11790" s="190" t="s">
        <v>29797</v>
      </c>
      <c r="H11790" s="190" t="s">
        <v>31925</v>
      </c>
      <c r="I11790" s="190" t="s">
        <v>6136</v>
      </c>
      <c r="J11790" s="190" t="s">
        <v>29821</v>
      </c>
      <c r="K11790" s="190" t="s">
        <v>5062</v>
      </c>
      <c r="L11790" s="190" t="s">
        <v>1447</v>
      </c>
    </row>
    <row r="11791" spans="1:12" ht="15" x14ac:dyDescent="0.25">
      <c r="A11791" s="191" t="s">
        <v>6728</v>
      </c>
      <c r="B11791" s="192" t="s">
        <v>274</v>
      </c>
      <c r="C11791" s="192" t="s">
        <v>29797</v>
      </c>
      <c r="D11791" s="192" t="s">
        <v>29797</v>
      </c>
      <c r="E11791" s="192" t="s">
        <v>29797</v>
      </c>
      <c r="F11791" s="192" t="s">
        <v>29797</v>
      </c>
      <c r="G11791" s="192" t="s">
        <v>29797</v>
      </c>
      <c r="H11791" s="192" t="s">
        <v>31874</v>
      </c>
      <c r="I11791" s="192" t="s">
        <v>5073</v>
      </c>
      <c r="J11791" s="192" t="s">
        <v>31325</v>
      </c>
      <c r="K11791" s="192" t="s">
        <v>5073</v>
      </c>
      <c r="L11791" s="192" t="s">
        <v>1447</v>
      </c>
    </row>
    <row r="11792" spans="1:12" ht="15" x14ac:dyDescent="0.25">
      <c r="A11792" s="189" t="s">
        <v>6729</v>
      </c>
      <c r="B11792" s="190" t="s">
        <v>275</v>
      </c>
      <c r="C11792" s="190" t="s">
        <v>29797</v>
      </c>
      <c r="D11792" s="190" t="s">
        <v>29797</v>
      </c>
      <c r="E11792" s="190" t="s">
        <v>29797</v>
      </c>
      <c r="F11792" s="190" t="s">
        <v>29797</v>
      </c>
      <c r="G11792" s="190" t="s">
        <v>29797</v>
      </c>
      <c r="H11792" s="190" t="s">
        <v>29797</v>
      </c>
      <c r="I11792" s="190" t="s">
        <v>29797</v>
      </c>
      <c r="J11792" s="190" t="s">
        <v>29797</v>
      </c>
      <c r="K11792" s="190" t="s">
        <v>29797</v>
      </c>
      <c r="L11792" s="190" t="s">
        <v>29797</v>
      </c>
    </row>
    <row r="11793" spans="1:12" ht="15" x14ac:dyDescent="0.25">
      <c r="A11793" s="191" t="s">
        <v>18135</v>
      </c>
      <c r="B11793" s="192" t="s">
        <v>21937</v>
      </c>
      <c r="C11793" s="192" t="s">
        <v>29812</v>
      </c>
      <c r="D11793" s="192" t="s">
        <v>29813</v>
      </c>
      <c r="E11793" s="192" t="s">
        <v>30485</v>
      </c>
      <c r="F11793" s="192" t="s">
        <v>29797</v>
      </c>
      <c r="G11793" s="192" t="s">
        <v>29797</v>
      </c>
      <c r="H11793" s="192" t="s">
        <v>33290</v>
      </c>
      <c r="I11793" s="192" t="s">
        <v>22726</v>
      </c>
      <c r="J11793" s="192" t="s">
        <v>30063</v>
      </c>
      <c r="K11793" s="192" t="s">
        <v>10148</v>
      </c>
      <c r="L11793" s="192" t="s">
        <v>1447</v>
      </c>
    </row>
    <row r="11794" spans="1:12" ht="15" x14ac:dyDescent="0.25">
      <c r="A11794" s="189" t="s">
        <v>6730</v>
      </c>
      <c r="B11794" s="190" t="s">
        <v>276</v>
      </c>
      <c r="C11794" s="190" t="s">
        <v>29797</v>
      </c>
      <c r="D11794" s="190" t="s">
        <v>29797</v>
      </c>
      <c r="E11794" s="190" t="s">
        <v>29797</v>
      </c>
      <c r="F11794" s="190" t="s">
        <v>29797</v>
      </c>
      <c r="G11794" s="190" t="s">
        <v>29797</v>
      </c>
      <c r="H11794" s="190" t="s">
        <v>29797</v>
      </c>
      <c r="I11794" s="190" t="s">
        <v>29797</v>
      </c>
      <c r="J11794" s="190" t="s">
        <v>29797</v>
      </c>
      <c r="K11794" s="190" t="s">
        <v>29797</v>
      </c>
      <c r="L11794" s="190" t="s">
        <v>29797</v>
      </c>
    </row>
    <row r="11795" spans="1:12" ht="15" x14ac:dyDescent="0.25">
      <c r="A11795" s="191" t="s">
        <v>6731</v>
      </c>
      <c r="B11795" s="192" t="s">
        <v>277</v>
      </c>
      <c r="C11795" s="192" t="s">
        <v>29797</v>
      </c>
      <c r="D11795" s="192" t="s">
        <v>29797</v>
      </c>
      <c r="E11795" s="192" t="s">
        <v>29797</v>
      </c>
      <c r="F11795" s="192" t="s">
        <v>29797</v>
      </c>
      <c r="G11795" s="192" t="s">
        <v>29797</v>
      </c>
      <c r="H11795" s="192" t="s">
        <v>29797</v>
      </c>
      <c r="I11795" s="192" t="s">
        <v>29797</v>
      </c>
      <c r="J11795" s="192" t="s">
        <v>29797</v>
      </c>
      <c r="K11795" s="192" t="s">
        <v>29797</v>
      </c>
      <c r="L11795" s="192" t="s">
        <v>29797</v>
      </c>
    </row>
    <row r="11796" spans="1:12" ht="15" x14ac:dyDescent="0.25">
      <c r="A11796" s="189" t="s">
        <v>18136</v>
      </c>
      <c r="B11796" s="190" t="s">
        <v>21938</v>
      </c>
      <c r="C11796" s="190" t="s">
        <v>29806</v>
      </c>
      <c r="D11796" s="190" t="s">
        <v>29816</v>
      </c>
      <c r="E11796" s="190" t="s">
        <v>31115</v>
      </c>
      <c r="F11796" s="190" t="s">
        <v>29804</v>
      </c>
      <c r="G11796" s="190" t="s">
        <v>29815</v>
      </c>
      <c r="H11796" s="190" t="s">
        <v>31682</v>
      </c>
      <c r="I11796" s="190" t="s">
        <v>31683</v>
      </c>
      <c r="J11796" s="190" t="s">
        <v>29985</v>
      </c>
      <c r="K11796" s="190" t="s">
        <v>5897</v>
      </c>
      <c r="L11796" s="190" t="s">
        <v>1447</v>
      </c>
    </row>
    <row r="11797" spans="1:12" ht="15" x14ac:dyDescent="0.25">
      <c r="A11797" s="191" t="s">
        <v>12554</v>
      </c>
      <c r="B11797" s="192" t="s">
        <v>12555</v>
      </c>
      <c r="C11797" s="192" t="s">
        <v>29797</v>
      </c>
      <c r="D11797" s="192" t="s">
        <v>29797</v>
      </c>
      <c r="E11797" s="192" t="s">
        <v>29797</v>
      </c>
      <c r="F11797" s="192" t="s">
        <v>29797</v>
      </c>
      <c r="G11797" s="192" t="s">
        <v>29797</v>
      </c>
      <c r="H11797" s="192" t="s">
        <v>31588</v>
      </c>
      <c r="I11797" s="192" t="s">
        <v>30455</v>
      </c>
      <c r="J11797" s="192" t="s">
        <v>29870</v>
      </c>
      <c r="K11797" s="192" t="s">
        <v>8069</v>
      </c>
      <c r="L11797" s="192" t="s">
        <v>1447</v>
      </c>
    </row>
    <row r="11798" spans="1:12" ht="15" x14ac:dyDescent="0.25">
      <c r="A11798" s="189" t="s">
        <v>12556</v>
      </c>
      <c r="B11798" s="190" t="s">
        <v>12555</v>
      </c>
      <c r="C11798" s="190" t="s">
        <v>29797</v>
      </c>
      <c r="D11798" s="190" t="s">
        <v>29797</v>
      </c>
      <c r="E11798" s="190" t="s">
        <v>29797</v>
      </c>
      <c r="F11798" s="190" t="s">
        <v>29797</v>
      </c>
      <c r="G11798" s="190" t="s">
        <v>29797</v>
      </c>
      <c r="H11798" s="190" t="s">
        <v>31588</v>
      </c>
      <c r="I11798" s="190" t="s">
        <v>30455</v>
      </c>
      <c r="J11798" s="190" t="s">
        <v>29870</v>
      </c>
      <c r="K11798" s="190" t="s">
        <v>8069</v>
      </c>
      <c r="L11798" s="190" t="s">
        <v>1447</v>
      </c>
    </row>
    <row r="11799" spans="1:12" ht="15" x14ac:dyDescent="0.25">
      <c r="A11799" s="191" t="s">
        <v>28376</v>
      </c>
      <c r="B11799" s="192" t="s">
        <v>28377</v>
      </c>
      <c r="C11799" s="192" t="s">
        <v>29797</v>
      </c>
      <c r="D11799" s="192" t="s">
        <v>29797</v>
      </c>
      <c r="E11799" s="192" t="s">
        <v>29797</v>
      </c>
      <c r="F11799" s="192" t="s">
        <v>29797</v>
      </c>
      <c r="G11799" s="192" t="s">
        <v>29797</v>
      </c>
      <c r="H11799" s="192" t="s">
        <v>31436</v>
      </c>
      <c r="I11799" s="192" t="s">
        <v>5062</v>
      </c>
      <c r="J11799" s="192" t="s">
        <v>29821</v>
      </c>
      <c r="K11799" s="192" t="s">
        <v>5062</v>
      </c>
      <c r="L11799" s="192" t="s">
        <v>1447</v>
      </c>
    </row>
    <row r="11800" spans="1:12" ht="15" x14ac:dyDescent="0.25">
      <c r="A11800" s="189" t="s">
        <v>18137</v>
      </c>
      <c r="B11800" s="190" t="s">
        <v>28378</v>
      </c>
      <c r="C11800" s="190" t="s">
        <v>29797</v>
      </c>
      <c r="D11800" s="190" t="s">
        <v>29797</v>
      </c>
      <c r="E11800" s="190" t="s">
        <v>29797</v>
      </c>
      <c r="F11800" s="190" t="s">
        <v>29797</v>
      </c>
      <c r="G11800" s="190" t="s">
        <v>29797</v>
      </c>
      <c r="H11800" s="190" t="s">
        <v>29797</v>
      </c>
      <c r="I11800" s="190" t="s">
        <v>29797</v>
      </c>
      <c r="J11800" s="190" t="s">
        <v>29797</v>
      </c>
      <c r="K11800" s="190" t="s">
        <v>29797</v>
      </c>
      <c r="L11800" s="190" t="s">
        <v>1447</v>
      </c>
    </row>
    <row r="11801" spans="1:12" ht="15" x14ac:dyDescent="0.25">
      <c r="A11801" s="191" t="s">
        <v>28379</v>
      </c>
      <c r="B11801" s="192" t="s">
        <v>28380</v>
      </c>
      <c r="C11801" s="192" t="s">
        <v>29797</v>
      </c>
      <c r="D11801" s="192" t="s">
        <v>29797</v>
      </c>
      <c r="E11801" s="192" t="s">
        <v>29797</v>
      </c>
      <c r="F11801" s="192" t="s">
        <v>29797</v>
      </c>
      <c r="G11801" s="192" t="s">
        <v>29797</v>
      </c>
      <c r="H11801" s="192" t="s">
        <v>31482</v>
      </c>
      <c r="I11801" s="192" t="s">
        <v>31483</v>
      </c>
      <c r="J11801" s="192" t="s">
        <v>29821</v>
      </c>
      <c r="K11801" s="192" t="s">
        <v>5062</v>
      </c>
      <c r="L11801" s="192" t="s">
        <v>1447</v>
      </c>
    </row>
    <row r="11802" spans="1:12" ht="15" x14ac:dyDescent="0.25">
      <c r="A11802" s="189" t="s">
        <v>28381</v>
      </c>
      <c r="B11802" s="190" t="s">
        <v>21939</v>
      </c>
      <c r="C11802" s="190" t="s">
        <v>29797</v>
      </c>
      <c r="D11802" s="190" t="s">
        <v>29797</v>
      </c>
      <c r="E11802" s="190" t="s">
        <v>29797</v>
      </c>
      <c r="F11802" s="190" t="s">
        <v>29797</v>
      </c>
      <c r="G11802" s="190" t="s">
        <v>29797</v>
      </c>
      <c r="H11802" s="190" t="s">
        <v>29797</v>
      </c>
      <c r="I11802" s="190" t="s">
        <v>29797</v>
      </c>
      <c r="J11802" s="190" t="s">
        <v>29797</v>
      </c>
      <c r="K11802" s="190" t="s">
        <v>29797</v>
      </c>
      <c r="L11802" s="190" t="s">
        <v>1468</v>
      </c>
    </row>
    <row r="11803" spans="1:12" ht="15" x14ac:dyDescent="0.25">
      <c r="A11803" s="191" t="s">
        <v>28382</v>
      </c>
      <c r="B11803" s="192" t="s">
        <v>278</v>
      </c>
      <c r="C11803" s="192" t="s">
        <v>29797</v>
      </c>
      <c r="D11803" s="192" t="s">
        <v>29797</v>
      </c>
      <c r="E11803" s="192" t="s">
        <v>29797</v>
      </c>
      <c r="F11803" s="192" t="s">
        <v>29797</v>
      </c>
      <c r="G11803" s="192" t="s">
        <v>29797</v>
      </c>
      <c r="H11803" s="192" t="s">
        <v>29797</v>
      </c>
      <c r="I11803" s="192" t="s">
        <v>29797</v>
      </c>
      <c r="J11803" s="192" t="s">
        <v>29797</v>
      </c>
      <c r="K11803" s="192" t="s">
        <v>29797</v>
      </c>
      <c r="L11803" s="192" t="s">
        <v>2704</v>
      </c>
    </row>
    <row r="11804" spans="1:12" ht="15" x14ac:dyDescent="0.25">
      <c r="A11804" s="189" t="s">
        <v>12557</v>
      </c>
      <c r="B11804" s="190" t="s">
        <v>12558</v>
      </c>
      <c r="C11804" s="190" t="s">
        <v>29797</v>
      </c>
      <c r="D11804" s="190" t="s">
        <v>29797</v>
      </c>
      <c r="E11804" s="190" t="s">
        <v>29797</v>
      </c>
      <c r="F11804" s="190" t="s">
        <v>29797</v>
      </c>
      <c r="G11804" s="190" t="s">
        <v>29797</v>
      </c>
      <c r="H11804" s="190" t="s">
        <v>31354</v>
      </c>
      <c r="I11804" s="190" t="s">
        <v>30165</v>
      </c>
      <c r="J11804" s="190" t="s">
        <v>29821</v>
      </c>
      <c r="K11804" s="190" t="s">
        <v>5062</v>
      </c>
      <c r="L11804" s="190" t="s">
        <v>1447</v>
      </c>
    </row>
    <row r="11805" spans="1:12" ht="15" x14ac:dyDescent="0.25">
      <c r="A11805" s="191" t="s">
        <v>12559</v>
      </c>
      <c r="B11805" s="192" t="s">
        <v>12560</v>
      </c>
      <c r="C11805" s="192" t="s">
        <v>29797</v>
      </c>
      <c r="D11805" s="192" t="s">
        <v>29797</v>
      </c>
      <c r="E11805" s="192" t="s">
        <v>29797</v>
      </c>
      <c r="F11805" s="192" t="s">
        <v>29797</v>
      </c>
      <c r="G11805" s="192" t="s">
        <v>29797</v>
      </c>
      <c r="H11805" s="192" t="s">
        <v>31402</v>
      </c>
      <c r="I11805" s="192" t="s">
        <v>31403</v>
      </c>
      <c r="J11805" s="192" t="s">
        <v>29821</v>
      </c>
      <c r="K11805" s="192" t="s">
        <v>5062</v>
      </c>
      <c r="L11805" s="192" t="s">
        <v>1447</v>
      </c>
    </row>
    <row r="11806" spans="1:12" ht="15" x14ac:dyDescent="0.25">
      <c r="A11806" s="189" t="s">
        <v>12561</v>
      </c>
      <c r="B11806" s="190" t="s">
        <v>12562</v>
      </c>
      <c r="C11806" s="190" t="s">
        <v>29812</v>
      </c>
      <c r="D11806" s="190" t="s">
        <v>29797</v>
      </c>
      <c r="E11806" s="190" t="s">
        <v>31116</v>
      </c>
      <c r="F11806" s="190" t="s">
        <v>29797</v>
      </c>
      <c r="G11806" s="190" t="s">
        <v>29797</v>
      </c>
      <c r="H11806" s="190" t="s">
        <v>31307</v>
      </c>
      <c r="I11806" s="190" t="s">
        <v>5062</v>
      </c>
      <c r="J11806" s="190" t="s">
        <v>29821</v>
      </c>
      <c r="K11806" s="190" t="s">
        <v>5062</v>
      </c>
      <c r="L11806" s="190" t="s">
        <v>1447</v>
      </c>
    </row>
    <row r="11807" spans="1:12" ht="15" x14ac:dyDescent="0.25">
      <c r="A11807" s="191" t="s">
        <v>12563</v>
      </c>
      <c r="B11807" s="192" t="s">
        <v>12564</v>
      </c>
      <c r="C11807" s="192" t="s">
        <v>29797</v>
      </c>
      <c r="D11807" s="192" t="s">
        <v>29797</v>
      </c>
      <c r="E11807" s="192" t="s">
        <v>29797</v>
      </c>
      <c r="F11807" s="192" t="s">
        <v>29797</v>
      </c>
      <c r="G11807" s="192" t="s">
        <v>29797</v>
      </c>
      <c r="H11807" s="192" t="s">
        <v>31376</v>
      </c>
      <c r="I11807" s="192" t="s">
        <v>5062</v>
      </c>
      <c r="J11807" s="192" t="s">
        <v>29821</v>
      </c>
      <c r="K11807" s="192" t="s">
        <v>5062</v>
      </c>
      <c r="L11807" s="192" t="s">
        <v>1447</v>
      </c>
    </row>
    <row r="11808" spans="1:12" ht="15" x14ac:dyDescent="0.25">
      <c r="A11808" s="189" t="s">
        <v>28383</v>
      </c>
      <c r="B11808" s="190" t="s">
        <v>28384</v>
      </c>
      <c r="C11808" s="190" t="s">
        <v>29797</v>
      </c>
      <c r="D11808" s="190" t="s">
        <v>29797</v>
      </c>
      <c r="E11808" s="190" t="s">
        <v>29797</v>
      </c>
      <c r="F11808" s="190" t="s">
        <v>29797</v>
      </c>
      <c r="G11808" s="190" t="s">
        <v>29797</v>
      </c>
      <c r="H11808" s="190" t="s">
        <v>29797</v>
      </c>
      <c r="I11808" s="190" t="s">
        <v>29797</v>
      </c>
      <c r="J11808" s="190" t="s">
        <v>29797</v>
      </c>
      <c r="K11808" s="190" t="s">
        <v>29797</v>
      </c>
      <c r="L11808" s="190" t="s">
        <v>29797</v>
      </c>
    </row>
    <row r="11809" spans="1:12" ht="15" x14ac:dyDescent="0.25">
      <c r="A11809" s="191" t="s">
        <v>12565</v>
      </c>
      <c r="B11809" s="192" t="s">
        <v>12566</v>
      </c>
      <c r="C11809" s="192" t="s">
        <v>29812</v>
      </c>
      <c r="D11809" s="192" t="s">
        <v>29797</v>
      </c>
      <c r="E11809" s="192" t="s">
        <v>31117</v>
      </c>
      <c r="F11809" s="192" t="s">
        <v>29797</v>
      </c>
      <c r="G11809" s="192" t="s">
        <v>29797</v>
      </c>
      <c r="H11809" s="192" t="s">
        <v>32540</v>
      </c>
      <c r="I11809" s="192" t="s">
        <v>32541</v>
      </c>
      <c r="J11809" s="192" t="s">
        <v>31325</v>
      </c>
      <c r="K11809" s="192" t="s">
        <v>5073</v>
      </c>
      <c r="L11809" s="192" t="s">
        <v>1447</v>
      </c>
    </row>
    <row r="11810" spans="1:12" ht="15" x14ac:dyDescent="0.25">
      <c r="A11810" s="189" t="s">
        <v>28385</v>
      </c>
      <c r="B11810" s="190" t="s">
        <v>28386</v>
      </c>
      <c r="C11810" s="190" t="s">
        <v>29812</v>
      </c>
      <c r="D11810" s="190" t="s">
        <v>29824</v>
      </c>
      <c r="E11810" s="190" t="s">
        <v>29797</v>
      </c>
      <c r="F11810" s="190" t="s">
        <v>29804</v>
      </c>
      <c r="G11810" s="190" t="s">
        <v>29985</v>
      </c>
      <c r="H11810" s="190" t="s">
        <v>31496</v>
      </c>
      <c r="I11810" s="190" t="s">
        <v>31497</v>
      </c>
      <c r="J11810" s="190" t="s">
        <v>29821</v>
      </c>
      <c r="K11810" s="190" t="s">
        <v>5062</v>
      </c>
      <c r="L11810" s="190" t="s">
        <v>1447</v>
      </c>
    </row>
    <row r="11811" spans="1:12" ht="15" x14ac:dyDescent="0.25">
      <c r="A11811" s="191" t="s">
        <v>6732</v>
      </c>
      <c r="B11811" s="192" t="s">
        <v>279</v>
      </c>
      <c r="C11811" s="192" t="s">
        <v>29797</v>
      </c>
      <c r="D11811" s="192" t="s">
        <v>29797</v>
      </c>
      <c r="E11811" s="192" t="s">
        <v>29797</v>
      </c>
      <c r="F11811" s="192" t="s">
        <v>29797</v>
      </c>
      <c r="G11811" s="192" t="s">
        <v>29797</v>
      </c>
      <c r="H11811" s="192" t="s">
        <v>31314</v>
      </c>
      <c r="I11811" s="192" t="s">
        <v>5062</v>
      </c>
      <c r="J11811" s="192" t="s">
        <v>29821</v>
      </c>
      <c r="K11811" s="192" t="s">
        <v>5062</v>
      </c>
      <c r="L11811" s="192" t="s">
        <v>1447</v>
      </c>
    </row>
    <row r="11812" spans="1:12" ht="15" x14ac:dyDescent="0.25">
      <c r="A11812" s="189" t="s">
        <v>18138</v>
      </c>
      <c r="B11812" s="190" t="s">
        <v>21940</v>
      </c>
      <c r="C11812" s="190" t="s">
        <v>29797</v>
      </c>
      <c r="D11812" s="190" t="s">
        <v>29797</v>
      </c>
      <c r="E11812" s="190" t="s">
        <v>29797</v>
      </c>
      <c r="F11812" s="190" t="s">
        <v>29797</v>
      </c>
      <c r="G11812" s="190" t="s">
        <v>29797</v>
      </c>
      <c r="H11812" s="190" t="s">
        <v>29797</v>
      </c>
      <c r="I11812" s="190" t="s">
        <v>29797</v>
      </c>
      <c r="J11812" s="190" t="s">
        <v>29797</v>
      </c>
      <c r="K11812" s="190" t="s">
        <v>29797</v>
      </c>
      <c r="L11812" s="190" t="s">
        <v>29797</v>
      </c>
    </row>
    <row r="11813" spans="1:12" ht="15" x14ac:dyDescent="0.25">
      <c r="A11813" s="191" t="s">
        <v>18139</v>
      </c>
      <c r="B11813" s="192" t="s">
        <v>21941</v>
      </c>
      <c r="C11813" s="192" t="s">
        <v>29797</v>
      </c>
      <c r="D11813" s="192" t="s">
        <v>29797</v>
      </c>
      <c r="E11813" s="192" t="s">
        <v>29797</v>
      </c>
      <c r="F11813" s="192" t="s">
        <v>29797</v>
      </c>
      <c r="G11813" s="192" t="s">
        <v>29797</v>
      </c>
      <c r="H11813" s="192" t="s">
        <v>31399</v>
      </c>
      <c r="I11813" s="192" t="s">
        <v>5073</v>
      </c>
      <c r="J11813" s="192" t="s">
        <v>31325</v>
      </c>
      <c r="K11813" s="192" t="s">
        <v>5073</v>
      </c>
      <c r="L11813" s="192" t="s">
        <v>1447</v>
      </c>
    </row>
    <row r="11814" spans="1:12" ht="15" x14ac:dyDescent="0.25">
      <c r="A11814" s="189" t="s">
        <v>6733</v>
      </c>
      <c r="B11814" s="190" t="s">
        <v>280</v>
      </c>
      <c r="C11814" s="190" t="s">
        <v>29797</v>
      </c>
      <c r="D11814" s="190" t="s">
        <v>29797</v>
      </c>
      <c r="E11814" s="190" t="s">
        <v>29797</v>
      </c>
      <c r="F11814" s="190" t="s">
        <v>29797</v>
      </c>
      <c r="G11814" s="190" t="s">
        <v>29797</v>
      </c>
      <c r="H11814" s="190" t="s">
        <v>31371</v>
      </c>
      <c r="I11814" s="190" t="s">
        <v>5062</v>
      </c>
      <c r="J11814" s="190" t="s">
        <v>29821</v>
      </c>
      <c r="K11814" s="190" t="s">
        <v>5062</v>
      </c>
      <c r="L11814" s="190" t="s">
        <v>1447</v>
      </c>
    </row>
    <row r="11815" spans="1:12" ht="15" x14ac:dyDescent="0.25">
      <c r="A11815" s="191" t="s">
        <v>28387</v>
      </c>
      <c r="B11815" s="192" t="s">
        <v>28388</v>
      </c>
      <c r="C11815" s="192" t="s">
        <v>29797</v>
      </c>
      <c r="D11815" s="192" t="s">
        <v>29797</v>
      </c>
      <c r="E11815" s="192" t="s">
        <v>29797</v>
      </c>
      <c r="F11815" s="192" t="s">
        <v>29797</v>
      </c>
      <c r="G11815" s="192" t="s">
        <v>29797</v>
      </c>
      <c r="H11815" s="192" t="s">
        <v>31361</v>
      </c>
      <c r="I11815" s="192" t="s">
        <v>5062</v>
      </c>
      <c r="J11815" s="192" t="s">
        <v>29821</v>
      </c>
      <c r="K11815" s="192" t="s">
        <v>5062</v>
      </c>
      <c r="L11815" s="192" t="s">
        <v>1447</v>
      </c>
    </row>
    <row r="11816" spans="1:12" ht="15" x14ac:dyDescent="0.25">
      <c r="A11816" s="189" t="s">
        <v>18140</v>
      </c>
      <c r="B11816" s="190" t="s">
        <v>21942</v>
      </c>
      <c r="C11816" s="190" t="s">
        <v>29797</v>
      </c>
      <c r="D11816" s="190" t="s">
        <v>29797</v>
      </c>
      <c r="E11816" s="190" t="s">
        <v>29797</v>
      </c>
      <c r="F11816" s="190" t="s">
        <v>29797</v>
      </c>
      <c r="G11816" s="190" t="s">
        <v>29797</v>
      </c>
      <c r="H11816" s="190" t="s">
        <v>29797</v>
      </c>
      <c r="I11816" s="190" t="s">
        <v>29797</v>
      </c>
      <c r="J11816" s="190" t="s">
        <v>29797</v>
      </c>
      <c r="K11816" s="190" t="s">
        <v>29797</v>
      </c>
      <c r="L11816" s="190" t="s">
        <v>1447</v>
      </c>
    </row>
    <row r="11817" spans="1:12" ht="15" x14ac:dyDescent="0.25">
      <c r="A11817" s="191" t="s">
        <v>28389</v>
      </c>
      <c r="B11817" s="192" t="s">
        <v>28390</v>
      </c>
      <c r="C11817" s="192" t="s">
        <v>29797</v>
      </c>
      <c r="D11817" s="192" t="s">
        <v>29797</v>
      </c>
      <c r="E11817" s="192" t="s">
        <v>29797</v>
      </c>
      <c r="F11817" s="192" t="s">
        <v>29797</v>
      </c>
      <c r="G11817" s="192" t="s">
        <v>29797</v>
      </c>
      <c r="H11817" s="192" t="s">
        <v>29797</v>
      </c>
      <c r="I11817" s="192" t="s">
        <v>29797</v>
      </c>
      <c r="J11817" s="192" t="s">
        <v>29797</v>
      </c>
      <c r="K11817" s="192" t="s">
        <v>29797</v>
      </c>
      <c r="L11817" s="192" t="s">
        <v>1447</v>
      </c>
    </row>
    <row r="11818" spans="1:12" ht="15" x14ac:dyDescent="0.25">
      <c r="A11818" s="189" t="s">
        <v>12567</v>
      </c>
      <c r="B11818" s="190" t="s">
        <v>12568</v>
      </c>
      <c r="C11818" s="190" t="s">
        <v>29812</v>
      </c>
      <c r="D11818" s="190" t="s">
        <v>29797</v>
      </c>
      <c r="E11818" s="190" t="s">
        <v>31118</v>
      </c>
      <c r="F11818" s="190" t="s">
        <v>29797</v>
      </c>
      <c r="G11818" s="190" t="s">
        <v>29797</v>
      </c>
      <c r="H11818" s="190" t="s">
        <v>33233</v>
      </c>
      <c r="I11818" s="190" t="s">
        <v>10553</v>
      </c>
      <c r="J11818" s="190" t="s">
        <v>30285</v>
      </c>
      <c r="K11818" s="190" t="s">
        <v>10553</v>
      </c>
      <c r="L11818" s="190" t="s">
        <v>1447</v>
      </c>
    </row>
    <row r="11819" spans="1:12" ht="15" x14ac:dyDescent="0.25">
      <c r="A11819" s="191" t="s">
        <v>18141</v>
      </c>
      <c r="B11819" s="192" t="s">
        <v>21943</v>
      </c>
      <c r="C11819" s="192" t="s">
        <v>29797</v>
      </c>
      <c r="D11819" s="192" t="s">
        <v>29797</v>
      </c>
      <c r="E11819" s="192" t="s">
        <v>29797</v>
      </c>
      <c r="F11819" s="192" t="s">
        <v>29797</v>
      </c>
      <c r="G11819" s="192" t="s">
        <v>29797</v>
      </c>
      <c r="H11819" s="192" t="s">
        <v>33291</v>
      </c>
      <c r="I11819" s="192" t="s">
        <v>33292</v>
      </c>
      <c r="J11819" s="192" t="s">
        <v>30285</v>
      </c>
      <c r="K11819" s="192" t="s">
        <v>10553</v>
      </c>
      <c r="L11819" s="192" t="s">
        <v>1447</v>
      </c>
    </row>
    <row r="11820" spans="1:12" ht="15" x14ac:dyDescent="0.25">
      <c r="A11820" s="189" t="s">
        <v>18142</v>
      </c>
      <c r="B11820" s="190" t="s">
        <v>28391</v>
      </c>
      <c r="C11820" s="190" t="s">
        <v>29797</v>
      </c>
      <c r="D11820" s="190" t="s">
        <v>29797</v>
      </c>
      <c r="E11820" s="190" t="s">
        <v>29797</v>
      </c>
      <c r="F11820" s="190" t="s">
        <v>29797</v>
      </c>
      <c r="G11820" s="190" t="s">
        <v>29797</v>
      </c>
      <c r="H11820" s="190" t="s">
        <v>33293</v>
      </c>
      <c r="I11820" s="190" t="s">
        <v>9190</v>
      </c>
      <c r="J11820" s="190" t="s">
        <v>30441</v>
      </c>
      <c r="K11820" s="190" t="s">
        <v>9190</v>
      </c>
      <c r="L11820" s="190" t="s">
        <v>1447</v>
      </c>
    </row>
    <row r="11821" spans="1:12" ht="15" x14ac:dyDescent="0.25">
      <c r="A11821" s="191" t="s">
        <v>18143</v>
      </c>
      <c r="B11821" s="192" t="s">
        <v>28392</v>
      </c>
      <c r="C11821" s="192" t="s">
        <v>29797</v>
      </c>
      <c r="D11821" s="192" t="s">
        <v>29797</v>
      </c>
      <c r="E11821" s="192" t="s">
        <v>29797</v>
      </c>
      <c r="F11821" s="192" t="s">
        <v>29797</v>
      </c>
      <c r="G11821" s="192" t="s">
        <v>29797</v>
      </c>
      <c r="H11821" s="192" t="s">
        <v>31460</v>
      </c>
      <c r="I11821" s="192" t="s">
        <v>29942</v>
      </c>
      <c r="J11821" s="192" t="s">
        <v>29821</v>
      </c>
      <c r="K11821" s="192" t="s">
        <v>5062</v>
      </c>
      <c r="L11821" s="192" t="s">
        <v>1447</v>
      </c>
    </row>
    <row r="11822" spans="1:12" ht="15" x14ac:dyDescent="0.25">
      <c r="A11822" s="189" t="s">
        <v>28393</v>
      </c>
      <c r="B11822" s="190" t="s">
        <v>28394</v>
      </c>
      <c r="C11822" s="190" t="s">
        <v>29797</v>
      </c>
      <c r="D11822" s="190" t="s">
        <v>29797</v>
      </c>
      <c r="E11822" s="190" t="s">
        <v>29797</v>
      </c>
      <c r="F11822" s="190" t="s">
        <v>29797</v>
      </c>
      <c r="G11822" s="190" t="s">
        <v>29797</v>
      </c>
      <c r="H11822" s="190" t="s">
        <v>31439</v>
      </c>
      <c r="I11822" s="190" t="s">
        <v>1389</v>
      </c>
      <c r="J11822" s="190" t="s">
        <v>29821</v>
      </c>
      <c r="K11822" s="190" t="s">
        <v>5062</v>
      </c>
      <c r="L11822" s="190" t="s">
        <v>1447</v>
      </c>
    </row>
    <row r="11823" spans="1:12" ht="15" x14ac:dyDescent="0.25">
      <c r="A11823" s="191" t="s">
        <v>18144</v>
      </c>
      <c r="B11823" s="192" t="s">
        <v>21944</v>
      </c>
      <c r="C11823" s="192" t="s">
        <v>29797</v>
      </c>
      <c r="D11823" s="192" t="s">
        <v>29797</v>
      </c>
      <c r="E11823" s="192" t="s">
        <v>29797</v>
      </c>
      <c r="F11823" s="192" t="s">
        <v>29797</v>
      </c>
      <c r="G11823" s="192" t="s">
        <v>29797</v>
      </c>
      <c r="H11823" s="192" t="s">
        <v>31376</v>
      </c>
      <c r="I11823" s="192" t="s">
        <v>5062</v>
      </c>
      <c r="J11823" s="192" t="s">
        <v>29821</v>
      </c>
      <c r="K11823" s="192" t="s">
        <v>5062</v>
      </c>
      <c r="L11823" s="192" t="s">
        <v>1447</v>
      </c>
    </row>
    <row r="11824" spans="1:12" ht="15" x14ac:dyDescent="0.25">
      <c r="A11824" s="189" t="s">
        <v>18145</v>
      </c>
      <c r="B11824" s="190" t="s">
        <v>21945</v>
      </c>
      <c r="C11824" s="190" t="s">
        <v>29797</v>
      </c>
      <c r="D11824" s="190" t="s">
        <v>29797</v>
      </c>
      <c r="E11824" s="190" t="s">
        <v>29797</v>
      </c>
      <c r="F11824" s="190" t="s">
        <v>29797</v>
      </c>
      <c r="G11824" s="190" t="s">
        <v>29797</v>
      </c>
      <c r="H11824" s="190" t="s">
        <v>29797</v>
      </c>
      <c r="I11824" s="190" t="s">
        <v>29797</v>
      </c>
      <c r="J11824" s="190" t="s">
        <v>29797</v>
      </c>
      <c r="K11824" s="190" t="s">
        <v>29797</v>
      </c>
      <c r="L11824" s="190" t="s">
        <v>29797</v>
      </c>
    </row>
    <row r="11825" spans="1:12" ht="15" x14ac:dyDescent="0.25">
      <c r="A11825" s="191" t="s">
        <v>12569</v>
      </c>
      <c r="B11825" s="192" t="s">
        <v>12570</v>
      </c>
      <c r="C11825" s="192" t="s">
        <v>29797</v>
      </c>
      <c r="D11825" s="192" t="s">
        <v>29797</v>
      </c>
      <c r="E11825" s="192" t="s">
        <v>29797</v>
      </c>
      <c r="F11825" s="192" t="s">
        <v>29797</v>
      </c>
      <c r="G11825" s="192" t="s">
        <v>29797</v>
      </c>
      <c r="H11825" s="192" t="s">
        <v>29797</v>
      </c>
      <c r="I11825" s="192" t="s">
        <v>29797</v>
      </c>
      <c r="J11825" s="192" t="s">
        <v>29821</v>
      </c>
      <c r="K11825" s="192" t="s">
        <v>5062</v>
      </c>
      <c r="L11825" s="192" t="s">
        <v>1447</v>
      </c>
    </row>
    <row r="11826" spans="1:12" ht="15" x14ac:dyDescent="0.25">
      <c r="A11826" s="189" t="s">
        <v>18146</v>
      </c>
      <c r="B11826" s="190" t="s">
        <v>28395</v>
      </c>
      <c r="C11826" s="190" t="s">
        <v>29797</v>
      </c>
      <c r="D11826" s="190" t="s">
        <v>29797</v>
      </c>
      <c r="E11826" s="190" t="s">
        <v>29797</v>
      </c>
      <c r="F11826" s="190" t="s">
        <v>29797</v>
      </c>
      <c r="G11826" s="190" t="s">
        <v>29797</v>
      </c>
      <c r="H11826" s="190" t="s">
        <v>31314</v>
      </c>
      <c r="I11826" s="190" t="s">
        <v>5062</v>
      </c>
      <c r="J11826" s="190" t="s">
        <v>29821</v>
      </c>
      <c r="K11826" s="190" t="s">
        <v>5062</v>
      </c>
      <c r="L11826" s="190" t="s">
        <v>1447</v>
      </c>
    </row>
    <row r="11827" spans="1:12" ht="15" x14ac:dyDescent="0.25">
      <c r="A11827" s="191" t="s">
        <v>28396</v>
      </c>
      <c r="B11827" s="192" t="s">
        <v>28397</v>
      </c>
      <c r="C11827" s="192" t="s">
        <v>29797</v>
      </c>
      <c r="D11827" s="192" t="s">
        <v>29797</v>
      </c>
      <c r="E11827" s="192" t="s">
        <v>29797</v>
      </c>
      <c r="F11827" s="192" t="s">
        <v>29797</v>
      </c>
      <c r="G11827" s="192" t="s">
        <v>29797</v>
      </c>
      <c r="H11827" s="192" t="s">
        <v>29797</v>
      </c>
      <c r="I11827" s="192" t="s">
        <v>29797</v>
      </c>
      <c r="J11827" s="192" t="s">
        <v>29797</v>
      </c>
      <c r="K11827" s="192" t="s">
        <v>29797</v>
      </c>
      <c r="L11827" s="192" t="s">
        <v>1438</v>
      </c>
    </row>
    <row r="11828" spans="1:12" ht="15" x14ac:dyDescent="0.25">
      <c r="A11828" s="189" t="s">
        <v>18147</v>
      </c>
      <c r="B11828" s="190" t="s">
        <v>28398</v>
      </c>
      <c r="C11828" s="190" t="s">
        <v>29797</v>
      </c>
      <c r="D11828" s="190" t="s">
        <v>29797</v>
      </c>
      <c r="E11828" s="190" t="s">
        <v>29797</v>
      </c>
      <c r="F11828" s="190" t="s">
        <v>29797</v>
      </c>
      <c r="G11828" s="190" t="s">
        <v>29797</v>
      </c>
      <c r="H11828" s="190" t="s">
        <v>31342</v>
      </c>
      <c r="I11828" s="190" t="s">
        <v>31343</v>
      </c>
      <c r="J11828" s="190" t="s">
        <v>29821</v>
      </c>
      <c r="K11828" s="190" t="s">
        <v>5062</v>
      </c>
      <c r="L11828" s="190" t="s">
        <v>1447</v>
      </c>
    </row>
    <row r="11829" spans="1:12" ht="15" x14ac:dyDescent="0.25">
      <c r="A11829" s="191" t="s">
        <v>28399</v>
      </c>
      <c r="B11829" s="192" t="s">
        <v>281</v>
      </c>
      <c r="C11829" s="192" t="s">
        <v>29797</v>
      </c>
      <c r="D11829" s="192" t="s">
        <v>29797</v>
      </c>
      <c r="E11829" s="192" t="s">
        <v>29797</v>
      </c>
      <c r="F11829" s="192" t="s">
        <v>29797</v>
      </c>
      <c r="G11829" s="192" t="s">
        <v>29797</v>
      </c>
      <c r="H11829" s="192" t="s">
        <v>29797</v>
      </c>
      <c r="I11829" s="192" t="s">
        <v>29797</v>
      </c>
      <c r="J11829" s="192" t="s">
        <v>29797</v>
      </c>
      <c r="K11829" s="192" t="s">
        <v>29797</v>
      </c>
      <c r="L11829" s="192" t="s">
        <v>1446</v>
      </c>
    </row>
    <row r="11830" spans="1:12" ht="15" x14ac:dyDescent="0.25">
      <c r="A11830" s="189" t="s">
        <v>28400</v>
      </c>
      <c r="B11830" s="190" t="s">
        <v>28401</v>
      </c>
      <c r="C11830" s="190" t="s">
        <v>29797</v>
      </c>
      <c r="D11830" s="190" t="s">
        <v>29797</v>
      </c>
      <c r="E11830" s="190" t="s">
        <v>29797</v>
      </c>
      <c r="F11830" s="190" t="s">
        <v>29797</v>
      </c>
      <c r="G11830" s="190" t="s">
        <v>29797</v>
      </c>
      <c r="H11830" s="190" t="s">
        <v>29797</v>
      </c>
      <c r="I11830" s="190" t="s">
        <v>29797</v>
      </c>
      <c r="J11830" s="190" t="s">
        <v>29797</v>
      </c>
      <c r="K11830" s="190" t="s">
        <v>29797</v>
      </c>
      <c r="L11830" s="190" t="s">
        <v>29797</v>
      </c>
    </row>
    <row r="11831" spans="1:12" ht="15" x14ac:dyDescent="0.25">
      <c r="A11831" s="191" t="s">
        <v>18148</v>
      </c>
      <c r="B11831" s="192" t="s">
        <v>28402</v>
      </c>
      <c r="C11831" s="192" t="s">
        <v>29797</v>
      </c>
      <c r="D11831" s="192" t="s">
        <v>29797</v>
      </c>
      <c r="E11831" s="192" t="s">
        <v>29797</v>
      </c>
      <c r="F11831" s="192" t="s">
        <v>29797</v>
      </c>
      <c r="G11831" s="192" t="s">
        <v>29797</v>
      </c>
      <c r="H11831" s="192" t="s">
        <v>31432</v>
      </c>
      <c r="I11831" s="192" t="s">
        <v>31433</v>
      </c>
      <c r="J11831" s="192" t="s">
        <v>29821</v>
      </c>
      <c r="K11831" s="192" t="s">
        <v>5062</v>
      </c>
      <c r="L11831" s="192" t="s">
        <v>1447</v>
      </c>
    </row>
    <row r="11832" spans="1:12" ht="15" x14ac:dyDescent="0.25">
      <c r="A11832" s="189" t="s">
        <v>12571</v>
      </c>
      <c r="B11832" s="190" t="s">
        <v>12572</v>
      </c>
      <c r="C11832" s="190" t="s">
        <v>29797</v>
      </c>
      <c r="D11832" s="190" t="s">
        <v>29797</v>
      </c>
      <c r="E11832" s="190" t="s">
        <v>29797</v>
      </c>
      <c r="F11832" s="190" t="s">
        <v>29797</v>
      </c>
      <c r="G11832" s="190" t="s">
        <v>29797</v>
      </c>
      <c r="H11832" s="190" t="s">
        <v>31588</v>
      </c>
      <c r="I11832" s="190" t="s">
        <v>30455</v>
      </c>
      <c r="J11832" s="190" t="s">
        <v>29870</v>
      </c>
      <c r="K11832" s="190" t="s">
        <v>8069</v>
      </c>
      <c r="L11832" s="190" t="s">
        <v>1447</v>
      </c>
    </row>
    <row r="11833" spans="1:12" ht="15" x14ac:dyDescent="0.25">
      <c r="A11833" s="191" t="s">
        <v>18149</v>
      </c>
      <c r="B11833" s="192" t="s">
        <v>21946</v>
      </c>
      <c r="C11833" s="192" t="s">
        <v>29797</v>
      </c>
      <c r="D11833" s="192" t="s">
        <v>29797</v>
      </c>
      <c r="E11833" s="192" t="s">
        <v>29797</v>
      </c>
      <c r="F11833" s="192" t="s">
        <v>29797</v>
      </c>
      <c r="G11833" s="192" t="s">
        <v>29797</v>
      </c>
      <c r="H11833" s="192" t="s">
        <v>29797</v>
      </c>
      <c r="I11833" s="192" t="s">
        <v>29797</v>
      </c>
      <c r="J11833" s="192" t="s">
        <v>29797</v>
      </c>
      <c r="K11833" s="192" t="s">
        <v>29797</v>
      </c>
      <c r="L11833" s="192" t="s">
        <v>29797</v>
      </c>
    </row>
    <row r="11834" spans="1:12" ht="15" x14ac:dyDescent="0.25">
      <c r="A11834" s="189" t="s">
        <v>28403</v>
      </c>
      <c r="B11834" s="190" t="s">
        <v>28404</v>
      </c>
      <c r="C11834" s="190" t="s">
        <v>29797</v>
      </c>
      <c r="D11834" s="190" t="s">
        <v>29797</v>
      </c>
      <c r="E11834" s="190" t="s">
        <v>29797</v>
      </c>
      <c r="F11834" s="190" t="s">
        <v>29797</v>
      </c>
      <c r="G11834" s="190" t="s">
        <v>29797</v>
      </c>
      <c r="H11834" s="190" t="s">
        <v>31455</v>
      </c>
      <c r="I11834" s="190" t="s">
        <v>30567</v>
      </c>
      <c r="J11834" s="190" t="s">
        <v>29821</v>
      </c>
      <c r="K11834" s="190" t="s">
        <v>5062</v>
      </c>
      <c r="L11834" s="190" t="s">
        <v>1447</v>
      </c>
    </row>
    <row r="11835" spans="1:12" ht="15" x14ac:dyDescent="0.25">
      <c r="A11835" s="191" t="s">
        <v>28405</v>
      </c>
      <c r="B11835" s="192" t="s">
        <v>28406</v>
      </c>
      <c r="C11835" s="192" t="s">
        <v>29797</v>
      </c>
      <c r="D11835" s="192" t="s">
        <v>29797</v>
      </c>
      <c r="E11835" s="192" t="s">
        <v>29797</v>
      </c>
      <c r="F11835" s="192" t="s">
        <v>29797</v>
      </c>
      <c r="G11835" s="192" t="s">
        <v>29797</v>
      </c>
      <c r="H11835" s="192" t="s">
        <v>31756</v>
      </c>
      <c r="I11835" s="192" t="s">
        <v>5073</v>
      </c>
      <c r="J11835" s="192" t="s">
        <v>31325</v>
      </c>
      <c r="K11835" s="192" t="s">
        <v>5073</v>
      </c>
      <c r="L11835" s="192" t="s">
        <v>1447</v>
      </c>
    </row>
    <row r="11836" spans="1:12" ht="15" x14ac:dyDescent="0.25">
      <c r="A11836" s="189" t="s">
        <v>12573</v>
      </c>
      <c r="B11836" s="190" t="s">
        <v>12574</v>
      </c>
      <c r="C11836" s="190" t="s">
        <v>29797</v>
      </c>
      <c r="D11836" s="190" t="s">
        <v>29797</v>
      </c>
      <c r="E11836" s="190" t="s">
        <v>29797</v>
      </c>
      <c r="F11836" s="190" t="s">
        <v>29797</v>
      </c>
      <c r="G11836" s="190" t="s">
        <v>29797</v>
      </c>
      <c r="H11836" s="190" t="s">
        <v>31390</v>
      </c>
      <c r="I11836" s="190" t="s">
        <v>14423</v>
      </c>
      <c r="J11836" s="190" t="s">
        <v>29821</v>
      </c>
      <c r="K11836" s="190" t="s">
        <v>5062</v>
      </c>
      <c r="L11836" s="190" t="s">
        <v>1447</v>
      </c>
    </row>
    <row r="11837" spans="1:12" ht="15" x14ac:dyDescent="0.25">
      <c r="A11837" s="191" t="s">
        <v>28407</v>
      </c>
      <c r="B11837" s="192" t="s">
        <v>28408</v>
      </c>
      <c r="C11837" s="192" t="s">
        <v>29797</v>
      </c>
      <c r="D11837" s="192" t="s">
        <v>29797</v>
      </c>
      <c r="E11837" s="192" t="s">
        <v>29797</v>
      </c>
      <c r="F11837" s="192" t="s">
        <v>29797</v>
      </c>
      <c r="G11837" s="192" t="s">
        <v>29797</v>
      </c>
      <c r="H11837" s="192" t="s">
        <v>31314</v>
      </c>
      <c r="I11837" s="192" t="s">
        <v>5062</v>
      </c>
      <c r="J11837" s="192" t="s">
        <v>29821</v>
      </c>
      <c r="K11837" s="192" t="s">
        <v>5062</v>
      </c>
      <c r="L11837" s="192" t="s">
        <v>1447</v>
      </c>
    </row>
    <row r="11838" spans="1:12" ht="15" x14ac:dyDescent="0.25">
      <c r="A11838" s="189" t="s">
        <v>28409</v>
      </c>
      <c r="B11838" s="190" t="s">
        <v>28410</v>
      </c>
      <c r="C11838" s="190" t="s">
        <v>29797</v>
      </c>
      <c r="D11838" s="190" t="s">
        <v>29797</v>
      </c>
      <c r="E11838" s="190" t="s">
        <v>29797</v>
      </c>
      <c r="F11838" s="190" t="s">
        <v>29797</v>
      </c>
      <c r="G11838" s="190" t="s">
        <v>29797</v>
      </c>
      <c r="H11838" s="190" t="s">
        <v>29797</v>
      </c>
      <c r="I11838" s="190" t="s">
        <v>29797</v>
      </c>
      <c r="J11838" s="190" t="s">
        <v>29797</v>
      </c>
      <c r="K11838" s="190" t="s">
        <v>29797</v>
      </c>
      <c r="L11838" s="190" t="s">
        <v>29797</v>
      </c>
    </row>
    <row r="11839" spans="1:12" ht="15" x14ac:dyDescent="0.25">
      <c r="A11839" s="191" t="s">
        <v>28411</v>
      </c>
      <c r="B11839" s="192" t="s">
        <v>282</v>
      </c>
      <c r="C11839" s="192" t="s">
        <v>29797</v>
      </c>
      <c r="D11839" s="192" t="s">
        <v>29797</v>
      </c>
      <c r="E11839" s="192" t="s">
        <v>29797</v>
      </c>
      <c r="F11839" s="192" t="s">
        <v>29797</v>
      </c>
      <c r="G11839" s="192" t="s">
        <v>29797</v>
      </c>
      <c r="H11839" s="192" t="s">
        <v>29797</v>
      </c>
      <c r="I11839" s="192" t="s">
        <v>29797</v>
      </c>
      <c r="J11839" s="192" t="s">
        <v>29797</v>
      </c>
      <c r="K11839" s="192" t="s">
        <v>29797</v>
      </c>
      <c r="L11839" s="192" t="s">
        <v>2704</v>
      </c>
    </row>
    <row r="11840" spans="1:12" ht="15" x14ac:dyDescent="0.25">
      <c r="A11840" s="189" t="s">
        <v>18150</v>
      </c>
      <c r="B11840" s="190" t="s">
        <v>28412</v>
      </c>
      <c r="C11840" s="190" t="s">
        <v>29797</v>
      </c>
      <c r="D11840" s="190" t="s">
        <v>29797</v>
      </c>
      <c r="E11840" s="190" t="s">
        <v>29797</v>
      </c>
      <c r="F11840" s="190" t="s">
        <v>29797</v>
      </c>
      <c r="G11840" s="190" t="s">
        <v>29797</v>
      </c>
      <c r="H11840" s="190" t="s">
        <v>31337</v>
      </c>
      <c r="I11840" s="190" t="s">
        <v>31338</v>
      </c>
      <c r="J11840" s="190" t="s">
        <v>29821</v>
      </c>
      <c r="K11840" s="190" t="s">
        <v>5062</v>
      </c>
      <c r="L11840" s="190" t="s">
        <v>1447</v>
      </c>
    </row>
    <row r="11841" spans="1:12" ht="15" x14ac:dyDescent="0.25">
      <c r="A11841" s="191" t="s">
        <v>12575</v>
      </c>
      <c r="B11841" s="192" t="s">
        <v>12576</v>
      </c>
      <c r="C11841" s="192" t="s">
        <v>29797</v>
      </c>
      <c r="D11841" s="192" t="s">
        <v>29797</v>
      </c>
      <c r="E11841" s="192" t="s">
        <v>29797</v>
      </c>
      <c r="F11841" s="192" t="s">
        <v>29797</v>
      </c>
      <c r="G11841" s="192" t="s">
        <v>29797</v>
      </c>
      <c r="H11841" s="192" t="s">
        <v>31337</v>
      </c>
      <c r="I11841" s="192" t="s">
        <v>31338</v>
      </c>
      <c r="J11841" s="192" t="s">
        <v>29821</v>
      </c>
      <c r="K11841" s="192" t="s">
        <v>5062</v>
      </c>
      <c r="L11841" s="192" t="s">
        <v>1447</v>
      </c>
    </row>
    <row r="11842" spans="1:12" ht="15" x14ac:dyDescent="0.25">
      <c r="A11842" s="189" t="s">
        <v>18152</v>
      </c>
      <c r="B11842" s="190" t="s">
        <v>28413</v>
      </c>
      <c r="C11842" s="190" t="s">
        <v>29797</v>
      </c>
      <c r="D11842" s="190" t="s">
        <v>29797</v>
      </c>
      <c r="E11842" s="190" t="s">
        <v>29797</v>
      </c>
      <c r="F11842" s="190" t="s">
        <v>29797</v>
      </c>
      <c r="G11842" s="190" t="s">
        <v>29797</v>
      </c>
      <c r="H11842" s="190" t="s">
        <v>32294</v>
      </c>
      <c r="I11842" s="190" t="s">
        <v>32295</v>
      </c>
      <c r="J11842" s="190" t="s">
        <v>29821</v>
      </c>
      <c r="K11842" s="190" t="s">
        <v>5062</v>
      </c>
      <c r="L11842" s="190" t="s">
        <v>1447</v>
      </c>
    </row>
    <row r="11843" spans="1:12" ht="15" x14ac:dyDescent="0.25">
      <c r="A11843" s="191" t="s">
        <v>18153</v>
      </c>
      <c r="B11843" s="192" t="s">
        <v>21947</v>
      </c>
      <c r="C11843" s="192" t="s">
        <v>29797</v>
      </c>
      <c r="D11843" s="192" t="s">
        <v>29797</v>
      </c>
      <c r="E11843" s="192" t="s">
        <v>29797</v>
      </c>
      <c r="F11843" s="192" t="s">
        <v>29797</v>
      </c>
      <c r="G11843" s="192" t="s">
        <v>29797</v>
      </c>
      <c r="H11843" s="192" t="s">
        <v>31342</v>
      </c>
      <c r="I11843" s="192" t="s">
        <v>31343</v>
      </c>
      <c r="J11843" s="192" t="s">
        <v>29821</v>
      </c>
      <c r="K11843" s="192" t="s">
        <v>5062</v>
      </c>
      <c r="L11843" s="192" t="s">
        <v>1447</v>
      </c>
    </row>
    <row r="11844" spans="1:12" ht="15" x14ac:dyDescent="0.25">
      <c r="A11844" s="189" t="s">
        <v>6734</v>
      </c>
      <c r="B11844" s="190" t="s">
        <v>283</v>
      </c>
      <c r="C11844" s="190" t="s">
        <v>29812</v>
      </c>
      <c r="D11844" s="190" t="s">
        <v>29824</v>
      </c>
      <c r="E11844" s="190" t="s">
        <v>31119</v>
      </c>
      <c r="F11844" s="190" t="s">
        <v>29804</v>
      </c>
      <c r="G11844" s="190" t="s">
        <v>29863</v>
      </c>
      <c r="H11844" s="190" t="s">
        <v>31371</v>
      </c>
      <c r="I11844" s="190" t="s">
        <v>5062</v>
      </c>
      <c r="J11844" s="190" t="s">
        <v>29821</v>
      </c>
      <c r="K11844" s="190" t="s">
        <v>5062</v>
      </c>
      <c r="L11844" s="190" t="s">
        <v>1447</v>
      </c>
    </row>
    <row r="11845" spans="1:12" ht="15" x14ac:dyDescent="0.25">
      <c r="A11845" s="191" t="s">
        <v>28414</v>
      </c>
      <c r="B11845" s="192" t="s">
        <v>21948</v>
      </c>
      <c r="C11845" s="192" t="s">
        <v>29797</v>
      </c>
      <c r="D11845" s="192" t="s">
        <v>29797</v>
      </c>
      <c r="E11845" s="192" t="s">
        <v>29797</v>
      </c>
      <c r="F11845" s="192" t="s">
        <v>29797</v>
      </c>
      <c r="G11845" s="192" t="s">
        <v>29797</v>
      </c>
      <c r="H11845" s="192" t="s">
        <v>29797</v>
      </c>
      <c r="I11845" s="192" t="s">
        <v>29797</v>
      </c>
      <c r="J11845" s="192" t="s">
        <v>29797</v>
      </c>
      <c r="K11845" s="192" t="s">
        <v>29797</v>
      </c>
      <c r="L11845" s="192" t="s">
        <v>1468</v>
      </c>
    </row>
    <row r="11846" spans="1:12" ht="15" x14ac:dyDescent="0.25">
      <c r="A11846" s="189" t="s">
        <v>18154</v>
      </c>
      <c r="B11846" s="190" t="s">
        <v>28415</v>
      </c>
      <c r="C11846" s="190" t="s">
        <v>29797</v>
      </c>
      <c r="D11846" s="190" t="s">
        <v>29797</v>
      </c>
      <c r="E11846" s="190" t="s">
        <v>29797</v>
      </c>
      <c r="F11846" s="190" t="s">
        <v>29797</v>
      </c>
      <c r="G11846" s="190" t="s">
        <v>29797</v>
      </c>
      <c r="H11846" s="190" t="s">
        <v>31460</v>
      </c>
      <c r="I11846" s="190" t="s">
        <v>29942</v>
      </c>
      <c r="J11846" s="190" t="s">
        <v>29821</v>
      </c>
      <c r="K11846" s="190" t="s">
        <v>5062</v>
      </c>
      <c r="L11846" s="190" t="s">
        <v>1447</v>
      </c>
    </row>
    <row r="11847" spans="1:12" ht="15" x14ac:dyDescent="0.25">
      <c r="A11847" s="191" t="s">
        <v>12577</v>
      </c>
      <c r="B11847" s="192" t="s">
        <v>12578</v>
      </c>
      <c r="C11847" s="192" t="s">
        <v>29797</v>
      </c>
      <c r="D11847" s="192" t="s">
        <v>29797</v>
      </c>
      <c r="E11847" s="192" t="s">
        <v>29797</v>
      </c>
      <c r="F11847" s="192" t="s">
        <v>29797</v>
      </c>
      <c r="G11847" s="192" t="s">
        <v>29797</v>
      </c>
      <c r="H11847" s="192" t="s">
        <v>31740</v>
      </c>
      <c r="I11847" s="192" t="s">
        <v>5073</v>
      </c>
      <c r="J11847" s="192" t="s">
        <v>31325</v>
      </c>
      <c r="K11847" s="192" t="s">
        <v>5073</v>
      </c>
      <c r="L11847" s="192" t="s">
        <v>1447</v>
      </c>
    </row>
    <row r="11848" spans="1:12" ht="15" x14ac:dyDescent="0.25">
      <c r="A11848" s="189" t="s">
        <v>12579</v>
      </c>
      <c r="B11848" s="190" t="s">
        <v>284</v>
      </c>
      <c r="C11848" s="190" t="s">
        <v>29797</v>
      </c>
      <c r="D11848" s="190" t="s">
        <v>29797</v>
      </c>
      <c r="E11848" s="190" t="s">
        <v>29797</v>
      </c>
      <c r="F11848" s="190" t="s">
        <v>29797</v>
      </c>
      <c r="G11848" s="190" t="s">
        <v>29797</v>
      </c>
      <c r="H11848" s="190" t="s">
        <v>31588</v>
      </c>
      <c r="I11848" s="190" t="s">
        <v>30455</v>
      </c>
      <c r="J11848" s="190" t="s">
        <v>29870</v>
      </c>
      <c r="K11848" s="190" t="s">
        <v>8069</v>
      </c>
      <c r="L11848" s="190" t="s">
        <v>1447</v>
      </c>
    </row>
    <row r="11849" spans="1:12" ht="15" x14ac:dyDescent="0.25">
      <c r="A11849" s="191" t="s">
        <v>28416</v>
      </c>
      <c r="B11849" s="192" t="s">
        <v>28417</v>
      </c>
      <c r="C11849" s="192" t="s">
        <v>29797</v>
      </c>
      <c r="D11849" s="192" t="s">
        <v>29797</v>
      </c>
      <c r="E11849" s="192" t="s">
        <v>29797</v>
      </c>
      <c r="F11849" s="192" t="s">
        <v>29797</v>
      </c>
      <c r="G11849" s="192" t="s">
        <v>29797</v>
      </c>
      <c r="H11849" s="192" t="s">
        <v>29797</v>
      </c>
      <c r="I11849" s="192" t="s">
        <v>29797</v>
      </c>
      <c r="J11849" s="192" t="s">
        <v>29797</v>
      </c>
      <c r="K11849" s="192" t="s">
        <v>29797</v>
      </c>
      <c r="L11849" s="192" t="s">
        <v>2704</v>
      </c>
    </row>
    <row r="11850" spans="1:12" ht="15" x14ac:dyDescent="0.25">
      <c r="A11850" s="189" t="s">
        <v>28418</v>
      </c>
      <c r="B11850" s="190" t="s">
        <v>28419</v>
      </c>
      <c r="C11850" s="190" t="s">
        <v>29797</v>
      </c>
      <c r="D11850" s="190" t="s">
        <v>29797</v>
      </c>
      <c r="E11850" s="190" t="s">
        <v>29797</v>
      </c>
      <c r="F11850" s="190" t="s">
        <v>29797</v>
      </c>
      <c r="G11850" s="190" t="s">
        <v>29797</v>
      </c>
      <c r="H11850" s="190" t="s">
        <v>31355</v>
      </c>
      <c r="I11850" s="190" t="s">
        <v>31356</v>
      </c>
      <c r="J11850" s="190" t="s">
        <v>31325</v>
      </c>
      <c r="K11850" s="190" t="s">
        <v>5073</v>
      </c>
      <c r="L11850" s="190" t="s">
        <v>1447</v>
      </c>
    </row>
    <row r="11851" spans="1:12" ht="15" x14ac:dyDescent="0.25">
      <c r="A11851" s="191" t="s">
        <v>12580</v>
      </c>
      <c r="B11851" s="192" t="s">
        <v>12581</v>
      </c>
      <c r="C11851" s="192" t="s">
        <v>29797</v>
      </c>
      <c r="D11851" s="192" t="s">
        <v>29797</v>
      </c>
      <c r="E11851" s="192" t="s">
        <v>29797</v>
      </c>
      <c r="F11851" s="192" t="s">
        <v>29797</v>
      </c>
      <c r="G11851" s="192" t="s">
        <v>29797</v>
      </c>
      <c r="H11851" s="192" t="s">
        <v>31537</v>
      </c>
      <c r="I11851" s="192" t="s">
        <v>5894</v>
      </c>
      <c r="J11851" s="192" t="s">
        <v>29821</v>
      </c>
      <c r="K11851" s="192" t="s">
        <v>5062</v>
      </c>
      <c r="L11851" s="192" t="s">
        <v>1447</v>
      </c>
    </row>
    <row r="11852" spans="1:12" ht="15" x14ac:dyDescent="0.25">
      <c r="A11852" s="189" t="s">
        <v>18155</v>
      </c>
      <c r="B11852" s="190" t="s">
        <v>21949</v>
      </c>
      <c r="C11852" s="190" t="s">
        <v>29797</v>
      </c>
      <c r="D11852" s="190" t="s">
        <v>29797</v>
      </c>
      <c r="E11852" s="190" t="s">
        <v>29797</v>
      </c>
      <c r="F11852" s="190" t="s">
        <v>29797</v>
      </c>
      <c r="G11852" s="190" t="s">
        <v>29797</v>
      </c>
      <c r="H11852" s="190" t="s">
        <v>29797</v>
      </c>
      <c r="I11852" s="190" t="s">
        <v>29797</v>
      </c>
      <c r="J11852" s="190" t="s">
        <v>29797</v>
      </c>
      <c r="K11852" s="190" t="s">
        <v>29797</v>
      </c>
      <c r="L11852" s="190" t="s">
        <v>1440</v>
      </c>
    </row>
    <row r="11853" spans="1:12" ht="15" x14ac:dyDescent="0.25">
      <c r="A11853" s="191" t="s">
        <v>28420</v>
      </c>
      <c r="B11853" s="192" t="s">
        <v>12582</v>
      </c>
      <c r="C11853" s="192" t="s">
        <v>29797</v>
      </c>
      <c r="D11853" s="192" t="s">
        <v>29797</v>
      </c>
      <c r="E11853" s="192" t="s">
        <v>29797</v>
      </c>
      <c r="F11853" s="192" t="s">
        <v>29797</v>
      </c>
      <c r="G11853" s="192" t="s">
        <v>29797</v>
      </c>
      <c r="H11853" s="192" t="s">
        <v>29797</v>
      </c>
      <c r="I11853" s="192" t="s">
        <v>29797</v>
      </c>
      <c r="J11853" s="192" t="s">
        <v>29797</v>
      </c>
      <c r="K11853" s="192" t="s">
        <v>29797</v>
      </c>
      <c r="L11853" s="192" t="s">
        <v>1446</v>
      </c>
    </row>
    <row r="11854" spans="1:12" ht="15" x14ac:dyDescent="0.25">
      <c r="A11854" s="189" t="s">
        <v>12583</v>
      </c>
      <c r="B11854" s="190" t="s">
        <v>12584</v>
      </c>
      <c r="C11854" s="190" t="s">
        <v>29797</v>
      </c>
      <c r="D11854" s="190" t="s">
        <v>29797</v>
      </c>
      <c r="E11854" s="190" t="s">
        <v>29797</v>
      </c>
      <c r="F11854" s="190" t="s">
        <v>29797</v>
      </c>
      <c r="G11854" s="190" t="s">
        <v>29797</v>
      </c>
      <c r="H11854" s="190" t="s">
        <v>31569</v>
      </c>
      <c r="I11854" s="190" t="s">
        <v>31570</v>
      </c>
      <c r="J11854" s="190" t="s">
        <v>29821</v>
      </c>
      <c r="K11854" s="190" t="s">
        <v>5062</v>
      </c>
      <c r="L11854" s="190" t="s">
        <v>1447</v>
      </c>
    </row>
    <row r="11855" spans="1:12" ht="15" x14ac:dyDescent="0.25">
      <c r="A11855" s="191" t="s">
        <v>28421</v>
      </c>
      <c r="B11855" s="192" t="s">
        <v>21950</v>
      </c>
      <c r="C11855" s="192" t="s">
        <v>29797</v>
      </c>
      <c r="D11855" s="192" t="s">
        <v>29797</v>
      </c>
      <c r="E11855" s="192" t="s">
        <v>29797</v>
      </c>
      <c r="F11855" s="192" t="s">
        <v>29797</v>
      </c>
      <c r="G11855" s="192" t="s">
        <v>29797</v>
      </c>
      <c r="H11855" s="192" t="s">
        <v>29797</v>
      </c>
      <c r="I11855" s="192" t="s">
        <v>29797</v>
      </c>
      <c r="J11855" s="192" t="s">
        <v>29797</v>
      </c>
      <c r="K11855" s="192" t="s">
        <v>29797</v>
      </c>
      <c r="L11855" s="192" t="s">
        <v>1438</v>
      </c>
    </row>
    <row r="11856" spans="1:12" ht="15" x14ac:dyDescent="0.25">
      <c r="A11856" s="189" t="s">
        <v>18156</v>
      </c>
      <c r="B11856" s="190" t="s">
        <v>21951</v>
      </c>
      <c r="C11856" s="190" t="s">
        <v>29797</v>
      </c>
      <c r="D11856" s="190" t="s">
        <v>29797</v>
      </c>
      <c r="E11856" s="190" t="s">
        <v>29797</v>
      </c>
      <c r="F11856" s="190" t="s">
        <v>29797</v>
      </c>
      <c r="G11856" s="190" t="s">
        <v>29797</v>
      </c>
      <c r="H11856" s="190" t="s">
        <v>31361</v>
      </c>
      <c r="I11856" s="190" t="s">
        <v>5062</v>
      </c>
      <c r="J11856" s="190" t="s">
        <v>29821</v>
      </c>
      <c r="K11856" s="190" t="s">
        <v>5062</v>
      </c>
      <c r="L11856" s="190" t="s">
        <v>1447</v>
      </c>
    </row>
    <row r="11857" spans="1:12" ht="15" x14ac:dyDescent="0.25">
      <c r="A11857" s="191" t="s">
        <v>12585</v>
      </c>
      <c r="B11857" s="192" t="s">
        <v>12586</v>
      </c>
      <c r="C11857" s="192" t="s">
        <v>29797</v>
      </c>
      <c r="D11857" s="192" t="s">
        <v>29797</v>
      </c>
      <c r="E11857" s="192" t="s">
        <v>29797</v>
      </c>
      <c r="F11857" s="192" t="s">
        <v>29797</v>
      </c>
      <c r="G11857" s="192" t="s">
        <v>29797</v>
      </c>
      <c r="H11857" s="192" t="s">
        <v>29797</v>
      </c>
      <c r="I11857" s="192" t="s">
        <v>29797</v>
      </c>
      <c r="J11857" s="192" t="s">
        <v>29821</v>
      </c>
      <c r="K11857" s="192" t="s">
        <v>5062</v>
      </c>
      <c r="L11857" s="192" t="s">
        <v>1447</v>
      </c>
    </row>
    <row r="11858" spans="1:12" ht="15" x14ac:dyDescent="0.25">
      <c r="A11858" s="189" t="s">
        <v>12587</v>
      </c>
      <c r="B11858" s="190" t="s">
        <v>12588</v>
      </c>
      <c r="C11858" s="190" t="s">
        <v>29797</v>
      </c>
      <c r="D11858" s="190" t="s">
        <v>29797</v>
      </c>
      <c r="E11858" s="190" t="s">
        <v>29797</v>
      </c>
      <c r="F11858" s="190" t="s">
        <v>29797</v>
      </c>
      <c r="G11858" s="190" t="s">
        <v>29797</v>
      </c>
      <c r="H11858" s="190" t="s">
        <v>31310</v>
      </c>
      <c r="I11858" s="190" t="s">
        <v>31311</v>
      </c>
      <c r="J11858" s="190" t="s">
        <v>29821</v>
      </c>
      <c r="K11858" s="190" t="s">
        <v>5062</v>
      </c>
      <c r="L11858" s="190" t="s">
        <v>1447</v>
      </c>
    </row>
    <row r="11859" spans="1:12" ht="15" x14ac:dyDescent="0.25">
      <c r="A11859" s="191" t="s">
        <v>12589</v>
      </c>
      <c r="B11859" s="192" t="s">
        <v>12590</v>
      </c>
      <c r="C11859" s="192" t="s">
        <v>29797</v>
      </c>
      <c r="D11859" s="192" t="s">
        <v>29797</v>
      </c>
      <c r="E11859" s="192" t="s">
        <v>29797</v>
      </c>
      <c r="F11859" s="192" t="s">
        <v>29797</v>
      </c>
      <c r="G11859" s="192" t="s">
        <v>29797</v>
      </c>
      <c r="H11859" s="192" t="s">
        <v>31310</v>
      </c>
      <c r="I11859" s="192" t="s">
        <v>31311</v>
      </c>
      <c r="J11859" s="192" t="s">
        <v>29821</v>
      </c>
      <c r="K11859" s="192" t="s">
        <v>5062</v>
      </c>
      <c r="L11859" s="192" t="s">
        <v>1447</v>
      </c>
    </row>
    <row r="11860" spans="1:12" ht="15" x14ac:dyDescent="0.25">
      <c r="A11860" s="189" t="s">
        <v>18157</v>
      </c>
      <c r="B11860" s="190" t="s">
        <v>21952</v>
      </c>
      <c r="C11860" s="190" t="s">
        <v>29797</v>
      </c>
      <c r="D11860" s="190" t="s">
        <v>29797</v>
      </c>
      <c r="E11860" s="190" t="s">
        <v>29797</v>
      </c>
      <c r="F11860" s="190" t="s">
        <v>29797</v>
      </c>
      <c r="G11860" s="190" t="s">
        <v>29797</v>
      </c>
      <c r="H11860" s="190" t="s">
        <v>31449</v>
      </c>
      <c r="I11860" s="190" t="s">
        <v>31450</v>
      </c>
      <c r="J11860" s="190" t="s">
        <v>29821</v>
      </c>
      <c r="K11860" s="190" t="s">
        <v>5062</v>
      </c>
      <c r="L11860" s="190" t="s">
        <v>1447</v>
      </c>
    </row>
    <row r="11861" spans="1:12" ht="15" x14ac:dyDescent="0.25">
      <c r="A11861" s="191" t="s">
        <v>6735</v>
      </c>
      <c r="B11861" s="192" t="s">
        <v>285</v>
      </c>
      <c r="C11861" s="192" t="s">
        <v>29797</v>
      </c>
      <c r="D11861" s="192" t="s">
        <v>29797</v>
      </c>
      <c r="E11861" s="192" t="s">
        <v>29797</v>
      </c>
      <c r="F11861" s="192" t="s">
        <v>29797</v>
      </c>
      <c r="G11861" s="192" t="s">
        <v>29797</v>
      </c>
      <c r="H11861" s="192" t="s">
        <v>29797</v>
      </c>
      <c r="I11861" s="192" t="s">
        <v>29797</v>
      </c>
      <c r="J11861" s="192" t="s">
        <v>29797</v>
      </c>
      <c r="K11861" s="192" t="s">
        <v>29797</v>
      </c>
      <c r="L11861" s="192" t="s">
        <v>29797</v>
      </c>
    </row>
    <row r="11862" spans="1:12" ht="15" x14ac:dyDescent="0.25">
      <c r="A11862" s="189" t="s">
        <v>18158</v>
      </c>
      <c r="B11862" s="190" t="s">
        <v>21953</v>
      </c>
      <c r="C11862" s="190" t="s">
        <v>29812</v>
      </c>
      <c r="D11862" s="190" t="s">
        <v>29824</v>
      </c>
      <c r="E11862" s="190" t="s">
        <v>30980</v>
      </c>
      <c r="F11862" s="190" t="s">
        <v>29804</v>
      </c>
      <c r="G11862" s="190" t="s">
        <v>29805</v>
      </c>
      <c r="H11862" s="190" t="s">
        <v>31340</v>
      </c>
      <c r="I11862" s="190" t="s">
        <v>1380</v>
      </c>
      <c r="J11862" s="190" t="s">
        <v>29821</v>
      </c>
      <c r="K11862" s="190" t="s">
        <v>5062</v>
      </c>
      <c r="L11862" s="190" t="s">
        <v>1447</v>
      </c>
    </row>
    <row r="11863" spans="1:12" ht="15" x14ac:dyDescent="0.25">
      <c r="A11863" s="191" t="s">
        <v>18159</v>
      </c>
      <c r="B11863" s="192" t="s">
        <v>21954</v>
      </c>
      <c r="C11863" s="192" t="s">
        <v>29797</v>
      </c>
      <c r="D11863" s="192" t="s">
        <v>29797</v>
      </c>
      <c r="E11863" s="192" t="s">
        <v>29797</v>
      </c>
      <c r="F11863" s="192" t="s">
        <v>29797</v>
      </c>
      <c r="G11863" s="192" t="s">
        <v>29797</v>
      </c>
      <c r="H11863" s="192" t="s">
        <v>31436</v>
      </c>
      <c r="I11863" s="192" t="s">
        <v>5062</v>
      </c>
      <c r="J11863" s="192" t="s">
        <v>29821</v>
      </c>
      <c r="K11863" s="192" t="s">
        <v>5062</v>
      </c>
      <c r="L11863" s="192" t="s">
        <v>1447</v>
      </c>
    </row>
    <row r="11864" spans="1:12" ht="15" x14ac:dyDescent="0.25">
      <c r="A11864" s="189" t="s">
        <v>18160</v>
      </c>
      <c r="B11864" s="190" t="s">
        <v>21955</v>
      </c>
      <c r="C11864" s="190" t="s">
        <v>29797</v>
      </c>
      <c r="D11864" s="190" t="s">
        <v>29797</v>
      </c>
      <c r="E11864" s="190" t="s">
        <v>29797</v>
      </c>
      <c r="F11864" s="190" t="s">
        <v>29797</v>
      </c>
      <c r="G11864" s="190" t="s">
        <v>29797</v>
      </c>
      <c r="H11864" s="190" t="s">
        <v>31390</v>
      </c>
      <c r="I11864" s="190" t="s">
        <v>14423</v>
      </c>
      <c r="J11864" s="190" t="s">
        <v>29821</v>
      </c>
      <c r="K11864" s="190" t="s">
        <v>5062</v>
      </c>
      <c r="L11864" s="190" t="s">
        <v>1447</v>
      </c>
    </row>
    <row r="11865" spans="1:12" ht="15" x14ac:dyDescent="0.25">
      <c r="A11865" s="191" t="s">
        <v>28422</v>
      </c>
      <c r="B11865" s="192" t="s">
        <v>28423</v>
      </c>
      <c r="C11865" s="192" t="s">
        <v>29797</v>
      </c>
      <c r="D11865" s="192" t="s">
        <v>29797</v>
      </c>
      <c r="E11865" s="192" t="s">
        <v>29797</v>
      </c>
      <c r="F11865" s="192" t="s">
        <v>29797</v>
      </c>
      <c r="G11865" s="192" t="s">
        <v>29797</v>
      </c>
      <c r="H11865" s="192" t="s">
        <v>29797</v>
      </c>
      <c r="I11865" s="192" t="s">
        <v>29797</v>
      </c>
      <c r="J11865" s="192" t="s">
        <v>29797</v>
      </c>
      <c r="K11865" s="192" t="s">
        <v>29797</v>
      </c>
      <c r="L11865" s="192" t="s">
        <v>29797</v>
      </c>
    </row>
    <row r="11866" spans="1:12" ht="15" x14ac:dyDescent="0.25">
      <c r="A11866" s="189" t="s">
        <v>18161</v>
      </c>
      <c r="B11866" s="190" t="s">
        <v>21956</v>
      </c>
      <c r="C11866" s="190" t="s">
        <v>29797</v>
      </c>
      <c r="D11866" s="190" t="s">
        <v>29797</v>
      </c>
      <c r="E11866" s="190" t="s">
        <v>29797</v>
      </c>
      <c r="F11866" s="190" t="s">
        <v>29797</v>
      </c>
      <c r="G11866" s="190" t="s">
        <v>29797</v>
      </c>
      <c r="H11866" s="190" t="s">
        <v>29797</v>
      </c>
      <c r="I11866" s="190" t="s">
        <v>29797</v>
      </c>
      <c r="J11866" s="190" t="s">
        <v>29797</v>
      </c>
      <c r="K11866" s="190" t="s">
        <v>29797</v>
      </c>
      <c r="L11866" s="190" t="s">
        <v>29797</v>
      </c>
    </row>
    <row r="11867" spans="1:12" ht="15" x14ac:dyDescent="0.25">
      <c r="A11867" s="191" t="s">
        <v>18162</v>
      </c>
      <c r="B11867" s="192" t="s">
        <v>21957</v>
      </c>
      <c r="C11867" s="192" t="s">
        <v>29812</v>
      </c>
      <c r="D11867" s="192" t="s">
        <v>29824</v>
      </c>
      <c r="E11867" s="192" t="s">
        <v>31120</v>
      </c>
      <c r="F11867" s="192" t="s">
        <v>29804</v>
      </c>
      <c r="G11867" s="192" t="s">
        <v>30058</v>
      </c>
      <c r="H11867" s="192" t="s">
        <v>31380</v>
      </c>
      <c r="I11867" s="192" t="s">
        <v>31381</v>
      </c>
      <c r="J11867" s="192" t="s">
        <v>29821</v>
      </c>
      <c r="K11867" s="192" t="s">
        <v>5062</v>
      </c>
      <c r="L11867" s="192" t="s">
        <v>1447</v>
      </c>
    </row>
    <row r="11868" spans="1:12" ht="15" x14ac:dyDescent="0.25">
      <c r="A11868" s="189" t="s">
        <v>12591</v>
      </c>
      <c r="B11868" s="190" t="s">
        <v>12592</v>
      </c>
      <c r="C11868" s="190" t="s">
        <v>29797</v>
      </c>
      <c r="D11868" s="190" t="s">
        <v>29797</v>
      </c>
      <c r="E11868" s="190" t="s">
        <v>29797</v>
      </c>
      <c r="F11868" s="190" t="s">
        <v>29797</v>
      </c>
      <c r="G11868" s="190" t="s">
        <v>29797</v>
      </c>
      <c r="H11868" s="190" t="s">
        <v>31460</v>
      </c>
      <c r="I11868" s="190" t="s">
        <v>29942</v>
      </c>
      <c r="J11868" s="190" t="s">
        <v>29821</v>
      </c>
      <c r="K11868" s="190" t="s">
        <v>5062</v>
      </c>
      <c r="L11868" s="190" t="s">
        <v>1447</v>
      </c>
    </row>
    <row r="11869" spans="1:12" ht="15" x14ac:dyDescent="0.25">
      <c r="A11869" s="191" t="s">
        <v>28424</v>
      </c>
      <c r="B11869" s="192" t="s">
        <v>28425</v>
      </c>
      <c r="C11869" s="192" t="s">
        <v>29797</v>
      </c>
      <c r="D11869" s="192" t="s">
        <v>29797</v>
      </c>
      <c r="E11869" s="192" t="s">
        <v>29797</v>
      </c>
      <c r="F11869" s="192" t="s">
        <v>29797</v>
      </c>
      <c r="G11869" s="192" t="s">
        <v>29797</v>
      </c>
      <c r="H11869" s="192" t="s">
        <v>31310</v>
      </c>
      <c r="I11869" s="192" t="s">
        <v>31311</v>
      </c>
      <c r="J11869" s="192" t="s">
        <v>29821</v>
      </c>
      <c r="K11869" s="192" t="s">
        <v>5062</v>
      </c>
      <c r="L11869" s="192" t="s">
        <v>1447</v>
      </c>
    </row>
    <row r="11870" spans="1:12" ht="15" x14ac:dyDescent="0.25">
      <c r="A11870" s="189" t="s">
        <v>18163</v>
      </c>
      <c r="B11870" s="190" t="s">
        <v>28426</v>
      </c>
      <c r="C11870" s="190" t="s">
        <v>29797</v>
      </c>
      <c r="D11870" s="190" t="s">
        <v>29797</v>
      </c>
      <c r="E11870" s="190" t="s">
        <v>29797</v>
      </c>
      <c r="F11870" s="190" t="s">
        <v>29797</v>
      </c>
      <c r="G11870" s="190" t="s">
        <v>29797</v>
      </c>
      <c r="H11870" s="190" t="s">
        <v>29797</v>
      </c>
      <c r="I11870" s="190" t="s">
        <v>29797</v>
      </c>
      <c r="J11870" s="190" t="s">
        <v>29797</v>
      </c>
      <c r="K11870" s="190" t="s">
        <v>29797</v>
      </c>
      <c r="L11870" s="190" t="s">
        <v>1447</v>
      </c>
    </row>
    <row r="11871" spans="1:12" ht="15" x14ac:dyDescent="0.25">
      <c r="A11871" s="191" t="s">
        <v>18164</v>
      </c>
      <c r="B11871" s="192" t="s">
        <v>21958</v>
      </c>
      <c r="C11871" s="192" t="s">
        <v>29797</v>
      </c>
      <c r="D11871" s="192" t="s">
        <v>29797</v>
      </c>
      <c r="E11871" s="192" t="s">
        <v>29797</v>
      </c>
      <c r="F11871" s="192" t="s">
        <v>29797</v>
      </c>
      <c r="G11871" s="192" t="s">
        <v>29797</v>
      </c>
      <c r="H11871" s="192" t="s">
        <v>33263</v>
      </c>
      <c r="I11871" s="192" t="s">
        <v>30455</v>
      </c>
      <c r="J11871" s="192" t="s">
        <v>29870</v>
      </c>
      <c r="K11871" s="192" t="s">
        <v>8069</v>
      </c>
      <c r="L11871" s="192" t="s">
        <v>1447</v>
      </c>
    </row>
    <row r="11872" spans="1:12" ht="15" x14ac:dyDescent="0.25">
      <c r="A11872" s="189" t="s">
        <v>28427</v>
      </c>
      <c r="B11872" s="190" t="s">
        <v>286</v>
      </c>
      <c r="C11872" s="190" t="s">
        <v>29797</v>
      </c>
      <c r="D11872" s="190" t="s">
        <v>29797</v>
      </c>
      <c r="E11872" s="190" t="s">
        <v>29797</v>
      </c>
      <c r="F11872" s="190" t="s">
        <v>29797</v>
      </c>
      <c r="G11872" s="190" t="s">
        <v>29797</v>
      </c>
      <c r="H11872" s="190" t="s">
        <v>29797</v>
      </c>
      <c r="I11872" s="190" t="s">
        <v>29797</v>
      </c>
      <c r="J11872" s="190" t="s">
        <v>29797</v>
      </c>
      <c r="K11872" s="190" t="s">
        <v>29797</v>
      </c>
      <c r="L11872" s="190" t="s">
        <v>1468</v>
      </c>
    </row>
    <row r="11873" spans="1:12" ht="15" x14ac:dyDescent="0.25">
      <c r="A11873" s="191" t="s">
        <v>12593</v>
      </c>
      <c r="B11873" s="192" t="s">
        <v>12594</v>
      </c>
      <c r="C11873" s="192" t="s">
        <v>29797</v>
      </c>
      <c r="D11873" s="192" t="s">
        <v>29797</v>
      </c>
      <c r="E11873" s="192" t="s">
        <v>29797</v>
      </c>
      <c r="F11873" s="192" t="s">
        <v>29797</v>
      </c>
      <c r="G11873" s="192" t="s">
        <v>29797</v>
      </c>
      <c r="H11873" s="192" t="s">
        <v>31588</v>
      </c>
      <c r="I11873" s="192" t="s">
        <v>30455</v>
      </c>
      <c r="J11873" s="192" t="s">
        <v>29870</v>
      </c>
      <c r="K11873" s="192" t="s">
        <v>8069</v>
      </c>
      <c r="L11873" s="192" t="s">
        <v>1447</v>
      </c>
    </row>
    <row r="11874" spans="1:12" ht="15" x14ac:dyDescent="0.25">
      <c r="A11874" s="189" t="s">
        <v>28428</v>
      </c>
      <c r="B11874" s="190" t="s">
        <v>28429</v>
      </c>
      <c r="C11874" s="190" t="s">
        <v>29797</v>
      </c>
      <c r="D11874" s="190" t="s">
        <v>29797</v>
      </c>
      <c r="E11874" s="190" t="s">
        <v>29797</v>
      </c>
      <c r="F11874" s="190" t="s">
        <v>29797</v>
      </c>
      <c r="G11874" s="190" t="s">
        <v>29797</v>
      </c>
      <c r="H11874" s="190" t="s">
        <v>31802</v>
      </c>
      <c r="I11874" s="190" t="s">
        <v>31803</v>
      </c>
      <c r="J11874" s="190" t="s">
        <v>29821</v>
      </c>
      <c r="K11874" s="190" t="s">
        <v>5062</v>
      </c>
      <c r="L11874" s="190" t="s">
        <v>1447</v>
      </c>
    </row>
    <row r="11875" spans="1:12" ht="15" x14ac:dyDescent="0.25">
      <c r="A11875" s="191" t="s">
        <v>28430</v>
      </c>
      <c r="B11875" s="192" t="s">
        <v>28431</v>
      </c>
      <c r="C11875" s="192" t="s">
        <v>29797</v>
      </c>
      <c r="D11875" s="192" t="s">
        <v>29797</v>
      </c>
      <c r="E11875" s="192" t="s">
        <v>29797</v>
      </c>
      <c r="F11875" s="192" t="s">
        <v>29797</v>
      </c>
      <c r="G11875" s="192" t="s">
        <v>29797</v>
      </c>
      <c r="H11875" s="192" t="s">
        <v>29797</v>
      </c>
      <c r="I11875" s="192" t="s">
        <v>29797</v>
      </c>
      <c r="J11875" s="192" t="s">
        <v>29797</v>
      </c>
      <c r="K11875" s="192" t="s">
        <v>29797</v>
      </c>
      <c r="L11875" s="192" t="s">
        <v>29797</v>
      </c>
    </row>
    <row r="11876" spans="1:12" ht="15" x14ac:dyDescent="0.25">
      <c r="A11876" s="189" t="s">
        <v>6736</v>
      </c>
      <c r="B11876" s="190" t="s">
        <v>287</v>
      </c>
      <c r="C11876" s="190" t="s">
        <v>29797</v>
      </c>
      <c r="D11876" s="190" t="s">
        <v>29797</v>
      </c>
      <c r="E11876" s="190" t="s">
        <v>29797</v>
      </c>
      <c r="F11876" s="190" t="s">
        <v>29797</v>
      </c>
      <c r="G11876" s="190" t="s">
        <v>29797</v>
      </c>
      <c r="H11876" s="190" t="s">
        <v>29797</v>
      </c>
      <c r="I11876" s="190" t="s">
        <v>29797</v>
      </c>
      <c r="J11876" s="190" t="s">
        <v>29797</v>
      </c>
      <c r="K11876" s="190" t="s">
        <v>29797</v>
      </c>
      <c r="L11876" s="190" t="s">
        <v>29797</v>
      </c>
    </row>
    <row r="11877" spans="1:12" ht="15" x14ac:dyDescent="0.25">
      <c r="A11877" s="191" t="s">
        <v>18165</v>
      </c>
      <c r="B11877" s="192" t="s">
        <v>21959</v>
      </c>
      <c r="C11877" s="192" t="s">
        <v>29797</v>
      </c>
      <c r="D11877" s="192" t="s">
        <v>29797</v>
      </c>
      <c r="E11877" s="192" t="s">
        <v>29797</v>
      </c>
      <c r="F11877" s="192" t="s">
        <v>29797</v>
      </c>
      <c r="G11877" s="192" t="s">
        <v>29797</v>
      </c>
      <c r="H11877" s="192" t="s">
        <v>29797</v>
      </c>
      <c r="I11877" s="192" t="s">
        <v>29797</v>
      </c>
      <c r="J11877" s="192" t="s">
        <v>29797</v>
      </c>
      <c r="K11877" s="192" t="s">
        <v>29797</v>
      </c>
      <c r="L11877" s="192" t="s">
        <v>29797</v>
      </c>
    </row>
    <row r="11878" spans="1:12" ht="15" x14ac:dyDescent="0.25">
      <c r="A11878" s="189" t="s">
        <v>18166</v>
      </c>
      <c r="B11878" s="190" t="s">
        <v>21960</v>
      </c>
      <c r="C11878" s="190" t="s">
        <v>29797</v>
      </c>
      <c r="D11878" s="190" t="s">
        <v>29797</v>
      </c>
      <c r="E11878" s="190" t="s">
        <v>29797</v>
      </c>
      <c r="F11878" s="190" t="s">
        <v>29797</v>
      </c>
      <c r="G11878" s="190" t="s">
        <v>29797</v>
      </c>
      <c r="H11878" s="190" t="s">
        <v>32055</v>
      </c>
      <c r="I11878" s="190" t="s">
        <v>32056</v>
      </c>
      <c r="J11878" s="190" t="s">
        <v>31325</v>
      </c>
      <c r="K11878" s="190" t="s">
        <v>5073</v>
      </c>
      <c r="L11878" s="190" t="s">
        <v>1447</v>
      </c>
    </row>
    <row r="11879" spans="1:12" ht="15" x14ac:dyDescent="0.25">
      <c r="A11879" s="191" t="s">
        <v>12595</v>
      </c>
      <c r="B11879" s="192" t="s">
        <v>12596</v>
      </c>
      <c r="C11879" s="192" t="s">
        <v>29797</v>
      </c>
      <c r="D11879" s="192" t="s">
        <v>29797</v>
      </c>
      <c r="E11879" s="192" t="s">
        <v>29797</v>
      </c>
      <c r="F11879" s="192" t="s">
        <v>29797</v>
      </c>
      <c r="G11879" s="192" t="s">
        <v>29797</v>
      </c>
      <c r="H11879" s="192" t="s">
        <v>31341</v>
      </c>
      <c r="I11879" s="192" t="s">
        <v>6226</v>
      </c>
      <c r="J11879" s="192" t="s">
        <v>31325</v>
      </c>
      <c r="K11879" s="192" t="s">
        <v>5073</v>
      </c>
      <c r="L11879" s="192" t="s">
        <v>1447</v>
      </c>
    </row>
    <row r="11880" spans="1:12" ht="15" x14ac:dyDescent="0.25">
      <c r="A11880" s="189" t="s">
        <v>12597</v>
      </c>
      <c r="B11880" s="190" t="s">
        <v>12598</v>
      </c>
      <c r="C11880" s="190" t="s">
        <v>29797</v>
      </c>
      <c r="D11880" s="190" t="s">
        <v>29797</v>
      </c>
      <c r="E11880" s="190" t="s">
        <v>29797</v>
      </c>
      <c r="F11880" s="190" t="s">
        <v>29797</v>
      </c>
      <c r="G11880" s="190" t="s">
        <v>29797</v>
      </c>
      <c r="H11880" s="190" t="s">
        <v>31588</v>
      </c>
      <c r="I11880" s="190" t="s">
        <v>30455</v>
      </c>
      <c r="J11880" s="190" t="s">
        <v>29870</v>
      </c>
      <c r="K11880" s="190" t="s">
        <v>8069</v>
      </c>
      <c r="L11880" s="190" t="s">
        <v>1447</v>
      </c>
    </row>
    <row r="11881" spans="1:12" ht="15" x14ac:dyDescent="0.25">
      <c r="A11881" s="191" t="s">
        <v>18167</v>
      </c>
      <c r="B11881" s="192" t="s">
        <v>21961</v>
      </c>
      <c r="C11881" s="192" t="s">
        <v>29797</v>
      </c>
      <c r="D11881" s="192" t="s">
        <v>29797</v>
      </c>
      <c r="E11881" s="192" t="s">
        <v>29797</v>
      </c>
      <c r="F11881" s="192" t="s">
        <v>29797</v>
      </c>
      <c r="G11881" s="192" t="s">
        <v>29797</v>
      </c>
      <c r="H11881" s="192" t="s">
        <v>29797</v>
      </c>
      <c r="I11881" s="192" t="s">
        <v>29797</v>
      </c>
      <c r="J11881" s="192" t="s">
        <v>29797</v>
      </c>
      <c r="K11881" s="192" t="s">
        <v>29797</v>
      </c>
      <c r="L11881" s="192" t="s">
        <v>1447</v>
      </c>
    </row>
    <row r="11882" spans="1:12" ht="15" x14ac:dyDescent="0.25">
      <c r="A11882" s="189" t="s">
        <v>28432</v>
      </c>
      <c r="B11882" s="190" t="s">
        <v>12599</v>
      </c>
      <c r="C11882" s="190" t="s">
        <v>29797</v>
      </c>
      <c r="D11882" s="190" t="s">
        <v>29797</v>
      </c>
      <c r="E11882" s="190" t="s">
        <v>29797</v>
      </c>
      <c r="F11882" s="190" t="s">
        <v>29797</v>
      </c>
      <c r="G11882" s="190" t="s">
        <v>29797</v>
      </c>
      <c r="H11882" s="190" t="s">
        <v>29797</v>
      </c>
      <c r="I11882" s="190" t="s">
        <v>29797</v>
      </c>
      <c r="J11882" s="190" t="s">
        <v>29797</v>
      </c>
      <c r="K11882" s="190" t="s">
        <v>29797</v>
      </c>
      <c r="L11882" s="190" t="s">
        <v>1439</v>
      </c>
    </row>
    <row r="11883" spans="1:12" ht="15" x14ac:dyDescent="0.25">
      <c r="A11883" s="191" t="s">
        <v>6737</v>
      </c>
      <c r="B11883" s="192" t="s">
        <v>288</v>
      </c>
      <c r="C11883" s="192" t="s">
        <v>29797</v>
      </c>
      <c r="D11883" s="192" t="s">
        <v>29797</v>
      </c>
      <c r="E11883" s="192" t="s">
        <v>29797</v>
      </c>
      <c r="F11883" s="192" t="s">
        <v>29797</v>
      </c>
      <c r="G11883" s="192" t="s">
        <v>29797</v>
      </c>
      <c r="H11883" s="192" t="s">
        <v>29797</v>
      </c>
      <c r="I11883" s="192" t="s">
        <v>29797</v>
      </c>
      <c r="J11883" s="192" t="s">
        <v>29797</v>
      </c>
      <c r="K11883" s="192" t="s">
        <v>29797</v>
      </c>
      <c r="L11883" s="192" t="s">
        <v>29797</v>
      </c>
    </row>
    <row r="11884" spans="1:12" ht="15" x14ac:dyDescent="0.25">
      <c r="A11884" s="189" t="s">
        <v>12600</v>
      </c>
      <c r="B11884" s="190" t="s">
        <v>12601</v>
      </c>
      <c r="C11884" s="190" t="s">
        <v>29797</v>
      </c>
      <c r="D11884" s="190" t="s">
        <v>29797</v>
      </c>
      <c r="E11884" s="190" t="s">
        <v>29797</v>
      </c>
      <c r="F11884" s="190" t="s">
        <v>29797</v>
      </c>
      <c r="G11884" s="190" t="s">
        <v>29797</v>
      </c>
      <c r="H11884" s="190" t="s">
        <v>31390</v>
      </c>
      <c r="I11884" s="190" t="s">
        <v>14423</v>
      </c>
      <c r="J11884" s="190" t="s">
        <v>29821</v>
      </c>
      <c r="K11884" s="190" t="s">
        <v>5062</v>
      </c>
      <c r="L11884" s="190" t="s">
        <v>1447</v>
      </c>
    </row>
    <row r="11885" spans="1:12" ht="15" x14ac:dyDescent="0.25">
      <c r="A11885" s="191" t="s">
        <v>28433</v>
      </c>
      <c r="B11885" s="192" t="s">
        <v>289</v>
      </c>
      <c r="C11885" s="192" t="s">
        <v>29797</v>
      </c>
      <c r="D11885" s="192" t="s">
        <v>29797</v>
      </c>
      <c r="E11885" s="192" t="s">
        <v>29797</v>
      </c>
      <c r="F11885" s="192" t="s">
        <v>29797</v>
      </c>
      <c r="G11885" s="192" t="s">
        <v>29797</v>
      </c>
      <c r="H11885" s="192" t="s">
        <v>29797</v>
      </c>
      <c r="I11885" s="192" t="s">
        <v>29797</v>
      </c>
      <c r="J11885" s="192" t="s">
        <v>29797</v>
      </c>
      <c r="K11885" s="192" t="s">
        <v>29797</v>
      </c>
      <c r="L11885" s="192" t="s">
        <v>1469</v>
      </c>
    </row>
    <row r="11886" spans="1:12" ht="15" x14ac:dyDescent="0.25">
      <c r="A11886" s="189" t="s">
        <v>28434</v>
      </c>
      <c r="B11886" s="190" t="s">
        <v>12602</v>
      </c>
      <c r="C11886" s="190" t="s">
        <v>29797</v>
      </c>
      <c r="D11886" s="190" t="s">
        <v>29797</v>
      </c>
      <c r="E11886" s="190" t="s">
        <v>29797</v>
      </c>
      <c r="F11886" s="190" t="s">
        <v>29797</v>
      </c>
      <c r="G11886" s="190" t="s">
        <v>29797</v>
      </c>
      <c r="H11886" s="190" t="s">
        <v>29797</v>
      </c>
      <c r="I11886" s="190" t="s">
        <v>29797</v>
      </c>
      <c r="J11886" s="190" t="s">
        <v>29797</v>
      </c>
      <c r="K11886" s="190" t="s">
        <v>29797</v>
      </c>
      <c r="L11886" s="190" t="s">
        <v>1468</v>
      </c>
    </row>
    <row r="11887" spans="1:12" ht="15" x14ac:dyDescent="0.25">
      <c r="A11887" s="191" t="s">
        <v>28435</v>
      </c>
      <c r="B11887" s="192" t="s">
        <v>28436</v>
      </c>
      <c r="C11887" s="192" t="s">
        <v>29797</v>
      </c>
      <c r="D11887" s="192" t="s">
        <v>29797</v>
      </c>
      <c r="E11887" s="192" t="s">
        <v>29797</v>
      </c>
      <c r="F11887" s="192" t="s">
        <v>29797</v>
      </c>
      <c r="G11887" s="192" t="s">
        <v>29797</v>
      </c>
      <c r="H11887" s="192" t="s">
        <v>29797</v>
      </c>
      <c r="I11887" s="192" t="s">
        <v>29797</v>
      </c>
      <c r="J11887" s="192" t="s">
        <v>29797</v>
      </c>
      <c r="K11887" s="192" t="s">
        <v>29797</v>
      </c>
      <c r="L11887" s="192" t="s">
        <v>29797</v>
      </c>
    </row>
    <row r="11888" spans="1:12" ht="15" x14ac:dyDescent="0.25">
      <c r="A11888" s="189" t="s">
        <v>18168</v>
      </c>
      <c r="B11888" s="190" t="s">
        <v>21962</v>
      </c>
      <c r="C11888" s="190" t="s">
        <v>29797</v>
      </c>
      <c r="D11888" s="190" t="s">
        <v>29797</v>
      </c>
      <c r="E11888" s="190" t="s">
        <v>29797</v>
      </c>
      <c r="F11888" s="190" t="s">
        <v>29797</v>
      </c>
      <c r="G11888" s="190" t="s">
        <v>29797</v>
      </c>
      <c r="H11888" s="190" t="s">
        <v>32221</v>
      </c>
      <c r="I11888" s="190" t="s">
        <v>32222</v>
      </c>
      <c r="J11888" s="190" t="s">
        <v>29941</v>
      </c>
      <c r="K11888" s="190" t="s">
        <v>7892</v>
      </c>
      <c r="L11888" s="190" t="s">
        <v>1447</v>
      </c>
    </row>
    <row r="11889" spans="1:12" ht="15" x14ac:dyDescent="0.25">
      <c r="A11889" s="191" t="s">
        <v>28437</v>
      </c>
      <c r="B11889" s="192" t="s">
        <v>28438</v>
      </c>
      <c r="C11889" s="192" t="s">
        <v>29797</v>
      </c>
      <c r="D11889" s="192" t="s">
        <v>29797</v>
      </c>
      <c r="E11889" s="192" t="s">
        <v>29797</v>
      </c>
      <c r="F11889" s="192" t="s">
        <v>29797</v>
      </c>
      <c r="G11889" s="192" t="s">
        <v>29797</v>
      </c>
      <c r="H11889" s="192" t="s">
        <v>31465</v>
      </c>
      <c r="I11889" s="192" t="s">
        <v>1386</v>
      </c>
      <c r="J11889" s="192" t="s">
        <v>29821</v>
      </c>
      <c r="K11889" s="192" t="s">
        <v>5062</v>
      </c>
      <c r="L11889" s="192" t="s">
        <v>1447</v>
      </c>
    </row>
    <row r="11890" spans="1:12" ht="15" x14ac:dyDescent="0.25">
      <c r="A11890" s="189" t="s">
        <v>12603</v>
      </c>
      <c r="B11890" s="190" t="s">
        <v>12604</v>
      </c>
      <c r="C11890" s="190" t="s">
        <v>29797</v>
      </c>
      <c r="D11890" s="190" t="s">
        <v>29797</v>
      </c>
      <c r="E11890" s="190" t="s">
        <v>29797</v>
      </c>
      <c r="F11890" s="190" t="s">
        <v>29797</v>
      </c>
      <c r="G11890" s="190" t="s">
        <v>29797</v>
      </c>
      <c r="H11890" s="190" t="s">
        <v>31361</v>
      </c>
      <c r="I11890" s="190" t="s">
        <v>5062</v>
      </c>
      <c r="J11890" s="190" t="s">
        <v>29821</v>
      </c>
      <c r="K11890" s="190" t="s">
        <v>5062</v>
      </c>
      <c r="L11890" s="190" t="s">
        <v>1447</v>
      </c>
    </row>
    <row r="11891" spans="1:12" ht="15" x14ac:dyDescent="0.25">
      <c r="A11891" s="191" t="s">
        <v>12605</v>
      </c>
      <c r="B11891" s="192" t="s">
        <v>28439</v>
      </c>
      <c r="C11891" s="192" t="s">
        <v>29797</v>
      </c>
      <c r="D11891" s="192" t="s">
        <v>29797</v>
      </c>
      <c r="E11891" s="192" t="s">
        <v>29797</v>
      </c>
      <c r="F11891" s="192" t="s">
        <v>29797</v>
      </c>
      <c r="G11891" s="192" t="s">
        <v>29797</v>
      </c>
      <c r="H11891" s="192" t="s">
        <v>31603</v>
      </c>
      <c r="I11891" s="192" t="s">
        <v>31604</v>
      </c>
      <c r="J11891" s="192" t="s">
        <v>29821</v>
      </c>
      <c r="K11891" s="192" t="s">
        <v>5062</v>
      </c>
      <c r="L11891" s="192" t="s">
        <v>1447</v>
      </c>
    </row>
    <row r="11892" spans="1:12" ht="15" x14ac:dyDescent="0.25">
      <c r="A11892" s="189" t="s">
        <v>28440</v>
      </c>
      <c r="B11892" s="190" t="s">
        <v>28441</v>
      </c>
      <c r="C11892" s="190" t="s">
        <v>29797</v>
      </c>
      <c r="D11892" s="190" t="s">
        <v>29797</v>
      </c>
      <c r="E11892" s="190" t="s">
        <v>29797</v>
      </c>
      <c r="F11892" s="190" t="s">
        <v>29797</v>
      </c>
      <c r="G11892" s="190" t="s">
        <v>29797</v>
      </c>
      <c r="H11892" s="190" t="s">
        <v>29797</v>
      </c>
      <c r="I11892" s="190" t="s">
        <v>29797</v>
      </c>
      <c r="J11892" s="190" t="s">
        <v>29797</v>
      </c>
      <c r="K11892" s="190" t="s">
        <v>29797</v>
      </c>
      <c r="L11892" s="190" t="s">
        <v>1447</v>
      </c>
    </row>
    <row r="11893" spans="1:12" ht="15" x14ac:dyDescent="0.25">
      <c r="A11893" s="191" t="s">
        <v>18169</v>
      </c>
      <c r="B11893" s="192" t="s">
        <v>21963</v>
      </c>
      <c r="C11893" s="192" t="s">
        <v>29797</v>
      </c>
      <c r="D11893" s="192" t="s">
        <v>29797</v>
      </c>
      <c r="E11893" s="192" t="s">
        <v>29797</v>
      </c>
      <c r="F11893" s="192" t="s">
        <v>29797</v>
      </c>
      <c r="G11893" s="192" t="s">
        <v>29797</v>
      </c>
      <c r="H11893" s="192" t="s">
        <v>29797</v>
      </c>
      <c r="I11893" s="192" t="s">
        <v>29797</v>
      </c>
      <c r="J11893" s="192" t="s">
        <v>29797</v>
      </c>
      <c r="K11893" s="192" t="s">
        <v>29797</v>
      </c>
      <c r="L11893" s="192" t="s">
        <v>1447</v>
      </c>
    </row>
    <row r="11894" spans="1:12" ht="15" x14ac:dyDescent="0.25">
      <c r="A11894" s="189" t="s">
        <v>18170</v>
      </c>
      <c r="B11894" s="190" t="s">
        <v>21964</v>
      </c>
      <c r="C11894" s="190" t="s">
        <v>29797</v>
      </c>
      <c r="D11894" s="190" t="s">
        <v>29797</v>
      </c>
      <c r="E11894" s="190" t="s">
        <v>29797</v>
      </c>
      <c r="F11894" s="190" t="s">
        <v>29797</v>
      </c>
      <c r="G11894" s="190" t="s">
        <v>29797</v>
      </c>
      <c r="H11894" s="190" t="s">
        <v>29797</v>
      </c>
      <c r="I11894" s="190" t="s">
        <v>29797</v>
      </c>
      <c r="J11894" s="190" t="s">
        <v>29797</v>
      </c>
      <c r="K11894" s="190" t="s">
        <v>29797</v>
      </c>
      <c r="L11894" s="190" t="s">
        <v>29797</v>
      </c>
    </row>
    <row r="11895" spans="1:12" ht="15" x14ac:dyDescent="0.25">
      <c r="A11895" s="191" t="s">
        <v>18171</v>
      </c>
      <c r="B11895" s="192" t="s">
        <v>21965</v>
      </c>
      <c r="C11895" s="192" t="s">
        <v>29797</v>
      </c>
      <c r="D11895" s="192" t="s">
        <v>29797</v>
      </c>
      <c r="E11895" s="192" t="s">
        <v>29797</v>
      </c>
      <c r="F11895" s="192" t="s">
        <v>29797</v>
      </c>
      <c r="G11895" s="192" t="s">
        <v>29797</v>
      </c>
      <c r="H11895" s="192" t="s">
        <v>31390</v>
      </c>
      <c r="I11895" s="192" t="s">
        <v>14423</v>
      </c>
      <c r="J11895" s="192" t="s">
        <v>29821</v>
      </c>
      <c r="K11895" s="192" t="s">
        <v>5062</v>
      </c>
      <c r="L11895" s="192" t="s">
        <v>1447</v>
      </c>
    </row>
    <row r="11896" spans="1:12" ht="15" x14ac:dyDescent="0.25">
      <c r="A11896" s="189" t="s">
        <v>18172</v>
      </c>
      <c r="B11896" s="190" t="s">
        <v>28442</v>
      </c>
      <c r="C11896" s="190" t="s">
        <v>29797</v>
      </c>
      <c r="D11896" s="190" t="s">
        <v>29797</v>
      </c>
      <c r="E11896" s="190" t="s">
        <v>29797</v>
      </c>
      <c r="F11896" s="190" t="s">
        <v>29797</v>
      </c>
      <c r="G11896" s="190" t="s">
        <v>29797</v>
      </c>
      <c r="H11896" s="190" t="s">
        <v>29797</v>
      </c>
      <c r="I11896" s="190" t="s">
        <v>29797</v>
      </c>
      <c r="J11896" s="190" t="s">
        <v>29797</v>
      </c>
      <c r="K11896" s="190" t="s">
        <v>29797</v>
      </c>
      <c r="L11896" s="190" t="s">
        <v>1447</v>
      </c>
    </row>
    <row r="11897" spans="1:12" ht="15" x14ac:dyDescent="0.25">
      <c r="A11897" s="191" t="s">
        <v>6738</v>
      </c>
      <c r="B11897" s="192" t="s">
        <v>290</v>
      </c>
      <c r="C11897" s="192" t="s">
        <v>29797</v>
      </c>
      <c r="D11897" s="192" t="s">
        <v>29797</v>
      </c>
      <c r="E11897" s="192" t="s">
        <v>29797</v>
      </c>
      <c r="F11897" s="192" t="s">
        <v>29797</v>
      </c>
      <c r="G11897" s="192" t="s">
        <v>29797</v>
      </c>
      <c r="H11897" s="192" t="s">
        <v>31549</v>
      </c>
      <c r="I11897" s="192" t="s">
        <v>5073</v>
      </c>
      <c r="J11897" s="192" t="s">
        <v>31325</v>
      </c>
      <c r="K11897" s="192" t="s">
        <v>5073</v>
      </c>
      <c r="L11897" s="192" t="s">
        <v>1447</v>
      </c>
    </row>
    <row r="11898" spans="1:12" ht="15" x14ac:dyDescent="0.25">
      <c r="A11898" s="189" t="s">
        <v>18173</v>
      </c>
      <c r="B11898" s="190" t="s">
        <v>21966</v>
      </c>
      <c r="C11898" s="190" t="s">
        <v>29797</v>
      </c>
      <c r="D11898" s="190" t="s">
        <v>29797</v>
      </c>
      <c r="E11898" s="190" t="s">
        <v>29797</v>
      </c>
      <c r="F11898" s="190" t="s">
        <v>29797</v>
      </c>
      <c r="G11898" s="190" t="s">
        <v>29797</v>
      </c>
      <c r="H11898" s="190" t="s">
        <v>31737</v>
      </c>
      <c r="I11898" s="190" t="s">
        <v>31738</v>
      </c>
      <c r="J11898" s="190" t="s">
        <v>31325</v>
      </c>
      <c r="K11898" s="190" t="s">
        <v>5073</v>
      </c>
      <c r="L11898" s="190" t="s">
        <v>1447</v>
      </c>
    </row>
    <row r="11899" spans="1:12" ht="15" x14ac:dyDescent="0.25">
      <c r="A11899" s="191" t="s">
        <v>6739</v>
      </c>
      <c r="B11899" s="192" t="s">
        <v>291</v>
      </c>
      <c r="C11899" s="192" t="s">
        <v>29797</v>
      </c>
      <c r="D11899" s="192" t="s">
        <v>29797</v>
      </c>
      <c r="E11899" s="192" t="s">
        <v>29797</v>
      </c>
      <c r="F11899" s="192" t="s">
        <v>29797</v>
      </c>
      <c r="G11899" s="192" t="s">
        <v>29797</v>
      </c>
      <c r="H11899" s="192" t="s">
        <v>33294</v>
      </c>
      <c r="I11899" s="192" t="s">
        <v>33295</v>
      </c>
      <c r="J11899" s="192" t="s">
        <v>29875</v>
      </c>
      <c r="K11899" s="192" t="s">
        <v>7466</v>
      </c>
      <c r="L11899" s="192" t="s">
        <v>1447</v>
      </c>
    </row>
    <row r="11900" spans="1:12" ht="15" x14ac:dyDescent="0.25">
      <c r="A11900" s="189" t="s">
        <v>12606</v>
      </c>
      <c r="B11900" s="190" t="s">
        <v>12607</v>
      </c>
      <c r="C11900" s="190" t="s">
        <v>29797</v>
      </c>
      <c r="D11900" s="190" t="s">
        <v>29797</v>
      </c>
      <c r="E11900" s="190" t="s">
        <v>29797</v>
      </c>
      <c r="F11900" s="190" t="s">
        <v>29797</v>
      </c>
      <c r="G11900" s="190" t="s">
        <v>29797</v>
      </c>
      <c r="H11900" s="190" t="s">
        <v>31376</v>
      </c>
      <c r="I11900" s="190" t="s">
        <v>5062</v>
      </c>
      <c r="J11900" s="190" t="s">
        <v>29821</v>
      </c>
      <c r="K11900" s="190" t="s">
        <v>5062</v>
      </c>
      <c r="L11900" s="190" t="s">
        <v>1447</v>
      </c>
    </row>
    <row r="11901" spans="1:12" ht="15" x14ac:dyDescent="0.25">
      <c r="A11901" s="191" t="s">
        <v>18174</v>
      </c>
      <c r="B11901" s="192" t="s">
        <v>28443</v>
      </c>
      <c r="C11901" s="192" t="s">
        <v>29797</v>
      </c>
      <c r="D11901" s="192" t="s">
        <v>29797</v>
      </c>
      <c r="E11901" s="192" t="s">
        <v>29797</v>
      </c>
      <c r="F11901" s="192" t="s">
        <v>29797</v>
      </c>
      <c r="G11901" s="192" t="s">
        <v>29797</v>
      </c>
      <c r="H11901" s="192" t="s">
        <v>31582</v>
      </c>
      <c r="I11901" s="192" t="s">
        <v>6485</v>
      </c>
      <c r="J11901" s="192" t="s">
        <v>29821</v>
      </c>
      <c r="K11901" s="192" t="s">
        <v>5062</v>
      </c>
      <c r="L11901" s="192" t="s">
        <v>1447</v>
      </c>
    </row>
    <row r="11902" spans="1:12" ht="15" x14ac:dyDescent="0.25">
      <c r="A11902" s="189" t="s">
        <v>6740</v>
      </c>
      <c r="B11902" s="190" t="s">
        <v>292</v>
      </c>
      <c r="C11902" s="190" t="s">
        <v>29797</v>
      </c>
      <c r="D11902" s="190" t="s">
        <v>29797</v>
      </c>
      <c r="E11902" s="190" t="s">
        <v>29797</v>
      </c>
      <c r="F11902" s="190" t="s">
        <v>29797</v>
      </c>
      <c r="G11902" s="190" t="s">
        <v>29797</v>
      </c>
      <c r="H11902" s="190" t="s">
        <v>31336</v>
      </c>
      <c r="I11902" s="190" t="s">
        <v>5078</v>
      </c>
      <c r="J11902" s="190" t="s">
        <v>29826</v>
      </c>
      <c r="K11902" s="190" t="s">
        <v>5078</v>
      </c>
      <c r="L11902" s="190" t="s">
        <v>1447</v>
      </c>
    </row>
    <row r="11903" spans="1:12" ht="15" x14ac:dyDescent="0.25">
      <c r="A11903" s="191" t="s">
        <v>12608</v>
      </c>
      <c r="B11903" s="192" t="s">
        <v>12609</v>
      </c>
      <c r="C11903" s="192" t="s">
        <v>29812</v>
      </c>
      <c r="D11903" s="192" t="s">
        <v>29824</v>
      </c>
      <c r="E11903" s="192" t="s">
        <v>31121</v>
      </c>
      <c r="F11903" s="192" t="s">
        <v>29804</v>
      </c>
      <c r="G11903" s="192" t="s">
        <v>29811</v>
      </c>
      <c r="H11903" s="192" t="s">
        <v>31482</v>
      </c>
      <c r="I11903" s="192" t="s">
        <v>31483</v>
      </c>
      <c r="J11903" s="192" t="s">
        <v>29821</v>
      </c>
      <c r="K11903" s="192" t="s">
        <v>5062</v>
      </c>
      <c r="L11903" s="192" t="s">
        <v>1447</v>
      </c>
    </row>
    <row r="11904" spans="1:12" ht="15" x14ac:dyDescent="0.25">
      <c r="A11904" s="189" t="s">
        <v>28444</v>
      </c>
      <c r="B11904" s="190" t="s">
        <v>12610</v>
      </c>
      <c r="C11904" s="190" t="s">
        <v>29797</v>
      </c>
      <c r="D11904" s="190" t="s">
        <v>29797</v>
      </c>
      <c r="E11904" s="190" t="s">
        <v>29797</v>
      </c>
      <c r="F11904" s="190" t="s">
        <v>29797</v>
      </c>
      <c r="G11904" s="190" t="s">
        <v>29797</v>
      </c>
      <c r="H11904" s="190" t="s">
        <v>29797</v>
      </c>
      <c r="I11904" s="190" t="s">
        <v>29797</v>
      </c>
      <c r="J11904" s="190" t="s">
        <v>29797</v>
      </c>
      <c r="K11904" s="190" t="s">
        <v>29797</v>
      </c>
      <c r="L11904" s="190" t="s">
        <v>2704</v>
      </c>
    </row>
    <row r="11905" spans="1:12" ht="15" x14ac:dyDescent="0.25">
      <c r="A11905" s="191" t="s">
        <v>28445</v>
      </c>
      <c r="B11905" s="192" t="s">
        <v>293</v>
      </c>
      <c r="C11905" s="192" t="s">
        <v>29797</v>
      </c>
      <c r="D11905" s="192" t="s">
        <v>29797</v>
      </c>
      <c r="E11905" s="192" t="s">
        <v>29797</v>
      </c>
      <c r="F11905" s="192" t="s">
        <v>29797</v>
      </c>
      <c r="G11905" s="192" t="s">
        <v>29797</v>
      </c>
      <c r="H11905" s="192" t="s">
        <v>29797</v>
      </c>
      <c r="I11905" s="192" t="s">
        <v>29797</v>
      </c>
      <c r="J11905" s="192" t="s">
        <v>29797</v>
      </c>
      <c r="K11905" s="192" t="s">
        <v>29797</v>
      </c>
      <c r="L11905" s="192" t="s">
        <v>2704</v>
      </c>
    </row>
    <row r="11906" spans="1:12" ht="15" x14ac:dyDescent="0.25">
      <c r="A11906" s="189" t="s">
        <v>18175</v>
      </c>
      <c r="B11906" s="190" t="s">
        <v>21967</v>
      </c>
      <c r="C11906" s="190" t="s">
        <v>29797</v>
      </c>
      <c r="D11906" s="190" t="s">
        <v>29797</v>
      </c>
      <c r="E11906" s="190" t="s">
        <v>29797</v>
      </c>
      <c r="F11906" s="190" t="s">
        <v>29797</v>
      </c>
      <c r="G11906" s="190" t="s">
        <v>29797</v>
      </c>
      <c r="H11906" s="190" t="s">
        <v>29797</v>
      </c>
      <c r="I11906" s="190" t="s">
        <v>29797</v>
      </c>
      <c r="J11906" s="190" t="s">
        <v>29797</v>
      </c>
      <c r="K11906" s="190" t="s">
        <v>29797</v>
      </c>
      <c r="L11906" s="190" t="s">
        <v>29797</v>
      </c>
    </row>
    <row r="11907" spans="1:12" ht="15" x14ac:dyDescent="0.25">
      <c r="A11907" s="191" t="s">
        <v>6741</v>
      </c>
      <c r="B11907" s="192" t="s">
        <v>294</v>
      </c>
      <c r="C11907" s="192" t="s">
        <v>29797</v>
      </c>
      <c r="D11907" s="192" t="s">
        <v>29797</v>
      </c>
      <c r="E11907" s="192" t="s">
        <v>29797</v>
      </c>
      <c r="F11907" s="192" t="s">
        <v>29797</v>
      </c>
      <c r="G11907" s="192" t="s">
        <v>29797</v>
      </c>
      <c r="H11907" s="192" t="s">
        <v>31368</v>
      </c>
      <c r="I11907" s="192" t="s">
        <v>31369</v>
      </c>
      <c r="J11907" s="192" t="s">
        <v>29968</v>
      </c>
      <c r="K11907" s="192" t="s">
        <v>11560</v>
      </c>
      <c r="L11907" s="192" t="s">
        <v>1447</v>
      </c>
    </row>
    <row r="11908" spans="1:12" ht="15" x14ac:dyDescent="0.25">
      <c r="A11908" s="189" t="s">
        <v>28446</v>
      </c>
      <c r="B11908" s="190" t="s">
        <v>28447</v>
      </c>
      <c r="C11908" s="190" t="s">
        <v>29797</v>
      </c>
      <c r="D11908" s="190" t="s">
        <v>29797</v>
      </c>
      <c r="E11908" s="190" t="s">
        <v>29797</v>
      </c>
      <c r="F11908" s="190" t="s">
        <v>29797</v>
      </c>
      <c r="G11908" s="190" t="s">
        <v>29797</v>
      </c>
      <c r="H11908" s="190" t="s">
        <v>31461</v>
      </c>
      <c r="I11908" s="190" t="s">
        <v>1385</v>
      </c>
      <c r="J11908" s="190" t="s">
        <v>29821</v>
      </c>
      <c r="K11908" s="190" t="s">
        <v>5062</v>
      </c>
      <c r="L11908" s="190" t="s">
        <v>1447</v>
      </c>
    </row>
    <row r="11909" spans="1:12" ht="15" x14ac:dyDescent="0.25">
      <c r="A11909" s="191" t="s">
        <v>28448</v>
      </c>
      <c r="B11909" s="192" t="s">
        <v>28449</v>
      </c>
      <c r="C11909" s="192" t="s">
        <v>29797</v>
      </c>
      <c r="D11909" s="192" t="s">
        <v>29797</v>
      </c>
      <c r="E11909" s="192" t="s">
        <v>29797</v>
      </c>
      <c r="F11909" s="192" t="s">
        <v>29797</v>
      </c>
      <c r="G11909" s="192" t="s">
        <v>29797</v>
      </c>
      <c r="H11909" s="192" t="s">
        <v>31310</v>
      </c>
      <c r="I11909" s="192" t="s">
        <v>31311</v>
      </c>
      <c r="J11909" s="192" t="s">
        <v>29821</v>
      </c>
      <c r="K11909" s="192" t="s">
        <v>5062</v>
      </c>
      <c r="L11909" s="192" t="s">
        <v>1447</v>
      </c>
    </row>
    <row r="11910" spans="1:12" ht="15" x14ac:dyDescent="0.25">
      <c r="A11910" s="189" t="s">
        <v>28450</v>
      </c>
      <c r="B11910" s="190" t="s">
        <v>28451</v>
      </c>
      <c r="C11910" s="190" t="s">
        <v>29797</v>
      </c>
      <c r="D11910" s="190" t="s">
        <v>29797</v>
      </c>
      <c r="E11910" s="190" t="s">
        <v>29797</v>
      </c>
      <c r="F11910" s="190" t="s">
        <v>29797</v>
      </c>
      <c r="G11910" s="190" t="s">
        <v>29797</v>
      </c>
      <c r="H11910" s="190" t="s">
        <v>31410</v>
      </c>
      <c r="I11910" s="190" t="s">
        <v>1381</v>
      </c>
      <c r="J11910" s="190" t="s">
        <v>29821</v>
      </c>
      <c r="K11910" s="190" t="s">
        <v>5062</v>
      </c>
      <c r="L11910" s="190" t="s">
        <v>1447</v>
      </c>
    </row>
    <row r="11911" spans="1:12" ht="15" x14ac:dyDescent="0.25">
      <c r="A11911" s="191" t="s">
        <v>28452</v>
      </c>
      <c r="B11911" s="192" t="s">
        <v>28453</v>
      </c>
      <c r="C11911" s="192" t="s">
        <v>29797</v>
      </c>
      <c r="D11911" s="192" t="s">
        <v>29797</v>
      </c>
      <c r="E11911" s="192" t="s">
        <v>29797</v>
      </c>
      <c r="F11911" s="192" t="s">
        <v>29797</v>
      </c>
      <c r="G11911" s="192" t="s">
        <v>29797</v>
      </c>
      <c r="H11911" s="192" t="s">
        <v>31307</v>
      </c>
      <c r="I11911" s="192" t="s">
        <v>5062</v>
      </c>
      <c r="J11911" s="192" t="s">
        <v>29821</v>
      </c>
      <c r="K11911" s="192" t="s">
        <v>5062</v>
      </c>
      <c r="L11911" s="192" t="s">
        <v>1447</v>
      </c>
    </row>
    <row r="11912" spans="1:12" ht="15" x14ac:dyDescent="0.25">
      <c r="A11912" s="189" t="s">
        <v>28454</v>
      </c>
      <c r="B11912" s="190" t="s">
        <v>28455</v>
      </c>
      <c r="C11912" s="190" t="s">
        <v>29797</v>
      </c>
      <c r="D11912" s="190" t="s">
        <v>29797</v>
      </c>
      <c r="E11912" s="190" t="s">
        <v>29797</v>
      </c>
      <c r="F11912" s="190" t="s">
        <v>29797</v>
      </c>
      <c r="G11912" s="190" t="s">
        <v>29797</v>
      </c>
      <c r="H11912" s="190" t="s">
        <v>29797</v>
      </c>
      <c r="I11912" s="190" t="s">
        <v>29797</v>
      </c>
      <c r="J11912" s="190" t="s">
        <v>29797</v>
      </c>
      <c r="K11912" s="190" t="s">
        <v>29797</v>
      </c>
      <c r="L11912" s="190" t="s">
        <v>29797</v>
      </c>
    </row>
    <row r="11913" spans="1:12" ht="15" x14ac:dyDescent="0.25">
      <c r="A11913" s="191" t="s">
        <v>6742</v>
      </c>
      <c r="B11913" s="192" t="s">
        <v>295</v>
      </c>
      <c r="C11913" s="192" t="s">
        <v>29797</v>
      </c>
      <c r="D11913" s="192" t="s">
        <v>29797</v>
      </c>
      <c r="E11913" s="192" t="s">
        <v>29797</v>
      </c>
      <c r="F11913" s="192" t="s">
        <v>29797</v>
      </c>
      <c r="G11913" s="192" t="s">
        <v>29797</v>
      </c>
      <c r="H11913" s="192" t="s">
        <v>31417</v>
      </c>
      <c r="I11913" s="192" t="s">
        <v>5073</v>
      </c>
      <c r="J11913" s="192" t="s">
        <v>31325</v>
      </c>
      <c r="K11913" s="192" t="s">
        <v>5073</v>
      </c>
      <c r="L11913" s="192" t="s">
        <v>1447</v>
      </c>
    </row>
    <row r="11914" spans="1:12" ht="15" x14ac:dyDescent="0.25">
      <c r="A11914" s="189" t="s">
        <v>12611</v>
      </c>
      <c r="B11914" s="190" t="s">
        <v>12612</v>
      </c>
      <c r="C11914" s="190" t="s">
        <v>29797</v>
      </c>
      <c r="D11914" s="190" t="s">
        <v>29797</v>
      </c>
      <c r="E11914" s="190" t="s">
        <v>29797</v>
      </c>
      <c r="F11914" s="190" t="s">
        <v>29797</v>
      </c>
      <c r="G11914" s="190" t="s">
        <v>29797</v>
      </c>
      <c r="H11914" s="190" t="s">
        <v>31376</v>
      </c>
      <c r="I11914" s="190" t="s">
        <v>5062</v>
      </c>
      <c r="J11914" s="190" t="s">
        <v>29821</v>
      </c>
      <c r="K11914" s="190" t="s">
        <v>5062</v>
      </c>
      <c r="L11914" s="190" t="s">
        <v>1447</v>
      </c>
    </row>
    <row r="11915" spans="1:12" ht="15" x14ac:dyDescent="0.25">
      <c r="A11915" s="191" t="s">
        <v>28456</v>
      </c>
      <c r="B11915" s="192" t="s">
        <v>21968</v>
      </c>
      <c r="C11915" s="192" t="s">
        <v>29797</v>
      </c>
      <c r="D11915" s="192" t="s">
        <v>29797</v>
      </c>
      <c r="E11915" s="192" t="s">
        <v>29797</v>
      </c>
      <c r="F11915" s="192" t="s">
        <v>29797</v>
      </c>
      <c r="G11915" s="192" t="s">
        <v>29797</v>
      </c>
      <c r="H11915" s="192" t="s">
        <v>29797</v>
      </c>
      <c r="I11915" s="192" t="s">
        <v>29797</v>
      </c>
      <c r="J11915" s="192" t="s">
        <v>29797</v>
      </c>
      <c r="K11915" s="192" t="s">
        <v>29797</v>
      </c>
      <c r="L11915" s="192" t="s">
        <v>1468</v>
      </c>
    </row>
    <row r="11916" spans="1:12" ht="15" x14ac:dyDescent="0.25">
      <c r="A11916" s="189" t="s">
        <v>6743</v>
      </c>
      <c r="B11916" s="190" t="s">
        <v>296</v>
      </c>
      <c r="C11916" s="190" t="s">
        <v>29797</v>
      </c>
      <c r="D11916" s="190" t="s">
        <v>29797</v>
      </c>
      <c r="E11916" s="190" t="s">
        <v>29797</v>
      </c>
      <c r="F11916" s="190" t="s">
        <v>29797</v>
      </c>
      <c r="G11916" s="190" t="s">
        <v>29797</v>
      </c>
      <c r="H11916" s="190" t="s">
        <v>29797</v>
      </c>
      <c r="I11916" s="190" t="s">
        <v>29797</v>
      </c>
      <c r="J11916" s="190" t="s">
        <v>31347</v>
      </c>
      <c r="K11916" s="190" t="s">
        <v>31348</v>
      </c>
      <c r="L11916" s="190" t="s">
        <v>1446</v>
      </c>
    </row>
    <row r="11917" spans="1:12" ht="15" x14ac:dyDescent="0.25">
      <c r="A11917" s="191" t="s">
        <v>28457</v>
      </c>
      <c r="B11917" s="192" t="s">
        <v>12613</v>
      </c>
      <c r="C11917" s="192" t="s">
        <v>29797</v>
      </c>
      <c r="D11917" s="192" t="s">
        <v>29797</v>
      </c>
      <c r="E11917" s="192" t="s">
        <v>29797</v>
      </c>
      <c r="F11917" s="192" t="s">
        <v>29797</v>
      </c>
      <c r="G11917" s="192" t="s">
        <v>29797</v>
      </c>
      <c r="H11917" s="192" t="s">
        <v>29797</v>
      </c>
      <c r="I11917" s="192" t="s">
        <v>29797</v>
      </c>
      <c r="J11917" s="192" t="s">
        <v>29797</v>
      </c>
      <c r="K11917" s="192" t="s">
        <v>29797</v>
      </c>
      <c r="L11917" s="192" t="s">
        <v>1446</v>
      </c>
    </row>
    <row r="11918" spans="1:12" ht="15" x14ac:dyDescent="0.25">
      <c r="A11918" s="189" t="s">
        <v>6744</v>
      </c>
      <c r="B11918" s="190" t="s">
        <v>297</v>
      </c>
      <c r="C11918" s="190" t="s">
        <v>29797</v>
      </c>
      <c r="D11918" s="190" t="s">
        <v>29797</v>
      </c>
      <c r="E11918" s="190" t="s">
        <v>29797</v>
      </c>
      <c r="F11918" s="190" t="s">
        <v>29797</v>
      </c>
      <c r="G11918" s="190" t="s">
        <v>29797</v>
      </c>
      <c r="H11918" s="190" t="s">
        <v>29797</v>
      </c>
      <c r="I11918" s="190" t="s">
        <v>29797</v>
      </c>
      <c r="J11918" s="190" t="s">
        <v>31325</v>
      </c>
      <c r="K11918" s="190" t="s">
        <v>5073</v>
      </c>
      <c r="L11918" s="190" t="s">
        <v>1447</v>
      </c>
    </row>
    <row r="11919" spans="1:12" ht="15" x14ac:dyDescent="0.25">
      <c r="A11919" s="191" t="s">
        <v>18176</v>
      </c>
      <c r="B11919" s="192" t="s">
        <v>28458</v>
      </c>
      <c r="C11919" s="192" t="s">
        <v>29797</v>
      </c>
      <c r="D11919" s="192" t="s">
        <v>29797</v>
      </c>
      <c r="E11919" s="192" t="s">
        <v>29797</v>
      </c>
      <c r="F11919" s="192" t="s">
        <v>29797</v>
      </c>
      <c r="G11919" s="192" t="s">
        <v>29797</v>
      </c>
      <c r="H11919" s="192" t="s">
        <v>31361</v>
      </c>
      <c r="I11919" s="192" t="s">
        <v>5062</v>
      </c>
      <c r="J11919" s="192" t="s">
        <v>29821</v>
      </c>
      <c r="K11919" s="192" t="s">
        <v>5062</v>
      </c>
      <c r="L11919" s="192" t="s">
        <v>1447</v>
      </c>
    </row>
    <row r="11920" spans="1:12" ht="15" x14ac:dyDescent="0.25">
      <c r="A11920" s="189" t="s">
        <v>18177</v>
      </c>
      <c r="B11920" s="190" t="s">
        <v>21969</v>
      </c>
      <c r="C11920" s="190" t="s">
        <v>29797</v>
      </c>
      <c r="D11920" s="190" t="s">
        <v>29797</v>
      </c>
      <c r="E11920" s="190" t="s">
        <v>29797</v>
      </c>
      <c r="F11920" s="190" t="s">
        <v>29797</v>
      </c>
      <c r="G11920" s="190" t="s">
        <v>29797</v>
      </c>
      <c r="H11920" s="190" t="s">
        <v>29797</v>
      </c>
      <c r="I11920" s="190" t="s">
        <v>29797</v>
      </c>
      <c r="J11920" s="190" t="s">
        <v>29797</v>
      </c>
      <c r="K11920" s="190" t="s">
        <v>29797</v>
      </c>
      <c r="L11920" s="190" t="s">
        <v>29797</v>
      </c>
    </row>
    <row r="11921" spans="1:12" ht="15" x14ac:dyDescent="0.25">
      <c r="A11921" s="191" t="s">
        <v>6745</v>
      </c>
      <c r="B11921" s="192" t="s">
        <v>298</v>
      </c>
      <c r="C11921" s="192" t="s">
        <v>30136</v>
      </c>
      <c r="D11921" s="192" t="s">
        <v>30363</v>
      </c>
      <c r="E11921" s="192" t="s">
        <v>31122</v>
      </c>
      <c r="F11921" s="192" t="s">
        <v>29804</v>
      </c>
      <c r="G11921" s="192" t="s">
        <v>29838</v>
      </c>
      <c r="H11921" s="192" t="s">
        <v>31434</v>
      </c>
      <c r="I11921" s="192" t="s">
        <v>31435</v>
      </c>
      <c r="J11921" s="192" t="s">
        <v>29821</v>
      </c>
      <c r="K11921" s="192" t="s">
        <v>5062</v>
      </c>
      <c r="L11921" s="192" t="s">
        <v>1447</v>
      </c>
    </row>
    <row r="11922" spans="1:12" ht="15" x14ac:dyDescent="0.25">
      <c r="A11922" s="189" t="s">
        <v>6746</v>
      </c>
      <c r="B11922" s="190" t="s">
        <v>299</v>
      </c>
      <c r="C11922" s="190" t="s">
        <v>29797</v>
      </c>
      <c r="D11922" s="190" t="s">
        <v>29797</v>
      </c>
      <c r="E11922" s="190" t="s">
        <v>29797</v>
      </c>
      <c r="F11922" s="190" t="s">
        <v>29797</v>
      </c>
      <c r="G11922" s="190" t="s">
        <v>29797</v>
      </c>
      <c r="H11922" s="190" t="s">
        <v>29797</v>
      </c>
      <c r="I11922" s="190" t="s">
        <v>29797</v>
      </c>
      <c r="J11922" s="190" t="s">
        <v>29797</v>
      </c>
      <c r="K11922" s="190" t="s">
        <v>29797</v>
      </c>
      <c r="L11922" s="190" t="s">
        <v>29797</v>
      </c>
    </row>
    <row r="11923" spans="1:12" ht="15" x14ac:dyDescent="0.25">
      <c r="A11923" s="191" t="s">
        <v>18178</v>
      </c>
      <c r="B11923" s="192" t="s">
        <v>21970</v>
      </c>
      <c r="C11923" s="192" t="s">
        <v>29797</v>
      </c>
      <c r="D11923" s="192" t="s">
        <v>29797</v>
      </c>
      <c r="E11923" s="192" t="s">
        <v>29797</v>
      </c>
      <c r="F11923" s="192" t="s">
        <v>29797</v>
      </c>
      <c r="G11923" s="192" t="s">
        <v>29797</v>
      </c>
      <c r="H11923" s="192" t="s">
        <v>29797</v>
      </c>
      <c r="I11923" s="192" t="s">
        <v>29797</v>
      </c>
      <c r="J11923" s="192" t="s">
        <v>29797</v>
      </c>
      <c r="K11923" s="192" t="s">
        <v>29797</v>
      </c>
      <c r="L11923" s="192" t="s">
        <v>1447</v>
      </c>
    </row>
    <row r="11924" spans="1:12" ht="15" x14ac:dyDescent="0.25">
      <c r="A11924" s="189" t="s">
        <v>6747</v>
      </c>
      <c r="B11924" s="190" t="s">
        <v>300</v>
      </c>
      <c r="C11924" s="190" t="s">
        <v>29797</v>
      </c>
      <c r="D11924" s="190" t="s">
        <v>29797</v>
      </c>
      <c r="E11924" s="190" t="s">
        <v>29797</v>
      </c>
      <c r="F11924" s="190" t="s">
        <v>29797</v>
      </c>
      <c r="G11924" s="190" t="s">
        <v>29797</v>
      </c>
      <c r="H11924" s="190" t="s">
        <v>31757</v>
      </c>
      <c r="I11924" s="190" t="s">
        <v>31758</v>
      </c>
      <c r="J11924" s="190" t="s">
        <v>30021</v>
      </c>
      <c r="K11924" s="190" t="s">
        <v>12016</v>
      </c>
      <c r="L11924" s="190" t="s">
        <v>1447</v>
      </c>
    </row>
    <row r="11925" spans="1:12" ht="15" x14ac:dyDescent="0.25">
      <c r="A11925" s="191" t="s">
        <v>18179</v>
      </c>
      <c r="B11925" s="192" t="s">
        <v>21971</v>
      </c>
      <c r="C11925" s="192" t="s">
        <v>29797</v>
      </c>
      <c r="D11925" s="192" t="s">
        <v>29797</v>
      </c>
      <c r="E11925" s="192" t="s">
        <v>29797</v>
      </c>
      <c r="F11925" s="192" t="s">
        <v>29797</v>
      </c>
      <c r="G11925" s="192" t="s">
        <v>29797</v>
      </c>
      <c r="H11925" s="192" t="s">
        <v>31316</v>
      </c>
      <c r="I11925" s="192" t="s">
        <v>1383</v>
      </c>
      <c r="J11925" s="192" t="s">
        <v>29821</v>
      </c>
      <c r="K11925" s="192" t="s">
        <v>5062</v>
      </c>
      <c r="L11925" s="192" t="s">
        <v>1447</v>
      </c>
    </row>
    <row r="11926" spans="1:12" ht="15" x14ac:dyDescent="0.25">
      <c r="A11926" s="189" t="s">
        <v>18180</v>
      </c>
      <c r="B11926" s="190" t="s">
        <v>21972</v>
      </c>
      <c r="C11926" s="190" t="s">
        <v>29797</v>
      </c>
      <c r="D11926" s="190" t="s">
        <v>29797</v>
      </c>
      <c r="E11926" s="190" t="s">
        <v>29797</v>
      </c>
      <c r="F11926" s="190" t="s">
        <v>29797</v>
      </c>
      <c r="G11926" s="190" t="s">
        <v>29797</v>
      </c>
      <c r="H11926" s="190" t="s">
        <v>31434</v>
      </c>
      <c r="I11926" s="190" t="s">
        <v>31435</v>
      </c>
      <c r="J11926" s="190" t="s">
        <v>29821</v>
      </c>
      <c r="K11926" s="190" t="s">
        <v>5062</v>
      </c>
      <c r="L11926" s="190" t="s">
        <v>1447</v>
      </c>
    </row>
    <row r="11927" spans="1:12" ht="15" x14ac:dyDescent="0.25">
      <c r="A11927" s="191" t="s">
        <v>12614</v>
      </c>
      <c r="B11927" s="192" t="s">
        <v>12615</v>
      </c>
      <c r="C11927" s="192" t="s">
        <v>29797</v>
      </c>
      <c r="D11927" s="192" t="s">
        <v>29797</v>
      </c>
      <c r="E11927" s="192" t="s">
        <v>29797</v>
      </c>
      <c r="F11927" s="192" t="s">
        <v>29797</v>
      </c>
      <c r="G11927" s="192" t="s">
        <v>29797</v>
      </c>
      <c r="H11927" s="192" t="s">
        <v>31316</v>
      </c>
      <c r="I11927" s="192" t="s">
        <v>1383</v>
      </c>
      <c r="J11927" s="192" t="s">
        <v>29821</v>
      </c>
      <c r="K11927" s="192" t="s">
        <v>5062</v>
      </c>
      <c r="L11927" s="192" t="s">
        <v>1447</v>
      </c>
    </row>
    <row r="11928" spans="1:12" ht="15" x14ac:dyDescent="0.25">
      <c r="A11928" s="189" t="s">
        <v>28459</v>
      </c>
      <c r="B11928" s="190" t="s">
        <v>28460</v>
      </c>
      <c r="C11928" s="190" t="s">
        <v>29797</v>
      </c>
      <c r="D11928" s="190" t="s">
        <v>29797</v>
      </c>
      <c r="E11928" s="190" t="s">
        <v>29797</v>
      </c>
      <c r="F11928" s="190" t="s">
        <v>29797</v>
      </c>
      <c r="G11928" s="190" t="s">
        <v>29797</v>
      </c>
      <c r="H11928" s="190" t="s">
        <v>31366</v>
      </c>
      <c r="I11928" s="190" t="s">
        <v>31367</v>
      </c>
      <c r="J11928" s="190" t="s">
        <v>29821</v>
      </c>
      <c r="K11928" s="190" t="s">
        <v>5062</v>
      </c>
      <c r="L11928" s="190" t="s">
        <v>1447</v>
      </c>
    </row>
    <row r="11929" spans="1:12" ht="15" x14ac:dyDescent="0.25">
      <c r="A11929" s="191" t="s">
        <v>12616</v>
      </c>
      <c r="B11929" s="192" t="s">
        <v>12617</v>
      </c>
      <c r="C11929" s="192" t="s">
        <v>29797</v>
      </c>
      <c r="D11929" s="192" t="s">
        <v>29797</v>
      </c>
      <c r="E11929" s="192" t="s">
        <v>29797</v>
      </c>
      <c r="F11929" s="192" t="s">
        <v>29797</v>
      </c>
      <c r="G11929" s="192" t="s">
        <v>29797</v>
      </c>
      <c r="H11929" s="192" t="s">
        <v>29797</v>
      </c>
      <c r="I11929" s="192" t="s">
        <v>29797</v>
      </c>
      <c r="J11929" s="192" t="s">
        <v>29821</v>
      </c>
      <c r="K11929" s="192" t="s">
        <v>5062</v>
      </c>
      <c r="L11929" s="192" t="s">
        <v>1447</v>
      </c>
    </row>
    <row r="11930" spans="1:12" ht="15" x14ac:dyDescent="0.25">
      <c r="A11930" s="189" t="s">
        <v>6748</v>
      </c>
      <c r="B11930" s="190" t="s">
        <v>301</v>
      </c>
      <c r="C11930" s="190" t="s">
        <v>29797</v>
      </c>
      <c r="D11930" s="190" t="s">
        <v>29797</v>
      </c>
      <c r="E11930" s="190" t="s">
        <v>29797</v>
      </c>
      <c r="F11930" s="190" t="s">
        <v>29797</v>
      </c>
      <c r="G11930" s="190" t="s">
        <v>29797</v>
      </c>
      <c r="H11930" s="190" t="s">
        <v>32680</v>
      </c>
      <c r="I11930" s="190" t="s">
        <v>32681</v>
      </c>
      <c r="J11930" s="190" t="s">
        <v>30051</v>
      </c>
      <c r="K11930" s="190" t="s">
        <v>10124</v>
      </c>
      <c r="L11930" s="190" t="s">
        <v>1447</v>
      </c>
    </row>
    <row r="11931" spans="1:12" ht="15" x14ac:dyDescent="0.25">
      <c r="A11931" s="191" t="s">
        <v>6749</v>
      </c>
      <c r="B11931" s="192" t="s">
        <v>302</v>
      </c>
      <c r="C11931" s="192" t="s">
        <v>29797</v>
      </c>
      <c r="D11931" s="192" t="s">
        <v>29797</v>
      </c>
      <c r="E11931" s="192" t="s">
        <v>29797</v>
      </c>
      <c r="F11931" s="192" t="s">
        <v>29797</v>
      </c>
      <c r="G11931" s="192" t="s">
        <v>29797</v>
      </c>
      <c r="H11931" s="192" t="s">
        <v>31417</v>
      </c>
      <c r="I11931" s="192" t="s">
        <v>5073</v>
      </c>
      <c r="J11931" s="192" t="s">
        <v>31325</v>
      </c>
      <c r="K11931" s="192" t="s">
        <v>5073</v>
      </c>
      <c r="L11931" s="192" t="s">
        <v>1447</v>
      </c>
    </row>
    <row r="11932" spans="1:12" ht="15" x14ac:dyDescent="0.25">
      <c r="A11932" s="189" t="s">
        <v>6750</v>
      </c>
      <c r="B11932" s="190" t="s">
        <v>303</v>
      </c>
      <c r="C11932" s="190" t="s">
        <v>29797</v>
      </c>
      <c r="D11932" s="190" t="s">
        <v>29797</v>
      </c>
      <c r="E11932" s="190" t="s">
        <v>29797</v>
      </c>
      <c r="F11932" s="190" t="s">
        <v>29797</v>
      </c>
      <c r="G11932" s="190" t="s">
        <v>29797</v>
      </c>
      <c r="H11932" s="190" t="s">
        <v>29797</v>
      </c>
      <c r="I11932" s="190" t="s">
        <v>29797</v>
      </c>
      <c r="J11932" s="190" t="s">
        <v>29797</v>
      </c>
      <c r="K11932" s="190" t="s">
        <v>29797</v>
      </c>
      <c r="L11932" s="190" t="s">
        <v>1447</v>
      </c>
    </row>
    <row r="11933" spans="1:12" ht="15" x14ac:dyDescent="0.25">
      <c r="A11933" s="191" t="s">
        <v>12618</v>
      </c>
      <c r="B11933" s="192" t="s">
        <v>12619</v>
      </c>
      <c r="C11933" s="192" t="s">
        <v>29797</v>
      </c>
      <c r="D11933" s="192" t="s">
        <v>29797</v>
      </c>
      <c r="E11933" s="192" t="s">
        <v>29797</v>
      </c>
      <c r="F11933" s="192" t="s">
        <v>29797</v>
      </c>
      <c r="G11933" s="192" t="s">
        <v>29797</v>
      </c>
      <c r="H11933" s="192" t="s">
        <v>31466</v>
      </c>
      <c r="I11933" s="192" t="s">
        <v>31467</v>
      </c>
      <c r="J11933" s="192" t="s">
        <v>29821</v>
      </c>
      <c r="K11933" s="192" t="s">
        <v>5062</v>
      </c>
      <c r="L11933" s="192" t="s">
        <v>1447</v>
      </c>
    </row>
    <row r="11934" spans="1:12" ht="15" x14ac:dyDescent="0.25">
      <c r="A11934" s="189" t="s">
        <v>18181</v>
      </c>
      <c r="B11934" s="190" t="s">
        <v>21973</v>
      </c>
      <c r="C11934" s="190" t="s">
        <v>29797</v>
      </c>
      <c r="D11934" s="190" t="s">
        <v>29797</v>
      </c>
      <c r="E11934" s="190" t="s">
        <v>29797</v>
      </c>
      <c r="F11934" s="190" t="s">
        <v>29797</v>
      </c>
      <c r="G11934" s="190" t="s">
        <v>29797</v>
      </c>
      <c r="H11934" s="190" t="s">
        <v>29797</v>
      </c>
      <c r="I11934" s="190" t="s">
        <v>29797</v>
      </c>
      <c r="J11934" s="190" t="s">
        <v>29797</v>
      </c>
      <c r="K11934" s="190" t="s">
        <v>29797</v>
      </c>
      <c r="L11934" s="190" t="s">
        <v>29797</v>
      </c>
    </row>
    <row r="11935" spans="1:12" ht="15" x14ac:dyDescent="0.25">
      <c r="A11935" s="191" t="s">
        <v>6751</v>
      </c>
      <c r="B11935" s="192" t="s">
        <v>304</v>
      </c>
      <c r="C11935" s="192" t="s">
        <v>29797</v>
      </c>
      <c r="D11935" s="192" t="s">
        <v>29797</v>
      </c>
      <c r="E11935" s="192" t="s">
        <v>29797</v>
      </c>
      <c r="F11935" s="192" t="s">
        <v>29797</v>
      </c>
      <c r="G11935" s="192" t="s">
        <v>29797</v>
      </c>
      <c r="H11935" s="192" t="s">
        <v>29797</v>
      </c>
      <c r="I11935" s="192" t="s">
        <v>29797</v>
      </c>
      <c r="J11935" s="192" t="s">
        <v>29797</v>
      </c>
      <c r="K11935" s="192" t="s">
        <v>29797</v>
      </c>
      <c r="L11935" s="192" t="s">
        <v>29797</v>
      </c>
    </row>
    <row r="11936" spans="1:12" ht="15" x14ac:dyDescent="0.25">
      <c r="A11936" s="189" t="s">
        <v>18182</v>
      </c>
      <c r="B11936" s="190" t="s">
        <v>21974</v>
      </c>
      <c r="C11936" s="190" t="s">
        <v>29812</v>
      </c>
      <c r="D11936" s="190" t="s">
        <v>29824</v>
      </c>
      <c r="E11936" s="190" t="s">
        <v>29892</v>
      </c>
      <c r="F11936" s="190" t="s">
        <v>29804</v>
      </c>
      <c r="G11936" s="190" t="s">
        <v>29805</v>
      </c>
      <c r="H11936" s="190" t="s">
        <v>31376</v>
      </c>
      <c r="I11936" s="190" t="s">
        <v>5062</v>
      </c>
      <c r="J11936" s="190" t="s">
        <v>29821</v>
      </c>
      <c r="K11936" s="190" t="s">
        <v>5062</v>
      </c>
      <c r="L11936" s="190" t="s">
        <v>1447</v>
      </c>
    </row>
    <row r="11937" spans="1:12" ht="15" x14ac:dyDescent="0.25">
      <c r="A11937" s="191" t="s">
        <v>18183</v>
      </c>
      <c r="B11937" s="192" t="s">
        <v>21975</v>
      </c>
      <c r="C11937" s="192" t="s">
        <v>29812</v>
      </c>
      <c r="D11937" s="192" t="s">
        <v>29824</v>
      </c>
      <c r="E11937" s="192" t="s">
        <v>31123</v>
      </c>
      <c r="F11937" s="192" t="s">
        <v>29804</v>
      </c>
      <c r="G11937" s="192" t="s">
        <v>29863</v>
      </c>
      <c r="H11937" s="192" t="s">
        <v>31436</v>
      </c>
      <c r="I11937" s="192" t="s">
        <v>5062</v>
      </c>
      <c r="J11937" s="192" t="s">
        <v>29821</v>
      </c>
      <c r="K11937" s="192" t="s">
        <v>5062</v>
      </c>
      <c r="L11937" s="192" t="s">
        <v>1447</v>
      </c>
    </row>
    <row r="11938" spans="1:12" ht="15" x14ac:dyDescent="0.25">
      <c r="A11938" s="189" t="s">
        <v>18184</v>
      </c>
      <c r="B11938" s="190" t="s">
        <v>21976</v>
      </c>
      <c r="C11938" s="190" t="s">
        <v>29797</v>
      </c>
      <c r="D11938" s="190" t="s">
        <v>29797</v>
      </c>
      <c r="E11938" s="190" t="s">
        <v>29797</v>
      </c>
      <c r="F11938" s="190" t="s">
        <v>29797</v>
      </c>
      <c r="G11938" s="190" t="s">
        <v>29797</v>
      </c>
      <c r="H11938" s="190" t="s">
        <v>29797</v>
      </c>
      <c r="I11938" s="190" t="s">
        <v>29797</v>
      </c>
      <c r="J11938" s="190" t="s">
        <v>29797</v>
      </c>
      <c r="K11938" s="190" t="s">
        <v>29797</v>
      </c>
      <c r="L11938" s="190" t="s">
        <v>29797</v>
      </c>
    </row>
    <row r="11939" spans="1:12" ht="15" x14ac:dyDescent="0.25">
      <c r="A11939" s="191" t="s">
        <v>18185</v>
      </c>
      <c r="B11939" s="192" t="s">
        <v>21977</v>
      </c>
      <c r="C11939" s="192" t="s">
        <v>29797</v>
      </c>
      <c r="D11939" s="192" t="s">
        <v>29797</v>
      </c>
      <c r="E11939" s="192" t="s">
        <v>29797</v>
      </c>
      <c r="F11939" s="192" t="s">
        <v>29797</v>
      </c>
      <c r="G11939" s="192" t="s">
        <v>29797</v>
      </c>
      <c r="H11939" s="192" t="s">
        <v>32924</v>
      </c>
      <c r="I11939" s="192" t="s">
        <v>32925</v>
      </c>
      <c r="J11939" s="192" t="s">
        <v>29826</v>
      </c>
      <c r="K11939" s="192" t="s">
        <v>5078</v>
      </c>
      <c r="L11939" s="192" t="s">
        <v>1447</v>
      </c>
    </row>
    <row r="11940" spans="1:12" ht="15" x14ac:dyDescent="0.25">
      <c r="A11940" s="189" t="s">
        <v>18186</v>
      </c>
      <c r="B11940" s="190" t="s">
        <v>21978</v>
      </c>
      <c r="C11940" s="190" t="s">
        <v>29797</v>
      </c>
      <c r="D11940" s="190" t="s">
        <v>29797</v>
      </c>
      <c r="E11940" s="190" t="s">
        <v>29797</v>
      </c>
      <c r="F11940" s="190" t="s">
        <v>29797</v>
      </c>
      <c r="G11940" s="190" t="s">
        <v>29797</v>
      </c>
      <c r="H11940" s="190" t="s">
        <v>29797</v>
      </c>
      <c r="I11940" s="190" t="s">
        <v>29797</v>
      </c>
      <c r="J11940" s="190" t="s">
        <v>29797</v>
      </c>
      <c r="K11940" s="190" t="s">
        <v>29797</v>
      </c>
      <c r="L11940" s="190" t="s">
        <v>29797</v>
      </c>
    </row>
    <row r="11941" spans="1:12" ht="15" x14ac:dyDescent="0.25">
      <c r="A11941" s="191" t="s">
        <v>18187</v>
      </c>
      <c r="B11941" s="192" t="s">
        <v>21979</v>
      </c>
      <c r="C11941" s="192" t="s">
        <v>29797</v>
      </c>
      <c r="D11941" s="192" t="s">
        <v>29797</v>
      </c>
      <c r="E11941" s="192" t="s">
        <v>29797</v>
      </c>
      <c r="F11941" s="192" t="s">
        <v>29797</v>
      </c>
      <c r="G11941" s="192" t="s">
        <v>29797</v>
      </c>
      <c r="H11941" s="192" t="s">
        <v>29797</v>
      </c>
      <c r="I11941" s="192" t="s">
        <v>29797</v>
      </c>
      <c r="J11941" s="192" t="s">
        <v>29797</v>
      </c>
      <c r="K11941" s="192" t="s">
        <v>29797</v>
      </c>
      <c r="L11941" s="192" t="s">
        <v>29797</v>
      </c>
    </row>
    <row r="11942" spans="1:12" ht="15" x14ac:dyDescent="0.25">
      <c r="A11942" s="189" t="s">
        <v>12620</v>
      </c>
      <c r="B11942" s="190" t="s">
        <v>12621</v>
      </c>
      <c r="C11942" s="190" t="s">
        <v>29797</v>
      </c>
      <c r="D11942" s="190" t="s">
        <v>29797</v>
      </c>
      <c r="E11942" s="190" t="s">
        <v>29797</v>
      </c>
      <c r="F11942" s="190" t="s">
        <v>29797</v>
      </c>
      <c r="G11942" s="190" t="s">
        <v>29797</v>
      </c>
      <c r="H11942" s="190" t="s">
        <v>29797</v>
      </c>
      <c r="I11942" s="190" t="s">
        <v>29797</v>
      </c>
      <c r="J11942" s="190" t="s">
        <v>29821</v>
      </c>
      <c r="K11942" s="190" t="s">
        <v>5062</v>
      </c>
      <c r="L11942" s="190" t="s">
        <v>1447</v>
      </c>
    </row>
    <row r="11943" spans="1:12" ht="15" x14ac:dyDescent="0.25">
      <c r="A11943" s="191" t="s">
        <v>6752</v>
      </c>
      <c r="B11943" s="192" t="s">
        <v>305</v>
      </c>
      <c r="C11943" s="192" t="s">
        <v>29797</v>
      </c>
      <c r="D11943" s="192" t="s">
        <v>29797</v>
      </c>
      <c r="E11943" s="192" t="s">
        <v>29797</v>
      </c>
      <c r="F11943" s="192" t="s">
        <v>29797</v>
      </c>
      <c r="G11943" s="192" t="s">
        <v>29797</v>
      </c>
      <c r="H11943" s="192" t="s">
        <v>31972</v>
      </c>
      <c r="I11943" s="192" t="s">
        <v>31973</v>
      </c>
      <c r="J11943" s="192" t="s">
        <v>29826</v>
      </c>
      <c r="K11943" s="192" t="s">
        <v>5078</v>
      </c>
      <c r="L11943" s="192" t="s">
        <v>1447</v>
      </c>
    </row>
    <row r="11944" spans="1:12" ht="15" x14ac:dyDescent="0.25">
      <c r="A11944" s="189" t="s">
        <v>18188</v>
      </c>
      <c r="B11944" s="190" t="s">
        <v>21980</v>
      </c>
      <c r="C11944" s="190" t="s">
        <v>30136</v>
      </c>
      <c r="D11944" s="190" t="s">
        <v>30687</v>
      </c>
      <c r="E11944" s="190" t="s">
        <v>31122</v>
      </c>
      <c r="F11944" s="190" t="s">
        <v>29804</v>
      </c>
      <c r="G11944" s="190" t="s">
        <v>29838</v>
      </c>
      <c r="H11944" s="190" t="s">
        <v>31434</v>
      </c>
      <c r="I11944" s="190" t="s">
        <v>31435</v>
      </c>
      <c r="J11944" s="190" t="s">
        <v>29821</v>
      </c>
      <c r="K11944" s="190" t="s">
        <v>5062</v>
      </c>
      <c r="L11944" s="190" t="s">
        <v>1447</v>
      </c>
    </row>
    <row r="11945" spans="1:12" ht="15" x14ac:dyDescent="0.25">
      <c r="A11945" s="191" t="s">
        <v>18189</v>
      </c>
      <c r="B11945" s="192" t="s">
        <v>21981</v>
      </c>
      <c r="C11945" s="192" t="s">
        <v>29797</v>
      </c>
      <c r="D11945" s="192" t="s">
        <v>29797</v>
      </c>
      <c r="E11945" s="192" t="s">
        <v>29797</v>
      </c>
      <c r="F11945" s="192" t="s">
        <v>29797</v>
      </c>
      <c r="G11945" s="192" t="s">
        <v>29797</v>
      </c>
      <c r="H11945" s="192" t="s">
        <v>29797</v>
      </c>
      <c r="I11945" s="192" t="s">
        <v>29797</v>
      </c>
      <c r="J11945" s="192" t="s">
        <v>29797</v>
      </c>
      <c r="K11945" s="192" t="s">
        <v>29797</v>
      </c>
      <c r="L11945" s="192" t="s">
        <v>29797</v>
      </c>
    </row>
    <row r="11946" spans="1:12" ht="15" x14ac:dyDescent="0.25">
      <c r="A11946" s="189" t="s">
        <v>12622</v>
      </c>
      <c r="B11946" s="190" t="s">
        <v>12623</v>
      </c>
      <c r="C11946" s="190" t="s">
        <v>29797</v>
      </c>
      <c r="D11946" s="190" t="s">
        <v>29797</v>
      </c>
      <c r="E11946" s="190" t="s">
        <v>29797</v>
      </c>
      <c r="F11946" s="190" t="s">
        <v>29797</v>
      </c>
      <c r="G11946" s="190" t="s">
        <v>29797</v>
      </c>
      <c r="H11946" s="190" t="s">
        <v>31376</v>
      </c>
      <c r="I11946" s="190" t="s">
        <v>5062</v>
      </c>
      <c r="J11946" s="190" t="s">
        <v>29821</v>
      </c>
      <c r="K11946" s="190" t="s">
        <v>5062</v>
      </c>
      <c r="L11946" s="190" t="s">
        <v>1447</v>
      </c>
    </row>
    <row r="11947" spans="1:12" ht="15" x14ac:dyDescent="0.25">
      <c r="A11947" s="191" t="s">
        <v>12624</v>
      </c>
      <c r="B11947" s="192" t="s">
        <v>12625</v>
      </c>
      <c r="C11947" s="192" t="s">
        <v>29797</v>
      </c>
      <c r="D11947" s="192" t="s">
        <v>29797</v>
      </c>
      <c r="E11947" s="192" t="s">
        <v>29797</v>
      </c>
      <c r="F11947" s="192" t="s">
        <v>29797</v>
      </c>
      <c r="G11947" s="192" t="s">
        <v>29797</v>
      </c>
      <c r="H11947" s="192" t="s">
        <v>31410</v>
      </c>
      <c r="I11947" s="192" t="s">
        <v>1381</v>
      </c>
      <c r="J11947" s="192" t="s">
        <v>29821</v>
      </c>
      <c r="K11947" s="192" t="s">
        <v>5062</v>
      </c>
      <c r="L11947" s="192" t="s">
        <v>1447</v>
      </c>
    </row>
    <row r="11948" spans="1:12" ht="15" x14ac:dyDescent="0.25">
      <c r="A11948" s="189" t="s">
        <v>18190</v>
      </c>
      <c r="B11948" s="190" t="s">
        <v>21982</v>
      </c>
      <c r="C11948" s="190" t="s">
        <v>29924</v>
      </c>
      <c r="D11948" s="190" t="s">
        <v>30523</v>
      </c>
      <c r="E11948" s="190" t="s">
        <v>30524</v>
      </c>
      <c r="F11948" s="190" t="s">
        <v>29959</v>
      </c>
      <c r="G11948" s="190" t="s">
        <v>29797</v>
      </c>
      <c r="H11948" s="190" t="s">
        <v>31571</v>
      </c>
      <c r="I11948" s="190" t="s">
        <v>1391</v>
      </c>
      <c r="J11948" s="190" t="s">
        <v>29821</v>
      </c>
      <c r="K11948" s="190" t="s">
        <v>5062</v>
      </c>
      <c r="L11948" s="190" t="s">
        <v>1447</v>
      </c>
    </row>
    <row r="11949" spans="1:12" ht="15" x14ac:dyDescent="0.25">
      <c r="A11949" s="191" t="s">
        <v>28461</v>
      </c>
      <c r="B11949" s="192" t="s">
        <v>28462</v>
      </c>
      <c r="C11949" s="192" t="s">
        <v>29797</v>
      </c>
      <c r="D11949" s="192" t="s">
        <v>29797</v>
      </c>
      <c r="E11949" s="192" t="s">
        <v>29797</v>
      </c>
      <c r="F11949" s="192" t="s">
        <v>29797</v>
      </c>
      <c r="G11949" s="192" t="s">
        <v>29797</v>
      </c>
      <c r="H11949" s="192" t="s">
        <v>31376</v>
      </c>
      <c r="I11949" s="192" t="s">
        <v>5062</v>
      </c>
      <c r="J11949" s="192" t="s">
        <v>29821</v>
      </c>
      <c r="K11949" s="192" t="s">
        <v>5062</v>
      </c>
      <c r="L11949" s="192" t="s">
        <v>1447</v>
      </c>
    </row>
    <row r="11950" spans="1:12" ht="15" x14ac:dyDescent="0.25">
      <c r="A11950" s="189" t="s">
        <v>6753</v>
      </c>
      <c r="B11950" s="190" t="s">
        <v>306</v>
      </c>
      <c r="C11950" s="190" t="s">
        <v>29797</v>
      </c>
      <c r="D11950" s="190" t="s">
        <v>29797</v>
      </c>
      <c r="E11950" s="190" t="s">
        <v>29797</v>
      </c>
      <c r="F11950" s="190" t="s">
        <v>29797</v>
      </c>
      <c r="G11950" s="190" t="s">
        <v>29797</v>
      </c>
      <c r="H11950" s="190" t="s">
        <v>29797</v>
      </c>
      <c r="I11950" s="190" t="s">
        <v>29797</v>
      </c>
      <c r="J11950" s="190" t="s">
        <v>29797</v>
      </c>
      <c r="K11950" s="190" t="s">
        <v>29797</v>
      </c>
      <c r="L11950" s="190" t="s">
        <v>29797</v>
      </c>
    </row>
    <row r="11951" spans="1:12" ht="15" x14ac:dyDescent="0.25">
      <c r="A11951" s="191" t="s">
        <v>28463</v>
      </c>
      <c r="B11951" s="192" t="s">
        <v>28464</v>
      </c>
      <c r="C11951" s="192" t="s">
        <v>29797</v>
      </c>
      <c r="D11951" s="192" t="s">
        <v>29797</v>
      </c>
      <c r="E11951" s="192" t="s">
        <v>29797</v>
      </c>
      <c r="F11951" s="192" t="s">
        <v>29797</v>
      </c>
      <c r="G11951" s="192" t="s">
        <v>29797</v>
      </c>
      <c r="H11951" s="192" t="s">
        <v>31567</v>
      </c>
      <c r="I11951" s="192" t="s">
        <v>31568</v>
      </c>
      <c r="J11951" s="192" t="s">
        <v>29821</v>
      </c>
      <c r="K11951" s="192" t="s">
        <v>5062</v>
      </c>
      <c r="L11951" s="192" t="s">
        <v>1447</v>
      </c>
    </row>
    <row r="11952" spans="1:12" ht="15" x14ac:dyDescent="0.25">
      <c r="A11952" s="189" t="s">
        <v>18191</v>
      </c>
      <c r="B11952" s="190" t="s">
        <v>21983</v>
      </c>
      <c r="C11952" s="190" t="s">
        <v>29797</v>
      </c>
      <c r="D11952" s="190" t="s">
        <v>29797</v>
      </c>
      <c r="E11952" s="190" t="s">
        <v>29797</v>
      </c>
      <c r="F11952" s="190" t="s">
        <v>29797</v>
      </c>
      <c r="G11952" s="190" t="s">
        <v>29797</v>
      </c>
      <c r="H11952" s="190" t="s">
        <v>29797</v>
      </c>
      <c r="I11952" s="190" t="s">
        <v>29797</v>
      </c>
      <c r="J11952" s="190" t="s">
        <v>29797</v>
      </c>
      <c r="K11952" s="190" t="s">
        <v>29797</v>
      </c>
      <c r="L11952" s="190" t="s">
        <v>29797</v>
      </c>
    </row>
    <row r="11953" spans="1:12" ht="15" x14ac:dyDescent="0.25">
      <c r="A11953" s="191" t="s">
        <v>18192</v>
      </c>
      <c r="B11953" s="192" t="s">
        <v>21984</v>
      </c>
      <c r="C11953" s="192" t="s">
        <v>29797</v>
      </c>
      <c r="D11953" s="192" t="s">
        <v>29797</v>
      </c>
      <c r="E11953" s="192" t="s">
        <v>29797</v>
      </c>
      <c r="F11953" s="192" t="s">
        <v>29797</v>
      </c>
      <c r="G11953" s="192" t="s">
        <v>29797</v>
      </c>
      <c r="H11953" s="192" t="s">
        <v>29797</v>
      </c>
      <c r="I11953" s="192" t="s">
        <v>29797</v>
      </c>
      <c r="J11953" s="192" t="s">
        <v>29797</v>
      </c>
      <c r="K11953" s="192" t="s">
        <v>29797</v>
      </c>
      <c r="L11953" s="192" t="s">
        <v>29797</v>
      </c>
    </row>
    <row r="11954" spans="1:12" ht="15" x14ac:dyDescent="0.25">
      <c r="A11954" s="189" t="s">
        <v>18193</v>
      </c>
      <c r="B11954" s="190" t="s">
        <v>21985</v>
      </c>
      <c r="C11954" s="190" t="s">
        <v>29797</v>
      </c>
      <c r="D11954" s="190" t="s">
        <v>29797</v>
      </c>
      <c r="E11954" s="190" t="s">
        <v>29797</v>
      </c>
      <c r="F11954" s="190" t="s">
        <v>29797</v>
      </c>
      <c r="G11954" s="190" t="s">
        <v>29797</v>
      </c>
      <c r="H11954" s="190" t="s">
        <v>31397</v>
      </c>
      <c r="I11954" s="190" t="s">
        <v>31398</v>
      </c>
      <c r="J11954" s="190" t="s">
        <v>29821</v>
      </c>
      <c r="K11954" s="190" t="s">
        <v>5062</v>
      </c>
      <c r="L11954" s="190" t="s">
        <v>1447</v>
      </c>
    </row>
    <row r="11955" spans="1:12" ht="15" x14ac:dyDescent="0.25">
      <c r="A11955" s="191" t="s">
        <v>12626</v>
      </c>
      <c r="B11955" s="192" t="s">
        <v>12627</v>
      </c>
      <c r="C11955" s="192" t="s">
        <v>29797</v>
      </c>
      <c r="D11955" s="192" t="s">
        <v>29797</v>
      </c>
      <c r="E11955" s="192" t="s">
        <v>29797</v>
      </c>
      <c r="F11955" s="192" t="s">
        <v>29797</v>
      </c>
      <c r="G11955" s="192" t="s">
        <v>29797</v>
      </c>
      <c r="H11955" s="192" t="s">
        <v>31402</v>
      </c>
      <c r="I11955" s="192" t="s">
        <v>31403</v>
      </c>
      <c r="J11955" s="192" t="s">
        <v>29821</v>
      </c>
      <c r="K11955" s="192" t="s">
        <v>5062</v>
      </c>
      <c r="L11955" s="192" t="s">
        <v>1447</v>
      </c>
    </row>
    <row r="11956" spans="1:12" ht="15" x14ac:dyDescent="0.25">
      <c r="A11956" s="189" t="s">
        <v>28465</v>
      </c>
      <c r="B11956" s="190" t="s">
        <v>28466</v>
      </c>
      <c r="C11956" s="190" t="s">
        <v>29797</v>
      </c>
      <c r="D11956" s="190" t="s">
        <v>29797</v>
      </c>
      <c r="E11956" s="190" t="s">
        <v>29797</v>
      </c>
      <c r="F11956" s="190" t="s">
        <v>29797</v>
      </c>
      <c r="G11956" s="190" t="s">
        <v>29797</v>
      </c>
      <c r="H11956" s="190" t="s">
        <v>31366</v>
      </c>
      <c r="I11956" s="190" t="s">
        <v>31367</v>
      </c>
      <c r="J11956" s="190" t="s">
        <v>29821</v>
      </c>
      <c r="K11956" s="190" t="s">
        <v>5062</v>
      </c>
      <c r="L11956" s="190" t="s">
        <v>1447</v>
      </c>
    </row>
    <row r="11957" spans="1:12" ht="15" x14ac:dyDescent="0.25">
      <c r="A11957" s="191" t="s">
        <v>28467</v>
      </c>
      <c r="B11957" s="192" t="s">
        <v>28468</v>
      </c>
      <c r="C11957" s="192" t="s">
        <v>29797</v>
      </c>
      <c r="D11957" s="192" t="s">
        <v>29797</v>
      </c>
      <c r="E11957" s="192" t="s">
        <v>29797</v>
      </c>
      <c r="F11957" s="192" t="s">
        <v>29797</v>
      </c>
      <c r="G11957" s="192" t="s">
        <v>29797</v>
      </c>
      <c r="H11957" s="192" t="s">
        <v>31409</v>
      </c>
      <c r="I11957" s="192" t="s">
        <v>5062</v>
      </c>
      <c r="J11957" s="192" t="s">
        <v>29821</v>
      </c>
      <c r="K11957" s="192" t="s">
        <v>5062</v>
      </c>
      <c r="L11957" s="192" t="s">
        <v>1447</v>
      </c>
    </row>
    <row r="11958" spans="1:12" ht="15" x14ac:dyDescent="0.25">
      <c r="A11958" s="189" t="s">
        <v>18194</v>
      </c>
      <c r="B11958" s="190" t="s">
        <v>21986</v>
      </c>
      <c r="C11958" s="190" t="s">
        <v>29797</v>
      </c>
      <c r="D11958" s="190" t="s">
        <v>29797</v>
      </c>
      <c r="E11958" s="190" t="s">
        <v>29797</v>
      </c>
      <c r="F11958" s="190" t="s">
        <v>29797</v>
      </c>
      <c r="G11958" s="190" t="s">
        <v>29797</v>
      </c>
      <c r="H11958" s="190" t="s">
        <v>29797</v>
      </c>
      <c r="I11958" s="190" t="s">
        <v>29797</v>
      </c>
      <c r="J11958" s="190" t="s">
        <v>29797</v>
      </c>
      <c r="K11958" s="190" t="s">
        <v>29797</v>
      </c>
      <c r="L11958" s="190" t="s">
        <v>29797</v>
      </c>
    </row>
    <row r="11959" spans="1:12" ht="15" x14ac:dyDescent="0.25">
      <c r="A11959" s="191" t="s">
        <v>28469</v>
      </c>
      <c r="B11959" s="192" t="s">
        <v>307</v>
      </c>
      <c r="C11959" s="192" t="s">
        <v>29797</v>
      </c>
      <c r="D11959" s="192" t="s">
        <v>29797</v>
      </c>
      <c r="E11959" s="192" t="s">
        <v>29797</v>
      </c>
      <c r="F11959" s="192" t="s">
        <v>29797</v>
      </c>
      <c r="G11959" s="192" t="s">
        <v>29797</v>
      </c>
      <c r="H11959" s="192" t="s">
        <v>29797</v>
      </c>
      <c r="I11959" s="192" t="s">
        <v>29797</v>
      </c>
      <c r="J11959" s="192" t="s">
        <v>29797</v>
      </c>
      <c r="K11959" s="192" t="s">
        <v>29797</v>
      </c>
      <c r="L11959" s="192" t="s">
        <v>1441</v>
      </c>
    </row>
    <row r="11960" spans="1:12" ht="15" x14ac:dyDescent="0.25">
      <c r="A11960" s="189" t="s">
        <v>28470</v>
      </c>
      <c r="B11960" s="190" t="s">
        <v>28471</v>
      </c>
      <c r="C11960" s="190" t="s">
        <v>29797</v>
      </c>
      <c r="D11960" s="190" t="s">
        <v>29797</v>
      </c>
      <c r="E11960" s="190" t="s">
        <v>29797</v>
      </c>
      <c r="F11960" s="190" t="s">
        <v>29797</v>
      </c>
      <c r="G11960" s="190" t="s">
        <v>29797</v>
      </c>
      <c r="H11960" s="190" t="s">
        <v>33296</v>
      </c>
      <c r="I11960" s="190" t="s">
        <v>33297</v>
      </c>
      <c r="J11960" s="190" t="s">
        <v>29805</v>
      </c>
      <c r="K11960" s="190" t="s">
        <v>1417</v>
      </c>
      <c r="L11960" s="190" t="s">
        <v>1447</v>
      </c>
    </row>
    <row r="11961" spans="1:12" ht="15" x14ac:dyDescent="0.25">
      <c r="A11961" s="191" t="s">
        <v>18195</v>
      </c>
      <c r="B11961" s="192" t="s">
        <v>21987</v>
      </c>
      <c r="C11961" s="192" t="s">
        <v>29797</v>
      </c>
      <c r="D11961" s="192" t="s">
        <v>29797</v>
      </c>
      <c r="E11961" s="192" t="s">
        <v>29797</v>
      </c>
      <c r="F11961" s="192" t="s">
        <v>29797</v>
      </c>
      <c r="G11961" s="192" t="s">
        <v>29797</v>
      </c>
      <c r="H11961" s="192" t="s">
        <v>29797</v>
      </c>
      <c r="I11961" s="192" t="s">
        <v>29797</v>
      </c>
      <c r="J11961" s="192" t="s">
        <v>29797</v>
      </c>
      <c r="K11961" s="192" t="s">
        <v>29797</v>
      </c>
      <c r="L11961" s="192" t="s">
        <v>29797</v>
      </c>
    </row>
    <row r="11962" spans="1:12" ht="15" x14ac:dyDescent="0.25">
      <c r="A11962" s="189" t="s">
        <v>12628</v>
      </c>
      <c r="B11962" s="190" t="s">
        <v>12629</v>
      </c>
      <c r="C11962" s="190" t="s">
        <v>29797</v>
      </c>
      <c r="D11962" s="190" t="s">
        <v>29797</v>
      </c>
      <c r="E11962" s="190" t="s">
        <v>29797</v>
      </c>
      <c r="F11962" s="190" t="s">
        <v>29797</v>
      </c>
      <c r="G11962" s="190" t="s">
        <v>29797</v>
      </c>
      <c r="H11962" s="190" t="s">
        <v>33298</v>
      </c>
      <c r="I11962" s="190" t="s">
        <v>33299</v>
      </c>
      <c r="J11962" s="190" t="s">
        <v>31325</v>
      </c>
      <c r="K11962" s="190" t="s">
        <v>5073</v>
      </c>
      <c r="L11962" s="190" t="s">
        <v>1447</v>
      </c>
    </row>
    <row r="11963" spans="1:12" ht="15" x14ac:dyDescent="0.25">
      <c r="A11963" s="191" t="s">
        <v>12630</v>
      </c>
      <c r="B11963" s="192" t="s">
        <v>12631</v>
      </c>
      <c r="C11963" s="192" t="s">
        <v>29797</v>
      </c>
      <c r="D11963" s="192" t="s">
        <v>29797</v>
      </c>
      <c r="E11963" s="192" t="s">
        <v>29797</v>
      </c>
      <c r="F11963" s="192" t="s">
        <v>29797</v>
      </c>
      <c r="G11963" s="192" t="s">
        <v>29797</v>
      </c>
      <c r="H11963" s="192" t="s">
        <v>31432</v>
      </c>
      <c r="I11963" s="192" t="s">
        <v>31433</v>
      </c>
      <c r="J11963" s="192" t="s">
        <v>29821</v>
      </c>
      <c r="K11963" s="192" t="s">
        <v>5062</v>
      </c>
      <c r="L11963" s="192" t="s">
        <v>1447</v>
      </c>
    </row>
    <row r="11964" spans="1:12" ht="15" x14ac:dyDescent="0.25">
      <c r="A11964" s="189" t="s">
        <v>28472</v>
      </c>
      <c r="B11964" s="190" t="s">
        <v>28473</v>
      </c>
      <c r="C11964" s="190" t="s">
        <v>29797</v>
      </c>
      <c r="D11964" s="190" t="s">
        <v>29797</v>
      </c>
      <c r="E11964" s="190" t="s">
        <v>29797</v>
      </c>
      <c r="F11964" s="190" t="s">
        <v>29797</v>
      </c>
      <c r="G11964" s="190" t="s">
        <v>29797</v>
      </c>
      <c r="H11964" s="190" t="s">
        <v>31573</v>
      </c>
      <c r="I11964" s="190" t="s">
        <v>31574</v>
      </c>
      <c r="J11964" s="190" t="s">
        <v>29821</v>
      </c>
      <c r="K11964" s="190" t="s">
        <v>5062</v>
      </c>
      <c r="L11964" s="190" t="s">
        <v>1447</v>
      </c>
    </row>
    <row r="11965" spans="1:12" ht="15" x14ac:dyDescent="0.25">
      <c r="A11965" s="191" t="s">
        <v>28474</v>
      </c>
      <c r="B11965" s="192" t="s">
        <v>28475</v>
      </c>
      <c r="C11965" s="192" t="s">
        <v>29797</v>
      </c>
      <c r="D11965" s="192" t="s">
        <v>29797</v>
      </c>
      <c r="E11965" s="192" t="s">
        <v>31124</v>
      </c>
      <c r="F11965" s="192" t="s">
        <v>29797</v>
      </c>
      <c r="G11965" s="192" t="s">
        <v>29797</v>
      </c>
      <c r="H11965" s="192" t="s">
        <v>31812</v>
      </c>
      <c r="I11965" s="192" t="s">
        <v>31716</v>
      </c>
      <c r="J11965" s="192" t="s">
        <v>31325</v>
      </c>
      <c r="K11965" s="192" t="s">
        <v>5073</v>
      </c>
      <c r="L11965" s="192" t="s">
        <v>1447</v>
      </c>
    </row>
    <row r="11966" spans="1:12" ht="15" x14ac:dyDescent="0.25">
      <c r="A11966" s="189" t="s">
        <v>12632</v>
      </c>
      <c r="B11966" s="190" t="s">
        <v>12633</v>
      </c>
      <c r="C11966" s="190" t="s">
        <v>29797</v>
      </c>
      <c r="D11966" s="190" t="s">
        <v>29797</v>
      </c>
      <c r="E11966" s="190" t="s">
        <v>29797</v>
      </c>
      <c r="F11966" s="190" t="s">
        <v>29797</v>
      </c>
      <c r="G11966" s="190" t="s">
        <v>29797</v>
      </c>
      <c r="H11966" s="190" t="s">
        <v>31409</v>
      </c>
      <c r="I11966" s="190" t="s">
        <v>5062</v>
      </c>
      <c r="J11966" s="190" t="s">
        <v>29821</v>
      </c>
      <c r="K11966" s="190" t="s">
        <v>5062</v>
      </c>
      <c r="L11966" s="190" t="s">
        <v>1447</v>
      </c>
    </row>
    <row r="11967" spans="1:12" ht="15" x14ac:dyDescent="0.25">
      <c r="A11967" s="191" t="s">
        <v>6754</v>
      </c>
      <c r="B11967" s="192" t="s">
        <v>308</v>
      </c>
      <c r="C11967" s="192" t="s">
        <v>29797</v>
      </c>
      <c r="D11967" s="192" t="s">
        <v>29797</v>
      </c>
      <c r="E11967" s="192" t="s">
        <v>29797</v>
      </c>
      <c r="F11967" s="192" t="s">
        <v>29797</v>
      </c>
      <c r="G11967" s="192" t="s">
        <v>29797</v>
      </c>
      <c r="H11967" s="192" t="s">
        <v>31314</v>
      </c>
      <c r="I11967" s="192" t="s">
        <v>5062</v>
      </c>
      <c r="J11967" s="192" t="s">
        <v>29821</v>
      </c>
      <c r="K11967" s="192" t="s">
        <v>5062</v>
      </c>
      <c r="L11967" s="192" t="s">
        <v>1447</v>
      </c>
    </row>
    <row r="11968" spans="1:12" ht="15" x14ac:dyDescent="0.25">
      <c r="A11968" s="189" t="s">
        <v>12634</v>
      </c>
      <c r="B11968" s="190" t="s">
        <v>12635</v>
      </c>
      <c r="C11968" s="190" t="s">
        <v>29797</v>
      </c>
      <c r="D11968" s="190" t="s">
        <v>29797</v>
      </c>
      <c r="E11968" s="190" t="s">
        <v>29797</v>
      </c>
      <c r="F11968" s="190" t="s">
        <v>29797</v>
      </c>
      <c r="G11968" s="190" t="s">
        <v>29797</v>
      </c>
      <c r="H11968" s="190" t="s">
        <v>31409</v>
      </c>
      <c r="I11968" s="190" t="s">
        <v>5062</v>
      </c>
      <c r="J11968" s="190" t="s">
        <v>29821</v>
      </c>
      <c r="K11968" s="190" t="s">
        <v>5062</v>
      </c>
      <c r="L11968" s="190" t="s">
        <v>1447</v>
      </c>
    </row>
    <row r="11969" spans="1:12" ht="15" x14ac:dyDescent="0.25">
      <c r="A11969" s="191" t="s">
        <v>18196</v>
      </c>
      <c r="B11969" s="192" t="s">
        <v>21988</v>
      </c>
      <c r="C11969" s="192" t="s">
        <v>29797</v>
      </c>
      <c r="D11969" s="192" t="s">
        <v>29797</v>
      </c>
      <c r="E11969" s="192" t="s">
        <v>29797</v>
      </c>
      <c r="F11969" s="192" t="s">
        <v>29797</v>
      </c>
      <c r="G11969" s="192" t="s">
        <v>29797</v>
      </c>
      <c r="H11969" s="192" t="s">
        <v>29797</v>
      </c>
      <c r="I11969" s="192" t="s">
        <v>29797</v>
      </c>
      <c r="J11969" s="192" t="s">
        <v>29797</v>
      </c>
      <c r="K11969" s="192" t="s">
        <v>29797</v>
      </c>
      <c r="L11969" s="192" t="s">
        <v>29797</v>
      </c>
    </row>
    <row r="11970" spans="1:12" ht="15" x14ac:dyDescent="0.25">
      <c r="A11970" s="189" t="s">
        <v>12636</v>
      </c>
      <c r="B11970" s="190" t="s">
        <v>12637</v>
      </c>
      <c r="C11970" s="190" t="s">
        <v>29797</v>
      </c>
      <c r="D11970" s="190" t="s">
        <v>29797</v>
      </c>
      <c r="E11970" s="190" t="s">
        <v>29797</v>
      </c>
      <c r="F11970" s="190" t="s">
        <v>29797</v>
      </c>
      <c r="G11970" s="190" t="s">
        <v>29797</v>
      </c>
      <c r="H11970" s="190" t="s">
        <v>31402</v>
      </c>
      <c r="I11970" s="190" t="s">
        <v>31403</v>
      </c>
      <c r="J11970" s="190" t="s">
        <v>29821</v>
      </c>
      <c r="K11970" s="190" t="s">
        <v>5062</v>
      </c>
      <c r="L11970" s="190" t="s">
        <v>1447</v>
      </c>
    </row>
    <row r="11971" spans="1:12" ht="15" x14ac:dyDescent="0.25">
      <c r="A11971" s="191" t="s">
        <v>12638</v>
      </c>
      <c r="B11971" s="192" t="s">
        <v>12639</v>
      </c>
      <c r="C11971" s="192" t="s">
        <v>29797</v>
      </c>
      <c r="D11971" s="192" t="s">
        <v>29797</v>
      </c>
      <c r="E11971" s="192" t="s">
        <v>29797</v>
      </c>
      <c r="F11971" s="192" t="s">
        <v>29797</v>
      </c>
      <c r="G11971" s="192" t="s">
        <v>29797</v>
      </c>
      <c r="H11971" s="192" t="s">
        <v>31409</v>
      </c>
      <c r="I11971" s="192" t="s">
        <v>5062</v>
      </c>
      <c r="J11971" s="192" t="s">
        <v>29821</v>
      </c>
      <c r="K11971" s="192" t="s">
        <v>5062</v>
      </c>
      <c r="L11971" s="192" t="s">
        <v>1447</v>
      </c>
    </row>
    <row r="11972" spans="1:12" ht="15" x14ac:dyDescent="0.25">
      <c r="A11972" s="189" t="s">
        <v>12640</v>
      </c>
      <c r="B11972" s="190" t="s">
        <v>12641</v>
      </c>
      <c r="C11972" s="190" t="s">
        <v>29797</v>
      </c>
      <c r="D11972" s="190" t="s">
        <v>29797</v>
      </c>
      <c r="E11972" s="190" t="s">
        <v>29797</v>
      </c>
      <c r="F11972" s="190" t="s">
        <v>29797</v>
      </c>
      <c r="G11972" s="190" t="s">
        <v>29797</v>
      </c>
      <c r="H11972" s="190" t="s">
        <v>29797</v>
      </c>
      <c r="I11972" s="190" t="s">
        <v>29797</v>
      </c>
      <c r="J11972" s="190" t="s">
        <v>29797</v>
      </c>
      <c r="K11972" s="190" t="s">
        <v>29797</v>
      </c>
      <c r="L11972" s="190" t="s">
        <v>29797</v>
      </c>
    </row>
    <row r="11973" spans="1:12" ht="15" x14ac:dyDescent="0.25">
      <c r="A11973" s="191" t="s">
        <v>28476</v>
      </c>
      <c r="B11973" s="192" t="s">
        <v>12642</v>
      </c>
      <c r="C11973" s="192" t="s">
        <v>29797</v>
      </c>
      <c r="D11973" s="192" t="s">
        <v>29797</v>
      </c>
      <c r="E11973" s="192" t="s">
        <v>29797</v>
      </c>
      <c r="F11973" s="192" t="s">
        <v>29797</v>
      </c>
      <c r="G11973" s="192" t="s">
        <v>29797</v>
      </c>
      <c r="H11973" s="192" t="s">
        <v>29797</v>
      </c>
      <c r="I11973" s="192" t="s">
        <v>29797</v>
      </c>
      <c r="J11973" s="192" t="s">
        <v>29797</v>
      </c>
      <c r="K11973" s="192" t="s">
        <v>29797</v>
      </c>
      <c r="L11973" s="192" t="s">
        <v>1442</v>
      </c>
    </row>
    <row r="11974" spans="1:12" ht="15" x14ac:dyDescent="0.25">
      <c r="A11974" s="189" t="s">
        <v>28477</v>
      </c>
      <c r="B11974" s="190" t="s">
        <v>12643</v>
      </c>
      <c r="C11974" s="190" t="s">
        <v>29797</v>
      </c>
      <c r="D11974" s="190" t="s">
        <v>29797</v>
      </c>
      <c r="E11974" s="190" t="s">
        <v>29797</v>
      </c>
      <c r="F11974" s="190" t="s">
        <v>29797</v>
      </c>
      <c r="G11974" s="190" t="s">
        <v>29797</v>
      </c>
      <c r="H11974" s="190" t="s">
        <v>29797</v>
      </c>
      <c r="I11974" s="190" t="s">
        <v>29797</v>
      </c>
      <c r="J11974" s="190" t="s">
        <v>29797</v>
      </c>
      <c r="K11974" s="190" t="s">
        <v>29797</v>
      </c>
      <c r="L11974" s="190" t="s">
        <v>1438</v>
      </c>
    </row>
    <row r="11975" spans="1:12" ht="15" x14ac:dyDescent="0.25">
      <c r="A11975" s="191" t="s">
        <v>9755</v>
      </c>
      <c r="B11975" s="192" t="s">
        <v>9756</v>
      </c>
      <c r="C11975" s="192" t="s">
        <v>29797</v>
      </c>
      <c r="D11975" s="192" t="s">
        <v>29797</v>
      </c>
      <c r="E11975" s="192" t="s">
        <v>29797</v>
      </c>
      <c r="F11975" s="192" t="s">
        <v>29797</v>
      </c>
      <c r="G11975" s="192" t="s">
        <v>29797</v>
      </c>
      <c r="H11975" s="192" t="s">
        <v>31658</v>
      </c>
      <c r="I11975" s="192" t="s">
        <v>5073</v>
      </c>
      <c r="J11975" s="192" t="s">
        <v>31325</v>
      </c>
      <c r="K11975" s="192" t="s">
        <v>5073</v>
      </c>
      <c r="L11975" s="192" t="s">
        <v>1447</v>
      </c>
    </row>
    <row r="11976" spans="1:12" ht="15" x14ac:dyDescent="0.25">
      <c r="A11976" s="189" t="s">
        <v>28478</v>
      </c>
      <c r="B11976" s="190" t="s">
        <v>309</v>
      </c>
      <c r="C11976" s="190" t="s">
        <v>29797</v>
      </c>
      <c r="D11976" s="190" t="s">
        <v>29797</v>
      </c>
      <c r="E11976" s="190" t="s">
        <v>29797</v>
      </c>
      <c r="F11976" s="190" t="s">
        <v>29797</v>
      </c>
      <c r="G11976" s="190" t="s">
        <v>29797</v>
      </c>
      <c r="H11976" s="190" t="s">
        <v>29797</v>
      </c>
      <c r="I11976" s="190" t="s">
        <v>29797</v>
      </c>
      <c r="J11976" s="190" t="s">
        <v>29797</v>
      </c>
      <c r="K11976" s="190" t="s">
        <v>29797</v>
      </c>
      <c r="L11976" s="190" t="s">
        <v>1468</v>
      </c>
    </row>
    <row r="11977" spans="1:12" ht="15" x14ac:dyDescent="0.25">
      <c r="A11977" s="191" t="s">
        <v>28479</v>
      </c>
      <c r="B11977" s="192" t="s">
        <v>310</v>
      </c>
      <c r="C11977" s="192" t="s">
        <v>29797</v>
      </c>
      <c r="D11977" s="192" t="s">
        <v>29797</v>
      </c>
      <c r="E11977" s="192" t="s">
        <v>29797</v>
      </c>
      <c r="F11977" s="192" t="s">
        <v>29797</v>
      </c>
      <c r="G11977" s="192" t="s">
        <v>29797</v>
      </c>
      <c r="H11977" s="192" t="s">
        <v>29797</v>
      </c>
      <c r="I11977" s="192" t="s">
        <v>29797</v>
      </c>
      <c r="J11977" s="192" t="s">
        <v>29797</v>
      </c>
      <c r="K11977" s="192" t="s">
        <v>29797</v>
      </c>
      <c r="L11977" s="192" t="s">
        <v>1468</v>
      </c>
    </row>
    <row r="11978" spans="1:12" ht="15" x14ac:dyDescent="0.25">
      <c r="A11978" s="189" t="s">
        <v>28480</v>
      </c>
      <c r="B11978" s="190" t="s">
        <v>311</v>
      </c>
      <c r="C11978" s="190" t="s">
        <v>29797</v>
      </c>
      <c r="D11978" s="190" t="s">
        <v>29797</v>
      </c>
      <c r="E11978" s="190" t="s">
        <v>29797</v>
      </c>
      <c r="F11978" s="190" t="s">
        <v>29797</v>
      </c>
      <c r="G11978" s="190" t="s">
        <v>29797</v>
      </c>
      <c r="H11978" s="190" t="s">
        <v>29797</v>
      </c>
      <c r="I11978" s="190" t="s">
        <v>29797</v>
      </c>
      <c r="J11978" s="190" t="s">
        <v>29797</v>
      </c>
      <c r="K11978" s="190" t="s">
        <v>29797</v>
      </c>
      <c r="L11978" s="190" t="s">
        <v>1468</v>
      </c>
    </row>
    <row r="11979" spans="1:12" ht="15" x14ac:dyDescent="0.25">
      <c r="A11979" s="191" t="s">
        <v>28481</v>
      </c>
      <c r="B11979" s="192" t="s">
        <v>21989</v>
      </c>
      <c r="C11979" s="192" t="s">
        <v>29797</v>
      </c>
      <c r="D11979" s="192" t="s">
        <v>29797</v>
      </c>
      <c r="E11979" s="192" t="s">
        <v>29797</v>
      </c>
      <c r="F11979" s="192" t="s">
        <v>29797</v>
      </c>
      <c r="G11979" s="192" t="s">
        <v>29797</v>
      </c>
      <c r="H11979" s="192" t="s">
        <v>29797</v>
      </c>
      <c r="I11979" s="192" t="s">
        <v>29797</v>
      </c>
      <c r="J11979" s="192" t="s">
        <v>29797</v>
      </c>
      <c r="K11979" s="192" t="s">
        <v>29797</v>
      </c>
      <c r="L11979" s="192" t="s">
        <v>1468</v>
      </c>
    </row>
    <row r="11980" spans="1:12" ht="15" x14ac:dyDescent="0.25">
      <c r="A11980" s="189" t="s">
        <v>9757</v>
      </c>
      <c r="B11980" s="190" t="s">
        <v>9758</v>
      </c>
      <c r="C11980" s="190" t="s">
        <v>29797</v>
      </c>
      <c r="D11980" s="190" t="s">
        <v>29797</v>
      </c>
      <c r="E11980" s="190" t="s">
        <v>29797</v>
      </c>
      <c r="F11980" s="190" t="s">
        <v>29797</v>
      </c>
      <c r="G11980" s="190" t="s">
        <v>29797</v>
      </c>
      <c r="H11980" s="190" t="s">
        <v>33300</v>
      </c>
      <c r="I11980" s="190" t="s">
        <v>33301</v>
      </c>
      <c r="J11980" s="190" t="s">
        <v>30976</v>
      </c>
      <c r="K11980" s="190" t="s">
        <v>10385</v>
      </c>
      <c r="L11980" s="190" t="s">
        <v>1447</v>
      </c>
    </row>
    <row r="11981" spans="1:12" ht="15" x14ac:dyDescent="0.25">
      <c r="A11981" s="191" t="s">
        <v>9759</v>
      </c>
      <c r="B11981" s="192" t="s">
        <v>9760</v>
      </c>
      <c r="C11981" s="192" t="s">
        <v>29797</v>
      </c>
      <c r="D11981" s="192" t="s">
        <v>29797</v>
      </c>
      <c r="E11981" s="192" t="s">
        <v>29797</v>
      </c>
      <c r="F11981" s="192" t="s">
        <v>29797</v>
      </c>
      <c r="G11981" s="192" t="s">
        <v>29797</v>
      </c>
      <c r="H11981" s="192" t="s">
        <v>31934</v>
      </c>
      <c r="I11981" s="192" t="s">
        <v>5073</v>
      </c>
      <c r="J11981" s="192" t="s">
        <v>31325</v>
      </c>
      <c r="K11981" s="192" t="s">
        <v>5073</v>
      </c>
      <c r="L11981" s="192" t="s">
        <v>1447</v>
      </c>
    </row>
    <row r="11982" spans="1:12" ht="15" x14ac:dyDescent="0.25">
      <c r="A11982" s="189" t="s">
        <v>28482</v>
      </c>
      <c r="B11982" s="190" t="s">
        <v>28483</v>
      </c>
      <c r="C11982" s="190" t="s">
        <v>29797</v>
      </c>
      <c r="D11982" s="190" t="s">
        <v>29797</v>
      </c>
      <c r="E11982" s="190" t="s">
        <v>29797</v>
      </c>
      <c r="F11982" s="190" t="s">
        <v>29797</v>
      </c>
      <c r="G11982" s="190" t="s">
        <v>29797</v>
      </c>
      <c r="H11982" s="190" t="s">
        <v>31853</v>
      </c>
      <c r="I11982" s="190" t="s">
        <v>5073</v>
      </c>
      <c r="J11982" s="190" t="s">
        <v>31325</v>
      </c>
      <c r="K11982" s="190" t="s">
        <v>5073</v>
      </c>
      <c r="L11982" s="190" t="s">
        <v>1447</v>
      </c>
    </row>
    <row r="11983" spans="1:12" ht="15" x14ac:dyDescent="0.25">
      <c r="A11983" s="191" t="s">
        <v>6755</v>
      </c>
      <c r="B11983" s="192" t="s">
        <v>312</v>
      </c>
      <c r="C11983" s="192" t="s">
        <v>29797</v>
      </c>
      <c r="D11983" s="192" t="s">
        <v>29797</v>
      </c>
      <c r="E11983" s="192" t="s">
        <v>29797</v>
      </c>
      <c r="F11983" s="192" t="s">
        <v>29797</v>
      </c>
      <c r="G11983" s="192" t="s">
        <v>29797</v>
      </c>
      <c r="H11983" s="192" t="s">
        <v>29797</v>
      </c>
      <c r="I11983" s="192" t="s">
        <v>29797</v>
      </c>
      <c r="J11983" s="192" t="s">
        <v>29797</v>
      </c>
      <c r="K11983" s="192" t="s">
        <v>29797</v>
      </c>
      <c r="L11983" s="192" t="s">
        <v>29797</v>
      </c>
    </row>
    <row r="11984" spans="1:12" ht="15" x14ac:dyDescent="0.25">
      <c r="A11984" s="189" t="s">
        <v>28484</v>
      </c>
      <c r="B11984" s="190" t="s">
        <v>9761</v>
      </c>
      <c r="C11984" s="190" t="s">
        <v>29797</v>
      </c>
      <c r="D11984" s="190" t="s">
        <v>29797</v>
      </c>
      <c r="E11984" s="190" t="s">
        <v>29797</v>
      </c>
      <c r="F11984" s="190" t="s">
        <v>29797</v>
      </c>
      <c r="G11984" s="190" t="s">
        <v>29797</v>
      </c>
      <c r="H11984" s="190" t="s">
        <v>29797</v>
      </c>
      <c r="I11984" s="190" t="s">
        <v>29797</v>
      </c>
      <c r="J11984" s="190" t="s">
        <v>29797</v>
      </c>
      <c r="K11984" s="190" t="s">
        <v>29797</v>
      </c>
      <c r="L11984" s="190" t="s">
        <v>1438</v>
      </c>
    </row>
    <row r="11985" spans="1:12" ht="15" x14ac:dyDescent="0.25">
      <c r="A11985" s="191" t="s">
        <v>9762</v>
      </c>
      <c r="B11985" s="192" t="s">
        <v>9763</v>
      </c>
      <c r="C11985" s="192" t="s">
        <v>29797</v>
      </c>
      <c r="D11985" s="192" t="s">
        <v>29797</v>
      </c>
      <c r="E11985" s="192" t="s">
        <v>29797</v>
      </c>
      <c r="F11985" s="192" t="s">
        <v>29797</v>
      </c>
      <c r="G11985" s="192" t="s">
        <v>29797</v>
      </c>
      <c r="H11985" s="192" t="s">
        <v>33302</v>
      </c>
      <c r="I11985" s="192" t="s">
        <v>9764</v>
      </c>
      <c r="J11985" s="192" t="s">
        <v>29914</v>
      </c>
      <c r="K11985" s="192" t="s">
        <v>12021</v>
      </c>
      <c r="L11985" s="192" t="s">
        <v>1447</v>
      </c>
    </row>
    <row r="11986" spans="1:12" ht="15" x14ac:dyDescent="0.25">
      <c r="A11986" s="189" t="s">
        <v>28485</v>
      </c>
      <c r="B11986" s="190" t="s">
        <v>9765</v>
      </c>
      <c r="C11986" s="190" t="s">
        <v>29797</v>
      </c>
      <c r="D11986" s="190" t="s">
        <v>29797</v>
      </c>
      <c r="E11986" s="190" t="s">
        <v>29797</v>
      </c>
      <c r="F11986" s="190" t="s">
        <v>29797</v>
      </c>
      <c r="G11986" s="190" t="s">
        <v>29797</v>
      </c>
      <c r="H11986" s="190" t="s">
        <v>29797</v>
      </c>
      <c r="I11986" s="190" t="s">
        <v>29797</v>
      </c>
      <c r="J11986" s="190" t="s">
        <v>29797</v>
      </c>
      <c r="K11986" s="190" t="s">
        <v>29797</v>
      </c>
      <c r="L11986" s="190" t="s">
        <v>1468</v>
      </c>
    </row>
    <row r="11987" spans="1:12" ht="15" x14ac:dyDescent="0.25">
      <c r="A11987" s="191" t="s">
        <v>28486</v>
      </c>
      <c r="B11987" s="192" t="s">
        <v>21990</v>
      </c>
      <c r="C11987" s="192" t="s">
        <v>29797</v>
      </c>
      <c r="D11987" s="192" t="s">
        <v>29797</v>
      </c>
      <c r="E11987" s="192" t="s">
        <v>29797</v>
      </c>
      <c r="F11987" s="192" t="s">
        <v>29797</v>
      </c>
      <c r="G11987" s="192" t="s">
        <v>29797</v>
      </c>
      <c r="H11987" s="192" t="s">
        <v>29797</v>
      </c>
      <c r="I11987" s="192" t="s">
        <v>29797</v>
      </c>
      <c r="J11987" s="192" t="s">
        <v>29797</v>
      </c>
      <c r="K11987" s="192" t="s">
        <v>29797</v>
      </c>
      <c r="L11987" s="192" t="s">
        <v>1468</v>
      </c>
    </row>
    <row r="11988" spans="1:12" ht="15" x14ac:dyDescent="0.25">
      <c r="A11988" s="189" t="s">
        <v>28487</v>
      </c>
      <c r="B11988" s="190" t="s">
        <v>313</v>
      </c>
      <c r="C11988" s="190" t="s">
        <v>29797</v>
      </c>
      <c r="D11988" s="190" t="s">
        <v>29797</v>
      </c>
      <c r="E11988" s="190" t="s">
        <v>29797</v>
      </c>
      <c r="F11988" s="190" t="s">
        <v>29797</v>
      </c>
      <c r="G11988" s="190" t="s">
        <v>29797</v>
      </c>
      <c r="H11988" s="190" t="s">
        <v>29797</v>
      </c>
      <c r="I11988" s="190" t="s">
        <v>29797</v>
      </c>
      <c r="J11988" s="190" t="s">
        <v>29797</v>
      </c>
      <c r="K11988" s="190" t="s">
        <v>29797</v>
      </c>
      <c r="L11988" s="190" t="s">
        <v>1468</v>
      </c>
    </row>
    <row r="11989" spans="1:12" ht="15" x14ac:dyDescent="0.25">
      <c r="A11989" s="191" t="s">
        <v>28488</v>
      </c>
      <c r="B11989" s="192" t="s">
        <v>21991</v>
      </c>
      <c r="C11989" s="192" t="s">
        <v>29797</v>
      </c>
      <c r="D11989" s="192" t="s">
        <v>29797</v>
      </c>
      <c r="E11989" s="192" t="s">
        <v>29797</v>
      </c>
      <c r="F11989" s="192" t="s">
        <v>29797</v>
      </c>
      <c r="G11989" s="192" t="s">
        <v>29797</v>
      </c>
      <c r="H11989" s="192" t="s">
        <v>29797</v>
      </c>
      <c r="I11989" s="192" t="s">
        <v>29797</v>
      </c>
      <c r="J11989" s="192" t="s">
        <v>29797</v>
      </c>
      <c r="K11989" s="192" t="s">
        <v>29797</v>
      </c>
      <c r="L11989" s="192" t="s">
        <v>1468</v>
      </c>
    </row>
    <row r="11990" spans="1:12" ht="15" x14ac:dyDescent="0.25">
      <c r="A11990" s="189" t="s">
        <v>28489</v>
      </c>
      <c r="B11990" s="190" t="s">
        <v>9766</v>
      </c>
      <c r="C11990" s="190" t="s">
        <v>29797</v>
      </c>
      <c r="D11990" s="190" t="s">
        <v>29797</v>
      </c>
      <c r="E11990" s="190" t="s">
        <v>29797</v>
      </c>
      <c r="F11990" s="190" t="s">
        <v>29797</v>
      </c>
      <c r="G11990" s="190" t="s">
        <v>29797</v>
      </c>
      <c r="H11990" s="190" t="s">
        <v>29797</v>
      </c>
      <c r="I11990" s="190" t="s">
        <v>29797</v>
      </c>
      <c r="J11990" s="190" t="s">
        <v>29797</v>
      </c>
      <c r="K11990" s="190" t="s">
        <v>29797</v>
      </c>
      <c r="L11990" s="190" t="s">
        <v>1468</v>
      </c>
    </row>
    <row r="11991" spans="1:12" ht="15" x14ac:dyDescent="0.25">
      <c r="A11991" s="191" t="s">
        <v>28490</v>
      </c>
      <c r="B11991" s="192" t="s">
        <v>21992</v>
      </c>
      <c r="C11991" s="192" t="s">
        <v>29797</v>
      </c>
      <c r="D11991" s="192" t="s">
        <v>29797</v>
      </c>
      <c r="E11991" s="192" t="s">
        <v>29797</v>
      </c>
      <c r="F11991" s="192" t="s">
        <v>29797</v>
      </c>
      <c r="G11991" s="192" t="s">
        <v>29797</v>
      </c>
      <c r="H11991" s="192" t="s">
        <v>29797</v>
      </c>
      <c r="I11991" s="192" t="s">
        <v>29797</v>
      </c>
      <c r="J11991" s="192" t="s">
        <v>29797</v>
      </c>
      <c r="K11991" s="192" t="s">
        <v>29797</v>
      </c>
      <c r="L11991" s="192" t="s">
        <v>1468</v>
      </c>
    </row>
    <row r="11992" spans="1:12" ht="15" x14ac:dyDescent="0.25">
      <c r="A11992" s="189" t="s">
        <v>28491</v>
      </c>
      <c r="B11992" s="190" t="s">
        <v>9767</v>
      </c>
      <c r="C11992" s="190" t="s">
        <v>29797</v>
      </c>
      <c r="D11992" s="190" t="s">
        <v>29797</v>
      </c>
      <c r="E11992" s="190" t="s">
        <v>29797</v>
      </c>
      <c r="F11992" s="190" t="s">
        <v>29797</v>
      </c>
      <c r="G11992" s="190" t="s">
        <v>29797</v>
      </c>
      <c r="H11992" s="190" t="s">
        <v>29797</v>
      </c>
      <c r="I11992" s="190" t="s">
        <v>29797</v>
      </c>
      <c r="J11992" s="190" t="s">
        <v>29797</v>
      </c>
      <c r="K11992" s="190" t="s">
        <v>29797</v>
      </c>
      <c r="L11992" s="190" t="s">
        <v>1468</v>
      </c>
    </row>
    <row r="11993" spans="1:12" ht="15" x14ac:dyDescent="0.25">
      <c r="A11993" s="191" t="s">
        <v>28492</v>
      </c>
      <c r="B11993" s="192" t="s">
        <v>314</v>
      </c>
      <c r="C11993" s="192" t="s">
        <v>29797</v>
      </c>
      <c r="D11993" s="192" t="s">
        <v>29797</v>
      </c>
      <c r="E11993" s="192" t="s">
        <v>29797</v>
      </c>
      <c r="F11993" s="192" t="s">
        <v>29797</v>
      </c>
      <c r="G11993" s="192" t="s">
        <v>29797</v>
      </c>
      <c r="H11993" s="192" t="s">
        <v>29797</v>
      </c>
      <c r="I11993" s="192" t="s">
        <v>29797</v>
      </c>
      <c r="J11993" s="192" t="s">
        <v>29797</v>
      </c>
      <c r="K11993" s="192" t="s">
        <v>29797</v>
      </c>
      <c r="L11993" s="192" t="s">
        <v>1468</v>
      </c>
    </row>
    <row r="11994" spans="1:12" ht="15" x14ac:dyDescent="0.25">
      <c r="A11994" s="189" t="s">
        <v>28493</v>
      </c>
      <c r="B11994" s="190" t="s">
        <v>21993</v>
      </c>
      <c r="C11994" s="190" t="s">
        <v>29797</v>
      </c>
      <c r="D11994" s="190" t="s">
        <v>29797</v>
      </c>
      <c r="E11994" s="190" t="s">
        <v>29797</v>
      </c>
      <c r="F11994" s="190" t="s">
        <v>29797</v>
      </c>
      <c r="G11994" s="190" t="s">
        <v>29797</v>
      </c>
      <c r="H11994" s="190" t="s">
        <v>29797</v>
      </c>
      <c r="I11994" s="190" t="s">
        <v>29797</v>
      </c>
      <c r="J11994" s="190" t="s">
        <v>29797</v>
      </c>
      <c r="K11994" s="190" t="s">
        <v>29797</v>
      </c>
      <c r="L11994" s="190" t="s">
        <v>1468</v>
      </c>
    </row>
    <row r="11995" spans="1:12" ht="15" x14ac:dyDescent="0.25">
      <c r="A11995" s="191" t="s">
        <v>28494</v>
      </c>
      <c r="B11995" s="192" t="s">
        <v>315</v>
      </c>
      <c r="C11995" s="192" t="s">
        <v>29797</v>
      </c>
      <c r="D11995" s="192" t="s">
        <v>29797</v>
      </c>
      <c r="E11995" s="192" t="s">
        <v>29797</v>
      </c>
      <c r="F11995" s="192" t="s">
        <v>29797</v>
      </c>
      <c r="G11995" s="192" t="s">
        <v>29797</v>
      </c>
      <c r="H11995" s="192" t="s">
        <v>29797</v>
      </c>
      <c r="I11995" s="192" t="s">
        <v>29797</v>
      </c>
      <c r="J11995" s="192" t="s">
        <v>29797</v>
      </c>
      <c r="K11995" s="192" t="s">
        <v>29797</v>
      </c>
      <c r="L11995" s="192" t="s">
        <v>1468</v>
      </c>
    </row>
    <row r="11996" spans="1:12" ht="15" x14ac:dyDescent="0.25">
      <c r="A11996" s="189" t="s">
        <v>28495</v>
      </c>
      <c r="B11996" s="190" t="s">
        <v>316</v>
      </c>
      <c r="C11996" s="190" t="s">
        <v>29797</v>
      </c>
      <c r="D11996" s="190" t="s">
        <v>29797</v>
      </c>
      <c r="E11996" s="190" t="s">
        <v>29797</v>
      </c>
      <c r="F11996" s="190" t="s">
        <v>29797</v>
      </c>
      <c r="G11996" s="190" t="s">
        <v>29797</v>
      </c>
      <c r="H11996" s="190" t="s">
        <v>29797</v>
      </c>
      <c r="I11996" s="190" t="s">
        <v>29797</v>
      </c>
      <c r="J11996" s="190" t="s">
        <v>29797</v>
      </c>
      <c r="K11996" s="190" t="s">
        <v>29797</v>
      </c>
      <c r="L11996" s="190" t="s">
        <v>1468</v>
      </c>
    </row>
    <row r="11997" spans="1:12" ht="15" x14ac:dyDescent="0.25">
      <c r="A11997" s="191" t="s">
        <v>28496</v>
      </c>
      <c r="B11997" s="192" t="s">
        <v>317</v>
      </c>
      <c r="C11997" s="192" t="s">
        <v>29797</v>
      </c>
      <c r="D11997" s="192" t="s">
        <v>29797</v>
      </c>
      <c r="E11997" s="192" t="s">
        <v>29797</v>
      </c>
      <c r="F11997" s="192" t="s">
        <v>29797</v>
      </c>
      <c r="G11997" s="192" t="s">
        <v>29797</v>
      </c>
      <c r="H11997" s="192" t="s">
        <v>29797</v>
      </c>
      <c r="I11997" s="192" t="s">
        <v>29797</v>
      </c>
      <c r="J11997" s="192" t="s">
        <v>29797</v>
      </c>
      <c r="K11997" s="192" t="s">
        <v>29797</v>
      </c>
      <c r="L11997" s="192" t="s">
        <v>1468</v>
      </c>
    </row>
    <row r="11998" spans="1:12" ht="15" x14ac:dyDescent="0.25">
      <c r="A11998" s="189" t="s">
        <v>28497</v>
      </c>
      <c r="B11998" s="190" t="s">
        <v>21994</v>
      </c>
      <c r="C11998" s="190" t="s">
        <v>29797</v>
      </c>
      <c r="D11998" s="190" t="s">
        <v>29797</v>
      </c>
      <c r="E11998" s="190" t="s">
        <v>29797</v>
      </c>
      <c r="F11998" s="190" t="s">
        <v>29797</v>
      </c>
      <c r="G11998" s="190" t="s">
        <v>29797</v>
      </c>
      <c r="H11998" s="190" t="s">
        <v>29797</v>
      </c>
      <c r="I11998" s="190" t="s">
        <v>29797</v>
      </c>
      <c r="J11998" s="190" t="s">
        <v>29797</v>
      </c>
      <c r="K11998" s="190" t="s">
        <v>29797</v>
      </c>
      <c r="L11998" s="190" t="s">
        <v>1468</v>
      </c>
    </row>
    <row r="11999" spans="1:12" ht="15" x14ac:dyDescent="0.25">
      <c r="A11999" s="191" t="s">
        <v>28498</v>
      </c>
      <c r="B11999" s="192" t="s">
        <v>21995</v>
      </c>
      <c r="C11999" s="192" t="s">
        <v>29797</v>
      </c>
      <c r="D11999" s="192" t="s">
        <v>29797</v>
      </c>
      <c r="E11999" s="192" t="s">
        <v>29797</v>
      </c>
      <c r="F11999" s="192" t="s">
        <v>29797</v>
      </c>
      <c r="G11999" s="192" t="s">
        <v>29797</v>
      </c>
      <c r="H11999" s="192" t="s">
        <v>29797</v>
      </c>
      <c r="I11999" s="192" t="s">
        <v>29797</v>
      </c>
      <c r="J11999" s="192" t="s">
        <v>29797</v>
      </c>
      <c r="K11999" s="192" t="s">
        <v>29797</v>
      </c>
      <c r="L11999" s="192" t="s">
        <v>1468</v>
      </c>
    </row>
    <row r="12000" spans="1:12" ht="15" x14ac:dyDescent="0.25">
      <c r="A12000" s="189" t="s">
        <v>28499</v>
      </c>
      <c r="B12000" s="190" t="s">
        <v>9768</v>
      </c>
      <c r="C12000" s="190" t="s">
        <v>29797</v>
      </c>
      <c r="D12000" s="190" t="s">
        <v>29797</v>
      </c>
      <c r="E12000" s="190" t="s">
        <v>29797</v>
      </c>
      <c r="F12000" s="190" t="s">
        <v>29797</v>
      </c>
      <c r="G12000" s="190" t="s">
        <v>29797</v>
      </c>
      <c r="H12000" s="190" t="s">
        <v>29797</v>
      </c>
      <c r="I12000" s="190" t="s">
        <v>29797</v>
      </c>
      <c r="J12000" s="190" t="s">
        <v>29797</v>
      </c>
      <c r="K12000" s="190" t="s">
        <v>29797</v>
      </c>
      <c r="L12000" s="190" t="s">
        <v>1468</v>
      </c>
    </row>
    <row r="12001" spans="1:12" ht="15" x14ac:dyDescent="0.25">
      <c r="A12001" s="191" t="s">
        <v>28500</v>
      </c>
      <c r="B12001" s="192" t="s">
        <v>318</v>
      </c>
      <c r="C12001" s="192" t="s">
        <v>29797</v>
      </c>
      <c r="D12001" s="192" t="s">
        <v>29797</v>
      </c>
      <c r="E12001" s="192" t="s">
        <v>29797</v>
      </c>
      <c r="F12001" s="192" t="s">
        <v>29797</v>
      </c>
      <c r="G12001" s="192" t="s">
        <v>29797</v>
      </c>
      <c r="H12001" s="192" t="s">
        <v>29797</v>
      </c>
      <c r="I12001" s="192" t="s">
        <v>29797</v>
      </c>
      <c r="J12001" s="192" t="s">
        <v>29797</v>
      </c>
      <c r="K12001" s="192" t="s">
        <v>29797</v>
      </c>
      <c r="L12001" s="192" t="s">
        <v>1468</v>
      </c>
    </row>
    <row r="12002" spans="1:12" ht="15" x14ac:dyDescent="0.25">
      <c r="A12002" s="189" t="s">
        <v>28501</v>
      </c>
      <c r="B12002" s="190" t="s">
        <v>9769</v>
      </c>
      <c r="C12002" s="190" t="s">
        <v>29797</v>
      </c>
      <c r="D12002" s="190" t="s">
        <v>29797</v>
      </c>
      <c r="E12002" s="190" t="s">
        <v>29797</v>
      </c>
      <c r="F12002" s="190" t="s">
        <v>29797</v>
      </c>
      <c r="G12002" s="190" t="s">
        <v>29797</v>
      </c>
      <c r="H12002" s="190" t="s">
        <v>29797</v>
      </c>
      <c r="I12002" s="190" t="s">
        <v>29797</v>
      </c>
      <c r="J12002" s="190" t="s">
        <v>29797</v>
      </c>
      <c r="K12002" s="190" t="s">
        <v>29797</v>
      </c>
      <c r="L12002" s="190" t="s">
        <v>1468</v>
      </c>
    </row>
    <row r="12003" spans="1:12" ht="15" x14ac:dyDescent="0.25">
      <c r="A12003" s="191" t="s">
        <v>28502</v>
      </c>
      <c r="B12003" s="192" t="s">
        <v>21996</v>
      </c>
      <c r="C12003" s="192" t="s">
        <v>29797</v>
      </c>
      <c r="D12003" s="192" t="s">
        <v>29797</v>
      </c>
      <c r="E12003" s="192" t="s">
        <v>29797</v>
      </c>
      <c r="F12003" s="192" t="s">
        <v>29797</v>
      </c>
      <c r="G12003" s="192" t="s">
        <v>29797</v>
      </c>
      <c r="H12003" s="192" t="s">
        <v>29797</v>
      </c>
      <c r="I12003" s="192" t="s">
        <v>29797</v>
      </c>
      <c r="J12003" s="192" t="s">
        <v>29797</v>
      </c>
      <c r="K12003" s="192" t="s">
        <v>29797</v>
      </c>
      <c r="L12003" s="192" t="s">
        <v>1468</v>
      </c>
    </row>
    <row r="12004" spans="1:12" ht="15" x14ac:dyDescent="0.25">
      <c r="A12004" s="189" t="s">
        <v>28503</v>
      </c>
      <c r="B12004" s="190" t="s">
        <v>319</v>
      </c>
      <c r="C12004" s="190" t="s">
        <v>29797</v>
      </c>
      <c r="D12004" s="190" t="s">
        <v>29797</v>
      </c>
      <c r="E12004" s="190" t="s">
        <v>29797</v>
      </c>
      <c r="F12004" s="190" t="s">
        <v>29797</v>
      </c>
      <c r="G12004" s="190" t="s">
        <v>29797</v>
      </c>
      <c r="H12004" s="190" t="s">
        <v>29797</v>
      </c>
      <c r="I12004" s="190" t="s">
        <v>29797</v>
      </c>
      <c r="J12004" s="190" t="s">
        <v>29797</v>
      </c>
      <c r="K12004" s="190" t="s">
        <v>29797</v>
      </c>
      <c r="L12004" s="190" t="s">
        <v>1468</v>
      </c>
    </row>
    <row r="12005" spans="1:12" ht="15" x14ac:dyDescent="0.25">
      <c r="A12005" s="191" t="s">
        <v>28504</v>
      </c>
      <c r="B12005" s="192" t="s">
        <v>21997</v>
      </c>
      <c r="C12005" s="192" t="s">
        <v>29797</v>
      </c>
      <c r="D12005" s="192" t="s">
        <v>29797</v>
      </c>
      <c r="E12005" s="192" t="s">
        <v>29797</v>
      </c>
      <c r="F12005" s="192" t="s">
        <v>29797</v>
      </c>
      <c r="G12005" s="192" t="s">
        <v>29797</v>
      </c>
      <c r="H12005" s="192" t="s">
        <v>29797</v>
      </c>
      <c r="I12005" s="192" t="s">
        <v>29797</v>
      </c>
      <c r="J12005" s="192" t="s">
        <v>29797</v>
      </c>
      <c r="K12005" s="192" t="s">
        <v>29797</v>
      </c>
      <c r="L12005" s="192" t="s">
        <v>1468</v>
      </c>
    </row>
    <row r="12006" spans="1:12" ht="15" x14ac:dyDescent="0.25">
      <c r="A12006" s="189" t="s">
        <v>6756</v>
      </c>
      <c r="B12006" s="190" t="s">
        <v>320</v>
      </c>
      <c r="C12006" s="190" t="s">
        <v>29797</v>
      </c>
      <c r="D12006" s="190" t="s">
        <v>29797</v>
      </c>
      <c r="E12006" s="190" t="s">
        <v>29797</v>
      </c>
      <c r="F12006" s="190" t="s">
        <v>29797</v>
      </c>
      <c r="G12006" s="190" t="s">
        <v>29797</v>
      </c>
      <c r="H12006" s="190" t="s">
        <v>32735</v>
      </c>
      <c r="I12006" s="190" t="s">
        <v>32736</v>
      </c>
      <c r="J12006" s="190" t="s">
        <v>29826</v>
      </c>
      <c r="K12006" s="190" t="s">
        <v>5078</v>
      </c>
      <c r="L12006" s="190" t="s">
        <v>1447</v>
      </c>
    </row>
    <row r="12007" spans="1:12" ht="15" x14ac:dyDescent="0.25">
      <c r="A12007" s="191" t="s">
        <v>28505</v>
      </c>
      <c r="B12007" s="192" t="s">
        <v>28506</v>
      </c>
      <c r="C12007" s="192" t="s">
        <v>29797</v>
      </c>
      <c r="D12007" s="192" t="s">
        <v>29797</v>
      </c>
      <c r="E12007" s="192" t="s">
        <v>29797</v>
      </c>
      <c r="F12007" s="192" t="s">
        <v>29797</v>
      </c>
      <c r="G12007" s="192" t="s">
        <v>29797</v>
      </c>
      <c r="H12007" s="192" t="s">
        <v>29797</v>
      </c>
      <c r="I12007" s="192" t="s">
        <v>29797</v>
      </c>
      <c r="J12007" s="192" t="s">
        <v>29797</v>
      </c>
      <c r="K12007" s="192" t="s">
        <v>29797</v>
      </c>
      <c r="L12007" s="192" t="s">
        <v>1441</v>
      </c>
    </row>
    <row r="12008" spans="1:12" ht="15" x14ac:dyDescent="0.25">
      <c r="A12008" s="189" t="s">
        <v>9770</v>
      </c>
      <c r="B12008" s="190" t="s">
        <v>9771</v>
      </c>
      <c r="C12008" s="190" t="s">
        <v>29797</v>
      </c>
      <c r="D12008" s="190" t="s">
        <v>29797</v>
      </c>
      <c r="E12008" s="190" t="s">
        <v>29797</v>
      </c>
      <c r="F12008" s="190" t="s">
        <v>29797</v>
      </c>
      <c r="G12008" s="190" t="s">
        <v>29797</v>
      </c>
      <c r="H12008" s="190" t="s">
        <v>31596</v>
      </c>
      <c r="I12008" s="190" t="s">
        <v>6503</v>
      </c>
      <c r="J12008" s="190" t="s">
        <v>31325</v>
      </c>
      <c r="K12008" s="190" t="s">
        <v>5073</v>
      </c>
      <c r="L12008" s="190" t="s">
        <v>1447</v>
      </c>
    </row>
    <row r="12009" spans="1:12" ht="15" x14ac:dyDescent="0.25">
      <c r="A12009" s="191" t="s">
        <v>28507</v>
      </c>
      <c r="B12009" s="192" t="s">
        <v>28508</v>
      </c>
      <c r="C12009" s="192" t="s">
        <v>29797</v>
      </c>
      <c r="D12009" s="192" t="s">
        <v>29797</v>
      </c>
      <c r="E12009" s="192" t="s">
        <v>29797</v>
      </c>
      <c r="F12009" s="192" t="s">
        <v>29797</v>
      </c>
      <c r="G12009" s="192" t="s">
        <v>29797</v>
      </c>
      <c r="H12009" s="192" t="s">
        <v>29797</v>
      </c>
      <c r="I12009" s="192" t="s">
        <v>29797</v>
      </c>
      <c r="J12009" s="192" t="s">
        <v>29797</v>
      </c>
      <c r="K12009" s="192" t="s">
        <v>29797</v>
      </c>
      <c r="L12009" s="192" t="s">
        <v>1438</v>
      </c>
    </row>
    <row r="12010" spans="1:12" ht="15" x14ac:dyDescent="0.25">
      <c r="A12010" s="189" t="s">
        <v>28509</v>
      </c>
      <c r="B12010" s="190" t="s">
        <v>321</v>
      </c>
      <c r="C12010" s="190" t="s">
        <v>29797</v>
      </c>
      <c r="D12010" s="190" t="s">
        <v>29797</v>
      </c>
      <c r="E12010" s="190" t="s">
        <v>29797</v>
      </c>
      <c r="F12010" s="190" t="s">
        <v>29797</v>
      </c>
      <c r="G12010" s="190" t="s">
        <v>29797</v>
      </c>
      <c r="H12010" s="190" t="s">
        <v>29797</v>
      </c>
      <c r="I12010" s="190" t="s">
        <v>29797</v>
      </c>
      <c r="J12010" s="190" t="s">
        <v>29797</v>
      </c>
      <c r="K12010" s="190" t="s">
        <v>29797</v>
      </c>
      <c r="L12010" s="190" t="s">
        <v>1439</v>
      </c>
    </row>
    <row r="12011" spans="1:12" ht="15" x14ac:dyDescent="0.25">
      <c r="A12011" s="191" t="s">
        <v>18197</v>
      </c>
      <c r="B12011" s="192" t="s">
        <v>28510</v>
      </c>
      <c r="C12011" s="192" t="s">
        <v>29797</v>
      </c>
      <c r="D12011" s="192" t="s">
        <v>29797</v>
      </c>
      <c r="E12011" s="192" t="s">
        <v>29797</v>
      </c>
      <c r="F12011" s="192" t="s">
        <v>29797</v>
      </c>
      <c r="G12011" s="192" t="s">
        <v>29797</v>
      </c>
      <c r="H12011" s="192" t="s">
        <v>31314</v>
      </c>
      <c r="I12011" s="192" t="s">
        <v>5062</v>
      </c>
      <c r="J12011" s="192" t="s">
        <v>29821</v>
      </c>
      <c r="K12011" s="192" t="s">
        <v>5062</v>
      </c>
      <c r="L12011" s="192" t="s">
        <v>1447</v>
      </c>
    </row>
    <row r="12012" spans="1:12" ht="15" x14ac:dyDescent="0.25">
      <c r="A12012" s="189" t="s">
        <v>9772</v>
      </c>
      <c r="B12012" s="190" t="s">
        <v>9773</v>
      </c>
      <c r="C12012" s="190" t="s">
        <v>29797</v>
      </c>
      <c r="D12012" s="190" t="s">
        <v>29797</v>
      </c>
      <c r="E12012" s="190" t="s">
        <v>29797</v>
      </c>
      <c r="F12012" s="190" t="s">
        <v>29797</v>
      </c>
      <c r="G12012" s="190" t="s">
        <v>29797</v>
      </c>
      <c r="H12012" s="190" t="s">
        <v>31458</v>
      </c>
      <c r="I12012" s="190" t="s">
        <v>31459</v>
      </c>
      <c r="J12012" s="190" t="s">
        <v>29821</v>
      </c>
      <c r="K12012" s="190" t="s">
        <v>5062</v>
      </c>
      <c r="L12012" s="190" t="s">
        <v>1447</v>
      </c>
    </row>
    <row r="12013" spans="1:12" ht="15" x14ac:dyDescent="0.25">
      <c r="A12013" s="191" t="s">
        <v>9774</v>
      </c>
      <c r="B12013" s="192" t="s">
        <v>9775</v>
      </c>
      <c r="C12013" s="192" t="s">
        <v>29797</v>
      </c>
      <c r="D12013" s="192" t="s">
        <v>29797</v>
      </c>
      <c r="E12013" s="192" t="s">
        <v>29797</v>
      </c>
      <c r="F12013" s="192" t="s">
        <v>29797</v>
      </c>
      <c r="G12013" s="192" t="s">
        <v>29797</v>
      </c>
      <c r="H12013" s="192" t="s">
        <v>32447</v>
      </c>
      <c r="I12013" s="192" t="s">
        <v>5078</v>
      </c>
      <c r="J12013" s="192" t="s">
        <v>29826</v>
      </c>
      <c r="K12013" s="192" t="s">
        <v>5078</v>
      </c>
      <c r="L12013" s="192" t="s">
        <v>1447</v>
      </c>
    </row>
    <row r="12014" spans="1:12" ht="15" x14ac:dyDescent="0.25">
      <c r="A12014" s="189" t="s">
        <v>9776</v>
      </c>
      <c r="B12014" s="190" t="s">
        <v>9777</v>
      </c>
      <c r="C12014" s="190" t="s">
        <v>29797</v>
      </c>
      <c r="D12014" s="190" t="s">
        <v>29797</v>
      </c>
      <c r="E12014" s="190" t="s">
        <v>29797</v>
      </c>
      <c r="F12014" s="190" t="s">
        <v>29797</v>
      </c>
      <c r="G12014" s="190" t="s">
        <v>29797</v>
      </c>
      <c r="H12014" s="190" t="s">
        <v>29797</v>
      </c>
      <c r="I12014" s="190" t="s">
        <v>29797</v>
      </c>
      <c r="J12014" s="190" t="s">
        <v>31325</v>
      </c>
      <c r="K12014" s="190" t="s">
        <v>5073</v>
      </c>
      <c r="L12014" s="190" t="s">
        <v>1447</v>
      </c>
    </row>
    <row r="12015" spans="1:12" ht="15" x14ac:dyDescent="0.25">
      <c r="A12015" s="191" t="s">
        <v>9778</v>
      </c>
      <c r="B12015" s="192" t="s">
        <v>9779</v>
      </c>
      <c r="C12015" s="192" t="s">
        <v>29797</v>
      </c>
      <c r="D12015" s="192" t="s">
        <v>29797</v>
      </c>
      <c r="E12015" s="192" t="s">
        <v>29797</v>
      </c>
      <c r="F12015" s="192" t="s">
        <v>29797</v>
      </c>
      <c r="G12015" s="192" t="s">
        <v>29797</v>
      </c>
      <c r="H12015" s="192" t="s">
        <v>33303</v>
      </c>
      <c r="I12015" s="192" t="s">
        <v>33304</v>
      </c>
      <c r="J12015" s="192" t="s">
        <v>29826</v>
      </c>
      <c r="K12015" s="192" t="s">
        <v>5078</v>
      </c>
      <c r="L12015" s="192" t="s">
        <v>1447</v>
      </c>
    </row>
    <row r="12016" spans="1:12" ht="15" x14ac:dyDescent="0.25">
      <c r="A12016" s="189" t="s">
        <v>9780</v>
      </c>
      <c r="B12016" s="190" t="s">
        <v>9781</v>
      </c>
      <c r="C12016" s="190" t="s">
        <v>29797</v>
      </c>
      <c r="D12016" s="190" t="s">
        <v>29797</v>
      </c>
      <c r="E12016" s="190" t="s">
        <v>29797</v>
      </c>
      <c r="F12016" s="190" t="s">
        <v>29797</v>
      </c>
      <c r="G12016" s="190" t="s">
        <v>29797</v>
      </c>
      <c r="H12016" s="190" t="s">
        <v>31573</v>
      </c>
      <c r="I12016" s="190" t="s">
        <v>31574</v>
      </c>
      <c r="J12016" s="190" t="s">
        <v>29821</v>
      </c>
      <c r="K12016" s="190" t="s">
        <v>5062</v>
      </c>
      <c r="L12016" s="190" t="s">
        <v>1447</v>
      </c>
    </row>
    <row r="12017" spans="1:12" ht="15" x14ac:dyDescent="0.25">
      <c r="A12017" s="191" t="s">
        <v>28511</v>
      </c>
      <c r="B12017" s="192" t="s">
        <v>28512</v>
      </c>
      <c r="C12017" s="192" t="s">
        <v>29797</v>
      </c>
      <c r="D12017" s="192" t="s">
        <v>29797</v>
      </c>
      <c r="E12017" s="192" t="s">
        <v>29797</v>
      </c>
      <c r="F12017" s="192" t="s">
        <v>29797</v>
      </c>
      <c r="G12017" s="192" t="s">
        <v>29797</v>
      </c>
      <c r="H12017" s="192" t="s">
        <v>31390</v>
      </c>
      <c r="I12017" s="192" t="s">
        <v>14423</v>
      </c>
      <c r="J12017" s="192" t="s">
        <v>29821</v>
      </c>
      <c r="K12017" s="192" t="s">
        <v>5062</v>
      </c>
      <c r="L12017" s="192" t="s">
        <v>1447</v>
      </c>
    </row>
    <row r="12018" spans="1:12" ht="15" x14ac:dyDescent="0.25">
      <c r="A12018" s="189" t="s">
        <v>18198</v>
      </c>
      <c r="B12018" s="190" t="s">
        <v>21998</v>
      </c>
      <c r="C12018" s="190" t="s">
        <v>29797</v>
      </c>
      <c r="D12018" s="190" t="s">
        <v>29797</v>
      </c>
      <c r="E12018" s="190" t="s">
        <v>29797</v>
      </c>
      <c r="F12018" s="190" t="s">
        <v>29797</v>
      </c>
      <c r="G12018" s="190" t="s">
        <v>29797</v>
      </c>
      <c r="H12018" s="190" t="s">
        <v>31376</v>
      </c>
      <c r="I12018" s="190" t="s">
        <v>5062</v>
      </c>
      <c r="J12018" s="190" t="s">
        <v>29821</v>
      </c>
      <c r="K12018" s="190" t="s">
        <v>5062</v>
      </c>
      <c r="L12018" s="190" t="s">
        <v>1447</v>
      </c>
    </row>
    <row r="12019" spans="1:12" ht="15" x14ac:dyDescent="0.25">
      <c r="A12019" s="191" t="s">
        <v>18199</v>
      </c>
      <c r="B12019" s="192" t="s">
        <v>21999</v>
      </c>
      <c r="C12019" s="192" t="s">
        <v>29797</v>
      </c>
      <c r="D12019" s="192" t="s">
        <v>29797</v>
      </c>
      <c r="E12019" s="192" t="s">
        <v>29797</v>
      </c>
      <c r="F12019" s="192" t="s">
        <v>29797</v>
      </c>
      <c r="G12019" s="192" t="s">
        <v>29797</v>
      </c>
      <c r="H12019" s="192" t="s">
        <v>29797</v>
      </c>
      <c r="I12019" s="192" t="s">
        <v>29797</v>
      </c>
      <c r="J12019" s="192" t="s">
        <v>29797</v>
      </c>
      <c r="K12019" s="192" t="s">
        <v>29797</v>
      </c>
      <c r="L12019" s="192" t="s">
        <v>29797</v>
      </c>
    </row>
    <row r="12020" spans="1:12" ht="15" x14ac:dyDescent="0.25">
      <c r="A12020" s="189" t="s">
        <v>18200</v>
      </c>
      <c r="B12020" s="190" t="s">
        <v>22000</v>
      </c>
      <c r="C12020" s="190" t="s">
        <v>29797</v>
      </c>
      <c r="D12020" s="190" t="s">
        <v>29797</v>
      </c>
      <c r="E12020" s="190" t="s">
        <v>31125</v>
      </c>
      <c r="F12020" s="190" t="s">
        <v>29797</v>
      </c>
      <c r="G12020" s="190" t="s">
        <v>29797</v>
      </c>
      <c r="H12020" s="190" t="s">
        <v>31765</v>
      </c>
      <c r="I12020" s="190" t="s">
        <v>5073</v>
      </c>
      <c r="J12020" s="190" t="s">
        <v>31325</v>
      </c>
      <c r="K12020" s="190" t="s">
        <v>5073</v>
      </c>
      <c r="L12020" s="190" t="s">
        <v>1447</v>
      </c>
    </row>
    <row r="12021" spans="1:12" ht="15" x14ac:dyDescent="0.25">
      <c r="A12021" s="191" t="s">
        <v>9782</v>
      </c>
      <c r="B12021" s="192" t="s">
        <v>9783</v>
      </c>
      <c r="C12021" s="192" t="s">
        <v>29797</v>
      </c>
      <c r="D12021" s="192" t="s">
        <v>29797</v>
      </c>
      <c r="E12021" s="192" t="s">
        <v>29797</v>
      </c>
      <c r="F12021" s="192" t="s">
        <v>29797</v>
      </c>
      <c r="G12021" s="192" t="s">
        <v>29797</v>
      </c>
      <c r="H12021" s="192" t="s">
        <v>29797</v>
      </c>
      <c r="I12021" s="192" t="s">
        <v>29797</v>
      </c>
      <c r="J12021" s="192" t="s">
        <v>29821</v>
      </c>
      <c r="K12021" s="192" t="s">
        <v>5062</v>
      </c>
      <c r="L12021" s="192" t="s">
        <v>1447</v>
      </c>
    </row>
    <row r="12022" spans="1:12" ht="15" x14ac:dyDescent="0.25">
      <c r="A12022" s="189" t="s">
        <v>9784</v>
      </c>
      <c r="B12022" s="190" t="s">
        <v>9785</v>
      </c>
      <c r="C12022" s="190" t="s">
        <v>29797</v>
      </c>
      <c r="D12022" s="190" t="s">
        <v>29797</v>
      </c>
      <c r="E12022" s="190" t="s">
        <v>29797</v>
      </c>
      <c r="F12022" s="190" t="s">
        <v>29797</v>
      </c>
      <c r="G12022" s="190" t="s">
        <v>29797</v>
      </c>
      <c r="H12022" s="190" t="s">
        <v>31460</v>
      </c>
      <c r="I12022" s="190" t="s">
        <v>29942</v>
      </c>
      <c r="J12022" s="190" t="s">
        <v>29821</v>
      </c>
      <c r="K12022" s="190" t="s">
        <v>5062</v>
      </c>
      <c r="L12022" s="190" t="s">
        <v>1447</v>
      </c>
    </row>
    <row r="12023" spans="1:12" ht="15" x14ac:dyDescent="0.25">
      <c r="A12023" s="191" t="s">
        <v>18201</v>
      </c>
      <c r="B12023" s="192" t="s">
        <v>22001</v>
      </c>
      <c r="C12023" s="192" t="s">
        <v>29797</v>
      </c>
      <c r="D12023" s="192" t="s">
        <v>29797</v>
      </c>
      <c r="E12023" s="192" t="s">
        <v>29797</v>
      </c>
      <c r="F12023" s="192" t="s">
        <v>29797</v>
      </c>
      <c r="G12023" s="192" t="s">
        <v>29797</v>
      </c>
      <c r="H12023" s="192" t="s">
        <v>29797</v>
      </c>
      <c r="I12023" s="192" t="s">
        <v>29797</v>
      </c>
      <c r="J12023" s="192" t="s">
        <v>29797</v>
      </c>
      <c r="K12023" s="192" t="s">
        <v>29797</v>
      </c>
      <c r="L12023" s="192" t="s">
        <v>29797</v>
      </c>
    </row>
    <row r="12024" spans="1:12" ht="15" x14ac:dyDescent="0.25">
      <c r="A12024" s="189" t="s">
        <v>18202</v>
      </c>
      <c r="B12024" s="190" t="s">
        <v>22002</v>
      </c>
      <c r="C12024" s="190" t="s">
        <v>29797</v>
      </c>
      <c r="D12024" s="190" t="s">
        <v>29797</v>
      </c>
      <c r="E12024" s="190" t="s">
        <v>29797</v>
      </c>
      <c r="F12024" s="190" t="s">
        <v>29797</v>
      </c>
      <c r="G12024" s="190" t="s">
        <v>29797</v>
      </c>
      <c r="H12024" s="190" t="s">
        <v>31326</v>
      </c>
      <c r="I12024" s="190" t="s">
        <v>31327</v>
      </c>
      <c r="J12024" s="190" t="s">
        <v>31325</v>
      </c>
      <c r="K12024" s="190" t="s">
        <v>5073</v>
      </c>
      <c r="L12024" s="190" t="s">
        <v>1447</v>
      </c>
    </row>
    <row r="12025" spans="1:12" ht="15" x14ac:dyDescent="0.25">
      <c r="A12025" s="191" t="s">
        <v>18203</v>
      </c>
      <c r="B12025" s="192" t="s">
        <v>22003</v>
      </c>
      <c r="C12025" s="192" t="s">
        <v>29797</v>
      </c>
      <c r="D12025" s="192" t="s">
        <v>29797</v>
      </c>
      <c r="E12025" s="192" t="s">
        <v>29797</v>
      </c>
      <c r="F12025" s="192" t="s">
        <v>29797</v>
      </c>
      <c r="G12025" s="192" t="s">
        <v>29797</v>
      </c>
      <c r="H12025" s="192" t="s">
        <v>32223</v>
      </c>
      <c r="I12025" s="192" t="s">
        <v>1397</v>
      </c>
      <c r="J12025" s="192" t="s">
        <v>29821</v>
      </c>
      <c r="K12025" s="192" t="s">
        <v>5062</v>
      </c>
      <c r="L12025" s="192" t="s">
        <v>1447</v>
      </c>
    </row>
    <row r="12026" spans="1:12" ht="15" x14ac:dyDescent="0.25">
      <c r="A12026" s="189" t="s">
        <v>18204</v>
      </c>
      <c r="B12026" s="190" t="s">
        <v>22004</v>
      </c>
      <c r="C12026" s="190" t="s">
        <v>29797</v>
      </c>
      <c r="D12026" s="190" t="s">
        <v>29797</v>
      </c>
      <c r="E12026" s="190" t="s">
        <v>29797</v>
      </c>
      <c r="F12026" s="190" t="s">
        <v>29797</v>
      </c>
      <c r="G12026" s="190" t="s">
        <v>29797</v>
      </c>
      <c r="H12026" s="190" t="s">
        <v>31447</v>
      </c>
      <c r="I12026" s="190" t="s">
        <v>31448</v>
      </c>
      <c r="J12026" s="190" t="s">
        <v>29821</v>
      </c>
      <c r="K12026" s="190" t="s">
        <v>5062</v>
      </c>
      <c r="L12026" s="190" t="s">
        <v>1447</v>
      </c>
    </row>
    <row r="12027" spans="1:12" ht="15" x14ac:dyDescent="0.25">
      <c r="A12027" s="191" t="s">
        <v>18205</v>
      </c>
      <c r="B12027" s="192" t="s">
        <v>22005</v>
      </c>
      <c r="C12027" s="192" t="s">
        <v>29797</v>
      </c>
      <c r="D12027" s="192" t="s">
        <v>29797</v>
      </c>
      <c r="E12027" s="192" t="s">
        <v>29797</v>
      </c>
      <c r="F12027" s="192" t="s">
        <v>29797</v>
      </c>
      <c r="G12027" s="192" t="s">
        <v>29797</v>
      </c>
      <c r="H12027" s="192" t="s">
        <v>29797</v>
      </c>
      <c r="I12027" s="192" t="s">
        <v>29797</v>
      </c>
      <c r="J12027" s="192" t="s">
        <v>29797</v>
      </c>
      <c r="K12027" s="192" t="s">
        <v>29797</v>
      </c>
      <c r="L12027" s="192" t="s">
        <v>1447</v>
      </c>
    </row>
    <row r="12028" spans="1:12" ht="15" x14ac:dyDescent="0.25">
      <c r="A12028" s="189" t="s">
        <v>9786</v>
      </c>
      <c r="B12028" s="190" t="s">
        <v>9787</v>
      </c>
      <c r="C12028" s="190" t="s">
        <v>29797</v>
      </c>
      <c r="D12028" s="190" t="s">
        <v>29797</v>
      </c>
      <c r="E12028" s="190" t="s">
        <v>29797</v>
      </c>
      <c r="F12028" s="190" t="s">
        <v>29797</v>
      </c>
      <c r="G12028" s="190" t="s">
        <v>29797</v>
      </c>
      <c r="H12028" s="190" t="s">
        <v>31354</v>
      </c>
      <c r="I12028" s="190" t="s">
        <v>30165</v>
      </c>
      <c r="J12028" s="190" t="s">
        <v>29821</v>
      </c>
      <c r="K12028" s="190" t="s">
        <v>5062</v>
      </c>
      <c r="L12028" s="190" t="s">
        <v>1447</v>
      </c>
    </row>
    <row r="12029" spans="1:12" ht="15" x14ac:dyDescent="0.25">
      <c r="A12029" s="191" t="s">
        <v>9788</v>
      </c>
      <c r="B12029" s="192" t="s">
        <v>9789</v>
      </c>
      <c r="C12029" s="192" t="s">
        <v>29797</v>
      </c>
      <c r="D12029" s="192" t="s">
        <v>29797</v>
      </c>
      <c r="E12029" s="192" t="s">
        <v>29797</v>
      </c>
      <c r="F12029" s="192" t="s">
        <v>29797</v>
      </c>
      <c r="G12029" s="192" t="s">
        <v>29797</v>
      </c>
      <c r="H12029" s="192" t="s">
        <v>31402</v>
      </c>
      <c r="I12029" s="192" t="s">
        <v>31403</v>
      </c>
      <c r="J12029" s="192" t="s">
        <v>29821</v>
      </c>
      <c r="K12029" s="192" t="s">
        <v>5062</v>
      </c>
      <c r="L12029" s="192" t="s">
        <v>1447</v>
      </c>
    </row>
    <row r="12030" spans="1:12" ht="15" x14ac:dyDescent="0.25">
      <c r="A12030" s="189" t="s">
        <v>9790</v>
      </c>
      <c r="B12030" s="190" t="s">
        <v>9791</v>
      </c>
      <c r="C12030" s="190" t="s">
        <v>29797</v>
      </c>
      <c r="D12030" s="190" t="s">
        <v>29797</v>
      </c>
      <c r="E12030" s="190" t="s">
        <v>29797</v>
      </c>
      <c r="F12030" s="190" t="s">
        <v>29797</v>
      </c>
      <c r="G12030" s="190" t="s">
        <v>29797</v>
      </c>
      <c r="H12030" s="190" t="s">
        <v>31600</v>
      </c>
      <c r="I12030" s="190" t="s">
        <v>31601</v>
      </c>
      <c r="J12030" s="190" t="s">
        <v>29821</v>
      </c>
      <c r="K12030" s="190" t="s">
        <v>5062</v>
      </c>
      <c r="L12030" s="190" t="s">
        <v>1447</v>
      </c>
    </row>
    <row r="12031" spans="1:12" ht="15" x14ac:dyDescent="0.25">
      <c r="A12031" s="191" t="s">
        <v>9792</v>
      </c>
      <c r="B12031" s="192" t="s">
        <v>9793</v>
      </c>
      <c r="C12031" s="192" t="s">
        <v>29797</v>
      </c>
      <c r="D12031" s="192" t="s">
        <v>29797</v>
      </c>
      <c r="E12031" s="192" t="s">
        <v>29797</v>
      </c>
      <c r="F12031" s="192" t="s">
        <v>29797</v>
      </c>
      <c r="G12031" s="192" t="s">
        <v>29797</v>
      </c>
      <c r="H12031" s="192" t="s">
        <v>31341</v>
      </c>
      <c r="I12031" s="192" t="s">
        <v>6226</v>
      </c>
      <c r="J12031" s="192" t="s">
        <v>31325</v>
      </c>
      <c r="K12031" s="192" t="s">
        <v>5073</v>
      </c>
      <c r="L12031" s="192" t="s">
        <v>1447</v>
      </c>
    </row>
    <row r="12032" spans="1:12" ht="15" x14ac:dyDescent="0.25">
      <c r="A12032" s="189" t="s">
        <v>28513</v>
      </c>
      <c r="B12032" s="190" t="s">
        <v>28514</v>
      </c>
      <c r="C12032" s="190" t="s">
        <v>29797</v>
      </c>
      <c r="D12032" s="190" t="s">
        <v>29797</v>
      </c>
      <c r="E12032" s="190" t="s">
        <v>29797</v>
      </c>
      <c r="F12032" s="190" t="s">
        <v>29797</v>
      </c>
      <c r="G12032" s="190" t="s">
        <v>29797</v>
      </c>
      <c r="H12032" s="190" t="s">
        <v>31406</v>
      </c>
      <c r="I12032" s="190" t="s">
        <v>5073</v>
      </c>
      <c r="J12032" s="190" t="s">
        <v>31325</v>
      </c>
      <c r="K12032" s="190" t="s">
        <v>5073</v>
      </c>
      <c r="L12032" s="190" t="s">
        <v>1447</v>
      </c>
    </row>
    <row r="12033" spans="1:12" ht="15" x14ac:dyDescent="0.25">
      <c r="A12033" s="191" t="s">
        <v>9794</v>
      </c>
      <c r="B12033" s="192" t="s">
        <v>9795</v>
      </c>
      <c r="C12033" s="192" t="s">
        <v>29797</v>
      </c>
      <c r="D12033" s="192" t="s">
        <v>29797</v>
      </c>
      <c r="E12033" s="192" t="s">
        <v>29797</v>
      </c>
      <c r="F12033" s="192" t="s">
        <v>29797</v>
      </c>
      <c r="G12033" s="192" t="s">
        <v>29797</v>
      </c>
      <c r="H12033" s="192" t="s">
        <v>29797</v>
      </c>
      <c r="I12033" s="192" t="s">
        <v>29797</v>
      </c>
      <c r="J12033" s="192" t="s">
        <v>29821</v>
      </c>
      <c r="K12033" s="192" t="s">
        <v>5062</v>
      </c>
      <c r="L12033" s="192" t="s">
        <v>1447</v>
      </c>
    </row>
    <row r="12034" spans="1:12" ht="15" x14ac:dyDescent="0.25">
      <c r="A12034" s="189" t="s">
        <v>28515</v>
      </c>
      <c r="B12034" s="190" t="s">
        <v>28516</v>
      </c>
      <c r="C12034" s="190" t="s">
        <v>29797</v>
      </c>
      <c r="D12034" s="190" t="s">
        <v>29797</v>
      </c>
      <c r="E12034" s="190" t="s">
        <v>29797</v>
      </c>
      <c r="F12034" s="190" t="s">
        <v>29797</v>
      </c>
      <c r="G12034" s="190" t="s">
        <v>29797</v>
      </c>
      <c r="H12034" s="190" t="s">
        <v>31331</v>
      </c>
      <c r="I12034" s="190" t="s">
        <v>31332</v>
      </c>
      <c r="J12034" s="190" t="s">
        <v>29821</v>
      </c>
      <c r="K12034" s="190" t="s">
        <v>5062</v>
      </c>
      <c r="L12034" s="190" t="s">
        <v>1447</v>
      </c>
    </row>
    <row r="12035" spans="1:12" ht="15" x14ac:dyDescent="0.25">
      <c r="A12035" s="191" t="s">
        <v>9796</v>
      </c>
      <c r="B12035" s="192" t="s">
        <v>9797</v>
      </c>
      <c r="C12035" s="192" t="s">
        <v>29797</v>
      </c>
      <c r="D12035" s="192" t="s">
        <v>29797</v>
      </c>
      <c r="E12035" s="192" t="s">
        <v>29797</v>
      </c>
      <c r="F12035" s="192" t="s">
        <v>29797</v>
      </c>
      <c r="G12035" s="192" t="s">
        <v>29797</v>
      </c>
      <c r="H12035" s="192" t="s">
        <v>29797</v>
      </c>
      <c r="I12035" s="192" t="s">
        <v>29797</v>
      </c>
      <c r="J12035" s="192" t="s">
        <v>29797</v>
      </c>
      <c r="K12035" s="192" t="s">
        <v>29797</v>
      </c>
      <c r="L12035" s="192" t="s">
        <v>29797</v>
      </c>
    </row>
    <row r="12036" spans="1:12" ht="15" x14ac:dyDescent="0.25">
      <c r="A12036" s="189" t="s">
        <v>18206</v>
      </c>
      <c r="B12036" s="190" t="s">
        <v>22006</v>
      </c>
      <c r="C12036" s="190" t="s">
        <v>29812</v>
      </c>
      <c r="D12036" s="190" t="s">
        <v>29824</v>
      </c>
      <c r="E12036" s="190" t="s">
        <v>30365</v>
      </c>
      <c r="F12036" s="190" t="s">
        <v>29959</v>
      </c>
      <c r="G12036" s="190" t="s">
        <v>29797</v>
      </c>
      <c r="H12036" s="190" t="s">
        <v>31577</v>
      </c>
      <c r="I12036" s="190" t="s">
        <v>1392</v>
      </c>
      <c r="J12036" s="190" t="s">
        <v>29821</v>
      </c>
      <c r="K12036" s="190" t="s">
        <v>5062</v>
      </c>
      <c r="L12036" s="190" t="s">
        <v>1447</v>
      </c>
    </row>
    <row r="12037" spans="1:12" ht="15" x14ac:dyDescent="0.25">
      <c r="A12037" s="191" t="s">
        <v>6757</v>
      </c>
      <c r="B12037" s="192" t="s">
        <v>322</v>
      </c>
      <c r="C12037" s="192" t="s">
        <v>29806</v>
      </c>
      <c r="D12037" s="192" t="s">
        <v>29816</v>
      </c>
      <c r="E12037" s="192" t="s">
        <v>31126</v>
      </c>
      <c r="F12037" s="192" t="s">
        <v>29797</v>
      </c>
      <c r="G12037" s="192" t="s">
        <v>29797</v>
      </c>
      <c r="H12037" s="192" t="s">
        <v>33305</v>
      </c>
      <c r="I12037" s="192" t="s">
        <v>33306</v>
      </c>
      <c r="J12037" s="192" t="s">
        <v>29941</v>
      </c>
      <c r="K12037" s="192" t="s">
        <v>7892</v>
      </c>
      <c r="L12037" s="192" t="s">
        <v>1447</v>
      </c>
    </row>
    <row r="12038" spans="1:12" ht="15" x14ac:dyDescent="0.25">
      <c r="A12038" s="189" t="s">
        <v>9798</v>
      </c>
      <c r="B12038" s="190" t="s">
        <v>9799</v>
      </c>
      <c r="C12038" s="190" t="s">
        <v>29797</v>
      </c>
      <c r="D12038" s="190" t="s">
        <v>29797</v>
      </c>
      <c r="E12038" s="190" t="s">
        <v>29797</v>
      </c>
      <c r="F12038" s="190" t="s">
        <v>29797</v>
      </c>
      <c r="G12038" s="190" t="s">
        <v>29797</v>
      </c>
      <c r="H12038" s="190" t="s">
        <v>29797</v>
      </c>
      <c r="I12038" s="190" t="s">
        <v>29797</v>
      </c>
      <c r="J12038" s="190" t="s">
        <v>29821</v>
      </c>
      <c r="K12038" s="190" t="s">
        <v>5062</v>
      </c>
      <c r="L12038" s="190" t="s">
        <v>1447</v>
      </c>
    </row>
    <row r="12039" spans="1:12" ht="15" x14ac:dyDescent="0.25">
      <c r="A12039" s="191" t="s">
        <v>18207</v>
      </c>
      <c r="B12039" s="192" t="s">
        <v>22007</v>
      </c>
      <c r="C12039" s="192" t="s">
        <v>29797</v>
      </c>
      <c r="D12039" s="192" t="s">
        <v>29797</v>
      </c>
      <c r="E12039" s="192" t="s">
        <v>29797</v>
      </c>
      <c r="F12039" s="192" t="s">
        <v>29797</v>
      </c>
      <c r="G12039" s="192" t="s">
        <v>29797</v>
      </c>
      <c r="H12039" s="192" t="s">
        <v>29797</v>
      </c>
      <c r="I12039" s="192" t="s">
        <v>29797</v>
      </c>
      <c r="J12039" s="192" t="s">
        <v>29797</v>
      </c>
      <c r="K12039" s="192" t="s">
        <v>29797</v>
      </c>
      <c r="L12039" s="192" t="s">
        <v>29797</v>
      </c>
    </row>
    <row r="12040" spans="1:12" ht="15" x14ac:dyDescent="0.25">
      <c r="A12040" s="189" t="s">
        <v>18208</v>
      </c>
      <c r="B12040" s="190" t="s">
        <v>22008</v>
      </c>
      <c r="C12040" s="190" t="s">
        <v>29797</v>
      </c>
      <c r="D12040" s="190" t="s">
        <v>29797</v>
      </c>
      <c r="E12040" s="190" t="s">
        <v>29797</v>
      </c>
      <c r="F12040" s="190" t="s">
        <v>29797</v>
      </c>
      <c r="G12040" s="190" t="s">
        <v>29797</v>
      </c>
      <c r="H12040" s="190" t="s">
        <v>31517</v>
      </c>
      <c r="I12040" s="190" t="s">
        <v>31518</v>
      </c>
      <c r="J12040" s="190" t="s">
        <v>29821</v>
      </c>
      <c r="K12040" s="190" t="s">
        <v>5062</v>
      </c>
      <c r="L12040" s="190" t="s">
        <v>1447</v>
      </c>
    </row>
    <row r="12041" spans="1:12" ht="15" x14ac:dyDescent="0.25">
      <c r="A12041" s="191" t="s">
        <v>9800</v>
      </c>
      <c r="B12041" s="192" t="s">
        <v>9801</v>
      </c>
      <c r="C12041" s="192" t="s">
        <v>29797</v>
      </c>
      <c r="D12041" s="192" t="s">
        <v>29797</v>
      </c>
      <c r="E12041" s="192" t="s">
        <v>29797</v>
      </c>
      <c r="F12041" s="192" t="s">
        <v>29797</v>
      </c>
      <c r="G12041" s="192" t="s">
        <v>29797</v>
      </c>
      <c r="H12041" s="192" t="s">
        <v>29797</v>
      </c>
      <c r="I12041" s="192" t="s">
        <v>29797</v>
      </c>
      <c r="J12041" s="192" t="s">
        <v>29821</v>
      </c>
      <c r="K12041" s="192" t="s">
        <v>5062</v>
      </c>
      <c r="L12041" s="192" t="s">
        <v>1447</v>
      </c>
    </row>
    <row r="12042" spans="1:12" ht="15" x14ac:dyDescent="0.25">
      <c r="A12042" s="189" t="s">
        <v>18209</v>
      </c>
      <c r="B12042" s="190" t="s">
        <v>22009</v>
      </c>
      <c r="C12042" s="190" t="s">
        <v>29797</v>
      </c>
      <c r="D12042" s="190" t="s">
        <v>29797</v>
      </c>
      <c r="E12042" s="190" t="s">
        <v>29797</v>
      </c>
      <c r="F12042" s="190" t="s">
        <v>29797</v>
      </c>
      <c r="G12042" s="190" t="s">
        <v>29797</v>
      </c>
      <c r="H12042" s="190" t="s">
        <v>33307</v>
      </c>
      <c r="I12042" s="190" t="s">
        <v>10366</v>
      </c>
      <c r="J12042" s="190" t="s">
        <v>29826</v>
      </c>
      <c r="K12042" s="190" t="s">
        <v>5078</v>
      </c>
      <c r="L12042" s="190" t="s">
        <v>1447</v>
      </c>
    </row>
    <row r="12043" spans="1:12" ht="15" x14ac:dyDescent="0.25">
      <c r="A12043" s="191" t="s">
        <v>9802</v>
      </c>
      <c r="B12043" s="192" t="s">
        <v>9803</v>
      </c>
      <c r="C12043" s="192" t="s">
        <v>29797</v>
      </c>
      <c r="D12043" s="192" t="s">
        <v>29797</v>
      </c>
      <c r="E12043" s="192" t="s">
        <v>29797</v>
      </c>
      <c r="F12043" s="192" t="s">
        <v>29797</v>
      </c>
      <c r="G12043" s="192" t="s">
        <v>29797</v>
      </c>
      <c r="H12043" s="192" t="s">
        <v>31651</v>
      </c>
      <c r="I12043" s="192" t="s">
        <v>5078</v>
      </c>
      <c r="J12043" s="192" t="s">
        <v>29826</v>
      </c>
      <c r="K12043" s="192" t="s">
        <v>5078</v>
      </c>
      <c r="L12043" s="192" t="s">
        <v>1447</v>
      </c>
    </row>
    <row r="12044" spans="1:12" ht="15" x14ac:dyDescent="0.25">
      <c r="A12044" s="189" t="s">
        <v>18210</v>
      </c>
      <c r="B12044" s="190" t="s">
        <v>22010</v>
      </c>
      <c r="C12044" s="190" t="s">
        <v>29797</v>
      </c>
      <c r="D12044" s="190" t="s">
        <v>29797</v>
      </c>
      <c r="E12044" s="190" t="s">
        <v>29797</v>
      </c>
      <c r="F12044" s="190" t="s">
        <v>29797</v>
      </c>
      <c r="G12044" s="190" t="s">
        <v>29797</v>
      </c>
      <c r="H12044" s="190" t="s">
        <v>29797</v>
      </c>
      <c r="I12044" s="190" t="s">
        <v>29797</v>
      </c>
      <c r="J12044" s="190" t="s">
        <v>29797</v>
      </c>
      <c r="K12044" s="190" t="s">
        <v>29797</v>
      </c>
      <c r="L12044" s="190" t="s">
        <v>29797</v>
      </c>
    </row>
    <row r="12045" spans="1:12" ht="15" x14ac:dyDescent="0.25">
      <c r="A12045" s="191" t="s">
        <v>6758</v>
      </c>
      <c r="B12045" s="192" t="s">
        <v>323</v>
      </c>
      <c r="C12045" s="192" t="s">
        <v>29812</v>
      </c>
      <c r="D12045" s="192" t="s">
        <v>29813</v>
      </c>
      <c r="E12045" s="192" t="s">
        <v>31127</v>
      </c>
      <c r="F12045" s="192" t="s">
        <v>29804</v>
      </c>
      <c r="G12045" s="192" t="s">
        <v>29974</v>
      </c>
      <c r="H12045" s="192" t="s">
        <v>31724</v>
      </c>
      <c r="I12045" s="192" t="s">
        <v>5073</v>
      </c>
      <c r="J12045" s="192" t="s">
        <v>31325</v>
      </c>
      <c r="K12045" s="192" t="s">
        <v>5073</v>
      </c>
      <c r="L12045" s="192" t="s">
        <v>1447</v>
      </c>
    </row>
    <row r="12046" spans="1:12" ht="15" x14ac:dyDescent="0.25">
      <c r="A12046" s="189" t="s">
        <v>28517</v>
      </c>
      <c r="B12046" s="190" t="s">
        <v>28518</v>
      </c>
      <c r="C12046" s="190" t="s">
        <v>29797</v>
      </c>
      <c r="D12046" s="190" t="s">
        <v>29797</v>
      </c>
      <c r="E12046" s="190" t="s">
        <v>29797</v>
      </c>
      <c r="F12046" s="190" t="s">
        <v>29797</v>
      </c>
      <c r="G12046" s="190" t="s">
        <v>29797</v>
      </c>
      <c r="H12046" s="190" t="s">
        <v>32528</v>
      </c>
      <c r="I12046" s="190" t="s">
        <v>32529</v>
      </c>
      <c r="J12046" s="190" t="s">
        <v>29835</v>
      </c>
      <c r="K12046" s="190" t="s">
        <v>9955</v>
      </c>
      <c r="L12046" s="190" t="s">
        <v>1447</v>
      </c>
    </row>
    <row r="12047" spans="1:12" ht="15" x14ac:dyDescent="0.25">
      <c r="A12047" s="191" t="s">
        <v>6759</v>
      </c>
      <c r="B12047" s="192" t="s">
        <v>324</v>
      </c>
      <c r="C12047" s="192" t="s">
        <v>29797</v>
      </c>
      <c r="D12047" s="192" t="s">
        <v>29797</v>
      </c>
      <c r="E12047" s="192" t="s">
        <v>29797</v>
      </c>
      <c r="F12047" s="192" t="s">
        <v>29797</v>
      </c>
      <c r="G12047" s="192" t="s">
        <v>29797</v>
      </c>
      <c r="H12047" s="192" t="s">
        <v>33308</v>
      </c>
      <c r="I12047" s="192" t="s">
        <v>33309</v>
      </c>
      <c r="J12047" s="192" t="s">
        <v>29912</v>
      </c>
      <c r="K12047" s="192" t="s">
        <v>1415</v>
      </c>
      <c r="L12047" s="192" t="s">
        <v>1447</v>
      </c>
    </row>
    <row r="12048" spans="1:12" ht="15" x14ac:dyDescent="0.25">
      <c r="A12048" s="189" t="s">
        <v>6760</v>
      </c>
      <c r="B12048" s="190" t="s">
        <v>325</v>
      </c>
      <c r="C12048" s="190" t="s">
        <v>29797</v>
      </c>
      <c r="D12048" s="190" t="s">
        <v>29797</v>
      </c>
      <c r="E12048" s="190" t="s">
        <v>29797</v>
      </c>
      <c r="F12048" s="190" t="s">
        <v>29797</v>
      </c>
      <c r="G12048" s="190" t="s">
        <v>29797</v>
      </c>
      <c r="H12048" s="190" t="s">
        <v>31341</v>
      </c>
      <c r="I12048" s="190" t="s">
        <v>6226</v>
      </c>
      <c r="J12048" s="190" t="s">
        <v>31325</v>
      </c>
      <c r="K12048" s="190" t="s">
        <v>5073</v>
      </c>
      <c r="L12048" s="190" t="s">
        <v>1447</v>
      </c>
    </row>
    <row r="12049" spans="1:12" ht="15" x14ac:dyDescent="0.25">
      <c r="A12049" s="191" t="s">
        <v>18211</v>
      </c>
      <c r="B12049" s="192" t="s">
        <v>22011</v>
      </c>
      <c r="C12049" s="192" t="s">
        <v>29812</v>
      </c>
      <c r="D12049" s="192" t="s">
        <v>29813</v>
      </c>
      <c r="E12049" s="192" t="s">
        <v>31128</v>
      </c>
      <c r="F12049" s="192" t="s">
        <v>29804</v>
      </c>
      <c r="G12049" s="192" t="s">
        <v>29985</v>
      </c>
      <c r="H12049" s="192" t="s">
        <v>31326</v>
      </c>
      <c r="I12049" s="192" t="s">
        <v>31327</v>
      </c>
      <c r="J12049" s="192" t="s">
        <v>31325</v>
      </c>
      <c r="K12049" s="192" t="s">
        <v>5073</v>
      </c>
      <c r="L12049" s="192" t="s">
        <v>1447</v>
      </c>
    </row>
    <row r="12050" spans="1:12" ht="15" x14ac:dyDescent="0.25">
      <c r="A12050" s="189" t="s">
        <v>28519</v>
      </c>
      <c r="B12050" s="190" t="s">
        <v>22012</v>
      </c>
      <c r="C12050" s="190" t="s">
        <v>29797</v>
      </c>
      <c r="D12050" s="190" t="s">
        <v>29797</v>
      </c>
      <c r="E12050" s="190" t="s">
        <v>29797</v>
      </c>
      <c r="F12050" s="190" t="s">
        <v>29797</v>
      </c>
      <c r="G12050" s="190" t="s">
        <v>29797</v>
      </c>
      <c r="H12050" s="190" t="s">
        <v>29797</v>
      </c>
      <c r="I12050" s="190" t="s">
        <v>29797</v>
      </c>
      <c r="J12050" s="190" t="s">
        <v>29797</v>
      </c>
      <c r="K12050" s="190" t="s">
        <v>29797</v>
      </c>
      <c r="L12050" s="190" t="s">
        <v>1468</v>
      </c>
    </row>
    <row r="12051" spans="1:12" ht="15" x14ac:dyDescent="0.25">
      <c r="A12051" s="191" t="s">
        <v>6761</v>
      </c>
      <c r="B12051" s="192" t="s">
        <v>326</v>
      </c>
      <c r="C12051" s="192" t="s">
        <v>29797</v>
      </c>
      <c r="D12051" s="192" t="s">
        <v>29797</v>
      </c>
      <c r="E12051" s="192" t="s">
        <v>29797</v>
      </c>
      <c r="F12051" s="192" t="s">
        <v>29797</v>
      </c>
      <c r="G12051" s="192" t="s">
        <v>29797</v>
      </c>
      <c r="H12051" s="192" t="s">
        <v>29797</v>
      </c>
      <c r="I12051" s="192" t="s">
        <v>29797</v>
      </c>
      <c r="J12051" s="192" t="s">
        <v>29797</v>
      </c>
      <c r="K12051" s="192" t="s">
        <v>29797</v>
      </c>
      <c r="L12051" s="192" t="s">
        <v>1440</v>
      </c>
    </row>
    <row r="12052" spans="1:12" ht="15" x14ac:dyDescent="0.25">
      <c r="A12052" s="189" t="s">
        <v>9804</v>
      </c>
      <c r="B12052" s="190" t="s">
        <v>9805</v>
      </c>
      <c r="C12052" s="190" t="s">
        <v>29797</v>
      </c>
      <c r="D12052" s="190" t="s">
        <v>29797</v>
      </c>
      <c r="E12052" s="190" t="s">
        <v>29797</v>
      </c>
      <c r="F12052" s="190" t="s">
        <v>29797</v>
      </c>
      <c r="G12052" s="190" t="s">
        <v>29797</v>
      </c>
      <c r="H12052" s="190" t="s">
        <v>31754</v>
      </c>
      <c r="I12052" s="190" t="s">
        <v>31755</v>
      </c>
      <c r="J12052" s="190" t="s">
        <v>29826</v>
      </c>
      <c r="K12052" s="190" t="s">
        <v>5078</v>
      </c>
      <c r="L12052" s="190" t="s">
        <v>1447</v>
      </c>
    </row>
    <row r="12053" spans="1:12" ht="15" x14ac:dyDescent="0.25">
      <c r="A12053" s="191" t="s">
        <v>18212</v>
      </c>
      <c r="B12053" s="192" t="s">
        <v>22013</v>
      </c>
      <c r="C12053" s="192" t="s">
        <v>29797</v>
      </c>
      <c r="D12053" s="192" t="s">
        <v>29797</v>
      </c>
      <c r="E12053" s="192" t="s">
        <v>29797</v>
      </c>
      <c r="F12053" s="192" t="s">
        <v>29797</v>
      </c>
      <c r="G12053" s="192" t="s">
        <v>29797</v>
      </c>
      <c r="H12053" s="192" t="s">
        <v>31333</v>
      </c>
      <c r="I12053" s="192" t="s">
        <v>5073</v>
      </c>
      <c r="J12053" s="192" t="s">
        <v>31325</v>
      </c>
      <c r="K12053" s="192" t="s">
        <v>5073</v>
      </c>
      <c r="L12053" s="192" t="s">
        <v>1447</v>
      </c>
    </row>
    <row r="12054" spans="1:12" ht="15" x14ac:dyDescent="0.25">
      <c r="A12054" s="189" t="s">
        <v>6762</v>
      </c>
      <c r="B12054" s="190" t="s">
        <v>327</v>
      </c>
      <c r="C12054" s="190" t="s">
        <v>29797</v>
      </c>
      <c r="D12054" s="190" t="s">
        <v>29797</v>
      </c>
      <c r="E12054" s="190" t="s">
        <v>29797</v>
      </c>
      <c r="F12054" s="190" t="s">
        <v>29797</v>
      </c>
      <c r="G12054" s="190" t="s">
        <v>29797</v>
      </c>
      <c r="H12054" s="190" t="s">
        <v>31560</v>
      </c>
      <c r="I12054" s="190" t="s">
        <v>5073</v>
      </c>
      <c r="J12054" s="190" t="s">
        <v>31325</v>
      </c>
      <c r="K12054" s="190" t="s">
        <v>5073</v>
      </c>
      <c r="L12054" s="190" t="s">
        <v>1447</v>
      </c>
    </row>
    <row r="12055" spans="1:12" ht="15" x14ac:dyDescent="0.25">
      <c r="A12055" s="191" t="s">
        <v>9806</v>
      </c>
      <c r="B12055" s="192" t="s">
        <v>9807</v>
      </c>
      <c r="C12055" s="192" t="s">
        <v>29929</v>
      </c>
      <c r="D12055" s="192" t="s">
        <v>29797</v>
      </c>
      <c r="E12055" s="192" t="s">
        <v>31129</v>
      </c>
      <c r="F12055" s="192" t="s">
        <v>29797</v>
      </c>
      <c r="G12055" s="192" t="s">
        <v>29797</v>
      </c>
      <c r="H12055" s="192" t="s">
        <v>31812</v>
      </c>
      <c r="I12055" s="192" t="s">
        <v>31716</v>
      </c>
      <c r="J12055" s="192" t="s">
        <v>31325</v>
      </c>
      <c r="K12055" s="192" t="s">
        <v>5073</v>
      </c>
      <c r="L12055" s="192" t="s">
        <v>1447</v>
      </c>
    </row>
    <row r="12056" spans="1:12" ht="15" x14ac:dyDescent="0.25">
      <c r="A12056" s="189" t="s">
        <v>6763</v>
      </c>
      <c r="B12056" s="190" t="s">
        <v>328</v>
      </c>
      <c r="C12056" s="190" t="s">
        <v>29797</v>
      </c>
      <c r="D12056" s="190" t="s">
        <v>29797</v>
      </c>
      <c r="E12056" s="190" t="s">
        <v>29797</v>
      </c>
      <c r="F12056" s="190" t="s">
        <v>29797</v>
      </c>
      <c r="G12056" s="190" t="s">
        <v>29797</v>
      </c>
      <c r="H12056" s="190" t="s">
        <v>29797</v>
      </c>
      <c r="I12056" s="190" t="s">
        <v>29797</v>
      </c>
      <c r="J12056" s="190" t="s">
        <v>29797</v>
      </c>
      <c r="K12056" s="190" t="s">
        <v>29797</v>
      </c>
      <c r="L12056" s="190" t="s">
        <v>29797</v>
      </c>
    </row>
    <row r="12057" spans="1:12" ht="15" x14ac:dyDescent="0.25">
      <c r="A12057" s="191" t="s">
        <v>18213</v>
      </c>
      <c r="B12057" s="192" t="s">
        <v>22014</v>
      </c>
      <c r="C12057" s="192" t="s">
        <v>29812</v>
      </c>
      <c r="D12057" s="192" t="s">
        <v>29824</v>
      </c>
      <c r="E12057" s="192" t="s">
        <v>30774</v>
      </c>
      <c r="F12057" s="192" t="s">
        <v>29804</v>
      </c>
      <c r="G12057" s="192" t="s">
        <v>29847</v>
      </c>
      <c r="H12057" s="192" t="s">
        <v>31737</v>
      </c>
      <c r="I12057" s="192" t="s">
        <v>31738</v>
      </c>
      <c r="J12057" s="192" t="s">
        <v>31325</v>
      </c>
      <c r="K12057" s="192" t="s">
        <v>5073</v>
      </c>
      <c r="L12057" s="192" t="s">
        <v>1447</v>
      </c>
    </row>
    <row r="12058" spans="1:12" ht="15" x14ac:dyDescent="0.25">
      <c r="A12058" s="189" t="s">
        <v>18214</v>
      </c>
      <c r="B12058" s="190" t="s">
        <v>22015</v>
      </c>
      <c r="C12058" s="190" t="s">
        <v>29806</v>
      </c>
      <c r="D12058" s="190" t="s">
        <v>29816</v>
      </c>
      <c r="E12058" s="190" t="s">
        <v>31130</v>
      </c>
      <c r="F12058" s="190" t="s">
        <v>29804</v>
      </c>
      <c r="G12058" s="190" t="s">
        <v>30931</v>
      </c>
      <c r="H12058" s="190" t="s">
        <v>33240</v>
      </c>
      <c r="I12058" s="190" t="s">
        <v>33241</v>
      </c>
      <c r="J12058" s="190" t="s">
        <v>31325</v>
      </c>
      <c r="K12058" s="190" t="s">
        <v>5073</v>
      </c>
      <c r="L12058" s="190" t="s">
        <v>1447</v>
      </c>
    </row>
    <row r="12059" spans="1:12" ht="15" x14ac:dyDescent="0.25">
      <c r="A12059" s="191" t="s">
        <v>18215</v>
      </c>
      <c r="B12059" s="192" t="s">
        <v>22016</v>
      </c>
      <c r="C12059" s="192" t="s">
        <v>29797</v>
      </c>
      <c r="D12059" s="192" t="s">
        <v>29797</v>
      </c>
      <c r="E12059" s="192" t="s">
        <v>29797</v>
      </c>
      <c r="F12059" s="192" t="s">
        <v>29797</v>
      </c>
      <c r="G12059" s="192" t="s">
        <v>29797</v>
      </c>
      <c r="H12059" s="192" t="s">
        <v>29797</v>
      </c>
      <c r="I12059" s="192" t="s">
        <v>29797</v>
      </c>
      <c r="J12059" s="192" t="s">
        <v>29797</v>
      </c>
      <c r="K12059" s="192" t="s">
        <v>29797</v>
      </c>
      <c r="L12059" s="192" t="s">
        <v>29797</v>
      </c>
    </row>
    <row r="12060" spans="1:12" ht="15" x14ac:dyDescent="0.25">
      <c r="A12060" s="189" t="s">
        <v>18216</v>
      </c>
      <c r="B12060" s="190" t="s">
        <v>22017</v>
      </c>
      <c r="C12060" s="190" t="s">
        <v>29797</v>
      </c>
      <c r="D12060" s="190" t="s">
        <v>29797</v>
      </c>
      <c r="E12060" s="190" t="s">
        <v>29797</v>
      </c>
      <c r="F12060" s="190" t="s">
        <v>29797</v>
      </c>
      <c r="G12060" s="190" t="s">
        <v>29797</v>
      </c>
      <c r="H12060" s="190" t="s">
        <v>31337</v>
      </c>
      <c r="I12060" s="190" t="s">
        <v>31338</v>
      </c>
      <c r="J12060" s="190" t="s">
        <v>29821</v>
      </c>
      <c r="K12060" s="190" t="s">
        <v>5062</v>
      </c>
      <c r="L12060" s="190" t="s">
        <v>1447</v>
      </c>
    </row>
    <row r="12061" spans="1:12" ht="15" x14ac:dyDescent="0.25">
      <c r="A12061" s="191" t="s">
        <v>9808</v>
      </c>
      <c r="B12061" s="192" t="s">
        <v>9809</v>
      </c>
      <c r="C12061" s="192" t="s">
        <v>29797</v>
      </c>
      <c r="D12061" s="192" t="s">
        <v>29797</v>
      </c>
      <c r="E12061" s="192" t="s">
        <v>29797</v>
      </c>
      <c r="F12061" s="192" t="s">
        <v>29797</v>
      </c>
      <c r="G12061" s="192" t="s">
        <v>29797</v>
      </c>
      <c r="H12061" s="192" t="s">
        <v>31376</v>
      </c>
      <c r="I12061" s="192" t="s">
        <v>5062</v>
      </c>
      <c r="J12061" s="192" t="s">
        <v>29821</v>
      </c>
      <c r="K12061" s="192" t="s">
        <v>5062</v>
      </c>
      <c r="L12061" s="192" t="s">
        <v>1447</v>
      </c>
    </row>
    <row r="12062" spans="1:12" ht="15" x14ac:dyDescent="0.25">
      <c r="A12062" s="189" t="s">
        <v>18217</v>
      </c>
      <c r="B12062" s="190" t="s">
        <v>22018</v>
      </c>
      <c r="C12062" s="190" t="s">
        <v>29797</v>
      </c>
      <c r="D12062" s="190" t="s">
        <v>29797</v>
      </c>
      <c r="E12062" s="190" t="s">
        <v>29797</v>
      </c>
      <c r="F12062" s="190" t="s">
        <v>29797</v>
      </c>
      <c r="G12062" s="190" t="s">
        <v>29797</v>
      </c>
      <c r="H12062" s="190" t="s">
        <v>29797</v>
      </c>
      <c r="I12062" s="190" t="s">
        <v>29797</v>
      </c>
      <c r="J12062" s="190" t="s">
        <v>29797</v>
      </c>
      <c r="K12062" s="190" t="s">
        <v>29797</v>
      </c>
      <c r="L12062" s="190" t="s">
        <v>29797</v>
      </c>
    </row>
    <row r="12063" spans="1:12" ht="15" x14ac:dyDescent="0.25">
      <c r="A12063" s="191" t="s">
        <v>6764</v>
      </c>
      <c r="B12063" s="192" t="s">
        <v>329</v>
      </c>
      <c r="C12063" s="192" t="s">
        <v>29797</v>
      </c>
      <c r="D12063" s="192" t="s">
        <v>29797</v>
      </c>
      <c r="E12063" s="192" t="s">
        <v>29797</v>
      </c>
      <c r="F12063" s="192" t="s">
        <v>29797</v>
      </c>
      <c r="G12063" s="192" t="s">
        <v>29797</v>
      </c>
      <c r="H12063" s="192" t="s">
        <v>29797</v>
      </c>
      <c r="I12063" s="192" t="s">
        <v>29797</v>
      </c>
      <c r="J12063" s="192" t="s">
        <v>31325</v>
      </c>
      <c r="K12063" s="192" t="s">
        <v>5073</v>
      </c>
      <c r="L12063" s="192" t="s">
        <v>1447</v>
      </c>
    </row>
    <row r="12064" spans="1:12" ht="15" x14ac:dyDescent="0.25">
      <c r="A12064" s="189" t="s">
        <v>18218</v>
      </c>
      <c r="B12064" s="190" t="s">
        <v>22019</v>
      </c>
      <c r="C12064" s="190" t="s">
        <v>29812</v>
      </c>
      <c r="D12064" s="190" t="s">
        <v>29824</v>
      </c>
      <c r="E12064" s="190" t="s">
        <v>30041</v>
      </c>
      <c r="F12064" s="190" t="s">
        <v>29804</v>
      </c>
      <c r="G12064" s="190" t="s">
        <v>29821</v>
      </c>
      <c r="H12064" s="190" t="s">
        <v>29797</v>
      </c>
      <c r="I12064" s="190" t="s">
        <v>29797</v>
      </c>
      <c r="J12064" s="190" t="s">
        <v>29797</v>
      </c>
      <c r="K12064" s="190" t="s">
        <v>29797</v>
      </c>
      <c r="L12064" s="190" t="s">
        <v>29797</v>
      </c>
    </row>
    <row r="12065" spans="1:12" ht="15" x14ac:dyDescent="0.25">
      <c r="A12065" s="191" t="s">
        <v>18219</v>
      </c>
      <c r="B12065" s="192" t="s">
        <v>22020</v>
      </c>
      <c r="C12065" s="192" t="s">
        <v>29797</v>
      </c>
      <c r="D12065" s="192" t="s">
        <v>29797</v>
      </c>
      <c r="E12065" s="192" t="s">
        <v>29797</v>
      </c>
      <c r="F12065" s="192" t="s">
        <v>29797</v>
      </c>
      <c r="G12065" s="192" t="s">
        <v>29797</v>
      </c>
      <c r="H12065" s="192" t="s">
        <v>29797</v>
      </c>
      <c r="I12065" s="192" t="s">
        <v>29797</v>
      </c>
      <c r="J12065" s="192" t="s">
        <v>29797</v>
      </c>
      <c r="K12065" s="192" t="s">
        <v>29797</v>
      </c>
      <c r="L12065" s="192" t="s">
        <v>29797</v>
      </c>
    </row>
    <row r="12066" spans="1:12" ht="15" x14ac:dyDescent="0.25">
      <c r="A12066" s="189" t="s">
        <v>9810</v>
      </c>
      <c r="B12066" s="190" t="s">
        <v>9811</v>
      </c>
      <c r="C12066" s="190" t="s">
        <v>29797</v>
      </c>
      <c r="D12066" s="190" t="s">
        <v>29797</v>
      </c>
      <c r="E12066" s="190" t="s">
        <v>29797</v>
      </c>
      <c r="F12066" s="190" t="s">
        <v>29797</v>
      </c>
      <c r="G12066" s="190" t="s">
        <v>29797</v>
      </c>
      <c r="H12066" s="190" t="s">
        <v>32207</v>
      </c>
      <c r="I12066" s="190" t="s">
        <v>32208</v>
      </c>
      <c r="J12066" s="190" t="s">
        <v>29821</v>
      </c>
      <c r="K12066" s="190" t="s">
        <v>5062</v>
      </c>
      <c r="L12066" s="190" t="s">
        <v>1447</v>
      </c>
    </row>
    <row r="12067" spans="1:12" ht="15" x14ac:dyDescent="0.25">
      <c r="A12067" s="191" t="s">
        <v>28520</v>
      </c>
      <c r="B12067" s="192" t="s">
        <v>28521</v>
      </c>
      <c r="C12067" s="192" t="s">
        <v>29797</v>
      </c>
      <c r="D12067" s="192" t="s">
        <v>29797</v>
      </c>
      <c r="E12067" s="192" t="s">
        <v>29797</v>
      </c>
      <c r="F12067" s="192" t="s">
        <v>29797</v>
      </c>
      <c r="G12067" s="192" t="s">
        <v>29797</v>
      </c>
      <c r="H12067" s="192" t="s">
        <v>31486</v>
      </c>
      <c r="I12067" s="192" t="s">
        <v>31487</v>
      </c>
      <c r="J12067" s="192" t="s">
        <v>29821</v>
      </c>
      <c r="K12067" s="192" t="s">
        <v>5062</v>
      </c>
      <c r="L12067" s="192" t="s">
        <v>1447</v>
      </c>
    </row>
    <row r="12068" spans="1:12" ht="15" x14ac:dyDescent="0.25">
      <c r="A12068" s="189" t="s">
        <v>28522</v>
      </c>
      <c r="B12068" s="190" t="s">
        <v>9812</v>
      </c>
      <c r="C12068" s="190" t="s">
        <v>29797</v>
      </c>
      <c r="D12068" s="190" t="s">
        <v>29797</v>
      </c>
      <c r="E12068" s="190" t="s">
        <v>29797</v>
      </c>
      <c r="F12068" s="190" t="s">
        <v>29797</v>
      </c>
      <c r="G12068" s="190" t="s">
        <v>29797</v>
      </c>
      <c r="H12068" s="190" t="s">
        <v>29797</v>
      </c>
      <c r="I12068" s="190" t="s">
        <v>29797</v>
      </c>
      <c r="J12068" s="190" t="s">
        <v>29797</v>
      </c>
      <c r="K12068" s="190" t="s">
        <v>29797</v>
      </c>
      <c r="L12068" s="190" t="s">
        <v>1442</v>
      </c>
    </row>
    <row r="12069" spans="1:12" ht="15" x14ac:dyDescent="0.25">
      <c r="A12069" s="191" t="s">
        <v>28523</v>
      </c>
      <c r="B12069" s="192" t="s">
        <v>22021</v>
      </c>
      <c r="C12069" s="192" t="s">
        <v>29797</v>
      </c>
      <c r="D12069" s="192" t="s">
        <v>29797</v>
      </c>
      <c r="E12069" s="192" t="s">
        <v>29797</v>
      </c>
      <c r="F12069" s="192" t="s">
        <v>29797</v>
      </c>
      <c r="G12069" s="192" t="s">
        <v>29797</v>
      </c>
      <c r="H12069" s="192" t="s">
        <v>29797</v>
      </c>
      <c r="I12069" s="192" t="s">
        <v>29797</v>
      </c>
      <c r="J12069" s="192" t="s">
        <v>29797</v>
      </c>
      <c r="K12069" s="192" t="s">
        <v>29797</v>
      </c>
      <c r="L12069" s="192" t="s">
        <v>1438</v>
      </c>
    </row>
    <row r="12070" spans="1:12" ht="15" x14ac:dyDescent="0.25">
      <c r="A12070" s="189" t="s">
        <v>9813</v>
      </c>
      <c r="B12070" s="190" t="s">
        <v>9814</v>
      </c>
      <c r="C12070" s="190" t="s">
        <v>29797</v>
      </c>
      <c r="D12070" s="190" t="s">
        <v>29797</v>
      </c>
      <c r="E12070" s="190" t="s">
        <v>29797</v>
      </c>
      <c r="F12070" s="190" t="s">
        <v>29797</v>
      </c>
      <c r="G12070" s="190" t="s">
        <v>29797</v>
      </c>
      <c r="H12070" s="190" t="s">
        <v>31390</v>
      </c>
      <c r="I12070" s="190" t="s">
        <v>14423</v>
      </c>
      <c r="J12070" s="190" t="s">
        <v>29821</v>
      </c>
      <c r="K12070" s="190" t="s">
        <v>5062</v>
      </c>
      <c r="L12070" s="190" t="s">
        <v>1447</v>
      </c>
    </row>
    <row r="12071" spans="1:12" ht="15" x14ac:dyDescent="0.25">
      <c r="A12071" s="191" t="s">
        <v>6765</v>
      </c>
      <c r="B12071" s="192" t="s">
        <v>330</v>
      </c>
      <c r="C12071" s="192" t="s">
        <v>29797</v>
      </c>
      <c r="D12071" s="192" t="s">
        <v>29797</v>
      </c>
      <c r="E12071" s="192" t="s">
        <v>29797</v>
      </c>
      <c r="F12071" s="192" t="s">
        <v>29797</v>
      </c>
      <c r="G12071" s="192" t="s">
        <v>29797</v>
      </c>
      <c r="H12071" s="192" t="s">
        <v>31810</v>
      </c>
      <c r="I12071" s="192" t="s">
        <v>31811</v>
      </c>
      <c r="J12071" s="192" t="s">
        <v>31325</v>
      </c>
      <c r="K12071" s="192" t="s">
        <v>5073</v>
      </c>
      <c r="L12071" s="192" t="s">
        <v>1447</v>
      </c>
    </row>
    <row r="12072" spans="1:12" ht="15" x14ac:dyDescent="0.25">
      <c r="A12072" s="189" t="s">
        <v>9815</v>
      </c>
      <c r="B12072" s="190" t="s">
        <v>9816</v>
      </c>
      <c r="C12072" s="190" t="s">
        <v>29797</v>
      </c>
      <c r="D12072" s="190" t="s">
        <v>29797</v>
      </c>
      <c r="E12072" s="190" t="s">
        <v>29797</v>
      </c>
      <c r="F12072" s="190" t="s">
        <v>29797</v>
      </c>
      <c r="G12072" s="190" t="s">
        <v>29797</v>
      </c>
      <c r="H12072" s="190" t="s">
        <v>29797</v>
      </c>
      <c r="I12072" s="190" t="s">
        <v>29797</v>
      </c>
      <c r="J12072" s="190" t="s">
        <v>31347</v>
      </c>
      <c r="K12072" s="190" t="s">
        <v>31348</v>
      </c>
      <c r="L12072" s="190" t="s">
        <v>1438</v>
      </c>
    </row>
    <row r="12073" spans="1:12" ht="15" x14ac:dyDescent="0.25">
      <c r="A12073" s="191" t="s">
        <v>18220</v>
      </c>
      <c r="B12073" s="192" t="s">
        <v>22022</v>
      </c>
      <c r="C12073" s="192" t="s">
        <v>29797</v>
      </c>
      <c r="D12073" s="192" t="s">
        <v>29797</v>
      </c>
      <c r="E12073" s="192" t="s">
        <v>29797</v>
      </c>
      <c r="F12073" s="192" t="s">
        <v>29797</v>
      </c>
      <c r="G12073" s="192" t="s">
        <v>29797</v>
      </c>
      <c r="H12073" s="192" t="s">
        <v>29797</v>
      </c>
      <c r="I12073" s="192" t="s">
        <v>29797</v>
      </c>
      <c r="J12073" s="192" t="s">
        <v>29797</v>
      </c>
      <c r="K12073" s="192" t="s">
        <v>29797</v>
      </c>
      <c r="L12073" s="192" t="s">
        <v>29797</v>
      </c>
    </row>
    <row r="12074" spans="1:12" ht="15" x14ac:dyDescent="0.25">
      <c r="A12074" s="189" t="s">
        <v>9817</v>
      </c>
      <c r="B12074" s="190" t="s">
        <v>9818</v>
      </c>
      <c r="C12074" s="190" t="s">
        <v>29929</v>
      </c>
      <c r="D12074" s="190" t="s">
        <v>29930</v>
      </c>
      <c r="E12074" s="190" t="s">
        <v>31131</v>
      </c>
      <c r="F12074" s="190" t="s">
        <v>30328</v>
      </c>
      <c r="G12074" s="190" t="s">
        <v>29797</v>
      </c>
      <c r="H12074" s="190" t="s">
        <v>31584</v>
      </c>
      <c r="I12074" s="190" t="s">
        <v>6488</v>
      </c>
      <c r="J12074" s="190" t="s">
        <v>29821</v>
      </c>
      <c r="K12074" s="190" t="s">
        <v>5062</v>
      </c>
      <c r="L12074" s="190" t="s">
        <v>1447</v>
      </c>
    </row>
    <row r="12075" spans="1:12" ht="15" x14ac:dyDescent="0.25">
      <c r="A12075" s="191" t="s">
        <v>9819</v>
      </c>
      <c r="B12075" s="192" t="s">
        <v>9820</v>
      </c>
      <c r="C12075" s="192" t="s">
        <v>29797</v>
      </c>
      <c r="D12075" s="192" t="s">
        <v>29797</v>
      </c>
      <c r="E12075" s="192" t="s">
        <v>29797</v>
      </c>
      <c r="F12075" s="192" t="s">
        <v>29797</v>
      </c>
      <c r="G12075" s="192" t="s">
        <v>29797</v>
      </c>
      <c r="H12075" s="192" t="s">
        <v>31588</v>
      </c>
      <c r="I12075" s="192" t="s">
        <v>30455</v>
      </c>
      <c r="J12075" s="192" t="s">
        <v>29870</v>
      </c>
      <c r="K12075" s="192" t="s">
        <v>8069</v>
      </c>
      <c r="L12075" s="192" t="s">
        <v>1447</v>
      </c>
    </row>
    <row r="12076" spans="1:12" ht="15" x14ac:dyDescent="0.25">
      <c r="A12076" s="189" t="s">
        <v>6766</v>
      </c>
      <c r="B12076" s="190" t="s">
        <v>331</v>
      </c>
      <c r="C12076" s="190" t="s">
        <v>29797</v>
      </c>
      <c r="D12076" s="190" t="s">
        <v>29797</v>
      </c>
      <c r="E12076" s="190" t="s">
        <v>29797</v>
      </c>
      <c r="F12076" s="190" t="s">
        <v>29797</v>
      </c>
      <c r="G12076" s="190" t="s">
        <v>29797</v>
      </c>
      <c r="H12076" s="190" t="s">
        <v>29797</v>
      </c>
      <c r="I12076" s="190" t="s">
        <v>29797</v>
      </c>
      <c r="J12076" s="190" t="s">
        <v>29797</v>
      </c>
      <c r="K12076" s="190" t="s">
        <v>29797</v>
      </c>
      <c r="L12076" s="190" t="s">
        <v>29797</v>
      </c>
    </row>
    <row r="12077" spans="1:12" ht="15" x14ac:dyDescent="0.25">
      <c r="A12077" s="191" t="s">
        <v>9821</v>
      </c>
      <c r="B12077" s="192" t="s">
        <v>9822</v>
      </c>
      <c r="C12077" s="192" t="s">
        <v>29797</v>
      </c>
      <c r="D12077" s="192" t="s">
        <v>29797</v>
      </c>
      <c r="E12077" s="192" t="s">
        <v>29797</v>
      </c>
      <c r="F12077" s="192" t="s">
        <v>29797</v>
      </c>
      <c r="G12077" s="192" t="s">
        <v>29797</v>
      </c>
      <c r="H12077" s="192" t="s">
        <v>31588</v>
      </c>
      <c r="I12077" s="192" t="s">
        <v>30455</v>
      </c>
      <c r="J12077" s="192" t="s">
        <v>29870</v>
      </c>
      <c r="K12077" s="192" t="s">
        <v>8069</v>
      </c>
      <c r="L12077" s="192" t="s">
        <v>1447</v>
      </c>
    </row>
    <row r="12078" spans="1:12" ht="15" x14ac:dyDescent="0.25">
      <c r="A12078" s="189" t="s">
        <v>28524</v>
      </c>
      <c r="B12078" s="190" t="s">
        <v>28525</v>
      </c>
      <c r="C12078" s="190" t="s">
        <v>29797</v>
      </c>
      <c r="D12078" s="190" t="s">
        <v>29797</v>
      </c>
      <c r="E12078" s="190" t="s">
        <v>29797</v>
      </c>
      <c r="F12078" s="190" t="s">
        <v>29797</v>
      </c>
      <c r="G12078" s="190" t="s">
        <v>29797</v>
      </c>
      <c r="H12078" s="190" t="s">
        <v>29797</v>
      </c>
      <c r="I12078" s="190" t="s">
        <v>29797</v>
      </c>
      <c r="J12078" s="190" t="s">
        <v>29797</v>
      </c>
      <c r="K12078" s="190" t="s">
        <v>29797</v>
      </c>
      <c r="L12078" s="190" t="s">
        <v>29797</v>
      </c>
    </row>
    <row r="12079" spans="1:12" ht="15" x14ac:dyDescent="0.25">
      <c r="A12079" s="191" t="s">
        <v>28526</v>
      </c>
      <c r="B12079" s="192" t="s">
        <v>28527</v>
      </c>
      <c r="C12079" s="192" t="s">
        <v>29797</v>
      </c>
      <c r="D12079" s="192" t="s">
        <v>29797</v>
      </c>
      <c r="E12079" s="192" t="s">
        <v>29797</v>
      </c>
      <c r="F12079" s="192" t="s">
        <v>29797</v>
      </c>
      <c r="G12079" s="192" t="s">
        <v>29797</v>
      </c>
      <c r="H12079" s="192" t="s">
        <v>29797</v>
      </c>
      <c r="I12079" s="192" t="s">
        <v>29797</v>
      </c>
      <c r="J12079" s="192" t="s">
        <v>29797</v>
      </c>
      <c r="K12079" s="192" t="s">
        <v>29797</v>
      </c>
      <c r="L12079" s="192" t="s">
        <v>29797</v>
      </c>
    </row>
    <row r="12080" spans="1:12" ht="15" x14ac:dyDescent="0.25">
      <c r="A12080" s="189" t="s">
        <v>6767</v>
      </c>
      <c r="B12080" s="190" t="s">
        <v>332</v>
      </c>
      <c r="C12080" s="190" t="s">
        <v>29797</v>
      </c>
      <c r="D12080" s="190" t="s">
        <v>29797</v>
      </c>
      <c r="E12080" s="190" t="s">
        <v>29797</v>
      </c>
      <c r="F12080" s="190" t="s">
        <v>29797</v>
      </c>
      <c r="G12080" s="190" t="s">
        <v>29797</v>
      </c>
      <c r="H12080" s="190" t="s">
        <v>29797</v>
      </c>
      <c r="I12080" s="190" t="s">
        <v>29797</v>
      </c>
      <c r="J12080" s="190" t="s">
        <v>29797</v>
      </c>
      <c r="K12080" s="190" t="s">
        <v>29797</v>
      </c>
      <c r="L12080" s="190" t="s">
        <v>29797</v>
      </c>
    </row>
    <row r="12081" spans="1:12" ht="15" x14ac:dyDescent="0.25">
      <c r="A12081" s="191" t="s">
        <v>18221</v>
      </c>
      <c r="B12081" s="192" t="s">
        <v>22023</v>
      </c>
      <c r="C12081" s="192" t="s">
        <v>29812</v>
      </c>
      <c r="D12081" s="192" t="s">
        <v>29824</v>
      </c>
      <c r="E12081" s="192" t="s">
        <v>31132</v>
      </c>
      <c r="F12081" s="192" t="s">
        <v>29804</v>
      </c>
      <c r="G12081" s="192" t="s">
        <v>29998</v>
      </c>
      <c r="H12081" s="192" t="s">
        <v>31600</v>
      </c>
      <c r="I12081" s="192" t="s">
        <v>31601</v>
      </c>
      <c r="J12081" s="192" t="s">
        <v>29821</v>
      </c>
      <c r="K12081" s="192" t="s">
        <v>5062</v>
      </c>
      <c r="L12081" s="192" t="s">
        <v>1447</v>
      </c>
    </row>
    <row r="12082" spans="1:12" ht="15" x14ac:dyDescent="0.25">
      <c r="A12082" s="189" t="s">
        <v>9823</v>
      </c>
      <c r="B12082" s="190" t="s">
        <v>9824</v>
      </c>
      <c r="C12082" s="190" t="s">
        <v>29797</v>
      </c>
      <c r="D12082" s="190" t="s">
        <v>29797</v>
      </c>
      <c r="E12082" s="190" t="s">
        <v>29797</v>
      </c>
      <c r="F12082" s="190" t="s">
        <v>29797</v>
      </c>
      <c r="G12082" s="190" t="s">
        <v>29797</v>
      </c>
      <c r="H12082" s="190" t="s">
        <v>29797</v>
      </c>
      <c r="I12082" s="190" t="s">
        <v>29797</v>
      </c>
      <c r="J12082" s="190" t="s">
        <v>29821</v>
      </c>
      <c r="K12082" s="190" t="s">
        <v>5062</v>
      </c>
      <c r="L12082" s="190" t="s">
        <v>1447</v>
      </c>
    </row>
    <row r="12083" spans="1:12" ht="15" x14ac:dyDescent="0.25">
      <c r="A12083" s="191" t="s">
        <v>28528</v>
      </c>
      <c r="B12083" s="192" t="s">
        <v>28529</v>
      </c>
      <c r="C12083" s="192" t="s">
        <v>29797</v>
      </c>
      <c r="D12083" s="192" t="s">
        <v>29797</v>
      </c>
      <c r="E12083" s="192" t="s">
        <v>29797</v>
      </c>
      <c r="F12083" s="192" t="s">
        <v>29797</v>
      </c>
      <c r="G12083" s="192" t="s">
        <v>29797</v>
      </c>
      <c r="H12083" s="192" t="s">
        <v>31439</v>
      </c>
      <c r="I12083" s="192" t="s">
        <v>1389</v>
      </c>
      <c r="J12083" s="192" t="s">
        <v>29821</v>
      </c>
      <c r="K12083" s="192" t="s">
        <v>5062</v>
      </c>
      <c r="L12083" s="192" t="s">
        <v>1447</v>
      </c>
    </row>
    <row r="12084" spans="1:12" ht="15" x14ac:dyDescent="0.25">
      <c r="A12084" s="189" t="s">
        <v>9825</v>
      </c>
      <c r="B12084" s="190" t="s">
        <v>9826</v>
      </c>
      <c r="C12084" s="190" t="s">
        <v>29797</v>
      </c>
      <c r="D12084" s="190" t="s">
        <v>29797</v>
      </c>
      <c r="E12084" s="190" t="s">
        <v>29797</v>
      </c>
      <c r="F12084" s="190" t="s">
        <v>29797</v>
      </c>
      <c r="G12084" s="190" t="s">
        <v>29797</v>
      </c>
      <c r="H12084" s="190" t="s">
        <v>29797</v>
      </c>
      <c r="I12084" s="190" t="s">
        <v>29797</v>
      </c>
      <c r="J12084" s="190" t="s">
        <v>29821</v>
      </c>
      <c r="K12084" s="190" t="s">
        <v>5062</v>
      </c>
      <c r="L12084" s="190" t="s">
        <v>1447</v>
      </c>
    </row>
    <row r="12085" spans="1:12" ht="15" x14ac:dyDescent="0.25">
      <c r="A12085" s="191" t="s">
        <v>18222</v>
      </c>
      <c r="B12085" s="192" t="s">
        <v>22024</v>
      </c>
      <c r="C12085" s="192" t="s">
        <v>29797</v>
      </c>
      <c r="D12085" s="192" t="s">
        <v>29797</v>
      </c>
      <c r="E12085" s="192" t="s">
        <v>29797</v>
      </c>
      <c r="F12085" s="192" t="s">
        <v>29797</v>
      </c>
      <c r="G12085" s="192" t="s">
        <v>29797</v>
      </c>
      <c r="H12085" s="192" t="s">
        <v>32489</v>
      </c>
      <c r="I12085" s="192" t="s">
        <v>32490</v>
      </c>
      <c r="J12085" s="192" t="s">
        <v>31325</v>
      </c>
      <c r="K12085" s="192" t="s">
        <v>5073</v>
      </c>
      <c r="L12085" s="192" t="s">
        <v>1447</v>
      </c>
    </row>
    <row r="12086" spans="1:12" ht="15" x14ac:dyDescent="0.25">
      <c r="A12086" s="189" t="s">
        <v>18223</v>
      </c>
      <c r="B12086" s="190" t="s">
        <v>22025</v>
      </c>
      <c r="C12086" s="190" t="s">
        <v>29797</v>
      </c>
      <c r="D12086" s="190" t="s">
        <v>29797</v>
      </c>
      <c r="E12086" s="190" t="s">
        <v>29797</v>
      </c>
      <c r="F12086" s="190" t="s">
        <v>29797</v>
      </c>
      <c r="G12086" s="190" t="s">
        <v>29797</v>
      </c>
      <c r="H12086" s="190" t="s">
        <v>31310</v>
      </c>
      <c r="I12086" s="190" t="s">
        <v>31311</v>
      </c>
      <c r="J12086" s="190" t="s">
        <v>29821</v>
      </c>
      <c r="K12086" s="190" t="s">
        <v>5062</v>
      </c>
      <c r="L12086" s="190" t="s">
        <v>1447</v>
      </c>
    </row>
    <row r="12087" spans="1:12" ht="15" x14ac:dyDescent="0.25">
      <c r="A12087" s="191" t="s">
        <v>18224</v>
      </c>
      <c r="B12087" s="192" t="s">
        <v>28530</v>
      </c>
      <c r="C12087" s="192" t="s">
        <v>29797</v>
      </c>
      <c r="D12087" s="192" t="s">
        <v>29797</v>
      </c>
      <c r="E12087" s="192" t="s">
        <v>29797</v>
      </c>
      <c r="F12087" s="192" t="s">
        <v>29797</v>
      </c>
      <c r="G12087" s="192" t="s">
        <v>29797</v>
      </c>
      <c r="H12087" s="192" t="s">
        <v>29797</v>
      </c>
      <c r="I12087" s="192" t="s">
        <v>29797</v>
      </c>
      <c r="J12087" s="192" t="s">
        <v>29797</v>
      </c>
      <c r="K12087" s="192" t="s">
        <v>29797</v>
      </c>
      <c r="L12087" s="192" t="s">
        <v>1447</v>
      </c>
    </row>
    <row r="12088" spans="1:12" ht="15" x14ac:dyDescent="0.25">
      <c r="A12088" s="189" t="s">
        <v>9827</v>
      </c>
      <c r="B12088" s="190" t="s">
        <v>9828</v>
      </c>
      <c r="C12088" s="190" t="s">
        <v>29797</v>
      </c>
      <c r="D12088" s="190" t="s">
        <v>29797</v>
      </c>
      <c r="E12088" s="190" t="s">
        <v>29797</v>
      </c>
      <c r="F12088" s="190" t="s">
        <v>29797</v>
      </c>
      <c r="G12088" s="190" t="s">
        <v>29797</v>
      </c>
      <c r="H12088" s="190" t="s">
        <v>31878</v>
      </c>
      <c r="I12088" s="190" t="s">
        <v>31879</v>
      </c>
      <c r="J12088" s="190" t="s">
        <v>29821</v>
      </c>
      <c r="K12088" s="190" t="s">
        <v>5062</v>
      </c>
      <c r="L12088" s="190" t="s">
        <v>1447</v>
      </c>
    </row>
    <row r="12089" spans="1:12" ht="15" x14ac:dyDescent="0.25">
      <c r="A12089" s="191" t="s">
        <v>9829</v>
      </c>
      <c r="B12089" s="192" t="s">
        <v>9830</v>
      </c>
      <c r="C12089" s="192" t="s">
        <v>29797</v>
      </c>
      <c r="D12089" s="192" t="s">
        <v>29797</v>
      </c>
      <c r="E12089" s="192" t="s">
        <v>29797</v>
      </c>
      <c r="F12089" s="192" t="s">
        <v>29797</v>
      </c>
      <c r="G12089" s="192" t="s">
        <v>29797</v>
      </c>
      <c r="H12089" s="192" t="s">
        <v>29797</v>
      </c>
      <c r="I12089" s="192" t="s">
        <v>29797</v>
      </c>
      <c r="J12089" s="192" t="s">
        <v>29821</v>
      </c>
      <c r="K12089" s="192" t="s">
        <v>5062</v>
      </c>
      <c r="L12089" s="192" t="s">
        <v>1447</v>
      </c>
    </row>
    <row r="12090" spans="1:12" ht="15" x14ac:dyDescent="0.25">
      <c r="A12090" s="189" t="s">
        <v>9831</v>
      </c>
      <c r="B12090" s="190" t="s">
        <v>9832</v>
      </c>
      <c r="C12090" s="190" t="s">
        <v>29797</v>
      </c>
      <c r="D12090" s="190" t="s">
        <v>29797</v>
      </c>
      <c r="E12090" s="190" t="s">
        <v>29797</v>
      </c>
      <c r="F12090" s="190" t="s">
        <v>29797</v>
      </c>
      <c r="G12090" s="190" t="s">
        <v>29797</v>
      </c>
      <c r="H12090" s="190" t="s">
        <v>29797</v>
      </c>
      <c r="I12090" s="190" t="s">
        <v>29797</v>
      </c>
      <c r="J12090" s="190" t="s">
        <v>29821</v>
      </c>
      <c r="K12090" s="190" t="s">
        <v>5062</v>
      </c>
      <c r="L12090" s="190" t="s">
        <v>1447</v>
      </c>
    </row>
    <row r="12091" spans="1:12" ht="15" x14ac:dyDescent="0.25">
      <c r="A12091" s="191" t="s">
        <v>6768</v>
      </c>
      <c r="B12091" s="192" t="s">
        <v>333</v>
      </c>
      <c r="C12091" s="192" t="s">
        <v>29797</v>
      </c>
      <c r="D12091" s="192" t="s">
        <v>29797</v>
      </c>
      <c r="E12091" s="192" t="s">
        <v>29797</v>
      </c>
      <c r="F12091" s="192" t="s">
        <v>29797</v>
      </c>
      <c r="G12091" s="192" t="s">
        <v>29797</v>
      </c>
      <c r="H12091" s="192" t="s">
        <v>32601</v>
      </c>
      <c r="I12091" s="192" t="s">
        <v>32602</v>
      </c>
      <c r="J12091" s="192" t="s">
        <v>29870</v>
      </c>
      <c r="K12091" s="192" t="s">
        <v>8069</v>
      </c>
      <c r="L12091" s="192" t="s">
        <v>1447</v>
      </c>
    </row>
    <row r="12092" spans="1:12" ht="15" x14ac:dyDescent="0.25">
      <c r="A12092" s="189" t="s">
        <v>28531</v>
      </c>
      <c r="B12092" s="190" t="s">
        <v>28532</v>
      </c>
      <c r="C12092" s="190" t="s">
        <v>29797</v>
      </c>
      <c r="D12092" s="190" t="s">
        <v>29797</v>
      </c>
      <c r="E12092" s="190" t="s">
        <v>29797</v>
      </c>
      <c r="F12092" s="190" t="s">
        <v>29797</v>
      </c>
      <c r="G12092" s="190" t="s">
        <v>29797</v>
      </c>
      <c r="H12092" s="190" t="s">
        <v>29797</v>
      </c>
      <c r="I12092" s="190" t="s">
        <v>29797</v>
      </c>
      <c r="J12092" s="190" t="s">
        <v>29797</v>
      </c>
      <c r="K12092" s="190" t="s">
        <v>29797</v>
      </c>
      <c r="L12092" s="190" t="s">
        <v>29797</v>
      </c>
    </row>
    <row r="12093" spans="1:12" ht="15" x14ac:dyDescent="0.25">
      <c r="A12093" s="191" t="s">
        <v>18225</v>
      </c>
      <c r="B12093" s="192" t="s">
        <v>22026</v>
      </c>
      <c r="C12093" s="192" t="s">
        <v>29797</v>
      </c>
      <c r="D12093" s="192" t="s">
        <v>29797</v>
      </c>
      <c r="E12093" s="192" t="s">
        <v>29797</v>
      </c>
      <c r="F12093" s="192" t="s">
        <v>29797</v>
      </c>
      <c r="G12093" s="192" t="s">
        <v>29797</v>
      </c>
      <c r="H12093" s="192" t="s">
        <v>29797</v>
      </c>
      <c r="I12093" s="192" t="s">
        <v>29797</v>
      </c>
      <c r="J12093" s="192" t="s">
        <v>29797</v>
      </c>
      <c r="K12093" s="192" t="s">
        <v>29797</v>
      </c>
      <c r="L12093" s="192" t="s">
        <v>29797</v>
      </c>
    </row>
    <row r="12094" spans="1:12" ht="15" x14ac:dyDescent="0.25">
      <c r="A12094" s="189" t="s">
        <v>18226</v>
      </c>
      <c r="B12094" s="190" t="s">
        <v>22027</v>
      </c>
      <c r="C12094" s="190" t="s">
        <v>29797</v>
      </c>
      <c r="D12094" s="190" t="s">
        <v>29797</v>
      </c>
      <c r="E12094" s="190" t="s">
        <v>29797</v>
      </c>
      <c r="F12094" s="190" t="s">
        <v>29797</v>
      </c>
      <c r="G12094" s="190" t="s">
        <v>29797</v>
      </c>
      <c r="H12094" s="190" t="s">
        <v>31310</v>
      </c>
      <c r="I12094" s="190" t="s">
        <v>31311</v>
      </c>
      <c r="J12094" s="190" t="s">
        <v>29821</v>
      </c>
      <c r="K12094" s="190" t="s">
        <v>5062</v>
      </c>
      <c r="L12094" s="190" t="s">
        <v>1447</v>
      </c>
    </row>
    <row r="12095" spans="1:12" ht="15" x14ac:dyDescent="0.25">
      <c r="A12095" s="191" t="s">
        <v>6769</v>
      </c>
      <c r="B12095" s="192" t="s">
        <v>334</v>
      </c>
      <c r="C12095" s="192" t="s">
        <v>29797</v>
      </c>
      <c r="D12095" s="192" t="s">
        <v>29797</v>
      </c>
      <c r="E12095" s="192" t="s">
        <v>29797</v>
      </c>
      <c r="F12095" s="192" t="s">
        <v>29797</v>
      </c>
      <c r="G12095" s="192" t="s">
        <v>29797</v>
      </c>
      <c r="H12095" s="192" t="s">
        <v>31854</v>
      </c>
      <c r="I12095" s="192" t="s">
        <v>31855</v>
      </c>
      <c r="J12095" s="192" t="s">
        <v>29821</v>
      </c>
      <c r="K12095" s="192" t="s">
        <v>5062</v>
      </c>
      <c r="L12095" s="192" t="s">
        <v>1447</v>
      </c>
    </row>
    <row r="12096" spans="1:12" ht="15" x14ac:dyDescent="0.25">
      <c r="A12096" s="189" t="s">
        <v>18227</v>
      </c>
      <c r="B12096" s="190" t="s">
        <v>22028</v>
      </c>
      <c r="C12096" s="190" t="s">
        <v>29797</v>
      </c>
      <c r="D12096" s="190" t="s">
        <v>29797</v>
      </c>
      <c r="E12096" s="190" t="s">
        <v>29797</v>
      </c>
      <c r="F12096" s="190" t="s">
        <v>29797</v>
      </c>
      <c r="G12096" s="190" t="s">
        <v>29797</v>
      </c>
      <c r="H12096" s="190" t="s">
        <v>29797</v>
      </c>
      <c r="I12096" s="190" t="s">
        <v>29797</v>
      </c>
      <c r="J12096" s="190" t="s">
        <v>29797</v>
      </c>
      <c r="K12096" s="190" t="s">
        <v>29797</v>
      </c>
      <c r="L12096" s="190" t="s">
        <v>29797</v>
      </c>
    </row>
    <row r="12097" spans="1:12" ht="15" x14ac:dyDescent="0.25">
      <c r="A12097" s="191" t="s">
        <v>9835</v>
      </c>
      <c r="B12097" s="192" t="s">
        <v>22029</v>
      </c>
      <c r="C12097" s="192" t="s">
        <v>29797</v>
      </c>
      <c r="D12097" s="192" t="s">
        <v>29797</v>
      </c>
      <c r="E12097" s="192" t="s">
        <v>29797</v>
      </c>
      <c r="F12097" s="192" t="s">
        <v>29797</v>
      </c>
      <c r="G12097" s="192" t="s">
        <v>29797</v>
      </c>
      <c r="H12097" s="192" t="s">
        <v>32528</v>
      </c>
      <c r="I12097" s="192" t="s">
        <v>32529</v>
      </c>
      <c r="J12097" s="192" t="s">
        <v>29835</v>
      </c>
      <c r="K12097" s="192" t="s">
        <v>9955</v>
      </c>
      <c r="L12097" s="192" t="s">
        <v>1447</v>
      </c>
    </row>
    <row r="12098" spans="1:12" ht="15" x14ac:dyDescent="0.25">
      <c r="A12098" s="189" t="s">
        <v>9833</v>
      </c>
      <c r="B12098" s="190" t="s">
        <v>9834</v>
      </c>
      <c r="C12098" s="190" t="s">
        <v>29797</v>
      </c>
      <c r="D12098" s="190" t="s">
        <v>29797</v>
      </c>
      <c r="E12098" s="190" t="s">
        <v>29797</v>
      </c>
      <c r="F12098" s="190" t="s">
        <v>29797</v>
      </c>
      <c r="G12098" s="190" t="s">
        <v>29797</v>
      </c>
      <c r="H12098" s="190" t="s">
        <v>29797</v>
      </c>
      <c r="I12098" s="190" t="s">
        <v>29797</v>
      </c>
      <c r="J12098" s="190" t="s">
        <v>31325</v>
      </c>
      <c r="K12098" s="190" t="s">
        <v>5073</v>
      </c>
      <c r="L12098" s="190" t="s">
        <v>1447</v>
      </c>
    </row>
    <row r="12099" spans="1:12" ht="15" x14ac:dyDescent="0.25">
      <c r="A12099" s="191" t="s">
        <v>9836</v>
      </c>
      <c r="B12099" s="192" t="s">
        <v>9837</v>
      </c>
      <c r="C12099" s="192" t="s">
        <v>29797</v>
      </c>
      <c r="D12099" s="192" t="s">
        <v>29797</v>
      </c>
      <c r="E12099" s="192" t="s">
        <v>29797</v>
      </c>
      <c r="F12099" s="192" t="s">
        <v>29797</v>
      </c>
      <c r="G12099" s="192" t="s">
        <v>29797</v>
      </c>
      <c r="H12099" s="192" t="s">
        <v>31737</v>
      </c>
      <c r="I12099" s="192" t="s">
        <v>31738</v>
      </c>
      <c r="J12099" s="192" t="s">
        <v>31325</v>
      </c>
      <c r="K12099" s="192" t="s">
        <v>5073</v>
      </c>
      <c r="L12099" s="192" t="s">
        <v>1447</v>
      </c>
    </row>
    <row r="12100" spans="1:12" ht="15" x14ac:dyDescent="0.25">
      <c r="A12100" s="189" t="s">
        <v>9838</v>
      </c>
      <c r="B12100" s="190" t="s">
        <v>9839</v>
      </c>
      <c r="C12100" s="190" t="s">
        <v>29797</v>
      </c>
      <c r="D12100" s="190" t="s">
        <v>29797</v>
      </c>
      <c r="E12100" s="190" t="s">
        <v>29797</v>
      </c>
      <c r="F12100" s="190" t="s">
        <v>29797</v>
      </c>
      <c r="G12100" s="190" t="s">
        <v>29797</v>
      </c>
      <c r="H12100" s="190" t="s">
        <v>29797</v>
      </c>
      <c r="I12100" s="190" t="s">
        <v>29797</v>
      </c>
      <c r="J12100" s="190" t="s">
        <v>29821</v>
      </c>
      <c r="K12100" s="190" t="s">
        <v>5062</v>
      </c>
      <c r="L12100" s="190" t="s">
        <v>1447</v>
      </c>
    </row>
    <row r="12101" spans="1:12" ht="15" x14ac:dyDescent="0.25">
      <c r="A12101" s="191" t="s">
        <v>18228</v>
      </c>
      <c r="B12101" s="192" t="s">
        <v>22030</v>
      </c>
      <c r="C12101" s="192" t="s">
        <v>29797</v>
      </c>
      <c r="D12101" s="192" t="s">
        <v>29797</v>
      </c>
      <c r="E12101" s="192" t="s">
        <v>29797</v>
      </c>
      <c r="F12101" s="192" t="s">
        <v>29797</v>
      </c>
      <c r="G12101" s="192" t="s">
        <v>29797</v>
      </c>
      <c r="H12101" s="192" t="s">
        <v>29797</v>
      </c>
      <c r="I12101" s="192" t="s">
        <v>29797</v>
      </c>
      <c r="J12101" s="192" t="s">
        <v>29797</v>
      </c>
      <c r="K12101" s="192" t="s">
        <v>29797</v>
      </c>
      <c r="L12101" s="192" t="s">
        <v>29797</v>
      </c>
    </row>
    <row r="12102" spans="1:12" ht="15" x14ac:dyDescent="0.25">
      <c r="A12102" s="189" t="s">
        <v>6770</v>
      </c>
      <c r="B12102" s="190" t="s">
        <v>335</v>
      </c>
      <c r="C12102" s="190" t="s">
        <v>29797</v>
      </c>
      <c r="D12102" s="190" t="s">
        <v>29797</v>
      </c>
      <c r="E12102" s="190" t="s">
        <v>29797</v>
      </c>
      <c r="F12102" s="190" t="s">
        <v>29797</v>
      </c>
      <c r="G12102" s="190" t="s">
        <v>29797</v>
      </c>
      <c r="H12102" s="190" t="s">
        <v>31546</v>
      </c>
      <c r="I12102" s="190" t="s">
        <v>31547</v>
      </c>
      <c r="J12102" s="190" t="s">
        <v>29821</v>
      </c>
      <c r="K12102" s="190" t="s">
        <v>5062</v>
      </c>
      <c r="L12102" s="190" t="s">
        <v>1447</v>
      </c>
    </row>
    <row r="12103" spans="1:12" ht="15" x14ac:dyDescent="0.25">
      <c r="A12103" s="191" t="s">
        <v>9840</v>
      </c>
      <c r="B12103" s="192" t="s">
        <v>9841</v>
      </c>
      <c r="C12103" s="192" t="s">
        <v>29797</v>
      </c>
      <c r="D12103" s="192" t="s">
        <v>29797</v>
      </c>
      <c r="E12103" s="192" t="s">
        <v>29797</v>
      </c>
      <c r="F12103" s="192" t="s">
        <v>29797</v>
      </c>
      <c r="G12103" s="192" t="s">
        <v>29797</v>
      </c>
      <c r="H12103" s="192" t="s">
        <v>32188</v>
      </c>
      <c r="I12103" s="192" t="s">
        <v>32189</v>
      </c>
      <c r="J12103" s="192" t="s">
        <v>31325</v>
      </c>
      <c r="K12103" s="192" t="s">
        <v>5073</v>
      </c>
      <c r="L12103" s="192" t="s">
        <v>1447</v>
      </c>
    </row>
    <row r="12104" spans="1:12" ht="15" x14ac:dyDescent="0.25">
      <c r="A12104" s="189" t="s">
        <v>18229</v>
      </c>
      <c r="B12104" s="190" t="s">
        <v>22031</v>
      </c>
      <c r="C12104" s="190" t="s">
        <v>29812</v>
      </c>
      <c r="D12104" s="190" t="s">
        <v>29824</v>
      </c>
      <c r="E12104" s="190" t="s">
        <v>31133</v>
      </c>
      <c r="F12104" s="190" t="s">
        <v>29804</v>
      </c>
      <c r="G12104" s="190" t="s">
        <v>29878</v>
      </c>
      <c r="H12104" s="190" t="s">
        <v>32502</v>
      </c>
      <c r="I12104" s="190" t="s">
        <v>31438</v>
      </c>
      <c r="J12104" s="190" t="s">
        <v>31325</v>
      </c>
      <c r="K12104" s="190" t="s">
        <v>5073</v>
      </c>
      <c r="L12104" s="190" t="s">
        <v>1447</v>
      </c>
    </row>
    <row r="12105" spans="1:12" ht="15" x14ac:dyDescent="0.25">
      <c r="A12105" s="191" t="s">
        <v>28533</v>
      </c>
      <c r="B12105" s="192" t="s">
        <v>28534</v>
      </c>
      <c r="C12105" s="192" t="s">
        <v>29797</v>
      </c>
      <c r="D12105" s="192" t="s">
        <v>29797</v>
      </c>
      <c r="E12105" s="192" t="s">
        <v>29797</v>
      </c>
      <c r="F12105" s="192" t="s">
        <v>29797</v>
      </c>
      <c r="G12105" s="192" t="s">
        <v>29797</v>
      </c>
      <c r="H12105" s="192" t="s">
        <v>29797</v>
      </c>
      <c r="I12105" s="192" t="s">
        <v>29797</v>
      </c>
      <c r="J12105" s="192" t="s">
        <v>29797</v>
      </c>
      <c r="K12105" s="192" t="s">
        <v>29797</v>
      </c>
      <c r="L12105" s="192" t="s">
        <v>29797</v>
      </c>
    </row>
    <row r="12106" spans="1:12" ht="15" x14ac:dyDescent="0.25">
      <c r="A12106" s="189" t="s">
        <v>9842</v>
      </c>
      <c r="B12106" s="190" t="s">
        <v>9843</v>
      </c>
      <c r="C12106" s="190" t="s">
        <v>29797</v>
      </c>
      <c r="D12106" s="190" t="s">
        <v>29797</v>
      </c>
      <c r="E12106" s="190" t="s">
        <v>29797</v>
      </c>
      <c r="F12106" s="190" t="s">
        <v>29797</v>
      </c>
      <c r="G12106" s="190" t="s">
        <v>29797</v>
      </c>
      <c r="H12106" s="190" t="s">
        <v>31607</v>
      </c>
      <c r="I12106" s="190" t="s">
        <v>31608</v>
      </c>
      <c r="J12106" s="190" t="s">
        <v>29821</v>
      </c>
      <c r="K12106" s="190" t="s">
        <v>5062</v>
      </c>
      <c r="L12106" s="190" t="s">
        <v>1447</v>
      </c>
    </row>
    <row r="12107" spans="1:12" ht="15" x14ac:dyDescent="0.25">
      <c r="A12107" s="191" t="s">
        <v>28535</v>
      </c>
      <c r="B12107" s="192" t="s">
        <v>9844</v>
      </c>
      <c r="C12107" s="192" t="s">
        <v>29797</v>
      </c>
      <c r="D12107" s="192" t="s">
        <v>29797</v>
      </c>
      <c r="E12107" s="192" t="s">
        <v>29797</v>
      </c>
      <c r="F12107" s="192" t="s">
        <v>29797</v>
      </c>
      <c r="G12107" s="192" t="s">
        <v>29797</v>
      </c>
      <c r="H12107" s="192" t="s">
        <v>29797</v>
      </c>
      <c r="I12107" s="192" t="s">
        <v>29797</v>
      </c>
      <c r="J12107" s="192" t="s">
        <v>29797</v>
      </c>
      <c r="K12107" s="192" t="s">
        <v>29797</v>
      </c>
      <c r="L12107" s="192" t="s">
        <v>1438</v>
      </c>
    </row>
    <row r="12108" spans="1:12" ht="15" x14ac:dyDescent="0.25">
      <c r="A12108" s="189" t="s">
        <v>9845</v>
      </c>
      <c r="B12108" s="190" t="s">
        <v>9846</v>
      </c>
      <c r="C12108" s="190" t="s">
        <v>29797</v>
      </c>
      <c r="D12108" s="190" t="s">
        <v>29797</v>
      </c>
      <c r="E12108" s="190" t="s">
        <v>29797</v>
      </c>
      <c r="F12108" s="190" t="s">
        <v>29797</v>
      </c>
      <c r="G12108" s="190" t="s">
        <v>29797</v>
      </c>
      <c r="H12108" s="190" t="s">
        <v>32956</v>
      </c>
      <c r="I12108" s="190" t="s">
        <v>32957</v>
      </c>
      <c r="J12108" s="190" t="s">
        <v>29821</v>
      </c>
      <c r="K12108" s="190" t="s">
        <v>5062</v>
      </c>
      <c r="L12108" s="190" t="s">
        <v>1447</v>
      </c>
    </row>
    <row r="12109" spans="1:12" ht="15" x14ac:dyDescent="0.25">
      <c r="A12109" s="191" t="s">
        <v>9847</v>
      </c>
      <c r="B12109" s="192" t="s">
        <v>9848</v>
      </c>
      <c r="C12109" s="192" t="s">
        <v>29797</v>
      </c>
      <c r="D12109" s="192" t="s">
        <v>29797</v>
      </c>
      <c r="E12109" s="192" t="s">
        <v>29797</v>
      </c>
      <c r="F12109" s="192" t="s">
        <v>29797</v>
      </c>
      <c r="G12109" s="192" t="s">
        <v>29797</v>
      </c>
      <c r="H12109" s="192" t="s">
        <v>32956</v>
      </c>
      <c r="I12109" s="192" t="s">
        <v>32957</v>
      </c>
      <c r="J12109" s="192" t="s">
        <v>29821</v>
      </c>
      <c r="K12109" s="192" t="s">
        <v>5062</v>
      </c>
      <c r="L12109" s="192" t="s">
        <v>1447</v>
      </c>
    </row>
    <row r="12110" spans="1:12" ht="15" x14ac:dyDescent="0.25">
      <c r="A12110" s="189" t="s">
        <v>18230</v>
      </c>
      <c r="B12110" s="190" t="s">
        <v>22032</v>
      </c>
      <c r="C12110" s="190" t="s">
        <v>29797</v>
      </c>
      <c r="D12110" s="190" t="s">
        <v>29797</v>
      </c>
      <c r="E12110" s="190" t="s">
        <v>29797</v>
      </c>
      <c r="F12110" s="190" t="s">
        <v>29797</v>
      </c>
      <c r="G12110" s="190" t="s">
        <v>29797</v>
      </c>
      <c r="H12110" s="190" t="s">
        <v>29797</v>
      </c>
      <c r="I12110" s="190" t="s">
        <v>29797</v>
      </c>
      <c r="J12110" s="190" t="s">
        <v>29797</v>
      </c>
      <c r="K12110" s="190" t="s">
        <v>29797</v>
      </c>
      <c r="L12110" s="190" t="s">
        <v>1447</v>
      </c>
    </row>
    <row r="12111" spans="1:12" ht="15" x14ac:dyDescent="0.25">
      <c r="A12111" s="191" t="s">
        <v>6771</v>
      </c>
      <c r="B12111" s="192" t="s">
        <v>336</v>
      </c>
      <c r="C12111" s="192" t="s">
        <v>29797</v>
      </c>
      <c r="D12111" s="192" t="s">
        <v>29797</v>
      </c>
      <c r="E12111" s="192" t="s">
        <v>29797</v>
      </c>
      <c r="F12111" s="192" t="s">
        <v>29797</v>
      </c>
      <c r="G12111" s="192" t="s">
        <v>29797</v>
      </c>
      <c r="H12111" s="192" t="s">
        <v>33310</v>
      </c>
      <c r="I12111" s="192" t="s">
        <v>33311</v>
      </c>
      <c r="J12111" s="192" t="s">
        <v>29826</v>
      </c>
      <c r="K12111" s="192" t="s">
        <v>5078</v>
      </c>
      <c r="L12111" s="192" t="s">
        <v>1447</v>
      </c>
    </row>
    <row r="12112" spans="1:12" ht="15" x14ac:dyDescent="0.25">
      <c r="A12112" s="189" t="s">
        <v>18231</v>
      </c>
      <c r="B12112" s="190" t="s">
        <v>22033</v>
      </c>
      <c r="C12112" s="190" t="s">
        <v>29797</v>
      </c>
      <c r="D12112" s="190" t="s">
        <v>29797</v>
      </c>
      <c r="E12112" s="190" t="s">
        <v>29797</v>
      </c>
      <c r="F12112" s="190" t="s">
        <v>29797</v>
      </c>
      <c r="G12112" s="190" t="s">
        <v>29797</v>
      </c>
      <c r="H12112" s="190" t="s">
        <v>31314</v>
      </c>
      <c r="I12112" s="190" t="s">
        <v>5062</v>
      </c>
      <c r="J12112" s="190" t="s">
        <v>29821</v>
      </c>
      <c r="K12112" s="190" t="s">
        <v>5062</v>
      </c>
      <c r="L12112" s="190" t="s">
        <v>1447</v>
      </c>
    </row>
    <row r="12113" spans="1:12" ht="15" x14ac:dyDescent="0.25">
      <c r="A12113" s="191" t="s">
        <v>6772</v>
      </c>
      <c r="B12113" s="192" t="s">
        <v>337</v>
      </c>
      <c r="C12113" s="192" t="s">
        <v>29797</v>
      </c>
      <c r="D12113" s="192" t="s">
        <v>29797</v>
      </c>
      <c r="E12113" s="192" t="s">
        <v>29797</v>
      </c>
      <c r="F12113" s="192" t="s">
        <v>29797</v>
      </c>
      <c r="G12113" s="192" t="s">
        <v>29797</v>
      </c>
      <c r="H12113" s="192" t="s">
        <v>31502</v>
      </c>
      <c r="I12113" s="192" t="s">
        <v>5073</v>
      </c>
      <c r="J12113" s="192" t="s">
        <v>31325</v>
      </c>
      <c r="K12113" s="192" t="s">
        <v>5073</v>
      </c>
      <c r="L12113" s="192" t="s">
        <v>1447</v>
      </c>
    </row>
    <row r="12114" spans="1:12" ht="15" x14ac:dyDescent="0.25">
      <c r="A12114" s="189" t="s">
        <v>9849</v>
      </c>
      <c r="B12114" s="190" t="s">
        <v>9850</v>
      </c>
      <c r="C12114" s="190" t="s">
        <v>29797</v>
      </c>
      <c r="D12114" s="190" t="s">
        <v>29797</v>
      </c>
      <c r="E12114" s="190" t="s">
        <v>29797</v>
      </c>
      <c r="F12114" s="190" t="s">
        <v>29797</v>
      </c>
      <c r="G12114" s="190" t="s">
        <v>29797</v>
      </c>
      <c r="H12114" s="190" t="s">
        <v>31511</v>
      </c>
      <c r="I12114" s="190" t="s">
        <v>31512</v>
      </c>
      <c r="J12114" s="190" t="s">
        <v>29821</v>
      </c>
      <c r="K12114" s="190" t="s">
        <v>5062</v>
      </c>
      <c r="L12114" s="190" t="s">
        <v>1447</v>
      </c>
    </row>
    <row r="12115" spans="1:12" ht="15" x14ac:dyDescent="0.25">
      <c r="A12115" s="191" t="s">
        <v>28536</v>
      </c>
      <c r="B12115" s="192" t="s">
        <v>28537</v>
      </c>
      <c r="C12115" s="192" t="s">
        <v>29797</v>
      </c>
      <c r="D12115" s="192" t="s">
        <v>29797</v>
      </c>
      <c r="E12115" s="192" t="s">
        <v>29797</v>
      </c>
      <c r="F12115" s="192" t="s">
        <v>29797</v>
      </c>
      <c r="G12115" s="192" t="s">
        <v>29797</v>
      </c>
      <c r="H12115" s="192" t="s">
        <v>31366</v>
      </c>
      <c r="I12115" s="192" t="s">
        <v>31367</v>
      </c>
      <c r="J12115" s="192" t="s">
        <v>29821</v>
      </c>
      <c r="K12115" s="192" t="s">
        <v>5062</v>
      </c>
      <c r="L12115" s="192" t="s">
        <v>1447</v>
      </c>
    </row>
    <row r="12116" spans="1:12" ht="15" x14ac:dyDescent="0.25">
      <c r="A12116" s="189" t="s">
        <v>6773</v>
      </c>
      <c r="B12116" s="190" t="s">
        <v>338</v>
      </c>
      <c r="C12116" s="190" t="s">
        <v>29797</v>
      </c>
      <c r="D12116" s="190" t="s">
        <v>29797</v>
      </c>
      <c r="E12116" s="190" t="s">
        <v>29797</v>
      </c>
      <c r="F12116" s="190" t="s">
        <v>29797</v>
      </c>
      <c r="G12116" s="190" t="s">
        <v>29797</v>
      </c>
      <c r="H12116" s="190" t="s">
        <v>31375</v>
      </c>
      <c r="I12116" s="190" t="s">
        <v>5078</v>
      </c>
      <c r="J12116" s="190" t="s">
        <v>29826</v>
      </c>
      <c r="K12116" s="190" t="s">
        <v>5078</v>
      </c>
      <c r="L12116" s="190" t="s">
        <v>1447</v>
      </c>
    </row>
    <row r="12117" spans="1:12" ht="15" x14ac:dyDescent="0.25">
      <c r="A12117" s="191" t="s">
        <v>28538</v>
      </c>
      <c r="B12117" s="192" t="s">
        <v>28539</v>
      </c>
      <c r="C12117" s="192" t="s">
        <v>29797</v>
      </c>
      <c r="D12117" s="192" t="s">
        <v>29797</v>
      </c>
      <c r="E12117" s="192" t="s">
        <v>29797</v>
      </c>
      <c r="F12117" s="192" t="s">
        <v>29797</v>
      </c>
      <c r="G12117" s="192" t="s">
        <v>29797</v>
      </c>
      <c r="H12117" s="192" t="s">
        <v>31802</v>
      </c>
      <c r="I12117" s="192" t="s">
        <v>31803</v>
      </c>
      <c r="J12117" s="192" t="s">
        <v>29821</v>
      </c>
      <c r="K12117" s="192" t="s">
        <v>5062</v>
      </c>
      <c r="L12117" s="192" t="s">
        <v>1447</v>
      </c>
    </row>
    <row r="12118" spans="1:12" ht="15" x14ac:dyDescent="0.25">
      <c r="A12118" s="189" t="s">
        <v>18232</v>
      </c>
      <c r="B12118" s="190" t="s">
        <v>22034</v>
      </c>
      <c r="C12118" s="190" t="s">
        <v>29797</v>
      </c>
      <c r="D12118" s="190" t="s">
        <v>29797</v>
      </c>
      <c r="E12118" s="190" t="s">
        <v>29797</v>
      </c>
      <c r="F12118" s="190" t="s">
        <v>29797</v>
      </c>
      <c r="G12118" s="190" t="s">
        <v>29797</v>
      </c>
      <c r="H12118" s="190" t="s">
        <v>29797</v>
      </c>
      <c r="I12118" s="190" t="s">
        <v>29797</v>
      </c>
      <c r="J12118" s="190" t="s">
        <v>29797</v>
      </c>
      <c r="K12118" s="190" t="s">
        <v>29797</v>
      </c>
      <c r="L12118" s="190" t="s">
        <v>29797</v>
      </c>
    </row>
    <row r="12119" spans="1:12" ht="15" x14ac:dyDescent="0.25">
      <c r="A12119" s="191" t="s">
        <v>6774</v>
      </c>
      <c r="B12119" s="192" t="s">
        <v>339</v>
      </c>
      <c r="C12119" s="192" t="s">
        <v>29797</v>
      </c>
      <c r="D12119" s="192" t="s">
        <v>29797</v>
      </c>
      <c r="E12119" s="192" t="s">
        <v>29797</v>
      </c>
      <c r="F12119" s="192" t="s">
        <v>29797</v>
      </c>
      <c r="G12119" s="192" t="s">
        <v>29797</v>
      </c>
      <c r="H12119" s="192" t="s">
        <v>31376</v>
      </c>
      <c r="I12119" s="192" t="s">
        <v>5062</v>
      </c>
      <c r="J12119" s="192" t="s">
        <v>29821</v>
      </c>
      <c r="K12119" s="192" t="s">
        <v>5062</v>
      </c>
      <c r="L12119" s="192" t="s">
        <v>1447</v>
      </c>
    </row>
    <row r="12120" spans="1:12" ht="15" x14ac:dyDescent="0.25">
      <c r="A12120" s="189" t="s">
        <v>28540</v>
      </c>
      <c r="B12120" s="190" t="s">
        <v>28541</v>
      </c>
      <c r="C12120" s="190" t="s">
        <v>29797</v>
      </c>
      <c r="D12120" s="190" t="s">
        <v>29797</v>
      </c>
      <c r="E12120" s="190" t="s">
        <v>29797</v>
      </c>
      <c r="F12120" s="190" t="s">
        <v>29797</v>
      </c>
      <c r="G12120" s="190" t="s">
        <v>29797</v>
      </c>
      <c r="H12120" s="190" t="s">
        <v>31460</v>
      </c>
      <c r="I12120" s="190" t="s">
        <v>29942</v>
      </c>
      <c r="J12120" s="190" t="s">
        <v>29821</v>
      </c>
      <c r="K12120" s="190" t="s">
        <v>5062</v>
      </c>
      <c r="L12120" s="190" t="s">
        <v>1447</v>
      </c>
    </row>
    <row r="12121" spans="1:12" ht="15" x14ac:dyDescent="0.25">
      <c r="A12121" s="191" t="s">
        <v>9851</v>
      </c>
      <c r="B12121" s="192" t="s">
        <v>9852</v>
      </c>
      <c r="C12121" s="192" t="s">
        <v>29797</v>
      </c>
      <c r="D12121" s="192" t="s">
        <v>29797</v>
      </c>
      <c r="E12121" s="192" t="s">
        <v>29797</v>
      </c>
      <c r="F12121" s="192" t="s">
        <v>29797</v>
      </c>
      <c r="G12121" s="192" t="s">
        <v>29797</v>
      </c>
      <c r="H12121" s="192" t="s">
        <v>31542</v>
      </c>
      <c r="I12121" s="192" t="s">
        <v>31543</v>
      </c>
      <c r="J12121" s="192" t="s">
        <v>29821</v>
      </c>
      <c r="K12121" s="192" t="s">
        <v>5062</v>
      </c>
      <c r="L12121" s="192" t="s">
        <v>1447</v>
      </c>
    </row>
    <row r="12122" spans="1:12" ht="15" x14ac:dyDescent="0.25">
      <c r="A12122" s="189" t="s">
        <v>6775</v>
      </c>
      <c r="B12122" s="190" t="s">
        <v>340</v>
      </c>
      <c r="C12122" s="190" t="s">
        <v>29797</v>
      </c>
      <c r="D12122" s="190" t="s">
        <v>29797</v>
      </c>
      <c r="E12122" s="190" t="s">
        <v>29797</v>
      </c>
      <c r="F12122" s="190" t="s">
        <v>29797</v>
      </c>
      <c r="G12122" s="190" t="s">
        <v>29797</v>
      </c>
      <c r="H12122" s="190" t="s">
        <v>29797</v>
      </c>
      <c r="I12122" s="190" t="s">
        <v>29797</v>
      </c>
      <c r="J12122" s="190" t="s">
        <v>29797</v>
      </c>
      <c r="K12122" s="190" t="s">
        <v>29797</v>
      </c>
      <c r="L12122" s="190" t="s">
        <v>1447</v>
      </c>
    </row>
    <row r="12123" spans="1:12" ht="15" x14ac:dyDescent="0.25">
      <c r="A12123" s="191" t="s">
        <v>9853</v>
      </c>
      <c r="B12123" s="192" t="s">
        <v>9854</v>
      </c>
      <c r="C12123" s="192" t="s">
        <v>29797</v>
      </c>
      <c r="D12123" s="192" t="s">
        <v>29797</v>
      </c>
      <c r="E12123" s="192" t="s">
        <v>29797</v>
      </c>
      <c r="F12123" s="192" t="s">
        <v>29797</v>
      </c>
      <c r="G12123" s="192" t="s">
        <v>29797</v>
      </c>
      <c r="H12123" s="192" t="s">
        <v>29797</v>
      </c>
      <c r="I12123" s="192" t="s">
        <v>29797</v>
      </c>
      <c r="J12123" s="192" t="s">
        <v>29821</v>
      </c>
      <c r="K12123" s="192" t="s">
        <v>5062</v>
      </c>
      <c r="L12123" s="192" t="s">
        <v>1447</v>
      </c>
    </row>
    <row r="12124" spans="1:12" ht="15" x14ac:dyDescent="0.25">
      <c r="A12124" s="189" t="s">
        <v>9855</v>
      </c>
      <c r="B12124" s="190" t="s">
        <v>9856</v>
      </c>
      <c r="C12124" s="190" t="s">
        <v>29797</v>
      </c>
      <c r="D12124" s="190" t="s">
        <v>29797</v>
      </c>
      <c r="E12124" s="190" t="s">
        <v>29797</v>
      </c>
      <c r="F12124" s="190" t="s">
        <v>29797</v>
      </c>
      <c r="G12124" s="190" t="s">
        <v>29797</v>
      </c>
      <c r="H12124" s="190" t="s">
        <v>32424</v>
      </c>
      <c r="I12124" s="190" t="s">
        <v>32425</v>
      </c>
      <c r="J12124" s="190" t="s">
        <v>31325</v>
      </c>
      <c r="K12124" s="190" t="s">
        <v>5073</v>
      </c>
      <c r="L12124" s="190" t="s">
        <v>1447</v>
      </c>
    </row>
    <row r="12125" spans="1:12" ht="15" x14ac:dyDescent="0.25">
      <c r="A12125" s="191" t="s">
        <v>9857</v>
      </c>
      <c r="B12125" s="192" t="s">
        <v>9858</v>
      </c>
      <c r="C12125" s="192" t="s">
        <v>29797</v>
      </c>
      <c r="D12125" s="192" t="s">
        <v>29797</v>
      </c>
      <c r="E12125" s="192" t="s">
        <v>29797</v>
      </c>
      <c r="F12125" s="192" t="s">
        <v>29797</v>
      </c>
      <c r="G12125" s="192" t="s">
        <v>29797</v>
      </c>
      <c r="H12125" s="192" t="s">
        <v>31331</v>
      </c>
      <c r="I12125" s="192" t="s">
        <v>31332</v>
      </c>
      <c r="J12125" s="192" t="s">
        <v>29821</v>
      </c>
      <c r="K12125" s="192" t="s">
        <v>5062</v>
      </c>
      <c r="L12125" s="192" t="s">
        <v>1447</v>
      </c>
    </row>
    <row r="12126" spans="1:12" ht="15" x14ac:dyDescent="0.25">
      <c r="A12126" s="189" t="s">
        <v>6776</v>
      </c>
      <c r="B12126" s="190" t="s">
        <v>341</v>
      </c>
      <c r="C12126" s="190" t="s">
        <v>29797</v>
      </c>
      <c r="D12126" s="190" t="s">
        <v>29797</v>
      </c>
      <c r="E12126" s="190" t="s">
        <v>29797</v>
      </c>
      <c r="F12126" s="190" t="s">
        <v>29797</v>
      </c>
      <c r="G12126" s="190" t="s">
        <v>29797</v>
      </c>
      <c r="H12126" s="190" t="s">
        <v>29797</v>
      </c>
      <c r="I12126" s="190" t="s">
        <v>29797</v>
      </c>
      <c r="J12126" s="190" t="s">
        <v>29797</v>
      </c>
      <c r="K12126" s="190" t="s">
        <v>29797</v>
      </c>
      <c r="L12126" s="190" t="s">
        <v>29797</v>
      </c>
    </row>
    <row r="12127" spans="1:12" ht="15" x14ac:dyDescent="0.25">
      <c r="A12127" s="191" t="s">
        <v>9859</v>
      </c>
      <c r="B12127" s="192" t="s">
        <v>9860</v>
      </c>
      <c r="C12127" s="192" t="s">
        <v>29797</v>
      </c>
      <c r="D12127" s="192" t="s">
        <v>29797</v>
      </c>
      <c r="E12127" s="192" t="s">
        <v>29797</v>
      </c>
      <c r="F12127" s="192" t="s">
        <v>29797</v>
      </c>
      <c r="G12127" s="192" t="s">
        <v>29797</v>
      </c>
      <c r="H12127" s="192" t="s">
        <v>31361</v>
      </c>
      <c r="I12127" s="192" t="s">
        <v>5062</v>
      </c>
      <c r="J12127" s="192" t="s">
        <v>29821</v>
      </c>
      <c r="K12127" s="192" t="s">
        <v>5062</v>
      </c>
      <c r="L12127" s="192" t="s">
        <v>1447</v>
      </c>
    </row>
    <row r="12128" spans="1:12" ht="15" x14ac:dyDescent="0.25">
      <c r="A12128" s="189" t="s">
        <v>18233</v>
      </c>
      <c r="B12128" s="190" t="s">
        <v>22035</v>
      </c>
      <c r="C12128" s="190" t="s">
        <v>29797</v>
      </c>
      <c r="D12128" s="190" t="s">
        <v>29797</v>
      </c>
      <c r="E12128" s="190" t="s">
        <v>29797</v>
      </c>
      <c r="F12128" s="190" t="s">
        <v>29797</v>
      </c>
      <c r="G12128" s="190" t="s">
        <v>29797</v>
      </c>
      <c r="H12128" s="190" t="s">
        <v>29797</v>
      </c>
      <c r="I12128" s="190" t="s">
        <v>29797</v>
      </c>
      <c r="J12128" s="190" t="s">
        <v>29797</v>
      </c>
      <c r="K12128" s="190" t="s">
        <v>29797</v>
      </c>
      <c r="L12128" s="190" t="s">
        <v>29797</v>
      </c>
    </row>
    <row r="12129" spans="1:12" ht="15" x14ac:dyDescent="0.25">
      <c r="A12129" s="191" t="s">
        <v>9861</v>
      </c>
      <c r="B12129" s="192" t="s">
        <v>9862</v>
      </c>
      <c r="C12129" s="192" t="s">
        <v>29797</v>
      </c>
      <c r="D12129" s="192" t="s">
        <v>29797</v>
      </c>
      <c r="E12129" s="192" t="s">
        <v>29797</v>
      </c>
      <c r="F12129" s="192" t="s">
        <v>29797</v>
      </c>
      <c r="G12129" s="192" t="s">
        <v>29797</v>
      </c>
      <c r="H12129" s="192" t="s">
        <v>31537</v>
      </c>
      <c r="I12129" s="192" t="s">
        <v>5894</v>
      </c>
      <c r="J12129" s="192" t="s">
        <v>29821</v>
      </c>
      <c r="K12129" s="192" t="s">
        <v>5062</v>
      </c>
      <c r="L12129" s="192" t="s">
        <v>1447</v>
      </c>
    </row>
    <row r="12130" spans="1:12" ht="15" x14ac:dyDescent="0.25">
      <c r="A12130" s="189" t="s">
        <v>18234</v>
      </c>
      <c r="B12130" s="190" t="s">
        <v>22036</v>
      </c>
      <c r="C12130" s="190" t="s">
        <v>29797</v>
      </c>
      <c r="D12130" s="190" t="s">
        <v>29797</v>
      </c>
      <c r="E12130" s="190" t="s">
        <v>29797</v>
      </c>
      <c r="F12130" s="190" t="s">
        <v>29797</v>
      </c>
      <c r="G12130" s="190" t="s">
        <v>29797</v>
      </c>
      <c r="H12130" s="190" t="s">
        <v>31314</v>
      </c>
      <c r="I12130" s="190" t="s">
        <v>5062</v>
      </c>
      <c r="J12130" s="190" t="s">
        <v>29821</v>
      </c>
      <c r="K12130" s="190" t="s">
        <v>5062</v>
      </c>
      <c r="L12130" s="190" t="s">
        <v>1447</v>
      </c>
    </row>
    <row r="12131" spans="1:12" ht="15" x14ac:dyDescent="0.25">
      <c r="A12131" s="191" t="s">
        <v>18235</v>
      </c>
      <c r="B12131" s="192" t="s">
        <v>22037</v>
      </c>
      <c r="C12131" s="192" t="s">
        <v>29797</v>
      </c>
      <c r="D12131" s="192" t="s">
        <v>29797</v>
      </c>
      <c r="E12131" s="192" t="s">
        <v>30095</v>
      </c>
      <c r="F12131" s="192" t="s">
        <v>29797</v>
      </c>
      <c r="G12131" s="192" t="s">
        <v>29797</v>
      </c>
      <c r="H12131" s="192" t="s">
        <v>31439</v>
      </c>
      <c r="I12131" s="192" t="s">
        <v>1389</v>
      </c>
      <c r="J12131" s="192" t="s">
        <v>29821</v>
      </c>
      <c r="K12131" s="192" t="s">
        <v>5062</v>
      </c>
      <c r="L12131" s="192" t="s">
        <v>1447</v>
      </c>
    </row>
    <row r="12132" spans="1:12" ht="15" x14ac:dyDescent="0.25">
      <c r="A12132" s="189" t="s">
        <v>18236</v>
      </c>
      <c r="B12132" s="190" t="s">
        <v>22038</v>
      </c>
      <c r="C12132" s="190" t="s">
        <v>29797</v>
      </c>
      <c r="D12132" s="190" t="s">
        <v>29797</v>
      </c>
      <c r="E12132" s="190" t="s">
        <v>29797</v>
      </c>
      <c r="F12132" s="190" t="s">
        <v>29797</v>
      </c>
      <c r="G12132" s="190" t="s">
        <v>29797</v>
      </c>
      <c r="H12132" s="190" t="s">
        <v>31361</v>
      </c>
      <c r="I12132" s="190" t="s">
        <v>5062</v>
      </c>
      <c r="J12132" s="190" t="s">
        <v>29821</v>
      </c>
      <c r="K12132" s="190" t="s">
        <v>5062</v>
      </c>
      <c r="L12132" s="190" t="s">
        <v>1447</v>
      </c>
    </row>
    <row r="12133" spans="1:12" ht="15" x14ac:dyDescent="0.25">
      <c r="A12133" s="191" t="s">
        <v>18237</v>
      </c>
      <c r="B12133" s="192" t="s">
        <v>22039</v>
      </c>
      <c r="C12133" s="192" t="s">
        <v>29797</v>
      </c>
      <c r="D12133" s="192" t="s">
        <v>29797</v>
      </c>
      <c r="E12133" s="192" t="s">
        <v>29797</v>
      </c>
      <c r="F12133" s="192" t="s">
        <v>29797</v>
      </c>
      <c r="G12133" s="192" t="s">
        <v>29797</v>
      </c>
      <c r="H12133" s="192" t="s">
        <v>29797</v>
      </c>
      <c r="I12133" s="192" t="s">
        <v>29797</v>
      </c>
      <c r="J12133" s="192" t="s">
        <v>29797</v>
      </c>
      <c r="K12133" s="192" t="s">
        <v>29797</v>
      </c>
      <c r="L12133" s="192" t="s">
        <v>1447</v>
      </c>
    </row>
    <row r="12134" spans="1:12" ht="15" x14ac:dyDescent="0.25">
      <c r="A12134" s="189" t="s">
        <v>18238</v>
      </c>
      <c r="B12134" s="190" t="s">
        <v>22040</v>
      </c>
      <c r="C12134" s="190" t="s">
        <v>29797</v>
      </c>
      <c r="D12134" s="190" t="s">
        <v>29797</v>
      </c>
      <c r="E12134" s="190" t="s">
        <v>29797</v>
      </c>
      <c r="F12134" s="190" t="s">
        <v>29797</v>
      </c>
      <c r="G12134" s="190" t="s">
        <v>29797</v>
      </c>
      <c r="H12134" s="190" t="s">
        <v>33227</v>
      </c>
      <c r="I12134" s="190" t="s">
        <v>33228</v>
      </c>
      <c r="J12134" s="190" t="s">
        <v>31420</v>
      </c>
      <c r="K12134" s="190" t="s">
        <v>8076</v>
      </c>
      <c r="L12134" s="190" t="s">
        <v>1447</v>
      </c>
    </row>
    <row r="12135" spans="1:12" ht="15" x14ac:dyDescent="0.25">
      <c r="A12135" s="191" t="s">
        <v>9863</v>
      </c>
      <c r="B12135" s="192" t="s">
        <v>9864</v>
      </c>
      <c r="C12135" s="192" t="s">
        <v>29797</v>
      </c>
      <c r="D12135" s="192" t="s">
        <v>29797</v>
      </c>
      <c r="E12135" s="192" t="s">
        <v>29797</v>
      </c>
      <c r="F12135" s="192" t="s">
        <v>29797</v>
      </c>
      <c r="G12135" s="192" t="s">
        <v>29797</v>
      </c>
      <c r="H12135" s="192" t="s">
        <v>31571</v>
      </c>
      <c r="I12135" s="192" t="s">
        <v>1391</v>
      </c>
      <c r="J12135" s="192" t="s">
        <v>29821</v>
      </c>
      <c r="K12135" s="192" t="s">
        <v>5062</v>
      </c>
      <c r="L12135" s="192" t="s">
        <v>1447</v>
      </c>
    </row>
    <row r="12136" spans="1:12" ht="15" x14ac:dyDescent="0.25">
      <c r="A12136" s="189" t="s">
        <v>18239</v>
      </c>
      <c r="B12136" s="190" t="s">
        <v>22041</v>
      </c>
      <c r="C12136" s="190" t="s">
        <v>29797</v>
      </c>
      <c r="D12136" s="190" t="s">
        <v>29797</v>
      </c>
      <c r="E12136" s="190" t="s">
        <v>29797</v>
      </c>
      <c r="F12136" s="190" t="s">
        <v>29797</v>
      </c>
      <c r="G12136" s="190" t="s">
        <v>29797</v>
      </c>
      <c r="H12136" s="190" t="s">
        <v>31667</v>
      </c>
      <c r="I12136" s="190" t="s">
        <v>5073</v>
      </c>
      <c r="J12136" s="190" t="s">
        <v>31325</v>
      </c>
      <c r="K12136" s="190" t="s">
        <v>5073</v>
      </c>
      <c r="L12136" s="190" t="s">
        <v>1447</v>
      </c>
    </row>
    <row r="12137" spans="1:12" ht="15" x14ac:dyDescent="0.25">
      <c r="A12137" s="191" t="s">
        <v>6777</v>
      </c>
      <c r="B12137" s="192" t="s">
        <v>342</v>
      </c>
      <c r="C12137" s="192" t="s">
        <v>29812</v>
      </c>
      <c r="D12137" s="192" t="s">
        <v>29813</v>
      </c>
      <c r="E12137" s="192" t="s">
        <v>31134</v>
      </c>
      <c r="F12137" s="192" t="s">
        <v>29804</v>
      </c>
      <c r="G12137" s="192" t="s">
        <v>31039</v>
      </c>
      <c r="H12137" s="192" t="s">
        <v>33240</v>
      </c>
      <c r="I12137" s="192" t="s">
        <v>33241</v>
      </c>
      <c r="J12137" s="192" t="s">
        <v>31325</v>
      </c>
      <c r="K12137" s="192" t="s">
        <v>5073</v>
      </c>
      <c r="L12137" s="192" t="s">
        <v>1447</v>
      </c>
    </row>
    <row r="12138" spans="1:12" ht="15" x14ac:dyDescent="0.25">
      <c r="A12138" s="189" t="s">
        <v>6778</v>
      </c>
      <c r="B12138" s="190" t="s">
        <v>343</v>
      </c>
      <c r="C12138" s="190" t="s">
        <v>29797</v>
      </c>
      <c r="D12138" s="190" t="s">
        <v>29797</v>
      </c>
      <c r="E12138" s="190" t="s">
        <v>29797</v>
      </c>
      <c r="F12138" s="190" t="s">
        <v>29797</v>
      </c>
      <c r="G12138" s="190" t="s">
        <v>29797</v>
      </c>
      <c r="H12138" s="190" t="s">
        <v>29797</v>
      </c>
      <c r="I12138" s="190" t="s">
        <v>29797</v>
      </c>
      <c r="J12138" s="190" t="s">
        <v>29797</v>
      </c>
      <c r="K12138" s="190" t="s">
        <v>29797</v>
      </c>
      <c r="L12138" s="190" t="s">
        <v>29797</v>
      </c>
    </row>
    <row r="12139" spans="1:12" ht="15" x14ac:dyDescent="0.25">
      <c r="A12139" s="191" t="s">
        <v>18240</v>
      </c>
      <c r="B12139" s="192" t="s">
        <v>22042</v>
      </c>
      <c r="C12139" s="192" t="s">
        <v>29797</v>
      </c>
      <c r="D12139" s="192" t="s">
        <v>29797</v>
      </c>
      <c r="E12139" s="192" t="s">
        <v>29797</v>
      </c>
      <c r="F12139" s="192" t="s">
        <v>29797</v>
      </c>
      <c r="G12139" s="192" t="s">
        <v>29797</v>
      </c>
      <c r="H12139" s="192" t="s">
        <v>31310</v>
      </c>
      <c r="I12139" s="192" t="s">
        <v>31311</v>
      </c>
      <c r="J12139" s="192" t="s">
        <v>29821</v>
      </c>
      <c r="K12139" s="192" t="s">
        <v>5062</v>
      </c>
      <c r="L12139" s="192" t="s">
        <v>1447</v>
      </c>
    </row>
    <row r="12140" spans="1:12" ht="15" x14ac:dyDescent="0.25">
      <c r="A12140" s="189" t="s">
        <v>18241</v>
      </c>
      <c r="B12140" s="190" t="s">
        <v>22043</v>
      </c>
      <c r="C12140" s="190" t="s">
        <v>29797</v>
      </c>
      <c r="D12140" s="190" t="s">
        <v>29797</v>
      </c>
      <c r="E12140" s="190" t="s">
        <v>29797</v>
      </c>
      <c r="F12140" s="190" t="s">
        <v>29797</v>
      </c>
      <c r="G12140" s="190" t="s">
        <v>29797</v>
      </c>
      <c r="H12140" s="190" t="s">
        <v>29797</v>
      </c>
      <c r="I12140" s="190" t="s">
        <v>29797</v>
      </c>
      <c r="J12140" s="190" t="s">
        <v>29797</v>
      </c>
      <c r="K12140" s="190" t="s">
        <v>29797</v>
      </c>
      <c r="L12140" s="190" t="s">
        <v>1447</v>
      </c>
    </row>
    <row r="12141" spans="1:12" ht="15" x14ac:dyDescent="0.25">
      <c r="A12141" s="191" t="s">
        <v>9865</v>
      </c>
      <c r="B12141" s="192" t="s">
        <v>9866</v>
      </c>
      <c r="C12141" s="192" t="s">
        <v>29797</v>
      </c>
      <c r="D12141" s="192" t="s">
        <v>29797</v>
      </c>
      <c r="E12141" s="192" t="s">
        <v>29797</v>
      </c>
      <c r="F12141" s="192" t="s">
        <v>29797</v>
      </c>
      <c r="G12141" s="192" t="s">
        <v>29797</v>
      </c>
      <c r="H12141" s="192" t="s">
        <v>29797</v>
      </c>
      <c r="I12141" s="192" t="s">
        <v>29797</v>
      </c>
      <c r="J12141" s="192" t="s">
        <v>29797</v>
      </c>
      <c r="K12141" s="192" t="s">
        <v>29797</v>
      </c>
      <c r="L12141" s="192" t="s">
        <v>29797</v>
      </c>
    </row>
    <row r="12142" spans="1:12" ht="15" x14ac:dyDescent="0.25">
      <c r="A12142" s="189" t="s">
        <v>9867</v>
      </c>
      <c r="B12142" s="190" t="s">
        <v>9868</v>
      </c>
      <c r="C12142" s="190" t="s">
        <v>29812</v>
      </c>
      <c r="D12142" s="190" t="s">
        <v>29824</v>
      </c>
      <c r="E12142" s="190" t="s">
        <v>29840</v>
      </c>
      <c r="F12142" s="190" t="s">
        <v>29804</v>
      </c>
      <c r="G12142" s="190" t="s">
        <v>29841</v>
      </c>
      <c r="H12142" s="190" t="s">
        <v>31511</v>
      </c>
      <c r="I12142" s="190" t="s">
        <v>31512</v>
      </c>
      <c r="J12142" s="190" t="s">
        <v>29821</v>
      </c>
      <c r="K12142" s="190" t="s">
        <v>5062</v>
      </c>
      <c r="L12142" s="190" t="s">
        <v>1447</v>
      </c>
    </row>
    <row r="12143" spans="1:12" ht="15" x14ac:dyDescent="0.25">
      <c r="A12143" s="191" t="s">
        <v>28542</v>
      </c>
      <c r="B12143" s="192" t="s">
        <v>28543</v>
      </c>
      <c r="C12143" s="192" t="s">
        <v>29797</v>
      </c>
      <c r="D12143" s="192" t="s">
        <v>29797</v>
      </c>
      <c r="E12143" s="192" t="s">
        <v>29797</v>
      </c>
      <c r="F12143" s="192" t="s">
        <v>29797</v>
      </c>
      <c r="G12143" s="192" t="s">
        <v>29797</v>
      </c>
      <c r="H12143" s="192" t="s">
        <v>29797</v>
      </c>
      <c r="I12143" s="192" t="s">
        <v>29797</v>
      </c>
      <c r="J12143" s="192" t="s">
        <v>29797</v>
      </c>
      <c r="K12143" s="192" t="s">
        <v>29797</v>
      </c>
      <c r="L12143" s="192" t="s">
        <v>29797</v>
      </c>
    </row>
    <row r="12144" spans="1:12" ht="15" x14ac:dyDescent="0.25">
      <c r="A12144" s="189" t="s">
        <v>9869</v>
      </c>
      <c r="B12144" s="190" t="s">
        <v>9870</v>
      </c>
      <c r="C12144" s="190" t="s">
        <v>29797</v>
      </c>
      <c r="D12144" s="190" t="s">
        <v>29797</v>
      </c>
      <c r="E12144" s="190" t="s">
        <v>29797</v>
      </c>
      <c r="F12144" s="190" t="s">
        <v>29797</v>
      </c>
      <c r="G12144" s="190" t="s">
        <v>29797</v>
      </c>
      <c r="H12144" s="190" t="s">
        <v>29797</v>
      </c>
      <c r="I12144" s="190" t="s">
        <v>29797</v>
      </c>
      <c r="J12144" s="190" t="s">
        <v>29821</v>
      </c>
      <c r="K12144" s="190" t="s">
        <v>5062</v>
      </c>
      <c r="L12144" s="190" t="s">
        <v>1447</v>
      </c>
    </row>
    <row r="12145" spans="1:12" ht="15" x14ac:dyDescent="0.25">
      <c r="A12145" s="191" t="s">
        <v>18242</v>
      </c>
      <c r="B12145" s="192" t="s">
        <v>22044</v>
      </c>
      <c r="C12145" s="192" t="s">
        <v>29812</v>
      </c>
      <c r="D12145" s="192" t="s">
        <v>29824</v>
      </c>
      <c r="E12145" s="192" t="s">
        <v>9190</v>
      </c>
      <c r="F12145" s="192" t="s">
        <v>29804</v>
      </c>
      <c r="G12145" s="192" t="s">
        <v>30063</v>
      </c>
      <c r="H12145" s="192" t="s">
        <v>31317</v>
      </c>
      <c r="I12145" s="192" t="s">
        <v>31318</v>
      </c>
      <c r="J12145" s="192" t="s">
        <v>29870</v>
      </c>
      <c r="K12145" s="192" t="s">
        <v>8069</v>
      </c>
      <c r="L12145" s="192" t="s">
        <v>1447</v>
      </c>
    </row>
    <row r="12146" spans="1:12" ht="15" x14ac:dyDescent="0.25">
      <c r="A12146" s="189" t="s">
        <v>9871</v>
      </c>
      <c r="B12146" s="190" t="s">
        <v>9872</v>
      </c>
      <c r="C12146" s="190" t="s">
        <v>29797</v>
      </c>
      <c r="D12146" s="190" t="s">
        <v>29797</v>
      </c>
      <c r="E12146" s="190" t="s">
        <v>29797</v>
      </c>
      <c r="F12146" s="190" t="s">
        <v>29797</v>
      </c>
      <c r="G12146" s="190" t="s">
        <v>29797</v>
      </c>
      <c r="H12146" s="190" t="s">
        <v>29797</v>
      </c>
      <c r="I12146" s="190" t="s">
        <v>29797</v>
      </c>
      <c r="J12146" s="190" t="s">
        <v>29821</v>
      </c>
      <c r="K12146" s="190" t="s">
        <v>5062</v>
      </c>
      <c r="L12146" s="190" t="s">
        <v>1447</v>
      </c>
    </row>
    <row r="12147" spans="1:12" ht="15" x14ac:dyDescent="0.25">
      <c r="A12147" s="191" t="s">
        <v>18243</v>
      </c>
      <c r="B12147" s="192" t="s">
        <v>22045</v>
      </c>
      <c r="C12147" s="192" t="s">
        <v>29797</v>
      </c>
      <c r="D12147" s="192" t="s">
        <v>29797</v>
      </c>
      <c r="E12147" s="192" t="s">
        <v>29797</v>
      </c>
      <c r="F12147" s="192" t="s">
        <v>29797</v>
      </c>
      <c r="G12147" s="192" t="s">
        <v>29797</v>
      </c>
      <c r="H12147" s="192" t="s">
        <v>31342</v>
      </c>
      <c r="I12147" s="192" t="s">
        <v>31343</v>
      </c>
      <c r="J12147" s="192" t="s">
        <v>29821</v>
      </c>
      <c r="K12147" s="192" t="s">
        <v>5062</v>
      </c>
      <c r="L12147" s="192" t="s">
        <v>1447</v>
      </c>
    </row>
    <row r="12148" spans="1:12" ht="15" x14ac:dyDescent="0.25">
      <c r="A12148" s="189" t="s">
        <v>28544</v>
      </c>
      <c r="B12148" s="190" t="s">
        <v>22046</v>
      </c>
      <c r="C12148" s="190" t="s">
        <v>29797</v>
      </c>
      <c r="D12148" s="190" t="s">
        <v>29797</v>
      </c>
      <c r="E12148" s="190" t="s">
        <v>29797</v>
      </c>
      <c r="F12148" s="190" t="s">
        <v>29797</v>
      </c>
      <c r="G12148" s="190" t="s">
        <v>29797</v>
      </c>
      <c r="H12148" s="190" t="s">
        <v>29797</v>
      </c>
      <c r="I12148" s="190" t="s">
        <v>29797</v>
      </c>
      <c r="J12148" s="190" t="s">
        <v>29797</v>
      </c>
      <c r="K12148" s="190" t="s">
        <v>29797</v>
      </c>
      <c r="L12148" s="190" t="s">
        <v>1468</v>
      </c>
    </row>
    <row r="12149" spans="1:12" ht="15" x14ac:dyDescent="0.25">
      <c r="A12149" s="191" t="s">
        <v>9873</v>
      </c>
      <c r="B12149" s="192" t="s">
        <v>9874</v>
      </c>
      <c r="C12149" s="192" t="s">
        <v>29797</v>
      </c>
      <c r="D12149" s="192" t="s">
        <v>29797</v>
      </c>
      <c r="E12149" s="192" t="s">
        <v>29797</v>
      </c>
      <c r="F12149" s="192" t="s">
        <v>29797</v>
      </c>
      <c r="G12149" s="192" t="s">
        <v>29797</v>
      </c>
      <c r="H12149" s="192" t="s">
        <v>32632</v>
      </c>
      <c r="I12149" s="192" t="s">
        <v>32401</v>
      </c>
      <c r="J12149" s="192" t="s">
        <v>29815</v>
      </c>
      <c r="K12149" s="192" t="s">
        <v>7431</v>
      </c>
      <c r="L12149" s="192" t="s">
        <v>1447</v>
      </c>
    </row>
    <row r="12150" spans="1:12" ht="15" x14ac:dyDescent="0.25">
      <c r="A12150" s="189" t="s">
        <v>18244</v>
      </c>
      <c r="B12150" s="190" t="s">
        <v>22047</v>
      </c>
      <c r="C12150" s="190" t="s">
        <v>29797</v>
      </c>
      <c r="D12150" s="190" t="s">
        <v>29797</v>
      </c>
      <c r="E12150" s="190" t="s">
        <v>29797</v>
      </c>
      <c r="F12150" s="190" t="s">
        <v>29797</v>
      </c>
      <c r="G12150" s="190" t="s">
        <v>29797</v>
      </c>
      <c r="H12150" s="190" t="s">
        <v>31366</v>
      </c>
      <c r="I12150" s="190" t="s">
        <v>31367</v>
      </c>
      <c r="J12150" s="190" t="s">
        <v>29821</v>
      </c>
      <c r="K12150" s="190" t="s">
        <v>5062</v>
      </c>
      <c r="L12150" s="190" t="s">
        <v>1447</v>
      </c>
    </row>
    <row r="12151" spans="1:12" ht="15" x14ac:dyDescent="0.25">
      <c r="A12151" s="191" t="s">
        <v>6779</v>
      </c>
      <c r="B12151" s="192" t="s">
        <v>344</v>
      </c>
      <c r="C12151" s="192" t="s">
        <v>29799</v>
      </c>
      <c r="D12151" s="192" t="s">
        <v>29802</v>
      </c>
      <c r="E12151" s="192" t="s">
        <v>31135</v>
      </c>
      <c r="F12151" s="192" t="s">
        <v>29804</v>
      </c>
      <c r="G12151" s="192" t="s">
        <v>29921</v>
      </c>
      <c r="H12151" s="192" t="s">
        <v>31434</v>
      </c>
      <c r="I12151" s="192" t="s">
        <v>31435</v>
      </c>
      <c r="J12151" s="192" t="s">
        <v>29821</v>
      </c>
      <c r="K12151" s="192" t="s">
        <v>5062</v>
      </c>
      <c r="L12151" s="192" t="s">
        <v>1447</v>
      </c>
    </row>
    <row r="12152" spans="1:12" ht="15" x14ac:dyDescent="0.25">
      <c r="A12152" s="189" t="s">
        <v>18245</v>
      </c>
      <c r="B12152" s="190" t="s">
        <v>22048</v>
      </c>
      <c r="C12152" s="190" t="s">
        <v>29797</v>
      </c>
      <c r="D12152" s="190" t="s">
        <v>29797</v>
      </c>
      <c r="E12152" s="190" t="s">
        <v>29797</v>
      </c>
      <c r="F12152" s="190" t="s">
        <v>29797</v>
      </c>
      <c r="G12152" s="190" t="s">
        <v>29797</v>
      </c>
      <c r="H12152" s="190" t="s">
        <v>29797</v>
      </c>
      <c r="I12152" s="190" t="s">
        <v>29797</v>
      </c>
      <c r="J12152" s="190" t="s">
        <v>29797</v>
      </c>
      <c r="K12152" s="190" t="s">
        <v>29797</v>
      </c>
      <c r="L12152" s="190" t="s">
        <v>29797</v>
      </c>
    </row>
    <row r="12153" spans="1:12" ht="15" x14ac:dyDescent="0.25">
      <c r="A12153" s="191" t="s">
        <v>9875</v>
      </c>
      <c r="B12153" s="192" t="s">
        <v>9876</v>
      </c>
      <c r="C12153" s="192" t="s">
        <v>29797</v>
      </c>
      <c r="D12153" s="192" t="s">
        <v>29797</v>
      </c>
      <c r="E12153" s="192" t="s">
        <v>29797</v>
      </c>
      <c r="F12153" s="192" t="s">
        <v>29797</v>
      </c>
      <c r="G12153" s="192" t="s">
        <v>29797</v>
      </c>
      <c r="H12153" s="192" t="s">
        <v>29797</v>
      </c>
      <c r="I12153" s="192" t="s">
        <v>29797</v>
      </c>
      <c r="J12153" s="192" t="s">
        <v>29797</v>
      </c>
      <c r="K12153" s="192" t="s">
        <v>29797</v>
      </c>
      <c r="L12153" s="192" t="s">
        <v>29797</v>
      </c>
    </row>
    <row r="12154" spans="1:12" ht="15" x14ac:dyDescent="0.25">
      <c r="A12154" s="189" t="s">
        <v>18246</v>
      </c>
      <c r="B12154" s="190" t="s">
        <v>22049</v>
      </c>
      <c r="C12154" s="190" t="s">
        <v>29797</v>
      </c>
      <c r="D12154" s="190" t="s">
        <v>29797</v>
      </c>
      <c r="E12154" s="190" t="s">
        <v>29797</v>
      </c>
      <c r="F12154" s="190" t="s">
        <v>29797</v>
      </c>
      <c r="G12154" s="190" t="s">
        <v>29797</v>
      </c>
      <c r="H12154" s="190" t="s">
        <v>29797</v>
      </c>
      <c r="I12154" s="190" t="s">
        <v>29797</v>
      </c>
      <c r="J12154" s="190" t="s">
        <v>29797</v>
      </c>
      <c r="K12154" s="190" t="s">
        <v>29797</v>
      </c>
      <c r="L12154" s="190" t="s">
        <v>29797</v>
      </c>
    </row>
    <row r="12155" spans="1:12" ht="15" x14ac:dyDescent="0.25">
      <c r="A12155" s="191" t="s">
        <v>9877</v>
      </c>
      <c r="B12155" s="192" t="s">
        <v>9878</v>
      </c>
      <c r="C12155" s="192" t="s">
        <v>29812</v>
      </c>
      <c r="D12155" s="192" t="s">
        <v>29797</v>
      </c>
      <c r="E12155" s="192" t="s">
        <v>31136</v>
      </c>
      <c r="F12155" s="192" t="s">
        <v>29797</v>
      </c>
      <c r="G12155" s="192" t="s">
        <v>29797</v>
      </c>
      <c r="H12155" s="192" t="s">
        <v>31781</v>
      </c>
      <c r="I12155" s="192" t="s">
        <v>5910</v>
      </c>
      <c r="J12155" s="192" t="s">
        <v>31182</v>
      </c>
      <c r="K12155" s="192" t="s">
        <v>5910</v>
      </c>
      <c r="L12155" s="192" t="s">
        <v>1447</v>
      </c>
    </row>
    <row r="12156" spans="1:12" ht="15" x14ac:dyDescent="0.25">
      <c r="A12156" s="189" t="s">
        <v>6780</v>
      </c>
      <c r="B12156" s="190" t="s">
        <v>345</v>
      </c>
      <c r="C12156" s="190" t="s">
        <v>29797</v>
      </c>
      <c r="D12156" s="190" t="s">
        <v>29797</v>
      </c>
      <c r="E12156" s="190" t="s">
        <v>29797</v>
      </c>
      <c r="F12156" s="190" t="s">
        <v>29797</v>
      </c>
      <c r="G12156" s="190" t="s">
        <v>29797</v>
      </c>
      <c r="H12156" s="190" t="s">
        <v>31344</v>
      </c>
      <c r="I12156" s="190" t="s">
        <v>30059</v>
      </c>
      <c r="J12156" s="190" t="s">
        <v>29821</v>
      </c>
      <c r="K12156" s="190" t="s">
        <v>5062</v>
      </c>
      <c r="L12156" s="190" t="s">
        <v>1447</v>
      </c>
    </row>
    <row r="12157" spans="1:12" ht="15" x14ac:dyDescent="0.25">
      <c r="A12157" s="191" t="s">
        <v>28545</v>
      </c>
      <c r="B12157" s="192" t="s">
        <v>28546</v>
      </c>
      <c r="C12157" s="192" t="s">
        <v>29797</v>
      </c>
      <c r="D12157" s="192" t="s">
        <v>29797</v>
      </c>
      <c r="E12157" s="192" t="s">
        <v>29797</v>
      </c>
      <c r="F12157" s="192" t="s">
        <v>29797</v>
      </c>
      <c r="G12157" s="192" t="s">
        <v>29797</v>
      </c>
      <c r="H12157" s="192" t="s">
        <v>31366</v>
      </c>
      <c r="I12157" s="192" t="s">
        <v>31367</v>
      </c>
      <c r="J12157" s="192" t="s">
        <v>29821</v>
      </c>
      <c r="K12157" s="192" t="s">
        <v>5062</v>
      </c>
      <c r="L12157" s="192" t="s">
        <v>1447</v>
      </c>
    </row>
    <row r="12158" spans="1:12" ht="15" x14ac:dyDescent="0.25">
      <c r="A12158" s="189" t="s">
        <v>9879</v>
      </c>
      <c r="B12158" s="190" t="s">
        <v>9880</v>
      </c>
      <c r="C12158" s="190" t="s">
        <v>29797</v>
      </c>
      <c r="D12158" s="190" t="s">
        <v>29797</v>
      </c>
      <c r="E12158" s="190" t="s">
        <v>29797</v>
      </c>
      <c r="F12158" s="190" t="s">
        <v>29797</v>
      </c>
      <c r="G12158" s="190" t="s">
        <v>29797</v>
      </c>
      <c r="H12158" s="190" t="s">
        <v>31519</v>
      </c>
      <c r="I12158" s="190" t="s">
        <v>31520</v>
      </c>
      <c r="J12158" s="190" t="s">
        <v>29821</v>
      </c>
      <c r="K12158" s="190" t="s">
        <v>5062</v>
      </c>
      <c r="L12158" s="190" t="s">
        <v>1447</v>
      </c>
    </row>
    <row r="12159" spans="1:12" ht="15" x14ac:dyDescent="0.25">
      <c r="A12159" s="191" t="s">
        <v>9881</v>
      </c>
      <c r="B12159" s="192" t="s">
        <v>9882</v>
      </c>
      <c r="C12159" s="192" t="s">
        <v>29797</v>
      </c>
      <c r="D12159" s="192" t="s">
        <v>29797</v>
      </c>
      <c r="E12159" s="192" t="s">
        <v>29797</v>
      </c>
      <c r="F12159" s="192" t="s">
        <v>29797</v>
      </c>
      <c r="G12159" s="192" t="s">
        <v>29797</v>
      </c>
      <c r="H12159" s="192" t="s">
        <v>31361</v>
      </c>
      <c r="I12159" s="192" t="s">
        <v>5062</v>
      </c>
      <c r="J12159" s="192" t="s">
        <v>29821</v>
      </c>
      <c r="K12159" s="192" t="s">
        <v>5062</v>
      </c>
      <c r="L12159" s="192" t="s">
        <v>1447</v>
      </c>
    </row>
    <row r="12160" spans="1:12" ht="15" x14ac:dyDescent="0.25">
      <c r="A12160" s="189" t="s">
        <v>6781</v>
      </c>
      <c r="B12160" s="190" t="s">
        <v>346</v>
      </c>
      <c r="C12160" s="190" t="s">
        <v>29797</v>
      </c>
      <c r="D12160" s="190" t="s">
        <v>29797</v>
      </c>
      <c r="E12160" s="190" t="s">
        <v>29797</v>
      </c>
      <c r="F12160" s="190" t="s">
        <v>29797</v>
      </c>
      <c r="G12160" s="190" t="s">
        <v>29797</v>
      </c>
      <c r="H12160" s="190" t="s">
        <v>29797</v>
      </c>
      <c r="I12160" s="190" t="s">
        <v>29797</v>
      </c>
      <c r="J12160" s="190" t="s">
        <v>29797</v>
      </c>
      <c r="K12160" s="190" t="s">
        <v>29797</v>
      </c>
      <c r="L12160" s="190" t="s">
        <v>29797</v>
      </c>
    </row>
    <row r="12161" spans="1:12" ht="15" x14ac:dyDescent="0.25">
      <c r="A12161" s="191" t="s">
        <v>18247</v>
      </c>
      <c r="B12161" s="192" t="s">
        <v>22050</v>
      </c>
      <c r="C12161" s="192" t="s">
        <v>29797</v>
      </c>
      <c r="D12161" s="192" t="s">
        <v>29797</v>
      </c>
      <c r="E12161" s="192" t="s">
        <v>29797</v>
      </c>
      <c r="F12161" s="192" t="s">
        <v>29797</v>
      </c>
      <c r="G12161" s="192" t="s">
        <v>29797</v>
      </c>
      <c r="H12161" s="192" t="s">
        <v>29797</v>
      </c>
      <c r="I12161" s="192" t="s">
        <v>29797</v>
      </c>
      <c r="J12161" s="192" t="s">
        <v>29797</v>
      </c>
      <c r="K12161" s="192" t="s">
        <v>29797</v>
      </c>
      <c r="L12161" s="192" t="s">
        <v>29797</v>
      </c>
    </row>
    <row r="12162" spans="1:12" ht="15" x14ac:dyDescent="0.25">
      <c r="A12162" s="189" t="s">
        <v>9883</v>
      </c>
      <c r="B12162" s="190" t="s">
        <v>9884</v>
      </c>
      <c r="C12162" s="190" t="s">
        <v>29797</v>
      </c>
      <c r="D12162" s="190" t="s">
        <v>29797</v>
      </c>
      <c r="E12162" s="190" t="s">
        <v>29797</v>
      </c>
      <c r="F12162" s="190" t="s">
        <v>29797</v>
      </c>
      <c r="G12162" s="190" t="s">
        <v>29797</v>
      </c>
      <c r="H12162" s="190" t="s">
        <v>29797</v>
      </c>
      <c r="I12162" s="190" t="s">
        <v>29797</v>
      </c>
      <c r="J12162" s="190" t="s">
        <v>31347</v>
      </c>
      <c r="K12162" s="190" t="s">
        <v>31348</v>
      </c>
      <c r="L12162" s="190" t="s">
        <v>1438</v>
      </c>
    </row>
    <row r="12163" spans="1:12" ht="15" x14ac:dyDescent="0.25">
      <c r="A12163" s="191" t="s">
        <v>9885</v>
      </c>
      <c r="B12163" s="192" t="s">
        <v>9886</v>
      </c>
      <c r="C12163" s="192" t="s">
        <v>29797</v>
      </c>
      <c r="D12163" s="192" t="s">
        <v>29797</v>
      </c>
      <c r="E12163" s="192" t="s">
        <v>29797</v>
      </c>
      <c r="F12163" s="192" t="s">
        <v>29797</v>
      </c>
      <c r="G12163" s="192" t="s">
        <v>29797</v>
      </c>
      <c r="H12163" s="192" t="s">
        <v>31588</v>
      </c>
      <c r="I12163" s="192" t="s">
        <v>30455</v>
      </c>
      <c r="J12163" s="192" t="s">
        <v>29870</v>
      </c>
      <c r="K12163" s="192" t="s">
        <v>8069</v>
      </c>
      <c r="L12163" s="192" t="s">
        <v>1447</v>
      </c>
    </row>
    <row r="12164" spans="1:12" ht="15" x14ac:dyDescent="0.25">
      <c r="A12164" s="189" t="s">
        <v>18248</v>
      </c>
      <c r="B12164" s="190" t="s">
        <v>22051</v>
      </c>
      <c r="C12164" s="190" t="s">
        <v>29797</v>
      </c>
      <c r="D12164" s="190" t="s">
        <v>29797</v>
      </c>
      <c r="E12164" s="190" t="s">
        <v>29797</v>
      </c>
      <c r="F12164" s="190" t="s">
        <v>29797</v>
      </c>
      <c r="G12164" s="190" t="s">
        <v>29797</v>
      </c>
      <c r="H12164" s="190" t="s">
        <v>29797</v>
      </c>
      <c r="I12164" s="190" t="s">
        <v>29797</v>
      </c>
      <c r="J12164" s="190" t="s">
        <v>29797</v>
      </c>
      <c r="K12164" s="190" t="s">
        <v>29797</v>
      </c>
      <c r="L12164" s="190" t="s">
        <v>29797</v>
      </c>
    </row>
    <row r="12165" spans="1:12" ht="15" x14ac:dyDescent="0.25">
      <c r="A12165" s="191" t="s">
        <v>28547</v>
      </c>
      <c r="B12165" s="192" t="s">
        <v>28548</v>
      </c>
      <c r="C12165" s="192" t="s">
        <v>29797</v>
      </c>
      <c r="D12165" s="192" t="s">
        <v>29797</v>
      </c>
      <c r="E12165" s="192" t="s">
        <v>29797</v>
      </c>
      <c r="F12165" s="192" t="s">
        <v>29797</v>
      </c>
      <c r="G12165" s="192" t="s">
        <v>29797</v>
      </c>
      <c r="H12165" s="192" t="s">
        <v>29797</v>
      </c>
      <c r="I12165" s="192" t="s">
        <v>29797</v>
      </c>
      <c r="J12165" s="192" t="s">
        <v>29797</v>
      </c>
      <c r="K12165" s="192" t="s">
        <v>29797</v>
      </c>
      <c r="L12165" s="192" t="s">
        <v>29797</v>
      </c>
    </row>
    <row r="12166" spans="1:12" ht="15" x14ac:dyDescent="0.25">
      <c r="A12166" s="189" t="s">
        <v>28549</v>
      </c>
      <c r="B12166" s="190" t="s">
        <v>28550</v>
      </c>
      <c r="C12166" s="190" t="s">
        <v>29797</v>
      </c>
      <c r="D12166" s="190" t="s">
        <v>29797</v>
      </c>
      <c r="E12166" s="190" t="s">
        <v>29797</v>
      </c>
      <c r="F12166" s="190" t="s">
        <v>29797</v>
      </c>
      <c r="G12166" s="190" t="s">
        <v>29797</v>
      </c>
      <c r="H12166" s="190" t="s">
        <v>31361</v>
      </c>
      <c r="I12166" s="190" t="s">
        <v>5062</v>
      </c>
      <c r="J12166" s="190" t="s">
        <v>29821</v>
      </c>
      <c r="K12166" s="190" t="s">
        <v>5062</v>
      </c>
      <c r="L12166" s="190" t="s">
        <v>1447</v>
      </c>
    </row>
    <row r="12167" spans="1:12" ht="15" x14ac:dyDescent="0.25">
      <c r="A12167" s="191" t="s">
        <v>9887</v>
      </c>
      <c r="B12167" s="192" t="s">
        <v>9888</v>
      </c>
      <c r="C12167" s="192" t="s">
        <v>29797</v>
      </c>
      <c r="D12167" s="192" t="s">
        <v>29797</v>
      </c>
      <c r="E12167" s="192" t="s">
        <v>29797</v>
      </c>
      <c r="F12167" s="192" t="s">
        <v>29797</v>
      </c>
      <c r="G12167" s="192" t="s">
        <v>29797</v>
      </c>
      <c r="H12167" s="192" t="s">
        <v>31588</v>
      </c>
      <c r="I12167" s="192" t="s">
        <v>30455</v>
      </c>
      <c r="J12167" s="192" t="s">
        <v>29870</v>
      </c>
      <c r="K12167" s="192" t="s">
        <v>8069</v>
      </c>
      <c r="L12167" s="192" t="s">
        <v>1447</v>
      </c>
    </row>
    <row r="12168" spans="1:12" ht="15" x14ac:dyDescent="0.25">
      <c r="A12168" s="189" t="s">
        <v>6782</v>
      </c>
      <c r="B12168" s="190" t="s">
        <v>347</v>
      </c>
      <c r="C12168" s="190" t="s">
        <v>29797</v>
      </c>
      <c r="D12168" s="190" t="s">
        <v>29797</v>
      </c>
      <c r="E12168" s="190" t="s">
        <v>29797</v>
      </c>
      <c r="F12168" s="190" t="s">
        <v>29797</v>
      </c>
      <c r="G12168" s="190" t="s">
        <v>29797</v>
      </c>
      <c r="H12168" s="190" t="s">
        <v>31331</v>
      </c>
      <c r="I12168" s="190" t="s">
        <v>31332</v>
      </c>
      <c r="J12168" s="190" t="s">
        <v>29821</v>
      </c>
      <c r="K12168" s="190" t="s">
        <v>5062</v>
      </c>
      <c r="L12168" s="190" t="s">
        <v>1447</v>
      </c>
    </row>
    <row r="12169" spans="1:12" ht="15" x14ac:dyDescent="0.25">
      <c r="A12169" s="191" t="s">
        <v>18249</v>
      </c>
      <c r="B12169" s="192" t="s">
        <v>28551</v>
      </c>
      <c r="C12169" s="192" t="s">
        <v>29797</v>
      </c>
      <c r="D12169" s="192" t="s">
        <v>29797</v>
      </c>
      <c r="E12169" s="192" t="s">
        <v>29797</v>
      </c>
      <c r="F12169" s="192" t="s">
        <v>29797</v>
      </c>
      <c r="G12169" s="192" t="s">
        <v>29797</v>
      </c>
      <c r="H12169" s="192" t="s">
        <v>32466</v>
      </c>
      <c r="I12169" s="192" t="s">
        <v>32467</v>
      </c>
      <c r="J12169" s="192" t="s">
        <v>29995</v>
      </c>
      <c r="K12169" s="192" t="s">
        <v>10302</v>
      </c>
      <c r="L12169" s="192" t="s">
        <v>1447</v>
      </c>
    </row>
    <row r="12170" spans="1:12" ht="15" x14ac:dyDescent="0.25">
      <c r="A12170" s="189" t="s">
        <v>18250</v>
      </c>
      <c r="B12170" s="190" t="s">
        <v>22052</v>
      </c>
      <c r="C12170" s="190" t="s">
        <v>29797</v>
      </c>
      <c r="D12170" s="190" t="s">
        <v>29797</v>
      </c>
      <c r="E12170" s="190" t="s">
        <v>29797</v>
      </c>
      <c r="F12170" s="190" t="s">
        <v>29797</v>
      </c>
      <c r="G12170" s="190" t="s">
        <v>29797</v>
      </c>
      <c r="H12170" s="190" t="s">
        <v>29797</v>
      </c>
      <c r="I12170" s="190" t="s">
        <v>29797</v>
      </c>
      <c r="J12170" s="190" t="s">
        <v>29797</v>
      </c>
      <c r="K12170" s="190" t="s">
        <v>29797</v>
      </c>
      <c r="L12170" s="190" t="s">
        <v>29797</v>
      </c>
    </row>
    <row r="12171" spans="1:12" ht="15" x14ac:dyDescent="0.25">
      <c r="A12171" s="191" t="s">
        <v>9889</v>
      </c>
      <c r="B12171" s="192" t="s">
        <v>9890</v>
      </c>
      <c r="C12171" s="192" t="s">
        <v>29797</v>
      </c>
      <c r="D12171" s="192" t="s">
        <v>29797</v>
      </c>
      <c r="E12171" s="192" t="s">
        <v>29797</v>
      </c>
      <c r="F12171" s="192" t="s">
        <v>29797</v>
      </c>
      <c r="G12171" s="192" t="s">
        <v>29797</v>
      </c>
      <c r="H12171" s="192" t="s">
        <v>31402</v>
      </c>
      <c r="I12171" s="192" t="s">
        <v>31403</v>
      </c>
      <c r="J12171" s="192" t="s">
        <v>29821</v>
      </c>
      <c r="K12171" s="192" t="s">
        <v>5062</v>
      </c>
      <c r="L12171" s="192" t="s">
        <v>1447</v>
      </c>
    </row>
    <row r="12172" spans="1:12" ht="15" x14ac:dyDescent="0.25">
      <c r="A12172" s="189" t="s">
        <v>28552</v>
      </c>
      <c r="B12172" s="190" t="s">
        <v>28553</v>
      </c>
      <c r="C12172" s="190" t="s">
        <v>29797</v>
      </c>
      <c r="D12172" s="190" t="s">
        <v>29797</v>
      </c>
      <c r="E12172" s="190" t="s">
        <v>29797</v>
      </c>
      <c r="F12172" s="190" t="s">
        <v>29797</v>
      </c>
      <c r="G12172" s="190" t="s">
        <v>29797</v>
      </c>
      <c r="H12172" s="190" t="s">
        <v>29797</v>
      </c>
      <c r="I12172" s="190" t="s">
        <v>29797</v>
      </c>
      <c r="J12172" s="190" t="s">
        <v>29797</v>
      </c>
      <c r="K12172" s="190" t="s">
        <v>29797</v>
      </c>
      <c r="L12172" s="190" t="s">
        <v>29797</v>
      </c>
    </row>
    <row r="12173" spans="1:12" ht="15" x14ac:dyDescent="0.25">
      <c r="A12173" s="191" t="s">
        <v>28554</v>
      </c>
      <c r="B12173" s="192" t="s">
        <v>28555</v>
      </c>
      <c r="C12173" s="192" t="s">
        <v>29797</v>
      </c>
      <c r="D12173" s="192" t="s">
        <v>29797</v>
      </c>
      <c r="E12173" s="192" t="s">
        <v>29797</v>
      </c>
      <c r="F12173" s="192" t="s">
        <v>29797</v>
      </c>
      <c r="G12173" s="192" t="s">
        <v>29797</v>
      </c>
      <c r="H12173" s="192" t="s">
        <v>29797</v>
      </c>
      <c r="I12173" s="192" t="s">
        <v>29797</v>
      </c>
      <c r="J12173" s="192" t="s">
        <v>29797</v>
      </c>
      <c r="K12173" s="192" t="s">
        <v>29797</v>
      </c>
      <c r="L12173" s="192" t="s">
        <v>29797</v>
      </c>
    </row>
    <row r="12174" spans="1:12" ht="15" x14ac:dyDescent="0.25">
      <c r="A12174" s="189" t="s">
        <v>18251</v>
      </c>
      <c r="B12174" s="190" t="s">
        <v>22053</v>
      </c>
      <c r="C12174" s="190" t="s">
        <v>29797</v>
      </c>
      <c r="D12174" s="190" t="s">
        <v>29797</v>
      </c>
      <c r="E12174" s="190" t="s">
        <v>29797</v>
      </c>
      <c r="F12174" s="190" t="s">
        <v>29797</v>
      </c>
      <c r="G12174" s="190" t="s">
        <v>29797</v>
      </c>
      <c r="H12174" s="190" t="s">
        <v>29797</v>
      </c>
      <c r="I12174" s="190" t="s">
        <v>29797</v>
      </c>
      <c r="J12174" s="190" t="s">
        <v>29797</v>
      </c>
      <c r="K12174" s="190" t="s">
        <v>29797</v>
      </c>
      <c r="L12174" s="190" t="s">
        <v>29797</v>
      </c>
    </row>
    <row r="12175" spans="1:12" ht="15" x14ac:dyDescent="0.25">
      <c r="A12175" s="191" t="s">
        <v>28556</v>
      </c>
      <c r="B12175" s="192" t="s">
        <v>28557</v>
      </c>
      <c r="C12175" s="192" t="s">
        <v>29797</v>
      </c>
      <c r="D12175" s="192" t="s">
        <v>29797</v>
      </c>
      <c r="E12175" s="192" t="s">
        <v>29797</v>
      </c>
      <c r="F12175" s="192" t="s">
        <v>29797</v>
      </c>
      <c r="G12175" s="192" t="s">
        <v>29797</v>
      </c>
      <c r="H12175" s="192" t="s">
        <v>31496</v>
      </c>
      <c r="I12175" s="192" t="s">
        <v>31497</v>
      </c>
      <c r="J12175" s="192" t="s">
        <v>29821</v>
      </c>
      <c r="K12175" s="192" t="s">
        <v>5062</v>
      </c>
      <c r="L12175" s="192" t="s">
        <v>1447</v>
      </c>
    </row>
    <row r="12176" spans="1:12" ht="15" x14ac:dyDescent="0.25">
      <c r="A12176" s="189" t="s">
        <v>9891</v>
      </c>
      <c r="B12176" s="190" t="s">
        <v>9892</v>
      </c>
      <c r="C12176" s="190" t="s">
        <v>29797</v>
      </c>
      <c r="D12176" s="190" t="s">
        <v>29797</v>
      </c>
      <c r="E12176" s="190" t="s">
        <v>29797</v>
      </c>
      <c r="F12176" s="190" t="s">
        <v>29797</v>
      </c>
      <c r="G12176" s="190" t="s">
        <v>29797</v>
      </c>
      <c r="H12176" s="190" t="s">
        <v>29797</v>
      </c>
      <c r="I12176" s="190" t="s">
        <v>29797</v>
      </c>
      <c r="J12176" s="190" t="s">
        <v>29797</v>
      </c>
      <c r="K12176" s="190" t="s">
        <v>29797</v>
      </c>
      <c r="L12176" s="190" t="s">
        <v>29797</v>
      </c>
    </row>
    <row r="12177" spans="1:12" ht="15" x14ac:dyDescent="0.25">
      <c r="A12177" s="191" t="s">
        <v>6783</v>
      </c>
      <c r="B12177" s="192" t="s">
        <v>348</v>
      </c>
      <c r="C12177" s="192" t="s">
        <v>29797</v>
      </c>
      <c r="D12177" s="192" t="s">
        <v>29797</v>
      </c>
      <c r="E12177" s="192" t="s">
        <v>29797</v>
      </c>
      <c r="F12177" s="192" t="s">
        <v>29797</v>
      </c>
      <c r="G12177" s="192" t="s">
        <v>29797</v>
      </c>
      <c r="H12177" s="192" t="s">
        <v>31340</v>
      </c>
      <c r="I12177" s="192" t="s">
        <v>1380</v>
      </c>
      <c r="J12177" s="192" t="s">
        <v>29821</v>
      </c>
      <c r="K12177" s="192" t="s">
        <v>5062</v>
      </c>
      <c r="L12177" s="192" t="s">
        <v>1447</v>
      </c>
    </row>
    <row r="12178" spans="1:12" ht="15" x14ac:dyDescent="0.25">
      <c r="A12178" s="189" t="s">
        <v>28558</v>
      </c>
      <c r="B12178" s="190" t="s">
        <v>28559</v>
      </c>
      <c r="C12178" s="190" t="s">
        <v>29797</v>
      </c>
      <c r="D12178" s="190" t="s">
        <v>29797</v>
      </c>
      <c r="E12178" s="190" t="s">
        <v>29797</v>
      </c>
      <c r="F12178" s="190" t="s">
        <v>29797</v>
      </c>
      <c r="G12178" s="190" t="s">
        <v>29797</v>
      </c>
      <c r="H12178" s="190" t="s">
        <v>31366</v>
      </c>
      <c r="I12178" s="190" t="s">
        <v>31367</v>
      </c>
      <c r="J12178" s="190" t="s">
        <v>29821</v>
      </c>
      <c r="K12178" s="190" t="s">
        <v>5062</v>
      </c>
      <c r="L12178" s="190" t="s">
        <v>1447</v>
      </c>
    </row>
    <row r="12179" spans="1:12" ht="15" x14ac:dyDescent="0.25">
      <c r="A12179" s="191" t="s">
        <v>28560</v>
      </c>
      <c r="B12179" s="192" t="s">
        <v>28561</v>
      </c>
      <c r="C12179" s="192" t="s">
        <v>29797</v>
      </c>
      <c r="D12179" s="192" t="s">
        <v>29797</v>
      </c>
      <c r="E12179" s="192" t="s">
        <v>31137</v>
      </c>
      <c r="F12179" s="192" t="s">
        <v>29797</v>
      </c>
      <c r="G12179" s="192" t="s">
        <v>29797</v>
      </c>
      <c r="H12179" s="192" t="s">
        <v>31361</v>
      </c>
      <c r="I12179" s="192" t="s">
        <v>5062</v>
      </c>
      <c r="J12179" s="192" t="s">
        <v>29821</v>
      </c>
      <c r="K12179" s="192" t="s">
        <v>5062</v>
      </c>
      <c r="L12179" s="192" t="s">
        <v>1447</v>
      </c>
    </row>
    <row r="12180" spans="1:12" ht="15" x14ac:dyDescent="0.25">
      <c r="A12180" s="189" t="s">
        <v>28562</v>
      </c>
      <c r="B12180" s="190" t="s">
        <v>28563</v>
      </c>
      <c r="C12180" s="190" t="s">
        <v>29797</v>
      </c>
      <c r="D12180" s="190" t="s">
        <v>29797</v>
      </c>
      <c r="E12180" s="190" t="s">
        <v>29797</v>
      </c>
      <c r="F12180" s="190" t="s">
        <v>29797</v>
      </c>
      <c r="G12180" s="190" t="s">
        <v>29797</v>
      </c>
      <c r="H12180" s="190" t="s">
        <v>31434</v>
      </c>
      <c r="I12180" s="190" t="s">
        <v>31435</v>
      </c>
      <c r="J12180" s="190" t="s">
        <v>29821</v>
      </c>
      <c r="K12180" s="190" t="s">
        <v>5062</v>
      </c>
      <c r="L12180" s="190" t="s">
        <v>1447</v>
      </c>
    </row>
    <row r="12181" spans="1:12" ht="15" x14ac:dyDescent="0.25">
      <c r="A12181" s="191" t="s">
        <v>6784</v>
      </c>
      <c r="B12181" s="192" t="s">
        <v>349</v>
      </c>
      <c r="C12181" s="192" t="s">
        <v>29812</v>
      </c>
      <c r="D12181" s="192" t="s">
        <v>29813</v>
      </c>
      <c r="E12181" s="192" t="s">
        <v>31138</v>
      </c>
      <c r="F12181" s="192" t="s">
        <v>29804</v>
      </c>
      <c r="G12181" s="192" t="s">
        <v>30104</v>
      </c>
      <c r="H12181" s="192" t="s">
        <v>31880</v>
      </c>
      <c r="I12181" s="192" t="s">
        <v>5073</v>
      </c>
      <c r="J12181" s="192" t="s">
        <v>31325</v>
      </c>
      <c r="K12181" s="192" t="s">
        <v>5073</v>
      </c>
      <c r="L12181" s="192" t="s">
        <v>1447</v>
      </c>
    </row>
    <row r="12182" spans="1:12" ht="15" x14ac:dyDescent="0.25">
      <c r="A12182" s="189" t="s">
        <v>18252</v>
      </c>
      <c r="B12182" s="190" t="s">
        <v>22054</v>
      </c>
      <c r="C12182" s="190" t="s">
        <v>29797</v>
      </c>
      <c r="D12182" s="190" t="s">
        <v>29797</v>
      </c>
      <c r="E12182" s="190" t="s">
        <v>29797</v>
      </c>
      <c r="F12182" s="190" t="s">
        <v>29797</v>
      </c>
      <c r="G12182" s="190" t="s">
        <v>29797</v>
      </c>
      <c r="H12182" s="190" t="s">
        <v>29797</v>
      </c>
      <c r="I12182" s="190" t="s">
        <v>29797</v>
      </c>
      <c r="J12182" s="190" t="s">
        <v>29797</v>
      </c>
      <c r="K12182" s="190" t="s">
        <v>29797</v>
      </c>
      <c r="L12182" s="190" t="s">
        <v>29797</v>
      </c>
    </row>
    <row r="12183" spans="1:12" ht="15" x14ac:dyDescent="0.25">
      <c r="A12183" s="191" t="s">
        <v>18253</v>
      </c>
      <c r="B12183" s="192" t="s">
        <v>22055</v>
      </c>
      <c r="C12183" s="192" t="s">
        <v>29797</v>
      </c>
      <c r="D12183" s="192" t="s">
        <v>29797</v>
      </c>
      <c r="E12183" s="192" t="s">
        <v>29797</v>
      </c>
      <c r="F12183" s="192" t="s">
        <v>29797</v>
      </c>
      <c r="G12183" s="192" t="s">
        <v>29797</v>
      </c>
      <c r="H12183" s="192" t="s">
        <v>29797</v>
      </c>
      <c r="I12183" s="192" t="s">
        <v>29797</v>
      </c>
      <c r="J12183" s="192" t="s">
        <v>29797</v>
      </c>
      <c r="K12183" s="192" t="s">
        <v>29797</v>
      </c>
      <c r="L12183" s="192" t="s">
        <v>29797</v>
      </c>
    </row>
    <row r="12184" spans="1:12" ht="15" x14ac:dyDescent="0.25">
      <c r="A12184" s="189" t="s">
        <v>9893</v>
      </c>
      <c r="B12184" s="190" t="s">
        <v>9894</v>
      </c>
      <c r="C12184" s="190" t="s">
        <v>29797</v>
      </c>
      <c r="D12184" s="190" t="s">
        <v>29797</v>
      </c>
      <c r="E12184" s="190" t="s">
        <v>29797</v>
      </c>
      <c r="F12184" s="190" t="s">
        <v>29797</v>
      </c>
      <c r="G12184" s="190" t="s">
        <v>29797</v>
      </c>
      <c r="H12184" s="190" t="s">
        <v>31402</v>
      </c>
      <c r="I12184" s="190" t="s">
        <v>31403</v>
      </c>
      <c r="J12184" s="190" t="s">
        <v>29821</v>
      </c>
      <c r="K12184" s="190" t="s">
        <v>5062</v>
      </c>
      <c r="L12184" s="190" t="s">
        <v>1447</v>
      </c>
    </row>
    <row r="12185" spans="1:12" ht="15" x14ac:dyDescent="0.25">
      <c r="A12185" s="191" t="s">
        <v>18254</v>
      </c>
      <c r="B12185" s="192" t="s">
        <v>22056</v>
      </c>
      <c r="C12185" s="192" t="s">
        <v>29797</v>
      </c>
      <c r="D12185" s="192" t="s">
        <v>29797</v>
      </c>
      <c r="E12185" s="192" t="s">
        <v>29797</v>
      </c>
      <c r="F12185" s="192" t="s">
        <v>29797</v>
      </c>
      <c r="G12185" s="192" t="s">
        <v>29797</v>
      </c>
      <c r="H12185" s="192" t="s">
        <v>29797</v>
      </c>
      <c r="I12185" s="192" t="s">
        <v>29797</v>
      </c>
      <c r="J12185" s="192" t="s">
        <v>29797</v>
      </c>
      <c r="K12185" s="192" t="s">
        <v>29797</v>
      </c>
      <c r="L12185" s="192" t="s">
        <v>29797</v>
      </c>
    </row>
    <row r="12186" spans="1:12" ht="15" x14ac:dyDescent="0.25">
      <c r="A12186" s="189" t="s">
        <v>6785</v>
      </c>
      <c r="B12186" s="190" t="s">
        <v>350</v>
      </c>
      <c r="C12186" s="190" t="s">
        <v>29806</v>
      </c>
      <c r="D12186" s="190" t="s">
        <v>29816</v>
      </c>
      <c r="E12186" s="190" t="s">
        <v>31139</v>
      </c>
      <c r="F12186" s="190" t="s">
        <v>29804</v>
      </c>
      <c r="G12186" s="190" t="s">
        <v>30976</v>
      </c>
      <c r="H12186" s="190" t="s">
        <v>32767</v>
      </c>
      <c r="I12186" s="190" t="s">
        <v>32768</v>
      </c>
      <c r="J12186" s="190" t="s">
        <v>29826</v>
      </c>
      <c r="K12186" s="190" t="s">
        <v>5078</v>
      </c>
      <c r="L12186" s="190" t="s">
        <v>1447</v>
      </c>
    </row>
    <row r="12187" spans="1:12" ht="15" x14ac:dyDescent="0.25">
      <c r="A12187" s="191" t="s">
        <v>6786</v>
      </c>
      <c r="B12187" s="192" t="s">
        <v>351</v>
      </c>
      <c r="C12187" s="192" t="s">
        <v>29797</v>
      </c>
      <c r="D12187" s="192" t="s">
        <v>29797</v>
      </c>
      <c r="E12187" s="192" t="s">
        <v>29797</v>
      </c>
      <c r="F12187" s="192" t="s">
        <v>29797</v>
      </c>
      <c r="G12187" s="192" t="s">
        <v>29797</v>
      </c>
      <c r="H12187" s="192" t="s">
        <v>31482</v>
      </c>
      <c r="I12187" s="192" t="s">
        <v>31483</v>
      </c>
      <c r="J12187" s="192" t="s">
        <v>29821</v>
      </c>
      <c r="K12187" s="192" t="s">
        <v>5062</v>
      </c>
      <c r="L12187" s="192" t="s">
        <v>1447</v>
      </c>
    </row>
    <row r="12188" spans="1:12" ht="15" x14ac:dyDescent="0.25">
      <c r="A12188" s="189" t="s">
        <v>9895</v>
      </c>
      <c r="B12188" s="190" t="s">
        <v>9896</v>
      </c>
      <c r="C12188" s="190" t="s">
        <v>29797</v>
      </c>
      <c r="D12188" s="190" t="s">
        <v>29797</v>
      </c>
      <c r="E12188" s="190" t="s">
        <v>29797</v>
      </c>
      <c r="F12188" s="190" t="s">
        <v>29797</v>
      </c>
      <c r="G12188" s="190" t="s">
        <v>29797</v>
      </c>
      <c r="H12188" s="190" t="s">
        <v>29797</v>
      </c>
      <c r="I12188" s="190" t="s">
        <v>29797</v>
      </c>
      <c r="J12188" s="190" t="s">
        <v>29797</v>
      </c>
      <c r="K12188" s="190" t="s">
        <v>29797</v>
      </c>
      <c r="L12188" s="190" t="s">
        <v>29797</v>
      </c>
    </row>
    <row r="12189" spans="1:12" ht="15" x14ac:dyDescent="0.25">
      <c r="A12189" s="191" t="s">
        <v>6787</v>
      </c>
      <c r="B12189" s="192" t="s">
        <v>352</v>
      </c>
      <c r="C12189" s="192" t="s">
        <v>29797</v>
      </c>
      <c r="D12189" s="192" t="s">
        <v>29797</v>
      </c>
      <c r="E12189" s="192" t="s">
        <v>29797</v>
      </c>
      <c r="F12189" s="192" t="s">
        <v>29797</v>
      </c>
      <c r="G12189" s="192" t="s">
        <v>29797</v>
      </c>
      <c r="H12189" s="192" t="s">
        <v>32659</v>
      </c>
      <c r="I12189" s="192" t="s">
        <v>32643</v>
      </c>
      <c r="J12189" s="192" t="s">
        <v>29826</v>
      </c>
      <c r="K12189" s="192" t="s">
        <v>5078</v>
      </c>
      <c r="L12189" s="192" t="s">
        <v>1447</v>
      </c>
    </row>
    <row r="12190" spans="1:12" ht="15" x14ac:dyDescent="0.25">
      <c r="A12190" s="189" t="s">
        <v>9897</v>
      </c>
      <c r="B12190" s="190" t="s">
        <v>9898</v>
      </c>
      <c r="C12190" s="190" t="s">
        <v>29797</v>
      </c>
      <c r="D12190" s="190" t="s">
        <v>29797</v>
      </c>
      <c r="E12190" s="190" t="s">
        <v>29797</v>
      </c>
      <c r="F12190" s="190" t="s">
        <v>29797</v>
      </c>
      <c r="G12190" s="190" t="s">
        <v>29797</v>
      </c>
      <c r="H12190" s="190" t="s">
        <v>31519</v>
      </c>
      <c r="I12190" s="190" t="s">
        <v>31520</v>
      </c>
      <c r="J12190" s="190" t="s">
        <v>29821</v>
      </c>
      <c r="K12190" s="190" t="s">
        <v>5062</v>
      </c>
      <c r="L12190" s="190" t="s">
        <v>1447</v>
      </c>
    </row>
    <row r="12191" spans="1:12" ht="15" x14ac:dyDescent="0.25">
      <c r="A12191" s="191" t="s">
        <v>9899</v>
      </c>
      <c r="B12191" s="192" t="s">
        <v>13524</v>
      </c>
      <c r="C12191" s="192" t="s">
        <v>29812</v>
      </c>
      <c r="D12191" s="192" t="s">
        <v>29824</v>
      </c>
      <c r="E12191" s="192" t="s">
        <v>31140</v>
      </c>
      <c r="F12191" s="192" t="s">
        <v>29804</v>
      </c>
      <c r="G12191" s="192" t="s">
        <v>29849</v>
      </c>
      <c r="H12191" s="192" t="s">
        <v>32223</v>
      </c>
      <c r="I12191" s="192" t="s">
        <v>1397</v>
      </c>
      <c r="J12191" s="192" t="s">
        <v>29821</v>
      </c>
      <c r="K12191" s="192" t="s">
        <v>5062</v>
      </c>
      <c r="L12191" s="192" t="s">
        <v>1447</v>
      </c>
    </row>
    <row r="12192" spans="1:12" ht="15" x14ac:dyDescent="0.25">
      <c r="A12192" s="189" t="s">
        <v>13525</v>
      </c>
      <c r="B12192" s="190" t="s">
        <v>13526</v>
      </c>
      <c r="C12192" s="190" t="s">
        <v>29797</v>
      </c>
      <c r="D12192" s="190" t="s">
        <v>29797</v>
      </c>
      <c r="E12192" s="190" t="s">
        <v>29797</v>
      </c>
      <c r="F12192" s="190" t="s">
        <v>29797</v>
      </c>
      <c r="G12192" s="190" t="s">
        <v>29797</v>
      </c>
      <c r="H12192" s="190" t="s">
        <v>31905</v>
      </c>
      <c r="I12192" s="190" t="s">
        <v>31906</v>
      </c>
      <c r="J12192" s="190" t="s">
        <v>31325</v>
      </c>
      <c r="K12192" s="190" t="s">
        <v>5073</v>
      </c>
      <c r="L12192" s="190" t="s">
        <v>1447</v>
      </c>
    </row>
    <row r="12193" spans="1:12" ht="15" x14ac:dyDescent="0.25">
      <c r="A12193" s="191" t="s">
        <v>13527</v>
      </c>
      <c r="B12193" s="192" t="s">
        <v>13528</v>
      </c>
      <c r="C12193" s="192" t="s">
        <v>29797</v>
      </c>
      <c r="D12193" s="192" t="s">
        <v>29797</v>
      </c>
      <c r="E12193" s="192" t="s">
        <v>29797</v>
      </c>
      <c r="F12193" s="192" t="s">
        <v>29797</v>
      </c>
      <c r="G12193" s="192" t="s">
        <v>29797</v>
      </c>
      <c r="H12193" s="192" t="s">
        <v>32380</v>
      </c>
      <c r="I12193" s="192" t="s">
        <v>5078</v>
      </c>
      <c r="J12193" s="192" t="s">
        <v>29826</v>
      </c>
      <c r="K12193" s="192" t="s">
        <v>5078</v>
      </c>
      <c r="L12193" s="192" t="s">
        <v>1447</v>
      </c>
    </row>
    <row r="12194" spans="1:12" ht="15" x14ac:dyDescent="0.25">
      <c r="A12194" s="189" t="s">
        <v>13529</v>
      </c>
      <c r="B12194" s="190" t="s">
        <v>13530</v>
      </c>
      <c r="C12194" s="190" t="s">
        <v>29797</v>
      </c>
      <c r="D12194" s="190" t="s">
        <v>29797</v>
      </c>
      <c r="E12194" s="190" t="s">
        <v>29797</v>
      </c>
      <c r="F12194" s="190" t="s">
        <v>29797</v>
      </c>
      <c r="G12194" s="190" t="s">
        <v>29797</v>
      </c>
      <c r="H12194" s="190" t="s">
        <v>31636</v>
      </c>
      <c r="I12194" s="190" t="s">
        <v>31637</v>
      </c>
      <c r="J12194" s="190" t="s">
        <v>29821</v>
      </c>
      <c r="K12194" s="190" t="s">
        <v>5062</v>
      </c>
      <c r="L12194" s="190" t="s">
        <v>1447</v>
      </c>
    </row>
    <row r="12195" spans="1:12" ht="15" x14ac:dyDescent="0.25">
      <c r="A12195" s="191" t="s">
        <v>28564</v>
      </c>
      <c r="B12195" s="192" t="s">
        <v>28565</v>
      </c>
      <c r="C12195" s="192" t="s">
        <v>29806</v>
      </c>
      <c r="D12195" s="192" t="s">
        <v>30645</v>
      </c>
      <c r="E12195" s="192" t="s">
        <v>31141</v>
      </c>
      <c r="F12195" s="192" t="s">
        <v>29804</v>
      </c>
      <c r="G12195" s="192" t="s">
        <v>30752</v>
      </c>
      <c r="H12195" s="192" t="s">
        <v>33312</v>
      </c>
      <c r="I12195" s="192" t="s">
        <v>33313</v>
      </c>
      <c r="J12195" s="192" t="s">
        <v>30441</v>
      </c>
      <c r="K12195" s="192" t="s">
        <v>9190</v>
      </c>
      <c r="L12195" s="192" t="s">
        <v>1447</v>
      </c>
    </row>
    <row r="12196" spans="1:12" ht="15" x14ac:dyDescent="0.25">
      <c r="A12196" s="189" t="s">
        <v>18255</v>
      </c>
      <c r="B12196" s="190" t="s">
        <v>22057</v>
      </c>
      <c r="C12196" s="190" t="s">
        <v>29797</v>
      </c>
      <c r="D12196" s="190" t="s">
        <v>29797</v>
      </c>
      <c r="E12196" s="190" t="s">
        <v>29797</v>
      </c>
      <c r="F12196" s="190" t="s">
        <v>29797</v>
      </c>
      <c r="G12196" s="190" t="s">
        <v>29797</v>
      </c>
      <c r="H12196" s="190" t="s">
        <v>29797</v>
      </c>
      <c r="I12196" s="190" t="s">
        <v>29797</v>
      </c>
      <c r="J12196" s="190" t="s">
        <v>29797</v>
      </c>
      <c r="K12196" s="190" t="s">
        <v>29797</v>
      </c>
      <c r="L12196" s="190" t="s">
        <v>29797</v>
      </c>
    </row>
    <row r="12197" spans="1:12" ht="15" x14ac:dyDescent="0.25">
      <c r="A12197" s="191" t="s">
        <v>18256</v>
      </c>
      <c r="B12197" s="192" t="s">
        <v>22058</v>
      </c>
      <c r="C12197" s="192" t="s">
        <v>29797</v>
      </c>
      <c r="D12197" s="192" t="s">
        <v>29797</v>
      </c>
      <c r="E12197" s="192" t="s">
        <v>29797</v>
      </c>
      <c r="F12197" s="192" t="s">
        <v>29797</v>
      </c>
      <c r="G12197" s="192" t="s">
        <v>29797</v>
      </c>
      <c r="H12197" s="192" t="s">
        <v>29797</v>
      </c>
      <c r="I12197" s="192" t="s">
        <v>29797</v>
      </c>
      <c r="J12197" s="192" t="s">
        <v>29797</v>
      </c>
      <c r="K12197" s="192" t="s">
        <v>29797</v>
      </c>
      <c r="L12197" s="192" t="s">
        <v>29797</v>
      </c>
    </row>
    <row r="12198" spans="1:12" ht="15" x14ac:dyDescent="0.25">
      <c r="A12198" s="189" t="s">
        <v>28566</v>
      </c>
      <c r="B12198" s="190" t="s">
        <v>28567</v>
      </c>
      <c r="C12198" s="190" t="s">
        <v>29797</v>
      </c>
      <c r="D12198" s="190" t="s">
        <v>29797</v>
      </c>
      <c r="E12198" s="190" t="s">
        <v>31142</v>
      </c>
      <c r="F12198" s="190" t="s">
        <v>29797</v>
      </c>
      <c r="G12198" s="190" t="s">
        <v>29797</v>
      </c>
      <c r="H12198" s="190" t="s">
        <v>31342</v>
      </c>
      <c r="I12198" s="190" t="s">
        <v>31343</v>
      </c>
      <c r="J12198" s="190" t="s">
        <v>29821</v>
      </c>
      <c r="K12198" s="190" t="s">
        <v>5062</v>
      </c>
      <c r="L12198" s="190" t="s">
        <v>1447</v>
      </c>
    </row>
    <row r="12199" spans="1:12" ht="15" x14ac:dyDescent="0.25">
      <c r="A12199" s="191" t="s">
        <v>18257</v>
      </c>
      <c r="B12199" s="192" t="s">
        <v>22059</v>
      </c>
      <c r="C12199" s="192" t="s">
        <v>29797</v>
      </c>
      <c r="D12199" s="192" t="s">
        <v>29797</v>
      </c>
      <c r="E12199" s="192" t="s">
        <v>29797</v>
      </c>
      <c r="F12199" s="192" t="s">
        <v>29797</v>
      </c>
      <c r="G12199" s="192" t="s">
        <v>29797</v>
      </c>
      <c r="H12199" s="192" t="s">
        <v>29797</v>
      </c>
      <c r="I12199" s="192" t="s">
        <v>29797</v>
      </c>
      <c r="J12199" s="192" t="s">
        <v>29797</v>
      </c>
      <c r="K12199" s="192" t="s">
        <v>29797</v>
      </c>
      <c r="L12199" s="192" t="s">
        <v>29797</v>
      </c>
    </row>
    <row r="12200" spans="1:12" ht="15" x14ac:dyDescent="0.25">
      <c r="A12200" s="189" t="s">
        <v>18258</v>
      </c>
      <c r="B12200" s="190" t="s">
        <v>22060</v>
      </c>
      <c r="C12200" s="190" t="s">
        <v>29797</v>
      </c>
      <c r="D12200" s="190" t="s">
        <v>29797</v>
      </c>
      <c r="E12200" s="190" t="s">
        <v>29797</v>
      </c>
      <c r="F12200" s="190" t="s">
        <v>29797</v>
      </c>
      <c r="G12200" s="190" t="s">
        <v>29797</v>
      </c>
      <c r="H12200" s="190" t="s">
        <v>33314</v>
      </c>
      <c r="I12200" s="190" t="s">
        <v>5889</v>
      </c>
      <c r="J12200" s="190" t="s">
        <v>29832</v>
      </c>
      <c r="K12200" s="190" t="s">
        <v>5889</v>
      </c>
      <c r="L12200" s="190" t="s">
        <v>1447</v>
      </c>
    </row>
    <row r="12201" spans="1:12" ht="15" x14ac:dyDescent="0.25">
      <c r="A12201" s="191" t="s">
        <v>18259</v>
      </c>
      <c r="B12201" s="192" t="s">
        <v>22061</v>
      </c>
      <c r="C12201" s="192" t="s">
        <v>29797</v>
      </c>
      <c r="D12201" s="192" t="s">
        <v>29797</v>
      </c>
      <c r="E12201" s="192" t="s">
        <v>29797</v>
      </c>
      <c r="F12201" s="192" t="s">
        <v>29797</v>
      </c>
      <c r="G12201" s="192" t="s">
        <v>29797</v>
      </c>
      <c r="H12201" s="192" t="s">
        <v>31676</v>
      </c>
      <c r="I12201" s="192" t="s">
        <v>31677</v>
      </c>
      <c r="J12201" s="192" t="s">
        <v>31325</v>
      </c>
      <c r="K12201" s="192" t="s">
        <v>5073</v>
      </c>
      <c r="L12201" s="192" t="s">
        <v>1447</v>
      </c>
    </row>
    <row r="12202" spans="1:12" ht="15" x14ac:dyDescent="0.25">
      <c r="A12202" s="189" t="s">
        <v>6788</v>
      </c>
      <c r="B12202" s="190" t="s">
        <v>353</v>
      </c>
      <c r="C12202" s="190" t="s">
        <v>29797</v>
      </c>
      <c r="D12202" s="190" t="s">
        <v>29797</v>
      </c>
      <c r="E12202" s="190" t="s">
        <v>29797</v>
      </c>
      <c r="F12202" s="190" t="s">
        <v>29797</v>
      </c>
      <c r="G12202" s="190" t="s">
        <v>29797</v>
      </c>
      <c r="H12202" s="190" t="s">
        <v>33315</v>
      </c>
      <c r="I12202" s="190" t="s">
        <v>10385</v>
      </c>
      <c r="J12202" s="190" t="s">
        <v>30976</v>
      </c>
      <c r="K12202" s="190" t="s">
        <v>10385</v>
      </c>
      <c r="L12202" s="190" t="s">
        <v>1447</v>
      </c>
    </row>
    <row r="12203" spans="1:12" ht="15" x14ac:dyDescent="0.25">
      <c r="A12203" s="191" t="s">
        <v>18260</v>
      </c>
      <c r="B12203" s="192" t="s">
        <v>22062</v>
      </c>
      <c r="C12203" s="192" t="s">
        <v>29797</v>
      </c>
      <c r="D12203" s="192" t="s">
        <v>29797</v>
      </c>
      <c r="E12203" s="192" t="s">
        <v>29797</v>
      </c>
      <c r="F12203" s="192" t="s">
        <v>29797</v>
      </c>
      <c r="G12203" s="192" t="s">
        <v>29797</v>
      </c>
      <c r="H12203" s="192" t="s">
        <v>29797</v>
      </c>
      <c r="I12203" s="192" t="s">
        <v>29797</v>
      </c>
      <c r="J12203" s="192" t="s">
        <v>29797</v>
      </c>
      <c r="K12203" s="192" t="s">
        <v>29797</v>
      </c>
      <c r="L12203" s="192" t="s">
        <v>29797</v>
      </c>
    </row>
    <row r="12204" spans="1:12" ht="15" x14ac:dyDescent="0.25">
      <c r="A12204" s="189" t="s">
        <v>18261</v>
      </c>
      <c r="B12204" s="190" t="s">
        <v>22063</v>
      </c>
      <c r="C12204" s="190" t="s">
        <v>29797</v>
      </c>
      <c r="D12204" s="190" t="s">
        <v>29797</v>
      </c>
      <c r="E12204" s="190" t="s">
        <v>29797</v>
      </c>
      <c r="F12204" s="190" t="s">
        <v>29797</v>
      </c>
      <c r="G12204" s="190" t="s">
        <v>29797</v>
      </c>
      <c r="H12204" s="190" t="s">
        <v>29797</v>
      </c>
      <c r="I12204" s="190" t="s">
        <v>29797</v>
      </c>
      <c r="J12204" s="190" t="s">
        <v>29797</v>
      </c>
      <c r="K12204" s="190" t="s">
        <v>29797</v>
      </c>
      <c r="L12204" s="190" t="s">
        <v>29797</v>
      </c>
    </row>
    <row r="12205" spans="1:12" ht="15" x14ac:dyDescent="0.25">
      <c r="A12205" s="191" t="s">
        <v>6789</v>
      </c>
      <c r="B12205" s="192" t="s">
        <v>354</v>
      </c>
      <c r="C12205" s="192" t="s">
        <v>29797</v>
      </c>
      <c r="D12205" s="192" t="s">
        <v>29797</v>
      </c>
      <c r="E12205" s="192" t="s">
        <v>29797</v>
      </c>
      <c r="F12205" s="192" t="s">
        <v>29797</v>
      </c>
      <c r="G12205" s="192" t="s">
        <v>29797</v>
      </c>
      <c r="H12205" s="192" t="s">
        <v>31315</v>
      </c>
      <c r="I12205" s="192" t="s">
        <v>5078</v>
      </c>
      <c r="J12205" s="192" t="s">
        <v>29826</v>
      </c>
      <c r="K12205" s="192" t="s">
        <v>5078</v>
      </c>
      <c r="L12205" s="192" t="s">
        <v>1447</v>
      </c>
    </row>
    <row r="12206" spans="1:12" ht="15" x14ac:dyDescent="0.25">
      <c r="A12206" s="189" t="s">
        <v>6790</v>
      </c>
      <c r="B12206" s="190" t="s">
        <v>355</v>
      </c>
      <c r="C12206" s="190" t="s">
        <v>29797</v>
      </c>
      <c r="D12206" s="190" t="s">
        <v>29797</v>
      </c>
      <c r="E12206" s="190" t="s">
        <v>29797</v>
      </c>
      <c r="F12206" s="190" t="s">
        <v>29797</v>
      </c>
      <c r="G12206" s="190" t="s">
        <v>29797</v>
      </c>
      <c r="H12206" s="190" t="s">
        <v>31899</v>
      </c>
      <c r="I12206" s="190" t="s">
        <v>5078</v>
      </c>
      <c r="J12206" s="190" t="s">
        <v>29826</v>
      </c>
      <c r="K12206" s="190" t="s">
        <v>5078</v>
      </c>
      <c r="L12206" s="190" t="s">
        <v>1447</v>
      </c>
    </row>
    <row r="12207" spans="1:12" ht="15" x14ac:dyDescent="0.25">
      <c r="A12207" s="191" t="s">
        <v>13531</v>
      </c>
      <c r="B12207" s="192" t="s">
        <v>13532</v>
      </c>
      <c r="C12207" s="192" t="s">
        <v>29797</v>
      </c>
      <c r="D12207" s="192" t="s">
        <v>29797</v>
      </c>
      <c r="E12207" s="192" t="s">
        <v>29797</v>
      </c>
      <c r="F12207" s="192" t="s">
        <v>29797</v>
      </c>
      <c r="G12207" s="192" t="s">
        <v>29797</v>
      </c>
      <c r="H12207" s="192" t="s">
        <v>32063</v>
      </c>
      <c r="I12207" s="192" t="s">
        <v>31100</v>
      </c>
      <c r="J12207" s="192" t="s">
        <v>31325</v>
      </c>
      <c r="K12207" s="192" t="s">
        <v>5073</v>
      </c>
      <c r="L12207" s="192" t="s">
        <v>1447</v>
      </c>
    </row>
    <row r="12208" spans="1:12" ht="15" x14ac:dyDescent="0.25">
      <c r="A12208" s="189" t="s">
        <v>18262</v>
      </c>
      <c r="B12208" s="190" t="s">
        <v>22064</v>
      </c>
      <c r="C12208" s="190" t="s">
        <v>29797</v>
      </c>
      <c r="D12208" s="190" t="s">
        <v>29797</v>
      </c>
      <c r="E12208" s="190" t="s">
        <v>29797</v>
      </c>
      <c r="F12208" s="190" t="s">
        <v>29797</v>
      </c>
      <c r="G12208" s="190" t="s">
        <v>29797</v>
      </c>
      <c r="H12208" s="190" t="s">
        <v>31434</v>
      </c>
      <c r="I12208" s="190" t="s">
        <v>31435</v>
      </c>
      <c r="J12208" s="190" t="s">
        <v>29821</v>
      </c>
      <c r="K12208" s="190" t="s">
        <v>5062</v>
      </c>
      <c r="L12208" s="190" t="s">
        <v>1447</v>
      </c>
    </row>
    <row r="12209" spans="1:12" ht="15" x14ac:dyDescent="0.25">
      <c r="A12209" s="191" t="s">
        <v>6791</v>
      </c>
      <c r="B12209" s="192" t="s">
        <v>356</v>
      </c>
      <c r="C12209" s="192" t="s">
        <v>29797</v>
      </c>
      <c r="D12209" s="192" t="s">
        <v>29797</v>
      </c>
      <c r="E12209" s="192" t="s">
        <v>29797</v>
      </c>
      <c r="F12209" s="192" t="s">
        <v>29797</v>
      </c>
      <c r="G12209" s="192" t="s">
        <v>29797</v>
      </c>
      <c r="H12209" s="192" t="s">
        <v>31417</v>
      </c>
      <c r="I12209" s="192" t="s">
        <v>5073</v>
      </c>
      <c r="J12209" s="192" t="s">
        <v>31325</v>
      </c>
      <c r="K12209" s="192" t="s">
        <v>5073</v>
      </c>
      <c r="L12209" s="192" t="s">
        <v>1447</v>
      </c>
    </row>
    <row r="12210" spans="1:12" ht="15" x14ac:dyDescent="0.25">
      <c r="A12210" s="189" t="s">
        <v>13533</v>
      </c>
      <c r="B12210" s="190" t="s">
        <v>13534</v>
      </c>
      <c r="C12210" s="190" t="s">
        <v>29797</v>
      </c>
      <c r="D12210" s="190" t="s">
        <v>29797</v>
      </c>
      <c r="E12210" s="190" t="s">
        <v>29797</v>
      </c>
      <c r="F12210" s="190" t="s">
        <v>29797</v>
      </c>
      <c r="G12210" s="190" t="s">
        <v>29797</v>
      </c>
      <c r="H12210" s="190" t="s">
        <v>29797</v>
      </c>
      <c r="I12210" s="190" t="s">
        <v>29797</v>
      </c>
      <c r="J12210" s="190" t="s">
        <v>29797</v>
      </c>
      <c r="K12210" s="190" t="s">
        <v>29797</v>
      </c>
      <c r="L12210" s="190" t="s">
        <v>29797</v>
      </c>
    </row>
    <row r="12211" spans="1:12" ht="15" x14ac:dyDescent="0.25">
      <c r="A12211" s="191" t="s">
        <v>18263</v>
      </c>
      <c r="B12211" s="192" t="s">
        <v>22065</v>
      </c>
      <c r="C12211" s="192" t="s">
        <v>29797</v>
      </c>
      <c r="D12211" s="192" t="s">
        <v>29797</v>
      </c>
      <c r="E12211" s="192" t="s">
        <v>29797</v>
      </c>
      <c r="F12211" s="192" t="s">
        <v>29797</v>
      </c>
      <c r="G12211" s="192" t="s">
        <v>29797</v>
      </c>
      <c r="H12211" s="192" t="s">
        <v>29797</v>
      </c>
      <c r="I12211" s="192" t="s">
        <v>29797</v>
      </c>
      <c r="J12211" s="192" t="s">
        <v>29797</v>
      </c>
      <c r="K12211" s="192" t="s">
        <v>29797</v>
      </c>
      <c r="L12211" s="192" t="s">
        <v>1447</v>
      </c>
    </row>
    <row r="12212" spans="1:12" ht="15" x14ac:dyDescent="0.25">
      <c r="A12212" s="189" t="s">
        <v>28568</v>
      </c>
      <c r="B12212" s="190" t="s">
        <v>28569</v>
      </c>
      <c r="C12212" s="190" t="s">
        <v>29797</v>
      </c>
      <c r="D12212" s="190" t="s">
        <v>29797</v>
      </c>
      <c r="E12212" s="190" t="s">
        <v>29797</v>
      </c>
      <c r="F12212" s="190" t="s">
        <v>29797</v>
      </c>
      <c r="G12212" s="190" t="s">
        <v>29797</v>
      </c>
      <c r="H12212" s="190" t="s">
        <v>29797</v>
      </c>
      <c r="I12212" s="190" t="s">
        <v>29797</v>
      </c>
      <c r="J12212" s="190" t="s">
        <v>29797</v>
      </c>
      <c r="K12212" s="190" t="s">
        <v>29797</v>
      </c>
      <c r="L12212" s="190" t="s">
        <v>1442</v>
      </c>
    </row>
    <row r="12213" spans="1:12" ht="15" x14ac:dyDescent="0.25">
      <c r="A12213" s="191" t="s">
        <v>18264</v>
      </c>
      <c r="B12213" s="192" t="s">
        <v>22066</v>
      </c>
      <c r="C12213" s="192" t="s">
        <v>29797</v>
      </c>
      <c r="D12213" s="192" t="s">
        <v>29797</v>
      </c>
      <c r="E12213" s="192" t="s">
        <v>29797</v>
      </c>
      <c r="F12213" s="192" t="s">
        <v>29797</v>
      </c>
      <c r="G12213" s="192" t="s">
        <v>29797</v>
      </c>
      <c r="H12213" s="192" t="s">
        <v>31511</v>
      </c>
      <c r="I12213" s="192" t="s">
        <v>31512</v>
      </c>
      <c r="J12213" s="192" t="s">
        <v>29821</v>
      </c>
      <c r="K12213" s="192" t="s">
        <v>5062</v>
      </c>
      <c r="L12213" s="192" t="s">
        <v>1447</v>
      </c>
    </row>
    <row r="12214" spans="1:12" ht="15" x14ac:dyDescent="0.25">
      <c r="A12214" s="189" t="s">
        <v>13535</v>
      </c>
      <c r="B12214" s="190" t="s">
        <v>13536</v>
      </c>
      <c r="C12214" s="190" t="s">
        <v>29797</v>
      </c>
      <c r="D12214" s="190" t="s">
        <v>29797</v>
      </c>
      <c r="E12214" s="190" t="s">
        <v>29797</v>
      </c>
      <c r="F12214" s="190" t="s">
        <v>29797</v>
      </c>
      <c r="G12214" s="190" t="s">
        <v>29797</v>
      </c>
      <c r="H12214" s="190" t="s">
        <v>32474</v>
      </c>
      <c r="I12214" s="190" t="s">
        <v>32475</v>
      </c>
      <c r="J12214" s="190" t="s">
        <v>31325</v>
      </c>
      <c r="K12214" s="190" t="s">
        <v>5073</v>
      </c>
      <c r="L12214" s="190" t="s">
        <v>1447</v>
      </c>
    </row>
    <row r="12215" spans="1:12" ht="15" x14ac:dyDescent="0.25">
      <c r="A12215" s="191" t="s">
        <v>18265</v>
      </c>
      <c r="B12215" s="192" t="s">
        <v>22067</v>
      </c>
      <c r="C12215" s="192" t="s">
        <v>29797</v>
      </c>
      <c r="D12215" s="192" t="s">
        <v>29797</v>
      </c>
      <c r="E12215" s="192" t="s">
        <v>29797</v>
      </c>
      <c r="F12215" s="192" t="s">
        <v>29797</v>
      </c>
      <c r="G12215" s="192" t="s">
        <v>29797</v>
      </c>
      <c r="H12215" s="192" t="s">
        <v>29797</v>
      </c>
      <c r="I12215" s="192" t="s">
        <v>29797</v>
      </c>
      <c r="J12215" s="192" t="s">
        <v>29797</v>
      </c>
      <c r="K12215" s="192" t="s">
        <v>29797</v>
      </c>
      <c r="L12215" s="192" t="s">
        <v>1447</v>
      </c>
    </row>
    <row r="12216" spans="1:12" ht="15" x14ac:dyDescent="0.25">
      <c r="A12216" s="189" t="s">
        <v>18266</v>
      </c>
      <c r="B12216" s="190" t="s">
        <v>28570</v>
      </c>
      <c r="C12216" s="190" t="s">
        <v>29797</v>
      </c>
      <c r="D12216" s="190" t="s">
        <v>29797</v>
      </c>
      <c r="E12216" s="190" t="s">
        <v>29797</v>
      </c>
      <c r="F12216" s="190" t="s">
        <v>29797</v>
      </c>
      <c r="G12216" s="190" t="s">
        <v>29797</v>
      </c>
      <c r="H12216" s="190" t="s">
        <v>31372</v>
      </c>
      <c r="I12216" s="190" t="s">
        <v>5062</v>
      </c>
      <c r="J12216" s="190" t="s">
        <v>29821</v>
      </c>
      <c r="K12216" s="190" t="s">
        <v>5062</v>
      </c>
      <c r="L12216" s="190" t="s">
        <v>1447</v>
      </c>
    </row>
    <row r="12217" spans="1:12" ht="15" x14ac:dyDescent="0.25">
      <c r="A12217" s="191" t="s">
        <v>18267</v>
      </c>
      <c r="B12217" s="192" t="s">
        <v>28571</v>
      </c>
      <c r="C12217" s="192" t="s">
        <v>29797</v>
      </c>
      <c r="D12217" s="192" t="s">
        <v>29797</v>
      </c>
      <c r="E12217" s="192" t="s">
        <v>29797</v>
      </c>
      <c r="F12217" s="192" t="s">
        <v>29797</v>
      </c>
      <c r="G12217" s="192" t="s">
        <v>29797</v>
      </c>
      <c r="H12217" s="192" t="s">
        <v>31598</v>
      </c>
      <c r="I12217" s="192" t="s">
        <v>31599</v>
      </c>
      <c r="J12217" s="192" t="s">
        <v>29821</v>
      </c>
      <c r="K12217" s="192" t="s">
        <v>5062</v>
      </c>
      <c r="L12217" s="192" t="s">
        <v>1447</v>
      </c>
    </row>
    <row r="12218" spans="1:12" ht="15" x14ac:dyDescent="0.25">
      <c r="A12218" s="189" t="s">
        <v>28572</v>
      </c>
      <c r="B12218" s="190" t="s">
        <v>22068</v>
      </c>
      <c r="C12218" s="190" t="s">
        <v>29797</v>
      </c>
      <c r="D12218" s="190" t="s">
        <v>29797</v>
      </c>
      <c r="E12218" s="190" t="s">
        <v>29797</v>
      </c>
      <c r="F12218" s="190" t="s">
        <v>29797</v>
      </c>
      <c r="G12218" s="190" t="s">
        <v>29797</v>
      </c>
      <c r="H12218" s="190" t="s">
        <v>29797</v>
      </c>
      <c r="I12218" s="190" t="s">
        <v>29797</v>
      </c>
      <c r="J12218" s="190" t="s">
        <v>29797</v>
      </c>
      <c r="K12218" s="190" t="s">
        <v>29797</v>
      </c>
      <c r="L12218" s="190" t="s">
        <v>1469</v>
      </c>
    </row>
    <row r="12219" spans="1:12" ht="15" x14ac:dyDescent="0.25">
      <c r="A12219" s="191" t="s">
        <v>18268</v>
      </c>
      <c r="B12219" s="192" t="s">
        <v>22069</v>
      </c>
      <c r="C12219" s="192" t="s">
        <v>29797</v>
      </c>
      <c r="D12219" s="192" t="s">
        <v>29797</v>
      </c>
      <c r="E12219" s="192" t="s">
        <v>29797</v>
      </c>
      <c r="F12219" s="192" t="s">
        <v>29797</v>
      </c>
      <c r="G12219" s="192" t="s">
        <v>29797</v>
      </c>
      <c r="H12219" s="192" t="s">
        <v>31629</v>
      </c>
      <c r="I12219" s="192" t="s">
        <v>31630</v>
      </c>
      <c r="J12219" s="192" t="s">
        <v>29826</v>
      </c>
      <c r="K12219" s="192" t="s">
        <v>5078</v>
      </c>
      <c r="L12219" s="192" t="s">
        <v>1447</v>
      </c>
    </row>
    <row r="12220" spans="1:12" ht="15" x14ac:dyDescent="0.25">
      <c r="A12220" s="189" t="s">
        <v>18269</v>
      </c>
      <c r="B12220" s="190" t="s">
        <v>22070</v>
      </c>
      <c r="C12220" s="190" t="s">
        <v>29797</v>
      </c>
      <c r="D12220" s="190" t="s">
        <v>29797</v>
      </c>
      <c r="E12220" s="190" t="s">
        <v>29797</v>
      </c>
      <c r="F12220" s="190" t="s">
        <v>29797</v>
      </c>
      <c r="G12220" s="190" t="s">
        <v>29797</v>
      </c>
      <c r="H12220" s="190" t="s">
        <v>29797</v>
      </c>
      <c r="I12220" s="190" t="s">
        <v>29797</v>
      </c>
      <c r="J12220" s="190" t="s">
        <v>29797</v>
      </c>
      <c r="K12220" s="190" t="s">
        <v>29797</v>
      </c>
      <c r="L12220" s="190" t="s">
        <v>29797</v>
      </c>
    </row>
    <row r="12221" spans="1:12" ht="15" x14ac:dyDescent="0.25">
      <c r="A12221" s="191" t="s">
        <v>13537</v>
      </c>
      <c r="B12221" s="192" t="s">
        <v>13538</v>
      </c>
      <c r="C12221" s="192" t="s">
        <v>29797</v>
      </c>
      <c r="D12221" s="192" t="s">
        <v>29797</v>
      </c>
      <c r="E12221" s="192" t="s">
        <v>29797</v>
      </c>
      <c r="F12221" s="192" t="s">
        <v>29797</v>
      </c>
      <c r="G12221" s="192" t="s">
        <v>29797</v>
      </c>
      <c r="H12221" s="192" t="s">
        <v>31558</v>
      </c>
      <c r="I12221" s="192" t="s">
        <v>22722</v>
      </c>
      <c r="J12221" s="192" t="s">
        <v>31325</v>
      </c>
      <c r="K12221" s="192" t="s">
        <v>5073</v>
      </c>
      <c r="L12221" s="192" t="s">
        <v>1447</v>
      </c>
    </row>
    <row r="12222" spans="1:12" ht="15" x14ac:dyDescent="0.25">
      <c r="A12222" s="189" t="s">
        <v>18270</v>
      </c>
      <c r="B12222" s="190" t="s">
        <v>22071</v>
      </c>
      <c r="C12222" s="190" t="s">
        <v>29797</v>
      </c>
      <c r="D12222" s="190" t="s">
        <v>29797</v>
      </c>
      <c r="E12222" s="190" t="s">
        <v>29797</v>
      </c>
      <c r="F12222" s="190" t="s">
        <v>29797</v>
      </c>
      <c r="G12222" s="190" t="s">
        <v>29797</v>
      </c>
      <c r="H12222" s="190" t="s">
        <v>29797</v>
      </c>
      <c r="I12222" s="190" t="s">
        <v>29797</v>
      </c>
      <c r="J12222" s="190" t="s">
        <v>29797</v>
      </c>
      <c r="K12222" s="190" t="s">
        <v>29797</v>
      </c>
      <c r="L12222" s="190" t="s">
        <v>29797</v>
      </c>
    </row>
    <row r="12223" spans="1:12" ht="15" x14ac:dyDescent="0.25">
      <c r="A12223" s="191" t="s">
        <v>18271</v>
      </c>
      <c r="B12223" s="192" t="s">
        <v>22072</v>
      </c>
      <c r="C12223" s="192" t="s">
        <v>29797</v>
      </c>
      <c r="D12223" s="192" t="s">
        <v>29797</v>
      </c>
      <c r="E12223" s="192" t="s">
        <v>29797</v>
      </c>
      <c r="F12223" s="192" t="s">
        <v>29797</v>
      </c>
      <c r="G12223" s="192" t="s">
        <v>29797</v>
      </c>
      <c r="H12223" s="192" t="s">
        <v>31436</v>
      </c>
      <c r="I12223" s="192" t="s">
        <v>5062</v>
      </c>
      <c r="J12223" s="192" t="s">
        <v>29821</v>
      </c>
      <c r="K12223" s="192" t="s">
        <v>5062</v>
      </c>
      <c r="L12223" s="192" t="s">
        <v>1447</v>
      </c>
    </row>
    <row r="12224" spans="1:12" ht="15" x14ac:dyDescent="0.25">
      <c r="A12224" s="189" t="s">
        <v>6792</v>
      </c>
      <c r="B12224" s="190" t="s">
        <v>357</v>
      </c>
      <c r="C12224" s="190" t="s">
        <v>29797</v>
      </c>
      <c r="D12224" s="190" t="s">
        <v>29797</v>
      </c>
      <c r="E12224" s="190" t="s">
        <v>29797</v>
      </c>
      <c r="F12224" s="190" t="s">
        <v>29797</v>
      </c>
      <c r="G12224" s="190" t="s">
        <v>29797</v>
      </c>
      <c r="H12224" s="190" t="s">
        <v>29797</v>
      </c>
      <c r="I12224" s="190" t="s">
        <v>29797</v>
      </c>
      <c r="J12224" s="190" t="s">
        <v>31347</v>
      </c>
      <c r="K12224" s="190" t="s">
        <v>31348</v>
      </c>
      <c r="L12224" s="190" t="s">
        <v>1438</v>
      </c>
    </row>
    <row r="12225" spans="1:12" ht="15" x14ac:dyDescent="0.25">
      <c r="A12225" s="191" t="s">
        <v>6793</v>
      </c>
      <c r="B12225" s="192" t="s">
        <v>358</v>
      </c>
      <c r="C12225" s="192" t="s">
        <v>31143</v>
      </c>
      <c r="D12225" s="192" t="s">
        <v>29797</v>
      </c>
      <c r="E12225" s="192" t="s">
        <v>29797</v>
      </c>
      <c r="F12225" s="192" t="s">
        <v>29797</v>
      </c>
      <c r="G12225" s="192" t="s">
        <v>29797</v>
      </c>
      <c r="H12225" s="192" t="s">
        <v>29797</v>
      </c>
      <c r="I12225" s="192" t="s">
        <v>29797</v>
      </c>
      <c r="J12225" s="192" t="s">
        <v>29797</v>
      </c>
      <c r="K12225" s="192" t="s">
        <v>29797</v>
      </c>
      <c r="L12225" s="192" t="s">
        <v>29797</v>
      </c>
    </row>
    <row r="12226" spans="1:12" ht="15" x14ac:dyDescent="0.25">
      <c r="A12226" s="189" t="s">
        <v>28573</v>
      </c>
      <c r="B12226" s="190" t="s">
        <v>359</v>
      </c>
      <c r="C12226" s="190" t="s">
        <v>29797</v>
      </c>
      <c r="D12226" s="190" t="s">
        <v>29797</v>
      </c>
      <c r="E12226" s="190" t="s">
        <v>29797</v>
      </c>
      <c r="F12226" s="190" t="s">
        <v>29797</v>
      </c>
      <c r="G12226" s="190" t="s">
        <v>29797</v>
      </c>
      <c r="H12226" s="190" t="s">
        <v>29797</v>
      </c>
      <c r="I12226" s="190" t="s">
        <v>29797</v>
      </c>
      <c r="J12226" s="190" t="s">
        <v>29797</v>
      </c>
      <c r="K12226" s="190" t="s">
        <v>29797</v>
      </c>
      <c r="L12226" s="190" t="s">
        <v>1469</v>
      </c>
    </row>
    <row r="12227" spans="1:12" ht="15" x14ac:dyDescent="0.25">
      <c r="A12227" s="191" t="s">
        <v>13539</v>
      </c>
      <c r="B12227" s="192" t="s">
        <v>13540</v>
      </c>
      <c r="C12227" s="192" t="s">
        <v>29797</v>
      </c>
      <c r="D12227" s="192" t="s">
        <v>29797</v>
      </c>
      <c r="E12227" s="192" t="s">
        <v>29797</v>
      </c>
      <c r="F12227" s="192" t="s">
        <v>29797</v>
      </c>
      <c r="G12227" s="192" t="s">
        <v>29797</v>
      </c>
      <c r="H12227" s="192" t="s">
        <v>31400</v>
      </c>
      <c r="I12227" s="192" t="s">
        <v>31401</v>
      </c>
      <c r="J12227" s="192" t="s">
        <v>29821</v>
      </c>
      <c r="K12227" s="192" t="s">
        <v>5062</v>
      </c>
      <c r="L12227" s="192" t="s">
        <v>1447</v>
      </c>
    </row>
    <row r="12228" spans="1:12" ht="15" x14ac:dyDescent="0.25">
      <c r="A12228" s="189" t="s">
        <v>6794</v>
      </c>
      <c r="B12228" s="190" t="s">
        <v>360</v>
      </c>
      <c r="C12228" s="190" t="s">
        <v>29797</v>
      </c>
      <c r="D12228" s="190" t="s">
        <v>29797</v>
      </c>
      <c r="E12228" s="190" t="s">
        <v>29797</v>
      </c>
      <c r="F12228" s="190" t="s">
        <v>29797</v>
      </c>
      <c r="G12228" s="190" t="s">
        <v>29797</v>
      </c>
      <c r="H12228" s="190" t="s">
        <v>31697</v>
      </c>
      <c r="I12228" s="190" t="s">
        <v>5078</v>
      </c>
      <c r="J12228" s="190" t="s">
        <v>29826</v>
      </c>
      <c r="K12228" s="190" t="s">
        <v>5078</v>
      </c>
      <c r="L12228" s="190" t="s">
        <v>1447</v>
      </c>
    </row>
    <row r="12229" spans="1:12" ht="15" x14ac:dyDescent="0.25">
      <c r="A12229" s="191" t="s">
        <v>18272</v>
      </c>
      <c r="B12229" s="192" t="s">
        <v>28574</v>
      </c>
      <c r="C12229" s="192" t="s">
        <v>29797</v>
      </c>
      <c r="D12229" s="192" t="s">
        <v>29797</v>
      </c>
      <c r="E12229" s="192" t="s">
        <v>29797</v>
      </c>
      <c r="F12229" s="192" t="s">
        <v>29797</v>
      </c>
      <c r="G12229" s="192" t="s">
        <v>29797</v>
      </c>
      <c r="H12229" s="192" t="s">
        <v>31697</v>
      </c>
      <c r="I12229" s="192" t="s">
        <v>5078</v>
      </c>
      <c r="J12229" s="192" t="s">
        <v>29826</v>
      </c>
      <c r="K12229" s="192" t="s">
        <v>5078</v>
      </c>
      <c r="L12229" s="192" t="s">
        <v>1447</v>
      </c>
    </row>
    <row r="12230" spans="1:12" ht="15" x14ac:dyDescent="0.25">
      <c r="A12230" s="189" t="s">
        <v>13541</v>
      </c>
      <c r="B12230" s="190" t="s">
        <v>13542</v>
      </c>
      <c r="C12230" s="190" t="s">
        <v>29797</v>
      </c>
      <c r="D12230" s="190" t="s">
        <v>29797</v>
      </c>
      <c r="E12230" s="190" t="s">
        <v>29797</v>
      </c>
      <c r="F12230" s="190" t="s">
        <v>29797</v>
      </c>
      <c r="G12230" s="190" t="s">
        <v>29797</v>
      </c>
      <c r="H12230" s="190" t="s">
        <v>29797</v>
      </c>
      <c r="I12230" s="190" t="s">
        <v>29797</v>
      </c>
      <c r="J12230" s="190" t="s">
        <v>29821</v>
      </c>
      <c r="K12230" s="190" t="s">
        <v>5062</v>
      </c>
      <c r="L12230" s="190" t="s">
        <v>1447</v>
      </c>
    </row>
    <row r="12231" spans="1:12" ht="15" x14ac:dyDescent="0.25">
      <c r="A12231" s="191" t="s">
        <v>6795</v>
      </c>
      <c r="B12231" s="192" t="s">
        <v>361</v>
      </c>
      <c r="C12231" s="192" t="s">
        <v>29797</v>
      </c>
      <c r="D12231" s="192" t="s">
        <v>29797</v>
      </c>
      <c r="E12231" s="192" t="s">
        <v>29797</v>
      </c>
      <c r="F12231" s="192" t="s">
        <v>29797</v>
      </c>
      <c r="G12231" s="192" t="s">
        <v>29797</v>
      </c>
      <c r="H12231" s="192" t="s">
        <v>33209</v>
      </c>
      <c r="I12231" s="192" t="s">
        <v>33210</v>
      </c>
      <c r="J12231" s="192" t="s">
        <v>30104</v>
      </c>
      <c r="K12231" s="192" t="s">
        <v>11371</v>
      </c>
      <c r="L12231" s="192" t="s">
        <v>1447</v>
      </c>
    </row>
    <row r="12232" spans="1:12" ht="15" x14ac:dyDescent="0.25">
      <c r="A12232" s="189" t="s">
        <v>28575</v>
      </c>
      <c r="B12232" s="190" t="s">
        <v>28576</v>
      </c>
      <c r="C12232" s="190" t="s">
        <v>29797</v>
      </c>
      <c r="D12232" s="190" t="s">
        <v>29797</v>
      </c>
      <c r="E12232" s="190" t="s">
        <v>29797</v>
      </c>
      <c r="F12232" s="190" t="s">
        <v>29797</v>
      </c>
      <c r="G12232" s="190" t="s">
        <v>29797</v>
      </c>
      <c r="H12232" s="190" t="s">
        <v>31603</v>
      </c>
      <c r="I12232" s="190" t="s">
        <v>31604</v>
      </c>
      <c r="J12232" s="190" t="s">
        <v>29821</v>
      </c>
      <c r="K12232" s="190" t="s">
        <v>5062</v>
      </c>
      <c r="L12232" s="190" t="s">
        <v>1447</v>
      </c>
    </row>
    <row r="12233" spans="1:12" ht="15" x14ac:dyDescent="0.25">
      <c r="A12233" s="191" t="s">
        <v>13543</v>
      </c>
      <c r="B12233" s="192" t="s">
        <v>13544</v>
      </c>
      <c r="C12233" s="192" t="s">
        <v>29797</v>
      </c>
      <c r="D12233" s="192" t="s">
        <v>29797</v>
      </c>
      <c r="E12233" s="192" t="s">
        <v>29797</v>
      </c>
      <c r="F12233" s="192" t="s">
        <v>29797</v>
      </c>
      <c r="G12233" s="192" t="s">
        <v>29797</v>
      </c>
      <c r="H12233" s="192" t="s">
        <v>31525</v>
      </c>
      <c r="I12233" s="192" t="s">
        <v>5073</v>
      </c>
      <c r="J12233" s="192" t="s">
        <v>31325</v>
      </c>
      <c r="K12233" s="192" t="s">
        <v>5073</v>
      </c>
      <c r="L12233" s="192" t="s">
        <v>1447</v>
      </c>
    </row>
    <row r="12234" spans="1:12" ht="15" x14ac:dyDescent="0.25">
      <c r="A12234" s="189" t="s">
        <v>18273</v>
      </c>
      <c r="B12234" s="190" t="s">
        <v>22073</v>
      </c>
      <c r="C12234" s="190" t="s">
        <v>29797</v>
      </c>
      <c r="D12234" s="190" t="s">
        <v>29797</v>
      </c>
      <c r="E12234" s="190" t="s">
        <v>29797</v>
      </c>
      <c r="F12234" s="190" t="s">
        <v>29797</v>
      </c>
      <c r="G12234" s="190" t="s">
        <v>29797</v>
      </c>
      <c r="H12234" s="190" t="s">
        <v>31421</v>
      </c>
      <c r="I12234" s="190" t="s">
        <v>5073</v>
      </c>
      <c r="J12234" s="190" t="s">
        <v>31325</v>
      </c>
      <c r="K12234" s="190" t="s">
        <v>5073</v>
      </c>
      <c r="L12234" s="190" t="s">
        <v>1447</v>
      </c>
    </row>
    <row r="12235" spans="1:12" ht="15" x14ac:dyDescent="0.25">
      <c r="A12235" s="191" t="s">
        <v>18274</v>
      </c>
      <c r="B12235" s="192" t="s">
        <v>28577</v>
      </c>
      <c r="C12235" s="192" t="s">
        <v>29797</v>
      </c>
      <c r="D12235" s="192" t="s">
        <v>29797</v>
      </c>
      <c r="E12235" s="192" t="s">
        <v>29797</v>
      </c>
      <c r="F12235" s="192" t="s">
        <v>29797</v>
      </c>
      <c r="G12235" s="192" t="s">
        <v>29797</v>
      </c>
      <c r="H12235" s="192" t="s">
        <v>31307</v>
      </c>
      <c r="I12235" s="192" t="s">
        <v>5062</v>
      </c>
      <c r="J12235" s="192" t="s">
        <v>29821</v>
      </c>
      <c r="K12235" s="192" t="s">
        <v>5062</v>
      </c>
      <c r="L12235" s="192" t="s">
        <v>1447</v>
      </c>
    </row>
    <row r="12236" spans="1:12" ht="15" x14ac:dyDescent="0.25">
      <c r="A12236" s="189" t="s">
        <v>13545</v>
      </c>
      <c r="B12236" s="190" t="s">
        <v>13546</v>
      </c>
      <c r="C12236" s="190" t="s">
        <v>29797</v>
      </c>
      <c r="D12236" s="190" t="s">
        <v>29797</v>
      </c>
      <c r="E12236" s="190" t="s">
        <v>29797</v>
      </c>
      <c r="F12236" s="190" t="s">
        <v>29797</v>
      </c>
      <c r="G12236" s="190" t="s">
        <v>29797</v>
      </c>
      <c r="H12236" s="190" t="s">
        <v>32956</v>
      </c>
      <c r="I12236" s="190" t="s">
        <v>32957</v>
      </c>
      <c r="J12236" s="190" t="s">
        <v>29821</v>
      </c>
      <c r="K12236" s="190" t="s">
        <v>5062</v>
      </c>
      <c r="L12236" s="190" t="s">
        <v>1447</v>
      </c>
    </row>
    <row r="12237" spans="1:12" ht="15" x14ac:dyDescent="0.25">
      <c r="A12237" s="191" t="s">
        <v>13547</v>
      </c>
      <c r="B12237" s="192" t="s">
        <v>13548</v>
      </c>
      <c r="C12237" s="192" t="s">
        <v>29797</v>
      </c>
      <c r="D12237" s="192" t="s">
        <v>29797</v>
      </c>
      <c r="E12237" s="192" t="s">
        <v>29797</v>
      </c>
      <c r="F12237" s="192" t="s">
        <v>29797</v>
      </c>
      <c r="G12237" s="192" t="s">
        <v>29797</v>
      </c>
      <c r="H12237" s="192" t="s">
        <v>31314</v>
      </c>
      <c r="I12237" s="192" t="s">
        <v>5062</v>
      </c>
      <c r="J12237" s="192" t="s">
        <v>29821</v>
      </c>
      <c r="K12237" s="192" t="s">
        <v>5062</v>
      </c>
      <c r="L12237" s="192" t="s">
        <v>1447</v>
      </c>
    </row>
    <row r="12238" spans="1:12" ht="15" x14ac:dyDescent="0.25">
      <c r="A12238" s="189" t="s">
        <v>18275</v>
      </c>
      <c r="B12238" s="190" t="s">
        <v>22074</v>
      </c>
      <c r="C12238" s="190" t="s">
        <v>29797</v>
      </c>
      <c r="D12238" s="190" t="s">
        <v>29797</v>
      </c>
      <c r="E12238" s="190" t="s">
        <v>29797</v>
      </c>
      <c r="F12238" s="190" t="s">
        <v>29797</v>
      </c>
      <c r="G12238" s="190" t="s">
        <v>29797</v>
      </c>
      <c r="H12238" s="190" t="s">
        <v>31314</v>
      </c>
      <c r="I12238" s="190" t="s">
        <v>5062</v>
      </c>
      <c r="J12238" s="190" t="s">
        <v>29821</v>
      </c>
      <c r="K12238" s="190" t="s">
        <v>5062</v>
      </c>
      <c r="L12238" s="190" t="s">
        <v>1447</v>
      </c>
    </row>
    <row r="12239" spans="1:12" ht="15" x14ac:dyDescent="0.25">
      <c r="A12239" s="191" t="s">
        <v>13549</v>
      </c>
      <c r="B12239" s="192" t="s">
        <v>13550</v>
      </c>
      <c r="C12239" s="192" t="s">
        <v>29797</v>
      </c>
      <c r="D12239" s="192" t="s">
        <v>29797</v>
      </c>
      <c r="E12239" s="192" t="s">
        <v>29797</v>
      </c>
      <c r="F12239" s="192" t="s">
        <v>29797</v>
      </c>
      <c r="G12239" s="192" t="s">
        <v>29797</v>
      </c>
      <c r="H12239" s="192" t="s">
        <v>33316</v>
      </c>
      <c r="I12239" s="192" t="s">
        <v>33317</v>
      </c>
      <c r="J12239" s="192" t="s">
        <v>29870</v>
      </c>
      <c r="K12239" s="192" t="s">
        <v>8069</v>
      </c>
      <c r="L12239" s="192" t="s">
        <v>1447</v>
      </c>
    </row>
    <row r="12240" spans="1:12" ht="15" x14ac:dyDescent="0.25">
      <c r="A12240" s="189" t="s">
        <v>28578</v>
      </c>
      <c r="B12240" s="190" t="s">
        <v>22075</v>
      </c>
      <c r="C12240" s="190" t="s">
        <v>29797</v>
      </c>
      <c r="D12240" s="190" t="s">
        <v>29797</v>
      </c>
      <c r="E12240" s="190" t="s">
        <v>29797</v>
      </c>
      <c r="F12240" s="190" t="s">
        <v>29797</v>
      </c>
      <c r="G12240" s="190" t="s">
        <v>29797</v>
      </c>
      <c r="H12240" s="190" t="s">
        <v>29797</v>
      </c>
      <c r="I12240" s="190" t="s">
        <v>29797</v>
      </c>
      <c r="J12240" s="190" t="s">
        <v>29797</v>
      </c>
      <c r="K12240" s="190" t="s">
        <v>29797</v>
      </c>
      <c r="L12240" s="190" t="s">
        <v>1441</v>
      </c>
    </row>
    <row r="12241" spans="1:12" ht="15" x14ac:dyDescent="0.25">
      <c r="A12241" s="191" t="s">
        <v>18276</v>
      </c>
      <c r="B12241" s="192" t="s">
        <v>22076</v>
      </c>
      <c r="C12241" s="192" t="s">
        <v>29797</v>
      </c>
      <c r="D12241" s="192" t="s">
        <v>29797</v>
      </c>
      <c r="E12241" s="192" t="s">
        <v>29797</v>
      </c>
      <c r="F12241" s="192" t="s">
        <v>29797</v>
      </c>
      <c r="G12241" s="192" t="s">
        <v>29797</v>
      </c>
      <c r="H12241" s="192" t="s">
        <v>31361</v>
      </c>
      <c r="I12241" s="192" t="s">
        <v>5062</v>
      </c>
      <c r="J12241" s="192" t="s">
        <v>29821</v>
      </c>
      <c r="K12241" s="192" t="s">
        <v>5062</v>
      </c>
      <c r="L12241" s="192" t="s">
        <v>1447</v>
      </c>
    </row>
    <row r="12242" spans="1:12" ht="15" x14ac:dyDescent="0.25">
      <c r="A12242" s="189" t="s">
        <v>13551</v>
      </c>
      <c r="B12242" s="190" t="s">
        <v>13552</v>
      </c>
      <c r="C12242" s="190" t="s">
        <v>29797</v>
      </c>
      <c r="D12242" s="190" t="s">
        <v>29797</v>
      </c>
      <c r="E12242" s="190" t="s">
        <v>29797</v>
      </c>
      <c r="F12242" s="190" t="s">
        <v>29797</v>
      </c>
      <c r="G12242" s="190" t="s">
        <v>29797</v>
      </c>
      <c r="H12242" s="190" t="s">
        <v>31361</v>
      </c>
      <c r="I12242" s="190" t="s">
        <v>5062</v>
      </c>
      <c r="J12242" s="190" t="s">
        <v>29821</v>
      </c>
      <c r="K12242" s="190" t="s">
        <v>5062</v>
      </c>
      <c r="L12242" s="190" t="s">
        <v>1447</v>
      </c>
    </row>
    <row r="12243" spans="1:12" ht="15" x14ac:dyDescent="0.25">
      <c r="A12243" s="191" t="s">
        <v>13553</v>
      </c>
      <c r="B12243" s="192" t="s">
        <v>13554</v>
      </c>
      <c r="C12243" s="192" t="s">
        <v>29797</v>
      </c>
      <c r="D12243" s="192" t="s">
        <v>29797</v>
      </c>
      <c r="E12243" s="192" t="s">
        <v>29797</v>
      </c>
      <c r="F12243" s="192" t="s">
        <v>29797</v>
      </c>
      <c r="G12243" s="192" t="s">
        <v>29797</v>
      </c>
      <c r="H12243" s="192" t="s">
        <v>31720</v>
      </c>
      <c r="I12243" s="192" t="s">
        <v>31716</v>
      </c>
      <c r="J12243" s="192" t="s">
        <v>31325</v>
      </c>
      <c r="K12243" s="192" t="s">
        <v>5073</v>
      </c>
      <c r="L12243" s="192" t="s">
        <v>1447</v>
      </c>
    </row>
    <row r="12244" spans="1:12" ht="15" x14ac:dyDescent="0.25">
      <c r="A12244" s="189" t="s">
        <v>13555</v>
      </c>
      <c r="B12244" s="190" t="s">
        <v>13556</v>
      </c>
      <c r="C12244" s="190" t="s">
        <v>29797</v>
      </c>
      <c r="D12244" s="190" t="s">
        <v>29797</v>
      </c>
      <c r="E12244" s="190" t="s">
        <v>29797</v>
      </c>
      <c r="F12244" s="190" t="s">
        <v>29797</v>
      </c>
      <c r="G12244" s="190" t="s">
        <v>29797</v>
      </c>
      <c r="H12244" s="190" t="s">
        <v>29797</v>
      </c>
      <c r="I12244" s="190" t="s">
        <v>29797</v>
      </c>
      <c r="J12244" s="190" t="s">
        <v>29821</v>
      </c>
      <c r="K12244" s="190" t="s">
        <v>5062</v>
      </c>
      <c r="L12244" s="190" t="s">
        <v>1447</v>
      </c>
    </row>
    <row r="12245" spans="1:12" ht="15" x14ac:dyDescent="0.25">
      <c r="A12245" s="191" t="s">
        <v>6796</v>
      </c>
      <c r="B12245" s="192" t="s">
        <v>362</v>
      </c>
      <c r="C12245" s="192" t="s">
        <v>29797</v>
      </c>
      <c r="D12245" s="192" t="s">
        <v>29797</v>
      </c>
      <c r="E12245" s="192" t="s">
        <v>29797</v>
      </c>
      <c r="F12245" s="192" t="s">
        <v>29797</v>
      </c>
      <c r="G12245" s="192" t="s">
        <v>29797</v>
      </c>
      <c r="H12245" s="192" t="s">
        <v>31331</v>
      </c>
      <c r="I12245" s="192" t="s">
        <v>31332</v>
      </c>
      <c r="J12245" s="192" t="s">
        <v>29821</v>
      </c>
      <c r="K12245" s="192" t="s">
        <v>5062</v>
      </c>
      <c r="L12245" s="192" t="s">
        <v>1447</v>
      </c>
    </row>
    <row r="12246" spans="1:12" ht="15" x14ac:dyDescent="0.25">
      <c r="A12246" s="189" t="s">
        <v>6797</v>
      </c>
      <c r="B12246" s="190" t="s">
        <v>363</v>
      </c>
      <c r="C12246" s="190" t="s">
        <v>29797</v>
      </c>
      <c r="D12246" s="190" t="s">
        <v>29797</v>
      </c>
      <c r="E12246" s="190" t="s">
        <v>29797</v>
      </c>
      <c r="F12246" s="190" t="s">
        <v>29797</v>
      </c>
      <c r="G12246" s="190" t="s">
        <v>29797</v>
      </c>
      <c r="H12246" s="190" t="s">
        <v>31546</v>
      </c>
      <c r="I12246" s="190" t="s">
        <v>31547</v>
      </c>
      <c r="J12246" s="190" t="s">
        <v>29821</v>
      </c>
      <c r="K12246" s="190" t="s">
        <v>5062</v>
      </c>
      <c r="L12246" s="190" t="s">
        <v>1447</v>
      </c>
    </row>
    <row r="12247" spans="1:12" ht="15" x14ac:dyDescent="0.25">
      <c r="A12247" s="191" t="s">
        <v>13557</v>
      </c>
      <c r="B12247" s="192" t="s">
        <v>13558</v>
      </c>
      <c r="C12247" s="192" t="s">
        <v>29797</v>
      </c>
      <c r="D12247" s="192" t="s">
        <v>29797</v>
      </c>
      <c r="E12247" s="192" t="s">
        <v>29797</v>
      </c>
      <c r="F12247" s="192" t="s">
        <v>29797</v>
      </c>
      <c r="G12247" s="192" t="s">
        <v>29797</v>
      </c>
      <c r="H12247" s="192" t="s">
        <v>31476</v>
      </c>
      <c r="I12247" s="192" t="s">
        <v>31477</v>
      </c>
      <c r="J12247" s="192" t="s">
        <v>29821</v>
      </c>
      <c r="K12247" s="192" t="s">
        <v>5062</v>
      </c>
      <c r="L12247" s="192" t="s">
        <v>1447</v>
      </c>
    </row>
    <row r="12248" spans="1:12" ht="15" x14ac:dyDescent="0.25">
      <c r="A12248" s="189" t="s">
        <v>13559</v>
      </c>
      <c r="B12248" s="190" t="s">
        <v>13560</v>
      </c>
      <c r="C12248" s="190" t="s">
        <v>29797</v>
      </c>
      <c r="D12248" s="190" t="s">
        <v>29797</v>
      </c>
      <c r="E12248" s="190" t="s">
        <v>29797</v>
      </c>
      <c r="F12248" s="190" t="s">
        <v>29797</v>
      </c>
      <c r="G12248" s="190" t="s">
        <v>29797</v>
      </c>
      <c r="H12248" s="190" t="s">
        <v>29797</v>
      </c>
      <c r="I12248" s="190" t="s">
        <v>29797</v>
      </c>
      <c r="J12248" s="190" t="s">
        <v>29826</v>
      </c>
      <c r="K12248" s="190" t="s">
        <v>5078</v>
      </c>
      <c r="L12248" s="190" t="s">
        <v>1447</v>
      </c>
    </row>
    <row r="12249" spans="1:12" ht="15" x14ac:dyDescent="0.25">
      <c r="A12249" s="191" t="s">
        <v>28579</v>
      </c>
      <c r="B12249" s="192" t="s">
        <v>22077</v>
      </c>
      <c r="C12249" s="192" t="s">
        <v>29797</v>
      </c>
      <c r="D12249" s="192" t="s">
        <v>29797</v>
      </c>
      <c r="E12249" s="192" t="s">
        <v>29797</v>
      </c>
      <c r="F12249" s="192" t="s">
        <v>29797</v>
      </c>
      <c r="G12249" s="192" t="s">
        <v>29797</v>
      </c>
      <c r="H12249" s="192" t="s">
        <v>29797</v>
      </c>
      <c r="I12249" s="192" t="s">
        <v>29797</v>
      </c>
      <c r="J12249" s="192" t="s">
        <v>29797</v>
      </c>
      <c r="K12249" s="192" t="s">
        <v>29797</v>
      </c>
      <c r="L12249" s="192" t="s">
        <v>1469</v>
      </c>
    </row>
    <row r="12250" spans="1:12" ht="15" x14ac:dyDescent="0.25">
      <c r="A12250" s="189" t="s">
        <v>13561</v>
      </c>
      <c r="B12250" s="190" t="s">
        <v>13562</v>
      </c>
      <c r="C12250" s="190" t="s">
        <v>29797</v>
      </c>
      <c r="D12250" s="190" t="s">
        <v>29797</v>
      </c>
      <c r="E12250" s="190" t="s">
        <v>29797</v>
      </c>
      <c r="F12250" s="190" t="s">
        <v>29797</v>
      </c>
      <c r="G12250" s="190" t="s">
        <v>29797</v>
      </c>
      <c r="H12250" s="190" t="s">
        <v>31376</v>
      </c>
      <c r="I12250" s="190" t="s">
        <v>5062</v>
      </c>
      <c r="J12250" s="190" t="s">
        <v>29821</v>
      </c>
      <c r="K12250" s="190" t="s">
        <v>5062</v>
      </c>
      <c r="L12250" s="190" t="s">
        <v>1447</v>
      </c>
    </row>
    <row r="12251" spans="1:12" ht="15" x14ac:dyDescent="0.25">
      <c r="A12251" s="191" t="s">
        <v>13563</v>
      </c>
      <c r="B12251" s="192" t="s">
        <v>13564</v>
      </c>
      <c r="C12251" s="192" t="s">
        <v>29797</v>
      </c>
      <c r="D12251" s="192" t="s">
        <v>29797</v>
      </c>
      <c r="E12251" s="192" t="s">
        <v>29797</v>
      </c>
      <c r="F12251" s="192" t="s">
        <v>29797</v>
      </c>
      <c r="G12251" s="192" t="s">
        <v>29797</v>
      </c>
      <c r="H12251" s="192" t="s">
        <v>31376</v>
      </c>
      <c r="I12251" s="192" t="s">
        <v>5062</v>
      </c>
      <c r="J12251" s="192" t="s">
        <v>29821</v>
      </c>
      <c r="K12251" s="192" t="s">
        <v>5062</v>
      </c>
      <c r="L12251" s="192" t="s">
        <v>1447</v>
      </c>
    </row>
    <row r="12252" spans="1:12" ht="15" x14ac:dyDescent="0.25">
      <c r="A12252" s="189" t="s">
        <v>6798</v>
      </c>
      <c r="B12252" s="190" t="s">
        <v>364</v>
      </c>
      <c r="C12252" s="190" t="s">
        <v>29797</v>
      </c>
      <c r="D12252" s="190" t="s">
        <v>29797</v>
      </c>
      <c r="E12252" s="190" t="s">
        <v>29797</v>
      </c>
      <c r="F12252" s="190" t="s">
        <v>29797</v>
      </c>
      <c r="G12252" s="190" t="s">
        <v>29797</v>
      </c>
      <c r="H12252" s="190" t="s">
        <v>29797</v>
      </c>
      <c r="I12252" s="190" t="s">
        <v>29797</v>
      </c>
      <c r="J12252" s="190" t="s">
        <v>29821</v>
      </c>
      <c r="K12252" s="190" t="s">
        <v>5062</v>
      </c>
      <c r="L12252" s="190" t="s">
        <v>1447</v>
      </c>
    </row>
    <row r="12253" spans="1:12" ht="15" x14ac:dyDescent="0.25">
      <c r="A12253" s="191" t="s">
        <v>13565</v>
      </c>
      <c r="B12253" s="192" t="s">
        <v>13566</v>
      </c>
      <c r="C12253" s="192" t="s">
        <v>29797</v>
      </c>
      <c r="D12253" s="192" t="s">
        <v>29797</v>
      </c>
      <c r="E12253" s="192" t="s">
        <v>29797</v>
      </c>
      <c r="F12253" s="192" t="s">
        <v>29797</v>
      </c>
      <c r="G12253" s="192" t="s">
        <v>29797</v>
      </c>
      <c r="H12253" s="192" t="s">
        <v>31588</v>
      </c>
      <c r="I12253" s="192" t="s">
        <v>30455</v>
      </c>
      <c r="J12253" s="192" t="s">
        <v>29870</v>
      </c>
      <c r="K12253" s="192" t="s">
        <v>8069</v>
      </c>
      <c r="L12253" s="192" t="s">
        <v>1447</v>
      </c>
    </row>
    <row r="12254" spans="1:12" ht="15" x14ac:dyDescent="0.25">
      <c r="A12254" s="189" t="s">
        <v>18277</v>
      </c>
      <c r="B12254" s="190" t="s">
        <v>22078</v>
      </c>
      <c r="C12254" s="190" t="s">
        <v>29797</v>
      </c>
      <c r="D12254" s="190" t="s">
        <v>29797</v>
      </c>
      <c r="E12254" s="190" t="s">
        <v>29797</v>
      </c>
      <c r="F12254" s="190" t="s">
        <v>29797</v>
      </c>
      <c r="G12254" s="190" t="s">
        <v>29797</v>
      </c>
      <c r="H12254" s="190" t="s">
        <v>31328</v>
      </c>
      <c r="I12254" s="190" t="s">
        <v>10125</v>
      </c>
      <c r="J12254" s="190" t="s">
        <v>29987</v>
      </c>
      <c r="K12254" s="190" t="s">
        <v>10126</v>
      </c>
      <c r="L12254" s="190" t="s">
        <v>1447</v>
      </c>
    </row>
    <row r="12255" spans="1:12" ht="15" x14ac:dyDescent="0.25">
      <c r="A12255" s="191" t="s">
        <v>13567</v>
      </c>
      <c r="B12255" s="192" t="s">
        <v>13568</v>
      </c>
      <c r="C12255" s="192" t="s">
        <v>29797</v>
      </c>
      <c r="D12255" s="192" t="s">
        <v>29797</v>
      </c>
      <c r="E12255" s="192" t="s">
        <v>29797</v>
      </c>
      <c r="F12255" s="192" t="s">
        <v>29797</v>
      </c>
      <c r="G12255" s="192" t="s">
        <v>29797</v>
      </c>
      <c r="H12255" s="192" t="s">
        <v>29797</v>
      </c>
      <c r="I12255" s="192" t="s">
        <v>29797</v>
      </c>
      <c r="J12255" s="192" t="s">
        <v>29826</v>
      </c>
      <c r="K12255" s="192" t="s">
        <v>5078</v>
      </c>
      <c r="L12255" s="192" t="s">
        <v>1447</v>
      </c>
    </row>
    <row r="12256" spans="1:12" ht="15" x14ac:dyDescent="0.25">
      <c r="A12256" s="189" t="s">
        <v>13569</v>
      </c>
      <c r="B12256" s="190" t="s">
        <v>13570</v>
      </c>
      <c r="C12256" s="190" t="s">
        <v>29797</v>
      </c>
      <c r="D12256" s="190" t="s">
        <v>29797</v>
      </c>
      <c r="E12256" s="190" t="s">
        <v>29797</v>
      </c>
      <c r="F12256" s="190" t="s">
        <v>29797</v>
      </c>
      <c r="G12256" s="190" t="s">
        <v>29797</v>
      </c>
      <c r="H12256" s="190" t="s">
        <v>33318</v>
      </c>
      <c r="I12256" s="190" t="s">
        <v>33319</v>
      </c>
      <c r="J12256" s="190" t="s">
        <v>29826</v>
      </c>
      <c r="K12256" s="190" t="s">
        <v>5078</v>
      </c>
      <c r="L12256" s="190" t="s">
        <v>1447</v>
      </c>
    </row>
    <row r="12257" spans="1:12" ht="15" x14ac:dyDescent="0.25">
      <c r="A12257" s="191" t="s">
        <v>6799</v>
      </c>
      <c r="B12257" s="192" t="s">
        <v>365</v>
      </c>
      <c r="C12257" s="192" t="s">
        <v>29797</v>
      </c>
      <c r="D12257" s="192" t="s">
        <v>29797</v>
      </c>
      <c r="E12257" s="192" t="s">
        <v>29797</v>
      </c>
      <c r="F12257" s="192" t="s">
        <v>29797</v>
      </c>
      <c r="G12257" s="192" t="s">
        <v>29797</v>
      </c>
      <c r="H12257" s="192" t="s">
        <v>32337</v>
      </c>
      <c r="I12257" s="192" t="s">
        <v>31898</v>
      </c>
      <c r="J12257" s="192" t="s">
        <v>29979</v>
      </c>
      <c r="K12257" s="192" t="s">
        <v>6308</v>
      </c>
      <c r="L12257" s="192" t="s">
        <v>1447</v>
      </c>
    </row>
    <row r="12258" spans="1:12" ht="15" x14ac:dyDescent="0.25">
      <c r="A12258" s="189" t="s">
        <v>13571</v>
      </c>
      <c r="B12258" s="190" t="s">
        <v>13572</v>
      </c>
      <c r="C12258" s="190" t="s">
        <v>29797</v>
      </c>
      <c r="D12258" s="190" t="s">
        <v>29797</v>
      </c>
      <c r="E12258" s="190" t="s">
        <v>29797</v>
      </c>
      <c r="F12258" s="190" t="s">
        <v>29797</v>
      </c>
      <c r="G12258" s="190" t="s">
        <v>29797</v>
      </c>
      <c r="H12258" s="190" t="s">
        <v>29797</v>
      </c>
      <c r="I12258" s="190" t="s">
        <v>29797</v>
      </c>
      <c r="J12258" s="190" t="s">
        <v>29821</v>
      </c>
      <c r="K12258" s="190" t="s">
        <v>5062</v>
      </c>
      <c r="L12258" s="190" t="s">
        <v>1447</v>
      </c>
    </row>
    <row r="12259" spans="1:12" ht="15" x14ac:dyDescent="0.25">
      <c r="A12259" s="191" t="s">
        <v>13573</v>
      </c>
      <c r="B12259" s="192" t="s">
        <v>13574</v>
      </c>
      <c r="C12259" s="192" t="s">
        <v>29797</v>
      </c>
      <c r="D12259" s="192" t="s">
        <v>29797</v>
      </c>
      <c r="E12259" s="192" t="s">
        <v>29797</v>
      </c>
      <c r="F12259" s="192" t="s">
        <v>29797</v>
      </c>
      <c r="G12259" s="192" t="s">
        <v>29797</v>
      </c>
      <c r="H12259" s="192" t="s">
        <v>29797</v>
      </c>
      <c r="I12259" s="192" t="s">
        <v>29797</v>
      </c>
      <c r="J12259" s="192" t="s">
        <v>29821</v>
      </c>
      <c r="K12259" s="192" t="s">
        <v>5062</v>
      </c>
      <c r="L12259" s="192" t="s">
        <v>1447</v>
      </c>
    </row>
    <row r="12260" spans="1:12" ht="15" x14ac:dyDescent="0.25">
      <c r="A12260" s="189" t="s">
        <v>13575</v>
      </c>
      <c r="B12260" s="190" t="s">
        <v>13576</v>
      </c>
      <c r="C12260" s="190" t="s">
        <v>29797</v>
      </c>
      <c r="D12260" s="190" t="s">
        <v>29797</v>
      </c>
      <c r="E12260" s="190" t="s">
        <v>29797</v>
      </c>
      <c r="F12260" s="190" t="s">
        <v>29797</v>
      </c>
      <c r="G12260" s="190" t="s">
        <v>29797</v>
      </c>
      <c r="H12260" s="190" t="s">
        <v>29797</v>
      </c>
      <c r="I12260" s="190" t="s">
        <v>29797</v>
      </c>
      <c r="J12260" s="190" t="s">
        <v>29797</v>
      </c>
      <c r="K12260" s="190" t="s">
        <v>29797</v>
      </c>
      <c r="L12260" s="190" t="s">
        <v>29797</v>
      </c>
    </row>
    <row r="12261" spans="1:12" ht="15" x14ac:dyDescent="0.25">
      <c r="A12261" s="191" t="s">
        <v>6800</v>
      </c>
      <c r="B12261" s="192" t="s">
        <v>366</v>
      </c>
      <c r="C12261" s="192" t="s">
        <v>29797</v>
      </c>
      <c r="D12261" s="192" t="s">
        <v>29797</v>
      </c>
      <c r="E12261" s="192" t="s">
        <v>29797</v>
      </c>
      <c r="F12261" s="192" t="s">
        <v>29797</v>
      </c>
      <c r="G12261" s="192" t="s">
        <v>29797</v>
      </c>
      <c r="H12261" s="192" t="s">
        <v>29797</v>
      </c>
      <c r="I12261" s="192" t="s">
        <v>29797</v>
      </c>
      <c r="J12261" s="192" t="s">
        <v>29821</v>
      </c>
      <c r="K12261" s="192" t="s">
        <v>5062</v>
      </c>
      <c r="L12261" s="192" t="s">
        <v>1447</v>
      </c>
    </row>
    <row r="12262" spans="1:12" ht="15" x14ac:dyDescent="0.25">
      <c r="A12262" s="189" t="s">
        <v>13577</v>
      </c>
      <c r="B12262" s="190" t="s">
        <v>13578</v>
      </c>
      <c r="C12262" s="190" t="s">
        <v>29797</v>
      </c>
      <c r="D12262" s="190" t="s">
        <v>29797</v>
      </c>
      <c r="E12262" s="190" t="s">
        <v>29797</v>
      </c>
      <c r="F12262" s="190" t="s">
        <v>29797</v>
      </c>
      <c r="G12262" s="190" t="s">
        <v>29797</v>
      </c>
      <c r="H12262" s="190" t="s">
        <v>31395</v>
      </c>
      <c r="I12262" s="190" t="s">
        <v>31396</v>
      </c>
      <c r="J12262" s="190" t="s">
        <v>29821</v>
      </c>
      <c r="K12262" s="190" t="s">
        <v>5062</v>
      </c>
      <c r="L12262" s="190" t="s">
        <v>1447</v>
      </c>
    </row>
    <row r="12263" spans="1:12" ht="15" x14ac:dyDescent="0.25">
      <c r="A12263" s="191" t="s">
        <v>28580</v>
      </c>
      <c r="B12263" s="192" t="s">
        <v>28581</v>
      </c>
      <c r="C12263" s="192" t="s">
        <v>29797</v>
      </c>
      <c r="D12263" s="192" t="s">
        <v>29797</v>
      </c>
      <c r="E12263" s="192" t="s">
        <v>29797</v>
      </c>
      <c r="F12263" s="192" t="s">
        <v>29797</v>
      </c>
      <c r="G12263" s="192" t="s">
        <v>29797</v>
      </c>
      <c r="H12263" s="192" t="s">
        <v>31390</v>
      </c>
      <c r="I12263" s="192" t="s">
        <v>14423</v>
      </c>
      <c r="J12263" s="192" t="s">
        <v>29821</v>
      </c>
      <c r="K12263" s="192" t="s">
        <v>5062</v>
      </c>
      <c r="L12263" s="192" t="s">
        <v>1447</v>
      </c>
    </row>
    <row r="12264" spans="1:12" ht="15" x14ac:dyDescent="0.25">
      <c r="A12264" s="189" t="s">
        <v>6801</v>
      </c>
      <c r="B12264" s="190" t="s">
        <v>367</v>
      </c>
      <c r="C12264" s="190" t="s">
        <v>29797</v>
      </c>
      <c r="D12264" s="190" t="s">
        <v>29797</v>
      </c>
      <c r="E12264" s="190" t="s">
        <v>29797</v>
      </c>
      <c r="F12264" s="190" t="s">
        <v>29797</v>
      </c>
      <c r="G12264" s="190" t="s">
        <v>29797</v>
      </c>
      <c r="H12264" s="190" t="s">
        <v>32608</v>
      </c>
      <c r="I12264" s="190" t="s">
        <v>32609</v>
      </c>
      <c r="J12264" s="190" t="s">
        <v>31325</v>
      </c>
      <c r="K12264" s="190" t="s">
        <v>5073</v>
      </c>
      <c r="L12264" s="190" t="s">
        <v>1447</v>
      </c>
    </row>
    <row r="12265" spans="1:12" ht="15" x14ac:dyDescent="0.25">
      <c r="A12265" s="191" t="s">
        <v>13579</v>
      </c>
      <c r="B12265" s="192" t="s">
        <v>13580</v>
      </c>
      <c r="C12265" s="192" t="s">
        <v>29797</v>
      </c>
      <c r="D12265" s="192" t="s">
        <v>29797</v>
      </c>
      <c r="E12265" s="192" t="s">
        <v>29797</v>
      </c>
      <c r="F12265" s="192" t="s">
        <v>29797</v>
      </c>
      <c r="G12265" s="192" t="s">
        <v>29797</v>
      </c>
      <c r="H12265" s="192" t="s">
        <v>31374</v>
      </c>
      <c r="I12265" s="192" t="s">
        <v>30278</v>
      </c>
      <c r="J12265" s="192" t="s">
        <v>29821</v>
      </c>
      <c r="K12265" s="192" t="s">
        <v>5062</v>
      </c>
      <c r="L12265" s="192" t="s">
        <v>1447</v>
      </c>
    </row>
    <row r="12266" spans="1:12" ht="15" x14ac:dyDescent="0.25">
      <c r="A12266" s="189" t="s">
        <v>6802</v>
      </c>
      <c r="B12266" s="190" t="s">
        <v>368</v>
      </c>
      <c r="C12266" s="190" t="s">
        <v>29797</v>
      </c>
      <c r="D12266" s="190" t="s">
        <v>29797</v>
      </c>
      <c r="E12266" s="190" t="s">
        <v>29797</v>
      </c>
      <c r="F12266" s="190" t="s">
        <v>29797</v>
      </c>
      <c r="G12266" s="190" t="s">
        <v>29797</v>
      </c>
      <c r="H12266" s="190" t="s">
        <v>29797</v>
      </c>
      <c r="I12266" s="190" t="s">
        <v>29797</v>
      </c>
      <c r="J12266" s="190" t="s">
        <v>29847</v>
      </c>
      <c r="K12266" s="190" t="s">
        <v>6220</v>
      </c>
      <c r="L12266" s="190" t="s">
        <v>1447</v>
      </c>
    </row>
    <row r="12267" spans="1:12" ht="15" x14ac:dyDescent="0.25">
      <c r="A12267" s="191" t="s">
        <v>13581</v>
      </c>
      <c r="B12267" s="192" t="s">
        <v>13582</v>
      </c>
      <c r="C12267" s="192" t="s">
        <v>29797</v>
      </c>
      <c r="D12267" s="192" t="s">
        <v>29797</v>
      </c>
      <c r="E12267" s="192" t="s">
        <v>29797</v>
      </c>
      <c r="F12267" s="192" t="s">
        <v>29797</v>
      </c>
      <c r="G12267" s="192" t="s">
        <v>29797</v>
      </c>
      <c r="H12267" s="192" t="s">
        <v>31588</v>
      </c>
      <c r="I12267" s="192" t="s">
        <v>30455</v>
      </c>
      <c r="J12267" s="192" t="s">
        <v>29870</v>
      </c>
      <c r="K12267" s="192" t="s">
        <v>8069</v>
      </c>
      <c r="L12267" s="192" t="s">
        <v>1447</v>
      </c>
    </row>
    <row r="12268" spans="1:12" ht="15" x14ac:dyDescent="0.25">
      <c r="A12268" s="189" t="s">
        <v>28582</v>
      </c>
      <c r="B12268" s="190" t="s">
        <v>28583</v>
      </c>
      <c r="C12268" s="190" t="s">
        <v>29812</v>
      </c>
      <c r="D12268" s="190" t="s">
        <v>29824</v>
      </c>
      <c r="E12268" s="190" t="s">
        <v>31144</v>
      </c>
      <c r="F12268" s="190" t="s">
        <v>29804</v>
      </c>
      <c r="G12268" s="190" t="s">
        <v>29845</v>
      </c>
      <c r="H12268" s="190" t="s">
        <v>32156</v>
      </c>
      <c r="I12268" s="190" t="s">
        <v>32157</v>
      </c>
      <c r="J12268" s="190" t="s">
        <v>29821</v>
      </c>
      <c r="K12268" s="190" t="s">
        <v>5062</v>
      </c>
      <c r="L12268" s="190" t="s">
        <v>1447</v>
      </c>
    </row>
    <row r="12269" spans="1:12" ht="15" x14ac:dyDescent="0.25">
      <c r="A12269" s="191" t="s">
        <v>13583</v>
      </c>
      <c r="B12269" s="192" t="s">
        <v>13584</v>
      </c>
      <c r="C12269" s="192" t="s">
        <v>29797</v>
      </c>
      <c r="D12269" s="192" t="s">
        <v>29797</v>
      </c>
      <c r="E12269" s="192" t="s">
        <v>29797</v>
      </c>
      <c r="F12269" s="192" t="s">
        <v>29797</v>
      </c>
      <c r="G12269" s="192" t="s">
        <v>29797</v>
      </c>
      <c r="H12269" s="192" t="s">
        <v>31402</v>
      </c>
      <c r="I12269" s="192" t="s">
        <v>31403</v>
      </c>
      <c r="J12269" s="192" t="s">
        <v>29821</v>
      </c>
      <c r="K12269" s="192" t="s">
        <v>5062</v>
      </c>
      <c r="L12269" s="192" t="s">
        <v>1447</v>
      </c>
    </row>
    <row r="12270" spans="1:12" ht="15" x14ac:dyDescent="0.25">
      <c r="A12270" s="189" t="s">
        <v>18278</v>
      </c>
      <c r="B12270" s="190" t="s">
        <v>22079</v>
      </c>
      <c r="C12270" s="190" t="s">
        <v>29797</v>
      </c>
      <c r="D12270" s="190" t="s">
        <v>29797</v>
      </c>
      <c r="E12270" s="190" t="s">
        <v>29797</v>
      </c>
      <c r="F12270" s="190" t="s">
        <v>29797</v>
      </c>
      <c r="G12270" s="190" t="s">
        <v>29797</v>
      </c>
      <c r="H12270" s="190" t="s">
        <v>31550</v>
      </c>
      <c r="I12270" s="190" t="s">
        <v>31551</v>
      </c>
      <c r="J12270" s="190" t="s">
        <v>29821</v>
      </c>
      <c r="K12270" s="190" t="s">
        <v>5062</v>
      </c>
      <c r="L12270" s="190" t="s">
        <v>1447</v>
      </c>
    </row>
    <row r="12271" spans="1:12" ht="15" x14ac:dyDescent="0.25">
      <c r="A12271" s="191" t="s">
        <v>18279</v>
      </c>
      <c r="B12271" s="192" t="s">
        <v>22080</v>
      </c>
      <c r="C12271" s="192" t="s">
        <v>29797</v>
      </c>
      <c r="D12271" s="192" t="s">
        <v>29797</v>
      </c>
      <c r="E12271" s="192" t="s">
        <v>29797</v>
      </c>
      <c r="F12271" s="192" t="s">
        <v>29797</v>
      </c>
      <c r="G12271" s="192" t="s">
        <v>29797</v>
      </c>
      <c r="H12271" s="192" t="s">
        <v>29797</v>
      </c>
      <c r="I12271" s="192" t="s">
        <v>29797</v>
      </c>
      <c r="J12271" s="192" t="s">
        <v>29797</v>
      </c>
      <c r="K12271" s="192" t="s">
        <v>29797</v>
      </c>
      <c r="L12271" s="192" t="s">
        <v>29797</v>
      </c>
    </row>
    <row r="12272" spans="1:12" ht="15" x14ac:dyDescent="0.25">
      <c r="A12272" s="189" t="s">
        <v>18280</v>
      </c>
      <c r="B12272" s="190" t="s">
        <v>22081</v>
      </c>
      <c r="C12272" s="190" t="s">
        <v>29797</v>
      </c>
      <c r="D12272" s="190" t="s">
        <v>29797</v>
      </c>
      <c r="E12272" s="190" t="s">
        <v>29797</v>
      </c>
      <c r="F12272" s="190" t="s">
        <v>29797</v>
      </c>
      <c r="G12272" s="190" t="s">
        <v>29797</v>
      </c>
      <c r="H12272" s="190" t="s">
        <v>29797</v>
      </c>
      <c r="I12272" s="190" t="s">
        <v>29797</v>
      </c>
      <c r="J12272" s="190" t="s">
        <v>29797</v>
      </c>
      <c r="K12272" s="190" t="s">
        <v>29797</v>
      </c>
      <c r="L12272" s="190" t="s">
        <v>29797</v>
      </c>
    </row>
    <row r="12273" spans="1:12" ht="15" x14ac:dyDescent="0.25">
      <c r="A12273" s="191" t="s">
        <v>18281</v>
      </c>
      <c r="B12273" s="192" t="s">
        <v>22082</v>
      </c>
      <c r="C12273" s="192" t="s">
        <v>30024</v>
      </c>
      <c r="D12273" s="192" t="s">
        <v>30025</v>
      </c>
      <c r="E12273" s="192" t="s">
        <v>31145</v>
      </c>
      <c r="F12273" s="192" t="s">
        <v>29804</v>
      </c>
      <c r="G12273" s="192" t="s">
        <v>29974</v>
      </c>
      <c r="H12273" s="192" t="s">
        <v>31409</v>
      </c>
      <c r="I12273" s="192" t="s">
        <v>5062</v>
      </c>
      <c r="J12273" s="192" t="s">
        <v>29821</v>
      </c>
      <c r="K12273" s="192" t="s">
        <v>5062</v>
      </c>
      <c r="L12273" s="192" t="s">
        <v>1447</v>
      </c>
    </row>
    <row r="12274" spans="1:12" ht="15" x14ac:dyDescent="0.25">
      <c r="A12274" s="189" t="s">
        <v>13585</v>
      </c>
      <c r="B12274" s="190" t="s">
        <v>13586</v>
      </c>
      <c r="C12274" s="190" t="s">
        <v>29812</v>
      </c>
      <c r="D12274" s="190" t="s">
        <v>29797</v>
      </c>
      <c r="E12274" s="190" t="s">
        <v>31146</v>
      </c>
      <c r="F12274" s="190" t="s">
        <v>29797</v>
      </c>
      <c r="G12274" s="190" t="s">
        <v>29797</v>
      </c>
      <c r="H12274" s="190" t="s">
        <v>33320</v>
      </c>
      <c r="I12274" s="190" t="s">
        <v>33321</v>
      </c>
      <c r="J12274" s="190" t="s">
        <v>29826</v>
      </c>
      <c r="K12274" s="190" t="s">
        <v>5078</v>
      </c>
      <c r="L12274" s="190" t="s">
        <v>1447</v>
      </c>
    </row>
    <row r="12275" spans="1:12" ht="15" x14ac:dyDescent="0.25">
      <c r="A12275" s="191" t="s">
        <v>13587</v>
      </c>
      <c r="B12275" s="192" t="s">
        <v>13588</v>
      </c>
      <c r="C12275" s="192" t="s">
        <v>29797</v>
      </c>
      <c r="D12275" s="192" t="s">
        <v>29797</v>
      </c>
      <c r="E12275" s="192" t="s">
        <v>29797</v>
      </c>
      <c r="F12275" s="192" t="s">
        <v>29797</v>
      </c>
      <c r="G12275" s="192" t="s">
        <v>29797</v>
      </c>
      <c r="H12275" s="192" t="s">
        <v>31685</v>
      </c>
      <c r="I12275" s="192" t="s">
        <v>31686</v>
      </c>
      <c r="J12275" s="192" t="s">
        <v>29826</v>
      </c>
      <c r="K12275" s="192" t="s">
        <v>5078</v>
      </c>
      <c r="L12275" s="192" t="s">
        <v>1447</v>
      </c>
    </row>
    <row r="12276" spans="1:12" ht="15" x14ac:dyDescent="0.25">
      <c r="A12276" s="189" t="s">
        <v>18282</v>
      </c>
      <c r="B12276" s="190" t="s">
        <v>22083</v>
      </c>
      <c r="C12276" s="190" t="s">
        <v>29797</v>
      </c>
      <c r="D12276" s="190" t="s">
        <v>29797</v>
      </c>
      <c r="E12276" s="190" t="s">
        <v>29797</v>
      </c>
      <c r="F12276" s="190" t="s">
        <v>29797</v>
      </c>
      <c r="G12276" s="190" t="s">
        <v>29797</v>
      </c>
      <c r="H12276" s="190" t="s">
        <v>32164</v>
      </c>
      <c r="I12276" s="190" t="s">
        <v>32165</v>
      </c>
      <c r="J12276" s="190" t="s">
        <v>29826</v>
      </c>
      <c r="K12276" s="190" t="s">
        <v>5078</v>
      </c>
      <c r="L12276" s="190" t="s">
        <v>1447</v>
      </c>
    </row>
    <row r="12277" spans="1:12" ht="15" x14ac:dyDescent="0.25">
      <c r="A12277" s="191" t="s">
        <v>6803</v>
      </c>
      <c r="B12277" s="192" t="s">
        <v>369</v>
      </c>
      <c r="C12277" s="192" t="s">
        <v>29812</v>
      </c>
      <c r="D12277" s="192" t="s">
        <v>29824</v>
      </c>
      <c r="E12277" s="192" t="s">
        <v>31147</v>
      </c>
      <c r="F12277" s="192" t="s">
        <v>29804</v>
      </c>
      <c r="G12277" s="192" t="s">
        <v>29863</v>
      </c>
      <c r="H12277" s="192" t="s">
        <v>32204</v>
      </c>
      <c r="I12277" s="192" t="s">
        <v>32205</v>
      </c>
      <c r="J12277" s="192" t="s">
        <v>29821</v>
      </c>
      <c r="K12277" s="192" t="s">
        <v>5062</v>
      </c>
      <c r="L12277" s="192" t="s">
        <v>1447</v>
      </c>
    </row>
    <row r="12278" spans="1:12" ht="15" x14ac:dyDescent="0.25">
      <c r="A12278" s="189" t="s">
        <v>28584</v>
      </c>
      <c r="B12278" s="190" t="s">
        <v>28585</v>
      </c>
      <c r="C12278" s="190" t="s">
        <v>29797</v>
      </c>
      <c r="D12278" s="190" t="s">
        <v>29797</v>
      </c>
      <c r="E12278" s="190" t="s">
        <v>29797</v>
      </c>
      <c r="F12278" s="190" t="s">
        <v>29797</v>
      </c>
      <c r="G12278" s="190" t="s">
        <v>29797</v>
      </c>
      <c r="H12278" s="190" t="s">
        <v>31314</v>
      </c>
      <c r="I12278" s="190" t="s">
        <v>5062</v>
      </c>
      <c r="J12278" s="190" t="s">
        <v>29821</v>
      </c>
      <c r="K12278" s="190" t="s">
        <v>5062</v>
      </c>
      <c r="L12278" s="190" t="s">
        <v>1447</v>
      </c>
    </row>
    <row r="12279" spans="1:12" ht="15" x14ac:dyDescent="0.25">
      <c r="A12279" s="191" t="s">
        <v>18283</v>
      </c>
      <c r="B12279" s="192" t="s">
        <v>22084</v>
      </c>
      <c r="C12279" s="192" t="s">
        <v>29797</v>
      </c>
      <c r="D12279" s="192" t="s">
        <v>29797</v>
      </c>
      <c r="E12279" s="192" t="s">
        <v>29797</v>
      </c>
      <c r="F12279" s="192" t="s">
        <v>29797</v>
      </c>
      <c r="G12279" s="192" t="s">
        <v>29797</v>
      </c>
      <c r="H12279" s="192" t="s">
        <v>29797</v>
      </c>
      <c r="I12279" s="192" t="s">
        <v>29797</v>
      </c>
      <c r="J12279" s="192" t="s">
        <v>29797</v>
      </c>
      <c r="K12279" s="192" t="s">
        <v>29797</v>
      </c>
      <c r="L12279" s="192" t="s">
        <v>29797</v>
      </c>
    </row>
    <row r="12280" spans="1:12" ht="15" x14ac:dyDescent="0.25">
      <c r="A12280" s="189" t="s">
        <v>13589</v>
      </c>
      <c r="B12280" s="190" t="s">
        <v>22085</v>
      </c>
      <c r="C12280" s="190" t="s">
        <v>29812</v>
      </c>
      <c r="D12280" s="190" t="s">
        <v>29824</v>
      </c>
      <c r="E12280" s="190" t="s">
        <v>30396</v>
      </c>
      <c r="F12280" s="190" t="s">
        <v>29804</v>
      </c>
      <c r="G12280" s="190" t="s">
        <v>30011</v>
      </c>
      <c r="H12280" s="190" t="s">
        <v>31460</v>
      </c>
      <c r="I12280" s="190" t="s">
        <v>29942</v>
      </c>
      <c r="J12280" s="190" t="s">
        <v>29821</v>
      </c>
      <c r="K12280" s="190" t="s">
        <v>5062</v>
      </c>
      <c r="L12280" s="190" t="s">
        <v>1447</v>
      </c>
    </row>
    <row r="12281" spans="1:12" ht="15" x14ac:dyDescent="0.25">
      <c r="A12281" s="191" t="s">
        <v>6804</v>
      </c>
      <c r="B12281" s="192" t="s">
        <v>370</v>
      </c>
      <c r="C12281" s="192" t="s">
        <v>29797</v>
      </c>
      <c r="D12281" s="192" t="s">
        <v>29797</v>
      </c>
      <c r="E12281" s="192" t="s">
        <v>29797</v>
      </c>
      <c r="F12281" s="192" t="s">
        <v>29797</v>
      </c>
      <c r="G12281" s="192" t="s">
        <v>29797</v>
      </c>
      <c r="H12281" s="192" t="s">
        <v>32981</v>
      </c>
      <c r="I12281" s="192" t="s">
        <v>32982</v>
      </c>
      <c r="J12281" s="192" t="s">
        <v>29979</v>
      </c>
      <c r="K12281" s="192" t="s">
        <v>6308</v>
      </c>
      <c r="L12281" s="192" t="s">
        <v>1447</v>
      </c>
    </row>
    <row r="12282" spans="1:12" ht="15" x14ac:dyDescent="0.25">
      <c r="A12282" s="189" t="s">
        <v>13590</v>
      </c>
      <c r="B12282" s="190" t="s">
        <v>13591</v>
      </c>
      <c r="C12282" s="190" t="s">
        <v>29797</v>
      </c>
      <c r="D12282" s="190" t="s">
        <v>29797</v>
      </c>
      <c r="E12282" s="190" t="s">
        <v>29797</v>
      </c>
      <c r="F12282" s="190" t="s">
        <v>29797</v>
      </c>
      <c r="G12282" s="190" t="s">
        <v>29797</v>
      </c>
      <c r="H12282" s="190" t="s">
        <v>32887</v>
      </c>
      <c r="I12282" s="190" t="s">
        <v>32888</v>
      </c>
      <c r="J12282" s="190" t="s">
        <v>31325</v>
      </c>
      <c r="K12282" s="190" t="s">
        <v>5073</v>
      </c>
      <c r="L12282" s="190" t="s">
        <v>1447</v>
      </c>
    </row>
    <row r="12283" spans="1:12" ht="15" x14ac:dyDescent="0.25">
      <c r="A12283" s="191" t="s">
        <v>18284</v>
      </c>
      <c r="B12283" s="192" t="s">
        <v>28586</v>
      </c>
      <c r="C12283" s="192" t="s">
        <v>29797</v>
      </c>
      <c r="D12283" s="192" t="s">
        <v>29797</v>
      </c>
      <c r="E12283" s="192" t="s">
        <v>29797</v>
      </c>
      <c r="F12283" s="192" t="s">
        <v>29797</v>
      </c>
      <c r="G12283" s="192" t="s">
        <v>29797</v>
      </c>
      <c r="H12283" s="192" t="s">
        <v>31361</v>
      </c>
      <c r="I12283" s="192" t="s">
        <v>5062</v>
      </c>
      <c r="J12283" s="192" t="s">
        <v>29821</v>
      </c>
      <c r="K12283" s="192" t="s">
        <v>5062</v>
      </c>
      <c r="L12283" s="192" t="s">
        <v>1447</v>
      </c>
    </row>
    <row r="12284" spans="1:12" ht="15" x14ac:dyDescent="0.25">
      <c r="A12284" s="189" t="s">
        <v>18285</v>
      </c>
      <c r="B12284" s="190" t="s">
        <v>22086</v>
      </c>
      <c r="C12284" s="190" t="s">
        <v>29797</v>
      </c>
      <c r="D12284" s="190" t="s">
        <v>29797</v>
      </c>
      <c r="E12284" s="190" t="s">
        <v>29797</v>
      </c>
      <c r="F12284" s="190" t="s">
        <v>29797</v>
      </c>
      <c r="G12284" s="190" t="s">
        <v>29797</v>
      </c>
      <c r="H12284" s="190" t="s">
        <v>31424</v>
      </c>
      <c r="I12284" s="190" t="s">
        <v>5078</v>
      </c>
      <c r="J12284" s="190" t="s">
        <v>29826</v>
      </c>
      <c r="K12284" s="190" t="s">
        <v>5078</v>
      </c>
      <c r="L12284" s="190" t="s">
        <v>1447</v>
      </c>
    </row>
    <row r="12285" spans="1:12" ht="15" x14ac:dyDescent="0.25">
      <c r="A12285" s="191" t="s">
        <v>6805</v>
      </c>
      <c r="B12285" s="192" t="s">
        <v>371</v>
      </c>
      <c r="C12285" s="192" t="s">
        <v>29797</v>
      </c>
      <c r="D12285" s="192" t="s">
        <v>29797</v>
      </c>
      <c r="E12285" s="192" t="s">
        <v>29797</v>
      </c>
      <c r="F12285" s="192" t="s">
        <v>29797</v>
      </c>
      <c r="G12285" s="192" t="s">
        <v>29797</v>
      </c>
      <c r="H12285" s="192" t="s">
        <v>31424</v>
      </c>
      <c r="I12285" s="192" t="s">
        <v>5078</v>
      </c>
      <c r="J12285" s="192" t="s">
        <v>29826</v>
      </c>
      <c r="K12285" s="192" t="s">
        <v>5078</v>
      </c>
      <c r="L12285" s="192" t="s">
        <v>1447</v>
      </c>
    </row>
    <row r="12286" spans="1:12" ht="15" x14ac:dyDescent="0.25">
      <c r="A12286" s="189" t="s">
        <v>18286</v>
      </c>
      <c r="B12286" s="190" t="s">
        <v>22087</v>
      </c>
      <c r="C12286" s="190" t="s">
        <v>29797</v>
      </c>
      <c r="D12286" s="190" t="s">
        <v>29797</v>
      </c>
      <c r="E12286" s="190" t="s">
        <v>29797</v>
      </c>
      <c r="F12286" s="190" t="s">
        <v>29797</v>
      </c>
      <c r="G12286" s="190" t="s">
        <v>29797</v>
      </c>
      <c r="H12286" s="190" t="s">
        <v>29797</v>
      </c>
      <c r="I12286" s="190" t="s">
        <v>29797</v>
      </c>
      <c r="J12286" s="190" t="s">
        <v>29797</v>
      </c>
      <c r="K12286" s="190" t="s">
        <v>29797</v>
      </c>
      <c r="L12286" s="190" t="s">
        <v>29797</v>
      </c>
    </row>
    <row r="12287" spans="1:12" ht="15" x14ac:dyDescent="0.25">
      <c r="A12287" s="191" t="s">
        <v>6806</v>
      </c>
      <c r="B12287" s="192" t="s">
        <v>372</v>
      </c>
      <c r="C12287" s="192" t="s">
        <v>29797</v>
      </c>
      <c r="D12287" s="192" t="s">
        <v>29797</v>
      </c>
      <c r="E12287" s="192" t="s">
        <v>29797</v>
      </c>
      <c r="F12287" s="192" t="s">
        <v>29797</v>
      </c>
      <c r="G12287" s="192" t="s">
        <v>29797</v>
      </c>
      <c r="H12287" s="192" t="s">
        <v>31856</v>
      </c>
      <c r="I12287" s="192" t="s">
        <v>31857</v>
      </c>
      <c r="J12287" s="192" t="s">
        <v>31858</v>
      </c>
      <c r="K12287" s="192" t="s">
        <v>10391</v>
      </c>
      <c r="L12287" s="192" t="s">
        <v>1447</v>
      </c>
    </row>
    <row r="12288" spans="1:12" ht="15" x14ac:dyDescent="0.25">
      <c r="A12288" s="189" t="s">
        <v>13592</v>
      </c>
      <c r="B12288" s="190" t="s">
        <v>13593</v>
      </c>
      <c r="C12288" s="190" t="s">
        <v>29812</v>
      </c>
      <c r="D12288" s="190" t="s">
        <v>29797</v>
      </c>
      <c r="E12288" s="190" t="s">
        <v>31148</v>
      </c>
      <c r="F12288" s="190" t="s">
        <v>29797</v>
      </c>
      <c r="G12288" s="190" t="s">
        <v>29797</v>
      </c>
      <c r="H12288" s="190" t="s">
        <v>31993</v>
      </c>
      <c r="I12288" s="190" t="s">
        <v>5078</v>
      </c>
      <c r="J12288" s="190" t="s">
        <v>29826</v>
      </c>
      <c r="K12288" s="190" t="s">
        <v>5078</v>
      </c>
      <c r="L12288" s="190" t="s">
        <v>1447</v>
      </c>
    </row>
    <row r="12289" spans="1:12" ht="15" x14ac:dyDescent="0.25">
      <c r="A12289" s="191" t="s">
        <v>28587</v>
      </c>
      <c r="B12289" s="192" t="s">
        <v>13594</v>
      </c>
      <c r="C12289" s="192" t="s">
        <v>29797</v>
      </c>
      <c r="D12289" s="192" t="s">
        <v>29797</v>
      </c>
      <c r="E12289" s="192" t="s">
        <v>29797</v>
      </c>
      <c r="F12289" s="192" t="s">
        <v>29797</v>
      </c>
      <c r="G12289" s="192" t="s">
        <v>29797</v>
      </c>
      <c r="H12289" s="192" t="s">
        <v>29797</v>
      </c>
      <c r="I12289" s="192" t="s">
        <v>29797</v>
      </c>
      <c r="J12289" s="192" t="s">
        <v>29797</v>
      </c>
      <c r="K12289" s="192" t="s">
        <v>29797</v>
      </c>
      <c r="L12289" s="192" t="s">
        <v>1438</v>
      </c>
    </row>
    <row r="12290" spans="1:12" ht="15" x14ac:dyDescent="0.25">
      <c r="A12290" s="189" t="s">
        <v>18287</v>
      </c>
      <c r="B12290" s="190" t="s">
        <v>22088</v>
      </c>
      <c r="C12290" s="190" t="s">
        <v>29797</v>
      </c>
      <c r="D12290" s="190" t="s">
        <v>29797</v>
      </c>
      <c r="E12290" s="190" t="s">
        <v>29797</v>
      </c>
      <c r="F12290" s="190" t="s">
        <v>29797</v>
      </c>
      <c r="G12290" s="190" t="s">
        <v>29797</v>
      </c>
      <c r="H12290" s="190" t="s">
        <v>29797</v>
      </c>
      <c r="I12290" s="190" t="s">
        <v>29797</v>
      </c>
      <c r="J12290" s="190" t="s">
        <v>29797</v>
      </c>
      <c r="K12290" s="190" t="s">
        <v>29797</v>
      </c>
      <c r="L12290" s="190" t="s">
        <v>1447</v>
      </c>
    </row>
    <row r="12291" spans="1:12" ht="15" x14ac:dyDescent="0.25">
      <c r="A12291" s="191" t="s">
        <v>18288</v>
      </c>
      <c r="B12291" s="192" t="s">
        <v>22089</v>
      </c>
      <c r="C12291" s="192" t="s">
        <v>29797</v>
      </c>
      <c r="D12291" s="192" t="s">
        <v>29797</v>
      </c>
      <c r="E12291" s="192" t="s">
        <v>29797</v>
      </c>
      <c r="F12291" s="192" t="s">
        <v>29797</v>
      </c>
      <c r="G12291" s="192" t="s">
        <v>29797</v>
      </c>
      <c r="H12291" s="192" t="s">
        <v>29797</v>
      </c>
      <c r="I12291" s="192" t="s">
        <v>29797</v>
      </c>
      <c r="J12291" s="192" t="s">
        <v>29797</v>
      </c>
      <c r="K12291" s="192" t="s">
        <v>29797</v>
      </c>
      <c r="L12291" s="192" t="s">
        <v>1447</v>
      </c>
    </row>
    <row r="12292" spans="1:12" ht="15" x14ac:dyDescent="0.25">
      <c r="A12292" s="189" t="s">
        <v>13595</v>
      </c>
      <c r="B12292" s="190" t="s">
        <v>13596</v>
      </c>
      <c r="C12292" s="190" t="s">
        <v>29797</v>
      </c>
      <c r="D12292" s="190" t="s">
        <v>29797</v>
      </c>
      <c r="E12292" s="190" t="s">
        <v>29797</v>
      </c>
      <c r="F12292" s="190" t="s">
        <v>29797</v>
      </c>
      <c r="G12292" s="190" t="s">
        <v>29797</v>
      </c>
      <c r="H12292" s="190" t="s">
        <v>31380</v>
      </c>
      <c r="I12292" s="190" t="s">
        <v>31381</v>
      </c>
      <c r="J12292" s="190" t="s">
        <v>29821</v>
      </c>
      <c r="K12292" s="190" t="s">
        <v>5062</v>
      </c>
      <c r="L12292" s="190" t="s">
        <v>1447</v>
      </c>
    </row>
    <row r="12293" spans="1:12" ht="15" x14ac:dyDescent="0.25">
      <c r="A12293" s="191" t="s">
        <v>28588</v>
      </c>
      <c r="B12293" s="192" t="s">
        <v>22090</v>
      </c>
      <c r="C12293" s="192" t="s">
        <v>29797</v>
      </c>
      <c r="D12293" s="192" t="s">
        <v>29797</v>
      </c>
      <c r="E12293" s="192" t="s">
        <v>29797</v>
      </c>
      <c r="F12293" s="192" t="s">
        <v>29797</v>
      </c>
      <c r="G12293" s="192" t="s">
        <v>29797</v>
      </c>
      <c r="H12293" s="192" t="s">
        <v>29797</v>
      </c>
      <c r="I12293" s="192" t="s">
        <v>29797</v>
      </c>
      <c r="J12293" s="192" t="s">
        <v>29797</v>
      </c>
      <c r="K12293" s="192" t="s">
        <v>29797</v>
      </c>
      <c r="L12293" s="192" t="s">
        <v>1468</v>
      </c>
    </row>
    <row r="12294" spans="1:12" ht="15" x14ac:dyDescent="0.25">
      <c r="A12294" s="189" t="s">
        <v>28589</v>
      </c>
      <c r="B12294" s="190" t="s">
        <v>13597</v>
      </c>
      <c r="C12294" s="190" t="s">
        <v>29797</v>
      </c>
      <c r="D12294" s="190" t="s">
        <v>29797</v>
      </c>
      <c r="E12294" s="190" t="s">
        <v>29797</v>
      </c>
      <c r="F12294" s="190" t="s">
        <v>29797</v>
      </c>
      <c r="G12294" s="190" t="s">
        <v>29797</v>
      </c>
      <c r="H12294" s="190" t="s">
        <v>29797</v>
      </c>
      <c r="I12294" s="190" t="s">
        <v>29797</v>
      </c>
      <c r="J12294" s="190" t="s">
        <v>29797</v>
      </c>
      <c r="K12294" s="190" t="s">
        <v>29797</v>
      </c>
      <c r="L12294" s="190" t="s">
        <v>1468</v>
      </c>
    </row>
    <row r="12295" spans="1:12" ht="15" x14ac:dyDescent="0.25">
      <c r="A12295" s="191" t="s">
        <v>28590</v>
      </c>
      <c r="B12295" s="192" t="s">
        <v>28591</v>
      </c>
      <c r="C12295" s="192" t="s">
        <v>29797</v>
      </c>
      <c r="D12295" s="192" t="s">
        <v>29797</v>
      </c>
      <c r="E12295" s="192" t="s">
        <v>29797</v>
      </c>
      <c r="F12295" s="192" t="s">
        <v>29797</v>
      </c>
      <c r="G12295" s="192" t="s">
        <v>29797</v>
      </c>
      <c r="H12295" s="192" t="s">
        <v>29797</v>
      </c>
      <c r="I12295" s="192" t="s">
        <v>29797</v>
      </c>
      <c r="J12295" s="192" t="s">
        <v>29797</v>
      </c>
      <c r="K12295" s="192" t="s">
        <v>29797</v>
      </c>
      <c r="L12295" s="192" t="s">
        <v>29797</v>
      </c>
    </row>
    <row r="12296" spans="1:12" ht="15" x14ac:dyDescent="0.25">
      <c r="A12296" s="189" t="s">
        <v>13598</v>
      </c>
      <c r="B12296" s="190" t="s">
        <v>13599</v>
      </c>
      <c r="C12296" s="190" t="s">
        <v>29797</v>
      </c>
      <c r="D12296" s="190" t="s">
        <v>29797</v>
      </c>
      <c r="E12296" s="190" t="s">
        <v>29797</v>
      </c>
      <c r="F12296" s="190" t="s">
        <v>29797</v>
      </c>
      <c r="G12296" s="190" t="s">
        <v>29797</v>
      </c>
      <c r="H12296" s="190" t="s">
        <v>31339</v>
      </c>
      <c r="I12296" s="190" t="s">
        <v>1394</v>
      </c>
      <c r="J12296" s="190" t="s">
        <v>29821</v>
      </c>
      <c r="K12296" s="190" t="s">
        <v>5062</v>
      </c>
      <c r="L12296" s="190" t="s">
        <v>1447</v>
      </c>
    </row>
    <row r="12297" spans="1:12" ht="15" x14ac:dyDescent="0.25">
      <c r="A12297" s="191" t="s">
        <v>13600</v>
      </c>
      <c r="B12297" s="192" t="s">
        <v>13601</v>
      </c>
      <c r="C12297" s="192" t="s">
        <v>29797</v>
      </c>
      <c r="D12297" s="192" t="s">
        <v>29797</v>
      </c>
      <c r="E12297" s="192" t="s">
        <v>29797</v>
      </c>
      <c r="F12297" s="192" t="s">
        <v>29797</v>
      </c>
      <c r="G12297" s="192" t="s">
        <v>29797</v>
      </c>
      <c r="H12297" s="192" t="s">
        <v>31482</v>
      </c>
      <c r="I12297" s="192" t="s">
        <v>31483</v>
      </c>
      <c r="J12297" s="192" t="s">
        <v>29821</v>
      </c>
      <c r="K12297" s="192" t="s">
        <v>5062</v>
      </c>
      <c r="L12297" s="192" t="s">
        <v>1447</v>
      </c>
    </row>
    <row r="12298" spans="1:12" ht="15" x14ac:dyDescent="0.25">
      <c r="A12298" s="189" t="s">
        <v>14587</v>
      </c>
      <c r="B12298" s="190" t="s">
        <v>14588</v>
      </c>
      <c r="C12298" s="190" t="s">
        <v>29797</v>
      </c>
      <c r="D12298" s="190" t="s">
        <v>29797</v>
      </c>
      <c r="E12298" s="190" t="s">
        <v>29797</v>
      </c>
      <c r="F12298" s="190" t="s">
        <v>29797</v>
      </c>
      <c r="G12298" s="190" t="s">
        <v>29797</v>
      </c>
      <c r="H12298" s="190" t="s">
        <v>31695</v>
      </c>
      <c r="I12298" s="190" t="s">
        <v>31696</v>
      </c>
      <c r="J12298" s="190" t="s">
        <v>29821</v>
      </c>
      <c r="K12298" s="190" t="s">
        <v>5062</v>
      </c>
      <c r="L12298" s="190" t="s">
        <v>1447</v>
      </c>
    </row>
    <row r="12299" spans="1:12" ht="15" x14ac:dyDescent="0.25">
      <c r="A12299" s="191" t="s">
        <v>18289</v>
      </c>
      <c r="B12299" s="192" t="s">
        <v>22091</v>
      </c>
      <c r="C12299" s="192" t="s">
        <v>29797</v>
      </c>
      <c r="D12299" s="192" t="s">
        <v>29797</v>
      </c>
      <c r="E12299" s="192" t="s">
        <v>29797</v>
      </c>
      <c r="F12299" s="192" t="s">
        <v>29797</v>
      </c>
      <c r="G12299" s="192" t="s">
        <v>29797</v>
      </c>
      <c r="H12299" s="192" t="s">
        <v>31328</v>
      </c>
      <c r="I12299" s="192" t="s">
        <v>10125</v>
      </c>
      <c r="J12299" s="192" t="s">
        <v>29987</v>
      </c>
      <c r="K12299" s="192" t="s">
        <v>10126</v>
      </c>
      <c r="L12299" s="192" t="s">
        <v>1447</v>
      </c>
    </row>
    <row r="12300" spans="1:12" ht="15" x14ac:dyDescent="0.25">
      <c r="A12300" s="189" t="s">
        <v>28592</v>
      </c>
      <c r="B12300" s="190" t="s">
        <v>28593</v>
      </c>
      <c r="C12300" s="190" t="s">
        <v>29797</v>
      </c>
      <c r="D12300" s="190" t="s">
        <v>29797</v>
      </c>
      <c r="E12300" s="190" t="s">
        <v>29797</v>
      </c>
      <c r="F12300" s="190" t="s">
        <v>29797</v>
      </c>
      <c r="G12300" s="190" t="s">
        <v>29797</v>
      </c>
      <c r="H12300" s="190" t="s">
        <v>29797</v>
      </c>
      <c r="I12300" s="190" t="s">
        <v>29797</v>
      </c>
      <c r="J12300" s="190" t="s">
        <v>29797</v>
      </c>
      <c r="K12300" s="190" t="s">
        <v>29797</v>
      </c>
      <c r="L12300" s="190" t="s">
        <v>29797</v>
      </c>
    </row>
    <row r="12301" spans="1:12" ht="15" x14ac:dyDescent="0.25">
      <c r="A12301" s="191" t="s">
        <v>28594</v>
      </c>
      <c r="B12301" s="192" t="s">
        <v>373</v>
      </c>
      <c r="C12301" s="192" t="s">
        <v>29797</v>
      </c>
      <c r="D12301" s="192" t="s">
        <v>29797</v>
      </c>
      <c r="E12301" s="192" t="s">
        <v>29797</v>
      </c>
      <c r="F12301" s="192" t="s">
        <v>29797</v>
      </c>
      <c r="G12301" s="192" t="s">
        <v>29797</v>
      </c>
      <c r="H12301" s="192" t="s">
        <v>29797</v>
      </c>
      <c r="I12301" s="192" t="s">
        <v>29797</v>
      </c>
      <c r="J12301" s="192" t="s">
        <v>29797</v>
      </c>
      <c r="K12301" s="192" t="s">
        <v>29797</v>
      </c>
      <c r="L12301" s="192" t="s">
        <v>1438</v>
      </c>
    </row>
    <row r="12302" spans="1:12" ht="15" x14ac:dyDescent="0.25">
      <c r="A12302" s="189" t="s">
        <v>28595</v>
      </c>
      <c r="B12302" s="190" t="s">
        <v>22092</v>
      </c>
      <c r="C12302" s="190" t="s">
        <v>29797</v>
      </c>
      <c r="D12302" s="190" t="s">
        <v>29797</v>
      </c>
      <c r="E12302" s="190" t="s">
        <v>29797</v>
      </c>
      <c r="F12302" s="190" t="s">
        <v>29797</v>
      </c>
      <c r="G12302" s="190" t="s">
        <v>29797</v>
      </c>
      <c r="H12302" s="190" t="s">
        <v>29797</v>
      </c>
      <c r="I12302" s="190" t="s">
        <v>29797</v>
      </c>
      <c r="J12302" s="190" t="s">
        <v>29797</v>
      </c>
      <c r="K12302" s="190" t="s">
        <v>29797</v>
      </c>
      <c r="L12302" s="190" t="s">
        <v>1438</v>
      </c>
    </row>
    <row r="12303" spans="1:12" ht="15" x14ac:dyDescent="0.25">
      <c r="A12303" s="191" t="s">
        <v>28596</v>
      </c>
      <c r="B12303" s="192" t="s">
        <v>28597</v>
      </c>
      <c r="C12303" s="192" t="s">
        <v>29797</v>
      </c>
      <c r="D12303" s="192" t="s">
        <v>29797</v>
      </c>
      <c r="E12303" s="192" t="s">
        <v>29797</v>
      </c>
      <c r="F12303" s="192" t="s">
        <v>29797</v>
      </c>
      <c r="G12303" s="192" t="s">
        <v>29797</v>
      </c>
      <c r="H12303" s="192" t="s">
        <v>29797</v>
      </c>
      <c r="I12303" s="192" t="s">
        <v>29797</v>
      </c>
      <c r="J12303" s="192" t="s">
        <v>29797</v>
      </c>
      <c r="K12303" s="192" t="s">
        <v>29797</v>
      </c>
      <c r="L12303" s="192" t="s">
        <v>1438</v>
      </c>
    </row>
    <row r="12304" spans="1:12" ht="15" x14ac:dyDescent="0.25">
      <c r="A12304" s="189" t="s">
        <v>28598</v>
      </c>
      <c r="B12304" s="190" t="s">
        <v>374</v>
      </c>
      <c r="C12304" s="190" t="s">
        <v>29797</v>
      </c>
      <c r="D12304" s="190" t="s">
        <v>29797</v>
      </c>
      <c r="E12304" s="190" t="s">
        <v>29797</v>
      </c>
      <c r="F12304" s="190" t="s">
        <v>29797</v>
      </c>
      <c r="G12304" s="190" t="s">
        <v>29797</v>
      </c>
      <c r="H12304" s="190" t="s">
        <v>29797</v>
      </c>
      <c r="I12304" s="190" t="s">
        <v>29797</v>
      </c>
      <c r="J12304" s="190" t="s">
        <v>29797</v>
      </c>
      <c r="K12304" s="190" t="s">
        <v>29797</v>
      </c>
      <c r="L12304" s="190" t="s">
        <v>1438</v>
      </c>
    </row>
    <row r="12305" spans="1:12" ht="15" x14ac:dyDescent="0.25">
      <c r="A12305" s="191" t="s">
        <v>28599</v>
      </c>
      <c r="B12305" s="192" t="s">
        <v>22093</v>
      </c>
      <c r="C12305" s="192" t="s">
        <v>29797</v>
      </c>
      <c r="D12305" s="192" t="s">
        <v>29797</v>
      </c>
      <c r="E12305" s="192" t="s">
        <v>29797</v>
      </c>
      <c r="F12305" s="192" t="s">
        <v>29797</v>
      </c>
      <c r="G12305" s="192" t="s">
        <v>29797</v>
      </c>
      <c r="H12305" s="192" t="s">
        <v>29797</v>
      </c>
      <c r="I12305" s="192" t="s">
        <v>29797</v>
      </c>
      <c r="J12305" s="192" t="s">
        <v>29797</v>
      </c>
      <c r="K12305" s="192" t="s">
        <v>29797</v>
      </c>
      <c r="L12305" s="192" t="s">
        <v>1438</v>
      </c>
    </row>
    <row r="12306" spans="1:12" ht="15" x14ac:dyDescent="0.25">
      <c r="A12306" s="189" t="s">
        <v>28600</v>
      </c>
      <c r="B12306" s="190" t="s">
        <v>375</v>
      </c>
      <c r="C12306" s="190" t="s">
        <v>29797</v>
      </c>
      <c r="D12306" s="190" t="s">
        <v>29797</v>
      </c>
      <c r="E12306" s="190" t="s">
        <v>29797</v>
      </c>
      <c r="F12306" s="190" t="s">
        <v>29797</v>
      </c>
      <c r="G12306" s="190" t="s">
        <v>29797</v>
      </c>
      <c r="H12306" s="190" t="s">
        <v>29797</v>
      </c>
      <c r="I12306" s="190" t="s">
        <v>29797</v>
      </c>
      <c r="J12306" s="190" t="s">
        <v>29797</v>
      </c>
      <c r="K12306" s="190" t="s">
        <v>29797</v>
      </c>
      <c r="L12306" s="190" t="s">
        <v>1438</v>
      </c>
    </row>
    <row r="12307" spans="1:12" ht="15" x14ac:dyDescent="0.25">
      <c r="A12307" s="191" t="s">
        <v>28601</v>
      </c>
      <c r="B12307" s="192" t="s">
        <v>22094</v>
      </c>
      <c r="C12307" s="192" t="s">
        <v>29797</v>
      </c>
      <c r="D12307" s="192" t="s">
        <v>29797</v>
      </c>
      <c r="E12307" s="192" t="s">
        <v>29797</v>
      </c>
      <c r="F12307" s="192" t="s">
        <v>29797</v>
      </c>
      <c r="G12307" s="192" t="s">
        <v>29797</v>
      </c>
      <c r="H12307" s="192" t="s">
        <v>29797</v>
      </c>
      <c r="I12307" s="192" t="s">
        <v>29797</v>
      </c>
      <c r="J12307" s="192" t="s">
        <v>29797</v>
      </c>
      <c r="K12307" s="192" t="s">
        <v>29797</v>
      </c>
      <c r="L12307" s="192" t="s">
        <v>1438</v>
      </c>
    </row>
    <row r="12308" spans="1:12" ht="15" x14ac:dyDescent="0.25">
      <c r="A12308" s="189" t="s">
        <v>28602</v>
      </c>
      <c r="B12308" s="190" t="s">
        <v>376</v>
      </c>
      <c r="C12308" s="190" t="s">
        <v>29797</v>
      </c>
      <c r="D12308" s="190" t="s">
        <v>29797</v>
      </c>
      <c r="E12308" s="190" t="s">
        <v>29797</v>
      </c>
      <c r="F12308" s="190" t="s">
        <v>29797</v>
      </c>
      <c r="G12308" s="190" t="s">
        <v>29797</v>
      </c>
      <c r="H12308" s="190" t="s">
        <v>29797</v>
      </c>
      <c r="I12308" s="190" t="s">
        <v>29797</v>
      </c>
      <c r="J12308" s="190" t="s">
        <v>29797</v>
      </c>
      <c r="K12308" s="190" t="s">
        <v>29797</v>
      </c>
      <c r="L12308" s="190" t="s">
        <v>1438</v>
      </c>
    </row>
    <row r="12309" spans="1:12" ht="15" x14ac:dyDescent="0.25">
      <c r="A12309" s="191" t="s">
        <v>28603</v>
      </c>
      <c r="B12309" s="192" t="s">
        <v>22095</v>
      </c>
      <c r="C12309" s="192" t="s">
        <v>29797</v>
      </c>
      <c r="D12309" s="192" t="s">
        <v>29797</v>
      </c>
      <c r="E12309" s="192" t="s">
        <v>29797</v>
      </c>
      <c r="F12309" s="192" t="s">
        <v>29797</v>
      </c>
      <c r="G12309" s="192" t="s">
        <v>29797</v>
      </c>
      <c r="H12309" s="192" t="s">
        <v>29797</v>
      </c>
      <c r="I12309" s="192" t="s">
        <v>29797</v>
      </c>
      <c r="J12309" s="192" t="s">
        <v>29797</v>
      </c>
      <c r="K12309" s="192" t="s">
        <v>29797</v>
      </c>
      <c r="L12309" s="192" t="s">
        <v>1438</v>
      </c>
    </row>
    <row r="12310" spans="1:12" ht="15" x14ac:dyDescent="0.25">
      <c r="A12310" s="189" t="s">
        <v>28604</v>
      </c>
      <c r="B12310" s="190" t="s">
        <v>22096</v>
      </c>
      <c r="C12310" s="190" t="s">
        <v>29797</v>
      </c>
      <c r="D12310" s="190" t="s">
        <v>29797</v>
      </c>
      <c r="E12310" s="190" t="s">
        <v>29797</v>
      </c>
      <c r="F12310" s="190" t="s">
        <v>29797</v>
      </c>
      <c r="G12310" s="190" t="s">
        <v>29797</v>
      </c>
      <c r="H12310" s="190" t="s">
        <v>29797</v>
      </c>
      <c r="I12310" s="190" t="s">
        <v>29797</v>
      </c>
      <c r="J12310" s="190" t="s">
        <v>29797</v>
      </c>
      <c r="K12310" s="190" t="s">
        <v>29797</v>
      </c>
      <c r="L12310" s="190" t="s">
        <v>1438</v>
      </c>
    </row>
    <row r="12311" spans="1:12" ht="15" x14ac:dyDescent="0.25">
      <c r="A12311" s="191" t="s">
        <v>28605</v>
      </c>
      <c r="B12311" s="192" t="s">
        <v>22097</v>
      </c>
      <c r="C12311" s="192" t="s">
        <v>29797</v>
      </c>
      <c r="D12311" s="192" t="s">
        <v>29797</v>
      </c>
      <c r="E12311" s="192" t="s">
        <v>29797</v>
      </c>
      <c r="F12311" s="192" t="s">
        <v>29797</v>
      </c>
      <c r="G12311" s="192" t="s">
        <v>29797</v>
      </c>
      <c r="H12311" s="192" t="s">
        <v>29797</v>
      </c>
      <c r="I12311" s="192" t="s">
        <v>29797</v>
      </c>
      <c r="J12311" s="192" t="s">
        <v>29797</v>
      </c>
      <c r="K12311" s="192" t="s">
        <v>29797</v>
      </c>
      <c r="L12311" s="192" t="s">
        <v>1438</v>
      </c>
    </row>
    <row r="12312" spans="1:12" ht="15" x14ac:dyDescent="0.25">
      <c r="A12312" s="189" t="s">
        <v>28606</v>
      </c>
      <c r="B12312" s="190" t="s">
        <v>28607</v>
      </c>
      <c r="C12312" s="190" t="s">
        <v>29797</v>
      </c>
      <c r="D12312" s="190" t="s">
        <v>29797</v>
      </c>
      <c r="E12312" s="190" t="s">
        <v>29797</v>
      </c>
      <c r="F12312" s="190" t="s">
        <v>29797</v>
      </c>
      <c r="G12312" s="190" t="s">
        <v>29797</v>
      </c>
      <c r="H12312" s="190" t="s">
        <v>29797</v>
      </c>
      <c r="I12312" s="190" t="s">
        <v>29797</v>
      </c>
      <c r="J12312" s="190" t="s">
        <v>29797</v>
      </c>
      <c r="K12312" s="190" t="s">
        <v>29797</v>
      </c>
      <c r="L12312" s="190" t="s">
        <v>1438</v>
      </c>
    </row>
    <row r="12313" spans="1:12" ht="15" x14ac:dyDescent="0.25">
      <c r="A12313" s="191" t="s">
        <v>28608</v>
      </c>
      <c r="B12313" s="192" t="s">
        <v>22098</v>
      </c>
      <c r="C12313" s="192" t="s">
        <v>29797</v>
      </c>
      <c r="D12313" s="192" t="s">
        <v>29797</v>
      </c>
      <c r="E12313" s="192" t="s">
        <v>29797</v>
      </c>
      <c r="F12313" s="192" t="s">
        <v>29797</v>
      </c>
      <c r="G12313" s="192" t="s">
        <v>29797</v>
      </c>
      <c r="H12313" s="192" t="s">
        <v>29797</v>
      </c>
      <c r="I12313" s="192" t="s">
        <v>29797</v>
      </c>
      <c r="J12313" s="192" t="s">
        <v>29797</v>
      </c>
      <c r="K12313" s="192" t="s">
        <v>29797</v>
      </c>
      <c r="L12313" s="192" t="s">
        <v>1438</v>
      </c>
    </row>
    <row r="12314" spans="1:12" ht="15" x14ac:dyDescent="0.25">
      <c r="A12314" s="189" t="s">
        <v>28609</v>
      </c>
      <c r="B12314" s="190" t="s">
        <v>377</v>
      </c>
      <c r="C12314" s="190" t="s">
        <v>29797</v>
      </c>
      <c r="D12314" s="190" t="s">
        <v>29797</v>
      </c>
      <c r="E12314" s="190" t="s">
        <v>29797</v>
      </c>
      <c r="F12314" s="190" t="s">
        <v>29797</v>
      </c>
      <c r="G12314" s="190" t="s">
        <v>29797</v>
      </c>
      <c r="H12314" s="190" t="s">
        <v>29797</v>
      </c>
      <c r="I12314" s="190" t="s">
        <v>29797</v>
      </c>
      <c r="J12314" s="190" t="s">
        <v>29797</v>
      </c>
      <c r="K12314" s="190" t="s">
        <v>29797</v>
      </c>
      <c r="L12314" s="190" t="s">
        <v>1438</v>
      </c>
    </row>
    <row r="12315" spans="1:12" ht="15" x14ac:dyDescent="0.25">
      <c r="A12315" s="191" t="s">
        <v>28610</v>
      </c>
      <c r="B12315" s="192" t="s">
        <v>378</v>
      </c>
      <c r="C12315" s="192" t="s">
        <v>29797</v>
      </c>
      <c r="D12315" s="192" t="s">
        <v>29797</v>
      </c>
      <c r="E12315" s="192" t="s">
        <v>29797</v>
      </c>
      <c r="F12315" s="192" t="s">
        <v>29797</v>
      </c>
      <c r="G12315" s="192" t="s">
        <v>29797</v>
      </c>
      <c r="H12315" s="192" t="s">
        <v>29797</v>
      </c>
      <c r="I12315" s="192" t="s">
        <v>29797</v>
      </c>
      <c r="J12315" s="192" t="s">
        <v>29797</v>
      </c>
      <c r="K12315" s="192" t="s">
        <v>29797</v>
      </c>
      <c r="L12315" s="192" t="s">
        <v>1438</v>
      </c>
    </row>
    <row r="12316" spans="1:12" ht="15" x14ac:dyDescent="0.25">
      <c r="A12316" s="189" t="s">
        <v>28611</v>
      </c>
      <c r="B12316" s="190" t="s">
        <v>22099</v>
      </c>
      <c r="C12316" s="190" t="s">
        <v>29797</v>
      </c>
      <c r="D12316" s="190" t="s">
        <v>29797</v>
      </c>
      <c r="E12316" s="190" t="s">
        <v>29797</v>
      </c>
      <c r="F12316" s="190" t="s">
        <v>29797</v>
      </c>
      <c r="G12316" s="190" t="s">
        <v>29797</v>
      </c>
      <c r="H12316" s="190" t="s">
        <v>29797</v>
      </c>
      <c r="I12316" s="190" t="s">
        <v>29797</v>
      </c>
      <c r="J12316" s="190" t="s">
        <v>29797</v>
      </c>
      <c r="K12316" s="190" t="s">
        <v>29797</v>
      </c>
      <c r="L12316" s="190" t="s">
        <v>1438</v>
      </c>
    </row>
    <row r="12317" spans="1:12" ht="15" x14ac:dyDescent="0.25">
      <c r="A12317" s="191" t="s">
        <v>28612</v>
      </c>
      <c r="B12317" s="192" t="s">
        <v>22100</v>
      </c>
      <c r="C12317" s="192" t="s">
        <v>29797</v>
      </c>
      <c r="D12317" s="192" t="s">
        <v>29797</v>
      </c>
      <c r="E12317" s="192" t="s">
        <v>29797</v>
      </c>
      <c r="F12317" s="192" t="s">
        <v>29797</v>
      </c>
      <c r="G12317" s="192" t="s">
        <v>29797</v>
      </c>
      <c r="H12317" s="192" t="s">
        <v>29797</v>
      </c>
      <c r="I12317" s="192" t="s">
        <v>29797</v>
      </c>
      <c r="J12317" s="192" t="s">
        <v>29797</v>
      </c>
      <c r="K12317" s="192" t="s">
        <v>29797</v>
      </c>
      <c r="L12317" s="192" t="s">
        <v>1438</v>
      </c>
    </row>
    <row r="12318" spans="1:12" ht="15" x14ac:dyDescent="0.25">
      <c r="A12318" s="189" t="s">
        <v>28613</v>
      </c>
      <c r="B12318" s="190" t="s">
        <v>22101</v>
      </c>
      <c r="C12318" s="190" t="s">
        <v>29797</v>
      </c>
      <c r="D12318" s="190" t="s">
        <v>29797</v>
      </c>
      <c r="E12318" s="190" t="s">
        <v>29797</v>
      </c>
      <c r="F12318" s="190" t="s">
        <v>29797</v>
      </c>
      <c r="G12318" s="190" t="s">
        <v>29797</v>
      </c>
      <c r="H12318" s="190" t="s">
        <v>29797</v>
      </c>
      <c r="I12318" s="190" t="s">
        <v>29797</v>
      </c>
      <c r="J12318" s="190" t="s">
        <v>29797</v>
      </c>
      <c r="K12318" s="190" t="s">
        <v>29797</v>
      </c>
      <c r="L12318" s="190" t="s">
        <v>1438</v>
      </c>
    </row>
    <row r="12319" spans="1:12" ht="15" x14ac:dyDescent="0.25">
      <c r="A12319" s="191" t="s">
        <v>28614</v>
      </c>
      <c r="B12319" s="192" t="s">
        <v>22102</v>
      </c>
      <c r="C12319" s="192" t="s">
        <v>29797</v>
      </c>
      <c r="D12319" s="192" t="s">
        <v>29797</v>
      </c>
      <c r="E12319" s="192" t="s">
        <v>29797</v>
      </c>
      <c r="F12319" s="192" t="s">
        <v>29797</v>
      </c>
      <c r="G12319" s="192" t="s">
        <v>29797</v>
      </c>
      <c r="H12319" s="192" t="s">
        <v>29797</v>
      </c>
      <c r="I12319" s="192" t="s">
        <v>29797</v>
      </c>
      <c r="J12319" s="192" t="s">
        <v>29797</v>
      </c>
      <c r="K12319" s="192" t="s">
        <v>29797</v>
      </c>
      <c r="L12319" s="192" t="s">
        <v>1438</v>
      </c>
    </row>
    <row r="12320" spans="1:12" ht="15" x14ac:dyDescent="0.25">
      <c r="A12320" s="189" t="s">
        <v>28615</v>
      </c>
      <c r="B12320" s="190" t="s">
        <v>379</v>
      </c>
      <c r="C12320" s="190" t="s">
        <v>29797</v>
      </c>
      <c r="D12320" s="190" t="s">
        <v>29797</v>
      </c>
      <c r="E12320" s="190" t="s">
        <v>29797</v>
      </c>
      <c r="F12320" s="190" t="s">
        <v>29797</v>
      </c>
      <c r="G12320" s="190" t="s">
        <v>29797</v>
      </c>
      <c r="H12320" s="190" t="s">
        <v>29797</v>
      </c>
      <c r="I12320" s="190" t="s">
        <v>29797</v>
      </c>
      <c r="J12320" s="190" t="s">
        <v>29797</v>
      </c>
      <c r="K12320" s="190" t="s">
        <v>29797</v>
      </c>
      <c r="L12320" s="190" t="s">
        <v>1438</v>
      </c>
    </row>
    <row r="12321" spans="1:12" ht="15" x14ac:dyDescent="0.25">
      <c r="A12321" s="191" t="s">
        <v>28616</v>
      </c>
      <c r="B12321" s="192" t="s">
        <v>28617</v>
      </c>
      <c r="C12321" s="192" t="s">
        <v>29797</v>
      </c>
      <c r="D12321" s="192" t="s">
        <v>29797</v>
      </c>
      <c r="E12321" s="192" t="s">
        <v>29797</v>
      </c>
      <c r="F12321" s="192" t="s">
        <v>29797</v>
      </c>
      <c r="G12321" s="192" t="s">
        <v>29797</v>
      </c>
      <c r="H12321" s="192" t="s">
        <v>29797</v>
      </c>
      <c r="I12321" s="192" t="s">
        <v>29797</v>
      </c>
      <c r="J12321" s="192" t="s">
        <v>29797</v>
      </c>
      <c r="K12321" s="192" t="s">
        <v>29797</v>
      </c>
      <c r="L12321" s="192" t="s">
        <v>1438</v>
      </c>
    </row>
    <row r="12322" spans="1:12" ht="15" x14ac:dyDescent="0.25">
      <c r="A12322" s="189" t="s">
        <v>28618</v>
      </c>
      <c r="B12322" s="190" t="s">
        <v>28619</v>
      </c>
      <c r="C12322" s="190" t="s">
        <v>29797</v>
      </c>
      <c r="D12322" s="190" t="s">
        <v>29797</v>
      </c>
      <c r="E12322" s="190" t="s">
        <v>29797</v>
      </c>
      <c r="F12322" s="190" t="s">
        <v>29797</v>
      </c>
      <c r="G12322" s="190" t="s">
        <v>29797</v>
      </c>
      <c r="H12322" s="190" t="s">
        <v>29797</v>
      </c>
      <c r="I12322" s="190" t="s">
        <v>29797</v>
      </c>
      <c r="J12322" s="190" t="s">
        <v>29797</v>
      </c>
      <c r="K12322" s="190" t="s">
        <v>29797</v>
      </c>
      <c r="L12322" s="190" t="s">
        <v>1438</v>
      </c>
    </row>
    <row r="12323" spans="1:12" ht="15" x14ac:dyDescent="0.25">
      <c r="A12323" s="191" t="s">
        <v>28620</v>
      </c>
      <c r="B12323" s="192" t="s">
        <v>22103</v>
      </c>
      <c r="C12323" s="192" t="s">
        <v>29797</v>
      </c>
      <c r="D12323" s="192" t="s">
        <v>29797</v>
      </c>
      <c r="E12323" s="192" t="s">
        <v>29797</v>
      </c>
      <c r="F12323" s="192" t="s">
        <v>29797</v>
      </c>
      <c r="G12323" s="192" t="s">
        <v>29797</v>
      </c>
      <c r="H12323" s="192" t="s">
        <v>29797</v>
      </c>
      <c r="I12323" s="192" t="s">
        <v>29797</v>
      </c>
      <c r="J12323" s="192" t="s">
        <v>29797</v>
      </c>
      <c r="K12323" s="192" t="s">
        <v>29797</v>
      </c>
      <c r="L12323" s="192" t="s">
        <v>1438</v>
      </c>
    </row>
    <row r="12324" spans="1:12" ht="15" x14ac:dyDescent="0.25">
      <c r="A12324" s="189" t="s">
        <v>28621</v>
      </c>
      <c r="B12324" s="190" t="s">
        <v>22104</v>
      </c>
      <c r="C12324" s="190" t="s">
        <v>29797</v>
      </c>
      <c r="D12324" s="190" t="s">
        <v>29797</v>
      </c>
      <c r="E12324" s="190" t="s">
        <v>29797</v>
      </c>
      <c r="F12324" s="190" t="s">
        <v>29797</v>
      </c>
      <c r="G12324" s="190" t="s">
        <v>29797</v>
      </c>
      <c r="H12324" s="190" t="s">
        <v>29797</v>
      </c>
      <c r="I12324" s="190" t="s">
        <v>29797</v>
      </c>
      <c r="J12324" s="190" t="s">
        <v>29797</v>
      </c>
      <c r="K12324" s="190" t="s">
        <v>29797</v>
      </c>
      <c r="L12324" s="190" t="s">
        <v>1438</v>
      </c>
    </row>
    <row r="12325" spans="1:12" ht="15" x14ac:dyDescent="0.25">
      <c r="A12325" s="191" t="s">
        <v>28622</v>
      </c>
      <c r="B12325" s="192" t="s">
        <v>380</v>
      </c>
      <c r="C12325" s="192" t="s">
        <v>29797</v>
      </c>
      <c r="D12325" s="192" t="s">
        <v>29797</v>
      </c>
      <c r="E12325" s="192" t="s">
        <v>29797</v>
      </c>
      <c r="F12325" s="192" t="s">
        <v>29797</v>
      </c>
      <c r="G12325" s="192" t="s">
        <v>29797</v>
      </c>
      <c r="H12325" s="192" t="s">
        <v>29797</v>
      </c>
      <c r="I12325" s="192" t="s">
        <v>29797</v>
      </c>
      <c r="J12325" s="192" t="s">
        <v>29797</v>
      </c>
      <c r="K12325" s="192" t="s">
        <v>29797</v>
      </c>
      <c r="L12325" s="192" t="s">
        <v>1438</v>
      </c>
    </row>
    <row r="12326" spans="1:12" ht="15" x14ac:dyDescent="0.25">
      <c r="A12326" s="189" t="s">
        <v>28623</v>
      </c>
      <c r="B12326" s="190" t="s">
        <v>381</v>
      </c>
      <c r="C12326" s="190" t="s">
        <v>29797</v>
      </c>
      <c r="D12326" s="190" t="s">
        <v>29797</v>
      </c>
      <c r="E12326" s="190" t="s">
        <v>29797</v>
      </c>
      <c r="F12326" s="190" t="s">
        <v>29797</v>
      </c>
      <c r="G12326" s="190" t="s">
        <v>29797</v>
      </c>
      <c r="H12326" s="190" t="s">
        <v>29797</v>
      </c>
      <c r="I12326" s="190" t="s">
        <v>29797</v>
      </c>
      <c r="J12326" s="190" t="s">
        <v>29797</v>
      </c>
      <c r="K12326" s="190" t="s">
        <v>29797</v>
      </c>
      <c r="L12326" s="190" t="s">
        <v>1438</v>
      </c>
    </row>
    <row r="12327" spans="1:12" ht="15" x14ac:dyDescent="0.25">
      <c r="A12327" s="191" t="s">
        <v>28624</v>
      </c>
      <c r="B12327" s="192" t="s">
        <v>22105</v>
      </c>
      <c r="C12327" s="192" t="s">
        <v>29797</v>
      </c>
      <c r="D12327" s="192" t="s">
        <v>29797</v>
      </c>
      <c r="E12327" s="192" t="s">
        <v>29797</v>
      </c>
      <c r="F12327" s="192" t="s">
        <v>29797</v>
      </c>
      <c r="G12327" s="192" t="s">
        <v>29797</v>
      </c>
      <c r="H12327" s="192" t="s">
        <v>29797</v>
      </c>
      <c r="I12327" s="192" t="s">
        <v>29797</v>
      </c>
      <c r="J12327" s="192" t="s">
        <v>29797</v>
      </c>
      <c r="K12327" s="192" t="s">
        <v>29797</v>
      </c>
      <c r="L12327" s="192" t="s">
        <v>1438</v>
      </c>
    </row>
    <row r="12328" spans="1:12" ht="15" x14ac:dyDescent="0.25">
      <c r="A12328" s="189" t="s">
        <v>28625</v>
      </c>
      <c r="B12328" s="190" t="s">
        <v>22106</v>
      </c>
      <c r="C12328" s="190" t="s">
        <v>29797</v>
      </c>
      <c r="D12328" s="190" t="s">
        <v>29797</v>
      </c>
      <c r="E12328" s="190" t="s">
        <v>29797</v>
      </c>
      <c r="F12328" s="190" t="s">
        <v>29797</v>
      </c>
      <c r="G12328" s="190" t="s">
        <v>29797</v>
      </c>
      <c r="H12328" s="190" t="s">
        <v>29797</v>
      </c>
      <c r="I12328" s="190" t="s">
        <v>29797</v>
      </c>
      <c r="J12328" s="190" t="s">
        <v>29797</v>
      </c>
      <c r="K12328" s="190" t="s">
        <v>29797</v>
      </c>
      <c r="L12328" s="190" t="s">
        <v>1438</v>
      </c>
    </row>
    <row r="12329" spans="1:12" ht="15" x14ac:dyDescent="0.25">
      <c r="A12329" s="191" t="s">
        <v>28626</v>
      </c>
      <c r="B12329" s="192" t="s">
        <v>22107</v>
      </c>
      <c r="C12329" s="192" t="s">
        <v>29797</v>
      </c>
      <c r="D12329" s="192" t="s">
        <v>29797</v>
      </c>
      <c r="E12329" s="192" t="s">
        <v>29797</v>
      </c>
      <c r="F12329" s="192" t="s">
        <v>29797</v>
      </c>
      <c r="G12329" s="192" t="s">
        <v>29797</v>
      </c>
      <c r="H12329" s="192" t="s">
        <v>29797</v>
      </c>
      <c r="I12329" s="192" t="s">
        <v>29797</v>
      </c>
      <c r="J12329" s="192" t="s">
        <v>29797</v>
      </c>
      <c r="K12329" s="192" t="s">
        <v>29797</v>
      </c>
      <c r="L12329" s="192" t="s">
        <v>1438</v>
      </c>
    </row>
    <row r="12330" spans="1:12" ht="15" x14ac:dyDescent="0.25">
      <c r="A12330" s="189" t="s">
        <v>28627</v>
      </c>
      <c r="B12330" s="190" t="s">
        <v>382</v>
      </c>
      <c r="C12330" s="190" t="s">
        <v>29797</v>
      </c>
      <c r="D12330" s="190" t="s">
        <v>29797</v>
      </c>
      <c r="E12330" s="190" t="s">
        <v>29797</v>
      </c>
      <c r="F12330" s="190" t="s">
        <v>29797</v>
      </c>
      <c r="G12330" s="190" t="s">
        <v>29797</v>
      </c>
      <c r="H12330" s="190" t="s">
        <v>29797</v>
      </c>
      <c r="I12330" s="190" t="s">
        <v>29797</v>
      </c>
      <c r="J12330" s="190" t="s">
        <v>29797</v>
      </c>
      <c r="K12330" s="190" t="s">
        <v>29797</v>
      </c>
      <c r="L12330" s="190" t="s">
        <v>1438</v>
      </c>
    </row>
    <row r="12331" spans="1:12" ht="15" x14ac:dyDescent="0.25">
      <c r="A12331" s="191" t="s">
        <v>28628</v>
      </c>
      <c r="B12331" s="192" t="s">
        <v>28629</v>
      </c>
      <c r="C12331" s="192" t="s">
        <v>29797</v>
      </c>
      <c r="D12331" s="192" t="s">
        <v>29797</v>
      </c>
      <c r="E12331" s="192" t="s">
        <v>29797</v>
      </c>
      <c r="F12331" s="192" t="s">
        <v>29797</v>
      </c>
      <c r="G12331" s="192" t="s">
        <v>29797</v>
      </c>
      <c r="H12331" s="192" t="s">
        <v>31496</v>
      </c>
      <c r="I12331" s="192" t="s">
        <v>31497</v>
      </c>
      <c r="J12331" s="192" t="s">
        <v>29821</v>
      </c>
      <c r="K12331" s="192" t="s">
        <v>5062</v>
      </c>
      <c r="L12331" s="192" t="s">
        <v>1447</v>
      </c>
    </row>
    <row r="12332" spans="1:12" ht="15" x14ac:dyDescent="0.25">
      <c r="A12332" s="189" t="s">
        <v>13602</v>
      </c>
      <c r="B12332" s="190" t="s">
        <v>13603</v>
      </c>
      <c r="C12332" s="190" t="s">
        <v>29797</v>
      </c>
      <c r="D12332" s="190" t="s">
        <v>29797</v>
      </c>
      <c r="E12332" s="190" t="s">
        <v>29797</v>
      </c>
      <c r="F12332" s="190" t="s">
        <v>29797</v>
      </c>
      <c r="G12332" s="190" t="s">
        <v>29797</v>
      </c>
      <c r="H12332" s="190" t="s">
        <v>31496</v>
      </c>
      <c r="I12332" s="190" t="s">
        <v>31497</v>
      </c>
      <c r="J12332" s="190" t="s">
        <v>29821</v>
      </c>
      <c r="K12332" s="190" t="s">
        <v>5062</v>
      </c>
      <c r="L12332" s="190" t="s">
        <v>1447</v>
      </c>
    </row>
    <row r="12333" spans="1:12" ht="15" x14ac:dyDescent="0.25">
      <c r="A12333" s="191" t="s">
        <v>13604</v>
      </c>
      <c r="B12333" s="192" t="s">
        <v>13605</v>
      </c>
      <c r="C12333" s="192" t="s">
        <v>29797</v>
      </c>
      <c r="D12333" s="192" t="s">
        <v>29797</v>
      </c>
      <c r="E12333" s="192" t="s">
        <v>29797</v>
      </c>
      <c r="F12333" s="192" t="s">
        <v>29797</v>
      </c>
      <c r="G12333" s="192" t="s">
        <v>29797</v>
      </c>
      <c r="H12333" s="192" t="s">
        <v>29797</v>
      </c>
      <c r="I12333" s="192" t="s">
        <v>29797</v>
      </c>
      <c r="J12333" s="192" t="s">
        <v>29797</v>
      </c>
      <c r="K12333" s="192" t="s">
        <v>29797</v>
      </c>
      <c r="L12333" s="192" t="s">
        <v>29797</v>
      </c>
    </row>
    <row r="12334" spans="1:12" ht="15" x14ac:dyDescent="0.25">
      <c r="A12334" s="189" t="s">
        <v>18290</v>
      </c>
      <c r="B12334" s="190" t="s">
        <v>22108</v>
      </c>
      <c r="C12334" s="190" t="s">
        <v>29797</v>
      </c>
      <c r="D12334" s="190" t="s">
        <v>29797</v>
      </c>
      <c r="E12334" s="190" t="s">
        <v>29797</v>
      </c>
      <c r="F12334" s="190" t="s">
        <v>29797</v>
      </c>
      <c r="G12334" s="190" t="s">
        <v>29797</v>
      </c>
      <c r="H12334" s="190" t="s">
        <v>31818</v>
      </c>
      <c r="I12334" s="190" t="s">
        <v>5073</v>
      </c>
      <c r="J12334" s="190" t="s">
        <v>31325</v>
      </c>
      <c r="K12334" s="190" t="s">
        <v>5073</v>
      </c>
      <c r="L12334" s="190" t="s">
        <v>1447</v>
      </c>
    </row>
    <row r="12335" spans="1:12" ht="15" x14ac:dyDescent="0.25">
      <c r="A12335" s="191" t="s">
        <v>18291</v>
      </c>
      <c r="B12335" s="192" t="s">
        <v>22109</v>
      </c>
      <c r="C12335" s="192" t="s">
        <v>29797</v>
      </c>
      <c r="D12335" s="192" t="s">
        <v>29797</v>
      </c>
      <c r="E12335" s="192" t="s">
        <v>29797</v>
      </c>
      <c r="F12335" s="192" t="s">
        <v>29797</v>
      </c>
      <c r="G12335" s="192" t="s">
        <v>29797</v>
      </c>
      <c r="H12335" s="192" t="s">
        <v>33322</v>
      </c>
      <c r="I12335" s="192" t="s">
        <v>22727</v>
      </c>
      <c r="J12335" s="192" t="s">
        <v>30214</v>
      </c>
      <c r="K12335" s="192" t="s">
        <v>22727</v>
      </c>
      <c r="L12335" s="192" t="s">
        <v>1447</v>
      </c>
    </row>
    <row r="12336" spans="1:12" ht="15" x14ac:dyDescent="0.25">
      <c r="A12336" s="189" t="s">
        <v>18292</v>
      </c>
      <c r="B12336" s="190" t="s">
        <v>22110</v>
      </c>
      <c r="C12336" s="190" t="s">
        <v>29797</v>
      </c>
      <c r="D12336" s="190" t="s">
        <v>29797</v>
      </c>
      <c r="E12336" s="190" t="s">
        <v>29797</v>
      </c>
      <c r="F12336" s="190" t="s">
        <v>29797</v>
      </c>
      <c r="G12336" s="190" t="s">
        <v>29797</v>
      </c>
      <c r="H12336" s="190" t="s">
        <v>31310</v>
      </c>
      <c r="I12336" s="190" t="s">
        <v>31311</v>
      </c>
      <c r="J12336" s="190" t="s">
        <v>29821</v>
      </c>
      <c r="K12336" s="190" t="s">
        <v>5062</v>
      </c>
      <c r="L12336" s="190" t="s">
        <v>1447</v>
      </c>
    </row>
    <row r="12337" spans="1:12" ht="15" x14ac:dyDescent="0.25">
      <c r="A12337" s="191" t="s">
        <v>13606</v>
      </c>
      <c r="B12337" s="192" t="s">
        <v>13607</v>
      </c>
      <c r="C12337" s="192" t="s">
        <v>29797</v>
      </c>
      <c r="D12337" s="192" t="s">
        <v>29797</v>
      </c>
      <c r="E12337" s="192" t="s">
        <v>29797</v>
      </c>
      <c r="F12337" s="192" t="s">
        <v>29797</v>
      </c>
      <c r="G12337" s="192" t="s">
        <v>29797</v>
      </c>
      <c r="H12337" s="192" t="s">
        <v>31314</v>
      </c>
      <c r="I12337" s="192" t="s">
        <v>5062</v>
      </c>
      <c r="J12337" s="192" t="s">
        <v>29821</v>
      </c>
      <c r="K12337" s="192" t="s">
        <v>5062</v>
      </c>
      <c r="L12337" s="192" t="s">
        <v>1447</v>
      </c>
    </row>
    <row r="12338" spans="1:12" ht="15" x14ac:dyDescent="0.25">
      <c r="A12338" s="189" t="s">
        <v>18293</v>
      </c>
      <c r="B12338" s="190" t="s">
        <v>22111</v>
      </c>
      <c r="C12338" s="190" t="s">
        <v>29797</v>
      </c>
      <c r="D12338" s="190" t="s">
        <v>29797</v>
      </c>
      <c r="E12338" s="190" t="s">
        <v>29797</v>
      </c>
      <c r="F12338" s="190" t="s">
        <v>29797</v>
      </c>
      <c r="G12338" s="190" t="s">
        <v>29797</v>
      </c>
      <c r="H12338" s="190" t="s">
        <v>31409</v>
      </c>
      <c r="I12338" s="190" t="s">
        <v>5062</v>
      </c>
      <c r="J12338" s="190" t="s">
        <v>29821</v>
      </c>
      <c r="K12338" s="190" t="s">
        <v>5062</v>
      </c>
      <c r="L12338" s="190" t="s">
        <v>1447</v>
      </c>
    </row>
    <row r="12339" spans="1:12" ht="15" x14ac:dyDescent="0.25">
      <c r="A12339" s="191" t="s">
        <v>13608</v>
      </c>
      <c r="B12339" s="192" t="s">
        <v>13609</v>
      </c>
      <c r="C12339" s="192" t="s">
        <v>29797</v>
      </c>
      <c r="D12339" s="192" t="s">
        <v>29797</v>
      </c>
      <c r="E12339" s="192" t="s">
        <v>29797</v>
      </c>
      <c r="F12339" s="192" t="s">
        <v>29797</v>
      </c>
      <c r="G12339" s="192" t="s">
        <v>29797</v>
      </c>
      <c r="H12339" s="192" t="s">
        <v>33323</v>
      </c>
      <c r="I12339" s="192" t="s">
        <v>5910</v>
      </c>
      <c r="J12339" s="192" t="s">
        <v>31182</v>
      </c>
      <c r="K12339" s="192" t="s">
        <v>5910</v>
      </c>
      <c r="L12339" s="192" t="s">
        <v>1447</v>
      </c>
    </row>
    <row r="12340" spans="1:12" ht="15" x14ac:dyDescent="0.25">
      <c r="A12340" s="189" t="s">
        <v>13610</v>
      </c>
      <c r="B12340" s="190" t="s">
        <v>13611</v>
      </c>
      <c r="C12340" s="190" t="s">
        <v>29812</v>
      </c>
      <c r="D12340" s="190" t="s">
        <v>29824</v>
      </c>
      <c r="E12340" s="190" t="s">
        <v>30683</v>
      </c>
      <c r="F12340" s="190" t="s">
        <v>29804</v>
      </c>
      <c r="G12340" s="190" t="s">
        <v>29914</v>
      </c>
      <c r="H12340" s="190" t="s">
        <v>31409</v>
      </c>
      <c r="I12340" s="190" t="s">
        <v>5062</v>
      </c>
      <c r="J12340" s="190" t="s">
        <v>29821</v>
      </c>
      <c r="K12340" s="190" t="s">
        <v>5062</v>
      </c>
      <c r="L12340" s="190" t="s">
        <v>1447</v>
      </c>
    </row>
    <row r="12341" spans="1:12" ht="15" x14ac:dyDescent="0.25">
      <c r="A12341" s="191" t="s">
        <v>18294</v>
      </c>
      <c r="B12341" s="192" t="s">
        <v>28630</v>
      </c>
      <c r="C12341" s="192" t="s">
        <v>29797</v>
      </c>
      <c r="D12341" s="192" t="s">
        <v>29797</v>
      </c>
      <c r="E12341" s="192" t="s">
        <v>29797</v>
      </c>
      <c r="F12341" s="192" t="s">
        <v>29797</v>
      </c>
      <c r="G12341" s="192" t="s">
        <v>29797</v>
      </c>
      <c r="H12341" s="192" t="s">
        <v>29797</v>
      </c>
      <c r="I12341" s="192" t="s">
        <v>29797</v>
      </c>
      <c r="J12341" s="192" t="s">
        <v>29797</v>
      </c>
      <c r="K12341" s="192" t="s">
        <v>29797</v>
      </c>
      <c r="L12341" s="192" t="s">
        <v>1447</v>
      </c>
    </row>
    <row r="12342" spans="1:12" ht="15" x14ac:dyDescent="0.25">
      <c r="A12342" s="189" t="s">
        <v>28631</v>
      </c>
      <c r="B12342" s="190" t="s">
        <v>28632</v>
      </c>
      <c r="C12342" s="190" t="s">
        <v>29797</v>
      </c>
      <c r="D12342" s="190" t="s">
        <v>29797</v>
      </c>
      <c r="E12342" s="190" t="s">
        <v>29797</v>
      </c>
      <c r="F12342" s="190" t="s">
        <v>29797</v>
      </c>
      <c r="G12342" s="190" t="s">
        <v>29797</v>
      </c>
      <c r="H12342" s="190" t="s">
        <v>29797</v>
      </c>
      <c r="I12342" s="190" t="s">
        <v>29797</v>
      </c>
      <c r="J12342" s="190" t="s">
        <v>29797</v>
      </c>
      <c r="K12342" s="190" t="s">
        <v>29797</v>
      </c>
      <c r="L12342" s="190" t="s">
        <v>1438</v>
      </c>
    </row>
    <row r="12343" spans="1:12" ht="15" x14ac:dyDescent="0.25">
      <c r="A12343" s="191" t="s">
        <v>28633</v>
      </c>
      <c r="B12343" s="192" t="s">
        <v>22112</v>
      </c>
      <c r="C12343" s="192" t="s">
        <v>29797</v>
      </c>
      <c r="D12343" s="192" t="s">
        <v>29797</v>
      </c>
      <c r="E12343" s="192" t="s">
        <v>29797</v>
      </c>
      <c r="F12343" s="192" t="s">
        <v>29797</v>
      </c>
      <c r="G12343" s="192" t="s">
        <v>29797</v>
      </c>
      <c r="H12343" s="192" t="s">
        <v>29797</v>
      </c>
      <c r="I12343" s="192" t="s">
        <v>29797</v>
      </c>
      <c r="J12343" s="192" t="s">
        <v>29797</v>
      </c>
      <c r="K12343" s="192" t="s">
        <v>29797</v>
      </c>
      <c r="L12343" s="192" t="s">
        <v>1438</v>
      </c>
    </row>
    <row r="12344" spans="1:12" ht="15" x14ac:dyDescent="0.25">
      <c r="A12344" s="189" t="s">
        <v>28634</v>
      </c>
      <c r="B12344" s="190" t="s">
        <v>22113</v>
      </c>
      <c r="C12344" s="190" t="s">
        <v>29797</v>
      </c>
      <c r="D12344" s="190" t="s">
        <v>29797</v>
      </c>
      <c r="E12344" s="190" t="s">
        <v>29797</v>
      </c>
      <c r="F12344" s="190" t="s">
        <v>29797</v>
      </c>
      <c r="G12344" s="190" t="s">
        <v>29797</v>
      </c>
      <c r="H12344" s="190" t="s">
        <v>29797</v>
      </c>
      <c r="I12344" s="190" t="s">
        <v>29797</v>
      </c>
      <c r="J12344" s="190" t="s">
        <v>29797</v>
      </c>
      <c r="K12344" s="190" t="s">
        <v>29797</v>
      </c>
      <c r="L12344" s="190" t="s">
        <v>1438</v>
      </c>
    </row>
    <row r="12345" spans="1:12" ht="15" x14ac:dyDescent="0.25">
      <c r="A12345" s="191" t="s">
        <v>28635</v>
      </c>
      <c r="B12345" s="192" t="s">
        <v>383</v>
      </c>
      <c r="C12345" s="192" t="s">
        <v>29797</v>
      </c>
      <c r="D12345" s="192" t="s">
        <v>29797</v>
      </c>
      <c r="E12345" s="192" t="s">
        <v>29797</v>
      </c>
      <c r="F12345" s="192" t="s">
        <v>29797</v>
      </c>
      <c r="G12345" s="192" t="s">
        <v>29797</v>
      </c>
      <c r="H12345" s="192" t="s">
        <v>29797</v>
      </c>
      <c r="I12345" s="192" t="s">
        <v>29797</v>
      </c>
      <c r="J12345" s="192" t="s">
        <v>29797</v>
      </c>
      <c r="K12345" s="192" t="s">
        <v>29797</v>
      </c>
      <c r="L12345" s="192" t="s">
        <v>1438</v>
      </c>
    </row>
    <row r="12346" spans="1:12" ht="15" x14ac:dyDescent="0.25">
      <c r="A12346" s="189" t="s">
        <v>28636</v>
      </c>
      <c r="B12346" s="190" t="s">
        <v>13612</v>
      </c>
      <c r="C12346" s="190" t="s">
        <v>29797</v>
      </c>
      <c r="D12346" s="190" t="s">
        <v>29797</v>
      </c>
      <c r="E12346" s="190" t="s">
        <v>29797</v>
      </c>
      <c r="F12346" s="190" t="s">
        <v>29797</v>
      </c>
      <c r="G12346" s="190" t="s">
        <v>29797</v>
      </c>
      <c r="H12346" s="190" t="s">
        <v>29797</v>
      </c>
      <c r="I12346" s="190" t="s">
        <v>29797</v>
      </c>
      <c r="J12346" s="190" t="s">
        <v>29797</v>
      </c>
      <c r="K12346" s="190" t="s">
        <v>29797</v>
      </c>
      <c r="L12346" s="190" t="s">
        <v>1438</v>
      </c>
    </row>
    <row r="12347" spans="1:12" ht="15" x14ac:dyDescent="0.25">
      <c r="A12347" s="191" t="s">
        <v>28637</v>
      </c>
      <c r="B12347" s="192" t="s">
        <v>28638</v>
      </c>
      <c r="C12347" s="192" t="s">
        <v>29797</v>
      </c>
      <c r="D12347" s="192" t="s">
        <v>29797</v>
      </c>
      <c r="E12347" s="192" t="s">
        <v>29797</v>
      </c>
      <c r="F12347" s="192" t="s">
        <v>29797</v>
      </c>
      <c r="G12347" s="192" t="s">
        <v>29797</v>
      </c>
      <c r="H12347" s="192" t="s">
        <v>29797</v>
      </c>
      <c r="I12347" s="192" t="s">
        <v>29797</v>
      </c>
      <c r="J12347" s="192" t="s">
        <v>29797</v>
      </c>
      <c r="K12347" s="192" t="s">
        <v>29797</v>
      </c>
      <c r="L12347" s="192" t="s">
        <v>1438</v>
      </c>
    </row>
    <row r="12348" spans="1:12" ht="15" x14ac:dyDescent="0.25">
      <c r="A12348" s="189" t="s">
        <v>28639</v>
      </c>
      <c r="B12348" s="190" t="s">
        <v>22114</v>
      </c>
      <c r="C12348" s="190" t="s">
        <v>29797</v>
      </c>
      <c r="D12348" s="190" t="s">
        <v>29797</v>
      </c>
      <c r="E12348" s="190" t="s">
        <v>29797</v>
      </c>
      <c r="F12348" s="190" t="s">
        <v>29797</v>
      </c>
      <c r="G12348" s="190" t="s">
        <v>29797</v>
      </c>
      <c r="H12348" s="190" t="s">
        <v>29797</v>
      </c>
      <c r="I12348" s="190" t="s">
        <v>29797</v>
      </c>
      <c r="J12348" s="190" t="s">
        <v>29797</v>
      </c>
      <c r="K12348" s="190" t="s">
        <v>29797</v>
      </c>
      <c r="L12348" s="190" t="s">
        <v>1438</v>
      </c>
    </row>
    <row r="12349" spans="1:12" ht="15" x14ac:dyDescent="0.25">
      <c r="A12349" s="191" t="s">
        <v>28640</v>
      </c>
      <c r="B12349" s="192" t="s">
        <v>22115</v>
      </c>
      <c r="C12349" s="192" t="s">
        <v>29797</v>
      </c>
      <c r="D12349" s="192" t="s">
        <v>29797</v>
      </c>
      <c r="E12349" s="192" t="s">
        <v>29797</v>
      </c>
      <c r="F12349" s="192" t="s">
        <v>29797</v>
      </c>
      <c r="G12349" s="192" t="s">
        <v>29797</v>
      </c>
      <c r="H12349" s="192" t="s">
        <v>29797</v>
      </c>
      <c r="I12349" s="192" t="s">
        <v>29797</v>
      </c>
      <c r="J12349" s="192" t="s">
        <v>29797</v>
      </c>
      <c r="K12349" s="192" t="s">
        <v>29797</v>
      </c>
      <c r="L12349" s="192" t="s">
        <v>1438</v>
      </c>
    </row>
    <row r="12350" spans="1:12" ht="15" x14ac:dyDescent="0.25">
      <c r="A12350" s="189" t="s">
        <v>28641</v>
      </c>
      <c r="B12350" s="190" t="s">
        <v>384</v>
      </c>
      <c r="C12350" s="190" t="s">
        <v>29797</v>
      </c>
      <c r="D12350" s="190" t="s">
        <v>29797</v>
      </c>
      <c r="E12350" s="190" t="s">
        <v>29797</v>
      </c>
      <c r="F12350" s="190" t="s">
        <v>29797</v>
      </c>
      <c r="G12350" s="190" t="s">
        <v>29797</v>
      </c>
      <c r="H12350" s="190" t="s">
        <v>29797</v>
      </c>
      <c r="I12350" s="190" t="s">
        <v>29797</v>
      </c>
      <c r="J12350" s="190" t="s">
        <v>29797</v>
      </c>
      <c r="K12350" s="190" t="s">
        <v>29797</v>
      </c>
      <c r="L12350" s="190" t="s">
        <v>1438</v>
      </c>
    </row>
    <row r="12351" spans="1:12" ht="15" x14ac:dyDescent="0.25">
      <c r="A12351" s="191" t="s">
        <v>28642</v>
      </c>
      <c r="B12351" s="192" t="s">
        <v>28643</v>
      </c>
      <c r="C12351" s="192" t="s">
        <v>29797</v>
      </c>
      <c r="D12351" s="192" t="s">
        <v>29797</v>
      </c>
      <c r="E12351" s="192" t="s">
        <v>29797</v>
      </c>
      <c r="F12351" s="192" t="s">
        <v>29797</v>
      </c>
      <c r="G12351" s="192" t="s">
        <v>29797</v>
      </c>
      <c r="H12351" s="192" t="s">
        <v>29797</v>
      </c>
      <c r="I12351" s="192" t="s">
        <v>29797</v>
      </c>
      <c r="J12351" s="192" t="s">
        <v>29797</v>
      </c>
      <c r="K12351" s="192" t="s">
        <v>29797</v>
      </c>
      <c r="L12351" s="192" t="s">
        <v>29797</v>
      </c>
    </row>
    <row r="12352" spans="1:12" ht="15" x14ac:dyDescent="0.25">
      <c r="A12352" s="189" t="s">
        <v>28644</v>
      </c>
      <c r="B12352" s="190" t="s">
        <v>28645</v>
      </c>
      <c r="C12352" s="190" t="s">
        <v>29797</v>
      </c>
      <c r="D12352" s="190" t="s">
        <v>29797</v>
      </c>
      <c r="E12352" s="190" t="s">
        <v>29797</v>
      </c>
      <c r="F12352" s="190" t="s">
        <v>29797</v>
      </c>
      <c r="G12352" s="190" t="s">
        <v>29797</v>
      </c>
      <c r="H12352" s="190" t="s">
        <v>29797</v>
      </c>
      <c r="I12352" s="190" t="s">
        <v>29797</v>
      </c>
      <c r="J12352" s="190" t="s">
        <v>29797</v>
      </c>
      <c r="K12352" s="190" t="s">
        <v>29797</v>
      </c>
      <c r="L12352" s="190" t="s">
        <v>1438</v>
      </c>
    </row>
    <row r="12353" spans="1:12" ht="15" x14ac:dyDescent="0.25">
      <c r="A12353" s="191" t="s">
        <v>28646</v>
      </c>
      <c r="B12353" s="192" t="s">
        <v>28647</v>
      </c>
      <c r="C12353" s="192" t="s">
        <v>29797</v>
      </c>
      <c r="D12353" s="192" t="s">
        <v>29797</v>
      </c>
      <c r="E12353" s="192" t="s">
        <v>29797</v>
      </c>
      <c r="F12353" s="192" t="s">
        <v>29797</v>
      </c>
      <c r="G12353" s="192" t="s">
        <v>29797</v>
      </c>
      <c r="H12353" s="192" t="s">
        <v>29797</v>
      </c>
      <c r="I12353" s="192" t="s">
        <v>29797</v>
      </c>
      <c r="J12353" s="192" t="s">
        <v>29797</v>
      </c>
      <c r="K12353" s="192" t="s">
        <v>29797</v>
      </c>
      <c r="L12353" s="192" t="s">
        <v>1438</v>
      </c>
    </row>
    <row r="12354" spans="1:12" ht="15" x14ac:dyDescent="0.25">
      <c r="A12354" s="189" t="s">
        <v>28648</v>
      </c>
      <c r="B12354" s="190" t="s">
        <v>22116</v>
      </c>
      <c r="C12354" s="190" t="s">
        <v>29797</v>
      </c>
      <c r="D12354" s="190" t="s">
        <v>29797</v>
      </c>
      <c r="E12354" s="190" t="s">
        <v>29797</v>
      </c>
      <c r="F12354" s="190" t="s">
        <v>29797</v>
      </c>
      <c r="G12354" s="190" t="s">
        <v>29797</v>
      </c>
      <c r="H12354" s="190" t="s">
        <v>29797</v>
      </c>
      <c r="I12354" s="190" t="s">
        <v>29797</v>
      </c>
      <c r="J12354" s="190" t="s">
        <v>29797</v>
      </c>
      <c r="K12354" s="190" t="s">
        <v>29797</v>
      </c>
      <c r="L12354" s="190" t="s">
        <v>1438</v>
      </c>
    </row>
    <row r="12355" spans="1:12" ht="15" x14ac:dyDescent="0.25">
      <c r="A12355" s="191" t="s">
        <v>28649</v>
      </c>
      <c r="B12355" s="192" t="s">
        <v>22117</v>
      </c>
      <c r="C12355" s="192" t="s">
        <v>29797</v>
      </c>
      <c r="D12355" s="192" t="s">
        <v>29797</v>
      </c>
      <c r="E12355" s="192" t="s">
        <v>29797</v>
      </c>
      <c r="F12355" s="192" t="s">
        <v>29797</v>
      </c>
      <c r="G12355" s="192" t="s">
        <v>29797</v>
      </c>
      <c r="H12355" s="192" t="s">
        <v>29797</v>
      </c>
      <c r="I12355" s="192" t="s">
        <v>29797</v>
      </c>
      <c r="J12355" s="192" t="s">
        <v>29797</v>
      </c>
      <c r="K12355" s="192" t="s">
        <v>29797</v>
      </c>
      <c r="L12355" s="192" t="s">
        <v>1438</v>
      </c>
    </row>
    <row r="12356" spans="1:12" ht="15" x14ac:dyDescent="0.25">
      <c r="A12356" s="189" t="s">
        <v>12843</v>
      </c>
      <c r="B12356" s="190" t="s">
        <v>12844</v>
      </c>
      <c r="C12356" s="190" t="s">
        <v>29797</v>
      </c>
      <c r="D12356" s="190" t="s">
        <v>29797</v>
      </c>
      <c r="E12356" s="190" t="s">
        <v>29797</v>
      </c>
      <c r="F12356" s="190" t="s">
        <v>29797</v>
      </c>
      <c r="G12356" s="190" t="s">
        <v>29797</v>
      </c>
      <c r="H12356" s="190" t="s">
        <v>33324</v>
      </c>
      <c r="I12356" s="190" t="s">
        <v>33325</v>
      </c>
      <c r="J12356" s="190" t="s">
        <v>29979</v>
      </c>
      <c r="K12356" s="190" t="s">
        <v>6308</v>
      </c>
      <c r="L12356" s="190" t="s">
        <v>1447</v>
      </c>
    </row>
    <row r="12357" spans="1:12" ht="15" x14ac:dyDescent="0.25">
      <c r="A12357" s="191" t="s">
        <v>28650</v>
      </c>
      <c r="B12357" s="192" t="s">
        <v>28651</v>
      </c>
      <c r="C12357" s="192" t="s">
        <v>29797</v>
      </c>
      <c r="D12357" s="192" t="s">
        <v>29797</v>
      </c>
      <c r="E12357" s="192" t="s">
        <v>29797</v>
      </c>
      <c r="F12357" s="192" t="s">
        <v>29797</v>
      </c>
      <c r="G12357" s="192" t="s">
        <v>29797</v>
      </c>
      <c r="H12357" s="192" t="s">
        <v>29797</v>
      </c>
      <c r="I12357" s="192" t="s">
        <v>29797</v>
      </c>
      <c r="J12357" s="192" t="s">
        <v>29797</v>
      </c>
      <c r="K12357" s="192" t="s">
        <v>29797</v>
      </c>
      <c r="L12357" s="192" t="s">
        <v>1438</v>
      </c>
    </row>
    <row r="12358" spans="1:12" ht="15" x14ac:dyDescent="0.25">
      <c r="A12358" s="189" t="s">
        <v>28652</v>
      </c>
      <c r="B12358" s="190" t="s">
        <v>28653</v>
      </c>
      <c r="C12358" s="190" t="s">
        <v>29797</v>
      </c>
      <c r="D12358" s="190" t="s">
        <v>29797</v>
      </c>
      <c r="E12358" s="190" t="s">
        <v>29797</v>
      </c>
      <c r="F12358" s="190" t="s">
        <v>29797</v>
      </c>
      <c r="G12358" s="190" t="s">
        <v>29797</v>
      </c>
      <c r="H12358" s="190" t="s">
        <v>29797</v>
      </c>
      <c r="I12358" s="190" t="s">
        <v>29797</v>
      </c>
      <c r="J12358" s="190" t="s">
        <v>29797</v>
      </c>
      <c r="K12358" s="190" t="s">
        <v>29797</v>
      </c>
      <c r="L12358" s="190" t="s">
        <v>29797</v>
      </c>
    </row>
    <row r="12359" spans="1:12" ht="15" x14ac:dyDescent="0.25">
      <c r="A12359" s="191" t="s">
        <v>6807</v>
      </c>
      <c r="B12359" s="192" t="s">
        <v>385</v>
      </c>
      <c r="C12359" s="192" t="s">
        <v>29797</v>
      </c>
      <c r="D12359" s="192" t="s">
        <v>29797</v>
      </c>
      <c r="E12359" s="192" t="s">
        <v>29797</v>
      </c>
      <c r="F12359" s="192" t="s">
        <v>29797</v>
      </c>
      <c r="G12359" s="192" t="s">
        <v>29797</v>
      </c>
      <c r="H12359" s="192" t="s">
        <v>32702</v>
      </c>
      <c r="I12359" s="192" t="s">
        <v>32703</v>
      </c>
      <c r="J12359" s="192" t="s">
        <v>31325</v>
      </c>
      <c r="K12359" s="192" t="s">
        <v>5073</v>
      </c>
      <c r="L12359" s="192" t="s">
        <v>1447</v>
      </c>
    </row>
    <row r="12360" spans="1:12" ht="15" x14ac:dyDescent="0.25">
      <c r="A12360" s="189" t="s">
        <v>12845</v>
      </c>
      <c r="B12360" s="190" t="s">
        <v>12846</v>
      </c>
      <c r="C12360" s="190" t="s">
        <v>29797</v>
      </c>
      <c r="D12360" s="190" t="s">
        <v>29797</v>
      </c>
      <c r="E12360" s="190" t="s">
        <v>29797</v>
      </c>
      <c r="F12360" s="190" t="s">
        <v>29797</v>
      </c>
      <c r="G12360" s="190" t="s">
        <v>29797</v>
      </c>
      <c r="H12360" s="190" t="s">
        <v>31592</v>
      </c>
      <c r="I12360" s="190" t="s">
        <v>31593</v>
      </c>
      <c r="J12360" s="190" t="s">
        <v>29821</v>
      </c>
      <c r="K12360" s="190" t="s">
        <v>5062</v>
      </c>
      <c r="L12360" s="190" t="s">
        <v>1447</v>
      </c>
    </row>
    <row r="12361" spans="1:12" ht="15" x14ac:dyDescent="0.25">
      <c r="A12361" s="191" t="s">
        <v>28654</v>
      </c>
      <c r="B12361" s="192" t="s">
        <v>28655</v>
      </c>
      <c r="C12361" s="192" t="s">
        <v>29797</v>
      </c>
      <c r="D12361" s="192" t="s">
        <v>29797</v>
      </c>
      <c r="E12361" s="192" t="s">
        <v>29797</v>
      </c>
      <c r="F12361" s="192" t="s">
        <v>29797</v>
      </c>
      <c r="G12361" s="192" t="s">
        <v>29797</v>
      </c>
      <c r="H12361" s="192" t="s">
        <v>29797</v>
      </c>
      <c r="I12361" s="192" t="s">
        <v>29797</v>
      </c>
      <c r="J12361" s="192" t="s">
        <v>29797</v>
      </c>
      <c r="K12361" s="192" t="s">
        <v>29797</v>
      </c>
      <c r="L12361" s="192" t="s">
        <v>1438</v>
      </c>
    </row>
    <row r="12362" spans="1:12" ht="15" x14ac:dyDescent="0.25">
      <c r="A12362" s="189" t="s">
        <v>28656</v>
      </c>
      <c r="B12362" s="190" t="s">
        <v>28657</v>
      </c>
      <c r="C12362" s="190" t="s">
        <v>29797</v>
      </c>
      <c r="D12362" s="190" t="s">
        <v>29797</v>
      </c>
      <c r="E12362" s="190" t="s">
        <v>29797</v>
      </c>
      <c r="F12362" s="190" t="s">
        <v>29797</v>
      </c>
      <c r="G12362" s="190" t="s">
        <v>29797</v>
      </c>
      <c r="H12362" s="190" t="s">
        <v>29797</v>
      </c>
      <c r="I12362" s="190" t="s">
        <v>29797</v>
      </c>
      <c r="J12362" s="190" t="s">
        <v>29797</v>
      </c>
      <c r="K12362" s="190" t="s">
        <v>29797</v>
      </c>
      <c r="L12362" s="190" t="s">
        <v>1438</v>
      </c>
    </row>
    <row r="12363" spans="1:12" ht="15" x14ac:dyDescent="0.25">
      <c r="A12363" s="191" t="s">
        <v>28658</v>
      </c>
      <c r="B12363" s="192" t="s">
        <v>22118</v>
      </c>
      <c r="C12363" s="192" t="s">
        <v>29797</v>
      </c>
      <c r="D12363" s="192" t="s">
        <v>29797</v>
      </c>
      <c r="E12363" s="192" t="s">
        <v>29797</v>
      </c>
      <c r="F12363" s="192" t="s">
        <v>29797</v>
      </c>
      <c r="G12363" s="192" t="s">
        <v>29797</v>
      </c>
      <c r="H12363" s="192" t="s">
        <v>29797</v>
      </c>
      <c r="I12363" s="192" t="s">
        <v>29797</v>
      </c>
      <c r="J12363" s="192" t="s">
        <v>29797</v>
      </c>
      <c r="K12363" s="192" t="s">
        <v>29797</v>
      </c>
      <c r="L12363" s="192" t="s">
        <v>1438</v>
      </c>
    </row>
    <row r="12364" spans="1:12" ht="15" x14ac:dyDescent="0.25">
      <c r="A12364" s="189" t="s">
        <v>12847</v>
      </c>
      <c r="B12364" s="190" t="s">
        <v>12848</v>
      </c>
      <c r="C12364" s="190" t="s">
        <v>29797</v>
      </c>
      <c r="D12364" s="190" t="s">
        <v>29797</v>
      </c>
      <c r="E12364" s="190" t="s">
        <v>29797</v>
      </c>
      <c r="F12364" s="190" t="s">
        <v>29797</v>
      </c>
      <c r="G12364" s="190" t="s">
        <v>29797</v>
      </c>
      <c r="H12364" s="190" t="s">
        <v>31573</v>
      </c>
      <c r="I12364" s="190" t="s">
        <v>31574</v>
      </c>
      <c r="J12364" s="190" t="s">
        <v>29821</v>
      </c>
      <c r="K12364" s="190" t="s">
        <v>5062</v>
      </c>
      <c r="L12364" s="190" t="s">
        <v>1447</v>
      </c>
    </row>
    <row r="12365" spans="1:12" ht="15" x14ac:dyDescent="0.25">
      <c r="A12365" s="191" t="s">
        <v>12849</v>
      </c>
      <c r="B12365" s="192" t="s">
        <v>12850</v>
      </c>
      <c r="C12365" s="192" t="s">
        <v>29797</v>
      </c>
      <c r="D12365" s="192" t="s">
        <v>29797</v>
      </c>
      <c r="E12365" s="192" t="s">
        <v>29797</v>
      </c>
      <c r="F12365" s="192" t="s">
        <v>29797</v>
      </c>
      <c r="G12365" s="192" t="s">
        <v>29797</v>
      </c>
      <c r="H12365" s="192" t="s">
        <v>32162</v>
      </c>
      <c r="I12365" s="192" t="s">
        <v>32163</v>
      </c>
      <c r="J12365" s="192" t="s">
        <v>31325</v>
      </c>
      <c r="K12365" s="192" t="s">
        <v>5073</v>
      </c>
      <c r="L12365" s="192" t="s">
        <v>1447</v>
      </c>
    </row>
    <row r="12366" spans="1:12" ht="15" x14ac:dyDescent="0.25">
      <c r="A12366" s="189" t="s">
        <v>12851</v>
      </c>
      <c r="B12366" s="190" t="s">
        <v>12852</v>
      </c>
      <c r="C12366" s="190" t="s">
        <v>29797</v>
      </c>
      <c r="D12366" s="190" t="s">
        <v>29797</v>
      </c>
      <c r="E12366" s="190" t="s">
        <v>29797</v>
      </c>
      <c r="F12366" s="190" t="s">
        <v>29797</v>
      </c>
      <c r="G12366" s="190" t="s">
        <v>29797</v>
      </c>
      <c r="H12366" s="190" t="s">
        <v>31511</v>
      </c>
      <c r="I12366" s="190" t="s">
        <v>31512</v>
      </c>
      <c r="J12366" s="190" t="s">
        <v>29821</v>
      </c>
      <c r="K12366" s="190" t="s">
        <v>5062</v>
      </c>
      <c r="L12366" s="190" t="s">
        <v>1447</v>
      </c>
    </row>
    <row r="12367" spans="1:12" ht="15" x14ac:dyDescent="0.25">
      <c r="A12367" s="191" t="s">
        <v>18295</v>
      </c>
      <c r="B12367" s="192" t="s">
        <v>28659</v>
      </c>
      <c r="C12367" s="192" t="s">
        <v>29797</v>
      </c>
      <c r="D12367" s="192" t="s">
        <v>29797</v>
      </c>
      <c r="E12367" s="192" t="s">
        <v>29797</v>
      </c>
      <c r="F12367" s="192" t="s">
        <v>29797</v>
      </c>
      <c r="G12367" s="192" t="s">
        <v>29797</v>
      </c>
      <c r="H12367" s="192" t="s">
        <v>32458</v>
      </c>
      <c r="I12367" s="192" t="s">
        <v>32459</v>
      </c>
      <c r="J12367" s="192" t="s">
        <v>29821</v>
      </c>
      <c r="K12367" s="192" t="s">
        <v>5062</v>
      </c>
      <c r="L12367" s="192" t="s">
        <v>1447</v>
      </c>
    </row>
    <row r="12368" spans="1:12" ht="15" x14ac:dyDescent="0.25">
      <c r="A12368" s="189" t="s">
        <v>12853</v>
      </c>
      <c r="B12368" s="190" t="s">
        <v>12854</v>
      </c>
      <c r="C12368" s="190" t="s">
        <v>29797</v>
      </c>
      <c r="D12368" s="190" t="s">
        <v>29797</v>
      </c>
      <c r="E12368" s="190" t="s">
        <v>29797</v>
      </c>
      <c r="F12368" s="190" t="s">
        <v>29797</v>
      </c>
      <c r="G12368" s="190" t="s">
        <v>29797</v>
      </c>
      <c r="H12368" s="190" t="s">
        <v>32624</v>
      </c>
      <c r="I12368" s="190" t="s">
        <v>32625</v>
      </c>
      <c r="J12368" s="190" t="s">
        <v>31325</v>
      </c>
      <c r="K12368" s="190" t="s">
        <v>5073</v>
      </c>
      <c r="L12368" s="190" t="s">
        <v>1447</v>
      </c>
    </row>
    <row r="12369" spans="1:12" ht="15" x14ac:dyDescent="0.25">
      <c r="A12369" s="191" t="s">
        <v>12855</v>
      </c>
      <c r="B12369" s="192" t="s">
        <v>12856</v>
      </c>
      <c r="C12369" s="192" t="s">
        <v>29797</v>
      </c>
      <c r="D12369" s="192" t="s">
        <v>29797</v>
      </c>
      <c r="E12369" s="192" t="s">
        <v>29797</v>
      </c>
      <c r="F12369" s="192" t="s">
        <v>29797</v>
      </c>
      <c r="G12369" s="192" t="s">
        <v>29797</v>
      </c>
      <c r="H12369" s="192" t="s">
        <v>31582</v>
      </c>
      <c r="I12369" s="192" t="s">
        <v>6485</v>
      </c>
      <c r="J12369" s="192" t="s">
        <v>29821</v>
      </c>
      <c r="K12369" s="192" t="s">
        <v>5062</v>
      </c>
      <c r="L12369" s="192" t="s">
        <v>1447</v>
      </c>
    </row>
    <row r="12370" spans="1:12" ht="15" x14ac:dyDescent="0.25">
      <c r="A12370" s="189" t="s">
        <v>12857</v>
      </c>
      <c r="B12370" s="190" t="s">
        <v>12858</v>
      </c>
      <c r="C12370" s="190" t="s">
        <v>29797</v>
      </c>
      <c r="D12370" s="190" t="s">
        <v>29797</v>
      </c>
      <c r="E12370" s="190" t="s">
        <v>29797</v>
      </c>
      <c r="F12370" s="190" t="s">
        <v>29797</v>
      </c>
      <c r="G12370" s="190" t="s">
        <v>29797</v>
      </c>
      <c r="H12370" s="190" t="s">
        <v>31878</v>
      </c>
      <c r="I12370" s="190" t="s">
        <v>31879</v>
      </c>
      <c r="J12370" s="190" t="s">
        <v>29821</v>
      </c>
      <c r="K12370" s="190" t="s">
        <v>5062</v>
      </c>
      <c r="L12370" s="190" t="s">
        <v>1447</v>
      </c>
    </row>
    <row r="12371" spans="1:12" ht="15" x14ac:dyDescent="0.25">
      <c r="A12371" s="191" t="s">
        <v>12859</v>
      </c>
      <c r="B12371" s="192" t="s">
        <v>12860</v>
      </c>
      <c r="C12371" s="192" t="s">
        <v>29797</v>
      </c>
      <c r="D12371" s="192" t="s">
        <v>29797</v>
      </c>
      <c r="E12371" s="192" t="s">
        <v>29797</v>
      </c>
      <c r="F12371" s="192" t="s">
        <v>29797</v>
      </c>
      <c r="G12371" s="192" t="s">
        <v>29797</v>
      </c>
      <c r="H12371" s="192" t="s">
        <v>31722</v>
      </c>
      <c r="I12371" s="192" t="s">
        <v>31723</v>
      </c>
      <c r="J12371" s="192" t="s">
        <v>29821</v>
      </c>
      <c r="K12371" s="192" t="s">
        <v>5062</v>
      </c>
      <c r="L12371" s="192" t="s">
        <v>1447</v>
      </c>
    </row>
    <row r="12372" spans="1:12" ht="15" x14ac:dyDescent="0.25">
      <c r="A12372" s="189" t="s">
        <v>12861</v>
      </c>
      <c r="B12372" s="190" t="s">
        <v>12862</v>
      </c>
      <c r="C12372" s="190" t="s">
        <v>29797</v>
      </c>
      <c r="D12372" s="190" t="s">
        <v>29797</v>
      </c>
      <c r="E12372" s="190" t="s">
        <v>29797</v>
      </c>
      <c r="F12372" s="190" t="s">
        <v>29797</v>
      </c>
      <c r="G12372" s="190" t="s">
        <v>29797</v>
      </c>
      <c r="H12372" s="190" t="s">
        <v>31496</v>
      </c>
      <c r="I12372" s="190" t="s">
        <v>31497</v>
      </c>
      <c r="J12372" s="190" t="s">
        <v>29821</v>
      </c>
      <c r="K12372" s="190" t="s">
        <v>5062</v>
      </c>
      <c r="L12372" s="190" t="s">
        <v>1447</v>
      </c>
    </row>
    <row r="12373" spans="1:12" ht="15" x14ac:dyDescent="0.25">
      <c r="A12373" s="191" t="s">
        <v>12863</v>
      </c>
      <c r="B12373" s="192" t="s">
        <v>12864</v>
      </c>
      <c r="C12373" s="192" t="s">
        <v>29797</v>
      </c>
      <c r="D12373" s="192" t="s">
        <v>29797</v>
      </c>
      <c r="E12373" s="192" t="s">
        <v>29797</v>
      </c>
      <c r="F12373" s="192" t="s">
        <v>29797</v>
      </c>
      <c r="G12373" s="192" t="s">
        <v>29797</v>
      </c>
      <c r="H12373" s="192" t="s">
        <v>31977</v>
      </c>
      <c r="I12373" s="192" t="s">
        <v>10358</v>
      </c>
      <c r="J12373" s="192" t="s">
        <v>29821</v>
      </c>
      <c r="K12373" s="192" t="s">
        <v>5062</v>
      </c>
      <c r="L12373" s="192" t="s">
        <v>1447</v>
      </c>
    </row>
    <row r="12374" spans="1:12" ht="15" x14ac:dyDescent="0.25">
      <c r="A12374" s="189" t="s">
        <v>12865</v>
      </c>
      <c r="B12374" s="190" t="s">
        <v>12866</v>
      </c>
      <c r="C12374" s="190" t="s">
        <v>29797</v>
      </c>
      <c r="D12374" s="190" t="s">
        <v>29797</v>
      </c>
      <c r="E12374" s="190" t="s">
        <v>29797</v>
      </c>
      <c r="F12374" s="190" t="s">
        <v>29797</v>
      </c>
      <c r="G12374" s="190" t="s">
        <v>29797</v>
      </c>
      <c r="H12374" s="190" t="s">
        <v>31337</v>
      </c>
      <c r="I12374" s="190" t="s">
        <v>31338</v>
      </c>
      <c r="J12374" s="190" t="s">
        <v>29821</v>
      </c>
      <c r="K12374" s="190" t="s">
        <v>5062</v>
      </c>
      <c r="L12374" s="190" t="s">
        <v>1447</v>
      </c>
    </row>
    <row r="12375" spans="1:12" ht="15" x14ac:dyDescent="0.25">
      <c r="A12375" s="191" t="s">
        <v>12867</v>
      </c>
      <c r="B12375" s="192" t="s">
        <v>12868</v>
      </c>
      <c r="C12375" s="192" t="s">
        <v>29797</v>
      </c>
      <c r="D12375" s="192" t="s">
        <v>29797</v>
      </c>
      <c r="E12375" s="192" t="s">
        <v>29797</v>
      </c>
      <c r="F12375" s="192" t="s">
        <v>29797</v>
      </c>
      <c r="G12375" s="192" t="s">
        <v>29797</v>
      </c>
      <c r="H12375" s="192" t="s">
        <v>31665</v>
      </c>
      <c r="I12375" s="192" t="s">
        <v>31666</v>
      </c>
      <c r="J12375" s="192" t="s">
        <v>31325</v>
      </c>
      <c r="K12375" s="192" t="s">
        <v>5073</v>
      </c>
      <c r="L12375" s="192" t="s">
        <v>1447</v>
      </c>
    </row>
    <row r="12376" spans="1:12" ht="15" x14ac:dyDescent="0.25">
      <c r="A12376" s="189" t="s">
        <v>12869</v>
      </c>
      <c r="B12376" s="190" t="s">
        <v>12870</v>
      </c>
      <c r="C12376" s="190" t="s">
        <v>29797</v>
      </c>
      <c r="D12376" s="190" t="s">
        <v>29797</v>
      </c>
      <c r="E12376" s="190" t="s">
        <v>29797</v>
      </c>
      <c r="F12376" s="190" t="s">
        <v>29797</v>
      </c>
      <c r="G12376" s="190" t="s">
        <v>29797</v>
      </c>
      <c r="H12376" s="190" t="s">
        <v>32624</v>
      </c>
      <c r="I12376" s="190" t="s">
        <v>32625</v>
      </c>
      <c r="J12376" s="190" t="s">
        <v>31325</v>
      </c>
      <c r="K12376" s="190" t="s">
        <v>5073</v>
      </c>
      <c r="L12376" s="190" t="s">
        <v>1447</v>
      </c>
    </row>
    <row r="12377" spans="1:12" ht="15" x14ac:dyDescent="0.25">
      <c r="A12377" s="191" t="s">
        <v>12871</v>
      </c>
      <c r="B12377" s="192" t="s">
        <v>12872</v>
      </c>
      <c r="C12377" s="192" t="s">
        <v>29797</v>
      </c>
      <c r="D12377" s="192" t="s">
        <v>29797</v>
      </c>
      <c r="E12377" s="192" t="s">
        <v>29797</v>
      </c>
      <c r="F12377" s="192" t="s">
        <v>29797</v>
      </c>
      <c r="G12377" s="192" t="s">
        <v>29797</v>
      </c>
      <c r="H12377" s="192" t="s">
        <v>32046</v>
      </c>
      <c r="I12377" s="192" t="s">
        <v>32047</v>
      </c>
      <c r="J12377" s="192" t="s">
        <v>29821</v>
      </c>
      <c r="K12377" s="192" t="s">
        <v>5062</v>
      </c>
      <c r="L12377" s="192" t="s">
        <v>1447</v>
      </c>
    </row>
    <row r="12378" spans="1:12" ht="15" x14ac:dyDescent="0.25">
      <c r="A12378" s="189" t="s">
        <v>12873</v>
      </c>
      <c r="B12378" s="190" t="s">
        <v>12874</v>
      </c>
      <c r="C12378" s="190" t="s">
        <v>29797</v>
      </c>
      <c r="D12378" s="190" t="s">
        <v>29797</v>
      </c>
      <c r="E12378" s="190" t="s">
        <v>29797</v>
      </c>
      <c r="F12378" s="190" t="s">
        <v>29797</v>
      </c>
      <c r="G12378" s="190" t="s">
        <v>29797</v>
      </c>
      <c r="H12378" s="190" t="s">
        <v>32464</v>
      </c>
      <c r="I12378" s="190" t="s">
        <v>32465</v>
      </c>
      <c r="J12378" s="190" t="s">
        <v>31325</v>
      </c>
      <c r="K12378" s="190" t="s">
        <v>5073</v>
      </c>
      <c r="L12378" s="190" t="s">
        <v>1447</v>
      </c>
    </row>
    <row r="12379" spans="1:12" ht="15" x14ac:dyDescent="0.25">
      <c r="A12379" s="191" t="s">
        <v>12875</v>
      </c>
      <c r="B12379" s="192" t="s">
        <v>12876</v>
      </c>
      <c r="C12379" s="192" t="s">
        <v>29797</v>
      </c>
      <c r="D12379" s="192" t="s">
        <v>29797</v>
      </c>
      <c r="E12379" s="192" t="s">
        <v>29797</v>
      </c>
      <c r="F12379" s="192" t="s">
        <v>29797</v>
      </c>
      <c r="G12379" s="192" t="s">
        <v>29797</v>
      </c>
      <c r="H12379" s="192" t="s">
        <v>31511</v>
      </c>
      <c r="I12379" s="192" t="s">
        <v>31512</v>
      </c>
      <c r="J12379" s="192" t="s">
        <v>29821</v>
      </c>
      <c r="K12379" s="192" t="s">
        <v>5062</v>
      </c>
      <c r="L12379" s="192" t="s">
        <v>1447</v>
      </c>
    </row>
    <row r="12380" spans="1:12" ht="15" x14ac:dyDescent="0.25">
      <c r="A12380" s="189" t="s">
        <v>12877</v>
      </c>
      <c r="B12380" s="190" t="s">
        <v>12878</v>
      </c>
      <c r="C12380" s="190" t="s">
        <v>29797</v>
      </c>
      <c r="D12380" s="190" t="s">
        <v>29797</v>
      </c>
      <c r="E12380" s="190" t="s">
        <v>29797</v>
      </c>
      <c r="F12380" s="190" t="s">
        <v>29797</v>
      </c>
      <c r="G12380" s="190" t="s">
        <v>29797</v>
      </c>
      <c r="H12380" s="190" t="s">
        <v>31397</v>
      </c>
      <c r="I12380" s="190" t="s">
        <v>31398</v>
      </c>
      <c r="J12380" s="190" t="s">
        <v>29821</v>
      </c>
      <c r="K12380" s="190" t="s">
        <v>5062</v>
      </c>
      <c r="L12380" s="190" t="s">
        <v>1447</v>
      </c>
    </row>
    <row r="12381" spans="1:12" ht="15" x14ac:dyDescent="0.25">
      <c r="A12381" s="191" t="s">
        <v>12879</v>
      </c>
      <c r="B12381" s="192" t="s">
        <v>12880</v>
      </c>
      <c r="C12381" s="192" t="s">
        <v>29797</v>
      </c>
      <c r="D12381" s="192" t="s">
        <v>29797</v>
      </c>
      <c r="E12381" s="192" t="s">
        <v>29797</v>
      </c>
      <c r="F12381" s="192" t="s">
        <v>29797</v>
      </c>
      <c r="G12381" s="192" t="s">
        <v>29797</v>
      </c>
      <c r="H12381" s="192" t="s">
        <v>32652</v>
      </c>
      <c r="I12381" s="192" t="s">
        <v>32653</v>
      </c>
      <c r="J12381" s="192" t="s">
        <v>29914</v>
      </c>
      <c r="K12381" s="192" t="s">
        <v>12021</v>
      </c>
      <c r="L12381" s="192" t="s">
        <v>1447</v>
      </c>
    </row>
    <row r="12382" spans="1:12" ht="15" x14ac:dyDescent="0.25">
      <c r="A12382" s="189" t="s">
        <v>12881</v>
      </c>
      <c r="B12382" s="190" t="s">
        <v>12882</v>
      </c>
      <c r="C12382" s="190" t="s">
        <v>29797</v>
      </c>
      <c r="D12382" s="190" t="s">
        <v>29797</v>
      </c>
      <c r="E12382" s="190" t="s">
        <v>29797</v>
      </c>
      <c r="F12382" s="190" t="s">
        <v>29797</v>
      </c>
      <c r="G12382" s="190" t="s">
        <v>29797</v>
      </c>
      <c r="H12382" s="190" t="s">
        <v>31439</v>
      </c>
      <c r="I12382" s="190" t="s">
        <v>1389</v>
      </c>
      <c r="J12382" s="190" t="s">
        <v>29821</v>
      </c>
      <c r="K12382" s="190" t="s">
        <v>5062</v>
      </c>
      <c r="L12382" s="190" t="s">
        <v>1447</v>
      </c>
    </row>
    <row r="12383" spans="1:12" ht="15" x14ac:dyDescent="0.25">
      <c r="A12383" s="191" t="s">
        <v>12883</v>
      </c>
      <c r="B12383" s="192" t="s">
        <v>12884</v>
      </c>
      <c r="C12383" s="192" t="s">
        <v>29797</v>
      </c>
      <c r="D12383" s="192" t="s">
        <v>29797</v>
      </c>
      <c r="E12383" s="192" t="s">
        <v>29797</v>
      </c>
      <c r="F12383" s="192" t="s">
        <v>29797</v>
      </c>
      <c r="G12383" s="192" t="s">
        <v>29797</v>
      </c>
      <c r="H12383" s="192" t="s">
        <v>31546</v>
      </c>
      <c r="I12383" s="192" t="s">
        <v>31547</v>
      </c>
      <c r="J12383" s="192" t="s">
        <v>29821</v>
      </c>
      <c r="K12383" s="192" t="s">
        <v>5062</v>
      </c>
      <c r="L12383" s="192" t="s">
        <v>1447</v>
      </c>
    </row>
    <row r="12384" spans="1:12" ht="15" x14ac:dyDescent="0.25">
      <c r="A12384" s="189" t="s">
        <v>14589</v>
      </c>
      <c r="B12384" s="190" t="s">
        <v>14590</v>
      </c>
      <c r="C12384" s="190" t="s">
        <v>29797</v>
      </c>
      <c r="D12384" s="190" t="s">
        <v>29797</v>
      </c>
      <c r="E12384" s="190" t="s">
        <v>29797</v>
      </c>
      <c r="F12384" s="190" t="s">
        <v>29797</v>
      </c>
      <c r="G12384" s="190" t="s">
        <v>29797</v>
      </c>
      <c r="H12384" s="190" t="s">
        <v>31449</v>
      </c>
      <c r="I12384" s="190" t="s">
        <v>31450</v>
      </c>
      <c r="J12384" s="190" t="s">
        <v>29821</v>
      </c>
      <c r="K12384" s="190" t="s">
        <v>5062</v>
      </c>
      <c r="L12384" s="190" t="s">
        <v>1447</v>
      </c>
    </row>
    <row r="12385" spans="1:12" ht="15" x14ac:dyDescent="0.25">
      <c r="A12385" s="191" t="s">
        <v>12885</v>
      </c>
      <c r="B12385" s="192" t="s">
        <v>12886</v>
      </c>
      <c r="C12385" s="192" t="s">
        <v>29797</v>
      </c>
      <c r="D12385" s="192" t="s">
        <v>29797</v>
      </c>
      <c r="E12385" s="192" t="s">
        <v>29797</v>
      </c>
      <c r="F12385" s="192" t="s">
        <v>29797</v>
      </c>
      <c r="G12385" s="192" t="s">
        <v>29797</v>
      </c>
      <c r="H12385" s="192" t="s">
        <v>32357</v>
      </c>
      <c r="I12385" s="192" t="s">
        <v>32358</v>
      </c>
      <c r="J12385" s="192" t="s">
        <v>30021</v>
      </c>
      <c r="K12385" s="192" t="s">
        <v>12016</v>
      </c>
      <c r="L12385" s="192" t="s">
        <v>1447</v>
      </c>
    </row>
    <row r="12386" spans="1:12" ht="15" x14ac:dyDescent="0.25">
      <c r="A12386" s="189" t="s">
        <v>12887</v>
      </c>
      <c r="B12386" s="190" t="s">
        <v>12888</v>
      </c>
      <c r="C12386" s="190" t="s">
        <v>29797</v>
      </c>
      <c r="D12386" s="190" t="s">
        <v>29797</v>
      </c>
      <c r="E12386" s="190" t="s">
        <v>29797</v>
      </c>
      <c r="F12386" s="190" t="s">
        <v>29797</v>
      </c>
      <c r="G12386" s="190" t="s">
        <v>29797</v>
      </c>
      <c r="H12386" s="190" t="s">
        <v>32365</v>
      </c>
      <c r="I12386" s="190" t="s">
        <v>1399</v>
      </c>
      <c r="J12386" s="190" t="s">
        <v>29821</v>
      </c>
      <c r="K12386" s="190" t="s">
        <v>5062</v>
      </c>
      <c r="L12386" s="190" t="s">
        <v>1447</v>
      </c>
    </row>
    <row r="12387" spans="1:12" ht="15" x14ac:dyDescent="0.25">
      <c r="A12387" s="191" t="s">
        <v>18296</v>
      </c>
      <c r="B12387" s="192" t="s">
        <v>22119</v>
      </c>
      <c r="C12387" s="192" t="s">
        <v>29797</v>
      </c>
      <c r="D12387" s="192" t="s">
        <v>29797</v>
      </c>
      <c r="E12387" s="192" t="s">
        <v>29797</v>
      </c>
      <c r="F12387" s="192" t="s">
        <v>29797</v>
      </c>
      <c r="G12387" s="192" t="s">
        <v>29797</v>
      </c>
      <c r="H12387" s="192" t="s">
        <v>31314</v>
      </c>
      <c r="I12387" s="192" t="s">
        <v>5062</v>
      </c>
      <c r="J12387" s="192" t="s">
        <v>29821</v>
      </c>
      <c r="K12387" s="192" t="s">
        <v>5062</v>
      </c>
      <c r="L12387" s="192" t="s">
        <v>1447</v>
      </c>
    </row>
    <row r="12388" spans="1:12" ht="15" x14ac:dyDescent="0.25">
      <c r="A12388" s="189" t="s">
        <v>14591</v>
      </c>
      <c r="B12388" s="190" t="s">
        <v>22120</v>
      </c>
      <c r="C12388" s="190" t="s">
        <v>29797</v>
      </c>
      <c r="D12388" s="190" t="s">
        <v>29797</v>
      </c>
      <c r="E12388" s="190" t="s">
        <v>29797</v>
      </c>
      <c r="F12388" s="190" t="s">
        <v>29797</v>
      </c>
      <c r="G12388" s="190" t="s">
        <v>29797</v>
      </c>
      <c r="H12388" s="190" t="s">
        <v>31447</v>
      </c>
      <c r="I12388" s="190" t="s">
        <v>31448</v>
      </c>
      <c r="J12388" s="190" t="s">
        <v>29821</v>
      </c>
      <c r="K12388" s="190" t="s">
        <v>5062</v>
      </c>
      <c r="L12388" s="190" t="s">
        <v>1447</v>
      </c>
    </row>
    <row r="12389" spans="1:12" ht="15" x14ac:dyDescent="0.25">
      <c r="A12389" s="191" t="s">
        <v>18297</v>
      </c>
      <c r="B12389" s="192" t="s">
        <v>22121</v>
      </c>
      <c r="C12389" s="192" t="s">
        <v>29799</v>
      </c>
      <c r="D12389" s="192" t="s">
        <v>29802</v>
      </c>
      <c r="E12389" s="192" t="s">
        <v>31135</v>
      </c>
      <c r="F12389" s="192" t="s">
        <v>29804</v>
      </c>
      <c r="G12389" s="192" t="s">
        <v>29863</v>
      </c>
      <c r="H12389" s="192" t="s">
        <v>31434</v>
      </c>
      <c r="I12389" s="192" t="s">
        <v>31435</v>
      </c>
      <c r="J12389" s="192" t="s">
        <v>29821</v>
      </c>
      <c r="K12389" s="192" t="s">
        <v>5062</v>
      </c>
      <c r="L12389" s="192" t="s">
        <v>1447</v>
      </c>
    </row>
    <row r="12390" spans="1:12" ht="15" x14ac:dyDescent="0.25">
      <c r="A12390" s="189" t="s">
        <v>12889</v>
      </c>
      <c r="B12390" s="190" t="s">
        <v>12890</v>
      </c>
      <c r="C12390" s="190" t="s">
        <v>29797</v>
      </c>
      <c r="D12390" s="190" t="s">
        <v>29797</v>
      </c>
      <c r="E12390" s="190" t="s">
        <v>29797</v>
      </c>
      <c r="F12390" s="190" t="s">
        <v>29797</v>
      </c>
      <c r="G12390" s="190" t="s">
        <v>29797</v>
      </c>
      <c r="H12390" s="190" t="s">
        <v>31316</v>
      </c>
      <c r="I12390" s="190" t="s">
        <v>1383</v>
      </c>
      <c r="J12390" s="190" t="s">
        <v>29821</v>
      </c>
      <c r="K12390" s="190" t="s">
        <v>5062</v>
      </c>
      <c r="L12390" s="190" t="s">
        <v>1447</v>
      </c>
    </row>
    <row r="12391" spans="1:12" ht="15" x14ac:dyDescent="0.25">
      <c r="A12391" s="191" t="s">
        <v>18298</v>
      </c>
      <c r="B12391" s="192" t="s">
        <v>22122</v>
      </c>
      <c r="C12391" s="192" t="s">
        <v>29812</v>
      </c>
      <c r="D12391" s="192" t="s">
        <v>29824</v>
      </c>
      <c r="E12391" s="192" t="s">
        <v>31149</v>
      </c>
      <c r="F12391" s="192" t="s">
        <v>29804</v>
      </c>
      <c r="G12391" s="192" t="s">
        <v>29849</v>
      </c>
      <c r="H12391" s="192" t="s">
        <v>31316</v>
      </c>
      <c r="I12391" s="192" t="s">
        <v>1383</v>
      </c>
      <c r="J12391" s="192" t="s">
        <v>29821</v>
      </c>
      <c r="K12391" s="192" t="s">
        <v>5062</v>
      </c>
      <c r="L12391" s="192" t="s">
        <v>1447</v>
      </c>
    </row>
    <row r="12392" spans="1:12" ht="15" x14ac:dyDescent="0.25">
      <c r="A12392" s="189" t="s">
        <v>6808</v>
      </c>
      <c r="B12392" s="190" t="s">
        <v>386</v>
      </c>
      <c r="C12392" s="190" t="s">
        <v>29797</v>
      </c>
      <c r="D12392" s="190" t="s">
        <v>29797</v>
      </c>
      <c r="E12392" s="190" t="s">
        <v>29797</v>
      </c>
      <c r="F12392" s="190" t="s">
        <v>29797</v>
      </c>
      <c r="G12392" s="190" t="s">
        <v>29797</v>
      </c>
      <c r="H12392" s="190" t="s">
        <v>29797</v>
      </c>
      <c r="I12392" s="190" t="s">
        <v>29797</v>
      </c>
      <c r="J12392" s="190" t="s">
        <v>29797</v>
      </c>
      <c r="K12392" s="190" t="s">
        <v>29797</v>
      </c>
      <c r="L12392" s="190" t="s">
        <v>29797</v>
      </c>
    </row>
    <row r="12393" spans="1:12" ht="15" x14ac:dyDescent="0.25">
      <c r="A12393" s="191" t="s">
        <v>18299</v>
      </c>
      <c r="B12393" s="192" t="s">
        <v>22123</v>
      </c>
      <c r="C12393" s="192" t="s">
        <v>29812</v>
      </c>
      <c r="D12393" s="192" t="s">
        <v>29824</v>
      </c>
      <c r="E12393" s="192" t="s">
        <v>29797</v>
      </c>
      <c r="F12393" s="192" t="s">
        <v>29804</v>
      </c>
      <c r="G12393" s="192" t="s">
        <v>30931</v>
      </c>
      <c r="H12393" s="192" t="s">
        <v>31310</v>
      </c>
      <c r="I12393" s="192" t="s">
        <v>31311</v>
      </c>
      <c r="J12393" s="192" t="s">
        <v>29821</v>
      </c>
      <c r="K12393" s="192" t="s">
        <v>5062</v>
      </c>
      <c r="L12393" s="192" t="s">
        <v>1447</v>
      </c>
    </row>
    <row r="12394" spans="1:12" ht="15" x14ac:dyDescent="0.25">
      <c r="A12394" s="189" t="s">
        <v>18300</v>
      </c>
      <c r="B12394" s="190" t="s">
        <v>22124</v>
      </c>
      <c r="C12394" s="190" t="s">
        <v>29797</v>
      </c>
      <c r="D12394" s="190" t="s">
        <v>29797</v>
      </c>
      <c r="E12394" s="190" t="s">
        <v>29797</v>
      </c>
      <c r="F12394" s="190" t="s">
        <v>29797</v>
      </c>
      <c r="G12394" s="190" t="s">
        <v>29797</v>
      </c>
      <c r="H12394" s="190" t="s">
        <v>32369</v>
      </c>
      <c r="I12394" s="190" t="s">
        <v>32370</v>
      </c>
      <c r="J12394" s="190" t="s">
        <v>31325</v>
      </c>
      <c r="K12394" s="190" t="s">
        <v>5073</v>
      </c>
      <c r="L12394" s="190" t="s">
        <v>1447</v>
      </c>
    </row>
    <row r="12395" spans="1:12" ht="15" x14ac:dyDescent="0.25">
      <c r="A12395" s="191" t="s">
        <v>12891</v>
      </c>
      <c r="B12395" s="192" t="s">
        <v>12892</v>
      </c>
      <c r="C12395" s="192" t="s">
        <v>29797</v>
      </c>
      <c r="D12395" s="192" t="s">
        <v>29797</v>
      </c>
      <c r="E12395" s="192" t="s">
        <v>29797</v>
      </c>
      <c r="F12395" s="192" t="s">
        <v>29797</v>
      </c>
      <c r="G12395" s="192" t="s">
        <v>29797</v>
      </c>
      <c r="H12395" s="192" t="s">
        <v>31832</v>
      </c>
      <c r="I12395" s="192" t="s">
        <v>5073</v>
      </c>
      <c r="J12395" s="192" t="s">
        <v>31325</v>
      </c>
      <c r="K12395" s="192" t="s">
        <v>5073</v>
      </c>
      <c r="L12395" s="192" t="s">
        <v>1447</v>
      </c>
    </row>
    <row r="12396" spans="1:12" ht="15" x14ac:dyDescent="0.25">
      <c r="A12396" s="189" t="s">
        <v>18301</v>
      </c>
      <c r="B12396" s="190" t="s">
        <v>22125</v>
      </c>
      <c r="C12396" s="190" t="s">
        <v>29797</v>
      </c>
      <c r="D12396" s="190" t="s">
        <v>29797</v>
      </c>
      <c r="E12396" s="190" t="s">
        <v>29797</v>
      </c>
      <c r="F12396" s="190" t="s">
        <v>29797</v>
      </c>
      <c r="G12396" s="190" t="s">
        <v>29797</v>
      </c>
      <c r="H12396" s="190" t="s">
        <v>29797</v>
      </c>
      <c r="I12396" s="190" t="s">
        <v>29797</v>
      </c>
      <c r="J12396" s="190" t="s">
        <v>29797</v>
      </c>
      <c r="K12396" s="190" t="s">
        <v>29797</v>
      </c>
      <c r="L12396" s="190" t="s">
        <v>29797</v>
      </c>
    </row>
    <row r="12397" spans="1:12" ht="15" x14ac:dyDescent="0.25">
      <c r="A12397" s="191" t="s">
        <v>28660</v>
      </c>
      <c r="B12397" s="192" t="s">
        <v>28661</v>
      </c>
      <c r="C12397" s="192" t="s">
        <v>29797</v>
      </c>
      <c r="D12397" s="192" t="s">
        <v>29797</v>
      </c>
      <c r="E12397" s="192" t="s">
        <v>29797</v>
      </c>
      <c r="F12397" s="192" t="s">
        <v>29797</v>
      </c>
      <c r="G12397" s="192" t="s">
        <v>29797</v>
      </c>
      <c r="H12397" s="192" t="s">
        <v>31925</v>
      </c>
      <c r="I12397" s="192" t="s">
        <v>6136</v>
      </c>
      <c r="J12397" s="192" t="s">
        <v>29821</v>
      </c>
      <c r="K12397" s="192" t="s">
        <v>5062</v>
      </c>
      <c r="L12397" s="192" t="s">
        <v>1447</v>
      </c>
    </row>
    <row r="12398" spans="1:12" ht="15" x14ac:dyDescent="0.25">
      <c r="A12398" s="189" t="s">
        <v>12893</v>
      </c>
      <c r="B12398" s="190" t="s">
        <v>12894</v>
      </c>
      <c r="C12398" s="190" t="s">
        <v>29797</v>
      </c>
      <c r="D12398" s="190" t="s">
        <v>29797</v>
      </c>
      <c r="E12398" s="190" t="s">
        <v>29797</v>
      </c>
      <c r="F12398" s="190" t="s">
        <v>29797</v>
      </c>
      <c r="G12398" s="190" t="s">
        <v>29797</v>
      </c>
      <c r="H12398" s="190" t="s">
        <v>31588</v>
      </c>
      <c r="I12398" s="190" t="s">
        <v>30455</v>
      </c>
      <c r="J12398" s="190" t="s">
        <v>29870</v>
      </c>
      <c r="K12398" s="190" t="s">
        <v>8069</v>
      </c>
      <c r="L12398" s="190" t="s">
        <v>1447</v>
      </c>
    </row>
    <row r="12399" spans="1:12" ht="15" x14ac:dyDescent="0.25">
      <c r="A12399" s="191" t="s">
        <v>6809</v>
      </c>
      <c r="B12399" s="192" t="s">
        <v>387</v>
      </c>
      <c r="C12399" s="192" t="s">
        <v>29797</v>
      </c>
      <c r="D12399" s="192" t="s">
        <v>29797</v>
      </c>
      <c r="E12399" s="192" t="s">
        <v>29797</v>
      </c>
      <c r="F12399" s="192" t="s">
        <v>29797</v>
      </c>
      <c r="G12399" s="192" t="s">
        <v>29797</v>
      </c>
      <c r="H12399" s="192" t="s">
        <v>29797</v>
      </c>
      <c r="I12399" s="192" t="s">
        <v>29797</v>
      </c>
      <c r="J12399" s="192" t="s">
        <v>29797</v>
      </c>
      <c r="K12399" s="192" t="s">
        <v>29797</v>
      </c>
      <c r="L12399" s="192" t="s">
        <v>29797</v>
      </c>
    </row>
    <row r="12400" spans="1:12" ht="15" x14ac:dyDescent="0.25">
      <c r="A12400" s="189" t="s">
        <v>12895</v>
      </c>
      <c r="B12400" s="190" t="s">
        <v>12896</v>
      </c>
      <c r="C12400" s="190" t="s">
        <v>29797</v>
      </c>
      <c r="D12400" s="190" t="s">
        <v>29797</v>
      </c>
      <c r="E12400" s="190" t="s">
        <v>29797</v>
      </c>
      <c r="F12400" s="190" t="s">
        <v>29797</v>
      </c>
      <c r="G12400" s="190" t="s">
        <v>29797</v>
      </c>
      <c r="H12400" s="190" t="s">
        <v>31432</v>
      </c>
      <c r="I12400" s="190" t="s">
        <v>31433</v>
      </c>
      <c r="J12400" s="190" t="s">
        <v>29821</v>
      </c>
      <c r="K12400" s="190" t="s">
        <v>5062</v>
      </c>
      <c r="L12400" s="190" t="s">
        <v>1447</v>
      </c>
    </row>
    <row r="12401" spans="1:12" ht="15" x14ac:dyDescent="0.25">
      <c r="A12401" s="191" t="s">
        <v>12897</v>
      </c>
      <c r="B12401" s="192" t="s">
        <v>12898</v>
      </c>
      <c r="C12401" s="192" t="s">
        <v>29797</v>
      </c>
      <c r="D12401" s="192" t="s">
        <v>29797</v>
      </c>
      <c r="E12401" s="192" t="s">
        <v>29797</v>
      </c>
      <c r="F12401" s="192" t="s">
        <v>29797</v>
      </c>
      <c r="G12401" s="192" t="s">
        <v>29797</v>
      </c>
      <c r="H12401" s="192" t="s">
        <v>31743</v>
      </c>
      <c r="I12401" s="192" t="s">
        <v>31744</v>
      </c>
      <c r="J12401" s="192" t="s">
        <v>31325</v>
      </c>
      <c r="K12401" s="192" t="s">
        <v>5073</v>
      </c>
      <c r="L12401" s="192" t="s">
        <v>1447</v>
      </c>
    </row>
    <row r="12402" spans="1:12" ht="15" x14ac:dyDescent="0.25">
      <c r="A12402" s="189" t="s">
        <v>6810</v>
      </c>
      <c r="B12402" s="190" t="s">
        <v>388</v>
      </c>
      <c r="C12402" s="190" t="s">
        <v>29797</v>
      </c>
      <c r="D12402" s="190" t="s">
        <v>29797</v>
      </c>
      <c r="E12402" s="190" t="s">
        <v>29797</v>
      </c>
      <c r="F12402" s="190" t="s">
        <v>29797</v>
      </c>
      <c r="G12402" s="190" t="s">
        <v>29797</v>
      </c>
      <c r="H12402" s="190" t="s">
        <v>31743</v>
      </c>
      <c r="I12402" s="190" t="s">
        <v>31744</v>
      </c>
      <c r="J12402" s="190" t="s">
        <v>31325</v>
      </c>
      <c r="K12402" s="190" t="s">
        <v>5073</v>
      </c>
      <c r="L12402" s="190" t="s">
        <v>1447</v>
      </c>
    </row>
    <row r="12403" spans="1:12" ht="15" x14ac:dyDescent="0.25">
      <c r="A12403" s="191" t="s">
        <v>28662</v>
      </c>
      <c r="B12403" s="192" t="s">
        <v>28663</v>
      </c>
      <c r="C12403" s="192" t="s">
        <v>29797</v>
      </c>
      <c r="D12403" s="192" t="s">
        <v>29797</v>
      </c>
      <c r="E12403" s="192" t="s">
        <v>29797</v>
      </c>
      <c r="F12403" s="192" t="s">
        <v>29797</v>
      </c>
      <c r="G12403" s="192" t="s">
        <v>29797</v>
      </c>
      <c r="H12403" s="192" t="s">
        <v>31314</v>
      </c>
      <c r="I12403" s="192" t="s">
        <v>5062</v>
      </c>
      <c r="J12403" s="192" t="s">
        <v>29821</v>
      </c>
      <c r="K12403" s="192" t="s">
        <v>5062</v>
      </c>
      <c r="L12403" s="192" t="s">
        <v>1447</v>
      </c>
    </row>
    <row r="12404" spans="1:12" ht="15" x14ac:dyDescent="0.25">
      <c r="A12404" s="189" t="s">
        <v>18302</v>
      </c>
      <c r="B12404" s="190" t="s">
        <v>22126</v>
      </c>
      <c r="C12404" s="190" t="s">
        <v>29797</v>
      </c>
      <c r="D12404" s="190" t="s">
        <v>29797</v>
      </c>
      <c r="E12404" s="190" t="s">
        <v>29797</v>
      </c>
      <c r="F12404" s="190" t="s">
        <v>29797</v>
      </c>
      <c r="G12404" s="190" t="s">
        <v>29797</v>
      </c>
      <c r="H12404" s="190" t="s">
        <v>29797</v>
      </c>
      <c r="I12404" s="190" t="s">
        <v>29797</v>
      </c>
      <c r="J12404" s="190" t="s">
        <v>29797</v>
      </c>
      <c r="K12404" s="190" t="s">
        <v>29797</v>
      </c>
      <c r="L12404" s="190" t="s">
        <v>29797</v>
      </c>
    </row>
    <row r="12405" spans="1:12" ht="15" x14ac:dyDescent="0.25">
      <c r="A12405" s="191" t="s">
        <v>28664</v>
      </c>
      <c r="B12405" s="192" t="s">
        <v>12899</v>
      </c>
      <c r="C12405" s="192" t="s">
        <v>29797</v>
      </c>
      <c r="D12405" s="192" t="s">
        <v>29797</v>
      </c>
      <c r="E12405" s="192" t="s">
        <v>29797</v>
      </c>
      <c r="F12405" s="192" t="s">
        <v>29797</v>
      </c>
      <c r="G12405" s="192" t="s">
        <v>29797</v>
      </c>
      <c r="H12405" s="192" t="s">
        <v>29797</v>
      </c>
      <c r="I12405" s="192" t="s">
        <v>29797</v>
      </c>
      <c r="J12405" s="192" t="s">
        <v>29797</v>
      </c>
      <c r="K12405" s="192" t="s">
        <v>29797</v>
      </c>
      <c r="L12405" s="192" t="s">
        <v>29797</v>
      </c>
    </row>
    <row r="12406" spans="1:12" ht="15" x14ac:dyDescent="0.25">
      <c r="A12406" s="189" t="s">
        <v>6811</v>
      </c>
      <c r="B12406" s="190" t="s">
        <v>389</v>
      </c>
      <c r="C12406" s="190" t="s">
        <v>29797</v>
      </c>
      <c r="D12406" s="190" t="s">
        <v>29930</v>
      </c>
      <c r="E12406" s="190" t="s">
        <v>31150</v>
      </c>
      <c r="F12406" s="190" t="s">
        <v>29959</v>
      </c>
      <c r="G12406" s="190" t="s">
        <v>29797</v>
      </c>
      <c r="H12406" s="190" t="s">
        <v>32145</v>
      </c>
      <c r="I12406" s="190" t="s">
        <v>32146</v>
      </c>
      <c r="J12406" s="190" t="s">
        <v>29821</v>
      </c>
      <c r="K12406" s="190" t="s">
        <v>5062</v>
      </c>
      <c r="L12406" s="190" t="s">
        <v>1447</v>
      </c>
    </row>
    <row r="12407" spans="1:12" ht="15" x14ac:dyDescent="0.25">
      <c r="A12407" s="191" t="s">
        <v>12900</v>
      </c>
      <c r="B12407" s="192" t="s">
        <v>12901</v>
      </c>
      <c r="C12407" s="192" t="s">
        <v>29797</v>
      </c>
      <c r="D12407" s="192" t="s">
        <v>29797</v>
      </c>
      <c r="E12407" s="192" t="s">
        <v>29797</v>
      </c>
      <c r="F12407" s="192" t="s">
        <v>29797</v>
      </c>
      <c r="G12407" s="192" t="s">
        <v>29797</v>
      </c>
      <c r="H12407" s="192" t="s">
        <v>31460</v>
      </c>
      <c r="I12407" s="192" t="s">
        <v>29942</v>
      </c>
      <c r="J12407" s="192" t="s">
        <v>29821</v>
      </c>
      <c r="K12407" s="192" t="s">
        <v>5062</v>
      </c>
      <c r="L12407" s="192" t="s">
        <v>1447</v>
      </c>
    </row>
    <row r="12408" spans="1:12" ht="15" x14ac:dyDescent="0.25">
      <c r="A12408" s="189" t="s">
        <v>12902</v>
      </c>
      <c r="B12408" s="190" t="s">
        <v>12903</v>
      </c>
      <c r="C12408" s="190" t="s">
        <v>29797</v>
      </c>
      <c r="D12408" s="190" t="s">
        <v>29797</v>
      </c>
      <c r="E12408" s="190" t="s">
        <v>29797</v>
      </c>
      <c r="F12408" s="190" t="s">
        <v>29797</v>
      </c>
      <c r="G12408" s="190" t="s">
        <v>29797</v>
      </c>
      <c r="H12408" s="190" t="s">
        <v>31444</v>
      </c>
      <c r="I12408" s="190" t="s">
        <v>10588</v>
      </c>
      <c r="J12408" s="190" t="s">
        <v>31325</v>
      </c>
      <c r="K12408" s="190" t="s">
        <v>5073</v>
      </c>
      <c r="L12408" s="190" t="s">
        <v>1447</v>
      </c>
    </row>
    <row r="12409" spans="1:12" ht="15" x14ac:dyDescent="0.25">
      <c r="A12409" s="191" t="s">
        <v>28665</v>
      </c>
      <c r="B12409" s="192" t="s">
        <v>28666</v>
      </c>
      <c r="C12409" s="192" t="s">
        <v>29797</v>
      </c>
      <c r="D12409" s="192" t="s">
        <v>29797</v>
      </c>
      <c r="E12409" s="192" t="s">
        <v>29797</v>
      </c>
      <c r="F12409" s="192" t="s">
        <v>29797</v>
      </c>
      <c r="G12409" s="192" t="s">
        <v>29797</v>
      </c>
      <c r="H12409" s="192" t="s">
        <v>29797</v>
      </c>
      <c r="I12409" s="192" t="s">
        <v>29797</v>
      </c>
      <c r="J12409" s="192" t="s">
        <v>29797</v>
      </c>
      <c r="K12409" s="192" t="s">
        <v>29797</v>
      </c>
      <c r="L12409" s="192" t="s">
        <v>29797</v>
      </c>
    </row>
    <row r="12410" spans="1:12" ht="15" x14ac:dyDescent="0.25">
      <c r="A12410" s="189" t="s">
        <v>28667</v>
      </c>
      <c r="B12410" s="190" t="s">
        <v>390</v>
      </c>
      <c r="C12410" s="190" t="s">
        <v>29797</v>
      </c>
      <c r="D12410" s="190" t="s">
        <v>29797</v>
      </c>
      <c r="E12410" s="190" t="s">
        <v>29797</v>
      </c>
      <c r="F12410" s="190" t="s">
        <v>29797</v>
      </c>
      <c r="G12410" s="190" t="s">
        <v>29797</v>
      </c>
      <c r="H12410" s="190" t="s">
        <v>29797</v>
      </c>
      <c r="I12410" s="190" t="s">
        <v>29797</v>
      </c>
      <c r="J12410" s="190" t="s">
        <v>29797</v>
      </c>
      <c r="K12410" s="190" t="s">
        <v>29797</v>
      </c>
      <c r="L12410" s="190" t="s">
        <v>1468</v>
      </c>
    </row>
    <row r="12411" spans="1:12" ht="15" x14ac:dyDescent="0.25">
      <c r="A12411" s="191" t="s">
        <v>28668</v>
      </c>
      <c r="B12411" s="192" t="s">
        <v>22127</v>
      </c>
      <c r="C12411" s="192" t="s">
        <v>29797</v>
      </c>
      <c r="D12411" s="192" t="s">
        <v>29797</v>
      </c>
      <c r="E12411" s="192" t="s">
        <v>29797</v>
      </c>
      <c r="F12411" s="192" t="s">
        <v>29797</v>
      </c>
      <c r="G12411" s="192" t="s">
        <v>29797</v>
      </c>
      <c r="H12411" s="192" t="s">
        <v>29797</v>
      </c>
      <c r="I12411" s="192" t="s">
        <v>29797</v>
      </c>
      <c r="J12411" s="192" t="s">
        <v>29797</v>
      </c>
      <c r="K12411" s="192" t="s">
        <v>29797</v>
      </c>
      <c r="L12411" s="192" t="s">
        <v>1468</v>
      </c>
    </row>
    <row r="12412" spans="1:12" ht="15" x14ac:dyDescent="0.25">
      <c r="A12412" s="189" t="s">
        <v>28669</v>
      </c>
      <c r="B12412" s="190" t="s">
        <v>391</v>
      </c>
      <c r="C12412" s="190" t="s">
        <v>29797</v>
      </c>
      <c r="D12412" s="190" t="s">
        <v>29797</v>
      </c>
      <c r="E12412" s="190" t="s">
        <v>29797</v>
      </c>
      <c r="F12412" s="190" t="s">
        <v>29797</v>
      </c>
      <c r="G12412" s="190" t="s">
        <v>29797</v>
      </c>
      <c r="H12412" s="190" t="s">
        <v>29797</v>
      </c>
      <c r="I12412" s="190" t="s">
        <v>29797</v>
      </c>
      <c r="J12412" s="190" t="s">
        <v>29797</v>
      </c>
      <c r="K12412" s="190" t="s">
        <v>29797</v>
      </c>
      <c r="L12412" s="190" t="s">
        <v>1468</v>
      </c>
    </row>
    <row r="12413" spans="1:12" ht="15" x14ac:dyDescent="0.25">
      <c r="A12413" s="191" t="s">
        <v>28670</v>
      </c>
      <c r="B12413" s="192" t="s">
        <v>22128</v>
      </c>
      <c r="C12413" s="192" t="s">
        <v>29797</v>
      </c>
      <c r="D12413" s="192" t="s">
        <v>29797</v>
      </c>
      <c r="E12413" s="192" t="s">
        <v>29797</v>
      </c>
      <c r="F12413" s="192" t="s">
        <v>29797</v>
      </c>
      <c r="G12413" s="192" t="s">
        <v>29797</v>
      </c>
      <c r="H12413" s="192" t="s">
        <v>29797</v>
      </c>
      <c r="I12413" s="192" t="s">
        <v>29797</v>
      </c>
      <c r="J12413" s="192" t="s">
        <v>29797</v>
      </c>
      <c r="K12413" s="192" t="s">
        <v>29797</v>
      </c>
      <c r="L12413" s="192" t="s">
        <v>1468</v>
      </c>
    </row>
    <row r="12414" spans="1:12" ht="15" x14ac:dyDescent="0.25">
      <c r="A12414" s="189" t="s">
        <v>28671</v>
      </c>
      <c r="B12414" s="190" t="s">
        <v>22129</v>
      </c>
      <c r="C12414" s="190" t="s">
        <v>29797</v>
      </c>
      <c r="D12414" s="190" t="s">
        <v>29797</v>
      </c>
      <c r="E12414" s="190" t="s">
        <v>29797</v>
      </c>
      <c r="F12414" s="190" t="s">
        <v>29797</v>
      </c>
      <c r="G12414" s="190" t="s">
        <v>29797</v>
      </c>
      <c r="H12414" s="190" t="s">
        <v>29797</v>
      </c>
      <c r="I12414" s="190" t="s">
        <v>29797</v>
      </c>
      <c r="J12414" s="190" t="s">
        <v>29797</v>
      </c>
      <c r="K12414" s="190" t="s">
        <v>29797</v>
      </c>
      <c r="L12414" s="190" t="s">
        <v>1468</v>
      </c>
    </row>
    <row r="12415" spans="1:12" ht="15" x14ac:dyDescent="0.25">
      <c r="A12415" s="191" t="s">
        <v>28672</v>
      </c>
      <c r="B12415" s="192" t="s">
        <v>12904</v>
      </c>
      <c r="C12415" s="192" t="s">
        <v>29797</v>
      </c>
      <c r="D12415" s="192" t="s">
        <v>29797</v>
      </c>
      <c r="E12415" s="192" t="s">
        <v>29797</v>
      </c>
      <c r="F12415" s="192" t="s">
        <v>29797</v>
      </c>
      <c r="G12415" s="192" t="s">
        <v>29797</v>
      </c>
      <c r="H12415" s="192" t="s">
        <v>29797</v>
      </c>
      <c r="I12415" s="192" t="s">
        <v>29797</v>
      </c>
      <c r="J12415" s="192" t="s">
        <v>29797</v>
      </c>
      <c r="K12415" s="192" t="s">
        <v>29797</v>
      </c>
      <c r="L12415" s="192" t="s">
        <v>1468</v>
      </c>
    </row>
    <row r="12416" spans="1:12" ht="15" x14ac:dyDescent="0.25">
      <c r="A12416" s="189" t="s">
        <v>28673</v>
      </c>
      <c r="B12416" s="190" t="s">
        <v>392</v>
      </c>
      <c r="C12416" s="190" t="s">
        <v>29797</v>
      </c>
      <c r="D12416" s="190" t="s">
        <v>29797</v>
      </c>
      <c r="E12416" s="190" t="s">
        <v>29797</v>
      </c>
      <c r="F12416" s="190" t="s">
        <v>29797</v>
      </c>
      <c r="G12416" s="190" t="s">
        <v>29797</v>
      </c>
      <c r="H12416" s="190" t="s">
        <v>29797</v>
      </c>
      <c r="I12416" s="190" t="s">
        <v>29797</v>
      </c>
      <c r="J12416" s="190" t="s">
        <v>29797</v>
      </c>
      <c r="K12416" s="190" t="s">
        <v>29797</v>
      </c>
      <c r="L12416" s="190" t="s">
        <v>1468</v>
      </c>
    </row>
    <row r="12417" spans="1:12" ht="15" x14ac:dyDescent="0.25">
      <c r="A12417" s="191" t="s">
        <v>28674</v>
      </c>
      <c r="B12417" s="192" t="s">
        <v>393</v>
      </c>
      <c r="C12417" s="192" t="s">
        <v>29797</v>
      </c>
      <c r="D12417" s="192" t="s">
        <v>29797</v>
      </c>
      <c r="E12417" s="192" t="s">
        <v>29797</v>
      </c>
      <c r="F12417" s="192" t="s">
        <v>29797</v>
      </c>
      <c r="G12417" s="192" t="s">
        <v>29797</v>
      </c>
      <c r="H12417" s="192" t="s">
        <v>29797</v>
      </c>
      <c r="I12417" s="192" t="s">
        <v>29797</v>
      </c>
      <c r="J12417" s="192" t="s">
        <v>29797</v>
      </c>
      <c r="K12417" s="192" t="s">
        <v>29797</v>
      </c>
      <c r="L12417" s="192" t="s">
        <v>1468</v>
      </c>
    </row>
    <row r="12418" spans="1:12" ht="15" x14ac:dyDescent="0.25">
      <c r="A12418" s="189" t="s">
        <v>28675</v>
      </c>
      <c r="B12418" s="190" t="s">
        <v>22130</v>
      </c>
      <c r="C12418" s="190" t="s">
        <v>29797</v>
      </c>
      <c r="D12418" s="190" t="s">
        <v>29797</v>
      </c>
      <c r="E12418" s="190" t="s">
        <v>29797</v>
      </c>
      <c r="F12418" s="190" t="s">
        <v>29797</v>
      </c>
      <c r="G12418" s="190" t="s">
        <v>29797</v>
      </c>
      <c r="H12418" s="190" t="s">
        <v>29797</v>
      </c>
      <c r="I12418" s="190" t="s">
        <v>29797</v>
      </c>
      <c r="J12418" s="190" t="s">
        <v>29797</v>
      </c>
      <c r="K12418" s="190" t="s">
        <v>29797</v>
      </c>
      <c r="L12418" s="190" t="s">
        <v>1468</v>
      </c>
    </row>
    <row r="12419" spans="1:12" ht="15" x14ac:dyDescent="0.25">
      <c r="A12419" s="191" t="s">
        <v>28676</v>
      </c>
      <c r="B12419" s="192" t="s">
        <v>12905</v>
      </c>
      <c r="C12419" s="192" t="s">
        <v>29797</v>
      </c>
      <c r="D12419" s="192" t="s">
        <v>29797</v>
      </c>
      <c r="E12419" s="192" t="s">
        <v>29797</v>
      </c>
      <c r="F12419" s="192" t="s">
        <v>29797</v>
      </c>
      <c r="G12419" s="192" t="s">
        <v>29797</v>
      </c>
      <c r="H12419" s="192" t="s">
        <v>29797</v>
      </c>
      <c r="I12419" s="192" t="s">
        <v>29797</v>
      </c>
      <c r="J12419" s="192" t="s">
        <v>29797</v>
      </c>
      <c r="K12419" s="192" t="s">
        <v>29797</v>
      </c>
      <c r="L12419" s="192" t="s">
        <v>1468</v>
      </c>
    </row>
    <row r="12420" spans="1:12" ht="15" x14ac:dyDescent="0.25">
      <c r="A12420" s="189" t="s">
        <v>28677</v>
      </c>
      <c r="B12420" s="190" t="s">
        <v>394</v>
      </c>
      <c r="C12420" s="190" t="s">
        <v>29797</v>
      </c>
      <c r="D12420" s="190" t="s">
        <v>29797</v>
      </c>
      <c r="E12420" s="190" t="s">
        <v>29797</v>
      </c>
      <c r="F12420" s="190" t="s">
        <v>29797</v>
      </c>
      <c r="G12420" s="190" t="s">
        <v>29797</v>
      </c>
      <c r="H12420" s="190" t="s">
        <v>29797</v>
      </c>
      <c r="I12420" s="190" t="s">
        <v>29797</v>
      </c>
      <c r="J12420" s="190" t="s">
        <v>29797</v>
      </c>
      <c r="K12420" s="190" t="s">
        <v>29797</v>
      </c>
      <c r="L12420" s="190" t="s">
        <v>1468</v>
      </c>
    </row>
    <row r="12421" spans="1:12" ht="15" x14ac:dyDescent="0.25">
      <c r="A12421" s="191" t="s">
        <v>28678</v>
      </c>
      <c r="B12421" s="192" t="s">
        <v>22131</v>
      </c>
      <c r="C12421" s="192" t="s">
        <v>29797</v>
      </c>
      <c r="D12421" s="192" t="s">
        <v>29797</v>
      </c>
      <c r="E12421" s="192" t="s">
        <v>29797</v>
      </c>
      <c r="F12421" s="192" t="s">
        <v>29797</v>
      </c>
      <c r="G12421" s="192" t="s">
        <v>29797</v>
      </c>
      <c r="H12421" s="192" t="s">
        <v>29797</v>
      </c>
      <c r="I12421" s="192" t="s">
        <v>29797</v>
      </c>
      <c r="J12421" s="192" t="s">
        <v>29797</v>
      </c>
      <c r="K12421" s="192" t="s">
        <v>29797</v>
      </c>
      <c r="L12421" s="192" t="s">
        <v>1468</v>
      </c>
    </row>
    <row r="12422" spans="1:12" ht="15" x14ac:dyDescent="0.25">
      <c r="A12422" s="189" t="s">
        <v>28679</v>
      </c>
      <c r="B12422" s="190" t="s">
        <v>12906</v>
      </c>
      <c r="C12422" s="190" t="s">
        <v>29797</v>
      </c>
      <c r="D12422" s="190" t="s">
        <v>29797</v>
      </c>
      <c r="E12422" s="190" t="s">
        <v>29797</v>
      </c>
      <c r="F12422" s="190" t="s">
        <v>29797</v>
      </c>
      <c r="G12422" s="190" t="s">
        <v>29797</v>
      </c>
      <c r="H12422" s="190" t="s">
        <v>29797</v>
      </c>
      <c r="I12422" s="190" t="s">
        <v>29797</v>
      </c>
      <c r="J12422" s="190" t="s">
        <v>29797</v>
      </c>
      <c r="K12422" s="190" t="s">
        <v>29797</v>
      </c>
      <c r="L12422" s="190" t="s">
        <v>1468</v>
      </c>
    </row>
    <row r="12423" spans="1:12" ht="15" x14ac:dyDescent="0.25">
      <c r="A12423" s="191" t="s">
        <v>28680</v>
      </c>
      <c r="B12423" s="192" t="s">
        <v>22132</v>
      </c>
      <c r="C12423" s="192" t="s">
        <v>29797</v>
      </c>
      <c r="D12423" s="192" t="s">
        <v>29797</v>
      </c>
      <c r="E12423" s="192" t="s">
        <v>29797</v>
      </c>
      <c r="F12423" s="192" t="s">
        <v>29797</v>
      </c>
      <c r="G12423" s="192" t="s">
        <v>29797</v>
      </c>
      <c r="H12423" s="192" t="s">
        <v>29797</v>
      </c>
      <c r="I12423" s="192" t="s">
        <v>29797</v>
      </c>
      <c r="J12423" s="192" t="s">
        <v>29797</v>
      </c>
      <c r="K12423" s="192" t="s">
        <v>29797</v>
      </c>
      <c r="L12423" s="192" t="s">
        <v>1468</v>
      </c>
    </row>
    <row r="12424" spans="1:12" ht="15" x14ac:dyDescent="0.25">
      <c r="A12424" s="189" t="s">
        <v>28681</v>
      </c>
      <c r="B12424" s="190" t="s">
        <v>22132</v>
      </c>
      <c r="C12424" s="190" t="s">
        <v>29797</v>
      </c>
      <c r="D12424" s="190" t="s">
        <v>29797</v>
      </c>
      <c r="E12424" s="190" t="s">
        <v>29797</v>
      </c>
      <c r="F12424" s="190" t="s">
        <v>29797</v>
      </c>
      <c r="G12424" s="190" t="s">
        <v>29797</v>
      </c>
      <c r="H12424" s="190" t="s">
        <v>29797</v>
      </c>
      <c r="I12424" s="190" t="s">
        <v>29797</v>
      </c>
      <c r="J12424" s="190" t="s">
        <v>29797</v>
      </c>
      <c r="K12424" s="190" t="s">
        <v>29797</v>
      </c>
      <c r="L12424" s="190" t="s">
        <v>1468</v>
      </c>
    </row>
    <row r="12425" spans="1:12" ht="15" x14ac:dyDescent="0.25">
      <c r="A12425" s="191" t="s">
        <v>28682</v>
      </c>
      <c r="B12425" s="192" t="s">
        <v>395</v>
      </c>
      <c r="C12425" s="192" t="s">
        <v>29797</v>
      </c>
      <c r="D12425" s="192" t="s">
        <v>29797</v>
      </c>
      <c r="E12425" s="192" t="s">
        <v>29797</v>
      </c>
      <c r="F12425" s="192" t="s">
        <v>29797</v>
      </c>
      <c r="G12425" s="192" t="s">
        <v>29797</v>
      </c>
      <c r="H12425" s="192" t="s">
        <v>29797</v>
      </c>
      <c r="I12425" s="192" t="s">
        <v>29797</v>
      </c>
      <c r="J12425" s="192" t="s">
        <v>29797</v>
      </c>
      <c r="K12425" s="192" t="s">
        <v>29797</v>
      </c>
      <c r="L12425" s="192" t="s">
        <v>1468</v>
      </c>
    </row>
    <row r="12426" spans="1:12" ht="15" x14ac:dyDescent="0.25">
      <c r="A12426" s="189" t="s">
        <v>28683</v>
      </c>
      <c r="B12426" s="190" t="s">
        <v>396</v>
      </c>
      <c r="C12426" s="190" t="s">
        <v>29797</v>
      </c>
      <c r="D12426" s="190" t="s">
        <v>29797</v>
      </c>
      <c r="E12426" s="190" t="s">
        <v>29797</v>
      </c>
      <c r="F12426" s="190" t="s">
        <v>29797</v>
      </c>
      <c r="G12426" s="190" t="s">
        <v>29797</v>
      </c>
      <c r="H12426" s="190" t="s">
        <v>29797</v>
      </c>
      <c r="I12426" s="190" t="s">
        <v>29797</v>
      </c>
      <c r="J12426" s="190" t="s">
        <v>29797</v>
      </c>
      <c r="K12426" s="190" t="s">
        <v>29797</v>
      </c>
      <c r="L12426" s="190" t="s">
        <v>1468</v>
      </c>
    </row>
    <row r="12427" spans="1:12" ht="15" x14ac:dyDescent="0.25">
      <c r="A12427" s="191" t="s">
        <v>28684</v>
      </c>
      <c r="B12427" s="192" t="s">
        <v>22133</v>
      </c>
      <c r="C12427" s="192" t="s">
        <v>29797</v>
      </c>
      <c r="D12427" s="192" t="s">
        <v>29797</v>
      </c>
      <c r="E12427" s="192" t="s">
        <v>29797</v>
      </c>
      <c r="F12427" s="192" t="s">
        <v>29797</v>
      </c>
      <c r="G12427" s="192" t="s">
        <v>29797</v>
      </c>
      <c r="H12427" s="192" t="s">
        <v>29797</v>
      </c>
      <c r="I12427" s="192" t="s">
        <v>29797</v>
      </c>
      <c r="J12427" s="192" t="s">
        <v>29797</v>
      </c>
      <c r="K12427" s="192" t="s">
        <v>29797</v>
      </c>
      <c r="L12427" s="192" t="s">
        <v>1468</v>
      </c>
    </row>
    <row r="12428" spans="1:12" ht="15" x14ac:dyDescent="0.25">
      <c r="A12428" s="189" t="s">
        <v>28685</v>
      </c>
      <c r="B12428" s="190" t="s">
        <v>22134</v>
      </c>
      <c r="C12428" s="190" t="s">
        <v>29797</v>
      </c>
      <c r="D12428" s="190" t="s">
        <v>29797</v>
      </c>
      <c r="E12428" s="190" t="s">
        <v>29797</v>
      </c>
      <c r="F12428" s="190" t="s">
        <v>29797</v>
      </c>
      <c r="G12428" s="190" t="s">
        <v>29797</v>
      </c>
      <c r="H12428" s="190" t="s">
        <v>29797</v>
      </c>
      <c r="I12428" s="190" t="s">
        <v>29797</v>
      </c>
      <c r="J12428" s="190" t="s">
        <v>29797</v>
      </c>
      <c r="K12428" s="190" t="s">
        <v>29797</v>
      </c>
      <c r="L12428" s="190" t="s">
        <v>1468</v>
      </c>
    </row>
    <row r="12429" spans="1:12" ht="15" x14ac:dyDescent="0.25">
      <c r="A12429" s="191" t="s">
        <v>28686</v>
      </c>
      <c r="B12429" s="192" t="s">
        <v>12907</v>
      </c>
      <c r="C12429" s="192" t="s">
        <v>29797</v>
      </c>
      <c r="D12429" s="192" t="s">
        <v>29797</v>
      </c>
      <c r="E12429" s="192" t="s">
        <v>29797</v>
      </c>
      <c r="F12429" s="192" t="s">
        <v>29797</v>
      </c>
      <c r="G12429" s="192" t="s">
        <v>29797</v>
      </c>
      <c r="H12429" s="192" t="s">
        <v>29797</v>
      </c>
      <c r="I12429" s="192" t="s">
        <v>29797</v>
      </c>
      <c r="J12429" s="192" t="s">
        <v>29797</v>
      </c>
      <c r="K12429" s="192" t="s">
        <v>29797</v>
      </c>
      <c r="L12429" s="192" t="s">
        <v>1468</v>
      </c>
    </row>
    <row r="12430" spans="1:12" ht="15" x14ac:dyDescent="0.25">
      <c r="A12430" s="189" t="s">
        <v>28687</v>
      </c>
      <c r="B12430" s="190" t="s">
        <v>22135</v>
      </c>
      <c r="C12430" s="190" t="s">
        <v>29797</v>
      </c>
      <c r="D12430" s="190" t="s">
        <v>29797</v>
      </c>
      <c r="E12430" s="190" t="s">
        <v>29797</v>
      </c>
      <c r="F12430" s="190" t="s">
        <v>29797</v>
      </c>
      <c r="G12430" s="190" t="s">
        <v>29797</v>
      </c>
      <c r="H12430" s="190" t="s">
        <v>29797</v>
      </c>
      <c r="I12430" s="190" t="s">
        <v>29797</v>
      </c>
      <c r="J12430" s="190" t="s">
        <v>29797</v>
      </c>
      <c r="K12430" s="190" t="s">
        <v>29797</v>
      </c>
      <c r="L12430" s="190" t="s">
        <v>1468</v>
      </c>
    </row>
    <row r="12431" spans="1:12" ht="15" x14ac:dyDescent="0.25">
      <c r="A12431" s="191" t="s">
        <v>28688</v>
      </c>
      <c r="B12431" s="192" t="s">
        <v>12908</v>
      </c>
      <c r="C12431" s="192" t="s">
        <v>29797</v>
      </c>
      <c r="D12431" s="192" t="s">
        <v>29797</v>
      </c>
      <c r="E12431" s="192" t="s">
        <v>29797</v>
      </c>
      <c r="F12431" s="192" t="s">
        <v>29797</v>
      </c>
      <c r="G12431" s="192" t="s">
        <v>29797</v>
      </c>
      <c r="H12431" s="192" t="s">
        <v>29797</v>
      </c>
      <c r="I12431" s="192" t="s">
        <v>29797</v>
      </c>
      <c r="J12431" s="192" t="s">
        <v>29797</v>
      </c>
      <c r="K12431" s="192" t="s">
        <v>29797</v>
      </c>
      <c r="L12431" s="192" t="s">
        <v>1468</v>
      </c>
    </row>
    <row r="12432" spans="1:12" ht="15" x14ac:dyDescent="0.25">
      <c r="A12432" s="189" t="s">
        <v>28689</v>
      </c>
      <c r="B12432" s="190" t="s">
        <v>397</v>
      </c>
      <c r="C12432" s="190" t="s">
        <v>29797</v>
      </c>
      <c r="D12432" s="190" t="s">
        <v>29797</v>
      </c>
      <c r="E12432" s="190" t="s">
        <v>29797</v>
      </c>
      <c r="F12432" s="190" t="s">
        <v>29797</v>
      </c>
      <c r="G12432" s="190" t="s">
        <v>29797</v>
      </c>
      <c r="H12432" s="190" t="s">
        <v>29797</v>
      </c>
      <c r="I12432" s="190" t="s">
        <v>29797</v>
      </c>
      <c r="J12432" s="190" t="s">
        <v>29797</v>
      </c>
      <c r="K12432" s="190" t="s">
        <v>29797</v>
      </c>
      <c r="L12432" s="190" t="s">
        <v>1468</v>
      </c>
    </row>
    <row r="12433" spans="1:12" ht="15" x14ac:dyDescent="0.25">
      <c r="A12433" s="191" t="s">
        <v>28690</v>
      </c>
      <c r="B12433" s="192" t="s">
        <v>12909</v>
      </c>
      <c r="C12433" s="192" t="s">
        <v>29797</v>
      </c>
      <c r="D12433" s="192" t="s">
        <v>29797</v>
      </c>
      <c r="E12433" s="192" t="s">
        <v>29797</v>
      </c>
      <c r="F12433" s="192" t="s">
        <v>29797</v>
      </c>
      <c r="G12433" s="192" t="s">
        <v>29797</v>
      </c>
      <c r="H12433" s="192" t="s">
        <v>29797</v>
      </c>
      <c r="I12433" s="192" t="s">
        <v>29797</v>
      </c>
      <c r="J12433" s="192" t="s">
        <v>29797</v>
      </c>
      <c r="K12433" s="192" t="s">
        <v>29797</v>
      </c>
      <c r="L12433" s="192" t="s">
        <v>1468</v>
      </c>
    </row>
    <row r="12434" spans="1:12" ht="15" x14ac:dyDescent="0.25">
      <c r="A12434" s="189" t="s">
        <v>28691</v>
      </c>
      <c r="B12434" s="190" t="s">
        <v>22136</v>
      </c>
      <c r="C12434" s="190" t="s">
        <v>29797</v>
      </c>
      <c r="D12434" s="190" t="s">
        <v>29797</v>
      </c>
      <c r="E12434" s="190" t="s">
        <v>29797</v>
      </c>
      <c r="F12434" s="190" t="s">
        <v>29797</v>
      </c>
      <c r="G12434" s="190" t="s">
        <v>29797</v>
      </c>
      <c r="H12434" s="190" t="s">
        <v>29797</v>
      </c>
      <c r="I12434" s="190" t="s">
        <v>29797</v>
      </c>
      <c r="J12434" s="190" t="s">
        <v>29797</v>
      </c>
      <c r="K12434" s="190" t="s">
        <v>29797</v>
      </c>
      <c r="L12434" s="190" t="s">
        <v>1468</v>
      </c>
    </row>
    <row r="12435" spans="1:12" ht="15" x14ac:dyDescent="0.25">
      <c r="A12435" s="191" t="s">
        <v>28692</v>
      </c>
      <c r="B12435" s="192" t="s">
        <v>398</v>
      </c>
      <c r="C12435" s="192" t="s">
        <v>29797</v>
      </c>
      <c r="D12435" s="192" t="s">
        <v>29797</v>
      </c>
      <c r="E12435" s="192" t="s">
        <v>29797</v>
      </c>
      <c r="F12435" s="192" t="s">
        <v>29797</v>
      </c>
      <c r="G12435" s="192" t="s">
        <v>29797</v>
      </c>
      <c r="H12435" s="192" t="s">
        <v>29797</v>
      </c>
      <c r="I12435" s="192" t="s">
        <v>29797</v>
      </c>
      <c r="J12435" s="192" t="s">
        <v>29797</v>
      </c>
      <c r="K12435" s="192" t="s">
        <v>29797</v>
      </c>
      <c r="L12435" s="192" t="s">
        <v>1468</v>
      </c>
    </row>
    <row r="12436" spans="1:12" ht="15" x14ac:dyDescent="0.25">
      <c r="A12436" s="189" t="s">
        <v>28693</v>
      </c>
      <c r="B12436" s="190" t="s">
        <v>399</v>
      </c>
      <c r="C12436" s="190" t="s">
        <v>29797</v>
      </c>
      <c r="D12436" s="190" t="s">
        <v>29797</v>
      </c>
      <c r="E12436" s="190" t="s">
        <v>29797</v>
      </c>
      <c r="F12436" s="190" t="s">
        <v>29797</v>
      </c>
      <c r="G12436" s="190" t="s">
        <v>29797</v>
      </c>
      <c r="H12436" s="190" t="s">
        <v>29797</v>
      </c>
      <c r="I12436" s="190" t="s">
        <v>29797</v>
      </c>
      <c r="J12436" s="190" t="s">
        <v>29797</v>
      </c>
      <c r="K12436" s="190" t="s">
        <v>29797</v>
      </c>
      <c r="L12436" s="190" t="s">
        <v>1468</v>
      </c>
    </row>
    <row r="12437" spans="1:12" ht="15" x14ac:dyDescent="0.25">
      <c r="A12437" s="191" t="s">
        <v>28694</v>
      </c>
      <c r="B12437" s="192" t="s">
        <v>400</v>
      </c>
      <c r="C12437" s="192" t="s">
        <v>29797</v>
      </c>
      <c r="D12437" s="192" t="s">
        <v>29797</v>
      </c>
      <c r="E12437" s="192" t="s">
        <v>29797</v>
      </c>
      <c r="F12437" s="192" t="s">
        <v>29797</v>
      </c>
      <c r="G12437" s="192" t="s">
        <v>29797</v>
      </c>
      <c r="H12437" s="192" t="s">
        <v>29797</v>
      </c>
      <c r="I12437" s="192" t="s">
        <v>29797</v>
      </c>
      <c r="J12437" s="192" t="s">
        <v>29797</v>
      </c>
      <c r="K12437" s="192" t="s">
        <v>29797</v>
      </c>
      <c r="L12437" s="192" t="s">
        <v>1468</v>
      </c>
    </row>
    <row r="12438" spans="1:12" ht="15" x14ac:dyDescent="0.25">
      <c r="A12438" s="189" t="s">
        <v>28695</v>
      </c>
      <c r="B12438" s="190" t="s">
        <v>28696</v>
      </c>
      <c r="C12438" s="190" t="s">
        <v>29797</v>
      </c>
      <c r="D12438" s="190" t="s">
        <v>29797</v>
      </c>
      <c r="E12438" s="190" t="s">
        <v>29797</v>
      </c>
      <c r="F12438" s="190" t="s">
        <v>29797</v>
      </c>
      <c r="G12438" s="190" t="s">
        <v>29797</v>
      </c>
      <c r="H12438" s="190" t="s">
        <v>29797</v>
      </c>
      <c r="I12438" s="190" t="s">
        <v>29797</v>
      </c>
      <c r="J12438" s="190" t="s">
        <v>29797</v>
      </c>
      <c r="K12438" s="190" t="s">
        <v>29797</v>
      </c>
      <c r="L12438" s="190" t="s">
        <v>1468</v>
      </c>
    </row>
    <row r="12439" spans="1:12" ht="15" x14ac:dyDescent="0.25">
      <c r="A12439" s="191" t="s">
        <v>28697</v>
      </c>
      <c r="B12439" s="192" t="s">
        <v>22137</v>
      </c>
      <c r="C12439" s="192" t="s">
        <v>29797</v>
      </c>
      <c r="D12439" s="192" t="s">
        <v>29797</v>
      </c>
      <c r="E12439" s="192" t="s">
        <v>29797</v>
      </c>
      <c r="F12439" s="192" t="s">
        <v>29797</v>
      </c>
      <c r="G12439" s="192" t="s">
        <v>29797</v>
      </c>
      <c r="H12439" s="192" t="s">
        <v>29797</v>
      </c>
      <c r="I12439" s="192" t="s">
        <v>29797</v>
      </c>
      <c r="J12439" s="192" t="s">
        <v>29797</v>
      </c>
      <c r="K12439" s="192" t="s">
        <v>29797</v>
      </c>
      <c r="L12439" s="192" t="s">
        <v>1468</v>
      </c>
    </row>
    <row r="12440" spans="1:12" ht="15" x14ac:dyDescent="0.25">
      <c r="A12440" s="189" t="s">
        <v>28698</v>
      </c>
      <c r="B12440" s="190" t="s">
        <v>22138</v>
      </c>
      <c r="C12440" s="190" t="s">
        <v>29797</v>
      </c>
      <c r="D12440" s="190" t="s">
        <v>29797</v>
      </c>
      <c r="E12440" s="190" t="s">
        <v>29797</v>
      </c>
      <c r="F12440" s="190" t="s">
        <v>29797</v>
      </c>
      <c r="G12440" s="190" t="s">
        <v>29797</v>
      </c>
      <c r="H12440" s="190" t="s">
        <v>29797</v>
      </c>
      <c r="I12440" s="190" t="s">
        <v>29797</v>
      </c>
      <c r="J12440" s="190" t="s">
        <v>29797</v>
      </c>
      <c r="K12440" s="190" t="s">
        <v>29797</v>
      </c>
      <c r="L12440" s="190" t="s">
        <v>1468</v>
      </c>
    </row>
    <row r="12441" spans="1:12" ht="15" x14ac:dyDescent="0.25">
      <c r="A12441" s="191" t="s">
        <v>28699</v>
      </c>
      <c r="B12441" s="192" t="s">
        <v>12910</v>
      </c>
      <c r="C12441" s="192" t="s">
        <v>29797</v>
      </c>
      <c r="D12441" s="192" t="s">
        <v>29797</v>
      </c>
      <c r="E12441" s="192" t="s">
        <v>29797</v>
      </c>
      <c r="F12441" s="192" t="s">
        <v>29797</v>
      </c>
      <c r="G12441" s="192" t="s">
        <v>29797</v>
      </c>
      <c r="H12441" s="192" t="s">
        <v>29797</v>
      </c>
      <c r="I12441" s="192" t="s">
        <v>29797</v>
      </c>
      <c r="J12441" s="192" t="s">
        <v>29797</v>
      </c>
      <c r="K12441" s="192" t="s">
        <v>29797</v>
      </c>
      <c r="L12441" s="192" t="s">
        <v>1468</v>
      </c>
    </row>
    <row r="12442" spans="1:12" ht="15" x14ac:dyDescent="0.25">
      <c r="A12442" s="189" t="s">
        <v>28700</v>
      </c>
      <c r="B12442" s="190" t="s">
        <v>401</v>
      </c>
      <c r="C12442" s="190" t="s">
        <v>29797</v>
      </c>
      <c r="D12442" s="190" t="s">
        <v>29797</v>
      </c>
      <c r="E12442" s="190" t="s">
        <v>29797</v>
      </c>
      <c r="F12442" s="190" t="s">
        <v>29797</v>
      </c>
      <c r="G12442" s="190" t="s">
        <v>29797</v>
      </c>
      <c r="H12442" s="190" t="s">
        <v>29797</v>
      </c>
      <c r="I12442" s="190" t="s">
        <v>29797</v>
      </c>
      <c r="J12442" s="190" t="s">
        <v>29797</v>
      </c>
      <c r="K12442" s="190" t="s">
        <v>29797</v>
      </c>
      <c r="L12442" s="190" t="s">
        <v>1468</v>
      </c>
    </row>
    <row r="12443" spans="1:12" ht="15" x14ac:dyDescent="0.25">
      <c r="A12443" s="191" t="s">
        <v>28701</v>
      </c>
      <c r="B12443" s="192" t="s">
        <v>402</v>
      </c>
      <c r="C12443" s="192" t="s">
        <v>29797</v>
      </c>
      <c r="D12443" s="192" t="s">
        <v>29797</v>
      </c>
      <c r="E12443" s="192" t="s">
        <v>29797</v>
      </c>
      <c r="F12443" s="192" t="s">
        <v>29797</v>
      </c>
      <c r="G12443" s="192" t="s">
        <v>29797</v>
      </c>
      <c r="H12443" s="192" t="s">
        <v>29797</v>
      </c>
      <c r="I12443" s="192" t="s">
        <v>29797</v>
      </c>
      <c r="J12443" s="192" t="s">
        <v>29797</v>
      </c>
      <c r="K12443" s="192" t="s">
        <v>29797</v>
      </c>
      <c r="L12443" s="192" t="s">
        <v>1468</v>
      </c>
    </row>
    <row r="12444" spans="1:12" ht="15" x14ac:dyDescent="0.25">
      <c r="A12444" s="189" t="s">
        <v>28702</v>
      </c>
      <c r="B12444" s="190" t="s">
        <v>403</v>
      </c>
      <c r="C12444" s="190" t="s">
        <v>29797</v>
      </c>
      <c r="D12444" s="190" t="s">
        <v>29797</v>
      </c>
      <c r="E12444" s="190" t="s">
        <v>29797</v>
      </c>
      <c r="F12444" s="190" t="s">
        <v>29797</v>
      </c>
      <c r="G12444" s="190" t="s">
        <v>29797</v>
      </c>
      <c r="H12444" s="190" t="s">
        <v>29797</v>
      </c>
      <c r="I12444" s="190" t="s">
        <v>29797</v>
      </c>
      <c r="J12444" s="190" t="s">
        <v>29797</v>
      </c>
      <c r="K12444" s="190" t="s">
        <v>29797</v>
      </c>
      <c r="L12444" s="190" t="s">
        <v>1468</v>
      </c>
    </row>
    <row r="12445" spans="1:12" ht="15" x14ac:dyDescent="0.25">
      <c r="A12445" s="191" t="s">
        <v>28703</v>
      </c>
      <c r="B12445" s="192" t="s">
        <v>404</v>
      </c>
      <c r="C12445" s="192" t="s">
        <v>29797</v>
      </c>
      <c r="D12445" s="192" t="s">
        <v>29797</v>
      </c>
      <c r="E12445" s="192" t="s">
        <v>29797</v>
      </c>
      <c r="F12445" s="192" t="s">
        <v>29797</v>
      </c>
      <c r="G12445" s="192" t="s">
        <v>29797</v>
      </c>
      <c r="H12445" s="192" t="s">
        <v>29797</v>
      </c>
      <c r="I12445" s="192" t="s">
        <v>29797</v>
      </c>
      <c r="J12445" s="192" t="s">
        <v>29797</v>
      </c>
      <c r="K12445" s="192" t="s">
        <v>29797</v>
      </c>
      <c r="L12445" s="192" t="s">
        <v>1468</v>
      </c>
    </row>
    <row r="12446" spans="1:12" ht="15" x14ac:dyDescent="0.25">
      <c r="A12446" s="189" t="s">
        <v>28704</v>
      </c>
      <c r="B12446" s="190" t="s">
        <v>405</v>
      </c>
      <c r="C12446" s="190" t="s">
        <v>29797</v>
      </c>
      <c r="D12446" s="190" t="s">
        <v>29797</v>
      </c>
      <c r="E12446" s="190" t="s">
        <v>29797</v>
      </c>
      <c r="F12446" s="190" t="s">
        <v>29797</v>
      </c>
      <c r="G12446" s="190" t="s">
        <v>29797</v>
      </c>
      <c r="H12446" s="190" t="s">
        <v>29797</v>
      </c>
      <c r="I12446" s="190" t="s">
        <v>29797</v>
      </c>
      <c r="J12446" s="190" t="s">
        <v>29797</v>
      </c>
      <c r="K12446" s="190" t="s">
        <v>29797</v>
      </c>
      <c r="L12446" s="190" t="s">
        <v>1468</v>
      </c>
    </row>
    <row r="12447" spans="1:12" ht="15" x14ac:dyDescent="0.25">
      <c r="A12447" s="191" t="s">
        <v>28705</v>
      </c>
      <c r="B12447" s="192" t="s">
        <v>22139</v>
      </c>
      <c r="C12447" s="192" t="s">
        <v>29797</v>
      </c>
      <c r="D12447" s="192" t="s">
        <v>29797</v>
      </c>
      <c r="E12447" s="192" t="s">
        <v>29797</v>
      </c>
      <c r="F12447" s="192" t="s">
        <v>29797</v>
      </c>
      <c r="G12447" s="192" t="s">
        <v>29797</v>
      </c>
      <c r="H12447" s="192" t="s">
        <v>29797</v>
      </c>
      <c r="I12447" s="192" t="s">
        <v>29797</v>
      </c>
      <c r="J12447" s="192" t="s">
        <v>29797</v>
      </c>
      <c r="K12447" s="192" t="s">
        <v>29797</v>
      </c>
      <c r="L12447" s="192" t="s">
        <v>1468</v>
      </c>
    </row>
    <row r="12448" spans="1:12" ht="15" x14ac:dyDescent="0.25">
      <c r="A12448" s="189" t="s">
        <v>28706</v>
      </c>
      <c r="B12448" s="190" t="s">
        <v>406</v>
      </c>
      <c r="C12448" s="190" t="s">
        <v>29797</v>
      </c>
      <c r="D12448" s="190" t="s">
        <v>29797</v>
      </c>
      <c r="E12448" s="190" t="s">
        <v>29797</v>
      </c>
      <c r="F12448" s="190" t="s">
        <v>29797</v>
      </c>
      <c r="G12448" s="190" t="s">
        <v>29797</v>
      </c>
      <c r="H12448" s="190" t="s">
        <v>29797</v>
      </c>
      <c r="I12448" s="190" t="s">
        <v>29797</v>
      </c>
      <c r="J12448" s="190" t="s">
        <v>29797</v>
      </c>
      <c r="K12448" s="190" t="s">
        <v>29797</v>
      </c>
      <c r="L12448" s="190" t="s">
        <v>1468</v>
      </c>
    </row>
    <row r="12449" spans="1:12" ht="15" x14ac:dyDescent="0.25">
      <c r="A12449" s="191" t="s">
        <v>28707</v>
      </c>
      <c r="B12449" s="192" t="s">
        <v>12911</v>
      </c>
      <c r="C12449" s="192" t="s">
        <v>29797</v>
      </c>
      <c r="D12449" s="192" t="s">
        <v>29797</v>
      </c>
      <c r="E12449" s="192" t="s">
        <v>29797</v>
      </c>
      <c r="F12449" s="192" t="s">
        <v>29797</v>
      </c>
      <c r="G12449" s="192" t="s">
        <v>29797</v>
      </c>
      <c r="H12449" s="192" t="s">
        <v>29797</v>
      </c>
      <c r="I12449" s="192" t="s">
        <v>29797</v>
      </c>
      <c r="J12449" s="192" t="s">
        <v>29797</v>
      </c>
      <c r="K12449" s="192" t="s">
        <v>29797</v>
      </c>
      <c r="L12449" s="192" t="s">
        <v>1468</v>
      </c>
    </row>
    <row r="12450" spans="1:12" ht="15" x14ac:dyDescent="0.25">
      <c r="A12450" s="189" t="s">
        <v>28708</v>
      </c>
      <c r="B12450" s="190" t="s">
        <v>407</v>
      </c>
      <c r="C12450" s="190" t="s">
        <v>29797</v>
      </c>
      <c r="D12450" s="190" t="s">
        <v>29797</v>
      </c>
      <c r="E12450" s="190" t="s">
        <v>29797</v>
      </c>
      <c r="F12450" s="190" t="s">
        <v>29797</v>
      </c>
      <c r="G12450" s="190" t="s">
        <v>29797</v>
      </c>
      <c r="H12450" s="190" t="s">
        <v>29797</v>
      </c>
      <c r="I12450" s="190" t="s">
        <v>29797</v>
      </c>
      <c r="J12450" s="190" t="s">
        <v>29797</v>
      </c>
      <c r="K12450" s="190" t="s">
        <v>29797</v>
      </c>
      <c r="L12450" s="190" t="s">
        <v>1468</v>
      </c>
    </row>
    <row r="12451" spans="1:12" ht="15" x14ac:dyDescent="0.25">
      <c r="A12451" s="191" t="s">
        <v>28709</v>
      </c>
      <c r="B12451" s="192" t="s">
        <v>22140</v>
      </c>
      <c r="C12451" s="192" t="s">
        <v>29797</v>
      </c>
      <c r="D12451" s="192" t="s">
        <v>29797</v>
      </c>
      <c r="E12451" s="192" t="s">
        <v>29797</v>
      </c>
      <c r="F12451" s="192" t="s">
        <v>29797</v>
      </c>
      <c r="G12451" s="192" t="s">
        <v>29797</v>
      </c>
      <c r="H12451" s="192" t="s">
        <v>29797</v>
      </c>
      <c r="I12451" s="192" t="s">
        <v>29797</v>
      </c>
      <c r="J12451" s="192" t="s">
        <v>29797</v>
      </c>
      <c r="K12451" s="192" t="s">
        <v>29797</v>
      </c>
      <c r="L12451" s="192" t="s">
        <v>1468</v>
      </c>
    </row>
    <row r="12452" spans="1:12" ht="15" x14ac:dyDescent="0.25">
      <c r="A12452" s="189" t="s">
        <v>28710</v>
      </c>
      <c r="B12452" s="190" t="s">
        <v>12912</v>
      </c>
      <c r="C12452" s="190" t="s">
        <v>29797</v>
      </c>
      <c r="D12452" s="190" t="s">
        <v>29797</v>
      </c>
      <c r="E12452" s="190" t="s">
        <v>29797</v>
      </c>
      <c r="F12452" s="190" t="s">
        <v>29797</v>
      </c>
      <c r="G12452" s="190" t="s">
        <v>29797</v>
      </c>
      <c r="H12452" s="190" t="s">
        <v>29797</v>
      </c>
      <c r="I12452" s="190" t="s">
        <v>29797</v>
      </c>
      <c r="J12452" s="190" t="s">
        <v>29797</v>
      </c>
      <c r="K12452" s="190" t="s">
        <v>29797</v>
      </c>
      <c r="L12452" s="190" t="s">
        <v>1468</v>
      </c>
    </row>
    <row r="12453" spans="1:12" ht="15" x14ac:dyDescent="0.25">
      <c r="A12453" s="191" t="s">
        <v>28711</v>
      </c>
      <c r="B12453" s="192" t="s">
        <v>408</v>
      </c>
      <c r="C12453" s="192" t="s">
        <v>29797</v>
      </c>
      <c r="D12453" s="192" t="s">
        <v>29797</v>
      </c>
      <c r="E12453" s="192" t="s">
        <v>29797</v>
      </c>
      <c r="F12453" s="192" t="s">
        <v>29797</v>
      </c>
      <c r="G12453" s="192" t="s">
        <v>29797</v>
      </c>
      <c r="H12453" s="192" t="s">
        <v>29797</v>
      </c>
      <c r="I12453" s="192" t="s">
        <v>29797</v>
      </c>
      <c r="J12453" s="192" t="s">
        <v>29797</v>
      </c>
      <c r="K12453" s="192" t="s">
        <v>29797</v>
      </c>
      <c r="L12453" s="192" t="s">
        <v>1468</v>
      </c>
    </row>
    <row r="12454" spans="1:12" ht="15" x14ac:dyDescent="0.25">
      <c r="A12454" s="189" t="s">
        <v>12913</v>
      </c>
      <c r="B12454" s="190" t="s">
        <v>12914</v>
      </c>
      <c r="C12454" s="190" t="s">
        <v>29797</v>
      </c>
      <c r="D12454" s="190" t="s">
        <v>29797</v>
      </c>
      <c r="E12454" s="190" t="s">
        <v>29797</v>
      </c>
      <c r="F12454" s="190" t="s">
        <v>29797</v>
      </c>
      <c r="G12454" s="190" t="s">
        <v>29797</v>
      </c>
      <c r="H12454" s="190" t="s">
        <v>33326</v>
      </c>
      <c r="I12454" s="190" t="s">
        <v>33327</v>
      </c>
      <c r="J12454" s="190" t="s">
        <v>31182</v>
      </c>
      <c r="K12454" s="190" t="s">
        <v>5910</v>
      </c>
      <c r="L12454" s="190" t="s">
        <v>1447</v>
      </c>
    </row>
    <row r="12455" spans="1:12" ht="15" x14ac:dyDescent="0.25">
      <c r="A12455" s="191" t="s">
        <v>12915</v>
      </c>
      <c r="B12455" s="192" t="s">
        <v>12916</v>
      </c>
      <c r="C12455" s="192" t="s">
        <v>29797</v>
      </c>
      <c r="D12455" s="192" t="s">
        <v>29797</v>
      </c>
      <c r="E12455" s="192" t="s">
        <v>29797</v>
      </c>
      <c r="F12455" s="192" t="s">
        <v>29797</v>
      </c>
      <c r="G12455" s="192" t="s">
        <v>29797</v>
      </c>
      <c r="H12455" s="192" t="s">
        <v>31342</v>
      </c>
      <c r="I12455" s="192" t="s">
        <v>31343</v>
      </c>
      <c r="J12455" s="192" t="s">
        <v>29821</v>
      </c>
      <c r="K12455" s="192" t="s">
        <v>5062</v>
      </c>
      <c r="L12455" s="192" t="s">
        <v>1447</v>
      </c>
    </row>
    <row r="12456" spans="1:12" ht="15" x14ac:dyDescent="0.25">
      <c r="A12456" s="189" t="s">
        <v>28712</v>
      </c>
      <c r="B12456" s="190" t="s">
        <v>22141</v>
      </c>
      <c r="C12456" s="190" t="s">
        <v>29797</v>
      </c>
      <c r="D12456" s="190" t="s">
        <v>29797</v>
      </c>
      <c r="E12456" s="190" t="s">
        <v>29797</v>
      </c>
      <c r="F12456" s="190" t="s">
        <v>29797</v>
      </c>
      <c r="G12456" s="190" t="s">
        <v>29797</v>
      </c>
      <c r="H12456" s="190" t="s">
        <v>29797</v>
      </c>
      <c r="I12456" s="190" t="s">
        <v>29797</v>
      </c>
      <c r="J12456" s="190" t="s">
        <v>29797</v>
      </c>
      <c r="K12456" s="190" t="s">
        <v>29797</v>
      </c>
      <c r="L12456" s="190" t="s">
        <v>1465</v>
      </c>
    </row>
    <row r="12457" spans="1:12" ht="15" x14ac:dyDescent="0.25">
      <c r="A12457" s="191" t="s">
        <v>28713</v>
      </c>
      <c r="B12457" s="192" t="s">
        <v>409</v>
      </c>
      <c r="C12457" s="192" t="s">
        <v>29797</v>
      </c>
      <c r="D12457" s="192" t="s">
        <v>29797</v>
      </c>
      <c r="E12457" s="192" t="s">
        <v>29797</v>
      </c>
      <c r="F12457" s="192" t="s">
        <v>29797</v>
      </c>
      <c r="G12457" s="192" t="s">
        <v>29797</v>
      </c>
      <c r="H12457" s="192" t="s">
        <v>29797</v>
      </c>
      <c r="I12457" s="192" t="s">
        <v>29797</v>
      </c>
      <c r="J12457" s="192" t="s">
        <v>29797</v>
      </c>
      <c r="K12457" s="192" t="s">
        <v>29797</v>
      </c>
      <c r="L12457" s="192" t="s">
        <v>1439</v>
      </c>
    </row>
    <row r="12458" spans="1:12" ht="15" x14ac:dyDescent="0.25">
      <c r="A12458" s="189" t="s">
        <v>12917</v>
      </c>
      <c r="B12458" s="190" t="s">
        <v>12918</v>
      </c>
      <c r="C12458" s="190" t="s">
        <v>29797</v>
      </c>
      <c r="D12458" s="190" t="s">
        <v>29797</v>
      </c>
      <c r="E12458" s="190" t="s">
        <v>29797</v>
      </c>
      <c r="F12458" s="190" t="s">
        <v>29797</v>
      </c>
      <c r="G12458" s="190" t="s">
        <v>29797</v>
      </c>
      <c r="H12458" s="190" t="s">
        <v>31409</v>
      </c>
      <c r="I12458" s="190" t="s">
        <v>5062</v>
      </c>
      <c r="J12458" s="190" t="s">
        <v>29821</v>
      </c>
      <c r="K12458" s="190" t="s">
        <v>5062</v>
      </c>
      <c r="L12458" s="190" t="s">
        <v>1447</v>
      </c>
    </row>
    <row r="12459" spans="1:12" ht="15" x14ac:dyDescent="0.25">
      <c r="A12459" s="191" t="s">
        <v>28714</v>
      </c>
      <c r="B12459" s="192" t="s">
        <v>22142</v>
      </c>
      <c r="C12459" s="192" t="s">
        <v>29797</v>
      </c>
      <c r="D12459" s="192" t="s">
        <v>29797</v>
      </c>
      <c r="E12459" s="192" t="s">
        <v>29797</v>
      </c>
      <c r="F12459" s="192" t="s">
        <v>29797</v>
      </c>
      <c r="G12459" s="192" t="s">
        <v>29797</v>
      </c>
      <c r="H12459" s="192" t="s">
        <v>29797</v>
      </c>
      <c r="I12459" s="192" t="s">
        <v>29797</v>
      </c>
      <c r="J12459" s="192" t="s">
        <v>29797</v>
      </c>
      <c r="K12459" s="192" t="s">
        <v>29797</v>
      </c>
      <c r="L12459" s="192" t="s">
        <v>1438</v>
      </c>
    </row>
    <row r="12460" spans="1:12" ht="15" x14ac:dyDescent="0.25">
      <c r="A12460" s="189" t="s">
        <v>28715</v>
      </c>
      <c r="B12460" s="190" t="s">
        <v>410</v>
      </c>
      <c r="C12460" s="190" t="s">
        <v>29797</v>
      </c>
      <c r="D12460" s="190" t="s">
        <v>29797</v>
      </c>
      <c r="E12460" s="190" t="s">
        <v>29797</v>
      </c>
      <c r="F12460" s="190" t="s">
        <v>29797</v>
      </c>
      <c r="G12460" s="190" t="s">
        <v>29797</v>
      </c>
      <c r="H12460" s="190" t="s">
        <v>29797</v>
      </c>
      <c r="I12460" s="190" t="s">
        <v>29797</v>
      </c>
      <c r="J12460" s="190" t="s">
        <v>29797</v>
      </c>
      <c r="K12460" s="190" t="s">
        <v>29797</v>
      </c>
      <c r="L12460" s="190" t="s">
        <v>1438</v>
      </c>
    </row>
    <row r="12461" spans="1:12" ht="15" x14ac:dyDescent="0.25">
      <c r="A12461" s="191" t="s">
        <v>28716</v>
      </c>
      <c r="B12461" s="192" t="s">
        <v>411</v>
      </c>
      <c r="C12461" s="192" t="s">
        <v>29797</v>
      </c>
      <c r="D12461" s="192" t="s">
        <v>29797</v>
      </c>
      <c r="E12461" s="192" t="s">
        <v>29797</v>
      </c>
      <c r="F12461" s="192" t="s">
        <v>29797</v>
      </c>
      <c r="G12461" s="192" t="s">
        <v>29797</v>
      </c>
      <c r="H12461" s="192" t="s">
        <v>29797</v>
      </c>
      <c r="I12461" s="192" t="s">
        <v>29797</v>
      </c>
      <c r="J12461" s="192" t="s">
        <v>29797</v>
      </c>
      <c r="K12461" s="192" t="s">
        <v>29797</v>
      </c>
      <c r="L12461" s="192" t="s">
        <v>1438</v>
      </c>
    </row>
    <row r="12462" spans="1:12" ht="15" x14ac:dyDescent="0.25">
      <c r="A12462" s="189" t="s">
        <v>28717</v>
      </c>
      <c r="B12462" s="190" t="s">
        <v>22143</v>
      </c>
      <c r="C12462" s="190" t="s">
        <v>29797</v>
      </c>
      <c r="D12462" s="190" t="s">
        <v>29797</v>
      </c>
      <c r="E12462" s="190" t="s">
        <v>29797</v>
      </c>
      <c r="F12462" s="190" t="s">
        <v>29797</v>
      </c>
      <c r="G12462" s="190" t="s">
        <v>29797</v>
      </c>
      <c r="H12462" s="190" t="s">
        <v>29797</v>
      </c>
      <c r="I12462" s="190" t="s">
        <v>29797</v>
      </c>
      <c r="J12462" s="190" t="s">
        <v>29797</v>
      </c>
      <c r="K12462" s="190" t="s">
        <v>29797</v>
      </c>
      <c r="L12462" s="190" t="s">
        <v>1438</v>
      </c>
    </row>
    <row r="12463" spans="1:12" ht="15" x14ac:dyDescent="0.25">
      <c r="A12463" s="191" t="s">
        <v>28718</v>
      </c>
      <c r="B12463" s="192" t="s">
        <v>412</v>
      </c>
      <c r="C12463" s="192" t="s">
        <v>29797</v>
      </c>
      <c r="D12463" s="192" t="s">
        <v>29797</v>
      </c>
      <c r="E12463" s="192" t="s">
        <v>29797</v>
      </c>
      <c r="F12463" s="192" t="s">
        <v>29797</v>
      </c>
      <c r="G12463" s="192" t="s">
        <v>29797</v>
      </c>
      <c r="H12463" s="192" t="s">
        <v>29797</v>
      </c>
      <c r="I12463" s="192" t="s">
        <v>29797</v>
      </c>
      <c r="J12463" s="192" t="s">
        <v>29797</v>
      </c>
      <c r="K12463" s="192" t="s">
        <v>29797</v>
      </c>
      <c r="L12463" s="192" t="s">
        <v>1438</v>
      </c>
    </row>
    <row r="12464" spans="1:12" ht="15" x14ac:dyDescent="0.25">
      <c r="A12464" s="189" t="s">
        <v>28719</v>
      </c>
      <c r="B12464" s="190" t="s">
        <v>22144</v>
      </c>
      <c r="C12464" s="190" t="s">
        <v>29797</v>
      </c>
      <c r="D12464" s="190" t="s">
        <v>29797</v>
      </c>
      <c r="E12464" s="190" t="s">
        <v>29797</v>
      </c>
      <c r="F12464" s="190" t="s">
        <v>29797</v>
      </c>
      <c r="G12464" s="190" t="s">
        <v>29797</v>
      </c>
      <c r="H12464" s="190" t="s">
        <v>29797</v>
      </c>
      <c r="I12464" s="190" t="s">
        <v>29797</v>
      </c>
      <c r="J12464" s="190" t="s">
        <v>29797</v>
      </c>
      <c r="K12464" s="190" t="s">
        <v>29797</v>
      </c>
      <c r="L12464" s="190" t="s">
        <v>1438</v>
      </c>
    </row>
    <row r="12465" spans="1:12" ht="15" x14ac:dyDescent="0.25">
      <c r="A12465" s="191" t="s">
        <v>28720</v>
      </c>
      <c r="B12465" s="192" t="s">
        <v>22145</v>
      </c>
      <c r="C12465" s="192" t="s">
        <v>29797</v>
      </c>
      <c r="D12465" s="192" t="s">
        <v>29797</v>
      </c>
      <c r="E12465" s="192" t="s">
        <v>29797</v>
      </c>
      <c r="F12465" s="192" t="s">
        <v>29797</v>
      </c>
      <c r="G12465" s="192" t="s">
        <v>29797</v>
      </c>
      <c r="H12465" s="192" t="s">
        <v>29797</v>
      </c>
      <c r="I12465" s="192" t="s">
        <v>29797</v>
      </c>
      <c r="J12465" s="192" t="s">
        <v>29797</v>
      </c>
      <c r="K12465" s="192" t="s">
        <v>29797</v>
      </c>
      <c r="L12465" s="192" t="s">
        <v>1438</v>
      </c>
    </row>
    <row r="12466" spans="1:12" ht="15" x14ac:dyDescent="0.25">
      <c r="A12466" s="189" t="s">
        <v>28721</v>
      </c>
      <c r="B12466" s="190" t="s">
        <v>12919</v>
      </c>
      <c r="C12466" s="190" t="s">
        <v>29797</v>
      </c>
      <c r="D12466" s="190" t="s">
        <v>29797</v>
      </c>
      <c r="E12466" s="190" t="s">
        <v>29797</v>
      </c>
      <c r="F12466" s="190" t="s">
        <v>29797</v>
      </c>
      <c r="G12466" s="190" t="s">
        <v>29797</v>
      </c>
      <c r="H12466" s="190" t="s">
        <v>29797</v>
      </c>
      <c r="I12466" s="190" t="s">
        <v>29797</v>
      </c>
      <c r="J12466" s="190" t="s">
        <v>29797</v>
      </c>
      <c r="K12466" s="190" t="s">
        <v>29797</v>
      </c>
      <c r="L12466" s="190" t="s">
        <v>1438</v>
      </c>
    </row>
    <row r="12467" spans="1:12" ht="15" x14ac:dyDescent="0.25">
      <c r="A12467" s="191" t="s">
        <v>28722</v>
      </c>
      <c r="B12467" s="192" t="s">
        <v>413</v>
      </c>
      <c r="C12467" s="192" t="s">
        <v>29797</v>
      </c>
      <c r="D12467" s="192" t="s">
        <v>29797</v>
      </c>
      <c r="E12467" s="192" t="s">
        <v>29797</v>
      </c>
      <c r="F12467" s="192" t="s">
        <v>29797</v>
      </c>
      <c r="G12467" s="192" t="s">
        <v>29797</v>
      </c>
      <c r="H12467" s="192" t="s">
        <v>29797</v>
      </c>
      <c r="I12467" s="192" t="s">
        <v>29797</v>
      </c>
      <c r="J12467" s="192" t="s">
        <v>29797</v>
      </c>
      <c r="K12467" s="192" t="s">
        <v>29797</v>
      </c>
      <c r="L12467" s="192" t="s">
        <v>1438</v>
      </c>
    </row>
    <row r="12468" spans="1:12" ht="15" x14ac:dyDescent="0.25">
      <c r="A12468" s="189" t="s">
        <v>28723</v>
      </c>
      <c r="B12468" s="190" t="s">
        <v>12920</v>
      </c>
      <c r="C12468" s="190" t="s">
        <v>29797</v>
      </c>
      <c r="D12468" s="190" t="s">
        <v>29797</v>
      </c>
      <c r="E12468" s="190" t="s">
        <v>29797</v>
      </c>
      <c r="F12468" s="190" t="s">
        <v>29797</v>
      </c>
      <c r="G12468" s="190" t="s">
        <v>29797</v>
      </c>
      <c r="H12468" s="190" t="s">
        <v>29797</v>
      </c>
      <c r="I12468" s="190" t="s">
        <v>29797</v>
      </c>
      <c r="J12468" s="190" t="s">
        <v>29797</v>
      </c>
      <c r="K12468" s="190" t="s">
        <v>29797</v>
      </c>
      <c r="L12468" s="190" t="s">
        <v>1438</v>
      </c>
    </row>
    <row r="12469" spans="1:12" ht="15" x14ac:dyDescent="0.25">
      <c r="A12469" s="191" t="s">
        <v>28724</v>
      </c>
      <c r="B12469" s="192" t="s">
        <v>414</v>
      </c>
      <c r="C12469" s="192" t="s">
        <v>29797</v>
      </c>
      <c r="D12469" s="192" t="s">
        <v>29797</v>
      </c>
      <c r="E12469" s="192" t="s">
        <v>29797</v>
      </c>
      <c r="F12469" s="192" t="s">
        <v>29797</v>
      </c>
      <c r="G12469" s="192" t="s">
        <v>29797</v>
      </c>
      <c r="H12469" s="192" t="s">
        <v>29797</v>
      </c>
      <c r="I12469" s="192" t="s">
        <v>29797</v>
      </c>
      <c r="J12469" s="192" t="s">
        <v>29797</v>
      </c>
      <c r="K12469" s="192" t="s">
        <v>29797</v>
      </c>
      <c r="L12469" s="192" t="s">
        <v>1438</v>
      </c>
    </row>
    <row r="12470" spans="1:12" ht="15" x14ac:dyDescent="0.25">
      <c r="A12470" s="189" t="s">
        <v>28725</v>
      </c>
      <c r="B12470" s="190" t="s">
        <v>22146</v>
      </c>
      <c r="C12470" s="190" t="s">
        <v>29797</v>
      </c>
      <c r="D12470" s="190" t="s">
        <v>29797</v>
      </c>
      <c r="E12470" s="190" t="s">
        <v>29797</v>
      </c>
      <c r="F12470" s="190" t="s">
        <v>29797</v>
      </c>
      <c r="G12470" s="190" t="s">
        <v>29797</v>
      </c>
      <c r="H12470" s="190" t="s">
        <v>29797</v>
      </c>
      <c r="I12470" s="190" t="s">
        <v>29797</v>
      </c>
      <c r="J12470" s="190" t="s">
        <v>29797</v>
      </c>
      <c r="K12470" s="190" t="s">
        <v>29797</v>
      </c>
      <c r="L12470" s="190" t="s">
        <v>1438</v>
      </c>
    </row>
    <row r="12471" spans="1:12" ht="15" x14ac:dyDescent="0.25">
      <c r="A12471" s="191" t="s">
        <v>28726</v>
      </c>
      <c r="B12471" s="192" t="s">
        <v>22147</v>
      </c>
      <c r="C12471" s="192" t="s">
        <v>29797</v>
      </c>
      <c r="D12471" s="192" t="s">
        <v>29797</v>
      </c>
      <c r="E12471" s="192" t="s">
        <v>29797</v>
      </c>
      <c r="F12471" s="192" t="s">
        <v>29797</v>
      </c>
      <c r="G12471" s="192" t="s">
        <v>29797</v>
      </c>
      <c r="H12471" s="192" t="s">
        <v>29797</v>
      </c>
      <c r="I12471" s="192" t="s">
        <v>29797</v>
      </c>
      <c r="J12471" s="192" t="s">
        <v>29797</v>
      </c>
      <c r="K12471" s="192" t="s">
        <v>29797</v>
      </c>
      <c r="L12471" s="192" t="s">
        <v>1438</v>
      </c>
    </row>
    <row r="12472" spans="1:12" ht="15" x14ac:dyDescent="0.25">
      <c r="A12472" s="189" t="s">
        <v>28727</v>
      </c>
      <c r="B12472" s="190" t="s">
        <v>28728</v>
      </c>
      <c r="C12472" s="190" t="s">
        <v>29797</v>
      </c>
      <c r="D12472" s="190" t="s">
        <v>29797</v>
      </c>
      <c r="E12472" s="190" t="s">
        <v>29797</v>
      </c>
      <c r="F12472" s="190" t="s">
        <v>29797</v>
      </c>
      <c r="G12472" s="190" t="s">
        <v>29797</v>
      </c>
      <c r="H12472" s="190" t="s">
        <v>29797</v>
      </c>
      <c r="I12472" s="190" t="s">
        <v>29797</v>
      </c>
      <c r="J12472" s="190" t="s">
        <v>29797</v>
      </c>
      <c r="K12472" s="190" t="s">
        <v>29797</v>
      </c>
      <c r="L12472" s="190" t="s">
        <v>1438</v>
      </c>
    </row>
    <row r="12473" spans="1:12" ht="15" x14ac:dyDescent="0.25">
      <c r="A12473" s="191" t="s">
        <v>12921</v>
      </c>
      <c r="B12473" s="192" t="s">
        <v>12922</v>
      </c>
      <c r="C12473" s="192" t="s">
        <v>29797</v>
      </c>
      <c r="D12473" s="192" t="s">
        <v>29797</v>
      </c>
      <c r="E12473" s="192" t="s">
        <v>29797</v>
      </c>
      <c r="F12473" s="192" t="s">
        <v>29797</v>
      </c>
      <c r="G12473" s="192" t="s">
        <v>29797</v>
      </c>
      <c r="H12473" s="192" t="s">
        <v>29797</v>
      </c>
      <c r="I12473" s="192" t="s">
        <v>29797</v>
      </c>
      <c r="J12473" s="192" t="s">
        <v>29821</v>
      </c>
      <c r="K12473" s="192" t="s">
        <v>5062</v>
      </c>
      <c r="L12473" s="192" t="s">
        <v>1447</v>
      </c>
    </row>
    <row r="12474" spans="1:12" ht="15" x14ac:dyDescent="0.25">
      <c r="A12474" s="189" t="s">
        <v>18303</v>
      </c>
      <c r="B12474" s="190" t="s">
        <v>22148</v>
      </c>
      <c r="C12474" s="190" t="s">
        <v>29797</v>
      </c>
      <c r="D12474" s="190" t="s">
        <v>29797</v>
      </c>
      <c r="E12474" s="190" t="s">
        <v>29797</v>
      </c>
      <c r="F12474" s="190" t="s">
        <v>29797</v>
      </c>
      <c r="G12474" s="190" t="s">
        <v>29797</v>
      </c>
      <c r="H12474" s="190" t="s">
        <v>29797</v>
      </c>
      <c r="I12474" s="190" t="s">
        <v>29797</v>
      </c>
      <c r="J12474" s="190" t="s">
        <v>29797</v>
      </c>
      <c r="K12474" s="190" t="s">
        <v>29797</v>
      </c>
      <c r="L12474" s="190" t="s">
        <v>29797</v>
      </c>
    </row>
    <row r="12475" spans="1:12" ht="15" x14ac:dyDescent="0.25">
      <c r="A12475" s="191" t="s">
        <v>12923</v>
      </c>
      <c r="B12475" s="192" t="s">
        <v>12924</v>
      </c>
      <c r="C12475" s="192" t="s">
        <v>29797</v>
      </c>
      <c r="D12475" s="192" t="s">
        <v>29797</v>
      </c>
      <c r="E12475" s="192" t="s">
        <v>29797</v>
      </c>
      <c r="F12475" s="192" t="s">
        <v>29797</v>
      </c>
      <c r="G12475" s="192" t="s">
        <v>29797</v>
      </c>
      <c r="H12475" s="192" t="s">
        <v>29797</v>
      </c>
      <c r="I12475" s="192" t="s">
        <v>29797</v>
      </c>
      <c r="J12475" s="192" t="s">
        <v>29821</v>
      </c>
      <c r="K12475" s="192" t="s">
        <v>5062</v>
      </c>
      <c r="L12475" s="192" t="s">
        <v>1447</v>
      </c>
    </row>
    <row r="12476" spans="1:12" ht="15" x14ac:dyDescent="0.25">
      <c r="A12476" s="189" t="s">
        <v>28729</v>
      </c>
      <c r="B12476" s="190" t="s">
        <v>12925</v>
      </c>
      <c r="C12476" s="190" t="s">
        <v>29797</v>
      </c>
      <c r="D12476" s="190" t="s">
        <v>29797</v>
      </c>
      <c r="E12476" s="190" t="s">
        <v>29797</v>
      </c>
      <c r="F12476" s="190" t="s">
        <v>29797</v>
      </c>
      <c r="G12476" s="190" t="s">
        <v>29797</v>
      </c>
      <c r="H12476" s="190" t="s">
        <v>29797</v>
      </c>
      <c r="I12476" s="190" t="s">
        <v>29797</v>
      </c>
      <c r="J12476" s="190" t="s">
        <v>29797</v>
      </c>
      <c r="K12476" s="190" t="s">
        <v>29797</v>
      </c>
      <c r="L12476" s="190" t="s">
        <v>2704</v>
      </c>
    </row>
    <row r="12477" spans="1:12" ht="15" x14ac:dyDescent="0.25">
      <c r="A12477" s="191" t="s">
        <v>28730</v>
      </c>
      <c r="B12477" s="192" t="s">
        <v>28731</v>
      </c>
      <c r="C12477" s="192" t="s">
        <v>29797</v>
      </c>
      <c r="D12477" s="192" t="s">
        <v>29797</v>
      </c>
      <c r="E12477" s="192" t="s">
        <v>29797</v>
      </c>
      <c r="F12477" s="192" t="s">
        <v>29797</v>
      </c>
      <c r="G12477" s="192" t="s">
        <v>29797</v>
      </c>
      <c r="H12477" s="192" t="s">
        <v>31823</v>
      </c>
      <c r="I12477" s="192" t="s">
        <v>5078</v>
      </c>
      <c r="J12477" s="192" t="s">
        <v>29826</v>
      </c>
      <c r="K12477" s="192" t="s">
        <v>5078</v>
      </c>
      <c r="L12477" s="192" t="s">
        <v>1447</v>
      </c>
    </row>
    <row r="12478" spans="1:12" ht="15" x14ac:dyDescent="0.25">
      <c r="A12478" s="189" t="s">
        <v>6812</v>
      </c>
      <c r="B12478" s="190" t="s">
        <v>415</v>
      </c>
      <c r="C12478" s="190" t="s">
        <v>29797</v>
      </c>
      <c r="D12478" s="190" t="s">
        <v>29797</v>
      </c>
      <c r="E12478" s="190" t="s">
        <v>29797</v>
      </c>
      <c r="F12478" s="190" t="s">
        <v>29797</v>
      </c>
      <c r="G12478" s="190" t="s">
        <v>29797</v>
      </c>
      <c r="H12478" s="190" t="s">
        <v>29797</v>
      </c>
      <c r="I12478" s="190" t="s">
        <v>29797</v>
      </c>
      <c r="J12478" s="190" t="s">
        <v>29797</v>
      </c>
      <c r="K12478" s="190" t="s">
        <v>29797</v>
      </c>
      <c r="L12478" s="190" t="s">
        <v>1440</v>
      </c>
    </row>
    <row r="12479" spans="1:12" ht="15" x14ac:dyDescent="0.25">
      <c r="A12479" s="191" t="s">
        <v>12926</v>
      </c>
      <c r="B12479" s="192" t="s">
        <v>12927</v>
      </c>
      <c r="C12479" s="192" t="s">
        <v>29797</v>
      </c>
      <c r="D12479" s="192" t="s">
        <v>29797</v>
      </c>
      <c r="E12479" s="192" t="s">
        <v>29797</v>
      </c>
      <c r="F12479" s="192" t="s">
        <v>29797</v>
      </c>
      <c r="G12479" s="192" t="s">
        <v>29797</v>
      </c>
      <c r="H12479" s="192" t="s">
        <v>31597</v>
      </c>
      <c r="I12479" s="192" t="s">
        <v>30124</v>
      </c>
      <c r="J12479" s="192" t="s">
        <v>29821</v>
      </c>
      <c r="K12479" s="192" t="s">
        <v>5062</v>
      </c>
      <c r="L12479" s="192" t="s">
        <v>1447</v>
      </c>
    </row>
    <row r="12480" spans="1:12" ht="15" x14ac:dyDescent="0.25">
      <c r="A12480" s="189" t="s">
        <v>6813</v>
      </c>
      <c r="B12480" s="190" t="s">
        <v>416</v>
      </c>
      <c r="C12480" s="190" t="s">
        <v>29797</v>
      </c>
      <c r="D12480" s="190" t="s">
        <v>29797</v>
      </c>
      <c r="E12480" s="190" t="s">
        <v>29797</v>
      </c>
      <c r="F12480" s="190" t="s">
        <v>29797</v>
      </c>
      <c r="G12480" s="190" t="s">
        <v>29797</v>
      </c>
      <c r="H12480" s="190" t="s">
        <v>29797</v>
      </c>
      <c r="I12480" s="190" t="s">
        <v>29797</v>
      </c>
      <c r="J12480" s="190" t="s">
        <v>29797</v>
      </c>
      <c r="K12480" s="190" t="s">
        <v>29797</v>
      </c>
      <c r="L12480" s="190" t="s">
        <v>29797</v>
      </c>
    </row>
    <row r="12481" spans="1:12" ht="15" x14ac:dyDescent="0.25">
      <c r="A12481" s="191" t="s">
        <v>12928</v>
      </c>
      <c r="B12481" s="192" t="s">
        <v>12929</v>
      </c>
      <c r="C12481" s="192" t="s">
        <v>29797</v>
      </c>
      <c r="D12481" s="192" t="s">
        <v>29797</v>
      </c>
      <c r="E12481" s="192" t="s">
        <v>29797</v>
      </c>
      <c r="F12481" s="192" t="s">
        <v>29797</v>
      </c>
      <c r="G12481" s="192" t="s">
        <v>29797</v>
      </c>
      <c r="H12481" s="192" t="s">
        <v>31312</v>
      </c>
      <c r="I12481" s="192" t="s">
        <v>31313</v>
      </c>
      <c r="J12481" s="192" t="s">
        <v>29821</v>
      </c>
      <c r="K12481" s="192" t="s">
        <v>5062</v>
      </c>
      <c r="L12481" s="192" t="s">
        <v>1447</v>
      </c>
    </row>
    <row r="12482" spans="1:12" ht="15" x14ac:dyDescent="0.25">
      <c r="A12482" s="189" t="s">
        <v>28732</v>
      </c>
      <c r="B12482" s="190" t="s">
        <v>417</v>
      </c>
      <c r="C12482" s="190" t="s">
        <v>29797</v>
      </c>
      <c r="D12482" s="190" t="s">
        <v>29797</v>
      </c>
      <c r="E12482" s="190" t="s">
        <v>29797</v>
      </c>
      <c r="F12482" s="190" t="s">
        <v>29797</v>
      </c>
      <c r="G12482" s="190" t="s">
        <v>29797</v>
      </c>
      <c r="H12482" s="190" t="s">
        <v>29797</v>
      </c>
      <c r="I12482" s="190" t="s">
        <v>29797</v>
      </c>
      <c r="J12482" s="190" t="s">
        <v>29797</v>
      </c>
      <c r="K12482" s="190" t="s">
        <v>29797</v>
      </c>
      <c r="L12482" s="190" t="s">
        <v>2704</v>
      </c>
    </row>
    <row r="12483" spans="1:12" ht="15" x14ac:dyDescent="0.25">
      <c r="A12483" s="191" t="s">
        <v>12930</v>
      </c>
      <c r="B12483" s="192" t="s">
        <v>12931</v>
      </c>
      <c r="C12483" s="192" t="s">
        <v>29797</v>
      </c>
      <c r="D12483" s="192" t="s">
        <v>29797</v>
      </c>
      <c r="E12483" s="192" t="s">
        <v>29797</v>
      </c>
      <c r="F12483" s="192" t="s">
        <v>29797</v>
      </c>
      <c r="G12483" s="192" t="s">
        <v>29797</v>
      </c>
      <c r="H12483" s="192" t="s">
        <v>31402</v>
      </c>
      <c r="I12483" s="192" t="s">
        <v>31403</v>
      </c>
      <c r="J12483" s="192" t="s">
        <v>29821</v>
      </c>
      <c r="K12483" s="192" t="s">
        <v>5062</v>
      </c>
      <c r="L12483" s="192" t="s">
        <v>1447</v>
      </c>
    </row>
    <row r="12484" spans="1:12" ht="15" x14ac:dyDescent="0.25">
      <c r="A12484" s="189" t="s">
        <v>28733</v>
      </c>
      <c r="B12484" s="190" t="s">
        <v>28734</v>
      </c>
      <c r="C12484" s="190" t="s">
        <v>29797</v>
      </c>
      <c r="D12484" s="190" t="s">
        <v>29797</v>
      </c>
      <c r="E12484" s="190" t="s">
        <v>29797</v>
      </c>
      <c r="F12484" s="190" t="s">
        <v>29797</v>
      </c>
      <c r="G12484" s="190" t="s">
        <v>29797</v>
      </c>
      <c r="H12484" s="190" t="s">
        <v>29797</v>
      </c>
      <c r="I12484" s="190" t="s">
        <v>29797</v>
      </c>
      <c r="J12484" s="190" t="s">
        <v>29797</v>
      </c>
      <c r="K12484" s="190" t="s">
        <v>29797</v>
      </c>
      <c r="L12484" s="190" t="s">
        <v>2704</v>
      </c>
    </row>
    <row r="12485" spans="1:12" ht="15" x14ac:dyDescent="0.25">
      <c r="A12485" s="191" t="s">
        <v>18304</v>
      </c>
      <c r="B12485" s="192" t="s">
        <v>22149</v>
      </c>
      <c r="C12485" s="192" t="s">
        <v>29797</v>
      </c>
      <c r="D12485" s="192" t="s">
        <v>29797</v>
      </c>
      <c r="E12485" s="192" t="s">
        <v>29797</v>
      </c>
      <c r="F12485" s="192" t="s">
        <v>29797</v>
      </c>
      <c r="G12485" s="192" t="s">
        <v>29797</v>
      </c>
      <c r="H12485" s="192" t="s">
        <v>29797</v>
      </c>
      <c r="I12485" s="192" t="s">
        <v>29797</v>
      </c>
      <c r="J12485" s="192" t="s">
        <v>31347</v>
      </c>
      <c r="K12485" s="192" t="s">
        <v>31348</v>
      </c>
      <c r="L12485" s="192" t="s">
        <v>1454</v>
      </c>
    </row>
    <row r="12486" spans="1:12" ht="15" x14ac:dyDescent="0.25">
      <c r="A12486" s="189" t="s">
        <v>6814</v>
      </c>
      <c r="B12486" s="190" t="s">
        <v>418</v>
      </c>
      <c r="C12486" s="190" t="s">
        <v>29797</v>
      </c>
      <c r="D12486" s="190" t="s">
        <v>29797</v>
      </c>
      <c r="E12486" s="190" t="s">
        <v>29797</v>
      </c>
      <c r="F12486" s="190" t="s">
        <v>29797</v>
      </c>
      <c r="G12486" s="190" t="s">
        <v>29797</v>
      </c>
      <c r="H12486" s="190" t="s">
        <v>29797</v>
      </c>
      <c r="I12486" s="190" t="s">
        <v>29797</v>
      </c>
      <c r="J12486" s="190" t="s">
        <v>31347</v>
      </c>
      <c r="K12486" s="190" t="s">
        <v>31348</v>
      </c>
      <c r="L12486" s="190" t="s">
        <v>1444</v>
      </c>
    </row>
    <row r="12487" spans="1:12" ht="15" x14ac:dyDescent="0.25">
      <c r="A12487" s="191" t="s">
        <v>28735</v>
      </c>
      <c r="B12487" s="192" t="s">
        <v>28736</v>
      </c>
      <c r="C12487" s="192" t="s">
        <v>29812</v>
      </c>
      <c r="D12487" s="192" t="s">
        <v>29824</v>
      </c>
      <c r="E12487" s="192" t="s">
        <v>31151</v>
      </c>
      <c r="F12487" s="192" t="s">
        <v>29804</v>
      </c>
      <c r="G12487" s="192" t="s">
        <v>29870</v>
      </c>
      <c r="H12487" s="192" t="s">
        <v>31578</v>
      </c>
      <c r="I12487" s="192" t="s">
        <v>31579</v>
      </c>
      <c r="J12487" s="192" t="s">
        <v>29821</v>
      </c>
      <c r="K12487" s="192" t="s">
        <v>5062</v>
      </c>
      <c r="L12487" s="192" t="s">
        <v>1447</v>
      </c>
    </row>
    <row r="12488" spans="1:12" ht="15" x14ac:dyDescent="0.25">
      <c r="A12488" s="189" t="s">
        <v>28737</v>
      </c>
      <c r="B12488" s="190" t="s">
        <v>28738</v>
      </c>
      <c r="C12488" s="190" t="s">
        <v>29797</v>
      </c>
      <c r="D12488" s="190" t="s">
        <v>29797</v>
      </c>
      <c r="E12488" s="190" t="s">
        <v>29797</v>
      </c>
      <c r="F12488" s="190" t="s">
        <v>29797</v>
      </c>
      <c r="G12488" s="190" t="s">
        <v>29797</v>
      </c>
      <c r="H12488" s="190" t="s">
        <v>29797</v>
      </c>
      <c r="I12488" s="190" t="s">
        <v>29797</v>
      </c>
      <c r="J12488" s="190" t="s">
        <v>29797</v>
      </c>
      <c r="K12488" s="190" t="s">
        <v>29797</v>
      </c>
      <c r="L12488" s="190" t="s">
        <v>29797</v>
      </c>
    </row>
    <row r="12489" spans="1:12" ht="15" x14ac:dyDescent="0.25">
      <c r="A12489" s="191" t="s">
        <v>28739</v>
      </c>
      <c r="B12489" s="192" t="s">
        <v>22150</v>
      </c>
      <c r="C12489" s="192" t="s">
        <v>29797</v>
      </c>
      <c r="D12489" s="192" t="s">
        <v>29797</v>
      </c>
      <c r="E12489" s="192" t="s">
        <v>29797</v>
      </c>
      <c r="F12489" s="192" t="s">
        <v>29797</v>
      </c>
      <c r="G12489" s="192" t="s">
        <v>29797</v>
      </c>
      <c r="H12489" s="192" t="s">
        <v>29797</v>
      </c>
      <c r="I12489" s="192" t="s">
        <v>29797</v>
      </c>
      <c r="J12489" s="192" t="s">
        <v>29797</v>
      </c>
      <c r="K12489" s="192" t="s">
        <v>29797</v>
      </c>
      <c r="L12489" s="192" t="s">
        <v>1441</v>
      </c>
    </row>
    <row r="12490" spans="1:12" ht="15" x14ac:dyDescent="0.25">
      <c r="A12490" s="189" t="s">
        <v>12932</v>
      </c>
      <c r="B12490" s="190" t="s">
        <v>12933</v>
      </c>
      <c r="C12490" s="190" t="s">
        <v>29797</v>
      </c>
      <c r="D12490" s="190" t="s">
        <v>29797</v>
      </c>
      <c r="E12490" s="190" t="s">
        <v>29797</v>
      </c>
      <c r="F12490" s="190" t="s">
        <v>29797</v>
      </c>
      <c r="G12490" s="190" t="s">
        <v>29797</v>
      </c>
      <c r="H12490" s="190" t="s">
        <v>32706</v>
      </c>
      <c r="I12490" s="190" t="s">
        <v>32707</v>
      </c>
      <c r="J12490" s="190" t="s">
        <v>31420</v>
      </c>
      <c r="K12490" s="190" t="s">
        <v>8076</v>
      </c>
      <c r="L12490" s="190" t="s">
        <v>1447</v>
      </c>
    </row>
    <row r="12491" spans="1:12" ht="15" x14ac:dyDescent="0.25">
      <c r="A12491" s="191" t="s">
        <v>12934</v>
      </c>
      <c r="B12491" s="192" t="s">
        <v>12935</v>
      </c>
      <c r="C12491" s="192" t="s">
        <v>29797</v>
      </c>
      <c r="D12491" s="192" t="s">
        <v>29797</v>
      </c>
      <c r="E12491" s="192" t="s">
        <v>29797</v>
      </c>
      <c r="F12491" s="192" t="s">
        <v>29797</v>
      </c>
      <c r="G12491" s="192" t="s">
        <v>29797</v>
      </c>
      <c r="H12491" s="192" t="s">
        <v>33328</v>
      </c>
      <c r="I12491" s="192" t="s">
        <v>33329</v>
      </c>
      <c r="J12491" s="192" t="s">
        <v>31325</v>
      </c>
      <c r="K12491" s="192" t="s">
        <v>5073</v>
      </c>
      <c r="L12491" s="192" t="s">
        <v>1447</v>
      </c>
    </row>
    <row r="12492" spans="1:12" ht="15" x14ac:dyDescent="0.25">
      <c r="A12492" s="189" t="s">
        <v>18305</v>
      </c>
      <c r="B12492" s="190" t="s">
        <v>22151</v>
      </c>
      <c r="C12492" s="190" t="s">
        <v>29797</v>
      </c>
      <c r="D12492" s="190" t="s">
        <v>29797</v>
      </c>
      <c r="E12492" s="190" t="s">
        <v>29797</v>
      </c>
      <c r="F12492" s="190" t="s">
        <v>29797</v>
      </c>
      <c r="G12492" s="190" t="s">
        <v>29797</v>
      </c>
      <c r="H12492" s="190" t="s">
        <v>31818</v>
      </c>
      <c r="I12492" s="190" t="s">
        <v>5073</v>
      </c>
      <c r="J12492" s="190" t="s">
        <v>31325</v>
      </c>
      <c r="K12492" s="190" t="s">
        <v>5073</v>
      </c>
      <c r="L12492" s="190" t="s">
        <v>1447</v>
      </c>
    </row>
    <row r="12493" spans="1:12" ht="15" x14ac:dyDescent="0.25">
      <c r="A12493" s="191" t="s">
        <v>28740</v>
      </c>
      <c r="B12493" s="192" t="s">
        <v>22152</v>
      </c>
      <c r="C12493" s="192" t="s">
        <v>29797</v>
      </c>
      <c r="D12493" s="192" t="s">
        <v>29797</v>
      </c>
      <c r="E12493" s="192" t="s">
        <v>29797</v>
      </c>
      <c r="F12493" s="192" t="s">
        <v>29797</v>
      </c>
      <c r="G12493" s="192" t="s">
        <v>29797</v>
      </c>
      <c r="H12493" s="192" t="s">
        <v>29797</v>
      </c>
      <c r="I12493" s="192" t="s">
        <v>29797</v>
      </c>
      <c r="J12493" s="192" t="s">
        <v>29797</v>
      </c>
      <c r="K12493" s="192" t="s">
        <v>29797</v>
      </c>
      <c r="L12493" s="192" t="s">
        <v>1442</v>
      </c>
    </row>
    <row r="12494" spans="1:12" ht="15" x14ac:dyDescent="0.25">
      <c r="A12494" s="189" t="s">
        <v>18306</v>
      </c>
      <c r="B12494" s="190" t="s">
        <v>22153</v>
      </c>
      <c r="C12494" s="190" t="s">
        <v>29797</v>
      </c>
      <c r="D12494" s="190" t="s">
        <v>29797</v>
      </c>
      <c r="E12494" s="190" t="s">
        <v>29797</v>
      </c>
      <c r="F12494" s="190" t="s">
        <v>29797</v>
      </c>
      <c r="G12494" s="190" t="s">
        <v>29797</v>
      </c>
      <c r="H12494" s="190" t="s">
        <v>31439</v>
      </c>
      <c r="I12494" s="190" t="s">
        <v>1389</v>
      </c>
      <c r="J12494" s="190" t="s">
        <v>29821</v>
      </c>
      <c r="K12494" s="190" t="s">
        <v>5062</v>
      </c>
      <c r="L12494" s="190" t="s">
        <v>1447</v>
      </c>
    </row>
    <row r="12495" spans="1:12" ht="15" x14ac:dyDescent="0.25">
      <c r="A12495" s="191" t="s">
        <v>12936</v>
      </c>
      <c r="B12495" s="192" t="s">
        <v>12937</v>
      </c>
      <c r="C12495" s="192" t="s">
        <v>29797</v>
      </c>
      <c r="D12495" s="192" t="s">
        <v>29797</v>
      </c>
      <c r="E12495" s="192" t="s">
        <v>29797</v>
      </c>
      <c r="F12495" s="192" t="s">
        <v>29797</v>
      </c>
      <c r="G12495" s="192" t="s">
        <v>29797</v>
      </c>
      <c r="H12495" s="192" t="s">
        <v>31741</v>
      </c>
      <c r="I12495" s="192" t="s">
        <v>31742</v>
      </c>
      <c r="J12495" s="192" t="s">
        <v>31325</v>
      </c>
      <c r="K12495" s="192" t="s">
        <v>5073</v>
      </c>
      <c r="L12495" s="192" t="s">
        <v>1447</v>
      </c>
    </row>
    <row r="12496" spans="1:12" ht="15" x14ac:dyDescent="0.25">
      <c r="A12496" s="189" t="s">
        <v>18307</v>
      </c>
      <c r="B12496" s="190" t="s">
        <v>22154</v>
      </c>
      <c r="C12496" s="190" t="s">
        <v>29797</v>
      </c>
      <c r="D12496" s="190" t="s">
        <v>29797</v>
      </c>
      <c r="E12496" s="190" t="s">
        <v>29797</v>
      </c>
      <c r="F12496" s="190" t="s">
        <v>29797</v>
      </c>
      <c r="G12496" s="190" t="s">
        <v>29797</v>
      </c>
      <c r="H12496" s="190" t="s">
        <v>29797</v>
      </c>
      <c r="I12496" s="190" t="s">
        <v>29797</v>
      </c>
      <c r="J12496" s="190" t="s">
        <v>29797</v>
      </c>
      <c r="K12496" s="190" t="s">
        <v>29797</v>
      </c>
      <c r="L12496" s="190" t="s">
        <v>29797</v>
      </c>
    </row>
    <row r="12497" spans="1:12" ht="15" x14ac:dyDescent="0.25">
      <c r="A12497" s="191" t="s">
        <v>6815</v>
      </c>
      <c r="B12497" s="192" t="s">
        <v>419</v>
      </c>
      <c r="C12497" s="192" t="s">
        <v>29797</v>
      </c>
      <c r="D12497" s="192" t="s">
        <v>29797</v>
      </c>
      <c r="E12497" s="192" t="s">
        <v>29797</v>
      </c>
      <c r="F12497" s="192" t="s">
        <v>29797</v>
      </c>
      <c r="G12497" s="192" t="s">
        <v>29797</v>
      </c>
      <c r="H12497" s="192" t="s">
        <v>31937</v>
      </c>
      <c r="I12497" s="192" t="s">
        <v>31938</v>
      </c>
      <c r="J12497" s="192" t="s">
        <v>31325</v>
      </c>
      <c r="K12497" s="192" t="s">
        <v>5073</v>
      </c>
      <c r="L12497" s="192" t="s">
        <v>1447</v>
      </c>
    </row>
    <row r="12498" spans="1:12" ht="15" x14ac:dyDescent="0.25">
      <c r="A12498" s="189" t="s">
        <v>18308</v>
      </c>
      <c r="B12498" s="190" t="s">
        <v>28741</v>
      </c>
      <c r="C12498" s="190" t="s">
        <v>29797</v>
      </c>
      <c r="D12498" s="190" t="s">
        <v>29797</v>
      </c>
      <c r="E12498" s="190" t="s">
        <v>29797</v>
      </c>
      <c r="F12498" s="190" t="s">
        <v>29797</v>
      </c>
      <c r="G12498" s="190" t="s">
        <v>29797</v>
      </c>
      <c r="H12498" s="190" t="s">
        <v>29797</v>
      </c>
      <c r="I12498" s="190" t="s">
        <v>29797</v>
      </c>
      <c r="J12498" s="190" t="s">
        <v>29797</v>
      </c>
      <c r="K12498" s="190" t="s">
        <v>29797</v>
      </c>
      <c r="L12498" s="190" t="s">
        <v>29797</v>
      </c>
    </row>
    <row r="12499" spans="1:12" ht="15" x14ac:dyDescent="0.25">
      <c r="A12499" s="191" t="s">
        <v>12938</v>
      </c>
      <c r="B12499" s="192" t="s">
        <v>12939</v>
      </c>
      <c r="C12499" s="192" t="s">
        <v>29797</v>
      </c>
      <c r="D12499" s="192" t="s">
        <v>29797</v>
      </c>
      <c r="E12499" s="192" t="s">
        <v>29797</v>
      </c>
      <c r="F12499" s="192" t="s">
        <v>29797</v>
      </c>
      <c r="G12499" s="192" t="s">
        <v>29797</v>
      </c>
      <c r="H12499" s="192" t="s">
        <v>31560</v>
      </c>
      <c r="I12499" s="192" t="s">
        <v>5073</v>
      </c>
      <c r="J12499" s="192" t="s">
        <v>31325</v>
      </c>
      <c r="K12499" s="192" t="s">
        <v>5073</v>
      </c>
      <c r="L12499" s="192" t="s">
        <v>1447</v>
      </c>
    </row>
    <row r="12500" spans="1:12" ht="15" x14ac:dyDescent="0.25">
      <c r="A12500" s="189" t="s">
        <v>28742</v>
      </c>
      <c r="B12500" s="190" t="s">
        <v>12940</v>
      </c>
      <c r="C12500" s="190" t="s">
        <v>29797</v>
      </c>
      <c r="D12500" s="190" t="s">
        <v>29797</v>
      </c>
      <c r="E12500" s="190" t="s">
        <v>29797</v>
      </c>
      <c r="F12500" s="190" t="s">
        <v>29797</v>
      </c>
      <c r="G12500" s="190" t="s">
        <v>29797</v>
      </c>
      <c r="H12500" s="190" t="s">
        <v>29797</v>
      </c>
      <c r="I12500" s="190" t="s">
        <v>29797</v>
      </c>
      <c r="J12500" s="190" t="s">
        <v>29797</v>
      </c>
      <c r="K12500" s="190" t="s">
        <v>29797</v>
      </c>
      <c r="L12500" s="190" t="s">
        <v>1438</v>
      </c>
    </row>
    <row r="12501" spans="1:12" ht="15" x14ac:dyDescent="0.25">
      <c r="A12501" s="191" t="s">
        <v>28743</v>
      </c>
      <c r="B12501" s="192" t="s">
        <v>420</v>
      </c>
      <c r="C12501" s="192" t="s">
        <v>29797</v>
      </c>
      <c r="D12501" s="192" t="s">
        <v>29797</v>
      </c>
      <c r="E12501" s="192" t="s">
        <v>29797</v>
      </c>
      <c r="F12501" s="192" t="s">
        <v>29797</v>
      </c>
      <c r="G12501" s="192" t="s">
        <v>29797</v>
      </c>
      <c r="H12501" s="192" t="s">
        <v>29797</v>
      </c>
      <c r="I12501" s="192" t="s">
        <v>29797</v>
      </c>
      <c r="J12501" s="192" t="s">
        <v>29797</v>
      </c>
      <c r="K12501" s="192" t="s">
        <v>29797</v>
      </c>
      <c r="L12501" s="192" t="s">
        <v>1468</v>
      </c>
    </row>
    <row r="12502" spans="1:12" ht="15" x14ac:dyDescent="0.25">
      <c r="A12502" s="189" t="s">
        <v>12941</v>
      </c>
      <c r="B12502" s="190" t="s">
        <v>12942</v>
      </c>
      <c r="C12502" s="190" t="s">
        <v>29797</v>
      </c>
      <c r="D12502" s="190" t="s">
        <v>29797</v>
      </c>
      <c r="E12502" s="190" t="s">
        <v>29797</v>
      </c>
      <c r="F12502" s="190" t="s">
        <v>29797</v>
      </c>
      <c r="G12502" s="190" t="s">
        <v>29797</v>
      </c>
      <c r="H12502" s="190" t="s">
        <v>31366</v>
      </c>
      <c r="I12502" s="190" t="s">
        <v>31367</v>
      </c>
      <c r="J12502" s="190" t="s">
        <v>29821</v>
      </c>
      <c r="K12502" s="190" t="s">
        <v>5062</v>
      </c>
      <c r="L12502" s="190" t="s">
        <v>1447</v>
      </c>
    </row>
    <row r="12503" spans="1:12" ht="15" x14ac:dyDescent="0.25">
      <c r="A12503" s="191" t="s">
        <v>28744</v>
      </c>
      <c r="B12503" s="192" t="s">
        <v>28745</v>
      </c>
      <c r="C12503" s="192" t="s">
        <v>29797</v>
      </c>
      <c r="D12503" s="192" t="s">
        <v>29797</v>
      </c>
      <c r="E12503" s="192" t="s">
        <v>29797</v>
      </c>
      <c r="F12503" s="192" t="s">
        <v>29797</v>
      </c>
      <c r="G12503" s="192" t="s">
        <v>29797</v>
      </c>
      <c r="H12503" s="192" t="s">
        <v>29797</v>
      </c>
      <c r="I12503" s="192" t="s">
        <v>29797</v>
      </c>
      <c r="J12503" s="192" t="s">
        <v>29797</v>
      </c>
      <c r="K12503" s="192" t="s">
        <v>29797</v>
      </c>
      <c r="L12503" s="192" t="s">
        <v>29797</v>
      </c>
    </row>
    <row r="12504" spans="1:12" ht="15" x14ac:dyDescent="0.25">
      <c r="A12504" s="189" t="s">
        <v>6816</v>
      </c>
      <c r="B12504" s="190" t="s">
        <v>421</v>
      </c>
      <c r="C12504" s="190" t="s">
        <v>29797</v>
      </c>
      <c r="D12504" s="190" t="s">
        <v>29797</v>
      </c>
      <c r="E12504" s="190" t="s">
        <v>29797</v>
      </c>
      <c r="F12504" s="190" t="s">
        <v>29797</v>
      </c>
      <c r="G12504" s="190" t="s">
        <v>29797</v>
      </c>
      <c r="H12504" s="190" t="s">
        <v>31972</v>
      </c>
      <c r="I12504" s="190" t="s">
        <v>31973</v>
      </c>
      <c r="J12504" s="190" t="s">
        <v>29826</v>
      </c>
      <c r="K12504" s="190" t="s">
        <v>5078</v>
      </c>
      <c r="L12504" s="190" t="s">
        <v>1447</v>
      </c>
    </row>
    <row r="12505" spans="1:12" ht="15" x14ac:dyDescent="0.25">
      <c r="A12505" s="191" t="s">
        <v>28746</v>
      </c>
      <c r="B12505" s="192" t="s">
        <v>12943</v>
      </c>
      <c r="C12505" s="192" t="s">
        <v>29797</v>
      </c>
      <c r="D12505" s="192" t="s">
        <v>29797</v>
      </c>
      <c r="E12505" s="192" t="s">
        <v>29797</v>
      </c>
      <c r="F12505" s="192" t="s">
        <v>29797</v>
      </c>
      <c r="G12505" s="192" t="s">
        <v>29797</v>
      </c>
      <c r="H12505" s="192" t="s">
        <v>29797</v>
      </c>
      <c r="I12505" s="192" t="s">
        <v>29797</v>
      </c>
      <c r="J12505" s="192" t="s">
        <v>29797</v>
      </c>
      <c r="K12505" s="192" t="s">
        <v>29797</v>
      </c>
      <c r="L12505" s="192" t="s">
        <v>1446</v>
      </c>
    </row>
    <row r="12506" spans="1:12" ht="15" x14ac:dyDescent="0.25">
      <c r="A12506" s="189" t="s">
        <v>28747</v>
      </c>
      <c r="B12506" s="190" t="s">
        <v>28748</v>
      </c>
      <c r="C12506" s="190" t="s">
        <v>29797</v>
      </c>
      <c r="D12506" s="190" t="s">
        <v>29797</v>
      </c>
      <c r="E12506" s="190" t="s">
        <v>29797</v>
      </c>
      <c r="F12506" s="190" t="s">
        <v>29797</v>
      </c>
      <c r="G12506" s="190" t="s">
        <v>29797</v>
      </c>
      <c r="H12506" s="190" t="s">
        <v>29797</v>
      </c>
      <c r="I12506" s="190" t="s">
        <v>29797</v>
      </c>
      <c r="J12506" s="190" t="s">
        <v>29797</v>
      </c>
      <c r="K12506" s="190" t="s">
        <v>29797</v>
      </c>
      <c r="L12506" s="190" t="s">
        <v>2704</v>
      </c>
    </row>
    <row r="12507" spans="1:12" ht="15" x14ac:dyDescent="0.25">
      <c r="A12507" s="191" t="s">
        <v>28749</v>
      </c>
      <c r="B12507" s="192" t="s">
        <v>28750</v>
      </c>
      <c r="C12507" s="192" t="s">
        <v>29797</v>
      </c>
      <c r="D12507" s="192" t="s">
        <v>29797</v>
      </c>
      <c r="E12507" s="192" t="s">
        <v>29797</v>
      </c>
      <c r="F12507" s="192" t="s">
        <v>29797</v>
      </c>
      <c r="G12507" s="192" t="s">
        <v>29797</v>
      </c>
      <c r="H12507" s="192" t="s">
        <v>29797</v>
      </c>
      <c r="I12507" s="192" t="s">
        <v>29797</v>
      </c>
      <c r="J12507" s="192" t="s">
        <v>31347</v>
      </c>
      <c r="K12507" s="192" t="s">
        <v>31348</v>
      </c>
      <c r="L12507" s="192" t="s">
        <v>2704</v>
      </c>
    </row>
    <row r="12508" spans="1:12" ht="15" x14ac:dyDescent="0.25">
      <c r="A12508" s="189" t="s">
        <v>12944</v>
      </c>
      <c r="B12508" s="190" t="s">
        <v>12945</v>
      </c>
      <c r="C12508" s="190" t="s">
        <v>29806</v>
      </c>
      <c r="D12508" s="190" t="s">
        <v>29816</v>
      </c>
      <c r="E12508" s="190" t="s">
        <v>29834</v>
      </c>
      <c r="F12508" s="190" t="s">
        <v>29804</v>
      </c>
      <c r="G12508" s="190" t="s">
        <v>30006</v>
      </c>
      <c r="H12508" s="190" t="s">
        <v>32716</v>
      </c>
      <c r="I12508" s="190" t="s">
        <v>32111</v>
      </c>
      <c r="J12508" s="190" t="s">
        <v>31325</v>
      </c>
      <c r="K12508" s="190" t="s">
        <v>5073</v>
      </c>
      <c r="L12508" s="190" t="s">
        <v>1447</v>
      </c>
    </row>
    <row r="12509" spans="1:12" ht="15" x14ac:dyDescent="0.25">
      <c r="A12509" s="191" t="s">
        <v>18309</v>
      </c>
      <c r="B12509" s="192" t="s">
        <v>22155</v>
      </c>
      <c r="C12509" s="192" t="s">
        <v>29797</v>
      </c>
      <c r="D12509" s="192" t="s">
        <v>29797</v>
      </c>
      <c r="E12509" s="192" t="s">
        <v>29797</v>
      </c>
      <c r="F12509" s="192" t="s">
        <v>29797</v>
      </c>
      <c r="G12509" s="192" t="s">
        <v>29797</v>
      </c>
      <c r="H12509" s="192" t="s">
        <v>31558</v>
      </c>
      <c r="I12509" s="192" t="s">
        <v>22722</v>
      </c>
      <c r="J12509" s="192" t="s">
        <v>31325</v>
      </c>
      <c r="K12509" s="192" t="s">
        <v>5073</v>
      </c>
      <c r="L12509" s="192" t="s">
        <v>1447</v>
      </c>
    </row>
    <row r="12510" spans="1:12" ht="15" x14ac:dyDescent="0.25">
      <c r="A12510" s="189" t="s">
        <v>18310</v>
      </c>
      <c r="B12510" s="190" t="s">
        <v>22156</v>
      </c>
      <c r="C12510" s="190" t="s">
        <v>29797</v>
      </c>
      <c r="D12510" s="190" t="s">
        <v>29797</v>
      </c>
      <c r="E12510" s="190" t="s">
        <v>29797</v>
      </c>
      <c r="F12510" s="190" t="s">
        <v>29797</v>
      </c>
      <c r="G12510" s="190" t="s">
        <v>29797</v>
      </c>
      <c r="H12510" s="190" t="s">
        <v>29797</v>
      </c>
      <c r="I12510" s="190" t="s">
        <v>29797</v>
      </c>
      <c r="J12510" s="190" t="s">
        <v>29797</v>
      </c>
      <c r="K12510" s="190" t="s">
        <v>29797</v>
      </c>
      <c r="L12510" s="190" t="s">
        <v>1440</v>
      </c>
    </row>
    <row r="12511" spans="1:12" ht="15" x14ac:dyDescent="0.25">
      <c r="A12511" s="191" t="s">
        <v>12946</v>
      </c>
      <c r="B12511" s="192" t="s">
        <v>12947</v>
      </c>
      <c r="C12511" s="192" t="s">
        <v>29797</v>
      </c>
      <c r="D12511" s="192" t="s">
        <v>29797</v>
      </c>
      <c r="E12511" s="192" t="s">
        <v>29797</v>
      </c>
      <c r="F12511" s="192" t="s">
        <v>29797</v>
      </c>
      <c r="G12511" s="192" t="s">
        <v>29797</v>
      </c>
      <c r="H12511" s="192" t="s">
        <v>29797</v>
      </c>
      <c r="I12511" s="192" t="s">
        <v>29797</v>
      </c>
      <c r="J12511" s="192" t="s">
        <v>30051</v>
      </c>
      <c r="K12511" s="192" t="s">
        <v>10124</v>
      </c>
      <c r="L12511" s="192" t="s">
        <v>1447</v>
      </c>
    </row>
    <row r="12512" spans="1:12" ht="15" x14ac:dyDescent="0.25">
      <c r="A12512" s="189" t="s">
        <v>18311</v>
      </c>
      <c r="B12512" s="190" t="s">
        <v>22157</v>
      </c>
      <c r="C12512" s="190" t="s">
        <v>29797</v>
      </c>
      <c r="D12512" s="190" t="s">
        <v>29797</v>
      </c>
      <c r="E12512" s="190" t="s">
        <v>29797</v>
      </c>
      <c r="F12512" s="190" t="s">
        <v>29797</v>
      </c>
      <c r="G12512" s="190" t="s">
        <v>29797</v>
      </c>
      <c r="H12512" s="190" t="s">
        <v>29797</v>
      </c>
      <c r="I12512" s="190" t="s">
        <v>29797</v>
      </c>
      <c r="J12512" s="190" t="s">
        <v>29797</v>
      </c>
      <c r="K12512" s="190" t="s">
        <v>29797</v>
      </c>
      <c r="L12512" s="190" t="s">
        <v>29797</v>
      </c>
    </row>
    <row r="12513" spans="1:12" ht="15" x14ac:dyDescent="0.25">
      <c r="A12513" s="191" t="s">
        <v>28751</v>
      </c>
      <c r="B12513" s="192" t="s">
        <v>22158</v>
      </c>
      <c r="C12513" s="192" t="s">
        <v>29797</v>
      </c>
      <c r="D12513" s="192" t="s">
        <v>29797</v>
      </c>
      <c r="E12513" s="192" t="s">
        <v>29797</v>
      </c>
      <c r="F12513" s="192" t="s">
        <v>29797</v>
      </c>
      <c r="G12513" s="192" t="s">
        <v>29797</v>
      </c>
      <c r="H12513" s="192" t="s">
        <v>29797</v>
      </c>
      <c r="I12513" s="192" t="s">
        <v>29797</v>
      </c>
      <c r="J12513" s="192" t="s">
        <v>29797</v>
      </c>
      <c r="K12513" s="192" t="s">
        <v>29797</v>
      </c>
      <c r="L12513" s="192" t="s">
        <v>1438</v>
      </c>
    </row>
    <row r="12514" spans="1:12" ht="15" x14ac:dyDescent="0.25">
      <c r="A12514" s="189" t="s">
        <v>18312</v>
      </c>
      <c r="B12514" s="190" t="s">
        <v>22159</v>
      </c>
      <c r="C12514" s="190" t="s">
        <v>29812</v>
      </c>
      <c r="D12514" s="190" t="s">
        <v>29813</v>
      </c>
      <c r="E12514" s="190" t="s">
        <v>31152</v>
      </c>
      <c r="F12514" s="190" t="s">
        <v>29804</v>
      </c>
      <c r="G12514" s="190" t="s">
        <v>30383</v>
      </c>
      <c r="H12514" s="190" t="s">
        <v>33330</v>
      </c>
      <c r="I12514" s="190" t="s">
        <v>33331</v>
      </c>
      <c r="J12514" s="190" t="s">
        <v>29985</v>
      </c>
      <c r="K12514" s="190" t="s">
        <v>5897</v>
      </c>
      <c r="L12514" s="190" t="s">
        <v>1447</v>
      </c>
    </row>
    <row r="12515" spans="1:12" ht="15" x14ac:dyDescent="0.25">
      <c r="A12515" s="191" t="s">
        <v>18313</v>
      </c>
      <c r="B12515" s="192" t="s">
        <v>22160</v>
      </c>
      <c r="C12515" s="192" t="s">
        <v>29797</v>
      </c>
      <c r="D12515" s="192" t="s">
        <v>29797</v>
      </c>
      <c r="E12515" s="192" t="s">
        <v>29797</v>
      </c>
      <c r="F12515" s="192" t="s">
        <v>29797</v>
      </c>
      <c r="G12515" s="192" t="s">
        <v>29797</v>
      </c>
      <c r="H12515" s="192" t="s">
        <v>31307</v>
      </c>
      <c r="I12515" s="192" t="s">
        <v>5062</v>
      </c>
      <c r="J12515" s="192" t="s">
        <v>29821</v>
      </c>
      <c r="K12515" s="192" t="s">
        <v>5062</v>
      </c>
      <c r="L12515" s="192" t="s">
        <v>1447</v>
      </c>
    </row>
    <row r="12516" spans="1:12" ht="15" x14ac:dyDescent="0.25">
      <c r="A12516" s="189" t="s">
        <v>12948</v>
      </c>
      <c r="B12516" s="190" t="s">
        <v>12949</v>
      </c>
      <c r="C12516" s="190" t="s">
        <v>29797</v>
      </c>
      <c r="D12516" s="190" t="s">
        <v>29797</v>
      </c>
      <c r="E12516" s="190" t="s">
        <v>29797</v>
      </c>
      <c r="F12516" s="190" t="s">
        <v>29797</v>
      </c>
      <c r="G12516" s="190" t="s">
        <v>29797</v>
      </c>
      <c r="H12516" s="190" t="s">
        <v>29797</v>
      </c>
      <c r="I12516" s="190" t="s">
        <v>29797</v>
      </c>
      <c r="J12516" s="190" t="s">
        <v>29870</v>
      </c>
      <c r="K12516" s="190" t="s">
        <v>8069</v>
      </c>
      <c r="L12516" s="190" t="s">
        <v>1447</v>
      </c>
    </row>
    <row r="12517" spans="1:12" ht="15" x14ac:dyDescent="0.25">
      <c r="A12517" s="191" t="s">
        <v>28752</v>
      </c>
      <c r="B12517" s="192" t="s">
        <v>28753</v>
      </c>
      <c r="C12517" s="192" t="s">
        <v>29797</v>
      </c>
      <c r="D12517" s="192" t="s">
        <v>29797</v>
      </c>
      <c r="E12517" s="192" t="s">
        <v>29797</v>
      </c>
      <c r="F12517" s="192" t="s">
        <v>29797</v>
      </c>
      <c r="G12517" s="192" t="s">
        <v>29797</v>
      </c>
      <c r="H12517" s="192" t="s">
        <v>31380</v>
      </c>
      <c r="I12517" s="192" t="s">
        <v>31381</v>
      </c>
      <c r="J12517" s="192" t="s">
        <v>29821</v>
      </c>
      <c r="K12517" s="192" t="s">
        <v>5062</v>
      </c>
      <c r="L12517" s="192" t="s">
        <v>1447</v>
      </c>
    </row>
    <row r="12518" spans="1:12" ht="15" x14ac:dyDescent="0.25">
      <c r="A12518" s="189" t="s">
        <v>14592</v>
      </c>
      <c r="B12518" s="190" t="s">
        <v>14593</v>
      </c>
      <c r="C12518" s="190" t="s">
        <v>29797</v>
      </c>
      <c r="D12518" s="190" t="s">
        <v>29797</v>
      </c>
      <c r="E12518" s="190" t="s">
        <v>29797</v>
      </c>
      <c r="F12518" s="190" t="s">
        <v>29797</v>
      </c>
      <c r="G12518" s="190" t="s">
        <v>29797</v>
      </c>
      <c r="H12518" s="190" t="s">
        <v>29797</v>
      </c>
      <c r="I12518" s="190" t="s">
        <v>29797</v>
      </c>
      <c r="J12518" s="190" t="s">
        <v>29826</v>
      </c>
      <c r="K12518" s="190" t="s">
        <v>5078</v>
      </c>
      <c r="L12518" s="190" t="s">
        <v>1447</v>
      </c>
    </row>
    <row r="12519" spans="1:12" ht="15" x14ac:dyDescent="0.25">
      <c r="A12519" s="191" t="s">
        <v>6817</v>
      </c>
      <c r="B12519" s="192" t="s">
        <v>422</v>
      </c>
      <c r="C12519" s="192" t="s">
        <v>29797</v>
      </c>
      <c r="D12519" s="192" t="s">
        <v>29797</v>
      </c>
      <c r="E12519" s="192" t="s">
        <v>29797</v>
      </c>
      <c r="F12519" s="192" t="s">
        <v>29797</v>
      </c>
      <c r="G12519" s="192" t="s">
        <v>29797</v>
      </c>
      <c r="H12519" s="192" t="s">
        <v>29797</v>
      </c>
      <c r="I12519" s="192" t="s">
        <v>29797</v>
      </c>
      <c r="J12519" s="192" t="s">
        <v>29797</v>
      </c>
      <c r="K12519" s="192" t="s">
        <v>29797</v>
      </c>
      <c r="L12519" s="192" t="s">
        <v>29797</v>
      </c>
    </row>
    <row r="12520" spans="1:12" ht="15" x14ac:dyDescent="0.25">
      <c r="A12520" s="189" t="s">
        <v>12950</v>
      </c>
      <c r="B12520" s="190" t="s">
        <v>12951</v>
      </c>
      <c r="C12520" s="190" t="s">
        <v>29797</v>
      </c>
      <c r="D12520" s="190" t="s">
        <v>29797</v>
      </c>
      <c r="E12520" s="190" t="s">
        <v>29797</v>
      </c>
      <c r="F12520" s="190" t="s">
        <v>29797</v>
      </c>
      <c r="G12520" s="190" t="s">
        <v>29797</v>
      </c>
      <c r="H12520" s="190" t="s">
        <v>31588</v>
      </c>
      <c r="I12520" s="190" t="s">
        <v>30455</v>
      </c>
      <c r="J12520" s="190" t="s">
        <v>29870</v>
      </c>
      <c r="K12520" s="190" t="s">
        <v>8069</v>
      </c>
      <c r="L12520" s="190" t="s">
        <v>1447</v>
      </c>
    </row>
    <row r="12521" spans="1:12" ht="15" x14ac:dyDescent="0.25">
      <c r="A12521" s="191" t="s">
        <v>12952</v>
      </c>
      <c r="B12521" s="192" t="s">
        <v>12953</v>
      </c>
      <c r="C12521" s="192" t="s">
        <v>29797</v>
      </c>
      <c r="D12521" s="192" t="s">
        <v>29797</v>
      </c>
      <c r="E12521" s="192" t="s">
        <v>29797</v>
      </c>
      <c r="F12521" s="192" t="s">
        <v>29797</v>
      </c>
      <c r="G12521" s="192" t="s">
        <v>29797</v>
      </c>
      <c r="H12521" s="192" t="s">
        <v>31588</v>
      </c>
      <c r="I12521" s="192" t="s">
        <v>30455</v>
      </c>
      <c r="J12521" s="192" t="s">
        <v>29870</v>
      </c>
      <c r="K12521" s="192" t="s">
        <v>8069</v>
      </c>
      <c r="L12521" s="192" t="s">
        <v>1447</v>
      </c>
    </row>
    <row r="12522" spans="1:12" ht="15" x14ac:dyDescent="0.25">
      <c r="A12522" s="189" t="s">
        <v>18314</v>
      </c>
      <c r="B12522" s="190" t="s">
        <v>22161</v>
      </c>
      <c r="C12522" s="190" t="s">
        <v>29797</v>
      </c>
      <c r="D12522" s="190" t="s">
        <v>29797</v>
      </c>
      <c r="E12522" s="190" t="s">
        <v>29797</v>
      </c>
      <c r="F12522" s="190" t="s">
        <v>29797</v>
      </c>
      <c r="G12522" s="190" t="s">
        <v>29797</v>
      </c>
      <c r="H12522" s="190" t="s">
        <v>29797</v>
      </c>
      <c r="I12522" s="190" t="s">
        <v>29797</v>
      </c>
      <c r="J12522" s="190" t="s">
        <v>29797</v>
      </c>
      <c r="K12522" s="190" t="s">
        <v>29797</v>
      </c>
      <c r="L12522" s="190" t="s">
        <v>29797</v>
      </c>
    </row>
    <row r="12523" spans="1:12" ht="15" x14ac:dyDescent="0.25">
      <c r="A12523" s="191" t="s">
        <v>6818</v>
      </c>
      <c r="B12523" s="192" t="s">
        <v>423</v>
      </c>
      <c r="C12523" s="192" t="s">
        <v>29797</v>
      </c>
      <c r="D12523" s="192" t="s">
        <v>29797</v>
      </c>
      <c r="E12523" s="192" t="s">
        <v>29797</v>
      </c>
      <c r="F12523" s="192" t="s">
        <v>29797</v>
      </c>
      <c r="G12523" s="192" t="s">
        <v>29797</v>
      </c>
      <c r="H12523" s="192" t="s">
        <v>29797</v>
      </c>
      <c r="I12523" s="192" t="s">
        <v>29797</v>
      </c>
      <c r="J12523" s="192" t="s">
        <v>29797</v>
      </c>
      <c r="K12523" s="192" t="s">
        <v>29797</v>
      </c>
      <c r="L12523" s="192" t="s">
        <v>29797</v>
      </c>
    </row>
    <row r="12524" spans="1:12" ht="15" x14ac:dyDescent="0.25">
      <c r="A12524" s="189" t="s">
        <v>28754</v>
      </c>
      <c r="B12524" s="190" t="s">
        <v>28755</v>
      </c>
      <c r="C12524" s="190" t="s">
        <v>29797</v>
      </c>
      <c r="D12524" s="190" t="s">
        <v>29797</v>
      </c>
      <c r="E12524" s="190" t="s">
        <v>29797</v>
      </c>
      <c r="F12524" s="190" t="s">
        <v>29797</v>
      </c>
      <c r="G12524" s="190" t="s">
        <v>29797</v>
      </c>
      <c r="H12524" s="190" t="s">
        <v>31361</v>
      </c>
      <c r="I12524" s="190" t="s">
        <v>5062</v>
      </c>
      <c r="J12524" s="190" t="s">
        <v>29821</v>
      </c>
      <c r="K12524" s="190" t="s">
        <v>5062</v>
      </c>
      <c r="L12524" s="190" t="s">
        <v>1447</v>
      </c>
    </row>
    <row r="12525" spans="1:12" ht="15" x14ac:dyDescent="0.25">
      <c r="A12525" s="191" t="s">
        <v>12954</v>
      </c>
      <c r="B12525" s="192" t="s">
        <v>12955</v>
      </c>
      <c r="C12525" s="192" t="s">
        <v>29797</v>
      </c>
      <c r="D12525" s="192" t="s">
        <v>29797</v>
      </c>
      <c r="E12525" s="192" t="s">
        <v>29797</v>
      </c>
      <c r="F12525" s="192" t="s">
        <v>29797</v>
      </c>
      <c r="G12525" s="192" t="s">
        <v>29797</v>
      </c>
      <c r="H12525" s="192" t="s">
        <v>29797</v>
      </c>
      <c r="I12525" s="192" t="s">
        <v>29797</v>
      </c>
      <c r="J12525" s="192" t="s">
        <v>29821</v>
      </c>
      <c r="K12525" s="192" t="s">
        <v>5062</v>
      </c>
      <c r="L12525" s="192" t="s">
        <v>1447</v>
      </c>
    </row>
    <row r="12526" spans="1:12" ht="15" x14ac:dyDescent="0.25">
      <c r="A12526" s="189" t="s">
        <v>18315</v>
      </c>
      <c r="B12526" s="190" t="s">
        <v>22162</v>
      </c>
      <c r="C12526" s="190" t="s">
        <v>29797</v>
      </c>
      <c r="D12526" s="190" t="s">
        <v>29797</v>
      </c>
      <c r="E12526" s="190" t="s">
        <v>29797</v>
      </c>
      <c r="F12526" s="190" t="s">
        <v>29797</v>
      </c>
      <c r="G12526" s="190" t="s">
        <v>29797</v>
      </c>
      <c r="H12526" s="190" t="s">
        <v>29797</v>
      </c>
      <c r="I12526" s="190" t="s">
        <v>29797</v>
      </c>
      <c r="J12526" s="190" t="s">
        <v>29797</v>
      </c>
      <c r="K12526" s="190" t="s">
        <v>29797</v>
      </c>
      <c r="L12526" s="190" t="s">
        <v>29797</v>
      </c>
    </row>
    <row r="12527" spans="1:12" ht="15" x14ac:dyDescent="0.25">
      <c r="A12527" s="191" t="s">
        <v>18316</v>
      </c>
      <c r="B12527" s="192" t="s">
        <v>22163</v>
      </c>
      <c r="C12527" s="192" t="s">
        <v>29797</v>
      </c>
      <c r="D12527" s="192" t="s">
        <v>29797</v>
      </c>
      <c r="E12527" s="192" t="s">
        <v>29797</v>
      </c>
      <c r="F12527" s="192" t="s">
        <v>29797</v>
      </c>
      <c r="G12527" s="192" t="s">
        <v>29797</v>
      </c>
      <c r="H12527" s="192" t="s">
        <v>29797</v>
      </c>
      <c r="I12527" s="192" t="s">
        <v>29797</v>
      </c>
      <c r="J12527" s="192" t="s">
        <v>29797</v>
      </c>
      <c r="K12527" s="192" t="s">
        <v>29797</v>
      </c>
      <c r="L12527" s="192" t="s">
        <v>1447</v>
      </c>
    </row>
    <row r="12528" spans="1:12" ht="15" x14ac:dyDescent="0.25">
      <c r="A12528" s="189" t="s">
        <v>12956</v>
      </c>
      <c r="B12528" s="190" t="s">
        <v>12957</v>
      </c>
      <c r="C12528" s="190" t="s">
        <v>29797</v>
      </c>
      <c r="D12528" s="190" t="s">
        <v>29797</v>
      </c>
      <c r="E12528" s="190" t="s">
        <v>29797</v>
      </c>
      <c r="F12528" s="190" t="s">
        <v>29797</v>
      </c>
      <c r="G12528" s="190" t="s">
        <v>29797</v>
      </c>
      <c r="H12528" s="190" t="s">
        <v>31406</v>
      </c>
      <c r="I12528" s="190" t="s">
        <v>5073</v>
      </c>
      <c r="J12528" s="190" t="s">
        <v>31325</v>
      </c>
      <c r="K12528" s="190" t="s">
        <v>5073</v>
      </c>
      <c r="L12528" s="190" t="s">
        <v>1447</v>
      </c>
    </row>
    <row r="12529" spans="1:12" ht="15" x14ac:dyDescent="0.25">
      <c r="A12529" s="191" t="s">
        <v>6819</v>
      </c>
      <c r="B12529" s="192" t="s">
        <v>424</v>
      </c>
      <c r="C12529" s="192" t="s">
        <v>29797</v>
      </c>
      <c r="D12529" s="192" t="s">
        <v>29797</v>
      </c>
      <c r="E12529" s="192" t="s">
        <v>29797</v>
      </c>
      <c r="F12529" s="192" t="s">
        <v>29797</v>
      </c>
      <c r="G12529" s="192" t="s">
        <v>29797</v>
      </c>
      <c r="H12529" s="192" t="s">
        <v>29797</v>
      </c>
      <c r="I12529" s="192" t="s">
        <v>29797</v>
      </c>
      <c r="J12529" s="192" t="s">
        <v>29797</v>
      </c>
      <c r="K12529" s="192" t="s">
        <v>29797</v>
      </c>
      <c r="L12529" s="192" t="s">
        <v>29797</v>
      </c>
    </row>
    <row r="12530" spans="1:12" ht="15" x14ac:dyDescent="0.25">
      <c r="A12530" s="189" t="s">
        <v>12958</v>
      </c>
      <c r="B12530" s="190" t="s">
        <v>12959</v>
      </c>
      <c r="C12530" s="190" t="s">
        <v>29797</v>
      </c>
      <c r="D12530" s="190" t="s">
        <v>29797</v>
      </c>
      <c r="E12530" s="190" t="s">
        <v>29797</v>
      </c>
      <c r="F12530" s="190" t="s">
        <v>29797</v>
      </c>
      <c r="G12530" s="190" t="s">
        <v>29797</v>
      </c>
      <c r="H12530" s="190" t="s">
        <v>31460</v>
      </c>
      <c r="I12530" s="190" t="s">
        <v>29942</v>
      </c>
      <c r="J12530" s="190" t="s">
        <v>29821</v>
      </c>
      <c r="K12530" s="190" t="s">
        <v>5062</v>
      </c>
      <c r="L12530" s="190" t="s">
        <v>1447</v>
      </c>
    </row>
    <row r="12531" spans="1:12" ht="15" x14ac:dyDescent="0.25">
      <c r="A12531" s="191" t="s">
        <v>28756</v>
      </c>
      <c r="B12531" s="192" t="s">
        <v>28757</v>
      </c>
      <c r="C12531" s="192" t="s">
        <v>29797</v>
      </c>
      <c r="D12531" s="192" t="s">
        <v>29797</v>
      </c>
      <c r="E12531" s="192" t="s">
        <v>29797</v>
      </c>
      <c r="F12531" s="192" t="s">
        <v>29797</v>
      </c>
      <c r="G12531" s="192" t="s">
        <v>29797</v>
      </c>
      <c r="H12531" s="192" t="s">
        <v>29797</v>
      </c>
      <c r="I12531" s="192" t="s">
        <v>29797</v>
      </c>
      <c r="J12531" s="192" t="s">
        <v>29797</v>
      </c>
      <c r="K12531" s="192" t="s">
        <v>29797</v>
      </c>
      <c r="L12531" s="192" t="s">
        <v>1447</v>
      </c>
    </row>
    <row r="12532" spans="1:12" ht="15" x14ac:dyDescent="0.25">
      <c r="A12532" s="189" t="s">
        <v>28758</v>
      </c>
      <c r="B12532" s="190" t="s">
        <v>22164</v>
      </c>
      <c r="C12532" s="190" t="s">
        <v>29797</v>
      </c>
      <c r="D12532" s="190" t="s">
        <v>29797</v>
      </c>
      <c r="E12532" s="190" t="s">
        <v>29797</v>
      </c>
      <c r="F12532" s="190" t="s">
        <v>29797</v>
      </c>
      <c r="G12532" s="190" t="s">
        <v>29797</v>
      </c>
      <c r="H12532" s="190" t="s">
        <v>29797</v>
      </c>
      <c r="I12532" s="190" t="s">
        <v>29797</v>
      </c>
      <c r="J12532" s="190" t="s">
        <v>29797</v>
      </c>
      <c r="K12532" s="190" t="s">
        <v>29797</v>
      </c>
      <c r="L12532" s="190" t="s">
        <v>1447</v>
      </c>
    </row>
    <row r="12533" spans="1:12" ht="15" x14ac:dyDescent="0.25">
      <c r="A12533" s="191" t="s">
        <v>18317</v>
      </c>
      <c r="B12533" s="192" t="s">
        <v>28759</v>
      </c>
      <c r="C12533" s="192" t="s">
        <v>29797</v>
      </c>
      <c r="D12533" s="192" t="s">
        <v>29797</v>
      </c>
      <c r="E12533" s="192" t="s">
        <v>29797</v>
      </c>
      <c r="F12533" s="192" t="s">
        <v>29797</v>
      </c>
      <c r="G12533" s="192" t="s">
        <v>29797</v>
      </c>
      <c r="H12533" s="192" t="s">
        <v>29797</v>
      </c>
      <c r="I12533" s="192" t="s">
        <v>29797</v>
      </c>
      <c r="J12533" s="192" t="s">
        <v>29797</v>
      </c>
      <c r="K12533" s="192" t="s">
        <v>29797</v>
      </c>
      <c r="L12533" s="192" t="s">
        <v>1447</v>
      </c>
    </row>
    <row r="12534" spans="1:12" ht="15" x14ac:dyDescent="0.25">
      <c r="A12534" s="189" t="s">
        <v>18318</v>
      </c>
      <c r="B12534" s="190" t="s">
        <v>22164</v>
      </c>
      <c r="C12534" s="190" t="s">
        <v>29797</v>
      </c>
      <c r="D12534" s="190" t="s">
        <v>29797</v>
      </c>
      <c r="E12534" s="190" t="s">
        <v>29797</v>
      </c>
      <c r="F12534" s="190" t="s">
        <v>29797</v>
      </c>
      <c r="G12534" s="190" t="s">
        <v>29797</v>
      </c>
      <c r="H12534" s="190" t="s">
        <v>29797</v>
      </c>
      <c r="I12534" s="190" t="s">
        <v>29797</v>
      </c>
      <c r="J12534" s="190" t="s">
        <v>29797</v>
      </c>
      <c r="K12534" s="190" t="s">
        <v>29797</v>
      </c>
      <c r="L12534" s="190" t="s">
        <v>1447</v>
      </c>
    </row>
    <row r="12535" spans="1:12" ht="15" x14ac:dyDescent="0.25">
      <c r="A12535" s="191" t="s">
        <v>6925</v>
      </c>
      <c r="B12535" s="192" t="s">
        <v>22164</v>
      </c>
      <c r="C12535" s="192" t="s">
        <v>29797</v>
      </c>
      <c r="D12535" s="192" t="s">
        <v>29797</v>
      </c>
      <c r="E12535" s="192" t="s">
        <v>29797</v>
      </c>
      <c r="F12535" s="192" t="s">
        <v>29797</v>
      </c>
      <c r="G12535" s="192" t="s">
        <v>29797</v>
      </c>
      <c r="H12535" s="192" t="s">
        <v>31314</v>
      </c>
      <c r="I12535" s="192" t="s">
        <v>5062</v>
      </c>
      <c r="J12535" s="192" t="s">
        <v>29821</v>
      </c>
      <c r="K12535" s="192" t="s">
        <v>5062</v>
      </c>
      <c r="L12535" s="192" t="s">
        <v>1447</v>
      </c>
    </row>
    <row r="12536" spans="1:12" ht="15" x14ac:dyDescent="0.25">
      <c r="A12536" s="189" t="s">
        <v>14594</v>
      </c>
      <c r="B12536" s="190" t="s">
        <v>14595</v>
      </c>
      <c r="C12536" s="190" t="s">
        <v>29797</v>
      </c>
      <c r="D12536" s="190" t="s">
        <v>29797</v>
      </c>
      <c r="E12536" s="190" t="s">
        <v>29797</v>
      </c>
      <c r="F12536" s="190" t="s">
        <v>29797</v>
      </c>
      <c r="G12536" s="190" t="s">
        <v>29797</v>
      </c>
      <c r="H12536" s="190" t="s">
        <v>31832</v>
      </c>
      <c r="I12536" s="190" t="s">
        <v>5073</v>
      </c>
      <c r="J12536" s="190" t="s">
        <v>31325</v>
      </c>
      <c r="K12536" s="190" t="s">
        <v>5073</v>
      </c>
      <c r="L12536" s="190" t="s">
        <v>1447</v>
      </c>
    </row>
    <row r="12537" spans="1:12" ht="15" x14ac:dyDescent="0.25">
      <c r="A12537" s="191" t="s">
        <v>12960</v>
      </c>
      <c r="B12537" s="192" t="s">
        <v>12961</v>
      </c>
      <c r="C12537" s="192" t="s">
        <v>29797</v>
      </c>
      <c r="D12537" s="192" t="s">
        <v>29797</v>
      </c>
      <c r="E12537" s="192" t="s">
        <v>29797</v>
      </c>
      <c r="F12537" s="192" t="s">
        <v>29797</v>
      </c>
      <c r="G12537" s="192" t="s">
        <v>29797</v>
      </c>
      <c r="H12537" s="192" t="s">
        <v>29797</v>
      </c>
      <c r="I12537" s="192" t="s">
        <v>29797</v>
      </c>
      <c r="J12537" s="192" t="s">
        <v>29797</v>
      </c>
      <c r="K12537" s="192" t="s">
        <v>29797</v>
      </c>
      <c r="L12537" s="192" t="s">
        <v>29797</v>
      </c>
    </row>
    <row r="12538" spans="1:12" ht="15" x14ac:dyDescent="0.25">
      <c r="A12538" s="189" t="s">
        <v>12962</v>
      </c>
      <c r="B12538" s="190" t="s">
        <v>12963</v>
      </c>
      <c r="C12538" s="190" t="s">
        <v>29797</v>
      </c>
      <c r="D12538" s="190" t="s">
        <v>29797</v>
      </c>
      <c r="E12538" s="190" t="s">
        <v>29797</v>
      </c>
      <c r="F12538" s="190" t="s">
        <v>29797</v>
      </c>
      <c r="G12538" s="190" t="s">
        <v>29797</v>
      </c>
      <c r="H12538" s="190" t="s">
        <v>31605</v>
      </c>
      <c r="I12538" s="190" t="s">
        <v>31606</v>
      </c>
      <c r="J12538" s="190" t="s">
        <v>29821</v>
      </c>
      <c r="K12538" s="190" t="s">
        <v>5062</v>
      </c>
      <c r="L12538" s="190" t="s">
        <v>1447</v>
      </c>
    </row>
    <row r="12539" spans="1:12" ht="15" x14ac:dyDescent="0.25">
      <c r="A12539" s="191" t="s">
        <v>12964</v>
      </c>
      <c r="B12539" s="192" t="s">
        <v>12965</v>
      </c>
      <c r="C12539" s="192" t="s">
        <v>29797</v>
      </c>
      <c r="D12539" s="192" t="s">
        <v>29797</v>
      </c>
      <c r="E12539" s="192" t="s">
        <v>29797</v>
      </c>
      <c r="F12539" s="192" t="s">
        <v>29797</v>
      </c>
      <c r="G12539" s="192" t="s">
        <v>29797</v>
      </c>
      <c r="H12539" s="192" t="s">
        <v>29797</v>
      </c>
      <c r="I12539" s="192" t="s">
        <v>29797</v>
      </c>
      <c r="J12539" s="192" t="s">
        <v>31325</v>
      </c>
      <c r="K12539" s="192" t="s">
        <v>5073</v>
      </c>
      <c r="L12539" s="192" t="s">
        <v>1447</v>
      </c>
    </row>
    <row r="12540" spans="1:12" ht="15" x14ac:dyDescent="0.25">
      <c r="A12540" s="189" t="s">
        <v>28760</v>
      </c>
      <c r="B12540" s="190" t="s">
        <v>28761</v>
      </c>
      <c r="C12540" s="190" t="s">
        <v>29797</v>
      </c>
      <c r="D12540" s="190" t="s">
        <v>29797</v>
      </c>
      <c r="E12540" s="190" t="s">
        <v>29797</v>
      </c>
      <c r="F12540" s="190" t="s">
        <v>29797</v>
      </c>
      <c r="G12540" s="190" t="s">
        <v>29797</v>
      </c>
      <c r="H12540" s="190" t="s">
        <v>29797</v>
      </c>
      <c r="I12540" s="190" t="s">
        <v>29797</v>
      </c>
      <c r="J12540" s="190" t="s">
        <v>29797</v>
      </c>
      <c r="K12540" s="190" t="s">
        <v>29797</v>
      </c>
      <c r="L12540" s="190" t="s">
        <v>29797</v>
      </c>
    </row>
    <row r="12541" spans="1:12" ht="15" x14ac:dyDescent="0.25">
      <c r="A12541" s="191" t="s">
        <v>12966</v>
      </c>
      <c r="B12541" s="192" t="s">
        <v>12967</v>
      </c>
      <c r="C12541" s="192" t="s">
        <v>29797</v>
      </c>
      <c r="D12541" s="192" t="s">
        <v>29797</v>
      </c>
      <c r="E12541" s="192" t="s">
        <v>29797</v>
      </c>
      <c r="F12541" s="192" t="s">
        <v>29797</v>
      </c>
      <c r="G12541" s="192" t="s">
        <v>29797</v>
      </c>
      <c r="H12541" s="192" t="s">
        <v>31772</v>
      </c>
      <c r="I12541" s="192" t="s">
        <v>5078</v>
      </c>
      <c r="J12541" s="192" t="s">
        <v>29826</v>
      </c>
      <c r="K12541" s="192" t="s">
        <v>5078</v>
      </c>
      <c r="L12541" s="192" t="s">
        <v>1447</v>
      </c>
    </row>
    <row r="12542" spans="1:12" ht="15" x14ac:dyDescent="0.25">
      <c r="A12542" s="189" t="s">
        <v>12968</v>
      </c>
      <c r="B12542" s="190" t="s">
        <v>12969</v>
      </c>
      <c r="C12542" s="190" t="s">
        <v>29797</v>
      </c>
      <c r="D12542" s="190" t="s">
        <v>29797</v>
      </c>
      <c r="E12542" s="190" t="s">
        <v>29797</v>
      </c>
      <c r="F12542" s="190" t="s">
        <v>29797</v>
      </c>
      <c r="G12542" s="190" t="s">
        <v>29797</v>
      </c>
      <c r="H12542" s="190" t="s">
        <v>32419</v>
      </c>
      <c r="I12542" s="190" t="s">
        <v>32420</v>
      </c>
      <c r="J12542" s="190" t="s">
        <v>29835</v>
      </c>
      <c r="K12542" s="190" t="s">
        <v>9955</v>
      </c>
      <c r="L12542" s="190" t="s">
        <v>1447</v>
      </c>
    </row>
    <row r="12543" spans="1:12" ht="15" x14ac:dyDescent="0.25">
      <c r="A12543" s="191" t="s">
        <v>18319</v>
      </c>
      <c r="B12543" s="192" t="s">
        <v>22165</v>
      </c>
      <c r="C12543" s="192" t="s">
        <v>29797</v>
      </c>
      <c r="D12543" s="192" t="s">
        <v>29797</v>
      </c>
      <c r="E12543" s="192" t="s">
        <v>29797</v>
      </c>
      <c r="F12543" s="192" t="s">
        <v>29797</v>
      </c>
      <c r="G12543" s="192" t="s">
        <v>29797</v>
      </c>
      <c r="H12543" s="192" t="s">
        <v>31374</v>
      </c>
      <c r="I12543" s="192" t="s">
        <v>30278</v>
      </c>
      <c r="J12543" s="192" t="s">
        <v>29821</v>
      </c>
      <c r="K12543" s="192" t="s">
        <v>5062</v>
      </c>
      <c r="L12543" s="192" t="s">
        <v>1447</v>
      </c>
    </row>
    <row r="12544" spans="1:12" ht="15" x14ac:dyDescent="0.25">
      <c r="A12544" s="189" t="s">
        <v>18320</v>
      </c>
      <c r="B12544" s="190" t="s">
        <v>22166</v>
      </c>
      <c r="C12544" s="190" t="s">
        <v>29797</v>
      </c>
      <c r="D12544" s="190" t="s">
        <v>29797</v>
      </c>
      <c r="E12544" s="190" t="s">
        <v>29797</v>
      </c>
      <c r="F12544" s="190" t="s">
        <v>29797</v>
      </c>
      <c r="G12544" s="190" t="s">
        <v>29797</v>
      </c>
      <c r="H12544" s="190" t="s">
        <v>29797</v>
      </c>
      <c r="I12544" s="190" t="s">
        <v>29797</v>
      </c>
      <c r="J12544" s="190" t="s">
        <v>29797</v>
      </c>
      <c r="K12544" s="190" t="s">
        <v>29797</v>
      </c>
      <c r="L12544" s="190" t="s">
        <v>29797</v>
      </c>
    </row>
    <row r="12545" spans="1:12" ht="15" x14ac:dyDescent="0.25">
      <c r="A12545" s="191" t="s">
        <v>12970</v>
      </c>
      <c r="B12545" s="192" t="s">
        <v>12971</v>
      </c>
      <c r="C12545" s="192" t="s">
        <v>29797</v>
      </c>
      <c r="D12545" s="192" t="s">
        <v>29797</v>
      </c>
      <c r="E12545" s="192" t="s">
        <v>29797</v>
      </c>
      <c r="F12545" s="192" t="s">
        <v>29797</v>
      </c>
      <c r="G12545" s="192" t="s">
        <v>29797</v>
      </c>
      <c r="H12545" s="192" t="s">
        <v>31340</v>
      </c>
      <c r="I12545" s="192" t="s">
        <v>1380</v>
      </c>
      <c r="J12545" s="192" t="s">
        <v>29821</v>
      </c>
      <c r="K12545" s="192" t="s">
        <v>5062</v>
      </c>
      <c r="L12545" s="192" t="s">
        <v>1447</v>
      </c>
    </row>
    <row r="12546" spans="1:12" ht="15" x14ac:dyDescent="0.25">
      <c r="A12546" s="189" t="s">
        <v>6820</v>
      </c>
      <c r="B12546" s="190" t="s">
        <v>425</v>
      </c>
      <c r="C12546" s="190" t="s">
        <v>29797</v>
      </c>
      <c r="D12546" s="190" t="s">
        <v>29797</v>
      </c>
      <c r="E12546" s="190" t="s">
        <v>29797</v>
      </c>
      <c r="F12546" s="190" t="s">
        <v>29797</v>
      </c>
      <c r="G12546" s="190" t="s">
        <v>29797</v>
      </c>
      <c r="H12546" s="190" t="s">
        <v>31917</v>
      </c>
      <c r="I12546" s="190" t="s">
        <v>7892</v>
      </c>
      <c r="J12546" s="190" t="s">
        <v>29941</v>
      </c>
      <c r="K12546" s="190" t="s">
        <v>7892</v>
      </c>
      <c r="L12546" s="190" t="s">
        <v>1447</v>
      </c>
    </row>
    <row r="12547" spans="1:12" ht="15" x14ac:dyDescent="0.25">
      <c r="A12547" s="191" t="s">
        <v>6821</v>
      </c>
      <c r="B12547" s="192" t="s">
        <v>425</v>
      </c>
      <c r="C12547" s="192" t="s">
        <v>29797</v>
      </c>
      <c r="D12547" s="192" t="s">
        <v>29797</v>
      </c>
      <c r="E12547" s="192" t="s">
        <v>29797</v>
      </c>
      <c r="F12547" s="192" t="s">
        <v>29797</v>
      </c>
      <c r="G12547" s="192" t="s">
        <v>29797</v>
      </c>
      <c r="H12547" s="192" t="s">
        <v>32060</v>
      </c>
      <c r="I12547" s="192" t="s">
        <v>10441</v>
      </c>
      <c r="J12547" s="192" t="s">
        <v>29987</v>
      </c>
      <c r="K12547" s="192" t="s">
        <v>10126</v>
      </c>
      <c r="L12547" s="192" t="s">
        <v>1447</v>
      </c>
    </row>
    <row r="12548" spans="1:12" ht="15" x14ac:dyDescent="0.25">
      <c r="A12548" s="189" t="s">
        <v>12972</v>
      </c>
      <c r="B12548" s="190" t="s">
        <v>12973</v>
      </c>
      <c r="C12548" s="190" t="s">
        <v>29797</v>
      </c>
      <c r="D12548" s="190" t="s">
        <v>29797</v>
      </c>
      <c r="E12548" s="190" t="s">
        <v>29797</v>
      </c>
      <c r="F12548" s="190" t="s">
        <v>29797</v>
      </c>
      <c r="G12548" s="190" t="s">
        <v>29797</v>
      </c>
      <c r="H12548" s="190" t="s">
        <v>31432</v>
      </c>
      <c r="I12548" s="190" t="s">
        <v>31433</v>
      </c>
      <c r="J12548" s="190" t="s">
        <v>29821</v>
      </c>
      <c r="K12548" s="190" t="s">
        <v>5062</v>
      </c>
      <c r="L12548" s="190" t="s">
        <v>1447</v>
      </c>
    </row>
    <row r="12549" spans="1:12" ht="15" x14ac:dyDescent="0.25">
      <c r="A12549" s="191" t="s">
        <v>12974</v>
      </c>
      <c r="B12549" s="192" t="s">
        <v>12975</v>
      </c>
      <c r="C12549" s="192" t="s">
        <v>29797</v>
      </c>
      <c r="D12549" s="192" t="s">
        <v>29797</v>
      </c>
      <c r="E12549" s="192" t="s">
        <v>29797</v>
      </c>
      <c r="F12549" s="192" t="s">
        <v>29797</v>
      </c>
      <c r="G12549" s="192" t="s">
        <v>29797</v>
      </c>
      <c r="H12549" s="192" t="s">
        <v>33263</v>
      </c>
      <c r="I12549" s="192" t="s">
        <v>30455</v>
      </c>
      <c r="J12549" s="192" t="s">
        <v>29870</v>
      </c>
      <c r="K12549" s="192" t="s">
        <v>8069</v>
      </c>
      <c r="L12549" s="192" t="s">
        <v>1447</v>
      </c>
    </row>
    <row r="12550" spans="1:12" ht="15" x14ac:dyDescent="0.25">
      <c r="A12550" s="189" t="s">
        <v>12976</v>
      </c>
      <c r="B12550" s="190" t="s">
        <v>12977</v>
      </c>
      <c r="C12550" s="190" t="s">
        <v>29797</v>
      </c>
      <c r="D12550" s="190" t="s">
        <v>29797</v>
      </c>
      <c r="E12550" s="190" t="s">
        <v>29797</v>
      </c>
      <c r="F12550" s="190" t="s">
        <v>29797</v>
      </c>
      <c r="G12550" s="190" t="s">
        <v>29797</v>
      </c>
      <c r="H12550" s="190" t="s">
        <v>31810</v>
      </c>
      <c r="I12550" s="190" t="s">
        <v>31811</v>
      </c>
      <c r="J12550" s="190" t="s">
        <v>31325</v>
      </c>
      <c r="K12550" s="190" t="s">
        <v>5073</v>
      </c>
      <c r="L12550" s="190" t="s">
        <v>1447</v>
      </c>
    </row>
    <row r="12551" spans="1:12" ht="15" x14ac:dyDescent="0.25">
      <c r="A12551" s="191" t="s">
        <v>18321</v>
      </c>
      <c r="B12551" s="192" t="s">
        <v>22167</v>
      </c>
      <c r="C12551" s="192" t="s">
        <v>29797</v>
      </c>
      <c r="D12551" s="192" t="s">
        <v>29797</v>
      </c>
      <c r="E12551" s="192" t="s">
        <v>29797</v>
      </c>
      <c r="F12551" s="192" t="s">
        <v>29797</v>
      </c>
      <c r="G12551" s="192" t="s">
        <v>29797</v>
      </c>
      <c r="H12551" s="192" t="s">
        <v>31434</v>
      </c>
      <c r="I12551" s="192" t="s">
        <v>31435</v>
      </c>
      <c r="J12551" s="192" t="s">
        <v>29821</v>
      </c>
      <c r="K12551" s="192" t="s">
        <v>5062</v>
      </c>
      <c r="L12551" s="192" t="s">
        <v>1447</v>
      </c>
    </row>
    <row r="12552" spans="1:12" ht="15" x14ac:dyDescent="0.25">
      <c r="A12552" s="189" t="s">
        <v>12978</v>
      </c>
      <c r="B12552" s="190" t="s">
        <v>12979</v>
      </c>
      <c r="C12552" s="190" t="s">
        <v>29797</v>
      </c>
      <c r="D12552" s="190" t="s">
        <v>29797</v>
      </c>
      <c r="E12552" s="190" t="s">
        <v>29797</v>
      </c>
      <c r="F12552" s="190" t="s">
        <v>29797</v>
      </c>
      <c r="G12552" s="190" t="s">
        <v>29797</v>
      </c>
      <c r="H12552" s="190" t="s">
        <v>31455</v>
      </c>
      <c r="I12552" s="190" t="s">
        <v>30567</v>
      </c>
      <c r="J12552" s="190" t="s">
        <v>29821</v>
      </c>
      <c r="K12552" s="190" t="s">
        <v>5062</v>
      </c>
      <c r="L12552" s="190" t="s">
        <v>1447</v>
      </c>
    </row>
    <row r="12553" spans="1:12" ht="15" x14ac:dyDescent="0.25">
      <c r="A12553" s="191" t="s">
        <v>28762</v>
      </c>
      <c r="B12553" s="192" t="s">
        <v>426</v>
      </c>
      <c r="C12553" s="192" t="s">
        <v>29797</v>
      </c>
      <c r="D12553" s="192" t="s">
        <v>29797</v>
      </c>
      <c r="E12553" s="192" t="s">
        <v>29797</v>
      </c>
      <c r="F12553" s="192" t="s">
        <v>29797</v>
      </c>
      <c r="G12553" s="192" t="s">
        <v>29797</v>
      </c>
      <c r="H12553" s="192" t="s">
        <v>29797</v>
      </c>
      <c r="I12553" s="192" t="s">
        <v>29797</v>
      </c>
      <c r="J12553" s="192" t="s">
        <v>29797</v>
      </c>
      <c r="K12553" s="192" t="s">
        <v>29797</v>
      </c>
      <c r="L12553" s="192" t="s">
        <v>1446</v>
      </c>
    </row>
    <row r="12554" spans="1:12" ht="15" x14ac:dyDescent="0.25">
      <c r="A12554" s="189" t="s">
        <v>28763</v>
      </c>
      <c r="B12554" s="190" t="s">
        <v>22168</v>
      </c>
      <c r="C12554" s="190" t="s">
        <v>29797</v>
      </c>
      <c r="D12554" s="190" t="s">
        <v>29797</v>
      </c>
      <c r="E12554" s="190" t="s">
        <v>29797</v>
      </c>
      <c r="F12554" s="190" t="s">
        <v>29797</v>
      </c>
      <c r="G12554" s="190" t="s">
        <v>29797</v>
      </c>
      <c r="H12554" s="190" t="s">
        <v>29797</v>
      </c>
      <c r="I12554" s="190" t="s">
        <v>29797</v>
      </c>
      <c r="J12554" s="190" t="s">
        <v>29797</v>
      </c>
      <c r="K12554" s="190" t="s">
        <v>29797</v>
      </c>
      <c r="L12554" s="190" t="s">
        <v>1441</v>
      </c>
    </row>
    <row r="12555" spans="1:12" ht="15" x14ac:dyDescent="0.25">
      <c r="A12555" s="191" t="s">
        <v>6822</v>
      </c>
      <c r="B12555" s="192" t="s">
        <v>427</v>
      </c>
      <c r="C12555" s="192" t="s">
        <v>29797</v>
      </c>
      <c r="D12555" s="192" t="s">
        <v>29797</v>
      </c>
      <c r="E12555" s="192" t="s">
        <v>29797</v>
      </c>
      <c r="F12555" s="192" t="s">
        <v>29797</v>
      </c>
      <c r="G12555" s="192" t="s">
        <v>29797</v>
      </c>
      <c r="H12555" s="192" t="s">
        <v>31454</v>
      </c>
      <c r="I12555" s="192" t="s">
        <v>1384</v>
      </c>
      <c r="J12555" s="192" t="s">
        <v>29821</v>
      </c>
      <c r="K12555" s="192" t="s">
        <v>5062</v>
      </c>
      <c r="L12555" s="192" t="s">
        <v>1447</v>
      </c>
    </row>
    <row r="12556" spans="1:12" ht="15" x14ac:dyDescent="0.25">
      <c r="A12556" s="189" t="s">
        <v>12980</v>
      </c>
      <c r="B12556" s="190" t="s">
        <v>12981</v>
      </c>
      <c r="C12556" s="190" t="s">
        <v>29797</v>
      </c>
      <c r="D12556" s="190" t="s">
        <v>29797</v>
      </c>
      <c r="E12556" s="190" t="s">
        <v>29797</v>
      </c>
      <c r="F12556" s="190" t="s">
        <v>29797</v>
      </c>
      <c r="G12556" s="190" t="s">
        <v>29797</v>
      </c>
      <c r="H12556" s="190" t="s">
        <v>31454</v>
      </c>
      <c r="I12556" s="190" t="s">
        <v>1384</v>
      </c>
      <c r="J12556" s="190" t="s">
        <v>29821</v>
      </c>
      <c r="K12556" s="190" t="s">
        <v>5062</v>
      </c>
      <c r="L12556" s="190" t="s">
        <v>1447</v>
      </c>
    </row>
    <row r="12557" spans="1:12" ht="15" x14ac:dyDescent="0.25">
      <c r="A12557" s="191" t="s">
        <v>6823</v>
      </c>
      <c r="B12557" s="192" t="s">
        <v>428</v>
      </c>
      <c r="C12557" s="192" t="s">
        <v>29797</v>
      </c>
      <c r="D12557" s="192" t="s">
        <v>29797</v>
      </c>
      <c r="E12557" s="192" t="s">
        <v>29797</v>
      </c>
      <c r="F12557" s="192" t="s">
        <v>29797</v>
      </c>
      <c r="G12557" s="192" t="s">
        <v>29797</v>
      </c>
      <c r="H12557" s="192" t="s">
        <v>33162</v>
      </c>
      <c r="I12557" s="192" t="s">
        <v>33163</v>
      </c>
      <c r="J12557" s="192" t="s">
        <v>31325</v>
      </c>
      <c r="K12557" s="192" t="s">
        <v>5073</v>
      </c>
      <c r="L12557" s="192" t="s">
        <v>1447</v>
      </c>
    </row>
    <row r="12558" spans="1:12" ht="15" x14ac:dyDescent="0.25">
      <c r="A12558" s="189" t="s">
        <v>18322</v>
      </c>
      <c r="B12558" s="190" t="s">
        <v>22169</v>
      </c>
      <c r="C12558" s="190" t="s">
        <v>29797</v>
      </c>
      <c r="D12558" s="190" t="s">
        <v>29797</v>
      </c>
      <c r="E12558" s="190" t="s">
        <v>29797</v>
      </c>
      <c r="F12558" s="190" t="s">
        <v>29797</v>
      </c>
      <c r="G12558" s="190" t="s">
        <v>29797</v>
      </c>
      <c r="H12558" s="190" t="s">
        <v>31445</v>
      </c>
      <c r="I12558" s="190" t="s">
        <v>31446</v>
      </c>
      <c r="J12558" s="190" t="s">
        <v>31325</v>
      </c>
      <c r="K12558" s="190" t="s">
        <v>5073</v>
      </c>
      <c r="L12558" s="190" t="s">
        <v>1447</v>
      </c>
    </row>
    <row r="12559" spans="1:12" ht="15" x14ac:dyDescent="0.25">
      <c r="A12559" s="191" t="s">
        <v>12982</v>
      </c>
      <c r="B12559" s="192" t="s">
        <v>12983</v>
      </c>
      <c r="C12559" s="192" t="s">
        <v>29797</v>
      </c>
      <c r="D12559" s="192" t="s">
        <v>29797</v>
      </c>
      <c r="E12559" s="192" t="s">
        <v>29797</v>
      </c>
      <c r="F12559" s="192" t="s">
        <v>29797</v>
      </c>
      <c r="G12559" s="192" t="s">
        <v>29797</v>
      </c>
      <c r="H12559" s="192" t="s">
        <v>33332</v>
      </c>
      <c r="I12559" s="192" t="s">
        <v>33333</v>
      </c>
      <c r="J12559" s="192" t="s">
        <v>31528</v>
      </c>
      <c r="K12559" s="192" t="s">
        <v>10363</v>
      </c>
      <c r="L12559" s="192" t="s">
        <v>1447</v>
      </c>
    </row>
    <row r="12560" spans="1:12" ht="15" x14ac:dyDescent="0.25">
      <c r="A12560" s="189" t="s">
        <v>18323</v>
      </c>
      <c r="B12560" s="190" t="s">
        <v>22170</v>
      </c>
      <c r="C12560" s="190" t="s">
        <v>29797</v>
      </c>
      <c r="D12560" s="190" t="s">
        <v>29797</v>
      </c>
      <c r="E12560" s="190" t="s">
        <v>29797</v>
      </c>
      <c r="F12560" s="190" t="s">
        <v>29797</v>
      </c>
      <c r="G12560" s="190" t="s">
        <v>29797</v>
      </c>
      <c r="H12560" s="190" t="s">
        <v>31667</v>
      </c>
      <c r="I12560" s="190" t="s">
        <v>5073</v>
      </c>
      <c r="J12560" s="190" t="s">
        <v>31325</v>
      </c>
      <c r="K12560" s="190" t="s">
        <v>5073</v>
      </c>
      <c r="L12560" s="190" t="s">
        <v>1447</v>
      </c>
    </row>
    <row r="12561" spans="1:12" ht="15" x14ac:dyDescent="0.25">
      <c r="A12561" s="191" t="s">
        <v>6824</v>
      </c>
      <c r="B12561" s="192" t="s">
        <v>429</v>
      </c>
      <c r="C12561" s="192" t="s">
        <v>29797</v>
      </c>
      <c r="D12561" s="192" t="s">
        <v>29797</v>
      </c>
      <c r="E12561" s="192" t="s">
        <v>29797</v>
      </c>
      <c r="F12561" s="192" t="s">
        <v>29797</v>
      </c>
      <c r="G12561" s="192" t="s">
        <v>29797</v>
      </c>
      <c r="H12561" s="192" t="s">
        <v>33334</v>
      </c>
      <c r="I12561" s="192" t="s">
        <v>33335</v>
      </c>
      <c r="J12561" s="192" t="s">
        <v>30060</v>
      </c>
      <c r="K12561" s="192" t="s">
        <v>6032</v>
      </c>
      <c r="L12561" s="192" t="s">
        <v>1447</v>
      </c>
    </row>
    <row r="12562" spans="1:12" ht="15" x14ac:dyDescent="0.25">
      <c r="A12562" s="189" t="s">
        <v>6825</v>
      </c>
      <c r="B12562" s="190" t="s">
        <v>430</v>
      </c>
      <c r="C12562" s="190" t="s">
        <v>29797</v>
      </c>
      <c r="D12562" s="190" t="s">
        <v>29797</v>
      </c>
      <c r="E12562" s="190" t="s">
        <v>29797</v>
      </c>
      <c r="F12562" s="190" t="s">
        <v>29797</v>
      </c>
      <c r="G12562" s="190" t="s">
        <v>29797</v>
      </c>
      <c r="H12562" s="190" t="s">
        <v>29797</v>
      </c>
      <c r="I12562" s="190" t="s">
        <v>29797</v>
      </c>
      <c r="J12562" s="190" t="s">
        <v>29797</v>
      </c>
      <c r="K12562" s="190" t="s">
        <v>29797</v>
      </c>
      <c r="L12562" s="190" t="s">
        <v>1447</v>
      </c>
    </row>
    <row r="12563" spans="1:12" ht="15" x14ac:dyDescent="0.25">
      <c r="A12563" s="191" t="s">
        <v>12984</v>
      </c>
      <c r="B12563" s="192" t="s">
        <v>12985</v>
      </c>
      <c r="C12563" s="192" t="s">
        <v>29797</v>
      </c>
      <c r="D12563" s="192" t="s">
        <v>29797</v>
      </c>
      <c r="E12563" s="192" t="s">
        <v>29797</v>
      </c>
      <c r="F12563" s="192" t="s">
        <v>29797</v>
      </c>
      <c r="G12563" s="192" t="s">
        <v>29797</v>
      </c>
      <c r="H12563" s="192" t="s">
        <v>31588</v>
      </c>
      <c r="I12563" s="192" t="s">
        <v>30455</v>
      </c>
      <c r="J12563" s="192" t="s">
        <v>29870</v>
      </c>
      <c r="K12563" s="192" t="s">
        <v>8069</v>
      </c>
      <c r="L12563" s="192" t="s">
        <v>1447</v>
      </c>
    </row>
    <row r="12564" spans="1:12" ht="15" x14ac:dyDescent="0.25">
      <c r="A12564" s="189" t="s">
        <v>12986</v>
      </c>
      <c r="B12564" s="190" t="s">
        <v>12987</v>
      </c>
      <c r="C12564" s="190" t="s">
        <v>29797</v>
      </c>
      <c r="D12564" s="190" t="s">
        <v>29797</v>
      </c>
      <c r="E12564" s="190" t="s">
        <v>29797</v>
      </c>
      <c r="F12564" s="190" t="s">
        <v>29797</v>
      </c>
      <c r="G12564" s="190" t="s">
        <v>29797</v>
      </c>
      <c r="H12564" s="190" t="s">
        <v>31588</v>
      </c>
      <c r="I12564" s="190" t="s">
        <v>30455</v>
      </c>
      <c r="J12564" s="190" t="s">
        <v>29870</v>
      </c>
      <c r="K12564" s="190" t="s">
        <v>8069</v>
      </c>
      <c r="L12564" s="190" t="s">
        <v>1447</v>
      </c>
    </row>
    <row r="12565" spans="1:12" ht="15" x14ac:dyDescent="0.25">
      <c r="A12565" s="191" t="s">
        <v>12988</v>
      </c>
      <c r="B12565" s="192" t="s">
        <v>431</v>
      </c>
      <c r="C12565" s="192" t="s">
        <v>29797</v>
      </c>
      <c r="D12565" s="192" t="s">
        <v>29797</v>
      </c>
      <c r="E12565" s="192" t="s">
        <v>29797</v>
      </c>
      <c r="F12565" s="192" t="s">
        <v>29797</v>
      </c>
      <c r="G12565" s="192" t="s">
        <v>29797</v>
      </c>
      <c r="H12565" s="192" t="s">
        <v>29797</v>
      </c>
      <c r="I12565" s="192" t="s">
        <v>29797</v>
      </c>
      <c r="J12565" s="192" t="s">
        <v>31347</v>
      </c>
      <c r="K12565" s="192" t="s">
        <v>31348</v>
      </c>
      <c r="L12565" s="192" t="s">
        <v>1438</v>
      </c>
    </row>
    <row r="12566" spans="1:12" ht="15" x14ac:dyDescent="0.25">
      <c r="A12566" s="189" t="s">
        <v>18324</v>
      </c>
      <c r="B12566" s="190" t="s">
        <v>22171</v>
      </c>
      <c r="C12566" s="190" t="s">
        <v>29797</v>
      </c>
      <c r="D12566" s="190" t="s">
        <v>29797</v>
      </c>
      <c r="E12566" s="190" t="s">
        <v>29797</v>
      </c>
      <c r="F12566" s="190" t="s">
        <v>29797</v>
      </c>
      <c r="G12566" s="190" t="s">
        <v>29797</v>
      </c>
      <c r="H12566" s="190" t="s">
        <v>31390</v>
      </c>
      <c r="I12566" s="190" t="s">
        <v>14423</v>
      </c>
      <c r="J12566" s="190" t="s">
        <v>29821</v>
      </c>
      <c r="K12566" s="190" t="s">
        <v>5062</v>
      </c>
      <c r="L12566" s="190" t="s">
        <v>1447</v>
      </c>
    </row>
    <row r="12567" spans="1:12" ht="15" x14ac:dyDescent="0.25">
      <c r="A12567" s="191" t="s">
        <v>18325</v>
      </c>
      <c r="B12567" s="192" t="s">
        <v>22172</v>
      </c>
      <c r="C12567" s="192" t="s">
        <v>29797</v>
      </c>
      <c r="D12567" s="192" t="s">
        <v>29797</v>
      </c>
      <c r="E12567" s="192" t="s">
        <v>29797</v>
      </c>
      <c r="F12567" s="192" t="s">
        <v>29797</v>
      </c>
      <c r="G12567" s="192" t="s">
        <v>29797</v>
      </c>
      <c r="H12567" s="192" t="s">
        <v>31361</v>
      </c>
      <c r="I12567" s="192" t="s">
        <v>5062</v>
      </c>
      <c r="J12567" s="192" t="s">
        <v>29821</v>
      </c>
      <c r="K12567" s="192" t="s">
        <v>5062</v>
      </c>
      <c r="L12567" s="192" t="s">
        <v>1447</v>
      </c>
    </row>
    <row r="12568" spans="1:12" ht="15" x14ac:dyDescent="0.25">
      <c r="A12568" s="189" t="s">
        <v>18326</v>
      </c>
      <c r="B12568" s="190" t="s">
        <v>22173</v>
      </c>
      <c r="C12568" s="190" t="s">
        <v>29797</v>
      </c>
      <c r="D12568" s="190" t="s">
        <v>29797</v>
      </c>
      <c r="E12568" s="190" t="s">
        <v>29797</v>
      </c>
      <c r="F12568" s="190" t="s">
        <v>29797</v>
      </c>
      <c r="G12568" s="190" t="s">
        <v>29797</v>
      </c>
      <c r="H12568" s="190" t="s">
        <v>29797</v>
      </c>
      <c r="I12568" s="190" t="s">
        <v>29797</v>
      </c>
      <c r="J12568" s="190" t="s">
        <v>29797</v>
      </c>
      <c r="K12568" s="190" t="s">
        <v>29797</v>
      </c>
      <c r="L12568" s="190" t="s">
        <v>1447</v>
      </c>
    </row>
    <row r="12569" spans="1:12" ht="15" x14ac:dyDescent="0.25">
      <c r="A12569" s="191" t="s">
        <v>12989</v>
      </c>
      <c r="B12569" s="192" t="s">
        <v>12990</v>
      </c>
      <c r="C12569" s="192" t="s">
        <v>29797</v>
      </c>
      <c r="D12569" s="192" t="s">
        <v>29797</v>
      </c>
      <c r="E12569" s="192" t="s">
        <v>29797</v>
      </c>
      <c r="F12569" s="192" t="s">
        <v>29797</v>
      </c>
      <c r="G12569" s="192" t="s">
        <v>29797</v>
      </c>
      <c r="H12569" s="192" t="s">
        <v>31431</v>
      </c>
      <c r="I12569" s="192" t="s">
        <v>5073</v>
      </c>
      <c r="J12569" s="192" t="s">
        <v>31325</v>
      </c>
      <c r="K12569" s="192" t="s">
        <v>5073</v>
      </c>
      <c r="L12569" s="192" t="s">
        <v>1447</v>
      </c>
    </row>
    <row r="12570" spans="1:12" ht="15" x14ac:dyDescent="0.25">
      <c r="A12570" s="189" t="s">
        <v>18327</v>
      </c>
      <c r="B12570" s="190" t="s">
        <v>22174</v>
      </c>
      <c r="C12570" s="190" t="s">
        <v>29797</v>
      </c>
      <c r="D12570" s="190" t="s">
        <v>29797</v>
      </c>
      <c r="E12570" s="190" t="s">
        <v>29797</v>
      </c>
      <c r="F12570" s="190" t="s">
        <v>29797</v>
      </c>
      <c r="G12570" s="190" t="s">
        <v>29797</v>
      </c>
      <c r="H12570" s="190" t="s">
        <v>31437</v>
      </c>
      <c r="I12570" s="190" t="s">
        <v>31438</v>
      </c>
      <c r="J12570" s="190" t="s">
        <v>31325</v>
      </c>
      <c r="K12570" s="190" t="s">
        <v>5073</v>
      </c>
      <c r="L12570" s="190" t="s">
        <v>1447</v>
      </c>
    </row>
    <row r="12571" spans="1:12" ht="15" x14ac:dyDescent="0.25">
      <c r="A12571" s="191" t="s">
        <v>6826</v>
      </c>
      <c r="B12571" s="192" t="s">
        <v>432</v>
      </c>
      <c r="C12571" s="192" t="s">
        <v>29812</v>
      </c>
      <c r="D12571" s="192" t="s">
        <v>29813</v>
      </c>
      <c r="E12571" s="192" t="s">
        <v>30483</v>
      </c>
      <c r="F12571" s="192" t="s">
        <v>29804</v>
      </c>
      <c r="G12571" s="192" t="s">
        <v>31153</v>
      </c>
      <c r="H12571" s="192" t="s">
        <v>31740</v>
      </c>
      <c r="I12571" s="192" t="s">
        <v>5073</v>
      </c>
      <c r="J12571" s="192" t="s">
        <v>31325</v>
      </c>
      <c r="K12571" s="192" t="s">
        <v>5073</v>
      </c>
      <c r="L12571" s="192" t="s">
        <v>1447</v>
      </c>
    </row>
    <row r="12572" spans="1:12" ht="15" x14ac:dyDescent="0.25">
      <c r="A12572" s="189" t="s">
        <v>6827</v>
      </c>
      <c r="B12572" s="190" t="s">
        <v>433</v>
      </c>
      <c r="C12572" s="190" t="s">
        <v>29797</v>
      </c>
      <c r="D12572" s="190" t="s">
        <v>29797</v>
      </c>
      <c r="E12572" s="190" t="s">
        <v>29797</v>
      </c>
      <c r="F12572" s="190" t="s">
        <v>29797</v>
      </c>
      <c r="G12572" s="190" t="s">
        <v>29797</v>
      </c>
      <c r="H12572" s="190" t="s">
        <v>33336</v>
      </c>
      <c r="I12572" s="190" t="s">
        <v>33337</v>
      </c>
      <c r="J12572" s="190" t="s">
        <v>29847</v>
      </c>
      <c r="K12572" s="190" t="s">
        <v>6220</v>
      </c>
      <c r="L12572" s="190" t="s">
        <v>1447</v>
      </c>
    </row>
    <row r="12573" spans="1:12" ht="15" x14ac:dyDescent="0.25">
      <c r="A12573" s="191" t="s">
        <v>18328</v>
      </c>
      <c r="B12573" s="192" t="s">
        <v>22175</v>
      </c>
      <c r="C12573" s="192" t="s">
        <v>29797</v>
      </c>
      <c r="D12573" s="192" t="s">
        <v>29797</v>
      </c>
      <c r="E12573" s="192" t="s">
        <v>29797</v>
      </c>
      <c r="F12573" s="192" t="s">
        <v>29797</v>
      </c>
      <c r="G12573" s="192" t="s">
        <v>29797</v>
      </c>
      <c r="H12573" s="192" t="s">
        <v>31451</v>
      </c>
      <c r="I12573" s="192" t="s">
        <v>1382</v>
      </c>
      <c r="J12573" s="192" t="s">
        <v>29821</v>
      </c>
      <c r="K12573" s="192" t="s">
        <v>5062</v>
      </c>
      <c r="L12573" s="192" t="s">
        <v>1447</v>
      </c>
    </row>
    <row r="12574" spans="1:12" ht="15" x14ac:dyDescent="0.25">
      <c r="A12574" s="189" t="s">
        <v>14596</v>
      </c>
      <c r="B12574" s="190" t="s">
        <v>14597</v>
      </c>
      <c r="C12574" s="190" t="s">
        <v>29797</v>
      </c>
      <c r="D12574" s="190" t="s">
        <v>29797</v>
      </c>
      <c r="E12574" s="190" t="s">
        <v>29797</v>
      </c>
      <c r="F12574" s="190" t="s">
        <v>29797</v>
      </c>
      <c r="G12574" s="190" t="s">
        <v>29797</v>
      </c>
      <c r="H12574" s="190" t="s">
        <v>29797</v>
      </c>
      <c r="I12574" s="190" t="s">
        <v>29797</v>
      </c>
      <c r="J12574" s="190" t="s">
        <v>29821</v>
      </c>
      <c r="K12574" s="190" t="s">
        <v>5062</v>
      </c>
      <c r="L12574" s="190" t="s">
        <v>1447</v>
      </c>
    </row>
    <row r="12575" spans="1:12" ht="15" x14ac:dyDescent="0.25">
      <c r="A12575" s="191" t="s">
        <v>12991</v>
      </c>
      <c r="B12575" s="192" t="s">
        <v>12992</v>
      </c>
      <c r="C12575" s="192" t="s">
        <v>29797</v>
      </c>
      <c r="D12575" s="192" t="s">
        <v>29797</v>
      </c>
      <c r="E12575" s="192" t="s">
        <v>29797</v>
      </c>
      <c r="F12575" s="192" t="s">
        <v>29797</v>
      </c>
      <c r="G12575" s="192" t="s">
        <v>29797</v>
      </c>
      <c r="H12575" s="192" t="s">
        <v>29797</v>
      </c>
      <c r="I12575" s="192" t="s">
        <v>29797</v>
      </c>
      <c r="J12575" s="192" t="s">
        <v>29821</v>
      </c>
      <c r="K12575" s="192" t="s">
        <v>5062</v>
      </c>
      <c r="L12575" s="192" t="s">
        <v>1447</v>
      </c>
    </row>
    <row r="12576" spans="1:12" ht="15" x14ac:dyDescent="0.25">
      <c r="A12576" s="189" t="s">
        <v>28764</v>
      </c>
      <c r="B12576" s="190" t="s">
        <v>28765</v>
      </c>
      <c r="C12576" s="190" t="s">
        <v>29797</v>
      </c>
      <c r="D12576" s="190" t="s">
        <v>29797</v>
      </c>
      <c r="E12576" s="190" t="s">
        <v>29797</v>
      </c>
      <c r="F12576" s="190" t="s">
        <v>29797</v>
      </c>
      <c r="G12576" s="190" t="s">
        <v>29797</v>
      </c>
      <c r="H12576" s="190" t="s">
        <v>33338</v>
      </c>
      <c r="I12576" s="190" t="s">
        <v>33339</v>
      </c>
      <c r="J12576" s="190" t="s">
        <v>30060</v>
      </c>
      <c r="K12576" s="190" t="s">
        <v>6032</v>
      </c>
      <c r="L12576" s="190" t="s">
        <v>1447</v>
      </c>
    </row>
    <row r="12577" spans="1:12" ht="15" x14ac:dyDescent="0.25">
      <c r="A12577" s="191" t="s">
        <v>12993</v>
      </c>
      <c r="B12577" s="192" t="s">
        <v>12994</v>
      </c>
      <c r="C12577" s="192" t="s">
        <v>29797</v>
      </c>
      <c r="D12577" s="192" t="s">
        <v>29797</v>
      </c>
      <c r="E12577" s="192" t="s">
        <v>29797</v>
      </c>
      <c r="F12577" s="192" t="s">
        <v>29797</v>
      </c>
      <c r="G12577" s="192" t="s">
        <v>29797</v>
      </c>
      <c r="H12577" s="192" t="s">
        <v>31402</v>
      </c>
      <c r="I12577" s="192" t="s">
        <v>31403</v>
      </c>
      <c r="J12577" s="192" t="s">
        <v>29821</v>
      </c>
      <c r="K12577" s="192" t="s">
        <v>5062</v>
      </c>
      <c r="L12577" s="192" t="s">
        <v>1447</v>
      </c>
    </row>
    <row r="12578" spans="1:12" ht="15" x14ac:dyDescent="0.25">
      <c r="A12578" s="189" t="s">
        <v>18329</v>
      </c>
      <c r="B12578" s="190" t="s">
        <v>22176</v>
      </c>
      <c r="C12578" s="190" t="s">
        <v>29812</v>
      </c>
      <c r="D12578" s="190" t="s">
        <v>29824</v>
      </c>
      <c r="E12578" s="190" t="s">
        <v>30728</v>
      </c>
      <c r="F12578" s="190" t="s">
        <v>29804</v>
      </c>
      <c r="G12578" s="190" t="s">
        <v>29835</v>
      </c>
      <c r="H12578" s="190" t="s">
        <v>31314</v>
      </c>
      <c r="I12578" s="190" t="s">
        <v>5062</v>
      </c>
      <c r="J12578" s="190" t="s">
        <v>29821</v>
      </c>
      <c r="K12578" s="190" t="s">
        <v>5062</v>
      </c>
      <c r="L12578" s="190" t="s">
        <v>1447</v>
      </c>
    </row>
    <row r="12579" spans="1:12" ht="15" x14ac:dyDescent="0.25">
      <c r="A12579" s="191" t="s">
        <v>28766</v>
      </c>
      <c r="B12579" s="192" t="s">
        <v>28767</v>
      </c>
      <c r="C12579" s="192" t="s">
        <v>29797</v>
      </c>
      <c r="D12579" s="192" t="s">
        <v>29797</v>
      </c>
      <c r="E12579" s="192" t="s">
        <v>29797</v>
      </c>
      <c r="F12579" s="192" t="s">
        <v>29797</v>
      </c>
      <c r="G12579" s="192" t="s">
        <v>29797</v>
      </c>
      <c r="H12579" s="192" t="s">
        <v>29797</v>
      </c>
      <c r="I12579" s="192" t="s">
        <v>29797</v>
      </c>
      <c r="J12579" s="192" t="s">
        <v>29797</v>
      </c>
      <c r="K12579" s="192" t="s">
        <v>29797</v>
      </c>
      <c r="L12579" s="192" t="s">
        <v>29797</v>
      </c>
    </row>
    <row r="12580" spans="1:12" ht="15" x14ac:dyDescent="0.25">
      <c r="A12580" s="189" t="s">
        <v>12995</v>
      </c>
      <c r="B12580" s="190" t="s">
        <v>12996</v>
      </c>
      <c r="C12580" s="190" t="s">
        <v>29797</v>
      </c>
      <c r="D12580" s="190" t="s">
        <v>29797</v>
      </c>
      <c r="E12580" s="190" t="s">
        <v>29797</v>
      </c>
      <c r="F12580" s="190" t="s">
        <v>29797</v>
      </c>
      <c r="G12580" s="190" t="s">
        <v>29797</v>
      </c>
      <c r="H12580" s="190" t="s">
        <v>33340</v>
      </c>
      <c r="I12580" s="190" t="s">
        <v>32686</v>
      </c>
      <c r="J12580" s="190" t="s">
        <v>31420</v>
      </c>
      <c r="K12580" s="190" t="s">
        <v>8076</v>
      </c>
      <c r="L12580" s="190" t="s">
        <v>1447</v>
      </c>
    </row>
    <row r="12581" spans="1:12" ht="15" x14ac:dyDescent="0.25">
      <c r="A12581" s="191" t="s">
        <v>12997</v>
      </c>
      <c r="B12581" s="192" t="s">
        <v>12998</v>
      </c>
      <c r="C12581" s="192" t="s">
        <v>29797</v>
      </c>
      <c r="D12581" s="192" t="s">
        <v>29797</v>
      </c>
      <c r="E12581" s="192" t="s">
        <v>29797</v>
      </c>
      <c r="F12581" s="192" t="s">
        <v>29797</v>
      </c>
      <c r="G12581" s="192" t="s">
        <v>29797</v>
      </c>
      <c r="H12581" s="192" t="s">
        <v>32417</v>
      </c>
      <c r="I12581" s="192" t="s">
        <v>32418</v>
      </c>
      <c r="J12581" s="192" t="s">
        <v>31325</v>
      </c>
      <c r="K12581" s="192" t="s">
        <v>5073</v>
      </c>
      <c r="L12581" s="192" t="s">
        <v>1447</v>
      </c>
    </row>
    <row r="12582" spans="1:12" ht="15" x14ac:dyDescent="0.25">
      <c r="A12582" s="189" t="s">
        <v>18330</v>
      </c>
      <c r="B12582" s="190" t="s">
        <v>22177</v>
      </c>
      <c r="C12582" s="190" t="s">
        <v>29797</v>
      </c>
      <c r="D12582" s="190" t="s">
        <v>29797</v>
      </c>
      <c r="E12582" s="190" t="s">
        <v>29797</v>
      </c>
      <c r="F12582" s="190" t="s">
        <v>29797</v>
      </c>
      <c r="G12582" s="190" t="s">
        <v>29797</v>
      </c>
      <c r="H12582" s="190" t="s">
        <v>29797</v>
      </c>
      <c r="I12582" s="190" t="s">
        <v>29797</v>
      </c>
      <c r="J12582" s="190" t="s">
        <v>29797</v>
      </c>
      <c r="K12582" s="190" t="s">
        <v>29797</v>
      </c>
      <c r="L12582" s="190" t="s">
        <v>29797</v>
      </c>
    </row>
    <row r="12583" spans="1:12" ht="15" x14ac:dyDescent="0.25">
      <c r="A12583" s="191" t="s">
        <v>6828</v>
      </c>
      <c r="B12583" s="192" t="s">
        <v>434</v>
      </c>
      <c r="C12583" s="192" t="s">
        <v>29797</v>
      </c>
      <c r="D12583" s="192" t="s">
        <v>29797</v>
      </c>
      <c r="E12583" s="192" t="s">
        <v>29797</v>
      </c>
      <c r="F12583" s="192" t="s">
        <v>29797</v>
      </c>
      <c r="G12583" s="192" t="s">
        <v>29797</v>
      </c>
      <c r="H12583" s="192" t="s">
        <v>29797</v>
      </c>
      <c r="I12583" s="192" t="s">
        <v>29797</v>
      </c>
      <c r="J12583" s="192" t="s">
        <v>29797</v>
      </c>
      <c r="K12583" s="192" t="s">
        <v>29797</v>
      </c>
      <c r="L12583" s="192" t="s">
        <v>29797</v>
      </c>
    </row>
    <row r="12584" spans="1:12" ht="15" x14ac:dyDescent="0.25">
      <c r="A12584" s="189" t="s">
        <v>12999</v>
      </c>
      <c r="B12584" s="190" t="s">
        <v>13000</v>
      </c>
      <c r="C12584" s="190" t="s">
        <v>29797</v>
      </c>
      <c r="D12584" s="190" t="s">
        <v>29797</v>
      </c>
      <c r="E12584" s="190" t="s">
        <v>29797</v>
      </c>
      <c r="F12584" s="190" t="s">
        <v>29797</v>
      </c>
      <c r="G12584" s="190" t="s">
        <v>29797</v>
      </c>
      <c r="H12584" s="190" t="s">
        <v>31588</v>
      </c>
      <c r="I12584" s="190" t="s">
        <v>30455</v>
      </c>
      <c r="J12584" s="190" t="s">
        <v>29870</v>
      </c>
      <c r="K12584" s="190" t="s">
        <v>8069</v>
      </c>
      <c r="L12584" s="190" t="s">
        <v>1447</v>
      </c>
    </row>
    <row r="12585" spans="1:12" ht="15" x14ac:dyDescent="0.25">
      <c r="A12585" s="191" t="s">
        <v>13001</v>
      </c>
      <c r="B12585" s="192" t="s">
        <v>13763</v>
      </c>
      <c r="C12585" s="192" t="s">
        <v>29797</v>
      </c>
      <c r="D12585" s="192" t="s">
        <v>29797</v>
      </c>
      <c r="E12585" s="192" t="s">
        <v>29797</v>
      </c>
      <c r="F12585" s="192" t="s">
        <v>29797</v>
      </c>
      <c r="G12585" s="192" t="s">
        <v>29797</v>
      </c>
      <c r="H12585" s="192" t="s">
        <v>31588</v>
      </c>
      <c r="I12585" s="192" t="s">
        <v>30455</v>
      </c>
      <c r="J12585" s="192" t="s">
        <v>29870</v>
      </c>
      <c r="K12585" s="192" t="s">
        <v>8069</v>
      </c>
      <c r="L12585" s="192" t="s">
        <v>1447</v>
      </c>
    </row>
    <row r="12586" spans="1:12" ht="15" x14ac:dyDescent="0.25">
      <c r="A12586" s="189" t="s">
        <v>18331</v>
      </c>
      <c r="B12586" s="190" t="s">
        <v>28768</v>
      </c>
      <c r="C12586" s="190" t="s">
        <v>29797</v>
      </c>
      <c r="D12586" s="190" t="s">
        <v>29797</v>
      </c>
      <c r="E12586" s="190" t="s">
        <v>29797</v>
      </c>
      <c r="F12586" s="190" t="s">
        <v>29797</v>
      </c>
      <c r="G12586" s="190" t="s">
        <v>29797</v>
      </c>
      <c r="H12586" s="190" t="s">
        <v>31439</v>
      </c>
      <c r="I12586" s="190" t="s">
        <v>1389</v>
      </c>
      <c r="J12586" s="190" t="s">
        <v>29821</v>
      </c>
      <c r="K12586" s="190" t="s">
        <v>5062</v>
      </c>
      <c r="L12586" s="190" t="s">
        <v>1447</v>
      </c>
    </row>
    <row r="12587" spans="1:12" ht="15" x14ac:dyDescent="0.25">
      <c r="A12587" s="191" t="s">
        <v>18332</v>
      </c>
      <c r="B12587" s="192" t="s">
        <v>28769</v>
      </c>
      <c r="C12587" s="192" t="s">
        <v>29797</v>
      </c>
      <c r="D12587" s="192" t="s">
        <v>29797</v>
      </c>
      <c r="E12587" s="192" t="s">
        <v>29797</v>
      </c>
      <c r="F12587" s="192" t="s">
        <v>29797</v>
      </c>
      <c r="G12587" s="192" t="s">
        <v>29797</v>
      </c>
      <c r="H12587" s="192" t="s">
        <v>31587</v>
      </c>
      <c r="I12587" s="192" t="s">
        <v>9633</v>
      </c>
      <c r="J12587" s="192" t="s">
        <v>29821</v>
      </c>
      <c r="K12587" s="192" t="s">
        <v>5062</v>
      </c>
      <c r="L12587" s="192" t="s">
        <v>1447</v>
      </c>
    </row>
    <row r="12588" spans="1:12" ht="15" x14ac:dyDescent="0.25">
      <c r="A12588" s="189" t="s">
        <v>18333</v>
      </c>
      <c r="B12588" s="190" t="s">
        <v>22178</v>
      </c>
      <c r="C12588" s="190" t="s">
        <v>29797</v>
      </c>
      <c r="D12588" s="190" t="s">
        <v>29797</v>
      </c>
      <c r="E12588" s="190" t="s">
        <v>29797</v>
      </c>
      <c r="F12588" s="190" t="s">
        <v>29797</v>
      </c>
      <c r="G12588" s="190" t="s">
        <v>29797</v>
      </c>
      <c r="H12588" s="190" t="s">
        <v>31376</v>
      </c>
      <c r="I12588" s="190" t="s">
        <v>5062</v>
      </c>
      <c r="J12588" s="190" t="s">
        <v>29821</v>
      </c>
      <c r="K12588" s="190" t="s">
        <v>5062</v>
      </c>
      <c r="L12588" s="190" t="s">
        <v>1447</v>
      </c>
    </row>
    <row r="12589" spans="1:12" ht="15" x14ac:dyDescent="0.25">
      <c r="A12589" s="191" t="s">
        <v>18334</v>
      </c>
      <c r="B12589" s="192" t="s">
        <v>28770</v>
      </c>
      <c r="C12589" s="192" t="s">
        <v>29797</v>
      </c>
      <c r="D12589" s="192" t="s">
        <v>29797</v>
      </c>
      <c r="E12589" s="192" t="s">
        <v>29797</v>
      </c>
      <c r="F12589" s="192" t="s">
        <v>29797</v>
      </c>
      <c r="G12589" s="192" t="s">
        <v>29797</v>
      </c>
      <c r="H12589" s="192" t="s">
        <v>31395</v>
      </c>
      <c r="I12589" s="192" t="s">
        <v>31396</v>
      </c>
      <c r="J12589" s="192" t="s">
        <v>29821</v>
      </c>
      <c r="K12589" s="192" t="s">
        <v>5062</v>
      </c>
      <c r="L12589" s="192" t="s">
        <v>1447</v>
      </c>
    </row>
    <row r="12590" spans="1:12" ht="15" x14ac:dyDescent="0.25">
      <c r="A12590" s="189" t="s">
        <v>18335</v>
      </c>
      <c r="B12590" s="190" t="s">
        <v>22179</v>
      </c>
      <c r="C12590" s="190" t="s">
        <v>29797</v>
      </c>
      <c r="D12590" s="190" t="s">
        <v>29797</v>
      </c>
      <c r="E12590" s="190" t="s">
        <v>29797</v>
      </c>
      <c r="F12590" s="190" t="s">
        <v>29797</v>
      </c>
      <c r="G12590" s="190" t="s">
        <v>29797</v>
      </c>
      <c r="H12590" s="190" t="s">
        <v>29797</v>
      </c>
      <c r="I12590" s="190" t="s">
        <v>29797</v>
      </c>
      <c r="J12590" s="190" t="s">
        <v>29797</v>
      </c>
      <c r="K12590" s="190" t="s">
        <v>29797</v>
      </c>
      <c r="L12590" s="190" t="s">
        <v>29797</v>
      </c>
    </row>
    <row r="12591" spans="1:12" ht="15" x14ac:dyDescent="0.25">
      <c r="A12591" s="191" t="s">
        <v>18336</v>
      </c>
      <c r="B12591" s="192" t="s">
        <v>22180</v>
      </c>
      <c r="C12591" s="192" t="s">
        <v>29797</v>
      </c>
      <c r="D12591" s="192" t="s">
        <v>29797</v>
      </c>
      <c r="E12591" s="192" t="s">
        <v>29797</v>
      </c>
      <c r="F12591" s="192" t="s">
        <v>29797</v>
      </c>
      <c r="G12591" s="192" t="s">
        <v>29797</v>
      </c>
      <c r="H12591" s="192" t="s">
        <v>31376</v>
      </c>
      <c r="I12591" s="192" t="s">
        <v>5062</v>
      </c>
      <c r="J12591" s="192" t="s">
        <v>29821</v>
      </c>
      <c r="K12591" s="192" t="s">
        <v>5062</v>
      </c>
      <c r="L12591" s="192" t="s">
        <v>1447</v>
      </c>
    </row>
    <row r="12592" spans="1:12" ht="15" x14ac:dyDescent="0.25">
      <c r="A12592" s="189" t="s">
        <v>28771</v>
      </c>
      <c r="B12592" s="190" t="s">
        <v>28772</v>
      </c>
      <c r="C12592" s="190" t="s">
        <v>29797</v>
      </c>
      <c r="D12592" s="190" t="s">
        <v>29797</v>
      </c>
      <c r="E12592" s="190" t="s">
        <v>31154</v>
      </c>
      <c r="F12592" s="190" t="s">
        <v>29797</v>
      </c>
      <c r="G12592" s="190" t="s">
        <v>29797</v>
      </c>
      <c r="H12592" s="190" t="s">
        <v>31537</v>
      </c>
      <c r="I12592" s="190" t="s">
        <v>5894</v>
      </c>
      <c r="J12592" s="190" t="s">
        <v>29821</v>
      </c>
      <c r="K12592" s="190" t="s">
        <v>5062</v>
      </c>
      <c r="L12592" s="190" t="s">
        <v>1447</v>
      </c>
    </row>
    <row r="12593" spans="1:12" ht="15" x14ac:dyDescent="0.25">
      <c r="A12593" s="191" t="s">
        <v>18337</v>
      </c>
      <c r="B12593" s="192" t="s">
        <v>22181</v>
      </c>
      <c r="C12593" s="192" t="s">
        <v>29797</v>
      </c>
      <c r="D12593" s="192" t="s">
        <v>29797</v>
      </c>
      <c r="E12593" s="192" t="s">
        <v>29797</v>
      </c>
      <c r="F12593" s="192" t="s">
        <v>29797</v>
      </c>
      <c r="G12593" s="192" t="s">
        <v>29797</v>
      </c>
      <c r="H12593" s="192" t="s">
        <v>31387</v>
      </c>
      <c r="I12593" s="192" t="s">
        <v>31388</v>
      </c>
      <c r="J12593" s="192" t="s">
        <v>31325</v>
      </c>
      <c r="K12593" s="192" t="s">
        <v>5073</v>
      </c>
      <c r="L12593" s="192" t="s">
        <v>1447</v>
      </c>
    </row>
    <row r="12594" spans="1:12" ht="15" x14ac:dyDescent="0.25">
      <c r="A12594" s="189" t="s">
        <v>6041</v>
      </c>
      <c r="B12594" s="190" t="s">
        <v>435</v>
      </c>
      <c r="C12594" s="190" t="s">
        <v>29797</v>
      </c>
      <c r="D12594" s="190" t="s">
        <v>29797</v>
      </c>
      <c r="E12594" s="190" t="s">
        <v>29797</v>
      </c>
      <c r="F12594" s="190" t="s">
        <v>29797</v>
      </c>
      <c r="G12594" s="190" t="s">
        <v>29797</v>
      </c>
      <c r="H12594" s="190" t="s">
        <v>31380</v>
      </c>
      <c r="I12594" s="190" t="s">
        <v>31381</v>
      </c>
      <c r="J12594" s="190" t="s">
        <v>29821</v>
      </c>
      <c r="K12594" s="190" t="s">
        <v>5062</v>
      </c>
      <c r="L12594" s="190" t="s">
        <v>1447</v>
      </c>
    </row>
    <row r="12595" spans="1:12" ht="15" x14ac:dyDescent="0.25">
      <c r="A12595" s="191" t="s">
        <v>18338</v>
      </c>
      <c r="B12595" s="192" t="s">
        <v>22182</v>
      </c>
      <c r="C12595" s="192" t="s">
        <v>29797</v>
      </c>
      <c r="D12595" s="192" t="s">
        <v>29797</v>
      </c>
      <c r="E12595" s="192" t="s">
        <v>29797</v>
      </c>
      <c r="F12595" s="192" t="s">
        <v>29797</v>
      </c>
      <c r="G12595" s="192" t="s">
        <v>29797</v>
      </c>
      <c r="H12595" s="192" t="s">
        <v>31667</v>
      </c>
      <c r="I12595" s="192" t="s">
        <v>5073</v>
      </c>
      <c r="J12595" s="192" t="s">
        <v>31325</v>
      </c>
      <c r="K12595" s="192" t="s">
        <v>5073</v>
      </c>
      <c r="L12595" s="192" t="s">
        <v>1447</v>
      </c>
    </row>
    <row r="12596" spans="1:12" ht="15" x14ac:dyDescent="0.25">
      <c r="A12596" s="189" t="s">
        <v>13764</v>
      </c>
      <c r="B12596" s="190" t="s">
        <v>13765</v>
      </c>
      <c r="C12596" s="190" t="s">
        <v>29797</v>
      </c>
      <c r="D12596" s="190" t="s">
        <v>29797</v>
      </c>
      <c r="E12596" s="190" t="s">
        <v>29797</v>
      </c>
      <c r="F12596" s="190" t="s">
        <v>29797</v>
      </c>
      <c r="G12596" s="190" t="s">
        <v>29797</v>
      </c>
      <c r="H12596" s="190" t="s">
        <v>31588</v>
      </c>
      <c r="I12596" s="190" t="s">
        <v>30455</v>
      </c>
      <c r="J12596" s="190" t="s">
        <v>29870</v>
      </c>
      <c r="K12596" s="190" t="s">
        <v>8069</v>
      </c>
      <c r="L12596" s="190" t="s">
        <v>1447</v>
      </c>
    </row>
    <row r="12597" spans="1:12" ht="15" x14ac:dyDescent="0.25">
      <c r="A12597" s="191" t="s">
        <v>18339</v>
      </c>
      <c r="B12597" s="192" t="s">
        <v>22183</v>
      </c>
      <c r="C12597" s="192" t="s">
        <v>29797</v>
      </c>
      <c r="D12597" s="192" t="s">
        <v>29797</v>
      </c>
      <c r="E12597" s="192" t="s">
        <v>29797</v>
      </c>
      <c r="F12597" s="192" t="s">
        <v>29797</v>
      </c>
      <c r="G12597" s="192" t="s">
        <v>29797</v>
      </c>
      <c r="H12597" s="192" t="s">
        <v>29797</v>
      </c>
      <c r="I12597" s="192" t="s">
        <v>29797</v>
      </c>
      <c r="J12597" s="192" t="s">
        <v>29797</v>
      </c>
      <c r="K12597" s="192" t="s">
        <v>29797</v>
      </c>
      <c r="L12597" s="192" t="s">
        <v>29797</v>
      </c>
    </row>
    <row r="12598" spans="1:12" ht="15" x14ac:dyDescent="0.25">
      <c r="A12598" s="189" t="s">
        <v>18340</v>
      </c>
      <c r="B12598" s="190" t="s">
        <v>22184</v>
      </c>
      <c r="C12598" s="190" t="s">
        <v>29797</v>
      </c>
      <c r="D12598" s="190" t="s">
        <v>29797</v>
      </c>
      <c r="E12598" s="190" t="s">
        <v>29797</v>
      </c>
      <c r="F12598" s="190" t="s">
        <v>29797</v>
      </c>
      <c r="G12598" s="190" t="s">
        <v>29797</v>
      </c>
      <c r="H12598" s="190" t="s">
        <v>29797</v>
      </c>
      <c r="I12598" s="190" t="s">
        <v>29797</v>
      </c>
      <c r="J12598" s="190" t="s">
        <v>29797</v>
      </c>
      <c r="K12598" s="190" t="s">
        <v>29797</v>
      </c>
      <c r="L12598" s="190" t="s">
        <v>29797</v>
      </c>
    </row>
    <row r="12599" spans="1:12" ht="15" x14ac:dyDescent="0.25">
      <c r="A12599" s="191" t="s">
        <v>13766</v>
      </c>
      <c r="B12599" s="192" t="s">
        <v>13767</v>
      </c>
      <c r="C12599" s="192" t="s">
        <v>29797</v>
      </c>
      <c r="D12599" s="192" t="s">
        <v>29797</v>
      </c>
      <c r="E12599" s="192" t="s">
        <v>29797</v>
      </c>
      <c r="F12599" s="192" t="s">
        <v>29797</v>
      </c>
      <c r="G12599" s="192" t="s">
        <v>29797</v>
      </c>
      <c r="H12599" s="192" t="s">
        <v>31314</v>
      </c>
      <c r="I12599" s="192" t="s">
        <v>5062</v>
      </c>
      <c r="J12599" s="192" t="s">
        <v>29821</v>
      </c>
      <c r="K12599" s="192" t="s">
        <v>5062</v>
      </c>
      <c r="L12599" s="192" t="s">
        <v>1447</v>
      </c>
    </row>
    <row r="12600" spans="1:12" ht="15" x14ac:dyDescent="0.25">
      <c r="A12600" s="189" t="s">
        <v>6829</v>
      </c>
      <c r="B12600" s="190" t="s">
        <v>436</v>
      </c>
      <c r="C12600" s="190" t="s">
        <v>29797</v>
      </c>
      <c r="D12600" s="190" t="s">
        <v>29797</v>
      </c>
      <c r="E12600" s="190" t="s">
        <v>29797</v>
      </c>
      <c r="F12600" s="190" t="s">
        <v>29797</v>
      </c>
      <c r="G12600" s="190" t="s">
        <v>29797</v>
      </c>
      <c r="H12600" s="190" t="s">
        <v>29797</v>
      </c>
      <c r="I12600" s="190" t="s">
        <v>29797</v>
      </c>
      <c r="J12600" s="190" t="s">
        <v>29797</v>
      </c>
      <c r="K12600" s="190" t="s">
        <v>29797</v>
      </c>
      <c r="L12600" s="190" t="s">
        <v>29797</v>
      </c>
    </row>
    <row r="12601" spans="1:12" ht="15" x14ac:dyDescent="0.25">
      <c r="A12601" s="191" t="s">
        <v>18341</v>
      </c>
      <c r="B12601" s="192" t="s">
        <v>22185</v>
      </c>
      <c r="C12601" s="192" t="s">
        <v>29797</v>
      </c>
      <c r="D12601" s="192" t="s">
        <v>29797</v>
      </c>
      <c r="E12601" s="192" t="s">
        <v>29797</v>
      </c>
      <c r="F12601" s="192" t="s">
        <v>29797</v>
      </c>
      <c r="G12601" s="192" t="s">
        <v>29797</v>
      </c>
      <c r="H12601" s="192" t="s">
        <v>31560</v>
      </c>
      <c r="I12601" s="192" t="s">
        <v>5073</v>
      </c>
      <c r="J12601" s="192" t="s">
        <v>31325</v>
      </c>
      <c r="K12601" s="192" t="s">
        <v>5073</v>
      </c>
      <c r="L12601" s="192" t="s">
        <v>1447</v>
      </c>
    </row>
    <row r="12602" spans="1:12" ht="15" x14ac:dyDescent="0.25">
      <c r="A12602" s="189" t="s">
        <v>18342</v>
      </c>
      <c r="B12602" s="190" t="s">
        <v>22186</v>
      </c>
      <c r="C12602" s="190" t="s">
        <v>29797</v>
      </c>
      <c r="D12602" s="190" t="s">
        <v>29797</v>
      </c>
      <c r="E12602" s="190" t="s">
        <v>29797</v>
      </c>
      <c r="F12602" s="190" t="s">
        <v>29797</v>
      </c>
      <c r="G12602" s="190" t="s">
        <v>29797</v>
      </c>
      <c r="H12602" s="190" t="s">
        <v>29797</v>
      </c>
      <c r="I12602" s="190" t="s">
        <v>29797</v>
      </c>
      <c r="J12602" s="190" t="s">
        <v>29797</v>
      </c>
      <c r="K12602" s="190" t="s">
        <v>29797</v>
      </c>
      <c r="L12602" s="190" t="s">
        <v>29797</v>
      </c>
    </row>
    <row r="12603" spans="1:12" ht="15" x14ac:dyDescent="0.25">
      <c r="A12603" s="191" t="s">
        <v>13768</v>
      </c>
      <c r="B12603" s="192" t="s">
        <v>13769</v>
      </c>
      <c r="C12603" s="192" t="s">
        <v>29797</v>
      </c>
      <c r="D12603" s="192" t="s">
        <v>29797</v>
      </c>
      <c r="E12603" s="192" t="s">
        <v>29797</v>
      </c>
      <c r="F12603" s="192" t="s">
        <v>29797</v>
      </c>
      <c r="G12603" s="192" t="s">
        <v>29797</v>
      </c>
      <c r="H12603" s="192" t="s">
        <v>31511</v>
      </c>
      <c r="I12603" s="192" t="s">
        <v>31512</v>
      </c>
      <c r="J12603" s="192" t="s">
        <v>29821</v>
      </c>
      <c r="K12603" s="192" t="s">
        <v>5062</v>
      </c>
      <c r="L12603" s="192" t="s">
        <v>1447</v>
      </c>
    </row>
    <row r="12604" spans="1:12" ht="15" x14ac:dyDescent="0.25">
      <c r="A12604" s="189" t="s">
        <v>18343</v>
      </c>
      <c r="B12604" s="190" t="s">
        <v>22187</v>
      </c>
      <c r="C12604" s="190" t="s">
        <v>29797</v>
      </c>
      <c r="D12604" s="190" t="s">
        <v>29797</v>
      </c>
      <c r="E12604" s="190" t="s">
        <v>29797</v>
      </c>
      <c r="F12604" s="190" t="s">
        <v>29797</v>
      </c>
      <c r="G12604" s="190" t="s">
        <v>29797</v>
      </c>
      <c r="H12604" s="190" t="s">
        <v>29797</v>
      </c>
      <c r="I12604" s="190" t="s">
        <v>29797</v>
      </c>
      <c r="J12604" s="190" t="s">
        <v>29797</v>
      </c>
      <c r="K12604" s="190" t="s">
        <v>29797</v>
      </c>
      <c r="L12604" s="190" t="s">
        <v>29797</v>
      </c>
    </row>
    <row r="12605" spans="1:12" ht="15" x14ac:dyDescent="0.25">
      <c r="A12605" s="191" t="s">
        <v>13770</v>
      </c>
      <c r="B12605" s="192" t="s">
        <v>13771</v>
      </c>
      <c r="C12605" s="192" t="s">
        <v>29797</v>
      </c>
      <c r="D12605" s="192" t="s">
        <v>29797</v>
      </c>
      <c r="E12605" s="192" t="s">
        <v>29797</v>
      </c>
      <c r="F12605" s="192" t="s">
        <v>29797</v>
      </c>
      <c r="G12605" s="192" t="s">
        <v>29797</v>
      </c>
      <c r="H12605" s="192" t="s">
        <v>31349</v>
      </c>
      <c r="I12605" s="192" t="s">
        <v>5073</v>
      </c>
      <c r="J12605" s="192" t="s">
        <v>31325</v>
      </c>
      <c r="K12605" s="192" t="s">
        <v>5073</v>
      </c>
      <c r="L12605" s="192" t="s">
        <v>1447</v>
      </c>
    </row>
    <row r="12606" spans="1:12" ht="15" x14ac:dyDescent="0.25">
      <c r="A12606" s="189" t="s">
        <v>18344</v>
      </c>
      <c r="B12606" s="190" t="s">
        <v>22188</v>
      </c>
      <c r="C12606" s="190" t="s">
        <v>29797</v>
      </c>
      <c r="D12606" s="190" t="s">
        <v>29797</v>
      </c>
      <c r="E12606" s="190" t="s">
        <v>29797</v>
      </c>
      <c r="F12606" s="190" t="s">
        <v>29797</v>
      </c>
      <c r="G12606" s="190" t="s">
        <v>29797</v>
      </c>
      <c r="H12606" s="190" t="s">
        <v>31314</v>
      </c>
      <c r="I12606" s="190" t="s">
        <v>5062</v>
      </c>
      <c r="J12606" s="190" t="s">
        <v>29821</v>
      </c>
      <c r="K12606" s="190" t="s">
        <v>5062</v>
      </c>
      <c r="L12606" s="190" t="s">
        <v>1447</v>
      </c>
    </row>
    <row r="12607" spans="1:12" ht="15" x14ac:dyDescent="0.25">
      <c r="A12607" s="191" t="s">
        <v>28773</v>
      </c>
      <c r="B12607" s="192" t="s">
        <v>28774</v>
      </c>
      <c r="C12607" s="192" t="s">
        <v>29797</v>
      </c>
      <c r="D12607" s="192" t="s">
        <v>29797</v>
      </c>
      <c r="E12607" s="192" t="s">
        <v>29797</v>
      </c>
      <c r="F12607" s="192" t="s">
        <v>29797</v>
      </c>
      <c r="G12607" s="192" t="s">
        <v>29797</v>
      </c>
      <c r="H12607" s="192" t="s">
        <v>31310</v>
      </c>
      <c r="I12607" s="192" t="s">
        <v>31311</v>
      </c>
      <c r="J12607" s="192" t="s">
        <v>29821</v>
      </c>
      <c r="K12607" s="192" t="s">
        <v>5062</v>
      </c>
      <c r="L12607" s="192" t="s">
        <v>1447</v>
      </c>
    </row>
    <row r="12608" spans="1:12" ht="15" x14ac:dyDescent="0.25">
      <c r="A12608" s="189" t="s">
        <v>28775</v>
      </c>
      <c r="B12608" s="190" t="s">
        <v>28774</v>
      </c>
      <c r="C12608" s="190" t="s">
        <v>29797</v>
      </c>
      <c r="D12608" s="190" t="s">
        <v>29797</v>
      </c>
      <c r="E12608" s="190" t="s">
        <v>29797</v>
      </c>
      <c r="F12608" s="190" t="s">
        <v>29797</v>
      </c>
      <c r="G12608" s="190" t="s">
        <v>29797</v>
      </c>
      <c r="H12608" s="190" t="s">
        <v>31310</v>
      </c>
      <c r="I12608" s="190" t="s">
        <v>31311</v>
      </c>
      <c r="J12608" s="190" t="s">
        <v>29821</v>
      </c>
      <c r="K12608" s="190" t="s">
        <v>5062</v>
      </c>
      <c r="L12608" s="190" t="s">
        <v>1447</v>
      </c>
    </row>
    <row r="12609" spans="1:12" ht="15" x14ac:dyDescent="0.25">
      <c r="A12609" s="191" t="s">
        <v>18345</v>
      </c>
      <c r="B12609" s="192" t="s">
        <v>22189</v>
      </c>
      <c r="C12609" s="192" t="s">
        <v>29797</v>
      </c>
      <c r="D12609" s="192" t="s">
        <v>29797</v>
      </c>
      <c r="E12609" s="192" t="s">
        <v>29797</v>
      </c>
      <c r="F12609" s="192" t="s">
        <v>29797</v>
      </c>
      <c r="G12609" s="192" t="s">
        <v>29797</v>
      </c>
      <c r="H12609" s="192" t="s">
        <v>31409</v>
      </c>
      <c r="I12609" s="192" t="s">
        <v>5062</v>
      </c>
      <c r="J12609" s="192" t="s">
        <v>29821</v>
      </c>
      <c r="K12609" s="192" t="s">
        <v>5062</v>
      </c>
      <c r="L12609" s="192" t="s">
        <v>1447</v>
      </c>
    </row>
    <row r="12610" spans="1:12" ht="15" x14ac:dyDescent="0.25">
      <c r="A12610" s="189" t="s">
        <v>13772</v>
      </c>
      <c r="B12610" s="190" t="s">
        <v>13773</v>
      </c>
      <c r="C12610" s="190" t="s">
        <v>29797</v>
      </c>
      <c r="D12610" s="190" t="s">
        <v>29797</v>
      </c>
      <c r="E12610" s="190" t="s">
        <v>29797</v>
      </c>
      <c r="F12610" s="190" t="s">
        <v>29797</v>
      </c>
      <c r="G12610" s="190" t="s">
        <v>29797</v>
      </c>
      <c r="H12610" s="190" t="s">
        <v>29797</v>
      </c>
      <c r="I12610" s="190" t="s">
        <v>29797</v>
      </c>
      <c r="J12610" s="190" t="s">
        <v>29821</v>
      </c>
      <c r="K12610" s="190" t="s">
        <v>5062</v>
      </c>
      <c r="L12610" s="190" t="s">
        <v>1447</v>
      </c>
    </row>
    <row r="12611" spans="1:12" ht="15" x14ac:dyDescent="0.25">
      <c r="A12611" s="191" t="s">
        <v>13774</v>
      </c>
      <c r="B12611" s="192" t="s">
        <v>13775</v>
      </c>
      <c r="C12611" s="192" t="s">
        <v>29797</v>
      </c>
      <c r="D12611" s="192" t="s">
        <v>29797</v>
      </c>
      <c r="E12611" s="192" t="s">
        <v>29797</v>
      </c>
      <c r="F12611" s="192" t="s">
        <v>29797</v>
      </c>
      <c r="G12611" s="192" t="s">
        <v>29797</v>
      </c>
      <c r="H12611" s="192" t="s">
        <v>31376</v>
      </c>
      <c r="I12611" s="192" t="s">
        <v>5062</v>
      </c>
      <c r="J12611" s="192" t="s">
        <v>29821</v>
      </c>
      <c r="K12611" s="192" t="s">
        <v>5062</v>
      </c>
      <c r="L12611" s="192" t="s">
        <v>1447</v>
      </c>
    </row>
    <row r="12612" spans="1:12" ht="15" x14ac:dyDescent="0.25">
      <c r="A12612" s="189" t="s">
        <v>13776</v>
      </c>
      <c r="B12612" s="190" t="s">
        <v>13777</v>
      </c>
      <c r="C12612" s="190" t="s">
        <v>29797</v>
      </c>
      <c r="D12612" s="190" t="s">
        <v>29797</v>
      </c>
      <c r="E12612" s="190" t="s">
        <v>29797</v>
      </c>
      <c r="F12612" s="190" t="s">
        <v>29797</v>
      </c>
      <c r="G12612" s="190" t="s">
        <v>29797</v>
      </c>
      <c r="H12612" s="190" t="s">
        <v>29797</v>
      </c>
      <c r="I12612" s="190" t="s">
        <v>29797</v>
      </c>
      <c r="J12612" s="190" t="s">
        <v>29821</v>
      </c>
      <c r="K12612" s="190" t="s">
        <v>5062</v>
      </c>
      <c r="L12612" s="190" t="s">
        <v>1447</v>
      </c>
    </row>
    <row r="12613" spans="1:12" ht="15" x14ac:dyDescent="0.25">
      <c r="A12613" s="191" t="s">
        <v>13778</v>
      </c>
      <c r="B12613" s="192" t="s">
        <v>13779</v>
      </c>
      <c r="C12613" s="192" t="s">
        <v>29797</v>
      </c>
      <c r="D12613" s="192" t="s">
        <v>29797</v>
      </c>
      <c r="E12613" s="192" t="s">
        <v>29797</v>
      </c>
      <c r="F12613" s="192" t="s">
        <v>29797</v>
      </c>
      <c r="G12613" s="192" t="s">
        <v>29797</v>
      </c>
      <c r="H12613" s="192" t="s">
        <v>31402</v>
      </c>
      <c r="I12613" s="192" t="s">
        <v>31403</v>
      </c>
      <c r="J12613" s="192" t="s">
        <v>29821</v>
      </c>
      <c r="K12613" s="192" t="s">
        <v>5062</v>
      </c>
      <c r="L12613" s="192" t="s">
        <v>1447</v>
      </c>
    </row>
    <row r="12614" spans="1:12" ht="15" x14ac:dyDescent="0.25">
      <c r="A12614" s="189" t="s">
        <v>18346</v>
      </c>
      <c r="B12614" s="190" t="s">
        <v>22190</v>
      </c>
      <c r="C12614" s="190" t="s">
        <v>29797</v>
      </c>
      <c r="D12614" s="190" t="s">
        <v>29797</v>
      </c>
      <c r="E12614" s="190" t="s">
        <v>29797</v>
      </c>
      <c r="F12614" s="190" t="s">
        <v>29797</v>
      </c>
      <c r="G12614" s="190" t="s">
        <v>29797</v>
      </c>
      <c r="H12614" s="190" t="s">
        <v>31542</v>
      </c>
      <c r="I12614" s="190" t="s">
        <v>31543</v>
      </c>
      <c r="J12614" s="190" t="s">
        <v>29821</v>
      </c>
      <c r="K12614" s="190" t="s">
        <v>5062</v>
      </c>
      <c r="L12614" s="190" t="s">
        <v>1447</v>
      </c>
    </row>
    <row r="12615" spans="1:12" ht="15" x14ac:dyDescent="0.25">
      <c r="A12615" s="191" t="s">
        <v>6830</v>
      </c>
      <c r="B12615" s="192" t="s">
        <v>437</v>
      </c>
      <c r="C12615" s="192" t="s">
        <v>29797</v>
      </c>
      <c r="D12615" s="192" t="s">
        <v>29797</v>
      </c>
      <c r="E12615" s="192" t="s">
        <v>29797</v>
      </c>
      <c r="F12615" s="192" t="s">
        <v>29797</v>
      </c>
      <c r="G12615" s="192" t="s">
        <v>29797</v>
      </c>
      <c r="H12615" s="192" t="s">
        <v>31390</v>
      </c>
      <c r="I12615" s="192" t="s">
        <v>14423</v>
      </c>
      <c r="J12615" s="192" t="s">
        <v>29821</v>
      </c>
      <c r="K12615" s="192" t="s">
        <v>5062</v>
      </c>
      <c r="L12615" s="192" t="s">
        <v>1447</v>
      </c>
    </row>
    <row r="12616" spans="1:12" ht="15" x14ac:dyDescent="0.25">
      <c r="A12616" s="189" t="s">
        <v>13780</v>
      </c>
      <c r="B12616" s="190" t="s">
        <v>13781</v>
      </c>
      <c r="C12616" s="190" t="s">
        <v>29797</v>
      </c>
      <c r="D12616" s="190" t="s">
        <v>29797</v>
      </c>
      <c r="E12616" s="190" t="s">
        <v>29797</v>
      </c>
      <c r="F12616" s="190" t="s">
        <v>29797</v>
      </c>
      <c r="G12616" s="190" t="s">
        <v>29797</v>
      </c>
      <c r="H12616" s="190" t="s">
        <v>31334</v>
      </c>
      <c r="I12616" s="190" t="s">
        <v>31335</v>
      </c>
      <c r="J12616" s="190" t="s">
        <v>29821</v>
      </c>
      <c r="K12616" s="190" t="s">
        <v>5062</v>
      </c>
      <c r="L12616" s="190" t="s">
        <v>1447</v>
      </c>
    </row>
    <row r="12617" spans="1:12" ht="15" x14ac:dyDescent="0.25">
      <c r="A12617" s="191" t="s">
        <v>18347</v>
      </c>
      <c r="B12617" s="192" t="s">
        <v>28776</v>
      </c>
      <c r="C12617" s="192" t="s">
        <v>29797</v>
      </c>
      <c r="D12617" s="192" t="s">
        <v>29797</v>
      </c>
      <c r="E12617" s="192" t="s">
        <v>29797</v>
      </c>
      <c r="F12617" s="192" t="s">
        <v>29797</v>
      </c>
      <c r="G12617" s="192" t="s">
        <v>29797</v>
      </c>
      <c r="H12617" s="192" t="s">
        <v>31409</v>
      </c>
      <c r="I12617" s="192" t="s">
        <v>5062</v>
      </c>
      <c r="J12617" s="192" t="s">
        <v>29821</v>
      </c>
      <c r="K12617" s="192" t="s">
        <v>5062</v>
      </c>
      <c r="L12617" s="192" t="s">
        <v>1447</v>
      </c>
    </row>
    <row r="12618" spans="1:12" ht="15" x14ac:dyDescent="0.25">
      <c r="A12618" s="189" t="s">
        <v>13782</v>
      </c>
      <c r="B12618" s="190" t="s">
        <v>13783</v>
      </c>
      <c r="C12618" s="190" t="s">
        <v>29797</v>
      </c>
      <c r="D12618" s="190" t="s">
        <v>29797</v>
      </c>
      <c r="E12618" s="190" t="s">
        <v>29797</v>
      </c>
      <c r="F12618" s="190" t="s">
        <v>29797</v>
      </c>
      <c r="G12618" s="190" t="s">
        <v>29797</v>
      </c>
      <c r="H12618" s="190" t="s">
        <v>32294</v>
      </c>
      <c r="I12618" s="190" t="s">
        <v>32295</v>
      </c>
      <c r="J12618" s="190" t="s">
        <v>29821</v>
      </c>
      <c r="K12618" s="190" t="s">
        <v>5062</v>
      </c>
      <c r="L12618" s="190" t="s">
        <v>1447</v>
      </c>
    </row>
    <row r="12619" spans="1:12" ht="15" x14ac:dyDescent="0.25">
      <c r="A12619" s="191" t="s">
        <v>18348</v>
      </c>
      <c r="B12619" s="192" t="s">
        <v>22191</v>
      </c>
      <c r="C12619" s="192" t="s">
        <v>29797</v>
      </c>
      <c r="D12619" s="192" t="s">
        <v>29797</v>
      </c>
      <c r="E12619" s="192" t="s">
        <v>29797</v>
      </c>
      <c r="F12619" s="192" t="s">
        <v>29797</v>
      </c>
      <c r="G12619" s="192" t="s">
        <v>29797</v>
      </c>
      <c r="H12619" s="192" t="s">
        <v>31353</v>
      </c>
      <c r="I12619" s="192" t="s">
        <v>5073</v>
      </c>
      <c r="J12619" s="192" t="s">
        <v>31325</v>
      </c>
      <c r="K12619" s="192" t="s">
        <v>5073</v>
      </c>
      <c r="L12619" s="192" t="s">
        <v>1447</v>
      </c>
    </row>
    <row r="12620" spans="1:12" ht="15" x14ac:dyDescent="0.25">
      <c r="A12620" s="189" t="s">
        <v>6831</v>
      </c>
      <c r="B12620" s="190" t="s">
        <v>438</v>
      </c>
      <c r="C12620" s="190" t="s">
        <v>29797</v>
      </c>
      <c r="D12620" s="190" t="s">
        <v>29797</v>
      </c>
      <c r="E12620" s="190" t="s">
        <v>29797</v>
      </c>
      <c r="F12620" s="190" t="s">
        <v>29797</v>
      </c>
      <c r="G12620" s="190" t="s">
        <v>29797</v>
      </c>
      <c r="H12620" s="190" t="s">
        <v>31452</v>
      </c>
      <c r="I12620" s="190" t="s">
        <v>31453</v>
      </c>
      <c r="J12620" s="190" t="s">
        <v>29821</v>
      </c>
      <c r="K12620" s="190" t="s">
        <v>5062</v>
      </c>
      <c r="L12620" s="190" t="s">
        <v>1447</v>
      </c>
    </row>
    <row r="12621" spans="1:12" ht="15" x14ac:dyDescent="0.25">
      <c r="A12621" s="191" t="s">
        <v>18349</v>
      </c>
      <c r="B12621" s="192" t="s">
        <v>22192</v>
      </c>
      <c r="C12621" s="192" t="s">
        <v>29797</v>
      </c>
      <c r="D12621" s="192" t="s">
        <v>29797</v>
      </c>
      <c r="E12621" s="192" t="s">
        <v>29797</v>
      </c>
      <c r="F12621" s="192" t="s">
        <v>29797</v>
      </c>
      <c r="G12621" s="192" t="s">
        <v>29797</v>
      </c>
      <c r="H12621" s="192" t="s">
        <v>31339</v>
      </c>
      <c r="I12621" s="192" t="s">
        <v>1394</v>
      </c>
      <c r="J12621" s="192" t="s">
        <v>29821</v>
      </c>
      <c r="K12621" s="192" t="s">
        <v>5062</v>
      </c>
      <c r="L12621" s="192" t="s">
        <v>1447</v>
      </c>
    </row>
    <row r="12622" spans="1:12" ht="15" x14ac:dyDescent="0.25">
      <c r="A12622" s="189" t="s">
        <v>13784</v>
      </c>
      <c r="B12622" s="190" t="s">
        <v>13785</v>
      </c>
      <c r="C12622" s="190" t="s">
        <v>29797</v>
      </c>
      <c r="D12622" s="190" t="s">
        <v>29797</v>
      </c>
      <c r="E12622" s="190" t="s">
        <v>29797</v>
      </c>
      <c r="F12622" s="190" t="s">
        <v>29797</v>
      </c>
      <c r="G12622" s="190" t="s">
        <v>29797</v>
      </c>
      <c r="H12622" s="190" t="s">
        <v>31507</v>
      </c>
      <c r="I12622" s="190" t="s">
        <v>1388</v>
      </c>
      <c r="J12622" s="190" t="s">
        <v>29821</v>
      </c>
      <c r="K12622" s="190" t="s">
        <v>5062</v>
      </c>
      <c r="L12622" s="190" t="s">
        <v>1447</v>
      </c>
    </row>
    <row r="12623" spans="1:12" ht="15" x14ac:dyDescent="0.25">
      <c r="A12623" s="191" t="s">
        <v>18350</v>
      </c>
      <c r="B12623" s="192" t="s">
        <v>22193</v>
      </c>
      <c r="C12623" s="192" t="s">
        <v>29797</v>
      </c>
      <c r="D12623" s="192" t="s">
        <v>29797</v>
      </c>
      <c r="E12623" s="192" t="s">
        <v>29797</v>
      </c>
      <c r="F12623" s="192" t="s">
        <v>29797</v>
      </c>
      <c r="G12623" s="192" t="s">
        <v>29797</v>
      </c>
      <c r="H12623" s="192" t="s">
        <v>31802</v>
      </c>
      <c r="I12623" s="192" t="s">
        <v>31803</v>
      </c>
      <c r="J12623" s="192" t="s">
        <v>29821</v>
      </c>
      <c r="K12623" s="192" t="s">
        <v>5062</v>
      </c>
      <c r="L12623" s="192" t="s">
        <v>1447</v>
      </c>
    </row>
    <row r="12624" spans="1:12" ht="15" x14ac:dyDescent="0.25">
      <c r="A12624" s="189" t="s">
        <v>13786</v>
      </c>
      <c r="B12624" s="190" t="s">
        <v>13787</v>
      </c>
      <c r="C12624" s="190" t="s">
        <v>29797</v>
      </c>
      <c r="D12624" s="190" t="s">
        <v>29797</v>
      </c>
      <c r="E12624" s="190" t="s">
        <v>29797</v>
      </c>
      <c r="F12624" s="190" t="s">
        <v>29797</v>
      </c>
      <c r="G12624" s="190" t="s">
        <v>29797</v>
      </c>
      <c r="H12624" s="190" t="s">
        <v>29797</v>
      </c>
      <c r="I12624" s="190" t="s">
        <v>29797</v>
      </c>
      <c r="J12624" s="190" t="s">
        <v>29821</v>
      </c>
      <c r="K12624" s="190" t="s">
        <v>5062</v>
      </c>
      <c r="L12624" s="190" t="s">
        <v>1447</v>
      </c>
    </row>
    <row r="12625" spans="1:12" ht="15" x14ac:dyDescent="0.25">
      <c r="A12625" s="191" t="s">
        <v>6832</v>
      </c>
      <c r="B12625" s="192" t="s">
        <v>439</v>
      </c>
      <c r="C12625" s="192" t="s">
        <v>29797</v>
      </c>
      <c r="D12625" s="192" t="s">
        <v>29797</v>
      </c>
      <c r="E12625" s="192" t="s">
        <v>29797</v>
      </c>
      <c r="F12625" s="192" t="s">
        <v>29797</v>
      </c>
      <c r="G12625" s="192" t="s">
        <v>29797</v>
      </c>
      <c r="H12625" s="192" t="s">
        <v>29797</v>
      </c>
      <c r="I12625" s="192" t="s">
        <v>29797</v>
      </c>
      <c r="J12625" s="192" t="s">
        <v>29797</v>
      </c>
      <c r="K12625" s="192" t="s">
        <v>29797</v>
      </c>
      <c r="L12625" s="192" t="s">
        <v>29797</v>
      </c>
    </row>
    <row r="12626" spans="1:12" ht="15" x14ac:dyDescent="0.25">
      <c r="A12626" s="189" t="s">
        <v>13788</v>
      </c>
      <c r="B12626" s="190" t="s">
        <v>13789</v>
      </c>
      <c r="C12626" s="190" t="s">
        <v>29797</v>
      </c>
      <c r="D12626" s="190" t="s">
        <v>29797</v>
      </c>
      <c r="E12626" s="190" t="s">
        <v>29797</v>
      </c>
      <c r="F12626" s="190" t="s">
        <v>29797</v>
      </c>
      <c r="G12626" s="190" t="s">
        <v>29797</v>
      </c>
      <c r="H12626" s="190" t="s">
        <v>31573</v>
      </c>
      <c r="I12626" s="190" t="s">
        <v>31574</v>
      </c>
      <c r="J12626" s="190" t="s">
        <v>29821</v>
      </c>
      <c r="K12626" s="190" t="s">
        <v>5062</v>
      </c>
      <c r="L12626" s="190" t="s">
        <v>1447</v>
      </c>
    </row>
    <row r="12627" spans="1:12" ht="15" x14ac:dyDescent="0.25">
      <c r="A12627" s="191" t="s">
        <v>13790</v>
      </c>
      <c r="B12627" s="192" t="s">
        <v>13791</v>
      </c>
      <c r="C12627" s="192" t="s">
        <v>29797</v>
      </c>
      <c r="D12627" s="192" t="s">
        <v>29797</v>
      </c>
      <c r="E12627" s="192" t="s">
        <v>29797</v>
      </c>
      <c r="F12627" s="192" t="s">
        <v>29797</v>
      </c>
      <c r="G12627" s="192" t="s">
        <v>29797</v>
      </c>
      <c r="H12627" s="192" t="s">
        <v>31454</v>
      </c>
      <c r="I12627" s="192" t="s">
        <v>1384</v>
      </c>
      <c r="J12627" s="192" t="s">
        <v>29821</v>
      </c>
      <c r="K12627" s="192" t="s">
        <v>5062</v>
      </c>
      <c r="L12627" s="192" t="s">
        <v>1447</v>
      </c>
    </row>
    <row r="12628" spans="1:12" ht="15" x14ac:dyDescent="0.25">
      <c r="A12628" s="189" t="s">
        <v>18351</v>
      </c>
      <c r="B12628" s="190" t="s">
        <v>22194</v>
      </c>
      <c r="C12628" s="190" t="s">
        <v>29797</v>
      </c>
      <c r="D12628" s="190" t="s">
        <v>29797</v>
      </c>
      <c r="E12628" s="190" t="s">
        <v>29797</v>
      </c>
      <c r="F12628" s="190" t="s">
        <v>29797</v>
      </c>
      <c r="G12628" s="190" t="s">
        <v>29797</v>
      </c>
      <c r="H12628" s="190" t="s">
        <v>31340</v>
      </c>
      <c r="I12628" s="190" t="s">
        <v>1380</v>
      </c>
      <c r="J12628" s="190" t="s">
        <v>29821</v>
      </c>
      <c r="K12628" s="190" t="s">
        <v>5062</v>
      </c>
      <c r="L12628" s="190" t="s">
        <v>1447</v>
      </c>
    </row>
    <row r="12629" spans="1:12" ht="15" x14ac:dyDescent="0.25">
      <c r="A12629" s="191" t="s">
        <v>28777</v>
      </c>
      <c r="B12629" s="192" t="s">
        <v>28778</v>
      </c>
      <c r="C12629" s="192" t="s">
        <v>29797</v>
      </c>
      <c r="D12629" s="192" t="s">
        <v>29797</v>
      </c>
      <c r="E12629" s="192" t="s">
        <v>29797</v>
      </c>
      <c r="F12629" s="192" t="s">
        <v>29797</v>
      </c>
      <c r="G12629" s="192" t="s">
        <v>29797</v>
      </c>
      <c r="H12629" s="192" t="s">
        <v>31340</v>
      </c>
      <c r="I12629" s="192" t="s">
        <v>1380</v>
      </c>
      <c r="J12629" s="192" t="s">
        <v>29821</v>
      </c>
      <c r="K12629" s="192" t="s">
        <v>5062</v>
      </c>
      <c r="L12629" s="192" t="s">
        <v>1447</v>
      </c>
    </row>
    <row r="12630" spans="1:12" ht="15" x14ac:dyDescent="0.25">
      <c r="A12630" s="189" t="s">
        <v>13792</v>
      </c>
      <c r="B12630" s="190" t="s">
        <v>13793</v>
      </c>
      <c r="C12630" s="190" t="s">
        <v>29797</v>
      </c>
      <c r="D12630" s="190" t="s">
        <v>29797</v>
      </c>
      <c r="E12630" s="190" t="s">
        <v>29797</v>
      </c>
      <c r="F12630" s="190" t="s">
        <v>29797</v>
      </c>
      <c r="G12630" s="190" t="s">
        <v>29797</v>
      </c>
      <c r="H12630" s="190" t="s">
        <v>29797</v>
      </c>
      <c r="I12630" s="190" t="s">
        <v>29797</v>
      </c>
      <c r="J12630" s="190" t="s">
        <v>29821</v>
      </c>
      <c r="K12630" s="190" t="s">
        <v>5062</v>
      </c>
      <c r="L12630" s="190" t="s">
        <v>1447</v>
      </c>
    </row>
    <row r="12631" spans="1:12" ht="15" x14ac:dyDescent="0.25">
      <c r="A12631" s="191" t="s">
        <v>28779</v>
      </c>
      <c r="B12631" s="192" t="s">
        <v>28780</v>
      </c>
      <c r="C12631" s="192" t="s">
        <v>29797</v>
      </c>
      <c r="D12631" s="192" t="s">
        <v>29797</v>
      </c>
      <c r="E12631" s="192" t="s">
        <v>29797</v>
      </c>
      <c r="F12631" s="192" t="s">
        <v>29797</v>
      </c>
      <c r="G12631" s="192" t="s">
        <v>29797</v>
      </c>
      <c r="H12631" s="192" t="s">
        <v>31833</v>
      </c>
      <c r="I12631" s="192" t="s">
        <v>31834</v>
      </c>
      <c r="J12631" s="192" t="s">
        <v>29821</v>
      </c>
      <c r="K12631" s="192" t="s">
        <v>5062</v>
      </c>
      <c r="L12631" s="192" t="s">
        <v>1447</v>
      </c>
    </row>
    <row r="12632" spans="1:12" ht="15" x14ac:dyDescent="0.25">
      <c r="A12632" s="189" t="s">
        <v>18352</v>
      </c>
      <c r="B12632" s="190" t="s">
        <v>22195</v>
      </c>
      <c r="C12632" s="190" t="s">
        <v>29812</v>
      </c>
      <c r="D12632" s="190" t="s">
        <v>29824</v>
      </c>
      <c r="E12632" s="190" t="s">
        <v>30521</v>
      </c>
      <c r="F12632" s="190" t="s">
        <v>29804</v>
      </c>
      <c r="G12632" s="190" t="s">
        <v>29974</v>
      </c>
      <c r="H12632" s="190" t="s">
        <v>31575</v>
      </c>
      <c r="I12632" s="190" t="s">
        <v>1413</v>
      </c>
      <c r="J12632" s="190" t="s">
        <v>29821</v>
      </c>
      <c r="K12632" s="190" t="s">
        <v>5062</v>
      </c>
      <c r="L12632" s="190" t="s">
        <v>1447</v>
      </c>
    </row>
    <row r="12633" spans="1:12" ht="15" x14ac:dyDescent="0.25">
      <c r="A12633" s="191" t="s">
        <v>13794</v>
      </c>
      <c r="B12633" s="192" t="s">
        <v>13795</v>
      </c>
      <c r="C12633" s="192" t="s">
        <v>29797</v>
      </c>
      <c r="D12633" s="192" t="s">
        <v>29797</v>
      </c>
      <c r="E12633" s="192" t="s">
        <v>29797</v>
      </c>
      <c r="F12633" s="192" t="s">
        <v>29797</v>
      </c>
      <c r="G12633" s="192" t="s">
        <v>29797</v>
      </c>
      <c r="H12633" s="192" t="s">
        <v>31588</v>
      </c>
      <c r="I12633" s="192" t="s">
        <v>30455</v>
      </c>
      <c r="J12633" s="192" t="s">
        <v>29870</v>
      </c>
      <c r="K12633" s="192" t="s">
        <v>8069</v>
      </c>
      <c r="L12633" s="192" t="s">
        <v>1447</v>
      </c>
    </row>
    <row r="12634" spans="1:12" ht="15" x14ac:dyDescent="0.25">
      <c r="A12634" s="189" t="s">
        <v>18353</v>
      </c>
      <c r="B12634" s="190" t="s">
        <v>22196</v>
      </c>
      <c r="C12634" s="190" t="s">
        <v>29929</v>
      </c>
      <c r="D12634" s="190" t="s">
        <v>29930</v>
      </c>
      <c r="E12634" s="190" t="s">
        <v>30374</v>
      </c>
      <c r="F12634" s="190" t="s">
        <v>29804</v>
      </c>
      <c r="G12634" s="190" t="s">
        <v>30339</v>
      </c>
      <c r="H12634" s="190" t="s">
        <v>31511</v>
      </c>
      <c r="I12634" s="190" t="s">
        <v>31512</v>
      </c>
      <c r="J12634" s="190" t="s">
        <v>29821</v>
      </c>
      <c r="K12634" s="190" t="s">
        <v>5062</v>
      </c>
      <c r="L12634" s="190" t="s">
        <v>1447</v>
      </c>
    </row>
    <row r="12635" spans="1:12" ht="15" x14ac:dyDescent="0.25">
      <c r="A12635" s="191" t="s">
        <v>6833</v>
      </c>
      <c r="B12635" s="192" t="s">
        <v>440</v>
      </c>
      <c r="C12635" s="192" t="s">
        <v>29797</v>
      </c>
      <c r="D12635" s="192" t="s">
        <v>29797</v>
      </c>
      <c r="E12635" s="192" t="s">
        <v>29797</v>
      </c>
      <c r="F12635" s="192" t="s">
        <v>29797</v>
      </c>
      <c r="G12635" s="192" t="s">
        <v>29797</v>
      </c>
      <c r="H12635" s="192" t="s">
        <v>33341</v>
      </c>
      <c r="I12635" s="192" t="s">
        <v>31733</v>
      </c>
      <c r="J12635" s="192" t="s">
        <v>29826</v>
      </c>
      <c r="K12635" s="192" t="s">
        <v>5078</v>
      </c>
      <c r="L12635" s="192" t="s">
        <v>1447</v>
      </c>
    </row>
    <row r="12636" spans="1:12" ht="15" x14ac:dyDescent="0.25">
      <c r="A12636" s="189" t="s">
        <v>18354</v>
      </c>
      <c r="B12636" s="190" t="s">
        <v>22197</v>
      </c>
      <c r="C12636" s="190" t="s">
        <v>29797</v>
      </c>
      <c r="D12636" s="190" t="s">
        <v>29797</v>
      </c>
      <c r="E12636" s="190" t="s">
        <v>29797</v>
      </c>
      <c r="F12636" s="190" t="s">
        <v>29797</v>
      </c>
      <c r="G12636" s="190" t="s">
        <v>29797</v>
      </c>
      <c r="H12636" s="190" t="s">
        <v>29797</v>
      </c>
      <c r="I12636" s="190" t="s">
        <v>29797</v>
      </c>
      <c r="J12636" s="190" t="s">
        <v>29797</v>
      </c>
      <c r="K12636" s="190" t="s">
        <v>29797</v>
      </c>
      <c r="L12636" s="190" t="s">
        <v>29797</v>
      </c>
    </row>
    <row r="12637" spans="1:12" ht="15" x14ac:dyDescent="0.25">
      <c r="A12637" s="191" t="s">
        <v>6834</v>
      </c>
      <c r="B12637" s="192" t="s">
        <v>441</v>
      </c>
      <c r="C12637" s="192" t="s">
        <v>29797</v>
      </c>
      <c r="D12637" s="192" t="s">
        <v>29797</v>
      </c>
      <c r="E12637" s="192" t="s">
        <v>29797</v>
      </c>
      <c r="F12637" s="192" t="s">
        <v>29797</v>
      </c>
      <c r="G12637" s="192" t="s">
        <v>29797</v>
      </c>
      <c r="H12637" s="192" t="s">
        <v>32323</v>
      </c>
      <c r="I12637" s="192" t="s">
        <v>32324</v>
      </c>
      <c r="J12637" s="192" t="s">
        <v>31182</v>
      </c>
      <c r="K12637" s="192" t="s">
        <v>5910</v>
      </c>
      <c r="L12637" s="192" t="s">
        <v>1447</v>
      </c>
    </row>
    <row r="12638" spans="1:12" ht="15" x14ac:dyDescent="0.25">
      <c r="A12638" s="189" t="s">
        <v>18355</v>
      </c>
      <c r="B12638" s="190" t="s">
        <v>22198</v>
      </c>
      <c r="C12638" s="190" t="s">
        <v>29797</v>
      </c>
      <c r="D12638" s="190" t="s">
        <v>29797</v>
      </c>
      <c r="E12638" s="190" t="s">
        <v>31155</v>
      </c>
      <c r="F12638" s="190" t="s">
        <v>29797</v>
      </c>
      <c r="G12638" s="190" t="s">
        <v>29797</v>
      </c>
      <c r="H12638" s="190" t="s">
        <v>31340</v>
      </c>
      <c r="I12638" s="190" t="s">
        <v>1380</v>
      </c>
      <c r="J12638" s="190" t="s">
        <v>29821</v>
      </c>
      <c r="K12638" s="190" t="s">
        <v>5062</v>
      </c>
      <c r="L12638" s="190" t="s">
        <v>1447</v>
      </c>
    </row>
    <row r="12639" spans="1:12" ht="15" x14ac:dyDescent="0.25">
      <c r="A12639" s="191" t="s">
        <v>6835</v>
      </c>
      <c r="B12639" s="192" t="s">
        <v>442</v>
      </c>
      <c r="C12639" s="192" t="s">
        <v>29797</v>
      </c>
      <c r="D12639" s="192" t="s">
        <v>29797</v>
      </c>
      <c r="E12639" s="192" t="s">
        <v>29797</v>
      </c>
      <c r="F12639" s="192" t="s">
        <v>29797</v>
      </c>
      <c r="G12639" s="192" t="s">
        <v>29797</v>
      </c>
      <c r="H12639" s="192" t="s">
        <v>31355</v>
      </c>
      <c r="I12639" s="192" t="s">
        <v>31356</v>
      </c>
      <c r="J12639" s="192" t="s">
        <v>31325</v>
      </c>
      <c r="K12639" s="192" t="s">
        <v>5073</v>
      </c>
      <c r="L12639" s="192" t="s">
        <v>1447</v>
      </c>
    </row>
    <row r="12640" spans="1:12" ht="15" x14ac:dyDescent="0.25">
      <c r="A12640" s="189" t="s">
        <v>6836</v>
      </c>
      <c r="B12640" s="190" t="s">
        <v>443</v>
      </c>
      <c r="C12640" s="190" t="s">
        <v>29797</v>
      </c>
      <c r="D12640" s="190" t="s">
        <v>29797</v>
      </c>
      <c r="E12640" s="190" t="s">
        <v>29797</v>
      </c>
      <c r="F12640" s="190" t="s">
        <v>29797</v>
      </c>
      <c r="G12640" s="190" t="s">
        <v>29797</v>
      </c>
      <c r="H12640" s="190" t="s">
        <v>31989</v>
      </c>
      <c r="I12640" s="190" t="s">
        <v>10366</v>
      </c>
      <c r="J12640" s="190" t="s">
        <v>29826</v>
      </c>
      <c r="K12640" s="190" t="s">
        <v>5078</v>
      </c>
      <c r="L12640" s="190" t="s">
        <v>1447</v>
      </c>
    </row>
    <row r="12641" spans="1:12" ht="15" x14ac:dyDescent="0.25">
      <c r="A12641" s="191" t="s">
        <v>13796</v>
      </c>
      <c r="B12641" s="192" t="s">
        <v>13797</v>
      </c>
      <c r="C12641" s="192" t="s">
        <v>29797</v>
      </c>
      <c r="D12641" s="192" t="s">
        <v>29797</v>
      </c>
      <c r="E12641" s="192" t="s">
        <v>29797</v>
      </c>
      <c r="F12641" s="192" t="s">
        <v>29797</v>
      </c>
      <c r="G12641" s="192" t="s">
        <v>29797</v>
      </c>
      <c r="H12641" s="192" t="s">
        <v>31376</v>
      </c>
      <c r="I12641" s="192" t="s">
        <v>5062</v>
      </c>
      <c r="J12641" s="192" t="s">
        <v>29821</v>
      </c>
      <c r="K12641" s="192" t="s">
        <v>5062</v>
      </c>
      <c r="L12641" s="192" t="s">
        <v>1447</v>
      </c>
    </row>
    <row r="12642" spans="1:12" ht="15" x14ac:dyDescent="0.25">
      <c r="A12642" s="189" t="s">
        <v>18356</v>
      </c>
      <c r="B12642" s="190" t="s">
        <v>22199</v>
      </c>
      <c r="C12642" s="190" t="s">
        <v>31156</v>
      </c>
      <c r="D12642" s="190" t="s">
        <v>31157</v>
      </c>
      <c r="E12642" s="190" t="s">
        <v>31158</v>
      </c>
      <c r="F12642" s="190" t="s">
        <v>29804</v>
      </c>
      <c r="G12642" s="190" t="s">
        <v>29843</v>
      </c>
      <c r="H12642" s="190" t="s">
        <v>31307</v>
      </c>
      <c r="I12642" s="190" t="s">
        <v>5062</v>
      </c>
      <c r="J12642" s="190" t="s">
        <v>29821</v>
      </c>
      <c r="K12642" s="190" t="s">
        <v>5062</v>
      </c>
      <c r="L12642" s="190" t="s">
        <v>1447</v>
      </c>
    </row>
    <row r="12643" spans="1:12" ht="15" x14ac:dyDescent="0.25">
      <c r="A12643" s="191" t="s">
        <v>13798</v>
      </c>
      <c r="B12643" s="192" t="s">
        <v>13799</v>
      </c>
      <c r="C12643" s="192" t="s">
        <v>29797</v>
      </c>
      <c r="D12643" s="192" t="s">
        <v>29797</v>
      </c>
      <c r="E12643" s="192" t="s">
        <v>29797</v>
      </c>
      <c r="F12643" s="192" t="s">
        <v>29797</v>
      </c>
      <c r="G12643" s="192" t="s">
        <v>29797</v>
      </c>
      <c r="H12643" s="192" t="s">
        <v>31447</v>
      </c>
      <c r="I12643" s="192" t="s">
        <v>31448</v>
      </c>
      <c r="J12643" s="192" t="s">
        <v>29821</v>
      </c>
      <c r="K12643" s="192" t="s">
        <v>5062</v>
      </c>
      <c r="L12643" s="192" t="s">
        <v>1447</v>
      </c>
    </row>
    <row r="12644" spans="1:12" ht="15" x14ac:dyDescent="0.25">
      <c r="A12644" s="189" t="s">
        <v>13800</v>
      </c>
      <c r="B12644" s="190" t="s">
        <v>13801</v>
      </c>
      <c r="C12644" s="190" t="s">
        <v>29797</v>
      </c>
      <c r="D12644" s="190" t="s">
        <v>29797</v>
      </c>
      <c r="E12644" s="190" t="s">
        <v>29797</v>
      </c>
      <c r="F12644" s="190" t="s">
        <v>29797</v>
      </c>
      <c r="G12644" s="190" t="s">
        <v>29797</v>
      </c>
      <c r="H12644" s="190" t="s">
        <v>31577</v>
      </c>
      <c r="I12644" s="190" t="s">
        <v>1392</v>
      </c>
      <c r="J12644" s="190" t="s">
        <v>29821</v>
      </c>
      <c r="K12644" s="190" t="s">
        <v>5062</v>
      </c>
      <c r="L12644" s="190" t="s">
        <v>1447</v>
      </c>
    </row>
    <row r="12645" spans="1:12" ht="15" x14ac:dyDescent="0.25">
      <c r="A12645" s="191" t="s">
        <v>18357</v>
      </c>
      <c r="B12645" s="192" t="s">
        <v>22200</v>
      </c>
      <c r="C12645" s="192" t="s">
        <v>29797</v>
      </c>
      <c r="D12645" s="192" t="s">
        <v>29797</v>
      </c>
      <c r="E12645" s="192" t="s">
        <v>29797</v>
      </c>
      <c r="F12645" s="192" t="s">
        <v>29797</v>
      </c>
      <c r="G12645" s="192" t="s">
        <v>29797</v>
      </c>
      <c r="H12645" s="192" t="s">
        <v>31337</v>
      </c>
      <c r="I12645" s="192" t="s">
        <v>31338</v>
      </c>
      <c r="J12645" s="192" t="s">
        <v>29821</v>
      </c>
      <c r="K12645" s="192" t="s">
        <v>5062</v>
      </c>
      <c r="L12645" s="192" t="s">
        <v>1447</v>
      </c>
    </row>
    <row r="12646" spans="1:12" ht="15" x14ac:dyDescent="0.25">
      <c r="A12646" s="189" t="s">
        <v>28781</v>
      </c>
      <c r="B12646" s="190" t="s">
        <v>28782</v>
      </c>
      <c r="C12646" s="190" t="s">
        <v>29797</v>
      </c>
      <c r="D12646" s="190" t="s">
        <v>29797</v>
      </c>
      <c r="E12646" s="190" t="s">
        <v>29797</v>
      </c>
      <c r="F12646" s="190" t="s">
        <v>29797</v>
      </c>
      <c r="G12646" s="190" t="s">
        <v>29797</v>
      </c>
      <c r="H12646" s="190" t="s">
        <v>32063</v>
      </c>
      <c r="I12646" s="190" t="s">
        <v>31100</v>
      </c>
      <c r="J12646" s="190" t="s">
        <v>31325</v>
      </c>
      <c r="K12646" s="190" t="s">
        <v>5073</v>
      </c>
      <c r="L12646" s="190" t="s">
        <v>1447</v>
      </c>
    </row>
    <row r="12647" spans="1:12" ht="15" x14ac:dyDescent="0.25">
      <c r="A12647" s="191" t="s">
        <v>6837</v>
      </c>
      <c r="B12647" s="192" t="s">
        <v>444</v>
      </c>
      <c r="C12647" s="192" t="s">
        <v>29797</v>
      </c>
      <c r="D12647" s="192" t="s">
        <v>29797</v>
      </c>
      <c r="E12647" s="192" t="s">
        <v>29797</v>
      </c>
      <c r="F12647" s="192" t="s">
        <v>29797</v>
      </c>
      <c r="G12647" s="192" t="s">
        <v>29797</v>
      </c>
      <c r="H12647" s="192" t="s">
        <v>32753</v>
      </c>
      <c r="I12647" s="192" t="s">
        <v>32754</v>
      </c>
      <c r="J12647" s="192" t="s">
        <v>30976</v>
      </c>
      <c r="K12647" s="192" t="s">
        <v>10385</v>
      </c>
      <c r="L12647" s="192" t="s">
        <v>1447</v>
      </c>
    </row>
    <row r="12648" spans="1:12" ht="15" x14ac:dyDescent="0.25">
      <c r="A12648" s="189" t="s">
        <v>6838</v>
      </c>
      <c r="B12648" s="190" t="s">
        <v>28783</v>
      </c>
      <c r="C12648" s="190" t="s">
        <v>29797</v>
      </c>
      <c r="D12648" s="190" t="s">
        <v>29797</v>
      </c>
      <c r="E12648" s="190" t="s">
        <v>29797</v>
      </c>
      <c r="F12648" s="190" t="s">
        <v>29797</v>
      </c>
      <c r="G12648" s="190" t="s">
        <v>29797</v>
      </c>
      <c r="H12648" s="190" t="s">
        <v>31460</v>
      </c>
      <c r="I12648" s="190" t="s">
        <v>29942</v>
      </c>
      <c r="J12648" s="190" t="s">
        <v>29821</v>
      </c>
      <c r="K12648" s="190" t="s">
        <v>5062</v>
      </c>
      <c r="L12648" s="190" t="s">
        <v>1447</v>
      </c>
    </row>
    <row r="12649" spans="1:12" ht="15" x14ac:dyDescent="0.25">
      <c r="A12649" s="191" t="s">
        <v>28784</v>
      </c>
      <c r="B12649" s="192" t="s">
        <v>13802</v>
      </c>
      <c r="C12649" s="192" t="s">
        <v>29797</v>
      </c>
      <c r="D12649" s="192" t="s">
        <v>29797</v>
      </c>
      <c r="E12649" s="192" t="s">
        <v>29797</v>
      </c>
      <c r="F12649" s="192" t="s">
        <v>29797</v>
      </c>
      <c r="G12649" s="192" t="s">
        <v>29797</v>
      </c>
      <c r="H12649" s="192" t="s">
        <v>29797</v>
      </c>
      <c r="I12649" s="192" t="s">
        <v>29797</v>
      </c>
      <c r="J12649" s="192" t="s">
        <v>29797</v>
      </c>
      <c r="K12649" s="192" t="s">
        <v>29797</v>
      </c>
      <c r="L12649" s="192" t="s">
        <v>1438</v>
      </c>
    </row>
    <row r="12650" spans="1:12" ht="15" x14ac:dyDescent="0.25">
      <c r="A12650" s="189" t="s">
        <v>6839</v>
      </c>
      <c r="B12650" s="190" t="s">
        <v>445</v>
      </c>
      <c r="C12650" s="190" t="s">
        <v>29797</v>
      </c>
      <c r="D12650" s="190" t="s">
        <v>29797</v>
      </c>
      <c r="E12650" s="190" t="s">
        <v>29797</v>
      </c>
      <c r="F12650" s="190" t="s">
        <v>29797</v>
      </c>
      <c r="G12650" s="190" t="s">
        <v>29797</v>
      </c>
      <c r="H12650" s="190" t="s">
        <v>29797</v>
      </c>
      <c r="I12650" s="190" t="s">
        <v>29797</v>
      </c>
      <c r="J12650" s="190" t="s">
        <v>29797</v>
      </c>
      <c r="K12650" s="190" t="s">
        <v>29797</v>
      </c>
      <c r="L12650" s="190" t="s">
        <v>29797</v>
      </c>
    </row>
    <row r="12651" spans="1:12" ht="15" x14ac:dyDescent="0.25">
      <c r="A12651" s="191" t="s">
        <v>13803</v>
      </c>
      <c r="B12651" s="192" t="s">
        <v>13804</v>
      </c>
      <c r="C12651" s="192" t="s">
        <v>29797</v>
      </c>
      <c r="D12651" s="192" t="s">
        <v>29797</v>
      </c>
      <c r="E12651" s="192" t="s">
        <v>29797</v>
      </c>
      <c r="F12651" s="192" t="s">
        <v>29797</v>
      </c>
      <c r="G12651" s="192" t="s">
        <v>29797</v>
      </c>
      <c r="H12651" s="192" t="s">
        <v>31376</v>
      </c>
      <c r="I12651" s="192" t="s">
        <v>5062</v>
      </c>
      <c r="J12651" s="192" t="s">
        <v>29821</v>
      </c>
      <c r="K12651" s="192" t="s">
        <v>5062</v>
      </c>
      <c r="L12651" s="192" t="s">
        <v>1447</v>
      </c>
    </row>
    <row r="12652" spans="1:12" ht="15" x14ac:dyDescent="0.25">
      <c r="A12652" s="189" t="s">
        <v>13805</v>
      </c>
      <c r="B12652" s="190" t="s">
        <v>13806</v>
      </c>
      <c r="C12652" s="190" t="s">
        <v>29797</v>
      </c>
      <c r="D12652" s="190" t="s">
        <v>29797</v>
      </c>
      <c r="E12652" s="190" t="s">
        <v>29797</v>
      </c>
      <c r="F12652" s="190" t="s">
        <v>29797</v>
      </c>
      <c r="G12652" s="190" t="s">
        <v>29797</v>
      </c>
      <c r="H12652" s="190" t="s">
        <v>29797</v>
      </c>
      <c r="I12652" s="190" t="s">
        <v>29797</v>
      </c>
      <c r="J12652" s="190" t="s">
        <v>31325</v>
      </c>
      <c r="K12652" s="190" t="s">
        <v>5073</v>
      </c>
      <c r="L12652" s="190" t="s">
        <v>1447</v>
      </c>
    </row>
    <row r="12653" spans="1:12" ht="15" x14ac:dyDescent="0.25">
      <c r="A12653" s="191" t="s">
        <v>28785</v>
      </c>
      <c r="B12653" s="192" t="s">
        <v>28786</v>
      </c>
      <c r="C12653" s="192" t="s">
        <v>29797</v>
      </c>
      <c r="D12653" s="192" t="s">
        <v>29797</v>
      </c>
      <c r="E12653" s="192" t="s">
        <v>29797</v>
      </c>
      <c r="F12653" s="192" t="s">
        <v>29797</v>
      </c>
      <c r="G12653" s="192" t="s">
        <v>29797</v>
      </c>
      <c r="H12653" s="192" t="s">
        <v>31436</v>
      </c>
      <c r="I12653" s="192" t="s">
        <v>5062</v>
      </c>
      <c r="J12653" s="192" t="s">
        <v>29821</v>
      </c>
      <c r="K12653" s="192" t="s">
        <v>5062</v>
      </c>
      <c r="L12653" s="192" t="s">
        <v>1447</v>
      </c>
    </row>
    <row r="12654" spans="1:12" ht="15" x14ac:dyDescent="0.25">
      <c r="A12654" s="189" t="s">
        <v>13807</v>
      </c>
      <c r="B12654" s="190" t="s">
        <v>13808</v>
      </c>
      <c r="C12654" s="190" t="s">
        <v>29797</v>
      </c>
      <c r="D12654" s="190" t="s">
        <v>29797</v>
      </c>
      <c r="E12654" s="190" t="s">
        <v>29797</v>
      </c>
      <c r="F12654" s="190" t="s">
        <v>29797</v>
      </c>
      <c r="G12654" s="190" t="s">
        <v>29797</v>
      </c>
      <c r="H12654" s="190" t="s">
        <v>31402</v>
      </c>
      <c r="I12654" s="190" t="s">
        <v>31403</v>
      </c>
      <c r="J12654" s="190" t="s">
        <v>29821</v>
      </c>
      <c r="K12654" s="190" t="s">
        <v>5062</v>
      </c>
      <c r="L12654" s="190" t="s">
        <v>1447</v>
      </c>
    </row>
    <row r="12655" spans="1:12" ht="15" x14ac:dyDescent="0.25">
      <c r="A12655" s="191" t="s">
        <v>6840</v>
      </c>
      <c r="B12655" s="192" t="s">
        <v>446</v>
      </c>
      <c r="C12655" s="192" t="s">
        <v>29797</v>
      </c>
      <c r="D12655" s="192" t="s">
        <v>29813</v>
      </c>
      <c r="E12655" s="192" t="s">
        <v>31159</v>
      </c>
      <c r="F12655" s="192" t="s">
        <v>29804</v>
      </c>
      <c r="G12655" s="192" t="s">
        <v>30198</v>
      </c>
      <c r="H12655" s="192" t="s">
        <v>31372</v>
      </c>
      <c r="I12655" s="192" t="s">
        <v>5062</v>
      </c>
      <c r="J12655" s="192" t="s">
        <v>29821</v>
      </c>
      <c r="K12655" s="192" t="s">
        <v>5062</v>
      </c>
      <c r="L12655" s="192" t="s">
        <v>1447</v>
      </c>
    </row>
    <row r="12656" spans="1:12" ht="15" x14ac:dyDescent="0.25">
      <c r="A12656" s="189" t="s">
        <v>14598</v>
      </c>
      <c r="B12656" s="190" t="s">
        <v>14599</v>
      </c>
      <c r="C12656" s="190" t="s">
        <v>29797</v>
      </c>
      <c r="D12656" s="190" t="s">
        <v>29797</v>
      </c>
      <c r="E12656" s="190" t="s">
        <v>29797</v>
      </c>
      <c r="F12656" s="190" t="s">
        <v>29797</v>
      </c>
      <c r="G12656" s="190" t="s">
        <v>29797</v>
      </c>
      <c r="H12656" s="190" t="s">
        <v>29797</v>
      </c>
      <c r="I12656" s="190" t="s">
        <v>29797</v>
      </c>
      <c r="J12656" s="190" t="s">
        <v>29797</v>
      </c>
      <c r="K12656" s="190" t="s">
        <v>29797</v>
      </c>
      <c r="L12656" s="190" t="s">
        <v>29797</v>
      </c>
    </row>
    <row r="12657" spans="1:12" ht="15" x14ac:dyDescent="0.25">
      <c r="A12657" s="191" t="s">
        <v>13810</v>
      </c>
      <c r="B12657" s="192" t="s">
        <v>13811</v>
      </c>
      <c r="C12657" s="192" t="s">
        <v>29797</v>
      </c>
      <c r="D12657" s="192" t="s">
        <v>29797</v>
      </c>
      <c r="E12657" s="192" t="s">
        <v>29797</v>
      </c>
      <c r="F12657" s="192" t="s">
        <v>29797</v>
      </c>
      <c r="G12657" s="192" t="s">
        <v>29797</v>
      </c>
      <c r="H12657" s="192" t="s">
        <v>32195</v>
      </c>
      <c r="I12657" s="192" t="s">
        <v>32196</v>
      </c>
      <c r="J12657" s="192" t="s">
        <v>29821</v>
      </c>
      <c r="K12657" s="192" t="s">
        <v>5062</v>
      </c>
      <c r="L12657" s="192" t="s">
        <v>1447</v>
      </c>
    </row>
    <row r="12658" spans="1:12" ht="15" x14ac:dyDescent="0.25">
      <c r="A12658" s="189" t="s">
        <v>13809</v>
      </c>
      <c r="B12658" s="190" t="s">
        <v>22201</v>
      </c>
      <c r="C12658" s="190" t="s">
        <v>29797</v>
      </c>
      <c r="D12658" s="190" t="s">
        <v>29797</v>
      </c>
      <c r="E12658" s="190" t="s">
        <v>29797</v>
      </c>
      <c r="F12658" s="190" t="s">
        <v>29797</v>
      </c>
      <c r="G12658" s="190" t="s">
        <v>29797</v>
      </c>
      <c r="H12658" s="190" t="s">
        <v>31316</v>
      </c>
      <c r="I12658" s="190" t="s">
        <v>1383</v>
      </c>
      <c r="J12658" s="190" t="s">
        <v>29821</v>
      </c>
      <c r="K12658" s="190" t="s">
        <v>5062</v>
      </c>
      <c r="L12658" s="190" t="s">
        <v>1447</v>
      </c>
    </row>
    <row r="12659" spans="1:12" ht="15" x14ac:dyDescent="0.25">
      <c r="A12659" s="191" t="s">
        <v>13812</v>
      </c>
      <c r="B12659" s="192" t="s">
        <v>13813</v>
      </c>
      <c r="C12659" s="192" t="s">
        <v>29797</v>
      </c>
      <c r="D12659" s="192" t="s">
        <v>29797</v>
      </c>
      <c r="E12659" s="192" t="s">
        <v>29797</v>
      </c>
      <c r="F12659" s="192" t="s">
        <v>29797</v>
      </c>
      <c r="G12659" s="192" t="s">
        <v>29797</v>
      </c>
      <c r="H12659" s="192" t="s">
        <v>31346</v>
      </c>
      <c r="I12659" s="192" t="s">
        <v>14442</v>
      </c>
      <c r="J12659" s="192" t="s">
        <v>29821</v>
      </c>
      <c r="K12659" s="192" t="s">
        <v>5062</v>
      </c>
      <c r="L12659" s="192" t="s">
        <v>1447</v>
      </c>
    </row>
    <row r="12660" spans="1:12" ht="15" x14ac:dyDescent="0.25">
      <c r="A12660" s="189" t="s">
        <v>18358</v>
      </c>
      <c r="B12660" s="190" t="s">
        <v>22202</v>
      </c>
      <c r="C12660" s="190" t="s">
        <v>29797</v>
      </c>
      <c r="D12660" s="190" t="s">
        <v>29797</v>
      </c>
      <c r="E12660" s="190" t="s">
        <v>29797</v>
      </c>
      <c r="F12660" s="190" t="s">
        <v>29797</v>
      </c>
      <c r="G12660" s="190" t="s">
        <v>29797</v>
      </c>
      <c r="H12660" s="190" t="s">
        <v>31316</v>
      </c>
      <c r="I12660" s="190" t="s">
        <v>1383</v>
      </c>
      <c r="J12660" s="190" t="s">
        <v>29821</v>
      </c>
      <c r="K12660" s="190" t="s">
        <v>5062</v>
      </c>
      <c r="L12660" s="190" t="s">
        <v>1447</v>
      </c>
    </row>
    <row r="12661" spans="1:12" ht="15" x14ac:dyDescent="0.25">
      <c r="A12661" s="191" t="s">
        <v>13814</v>
      </c>
      <c r="B12661" s="192" t="s">
        <v>13815</v>
      </c>
      <c r="C12661" s="192" t="s">
        <v>29797</v>
      </c>
      <c r="D12661" s="192" t="s">
        <v>29797</v>
      </c>
      <c r="E12661" s="192" t="s">
        <v>29797</v>
      </c>
      <c r="F12661" s="192" t="s">
        <v>29797</v>
      </c>
      <c r="G12661" s="192" t="s">
        <v>29797</v>
      </c>
      <c r="H12661" s="192" t="s">
        <v>31402</v>
      </c>
      <c r="I12661" s="192" t="s">
        <v>31403</v>
      </c>
      <c r="J12661" s="192" t="s">
        <v>29821</v>
      </c>
      <c r="K12661" s="192" t="s">
        <v>5062</v>
      </c>
      <c r="L12661" s="192" t="s">
        <v>1447</v>
      </c>
    </row>
    <row r="12662" spans="1:12" ht="15" x14ac:dyDescent="0.25">
      <c r="A12662" s="189" t="s">
        <v>13816</v>
      </c>
      <c r="B12662" s="190" t="s">
        <v>13817</v>
      </c>
      <c r="C12662" s="190" t="s">
        <v>29812</v>
      </c>
      <c r="D12662" s="190" t="s">
        <v>29797</v>
      </c>
      <c r="E12662" s="190" t="s">
        <v>31160</v>
      </c>
      <c r="F12662" s="190" t="s">
        <v>29797</v>
      </c>
      <c r="G12662" s="190" t="s">
        <v>29797</v>
      </c>
      <c r="H12662" s="190" t="s">
        <v>31584</v>
      </c>
      <c r="I12662" s="190" t="s">
        <v>6488</v>
      </c>
      <c r="J12662" s="190" t="s">
        <v>29821</v>
      </c>
      <c r="K12662" s="190" t="s">
        <v>5062</v>
      </c>
      <c r="L12662" s="190" t="s">
        <v>1447</v>
      </c>
    </row>
    <row r="12663" spans="1:12" ht="15" x14ac:dyDescent="0.25">
      <c r="A12663" s="191" t="s">
        <v>28787</v>
      </c>
      <c r="B12663" s="192" t="s">
        <v>28788</v>
      </c>
      <c r="C12663" s="192" t="s">
        <v>29797</v>
      </c>
      <c r="D12663" s="192" t="s">
        <v>29797</v>
      </c>
      <c r="E12663" s="192" t="s">
        <v>29797</v>
      </c>
      <c r="F12663" s="192" t="s">
        <v>29797</v>
      </c>
      <c r="G12663" s="192" t="s">
        <v>29797</v>
      </c>
      <c r="H12663" s="192" t="s">
        <v>31366</v>
      </c>
      <c r="I12663" s="192" t="s">
        <v>31367</v>
      </c>
      <c r="J12663" s="192" t="s">
        <v>29821</v>
      </c>
      <c r="K12663" s="192" t="s">
        <v>5062</v>
      </c>
      <c r="L12663" s="192" t="s">
        <v>1447</v>
      </c>
    </row>
    <row r="12664" spans="1:12" ht="15" x14ac:dyDescent="0.25">
      <c r="A12664" s="189" t="s">
        <v>13818</v>
      </c>
      <c r="B12664" s="190" t="s">
        <v>13819</v>
      </c>
      <c r="C12664" s="190" t="s">
        <v>29806</v>
      </c>
      <c r="D12664" s="190" t="s">
        <v>30645</v>
      </c>
      <c r="E12664" s="190" t="s">
        <v>31161</v>
      </c>
      <c r="F12664" s="190" t="s">
        <v>29804</v>
      </c>
      <c r="G12664" s="190" t="s">
        <v>29974</v>
      </c>
      <c r="H12664" s="190" t="s">
        <v>31432</v>
      </c>
      <c r="I12664" s="190" t="s">
        <v>31433</v>
      </c>
      <c r="J12664" s="190" t="s">
        <v>29821</v>
      </c>
      <c r="K12664" s="190" t="s">
        <v>5062</v>
      </c>
      <c r="L12664" s="190" t="s">
        <v>1447</v>
      </c>
    </row>
    <row r="12665" spans="1:12" ht="15" x14ac:dyDescent="0.25">
      <c r="A12665" s="191" t="s">
        <v>28789</v>
      </c>
      <c r="B12665" s="192" t="s">
        <v>28790</v>
      </c>
      <c r="C12665" s="192" t="s">
        <v>29797</v>
      </c>
      <c r="D12665" s="192" t="s">
        <v>29797</v>
      </c>
      <c r="E12665" s="192" t="s">
        <v>29797</v>
      </c>
      <c r="F12665" s="192" t="s">
        <v>29797</v>
      </c>
      <c r="G12665" s="192" t="s">
        <v>29797</v>
      </c>
      <c r="H12665" s="192" t="s">
        <v>31867</v>
      </c>
      <c r="I12665" s="192" t="s">
        <v>30455</v>
      </c>
      <c r="J12665" s="192" t="s">
        <v>29870</v>
      </c>
      <c r="K12665" s="192" t="s">
        <v>8069</v>
      </c>
      <c r="L12665" s="192" t="s">
        <v>1447</v>
      </c>
    </row>
    <row r="12666" spans="1:12" ht="15" x14ac:dyDescent="0.25">
      <c r="A12666" s="189" t="s">
        <v>13820</v>
      </c>
      <c r="B12666" s="190" t="s">
        <v>13821</v>
      </c>
      <c r="C12666" s="190" t="s">
        <v>29797</v>
      </c>
      <c r="D12666" s="190" t="s">
        <v>29797</v>
      </c>
      <c r="E12666" s="190" t="s">
        <v>29797</v>
      </c>
      <c r="F12666" s="190" t="s">
        <v>29797</v>
      </c>
      <c r="G12666" s="190" t="s">
        <v>29797</v>
      </c>
      <c r="H12666" s="190" t="s">
        <v>31380</v>
      </c>
      <c r="I12666" s="190" t="s">
        <v>31381</v>
      </c>
      <c r="J12666" s="190" t="s">
        <v>29821</v>
      </c>
      <c r="K12666" s="190" t="s">
        <v>5062</v>
      </c>
      <c r="L12666" s="190" t="s">
        <v>1447</v>
      </c>
    </row>
    <row r="12667" spans="1:12" ht="15" x14ac:dyDescent="0.25">
      <c r="A12667" s="191" t="s">
        <v>13822</v>
      </c>
      <c r="B12667" s="192" t="s">
        <v>13823</v>
      </c>
      <c r="C12667" s="192" t="s">
        <v>29797</v>
      </c>
      <c r="D12667" s="192" t="s">
        <v>29797</v>
      </c>
      <c r="E12667" s="192" t="s">
        <v>29797</v>
      </c>
      <c r="F12667" s="192" t="s">
        <v>29797</v>
      </c>
      <c r="G12667" s="192" t="s">
        <v>29797</v>
      </c>
      <c r="H12667" s="192" t="s">
        <v>31854</v>
      </c>
      <c r="I12667" s="192" t="s">
        <v>31855</v>
      </c>
      <c r="J12667" s="192" t="s">
        <v>29821</v>
      </c>
      <c r="K12667" s="192" t="s">
        <v>5062</v>
      </c>
      <c r="L12667" s="192" t="s">
        <v>1447</v>
      </c>
    </row>
    <row r="12668" spans="1:12" ht="15" x14ac:dyDescent="0.25">
      <c r="A12668" s="189" t="s">
        <v>13824</v>
      </c>
      <c r="B12668" s="190" t="s">
        <v>13825</v>
      </c>
      <c r="C12668" s="190" t="s">
        <v>29797</v>
      </c>
      <c r="D12668" s="190" t="s">
        <v>29797</v>
      </c>
      <c r="E12668" s="190" t="s">
        <v>29797</v>
      </c>
      <c r="F12668" s="190" t="s">
        <v>29797</v>
      </c>
      <c r="G12668" s="190" t="s">
        <v>29797</v>
      </c>
      <c r="H12668" s="190" t="s">
        <v>31874</v>
      </c>
      <c r="I12668" s="190" t="s">
        <v>5073</v>
      </c>
      <c r="J12668" s="190" t="s">
        <v>31325</v>
      </c>
      <c r="K12668" s="190" t="s">
        <v>5073</v>
      </c>
      <c r="L12668" s="190" t="s">
        <v>1447</v>
      </c>
    </row>
    <row r="12669" spans="1:12" ht="15" x14ac:dyDescent="0.25">
      <c r="A12669" s="191" t="s">
        <v>6841</v>
      </c>
      <c r="B12669" s="192" t="s">
        <v>447</v>
      </c>
      <c r="C12669" s="192" t="s">
        <v>29797</v>
      </c>
      <c r="D12669" s="192" t="s">
        <v>29797</v>
      </c>
      <c r="E12669" s="192" t="s">
        <v>29797</v>
      </c>
      <c r="F12669" s="192" t="s">
        <v>29797</v>
      </c>
      <c r="G12669" s="192" t="s">
        <v>29797</v>
      </c>
      <c r="H12669" s="192" t="s">
        <v>31314</v>
      </c>
      <c r="I12669" s="192" t="s">
        <v>5062</v>
      </c>
      <c r="J12669" s="192" t="s">
        <v>29821</v>
      </c>
      <c r="K12669" s="192" t="s">
        <v>5062</v>
      </c>
      <c r="L12669" s="192" t="s">
        <v>1447</v>
      </c>
    </row>
    <row r="12670" spans="1:12" ht="15" x14ac:dyDescent="0.25">
      <c r="A12670" s="189" t="s">
        <v>28791</v>
      </c>
      <c r="B12670" s="190" t="s">
        <v>28792</v>
      </c>
      <c r="C12670" s="190" t="s">
        <v>29857</v>
      </c>
      <c r="D12670" s="190" t="s">
        <v>30030</v>
      </c>
      <c r="E12670" s="190" t="s">
        <v>29910</v>
      </c>
      <c r="F12670" s="190" t="s">
        <v>29804</v>
      </c>
      <c r="G12670" s="190" t="s">
        <v>29843</v>
      </c>
      <c r="H12670" s="190" t="s">
        <v>31409</v>
      </c>
      <c r="I12670" s="190" t="s">
        <v>5062</v>
      </c>
      <c r="J12670" s="190" t="s">
        <v>29821</v>
      </c>
      <c r="K12670" s="190" t="s">
        <v>5062</v>
      </c>
      <c r="L12670" s="190" t="s">
        <v>1447</v>
      </c>
    </row>
    <row r="12671" spans="1:12" ht="15" x14ac:dyDescent="0.25">
      <c r="A12671" s="191" t="s">
        <v>18359</v>
      </c>
      <c r="B12671" s="192" t="s">
        <v>22203</v>
      </c>
      <c r="C12671" s="192" t="s">
        <v>29797</v>
      </c>
      <c r="D12671" s="192" t="s">
        <v>29797</v>
      </c>
      <c r="E12671" s="192" t="s">
        <v>29797</v>
      </c>
      <c r="F12671" s="192" t="s">
        <v>29797</v>
      </c>
      <c r="G12671" s="192" t="s">
        <v>29797</v>
      </c>
      <c r="H12671" s="192" t="s">
        <v>31314</v>
      </c>
      <c r="I12671" s="192" t="s">
        <v>5062</v>
      </c>
      <c r="J12671" s="192" t="s">
        <v>29821</v>
      </c>
      <c r="K12671" s="192" t="s">
        <v>5062</v>
      </c>
      <c r="L12671" s="192" t="s">
        <v>1447</v>
      </c>
    </row>
    <row r="12672" spans="1:12" ht="15" x14ac:dyDescent="0.25">
      <c r="A12672" s="189" t="s">
        <v>13826</v>
      </c>
      <c r="B12672" s="190" t="s">
        <v>13827</v>
      </c>
      <c r="C12672" s="190" t="s">
        <v>29812</v>
      </c>
      <c r="D12672" s="190" t="s">
        <v>29797</v>
      </c>
      <c r="E12672" s="190" t="s">
        <v>31162</v>
      </c>
      <c r="F12672" s="190" t="s">
        <v>29797</v>
      </c>
      <c r="G12672" s="190" t="s">
        <v>29797</v>
      </c>
      <c r="H12672" s="190" t="s">
        <v>31374</v>
      </c>
      <c r="I12672" s="190" t="s">
        <v>30278</v>
      </c>
      <c r="J12672" s="190" t="s">
        <v>29821</v>
      </c>
      <c r="K12672" s="190" t="s">
        <v>5062</v>
      </c>
      <c r="L12672" s="190" t="s">
        <v>1447</v>
      </c>
    </row>
    <row r="12673" spans="1:12" ht="15" x14ac:dyDescent="0.25">
      <c r="A12673" s="191" t="s">
        <v>18360</v>
      </c>
      <c r="B12673" s="192" t="s">
        <v>22204</v>
      </c>
      <c r="C12673" s="192" t="s">
        <v>29797</v>
      </c>
      <c r="D12673" s="192" t="s">
        <v>29797</v>
      </c>
      <c r="E12673" s="192" t="s">
        <v>29797</v>
      </c>
      <c r="F12673" s="192" t="s">
        <v>29797</v>
      </c>
      <c r="G12673" s="192" t="s">
        <v>29797</v>
      </c>
      <c r="H12673" s="192" t="s">
        <v>31577</v>
      </c>
      <c r="I12673" s="192" t="s">
        <v>1392</v>
      </c>
      <c r="J12673" s="192" t="s">
        <v>29821</v>
      </c>
      <c r="K12673" s="192" t="s">
        <v>5062</v>
      </c>
      <c r="L12673" s="192" t="s">
        <v>1447</v>
      </c>
    </row>
    <row r="12674" spans="1:12" ht="15" x14ac:dyDescent="0.25">
      <c r="A12674" s="189" t="s">
        <v>18361</v>
      </c>
      <c r="B12674" s="190" t="s">
        <v>22205</v>
      </c>
      <c r="C12674" s="190" t="s">
        <v>29797</v>
      </c>
      <c r="D12674" s="190" t="s">
        <v>29797</v>
      </c>
      <c r="E12674" s="190" t="s">
        <v>29797</v>
      </c>
      <c r="F12674" s="190" t="s">
        <v>29797</v>
      </c>
      <c r="G12674" s="190" t="s">
        <v>29797</v>
      </c>
      <c r="H12674" s="190" t="s">
        <v>31571</v>
      </c>
      <c r="I12674" s="190" t="s">
        <v>1391</v>
      </c>
      <c r="J12674" s="190" t="s">
        <v>29821</v>
      </c>
      <c r="K12674" s="190" t="s">
        <v>5062</v>
      </c>
      <c r="L12674" s="190" t="s">
        <v>1447</v>
      </c>
    </row>
    <row r="12675" spans="1:12" ht="15" x14ac:dyDescent="0.25">
      <c r="A12675" s="191" t="s">
        <v>13828</v>
      </c>
      <c r="B12675" s="192" t="s">
        <v>13829</v>
      </c>
      <c r="C12675" s="192" t="s">
        <v>29797</v>
      </c>
      <c r="D12675" s="192" t="s">
        <v>29797</v>
      </c>
      <c r="E12675" s="192" t="s">
        <v>29797</v>
      </c>
      <c r="F12675" s="192" t="s">
        <v>29797</v>
      </c>
      <c r="G12675" s="192" t="s">
        <v>29797</v>
      </c>
      <c r="H12675" s="192" t="s">
        <v>29797</v>
      </c>
      <c r="I12675" s="192" t="s">
        <v>29797</v>
      </c>
      <c r="J12675" s="192" t="s">
        <v>29821</v>
      </c>
      <c r="K12675" s="192" t="s">
        <v>5062</v>
      </c>
      <c r="L12675" s="192" t="s">
        <v>1447</v>
      </c>
    </row>
    <row r="12676" spans="1:12" ht="15" x14ac:dyDescent="0.25">
      <c r="A12676" s="189" t="s">
        <v>13830</v>
      </c>
      <c r="B12676" s="190" t="s">
        <v>13831</v>
      </c>
      <c r="C12676" s="190" t="s">
        <v>29797</v>
      </c>
      <c r="D12676" s="190" t="s">
        <v>29797</v>
      </c>
      <c r="E12676" s="190" t="s">
        <v>29797</v>
      </c>
      <c r="F12676" s="190" t="s">
        <v>29797</v>
      </c>
      <c r="G12676" s="190" t="s">
        <v>29797</v>
      </c>
      <c r="H12676" s="190" t="s">
        <v>29797</v>
      </c>
      <c r="I12676" s="190" t="s">
        <v>29797</v>
      </c>
      <c r="J12676" s="190" t="s">
        <v>29821</v>
      </c>
      <c r="K12676" s="190" t="s">
        <v>5062</v>
      </c>
      <c r="L12676" s="190" t="s">
        <v>1447</v>
      </c>
    </row>
    <row r="12677" spans="1:12" ht="15" x14ac:dyDescent="0.25">
      <c r="A12677" s="191" t="s">
        <v>13832</v>
      </c>
      <c r="B12677" s="192" t="s">
        <v>13833</v>
      </c>
      <c r="C12677" s="192" t="s">
        <v>29797</v>
      </c>
      <c r="D12677" s="192" t="s">
        <v>29797</v>
      </c>
      <c r="E12677" s="192" t="s">
        <v>29797</v>
      </c>
      <c r="F12677" s="192" t="s">
        <v>29797</v>
      </c>
      <c r="G12677" s="192" t="s">
        <v>29797</v>
      </c>
      <c r="H12677" s="192" t="s">
        <v>29797</v>
      </c>
      <c r="I12677" s="192" t="s">
        <v>29797</v>
      </c>
      <c r="J12677" s="192" t="s">
        <v>29821</v>
      </c>
      <c r="K12677" s="192" t="s">
        <v>5062</v>
      </c>
      <c r="L12677" s="192" t="s">
        <v>1447</v>
      </c>
    </row>
    <row r="12678" spans="1:12" ht="15" x14ac:dyDescent="0.25">
      <c r="A12678" s="189" t="s">
        <v>6842</v>
      </c>
      <c r="B12678" s="190" t="s">
        <v>448</v>
      </c>
      <c r="C12678" s="190" t="s">
        <v>29797</v>
      </c>
      <c r="D12678" s="190" t="s">
        <v>29797</v>
      </c>
      <c r="E12678" s="190" t="s">
        <v>29797</v>
      </c>
      <c r="F12678" s="190" t="s">
        <v>29797</v>
      </c>
      <c r="G12678" s="190" t="s">
        <v>29797</v>
      </c>
      <c r="H12678" s="190" t="s">
        <v>29797</v>
      </c>
      <c r="I12678" s="190" t="s">
        <v>29797</v>
      </c>
      <c r="J12678" s="190" t="s">
        <v>29797</v>
      </c>
      <c r="K12678" s="190" t="s">
        <v>29797</v>
      </c>
      <c r="L12678" s="190" t="s">
        <v>29797</v>
      </c>
    </row>
    <row r="12679" spans="1:12" ht="15" x14ac:dyDescent="0.25">
      <c r="A12679" s="191" t="s">
        <v>28793</v>
      </c>
      <c r="B12679" s="192" t="s">
        <v>28794</v>
      </c>
      <c r="C12679" s="192" t="s">
        <v>29797</v>
      </c>
      <c r="D12679" s="192" t="s">
        <v>29797</v>
      </c>
      <c r="E12679" s="192" t="s">
        <v>31163</v>
      </c>
      <c r="F12679" s="192" t="s">
        <v>29797</v>
      </c>
      <c r="G12679" s="192" t="s">
        <v>29797</v>
      </c>
      <c r="H12679" s="192" t="s">
        <v>31455</v>
      </c>
      <c r="I12679" s="192" t="s">
        <v>30567</v>
      </c>
      <c r="J12679" s="192" t="s">
        <v>29821</v>
      </c>
      <c r="K12679" s="192" t="s">
        <v>5062</v>
      </c>
      <c r="L12679" s="192" t="s">
        <v>1447</v>
      </c>
    </row>
    <row r="12680" spans="1:12" ht="15" x14ac:dyDescent="0.25">
      <c r="A12680" s="189" t="s">
        <v>13834</v>
      </c>
      <c r="B12680" s="190" t="s">
        <v>13835</v>
      </c>
      <c r="C12680" s="190" t="s">
        <v>29797</v>
      </c>
      <c r="D12680" s="190" t="s">
        <v>29797</v>
      </c>
      <c r="E12680" s="190" t="s">
        <v>29797</v>
      </c>
      <c r="F12680" s="190" t="s">
        <v>29797</v>
      </c>
      <c r="G12680" s="190" t="s">
        <v>29797</v>
      </c>
      <c r="H12680" s="190" t="s">
        <v>31605</v>
      </c>
      <c r="I12680" s="190" t="s">
        <v>31606</v>
      </c>
      <c r="J12680" s="190" t="s">
        <v>29821</v>
      </c>
      <c r="K12680" s="190" t="s">
        <v>5062</v>
      </c>
      <c r="L12680" s="190" t="s">
        <v>1447</v>
      </c>
    </row>
    <row r="12681" spans="1:12" ht="15" x14ac:dyDescent="0.25">
      <c r="A12681" s="191" t="s">
        <v>18362</v>
      </c>
      <c r="B12681" s="192" t="s">
        <v>22206</v>
      </c>
      <c r="C12681" s="192" t="s">
        <v>29797</v>
      </c>
      <c r="D12681" s="192" t="s">
        <v>29797</v>
      </c>
      <c r="E12681" s="192" t="s">
        <v>29797</v>
      </c>
      <c r="F12681" s="192" t="s">
        <v>29797</v>
      </c>
      <c r="G12681" s="192" t="s">
        <v>29797</v>
      </c>
      <c r="H12681" s="192" t="s">
        <v>29797</v>
      </c>
      <c r="I12681" s="192" t="s">
        <v>29797</v>
      </c>
      <c r="J12681" s="192" t="s">
        <v>29797</v>
      </c>
      <c r="K12681" s="192" t="s">
        <v>29797</v>
      </c>
      <c r="L12681" s="192" t="s">
        <v>29797</v>
      </c>
    </row>
    <row r="12682" spans="1:12" ht="15" x14ac:dyDescent="0.25">
      <c r="A12682" s="189" t="s">
        <v>13836</v>
      </c>
      <c r="B12682" s="190" t="s">
        <v>13837</v>
      </c>
      <c r="C12682" s="190" t="s">
        <v>29797</v>
      </c>
      <c r="D12682" s="190" t="s">
        <v>29797</v>
      </c>
      <c r="E12682" s="190" t="s">
        <v>29797</v>
      </c>
      <c r="F12682" s="190" t="s">
        <v>29797</v>
      </c>
      <c r="G12682" s="190" t="s">
        <v>29797</v>
      </c>
      <c r="H12682" s="190" t="s">
        <v>29797</v>
      </c>
      <c r="I12682" s="190" t="s">
        <v>29797</v>
      </c>
      <c r="J12682" s="190" t="s">
        <v>29821</v>
      </c>
      <c r="K12682" s="190" t="s">
        <v>5062</v>
      </c>
      <c r="L12682" s="190" t="s">
        <v>1447</v>
      </c>
    </row>
    <row r="12683" spans="1:12" ht="15" x14ac:dyDescent="0.25">
      <c r="A12683" s="191" t="s">
        <v>28795</v>
      </c>
      <c r="B12683" s="192" t="s">
        <v>28796</v>
      </c>
      <c r="C12683" s="192" t="s">
        <v>29797</v>
      </c>
      <c r="D12683" s="192" t="s">
        <v>29797</v>
      </c>
      <c r="E12683" s="192" t="s">
        <v>29797</v>
      </c>
      <c r="F12683" s="192" t="s">
        <v>29797</v>
      </c>
      <c r="G12683" s="192" t="s">
        <v>29797</v>
      </c>
      <c r="H12683" s="192" t="s">
        <v>31451</v>
      </c>
      <c r="I12683" s="192" t="s">
        <v>1382</v>
      </c>
      <c r="J12683" s="192" t="s">
        <v>29821</v>
      </c>
      <c r="K12683" s="192" t="s">
        <v>5062</v>
      </c>
      <c r="L12683" s="192" t="s">
        <v>1447</v>
      </c>
    </row>
    <row r="12684" spans="1:12" ht="15" x14ac:dyDescent="0.25">
      <c r="A12684" s="189" t="s">
        <v>13838</v>
      </c>
      <c r="B12684" s="190" t="s">
        <v>13839</v>
      </c>
      <c r="C12684" s="190" t="s">
        <v>29797</v>
      </c>
      <c r="D12684" s="190" t="s">
        <v>29797</v>
      </c>
      <c r="E12684" s="190" t="s">
        <v>29797</v>
      </c>
      <c r="F12684" s="190" t="s">
        <v>29797</v>
      </c>
      <c r="G12684" s="190" t="s">
        <v>29797</v>
      </c>
      <c r="H12684" s="190" t="s">
        <v>29797</v>
      </c>
      <c r="I12684" s="190" t="s">
        <v>29797</v>
      </c>
      <c r="J12684" s="190" t="s">
        <v>29821</v>
      </c>
      <c r="K12684" s="190" t="s">
        <v>5062</v>
      </c>
      <c r="L12684" s="190" t="s">
        <v>1447</v>
      </c>
    </row>
    <row r="12685" spans="1:12" ht="15" x14ac:dyDescent="0.25">
      <c r="A12685" s="191" t="s">
        <v>6843</v>
      </c>
      <c r="B12685" s="192" t="s">
        <v>449</v>
      </c>
      <c r="C12685" s="192" t="s">
        <v>29797</v>
      </c>
      <c r="D12685" s="192" t="s">
        <v>29797</v>
      </c>
      <c r="E12685" s="192" t="s">
        <v>29797</v>
      </c>
      <c r="F12685" s="192" t="s">
        <v>29797</v>
      </c>
      <c r="G12685" s="192" t="s">
        <v>29797</v>
      </c>
      <c r="H12685" s="192" t="s">
        <v>33342</v>
      </c>
      <c r="I12685" s="192" t="s">
        <v>33343</v>
      </c>
      <c r="J12685" s="192" t="s">
        <v>31182</v>
      </c>
      <c r="K12685" s="192" t="s">
        <v>5910</v>
      </c>
      <c r="L12685" s="192" t="s">
        <v>1447</v>
      </c>
    </row>
    <row r="12686" spans="1:12" ht="15" x14ac:dyDescent="0.25">
      <c r="A12686" s="189" t="s">
        <v>14600</v>
      </c>
      <c r="B12686" s="190" t="s">
        <v>14601</v>
      </c>
      <c r="C12686" s="190" t="s">
        <v>29797</v>
      </c>
      <c r="D12686" s="190" t="s">
        <v>29797</v>
      </c>
      <c r="E12686" s="190" t="s">
        <v>29797</v>
      </c>
      <c r="F12686" s="190" t="s">
        <v>29797</v>
      </c>
      <c r="G12686" s="190" t="s">
        <v>29797</v>
      </c>
      <c r="H12686" s="190" t="s">
        <v>29797</v>
      </c>
      <c r="I12686" s="190" t="s">
        <v>29797</v>
      </c>
      <c r="J12686" s="190" t="s">
        <v>29797</v>
      </c>
      <c r="K12686" s="190" t="s">
        <v>29797</v>
      </c>
      <c r="L12686" s="190" t="s">
        <v>29797</v>
      </c>
    </row>
    <row r="12687" spans="1:12" ht="15" x14ac:dyDescent="0.25">
      <c r="A12687" s="191" t="s">
        <v>18363</v>
      </c>
      <c r="B12687" s="192" t="s">
        <v>28797</v>
      </c>
      <c r="C12687" s="192" t="s">
        <v>29797</v>
      </c>
      <c r="D12687" s="192" t="s">
        <v>29797</v>
      </c>
      <c r="E12687" s="192" t="s">
        <v>29797</v>
      </c>
      <c r="F12687" s="192" t="s">
        <v>29797</v>
      </c>
      <c r="G12687" s="192" t="s">
        <v>29797</v>
      </c>
      <c r="H12687" s="192" t="s">
        <v>31573</v>
      </c>
      <c r="I12687" s="192" t="s">
        <v>31574</v>
      </c>
      <c r="J12687" s="192" t="s">
        <v>29821</v>
      </c>
      <c r="K12687" s="192" t="s">
        <v>5062</v>
      </c>
      <c r="L12687" s="192" t="s">
        <v>1447</v>
      </c>
    </row>
    <row r="12688" spans="1:12" ht="15" x14ac:dyDescent="0.25">
      <c r="A12688" s="189" t="s">
        <v>13840</v>
      </c>
      <c r="B12688" s="190" t="s">
        <v>13841</v>
      </c>
      <c r="C12688" s="190" t="s">
        <v>29797</v>
      </c>
      <c r="D12688" s="190" t="s">
        <v>29797</v>
      </c>
      <c r="E12688" s="190" t="s">
        <v>29797</v>
      </c>
      <c r="F12688" s="190" t="s">
        <v>29797</v>
      </c>
      <c r="G12688" s="190" t="s">
        <v>29797</v>
      </c>
      <c r="H12688" s="190" t="s">
        <v>31786</v>
      </c>
      <c r="I12688" s="190" t="s">
        <v>31787</v>
      </c>
      <c r="J12688" s="190" t="s">
        <v>29821</v>
      </c>
      <c r="K12688" s="190" t="s">
        <v>5062</v>
      </c>
      <c r="L12688" s="190" t="s">
        <v>1447</v>
      </c>
    </row>
    <row r="12689" spans="1:12" ht="15" x14ac:dyDescent="0.25">
      <c r="A12689" s="191" t="s">
        <v>6844</v>
      </c>
      <c r="B12689" s="192" t="s">
        <v>450</v>
      </c>
      <c r="C12689" s="192" t="s">
        <v>29797</v>
      </c>
      <c r="D12689" s="192" t="s">
        <v>29797</v>
      </c>
      <c r="E12689" s="192" t="s">
        <v>29797</v>
      </c>
      <c r="F12689" s="192" t="s">
        <v>29797</v>
      </c>
      <c r="G12689" s="192" t="s">
        <v>29797</v>
      </c>
      <c r="H12689" s="192" t="s">
        <v>33078</v>
      </c>
      <c r="I12689" s="192" t="s">
        <v>33079</v>
      </c>
      <c r="J12689" s="192" t="s">
        <v>31182</v>
      </c>
      <c r="K12689" s="192" t="s">
        <v>5910</v>
      </c>
      <c r="L12689" s="192" t="s">
        <v>1447</v>
      </c>
    </row>
    <row r="12690" spans="1:12" ht="15" x14ac:dyDescent="0.25">
      <c r="A12690" s="189" t="s">
        <v>14728</v>
      </c>
      <c r="B12690" s="190" t="s">
        <v>14729</v>
      </c>
      <c r="C12690" s="190" t="s">
        <v>29797</v>
      </c>
      <c r="D12690" s="190" t="s">
        <v>29797</v>
      </c>
      <c r="E12690" s="190" t="s">
        <v>29797</v>
      </c>
      <c r="F12690" s="190" t="s">
        <v>29797</v>
      </c>
      <c r="G12690" s="190" t="s">
        <v>29797</v>
      </c>
      <c r="H12690" s="190" t="s">
        <v>31376</v>
      </c>
      <c r="I12690" s="190" t="s">
        <v>5062</v>
      </c>
      <c r="J12690" s="190" t="s">
        <v>29821</v>
      </c>
      <c r="K12690" s="190" t="s">
        <v>5062</v>
      </c>
      <c r="L12690" s="190" t="s">
        <v>1447</v>
      </c>
    </row>
    <row r="12691" spans="1:12" ht="15" x14ac:dyDescent="0.25">
      <c r="A12691" s="191" t="s">
        <v>14730</v>
      </c>
      <c r="B12691" s="192" t="s">
        <v>14731</v>
      </c>
      <c r="C12691" s="192" t="s">
        <v>29797</v>
      </c>
      <c r="D12691" s="192" t="s">
        <v>29797</v>
      </c>
      <c r="E12691" s="192" t="s">
        <v>29797</v>
      </c>
      <c r="F12691" s="192" t="s">
        <v>29797</v>
      </c>
      <c r="G12691" s="192" t="s">
        <v>29797</v>
      </c>
      <c r="H12691" s="192" t="s">
        <v>31376</v>
      </c>
      <c r="I12691" s="192" t="s">
        <v>5062</v>
      </c>
      <c r="J12691" s="192" t="s">
        <v>29821</v>
      </c>
      <c r="K12691" s="192" t="s">
        <v>5062</v>
      </c>
      <c r="L12691" s="192" t="s">
        <v>1447</v>
      </c>
    </row>
    <row r="12692" spans="1:12" ht="15" x14ac:dyDescent="0.25">
      <c r="A12692" s="189" t="s">
        <v>28798</v>
      </c>
      <c r="B12692" s="190" t="s">
        <v>28799</v>
      </c>
      <c r="C12692" s="190" t="s">
        <v>29797</v>
      </c>
      <c r="D12692" s="190" t="s">
        <v>29797</v>
      </c>
      <c r="E12692" s="190" t="s">
        <v>31164</v>
      </c>
      <c r="F12692" s="190" t="s">
        <v>29797</v>
      </c>
      <c r="G12692" s="190" t="s">
        <v>29797</v>
      </c>
      <c r="H12692" s="190" t="s">
        <v>31436</v>
      </c>
      <c r="I12692" s="190" t="s">
        <v>5062</v>
      </c>
      <c r="J12692" s="190" t="s">
        <v>29821</v>
      </c>
      <c r="K12692" s="190" t="s">
        <v>5062</v>
      </c>
      <c r="L12692" s="190" t="s">
        <v>1447</v>
      </c>
    </row>
    <row r="12693" spans="1:12" ht="15" x14ac:dyDescent="0.25">
      <c r="A12693" s="191" t="s">
        <v>14732</v>
      </c>
      <c r="B12693" s="192" t="s">
        <v>14733</v>
      </c>
      <c r="C12693" s="192" t="s">
        <v>29797</v>
      </c>
      <c r="D12693" s="192" t="s">
        <v>29797</v>
      </c>
      <c r="E12693" s="192" t="s">
        <v>29797</v>
      </c>
      <c r="F12693" s="192" t="s">
        <v>29797</v>
      </c>
      <c r="G12693" s="192" t="s">
        <v>29797</v>
      </c>
      <c r="H12693" s="192" t="s">
        <v>29797</v>
      </c>
      <c r="I12693" s="192" t="s">
        <v>29797</v>
      </c>
      <c r="J12693" s="192" t="s">
        <v>31325</v>
      </c>
      <c r="K12693" s="192" t="s">
        <v>5073</v>
      </c>
      <c r="L12693" s="192" t="s">
        <v>1447</v>
      </c>
    </row>
    <row r="12694" spans="1:12" ht="15" x14ac:dyDescent="0.25">
      <c r="A12694" s="189" t="s">
        <v>14734</v>
      </c>
      <c r="B12694" s="190" t="s">
        <v>14735</v>
      </c>
      <c r="C12694" s="190" t="s">
        <v>29797</v>
      </c>
      <c r="D12694" s="190" t="s">
        <v>29797</v>
      </c>
      <c r="E12694" s="190" t="s">
        <v>29797</v>
      </c>
      <c r="F12694" s="190" t="s">
        <v>29797</v>
      </c>
      <c r="G12694" s="190" t="s">
        <v>29797</v>
      </c>
      <c r="H12694" s="190" t="s">
        <v>31560</v>
      </c>
      <c r="I12694" s="190" t="s">
        <v>5073</v>
      </c>
      <c r="J12694" s="190" t="s">
        <v>31325</v>
      </c>
      <c r="K12694" s="190" t="s">
        <v>5073</v>
      </c>
      <c r="L12694" s="190" t="s">
        <v>1447</v>
      </c>
    </row>
    <row r="12695" spans="1:12" ht="15" x14ac:dyDescent="0.25">
      <c r="A12695" s="191" t="s">
        <v>14737</v>
      </c>
      <c r="B12695" s="192" t="s">
        <v>14738</v>
      </c>
      <c r="C12695" s="192" t="s">
        <v>29797</v>
      </c>
      <c r="D12695" s="192" t="s">
        <v>29797</v>
      </c>
      <c r="E12695" s="192" t="s">
        <v>29797</v>
      </c>
      <c r="F12695" s="192" t="s">
        <v>29797</v>
      </c>
      <c r="G12695" s="192" t="s">
        <v>29797</v>
      </c>
      <c r="H12695" s="192" t="s">
        <v>29797</v>
      </c>
      <c r="I12695" s="192" t="s">
        <v>29797</v>
      </c>
      <c r="J12695" s="192" t="s">
        <v>29826</v>
      </c>
      <c r="K12695" s="192" t="s">
        <v>5078</v>
      </c>
      <c r="L12695" s="192" t="s">
        <v>1447</v>
      </c>
    </row>
    <row r="12696" spans="1:12" ht="15" x14ac:dyDescent="0.25">
      <c r="A12696" s="189" t="s">
        <v>6845</v>
      </c>
      <c r="B12696" s="190" t="s">
        <v>451</v>
      </c>
      <c r="C12696" s="190" t="s">
        <v>29797</v>
      </c>
      <c r="D12696" s="190" t="s">
        <v>29797</v>
      </c>
      <c r="E12696" s="190" t="s">
        <v>29797</v>
      </c>
      <c r="F12696" s="190" t="s">
        <v>29797</v>
      </c>
      <c r="G12696" s="190" t="s">
        <v>29797</v>
      </c>
      <c r="H12696" s="190" t="s">
        <v>32102</v>
      </c>
      <c r="I12696" s="190" t="s">
        <v>32103</v>
      </c>
      <c r="J12696" s="190" t="s">
        <v>29826</v>
      </c>
      <c r="K12696" s="190" t="s">
        <v>5078</v>
      </c>
      <c r="L12696" s="190" t="s">
        <v>1447</v>
      </c>
    </row>
    <row r="12697" spans="1:12" ht="15" x14ac:dyDescent="0.25">
      <c r="A12697" s="191" t="s">
        <v>14739</v>
      </c>
      <c r="B12697" s="192" t="s">
        <v>28800</v>
      </c>
      <c r="C12697" s="192" t="s">
        <v>29929</v>
      </c>
      <c r="D12697" s="192" t="s">
        <v>29930</v>
      </c>
      <c r="E12697" s="192" t="s">
        <v>31165</v>
      </c>
      <c r="F12697" s="192" t="s">
        <v>29804</v>
      </c>
      <c r="G12697" s="192" t="s">
        <v>29863</v>
      </c>
      <c r="H12697" s="192" t="s">
        <v>31371</v>
      </c>
      <c r="I12697" s="192" t="s">
        <v>5062</v>
      </c>
      <c r="J12697" s="192" t="s">
        <v>29821</v>
      </c>
      <c r="K12697" s="192" t="s">
        <v>5062</v>
      </c>
      <c r="L12697" s="192" t="s">
        <v>1447</v>
      </c>
    </row>
    <row r="12698" spans="1:12" ht="15" x14ac:dyDescent="0.25">
      <c r="A12698" s="189" t="s">
        <v>14740</v>
      </c>
      <c r="B12698" s="190" t="s">
        <v>14741</v>
      </c>
      <c r="C12698" s="190" t="s">
        <v>29797</v>
      </c>
      <c r="D12698" s="190" t="s">
        <v>29797</v>
      </c>
      <c r="E12698" s="190" t="s">
        <v>29797</v>
      </c>
      <c r="F12698" s="190" t="s">
        <v>29797</v>
      </c>
      <c r="G12698" s="190" t="s">
        <v>29797</v>
      </c>
      <c r="H12698" s="190" t="s">
        <v>31537</v>
      </c>
      <c r="I12698" s="190" t="s">
        <v>5894</v>
      </c>
      <c r="J12698" s="190" t="s">
        <v>29821</v>
      </c>
      <c r="K12698" s="190" t="s">
        <v>5062</v>
      </c>
      <c r="L12698" s="190" t="s">
        <v>1447</v>
      </c>
    </row>
    <row r="12699" spans="1:12" ht="15" x14ac:dyDescent="0.25">
      <c r="A12699" s="191" t="s">
        <v>18364</v>
      </c>
      <c r="B12699" s="192" t="s">
        <v>22207</v>
      </c>
      <c r="C12699" s="192" t="s">
        <v>29797</v>
      </c>
      <c r="D12699" s="192" t="s">
        <v>29797</v>
      </c>
      <c r="E12699" s="192" t="s">
        <v>29797</v>
      </c>
      <c r="F12699" s="192" t="s">
        <v>29797</v>
      </c>
      <c r="G12699" s="192" t="s">
        <v>29797</v>
      </c>
      <c r="H12699" s="192" t="s">
        <v>32371</v>
      </c>
      <c r="I12699" s="192" t="s">
        <v>32372</v>
      </c>
      <c r="J12699" s="192" t="s">
        <v>29821</v>
      </c>
      <c r="K12699" s="192" t="s">
        <v>5062</v>
      </c>
      <c r="L12699" s="192" t="s">
        <v>1447</v>
      </c>
    </row>
    <row r="12700" spans="1:12" ht="15" x14ac:dyDescent="0.25">
      <c r="A12700" s="189" t="s">
        <v>18365</v>
      </c>
      <c r="B12700" s="190" t="s">
        <v>22208</v>
      </c>
      <c r="C12700" s="190" t="s">
        <v>29797</v>
      </c>
      <c r="D12700" s="190" t="s">
        <v>29797</v>
      </c>
      <c r="E12700" s="190" t="s">
        <v>29797</v>
      </c>
      <c r="F12700" s="190" t="s">
        <v>29797</v>
      </c>
      <c r="G12700" s="190" t="s">
        <v>29797</v>
      </c>
      <c r="H12700" s="190" t="s">
        <v>29797</v>
      </c>
      <c r="I12700" s="190" t="s">
        <v>29797</v>
      </c>
      <c r="J12700" s="190" t="s">
        <v>30285</v>
      </c>
      <c r="K12700" s="190" t="s">
        <v>10553</v>
      </c>
      <c r="L12700" s="190" t="s">
        <v>1447</v>
      </c>
    </row>
    <row r="12701" spans="1:12" ht="15" x14ac:dyDescent="0.25">
      <c r="A12701" s="191" t="s">
        <v>14602</v>
      </c>
      <c r="B12701" s="192" t="s">
        <v>28801</v>
      </c>
      <c r="C12701" s="192" t="s">
        <v>29797</v>
      </c>
      <c r="D12701" s="192" t="s">
        <v>29797</v>
      </c>
      <c r="E12701" s="192" t="s">
        <v>29797</v>
      </c>
      <c r="F12701" s="192" t="s">
        <v>29797</v>
      </c>
      <c r="G12701" s="192" t="s">
        <v>29797</v>
      </c>
      <c r="H12701" s="192" t="s">
        <v>31449</v>
      </c>
      <c r="I12701" s="192" t="s">
        <v>31450</v>
      </c>
      <c r="J12701" s="192" t="s">
        <v>29821</v>
      </c>
      <c r="K12701" s="192" t="s">
        <v>5062</v>
      </c>
      <c r="L12701" s="192" t="s">
        <v>1447</v>
      </c>
    </row>
    <row r="12702" spans="1:12" ht="15" x14ac:dyDescent="0.25">
      <c r="A12702" s="189" t="s">
        <v>18366</v>
      </c>
      <c r="B12702" s="190" t="s">
        <v>22209</v>
      </c>
      <c r="C12702" s="190" t="s">
        <v>29797</v>
      </c>
      <c r="D12702" s="190" t="s">
        <v>29797</v>
      </c>
      <c r="E12702" s="190" t="s">
        <v>29797</v>
      </c>
      <c r="F12702" s="190" t="s">
        <v>29797</v>
      </c>
      <c r="G12702" s="190" t="s">
        <v>29797</v>
      </c>
      <c r="H12702" s="190" t="s">
        <v>31342</v>
      </c>
      <c r="I12702" s="190" t="s">
        <v>31343</v>
      </c>
      <c r="J12702" s="190" t="s">
        <v>29821</v>
      </c>
      <c r="K12702" s="190" t="s">
        <v>5062</v>
      </c>
      <c r="L12702" s="190" t="s">
        <v>1447</v>
      </c>
    </row>
    <row r="12703" spans="1:12" ht="15" x14ac:dyDescent="0.25">
      <c r="A12703" s="191" t="s">
        <v>14742</v>
      </c>
      <c r="B12703" s="192" t="s">
        <v>14743</v>
      </c>
      <c r="C12703" s="192" t="s">
        <v>29797</v>
      </c>
      <c r="D12703" s="192" t="s">
        <v>29797</v>
      </c>
      <c r="E12703" s="192" t="s">
        <v>29797</v>
      </c>
      <c r="F12703" s="192" t="s">
        <v>29797</v>
      </c>
      <c r="G12703" s="192" t="s">
        <v>29797</v>
      </c>
      <c r="H12703" s="192" t="s">
        <v>32074</v>
      </c>
      <c r="I12703" s="192" t="s">
        <v>32075</v>
      </c>
      <c r="J12703" s="192" t="s">
        <v>29979</v>
      </c>
      <c r="K12703" s="192" t="s">
        <v>6308</v>
      </c>
      <c r="L12703" s="192" t="s">
        <v>1447</v>
      </c>
    </row>
    <row r="12704" spans="1:12" ht="15" x14ac:dyDescent="0.25">
      <c r="A12704" s="189" t="s">
        <v>6846</v>
      </c>
      <c r="B12704" s="190" t="s">
        <v>452</v>
      </c>
      <c r="C12704" s="190" t="s">
        <v>29797</v>
      </c>
      <c r="D12704" s="190" t="s">
        <v>29797</v>
      </c>
      <c r="E12704" s="190" t="s">
        <v>29797</v>
      </c>
      <c r="F12704" s="190" t="s">
        <v>29797</v>
      </c>
      <c r="G12704" s="190" t="s">
        <v>29797</v>
      </c>
      <c r="H12704" s="190" t="s">
        <v>31409</v>
      </c>
      <c r="I12704" s="190" t="s">
        <v>5062</v>
      </c>
      <c r="J12704" s="190" t="s">
        <v>29821</v>
      </c>
      <c r="K12704" s="190" t="s">
        <v>5062</v>
      </c>
      <c r="L12704" s="190" t="s">
        <v>1447</v>
      </c>
    </row>
    <row r="12705" spans="1:12" ht="15" x14ac:dyDescent="0.25">
      <c r="A12705" s="191" t="s">
        <v>28802</v>
      </c>
      <c r="B12705" s="192" t="s">
        <v>22210</v>
      </c>
      <c r="C12705" s="192" t="s">
        <v>29797</v>
      </c>
      <c r="D12705" s="192" t="s">
        <v>29797</v>
      </c>
      <c r="E12705" s="192" t="s">
        <v>29797</v>
      </c>
      <c r="F12705" s="192" t="s">
        <v>29797</v>
      </c>
      <c r="G12705" s="192" t="s">
        <v>29797</v>
      </c>
      <c r="H12705" s="192" t="s">
        <v>29797</v>
      </c>
      <c r="I12705" s="192" t="s">
        <v>29797</v>
      </c>
      <c r="J12705" s="192" t="s">
        <v>29797</v>
      </c>
      <c r="K12705" s="192" t="s">
        <v>29797</v>
      </c>
      <c r="L12705" s="192" t="s">
        <v>1446</v>
      </c>
    </row>
    <row r="12706" spans="1:12" ht="15" x14ac:dyDescent="0.25">
      <c r="A12706" s="189" t="s">
        <v>6847</v>
      </c>
      <c r="B12706" s="190" t="s">
        <v>453</v>
      </c>
      <c r="C12706" s="190" t="s">
        <v>29797</v>
      </c>
      <c r="D12706" s="190" t="s">
        <v>29797</v>
      </c>
      <c r="E12706" s="190" t="s">
        <v>29797</v>
      </c>
      <c r="F12706" s="190" t="s">
        <v>29797</v>
      </c>
      <c r="G12706" s="190" t="s">
        <v>29797</v>
      </c>
      <c r="H12706" s="190" t="s">
        <v>31502</v>
      </c>
      <c r="I12706" s="190" t="s">
        <v>5073</v>
      </c>
      <c r="J12706" s="190" t="s">
        <v>31325</v>
      </c>
      <c r="K12706" s="190" t="s">
        <v>5073</v>
      </c>
      <c r="L12706" s="190" t="s">
        <v>1447</v>
      </c>
    </row>
    <row r="12707" spans="1:12" ht="15" x14ac:dyDescent="0.25">
      <c r="A12707" s="191" t="s">
        <v>14744</v>
      </c>
      <c r="B12707" s="192" t="s">
        <v>14745</v>
      </c>
      <c r="C12707" s="192" t="s">
        <v>29797</v>
      </c>
      <c r="D12707" s="192" t="s">
        <v>29797</v>
      </c>
      <c r="E12707" s="192" t="s">
        <v>29797</v>
      </c>
      <c r="F12707" s="192" t="s">
        <v>29797</v>
      </c>
      <c r="G12707" s="192" t="s">
        <v>29797</v>
      </c>
      <c r="H12707" s="192" t="s">
        <v>31460</v>
      </c>
      <c r="I12707" s="192" t="s">
        <v>29942</v>
      </c>
      <c r="J12707" s="192" t="s">
        <v>29821</v>
      </c>
      <c r="K12707" s="192" t="s">
        <v>5062</v>
      </c>
      <c r="L12707" s="192" t="s">
        <v>1447</v>
      </c>
    </row>
    <row r="12708" spans="1:12" ht="15" x14ac:dyDescent="0.25">
      <c r="A12708" s="189" t="s">
        <v>28803</v>
      </c>
      <c r="B12708" s="190" t="s">
        <v>22211</v>
      </c>
      <c r="C12708" s="190" t="s">
        <v>29797</v>
      </c>
      <c r="D12708" s="190" t="s">
        <v>29797</v>
      </c>
      <c r="E12708" s="190" t="s">
        <v>29797</v>
      </c>
      <c r="F12708" s="190" t="s">
        <v>29797</v>
      </c>
      <c r="G12708" s="190" t="s">
        <v>29797</v>
      </c>
      <c r="H12708" s="190" t="s">
        <v>29797</v>
      </c>
      <c r="I12708" s="190" t="s">
        <v>29797</v>
      </c>
      <c r="J12708" s="190" t="s">
        <v>29797</v>
      </c>
      <c r="K12708" s="190" t="s">
        <v>29797</v>
      </c>
      <c r="L12708" s="190" t="s">
        <v>1468</v>
      </c>
    </row>
    <row r="12709" spans="1:12" ht="15" x14ac:dyDescent="0.25">
      <c r="A12709" s="191" t="s">
        <v>6848</v>
      </c>
      <c r="B12709" s="192" t="s">
        <v>454</v>
      </c>
      <c r="C12709" s="192" t="s">
        <v>29797</v>
      </c>
      <c r="D12709" s="192" t="s">
        <v>29797</v>
      </c>
      <c r="E12709" s="192" t="s">
        <v>29797</v>
      </c>
      <c r="F12709" s="192" t="s">
        <v>29797</v>
      </c>
      <c r="G12709" s="192" t="s">
        <v>29797</v>
      </c>
      <c r="H12709" s="192" t="s">
        <v>29797</v>
      </c>
      <c r="I12709" s="192" t="s">
        <v>29797</v>
      </c>
      <c r="J12709" s="192" t="s">
        <v>29797</v>
      </c>
      <c r="K12709" s="192" t="s">
        <v>29797</v>
      </c>
      <c r="L12709" s="192" t="s">
        <v>29797</v>
      </c>
    </row>
    <row r="12710" spans="1:12" ht="15" x14ac:dyDescent="0.25">
      <c r="A12710" s="189" t="s">
        <v>6849</v>
      </c>
      <c r="B12710" s="190" t="s">
        <v>455</v>
      </c>
      <c r="C12710" s="190" t="s">
        <v>29797</v>
      </c>
      <c r="D12710" s="190" t="s">
        <v>29813</v>
      </c>
      <c r="E12710" s="190" t="s">
        <v>31166</v>
      </c>
      <c r="F12710" s="190" t="s">
        <v>29804</v>
      </c>
      <c r="G12710" s="190" t="s">
        <v>29974</v>
      </c>
      <c r="H12710" s="190" t="s">
        <v>33344</v>
      </c>
      <c r="I12710" s="190" t="s">
        <v>33345</v>
      </c>
      <c r="J12710" s="190" t="s">
        <v>29821</v>
      </c>
      <c r="K12710" s="190" t="s">
        <v>5062</v>
      </c>
      <c r="L12710" s="190" t="s">
        <v>1447</v>
      </c>
    </row>
    <row r="12711" spans="1:12" ht="15" x14ac:dyDescent="0.25">
      <c r="A12711" s="191" t="s">
        <v>14746</v>
      </c>
      <c r="B12711" s="192" t="s">
        <v>14747</v>
      </c>
      <c r="C12711" s="192" t="s">
        <v>29797</v>
      </c>
      <c r="D12711" s="192" t="s">
        <v>29797</v>
      </c>
      <c r="E12711" s="192" t="s">
        <v>29797</v>
      </c>
      <c r="F12711" s="192" t="s">
        <v>29797</v>
      </c>
      <c r="G12711" s="192" t="s">
        <v>29797</v>
      </c>
      <c r="H12711" s="192" t="s">
        <v>29797</v>
      </c>
      <c r="I12711" s="192" t="s">
        <v>29797</v>
      </c>
      <c r="J12711" s="192" t="s">
        <v>29872</v>
      </c>
      <c r="K12711" s="192" t="s">
        <v>12802</v>
      </c>
      <c r="L12711" s="192" t="s">
        <v>1447</v>
      </c>
    </row>
    <row r="12712" spans="1:12" ht="15" x14ac:dyDescent="0.25">
      <c r="A12712" s="189" t="s">
        <v>14748</v>
      </c>
      <c r="B12712" s="190" t="s">
        <v>14749</v>
      </c>
      <c r="C12712" s="190" t="s">
        <v>29797</v>
      </c>
      <c r="D12712" s="190" t="s">
        <v>29797</v>
      </c>
      <c r="E12712" s="190" t="s">
        <v>29797</v>
      </c>
      <c r="F12712" s="190" t="s">
        <v>29797</v>
      </c>
      <c r="G12712" s="190" t="s">
        <v>29797</v>
      </c>
      <c r="H12712" s="190" t="s">
        <v>31588</v>
      </c>
      <c r="I12712" s="190" t="s">
        <v>30455</v>
      </c>
      <c r="J12712" s="190" t="s">
        <v>29870</v>
      </c>
      <c r="K12712" s="190" t="s">
        <v>8069</v>
      </c>
      <c r="L12712" s="190" t="s">
        <v>1447</v>
      </c>
    </row>
    <row r="12713" spans="1:12" ht="15" x14ac:dyDescent="0.25">
      <c r="A12713" s="191" t="s">
        <v>18367</v>
      </c>
      <c r="B12713" s="192" t="s">
        <v>22212</v>
      </c>
      <c r="C12713" s="192" t="s">
        <v>29797</v>
      </c>
      <c r="D12713" s="192" t="s">
        <v>29797</v>
      </c>
      <c r="E12713" s="192" t="s">
        <v>29797</v>
      </c>
      <c r="F12713" s="192" t="s">
        <v>29797</v>
      </c>
      <c r="G12713" s="192" t="s">
        <v>29797</v>
      </c>
      <c r="H12713" s="192" t="s">
        <v>29797</v>
      </c>
      <c r="I12713" s="192" t="s">
        <v>29797</v>
      </c>
      <c r="J12713" s="192" t="s">
        <v>29797</v>
      </c>
      <c r="K12713" s="192" t="s">
        <v>29797</v>
      </c>
      <c r="L12713" s="192" t="s">
        <v>29797</v>
      </c>
    </row>
    <row r="12714" spans="1:12" ht="15" x14ac:dyDescent="0.25">
      <c r="A12714" s="189" t="s">
        <v>14750</v>
      </c>
      <c r="B12714" s="190" t="s">
        <v>14751</v>
      </c>
      <c r="C12714" s="190" t="s">
        <v>29797</v>
      </c>
      <c r="D12714" s="190" t="s">
        <v>29797</v>
      </c>
      <c r="E12714" s="190" t="s">
        <v>29797</v>
      </c>
      <c r="F12714" s="190" t="s">
        <v>29797</v>
      </c>
      <c r="G12714" s="190" t="s">
        <v>29797</v>
      </c>
      <c r="H12714" s="190" t="s">
        <v>31605</v>
      </c>
      <c r="I12714" s="190" t="s">
        <v>31606</v>
      </c>
      <c r="J12714" s="190" t="s">
        <v>29821</v>
      </c>
      <c r="K12714" s="190" t="s">
        <v>5062</v>
      </c>
      <c r="L12714" s="190" t="s">
        <v>1447</v>
      </c>
    </row>
    <row r="12715" spans="1:12" ht="15" x14ac:dyDescent="0.25">
      <c r="A12715" s="191" t="s">
        <v>14752</v>
      </c>
      <c r="B12715" s="192" t="s">
        <v>28804</v>
      </c>
      <c r="C12715" s="192" t="s">
        <v>29797</v>
      </c>
      <c r="D12715" s="192" t="s">
        <v>29797</v>
      </c>
      <c r="E12715" s="192" t="s">
        <v>29797</v>
      </c>
      <c r="F12715" s="192" t="s">
        <v>29797</v>
      </c>
      <c r="G12715" s="192" t="s">
        <v>29797</v>
      </c>
      <c r="H12715" s="192" t="s">
        <v>32710</v>
      </c>
      <c r="I12715" s="192" t="s">
        <v>32711</v>
      </c>
      <c r="J12715" s="192" t="s">
        <v>31325</v>
      </c>
      <c r="K12715" s="192" t="s">
        <v>5073</v>
      </c>
      <c r="L12715" s="192" t="s">
        <v>1447</v>
      </c>
    </row>
    <row r="12716" spans="1:12" ht="15" x14ac:dyDescent="0.25">
      <c r="A12716" s="189" t="s">
        <v>18368</v>
      </c>
      <c r="B12716" s="190" t="s">
        <v>28805</v>
      </c>
      <c r="C12716" s="190" t="s">
        <v>29797</v>
      </c>
      <c r="D12716" s="190" t="s">
        <v>29797</v>
      </c>
      <c r="E12716" s="190" t="s">
        <v>29797</v>
      </c>
      <c r="F12716" s="190" t="s">
        <v>29797</v>
      </c>
      <c r="G12716" s="190" t="s">
        <v>29797</v>
      </c>
      <c r="H12716" s="190" t="s">
        <v>31384</v>
      </c>
      <c r="I12716" s="190" t="s">
        <v>31385</v>
      </c>
      <c r="J12716" s="190" t="s">
        <v>31325</v>
      </c>
      <c r="K12716" s="190" t="s">
        <v>5073</v>
      </c>
      <c r="L12716" s="190" t="s">
        <v>1447</v>
      </c>
    </row>
    <row r="12717" spans="1:12" ht="15" x14ac:dyDescent="0.25">
      <c r="A12717" s="191" t="s">
        <v>28806</v>
      </c>
      <c r="B12717" s="192" t="s">
        <v>456</v>
      </c>
      <c r="C12717" s="192" t="s">
        <v>29797</v>
      </c>
      <c r="D12717" s="192" t="s">
        <v>29797</v>
      </c>
      <c r="E12717" s="192" t="s">
        <v>29797</v>
      </c>
      <c r="F12717" s="192" t="s">
        <v>29797</v>
      </c>
      <c r="G12717" s="192" t="s">
        <v>29797</v>
      </c>
      <c r="H12717" s="192" t="s">
        <v>29797</v>
      </c>
      <c r="I12717" s="192" t="s">
        <v>29797</v>
      </c>
      <c r="J12717" s="192" t="s">
        <v>29797</v>
      </c>
      <c r="K12717" s="192" t="s">
        <v>29797</v>
      </c>
      <c r="L12717" s="192" t="s">
        <v>1468</v>
      </c>
    </row>
    <row r="12718" spans="1:12" ht="15" x14ac:dyDescent="0.25">
      <c r="A12718" s="189" t="s">
        <v>14753</v>
      </c>
      <c r="B12718" s="190" t="s">
        <v>14754</v>
      </c>
      <c r="C12718" s="190" t="s">
        <v>29797</v>
      </c>
      <c r="D12718" s="190" t="s">
        <v>29797</v>
      </c>
      <c r="E12718" s="190" t="s">
        <v>29797</v>
      </c>
      <c r="F12718" s="190" t="s">
        <v>29797</v>
      </c>
      <c r="G12718" s="190" t="s">
        <v>29797</v>
      </c>
      <c r="H12718" s="190" t="s">
        <v>31395</v>
      </c>
      <c r="I12718" s="190" t="s">
        <v>31396</v>
      </c>
      <c r="J12718" s="190" t="s">
        <v>29821</v>
      </c>
      <c r="K12718" s="190" t="s">
        <v>5062</v>
      </c>
      <c r="L12718" s="190" t="s">
        <v>1447</v>
      </c>
    </row>
    <row r="12719" spans="1:12" ht="15" x14ac:dyDescent="0.25">
      <c r="A12719" s="191" t="s">
        <v>18369</v>
      </c>
      <c r="B12719" s="192" t="s">
        <v>22213</v>
      </c>
      <c r="C12719" s="192" t="s">
        <v>29797</v>
      </c>
      <c r="D12719" s="192" t="s">
        <v>29797</v>
      </c>
      <c r="E12719" s="192" t="s">
        <v>29797</v>
      </c>
      <c r="F12719" s="192" t="s">
        <v>29797</v>
      </c>
      <c r="G12719" s="192" t="s">
        <v>29797</v>
      </c>
      <c r="H12719" s="192" t="s">
        <v>31312</v>
      </c>
      <c r="I12719" s="192" t="s">
        <v>31313</v>
      </c>
      <c r="J12719" s="192" t="s">
        <v>29821</v>
      </c>
      <c r="K12719" s="192" t="s">
        <v>5062</v>
      </c>
      <c r="L12719" s="192" t="s">
        <v>1447</v>
      </c>
    </row>
    <row r="12720" spans="1:12" ht="15" x14ac:dyDescent="0.25">
      <c r="A12720" s="189" t="s">
        <v>14755</v>
      </c>
      <c r="B12720" s="190" t="s">
        <v>14756</v>
      </c>
      <c r="C12720" s="190" t="s">
        <v>29797</v>
      </c>
      <c r="D12720" s="190" t="s">
        <v>29797</v>
      </c>
      <c r="E12720" s="190" t="s">
        <v>29797</v>
      </c>
      <c r="F12720" s="190" t="s">
        <v>29797</v>
      </c>
      <c r="G12720" s="190" t="s">
        <v>29797</v>
      </c>
      <c r="H12720" s="190" t="s">
        <v>32468</v>
      </c>
      <c r="I12720" s="190" t="s">
        <v>5078</v>
      </c>
      <c r="J12720" s="190" t="s">
        <v>29826</v>
      </c>
      <c r="K12720" s="190" t="s">
        <v>5078</v>
      </c>
      <c r="L12720" s="190" t="s">
        <v>1447</v>
      </c>
    </row>
    <row r="12721" spans="1:12" ht="15" x14ac:dyDescent="0.25">
      <c r="A12721" s="191" t="s">
        <v>28807</v>
      </c>
      <c r="B12721" s="192" t="s">
        <v>14757</v>
      </c>
      <c r="C12721" s="192" t="s">
        <v>29797</v>
      </c>
      <c r="D12721" s="192" t="s">
        <v>29797</v>
      </c>
      <c r="E12721" s="192" t="s">
        <v>29797</v>
      </c>
      <c r="F12721" s="192" t="s">
        <v>29797</v>
      </c>
      <c r="G12721" s="192" t="s">
        <v>29797</v>
      </c>
      <c r="H12721" s="192" t="s">
        <v>29797</v>
      </c>
      <c r="I12721" s="192" t="s">
        <v>29797</v>
      </c>
      <c r="J12721" s="192" t="s">
        <v>29797</v>
      </c>
      <c r="K12721" s="192" t="s">
        <v>29797</v>
      </c>
      <c r="L12721" s="192" t="s">
        <v>2704</v>
      </c>
    </row>
    <row r="12722" spans="1:12" ht="15" x14ac:dyDescent="0.25">
      <c r="A12722" s="189" t="s">
        <v>28808</v>
      </c>
      <c r="B12722" s="190" t="s">
        <v>22214</v>
      </c>
      <c r="C12722" s="190" t="s">
        <v>29797</v>
      </c>
      <c r="D12722" s="190" t="s">
        <v>29797</v>
      </c>
      <c r="E12722" s="190" t="s">
        <v>29797</v>
      </c>
      <c r="F12722" s="190" t="s">
        <v>29797</v>
      </c>
      <c r="G12722" s="190" t="s">
        <v>29797</v>
      </c>
      <c r="H12722" s="190" t="s">
        <v>29797</v>
      </c>
      <c r="I12722" s="190" t="s">
        <v>29797</v>
      </c>
      <c r="J12722" s="190" t="s">
        <v>29797</v>
      </c>
      <c r="K12722" s="190" t="s">
        <v>29797</v>
      </c>
      <c r="L12722" s="190" t="s">
        <v>1441</v>
      </c>
    </row>
    <row r="12723" spans="1:12" ht="15" x14ac:dyDescent="0.25">
      <c r="A12723" s="191" t="s">
        <v>14758</v>
      </c>
      <c r="B12723" s="192" t="s">
        <v>14759</v>
      </c>
      <c r="C12723" s="192" t="s">
        <v>29797</v>
      </c>
      <c r="D12723" s="192" t="s">
        <v>29797</v>
      </c>
      <c r="E12723" s="192" t="s">
        <v>29797</v>
      </c>
      <c r="F12723" s="192" t="s">
        <v>29797</v>
      </c>
      <c r="G12723" s="192" t="s">
        <v>29797</v>
      </c>
      <c r="H12723" s="192" t="s">
        <v>29797</v>
      </c>
      <c r="I12723" s="192" t="s">
        <v>29797</v>
      </c>
      <c r="J12723" s="192" t="s">
        <v>31325</v>
      </c>
      <c r="K12723" s="192" t="s">
        <v>5073</v>
      </c>
      <c r="L12723" s="192" t="s">
        <v>1447</v>
      </c>
    </row>
    <row r="12724" spans="1:12" ht="15" x14ac:dyDescent="0.25">
      <c r="A12724" s="189" t="s">
        <v>14760</v>
      </c>
      <c r="B12724" s="190" t="s">
        <v>14761</v>
      </c>
      <c r="C12724" s="190" t="s">
        <v>29797</v>
      </c>
      <c r="D12724" s="190" t="s">
        <v>29797</v>
      </c>
      <c r="E12724" s="190" t="s">
        <v>29797</v>
      </c>
      <c r="F12724" s="190" t="s">
        <v>29797</v>
      </c>
      <c r="G12724" s="190" t="s">
        <v>29797</v>
      </c>
      <c r="H12724" s="190" t="s">
        <v>31697</v>
      </c>
      <c r="I12724" s="190" t="s">
        <v>5078</v>
      </c>
      <c r="J12724" s="190" t="s">
        <v>29826</v>
      </c>
      <c r="K12724" s="190" t="s">
        <v>5078</v>
      </c>
      <c r="L12724" s="190" t="s">
        <v>1447</v>
      </c>
    </row>
    <row r="12725" spans="1:12" ht="15" x14ac:dyDescent="0.25">
      <c r="A12725" s="191" t="s">
        <v>28809</v>
      </c>
      <c r="B12725" s="192" t="s">
        <v>457</v>
      </c>
      <c r="C12725" s="192" t="s">
        <v>29797</v>
      </c>
      <c r="D12725" s="192" t="s">
        <v>29797</v>
      </c>
      <c r="E12725" s="192" t="s">
        <v>29797</v>
      </c>
      <c r="F12725" s="192" t="s">
        <v>29797</v>
      </c>
      <c r="G12725" s="192" t="s">
        <v>29797</v>
      </c>
      <c r="H12725" s="192" t="s">
        <v>29797</v>
      </c>
      <c r="I12725" s="192" t="s">
        <v>29797</v>
      </c>
      <c r="J12725" s="192" t="s">
        <v>29797</v>
      </c>
      <c r="K12725" s="192" t="s">
        <v>29797</v>
      </c>
      <c r="L12725" s="192" t="s">
        <v>33517</v>
      </c>
    </row>
    <row r="12726" spans="1:12" ht="15" x14ac:dyDescent="0.25">
      <c r="A12726" s="189" t="s">
        <v>18370</v>
      </c>
      <c r="B12726" s="190" t="s">
        <v>22215</v>
      </c>
      <c r="C12726" s="190" t="s">
        <v>29797</v>
      </c>
      <c r="D12726" s="190" t="s">
        <v>29797</v>
      </c>
      <c r="E12726" s="190" t="s">
        <v>29797</v>
      </c>
      <c r="F12726" s="190" t="s">
        <v>29797</v>
      </c>
      <c r="G12726" s="190" t="s">
        <v>29797</v>
      </c>
      <c r="H12726" s="190" t="s">
        <v>29797</v>
      </c>
      <c r="I12726" s="190" t="s">
        <v>29797</v>
      </c>
      <c r="J12726" s="190" t="s">
        <v>29797</v>
      </c>
      <c r="K12726" s="190" t="s">
        <v>29797</v>
      </c>
      <c r="L12726" s="190" t="s">
        <v>29797</v>
      </c>
    </row>
    <row r="12727" spans="1:12" ht="15" x14ac:dyDescent="0.25">
      <c r="A12727" s="191" t="s">
        <v>28810</v>
      </c>
      <c r="B12727" s="192" t="s">
        <v>28811</v>
      </c>
      <c r="C12727" s="192" t="s">
        <v>29797</v>
      </c>
      <c r="D12727" s="192" t="s">
        <v>29797</v>
      </c>
      <c r="E12727" s="192" t="s">
        <v>29797</v>
      </c>
      <c r="F12727" s="192" t="s">
        <v>29797</v>
      </c>
      <c r="G12727" s="192" t="s">
        <v>29797</v>
      </c>
      <c r="H12727" s="192" t="s">
        <v>29797</v>
      </c>
      <c r="I12727" s="192" t="s">
        <v>29797</v>
      </c>
      <c r="J12727" s="192" t="s">
        <v>29797</v>
      </c>
      <c r="K12727" s="192" t="s">
        <v>29797</v>
      </c>
      <c r="L12727" s="192" t="s">
        <v>29797</v>
      </c>
    </row>
    <row r="12728" spans="1:12" ht="15" x14ac:dyDescent="0.25">
      <c r="A12728" s="189" t="s">
        <v>28812</v>
      </c>
      <c r="B12728" s="190" t="s">
        <v>28813</v>
      </c>
      <c r="C12728" s="190" t="s">
        <v>29797</v>
      </c>
      <c r="D12728" s="190" t="s">
        <v>29797</v>
      </c>
      <c r="E12728" s="190" t="s">
        <v>29797</v>
      </c>
      <c r="F12728" s="190" t="s">
        <v>29797</v>
      </c>
      <c r="G12728" s="190" t="s">
        <v>29797</v>
      </c>
      <c r="H12728" s="190" t="s">
        <v>29797</v>
      </c>
      <c r="I12728" s="190" t="s">
        <v>29797</v>
      </c>
      <c r="J12728" s="190" t="s">
        <v>29797</v>
      </c>
      <c r="K12728" s="190" t="s">
        <v>29797</v>
      </c>
      <c r="L12728" s="190" t="s">
        <v>1438</v>
      </c>
    </row>
    <row r="12729" spans="1:12" ht="15" x14ac:dyDescent="0.25">
      <c r="A12729" s="191" t="s">
        <v>28814</v>
      </c>
      <c r="B12729" s="192" t="s">
        <v>28815</v>
      </c>
      <c r="C12729" s="192" t="s">
        <v>29797</v>
      </c>
      <c r="D12729" s="192" t="s">
        <v>29797</v>
      </c>
      <c r="E12729" s="192" t="s">
        <v>29797</v>
      </c>
      <c r="F12729" s="192" t="s">
        <v>29797</v>
      </c>
      <c r="G12729" s="192" t="s">
        <v>29797</v>
      </c>
      <c r="H12729" s="192" t="s">
        <v>29797</v>
      </c>
      <c r="I12729" s="192" t="s">
        <v>29797</v>
      </c>
      <c r="J12729" s="192" t="s">
        <v>29797</v>
      </c>
      <c r="K12729" s="192" t="s">
        <v>29797</v>
      </c>
      <c r="L12729" s="192" t="s">
        <v>2704</v>
      </c>
    </row>
    <row r="12730" spans="1:12" ht="15" x14ac:dyDescent="0.25">
      <c r="A12730" s="189" t="s">
        <v>18371</v>
      </c>
      <c r="B12730" s="190" t="s">
        <v>22216</v>
      </c>
      <c r="C12730" s="190" t="s">
        <v>29797</v>
      </c>
      <c r="D12730" s="190" t="s">
        <v>29797</v>
      </c>
      <c r="E12730" s="190" t="s">
        <v>29797</v>
      </c>
      <c r="F12730" s="190" t="s">
        <v>29797</v>
      </c>
      <c r="G12730" s="190" t="s">
        <v>29797</v>
      </c>
      <c r="H12730" s="190" t="s">
        <v>29797</v>
      </c>
      <c r="I12730" s="190" t="s">
        <v>29797</v>
      </c>
      <c r="J12730" s="190" t="s">
        <v>29797</v>
      </c>
      <c r="K12730" s="190" t="s">
        <v>29797</v>
      </c>
      <c r="L12730" s="190" t="s">
        <v>29797</v>
      </c>
    </row>
    <row r="12731" spans="1:12" ht="15" x14ac:dyDescent="0.25">
      <c r="A12731" s="191" t="s">
        <v>28816</v>
      </c>
      <c r="B12731" s="192" t="s">
        <v>28817</v>
      </c>
      <c r="C12731" s="192" t="s">
        <v>29797</v>
      </c>
      <c r="D12731" s="192" t="s">
        <v>29797</v>
      </c>
      <c r="E12731" s="192" t="s">
        <v>29797</v>
      </c>
      <c r="F12731" s="192" t="s">
        <v>29797</v>
      </c>
      <c r="G12731" s="192" t="s">
        <v>29797</v>
      </c>
      <c r="H12731" s="192" t="s">
        <v>29797</v>
      </c>
      <c r="I12731" s="192" t="s">
        <v>29797</v>
      </c>
      <c r="J12731" s="192" t="s">
        <v>29797</v>
      </c>
      <c r="K12731" s="192" t="s">
        <v>29797</v>
      </c>
      <c r="L12731" s="192" t="s">
        <v>29797</v>
      </c>
    </row>
    <row r="12732" spans="1:12" ht="15" x14ac:dyDescent="0.25">
      <c r="A12732" s="189" t="s">
        <v>28818</v>
      </c>
      <c r="B12732" s="190" t="s">
        <v>28819</v>
      </c>
      <c r="C12732" s="190" t="s">
        <v>29797</v>
      </c>
      <c r="D12732" s="190" t="s">
        <v>29797</v>
      </c>
      <c r="E12732" s="190" t="s">
        <v>29797</v>
      </c>
      <c r="F12732" s="190" t="s">
        <v>29797</v>
      </c>
      <c r="G12732" s="190" t="s">
        <v>29797</v>
      </c>
      <c r="H12732" s="190" t="s">
        <v>31375</v>
      </c>
      <c r="I12732" s="190" t="s">
        <v>5078</v>
      </c>
      <c r="J12732" s="190" t="s">
        <v>29826</v>
      </c>
      <c r="K12732" s="190" t="s">
        <v>5078</v>
      </c>
      <c r="L12732" s="190" t="s">
        <v>1447</v>
      </c>
    </row>
    <row r="12733" spans="1:12" ht="15" x14ac:dyDescent="0.25">
      <c r="A12733" s="191" t="s">
        <v>28820</v>
      </c>
      <c r="B12733" s="192" t="s">
        <v>22217</v>
      </c>
      <c r="C12733" s="192" t="s">
        <v>29797</v>
      </c>
      <c r="D12733" s="192" t="s">
        <v>29797</v>
      </c>
      <c r="E12733" s="192" t="s">
        <v>29797</v>
      </c>
      <c r="F12733" s="192" t="s">
        <v>29797</v>
      </c>
      <c r="G12733" s="192" t="s">
        <v>29797</v>
      </c>
      <c r="H12733" s="192" t="s">
        <v>29797</v>
      </c>
      <c r="I12733" s="192" t="s">
        <v>29797</v>
      </c>
      <c r="J12733" s="192" t="s">
        <v>29797</v>
      </c>
      <c r="K12733" s="192" t="s">
        <v>29797</v>
      </c>
      <c r="L12733" s="192" t="s">
        <v>1441</v>
      </c>
    </row>
    <row r="12734" spans="1:12" ht="15" x14ac:dyDescent="0.25">
      <c r="A12734" s="189" t="s">
        <v>28821</v>
      </c>
      <c r="B12734" s="190" t="s">
        <v>14762</v>
      </c>
      <c r="C12734" s="190" t="s">
        <v>29797</v>
      </c>
      <c r="D12734" s="190" t="s">
        <v>29797</v>
      </c>
      <c r="E12734" s="190" t="s">
        <v>29797</v>
      </c>
      <c r="F12734" s="190" t="s">
        <v>29797</v>
      </c>
      <c r="G12734" s="190" t="s">
        <v>29797</v>
      </c>
      <c r="H12734" s="190" t="s">
        <v>29797</v>
      </c>
      <c r="I12734" s="190" t="s">
        <v>29797</v>
      </c>
      <c r="J12734" s="190" t="s">
        <v>29797</v>
      </c>
      <c r="K12734" s="190" t="s">
        <v>29797</v>
      </c>
      <c r="L12734" s="190" t="s">
        <v>1442</v>
      </c>
    </row>
    <row r="12735" spans="1:12" ht="15" x14ac:dyDescent="0.25">
      <c r="A12735" s="191" t="s">
        <v>18372</v>
      </c>
      <c r="B12735" s="192" t="s">
        <v>22218</v>
      </c>
      <c r="C12735" s="192" t="s">
        <v>29797</v>
      </c>
      <c r="D12735" s="192" t="s">
        <v>29797</v>
      </c>
      <c r="E12735" s="192" t="s">
        <v>29797</v>
      </c>
      <c r="F12735" s="192" t="s">
        <v>29797</v>
      </c>
      <c r="G12735" s="192" t="s">
        <v>29797</v>
      </c>
      <c r="H12735" s="192" t="s">
        <v>29797</v>
      </c>
      <c r="I12735" s="192" t="s">
        <v>29797</v>
      </c>
      <c r="J12735" s="192" t="s">
        <v>29797</v>
      </c>
      <c r="K12735" s="192" t="s">
        <v>29797</v>
      </c>
      <c r="L12735" s="192" t="s">
        <v>1440</v>
      </c>
    </row>
    <row r="12736" spans="1:12" ht="15" x14ac:dyDescent="0.25">
      <c r="A12736" s="189" t="s">
        <v>14763</v>
      </c>
      <c r="B12736" s="190" t="s">
        <v>14764</v>
      </c>
      <c r="C12736" s="190" t="s">
        <v>29797</v>
      </c>
      <c r="D12736" s="190" t="s">
        <v>29797</v>
      </c>
      <c r="E12736" s="190" t="s">
        <v>29797</v>
      </c>
      <c r="F12736" s="190" t="s">
        <v>29797</v>
      </c>
      <c r="G12736" s="190" t="s">
        <v>29797</v>
      </c>
      <c r="H12736" s="190" t="s">
        <v>31537</v>
      </c>
      <c r="I12736" s="190" t="s">
        <v>5894</v>
      </c>
      <c r="J12736" s="190" t="s">
        <v>29821</v>
      </c>
      <c r="K12736" s="190" t="s">
        <v>5062</v>
      </c>
      <c r="L12736" s="190" t="s">
        <v>1447</v>
      </c>
    </row>
    <row r="12737" spans="1:12" ht="15" x14ac:dyDescent="0.25">
      <c r="A12737" s="191" t="s">
        <v>28822</v>
      </c>
      <c r="B12737" s="192" t="s">
        <v>14765</v>
      </c>
      <c r="C12737" s="192" t="s">
        <v>29797</v>
      </c>
      <c r="D12737" s="192" t="s">
        <v>29797</v>
      </c>
      <c r="E12737" s="192" t="s">
        <v>29797</v>
      </c>
      <c r="F12737" s="192" t="s">
        <v>29797</v>
      </c>
      <c r="G12737" s="192" t="s">
        <v>29797</v>
      </c>
      <c r="H12737" s="192" t="s">
        <v>29797</v>
      </c>
      <c r="I12737" s="192" t="s">
        <v>29797</v>
      </c>
      <c r="J12737" s="192" t="s">
        <v>29797</v>
      </c>
      <c r="K12737" s="192" t="s">
        <v>29797</v>
      </c>
      <c r="L12737" s="192" t="s">
        <v>1463</v>
      </c>
    </row>
    <row r="12738" spans="1:12" ht="15" x14ac:dyDescent="0.25">
      <c r="A12738" s="189" t="s">
        <v>28823</v>
      </c>
      <c r="B12738" s="190" t="s">
        <v>14766</v>
      </c>
      <c r="C12738" s="190" t="s">
        <v>29797</v>
      </c>
      <c r="D12738" s="190" t="s">
        <v>29797</v>
      </c>
      <c r="E12738" s="190" t="s">
        <v>29797</v>
      </c>
      <c r="F12738" s="190" t="s">
        <v>29797</v>
      </c>
      <c r="G12738" s="190" t="s">
        <v>29797</v>
      </c>
      <c r="H12738" s="190" t="s">
        <v>29797</v>
      </c>
      <c r="I12738" s="190" t="s">
        <v>29797</v>
      </c>
      <c r="J12738" s="190" t="s">
        <v>29797</v>
      </c>
      <c r="K12738" s="190" t="s">
        <v>29797</v>
      </c>
      <c r="L12738" s="190" t="s">
        <v>1463</v>
      </c>
    </row>
    <row r="12739" spans="1:12" ht="15" x14ac:dyDescent="0.25">
      <c r="A12739" s="191" t="s">
        <v>28824</v>
      </c>
      <c r="B12739" s="192" t="s">
        <v>458</v>
      </c>
      <c r="C12739" s="192" t="s">
        <v>29797</v>
      </c>
      <c r="D12739" s="192" t="s">
        <v>29797</v>
      </c>
      <c r="E12739" s="192" t="s">
        <v>29797</v>
      </c>
      <c r="F12739" s="192" t="s">
        <v>29797</v>
      </c>
      <c r="G12739" s="192" t="s">
        <v>29797</v>
      </c>
      <c r="H12739" s="192" t="s">
        <v>29797</v>
      </c>
      <c r="I12739" s="192" t="s">
        <v>29797</v>
      </c>
      <c r="J12739" s="192" t="s">
        <v>29797</v>
      </c>
      <c r="K12739" s="192" t="s">
        <v>29797</v>
      </c>
      <c r="L12739" s="192" t="s">
        <v>1463</v>
      </c>
    </row>
    <row r="12740" spans="1:12" ht="15" x14ac:dyDescent="0.25">
      <c r="A12740" s="189" t="s">
        <v>28825</v>
      </c>
      <c r="B12740" s="190" t="s">
        <v>14767</v>
      </c>
      <c r="C12740" s="190" t="s">
        <v>29797</v>
      </c>
      <c r="D12740" s="190" t="s">
        <v>29797</v>
      </c>
      <c r="E12740" s="190" t="s">
        <v>29797</v>
      </c>
      <c r="F12740" s="190" t="s">
        <v>29797</v>
      </c>
      <c r="G12740" s="190" t="s">
        <v>29797</v>
      </c>
      <c r="H12740" s="190" t="s">
        <v>29797</v>
      </c>
      <c r="I12740" s="190" t="s">
        <v>29797</v>
      </c>
      <c r="J12740" s="190" t="s">
        <v>29797</v>
      </c>
      <c r="K12740" s="190" t="s">
        <v>29797</v>
      </c>
      <c r="L12740" s="190" t="s">
        <v>1463</v>
      </c>
    </row>
    <row r="12741" spans="1:12" ht="15" x14ac:dyDescent="0.25">
      <c r="A12741" s="191" t="s">
        <v>28826</v>
      </c>
      <c r="B12741" s="192" t="s">
        <v>28827</v>
      </c>
      <c r="C12741" s="192" t="s">
        <v>29797</v>
      </c>
      <c r="D12741" s="192" t="s">
        <v>29797</v>
      </c>
      <c r="E12741" s="192" t="s">
        <v>29797</v>
      </c>
      <c r="F12741" s="192" t="s">
        <v>29797</v>
      </c>
      <c r="G12741" s="192" t="s">
        <v>29797</v>
      </c>
      <c r="H12741" s="192" t="s">
        <v>29797</v>
      </c>
      <c r="I12741" s="192" t="s">
        <v>29797</v>
      </c>
      <c r="J12741" s="192" t="s">
        <v>29797</v>
      </c>
      <c r="K12741" s="192" t="s">
        <v>29797</v>
      </c>
      <c r="L12741" s="192" t="s">
        <v>1463</v>
      </c>
    </row>
    <row r="12742" spans="1:12" ht="15" x14ac:dyDescent="0.25">
      <c r="A12742" s="189" t="s">
        <v>28828</v>
      </c>
      <c r="B12742" s="190" t="s">
        <v>14768</v>
      </c>
      <c r="C12742" s="190" t="s">
        <v>29797</v>
      </c>
      <c r="D12742" s="190" t="s">
        <v>29797</v>
      </c>
      <c r="E12742" s="190" t="s">
        <v>29797</v>
      </c>
      <c r="F12742" s="190" t="s">
        <v>29797</v>
      </c>
      <c r="G12742" s="190" t="s">
        <v>29797</v>
      </c>
      <c r="H12742" s="190" t="s">
        <v>29797</v>
      </c>
      <c r="I12742" s="190" t="s">
        <v>29797</v>
      </c>
      <c r="J12742" s="190" t="s">
        <v>29797</v>
      </c>
      <c r="K12742" s="190" t="s">
        <v>29797</v>
      </c>
      <c r="L12742" s="190" t="s">
        <v>1463</v>
      </c>
    </row>
    <row r="12743" spans="1:12" ht="15" x14ac:dyDescent="0.25">
      <c r="A12743" s="191" t="s">
        <v>28829</v>
      </c>
      <c r="B12743" s="192" t="s">
        <v>459</v>
      </c>
      <c r="C12743" s="192" t="s">
        <v>29797</v>
      </c>
      <c r="D12743" s="192" t="s">
        <v>29797</v>
      </c>
      <c r="E12743" s="192" t="s">
        <v>29797</v>
      </c>
      <c r="F12743" s="192" t="s">
        <v>29797</v>
      </c>
      <c r="G12743" s="192" t="s">
        <v>29797</v>
      </c>
      <c r="H12743" s="192" t="s">
        <v>29797</v>
      </c>
      <c r="I12743" s="192" t="s">
        <v>29797</v>
      </c>
      <c r="J12743" s="192" t="s">
        <v>29797</v>
      </c>
      <c r="K12743" s="192" t="s">
        <v>29797</v>
      </c>
      <c r="L12743" s="192" t="s">
        <v>1463</v>
      </c>
    </row>
    <row r="12744" spans="1:12" ht="15" x14ac:dyDescent="0.25">
      <c r="A12744" s="189" t="s">
        <v>28830</v>
      </c>
      <c r="B12744" s="190" t="s">
        <v>460</v>
      </c>
      <c r="C12744" s="190" t="s">
        <v>29797</v>
      </c>
      <c r="D12744" s="190" t="s">
        <v>29797</v>
      </c>
      <c r="E12744" s="190" t="s">
        <v>29797</v>
      </c>
      <c r="F12744" s="190" t="s">
        <v>29797</v>
      </c>
      <c r="G12744" s="190" t="s">
        <v>29797</v>
      </c>
      <c r="H12744" s="190" t="s">
        <v>29797</v>
      </c>
      <c r="I12744" s="190" t="s">
        <v>29797</v>
      </c>
      <c r="J12744" s="190" t="s">
        <v>29797</v>
      </c>
      <c r="K12744" s="190" t="s">
        <v>29797</v>
      </c>
      <c r="L12744" s="190" t="s">
        <v>1463</v>
      </c>
    </row>
    <row r="12745" spans="1:12" ht="15" x14ac:dyDescent="0.25">
      <c r="A12745" s="191" t="s">
        <v>28831</v>
      </c>
      <c r="B12745" s="192" t="s">
        <v>461</v>
      </c>
      <c r="C12745" s="192" t="s">
        <v>29797</v>
      </c>
      <c r="D12745" s="192" t="s">
        <v>29797</v>
      </c>
      <c r="E12745" s="192" t="s">
        <v>29797</v>
      </c>
      <c r="F12745" s="192" t="s">
        <v>29797</v>
      </c>
      <c r="G12745" s="192" t="s">
        <v>29797</v>
      </c>
      <c r="H12745" s="192" t="s">
        <v>29797</v>
      </c>
      <c r="I12745" s="192" t="s">
        <v>29797</v>
      </c>
      <c r="J12745" s="192" t="s">
        <v>29797</v>
      </c>
      <c r="K12745" s="192" t="s">
        <v>29797</v>
      </c>
      <c r="L12745" s="192" t="s">
        <v>1463</v>
      </c>
    </row>
    <row r="12746" spans="1:12" ht="15" x14ac:dyDescent="0.25">
      <c r="A12746" s="189" t="s">
        <v>28832</v>
      </c>
      <c r="B12746" s="190" t="s">
        <v>462</v>
      </c>
      <c r="C12746" s="190" t="s">
        <v>29797</v>
      </c>
      <c r="D12746" s="190" t="s">
        <v>29797</v>
      </c>
      <c r="E12746" s="190" t="s">
        <v>29797</v>
      </c>
      <c r="F12746" s="190" t="s">
        <v>29797</v>
      </c>
      <c r="G12746" s="190" t="s">
        <v>29797</v>
      </c>
      <c r="H12746" s="190" t="s">
        <v>29797</v>
      </c>
      <c r="I12746" s="190" t="s">
        <v>29797</v>
      </c>
      <c r="J12746" s="190" t="s">
        <v>29797</v>
      </c>
      <c r="K12746" s="190" t="s">
        <v>29797</v>
      </c>
      <c r="L12746" s="190" t="s">
        <v>1463</v>
      </c>
    </row>
    <row r="12747" spans="1:12" ht="15" x14ac:dyDescent="0.25">
      <c r="A12747" s="191" t="s">
        <v>28833</v>
      </c>
      <c r="B12747" s="192" t="s">
        <v>22219</v>
      </c>
      <c r="C12747" s="192" t="s">
        <v>29797</v>
      </c>
      <c r="D12747" s="192" t="s">
        <v>29797</v>
      </c>
      <c r="E12747" s="192" t="s">
        <v>29797</v>
      </c>
      <c r="F12747" s="192" t="s">
        <v>29797</v>
      </c>
      <c r="G12747" s="192" t="s">
        <v>29797</v>
      </c>
      <c r="H12747" s="192" t="s">
        <v>29797</v>
      </c>
      <c r="I12747" s="192" t="s">
        <v>29797</v>
      </c>
      <c r="J12747" s="192" t="s">
        <v>29797</v>
      </c>
      <c r="K12747" s="192" t="s">
        <v>29797</v>
      </c>
      <c r="L12747" s="192" t="s">
        <v>1463</v>
      </c>
    </row>
    <row r="12748" spans="1:12" ht="15" x14ac:dyDescent="0.25">
      <c r="A12748" s="189" t="s">
        <v>28834</v>
      </c>
      <c r="B12748" s="190" t="s">
        <v>14769</v>
      </c>
      <c r="C12748" s="190" t="s">
        <v>29797</v>
      </c>
      <c r="D12748" s="190" t="s">
        <v>29797</v>
      </c>
      <c r="E12748" s="190" t="s">
        <v>29797</v>
      </c>
      <c r="F12748" s="190" t="s">
        <v>29797</v>
      </c>
      <c r="G12748" s="190" t="s">
        <v>29797</v>
      </c>
      <c r="H12748" s="190" t="s">
        <v>29797</v>
      </c>
      <c r="I12748" s="190" t="s">
        <v>29797</v>
      </c>
      <c r="J12748" s="190" t="s">
        <v>29797</v>
      </c>
      <c r="K12748" s="190" t="s">
        <v>29797</v>
      </c>
      <c r="L12748" s="190" t="s">
        <v>1464</v>
      </c>
    </row>
    <row r="12749" spans="1:12" ht="15" x14ac:dyDescent="0.25">
      <c r="A12749" s="191" t="s">
        <v>14603</v>
      </c>
      <c r="B12749" s="192" t="s">
        <v>14604</v>
      </c>
      <c r="C12749" s="192" t="s">
        <v>29797</v>
      </c>
      <c r="D12749" s="192" t="s">
        <v>29797</v>
      </c>
      <c r="E12749" s="192" t="s">
        <v>29797</v>
      </c>
      <c r="F12749" s="192" t="s">
        <v>29797</v>
      </c>
      <c r="G12749" s="192" t="s">
        <v>29797</v>
      </c>
      <c r="H12749" s="192" t="s">
        <v>31507</v>
      </c>
      <c r="I12749" s="192" t="s">
        <v>1388</v>
      </c>
      <c r="J12749" s="192" t="s">
        <v>29821</v>
      </c>
      <c r="K12749" s="192" t="s">
        <v>5062</v>
      </c>
      <c r="L12749" s="192" t="s">
        <v>1447</v>
      </c>
    </row>
    <row r="12750" spans="1:12" ht="15" x14ac:dyDescent="0.25">
      <c r="A12750" s="189" t="s">
        <v>14770</v>
      </c>
      <c r="B12750" s="190" t="s">
        <v>14771</v>
      </c>
      <c r="C12750" s="190" t="s">
        <v>29797</v>
      </c>
      <c r="D12750" s="190" t="s">
        <v>29797</v>
      </c>
      <c r="E12750" s="190" t="s">
        <v>29797</v>
      </c>
      <c r="F12750" s="190" t="s">
        <v>29797</v>
      </c>
      <c r="G12750" s="190" t="s">
        <v>29797</v>
      </c>
      <c r="H12750" s="190" t="s">
        <v>31402</v>
      </c>
      <c r="I12750" s="190" t="s">
        <v>31403</v>
      </c>
      <c r="J12750" s="190" t="s">
        <v>29821</v>
      </c>
      <c r="K12750" s="190" t="s">
        <v>5062</v>
      </c>
      <c r="L12750" s="190" t="s">
        <v>1447</v>
      </c>
    </row>
    <row r="12751" spans="1:12" ht="15" x14ac:dyDescent="0.25">
      <c r="A12751" s="191" t="s">
        <v>14772</v>
      </c>
      <c r="B12751" s="192" t="s">
        <v>14773</v>
      </c>
      <c r="C12751" s="192" t="s">
        <v>29797</v>
      </c>
      <c r="D12751" s="192" t="s">
        <v>29797</v>
      </c>
      <c r="E12751" s="192" t="s">
        <v>29797</v>
      </c>
      <c r="F12751" s="192" t="s">
        <v>29797</v>
      </c>
      <c r="G12751" s="192" t="s">
        <v>29797</v>
      </c>
      <c r="H12751" s="192" t="s">
        <v>31402</v>
      </c>
      <c r="I12751" s="192" t="s">
        <v>31403</v>
      </c>
      <c r="J12751" s="192" t="s">
        <v>29821</v>
      </c>
      <c r="K12751" s="192" t="s">
        <v>5062</v>
      </c>
      <c r="L12751" s="192" t="s">
        <v>1447</v>
      </c>
    </row>
    <row r="12752" spans="1:12" ht="15" x14ac:dyDescent="0.25">
      <c r="A12752" s="189" t="s">
        <v>14774</v>
      </c>
      <c r="B12752" s="190" t="s">
        <v>14775</v>
      </c>
      <c r="C12752" s="190" t="s">
        <v>29797</v>
      </c>
      <c r="D12752" s="190" t="s">
        <v>29797</v>
      </c>
      <c r="E12752" s="190" t="s">
        <v>29797</v>
      </c>
      <c r="F12752" s="190" t="s">
        <v>29797</v>
      </c>
      <c r="G12752" s="190" t="s">
        <v>29797</v>
      </c>
      <c r="H12752" s="190" t="s">
        <v>31314</v>
      </c>
      <c r="I12752" s="190" t="s">
        <v>5062</v>
      </c>
      <c r="J12752" s="190" t="s">
        <v>29821</v>
      </c>
      <c r="K12752" s="190" t="s">
        <v>5062</v>
      </c>
      <c r="L12752" s="190" t="s">
        <v>1447</v>
      </c>
    </row>
    <row r="12753" spans="1:12" ht="15" x14ac:dyDescent="0.25">
      <c r="A12753" s="191" t="s">
        <v>14776</v>
      </c>
      <c r="B12753" s="192" t="s">
        <v>14777</v>
      </c>
      <c r="C12753" s="192" t="s">
        <v>29797</v>
      </c>
      <c r="D12753" s="192" t="s">
        <v>29797</v>
      </c>
      <c r="E12753" s="192" t="s">
        <v>29797</v>
      </c>
      <c r="F12753" s="192" t="s">
        <v>29797</v>
      </c>
      <c r="G12753" s="192" t="s">
        <v>29797</v>
      </c>
      <c r="H12753" s="192" t="s">
        <v>31376</v>
      </c>
      <c r="I12753" s="192" t="s">
        <v>5062</v>
      </c>
      <c r="J12753" s="192" t="s">
        <v>29821</v>
      </c>
      <c r="K12753" s="192" t="s">
        <v>5062</v>
      </c>
      <c r="L12753" s="192" t="s">
        <v>1447</v>
      </c>
    </row>
    <row r="12754" spans="1:12" ht="15" x14ac:dyDescent="0.25">
      <c r="A12754" s="189" t="s">
        <v>18373</v>
      </c>
      <c r="B12754" s="190" t="s">
        <v>22220</v>
      </c>
      <c r="C12754" s="190" t="s">
        <v>29797</v>
      </c>
      <c r="D12754" s="190" t="s">
        <v>29797</v>
      </c>
      <c r="E12754" s="190" t="s">
        <v>29797</v>
      </c>
      <c r="F12754" s="190" t="s">
        <v>29797</v>
      </c>
      <c r="G12754" s="190" t="s">
        <v>29797</v>
      </c>
      <c r="H12754" s="190" t="s">
        <v>32144</v>
      </c>
      <c r="I12754" s="190" t="s">
        <v>4547</v>
      </c>
      <c r="J12754" s="190" t="s">
        <v>29821</v>
      </c>
      <c r="K12754" s="190" t="s">
        <v>5062</v>
      </c>
      <c r="L12754" s="190" t="s">
        <v>1447</v>
      </c>
    </row>
    <row r="12755" spans="1:12" ht="15" x14ac:dyDescent="0.25">
      <c r="A12755" s="191" t="s">
        <v>18374</v>
      </c>
      <c r="B12755" s="192" t="s">
        <v>22221</v>
      </c>
      <c r="C12755" s="192" t="s">
        <v>29797</v>
      </c>
      <c r="D12755" s="192" t="s">
        <v>29797</v>
      </c>
      <c r="E12755" s="192" t="s">
        <v>29797</v>
      </c>
      <c r="F12755" s="192" t="s">
        <v>29797</v>
      </c>
      <c r="G12755" s="192" t="s">
        <v>29797</v>
      </c>
      <c r="H12755" s="192" t="s">
        <v>33346</v>
      </c>
      <c r="I12755" s="192" t="s">
        <v>33347</v>
      </c>
      <c r="J12755" s="192" t="s">
        <v>29835</v>
      </c>
      <c r="K12755" s="192" t="s">
        <v>9955</v>
      </c>
      <c r="L12755" s="192" t="s">
        <v>1447</v>
      </c>
    </row>
    <row r="12756" spans="1:12" ht="15" x14ac:dyDescent="0.25">
      <c r="A12756" s="189" t="s">
        <v>28835</v>
      </c>
      <c r="B12756" s="190" t="s">
        <v>14778</v>
      </c>
      <c r="C12756" s="190" t="s">
        <v>29797</v>
      </c>
      <c r="D12756" s="190" t="s">
        <v>29797</v>
      </c>
      <c r="E12756" s="190" t="s">
        <v>29797</v>
      </c>
      <c r="F12756" s="190" t="s">
        <v>29797</v>
      </c>
      <c r="G12756" s="190" t="s">
        <v>29797</v>
      </c>
      <c r="H12756" s="190" t="s">
        <v>29797</v>
      </c>
      <c r="I12756" s="190" t="s">
        <v>29797</v>
      </c>
      <c r="J12756" s="190" t="s">
        <v>29797</v>
      </c>
      <c r="K12756" s="190" t="s">
        <v>29797</v>
      </c>
      <c r="L12756" s="190" t="s">
        <v>2704</v>
      </c>
    </row>
    <row r="12757" spans="1:12" ht="15" x14ac:dyDescent="0.25">
      <c r="A12757" s="191" t="s">
        <v>28836</v>
      </c>
      <c r="B12757" s="192" t="s">
        <v>463</v>
      </c>
      <c r="C12757" s="192" t="s">
        <v>29797</v>
      </c>
      <c r="D12757" s="192" t="s">
        <v>29797</v>
      </c>
      <c r="E12757" s="192" t="s">
        <v>29797</v>
      </c>
      <c r="F12757" s="192" t="s">
        <v>29797</v>
      </c>
      <c r="G12757" s="192" t="s">
        <v>29797</v>
      </c>
      <c r="H12757" s="192" t="s">
        <v>29797</v>
      </c>
      <c r="I12757" s="192" t="s">
        <v>29797</v>
      </c>
      <c r="J12757" s="192" t="s">
        <v>29797</v>
      </c>
      <c r="K12757" s="192" t="s">
        <v>29797</v>
      </c>
      <c r="L12757" s="192" t="s">
        <v>2704</v>
      </c>
    </row>
    <row r="12758" spans="1:12" ht="15" x14ac:dyDescent="0.25">
      <c r="A12758" s="189" t="s">
        <v>14779</v>
      </c>
      <c r="B12758" s="190" t="s">
        <v>14780</v>
      </c>
      <c r="C12758" s="190" t="s">
        <v>29797</v>
      </c>
      <c r="D12758" s="190" t="s">
        <v>29797</v>
      </c>
      <c r="E12758" s="190" t="s">
        <v>29797</v>
      </c>
      <c r="F12758" s="190" t="s">
        <v>29797</v>
      </c>
      <c r="G12758" s="190" t="s">
        <v>29797</v>
      </c>
      <c r="H12758" s="190" t="s">
        <v>31314</v>
      </c>
      <c r="I12758" s="190" t="s">
        <v>5062</v>
      </c>
      <c r="J12758" s="190" t="s">
        <v>29821</v>
      </c>
      <c r="K12758" s="190" t="s">
        <v>5062</v>
      </c>
      <c r="L12758" s="190" t="s">
        <v>1447</v>
      </c>
    </row>
    <row r="12759" spans="1:12" ht="15" x14ac:dyDescent="0.25">
      <c r="A12759" s="191" t="s">
        <v>14781</v>
      </c>
      <c r="B12759" s="192" t="s">
        <v>14782</v>
      </c>
      <c r="C12759" s="192" t="s">
        <v>29797</v>
      </c>
      <c r="D12759" s="192" t="s">
        <v>29797</v>
      </c>
      <c r="E12759" s="192" t="s">
        <v>29797</v>
      </c>
      <c r="F12759" s="192" t="s">
        <v>29797</v>
      </c>
      <c r="G12759" s="192" t="s">
        <v>29797</v>
      </c>
      <c r="H12759" s="192" t="s">
        <v>33348</v>
      </c>
      <c r="I12759" s="192" t="s">
        <v>31801</v>
      </c>
      <c r="J12759" s="192" t="s">
        <v>31420</v>
      </c>
      <c r="K12759" s="192" t="s">
        <v>8076</v>
      </c>
      <c r="L12759" s="192" t="s">
        <v>1447</v>
      </c>
    </row>
    <row r="12760" spans="1:12" ht="15" x14ac:dyDescent="0.25">
      <c r="A12760" s="189" t="s">
        <v>6850</v>
      </c>
      <c r="B12760" s="190" t="s">
        <v>464</v>
      </c>
      <c r="C12760" s="190" t="s">
        <v>29797</v>
      </c>
      <c r="D12760" s="190" t="s">
        <v>29797</v>
      </c>
      <c r="E12760" s="190" t="s">
        <v>29797</v>
      </c>
      <c r="F12760" s="190" t="s">
        <v>29797</v>
      </c>
      <c r="G12760" s="190" t="s">
        <v>29797</v>
      </c>
      <c r="H12760" s="190" t="s">
        <v>31336</v>
      </c>
      <c r="I12760" s="190" t="s">
        <v>5078</v>
      </c>
      <c r="J12760" s="190" t="s">
        <v>29826</v>
      </c>
      <c r="K12760" s="190" t="s">
        <v>5078</v>
      </c>
      <c r="L12760" s="190" t="s">
        <v>1447</v>
      </c>
    </row>
    <row r="12761" spans="1:12" ht="15" x14ac:dyDescent="0.25">
      <c r="A12761" s="191" t="s">
        <v>6851</v>
      </c>
      <c r="B12761" s="192" t="s">
        <v>465</v>
      </c>
      <c r="C12761" s="192" t="s">
        <v>29797</v>
      </c>
      <c r="D12761" s="192" t="s">
        <v>29797</v>
      </c>
      <c r="E12761" s="192" t="s">
        <v>29797</v>
      </c>
      <c r="F12761" s="192" t="s">
        <v>29797</v>
      </c>
      <c r="G12761" s="192" t="s">
        <v>29797</v>
      </c>
      <c r="H12761" s="192" t="s">
        <v>31883</v>
      </c>
      <c r="I12761" s="192" t="s">
        <v>5078</v>
      </c>
      <c r="J12761" s="192" t="s">
        <v>29826</v>
      </c>
      <c r="K12761" s="192" t="s">
        <v>5078</v>
      </c>
      <c r="L12761" s="192" t="s">
        <v>1447</v>
      </c>
    </row>
    <row r="12762" spans="1:12" ht="15" x14ac:dyDescent="0.25">
      <c r="A12762" s="189" t="s">
        <v>18375</v>
      </c>
      <c r="B12762" s="190" t="s">
        <v>22222</v>
      </c>
      <c r="C12762" s="190" t="s">
        <v>29797</v>
      </c>
      <c r="D12762" s="190" t="s">
        <v>29797</v>
      </c>
      <c r="E12762" s="190" t="s">
        <v>29797</v>
      </c>
      <c r="F12762" s="190" t="s">
        <v>29797</v>
      </c>
      <c r="G12762" s="190" t="s">
        <v>29797</v>
      </c>
      <c r="H12762" s="190" t="s">
        <v>32863</v>
      </c>
      <c r="I12762" s="190" t="s">
        <v>31847</v>
      </c>
      <c r="J12762" s="190" t="s">
        <v>30058</v>
      </c>
      <c r="K12762" s="190" t="s">
        <v>10396</v>
      </c>
      <c r="L12762" s="190" t="s">
        <v>1447</v>
      </c>
    </row>
    <row r="12763" spans="1:12" ht="15" x14ac:dyDescent="0.25">
      <c r="A12763" s="191" t="s">
        <v>28837</v>
      </c>
      <c r="B12763" s="192" t="s">
        <v>466</v>
      </c>
      <c r="C12763" s="192" t="s">
        <v>29797</v>
      </c>
      <c r="D12763" s="192" t="s">
        <v>29797</v>
      </c>
      <c r="E12763" s="192" t="s">
        <v>29797</v>
      </c>
      <c r="F12763" s="192" t="s">
        <v>29797</v>
      </c>
      <c r="G12763" s="192" t="s">
        <v>29797</v>
      </c>
      <c r="H12763" s="192" t="s">
        <v>29797</v>
      </c>
      <c r="I12763" s="192" t="s">
        <v>29797</v>
      </c>
      <c r="J12763" s="192" t="s">
        <v>29797</v>
      </c>
      <c r="K12763" s="192" t="s">
        <v>29797</v>
      </c>
      <c r="L12763" s="192" t="s">
        <v>1468</v>
      </c>
    </row>
    <row r="12764" spans="1:12" ht="15" x14ac:dyDescent="0.25">
      <c r="A12764" s="189" t="s">
        <v>28838</v>
      </c>
      <c r="B12764" s="190" t="s">
        <v>467</v>
      </c>
      <c r="C12764" s="190" t="s">
        <v>29797</v>
      </c>
      <c r="D12764" s="190" t="s">
        <v>29797</v>
      </c>
      <c r="E12764" s="190" t="s">
        <v>29797</v>
      </c>
      <c r="F12764" s="190" t="s">
        <v>29797</v>
      </c>
      <c r="G12764" s="190" t="s">
        <v>29797</v>
      </c>
      <c r="H12764" s="190" t="s">
        <v>29797</v>
      </c>
      <c r="I12764" s="190" t="s">
        <v>29797</v>
      </c>
      <c r="J12764" s="190" t="s">
        <v>29797</v>
      </c>
      <c r="K12764" s="190" t="s">
        <v>29797</v>
      </c>
      <c r="L12764" s="190" t="s">
        <v>33517</v>
      </c>
    </row>
    <row r="12765" spans="1:12" ht="15" x14ac:dyDescent="0.25">
      <c r="A12765" s="191" t="s">
        <v>28839</v>
      </c>
      <c r="B12765" s="192" t="s">
        <v>14783</v>
      </c>
      <c r="C12765" s="192" t="s">
        <v>29797</v>
      </c>
      <c r="D12765" s="192" t="s">
        <v>29797</v>
      </c>
      <c r="E12765" s="192" t="s">
        <v>29797</v>
      </c>
      <c r="F12765" s="192" t="s">
        <v>29797</v>
      </c>
      <c r="G12765" s="192" t="s">
        <v>29797</v>
      </c>
      <c r="H12765" s="192" t="s">
        <v>29797</v>
      </c>
      <c r="I12765" s="192" t="s">
        <v>29797</v>
      </c>
      <c r="J12765" s="192" t="s">
        <v>29797</v>
      </c>
      <c r="K12765" s="192" t="s">
        <v>29797</v>
      </c>
      <c r="L12765" s="192" t="s">
        <v>2704</v>
      </c>
    </row>
    <row r="12766" spans="1:12" ht="15" x14ac:dyDescent="0.25">
      <c r="A12766" s="189" t="s">
        <v>28840</v>
      </c>
      <c r="B12766" s="190" t="s">
        <v>14784</v>
      </c>
      <c r="C12766" s="190" t="s">
        <v>29797</v>
      </c>
      <c r="D12766" s="190" t="s">
        <v>29797</v>
      </c>
      <c r="E12766" s="190" t="s">
        <v>29797</v>
      </c>
      <c r="F12766" s="190" t="s">
        <v>29797</v>
      </c>
      <c r="G12766" s="190" t="s">
        <v>29797</v>
      </c>
      <c r="H12766" s="190" t="s">
        <v>29797</v>
      </c>
      <c r="I12766" s="190" t="s">
        <v>29797</v>
      </c>
      <c r="J12766" s="190" t="s">
        <v>29797</v>
      </c>
      <c r="K12766" s="190" t="s">
        <v>29797</v>
      </c>
      <c r="L12766" s="190" t="s">
        <v>1446</v>
      </c>
    </row>
    <row r="12767" spans="1:12" ht="15" x14ac:dyDescent="0.25">
      <c r="A12767" s="191" t="s">
        <v>28841</v>
      </c>
      <c r="B12767" s="192" t="s">
        <v>28842</v>
      </c>
      <c r="C12767" s="192" t="s">
        <v>29797</v>
      </c>
      <c r="D12767" s="192" t="s">
        <v>29797</v>
      </c>
      <c r="E12767" s="192" t="s">
        <v>29797</v>
      </c>
      <c r="F12767" s="192" t="s">
        <v>29797</v>
      </c>
      <c r="G12767" s="192" t="s">
        <v>29797</v>
      </c>
      <c r="H12767" s="192" t="s">
        <v>29797</v>
      </c>
      <c r="I12767" s="192" t="s">
        <v>29797</v>
      </c>
      <c r="J12767" s="192" t="s">
        <v>29797</v>
      </c>
      <c r="K12767" s="192" t="s">
        <v>29797</v>
      </c>
      <c r="L12767" s="192" t="s">
        <v>29797</v>
      </c>
    </row>
    <row r="12768" spans="1:12" ht="15" x14ac:dyDescent="0.25">
      <c r="A12768" s="189" t="s">
        <v>28843</v>
      </c>
      <c r="B12768" s="190" t="s">
        <v>28844</v>
      </c>
      <c r="C12768" s="190" t="s">
        <v>29797</v>
      </c>
      <c r="D12768" s="190" t="s">
        <v>29797</v>
      </c>
      <c r="E12768" s="190" t="s">
        <v>29797</v>
      </c>
      <c r="F12768" s="190" t="s">
        <v>29797</v>
      </c>
      <c r="G12768" s="190" t="s">
        <v>29797</v>
      </c>
      <c r="H12768" s="190" t="s">
        <v>29797</v>
      </c>
      <c r="I12768" s="190" t="s">
        <v>29797</v>
      </c>
      <c r="J12768" s="190" t="s">
        <v>29797</v>
      </c>
      <c r="K12768" s="190" t="s">
        <v>29797</v>
      </c>
      <c r="L12768" s="190" t="s">
        <v>1441</v>
      </c>
    </row>
    <row r="12769" spans="1:12" ht="15" x14ac:dyDescent="0.25">
      <c r="A12769" s="191" t="s">
        <v>14785</v>
      </c>
      <c r="B12769" s="192" t="s">
        <v>14786</v>
      </c>
      <c r="C12769" s="192" t="s">
        <v>29797</v>
      </c>
      <c r="D12769" s="192" t="s">
        <v>29797</v>
      </c>
      <c r="E12769" s="192" t="s">
        <v>29797</v>
      </c>
      <c r="F12769" s="192" t="s">
        <v>29797</v>
      </c>
      <c r="G12769" s="192" t="s">
        <v>29797</v>
      </c>
      <c r="H12769" s="192" t="s">
        <v>32141</v>
      </c>
      <c r="I12769" s="192" t="s">
        <v>1405</v>
      </c>
      <c r="J12769" s="192" t="s">
        <v>29821</v>
      </c>
      <c r="K12769" s="192" t="s">
        <v>5062</v>
      </c>
      <c r="L12769" s="192" t="s">
        <v>1447</v>
      </c>
    </row>
    <row r="12770" spans="1:12" ht="15" x14ac:dyDescent="0.25">
      <c r="A12770" s="189" t="s">
        <v>28845</v>
      </c>
      <c r="B12770" s="190" t="s">
        <v>28846</v>
      </c>
      <c r="C12770" s="190" t="s">
        <v>29797</v>
      </c>
      <c r="D12770" s="190" t="s">
        <v>29797</v>
      </c>
      <c r="E12770" s="190" t="s">
        <v>29797</v>
      </c>
      <c r="F12770" s="190" t="s">
        <v>29797</v>
      </c>
      <c r="G12770" s="190" t="s">
        <v>29797</v>
      </c>
      <c r="H12770" s="190" t="s">
        <v>29797</v>
      </c>
      <c r="I12770" s="190" t="s">
        <v>29797</v>
      </c>
      <c r="J12770" s="190" t="s">
        <v>29797</v>
      </c>
      <c r="K12770" s="190" t="s">
        <v>29797</v>
      </c>
      <c r="L12770" s="190" t="s">
        <v>29797</v>
      </c>
    </row>
    <row r="12771" spans="1:12" ht="15" x14ac:dyDescent="0.25">
      <c r="A12771" s="191" t="s">
        <v>6852</v>
      </c>
      <c r="B12771" s="192" t="s">
        <v>468</v>
      </c>
      <c r="C12771" s="192" t="s">
        <v>29797</v>
      </c>
      <c r="D12771" s="192" t="s">
        <v>29797</v>
      </c>
      <c r="E12771" s="192" t="s">
        <v>29797</v>
      </c>
      <c r="F12771" s="192" t="s">
        <v>29797</v>
      </c>
      <c r="G12771" s="192" t="s">
        <v>29797</v>
      </c>
      <c r="H12771" s="192" t="s">
        <v>33349</v>
      </c>
      <c r="I12771" s="192" t="s">
        <v>1411</v>
      </c>
      <c r="J12771" s="192" t="s">
        <v>29826</v>
      </c>
      <c r="K12771" s="192" t="s">
        <v>5078</v>
      </c>
      <c r="L12771" s="192" t="s">
        <v>1447</v>
      </c>
    </row>
    <row r="12772" spans="1:12" ht="15" x14ac:dyDescent="0.25">
      <c r="A12772" s="189" t="s">
        <v>28847</v>
      </c>
      <c r="B12772" s="190" t="s">
        <v>469</v>
      </c>
      <c r="C12772" s="190" t="s">
        <v>29797</v>
      </c>
      <c r="D12772" s="190" t="s">
        <v>29797</v>
      </c>
      <c r="E12772" s="190" t="s">
        <v>29797</v>
      </c>
      <c r="F12772" s="190" t="s">
        <v>29797</v>
      </c>
      <c r="G12772" s="190" t="s">
        <v>29797</v>
      </c>
      <c r="H12772" s="190" t="s">
        <v>29797</v>
      </c>
      <c r="I12772" s="190" t="s">
        <v>29797</v>
      </c>
      <c r="J12772" s="190" t="s">
        <v>29797</v>
      </c>
      <c r="K12772" s="190" t="s">
        <v>29797</v>
      </c>
      <c r="L12772" s="190" t="s">
        <v>1465</v>
      </c>
    </row>
    <row r="12773" spans="1:12" ht="15" x14ac:dyDescent="0.25">
      <c r="A12773" s="191" t="s">
        <v>14787</v>
      </c>
      <c r="B12773" s="192" t="s">
        <v>14788</v>
      </c>
      <c r="C12773" s="192" t="s">
        <v>29797</v>
      </c>
      <c r="D12773" s="192" t="s">
        <v>29797</v>
      </c>
      <c r="E12773" s="192" t="s">
        <v>29797</v>
      </c>
      <c r="F12773" s="192" t="s">
        <v>29797</v>
      </c>
      <c r="G12773" s="192" t="s">
        <v>29797</v>
      </c>
      <c r="H12773" s="192" t="s">
        <v>31519</v>
      </c>
      <c r="I12773" s="192" t="s">
        <v>31520</v>
      </c>
      <c r="J12773" s="192" t="s">
        <v>29821</v>
      </c>
      <c r="K12773" s="192" t="s">
        <v>5062</v>
      </c>
      <c r="L12773" s="192" t="s">
        <v>1447</v>
      </c>
    </row>
    <row r="12774" spans="1:12" ht="15" x14ac:dyDescent="0.25">
      <c r="A12774" s="189" t="s">
        <v>28848</v>
      </c>
      <c r="B12774" s="190" t="s">
        <v>14789</v>
      </c>
      <c r="C12774" s="190" t="s">
        <v>29797</v>
      </c>
      <c r="D12774" s="190" t="s">
        <v>29797</v>
      </c>
      <c r="E12774" s="190" t="s">
        <v>29797</v>
      </c>
      <c r="F12774" s="190" t="s">
        <v>29797</v>
      </c>
      <c r="G12774" s="190" t="s">
        <v>29797</v>
      </c>
      <c r="H12774" s="190" t="s">
        <v>29797</v>
      </c>
      <c r="I12774" s="190" t="s">
        <v>29797</v>
      </c>
      <c r="J12774" s="190" t="s">
        <v>29797</v>
      </c>
      <c r="K12774" s="190" t="s">
        <v>29797</v>
      </c>
      <c r="L12774" s="190" t="s">
        <v>1441</v>
      </c>
    </row>
    <row r="12775" spans="1:12" ht="15" x14ac:dyDescent="0.25">
      <c r="A12775" s="191" t="s">
        <v>28849</v>
      </c>
      <c r="B12775" s="192" t="s">
        <v>28850</v>
      </c>
      <c r="C12775" s="192" t="s">
        <v>29797</v>
      </c>
      <c r="D12775" s="192" t="s">
        <v>29797</v>
      </c>
      <c r="E12775" s="192" t="s">
        <v>31167</v>
      </c>
      <c r="F12775" s="192" t="s">
        <v>29797</v>
      </c>
      <c r="G12775" s="192" t="s">
        <v>29797</v>
      </c>
      <c r="H12775" s="192" t="s">
        <v>31399</v>
      </c>
      <c r="I12775" s="192" t="s">
        <v>5073</v>
      </c>
      <c r="J12775" s="192" t="s">
        <v>31325</v>
      </c>
      <c r="K12775" s="192" t="s">
        <v>5073</v>
      </c>
      <c r="L12775" s="192" t="s">
        <v>1447</v>
      </c>
    </row>
    <row r="12776" spans="1:12" ht="15" x14ac:dyDescent="0.25">
      <c r="A12776" s="189" t="s">
        <v>6853</v>
      </c>
      <c r="B12776" s="190" t="s">
        <v>470</v>
      </c>
      <c r="C12776" s="190" t="s">
        <v>29797</v>
      </c>
      <c r="D12776" s="190" t="s">
        <v>29797</v>
      </c>
      <c r="E12776" s="190" t="s">
        <v>29797</v>
      </c>
      <c r="F12776" s="190" t="s">
        <v>29797</v>
      </c>
      <c r="G12776" s="190" t="s">
        <v>29797</v>
      </c>
      <c r="H12776" s="190" t="s">
        <v>32115</v>
      </c>
      <c r="I12776" s="190" t="s">
        <v>32116</v>
      </c>
      <c r="J12776" s="190" t="s">
        <v>29826</v>
      </c>
      <c r="K12776" s="190" t="s">
        <v>5078</v>
      </c>
      <c r="L12776" s="190" t="s">
        <v>1447</v>
      </c>
    </row>
    <row r="12777" spans="1:12" ht="15" x14ac:dyDescent="0.25">
      <c r="A12777" s="191" t="s">
        <v>18376</v>
      </c>
      <c r="B12777" s="192" t="s">
        <v>28851</v>
      </c>
      <c r="C12777" s="192" t="s">
        <v>29797</v>
      </c>
      <c r="D12777" s="192" t="s">
        <v>29797</v>
      </c>
      <c r="E12777" s="192" t="s">
        <v>29797</v>
      </c>
      <c r="F12777" s="192" t="s">
        <v>29797</v>
      </c>
      <c r="G12777" s="192" t="s">
        <v>29797</v>
      </c>
      <c r="H12777" s="192" t="s">
        <v>32458</v>
      </c>
      <c r="I12777" s="192" t="s">
        <v>32459</v>
      </c>
      <c r="J12777" s="192" t="s">
        <v>29821</v>
      </c>
      <c r="K12777" s="192" t="s">
        <v>5062</v>
      </c>
      <c r="L12777" s="192" t="s">
        <v>1447</v>
      </c>
    </row>
    <row r="12778" spans="1:12" ht="15" x14ac:dyDescent="0.25">
      <c r="A12778" s="189" t="s">
        <v>18377</v>
      </c>
      <c r="B12778" s="190" t="s">
        <v>28852</v>
      </c>
      <c r="C12778" s="190" t="s">
        <v>29797</v>
      </c>
      <c r="D12778" s="190" t="s">
        <v>29797</v>
      </c>
      <c r="E12778" s="190" t="s">
        <v>29797</v>
      </c>
      <c r="F12778" s="190" t="s">
        <v>29797</v>
      </c>
      <c r="G12778" s="190" t="s">
        <v>29797</v>
      </c>
      <c r="H12778" s="190" t="s">
        <v>31476</v>
      </c>
      <c r="I12778" s="190" t="s">
        <v>31477</v>
      </c>
      <c r="J12778" s="190" t="s">
        <v>29821</v>
      </c>
      <c r="K12778" s="190" t="s">
        <v>5062</v>
      </c>
      <c r="L12778" s="190" t="s">
        <v>1447</v>
      </c>
    </row>
    <row r="12779" spans="1:12" ht="15" x14ac:dyDescent="0.25">
      <c r="A12779" s="191" t="s">
        <v>18378</v>
      </c>
      <c r="B12779" s="192" t="s">
        <v>28853</v>
      </c>
      <c r="C12779" s="192" t="s">
        <v>29797</v>
      </c>
      <c r="D12779" s="192" t="s">
        <v>29797</v>
      </c>
      <c r="E12779" s="192" t="s">
        <v>29797</v>
      </c>
      <c r="F12779" s="192" t="s">
        <v>29797</v>
      </c>
      <c r="G12779" s="192" t="s">
        <v>29797</v>
      </c>
      <c r="H12779" s="192" t="s">
        <v>31546</v>
      </c>
      <c r="I12779" s="192" t="s">
        <v>31547</v>
      </c>
      <c r="J12779" s="192" t="s">
        <v>29821</v>
      </c>
      <c r="K12779" s="192" t="s">
        <v>5062</v>
      </c>
      <c r="L12779" s="192" t="s">
        <v>1447</v>
      </c>
    </row>
    <row r="12780" spans="1:12" ht="15" x14ac:dyDescent="0.25">
      <c r="A12780" s="189" t="s">
        <v>18379</v>
      </c>
      <c r="B12780" s="190" t="s">
        <v>22223</v>
      </c>
      <c r="C12780" s="190" t="s">
        <v>29797</v>
      </c>
      <c r="D12780" s="190" t="s">
        <v>29797</v>
      </c>
      <c r="E12780" s="190" t="s">
        <v>29797</v>
      </c>
      <c r="F12780" s="190" t="s">
        <v>29797</v>
      </c>
      <c r="G12780" s="190" t="s">
        <v>29797</v>
      </c>
      <c r="H12780" s="190" t="s">
        <v>31331</v>
      </c>
      <c r="I12780" s="190" t="s">
        <v>31332</v>
      </c>
      <c r="J12780" s="190" t="s">
        <v>29821</v>
      </c>
      <c r="K12780" s="190" t="s">
        <v>5062</v>
      </c>
      <c r="L12780" s="190" t="s">
        <v>1447</v>
      </c>
    </row>
    <row r="12781" spans="1:12" ht="15" x14ac:dyDescent="0.25">
      <c r="A12781" s="191" t="s">
        <v>18380</v>
      </c>
      <c r="B12781" s="192" t="s">
        <v>28854</v>
      </c>
      <c r="C12781" s="192" t="s">
        <v>29797</v>
      </c>
      <c r="D12781" s="192" t="s">
        <v>29797</v>
      </c>
      <c r="E12781" s="192" t="s">
        <v>29797</v>
      </c>
      <c r="F12781" s="192" t="s">
        <v>29797</v>
      </c>
      <c r="G12781" s="192" t="s">
        <v>29797</v>
      </c>
      <c r="H12781" s="192" t="s">
        <v>31307</v>
      </c>
      <c r="I12781" s="192" t="s">
        <v>5062</v>
      </c>
      <c r="J12781" s="192" t="s">
        <v>29821</v>
      </c>
      <c r="K12781" s="192" t="s">
        <v>5062</v>
      </c>
      <c r="L12781" s="192" t="s">
        <v>1447</v>
      </c>
    </row>
    <row r="12782" spans="1:12" ht="15" x14ac:dyDescent="0.25">
      <c r="A12782" s="189" t="s">
        <v>18381</v>
      </c>
      <c r="B12782" s="190" t="s">
        <v>22224</v>
      </c>
      <c r="C12782" s="190" t="s">
        <v>29797</v>
      </c>
      <c r="D12782" s="190" t="s">
        <v>29797</v>
      </c>
      <c r="E12782" s="190" t="s">
        <v>29797</v>
      </c>
      <c r="F12782" s="190" t="s">
        <v>29797</v>
      </c>
      <c r="G12782" s="190" t="s">
        <v>29797</v>
      </c>
      <c r="H12782" s="190" t="s">
        <v>31376</v>
      </c>
      <c r="I12782" s="190" t="s">
        <v>5062</v>
      </c>
      <c r="J12782" s="190" t="s">
        <v>29821</v>
      </c>
      <c r="K12782" s="190" t="s">
        <v>5062</v>
      </c>
      <c r="L12782" s="190" t="s">
        <v>1447</v>
      </c>
    </row>
    <row r="12783" spans="1:12" ht="15" x14ac:dyDescent="0.25">
      <c r="A12783" s="191" t="s">
        <v>18382</v>
      </c>
      <c r="B12783" s="192" t="s">
        <v>28855</v>
      </c>
      <c r="C12783" s="192" t="s">
        <v>29797</v>
      </c>
      <c r="D12783" s="192" t="s">
        <v>29797</v>
      </c>
      <c r="E12783" s="192" t="s">
        <v>29797</v>
      </c>
      <c r="F12783" s="192" t="s">
        <v>29797</v>
      </c>
      <c r="G12783" s="192" t="s">
        <v>29797</v>
      </c>
      <c r="H12783" s="192" t="s">
        <v>31432</v>
      </c>
      <c r="I12783" s="192" t="s">
        <v>31433</v>
      </c>
      <c r="J12783" s="192" t="s">
        <v>29821</v>
      </c>
      <c r="K12783" s="192" t="s">
        <v>5062</v>
      </c>
      <c r="L12783" s="192" t="s">
        <v>1447</v>
      </c>
    </row>
    <row r="12784" spans="1:12" ht="15" x14ac:dyDescent="0.25">
      <c r="A12784" s="189" t="s">
        <v>18383</v>
      </c>
      <c r="B12784" s="190" t="s">
        <v>28856</v>
      </c>
      <c r="C12784" s="190" t="s">
        <v>29797</v>
      </c>
      <c r="D12784" s="190" t="s">
        <v>29797</v>
      </c>
      <c r="E12784" s="190" t="s">
        <v>29797</v>
      </c>
      <c r="F12784" s="190" t="s">
        <v>29797</v>
      </c>
      <c r="G12784" s="190" t="s">
        <v>29797</v>
      </c>
      <c r="H12784" s="190" t="s">
        <v>31316</v>
      </c>
      <c r="I12784" s="190" t="s">
        <v>1383</v>
      </c>
      <c r="J12784" s="190" t="s">
        <v>29821</v>
      </c>
      <c r="K12784" s="190" t="s">
        <v>5062</v>
      </c>
      <c r="L12784" s="190" t="s">
        <v>1447</v>
      </c>
    </row>
    <row r="12785" spans="1:12" ht="15" x14ac:dyDescent="0.25">
      <c r="A12785" s="191" t="s">
        <v>14790</v>
      </c>
      <c r="B12785" s="192" t="s">
        <v>14791</v>
      </c>
      <c r="C12785" s="192" t="s">
        <v>29797</v>
      </c>
      <c r="D12785" s="192" t="s">
        <v>29797</v>
      </c>
      <c r="E12785" s="192" t="s">
        <v>29797</v>
      </c>
      <c r="F12785" s="192" t="s">
        <v>29797</v>
      </c>
      <c r="G12785" s="192" t="s">
        <v>29797</v>
      </c>
      <c r="H12785" s="192" t="s">
        <v>29797</v>
      </c>
      <c r="I12785" s="192" t="s">
        <v>29797</v>
      </c>
      <c r="J12785" s="192" t="s">
        <v>29821</v>
      </c>
      <c r="K12785" s="192" t="s">
        <v>5062</v>
      </c>
      <c r="L12785" s="192" t="s">
        <v>1447</v>
      </c>
    </row>
    <row r="12786" spans="1:12" ht="15" x14ac:dyDescent="0.25">
      <c r="A12786" s="189" t="s">
        <v>28857</v>
      </c>
      <c r="B12786" s="190" t="s">
        <v>14792</v>
      </c>
      <c r="C12786" s="190" t="s">
        <v>29797</v>
      </c>
      <c r="D12786" s="190" t="s">
        <v>29797</v>
      </c>
      <c r="E12786" s="190" t="s">
        <v>29797</v>
      </c>
      <c r="F12786" s="190" t="s">
        <v>29797</v>
      </c>
      <c r="G12786" s="190" t="s">
        <v>29797</v>
      </c>
      <c r="H12786" s="190" t="s">
        <v>29797</v>
      </c>
      <c r="I12786" s="190" t="s">
        <v>29797</v>
      </c>
      <c r="J12786" s="190" t="s">
        <v>29797</v>
      </c>
      <c r="K12786" s="190" t="s">
        <v>29797</v>
      </c>
      <c r="L12786" s="190" t="s">
        <v>1441</v>
      </c>
    </row>
    <row r="12787" spans="1:12" ht="15" x14ac:dyDescent="0.25">
      <c r="A12787" s="191" t="s">
        <v>28858</v>
      </c>
      <c r="B12787" s="192" t="s">
        <v>471</v>
      </c>
      <c r="C12787" s="192" t="s">
        <v>29797</v>
      </c>
      <c r="D12787" s="192" t="s">
        <v>29797</v>
      </c>
      <c r="E12787" s="192" t="s">
        <v>29797</v>
      </c>
      <c r="F12787" s="192" t="s">
        <v>29797</v>
      </c>
      <c r="G12787" s="192" t="s">
        <v>29797</v>
      </c>
      <c r="H12787" s="192" t="s">
        <v>29797</v>
      </c>
      <c r="I12787" s="192" t="s">
        <v>29797</v>
      </c>
      <c r="J12787" s="192" t="s">
        <v>29797</v>
      </c>
      <c r="K12787" s="192" t="s">
        <v>29797</v>
      </c>
      <c r="L12787" s="192" t="s">
        <v>1441</v>
      </c>
    </row>
    <row r="12788" spans="1:12" ht="15" x14ac:dyDescent="0.25">
      <c r="A12788" s="189" t="s">
        <v>6854</v>
      </c>
      <c r="B12788" s="190" t="s">
        <v>472</v>
      </c>
      <c r="C12788" s="190" t="s">
        <v>29797</v>
      </c>
      <c r="D12788" s="190" t="s">
        <v>29797</v>
      </c>
      <c r="E12788" s="190" t="s">
        <v>29797</v>
      </c>
      <c r="F12788" s="190" t="s">
        <v>29797</v>
      </c>
      <c r="G12788" s="190" t="s">
        <v>29797</v>
      </c>
      <c r="H12788" s="190" t="s">
        <v>31670</v>
      </c>
      <c r="I12788" s="190" t="s">
        <v>31671</v>
      </c>
      <c r="J12788" s="190" t="s">
        <v>29870</v>
      </c>
      <c r="K12788" s="190" t="s">
        <v>8069</v>
      </c>
      <c r="L12788" s="190" t="s">
        <v>1447</v>
      </c>
    </row>
    <row r="12789" spans="1:12" ht="15" x14ac:dyDescent="0.25">
      <c r="A12789" s="191" t="s">
        <v>6855</v>
      </c>
      <c r="B12789" s="192" t="s">
        <v>473</v>
      </c>
      <c r="C12789" s="192" t="s">
        <v>29797</v>
      </c>
      <c r="D12789" s="192" t="s">
        <v>29797</v>
      </c>
      <c r="E12789" s="192" t="s">
        <v>29797</v>
      </c>
      <c r="F12789" s="192" t="s">
        <v>29797</v>
      </c>
      <c r="G12789" s="192" t="s">
        <v>29797</v>
      </c>
      <c r="H12789" s="192" t="s">
        <v>31421</v>
      </c>
      <c r="I12789" s="192" t="s">
        <v>5073</v>
      </c>
      <c r="J12789" s="192" t="s">
        <v>31325</v>
      </c>
      <c r="K12789" s="192" t="s">
        <v>5073</v>
      </c>
      <c r="L12789" s="192" t="s">
        <v>1447</v>
      </c>
    </row>
    <row r="12790" spans="1:12" ht="15" x14ac:dyDescent="0.25">
      <c r="A12790" s="189" t="s">
        <v>14793</v>
      </c>
      <c r="B12790" s="190" t="s">
        <v>14794</v>
      </c>
      <c r="C12790" s="190" t="s">
        <v>29797</v>
      </c>
      <c r="D12790" s="190" t="s">
        <v>29797</v>
      </c>
      <c r="E12790" s="190" t="s">
        <v>29797</v>
      </c>
      <c r="F12790" s="190" t="s">
        <v>29797</v>
      </c>
      <c r="G12790" s="190" t="s">
        <v>29797</v>
      </c>
      <c r="H12790" s="190" t="s">
        <v>31588</v>
      </c>
      <c r="I12790" s="190" t="s">
        <v>30455</v>
      </c>
      <c r="J12790" s="190" t="s">
        <v>29870</v>
      </c>
      <c r="K12790" s="190" t="s">
        <v>8069</v>
      </c>
      <c r="L12790" s="190" t="s">
        <v>1447</v>
      </c>
    </row>
    <row r="12791" spans="1:12" ht="15" x14ac:dyDescent="0.25">
      <c r="A12791" s="191" t="s">
        <v>14795</v>
      </c>
      <c r="B12791" s="192" t="s">
        <v>14796</v>
      </c>
      <c r="C12791" s="192" t="s">
        <v>29797</v>
      </c>
      <c r="D12791" s="192" t="s">
        <v>29797</v>
      </c>
      <c r="E12791" s="192" t="s">
        <v>29797</v>
      </c>
      <c r="F12791" s="192" t="s">
        <v>29797</v>
      </c>
      <c r="G12791" s="192" t="s">
        <v>29797</v>
      </c>
      <c r="H12791" s="192" t="s">
        <v>32144</v>
      </c>
      <c r="I12791" s="192" t="s">
        <v>4547</v>
      </c>
      <c r="J12791" s="192" t="s">
        <v>29821</v>
      </c>
      <c r="K12791" s="192" t="s">
        <v>5062</v>
      </c>
      <c r="L12791" s="192" t="s">
        <v>1447</v>
      </c>
    </row>
    <row r="12792" spans="1:12" ht="15" x14ac:dyDescent="0.25">
      <c r="A12792" s="189" t="s">
        <v>18384</v>
      </c>
      <c r="B12792" s="190" t="s">
        <v>22225</v>
      </c>
      <c r="C12792" s="190" t="s">
        <v>29812</v>
      </c>
      <c r="D12792" s="190" t="s">
        <v>29824</v>
      </c>
      <c r="E12792" s="190" t="s">
        <v>31168</v>
      </c>
      <c r="F12792" s="190" t="s">
        <v>29804</v>
      </c>
      <c r="G12792" s="190" t="s">
        <v>29821</v>
      </c>
      <c r="H12792" s="190" t="s">
        <v>31372</v>
      </c>
      <c r="I12792" s="190" t="s">
        <v>5062</v>
      </c>
      <c r="J12792" s="190" t="s">
        <v>29821</v>
      </c>
      <c r="K12792" s="190" t="s">
        <v>5062</v>
      </c>
      <c r="L12792" s="190" t="s">
        <v>1447</v>
      </c>
    </row>
    <row r="12793" spans="1:12" ht="15" x14ac:dyDescent="0.25">
      <c r="A12793" s="191" t="s">
        <v>28859</v>
      </c>
      <c r="B12793" s="192" t="s">
        <v>28860</v>
      </c>
      <c r="C12793" s="192" t="s">
        <v>29797</v>
      </c>
      <c r="D12793" s="192" t="s">
        <v>29797</v>
      </c>
      <c r="E12793" s="192" t="s">
        <v>29797</v>
      </c>
      <c r="F12793" s="192" t="s">
        <v>29797</v>
      </c>
      <c r="G12793" s="192" t="s">
        <v>29797</v>
      </c>
      <c r="H12793" s="192" t="s">
        <v>31310</v>
      </c>
      <c r="I12793" s="192" t="s">
        <v>31311</v>
      </c>
      <c r="J12793" s="192" t="s">
        <v>29821</v>
      </c>
      <c r="K12793" s="192" t="s">
        <v>5062</v>
      </c>
      <c r="L12793" s="192" t="s">
        <v>1447</v>
      </c>
    </row>
    <row r="12794" spans="1:12" ht="15" x14ac:dyDescent="0.25">
      <c r="A12794" s="189" t="s">
        <v>6856</v>
      </c>
      <c r="B12794" s="190" t="s">
        <v>474</v>
      </c>
      <c r="C12794" s="190" t="s">
        <v>29797</v>
      </c>
      <c r="D12794" s="190" t="s">
        <v>29797</v>
      </c>
      <c r="E12794" s="190" t="s">
        <v>29797</v>
      </c>
      <c r="F12794" s="190" t="s">
        <v>29797</v>
      </c>
      <c r="G12794" s="190" t="s">
        <v>29797</v>
      </c>
      <c r="H12794" s="190" t="s">
        <v>33303</v>
      </c>
      <c r="I12794" s="190" t="s">
        <v>33304</v>
      </c>
      <c r="J12794" s="190" t="s">
        <v>29826</v>
      </c>
      <c r="K12794" s="190" t="s">
        <v>5078</v>
      </c>
      <c r="L12794" s="190" t="s">
        <v>1447</v>
      </c>
    </row>
    <row r="12795" spans="1:12" ht="15" x14ac:dyDescent="0.25">
      <c r="A12795" s="191" t="s">
        <v>18385</v>
      </c>
      <c r="B12795" s="192" t="s">
        <v>22226</v>
      </c>
      <c r="C12795" s="192" t="s">
        <v>29797</v>
      </c>
      <c r="D12795" s="192" t="s">
        <v>29797</v>
      </c>
      <c r="E12795" s="192" t="s">
        <v>29797</v>
      </c>
      <c r="F12795" s="192" t="s">
        <v>29797</v>
      </c>
      <c r="G12795" s="192" t="s">
        <v>29797</v>
      </c>
      <c r="H12795" s="192" t="s">
        <v>31810</v>
      </c>
      <c r="I12795" s="192" t="s">
        <v>31811</v>
      </c>
      <c r="J12795" s="192" t="s">
        <v>31325</v>
      </c>
      <c r="K12795" s="192" t="s">
        <v>5073</v>
      </c>
      <c r="L12795" s="192" t="s">
        <v>1447</v>
      </c>
    </row>
    <row r="12796" spans="1:12" ht="15" x14ac:dyDescent="0.25">
      <c r="A12796" s="189" t="s">
        <v>18386</v>
      </c>
      <c r="B12796" s="190" t="s">
        <v>22227</v>
      </c>
      <c r="C12796" s="190" t="s">
        <v>29797</v>
      </c>
      <c r="D12796" s="190" t="s">
        <v>29797</v>
      </c>
      <c r="E12796" s="190" t="s">
        <v>29797</v>
      </c>
      <c r="F12796" s="190" t="s">
        <v>29797</v>
      </c>
      <c r="G12796" s="190" t="s">
        <v>29797</v>
      </c>
      <c r="H12796" s="190" t="s">
        <v>33090</v>
      </c>
      <c r="I12796" s="190" t="s">
        <v>33091</v>
      </c>
      <c r="J12796" s="190" t="s">
        <v>29826</v>
      </c>
      <c r="K12796" s="190" t="s">
        <v>5078</v>
      </c>
      <c r="L12796" s="190" t="s">
        <v>1447</v>
      </c>
    </row>
    <row r="12797" spans="1:12" ht="15" x14ac:dyDescent="0.25">
      <c r="A12797" s="191" t="s">
        <v>18387</v>
      </c>
      <c r="B12797" s="192" t="s">
        <v>22228</v>
      </c>
      <c r="C12797" s="192" t="s">
        <v>29797</v>
      </c>
      <c r="D12797" s="192" t="s">
        <v>29797</v>
      </c>
      <c r="E12797" s="192" t="s">
        <v>29797</v>
      </c>
      <c r="F12797" s="192" t="s">
        <v>29797</v>
      </c>
      <c r="G12797" s="192" t="s">
        <v>29797</v>
      </c>
      <c r="H12797" s="192" t="s">
        <v>31997</v>
      </c>
      <c r="I12797" s="192" t="s">
        <v>5073</v>
      </c>
      <c r="J12797" s="192" t="s">
        <v>31325</v>
      </c>
      <c r="K12797" s="192" t="s">
        <v>5073</v>
      </c>
      <c r="L12797" s="192" t="s">
        <v>1447</v>
      </c>
    </row>
    <row r="12798" spans="1:12" ht="15" x14ac:dyDescent="0.25">
      <c r="A12798" s="189" t="s">
        <v>18388</v>
      </c>
      <c r="B12798" s="190" t="s">
        <v>28861</v>
      </c>
      <c r="C12798" s="190" t="s">
        <v>29797</v>
      </c>
      <c r="D12798" s="190" t="s">
        <v>29797</v>
      </c>
      <c r="E12798" s="190" t="s">
        <v>29797</v>
      </c>
      <c r="F12798" s="190" t="s">
        <v>29797</v>
      </c>
      <c r="G12798" s="190" t="s">
        <v>29797</v>
      </c>
      <c r="H12798" s="190" t="s">
        <v>31587</v>
      </c>
      <c r="I12798" s="190" t="s">
        <v>9633</v>
      </c>
      <c r="J12798" s="190" t="s">
        <v>29821</v>
      </c>
      <c r="K12798" s="190" t="s">
        <v>5062</v>
      </c>
      <c r="L12798" s="190" t="s">
        <v>1447</v>
      </c>
    </row>
    <row r="12799" spans="1:12" ht="15" x14ac:dyDescent="0.25">
      <c r="A12799" s="191" t="s">
        <v>28862</v>
      </c>
      <c r="B12799" s="192" t="s">
        <v>475</v>
      </c>
      <c r="C12799" s="192" t="s">
        <v>29797</v>
      </c>
      <c r="D12799" s="192" t="s">
        <v>29797</v>
      </c>
      <c r="E12799" s="192" t="s">
        <v>29797</v>
      </c>
      <c r="F12799" s="192" t="s">
        <v>29797</v>
      </c>
      <c r="G12799" s="192" t="s">
        <v>29797</v>
      </c>
      <c r="H12799" s="192" t="s">
        <v>29797</v>
      </c>
      <c r="I12799" s="192" t="s">
        <v>29797</v>
      </c>
      <c r="J12799" s="192" t="s">
        <v>29797</v>
      </c>
      <c r="K12799" s="192" t="s">
        <v>29797</v>
      </c>
      <c r="L12799" s="192" t="s">
        <v>1469</v>
      </c>
    </row>
    <row r="12800" spans="1:12" ht="15" x14ac:dyDescent="0.25">
      <c r="A12800" s="189" t="s">
        <v>14797</v>
      </c>
      <c r="B12800" s="190" t="s">
        <v>14798</v>
      </c>
      <c r="C12800" s="190" t="s">
        <v>29797</v>
      </c>
      <c r="D12800" s="190" t="s">
        <v>29797</v>
      </c>
      <c r="E12800" s="190" t="s">
        <v>29797</v>
      </c>
      <c r="F12800" s="190" t="s">
        <v>29797</v>
      </c>
      <c r="G12800" s="190" t="s">
        <v>29797</v>
      </c>
      <c r="H12800" s="190" t="s">
        <v>31550</v>
      </c>
      <c r="I12800" s="190" t="s">
        <v>31551</v>
      </c>
      <c r="J12800" s="190" t="s">
        <v>29821</v>
      </c>
      <c r="K12800" s="190" t="s">
        <v>5062</v>
      </c>
      <c r="L12800" s="190" t="s">
        <v>1447</v>
      </c>
    </row>
    <row r="12801" spans="1:12" ht="15" x14ac:dyDescent="0.25">
      <c r="A12801" s="191" t="s">
        <v>28863</v>
      </c>
      <c r="B12801" s="192" t="s">
        <v>28864</v>
      </c>
      <c r="C12801" s="192" t="s">
        <v>29797</v>
      </c>
      <c r="D12801" s="192" t="s">
        <v>29797</v>
      </c>
      <c r="E12801" s="192" t="s">
        <v>29797</v>
      </c>
      <c r="F12801" s="192" t="s">
        <v>29797</v>
      </c>
      <c r="G12801" s="192" t="s">
        <v>29797</v>
      </c>
      <c r="H12801" s="192" t="s">
        <v>31460</v>
      </c>
      <c r="I12801" s="192" t="s">
        <v>29942</v>
      </c>
      <c r="J12801" s="192" t="s">
        <v>29821</v>
      </c>
      <c r="K12801" s="192" t="s">
        <v>5062</v>
      </c>
      <c r="L12801" s="192" t="s">
        <v>1447</v>
      </c>
    </row>
    <row r="12802" spans="1:12" ht="15" x14ac:dyDescent="0.25">
      <c r="A12802" s="189" t="s">
        <v>28865</v>
      </c>
      <c r="B12802" s="190" t="s">
        <v>28866</v>
      </c>
      <c r="C12802" s="190" t="s">
        <v>29797</v>
      </c>
      <c r="D12802" s="190" t="s">
        <v>29797</v>
      </c>
      <c r="E12802" s="190" t="s">
        <v>29797</v>
      </c>
      <c r="F12802" s="190" t="s">
        <v>29797</v>
      </c>
      <c r="G12802" s="190" t="s">
        <v>29797</v>
      </c>
      <c r="H12802" s="190" t="s">
        <v>31314</v>
      </c>
      <c r="I12802" s="190" t="s">
        <v>5062</v>
      </c>
      <c r="J12802" s="190" t="s">
        <v>29821</v>
      </c>
      <c r="K12802" s="190" t="s">
        <v>5062</v>
      </c>
      <c r="L12802" s="190" t="s">
        <v>1447</v>
      </c>
    </row>
    <row r="12803" spans="1:12" ht="15" x14ac:dyDescent="0.25">
      <c r="A12803" s="191" t="s">
        <v>18389</v>
      </c>
      <c r="B12803" s="192" t="s">
        <v>28867</v>
      </c>
      <c r="C12803" s="192" t="s">
        <v>29797</v>
      </c>
      <c r="D12803" s="192" t="s">
        <v>29797</v>
      </c>
      <c r="E12803" s="192" t="s">
        <v>29797</v>
      </c>
      <c r="F12803" s="192" t="s">
        <v>29797</v>
      </c>
      <c r="G12803" s="192" t="s">
        <v>29797</v>
      </c>
      <c r="H12803" s="192" t="s">
        <v>29797</v>
      </c>
      <c r="I12803" s="192" t="s">
        <v>29797</v>
      </c>
      <c r="J12803" s="192" t="s">
        <v>29797</v>
      </c>
      <c r="K12803" s="192" t="s">
        <v>29797</v>
      </c>
      <c r="L12803" s="192" t="s">
        <v>1447</v>
      </c>
    </row>
    <row r="12804" spans="1:12" ht="15" x14ac:dyDescent="0.25">
      <c r="A12804" s="189" t="s">
        <v>28868</v>
      </c>
      <c r="B12804" s="190" t="s">
        <v>22229</v>
      </c>
      <c r="C12804" s="190" t="s">
        <v>29797</v>
      </c>
      <c r="D12804" s="190" t="s">
        <v>29797</v>
      </c>
      <c r="E12804" s="190" t="s">
        <v>31169</v>
      </c>
      <c r="F12804" s="190" t="s">
        <v>29797</v>
      </c>
      <c r="G12804" s="190" t="s">
        <v>29797</v>
      </c>
      <c r="H12804" s="190" t="s">
        <v>29797</v>
      </c>
      <c r="I12804" s="190" t="s">
        <v>29797</v>
      </c>
      <c r="J12804" s="190" t="s">
        <v>30021</v>
      </c>
      <c r="K12804" s="190" t="s">
        <v>12016</v>
      </c>
      <c r="L12804" s="190" t="s">
        <v>1590</v>
      </c>
    </row>
    <row r="12805" spans="1:12" ht="15" x14ac:dyDescent="0.25">
      <c r="A12805" s="191" t="s">
        <v>18390</v>
      </c>
      <c r="B12805" s="192" t="s">
        <v>22229</v>
      </c>
      <c r="C12805" s="192" t="s">
        <v>29797</v>
      </c>
      <c r="D12805" s="192" t="s">
        <v>29797</v>
      </c>
      <c r="E12805" s="192" t="s">
        <v>31169</v>
      </c>
      <c r="F12805" s="192" t="s">
        <v>29797</v>
      </c>
      <c r="G12805" s="192" t="s">
        <v>29797</v>
      </c>
      <c r="H12805" s="192" t="s">
        <v>29797</v>
      </c>
      <c r="I12805" s="192" t="s">
        <v>29797</v>
      </c>
      <c r="J12805" s="192" t="s">
        <v>30021</v>
      </c>
      <c r="K12805" s="192" t="s">
        <v>12016</v>
      </c>
      <c r="L12805" s="192" t="s">
        <v>1590</v>
      </c>
    </row>
    <row r="12806" spans="1:12" ht="15" x14ac:dyDescent="0.25">
      <c r="A12806" s="189" t="s">
        <v>18391</v>
      </c>
      <c r="B12806" s="190" t="s">
        <v>22229</v>
      </c>
      <c r="C12806" s="190" t="s">
        <v>29797</v>
      </c>
      <c r="D12806" s="190" t="s">
        <v>29797</v>
      </c>
      <c r="E12806" s="190" t="s">
        <v>31169</v>
      </c>
      <c r="F12806" s="190" t="s">
        <v>29797</v>
      </c>
      <c r="G12806" s="190" t="s">
        <v>29797</v>
      </c>
      <c r="H12806" s="190" t="s">
        <v>29797</v>
      </c>
      <c r="I12806" s="190" t="s">
        <v>29797</v>
      </c>
      <c r="J12806" s="190" t="s">
        <v>30021</v>
      </c>
      <c r="K12806" s="190" t="s">
        <v>12016</v>
      </c>
      <c r="L12806" s="190" t="s">
        <v>1590</v>
      </c>
    </row>
    <row r="12807" spans="1:12" ht="15" x14ac:dyDescent="0.25">
      <c r="A12807" s="191" t="s">
        <v>18392</v>
      </c>
      <c r="B12807" s="192" t="s">
        <v>22230</v>
      </c>
      <c r="C12807" s="192" t="s">
        <v>29797</v>
      </c>
      <c r="D12807" s="192" t="s">
        <v>29797</v>
      </c>
      <c r="E12807" s="192" t="s">
        <v>29797</v>
      </c>
      <c r="F12807" s="192" t="s">
        <v>29797</v>
      </c>
      <c r="G12807" s="192" t="s">
        <v>29797</v>
      </c>
      <c r="H12807" s="192" t="s">
        <v>31511</v>
      </c>
      <c r="I12807" s="192" t="s">
        <v>31512</v>
      </c>
      <c r="J12807" s="192" t="s">
        <v>29821</v>
      </c>
      <c r="K12807" s="192" t="s">
        <v>5062</v>
      </c>
      <c r="L12807" s="192" t="s">
        <v>1447</v>
      </c>
    </row>
    <row r="12808" spans="1:12" ht="15" x14ac:dyDescent="0.25">
      <c r="A12808" s="189" t="s">
        <v>14799</v>
      </c>
      <c r="B12808" s="190" t="s">
        <v>14800</v>
      </c>
      <c r="C12808" s="190" t="s">
        <v>29797</v>
      </c>
      <c r="D12808" s="190" t="s">
        <v>29797</v>
      </c>
      <c r="E12808" s="190" t="s">
        <v>29797</v>
      </c>
      <c r="F12808" s="190" t="s">
        <v>29797</v>
      </c>
      <c r="G12808" s="190" t="s">
        <v>29797</v>
      </c>
      <c r="H12808" s="190" t="s">
        <v>31537</v>
      </c>
      <c r="I12808" s="190" t="s">
        <v>5894</v>
      </c>
      <c r="J12808" s="190" t="s">
        <v>29821</v>
      </c>
      <c r="K12808" s="190" t="s">
        <v>5062</v>
      </c>
      <c r="L12808" s="190" t="s">
        <v>1447</v>
      </c>
    </row>
    <row r="12809" spans="1:12" ht="15" x14ac:dyDescent="0.25">
      <c r="A12809" s="191" t="s">
        <v>28869</v>
      </c>
      <c r="B12809" s="192" t="s">
        <v>476</v>
      </c>
      <c r="C12809" s="192" t="s">
        <v>29797</v>
      </c>
      <c r="D12809" s="192" t="s">
        <v>29797</v>
      </c>
      <c r="E12809" s="192" t="s">
        <v>29797</v>
      </c>
      <c r="F12809" s="192" t="s">
        <v>29797</v>
      </c>
      <c r="G12809" s="192" t="s">
        <v>29797</v>
      </c>
      <c r="H12809" s="192" t="s">
        <v>29797</v>
      </c>
      <c r="I12809" s="192" t="s">
        <v>29797</v>
      </c>
      <c r="J12809" s="192" t="s">
        <v>29797</v>
      </c>
      <c r="K12809" s="192" t="s">
        <v>29797</v>
      </c>
      <c r="L12809" s="192" t="s">
        <v>1468</v>
      </c>
    </row>
    <row r="12810" spans="1:12" ht="15" x14ac:dyDescent="0.25">
      <c r="A12810" s="189" t="s">
        <v>28870</v>
      </c>
      <c r="B12810" s="190" t="s">
        <v>477</v>
      </c>
      <c r="C12810" s="190" t="s">
        <v>29797</v>
      </c>
      <c r="D12810" s="190" t="s">
        <v>29797</v>
      </c>
      <c r="E12810" s="190" t="s">
        <v>29797</v>
      </c>
      <c r="F12810" s="190" t="s">
        <v>29797</v>
      </c>
      <c r="G12810" s="190" t="s">
        <v>29797</v>
      </c>
      <c r="H12810" s="190" t="s">
        <v>29797</v>
      </c>
      <c r="I12810" s="190" t="s">
        <v>29797</v>
      </c>
      <c r="J12810" s="190" t="s">
        <v>29797</v>
      </c>
      <c r="K12810" s="190" t="s">
        <v>29797</v>
      </c>
      <c r="L12810" s="190" t="s">
        <v>1446</v>
      </c>
    </row>
    <row r="12811" spans="1:12" ht="15" x14ac:dyDescent="0.25">
      <c r="A12811" s="191" t="s">
        <v>18393</v>
      </c>
      <c r="B12811" s="192" t="s">
        <v>22231</v>
      </c>
      <c r="C12811" s="192" t="s">
        <v>29797</v>
      </c>
      <c r="D12811" s="192" t="s">
        <v>29797</v>
      </c>
      <c r="E12811" s="192" t="s">
        <v>29797</v>
      </c>
      <c r="F12811" s="192" t="s">
        <v>29797</v>
      </c>
      <c r="G12811" s="192" t="s">
        <v>29797</v>
      </c>
      <c r="H12811" s="192" t="s">
        <v>29797</v>
      </c>
      <c r="I12811" s="192" t="s">
        <v>29797</v>
      </c>
      <c r="J12811" s="192" t="s">
        <v>29797</v>
      </c>
      <c r="K12811" s="192" t="s">
        <v>29797</v>
      </c>
      <c r="L12811" s="192" t="s">
        <v>29797</v>
      </c>
    </row>
    <row r="12812" spans="1:12" ht="15" x14ac:dyDescent="0.25">
      <c r="A12812" s="189" t="s">
        <v>28871</v>
      </c>
      <c r="B12812" s="190" t="s">
        <v>22232</v>
      </c>
      <c r="C12812" s="190" t="s">
        <v>29797</v>
      </c>
      <c r="D12812" s="190" t="s">
        <v>29797</v>
      </c>
      <c r="E12812" s="190" t="s">
        <v>29797</v>
      </c>
      <c r="F12812" s="190" t="s">
        <v>29797</v>
      </c>
      <c r="G12812" s="190" t="s">
        <v>29797</v>
      </c>
      <c r="H12812" s="190" t="s">
        <v>29797</v>
      </c>
      <c r="I12812" s="190" t="s">
        <v>29797</v>
      </c>
      <c r="J12812" s="190" t="s">
        <v>29797</v>
      </c>
      <c r="K12812" s="190" t="s">
        <v>29797</v>
      </c>
      <c r="L12812" s="190" t="s">
        <v>1446</v>
      </c>
    </row>
    <row r="12813" spans="1:12" ht="15" x14ac:dyDescent="0.25">
      <c r="A12813" s="191" t="s">
        <v>28872</v>
      </c>
      <c r="B12813" s="192" t="s">
        <v>14801</v>
      </c>
      <c r="C12813" s="192" t="s">
        <v>29797</v>
      </c>
      <c r="D12813" s="192" t="s">
        <v>29797</v>
      </c>
      <c r="E12813" s="192" t="s">
        <v>29797</v>
      </c>
      <c r="F12813" s="192" t="s">
        <v>29797</v>
      </c>
      <c r="G12813" s="192" t="s">
        <v>29797</v>
      </c>
      <c r="H12813" s="192" t="s">
        <v>29797</v>
      </c>
      <c r="I12813" s="192" t="s">
        <v>29797</v>
      </c>
      <c r="J12813" s="192" t="s">
        <v>29797</v>
      </c>
      <c r="K12813" s="192" t="s">
        <v>29797</v>
      </c>
      <c r="L12813" s="192" t="s">
        <v>2704</v>
      </c>
    </row>
    <row r="12814" spans="1:12" ht="15" x14ac:dyDescent="0.25">
      <c r="A12814" s="189" t="s">
        <v>28873</v>
      </c>
      <c r="B12814" s="190" t="s">
        <v>28874</v>
      </c>
      <c r="C12814" s="190" t="s">
        <v>29797</v>
      </c>
      <c r="D12814" s="190" t="s">
        <v>29797</v>
      </c>
      <c r="E12814" s="190" t="s">
        <v>31170</v>
      </c>
      <c r="F12814" s="190" t="s">
        <v>29797</v>
      </c>
      <c r="G12814" s="190" t="s">
        <v>29797</v>
      </c>
      <c r="H12814" s="190" t="s">
        <v>31342</v>
      </c>
      <c r="I12814" s="190" t="s">
        <v>31343</v>
      </c>
      <c r="J12814" s="190" t="s">
        <v>29821</v>
      </c>
      <c r="K12814" s="190" t="s">
        <v>5062</v>
      </c>
      <c r="L12814" s="190" t="s">
        <v>1447</v>
      </c>
    </row>
    <row r="12815" spans="1:12" ht="15" x14ac:dyDescent="0.25">
      <c r="A12815" s="191" t="s">
        <v>18394</v>
      </c>
      <c r="B12815" s="192" t="s">
        <v>22233</v>
      </c>
      <c r="C12815" s="192" t="s">
        <v>29797</v>
      </c>
      <c r="D12815" s="192" t="s">
        <v>29797</v>
      </c>
      <c r="E12815" s="192" t="s">
        <v>29797</v>
      </c>
      <c r="F12815" s="192" t="s">
        <v>29797</v>
      </c>
      <c r="G12815" s="192" t="s">
        <v>29797</v>
      </c>
      <c r="H12815" s="192" t="s">
        <v>31387</v>
      </c>
      <c r="I12815" s="192" t="s">
        <v>31388</v>
      </c>
      <c r="J12815" s="192" t="s">
        <v>31325</v>
      </c>
      <c r="K12815" s="192" t="s">
        <v>5073</v>
      </c>
      <c r="L12815" s="192" t="s">
        <v>1447</v>
      </c>
    </row>
    <row r="12816" spans="1:12" ht="15" x14ac:dyDescent="0.25">
      <c r="A12816" s="189" t="s">
        <v>28875</v>
      </c>
      <c r="B12816" s="190" t="s">
        <v>28876</v>
      </c>
      <c r="C12816" s="190" t="s">
        <v>29797</v>
      </c>
      <c r="D12816" s="190" t="s">
        <v>29797</v>
      </c>
      <c r="E12816" s="190" t="s">
        <v>29797</v>
      </c>
      <c r="F12816" s="190" t="s">
        <v>29797</v>
      </c>
      <c r="G12816" s="190" t="s">
        <v>29797</v>
      </c>
      <c r="H12816" s="190" t="s">
        <v>29797</v>
      </c>
      <c r="I12816" s="190" t="s">
        <v>29797</v>
      </c>
      <c r="J12816" s="190" t="s">
        <v>29797</v>
      </c>
      <c r="K12816" s="190" t="s">
        <v>29797</v>
      </c>
      <c r="L12816" s="190" t="s">
        <v>29797</v>
      </c>
    </row>
    <row r="12817" spans="1:12" ht="15" x14ac:dyDescent="0.25">
      <c r="A12817" s="191" t="s">
        <v>14802</v>
      </c>
      <c r="B12817" s="192" t="s">
        <v>14803</v>
      </c>
      <c r="C12817" s="192" t="s">
        <v>29797</v>
      </c>
      <c r="D12817" s="192" t="s">
        <v>29797</v>
      </c>
      <c r="E12817" s="192" t="s">
        <v>29797</v>
      </c>
      <c r="F12817" s="192" t="s">
        <v>29797</v>
      </c>
      <c r="G12817" s="192" t="s">
        <v>29797</v>
      </c>
      <c r="H12817" s="192" t="s">
        <v>31665</v>
      </c>
      <c r="I12817" s="192" t="s">
        <v>31666</v>
      </c>
      <c r="J12817" s="192" t="s">
        <v>31325</v>
      </c>
      <c r="K12817" s="192" t="s">
        <v>5073</v>
      </c>
      <c r="L12817" s="192" t="s">
        <v>1447</v>
      </c>
    </row>
    <row r="12818" spans="1:12" ht="15" x14ac:dyDescent="0.25">
      <c r="A12818" s="189" t="s">
        <v>18395</v>
      </c>
      <c r="B12818" s="190" t="s">
        <v>22234</v>
      </c>
      <c r="C12818" s="190" t="s">
        <v>29797</v>
      </c>
      <c r="D12818" s="190" t="s">
        <v>29797</v>
      </c>
      <c r="E12818" s="190" t="s">
        <v>29797</v>
      </c>
      <c r="F12818" s="190" t="s">
        <v>29797</v>
      </c>
      <c r="G12818" s="190" t="s">
        <v>29797</v>
      </c>
      <c r="H12818" s="190" t="s">
        <v>31354</v>
      </c>
      <c r="I12818" s="190" t="s">
        <v>30165</v>
      </c>
      <c r="J12818" s="190" t="s">
        <v>29821</v>
      </c>
      <c r="K12818" s="190" t="s">
        <v>5062</v>
      </c>
      <c r="L12818" s="190" t="s">
        <v>1447</v>
      </c>
    </row>
    <row r="12819" spans="1:12" ht="15" x14ac:dyDescent="0.25">
      <c r="A12819" s="191" t="s">
        <v>28877</v>
      </c>
      <c r="B12819" s="192" t="s">
        <v>28878</v>
      </c>
      <c r="C12819" s="192" t="s">
        <v>29797</v>
      </c>
      <c r="D12819" s="192" t="s">
        <v>29797</v>
      </c>
      <c r="E12819" s="192" t="s">
        <v>29797</v>
      </c>
      <c r="F12819" s="192" t="s">
        <v>29797</v>
      </c>
      <c r="G12819" s="192" t="s">
        <v>29797</v>
      </c>
      <c r="H12819" s="192" t="s">
        <v>31307</v>
      </c>
      <c r="I12819" s="192" t="s">
        <v>5062</v>
      </c>
      <c r="J12819" s="192" t="s">
        <v>29821</v>
      </c>
      <c r="K12819" s="192" t="s">
        <v>5062</v>
      </c>
      <c r="L12819" s="192" t="s">
        <v>1447</v>
      </c>
    </row>
    <row r="12820" spans="1:12" ht="15" x14ac:dyDescent="0.25">
      <c r="A12820" s="189" t="s">
        <v>14804</v>
      </c>
      <c r="B12820" s="190" t="s">
        <v>14805</v>
      </c>
      <c r="C12820" s="190" t="s">
        <v>29797</v>
      </c>
      <c r="D12820" s="190" t="s">
        <v>29797</v>
      </c>
      <c r="E12820" s="190" t="s">
        <v>29797</v>
      </c>
      <c r="F12820" s="190" t="s">
        <v>29797</v>
      </c>
      <c r="G12820" s="190" t="s">
        <v>29797</v>
      </c>
      <c r="H12820" s="190" t="s">
        <v>31460</v>
      </c>
      <c r="I12820" s="190" t="s">
        <v>29942</v>
      </c>
      <c r="J12820" s="190" t="s">
        <v>29821</v>
      </c>
      <c r="K12820" s="190" t="s">
        <v>5062</v>
      </c>
      <c r="L12820" s="190" t="s">
        <v>1447</v>
      </c>
    </row>
    <row r="12821" spans="1:12" ht="15" x14ac:dyDescent="0.25">
      <c r="A12821" s="191" t="s">
        <v>14806</v>
      </c>
      <c r="B12821" s="192" t="s">
        <v>14807</v>
      </c>
      <c r="C12821" s="192" t="s">
        <v>29797</v>
      </c>
      <c r="D12821" s="192" t="s">
        <v>29797</v>
      </c>
      <c r="E12821" s="192" t="s">
        <v>29797</v>
      </c>
      <c r="F12821" s="192" t="s">
        <v>29797</v>
      </c>
      <c r="G12821" s="192" t="s">
        <v>29797</v>
      </c>
      <c r="H12821" s="192" t="s">
        <v>31678</v>
      </c>
      <c r="I12821" s="192" t="s">
        <v>31679</v>
      </c>
      <c r="J12821" s="192" t="s">
        <v>31325</v>
      </c>
      <c r="K12821" s="192" t="s">
        <v>5073</v>
      </c>
      <c r="L12821" s="192" t="s">
        <v>1447</v>
      </c>
    </row>
    <row r="12822" spans="1:12" ht="15" x14ac:dyDescent="0.25">
      <c r="A12822" s="189" t="s">
        <v>18396</v>
      </c>
      <c r="B12822" s="190" t="s">
        <v>22235</v>
      </c>
      <c r="C12822" s="190" t="s">
        <v>29797</v>
      </c>
      <c r="D12822" s="190" t="s">
        <v>29797</v>
      </c>
      <c r="E12822" s="190" t="s">
        <v>29797</v>
      </c>
      <c r="F12822" s="190" t="s">
        <v>29797</v>
      </c>
      <c r="G12822" s="190" t="s">
        <v>29797</v>
      </c>
      <c r="H12822" s="190" t="s">
        <v>29797</v>
      </c>
      <c r="I12822" s="190" t="s">
        <v>29797</v>
      </c>
      <c r="J12822" s="190" t="s">
        <v>29797</v>
      </c>
      <c r="K12822" s="190" t="s">
        <v>29797</v>
      </c>
      <c r="L12822" s="190" t="s">
        <v>29797</v>
      </c>
    </row>
    <row r="12823" spans="1:12" ht="15" x14ac:dyDescent="0.25">
      <c r="A12823" s="191" t="s">
        <v>18397</v>
      </c>
      <c r="B12823" s="192" t="s">
        <v>22236</v>
      </c>
      <c r="C12823" s="192" t="s">
        <v>29797</v>
      </c>
      <c r="D12823" s="192" t="s">
        <v>29797</v>
      </c>
      <c r="E12823" s="192" t="s">
        <v>29797</v>
      </c>
      <c r="F12823" s="192" t="s">
        <v>29797</v>
      </c>
      <c r="G12823" s="192" t="s">
        <v>29797</v>
      </c>
      <c r="H12823" s="192" t="s">
        <v>29797</v>
      </c>
      <c r="I12823" s="192" t="s">
        <v>29797</v>
      </c>
      <c r="J12823" s="192" t="s">
        <v>29797</v>
      </c>
      <c r="K12823" s="192" t="s">
        <v>29797</v>
      </c>
      <c r="L12823" s="192" t="s">
        <v>29797</v>
      </c>
    </row>
    <row r="12824" spans="1:12" ht="15" x14ac:dyDescent="0.25">
      <c r="A12824" s="189" t="s">
        <v>14808</v>
      </c>
      <c r="B12824" s="190" t="s">
        <v>14809</v>
      </c>
      <c r="C12824" s="190" t="s">
        <v>29797</v>
      </c>
      <c r="D12824" s="190" t="s">
        <v>29797</v>
      </c>
      <c r="E12824" s="190" t="s">
        <v>29797</v>
      </c>
      <c r="F12824" s="190" t="s">
        <v>29797</v>
      </c>
      <c r="G12824" s="190" t="s">
        <v>29797</v>
      </c>
      <c r="H12824" s="190" t="s">
        <v>31314</v>
      </c>
      <c r="I12824" s="190" t="s">
        <v>5062</v>
      </c>
      <c r="J12824" s="190" t="s">
        <v>29821</v>
      </c>
      <c r="K12824" s="190" t="s">
        <v>5062</v>
      </c>
      <c r="L12824" s="190" t="s">
        <v>1447</v>
      </c>
    </row>
    <row r="12825" spans="1:12" ht="15" x14ac:dyDescent="0.25">
      <c r="A12825" s="191" t="s">
        <v>6857</v>
      </c>
      <c r="B12825" s="192" t="s">
        <v>478</v>
      </c>
      <c r="C12825" s="192" t="s">
        <v>29797</v>
      </c>
      <c r="D12825" s="192" t="s">
        <v>29797</v>
      </c>
      <c r="E12825" s="192" t="s">
        <v>29797</v>
      </c>
      <c r="F12825" s="192" t="s">
        <v>29797</v>
      </c>
      <c r="G12825" s="192" t="s">
        <v>29797</v>
      </c>
      <c r="H12825" s="192" t="s">
        <v>31476</v>
      </c>
      <c r="I12825" s="192" t="s">
        <v>31477</v>
      </c>
      <c r="J12825" s="192" t="s">
        <v>29821</v>
      </c>
      <c r="K12825" s="192" t="s">
        <v>5062</v>
      </c>
      <c r="L12825" s="192" t="s">
        <v>1447</v>
      </c>
    </row>
    <row r="12826" spans="1:12" ht="15" x14ac:dyDescent="0.25">
      <c r="A12826" s="189" t="s">
        <v>14810</v>
      </c>
      <c r="B12826" s="190" t="s">
        <v>14811</v>
      </c>
      <c r="C12826" s="190" t="s">
        <v>29797</v>
      </c>
      <c r="D12826" s="190" t="s">
        <v>29797</v>
      </c>
      <c r="E12826" s="190" t="s">
        <v>29797</v>
      </c>
      <c r="F12826" s="190" t="s">
        <v>29797</v>
      </c>
      <c r="G12826" s="190" t="s">
        <v>29797</v>
      </c>
      <c r="H12826" s="190" t="s">
        <v>31519</v>
      </c>
      <c r="I12826" s="190" t="s">
        <v>31520</v>
      </c>
      <c r="J12826" s="190" t="s">
        <v>29821</v>
      </c>
      <c r="K12826" s="190" t="s">
        <v>5062</v>
      </c>
      <c r="L12826" s="190" t="s">
        <v>1447</v>
      </c>
    </row>
    <row r="12827" spans="1:12" ht="15" x14ac:dyDescent="0.25">
      <c r="A12827" s="191" t="s">
        <v>6858</v>
      </c>
      <c r="B12827" s="192" t="s">
        <v>479</v>
      </c>
      <c r="C12827" s="192" t="s">
        <v>29797</v>
      </c>
      <c r="D12827" s="192" t="s">
        <v>29797</v>
      </c>
      <c r="E12827" s="192" t="s">
        <v>29797</v>
      </c>
      <c r="F12827" s="192" t="s">
        <v>29797</v>
      </c>
      <c r="G12827" s="192" t="s">
        <v>29797</v>
      </c>
      <c r="H12827" s="192" t="s">
        <v>31366</v>
      </c>
      <c r="I12827" s="192" t="s">
        <v>31367</v>
      </c>
      <c r="J12827" s="192" t="s">
        <v>29821</v>
      </c>
      <c r="K12827" s="192" t="s">
        <v>5062</v>
      </c>
      <c r="L12827" s="192" t="s">
        <v>1447</v>
      </c>
    </row>
    <row r="12828" spans="1:12" ht="15" x14ac:dyDescent="0.25">
      <c r="A12828" s="189" t="s">
        <v>14812</v>
      </c>
      <c r="B12828" s="190" t="s">
        <v>14813</v>
      </c>
      <c r="C12828" s="190" t="s">
        <v>29797</v>
      </c>
      <c r="D12828" s="190" t="s">
        <v>29797</v>
      </c>
      <c r="E12828" s="190" t="s">
        <v>29797</v>
      </c>
      <c r="F12828" s="190" t="s">
        <v>29797</v>
      </c>
      <c r="G12828" s="190" t="s">
        <v>29797</v>
      </c>
      <c r="H12828" s="190" t="s">
        <v>31460</v>
      </c>
      <c r="I12828" s="190" t="s">
        <v>29942</v>
      </c>
      <c r="J12828" s="190" t="s">
        <v>29821</v>
      </c>
      <c r="K12828" s="190" t="s">
        <v>5062</v>
      </c>
      <c r="L12828" s="190" t="s">
        <v>1447</v>
      </c>
    </row>
    <row r="12829" spans="1:12" ht="15" x14ac:dyDescent="0.25">
      <c r="A12829" s="191" t="s">
        <v>14814</v>
      </c>
      <c r="B12829" s="192" t="s">
        <v>14815</v>
      </c>
      <c r="C12829" s="192" t="s">
        <v>29797</v>
      </c>
      <c r="D12829" s="192" t="s">
        <v>29797</v>
      </c>
      <c r="E12829" s="192" t="s">
        <v>29797</v>
      </c>
      <c r="F12829" s="192" t="s">
        <v>29797</v>
      </c>
      <c r="G12829" s="192" t="s">
        <v>29797</v>
      </c>
      <c r="H12829" s="192" t="s">
        <v>31623</v>
      </c>
      <c r="I12829" s="192" t="s">
        <v>31624</v>
      </c>
      <c r="J12829" s="192" t="s">
        <v>29821</v>
      </c>
      <c r="K12829" s="192" t="s">
        <v>5062</v>
      </c>
      <c r="L12829" s="192" t="s">
        <v>1447</v>
      </c>
    </row>
    <row r="12830" spans="1:12" ht="15" x14ac:dyDescent="0.25">
      <c r="A12830" s="189" t="s">
        <v>18398</v>
      </c>
      <c r="B12830" s="190" t="s">
        <v>22237</v>
      </c>
      <c r="C12830" s="190" t="s">
        <v>29797</v>
      </c>
      <c r="D12830" s="190" t="s">
        <v>29797</v>
      </c>
      <c r="E12830" s="190" t="s">
        <v>29797</v>
      </c>
      <c r="F12830" s="190" t="s">
        <v>29797</v>
      </c>
      <c r="G12830" s="190" t="s">
        <v>29797</v>
      </c>
      <c r="H12830" s="190" t="s">
        <v>29797</v>
      </c>
      <c r="I12830" s="190" t="s">
        <v>29797</v>
      </c>
      <c r="J12830" s="190" t="s">
        <v>29797</v>
      </c>
      <c r="K12830" s="190" t="s">
        <v>29797</v>
      </c>
      <c r="L12830" s="190" t="s">
        <v>29797</v>
      </c>
    </row>
    <row r="12831" spans="1:12" ht="15" x14ac:dyDescent="0.25">
      <c r="A12831" s="191" t="s">
        <v>6859</v>
      </c>
      <c r="B12831" s="192" t="s">
        <v>480</v>
      </c>
      <c r="C12831" s="192" t="s">
        <v>29797</v>
      </c>
      <c r="D12831" s="192" t="s">
        <v>29797</v>
      </c>
      <c r="E12831" s="192" t="s">
        <v>29797</v>
      </c>
      <c r="F12831" s="192" t="s">
        <v>29797</v>
      </c>
      <c r="G12831" s="192" t="s">
        <v>29797</v>
      </c>
      <c r="H12831" s="192" t="s">
        <v>31560</v>
      </c>
      <c r="I12831" s="192" t="s">
        <v>5073</v>
      </c>
      <c r="J12831" s="192" t="s">
        <v>31325</v>
      </c>
      <c r="K12831" s="192" t="s">
        <v>5073</v>
      </c>
      <c r="L12831" s="192" t="s">
        <v>1447</v>
      </c>
    </row>
    <row r="12832" spans="1:12" ht="15" x14ac:dyDescent="0.25">
      <c r="A12832" s="189" t="s">
        <v>28879</v>
      </c>
      <c r="B12832" s="190" t="s">
        <v>14816</v>
      </c>
      <c r="C12832" s="190" t="s">
        <v>29797</v>
      </c>
      <c r="D12832" s="190" t="s">
        <v>29797</v>
      </c>
      <c r="E12832" s="190" t="s">
        <v>29797</v>
      </c>
      <c r="F12832" s="190" t="s">
        <v>29797</v>
      </c>
      <c r="G12832" s="190" t="s">
        <v>29797</v>
      </c>
      <c r="H12832" s="190" t="s">
        <v>29797</v>
      </c>
      <c r="I12832" s="190" t="s">
        <v>29797</v>
      </c>
      <c r="J12832" s="190" t="s">
        <v>29797</v>
      </c>
      <c r="K12832" s="190" t="s">
        <v>29797</v>
      </c>
      <c r="L12832" s="190" t="s">
        <v>1441</v>
      </c>
    </row>
    <row r="12833" spans="1:12" ht="15" x14ac:dyDescent="0.25">
      <c r="A12833" s="191" t="s">
        <v>18399</v>
      </c>
      <c r="B12833" s="192" t="s">
        <v>28880</v>
      </c>
      <c r="C12833" s="192" t="s">
        <v>29797</v>
      </c>
      <c r="D12833" s="192" t="s">
        <v>29797</v>
      </c>
      <c r="E12833" s="192" t="s">
        <v>29797</v>
      </c>
      <c r="F12833" s="192" t="s">
        <v>29797</v>
      </c>
      <c r="G12833" s="192" t="s">
        <v>29797</v>
      </c>
      <c r="H12833" s="192" t="s">
        <v>29797</v>
      </c>
      <c r="I12833" s="192" t="s">
        <v>29797</v>
      </c>
      <c r="J12833" s="192" t="s">
        <v>29797</v>
      </c>
      <c r="K12833" s="192" t="s">
        <v>29797</v>
      </c>
      <c r="L12833" s="192" t="s">
        <v>1447</v>
      </c>
    </row>
    <row r="12834" spans="1:12" ht="15" x14ac:dyDescent="0.25">
      <c r="A12834" s="189" t="s">
        <v>14817</v>
      </c>
      <c r="B12834" s="190" t="s">
        <v>14818</v>
      </c>
      <c r="C12834" s="190" t="s">
        <v>29797</v>
      </c>
      <c r="D12834" s="190" t="s">
        <v>29797</v>
      </c>
      <c r="E12834" s="190" t="s">
        <v>29797</v>
      </c>
      <c r="F12834" s="190" t="s">
        <v>29797</v>
      </c>
      <c r="G12834" s="190" t="s">
        <v>29797</v>
      </c>
      <c r="H12834" s="190" t="s">
        <v>31391</v>
      </c>
      <c r="I12834" s="190" t="s">
        <v>31392</v>
      </c>
      <c r="J12834" s="190" t="s">
        <v>31325</v>
      </c>
      <c r="K12834" s="190" t="s">
        <v>5073</v>
      </c>
      <c r="L12834" s="190" t="s">
        <v>1447</v>
      </c>
    </row>
    <row r="12835" spans="1:12" ht="15" x14ac:dyDescent="0.25">
      <c r="A12835" s="191" t="s">
        <v>14819</v>
      </c>
      <c r="B12835" s="192" t="s">
        <v>14820</v>
      </c>
      <c r="C12835" s="192" t="s">
        <v>29797</v>
      </c>
      <c r="D12835" s="192" t="s">
        <v>29797</v>
      </c>
      <c r="E12835" s="192" t="s">
        <v>29797</v>
      </c>
      <c r="F12835" s="192" t="s">
        <v>29797</v>
      </c>
      <c r="G12835" s="192" t="s">
        <v>29797</v>
      </c>
      <c r="H12835" s="192" t="s">
        <v>29797</v>
      </c>
      <c r="I12835" s="192" t="s">
        <v>29797</v>
      </c>
      <c r="J12835" s="192" t="s">
        <v>29821</v>
      </c>
      <c r="K12835" s="192" t="s">
        <v>5062</v>
      </c>
      <c r="L12835" s="192" t="s">
        <v>1447</v>
      </c>
    </row>
    <row r="12836" spans="1:12" ht="15" x14ac:dyDescent="0.25">
      <c r="A12836" s="189" t="s">
        <v>18400</v>
      </c>
      <c r="B12836" s="190" t="s">
        <v>22238</v>
      </c>
      <c r="C12836" s="190" t="s">
        <v>29797</v>
      </c>
      <c r="D12836" s="190" t="s">
        <v>29797</v>
      </c>
      <c r="E12836" s="190" t="s">
        <v>29797</v>
      </c>
      <c r="F12836" s="190" t="s">
        <v>29797</v>
      </c>
      <c r="G12836" s="190" t="s">
        <v>29797</v>
      </c>
      <c r="H12836" s="190" t="s">
        <v>29797</v>
      </c>
      <c r="I12836" s="190" t="s">
        <v>29797</v>
      </c>
      <c r="J12836" s="190" t="s">
        <v>29797</v>
      </c>
      <c r="K12836" s="190" t="s">
        <v>29797</v>
      </c>
      <c r="L12836" s="190" t="s">
        <v>29797</v>
      </c>
    </row>
    <row r="12837" spans="1:12" ht="15" x14ac:dyDescent="0.25">
      <c r="A12837" s="191" t="s">
        <v>18401</v>
      </c>
      <c r="B12837" s="192" t="s">
        <v>22239</v>
      </c>
      <c r="C12837" s="192" t="s">
        <v>29797</v>
      </c>
      <c r="D12837" s="192" t="s">
        <v>29797</v>
      </c>
      <c r="E12837" s="192" t="s">
        <v>29797</v>
      </c>
      <c r="F12837" s="192" t="s">
        <v>29797</v>
      </c>
      <c r="G12837" s="192" t="s">
        <v>29797</v>
      </c>
      <c r="H12837" s="192" t="s">
        <v>29797</v>
      </c>
      <c r="I12837" s="192" t="s">
        <v>29797</v>
      </c>
      <c r="J12837" s="192" t="s">
        <v>29797</v>
      </c>
      <c r="K12837" s="192" t="s">
        <v>29797</v>
      </c>
      <c r="L12837" s="192" t="s">
        <v>29797</v>
      </c>
    </row>
    <row r="12838" spans="1:12" ht="15" x14ac:dyDescent="0.25">
      <c r="A12838" s="189" t="s">
        <v>14821</v>
      </c>
      <c r="B12838" s="190" t="s">
        <v>14822</v>
      </c>
      <c r="C12838" s="190" t="s">
        <v>29797</v>
      </c>
      <c r="D12838" s="190" t="s">
        <v>29797</v>
      </c>
      <c r="E12838" s="190" t="s">
        <v>29797</v>
      </c>
      <c r="F12838" s="190" t="s">
        <v>29797</v>
      </c>
      <c r="G12838" s="190" t="s">
        <v>29797</v>
      </c>
      <c r="H12838" s="190" t="s">
        <v>31340</v>
      </c>
      <c r="I12838" s="190" t="s">
        <v>1380</v>
      </c>
      <c r="J12838" s="190" t="s">
        <v>29821</v>
      </c>
      <c r="K12838" s="190" t="s">
        <v>5062</v>
      </c>
      <c r="L12838" s="190" t="s">
        <v>1447</v>
      </c>
    </row>
    <row r="12839" spans="1:12" ht="15" x14ac:dyDescent="0.25">
      <c r="A12839" s="191" t="s">
        <v>14823</v>
      </c>
      <c r="B12839" s="192" t="s">
        <v>14824</v>
      </c>
      <c r="C12839" s="192" t="s">
        <v>30024</v>
      </c>
      <c r="D12839" s="192" t="s">
        <v>30025</v>
      </c>
      <c r="E12839" s="192" t="s">
        <v>31145</v>
      </c>
      <c r="F12839" s="192" t="s">
        <v>29797</v>
      </c>
      <c r="G12839" s="192" t="s">
        <v>30060</v>
      </c>
      <c r="H12839" s="192" t="s">
        <v>31361</v>
      </c>
      <c r="I12839" s="192" t="s">
        <v>5062</v>
      </c>
      <c r="J12839" s="192" t="s">
        <v>29821</v>
      </c>
      <c r="K12839" s="192" t="s">
        <v>5062</v>
      </c>
      <c r="L12839" s="192" t="s">
        <v>1447</v>
      </c>
    </row>
    <row r="12840" spans="1:12" ht="15" x14ac:dyDescent="0.25">
      <c r="A12840" s="189" t="s">
        <v>14825</v>
      </c>
      <c r="B12840" s="190" t="s">
        <v>14826</v>
      </c>
      <c r="C12840" s="190" t="s">
        <v>29797</v>
      </c>
      <c r="D12840" s="190" t="s">
        <v>29797</v>
      </c>
      <c r="E12840" s="190" t="s">
        <v>29797</v>
      </c>
      <c r="F12840" s="190" t="s">
        <v>29797</v>
      </c>
      <c r="G12840" s="190" t="s">
        <v>29797</v>
      </c>
      <c r="H12840" s="190" t="s">
        <v>31588</v>
      </c>
      <c r="I12840" s="190" t="s">
        <v>30455</v>
      </c>
      <c r="J12840" s="190" t="s">
        <v>29870</v>
      </c>
      <c r="K12840" s="190" t="s">
        <v>8069</v>
      </c>
      <c r="L12840" s="190" t="s">
        <v>1447</v>
      </c>
    </row>
    <row r="12841" spans="1:12" ht="15" x14ac:dyDescent="0.25">
      <c r="A12841" s="191" t="s">
        <v>14827</v>
      </c>
      <c r="B12841" s="192" t="s">
        <v>14828</v>
      </c>
      <c r="C12841" s="192" t="s">
        <v>29797</v>
      </c>
      <c r="D12841" s="192" t="s">
        <v>29797</v>
      </c>
      <c r="E12841" s="192" t="s">
        <v>29797</v>
      </c>
      <c r="F12841" s="192" t="s">
        <v>29797</v>
      </c>
      <c r="G12841" s="192" t="s">
        <v>29797</v>
      </c>
      <c r="H12841" s="192" t="s">
        <v>31621</v>
      </c>
      <c r="I12841" s="192" t="s">
        <v>31622</v>
      </c>
      <c r="J12841" s="192" t="s">
        <v>30441</v>
      </c>
      <c r="K12841" s="192" t="s">
        <v>9190</v>
      </c>
      <c r="L12841" s="192" t="s">
        <v>1447</v>
      </c>
    </row>
    <row r="12842" spans="1:12" ht="15" x14ac:dyDescent="0.25">
      <c r="A12842" s="189" t="s">
        <v>28881</v>
      </c>
      <c r="B12842" s="190" t="s">
        <v>28882</v>
      </c>
      <c r="C12842" s="190" t="s">
        <v>29797</v>
      </c>
      <c r="D12842" s="190" t="s">
        <v>29797</v>
      </c>
      <c r="E12842" s="190" t="s">
        <v>29797</v>
      </c>
      <c r="F12842" s="190" t="s">
        <v>29797</v>
      </c>
      <c r="G12842" s="190" t="s">
        <v>29797</v>
      </c>
      <c r="H12842" s="190" t="s">
        <v>29797</v>
      </c>
      <c r="I12842" s="190" t="s">
        <v>29797</v>
      </c>
      <c r="J12842" s="190" t="s">
        <v>29797</v>
      </c>
      <c r="K12842" s="190" t="s">
        <v>29797</v>
      </c>
      <c r="L12842" s="190" t="s">
        <v>29797</v>
      </c>
    </row>
    <row r="12843" spans="1:12" ht="15" x14ac:dyDescent="0.25">
      <c r="A12843" s="191" t="s">
        <v>28883</v>
      </c>
      <c r="B12843" s="192" t="s">
        <v>22240</v>
      </c>
      <c r="C12843" s="192" t="s">
        <v>29797</v>
      </c>
      <c r="D12843" s="192" t="s">
        <v>29797</v>
      </c>
      <c r="E12843" s="192" t="s">
        <v>29797</v>
      </c>
      <c r="F12843" s="192" t="s">
        <v>29797</v>
      </c>
      <c r="G12843" s="192" t="s">
        <v>29797</v>
      </c>
      <c r="H12843" s="192" t="s">
        <v>29797</v>
      </c>
      <c r="I12843" s="192" t="s">
        <v>29797</v>
      </c>
      <c r="J12843" s="192" t="s">
        <v>29797</v>
      </c>
      <c r="K12843" s="192" t="s">
        <v>29797</v>
      </c>
      <c r="L12843" s="192" t="s">
        <v>1438</v>
      </c>
    </row>
    <row r="12844" spans="1:12" ht="15" x14ac:dyDescent="0.25">
      <c r="A12844" s="189" t="s">
        <v>6860</v>
      </c>
      <c r="B12844" s="190" t="s">
        <v>481</v>
      </c>
      <c r="C12844" s="190" t="s">
        <v>29797</v>
      </c>
      <c r="D12844" s="190" t="s">
        <v>29797</v>
      </c>
      <c r="E12844" s="190" t="s">
        <v>29797</v>
      </c>
      <c r="F12844" s="190" t="s">
        <v>29797</v>
      </c>
      <c r="G12844" s="190" t="s">
        <v>29797</v>
      </c>
      <c r="H12844" s="190" t="s">
        <v>33350</v>
      </c>
      <c r="I12844" s="190" t="s">
        <v>1412</v>
      </c>
      <c r="J12844" s="190" t="s">
        <v>31858</v>
      </c>
      <c r="K12844" s="190" t="s">
        <v>10391</v>
      </c>
      <c r="L12844" s="190" t="s">
        <v>1447</v>
      </c>
    </row>
    <row r="12845" spans="1:12" ht="15" x14ac:dyDescent="0.25">
      <c r="A12845" s="191" t="s">
        <v>18402</v>
      </c>
      <c r="B12845" s="192" t="s">
        <v>22241</v>
      </c>
      <c r="C12845" s="192" t="s">
        <v>29797</v>
      </c>
      <c r="D12845" s="192" t="s">
        <v>29797</v>
      </c>
      <c r="E12845" s="192" t="s">
        <v>29797</v>
      </c>
      <c r="F12845" s="192" t="s">
        <v>29797</v>
      </c>
      <c r="G12845" s="192" t="s">
        <v>29797</v>
      </c>
      <c r="H12845" s="192" t="s">
        <v>29797</v>
      </c>
      <c r="I12845" s="192" t="s">
        <v>29797</v>
      </c>
      <c r="J12845" s="192" t="s">
        <v>29797</v>
      </c>
      <c r="K12845" s="192" t="s">
        <v>29797</v>
      </c>
      <c r="L12845" s="192" t="s">
        <v>29797</v>
      </c>
    </row>
    <row r="12846" spans="1:12" ht="15" x14ac:dyDescent="0.25">
      <c r="A12846" s="189" t="s">
        <v>28884</v>
      </c>
      <c r="B12846" s="190" t="s">
        <v>482</v>
      </c>
      <c r="C12846" s="190" t="s">
        <v>29797</v>
      </c>
      <c r="D12846" s="190" t="s">
        <v>29797</v>
      </c>
      <c r="E12846" s="190" t="s">
        <v>29797</v>
      </c>
      <c r="F12846" s="190" t="s">
        <v>29797</v>
      </c>
      <c r="G12846" s="190" t="s">
        <v>29797</v>
      </c>
      <c r="H12846" s="190" t="s">
        <v>29797</v>
      </c>
      <c r="I12846" s="190" t="s">
        <v>29797</v>
      </c>
      <c r="J12846" s="190" t="s">
        <v>29797</v>
      </c>
      <c r="K12846" s="190" t="s">
        <v>29797</v>
      </c>
      <c r="L12846" s="190" t="s">
        <v>1444</v>
      </c>
    </row>
    <row r="12847" spans="1:12" ht="15" x14ac:dyDescent="0.25">
      <c r="A12847" s="191" t="s">
        <v>14829</v>
      </c>
      <c r="B12847" s="192" t="s">
        <v>14830</v>
      </c>
      <c r="C12847" s="192" t="s">
        <v>29797</v>
      </c>
      <c r="D12847" s="192" t="s">
        <v>29797</v>
      </c>
      <c r="E12847" s="192" t="s">
        <v>29797</v>
      </c>
      <c r="F12847" s="192" t="s">
        <v>29797</v>
      </c>
      <c r="G12847" s="192" t="s">
        <v>29797</v>
      </c>
      <c r="H12847" s="192" t="s">
        <v>31460</v>
      </c>
      <c r="I12847" s="192" t="s">
        <v>29942</v>
      </c>
      <c r="J12847" s="192" t="s">
        <v>29821</v>
      </c>
      <c r="K12847" s="192" t="s">
        <v>5062</v>
      </c>
      <c r="L12847" s="192" t="s">
        <v>1447</v>
      </c>
    </row>
    <row r="12848" spans="1:12" ht="15" x14ac:dyDescent="0.25">
      <c r="A12848" s="189" t="s">
        <v>14831</v>
      </c>
      <c r="B12848" s="190" t="s">
        <v>14832</v>
      </c>
      <c r="C12848" s="190" t="s">
        <v>29797</v>
      </c>
      <c r="D12848" s="190" t="s">
        <v>29797</v>
      </c>
      <c r="E12848" s="190" t="s">
        <v>29797</v>
      </c>
      <c r="F12848" s="190" t="s">
        <v>29797</v>
      </c>
      <c r="G12848" s="190" t="s">
        <v>29797</v>
      </c>
      <c r="H12848" s="190" t="s">
        <v>32139</v>
      </c>
      <c r="I12848" s="190" t="s">
        <v>31814</v>
      </c>
      <c r="J12848" s="190" t="s">
        <v>31325</v>
      </c>
      <c r="K12848" s="190" t="s">
        <v>5073</v>
      </c>
      <c r="L12848" s="190" t="s">
        <v>1447</v>
      </c>
    </row>
    <row r="12849" spans="1:12" ht="15" x14ac:dyDescent="0.25">
      <c r="A12849" s="191" t="s">
        <v>18403</v>
      </c>
      <c r="B12849" s="192" t="s">
        <v>28885</v>
      </c>
      <c r="C12849" s="192" t="s">
        <v>29797</v>
      </c>
      <c r="D12849" s="192" t="s">
        <v>29797</v>
      </c>
      <c r="E12849" s="192" t="s">
        <v>29797</v>
      </c>
      <c r="F12849" s="192" t="s">
        <v>29797</v>
      </c>
      <c r="G12849" s="192" t="s">
        <v>29797</v>
      </c>
      <c r="H12849" s="192" t="s">
        <v>33351</v>
      </c>
      <c r="I12849" s="192" t="s">
        <v>33352</v>
      </c>
      <c r="J12849" s="192" t="s">
        <v>31947</v>
      </c>
      <c r="K12849" s="192" t="s">
        <v>10390</v>
      </c>
      <c r="L12849" s="192" t="s">
        <v>1447</v>
      </c>
    </row>
    <row r="12850" spans="1:12" ht="15" x14ac:dyDescent="0.25">
      <c r="A12850" s="189" t="s">
        <v>18404</v>
      </c>
      <c r="B12850" s="190" t="s">
        <v>28886</v>
      </c>
      <c r="C12850" s="190" t="s">
        <v>29797</v>
      </c>
      <c r="D12850" s="190" t="s">
        <v>29797</v>
      </c>
      <c r="E12850" s="190" t="s">
        <v>29797</v>
      </c>
      <c r="F12850" s="190" t="s">
        <v>29797</v>
      </c>
      <c r="G12850" s="190" t="s">
        <v>29797</v>
      </c>
      <c r="H12850" s="190" t="s">
        <v>29797</v>
      </c>
      <c r="I12850" s="190" t="s">
        <v>29797</v>
      </c>
      <c r="J12850" s="190" t="s">
        <v>29797</v>
      </c>
      <c r="K12850" s="190" t="s">
        <v>29797</v>
      </c>
      <c r="L12850" s="190" t="s">
        <v>29797</v>
      </c>
    </row>
    <row r="12851" spans="1:12" ht="15" x14ac:dyDescent="0.25">
      <c r="A12851" s="191" t="s">
        <v>6861</v>
      </c>
      <c r="B12851" s="192" t="s">
        <v>483</v>
      </c>
      <c r="C12851" s="192" t="s">
        <v>29797</v>
      </c>
      <c r="D12851" s="192" t="s">
        <v>29797</v>
      </c>
      <c r="E12851" s="192" t="s">
        <v>29797</v>
      </c>
      <c r="F12851" s="192" t="s">
        <v>29797</v>
      </c>
      <c r="G12851" s="192" t="s">
        <v>29797</v>
      </c>
      <c r="H12851" s="192" t="s">
        <v>31310</v>
      </c>
      <c r="I12851" s="192" t="s">
        <v>31311</v>
      </c>
      <c r="J12851" s="192" t="s">
        <v>29821</v>
      </c>
      <c r="K12851" s="192" t="s">
        <v>5062</v>
      </c>
      <c r="L12851" s="192" t="s">
        <v>1447</v>
      </c>
    </row>
    <row r="12852" spans="1:12" ht="15" x14ac:dyDescent="0.25">
      <c r="A12852" s="189" t="s">
        <v>28887</v>
      </c>
      <c r="B12852" s="190" t="s">
        <v>22242</v>
      </c>
      <c r="C12852" s="190" t="s">
        <v>29797</v>
      </c>
      <c r="D12852" s="190" t="s">
        <v>29797</v>
      </c>
      <c r="E12852" s="190" t="s">
        <v>29797</v>
      </c>
      <c r="F12852" s="190" t="s">
        <v>29797</v>
      </c>
      <c r="G12852" s="190" t="s">
        <v>29797</v>
      </c>
      <c r="H12852" s="190" t="s">
        <v>29797</v>
      </c>
      <c r="I12852" s="190" t="s">
        <v>29797</v>
      </c>
      <c r="J12852" s="190" t="s">
        <v>29797</v>
      </c>
      <c r="K12852" s="190" t="s">
        <v>29797</v>
      </c>
      <c r="L12852" s="190" t="s">
        <v>1468</v>
      </c>
    </row>
    <row r="12853" spans="1:12" ht="15" x14ac:dyDescent="0.25">
      <c r="A12853" s="191" t="s">
        <v>28888</v>
      </c>
      <c r="B12853" s="192" t="s">
        <v>22243</v>
      </c>
      <c r="C12853" s="192" t="s">
        <v>29797</v>
      </c>
      <c r="D12853" s="192" t="s">
        <v>29797</v>
      </c>
      <c r="E12853" s="192" t="s">
        <v>29797</v>
      </c>
      <c r="F12853" s="192" t="s">
        <v>29797</v>
      </c>
      <c r="G12853" s="192" t="s">
        <v>29797</v>
      </c>
      <c r="H12853" s="192" t="s">
        <v>29797</v>
      </c>
      <c r="I12853" s="192" t="s">
        <v>29797</v>
      </c>
      <c r="J12853" s="192" t="s">
        <v>29797</v>
      </c>
      <c r="K12853" s="192" t="s">
        <v>29797</v>
      </c>
      <c r="L12853" s="192" t="s">
        <v>1468</v>
      </c>
    </row>
    <row r="12854" spans="1:12" ht="15" x14ac:dyDescent="0.25">
      <c r="A12854" s="189" t="s">
        <v>28889</v>
      </c>
      <c r="B12854" s="190" t="s">
        <v>22244</v>
      </c>
      <c r="C12854" s="190" t="s">
        <v>29797</v>
      </c>
      <c r="D12854" s="190" t="s">
        <v>29797</v>
      </c>
      <c r="E12854" s="190" t="s">
        <v>29797</v>
      </c>
      <c r="F12854" s="190" t="s">
        <v>29797</v>
      </c>
      <c r="G12854" s="190" t="s">
        <v>29797</v>
      </c>
      <c r="H12854" s="190" t="s">
        <v>29797</v>
      </c>
      <c r="I12854" s="190" t="s">
        <v>29797</v>
      </c>
      <c r="J12854" s="190" t="s">
        <v>29797</v>
      </c>
      <c r="K12854" s="190" t="s">
        <v>29797</v>
      </c>
      <c r="L12854" s="190" t="s">
        <v>33517</v>
      </c>
    </row>
    <row r="12855" spans="1:12" ht="15" x14ac:dyDescent="0.25">
      <c r="A12855" s="191" t="s">
        <v>28890</v>
      </c>
      <c r="B12855" s="192" t="s">
        <v>28891</v>
      </c>
      <c r="C12855" s="192" t="s">
        <v>29797</v>
      </c>
      <c r="D12855" s="192" t="s">
        <v>29797</v>
      </c>
      <c r="E12855" s="192" t="s">
        <v>29797</v>
      </c>
      <c r="F12855" s="192" t="s">
        <v>29797</v>
      </c>
      <c r="G12855" s="192" t="s">
        <v>29797</v>
      </c>
      <c r="H12855" s="192" t="s">
        <v>29797</v>
      </c>
      <c r="I12855" s="192" t="s">
        <v>29797</v>
      </c>
      <c r="J12855" s="192" t="s">
        <v>29797</v>
      </c>
      <c r="K12855" s="192" t="s">
        <v>29797</v>
      </c>
      <c r="L12855" s="192" t="s">
        <v>33517</v>
      </c>
    </row>
    <row r="12856" spans="1:12" ht="15" x14ac:dyDescent="0.25">
      <c r="A12856" s="189" t="s">
        <v>28892</v>
      </c>
      <c r="B12856" s="190" t="s">
        <v>28893</v>
      </c>
      <c r="C12856" s="190" t="s">
        <v>29797</v>
      </c>
      <c r="D12856" s="190" t="s">
        <v>29797</v>
      </c>
      <c r="E12856" s="190" t="s">
        <v>29797</v>
      </c>
      <c r="F12856" s="190" t="s">
        <v>29797</v>
      </c>
      <c r="G12856" s="190" t="s">
        <v>29797</v>
      </c>
      <c r="H12856" s="190" t="s">
        <v>29797</v>
      </c>
      <c r="I12856" s="190" t="s">
        <v>29797</v>
      </c>
      <c r="J12856" s="190" t="s">
        <v>29797</v>
      </c>
      <c r="K12856" s="190" t="s">
        <v>29797</v>
      </c>
      <c r="L12856" s="190" t="s">
        <v>1447</v>
      </c>
    </row>
    <row r="12857" spans="1:12" ht="15" x14ac:dyDescent="0.25">
      <c r="A12857" s="191" t="s">
        <v>14833</v>
      </c>
      <c r="B12857" s="192" t="s">
        <v>14834</v>
      </c>
      <c r="C12857" s="192" t="s">
        <v>29797</v>
      </c>
      <c r="D12857" s="192" t="s">
        <v>29797</v>
      </c>
      <c r="E12857" s="192" t="s">
        <v>29797</v>
      </c>
      <c r="F12857" s="192" t="s">
        <v>29797</v>
      </c>
      <c r="G12857" s="192" t="s">
        <v>29797</v>
      </c>
      <c r="H12857" s="192" t="s">
        <v>31537</v>
      </c>
      <c r="I12857" s="192" t="s">
        <v>5894</v>
      </c>
      <c r="J12857" s="192" t="s">
        <v>29821</v>
      </c>
      <c r="K12857" s="192" t="s">
        <v>5062</v>
      </c>
      <c r="L12857" s="192" t="s">
        <v>1447</v>
      </c>
    </row>
    <row r="12858" spans="1:12" ht="15" x14ac:dyDescent="0.25">
      <c r="A12858" s="189" t="s">
        <v>18405</v>
      </c>
      <c r="B12858" s="190" t="s">
        <v>22245</v>
      </c>
      <c r="C12858" s="190" t="s">
        <v>29797</v>
      </c>
      <c r="D12858" s="190" t="s">
        <v>29797</v>
      </c>
      <c r="E12858" s="190" t="s">
        <v>31171</v>
      </c>
      <c r="F12858" s="190" t="s">
        <v>29797</v>
      </c>
      <c r="G12858" s="190" t="s">
        <v>29797</v>
      </c>
      <c r="H12858" s="190" t="s">
        <v>32850</v>
      </c>
      <c r="I12858" s="190" t="s">
        <v>5889</v>
      </c>
      <c r="J12858" s="190" t="s">
        <v>29832</v>
      </c>
      <c r="K12858" s="190" t="s">
        <v>5889</v>
      </c>
      <c r="L12858" s="190" t="s">
        <v>1447</v>
      </c>
    </row>
    <row r="12859" spans="1:12" ht="15" x14ac:dyDescent="0.25">
      <c r="A12859" s="191" t="s">
        <v>28894</v>
      </c>
      <c r="B12859" s="192" t="s">
        <v>22246</v>
      </c>
      <c r="C12859" s="192" t="s">
        <v>29797</v>
      </c>
      <c r="D12859" s="192" t="s">
        <v>29797</v>
      </c>
      <c r="E12859" s="192" t="s">
        <v>29797</v>
      </c>
      <c r="F12859" s="192" t="s">
        <v>29797</v>
      </c>
      <c r="G12859" s="192" t="s">
        <v>29797</v>
      </c>
      <c r="H12859" s="192" t="s">
        <v>29797</v>
      </c>
      <c r="I12859" s="192" t="s">
        <v>29797</v>
      </c>
      <c r="J12859" s="192" t="s">
        <v>29797</v>
      </c>
      <c r="K12859" s="192" t="s">
        <v>29797</v>
      </c>
      <c r="L12859" s="192" t="s">
        <v>1438</v>
      </c>
    </row>
    <row r="12860" spans="1:12" ht="15" x14ac:dyDescent="0.25">
      <c r="A12860" s="189" t="s">
        <v>18406</v>
      </c>
      <c r="B12860" s="190" t="s">
        <v>22247</v>
      </c>
      <c r="C12860" s="190" t="s">
        <v>29797</v>
      </c>
      <c r="D12860" s="190" t="s">
        <v>29797</v>
      </c>
      <c r="E12860" s="190" t="s">
        <v>29797</v>
      </c>
      <c r="F12860" s="190" t="s">
        <v>29797</v>
      </c>
      <c r="G12860" s="190" t="s">
        <v>29797</v>
      </c>
      <c r="H12860" s="190" t="s">
        <v>29797</v>
      </c>
      <c r="I12860" s="190" t="s">
        <v>29797</v>
      </c>
      <c r="J12860" s="190" t="s">
        <v>29797</v>
      </c>
      <c r="K12860" s="190" t="s">
        <v>29797</v>
      </c>
      <c r="L12860" s="190" t="s">
        <v>29797</v>
      </c>
    </row>
    <row r="12861" spans="1:12" ht="15" x14ac:dyDescent="0.25">
      <c r="A12861" s="191" t="s">
        <v>14835</v>
      </c>
      <c r="B12861" s="192" t="s">
        <v>14836</v>
      </c>
      <c r="C12861" s="192" t="s">
        <v>29797</v>
      </c>
      <c r="D12861" s="192" t="s">
        <v>29797</v>
      </c>
      <c r="E12861" s="192" t="s">
        <v>29797</v>
      </c>
      <c r="F12861" s="192" t="s">
        <v>29797</v>
      </c>
      <c r="G12861" s="192" t="s">
        <v>29797</v>
      </c>
      <c r="H12861" s="192" t="s">
        <v>31537</v>
      </c>
      <c r="I12861" s="192" t="s">
        <v>5894</v>
      </c>
      <c r="J12861" s="192" t="s">
        <v>29821</v>
      </c>
      <c r="K12861" s="192" t="s">
        <v>5062</v>
      </c>
      <c r="L12861" s="192" t="s">
        <v>1447</v>
      </c>
    </row>
    <row r="12862" spans="1:12" ht="15" x14ac:dyDescent="0.25">
      <c r="A12862" s="189" t="s">
        <v>28895</v>
      </c>
      <c r="B12862" s="190" t="s">
        <v>28896</v>
      </c>
      <c r="C12862" s="190" t="s">
        <v>29797</v>
      </c>
      <c r="D12862" s="190" t="s">
        <v>29797</v>
      </c>
      <c r="E12862" s="190" t="s">
        <v>29797</v>
      </c>
      <c r="F12862" s="190" t="s">
        <v>29797</v>
      </c>
      <c r="G12862" s="190" t="s">
        <v>29797</v>
      </c>
      <c r="H12862" s="190" t="s">
        <v>31307</v>
      </c>
      <c r="I12862" s="190" t="s">
        <v>5062</v>
      </c>
      <c r="J12862" s="190" t="s">
        <v>29821</v>
      </c>
      <c r="K12862" s="190" t="s">
        <v>5062</v>
      </c>
      <c r="L12862" s="190" t="s">
        <v>1447</v>
      </c>
    </row>
    <row r="12863" spans="1:12" ht="15" x14ac:dyDescent="0.25">
      <c r="A12863" s="191" t="s">
        <v>28897</v>
      </c>
      <c r="B12863" s="192" t="s">
        <v>484</v>
      </c>
      <c r="C12863" s="192" t="s">
        <v>29797</v>
      </c>
      <c r="D12863" s="192" t="s">
        <v>29797</v>
      </c>
      <c r="E12863" s="192" t="s">
        <v>29797</v>
      </c>
      <c r="F12863" s="192" t="s">
        <v>29797</v>
      </c>
      <c r="G12863" s="192" t="s">
        <v>29797</v>
      </c>
      <c r="H12863" s="192" t="s">
        <v>29797</v>
      </c>
      <c r="I12863" s="192" t="s">
        <v>29797</v>
      </c>
      <c r="J12863" s="192" t="s">
        <v>29797</v>
      </c>
      <c r="K12863" s="192" t="s">
        <v>29797</v>
      </c>
      <c r="L12863" s="192" t="s">
        <v>1483</v>
      </c>
    </row>
    <row r="12864" spans="1:12" ht="15" x14ac:dyDescent="0.25">
      <c r="A12864" s="189" t="s">
        <v>28898</v>
      </c>
      <c r="B12864" s="190" t="s">
        <v>485</v>
      </c>
      <c r="C12864" s="190" t="s">
        <v>29797</v>
      </c>
      <c r="D12864" s="190" t="s">
        <v>29797</v>
      </c>
      <c r="E12864" s="190" t="s">
        <v>29797</v>
      </c>
      <c r="F12864" s="190" t="s">
        <v>29797</v>
      </c>
      <c r="G12864" s="190" t="s">
        <v>29797</v>
      </c>
      <c r="H12864" s="190" t="s">
        <v>29797</v>
      </c>
      <c r="I12864" s="190" t="s">
        <v>29797</v>
      </c>
      <c r="J12864" s="190" t="s">
        <v>29797</v>
      </c>
      <c r="K12864" s="190" t="s">
        <v>29797</v>
      </c>
      <c r="L12864" s="190" t="s">
        <v>1483</v>
      </c>
    </row>
    <row r="12865" spans="1:12" ht="15" x14ac:dyDescent="0.25">
      <c r="A12865" s="191" t="s">
        <v>28899</v>
      </c>
      <c r="B12865" s="192" t="s">
        <v>22248</v>
      </c>
      <c r="C12865" s="192" t="s">
        <v>29797</v>
      </c>
      <c r="D12865" s="192" t="s">
        <v>29797</v>
      </c>
      <c r="E12865" s="192" t="s">
        <v>29797</v>
      </c>
      <c r="F12865" s="192" t="s">
        <v>29797</v>
      </c>
      <c r="G12865" s="192" t="s">
        <v>29797</v>
      </c>
      <c r="H12865" s="192" t="s">
        <v>29797</v>
      </c>
      <c r="I12865" s="192" t="s">
        <v>29797</v>
      </c>
      <c r="J12865" s="192" t="s">
        <v>29797</v>
      </c>
      <c r="K12865" s="192" t="s">
        <v>29797</v>
      </c>
      <c r="L12865" s="192" t="s">
        <v>1442</v>
      </c>
    </row>
    <row r="12866" spans="1:12" ht="15" x14ac:dyDescent="0.25">
      <c r="A12866" s="189" t="s">
        <v>28900</v>
      </c>
      <c r="B12866" s="190" t="s">
        <v>486</v>
      </c>
      <c r="C12866" s="190" t="s">
        <v>29797</v>
      </c>
      <c r="D12866" s="190" t="s">
        <v>29797</v>
      </c>
      <c r="E12866" s="190" t="s">
        <v>29797</v>
      </c>
      <c r="F12866" s="190" t="s">
        <v>29797</v>
      </c>
      <c r="G12866" s="190" t="s">
        <v>29797</v>
      </c>
      <c r="H12866" s="190" t="s">
        <v>29797</v>
      </c>
      <c r="I12866" s="190" t="s">
        <v>29797</v>
      </c>
      <c r="J12866" s="190" t="s">
        <v>29797</v>
      </c>
      <c r="K12866" s="190" t="s">
        <v>29797</v>
      </c>
      <c r="L12866" s="190" t="s">
        <v>29797</v>
      </c>
    </row>
    <row r="12867" spans="1:12" ht="15" x14ac:dyDescent="0.25">
      <c r="A12867" s="191" t="s">
        <v>14837</v>
      </c>
      <c r="B12867" s="192" t="s">
        <v>14838</v>
      </c>
      <c r="C12867" s="192" t="s">
        <v>29797</v>
      </c>
      <c r="D12867" s="192" t="s">
        <v>29797</v>
      </c>
      <c r="E12867" s="192" t="s">
        <v>29797</v>
      </c>
      <c r="F12867" s="192" t="s">
        <v>29797</v>
      </c>
      <c r="G12867" s="192" t="s">
        <v>29797</v>
      </c>
      <c r="H12867" s="192" t="s">
        <v>31402</v>
      </c>
      <c r="I12867" s="192" t="s">
        <v>31403</v>
      </c>
      <c r="J12867" s="192" t="s">
        <v>29821</v>
      </c>
      <c r="K12867" s="192" t="s">
        <v>5062</v>
      </c>
      <c r="L12867" s="192" t="s">
        <v>1447</v>
      </c>
    </row>
    <row r="12868" spans="1:12" ht="15" x14ac:dyDescent="0.25">
      <c r="A12868" s="189" t="s">
        <v>28901</v>
      </c>
      <c r="B12868" s="190" t="s">
        <v>28902</v>
      </c>
      <c r="C12868" s="190" t="s">
        <v>29797</v>
      </c>
      <c r="D12868" s="190" t="s">
        <v>29797</v>
      </c>
      <c r="E12868" s="190" t="s">
        <v>29797</v>
      </c>
      <c r="F12868" s="190" t="s">
        <v>29797</v>
      </c>
      <c r="G12868" s="190" t="s">
        <v>29797</v>
      </c>
      <c r="H12868" s="190" t="s">
        <v>29797</v>
      </c>
      <c r="I12868" s="190" t="s">
        <v>29797</v>
      </c>
      <c r="J12868" s="190" t="s">
        <v>29797</v>
      </c>
      <c r="K12868" s="190" t="s">
        <v>29797</v>
      </c>
      <c r="L12868" s="190" t="s">
        <v>1442</v>
      </c>
    </row>
    <row r="12869" spans="1:12" ht="15" x14ac:dyDescent="0.25">
      <c r="A12869" s="191" t="s">
        <v>28903</v>
      </c>
      <c r="B12869" s="192" t="s">
        <v>22249</v>
      </c>
      <c r="C12869" s="192" t="s">
        <v>29797</v>
      </c>
      <c r="D12869" s="192" t="s">
        <v>29797</v>
      </c>
      <c r="E12869" s="192" t="s">
        <v>29797</v>
      </c>
      <c r="F12869" s="192" t="s">
        <v>29797</v>
      </c>
      <c r="G12869" s="192" t="s">
        <v>29797</v>
      </c>
      <c r="H12869" s="192" t="s">
        <v>29797</v>
      </c>
      <c r="I12869" s="192" t="s">
        <v>29797</v>
      </c>
      <c r="J12869" s="192" t="s">
        <v>29797</v>
      </c>
      <c r="K12869" s="192" t="s">
        <v>29797</v>
      </c>
      <c r="L12869" s="192" t="s">
        <v>1469</v>
      </c>
    </row>
    <row r="12870" spans="1:12" ht="15" x14ac:dyDescent="0.25">
      <c r="A12870" s="189" t="s">
        <v>28904</v>
      </c>
      <c r="B12870" s="190" t="s">
        <v>22250</v>
      </c>
      <c r="C12870" s="190" t="s">
        <v>29797</v>
      </c>
      <c r="D12870" s="190" t="s">
        <v>29797</v>
      </c>
      <c r="E12870" s="190" t="s">
        <v>29797</v>
      </c>
      <c r="F12870" s="190" t="s">
        <v>29797</v>
      </c>
      <c r="G12870" s="190" t="s">
        <v>29797</v>
      </c>
      <c r="H12870" s="190" t="s">
        <v>29797</v>
      </c>
      <c r="I12870" s="190" t="s">
        <v>29797</v>
      </c>
      <c r="J12870" s="190" t="s">
        <v>29797</v>
      </c>
      <c r="K12870" s="190" t="s">
        <v>29797</v>
      </c>
      <c r="L12870" s="190" t="s">
        <v>1438</v>
      </c>
    </row>
    <row r="12871" spans="1:12" ht="15" x14ac:dyDescent="0.25">
      <c r="A12871" s="191" t="s">
        <v>28905</v>
      </c>
      <c r="B12871" s="192" t="s">
        <v>22251</v>
      </c>
      <c r="C12871" s="192" t="s">
        <v>29797</v>
      </c>
      <c r="D12871" s="192" t="s">
        <v>29797</v>
      </c>
      <c r="E12871" s="192" t="s">
        <v>29797</v>
      </c>
      <c r="F12871" s="192" t="s">
        <v>29797</v>
      </c>
      <c r="G12871" s="192" t="s">
        <v>29797</v>
      </c>
      <c r="H12871" s="192" t="s">
        <v>29797</v>
      </c>
      <c r="I12871" s="192" t="s">
        <v>29797</v>
      </c>
      <c r="J12871" s="192" t="s">
        <v>29797</v>
      </c>
      <c r="K12871" s="192" t="s">
        <v>29797</v>
      </c>
      <c r="L12871" s="192" t="s">
        <v>1446</v>
      </c>
    </row>
    <row r="12872" spans="1:12" ht="15" x14ac:dyDescent="0.25">
      <c r="A12872" s="189" t="s">
        <v>14839</v>
      </c>
      <c r="B12872" s="190" t="s">
        <v>14840</v>
      </c>
      <c r="C12872" s="190" t="s">
        <v>29797</v>
      </c>
      <c r="D12872" s="190" t="s">
        <v>29797</v>
      </c>
      <c r="E12872" s="190" t="s">
        <v>29797</v>
      </c>
      <c r="F12872" s="190" t="s">
        <v>29797</v>
      </c>
      <c r="G12872" s="190" t="s">
        <v>29797</v>
      </c>
      <c r="H12872" s="190" t="s">
        <v>32131</v>
      </c>
      <c r="I12872" s="190" t="s">
        <v>32132</v>
      </c>
      <c r="J12872" s="190" t="s">
        <v>29815</v>
      </c>
      <c r="K12872" s="190" t="s">
        <v>7431</v>
      </c>
      <c r="L12872" s="190" t="s">
        <v>1447</v>
      </c>
    </row>
    <row r="12873" spans="1:12" ht="15" x14ac:dyDescent="0.25">
      <c r="A12873" s="191" t="s">
        <v>14841</v>
      </c>
      <c r="B12873" s="192" t="s">
        <v>14842</v>
      </c>
      <c r="C12873" s="192" t="s">
        <v>29797</v>
      </c>
      <c r="D12873" s="192" t="s">
        <v>29797</v>
      </c>
      <c r="E12873" s="192" t="s">
        <v>29797</v>
      </c>
      <c r="F12873" s="192" t="s">
        <v>29797</v>
      </c>
      <c r="G12873" s="192" t="s">
        <v>29797</v>
      </c>
      <c r="H12873" s="192" t="s">
        <v>33353</v>
      </c>
      <c r="I12873" s="192" t="s">
        <v>33354</v>
      </c>
      <c r="J12873" s="192" t="s">
        <v>30021</v>
      </c>
      <c r="K12873" s="192" t="s">
        <v>12016</v>
      </c>
      <c r="L12873" s="192" t="s">
        <v>1447</v>
      </c>
    </row>
    <row r="12874" spans="1:12" ht="15" x14ac:dyDescent="0.25">
      <c r="A12874" s="189" t="s">
        <v>14843</v>
      </c>
      <c r="B12874" s="190" t="s">
        <v>14844</v>
      </c>
      <c r="C12874" s="190" t="s">
        <v>29797</v>
      </c>
      <c r="D12874" s="190" t="s">
        <v>29797</v>
      </c>
      <c r="E12874" s="190" t="s">
        <v>29797</v>
      </c>
      <c r="F12874" s="190" t="s">
        <v>29797</v>
      </c>
      <c r="G12874" s="190" t="s">
        <v>29797</v>
      </c>
      <c r="H12874" s="190" t="s">
        <v>31421</v>
      </c>
      <c r="I12874" s="190" t="s">
        <v>5073</v>
      </c>
      <c r="J12874" s="190" t="s">
        <v>31325</v>
      </c>
      <c r="K12874" s="190" t="s">
        <v>5073</v>
      </c>
      <c r="L12874" s="190" t="s">
        <v>1447</v>
      </c>
    </row>
    <row r="12875" spans="1:12" ht="15" x14ac:dyDescent="0.25">
      <c r="A12875" s="191" t="s">
        <v>18407</v>
      </c>
      <c r="B12875" s="192" t="s">
        <v>22252</v>
      </c>
      <c r="C12875" s="192" t="s">
        <v>29797</v>
      </c>
      <c r="D12875" s="192" t="s">
        <v>29797</v>
      </c>
      <c r="E12875" s="192" t="s">
        <v>29797</v>
      </c>
      <c r="F12875" s="192" t="s">
        <v>29797</v>
      </c>
      <c r="G12875" s="192" t="s">
        <v>29797</v>
      </c>
      <c r="H12875" s="192" t="s">
        <v>32379</v>
      </c>
      <c r="I12875" s="192" t="s">
        <v>5073</v>
      </c>
      <c r="J12875" s="192" t="s">
        <v>31325</v>
      </c>
      <c r="K12875" s="192" t="s">
        <v>5073</v>
      </c>
      <c r="L12875" s="192" t="s">
        <v>1447</v>
      </c>
    </row>
    <row r="12876" spans="1:12" ht="15" x14ac:dyDescent="0.25">
      <c r="A12876" s="189" t="s">
        <v>14845</v>
      </c>
      <c r="B12876" s="190" t="s">
        <v>14846</v>
      </c>
      <c r="C12876" s="190" t="s">
        <v>29797</v>
      </c>
      <c r="D12876" s="190" t="s">
        <v>29797</v>
      </c>
      <c r="E12876" s="190" t="s">
        <v>29797</v>
      </c>
      <c r="F12876" s="190" t="s">
        <v>29797</v>
      </c>
      <c r="G12876" s="190" t="s">
        <v>29797</v>
      </c>
      <c r="H12876" s="190" t="s">
        <v>31560</v>
      </c>
      <c r="I12876" s="190" t="s">
        <v>5073</v>
      </c>
      <c r="J12876" s="190" t="s">
        <v>31325</v>
      </c>
      <c r="K12876" s="190" t="s">
        <v>5073</v>
      </c>
      <c r="L12876" s="190" t="s">
        <v>1447</v>
      </c>
    </row>
    <row r="12877" spans="1:12" ht="15" x14ac:dyDescent="0.25">
      <c r="A12877" s="191" t="s">
        <v>14847</v>
      </c>
      <c r="B12877" s="192" t="s">
        <v>14848</v>
      </c>
      <c r="C12877" s="192" t="s">
        <v>29797</v>
      </c>
      <c r="D12877" s="192" t="s">
        <v>29797</v>
      </c>
      <c r="E12877" s="192" t="s">
        <v>29797</v>
      </c>
      <c r="F12877" s="192" t="s">
        <v>29797</v>
      </c>
      <c r="G12877" s="192" t="s">
        <v>29797</v>
      </c>
      <c r="H12877" s="192" t="s">
        <v>31899</v>
      </c>
      <c r="I12877" s="192" t="s">
        <v>5078</v>
      </c>
      <c r="J12877" s="192" t="s">
        <v>29826</v>
      </c>
      <c r="K12877" s="192" t="s">
        <v>5078</v>
      </c>
      <c r="L12877" s="192" t="s">
        <v>1447</v>
      </c>
    </row>
    <row r="12878" spans="1:12" ht="15" x14ac:dyDescent="0.25">
      <c r="A12878" s="189" t="s">
        <v>28906</v>
      </c>
      <c r="B12878" s="190" t="s">
        <v>22253</v>
      </c>
      <c r="C12878" s="190" t="s">
        <v>29797</v>
      </c>
      <c r="D12878" s="190" t="s">
        <v>29797</v>
      </c>
      <c r="E12878" s="190" t="s">
        <v>29797</v>
      </c>
      <c r="F12878" s="190" t="s">
        <v>29797</v>
      </c>
      <c r="G12878" s="190" t="s">
        <v>29797</v>
      </c>
      <c r="H12878" s="190" t="s">
        <v>29797</v>
      </c>
      <c r="I12878" s="190" t="s">
        <v>29797</v>
      </c>
      <c r="J12878" s="190" t="s">
        <v>29797</v>
      </c>
      <c r="K12878" s="190" t="s">
        <v>29797</v>
      </c>
      <c r="L12878" s="190" t="s">
        <v>1446</v>
      </c>
    </row>
    <row r="12879" spans="1:12" ht="15" x14ac:dyDescent="0.25">
      <c r="A12879" s="191" t="s">
        <v>14849</v>
      </c>
      <c r="B12879" s="192" t="s">
        <v>14850</v>
      </c>
      <c r="C12879" s="192" t="s">
        <v>29797</v>
      </c>
      <c r="D12879" s="192" t="s">
        <v>29797</v>
      </c>
      <c r="E12879" s="192" t="s">
        <v>29797</v>
      </c>
      <c r="F12879" s="192" t="s">
        <v>29797</v>
      </c>
      <c r="G12879" s="192" t="s">
        <v>29797</v>
      </c>
      <c r="H12879" s="192" t="s">
        <v>31560</v>
      </c>
      <c r="I12879" s="192" t="s">
        <v>5073</v>
      </c>
      <c r="J12879" s="192" t="s">
        <v>31325</v>
      </c>
      <c r="K12879" s="192" t="s">
        <v>5073</v>
      </c>
      <c r="L12879" s="192" t="s">
        <v>1447</v>
      </c>
    </row>
    <row r="12880" spans="1:12" ht="15" x14ac:dyDescent="0.25">
      <c r="A12880" s="189" t="s">
        <v>28907</v>
      </c>
      <c r="B12880" s="190" t="s">
        <v>14851</v>
      </c>
      <c r="C12880" s="190" t="s">
        <v>29797</v>
      </c>
      <c r="D12880" s="190" t="s">
        <v>29797</v>
      </c>
      <c r="E12880" s="190" t="s">
        <v>29797</v>
      </c>
      <c r="F12880" s="190" t="s">
        <v>29797</v>
      </c>
      <c r="G12880" s="190" t="s">
        <v>29797</v>
      </c>
      <c r="H12880" s="190" t="s">
        <v>29797</v>
      </c>
      <c r="I12880" s="190" t="s">
        <v>29797</v>
      </c>
      <c r="J12880" s="190" t="s">
        <v>29797</v>
      </c>
      <c r="K12880" s="190" t="s">
        <v>29797</v>
      </c>
      <c r="L12880" s="190" t="s">
        <v>1438</v>
      </c>
    </row>
    <row r="12881" spans="1:12" ht="15" x14ac:dyDescent="0.25">
      <c r="A12881" s="191" t="s">
        <v>28908</v>
      </c>
      <c r="B12881" s="192" t="s">
        <v>14852</v>
      </c>
      <c r="C12881" s="192" t="s">
        <v>29797</v>
      </c>
      <c r="D12881" s="192" t="s">
        <v>29797</v>
      </c>
      <c r="E12881" s="192" t="s">
        <v>29797</v>
      </c>
      <c r="F12881" s="192" t="s">
        <v>29797</v>
      </c>
      <c r="G12881" s="192" t="s">
        <v>29797</v>
      </c>
      <c r="H12881" s="192" t="s">
        <v>29797</v>
      </c>
      <c r="I12881" s="192" t="s">
        <v>29797</v>
      </c>
      <c r="J12881" s="192" t="s">
        <v>29797</v>
      </c>
      <c r="K12881" s="192" t="s">
        <v>29797</v>
      </c>
      <c r="L12881" s="192" t="s">
        <v>1438</v>
      </c>
    </row>
    <row r="12882" spans="1:12" ht="15" x14ac:dyDescent="0.25">
      <c r="A12882" s="189" t="s">
        <v>28909</v>
      </c>
      <c r="B12882" s="190" t="s">
        <v>14853</v>
      </c>
      <c r="C12882" s="190" t="s">
        <v>29797</v>
      </c>
      <c r="D12882" s="190" t="s">
        <v>29797</v>
      </c>
      <c r="E12882" s="190" t="s">
        <v>29797</v>
      </c>
      <c r="F12882" s="190" t="s">
        <v>29797</v>
      </c>
      <c r="G12882" s="190" t="s">
        <v>29797</v>
      </c>
      <c r="H12882" s="190" t="s">
        <v>29797</v>
      </c>
      <c r="I12882" s="190" t="s">
        <v>29797</v>
      </c>
      <c r="J12882" s="190" t="s">
        <v>29797</v>
      </c>
      <c r="K12882" s="190" t="s">
        <v>29797</v>
      </c>
      <c r="L12882" s="190" t="s">
        <v>1438</v>
      </c>
    </row>
    <row r="12883" spans="1:12" ht="15" x14ac:dyDescent="0.25">
      <c r="A12883" s="191" t="s">
        <v>14854</v>
      </c>
      <c r="B12883" s="192" t="s">
        <v>14855</v>
      </c>
      <c r="C12883" s="192" t="s">
        <v>29797</v>
      </c>
      <c r="D12883" s="192" t="s">
        <v>29797</v>
      </c>
      <c r="E12883" s="192" t="s">
        <v>29797</v>
      </c>
      <c r="F12883" s="192" t="s">
        <v>29797</v>
      </c>
      <c r="G12883" s="192" t="s">
        <v>29797</v>
      </c>
      <c r="H12883" s="192" t="s">
        <v>31374</v>
      </c>
      <c r="I12883" s="192" t="s">
        <v>30278</v>
      </c>
      <c r="J12883" s="192" t="s">
        <v>29821</v>
      </c>
      <c r="K12883" s="192" t="s">
        <v>5062</v>
      </c>
      <c r="L12883" s="192" t="s">
        <v>1447</v>
      </c>
    </row>
    <row r="12884" spans="1:12" ht="15" x14ac:dyDescent="0.25">
      <c r="A12884" s="189" t="s">
        <v>14856</v>
      </c>
      <c r="B12884" s="190" t="s">
        <v>14857</v>
      </c>
      <c r="C12884" s="190" t="s">
        <v>29797</v>
      </c>
      <c r="D12884" s="190" t="s">
        <v>29797</v>
      </c>
      <c r="E12884" s="190" t="s">
        <v>29797</v>
      </c>
      <c r="F12884" s="190" t="s">
        <v>29797</v>
      </c>
      <c r="G12884" s="190" t="s">
        <v>29797</v>
      </c>
      <c r="H12884" s="190" t="s">
        <v>31874</v>
      </c>
      <c r="I12884" s="190" t="s">
        <v>5073</v>
      </c>
      <c r="J12884" s="190" t="s">
        <v>31325</v>
      </c>
      <c r="K12884" s="190" t="s">
        <v>5073</v>
      </c>
      <c r="L12884" s="190" t="s">
        <v>1447</v>
      </c>
    </row>
    <row r="12885" spans="1:12" ht="15" x14ac:dyDescent="0.25">
      <c r="A12885" s="191" t="s">
        <v>18408</v>
      </c>
      <c r="B12885" s="192" t="s">
        <v>22254</v>
      </c>
      <c r="C12885" s="192" t="s">
        <v>29797</v>
      </c>
      <c r="D12885" s="192" t="s">
        <v>29797</v>
      </c>
      <c r="E12885" s="192" t="s">
        <v>29797</v>
      </c>
      <c r="F12885" s="192" t="s">
        <v>29797</v>
      </c>
      <c r="G12885" s="192" t="s">
        <v>29797</v>
      </c>
      <c r="H12885" s="192" t="s">
        <v>29797</v>
      </c>
      <c r="I12885" s="192" t="s">
        <v>29797</v>
      </c>
      <c r="J12885" s="192" t="s">
        <v>29797</v>
      </c>
      <c r="K12885" s="192" t="s">
        <v>29797</v>
      </c>
      <c r="L12885" s="192" t="s">
        <v>1447</v>
      </c>
    </row>
    <row r="12886" spans="1:12" ht="15" x14ac:dyDescent="0.25">
      <c r="A12886" s="189" t="s">
        <v>14858</v>
      </c>
      <c r="B12886" s="190" t="s">
        <v>14859</v>
      </c>
      <c r="C12886" s="190" t="s">
        <v>29797</v>
      </c>
      <c r="D12886" s="190" t="s">
        <v>29797</v>
      </c>
      <c r="E12886" s="190" t="s">
        <v>29797</v>
      </c>
      <c r="F12886" s="190" t="s">
        <v>29797</v>
      </c>
      <c r="G12886" s="190" t="s">
        <v>29797</v>
      </c>
      <c r="H12886" s="190" t="s">
        <v>31559</v>
      </c>
      <c r="I12886" s="190" t="s">
        <v>31100</v>
      </c>
      <c r="J12886" s="190" t="s">
        <v>31325</v>
      </c>
      <c r="K12886" s="190" t="s">
        <v>5073</v>
      </c>
      <c r="L12886" s="190" t="s">
        <v>1447</v>
      </c>
    </row>
    <row r="12887" spans="1:12" ht="15" x14ac:dyDescent="0.25">
      <c r="A12887" s="191" t="s">
        <v>14860</v>
      </c>
      <c r="B12887" s="192" t="s">
        <v>14861</v>
      </c>
      <c r="C12887" s="192" t="s">
        <v>29812</v>
      </c>
      <c r="D12887" s="192" t="s">
        <v>29797</v>
      </c>
      <c r="E12887" s="192" t="s">
        <v>31172</v>
      </c>
      <c r="F12887" s="192" t="s">
        <v>29797</v>
      </c>
      <c r="G12887" s="192" t="s">
        <v>29797</v>
      </c>
      <c r="H12887" s="192" t="s">
        <v>32902</v>
      </c>
      <c r="I12887" s="192" t="s">
        <v>31898</v>
      </c>
      <c r="J12887" s="192" t="s">
        <v>29979</v>
      </c>
      <c r="K12887" s="192" t="s">
        <v>6308</v>
      </c>
      <c r="L12887" s="192" t="s">
        <v>1447</v>
      </c>
    </row>
    <row r="12888" spans="1:12" ht="15" x14ac:dyDescent="0.25">
      <c r="A12888" s="189" t="s">
        <v>14862</v>
      </c>
      <c r="B12888" s="190" t="s">
        <v>12644</v>
      </c>
      <c r="C12888" s="190" t="s">
        <v>29797</v>
      </c>
      <c r="D12888" s="190" t="s">
        <v>29797</v>
      </c>
      <c r="E12888" s="190" t="s">
        <v>29797</v>
      </c>
      <c r="F12888" s="190" t="s">
        <v>29797</v>
      </c>
      <c r="G12888" s="190" t="s">
        <v>29797</v>
      </c>
      <c r="H12888" s="190" t="s">
        <v>31575</v>
      </c>
      <c r="I12888" s="190" t="s">
        <v>1413</v>
      </c>
      <c r="J12888" s="190" t="s">
        <v>29821</v>
      </c>
      <c r="K12888" s="190" t="s">
        <v>5062</v>
      </c>
      <c r="L12888" s="190" t="s">
        <v>1447</v>
      </c>
    </row>
    <row r="12889" spans="1:12" ht="15" x14ac:dyDescent="0.25">
      <c r="A12889" s="191" t="s">
        <v>12645</v>
      </c>
      <c r="B12889" s="192" t="s">
        <v>12646</v>
      </c>
      <c r="C12889" s="192" t="s">
        <v>29797</v>
      </c>
      <c r="D12889" s="192" t="s">
        <v>29797</v>
      </c>
      <c r="E12889" s="192" t="s">
        <v>29797</v>
      </c>
      <c r="F12889" s="192" t="s">
        <v>29797</v>
      </c>
      <c r="G12889" s="192" t="s">
        <v>29797</v>
      </c>
      <c r="H12889" s="192" t="s">
        <v>32782</v>
      </c>
      <c r="I12889" s="192" t="s">
        <v>32783</v>
      </c>
      <c r="J12889" s="192" t="s">
        <v>29835</v>
      </c>
      <c r="K12889" s="192" t="s">
        <v>9955</v>
      </c>
      <c r="L12889" s="192" t="s">
        <v>1447</v>
      </c>
    </row>
    <row r="12890" spans="1:12" ht="15" x14ac:dyDescent="0.25">
      <c r="A12890" s="189" t="s">
        <v>12647</v>
      </c>
      <c r="B12890" s="190" t="s">
        <v>12648</v>
      </c>
      <c r="C12890" s="190" t="s">
        <v>29797</v>
      </c>
      <c r="D12890" s="190" t="s">
        <v>29797</v>
      </c>
      <c r="E12890" s="190" t="s">
        <v>29797</v>
      </c>
      <c r="F12890" s="190" t="s">
        <v>29797</v>
      </c>
      <c r="G12890" s="190" t="s">
        <v>29797</v>
      </c>
      <c r="H12890" s="190" t="s">
        <v>33355</v>
      </c>
      <c r="I12890" s="190" t="s">
        <v>33356</v>
      </c>
      <c r="J12890" s="190" t="s">
        <v>31420</v>
      </c>
      <c r="K12890" s="190" t="s">
        <v>8076</v>
      </c>
      <c r="L12890" s="190" t="s">
        <v>1447</v>
      </c>
    </row>
    <row r="12891" spans="1:12" ht="15" x14ac:dyDescent="0.25">
      <c r="A12891" s="191" t="s">
        <v>12649</v>
      </c>
      <c r="B12891" s="192" t="s">
        <v>12650</v>
      </c>
      <c r="C12891" s="192" t="s">
        <v>29797</v>
      </c>
      <c r="D12891" s="192" t="s">
        <v>29797</v>
      </c>
      <c r="E12891" s="192" t="s">
        <v>29797</v>
      </c>
      <c r="F12891" s="192" t="s">
        <v>29797</v>
      </c>
      <c r="G12891" s="192" t="s">
        <v>29797</v>
      </c>
      <c r="H12891" s="192" t="s">
        <v>29797</v>
      </c>
      <c r="I12891" s="192" t="s">
        <v>29797</v>
      </c>
      <c r="J12891" s="192" t="s">
        <v>29821</v>
      </c>
      <c r="K12891" s="192" t="s">
        <v>5062</v>
      </c>
      <c r="L12891" s="192" t="s">
        <v>1447</v>
      </c>
    </row>
    <row r="12892" spans="1:12" ht="15" x14ac:dyDescent="0.25">
      <c r="A12892" s="189" t="s">
        <v>28910</v>
      </c>
      <c r="B12892" s="190" t="s">
        <v>28911</v>
      </c>
      <c r="C12892" s="190" t="s">
        <v>29797</v>
      </c>
      <c r="D12892" s="190" t="s">
        <v>29797</v>
      </c>
      <c r="E12892" s="190" t="s">
        <v>29797</v>
      </c>
      <c r="F12892" s="190" t="s">
        <v>29797</v>
      </c>
      <c r="G12892" s="190" t="s">
        <v>29797</v>
      </c>
      <c r="H12892" s="190" t="s">
        <v>29797</v>
      </c>
      <c r="I12892" s="190" t="s">
        <v>29797</v>
      </c>
      <c r="J12892" s="190" t="s">
        <v>29797</v>
      </c>
      <c r="K12892" s="190" t="s">
        <v>29797</v>
      </c>
      <c r="L12892" s="190" t="s">
        <v>29797</v>
      </c>
    </row>
    <row r="12893" spans="1:12" ht="15" x14ac:dyDescent="0.25">
      <c r="A12893" s="191" t="s">
        <v>6862</v>
      </c>
      <c r="B12893" s="192" t="s">
        <v>487</v>
      </c>
      <c r="C12893" s="192" t="s">
        <v>29797</v>
      </c>
      <c r="D12893" s="192" t="s">
        <v>29797</v>
      </c>
      <c r="E12893" s="192" t="s">
        <v>29797</v>
      </c>
      <c r="F12893" s="192" t="s">
        <v>29797</v>
      </c>
      <c r="G12893" s="192" t="s">
        <v>29797</v>
      </c>
      <c r="H12893" s="192" t="s">
        <v>29797</v>
      </c>
      <c r="I12893" s="192" t="s">
        <v>29797</v>
      </c>
      <c r="J12893" s="192" t="s">
        <v>29797</v>
      </c>
      <c r="K12893" s="192" t="s">
        <v>29797</v>
      </c>
      <c r="L12893" s="192" t="s">
        <v>29797</v>
      </c>
    </row>
    <row r="12894" spans="1:12" ht="15" x14ac:dyDescent="0.25">
      <c r="A12894" s="189" t="s">
        <v>18409</v>
      </c>
      <c r="B12894" s="190" t="s">
        <v>28912</v>
      </c>
      <c r="C12894" s="190" t="s">
        <v>29797</v>
      </c>
      <c r="D12894" s="190" t="s">
        <v>29797</v>
      </c>
      <c r="E12894" s="190" t="s">
        <v>29797</v>
      </c>
      <c r="F12894" s="190" t="s">
        <v>29797</v>
      </c>
      <c r="G12894" s="190" t="s">
        <v>29797</v>
      </c>
      <c r="H12894" s="190" t="s">
        <v>29797</v>
      </c>
      <c r="I12894" s="190" t="s">
        <v>29797</v>
      </c>
      <c r="J12894" s="190" t="s">
        <v>29797</v>
      </c>
      <c r="K12894" s="190" t="s">
        <v>29797</v>
      </c>
      <c r="L12894" s="190" t="s">
        <v>1447</v>
      </c>
    </row>
    <row r="12895" spans="1:12" ht="15" x14ac:dyDescent="0.25">
      <c r="A12895" s="191" t="s">
        <v>6863</v>
      </c>
      <c r="B12895" s="192" t="s">
        <v>488</v>
      </c>
      <c r="C12895" s="192" t="s">
        <v>29797</v>
      </c>
      <c r="D12895" s="192" t="s">
        <v>29797</v>
      </c>
      <c r="E12895" s="192" t="s">
        <v>29797</v>
      </c>
      <c r="F12895" s="192" t="s">
        <v>29797</v>
      </c>
      <c r="G12895" s="192" t="s">
        <v>29797</v>
      </c>
      <c r="H12895" s="192" t="s">
        <v>31339</v>
      </c>
      <c r="I12895" s="192" t="s">
        <v>1394</v>
      </c>
      <c r="J12895" s="192" t="s">
        <v>29821</v>
      </c>
      <c r="K12895" s="192" t="s">
        <v>5062</v>
      </c>
      <c r="L12895" s="192" t="s">
        <v>1447</v>
      </c>
    </row>
    <row r="12896" spans="1:12" ht="15" x14ac:dyDescent="0.25">
      <c r="A12896" s="189" t="s">
        <v>12651</v>
      </c>
      <c r="B12896" s="190" t="s">
        <v>12652</v>
      </c>
      <c r="C12896" s="190" t="s">
        <v>29797</v>
      </c>
      <c r="D12896" s="190" t="s">
        <v>29797</v>
      </c>
      <c r="E12896" s="190" t="s">
        <v>29797</v>
      </c>
      <c r="F12896" s="190" t="s">
        <v>29797</v>
      </c>
      <c r="G12896" s="190" t="s">
        <v>29797</v>
      </c>
      <c r="H12896" s="190" t="s">
        <v>31588</v>
      </c>
      <c r="I12896" s="190" t="s">
        <v>30455</v>
      </c>
      <c r="J12896" s="190" t="s">
        <v>29870</v>
      </c>
      <c r="K12896" s="190" t="s">
        <v>8069</v>
      </c>
      <c r="L12896" s="190" t="s">
        <v>1447</v>
      </c>
    </row>
    <row r="12897" spans="1:12" ht="15" x14ac:dyDescent="0.25">
      <c r="A12897" s="191" t="s">
        <v>12653</v>
      </c>
      <c r="B12897" s="192" t="s">
        <v>12654</v>
      </c>
      <c r="C12897" s="192" t="s">
        <v>29797</v>
      </c>
      <c r="D12897" s="192" t="s">
        <v>29797</v>
      </c>
      <c r="E12897" s="192" t="s">
        <v>29797</v>
      </c>
      <c r="F12897" s="192" t="s">
        <v>29797</v>
      </c>
      <c r="G12897" s="192" t="s">
        <v>29797</v>
      </c>
      <c r="H12897" s="192" t="s">
        <v>31588</v>
      </c>
      <c r="I12897" s="192" t="s">
        <v>30455</v>
      </c>
      <c r="J12897" s="192" t="s">
        <v>29870</v>
      </c>
      <c r="K12897" s="192" t="s">
        <v>8069</v>
      </c>
      <c r="L12897" s="192" t="s">
        <v>1447</v>
      </c>
    </row>
    <row r="12898" spans="1:12" ht="15" x14ac:dyDescent="0.25">
      <c r="A12898" s="189" t="s">
        <v>6864</v>
      </c>
      <c r="B12898" s="190" t="s">
        <v>489</v>
      </c>
      <c r="C12898" s="190" t="s">
        <v>29797</v>
      </c>
      <c r="D12898" s="190" t="s">
        <v>29797</v>
      </c>
      <c r="E12898" s="190" t="s">
        <v>29797</v>
      </c>
      <c r="F12898" s="190" t="s">
        <v>29797</v>
      </c>
      <c r="G12898" s="190" t="s">
        <v>29797</v>
      </c>
      <c r="H12898" s="190" t="s">
        <v>29797</v>
      </c>
      <c r="I12898" s="190" t="s">
        <v>29797</v>
      </c>
      <c r="J12898" s="190" t="s">
        <v>29797</v>
      </c>
      <c r="K12898" s="190" t="s">
        <v>29797</v>
      </c>
      <c r="L12898" s="190" t="s">
        <v>29797</v>
      </c>
    </row>
    <row r="12899" spans="1:12" ht="15" x14ac:dyDescent="0.25">
      <c r="A12899" s="191" t="s">
        <v>6865</v>
      </c>
      <c r="B12899" s="192" t="s">
        <v>490</v>
      </c>
      <c r="C12899" s="192" t="s">
        <v>29797</v>
      </c>
      <c r="D12899" s="192" t="s">
        <v>29797</v>
      </c>
      <c r="E12899" s="192" t="s">
        <v>29797</v>
      </c>
      <c r="F12899" s="192" t="s">
        <v>29797</v>
      </c>
      <c r="G12899" s="192" t="s">
        <v>29797</v>
      </c>
      <c r="H12899" s="192" t="s">
        <v>32956</v>
      </c>
      <c r="I12899" s="192" t="s">
        <v>32957</v>
      </c>
      <c r="J12899" s="192" t="s">
        <v>29821</v>
      </c>
      <c r="K12899" s="192" t="s">
        <v>5062</v>
      </c>
      <c r="L12899" s="192" t="s">
        <v>1447</v>
      </c>
    </row>
    <row r="12900" spans="1:12" ht="15" x14ac:dyDescent="0.25">
      <c r="A12900" s="189" t="s">
        <v>12655</v>
      </c>
      <c r="B12900" s="190" t="s">
        <v>12656</v>
      </c>
      <c r="C12900" s="190" t="s">
        <v>29797</v>
      </c>
      <c r="D12900" s="190" t="s">
        <v>29797</v>
      </c>
      <c r="E12900" s="190" t="s">
        <v>29797</v>
      </c>
      <c r="F12900" s="190" t="s">
        <v>29797</v>
      </c>
      <c r="G12900" s="190" t="s">
        <v>29797</v>
      </c>
      <c r="H12900" s="190" t="s">
        <v>31592</v>
      </c>
      <c r="I12900" s="190" t="s">
        <v>31593</v>
      </c>
      <c r="J12900" s="190" t="s">
        <v>29821</v>
      </c>
      <c r="K12900" s="190" t="s">
        <v>5062</v>
      </c>
      <c r="L12900" s="190" t="s">
        <v>1447</v>
      </c>
    </row>
    <row r="12901" spans="1:12" ht="15" x14ac:dyDescent="0.25">
      <c r="A12901" s="191" t="s">
        <v>18410</v>
      </c>
      <c r="B12901" s="192" t="s">
        <v>22255</v>
      </c>
      <c r="C12901" s="192" t="s">
        <v>29812</v>
      </c>
      <c r="D12901" s="192" t="s">
        <v>29824</v>
      </c>
      <c r="E12901" s="192" t="s">
        <v>31173</v>
      </c>
      <c r="F12901" s="192" t="s">
        <v>29804</v>
      </c>
      <c r="G12901" s="192" t="s">
        <v>29847</v>
      </c>
      <c r="H12901" s="192" t="s">
        <v>31434</v>
      </c>
      <c r="I12901" s="192" t="s">
        <v>31435</v>
      </c>
      <c r="J12901" s="192" t="s">
        <v>29821</v>
      </c>
      <c r="K12901" s="192" t="s">
        <v>5062</v>
      </c>
      <c r="L12901" s="192" t="s">
        <v>1447</v>
      </c>
    </row>
    <row r="12902" spans="1:12" ht="15" x14ac:dyDescent="0.25">
      <c r="A12902" s="189" t="s">
        <v>18411</v>
      </c>
      <c r="B12902" s="190" t="s">
        <v>22256</v>
      </c>
      <c r="C12902" s="190" t="s">
        <v>29797</v>
      </c>
      <c r="D12902" s="190" t="s">
        <v>29797</v>
      </c>
      <c r="E12902" s="190" t="s">
        <v>29797</v>
      </c>
      <c r="F12902" s="190" t="s">
        <v>29797</v>
      </c>
      <c r="G12902" s="190" t="s">
        <v>29797</v>
      </c>
      <c r="H12902" s="190" t="s">
        <v>29797</v>
      </c>
      <c r="I12902" s="190" t="s">
        <v>29797</v>
      </c>
      <c r="J12902" s="190" t="s">
        <v>29797</v>
      </c>
      <c r="K12902" s="190" t="s">
        <v>29797</v>
      </c>
      <c r="L12902" s="190" t="s">
        <v>29797</v>
      </c>
    </row>
    <row r="12903" spans="1:12" ht="15" x14ac:dyDescent="0.25">
      <c r="A12903" s="191" t="s">
        <v>18412</v>
      </c>
      <c r="B12903" s="192" t="s">
        <v>22257</v>
      </c>
      <c r="C12903" s="192" t="s">
        <v>29797</v>
      </c>
      <c r="D12903" s="192" t="s">
        <v>29797</v>
      </c>
      <c r="E12903" s="192" t="s">
        <v>29797</v>
      </c>
      <c r="F12903" s="192" t="s">
        <v>29797</v>
      </c>
      <c r="G12903" s="192" t="s">
        <v>29797</v>
      </c>
      <c r="H12903" s="192" t="s">
        <v>29797</v>
      </c>
      <c r="I12903" s="192" t="s">
        <v>29797</v>
      </c>
      <c r="J12903" s="192" t="s">
        <v>29797</v>
      </c>
      <c r="K12903" s="192" t="s">
        <v>29797</v>
      </c>
      <c r="L12903" s="192" t="s">
        <v>1447</v>
      </c>
    </row>
    <row r="12904" spans="1:12" ht="15" x14ac:dyDescent="0.25">
      <c r="A12904" s="189" t="s">
        <v>6866</v>
      </c>
      <c r="B12904" s="190" t="s">
        <v>491</v>
      </c>
      <c r="C12904" s="190" t="s">
        <v>29797</v>
      </c>
      <c r="D12904" s="190" t="s">
        <v>29797</v>
      </c>
      <c r="E12904" s="190" t="s">
        <v>29797</v>
      </c>
      <c r="F12904" s="190" t="s">
        <v>29797</v>
      </c>
      <c r="G12904" s="190" t="s">
        <v>29797</v>
      </c>
      <c r="H12904" s="190" t="s">
        <v>32156</v>
      </c>
      <c r="I12904" s="190" t="s">
        <v>32157</v>
      </c>
      <c r="J12904" s="190" t="s">
        <v>29821</v>
      </c>
      <c r="K12904" s="190" t="s">
        <v>5062</v>
      </c>
      <c r="L12904" s="190" t="s">
        <v>1447</v>
      </c>
    </row>
    <row r="12905" spans="1:12" ht="15" x14ac:dyDescent="0.25">
      <c r="A12905" s="191" t="s">
        <v>18413</v>
      </c>
      <c r="B12905" s="192" t="s">
        <v>22258</v>
      </c>
      <c r="C12905" s="192" t="s">
        <v>29797</v>
      </c>
      <c r="D12905" s="192" t="s">
        <v>29797</v>
      </c>
      <c r="E12905" s="192" t="s">
        <v>29797</v>
      </c>
      <c r="F12905" s="192" t="s">
        <v>29797</v>
      </c>
      <c r="G12905" s="192" t="s">
        <v>29797</v>
      </c>
      <c r="H12905" s="192" t="s">
        <v>31314</v>
      </c>
      <c r="I12905" s="192" t="s">
        <v>5062</v>
      </c>
      <c r="J12905" s="192" t="s">
        <v>29821</v>
      </c>
      <c r="K12905" s="192" t="s">
        <v>5062</v>
      </c>
      <c r="L12905" s="192" t="s">
        <v>1447</v>
      </c>
    </row>
    <row r="12906" spans="1:12" ht="15" x14ac:dyDescent="0.25">
      <c r="A12906" s="189" t="s">
        <v>12657</v>
      </c>
      <c r="B12906" s="190" t="s">
        <v>12658</v>
      </c>
      <c r="C12906" s="190" t="s">
        <v>29797</v>
      </c>
      <c r="D12906" s="190" t="s">
        <v>29797</v>
      </c>
      <c r="E12906" s="190" t="s">
        <v>29797</v>
      </c>
      <c r="F12906" s="190" t="s">
        <v>29797</v>
      </c>
      <c r="G12906" s="190" t="s">
        <v>29797</v>
      </c>
      <c r="H12906" s="190" t="s">
        <v>32432</v>
      </c>
      <c r="I12906" s="190" t="s">
        <v>32433</v>
      </c>
      <c r="J12906" s="190" t="s">
        <v>29968</v>
      </c>
      <c r="K12906" s="190" t="s">
        <v>11560</v>
      </c>
      <c r="L12906" s="190" t="s">
        <v>1447</v>
      </c>
    </row>
    <row r="12907" spans="1:12" ht="15" x14ac:dyDescent="0.25">
      <c r="A12907" s="191" t="s">
        <v>18414</v>
      </c>
      <c r="B12907" s="192" t="s">
        <v>22259</v>
      </c>
      <c r="C12907" s="192" t="s">
        <v>29797</v>
      </c>
      <c r="D12907" s="192" t="s">
        <v>29797</v>
      </c>
      <c r="E12907" s="192" t="s">
        <v>29797</v>
      </c>
      <c r="F12907" s="192" t="s">
        <v>29797</v>
      </c>
      <c r="G12907" s="192" t="s">
        <v>29797</v>
      </c>
      <c r="H12907" s="192" t="s">
        <v>32122</v>
      </c>
      <c r="I12907" s="192" t="s">
        <v>32123</v>
      </c>
      <c r="J12907" s="192" t="s">
        <v>31325</v>
      </c>
      <c r="K12907" s="192" t="s">
        <v>5073</v>
      </c>
      <c r="L12907" s="192" t="s">
        <v>1447</v>
      </c>
    </row>
    <row r="12908" spans="1:12" ht="15" x14ac:dyDescent="0.25">
      <c r="A12908" s="189" t="s">
        <v>12659</v>
      </c>
      <c r="B12908" s="190" t="s">
        <v>12660</v>
      </c>
      <c r="C12908" s="190" t="s">
        <v>29797</v>
      </c>
      <c r="D12908" s="190" t="s">
        <v>29797</v>
      </c>
      <c r="E12908" s="190" t="s">
        <v>29797</v>
      </c>
      <c r="F12908" s="190" t="s">
        <v>29797</v>
      </c>
      <c r="G12908" s="190" t="s">
        <v>29797</v>
      </c>
      <c r="H12908" s="190" t="s">
        <v>29797</v>
      </c>
      <c r="I12908" s="190" t="s">
        <v>29797</v>
      </c>
      <c r="J12908" s="190" t="s">
        <v>29821</v>
      </c>
      <c r="K12908" s="190" t="s">
        <v>5062</v>
      </c>
      <c r="L12908" s="190" t="s">
        <v>1447</v>
      </c>
    </row>
    <row r="12909" spans="1:12" ht="15" x14ac:dyDescent="0.25">
      <c r="A12909" s="191" t="s">
        <v>18415</v>
      </c>
      <c r="B12909" s="192" t="s">
        <v>22260</v>
      </c>
      <c r="C12909" s="192" t="s">
        <v>29797</v>
      </c>
      <c r="D12909" s="192" t="s">
        <v>29797</v>
      </c>
      <c r="E12909" s="192" t="s">
        <v>29797</v>
      </c>
      <c r="F12909" s="192" t="s">
        <v>29797</v>
      </c>
      <c r="G12909" s="192" t="s">
        <v>29797</v>
      </c>
      <c r="H12909" s="192" t="s">
        <v>29797</v>
      </c>
      <c r="I12909" s="192" t="s">
        <v>29797</v>
      </c>
      <c r="J12909" s="192" t="s">
        <v>29797</v>
      </c>
      <c r="K12909" s="192" t="s">
        <v>29797</v>
      </c>
      <c r="L12909" s="192" t="s">
        <v>29797</v>
      </c>
    </row>
    <row r="12910" spans="1:12" ht="15" x14ac:dyDescent="0.25">
      <c r="A12910" s="189" t="s">
        <v>6867</v>
      </c>
      <c r="B12910" s="190" t="s">
        <v>492</v>
      </c>
      <c r="C12910" s="190" t="s">
        <v>29797</v>
      </c>
      <c r="D12910" s="190" t="s">
        <v>29797</v>
      </c>
      <c r="E12910" s="190" t="s">
        <v>29797</v>
      </c>
      <c r="F12910" s="190" t="s">
        <v>29797</v>
      </c>
      <c r="G12910" s="190" t="s">
        <v>29797</v>
      </c>
      <c r="H12910" s="190" t="s">
        <v>29797</v>
      </c>
      <c r="I12910" s="190" t="s">
        <v>29797</v>
      </c>
      <c r="J12910" s="190" t="s">
        <v>29797</v>
      </c>
      <c r="K12910" s="190" t="s">
        <v>29797</v>
      </c>
      <c r="L12910" s="190" t="s">
        <v>29797</v>
      </c>
    </row>
    <row r="12911" spans="1:12" ht="15" x14ac:dyDescent="0.25">
      <c r="A12911" s="191" t="s">
        <v>18416</v>
      </c>
      <c r="B12911" s="192" t="s">
        <v>22261</v>
      </c>
      <c r="C12911" s="192" t="s">
        <v>29797</v>
      </c>
      <c r="D12911" s="192" t="s">
        <v>29797</v>
      </c>
      <c r="E12911" s="192" t="s">
        <v>29797</v>
      </c>
      <c r="F12911" s="192" t="s">
        <v>29797</v>
      </c>
      <c r="G12911" s="192" t="s">
        <v>29797</v>
      </c>
      <c r="H12911" s="192" t="s">
        <v>29797</v>
      </c>
      <c r="I12911" s="192" t="s">
        <v>29797</v>
      </c>
      <c r="J12911" s="192" t="s">
        <v>29797</v>
      </c>
      <c r="K12911" s="192" t="s">
        <v>29797</v>
      </c>
      <c r="L12911" s="192" t="s">
        <v>29797</v>
      </c>
    </row>
    <row r="12912" spans="1:12" ht="15" x14ac:dyDescent="0.25">
      <c r="A12912" s="189" t="s">
        <v>18417</v>
      </c>
      <c r="B12912" s="190" t="s">
        <v>22262</v>
      </c>
      <c r="C12912" s="190" t="s">
        <v>29797</v>
      </c>
      <c r="D12912" s="190" t="s">
        <v>29797</v>
      </c>
      <c r="E12912" s="190" t="s">
        <v>29797</v>
      </c>
      <c r="F12912" s="190" t="s">
        <v>29797</v>
      </c>
      <c r="G12912" s="190" t="s">
        <v>29797</v>
      </c>
      <c r="H12912" s="190" t="s">
        <v>29797</v>
      </c>
      <c r="I12912" s="190" t="s">
        <v>29797</v>
      </c>
      <c r="J12912" s="190" t="s">
        <v>29797</v>
      </c>
      <c r="K12912" s="190" t="s">
        <v>29797</v>
      </c>
      <c r="L12912" s="190" t="s">
        <v>29797</v>
      </c>
    </row>
    <row r="12913" spans="1:12" ht="15" x14ac:dyDescent="0.25">
      <c r="A12913" s="191" t="s">
        <v>6868</v>
      </c>
      <c r="B12913" s="192" t="s">
        <v>493</v>
      </c>
      <c r="C12913" s="192" t="s">
        <v>29797</v>
      </c>
      <c r="D12913" s="192" t="s">
        <v>29797</v>
      </c>
      <c r="E12913" s="192" t="s">
        <v>29797</v>
      </c>
      <c r="F12913" s="192" t="s">
        <v>29797</v>
      </c>
      <c r="G12913" s="192" t="s">
        <v>29797</v>
      </c>
      <c r="H12913" s="192" t="s">
        <v>31899</v>
      </c>
      <c r="I12913" s="192" t="s">
        <v>5078</v>
      </c>
      <c r="J12913" s="192" t="s">
        <v>29826</v>
      </c>
      <c r="K12913" s="192" t="s">
        <v>5078</v>
      </c>
      <c r="L12913" s="192" t="s">
        <v>1447</v>
      </c>
    </row>
    <row r="12914" spans="1:12" ht="15" x14ac:dyDescent="0.25">
      <c r="A12914" s="189" t="s">
        <v>18418</v>
      </c>
      <c r="B12914" s="190" t="s">
        <v>22263</v>
      </c>
      <c r="C12914" s="190" t="s">
        <v>29797</v>
      </c>
      <c r="D12914" s="190" t="s">
        <v>29797</v>
      </c>
      <c r="E12914" s="190" t="s">
        <v>29797</v>
      </c>
      <c r="F12914" s="190" t="s">
        <v>29797</v>
      </c>
      <c r="G12914" s="190" t="s">
        <v>29797</v>
      </c>
      <c r="H12914" s="190" t="s">
        <v>31376</v>
      </c>
      <c r="I12914" s="190" t="s">
        <v>5062</v>
      </c>
      <c r="J12914" s="190" t="s">
        <v>29821</v>
      </c>
      <c r="K12914" s="190" t="s">
        <v>5062</v>
      </c>
      <c r="L12914" s="190" t="s">
        <v>1447</v>
      </c>
    </row>
    <row r="12915" spans="1:12" ht="15" x14ac:dyDescent="0.25">
      <c r="A12915" s="191" t="s">
        <v>12661</v>
      </c>
      <c r="B12915" s="192" t="s">
        <v>12662</v>
      </c>
      <c r="C12915" s="192" t="s">
        <v>29929</v>
      </c>
      <c r="D12915" s="192" t="s">
        <v>29930</v>
      </c>
      <c r="E12915" s="192" t="s">
        <v>30128</v>
      </c>
      <c r="F12915" s="192" t="s">
        <v>29959</v>
      </c>
      <c r="G12915" s="192" t="s">
        <v>29797</v>
      </c>
      <c r="H12915" s="192" t="s">
        <v>31455</v>
      </c>
      <c r="I12915" s="192" t="s">
        <v>30567</v>
      </c>
      <c r="J12915" s="192" t="s">
        <v>29821</v>
      </c>
      <c r="K12915" s="192" t="s">
        <v>5062</v>
      </c>
      <c r="L12915" s="192" t="s">
        <v>1447</v>
      </c>
    </row>
    <row r="12916" spans="1:12" ht="15" x14ac:dyDescent="0.25">
      <c r="A12916" s="189" t="s">
        <v>12663</v>
      </c>
      <c r="B12916" s="190" t="s">
        <v>12664</v>
      </c>
      <c r="C12916" s="190" t="s">
        <v>29797</v>
      </c>
      <c r="D12916" s="190" t="s">
        <v>29797</v>
      </c>
      <c r="E12916" s="190" t="s">
        <v>29797</v>
      </c>
      <c r="F12916" s="190" t="s">
        <v>29797</v>
      </c>
      <c r="G12916" s="190" t="s">
        <v>29797</v>
      </c>
      <c r="H12916" s="190" t="s">
        <v>31588</v>
      </c>
      <c r="I12916" s="190" t="s">
        <v>30455</v>
      </c>
      <c r="J12916" s="190" t="s">
        <v>29870</v>
      </c>
      <c r="K12916" s="190" t="s">
        <v>8069</v>
      </c>
      <c r="L12916" s="190" t="s">
        <v>1447</v>
      </c>
    </row>
    <row r="12917" spans="1:12" ht="15" x14ac:dyDescent="0.25">
      <c r="A12917" s="191" t="s">
        <v>12665</v>
      </c>
      <c r="B12917" s="192" t="s">
        <v>12666</v>
      </c>
      <c r="C12917" s="192" t="s">
        <v>29797</v>
      </c>
      <c r="D12917" s="192" t="s">
        <v>29797</v>
      </c>
      <c r="E12917" s="192" t="s">
        <v>29797</v>
      </c>
      <c r="F12917" s="192" t="s">
        <v>29797</v>
      </c>
      <c r="G12917" s="192" t="s">
        <v>29797</v>
      </c>
      <c r="H12917" s="192" t="s">
        <v>33357</v>
      </c>
      <c r="I12917" s="192" t="s">
        <v>33358</v>
      </c>
      <c r="J12917" s="192" t="s">
        <v>31325</v>
      </c>
      <c r="K12917" s="192" t="s">
        <v>5073</v>
      </c>
      <c r="L12917" s="192" t="s">
        <v>1447</v>
      </c>
    </row>
    <row r="12918" spans="1:12" ht="15" x14ac:dyDescent="0.25">
      <c r="A12918" s="189" t="s">
        <v>12667</v>
      </c>
      <c r="B12918" s="190" t="s">
        <v>12668</v>
      </c>
      <c r="C12918" s="190" t="s">
        <v>29797</v>
      </c>
      <c r="D12918" s="190" t="s">
        <v>29797</v>
      </c>
      <c r="E12918" s="190" t="s">
        <v>29797</v>
      </c>
      <c r="F12918" s="190" t="s">
        <v>29797</v>
      </c>
      <c r="G12918" s="190" t="s">
        <v>29797</v>
      </c>
      <c r="H12918" s="190" t="s">
        <v>31588</v>
      </c>
      <c r="I12918" s="190" t="s">
        <v>30455</v>
      </c>
      <c r="J12918" s="190" t="s">
        <v>29870</v>
      </c>
      <c r="K12918" s="190" t="s">
        <v>8069</v>
      </c>
      <c r="L12918" s="190" t="s">
        <v>1447</v>
      </c>
    </row>
    <row r="12919" spans="1:12" ht="15" x14ac:dyDescent="0.25">
      <c r="A12919" s="191" t="s">
        <v>12669</v>
      </c>
      <c r="B12919" s="192" t="s">
        <v>12670</v>
      </c>
      <c r="C12919" s="192" t="s">
        <v>29812</v>
      </c>
      <c r="D12919" s="192" t="s">
        <v>29797</v>
      </c>
      <c r="E12919" s="192" t="s">
        <v>31174</v>
      </c>
      <c r="F12919" s="192" t="s">
        <v>29797</v>
      </c>
      <c r="G12919" s="192" t="s">
        <v>29797</v>
      </c>
      <c r="H12919" s="192" t="s">
        <v>31670</v>
      </c>
      <c r="I12919" s="192" t="s">
        <v>31671</v>
      </c>
      <c r="J12919" s="192" t="s">
        <v>29870</v>
      </c>
      <c r="K12919" s="192" t="s">
        <v>8069</v>
      </c>
      <c r="L12919" s="192" t="s">
        <v>1447</v>
      </c>
    </row>
    <row r="12920" spans="1:12" ht="15" x14ac:dyDescent="0.25">
      <c r="A12920" s="189" t="s">
        <v>6869</v>
      </c>
      <c r="B12920" s="190" t="s">
        <v>494</v>
      </c>
      <c r="C12920" s="190" t="s">
        <v>29797</v>
      </c>
      <c r="D12920" s="190" t="s">
        <v>29797</v>
      </c>
      <c r="E12920" s="190" t="s">
        <v>29797</v>
      </c>
      <c r="F12920" s="190" t="s">
        <v>29797</v>
      </c>
      <c r="G12920" s="190" t="s">
        <v>29797</v>
      </c>
      <c r="H12920" s="190" t="s">
        <v>31670</v>
      </c>
      <c r="I12920" s="190" t="s">
        <v>31671</v>
      </c>
      <c r="J12920" s="190" t="s">
        <v>29870</v>
      </c>
      <c r="K12920" s="190" t="s">
        <v>8069</v>
      </c>
      <c r="L12920" s="190" t="s">
        <v>1447</v>
      </c>
    </row>
    <row r="12921" spans="1:12" ht="15" x14ac:dyDescent="0.25">
      <c r="A12921" s="191" t="s">
        <v>28913</v>
      </c>
      <c r="B12921" s="192" t="s">
        <v>28914</v>
      </c>
      <c r="C12921" s="192" t="s">
        <v>29797</v>
      </c>
      <c r="D12921" s="192" t="s">
        <v>29797</v>
      </c>
      <c r="E12921" s="192" t="s">
        <v>29797</v>
      </c>
      <c r="F12921" s="192" t="s">
        <v>29797</v>
      </c>
      <c r="G12921" s="192" t="s">
        <v>29797</v>
      </c>
      <c r="H12921" s="192" t="s">
        <v>31577</v>
      </c>
      <c r="I12921" s="192" t="s">
        <v>1392</v>
      </c>
      <c r="J12921" s="192" t="s">
        <v>29821</v>
      </c>
      <c r="K12921" s="192" t="s">
        <v>5062</v>
      </c>
      <c r="L12921" s="192" t="s">
        <v>1447</v>
      </c>
    </row>
    <row r="12922" spans="1:12" ht="15" x14ac:dyDescent="0.25">
      <c r="A12922" s="189" t="s">
        <v>28915</v>
      </c>
      <c r="B12922" s="190" t="s">
        <v>28916</v>
      </c>
      <c r="C12922" s="190" t="s">
        <v>29797</v>
      </c>
      <c r="D12922" s="190" t="s">
        <v>29797</v>
      </c>
      <c r="E12922" s="190" t="s">
        <v>29797</v>
      </c>
      <c r="F12922" s="190" t="s">
        <v>29797</v>
      </c>
      <c r="G12922" s="190" t="s">
        <v>29797</v>
      </c>
      <c r="H12922" s="190" t="s">
        <v>31331</v>
      </c>
      <c r="I12922" s="190" t="s">
        <v>31332</v>
      </c>
      <c r="J12922" s="190" t="s">
        <v>29821</v>
      </c>
      <c r="K12922" s="190" t="s">
        <v>5062</v>
      </c>
      <c r="L12922" s="190" t="s">
        <v>1447</v>
      </c>
    </row>
    <row r="12923" spans="1:12" ht="15" x14ac:dyDescent="0.25">
      <c r="A12923" s="191" t="s">
        <v>28917</v>
      </c>
      <c r="B12923" s="192" t="s">
        <v>28918</v>
      </c>
      <c r="C12923" s="192" t="s">
        <v>29797</v>
      </c>
      <c r="D12923" s="192" t="s">
        <v>29797</v>
      </c>
      <c r="E12923" s="192" t="s">
        <v>29797</v>
      </c>
      <c r="F12923" s="192" t="s">
        <v>29797</v>
      </c>
      <c r="G12923" s="192" t="s">
        <v>29797</v>
      </c>
      <c r="H12923" s="192" t="s">
        <v>29797</v>
      </c>
      <c r="I12923" s="192" t="s">
        <v>29797</v>
      </c>
      <c r="J12923" s="192" t="s">
        <v>29797</v>
      </c>
      <c r="K12923" s="192" t="s">
        <v>29797</v>
      </c>
      <c r="L12923" s="192" t="s">
        <v>29797</v>
      </c>
    </row>
    <row r="12924" spans="1:12" ht="15" x14ac:dyDescent="0.25">
      <c r="A12924" s="189" t="s">
        <v>18419</v>
      </c>
      <c r="B12924" s="190" t="s">
        <v>28919</v>
      </c>
      <c r="C12924" s="190" t="s">
        <v>29797</v>
      </c>
      <c r="D12924" s="190" t="s">
        <v>29797</v>
      </c>
      <c r="E12924" s="190" t="s">
        <v>29797</v>
      </c>
      <c r="F12924" s="190" t="s">
        <v>29797</v>
      </c>
      <c r="G12924" s="190" t="s">
        <v>29797</v>
      </c>
      <c r="H12924" s="190" t="s">
        <v>31361</v>
      </c>
      <c r="I12924" s="190" t="s">
        <v>5062</v>
      </c>
      <c r="J12924" s="190" t="s">
        <v>29821</v>
      </c>
      <c r="K12924" s="190" t="s">
        <v>5062</v>
      </c>
      <c r="L12924" s="190" t="s">
        <v>1447</v>
      </c>
    </row>
    <row r="12925" spans="1:12" ht="15" x14ac:dyDescent="0.25">
      <c r="A12925" s="191" t="s">
        <v>28920</v>
      </c>
      <c r="B12925" s="192" t="s">
        <v>28921</v>
      </c>
      <c r="C12925" s="192" t="s">
        <v>29797</v>
      </c>
      <c r="D12925" s="192" t="s">
        <v>29797</v>
      </c>
      <c r="E12925" s="192" t="s">
        <v>29797</v>
      </c>
      <c r="F12925" s="192" t="s">
        <v>29797</v>
      </c>
      <c r="G12925" s="192" t="s">
        <v>29797</v>
      </c>
      <c r="H12925" s="192" t="s">
        <v>31662</v>
      </c>
      <c r="I12925" s="192" t="s">
        <v>31663</v>
      </c>
      <c r="J12925" s="192" t="s">
        <v>29821</v>
      </c>
      <c r="K12925" s="192" t="s">
        <v>5062</v>
      </c>
      <c r="L12925" s="192" t="s">
        <v>1447</v>
      </c>
    </row>
    <row r="12926" spans="1:12" ht="15" x14ac:dyDescent="0.25">
      <c r="A12926" s="189" t="s">
        <v>18420</v>
      </c>
      <c r="B12926" s="190" t="s">
        <v>22264</v>
      </c>
      <c r="C12926" s="190" t="s">
        <v>29929</v>
      </c>
      <c r="D12926" s="190" t="s">
        <v>29930</v>
      </c>
      <c r="E12926" s="190" t="s">
        <v>31175</v>
      </c>
      <c r="F12926" s="190" t="s">
        <v>29804</v>
      </c>
      <c r="G12926" s="190" t="s">
        <v>29838</v>
      </c>
      <c r="H12926" s="190" t="s">
        <v>31573</v>
      </c>
      <c r="I12926" s="190" t="s">
        <v>31574</v>
      </c>
      <c r="J12926" s="190" t="s">
        <v>29821</v>
      </c>
      <c r="K12926" s="190" t="s">
        <v>5062</v>
      </c>
      <c r="L12926" s="190" t="s">
        <v>1447</v>
      </c>
    </row>
    <row r="12927" spans="1:12" ht="15" x14ac:dyDescent="0.25">
      <c r="A12927" s="191" t="s">
        <v>28922</v>
      </c>
      <c r="B12927" s="192" t="s">
        <v>28923</v>
      </c>
      <c r="C12927" s="192" t="s">
        <v>29797</v>
      </c>
      <c r="D12927" s="192" t="s">
        <v>29797</v>
      </c>
      <c r="E12927" s="192" t="s">
        <v>29797</v>
      </c>
      <c r="F12927" s="192" t="s">
        <v>29797</v>
      </c>
      <c r="G12927" s="192" t="s">
        <v>29797</v>
      </c>
      <c r="H12927" s="192" t="s">
        <v>31366</v>
      </c>
      <c r="I12927" s="192" t="s">
        <v>31367</v>
      </c>
      <c r="J12927" s="192" t="s">
        <v>29821</v>
      </c>
      <c r="K12927" s="192" t="s">
        <v>5062</v>
      </c>
      <c r="L12927" s="192" t="s">
        <v>1447</v>
      </c>
    </row>
    <row r="12928" spans="1:12" ht="15" x14ac:dyDescent="0.25">
      <c r="A12928" s="189" t="s">
        <v>28924</v>
      </c>
      <c r="B12928" s="190" t="s">
        <v>28925</v>
      </c>
      <c r="C12928" s="190" t="s">
        <v>29797</v>
      </c>
      <c r="D12928" s="190" t="s">
        <v>29797</v>
      </c>
      <c r="E12928" s="190" t="s">
        <v>29797</v>
      </c>
      <c r="F12928" s="190" t="s">
        <v>29797</v>
      </c>
      <c r="G12928" s="190" t="s">
        <v>29797</v>
      </c>
      <c r="H12928" s="190" t="s">
        <v>29797</v>
      </c>
      <c r="I12928" s="190" t="s">
        <v>29797</v>
      </c>
      <c r="J12928" s="190" t="s">
        <v>29797</v>
      </c>
      <c r="K12928" s="190" t="s">
        <v>29797</v>
      </c>
      <c r="L12928" s="190" t="s">
        <v>29797</v>
      </c>
    </row>
    <row r="12929" spans="1:12" ht="15" x14ac:dyDescent="0.25">
      <c r="A12929" s="191" t="s">
        <v>18421</v>
      </c>
      <c r="B12929" s="192" t="s">
        <v>28926</v>
      </c>
      <c r="C12929" s="192" t="s">
        <v>29797</v>
      </c>
      <c r="D12929" s="192" t="s">
        <v>29797</v>
      </c>
      <c r="E12929" s="192" t="s">
        <v>29797</v>
      </c>
      <c r="F12929" s="192" t="s">
        <v>29797</v>
      </c>
      <c r="G12929" s="192" t="s">
        <v>29797</v>
      </c>
      <c r="H12929" s="192" t="s">
        <v>31439</v>
      </c>
      <c r="I12929" s="192" t="s">
        <v>1389</v>
      </c>
      <c r="J12929" s="192" t="s">
        <v>29821</v>
      </c>
      <c r="K12929" s="192" t="s">
        <v>5062</v>
      </c>
      <c r="L12929" s="192" t="s">
        <v>1447</v>
      </c>
    </row>
    <row r="12930" spans="1:12" ht="15" x14ac:dyDescent="0.25">
      <c r="A12930" s="189" t="s">
        <v>18422</v>
      </c>
      <c r="B12930" s="190" t="s">
        <v>22265</v>
      </c>
      <c r="C12930" s="190" t="s">
        <v>29797</v>
      </c>
      <c r="D12930" s="190" t="s">
        <v>29797</v>
      </c>
      <c r="E12930" s="190" t="s">
        <v>29797</v>
      </c>
      <c r="F12930" s="190" t="s">
        <v>29797</v>
      </c>
      <c r="G12930" s="190" t="s">
        <v>29797</v>
      </c>
      <c r="H12930" s="190" t="s">
        <v>32063</v>
      </c>
      <c r="I12930" s="190" t="s">
        <v>31100</v>
      </c>
      <c r="J12930" s="190" t="s">
        <v>31325</v>
      </c>
      <c r="K12930" s="190" t="s">
        <v>5073</v>
      </c>
      <c r="L12930" s="190" t="s">
        <v>1447</v>
      </c>
    </row>
    <row r="12931" spans="1:12" ht="15" x14ac:dyDescent="0.25">
      <c r="A12931" s="191" t="s">
        <v>12671</v>
      </c>
      <c r="B12931" s="192" t="s">
        <v>12672</v>
      </c>
      <c r="C12931" s="192" t="s">
        <v>29797</v>
      </c>
      <c r="D12931" s="192" t="s">
        <v>29797</v>
      </c>
      <c r="E12931" s="192" t="s">
        <v>29797</v>
      </c>
      <c r="F12931" s="192" t="s">
        <v>29797</v>
      </c>
      <c r="G12931" s="192" t="s">
        <v>29797</v>
      </c>
      <c r="H12931" s="192" t="s">
        <v>32285</v>
      </c>
      <c r="I12931" s="192" t="s">
        <v>32286</v>
      </c>
      <c r="J12931" s="192" t="s">
        <v>31325</v>
      </c>
      <c r="K12931" s="192" t="s">
        <v>5073</v>
      </c>
      <c r="L12931" s="192" t="s">
        <v>1447</v>
      </c>
    </row>
    <row r="12932" spans="1:12" ht="15" x14ac:dyDescent="0.25">
      <c r="A12932" s="189" t="s">
        <v>6870</v>
      </c>
      <c r="B12932" s="190" t="s">
        <v>495</v>
      </c>
      <c r="C12932" s="190" t="s">
        <v>29797</v>
      </c>
      <c r="D12932" s="190" t="s">
        <v>29797</v>
      </c>
      <c r="E12932" s="190" t="s">
        <v>29797</v>
      </c>
      <c r="F12932" s="190" t="s">
        <v>29797</v>
      </c>
      <c r="G12932" s="190" t="s">
        <v>29797</v>
      </c>
      <c r="H12932" s="190" t="s">
        <v>31874</v>
      </c>
      <c r="I12932" s="190" t="s">
        <v>5073</v>
      </c>
      <c r="J12932" s="190" t="s">
        <v>31325</v>
      </c>
      <c r="K12932" s="190" t="s">
        <v>5073</v>
      </c>
      <c r="L12932" s="190" t="s">
        <v>1447</v>
      </c>
    </row>
    <row r="12933" spans="1:12" ht="15" x14ac:dyDescent="0.25">
      <c r="A12933" s="191" t="s">
        <v>12673</v>
      </c>
      <c r="B12933" s="192" t="s">
        <v>12674</v>
      </c>
      <c r="C12933" s="192" t="s">
        <v>29797</v>
      </c>
      <c r="D12933" s="192" t="s">
        <v>29797</v>
      </c>
      <c r="E12933" s="192" t="s">
        <v>29797</v>
      </c>
      <c r="F12933" s="192" t="s">
        <v>29797</v>
      </c>
      <c r="G12933" s="192" t="s">
        <v>29797</v>
      </c>
      <c r="H12933" s="192" t="s">
        <v>31374</v>
      </c>
      <c r="I12933" s="192" t="s">
        <v>30278</v>
      </c>
      <c r="J12933" s="192" t="s">
        <v>29821</v>
      </c>
      <c r="K12933" s="192" t="s">
        <v>5062</v>
      </c>
      <c r="L12933" s="192" t="s">
        <v>1447</v>
      </c>
    </row>
    <row r="12934" spans="1:12" ht="15" x14ac:dyDescent="0.25">
      <c r="A12934" s="189" t="s">
        <v>18423</v>
      </c>
      <c r="B12934" s="190" t="s">
        <v>22266</v>
      </c>
      <c r="C12934" s="190" t="s">
        <v>29797</v>
      </c>
      <c r="D12934" s="190" t="s">
        <v>29797</v>
      </c>
      <c r="E12934" s="190" t="s">
        <v>29797</v>
      </c>
      <c r="F12934" s="190" t="s">
        <v>29797</v>
      </c>
      <c r="G12934" s="190" t="s">
        <v>29797</v>
      </c>
      <c r="H12934" s="190" t="s">
        <v>29797</v>
      </c>
      <c r="I12934" s="190" t="s">
        <v>29797</v>
      </c>
      <c r="J12934" s="190" t="s">
        <v>29797</v>
      </c>
      <c r="K12934" s="190" t="s">
        <v>29797</v>
      </c>
      <c r="L12934" s="190" t="s">
        <v>29797</v>
      </c>
    </row>
    <row r="12935" spans="1:12" ht="15" x14ac:dyDescent="0.25">
      <c r="A12935" s="191" t="s">
        <v>28927</v>
      </c>
      <c r="B12935" s="192" t="s">
        <v>496</v>
      </c>
      <c r="C12935" s="192" t="s">
        <v>29797</v>
      </c>
      <c r="D12935" s="192" t="s">
        <v>29797</v>
      </c>
      <c r="E12935" s="192" t="s">
        <v>29797</v>
      </c>
      <c r="F12935" s="192" t="s">
        <v>29797</v>
      </c>
      <c r="G12935" s="192" t="s">
        <v>29797</v>
      </c>
      <c r="H12935" s="192" t="s">
        <v>29797</v>
      </c>
      <c r="I12935" s="192" t="s">
        <v>29797</v>
      </c>
      <c r="J12935" s="192" t="s">
        <v>29797</v>
      </c>
      <c r="K12935" s="192" t="s">
        <v>29797</v>
      </c>
      <c r="L12935" s="192" t="s">
        <v>1438</v>
      </c>
    </row>
    <row r="12936" spans="1:12" ht="15" x14ac:dyDescent="0.25">
      <c r="A12936" s="189" t="s">
        <v>12675</v>
      </c>
      <c r="B12936" s="190" t="s">
        <v>12676</v>
      </c>
      <c r="C12936" s="190" t="s">
        <v>29797</v>
      </c>
      <c r="D12936" s="190" t="s">
        <v>29797</v>
      </c>
      <c r="E12936" s="190" t="s">
        <v>29797</v>
      </c>
      <c r="F12936" s="190" t="s">
        <v>29797</v>
      </c>
      <c r="G12936" s="190" t="s">
        <v>29797</v>
      </c>
      <c r="H12936" s="190" t="s">
        <v>32570</v>
      </c>
      <c r="I12936" s="190" t="s">
        <v>32571</v>
      </c>
      <c r="J12936" s="190" t="s">
        <v>29821</v>
      </c>
      <c r="K12936" s="190" t="s">
        <v>5062</v>
      </c>
      <c r="L12936" s="190" t="s">
        <v>1447</v>
      </c>
    </row>
    <row r="12937" spans="1:12" ht="15" x14ac:dyDescent="0.25">
      <c r="A12937" s="191" t="s">
        <v>6871</v>
      </c>
      <c r="B12937" s="192" t="s">
        <v>497</v>
      </c>
      <c r="C12937" s="192" t="s">
        <v>29797</v>
      </c>
      <c r="D12937" s="192" t="s">
        <v>29797</v>
      </c>
      <c r="E12937" s="192" t="s">
        <v>29797</v>
      </c>
      <c r="F12937" s="192" t="s">
        <v>29797</v>
      </c>
      <c r="G12937" s="192" t="s">
        <v>29797</v>
      </c>
      <c r="H12937" s="192" t="s">
        <v>31603</v>
      </c>
      <c r="I12937" s="192" t="s">
        <v>31604</v>
      </c>
      <c r="J12937" s="192" t="s">
        <v>29821</v>
      </c>
      <c r="K12937" s="192" t="s">
        <v>5062</v>
      </c>
      <c r="L12937" s="192" t="s">
        <v>1447</v>
      </c>
    </row>
    <row r="12938" spans="1:12" ht="15" x14ac:dyDescent="0.25">
      <c r="A12938" s="189" t="s">
        <v>28928</v>
      </c>
      <c r="B12938" s="190" t="s">
        <v>28929</v>
      </c>
      <c r="C12938" s="190" t="s">
        <v>29797</v>
      </c>
      <c r="D12938" s="190" t="s">
        <v>29797</v>
      </c>
      <c r="E12938" s="190" t="s">
        <v>29797</v>
      </c>
      <c r="F12938" s="190" t="s">
        <v>29797</v>
      </c>
      <c r="G12938" s="190" t="s">
        <v>29797</v>
      </c>
      <c r="H12938" s="190" t="s">
        <v>31476</v>
      </c>
      <c r="I12938" s="190" t="s">
        <v>31477</v>
      </c>
      <c r="J12938" s="190" t="s">
        <v>29821</v>
      </c>
      <c r="K12938" s="190" t="s">
        <v>5062</v>
      </c>
      <c r="L12938" s="190" t="s">
        <v>1447</v>
      </c>
    </row>
    <row r="12939" spans="1:12" ht="15" x14ac:dyDescent="0.25">
      <c r="A12939" s="191" t="s">
        <v>12677</v>
      </c>
      <c r="B12939" s="192" t="s">
        <v>12678</v>
      </c>
      <c r="C12939" s="192" t="s">
        <v>29797</v>
      </c>
      <c r="D12939" s="192" t="s">
        <v>29797</v>
      </c>
      <c r="E12939" s="192" t="s">
        <v>29797</v>
      </c>
      <c r="F12939" s="192" t="s">
        <v>29797</v>
      </c>
      <c r="G12939" s="192" t="s">
        <v>29797</v>
      </c>
      <c r="H12939" s="192" t="s">
        <v>29797</v>
      </c>
      <c r="I12939" s="192" t="s">
        <v>29797</v>
      </c>
      <c r="J12939" s="192" t="s">
        <v>29821</v>
      </c>
      <c r="K12939" s="192" t="s">
        <v>5062</v>
      </c>
      <c r="L12939" s="192" t="s">
        <v>1447</v>
      </c>
    </row>
    <row r="12940" spans="1:12" ht="15" x14ac:dyDescent="0.25">
      <c r="A12940" s="189" t="s">
        <v>18424</v>
      </c>
      <c r="B12940" s="190" t="s">
        <v>22267</v>
      </c>
      <c r="C12940" s="190" t="s">
        <v>29797</v>
      </c>
      <c r="D12940" s="190" t="s">
        <v>29797</v>
      </c>
      <c r="E12940" s="190" t="s">
        <v>29797</v>
      </c>
      <c r="F12940" s="190" t="s">
        <v>29797</v>
      </c>
      <c r="G12940" s="190" t="s">
        <v>29797</v>
      </c>
      <c r="H12940" s="190" t="s">
        <v>31455</v>
      </c>
      <c r="I12940" s="190" t="s">
        <v>30567</v>
      </c>
      <c r="J12940" s="190" t="s">
        <v>29821</v>
      </c>
      <c r="K12940" s="190" t="s">
        <v>5062</v>
      </c>
      <c r="L12940" s="190" t="s">
        <v>1447</v>
      </c>
    </row>
    <row r="12941" spans="1:12" ht="15" x14ac:dyDescent="0.25">
      <c r="A12941" s="191" t="s">
        <v>18425</v>
      </c>
      <c r="B12941" s="192" t="s">
        <v>22268</v>
      </c>
      <c r="C12941" s="192" t="s">
        <v>29797</v>
      </c>
      <c r="D12941" s="192" t="s">
        <v>29797</v>
      </c>
      <c r="E12941" s="192" t="s">
        <v>29797</v>
      </c>
      <c r="F12941" s="192" t="s">
        <v>29797</v>
      </c>
      <c r="G12941" s="192" t="s">
        <v>29797</v>
      </c>
      <c r="H12941" s="192" t="s">
        <v>31607</v>
      </c>
      <c r="I12941" s="192" t="s">
        <v>31608</v>
      </c>
      <c r="J12941" s="192" t="s">
        <v>29821</v>
      </c>
      <c r="K12941" s="192" t="s">
        <v>5062</v>
      </c>
      <c r="L12941" s="192" t="s">
        <v>1447</v>
      </c>
    </row>
    <row r="12942" spans="1:12" ht="15" x14ac:dyDescent="0.25">
      <c r="A12942" s="189" t="s">
        <v>6872</v>
      </c>
      <c r="B12942" s="190" t="s">
        <v>498</v>
      </c>
      <c r="C12942" s="190" t="s">
        <v>29797</v>
      </c>
      <c r="D12942" s="190" t="s">
        <v>29797</v>
      </c>
      <c r="E12942" s="190" t="s">
        <v>29797</v>
      </c>
      <c r="F12942" s="190" t="s">
        <v>29797</v>
      </c>
      <c r="G12942" s="190" t="s">
        <v>29797</v>
      </c>
      <c r="H12942" s="190" t="s">
        <v>31351</v>
      </c>
      <c r="I12942" s="190" t="s">
        <v>31352</v>
      </c>
      <c r="J12942" s="190" t="s">
        <v>29826</v>
      </c>
      <c r="K12942" s="190" t="s">
        <v>5078</v>
      </c>
      <c r="L12942" s="190" t="s">
        <v>1447</v>
      </c>
    </row>
    <row r="12943" spans="1:12" ht="15" x14ac:dyDescent="0.25">
      <c r="A12943" s="191" t="s">
        <v>18426</v>
      </c>
      <c r="B12943" s="192" t="s">
        <v>22269</v>
      </c>
      <c r="C12943" s="192" t="s">
        <v>29797</v>
      </c>
      <c r="D12943" s="192" t="s">
        <v>29797</v>
      </c>
      <c r="E12943" s="192" t="s">
        <v>29797</v>
      </c>
      <c r="F12943" s="192" t="s">
        <v>29797</v>
      </c>
      <c r="G12943" s="192" t="s">
        <v>29797</v>
      </c>
      <c r="H12943" s="192" t="s">
        <v>31316</v>
      </c>
      <c r="I12943" s="192" t="s">
        <v>1383</v>
      </c>
      <c r="J12943" s="192" t="s">
        <v>29821</v>
      </c>
      <c r="K12943" s="192" t="s">
        <v>5062</v>
      </c>
      <c r="L12943" s="192" t="s">
        <v>1447</v>
      </c>
    </row>
    <row r="12944" spans="1:12" ht="15" x14ac:dyDescent="0.25">
      <c r="A12944" s="189" t="s">
        <v>18427</v>
      </c>
      <c r="B12944" s="190" t="s">
        <v>22270</v>
      </c>
      <c r="C12944" s="190" t="s">
        <v>29797</v>
      </c>
      <c r="D12944" s="190" t="s">
        <v>29797</v>
      </c>
      <c r="E12944" s="190" t="s">
        <v>29797</v>
      </c>
      <c r="F12944" s="190" t="s">
        <v>29797</v>
      </c>
      <c r="G12944" s="190" t="s">
        <v>29797</v>
      </c>
      <c r="H12944" s="190" t="s">
        <v>32099</v>
      </c>
      <c r="I12944" s="190" t="s">
        <v>32100</v>
      </c>
      <c r="J12944" s="190" t="s">
        <v>29821</v>
      </c>
      <c r="K12944" s="190" t="s">
        <v>5062</v>
      </c>
      <c r="L12944" s="190" t="s">
        <v>1447</v>
      </c>
    </row>
    <row r="12945" spans="1:12" ht="15" x14ac:dyDescent="0.25">
      <c r="A12945" s="191" t="s">
        <v>18428</v>
      </c>
      <c r="B12945" s="192" t="s">
        <v>22271</v>
      </c>
      <c r="C12945" s="192" t="s">
        <v>29797</v>
      </c>
      <c r="D12945" s="192" t="s">
        <v>29797</v>
      </c>
      <c r="E12945" s="192" t="s">
        <v>29797</v>
      </c>
      <c r="F12945" s="192" t="s">
        <v>29797</v>
      </c>
      <c r="G12945" s="192" t="s">
        <v>29797</v>
      </c>
      <c r="H12945" s="192" t="s">
        <v>31709</v>
      </c>
      <c r="I12945" s="192" t="s">
        <v>1393</v>
      </c>
      <c r="J12945" s="192" t="s">
        <v>29821</v>
      </c>
      <c r="K12945" s="192" t="s">
        <v>5062</v>
      </c>
      <c r="L12945" s="192" t="s">
        <v>1447</v>
      </c>
    </row>
    <row r="12946" spans="1:12" ht="15" x14ac:dyDescent="0.25">
      <c r="A12946" s="189" t="s">
        <v>28930</v>
      </c>
      <c r="B12946" s="190" t="s">
        <v>28931</v>
      </c>
      <c r="C12946" s="190" t="s">
        <v>29797</v>
      </c>
      <c r="D12946" s="190" t="s">
        <v>29797</v>
      </c>
      <c r="E12946" s="190" t="s">
        <v>29797</v>
      </c>
      <c r="F12946" s="190" t="s">
        <v>29797</v>
      </c>
      <c r="G12946" s="190" t="s">
        <v>29797</v>
      </c>
      <c r="H12946" s="190" t="s">
        <v>31598</v>
      </c>
      <c r="I12946" s="190" t="s">
        <v>31599</v>
      </c>
      <c r="J12946" s="190" t="s">
        <v>29821</v>
      </c>
      <c r="K12946" s="190" t="s">
        <v>5062</v>
      </c>
      <c r="L12946" s="190" t="s">
        <v>1447</v>
      </c>
    </row>
    <row r="12947" spans="1:12" ht="15" x14ac:dyDescent="0.25">
      <c r="A12947" s="191" t="s">
        <v>18429</v>
      </c>
      <c r="B12947" s="192" t="s">
        <v>22272</v>
      </c>
      <c r="C12947" s="192" t="s">
        <v>29797</v>
      </c>
      <c r="D12947" s="192" t="s">
        <v>29797</v>
      </c>
      <c r="E12947" s="192" t="s">
        <v>29797</v>
      </c>
      <c r="F12947" s="192" t="s">
        <v>29797</v>
      </c>
      <c r="G12947" s="192" t="s">
        <v>29797</v>
      </c>
      <c r="H12947" s="192" t="s">
        <v>31603</v>
      </c>
      <c r="I12947" s="192" t="s">
        <v>31604</v>
      </c>
      <c r="J12947" s="192" t="s">
        <v>29821</v>
      </c>
      <c r="K12947" s="192" t="s">
        <v>5062</v>
      </c>
      <c r="L12947" s="192" t="s">
        <v>1447</v>
      </c>
    </row>
    <row r="12948" spans="1:12" ht="15" x14ac:dyDescent="0.25">
      <c r="A12948" s="189" t="s">
        <v>18430</v>
      </c>
      <c r="B12948" s="190" t="s">
        <v>22273</v>
      </c>
      <c r="C12948" s="190" t="s">
        <v>29797</v>
      </c>
      <c r="D12948" s="190" t="s">
        <v>29797</v>
      </c>
      <c r="E12948" s="190" t="s">
        <v>29797</v>
      </c>
      <c r="F12948" s="190" t="s">
        <v>29797</v>
      </c>
      <c r="G12948" s="190" t="s">
        <v>29797</v>
      </c>
      <c r="H12948" s="190" t="s">
        <v>32223</v>
      </c>
      <c r="I12948" s="190" t="s">
        <v>1397</v>
      </c>
      <c r="J12948" s="190" t="s">
        <v>29821</v>
      </c>
      <c r="K12948" s="190" t="s">
        <v>5062</v>
      </c>
      <c r="L12948" s="190" t="s">
        <v>1447</v>
      </c>
    </row>
    <row r="12949" spans="1:12" ht="15" x14ac:dyDescent="0.25">
      <c r="A12949" s="191" t="s">
        <v>12679</v>
      </c>
      <c r="B12949" s="192" t="s">
        <v>12680</v>
      </c>
      <c r="C12949" s="192" t="s">
        <v>29797</v>
      </c>
      <c r="D12949" s="192" t="s">
        <v>29797</v>
      </c>
      <c r="E12949" s="192" t="s">
        <v>29797</v>
      </c>
      <c r="F12949" s="192" t="s">
        <v>29797</v>
      </c>
      <c r="G12949" s="192" t="s">
        <v>29797</v>
      </c>
      <c r="H12949" s="192" t="s">
        <v>31376</v>
      </c>
      <c r="I12949" s="192" t="s">
        <v>5062</v>
      </c>
      <c r="J12949" s="192" t="s">
        <v>29821</v>
      </c>
      <c r="K12949" s="192" t="s">
        <v>5062</v>
      </c>
      <c r="L12949" s="192" t="s">
        <v>1447</v>
      </c>
    </row>
    <row r="12950" spans="1:12" ht="15" x14ac:dyDescent="0.25">
      <c r="A12950" s="189" t="s">
        <v>12681</v>
      </c>
      <c r="B12950" s="190" t="s">
        <v>12682</v>
      </c>
      <c r="C12950" s="190" t="s">
        <v>29797</v>
      </c>
      <c r="D12950" s="190" t="s">
        <v>29797</v>
      </c>
      <c r="E12950" s="190" t="s">
        <v>29797</v>
      </c>
      <c r="F12950" s="190" t="s">
        <v>29797</v>
      </c>
      <c r="G12950" s="190" t="s">
        <v>29797</v>
      </c>
      <c r="H12950" s="190" t="s">
        <v>31372</v>
      </c>
      <c r="I12950" s="190" t="s">
        <v>5062</v>
      </c>
      <c r="J12950" s="190" t="s">
        <v>29821</v>
      </c>
      <c r="K12950" s="190" t="s">
        <v>5062</v>
      </c>
      <c r="L12950" s="190" t="s">
        <v>1447</v>
      </c>
    </row>
    <row r="12951" spans="1:12" ht="15" x14ac:dyDescent="0.25">
      <c r="A12951" s="191" t="s">
        <v>28932</v>
      </c>
      <c r="B12951" s="192" t="s">
        <v>28933</v>
      </c>
      <c r="C12951" s="192" t="s">
        <v>29797</v>
      </c>
      <c r="D12951" s="192" t="s">
        <v>29797</v>
      </c>
      <c r="E12951" s="192" t="s">
        <v>29797</v>
      </c>
      <c r="F12951" s="192" t="s">
        <v>29797</v>
      </c>
      <c r="G12951" s="192" t="s">
        <v>29797</v>
      </c>
      <c r="H12951" s="192" t="s">
        <v>31496</v>
      </c>
      <c r="I12951" s="192" t="s">
        <v>31497</v>
      </c>
      <c r="J12951" s="192" t="s">
        <v>29821</v>
      </c>
      <c r="K12951" s="192" t="s">
        <v>5062</v>
      </c>
      <c r="L12951" s="192" t="s">
        <v>1447</v>
      </c>
    </row>
    <row r="12952" spans="1:12" ht="15" x14ac:dyDescent="0.25">
      <c r="A12952" s="189" t="s">
        <v>12683</v>
      </c>
      <c r="B12952" s="190" t="s">
        <v>28934</v>
      </c>
      <c r="C12952" s="190" t="s">
        <v>29797</v>
      </c>
      <c r="D12952" s="190" t="s">
        <v>29797</v>
      </c>
      <c r="E12952" s="190" t="s">
        <v>29797</v>
      </c>
      <c r="F12952" s="190" t="s">
        <v>29797</v>
      </c>
      <c r="G12952" s="190" t="s">
        <v>29797</v>
      </c>
      <c r="H12952" s="190" t="s">
        <v>31447</v>
      </c>
      <c r="I12952" s="190" t="s">
        <v>31448</v>
      </c>
      <c r="J12952" s="190" t="s">
        <v>29821</v>
      </c>
      <c r="K12952" s="190" t="s">
        <v>5062</v>
      </c>
      <c r="L12952" s="190" t="s">
        <v>1447</v>
      </c>
    </row>
    <row r="12953" spans="1:12" ht="15" x14ac:dyDescent="0.25">
      <c r="A12953" s="191" t="s">
        <v>12684</v>
      </c>
      <c r="B12953" s="192" t="s">
        <v>12685</v>
      </c>
      <c r="C12953" s="192" t="s">
        <v>29812</v>
      </c>
      <c r="D12953" s="192" t="s">
        <v>29824</v>
      </c>
      <c r="E12953" s="192" t="s">
        <v>6089</v>
      </c>
      <c r="F12953" s="192" t="s">
        <v>29804</v>
      </c>
      <c r="G12953" s="192" t="s">
        <v>31176</v>
      </c>
      <c r="H12953" s="192" t="s">
        <v>31880</v>
      </c>
      <c r="I12953" s="192" t="s">
        <v>5073</v>
      </c>
      <c r="J12953" s="192" t="s">
        <v>31325</v>
      </c>
      <c r="K12953" s="192" t="s">
        <v>5073</v>
      </c>
      <c r="L12953" s="192" t="s">
        <v>1447</v>
      </c>
    </row>
    <row r="12954" spans="1:12" ht="15" x14ac:dyDescent="0.25">
      <c r="A12954" s="189" t="s">
        <v>12686</v>
      </c>
      <c r="B12954" s="190" t="s">
        <v>12687</v>
      </c>
      <c r="C12954" s="190" t="s">
        <v>29797</v>
      </c>
      <c r="D12954" s="190" t="s">
        <v>29797</v>
      </c>
      <c r="E12954" s="190" t="s">
        <v>29797</v>
      </c>
      <c r="F12954" s="190" t="s">
        <v>29797</v>
      </c>
      <c r="G12954" s="190" t="s">
        <v>29797</v>
      </c>
      <c r="H12954" s="190" t="s">
        <v>31455</v>
      </c>
      <c r="I12954" s="190" t="s">
        <v>30567</v>
      </c>
      <c r="J12954" s="190" t="s">
        <v>29821</v>
      </c>
      <c r="K12954" s="190" t="s">
        <v>5062</v>
      </c>
      <c r="L12954" s="190" t="s">
        <v>1447</v>
      </c>
    </row>
    <row r="12955" spans="1:12" ht="15" x14ac:dyDescent="0.25">
      <c r="A12955" s="191" t="s">
        <v>28935</v>
      </c>
      <c r="B12955" s="192" t="s">
        <v>28936</v>
      </c>
      <c r="C12955" s="192" t="s">
        <v>29797</v>
      </c>
      <c r="D12955" s="192" t="s">
        <v>29797</v>
      </c>
      <c r="E12955" s="192" t="s">
        <v>31177</v>
      </c>
      <c r="F12955" s="192" t="s">
        <v>29797</v>
      </c>
      <c r="G12955" s="192" t="s">
        <v>29797</v>
      </c>
      <c r="H12955" s="192" t="s">
        <v>31710</v>
      </c>
      <c r="I12955" s="192" t="s">
        <v>31711</v>
      </c>
      <c r="J12955" s="192" t="s">
        <v>30187</v>
      </c>
      <c r="K12955" s="192" t="s">
        <v>6089</v>
      </c>
      <c r="L12955" s="192" t="s">
        <v>1447</v>
      </c>
    </row>
    <row r="12956" spans="1:12" ht="15" x14ac:dyDescent="0.25">
      <c r="A12956" s="189" t="s">
        <v>12688</v>
      </c>
      <c r="B12956" s="190" t="s">
        <v>12689</v>
      </c>
      <c r="C12956" s="190" t="s">
        <v>29797</v>
      </c>
      <c r="D12956" s="190" t="s">
        <v>29797</v>
      </c>
      <c r="E12956" s="190" t="s">
        <v>29797</v>
      </c>
      <c r="F12956" s="190" t="s">
        <v>29797</v>
      </c>
      <c r="G12956" s="190" t="s">
        <v>29797</v>
      </c>
      <c r="H12956" s="190" t="s">
        <v>29797</v>
      </c>
      <c r="I12956" s="190" t="s">
        <v>29797</v>
      </c>
      <c r="J12956" s="190" t="s">
        <v>29826</v>
      </c>
      <c r="K12956" s="190" t="s">
        <v>5078</v>
      </c>
      <c r="L12956" s="190" t="s">
        <v>1447</v>
      </c>
    </row>
    <row r="12957" spans="1:12" ht="15" x14ac:dyDescent="0.25">
      <c r="A12957" s="191" t="s">
        <v>28937</v>
      </c>
      <c r="B12957" s="192" t="s">
        <v>28938</v>
      </c>
      <c r="C12957" s="192" t="s">
        <v>29797</v>
      </c>
      <c r="D12957" s="192" t="s">
        <v>29797</v>
      </c>
      <c r="E12957" s="192" t="s">
        <v>29797</v>
      </c>
      <c r="F12957" s="192" t="s">
        <v>29797</v>
      </c>
      <c r="G12957" s="192" t="s">
        <v>29797</v>
      </c>
      <c r="H12957" s="192" t="s">
        <v>29797</v>
      </c>
      <c r="I12957" s="192" t="s">
        <v>29797</v>
      </c>
      <c r="J12957" s="192" t="s">
        <v>29797</v>
      </c>
      <c r="K12957" s="192" t="s">
        <v>29797</v>
      </c>
      <c r="L12957" s="192" t="s">
        <v>29797</v>
      </c>
    </row>
    <row r="12958" spans="1:12" ht="15" x14ac:dyDescent="0.25">
      <c r="A12958" s="189" t="s">
        <v>12690</v>
      </c>
      <c r="B12958" s="190" t="s">
        <v>12691</v>
      </c>
      <c r="C12958" s="190" t="s">
        <v>29797</v>
      </c>
      <c r="D12958" s="190" t="s">
        <v>29797</v>
      </c>
      <c r="E12958" s="190" t="s">
        <v>29797</v>
      </c>
      <c r="F12958" s="190" t="s">
        <v>29797</v>
      </c>
      <c r="G12958" s="190" t="s">
        <v>29797</v>
      </c>
      <c r="H12958" s="190" t="s">
        <v>31588</v>
      </c>
      <c r="I12958" s="190" t="s">
        <v>30455</v>
      </c>
      <c r="J12958" s="190" t="s">
        <v>29870</v>
      </c>
      <c r="K12958" s="190" t="s">
        <v>8069</v>
      </c>
      <c r="L12958" s="190" t="s">
        <v>1447</v>
      </c>
    </row>
    <row r="12959" spans="1:12" ht="15" x14ac:dyDescent="0.25">
      <c r="A12959" s="191" t="s">
        <v>6873</v>
      </c>
      <c r="B12959" s="192" t="s">
        <v>499</v>
      </c>
      <c r="C12959" s="192" t="s">
        <v>29797</v>
      </c>
      <c r="D12959" s="192" t="s">
        <v>29797</v>
      </c>
      <c r="E12959" s="192" t="s">
        <v>29797</v>
      </c>
      <c r="F12959" s="192" t="s">
        <v>29797</v>
      </c>
      <c r="G12959" s="192" t="s">
        <v>29797</v>
      </c>
      <c r="H12959" s="192" t="s">
        <v>29797</v>
      </c>
      <c r="I12959" s="192" t="s">
        <v>29797</v>
      </c>
      <c r="J12959" s="192" t="s">
        <v>29797</v>
      </c>
      <c r="K12959" s="192" t="s">
        <v>29797</v>
      </c>
      <c r="L12959" s="192" t="s">
        <v>1447</v>
      </c>
    </row>
    <row r="12960" spans="1:12" ht="15" x14ac:dyDescent="0.25">
      <c r="A12960" s="189" t="s">
        <v>18431</v>
      </c>
      <c r="B12960" s="190" t="s">
        <v>22274</v>
      </c>
      <c r="C12960" s="190" t="s">
        <v>29797</v>
      </c>
      <c r="D12960" s="190" t="s">
        <v>29797</v>
      </c>
      <c r="E12960" s="190" t="s">
        <v>29797</v>
      </c>
      <c r="F12960" s="190" t="s">
        <v>29797</v>
      </c>
      <c r="G12960" s="190" t="s">
        <v>29797</v>
      </c>
      <c r="H12960" s="190" t="s">
        <v>29797</v>
      </c>
      <c r="I12960" s="190" t="s">
        <v>29797</v>
      </c>
      <c r="J12960" s="190" t="s">
        <v>29797</v>
      </c>
      <c r="K12960" s="190" t="s">
        <v>29797</v>
      </c>
      <c r="L12960" s="190" t="s">
        <v>29797</v>
      </c>
    </row>
    <row r="12961" spans="1:12" ht="15" x14ac:dyDescent="0.25">
      <c r="A12961" s="191" t="s">
        <v>28939</v>
      </c>
      <c r="B12961" s="192" t="s">
        <v>28940</v>
      </c>
      <c r="C12961" s="192" t="s">
        <v>29797</v>
      </c>
      <c r="D12961" s="192" t="s">
        <v>29797</v>
      </c>
      <c r="E12961" s="192" t="s">
        <v>29797</v>
      </c>
      <c r="F12961" s="192" t="s">
        <v>29797</v>
      </c>
      <c r="G12961" s="192" t="s">
        <v>29797</v>
      </c>
      <c r="H12961" s="192" t="s">
        <v>29797</v>
      </c>
      <c r="I12961" s="192" t="s">
        <v>29797</v>
      </c>
      <c r="J12961" s="192" t="s">
        <v>29797</v>
      </c>
      <c r="K12961" s="192" t="s">
        <v>29797</v>
      </c>
      <c r="L12961" s="192" t="s">
        <v>29797</v>
      </c>
    </row>
    <row r="12962" spans="1:12" ht="15" x14ac:dyDescent="0.25">
      <c r="A12962" s="189" t="s">
        <v>6874</v>
      </c>
      <c r="B12962" s="190" t="s">
        <v>500</v>
      </c>
      <c r="C12962" s="190" t="s">
        <v>29797</v>
      </c>
      <c r="D12962" s="190" t="s">
        <v>29797</v>
      </c>
      <c r="E12962" s="190" t="s">
        <v>29797</v>
      </c>
      <c r="F12962" s="190" t="s">
        <v>29797</v>
      </c>
      <c r="G12962" s="190" t="s">
        <v>29797</v>
      </c>
      <c r="H12962" s="190" t="s">
        <v>31312</v>
      </c>
      <c r="I12962" s="190" t="s">
        <v>31313</v>
      </c>
      <c r="J12962" s="190" t="s">
        <v>29821</v>
      </c>
      <c r="K12962" s="190" t="s">
        <v>5062</v>
      </c>
      <c r="L12962" s="190" t="s">
        <v>1447</v>
      </c>
    </row>
    <row r="12963" spans="1:12" ht="15" x14ac:dyDescent="0.25">
      <c r="A12963" s="191" t="s">
        <v>18432</v>
      </c>
      <c r="B12963" s="192" t="s">
        <v>28941</v>
      </c>
      <c r="C12963" s="192" t="s">
        <v>29797</v>
      </c>
      <c r="D12963" s="192" t="s">
        <v>29797</v>
      </c>
      <c r="E12963" s="192" t="s">
        <v>29797</v>
      </c>
      <c r="F12963" s="192" t="s">
        <v>29797</v>
      </c>
      <c r="G12963" s="192" t="s">
        <v>29797</v>
      </c>
      <c r="H12963" s="192" t="s">
        <v>33359</v>
      </c>
      <c r="I12963" s="192" t="s">
        <v>33360</v>
      </c>
      <c r="J12963" s="192" t="s">
        <v>31858</v>
      </c>
      <c r="K12963" s="192" t="s">
        <v>10391</v>
      </c>
      <c r="L12963" s="192" t="s">
        <v>1447</v>
      </c>
    </row>
    <row r="12964" spans="1:12" ht="15" x14ac:dyDescent="0.25">
      <c r="A12964" s="189" t="s">
        <v>28942</v>
      </c>
      <c r="B12964" s="190" t="s">
        <v>28943</v>
      </c>
      <c r="C12964" s="190" t="s">
        <v>29797</v>
      </c>
      <c r="D12964" s="190" t="s">
        <v>29797</v>
      </c>
      <c r="E12964" s="190" t="s">
        <v>29797</v>
      </c>
      <c r="F12964" s="190" t="s">
        <v>29797</v>
      </c>
      <c r="G12964" s="190" t="s">
        <v>29797</v>
      </c>
      <c r="H12964" s="190" t="s">
        <v>32000</v>
      </c>
      <c r="I12964" s="190" t="s">
        <v>32001</v>
      </c>
      <c r="J12964" s="190" t="s">
        <v>31420</v>
      </c>
      <c r="K12964" s="190" t="s">
        <v>8076</v>
      </c>
      <c r="L12964" s="190" t="s">
        <v>1447</v>
      </c>
    </row>
    <row r="12965" spans="1:12" ht="15" x14ac:dyDescent="0.25">
      <c r="A12965" s="191" t="s">
        <v>12692</v>
      </c>
      <c r="B12965" s="192" t="s">
        <v>12693</v>
      </c>
      <c r="C12965" s="192" t="s">
        <v>29797</v>
      </c>
      <c r="D12965" s="192" t="s">
        <v>29797</v>
      </c>
      <c r="E12965" s="192" t="s">
        <v>29797</v>
      </c>
      <c r="F12965" s="192" t="s">
        <v>29797</v>
      </c>
      <c r="G12965" s="192" t="s">
        <v>29797</v>
      </c>
      <c r="H12965" s="192" t="s">
        <v>31380</v>
      </c>
      <c r="I12965" s="192" t="s">
        <v>31381</v>
      </c>
      <c r="J12965" s="192" t="s">
        <v>29821</v>
      </c>
      <c r="K12965" s="192" t="s">
        <v>5062</v>
      </c>
      <c r="L12965" s="192" t="s">
        <v>1447</v>
      </c>
    </row>
    <row r="12966" spans="1:12" ht="15" x14ac:dyDescent="0.25">
      <c r="A12966" s="189" t="s">
        <v>12694</v>
      </c>
      <c r="B12966" s="190" t="s">
        <v>12695</v>
      </c>
      <c r="C12966" s="190" t="s">
        <v>29797</v>
      </c>
      <c r="D12966" s="190" t="s">
        <v>29797</v>
      </c>
      <c r="E12966" s="190" t="s">
        <v>29797</v>
      </c>
      <c r="F12966" s="190" t="s">
        <v>29797</v>
      </c>
      <c r="G12966" s="190" t="s">
        <v>29797</v>
      </c>
      <c r="H12966" s="190" t="s">
        <v>31340</v>
      </c>
      <c r="I12966" s="190" t="s">
        <v>1380</v>
      </c>
      <c r="J12966" s="190" t="s">
        <v>29821</v>
      </c>
      <c r="K12966" s="190" t="s">
        <v>5062</v>
      </c>
      <c r="L12966" s="190" t="s">
        <v>1447</v>
      </c>
    </row>
    <row r="12967" spans="1:12" ht="15" x14ac:dyDescent="0.25">
      <c r="A12967" s="191" t="s">
        <v>12696</v>
      </c>
      <c r="B12967" s="192" t="s">
        <v>12697</v>
      </c>
      <c r="C12967" s="192" t="s">
        <v>29812</v>
      </c>
      <c r="D12967" s="192" t="s">
        <v>29824</v>
      </c>
      <c r="E12967" s="192" t="s">
        <v>30076</v>
      </c>
      <c r="F12967" s="192" t="s">
        <v>29804</v>
      </c>
      <c r="G12967" s="192" t="s">
        <v>30104</v>
      </c>
      <c r="H12967" s="192" t="s">
        <v>31371</v>
      </c>
      <c r="I12967" s="192" t="s">
        <v>5062</v>
      </c>
      <c r="J12967" s="192" t="s">
        <v>29821</v>
      </c>
      <c r="K12967" s="192" t="s">
        <v>5062</v>
      </c>
      <c r="L12967" s="192" t="s">
        <v>1447</v>
      </c>
    </row>
    <row r="12968" spans="1:12" ht="15" x14ac:dyDescent="0.25">
      <c r="A12968" s="189" t="s">
        <v>6875</v>
      </c>
      <c r="B12968" s="190" t="s">
        <v>501</v>
      </c>
      <c r="C12968" s="190" t="s">
        <v>29797</v>
      </c>
      <c r="D12968" s="190" t="s">
        <v>29797</v>
      </c>
      <c r="E12968" s="190" t="s">
        <v>29797</v>
      </c>
      <c r="F12968" s="190" t="s">
        <v>29797</v>
      </c>
      <c r="G12968" s="190" t="s">
        <v>29797</v>
      </c>
      <c r="H12968" s="190" t="s">
        <v>31371</v>
      </c>
      <c r="I12968" s="190" t="s">
        <v>5062</v>
      </c>
      <c r="J12968" s="190" t="s">
        <v>29821</v>
      </c>
      <c r="K12968" s="190" t="s">
        <v>5062</v>
      </c>
      <c r="L12968" s="190" t="s">
        <v>1447</v>
      </c>
    </row>
    <row r="12969" spans="1:12" ht="15" x14ac:dyDescent="0.25">
      <c r="A12969" s="191" t="s">
        <v>12698</v>
      </c>
      <c r="B12969" s="192" t="s">
        <v>12699</v>
      </c>
      <c r="C12969" s="192" t="s">
        <v>29812</v>
      </c>
      <c r="D12969" s="192" t="s">
        <v>29797</v>
      </c>
      <c r="E12969" s="192" t="s">
        <v>31178</v>
      </c>
      <c r="F12969" s="192" t="s">
        <v>29797</v>
      </c>
      <c r="G12969" s="192" t="s">
        <v>29797</v>
      </c>
      <c r="H12969" s="192" t="s">
        <v>31376</v>
      </c>
      <c r="I12969" s="192" t="s">
        <v>5062</v>
      </c>
      <c r="J12969" s="192" t="s">
        <v>29821</v>
      </c>
      <c r="K12969" s="192" t="s">
        <v>5062</v>
      </c>
      <c r="L12969" s="192" t="s">
        <v>1447</v>
      </c>
    </row>
    <row r="12970" spans="1:12" ht="15" x14ac:dyDescent="0.25">
      <c r="A12970" s="189" t="s">
        <v>28944</v>
      </c>
      <c r="B12970" s="190" t="s">
        <v>28945</v>
      </c>
      <c r="C12970" s="190" t="s">
        <v>29797</v>
      </c>
      <c r="D12970" s="190" t="s">
        <v>29797</v>
      </c>
      <c r="E12970" s="190" t="s">
        <v>29797</v>
      </c>
      <c r="F12970" s="190" t="s">
        <v>29797</v>
      </c>
      <c r="G12970" s="190" t="s">
        <v>29797</v>
      </c>
      <c r="H12970" s="190" t="s">
        <v>29797</v>
      </c>
      <c r="I12970" s="190" t="s">
        <v>29797</v>
      </c>
      <c r="J12970" s="190" t="s">
        <v>29797</v>
      </c>
      <c r="K12970" s="190" t="s">
        <v>29797</v>
      </c>
      <c r="L12970" s="190" t="s">
        <v>2704</v>
      </c>
    </row>
    <row r="12971" spans="1:12" ht="15" x14ac:dyDescent="0.25">
      <c r="A12971" s="191" t="s">
        <v>12700</v>
      </c>
      <c r="B12971" s="192" t="s">
        <v>12701</v>
      </c>
      <c r="C12971" s="192" t="s">
        <v>29797</v>
      </c>
      <c r="D12971" s="192" t="s">
        <v>29797</v>
      </c>
      <c r="E12971" s="192" t="s">
        <v>29797</v>
      </c>
      <c r="F12971" s="192" t="s">
        <v>29797</v>
      </c>
      <c r="G12971" s="192" t="s">
        <v>29797</v>
      </c>
      <c r="H12971" s="192" t="s">
        <v>31331</v>
      </c>
      <c r="I12971" s="192" t="s">
        <v>31332</v>
      </c>
      <c r="J12971" s="192" t="s">
        <v>29821</v>
      </c>
      <c r="K12971" s="192" t="s">
        <v>5062</v>
      </c>
      <c r="L12971" s="192" t="s">
        <v>1447</v>
      </c>
    </row>
    <row r="12972" spans="1:12" ht="15" x14ac:dyDescent="0.25">
      <c r="A12972" s="189" t="s">
        <v>18433</v>
      </c>
      <c r="B12972" s="190" t="s">
        <v>22275</v>
      </c>
      <c r="C12972" s="190" t="s">
        <v>29797</v>
      </c>
      <c r="D12972" s="190" t="s">
        <v>29797</v>
      </c>
      <c r="E12972" s="190" t="s">
        <v>29797</v>
      </c>
      <c r="F12972" s="190" t="s">
        <v>29797</v>
      </c>
      <c r="G12972" s="190" t="s">
        <v>29797</v>
      </c>
      <c r="H12972" s="190" t="s">
        <v>31409</v>
      </c>
      <c r="I12972" s="190" t="s">
        <v>5062</v>
      </c>
      <c r="J12972" s="190" t="s">
        <v>29821</v>
      </c>
      <c r="K12972" s="190" t="s">
        <v>5062</v>
      </c>
      <c r="L12972" s="190" t="s">
        <v>1447</v>
      </c>
    </row>
    <row r="12973" spans="1:12" ht="15" x14ac:dyDescent="0.25">
      <c r="A12973" s="191" t="s">
        <v>18434</v>
      </c>
      <c r="B12973" s="192" t="s">
        <v>22276</v>
      </c>
      <c r="C12973" s="192" t="s">
        <v>29797</v>
      </c>
      <c r="D12973" s="192" t="s">
        <v>29797</v>
      </c>
      <c r="E12973" s="192" t="s">
        <v>29797</v>
      </c>
      <c r="F12973" s="192" t="s">
        <v>29797</v>
      </c>
      <c r="G12973" s="192" t="s">
        <v>29797</v>
      </c>
      <c r="H12973" s="192" t="s">
        <v>31314</v>
      </c>
      <c r="I12973" s="192" t="s">
        <v>5062</v>
      </c>
      <c r="J12973" s="192" t="s">
        <v>29821</v>
      </c>
      <c r="K12973" s="192" t="s">
        <v>5062</v>
      </c>
      <c r="L12973" s="192" t="s">
        <v>1447</v>
      </c>
    </row>
    <row r="12974" spans="1:12" ht="15" x14ac:dyDescent="0.25">
      <c r="A12974" s="189" t="s">
        <v>28946</v>
      </c>
      <c r="B12974" s="190" t="s">
        <v>502</v>
      </c>
      <c r="C12974" s="190" t="s">
        <v>29797</v>
      </c>
      <c r="D12974" s="190" t="s">
        <v>29797</v>
      </c>
      <c r="E12974" s="190" t="s">
        <v>29797</v>
      </c>
      <c r="F12974" s="190" t="s">
        <v>29797</v>
      </c>
      <c r="G12974" s="190" t="s">
        <v>29797</v>
      </c>
      <c r="H12974" s="190" t="s">
        <v>29797</v>
      </c>
      <c r="I12974" s="190" t="s">
        <v>29797</v>
      </c>
      <c r="J12974" s="190" t="s">
        <v>29797</v>
      </c>
      <c r="K12974" s="190" t="s">
        <v>29797</v>
      </c>
      <c r="L12974" s="190" t="s">
        <v>1468</v>
      </c>
    </row>
    <row r="12975" spans="1:12" ht="15" x14ac:dyDescent="0.25">
      <c r="A12975" s="191" t="s">
        <v>12702</v>
      </c>
      <c r="B12975" s="192" t="s">
        <v>12703</v>
      </c>
      <c r="C12975" s="192" t="s">
        <v>29797</v>
      </c>
      <c r="D12975" s="192" t="s">
        <v>29797</v>
      </c>
      <c r="E12975" s="192" t="s">
        <v>29797</v>
      </c>
      <c r="F12975" s="192" t="s">
        <v>29797</v>
      </c>
      <c r="G12975" s="192" t="s">
        <v>29797</v>
      </c>
      <c r="H12975" s="192" t="s">
        <v>31455</v>
      </c>
      <c r="I12975" s="192" t="s">
        <v>30567</v>
      </c>
      <c r="J12975" s="192" t="s">
        <v>29821</v>
      </c>
      <c r="K12975" s="192" t="s">
        <v>5062</v>
      </c>
      <c r="L12975" s="192" t="s">
        <v>1447</v>
      </c>
    </row>
    <row r="12976" spans="1:12" ht="15" x14ac:dyDescent="0.25">
      <c r="A12976" s="189" t="s">
        <v>18435</v>
      </c>
      <c r="B12976" s="190" t="s">
        <v>22277</v>
      </c>
      <c r="C12976" s="190" t="s">
        <v>29797</v>
      </c>
      <c r="D12976" s="190" t="s">
        <v>29797</v>
      </c>
      <c r="E12976" s="190" t="s">
        <v>29797</v>
      </c>
      <c r="F12976" s="190" t="s">
        <v>29797</v>
      </c>
      <c r="G12976" s="190" t="s">
        <v>29797</v>
      </c>
      <c r="H12976" s="190" t="s">
        <v>29797</v>
      </c>
      <c r="I12976" s="190" t="s">
        <v>29797</v>
      </c>
      <c r="J12976" s="190" t="s">
        <v>29797</v>
      </c>
      <c r="K12976" s="190" t="s">
        <v>29797</v>
      </c>
      <c r="L12976" s="190" t="s">
        <v>29797</v>
      </c>
    </row>
    <row r="12977" spans="1:12" ht="15" x14ac:dyDescent="0.25">
      <c r="A12977" s="191" t="s">
        <v>18436</v>
      </c>
      <c r="B12977" s="192" t="s">
        <v>22278</v>
      </c>
      <c r="C12977" s="192" t="s">
        <v>29797</v>
      </c>
      <c r="D12977" s="192" t="s">
        <v>29797</v>
      </c>
      <c r="E12977" s="192" t="s">
        <v>29797</v>
      </c>
      <c r="F12977" s="192" t="s">
        <v>29797</v>
      </c>
      <c r="G12977" s="192" t="s">
        <v>29797</v>
      </c>
      <c r="H12977" s="192" t="s">
        <v>29797</v>
      </c>
      <c r="I12977" s="192" t="s">
        <v>29797</v>
      </c>
      <c r="J12977" s="192" t="s">
        <v>29797</v>
      </c>
      <c r="K12977" s="192" t="s">
        <v>29797</v>
      </c>
      <c r="L12977" s="192" t="s">
        <v>29797</v>
      </c>
    </row>
    <row r="12978" spans="1:12" ht="15" x14ac:dyDescent="0.25">
      <c r="A12978" s="189" t="s">
        <v>28947</v>
      </c>
      <c r="B12978" s="190" t="s">
        <v>503</v>
      </c>
      <c r="C12978" s="190" t="s">
        <v>29797</v>
      </c>
      <c r="D12978" s="190" t="s">
        <v>29797</v>
      </c>
      <c r="E12978" s="190" t="s">
        <v>29797</v>
      </c>
      <c r="F12978" s="190" t="s">
        <v>29797</v>
      </c>
      <c r="G12978" s="190" t="s">
        <v>29797</v>
      </c>
      <c r="H12978" s="190" t="s">
        <v>29797</v>
      </c>
      <c r="I12978" s="190" t="s">
        <v>29797</v>
      </c>
      <c r="J12978" s="190" t="s">
        <v>29797</v>
      </c>
      <c r="K12978" s="190" t="s">
        <v>29797</v>
      </c>
      <c r="L12978" s="190" t="s">
        <v>29797</v>
      </c>
    </row>
    <row r="12979" spans="1:12" ht="15" x14ac:dyDescent="0.25">
      <c r="A12979" s="191" t="s">
        <v>18437</v>
      </c>
      <c r="B12979" s="192" t="s">
        <v>28948</v>
      </c>
      <c r="C12979" s="192" t="s">
        <v>29797</v>
      </c>
      <c r="D12979" s="192" t="s">
        <v>29797</v>
      </c>
      <c r="E12979" s="192" t="s">
        <v>29797</v>
      </c>
      <c r="F12979" s="192" t="s">
        <v>29797</v>
      </c>
      <c r="G12979" s="192" t="s">
        <v>29797</v>
      </c>
      <c r="H12979" s="192" t="s">
        <v>31880</v>
      </c>
      <c r="I12979" s="192" t="s">
        <v>5073</v>
      </c>
      <c r="J12979" s="192" t="s">
        <v>31325</v>
      </c>
      <c r="K12979" s="192" t="s">
        <v>5073</v>
      </c>
      <c r="L12979" s="192" t="s">
        <v>1447</v>
      </c>
    </row>
    <row r="12980" spans="1:12" ht="15" x14ac:dyDescent="0.25">
      <c r="A12980" s="189" t="s">
        <v>12704</v>
      </c>
      <c r="B12980" s="190" t="s">
        <v>12705</v>
      </c>
      <c r="C12980" s="190" t="s">
        <v>29797</v>
      </c>
      <c r="D12980" s="190" t="s">
        <v>29797</v>
      </c>
      <c r="E12980" s="190" t="s">
        <v>29797</v>
      </c>
      <c r="F12980" s="190" t="s">
        <v>29797</v>
      </c>
      <c r="G12980" s="190" t="s">
        <v>29797</v>
      </c>
      <c r="H12980" s="190" t="s">
        <v>31525</v>
      </c>
      <c r="I12980" s="190" t="s">
        <v>5073</v>
      </c>
      <c r="J12980" s="190" t="s">
        <v>31325</v>
      </c>
      <c r="K12980" s="190" t="s">
        <v>5073</v>
      </c>
      <c r="L12980" s="190" t="s">
        <v>1447</v>
      </c>
    </row>
    <row r="12981" spans="1:12" ht="15" x14ac:dyDescent="0.25">
      <c r="A12981" s="191" t="s">
        <v>12706</v>
      </c>
      <c r="B12981" s="192" t="s">
        <v>12707</v>
      </c>
      <c r="C12981" s="192" t="s">
        <v>29797</v>
      </c>
      <c r="D12981" s="192" t="s">
        <v>29797</v>
      </c>
      <c r="E12981" s="192" t="s">
        <v>29797</v>
      </c>
      <c r="F12981" s="192" t="s">
        <v>29797</v>
      </c>
      <c r="G12981" s="192" t="s">
        <v>29797</v>
      </c>
      <c r="H12981" s="192" t="s">
        <v>31331</v>
      </c>
      <c r="I12981" s="192" t="s">
        <v>31332</v>
      </c>
      <c r="J12981" s="192" t="s">
        <v>29821</v>
      </c>
      <c r="K12981" s="192" t="s">
        <v>5062</v>
      </c>
      <c r="L12981" s="192" t="s">
        <v>1447</v>
      </c>
    </row>
    <row r="12982" spans="1:12" ht="15" x14ac:dyDescent="0.25">
      <c r="A12982" s="189" t="s">
        <v>12708</v>
      </c>
      <c r="B12982" s="190" t="s">
        <v>12709</v>
      </c>
      <c r="C12982" s="190" t="s">
        <v>29797</v>
      </c>
      <c r="D12982" s="190" t="s">
        <v>29797</v>
      </c>
      <c r="E12982" s="190" t="s">
        <v>29797</v>
      </c>
      <c r="F12982" s="190" t="s">
        <v>29797</v>
      </c>
      <c r="G12982" s="190" t="s">
        <v>29797</v>
      </c>
      <c r="H12982" s="190" t="s">
        <v>32121</v>
      </c>
      <c r="I12982" s="190" t="s">
        <v>5073</v>
      </c>
      <c r="J12982" s="190" t="s">
        <v>31325</v>
      </c>
      <c r="K12982" s="190" t="s">
        <v>5073</v>
      </c>
      <c r="L12982" s="190" t="s">
        <v>1447</v>
      </c>
    </row>
    <row r="12983" spans="1:12" ht="15" x14ac:dyDescent="0.25">
      <c r="A12983" s="191" t="s">
        <v>18438</v>
      </c>
      <c r="B12983" s="192" t="s">
        <v>22279</v>
      </c>
      <c r="C12983" s="192" t="s">
        <v>29797</v>
      </c>
      <c r="D12983" s="192" t="s">
        <v>29797</v>
      </c>
      <c r="E12983" s="192" t="s">
        <v>29797</v>
      </c>
      <c r="F12983" s="192" t="s">
        <v>29797</v>
      </c>
      <c r="G12983" s="192" t="s">
        <v>29797</v>
      </c>
      <c r="H12983" s="192" t="s">
        <v>31832</v>
      </c>
      <c r="I12983" s="192" t="s">
        <v>5073</v>
      </c>
      <c r="J12983" s="192" t="s">
        <v>31325</v>
      </c>
      <c r="K12983" s="192" t="s">
        <v>5073</v>
      </c>
      <c r="L12983" s="192" t="s">
        <v>1447</v>
      </c>
    </row>
    <row r="12984" spans="1:12" ht="15" x14ac:dyDescent="0.25">
      <c r="A12984" s="189" t="s">
        <v>18439</v>
      </c>
      <c r="B12984" s="190" t="s">
        <v>22280</v>
      </c>
      <c r="C12984" s="190" t="s">
        <v>29797</v>
      </c>
      <c r="D12984" s="190" t="s">
        <v>29797</v>
      </c>
      <c r="E12984" s="190" t="s">
        <v>29797</v>
      </c>
      <c r="F12984" s="190" t="s">
        <v>29797</v>
      </c>
      <c r="G12984" s="190" t="s">
        <v>29797</v>
      </c>
      <c r="H12984" s="190" t="s">
        <v>29797</v>
      </c>
      <c r="I12984" s="190" t="s">
        <v>29797</v>
      </c>
      <c r="J12984" s="190" t="s">
        <v>29797</v>
      </c>
      <c r="K12984" s="190" t="s">
        <v>29797</v>
      </c>
      <c r="L12984" s="190" t="s">
        <v>1447</v>
      </c>
    </row>
    <row r="12985" spans="1:12" ht="15" x14ac:dyDescent="0.25">
      <c r="A12985" s="191" t="s">
        <v>18440</v>
      </c>
      <c r="B12985" s="192" t="s">
        <v>22281</v>
      </c>
      <c r="C12985" s="192" t="s">
        <v>29797</v>
      </c>
      <c r="D12985" s="192" t="s">
        <v>29797</v>
      </c>
      <c r="E12985" s="192" t="s">
        <v>29797</v>
      </c>
      <c r="F12985" s="192" t="s">
        <v>29797</v>
      </c>
      <c r="G12985" s="192" t="s">
        <v>29797</v>
      </c>
      <c r="H12985" s="192" t="s">
        <v>29797</v>
      </c>
      <c r="I12985" s="192" t="s">
        <v>29797</v>
      </c>
      <c r="J12985" s="192" t="s">
        <v>29797</v>
      </c>
      <c r="K12985" s="192" t="s">
        <v>29797</v>
      </c>
      <c r="L12985" s="192" t="s">
        <v>29797</v>
      </c>
    </row>
    <row r="12986" spans="1:12" ht="15" x14ac:dyDescent="0.25">
      <c r="A12986" s="189" t="s">
        <v>6876</v>
      </c>
      <c r="B12986" s="190" t="s">
        <v>504</v>
      </c>
      <c r="C12986" s="190" t="s">
        <v>29797</v>
      </c>
      <c r="D12986" s="190" t="s">
        <v>29797</v>
      </c>
      <c r="E12986" s="190" t="s">
        <v>29797</v>
      </c>
      <c r="F12986" s="190" t="s">
        <v>29797</v>
      </c>
      <c r="G12986" s="190" t="s">
        <v>29797</v>
      </c>
      <c r="H12986" s="190" t="s">
        <v>31678</v>
      </c>
      <c r="I12986" s="190" t="s">
        <v>31679</v>
      </c>
      <c r="J12986" s="190" t="s">
        <v>31325</v>
      </c>
      <c r="K12986" s="190" t="s">
        <v>5073</v>
      </c>
      <c r="L12986" s="190" t="s">
        <v>1447</v>
      </c>
    </row>
    <row r="12987" spans="1:12" ht="15" x14ac:dyDescent="0.25">
      <c r="A12987" s="191" t="s">
        <v>12710</v>
      </c>
      <c r="B12987" s="192" t="s">
        <v>12711</v>
      </c>
      <c r="C12987" s="192" t="s">
        <v>29797</v>
      </c>
      <c r="D12987" s="192" t="s">
        <v>29797</v>
      </c>
      <c r="E12987" s="192" t="s">
        <v>29797</v>
      </c>
      <c r="F12987" s="192" t="s">
        <v>29797</v>
      </c>
      <c r="G12987" s="192" t="s">
        <v>29797</v>
      </c>
      <c r="H12987" s="192" t="s">
        <v>31874</v>
      </c>
      <c r="I12987" s="192" t="s">
        <v>5073</v>
      </c>
      <c r="J12987" s="192" t="s">
        <v>31325</v>
      </c>
      <c r="K12987" s="192" t="s">
        <v>5073</v>
      </c>
      <c r="L12987" s="192" t="s">
        <v>1447</v>
      </c>
    </row>
    <row r="12988" spans="1:12" ht="15" x14ac:dyDescent="0.25">
      <c r="A12988" s="189" t="s">
        <v>18441</v>
      </c>
      <c r="B12988" s="190" t="s">
        <v>22282</v>
      </c>
      <c r="C12988" s="190" t="s">
        <v>29797</v>
      </c>
      <c r="D12988" s="190" t="s">
        <v>29797</v>
      </c>
      <c r="E12988" s="190" t="s">
        <v>29797</v>
      </c>
      <c r="F12988" s="190" t="s">
        <v>29797</v>
      </c>
      <c r="G12988" s="190" t="s">
        <v>29797</v>
      </c>
      <c r="H12988" s="190" t="s">
        <v>32266</v>
      </c>
      <c r="I12988" s="190" t="s">
        <v>32267</v>
      </c>
      <c r="J12988" s="190" t="s">
        <v>31325</v>
      </c>
      <c r="K12988" s="190" t="s">
        <v>5073</v>
      </c>
      <c r="L12988" s="190" t="s">
        <v>1447</v>
      </c>
    </row>
    <row r="12989" spans="1:12" ht="15" x14ac:dyDescent="0.25">
      <c r="A12989" s="191" t="s">
        <v>6877</v>
      </c>
      <c r="B12989" s="192" t="s">
        <v>505</v>
      </c>
      <c r="C12989" s="192" t="s">
        <v>29797</v>
      </c>
      <c r="D12989" s="192" t="s">
        <v>29797</v>
      </c>
      <c r="E12989" s="192" t="s">
        <v>29797</v>
      </c>
      <c r="F12989" s="192" t="s">
        <v>29797</v>
      </c>
      <c r="G12989" s="192" t="s">
        <v>29797</v>
      </c>
      <c r="H12989" s="192" t="s">
        <v>32671</v>
      </c>
      <c r="I12989" s="192" t="s">
        <v>32672</v>
      </c>
      <c r="J12989" s="192" t="s">
        <v>29826</v>
      </c>
      <c r="K12989" s="192" t="s">
        <v>5078</v>
      </c>
      <c r="L12989" s="192" t="s">
        <v>1447</v>
      </c>
    </row>
    <row r="12990" spans="1:12" ht="15" x14ac:dyDescent="0.25">
      <c r="A12990" s="189" t="s">
        <v>28949</v>
      </c>
      <c r="B12990" s="190" t="s">
        <v>28950</v>
      </c>
      <c r="C12990" s="190" t="s">
        <v>29797</v>
      </c>
      <c r="D12990" s="190" t="s">
        <v>29797</v>
      </c>
      <c r="E12990" s="190" t="s">
        <v>31179</v>
      </c>
      <c r="F12990" s="190" t="s">
        <v>29797</v>
      </c>
      <c r="G12990" s="190" t="s">
        <v>29797</v>
      </c>
      <c r="H12990" s="190" t="s">
        <v>31331</v>
      </c>
      <c r="I12990" s="190" t="s">
        <v>31332</v>
      </c>
      <c r="J12990" s="190" t="s">
        <v>29821</v>
      </c>
      <c r="K12990" s="190" t="s">
        <v>5062</v>
      </c>
      <c r="L12990" s="190" t="s">
        <v>1447</v>
      </c>
    </row>
    <row r="12991" spans="1:12" ht="15" x14ac:dyDescent="0.25">
      <c r="A12991" s="191" t="s">
        <v>18442</v>
      </c>
      <c r="B12991" s="192" t="s">
        <v>22283</v>
      </c>
      <c r="C12991" s="192" t="s">
        <v>29797</v>
      </c>
      <c r="D12991" s="192" t="s">
        <v>29797</v>
      </c>
      <c r="E12991" s="192" t="s">
        <v>29797</v>
      </c>
      <c r="F12991" s="192" t="s">
        <v>29797</v>
      </c>
      <c r="G12991" s="192" t="s">
        <v>29797</v>
      </c>
      <c r="H12991" s="192" t="s">
        <v>33361</v>
      </c>
      <c r="I12991" s="192" t="s">
        <v>33362</v>
      </c>
      <c r="J12991" s="192" t="s">
        <v>31325</v>
      </c>
      <c r="K12991" s="192" t="s">
        <v>5073</v>
      </c>
      <c r="L12991" s="192" t="s">
        <v>1447</v>
      </c>
    </row>
    <row r="12992" spans="1:12" ht="15" x14ac:dyDescent="0.25">
      <c r="A12992" s="189" t="s">
        <v>18443</v>
      </c>
      <c r="B12992" s="190" t="s">
        <v>22284</v>
      </c>
      <c r="C12992" s="190" t="s">
        <v>29812</v>
      </c>
      <c r="D12992" s="190" t="s">
        <v>29813</v>
      </c>
      <c r="E12992" s="190" t="s">
        <v>31180</v>
      </c>
      <c r="F12992" s="190" t="s">
        <v>29797</v>
      </c>
      <c r="G12992" s="190" t="s">
        <v>29797</v>
      </c>
      <c r="H12992" s="190" t="s">
        <v>31387</v>
      </c>
      <c r="I12992" s="190" t="s">
        <v>31388</v>
      </c>
      <c r="J12992" s="190" t="s">
        <v>31325</v>
      </c>
      <c r="K12992" s="190" t="s">
        <v>5073</v>
      </c>
      <c r="L12992" s="190" t="s">
        <v>1447</v>
      </c>
    </row>
    <row r="12993" spans="1:12" ht="15" x14ac:dyDescent="0.25">
      <c r="A12993" s="191" t="s">
        <v>18444</v>
      </c>
      <c r="B12993" s="192" t="s">
        <v>22285</v>
      </c>
      <c r="C12993" s="192" t="s">
        <v>29797</v>
      </c>
      <c r="D12993" s="192" t="s">
        <v>29797</v>
      </c>
      <c r="E12993" s="192" t="s">
        <v>29797</v>
      </c>
      <c r="F12993" s="192" t="s">
        <v>29797</v>
      </c>
      <c r="G12993" s="192" t="s">
        <v>29797</v>
      </c>
      <c r="H12993" s="192" t="s">
        <v>33363</v>
      </c>
      <c r="I12993" s="192" t="s">
        <v>33364</v>
      </c>
      <c r="J12993" s="192" t="s">
        <v>29979</v>
      </c>
      <c r="K12993" s="192" t="s">
        <v>6308</v>
      </c>
      <c r="L12993" s="192" t="s">
        <v>1447</v>
      </c>
    </row>
    <row r="12994" spans="1:12" ht="15" x14ac:dyDescent="0.25">
      <c r="A12994" s="189" t="s">
        <v>28951</v>
      </c>
      <c r="B12994" s="190" t="s">
        <v>12712</v>
      </c>
      <c r="C12994" s="190" t="s">
        <v>29797</v>
      </c>
      <c r="D12994" s="190" t="s">
        <v>29797</v>
      </c>
      <c r="E12994" s="190" t="s">
        <v>29797</v>
      </c>
      <c r="F12994" s="190" t="s">
        <v>29797</v>
      </c>
      <c r="G12994" s="190" t="s">
        <v>29797</v>
      </c>
      <c r="H12994" s="190" t="s">
        <v>29797</v>
      </c>
      <c r="I12994" s="190" t="s">
        <v>29797</v>
      </c>
      <c r="J12994" s="190" t="s">
        <v>29797</v>
      </c>
      <c r="K12994" s="190" t="s">
        <v>29797</v>
      </c>
      <c r="L12994" s="190" t="s">
        <v>2704</v>
      </c>
    </row>
    <row r="12995" spans="1:12" ht="15" x14ac:dyDescent="0.25">
      <c r="A12995" s="191" t="s">
        <v>28952</v>
      </c>
      <c r="B12995" s="192" t="s">
        <v>22286</v>
      </c>
      <c r="C12995" s="192" t="s">
        <v>29797</v>
      </c>
      <c r="D12995" s="192" t="s">
        <v>29797</v>
      </c>
      <c r="E12995" s="192" t="s">
        <v>29797</v>
      </c>
      <c r="F12995" s="192" t="s">
        <v>29797</v>
      </c>
      <c r="G12995" s="192" t="s">
        <v>29797</v>
      </c>
      <c r="H12995" s="192" t="s">
        <v>29797</v>
      </c>
      <c r="I12995" s="192" t="s">
        <v>29797</v>
      </c>
      <c r="J12995" s="192" t="s">
        <v>29797</v>
      </c>
      <c r="K12995" s="192" t="s">
        <v>29797</v>
      </c>
      <c r="L12995" s="192" t="s">
        <v>1468</v>
      </c>
    </row>
    <row r="12996" spans="1:12" ht="15" x14ac:dyDescent="0.25">
      <c r="A12996" s="189" t="s">
        <v>28953</v>
      </c>
      <c r="B12996" s="190" t="s">
        <v>22287</v>
      </c>
      <c r="C12996" s="190" t="s">
        <v>29797</v>
      </c>
      <c r="D12996" s="190" t="s">
        <v>29797</v>
      </c>
      <c r="E12996" s="190" t="s">
        <v>29797</v>
      </c>
      <c r="F12996" s="190" t="s">
        <v>29797</v>
      </c>
      <c r="G12996" s="190" t="s">
        <v>29797</v>
      </c>
      <c r="H12996" s="190" t="s">
        <v>29797</v>
      </c>
      <c r="I12996" s="190" t="s">
        <v>29797</v>
      </c>
      <c r="J12996" s="190" t="s">
        <v>29797</v>
      </c>
      <c r="K12996" s="190" t="s">
        <v>29797</v>
      </c>
      <c r="L12996" s="190" t="s">
        <v>1465</v>
      </c>
    </row>
    <row r="12997" spans="1:12" ht="15" x14ac:dyDescent="0.25">
      <c r="A12997" s="191" t="s">
        <v>18445</v>
      </c>
      <c r="B12997" s="192" t="s">
        <v>22288</v>
      </c>
      <c r="C12997" s="192" t="s">
        <v>29797</v>
      </c>
      <c r="D12997" s="192" t="s">
        <v>29797</v>
      </c>
      <c r="E12997" s="192" t="s">
        <v>29797</v>
      </c>
      <c r="F12997" s="192" t="s">
        <v>29797</v>
      </c>
      <c r="G12997" s="192" t="s">
        <v>29797</v>
      </c>
      <c r="H12997" s="192" t="s">
        <v>29797</v>
      </c>
      <c r="I12997" s="192" t="s">
        <v>29797</v>
      </c>
      <c r="J12997" s="192" t="s">
        <v>29797</v>
      </c>
      <c r="K12997" s="192" t="s">
        <v>29797</v>
      </c>
      <c r="L12997" s="192" t="s">
        <v>1440</v>
      </c>
    </row>
    <row r="12998" spans="1:12" ht="15" x14ac:dyDescent="0.25">
      <c r="A12998" s="189" t="s">
        <v>12713</v>
      </c>
      <c r="B12998" s="190" t="s">
        <v>12714</v>
      </c>
      <c r="C12998" s="190" t="s">
        <v>29797</v>
      </c>
      <c r="D12998" s="190" t="s">
        <v>29797</v>
      </c>
      <c r="E12998" s="190" t="s">
        <v>29797</v>
      </c>
      <c r="F12998" s="190" t="s">
        <v>29797</v>
      </c>
      <c r="G12998" s="190" t="s">
        <v>29797</v>
      </c>
      <c r="H12998" s="190" t="s">
        <v>29797</v>
      </c>
      <c r="I12998" s="190" t="s">
        <v>29797</v>
      </c>
      <c r="J12998" s="190" t="s">
        <v>29826</v>
      </c>
      <c r="K12998" s="190" t="s">
        <v>5078</v>
      </c>
      <c r="L12998" s="190" t="s">
        <v>1447</v>
      </c>
    </row>
    <row r="12999" spans="1:12" ht="15" x14ac:dyDescent="0.25">
      <c r="A12999" s="191" t="s">
        <v>6878</v>
      </c>
      <c r="B12999" s="192" t="s">
        <v>506</v>
      </c>
      <c r="C12999" s="192" t="s">
        <v>29797</v>
      </c>
      <c r="D12999" s="192" t="s">
        <v>29797</v>
      </c>
      <c r="E12999" s="192" t="s">
        <v>29797</v>
      </c>
      <c r="F12999" s="192" t="s">
        <v>29797</v>
      </c>
      <c r="G12999" s="192" t="s">
        <v>29797</v>
      </c>
      <c r="H12999" s="192" t="s">
        <v>33159</v>
      </c>
      <c r="I12999" s="192" t="s">
        <v>33160</v>
      </c>
      <c r="J12999" s="192" t="s">
        <v>31325</v>
      </c>
      <c r="K12999" s="192" t="s">
        <v>5073</v>
      </c>
      <c r="L12999" s="192" t="s">
        <v>1447</v>
      </c>
    </row>
    <row r="13000" spans="1:12" ht="15" x14ac:dyDescent="0.25">
      <c r="A13000" s="189" t="s">
        <v>28954</v>
      </c>
      <c r="B13000" s="190" t="s">
        <v>28955</v>
      </c>
      <c r="C13000" s="190" t="s">
        <v>29797</v>
      </c>
      <c r="D13000" s="190" t="s">
        <v>29797</v>
      </c>
      <c r="E13000" s="190" t="s">
        <v>29797</v>
      </c>
      <c r="F13000" s="190" t="s">
        <v>29797</v>
      </c>
      <c r="G13000" s="190" t="s">
        <v>29797</v>
      </c>
      <c r="H13000" s="190" t="s">
        <v>31366</v>
      </c>
      <c r="I13000" s="190" t="s">
        <v>31367</v>
      </c>
      <c r="J13000" s="190" t="s">
        <v>29821</v>
      </c>
      <c r="K13000" s="190" t="s">
        <v>5062</v>
      </c>
      <c r="L13000" s="190" t="s">
        <v>1447</v>
      </c>
    </row>
    <row r="13001" spans="1:12" ht="15" x14ac:dyDescent="0.25">
      <c r="A13001" s="191" t="s">
        <v>6879</v>
      </c>
      <c r="B13001" s="192" t="s">
        <v>507</v>
      </c>
      <c r="C13001" s="192" t="s">
        <v>29797</v>
      </c>
      <c r="D13001" s="192" t="s">
        <v>29797</v>
      </c>
      <c r="E13001" s="192" t="s">
        <v>29797</v>
      </c>
      <c r="F13001" s="192" t="s">
        <v>29797</v>
      </c>
      <c r="G13001" s="192" t="s">
        <v>29797</v>
      </c>
      <c r="H13001" s="192" t="s">
        <v>31362</v>
      </c>
      <c r="I13001" s="192" t="s">
        <v>31363</v>
      </c>
      <c r="J13001" s="192" t="s">
        <v>31325</v>
      </c>
      <c r="K13001" s="192" t="s">
        <v>5073</v>
      </c>
      <c r="L13001" s="192" t="s">
        <v>1447</v>
      </c>
    </row>
    <row r="13002" spans="1:12" ht="15" x14ac:dyDescent="0.25">
      <c r="A13002" s="189" t="s">
        <v>12715</v>
      </c>
      <c r="B13002" s="190" t="s">
        <v>12716</v>
      </c>
      <c r="C13002" s="190" t="s">
        <v>29797</v>
      </c>
      <c r="D13002" s="190" t="s">
        <v>29797</v>
      </c>
      <c r="E13002" s="190" t="s">
        <v>29797</v>
      </c>
      <c r="F13002" s="190" t="s">
        <v>29797</v>
      </c>
      <c r="G13002" s="190" t="s">
        <v>29797</v>
      </c>
      <c r="H13002" s="190" t="s">
        <v>31376</v>
      </c>
      <c r="I13002" s="190" t="s">
        <v>5062</v>
      </c>
      <c r="J13002" s="190" t="s">
        <v>29821</v>
      </c>
      <c r="K13002" s="190" t="s">
        <v>5062</v>
      </c>
      <c r="L13002" s="190" t="s">
        <v>1447</v>
      </c>
    </row>
    <row r="13003" spans="1:12" ht="15" x14ac:dyDescent="0.25">
      <c r="A13003" s="191" t="s">
        <v>28956</v>
      </c>
      <c r="B13003" s="192" t="s">
        <v>12717</v>
      </c>
      <c r="C13003" s="192" t="s">
        <v>29797</v>
      </c>
      <c r="D13003" s="192" t="s">
        <v>29797</v>
      </c>
      <c r="E13003" s="192" t="s">
        <v>29797</v>
      </c>
      <c r="F13003" s="192" t="s">
        <v>29797</v>
      </c>
      <c r="G13003" s="192" t="s">
        <v>29797</v>
      </c>
      <c r="H13003" s="192" t="s">
        <v>29797</v>
      </c>
      <c r="I13003" s="192" t="s">
        <v>29797</v>
      </c>
      <c r="J13003" s="192" t="s">
        <v>29797</v>
      </c>
      <c r="K13003" s="192" t="s">
        <v>29797</v>
      </c>
      <c r="L13003" s="192" t="s">
        <v>2704</v>
      </c>
    </row>
    <row r="13004" spans="1:12" ht="15" x14ac:dyDescent="0.25">
      <c r="A13004" s="189" t="s">
        <v>28957</v>
      </c>
      <c r="B13004" s="190" t="s">
        <v>28958</v>
      </c>
      <c r="C13004" s="190" t="s">
        <v>29797</v>
      </c>
      <c r="D13004" s="190" t="s">
        <v>29797</v>
      </c>
      <c r="E13004" s="190" t="s">
        <v>29797</v>
      </c>
      <c r="F13004" s="190" t="s">
        <v>29797</v>
      </c>
      <c r="G13004" s="190" t="s">
        <v>29797</v>
      </c>
      <c r="H13004" s="190" t="s">
        <v>29797</v>
      </c>
      <c r="I13004" s="190" t="s">
        <v>29797</v>
      </c>
      <c r="J13004" s="190" t="s">
        <v>29797</v>
      </c>
      <c r="K13004" s="190" t="s">
        <v>29797</v>
      </c>
      <c r="L13004" s="190" t="s">
        <v>29797</v>
      </c>
    </row>
    <row r="13005" spans="1:12" ht="15" x14ac:dyDescent="0.25">
      <c r="A13005" s="191" t="s">
        <v>6880</v>
      </c>
      <c r="B13005" s="192" t="s">
        <v>508</v>
      </c>
      <c r="C13005" s="192" t="s">
        <v>29797</v>
      </c>
      <c r="D13005" s="192" t="s">
        <v>29797</v>
      </c>
      <c r="E13005" s="192" t="s">
        <v>29797</v>
      </c>
      <c r="F13005" s="192" t="s">
        <v>29797</v>
      </c>
      <c r="G13005" s="192" t="s">
        <v>29797</v>
      </c>
      <c r="H13005" s="192" t="s">
        <v>29797</v>
      </c>
      <c r="I13005" s="192" t="s">
        <v>29797</v>
      </c>
      <c r="J13005" s="192" t="s">
        <v>29797</v>
      </c>
      <c r="K13005" s="192" t="s">
        <v>29797</v>
      </c>
      <c r="L13005" s="192" t="s">
        <v>29797</v>
      </c>
    </row>
    <row r="13006" spans="1:12" ht="15" x14ac:dyDescent="0.25">
      <c r="A13006" s="189" t="s">
        <v>6881</v>
      </c>
      <c r="B13006" s="190" t="s">
        <v>509</v>
      </c>
      <c r="C13006" s="190" t="s">
        <v>29797</v>
      </c>
      <c r="D13006" s="190" t="s">
        <v>29797</v>
      </c>
      <c r="E13006" s="190" t="s">
        <v>29797</v>
      </c>
      <c r="F13006" s="190" t="s">
        <v>29797</v>
      </c>
      <c r="G13006" s="190" t="s">
        <v>29797</v>
      </c>
      <c r="H13006" s="190" t="s">
        <v>29797</v>
      </c>
      <c r="I13006" s="190" t="s">
        <v>29797</v>
      </c>
      <c r="J13006" s="190" t="s">
        <v>29797</v>
      </c>
      <c r="K13006" s="190" t="s">
        <v>29797</v>
      </c>
      <c r="L13006" s="190" t="s">
        <v>29797</v>
      </c>
    </row>
    <row r="13007" spans="1:12" ht="15" x14ac:dyDescent="0.25">
      <c r="A13007" s="191" t="s">
        <v>18446</v>
      </c>
      <c r="B13007" s="192" t="s">
        <v>22289</v>
      </c>
      <c r="C13007" s="192" t="s">
        <v>29812</v>
      </c>
      <c r="D13007" s="192" t="s">
        <v>29824</v>
      </c>
      <c r="E13007" s="192" t="s">
        <v>31181</v>
      </c>
      <c r="F13007" s="192" t="s">
        <v>29804</v>
      </c>
      <c r="G13007" s="192" t="s">
        <v>31182</v>
      </c>
      <c r="H13007" s="192" t="s">
        <v>31345</v>
      </c>
      <c r="I13007" s="192" t="s">
        <v>5073</v>
      </c>
      <c r="J13007" s="192" t="s">
        <v>31325</v>
      </c>
      <c r="K13007" s="192" t="s">
        <v>5073</v>
      </c>
      <c r="L13007" s="192" t="s">
        <v>1447</v>
      </c>
    </row>
    <row r="13008" spans="1:12" ht="15" x14ac:dyDescent="0.25">
      <c r="A13008" s="189" t="s">
        <v>6882</v>
      </c>
      <c r="B13008" s="190" t="s">
        <v>510</v>
      </c>
      <c r="C13008" s="190" t="s">
        <v>29812</v>
      </c>
      <c r="D13008" s="190" t="s">
        <v>29813</v>
      </c>
      <c r="E13008" s="190" t="s">
        <v>31183</v>
      </c>
      <c r="F13008" s="190" t="s">
        <v>29804</v>
      </c>
      <c r="G13008" s="190" t="s">
        <v>29821</v>
      </c>
      <c r="H13008" s="190" t="s">
        <v>31676</v>
      </c>
      <c r="I13008" s="190" t="s">
        <v>31677</v>
      </c>
      <c r="J13008" s="190" t="s">
        <v>31325</v>
      </c>
      <c r="K13008" s="190" t="s">
        <v>5073</v>
      </c>
      <c r="L13008" s="190" t="s">
        <v>1447</v>
      </c>
    </row>
    <row r="13009" spans="1:12" ht="15" x14ac:dyDescent="0.25">
      <c r="A13009" s="191" t="s">
        <v>6883</v>
      </c>
      <c r="B13009" s="192" t="s">
        <v>511</v>
      </c>
      <c r="C13009" s="192" t="s">
        <v>29797</v>
      </c>
      <c r="D13009" s="192" t="s">
        <v>29797</v>
      </c>
      <c r="E13009" s="192" t="s">
        <v>29797</v>
      </c>
      <c r="F13009" s="192" t="s">
        <v>29797</v>
      </c>
      <c r="G13009" s="192" t="s">
        <v>29797</v>
      </c>
      <c r="H13009" s="192" t="s">
        <v>33365</v>
      </c>
      <c r="I13009" s="192" t="s">
        <v>33366</v>
      </c>
      <c r="J13009" s="192" t="s">
        <v>31528</v>
      </c>
      <c r="K13009" s="192" t="s">
        <v>10363</v>
      </c>
      <c r="L13009" s="192" t="s">
        <v>1447</v>
      </c>
    </row>
    <row r="13010" spans="1:12" ht="15" x14ac:dyDescent="0.25">
      <c r="A13010" s="189" t="s">
        <v>18447</v>
      </c>
      <c r="B13010" s="190" t="s">
        <v>22290</v>
      </c>
      <c r="C13010" s="190" t="s">
        <v>29797</v>
      </c>
      <c r="D13010" s="190" t="s">
        <v>29797</v>
      </c>
      <c r="E13010" s="190" t="s">
        <v>29797</v>
      </c>
      <c r="F13010" s="190" t="s">
        <v>29797</v>
      </c>
      <c r="G13010" s="190" t="s">
        <v>29797</v>
      </c>
      <c r="H13010" s="190" t="s">
        <v>29797</v>
      </c>
      <c r="I13010" s="190" t="s">
        <v>29797</v>
      </c>
      <c r="J13010" s="190" t="s">
        <v>29797</v>
      </c>
      <c r="K13010" s="190" t="s">
        <v>29797</v>
      </c>
      <c r="L13010" s="190" t="s">
        <v>1447</v>
      </c>
    </row>
    <row r="13011" spans="1:12" ht="15" x14ac:dyDescent="0.25">
      <c r="A13011" s="191" t="s">
        <v>12718</v>
      </c>
      <c r="B13011" s="192" t="s">
        <v>12719</v>
      </c>
      <c r="C13011" s="192" t="s">
        <v>29797</v>
      </c>
      <c r="D13011" s="192" t="s">
        <v>29797</v>
      </c>
      <c r="E13011" s="192" t="s">
        <v>29797</v>
      </c>
      <c r="F13011" s="192" t="s">
        <v>29797</v>
      </c>
      <c r="G13011" s="192" t="s">
        <v>29797</v>
      </c>
      <c r="H13011" s="192" t="s">
        <v>31537</v>
      </c>
      <c r="I13011" s="192" t="s">
        <v>5894</v>
      </c>
      <c r="J13011" s="192" t="s">
        <v>29821</v>
      </c>
      <c r="K13011" s="192" t="s">
        <v>5062</v>
      </c>
      <c r="L13011" s="192" t="s">
        <v>1447</v>
      </c>
    </row>
    <row r="13012" spans="1:12" ht="15" x14ac:dyDescent="0.25">
      <c r="A13012" s="189" t="s">
        <v>28959</v>
      </c>
      <c r="B13012" s="190" t="s">
        <v>22291</v>
      </c>
      <c r="C13012" s="190" t="s">
        <v>29797</v>
      </c>
      <c r="D13012" s="190" t="s">
        <v>29797</v>
      </c>
      <c r="E13012" s="190" t="s">
        <v>29797</v>
      </c>
      <c r="F13012" s="190" t="s">
        <v>29797</v>
      </c>
      <c r="G13012" s="190" t="s">
        <v>29797</v>
      </c>
      <c r="H13012" s="190" t="s">
        <v>29797</v>
      </c>
      <c r="I13012" s="190" t="s">
        <v>29797</v>
      </c>
      <c r="J13012" s="190" t="s">
        <v>29797</v>
      </c>
      <c r="K13012" s="190" t="s">
        <v>29797</v>
      </c>
      <c r="L13012" s="190" t="s">
        <v>1438</v>
      </c>
    </row>
    <row r="13013" spans="1:12" ht="15" x14ac:dyDescent="0.25">
      <c r="A13013" s="191" t="s">
        <v>28960</v>
      </c>
      <c r="B13013" s="192" t="s">
        <v>22292</v>
      </c>
      <c r="C13013" s="192" t="s">
        <v>29797</v>
      </c>
      <c r="D13013" s="192" t="s">
        <v>29797</v>
      </c>
      <c r="E13013" s="192" t="s">
        <v>29797</v>
      </c>
      <c r="F13013" s="192" t="s">
        <v>29797</v>
      </c>
      <c r="G13013" s="192" t="s">
        <v>29797</v>
      </c>
      <c r="H13013" s="192" t="s">
        <v>29797</v>
      </c>
      <c r="I13013" s="192" t="s">
        <v>29797</v>
      </c>
      <c r="J13013" s="192" t="s">
        <v>29797</v>
      </c>
      <c r="K13013" s="192" t="s">
        <v>29797</v>
      </c>
      <c r="L13013" s="192" t="s">
        <v>1438</v>
      </c>
    </row>
    <row r="13014" spans="1:12" ht="15" x14ac:dyDescent="0.25">
      <c r="A13014" s="189" t="s">
        <v>28961</v>
      </c>
      <c r="B13014" s="190" t="s">
        <v>28962</v>
      </c>
      <c r="C13014" s="190" t="s">
        <v>29797</v>
      </c>
      <c r="D13014" s="190" t="s">
        <v>29797</v>
      </c>
      <c r="E13014" s="190" t="s">
        <v>29797</v>
      </c>
      <c r="F13014" s="190" t="s">
        <v>29797</v>
      </c>
      <c r="G13014" s="190" t="s">
        <v>29797</v>
      </c>
      <c r="H13014" s="190" t="s">
        <v>31623</v>
      </c>
      <c r="I13014" s="190" t="s">
        <v>31624</v>
      </c>
      <c r="J13014" s="190" t="s">
        <v>29821</v>
      </c>
      <c r="K13014" s="190" t="s">
        <v>5062</v>
      </c>
      <c r="L13014" s="190" t="s">
        <v>1447</v>
      </c>
    </row>
    <row r="13015" spans="1:12" ht="15" x14ac:dyDescent="0.25">
      <c r="A13015" s="191" t="s">
        <v>12720</v>
      </c>
      <c r="B13015" s="192" t="s">
        <v>12721</v>
      </c>
      <c r="C13015" s="192" t="s">
        <v>29797</v>
      </c>
      <c r="D13015" s="192" t="s">
        <v>29797</v>
      </c>
      <c r="E13015" s="192" t="s">
        <v>29797</v>
      </c>
      <c r="F13015" s="192" t="s">
        <v>29797</v>
      </c>
      <c r="G13015" s="192" t="s">
        <v>29797</v>
      </c>
      <c r="H13015" s="192" t="s">
        <v>31765</v>
      </c>
      <c r="I13015" s="192" t="s">
        <v>5073</v>
      </c>
      <c r="J13015" s="192" t="s">
        <v>31325</v>
      </c>
      <c r="K13015" s="192" t="s">
        <v>5073</v>
      </c>
      <c r="L13015" s="192" t="s">
        <v>1447</v>
      </c>
    </row>
    <row r="13016" spans="1:12" ht="15" x14ac:dyDescent="0.25">
      <c r="A13016" s="189" t="s">
        <v>28963</v>
      </c>
      <c r="B13016" s="190" t="s">
        <v>22293</v>
      </c>
      <c r="C13016" s="190" t="s">
        <v>29797</v>
      </c>
      <c r="D13016" s="190" t="s">
        <v>29797</v>
      </c>
      <c r="E13016" s="190" t="s">
        <v>29797</v>
      </c>
      <c r="F13016" s="190" t="s">
        <v>29797</v>
      </c>
      <c r="G13016" s="190" t="s">
        <v>29797</v>
      </c>
      <c r="H13016" s="190" t="s">
        <v>29797</v>
      </c>
      <c r="I13016" s="190" t="s">
        <v>29797</v>
      </c>
      <c r="J13016" s="190" t="s">
        <v>29797</v>
      </c>
      <c r="K13016" s="190" t="s">
        <v>29797</v>
      </c>
      <c r="L13016" s="190" t="s">
        <v>1469</v>
      </c>
    </row>
    <row r="13017" spans="1:12" ht="15" x14ac:dyDescent="0.25">
      <c r="A13017" s="191" t="s">
        <v>28964</v>
      </c>
      <c r="B13017" s="192" t="s">
        <v>512</v>
      </c>
      <c r="C13017" s="192" t="s">
        <v>29797</v>
      </c>
      <c r="D13017" s="192" t="s">
        <v>29797</v>
      </c>
      <c r="E13017" s="192" t="s">
        <v>29797</v>
      </c>
      <c r="F13017" s="192" t="s">
        <v>29797</v>
      </c>
      <c r="G13017" s="192" t="s">
        <v>29797</v>
      </c>
      <c r="H13017" s="192" t="s">
        <v>29797</v>
      </c>
      <c r="I13017" s="192" t="s">
        <v>29797</v>
      </c>
      <c r="J13017" s="192" t="s">
        <v>29797</v>
      </c>
      <c r="K13017" s="192" t="s">
        <v>29797</v>
      </c>
      <c r="L13017" s="192" t="s">
        <v>1446</v>
      </c>
    </row>
    <row r="13018" spans="1:12" ht="15" x14ac:dyDescent="0.25">
      <c r="A13018" s="189" t="s">
        <v>28965</v>
      </c>
      <c r="B13018" s="190" t="s">
        <v>513</v>
      </c>
      <c r="C13018" s="190" t="s">
        <v>29797</v>
      </c>
      <c r="D13018" s="190" t="s">
        <v>29797</v>
      </c>
      <c r="E13018" s="190" t="s">
        <v>29797</v>
      </c>
      <c r="F13018" s="190" t="s">
        <v>29797</v>
      </c>
      <c r="G13018" s="190" t="s">
        <v>29797</v>
      </c>
      <c r="H13018" s="190" t="s">
        <v>29797</v>
      </c>
      <c r="I13018" s="190" t="s">
        <v>29797</v>
      </c>
      <c r="J13018" s="190" t="s">
        <v>29797</v>
      </c>
      <c r="K13018" s="190" t="s">
        <v>29797</v>
      </c>
      <c r="L13018" s="190" t="s">
        <v>1438</v>
      </c>
    </row>
    <row r="13019" spans="1:12" ht="15" x14ac:dyDescent="0.25">
      <c r="A13019" s="191" t="s">
        <v>6884</v>
      </c>
      <c r="B13019" s="192" t="s">
        <v>514</v>
      </c>
      <c r="C13019" s="192" t="s">
        <v>29797</v>
      </c>
      <c r="D13019" s="192" t="s">
        <v>29797</v>
      </c>
      <c r="E13019" s="192" t="s">
        <v>29797</v>
      </c>
      <c r="F13019" s="192" t="s">
        <v>29797</v>
      </c>
      <c r="G13019" s="192" t="s">
        <v>29797</v>
      </c>
      <c r="H13019" s="192" t="s">
        <v>29797</v>
      </c>
      <c r="I13019" s="192" t="s">
        <v>29797</v>
      </c>
      <c r="J13019" s="192" t="s">
        <v>31347</v>
      </c>
      <c r="K13019" s="192" t="s">
        <v>31348</v>
      </c>
      <c r="L13019" s="192" t="s">
        <v>33516</v>
      </c>
    </row>
    <row r="13020" spans="1:12" ht="15" x14ac:dyDescent="0.25">
      <c r="A13020" s="189" t="s">
        <v>18448</v>
      </c>
      <c r="B13020" s="190" t="s">
        <v>28966</v>
      </c>
      <c r="C13020" s="190" t="s">
        <v>29797</v>
      </c>
      <c r="D13020" s="190" t="s">
        <v>29797</v>
      </c>
      <c r="E13020" s="190" t="s">
        <v>29797</v>
      </c>
      <c r="F13020" s="190" t="s">
        <v>29797</v>
      </c>
      <c r="G13020" s="190" t="s">
        <v>29797</v>
      </c>
      <c r="H13020" s="190" t="s">
        <v>32749</v>
      </c>
      <c r="I13020" s="190" t="s">
        <v>31527</v>
      </c>
      <c r="J13020" s="190" t="s">
        <v>31528</v>
      </c>
      <c r="K13020" s="190" t="s">
        <v>10363</v>
      </c>
      <c r="L13020" s="190" t="s">
        <v>1447</v>
      </c>
    </row>
    <row r="13021" spans="1:12" ht="15" x14ac:dyDescent="0.25">
      <c r="A13021" s="191" t="s">
        <v>18449</v>
      </c>
      <c r="B13021" s="192" t="s">
        <v>28967</v>
      </c>
      <c r="C13021" s="192" t="s">
        <v>29797</v>
      </c>
      <c r="D13021" s="192" t="s">
        <v>29797</v>
      </c>
      <c r="E13021" s="192" t="s">
        <v>29797</v>
      </c>
      <c r="F13021" s="192" t="s">
        <v>29797</v>
      </c>
      <c r="G13021" s="192" t="s">
        <v>29797</v>
      </c>
      <c r="H13021" s="192" t="s">
        <v>31376</v>
      </c>
      <c r="I13021" s="192" t="s">
        <v>5062</v>
      </c>
      <c r="J13021" s="192" t="s">
        <v>29821</v>
      </c>
      <c r="K13021" s="192" t="s">
        <v>5062</v>
      </c>
      <c r="L13021" s="192" t="s">
        <v>1447</v>
      </c>
    </row>
    <row r="13022" spans="1:12" ht="15" x14ac:dyDescent="0.25">
      <c r="A13022" s="189" t="s">
        <v>18450</v>
      </c>
      <c r="B13022" s="190" t="s">
        <v>22294</v>
      </c>
      <c r="C13022" s="190" t="s">
        <v>29797</v>
      </c>
      <c r="D13022" s="190" t="s">
        <v>29797</v>
      </c>
      <c r="E13022" s="190" t="s">
        <v>29797</v>
      </c>
      <c r="F13022" s="190" t="s">
        <v>29797</v>
      </c>
      <c r="G13022" s="190" t="s">
        <v>29797</v>
      </c>
      <c r="H13022" s="190" t="s">
        <v>29797</v>
      </c>
      <c r="I13022" s="190" t="s">
        <v>29797</v>
      </c>
      <c r="J13022" s="190" t="s">
        <v>29797</v>
      </c>
      <c r="K13022" s="190" t="s">
        <v>29797</v>
      </c>
      <c r="L13022" s="190" t="s">
        <v>29797</v>
      </c>
    </row>
    <row r="13023" spans="1:12" ht="15" x14ac:dyDescent="0.25">
      <c r="A13023" s="191" t="s">
        <v>28968</v>
      </c>
      <c r="B13023" s="192" t="s">
        <v>515</v>
      </c>
      <c r="C13023" s="192" t="s">
        <v>29797</v>
      </c>
      <c r="D13023" s="192" t="s">
        <v>29797</v>
      </c>
      <c r="E13023" s="192" t="s">
        <v>29797</v>
      </c>
      <c r="F13023" s="192" t="s">
        <v>29797</v>
      </c>
      <c r="G13023" s="192" t="s">
        <v>29797</v>
      </c>
      <c r="H13023" s="192" t="s">
        <v>29797</v>
      </c>
      <c r="I13023" s="192" t="s">
        <v>29797</v>
      </c>
      <c r="J13023" s="192" t="s">
        <v>29797</v>
      </c>
      <c r="K13023" s="192" t="s">
        <v>29797</v>
      </c>
      <c r="L13023" s="192" t="s">
        <v>1467</v>
      </c>
    </row>
    <row r="13024" spans="1:12" ht="15" x14ac:dyDescent="0.25">
      <c r="A13024" s="189" t="s">
        <v>28969</v>
      </c>
      <c r="B13024" s="190" t="s">
        <v>22295</v>
      </c>
      <c r="C13024" s="190" t="s">
        <v>29797</v>
      </c>
      <c r="D13024" s="190" t="s">
        <v>29797</v>
      </c>
      <c r="E13024" s="190" t="s">
        <v>29797</v>
      </c>
      <c r="F13024" s="190" t="s">
        <v>29797</v>
      </c>
      <c r="G13024" s="190" t="s">
        <v>29797</v>
      </c>
      <c r="H13024" s="190" t="s">
        <v>29797</v>
      </c>
      <c r="I13024" s="190" t="s">
        <v>29797</v>
      </c>
      <c r="J13024" s="190" t="s">
        <v>29797</v>
      </c>
      <c r="K13024" s="190" t="s">
        <v>29797</v>
      </c>
      <c r="L13024" s="190" t="s">
        <v>1465</v>
      </c>
    </row>
    <row r="13025" spans="1:12" ht="15" x14ac:dyDescent="0.25">
      <c r="A13025" s="191" t="s">
        <v>28970</v>
      </c>
      <c r="B13025" s="192" t="s">
        <v>22296</v>
      </c>
      <c r="C13025" s="192" t="s">
        <v>29797</v>
      </c>
      <c r="D13025" s="192" t="s">
        <v>29797</v>
      </c>
      <c r="E13025" s="192" t="s">
        <v>29797</v>
      </c>
      <c r="F13025" s="192" t="s">
        <v>29797</v>
      </c>
      <c r="G13025" s="192" t="s">
        <v>29797</v>
      </c>
      <c r="H13025" s="192" t="s">
        <v>29797</v>
      </c>
      <c r="I13025" s="192" t="s">
        <v>29797</v>
      </c>
      <c r="J13025" s="192" t="s">
        <v>29797</v>
      </c>
      <c r="K13025" s="192" t="s">
        <v>29797</v>
      </c>
      <c r="L13025" s="192" t="s">
        <v>1468</v>
      </c>
    </row>
    <row r="13026" spans="1:12" ht="15" x14ac:dyDescent="0.25">
      <c r="A13026" s="189" t="s">
        <v>12722</v>
      </c>
      <c r="B13026" s="190" t="s">
        <v>12723</v>
      </c>
      <c r="C13026" s="190" t="s">
        <v>29797</v>
      </c>
      <c r="D13026" s="190" t="s">
        <v>29797</v>
      </c>
      <c r="E13026" s="190" t="s">
        <v>29797</v>
      </c>
      <c r="F13026" s="190" t="s">
        <v>29797</v>
      </c>
      <c r="G13026" s="190" t="s">
        <v>29797</v>
      </c>
      <c r="H13026" s="190" t="s">
        <v>31389</v>
      </c>
      <c r="I13026" s="190" t="s">
        <v>5073</v>
      </c>
      <c r="J13026" s="190" t="s">
        <v>31325</v>
      </c>
      <c r="K13026" s="190" t="s">
        <v>5073</v>
      </c>
      <c r="L13026" s="190" t="s">
        <v>1447</v>
      </c>
    </row>
    <row r="13027" spans="1:12" ht="15" x14ac:dyDescent="0.25">
      <c r="A13027" s="191" t="s">
        <v>28971</v>
      </c>
      <c r="B13027" s="192" t="s">
        <v>516</v>
      </c>
      <c r="C13027" s="192" t="s">
        <v>29797</v>
      </c>
      <c r="D13027" s="192" t="s">
        <v>29797</v>
      </c>
      <c r="E13027" s="192" t="s">
        <v>29797</v>
      </c>
      <c r="F13027" s="192" t="s">
        <v>29797</v>
      </c>
      <c r="G13027" s="192" t="s">
        <v>29797</v>
      </c>
      <c r="H13027" s="192" t="s">
        <v>29797</v>
      </c>
      <c r="I13027" s="192" t="s">
        <v>29797</v>
      </c>
      <c r="J13027" s="192" t="s">
        <v>29797</v>
      </c>
      <c r="K13027" s="192" t="s">
        <v>29797</v>
      </c>
      <c r="L13027" s="192" t="s">
        <v>2704</v>
      </c>
    </row>
    <row r="13028" spans="1:12" ht="15" x14ac:dyDescent="0.25">
      <c r="A13028" s="189" t="s">
        <v>28972</v>
      </c>
      <c r="B13028" s="190" t="s">
        <v>28973</v>
      </c>
      <c r="C13028" s="190" t="s">
        <v>29797</v>
      </c>
      <c r="D13028" s="190" t="s">
        <v>29797</v>
      </c>
      <c r="E13028" s="190" t="s">
        <v>29797</v>
      </c>
      <c r="F13028" s="190" t="s">
        <v>29797</v>
      </c>
      <c r="G13028" s="190" t="s">
        <v>29797</v>
      </c>
      <c r="H13028" s="190" t="s">
        <v>29797</v>
      </c>
      <c r="I13028" s="190" t="s">
        <v>29797</v>
      </c>
      <c r="J13028" s="190" t="s">
        <v>29797</v>
      </c>
      <c r="K13028" s="190" t="s">
        <v>29797</v>
      </c>
      <c r="L13028" s="190" t="s">
        <v>1438</v>
      </c>
    </row>
    <row r="13029" spans="1:12" ht="15" x14ac:dyDescent="0.25">
      <c r="A13029" s="191" t="s">
        <v>28974</v>
      </c>
      <c r="B13029" s="192" t="s">
        <v>517</v>
      </c>
      <c r="C13029" s="192" t="s">
        <v>29797</v>
      </c>
      <c r="D13029" s="192" t="s">
        <v>29797</v>
      </c>
      <c r="E13029" s="192" t="s">
        <v>29797</v>
      </c>
      <c r="F13029" s="192" t="s">
        <v>29797</v>
      </c>
      <c r="G13029" s="192" t="s">
        <v>29797</v>
      </c>
      <c r="H13029" s="192" t="s">
        <v>29797</v>
      </c>
      <c r="I13029" s="192" t="s">
        <v>29797</v>
      </c>
      <c r="J13029" s="192" t="s">
        <v>29797</v>
      </c>
      <c r="K13029" s="192" t="s">
        <v>29797</v>
      </c>
      <c r="L13029" s="192" t="s">
        <v>1469</v>
      </c>
    </row>
    <row r="13030" spans="1:12" ht="15" x14ac:dyDescent="0.25">
      <c r="A13030" s="189" t="s">
        <v>28975</v>
      </c>
      <c r="B13030" s="190" t="s">
        <v>518</v>
      </c>
      <c r="C13030" s="190" t="s">
        <v>29797</v>
      </c>
      <c r="D13030" s="190" t="s">
        <v>29797</v>
      </c>
      <c r="E13030" s="190" t="s">
        <v>29797</v>
      </c>
      <c r="F13030" s="190" t="s">
        <v>29797</v>
      </c>
      <c r="G13030" s="190" t="s">
        <v>29797</v>
      </c>
      <c r="H13030" s="190" t="s">
        <v>29797</v>
      </c>
      <c r="I13030" s="190" t="s">
        <v>29797</v>
      </c>
      <c r="J13030" s="190" t="s">
        <v>29797</v>
      </c>
      <c r="K13030" s="190" t="s">
        <v>29797</v>
      </c>
      <c r="L13030" s="190" t="s">
        <v>29797</v>
      </c>
    </row>
    <row r="13031" spans="1:12" ht="15" x14ac:dyDescent="0.25">
      <c r="A13031" s="191" t="s">
        <v>28976</v>
      </c>
      <c r="B13031" s="192" t="s">
        <v>22297</v>
      </c>
      <c r="C13031" s="192" t="s">
        <v>29797</v>
      </c>
      <c r="D13031" s="192" t="s">
        <v>29797</v>
      </c>
      <c r="E13031" s="192" t="s">
        <v>29797</v>
      </c>
      <c r="F13031" s="192" t="s">
        <v>29797</v>
      </c>
      <c r="G13031" s="192" t="s">
        <v>29797</v>
      </c>
      <c r="H13031" s="192" t="s">
        <v>29797</v>
      </c>
      <c r="I13031" s="192" t="s">
        <v>29797</v>
      </c>
      <c r="J13031" s="192" t="s">
        <v>29797</v>
      </c>
      <c r="K13031" s="192" t="s">
        <v>29797</v>
      </c>
      <c r="L13031" s="192" t="s">
        <v>1438</v>
      </c>
    </row>
    <row r="13032" spans="1:12" ht="15" x14ac:dyDescent="0.25">
      <c r="A13032" s="189" t="s">
        <v>28977</v>
      </c>
      <c r="B13032" s="190" t="s">
        <v>12724</v>
      </c>
      <c r="C13032" s="190" t="s">
        <v>29797</v>
      </c>
      <c r="D13032" s="190" t="s">
        <v>29797</v>
      </c>
      <c r="E13032" s="190" t="s">
        <v>29797</v>
      </c>
      <c r="F13032" s="190" t="s">
        <v>29797</v>
      </c>
      <c r="G13032" s="190" t="s">
        <v>29797</v>
      </c>
      <c r="H13032" s="190" t="s">
        <v>29797</v>
      </c>
      <c r="I13032" s="190" t="s">
        <v>29797</v>
      </c>
      <c r="J13032" s="190" t="s">
        <v>29797</v>
      </c>
      <c r="K13032" s="190" t="s">
        <v>29797</v>
      </c>
      <c r="L13032" s="190" t="s">
        <v>33517</v>
      </c>
    </row>
    <row r="13033" spans="1:12" ht="15" x14ac:dyDescent="0.25">
      <c r="A13033" s="191" t="s">
        <v>6885</v>
      </c>
      <c r="B13033" s="192" t="s">
        <v>519</v>
      </c>
      <c r="C13033" s="192" t="s">
        <v>29797</v>
      </c>
      <c r="D13033" s="192" t="s">
        <v>29797</v>
      </c>
      <c r="E13033" s="192" t="s">
        <v>29797</v>
      </c>
      <c r="F13033" s="192" t="s">
        <v>29797</v>
      </c>
      <c r="G13033" s="192" t="s">
        <v>29797</v>
      </c>
      <c r="H13033" s="192" t="s">
        <v>29797</v>
      </c>
      <c r="I13033" s="192" t="s">
        <v>29797</v>
      </c>
      <c r="J13033" s="192" t="s">
        <v>29797</v>
      </c>
      <c r="K13033" s="192" t="s">
        <v>29797</v>
      </c>
      <c r="L13033" s="192" t="s">
        <v>1456</v>
      </c>
    </row>
    <row r="13034" spans="1:12" ht="15" x14ac:dyDescent="0.25">
      <c r="A13034" s="189" t="s">
        <v>12725</v>
      </c>
      <c r="B13034" s="190" t="s">
        <v>12726</v>
      </c>
      <c r="C13034" s="190" t="s">
        <v>29812</v>
      </c>
      <c r="D13034" s="190" t="s">
        <v>29824</v>
      </c>
      <c r="E13034" s="190" t="s">
        <v>31057</v>
      </c>
      <c r="F13034" s="190" t="s">
        <v>29804</v>
      </c>
      <c r="G13034" s="190" t="s">
        <v>30021</v>
      </c>
      <c r="H13034" s="190" t="s">
        <v>31409</v>
      </c>
      <c r="I13034" s="190" t="s">
        <v>5062</v>
      </c>
      <c r="J13034" s="190" t="s">
        <v>29821</v>
      </c>
      <c r="K13034" s="190" t="s">
        <v>5062</v>
      </c>
      <c r="L13034" s="190" t="s">
        <v>1447</v>
      </c>
    </row>
    <row r="13035" spans="1:12" ht="15" x14ac:dyDescent="0.25">
      <c r="A13035" s="191" t="s">
        <v>6886</v>
      </c>
      <c r="B13035" s="192" t="s">
        <v>2371</v>
      </c>
      <c r="C13035" s="192" t="s">
        <v>29812</v>
      </c>
      <c r="D13035" s="192" t="s">
        <v>29824</v>
      </c>
      <c r="E13035" s="192" t="s">
        <v>31184</v>
      </c>
      <c r="F13035" s="192" t="s">
        <v>29804</v>
      </c>
      <c r="G13035" s="192" t="s">
        <v>30011</v>
      </c>
      <c r="H13035" s="192" t="s">
        <v>31361</v>
      </c>
      <c r="I13035" s="192" t="s">
        <v>5062</v>
      </c>
      <c r="J13035" s="192" t="s">
        <v>29821</v>
      </c>
      <c r="K13035" s="192" t="s">
        <v>5062</v>
      </c>
      <c r="L13035" s="192" t="s">
        <v>1447</v>
      </c>
    </row>
    <row r="13036" spans="1:12" ht="15" x14ac:dyDescent="0.25">
      <c r="A13036" s="189" t="s">
        <v>18451</v>
      </c>
      <c r="B13036" s="190" t="s">
        <v>22298</v>
      </c>
      <c r="C13036" s="190" t="s">
        <v>29797</v>
      </c>
      <c r="D13036" s="190" t="s">
        <v>29797</v>
      </c>
      <c r="E13036" s="190" t="s">
        <v>29797</v>
      </c>
      <c r="F13036" s="190" t="s">
        <v>29797</v>
      </c>
      <c r="G13036" s="190" t="s">
        <v>29797</v>
      </c>
      <c r="H13036" s="190" t="s">
        <v>29797</v>
      </c>
      <c r="I13036" s="190" t="s">
        <v>29797</v>
      </c>
      <c r="J13036" s="190" t="s">
        <v>29797</v>
      </c>
      <c r="K13036" s="190" t="s">
        <v>29797</v>
      </c>
      <c r="L13036" s="190" t="s">
        <v>1457</v>
      </c>
    </row>
    <row r="13037" spans="1:12" ht="15" x14ac:dyDescent="0.25">
      <c r="A13037" s="191" t="s">
        <v>12727</v>
      </c>
      <c r="B13037" s="192" t="s">
        <v>12728</v>
      </c>
      <c r="C13037" s="192" t="s">
        <v>29797</v>
      </c>
      <c r="D13037" s="192" t="s">
        <v>29797</v>
      </c>
      <c r="E13037" s="192" t="s">
        <v>29797</v>
      </c>
      <c r="F13037" s="192" t="s">
        <v>29797</v>
      </c>
      <c r="G13037" s="192" t="s">
        <v>29797</v>
      </c>
      <c r="H13037" s="192" t="s">
        <v>31818</v>
      </c>
      <c r="I13037" s="192" t="s">
        <v>5073</v>
      </c>
      <c r="J13037" s="192" t="s">
        <v>31325</v>
      </c>
      <c r="K13037" s="192" t="s">
        <v>5073</v>
      </c>
      <c r="L13037" s="192" t="s">
        <v>1447</v>
      </c>
    </row>
    <row r="13038" spans="1:12" ht="15" x14ac:dyDescent="0.25">
      <c r="A13038" s="189" t="s">
        <v>28978</v>
      </c>
      <c r="B13038" s="190" t="s">
        <v>2372</v>
      </c>
      <c r="C13038" s="190" t="s">
        <v>29797</v>
      </c>
      <c r="D13038" s="190" t="s">
        <v>29797</v>
      </c>
      <c r="E13038" s="190" t="s">
        <v>29797</v>
      </c>
      <c r="F13038" s="190" t="s">
        <v>29797</v>
      </c>
      <c r="G13038" s="190" t="s">
        <v>29797</v>
      </c>
      <c r="H13038" s="190" t="s">
        <v>29797</v>
      </c>
      <c r="I13038" s="190" t="s">
        <v>29797</v>
      </c>
      <c r="J13038" s="190" t="s">
        <v>29797</v>
      </c>
      <c r="K13038" s="190" t="s">
        <v>29797</v>
      </c>
      <c r="L13038" s="190" t="s">
        <v>1439</v>
      </c>
    </row>
    <row r="13039" spans="1:12" ht="15" x14ac:dyDescent="0.25">
      <c r="A13039" s="191" t="s">
        <v>28979</v>
      </c>
      <c r="B13039" s="192" t="s">
        <v>28980</v>
      </c>
      <c r="C13039" s="192" t="s">
        <v>29797</v>
      </c>
      <c r="D13039" s="192" t="s">
        <v>29797</v>
      </c>
      <c r="E13039" s="192" t="s">
        <v>29797</v>
      </c>
      <c r="F13039" s="192" t="s">
        <v>29797</v>
      </c>
      <c r="G13039" s="192" t="s">
        <v>29797</v>
      </c>
      <c r="H13039" s="192" t="s">
        <v>31375</v>
      </c>
      <c r="I13039" s="192" t="s">
        <v>5078</v>
      </c>
      <c r="J13039" s="192" t="s">
        <v>29826</v>
      </c>
      <c r="K13039" s="192" t="s">
        <v>5078</v>
      </c>
      <c r="L13039" s="192" t="s">
        <v>1447</v>
      </c>
    </row>
    <row r="13040" spans="1:12" ht="15" x14ac:dyDescent="0.25">
      <c r="A13040" s="189" t="s">
        <v>18452</v>
      </c>
      <c r="B13040" s="190" t="s">
        <v>22299</v>
      </c>
      <c r="C13040" s="190" t="s">
        <v>29797</v>
      </c>
      <c r="D13040" s="190" t="s">
        <v>29797</v>
      </c>
      <c r="E13040" s="190" t="s">
        <v>29797</v>
      </c>
      <c r="F13040" s="190" t="s">
        <v>29797</v>
      </c>
      <c r="G13040" s="190" t="s">
        <v>29797</v>
      </c>
      <c r="H13040" s="190" t="s">
        <v>32253</v>
      </c>
      <c r="I13040" s="190" t="s">
        <v>32254</v>
      </c>
      <c r="J13040" s="190" t="s">
        <v>31325</v>
      </c>
      <c r="K13040" s="190" t="s">
        <v>5073</v>
      </c>
      <c r="L13040" s="190" t="s">
        <v>1447</v>
      </c>
    </row>
    <row r="13041" spans="1:12" ht="15" x14ac:dyDescent="0.25">
      <c r="A13041" s="191" t="s">
        <v>28981</v>
      </c>
      <c r="B13041" s="192" t="s">
        <v>2373</v>
      </c>
      <c r="C13041" s="192" t="s">
        <v>29797</v>
      </c>
      <c r="D13041" s="192" t="s">
        <v>29797</v>
      </c>
      <c r="E13041" s="192" t="s">
        <v>29797</v>
      </c>
      <c r="F13041" s="192" t="s">
        <v>29797</v>
      </c>
      <c r="G13041" s="192" t="s">
        <v>29797</v>
      </c>
      <c r="H13041" s="192" t="s">
        <v>29797</v>
      </c>
      <c r="I13041" s="192" t="s">
        <v>29797</v>
      </c>
      <c r="J13041" s="192" t="s">
        <v>29797</v>
      </c>
      <c r="K13041" s="192" t="s">
        <v>29797</v>
      </c>
      <c r="L13041" s="192" t="s">
        <v>1438</v>
      </c>
    </row>
    <row r="13042" spans="1:12" ht="15" x14ac:dyDescent="0.25">
      <c r="A13042" s="189" t="s">
        <v>12729</v>
      </c>
      <c r="B13042" s="190" t="s">
        <v>12730</v>
      </c>
      <c r="C13042" s="190" t="s">
        <v>29797</v>
      </c>
      <c r="D13042" s="190" t="s">
        <v>29797</v>
      </c>
      <c r="E13042" s="190" t="s">
        <v>29797</v>
      </c>
      <c r="F13042" s="190" t="s">
        <v>29797</v>
      </c>
      <c r="G13042" s="190" t="s">
        <v>29797</v>
      </c>
      <c r="H13042" s="190" t="s">
        <v>32060</v>
      </c>
      <c r="I13042" s="190" t="s">
        <v>10441</v>
      </c>
      <c r="J13042" s="190" t="s">
        <v>29987</v>
      </c>
      <c r="K13042" s="190" t="s">
        <v>10126</v>
      </c>
      <c r="L13042" s="190" t="s">
        <v>1447</v>
      </c>
    </row>
    <row r="13043" spans="1:12" ht="15" x14ac:dyDescent="0.25">
      <c r="A13043" s="191" t="s">
        <v>28982</v>
      </c>
      <c r="B13043" s="192" t="s">
        <v>22300</v>
      </c>
      <c r="C13043" s="192" t="s">
        <v>29797</v>
      </c>
      <c r="D13043" s="192" t="s">
        <v>29797</v>
      </c>
      <c r="E13043" s="192" t="s">
        <v>29797</v>
      </c>
      <c r="F13043" s="192" t="s">
        <v>29797</v>
      </c>
      <c r="G13043" s="192" t="s">
        <v>29797</v>
      </c>
      <c r="H13043" s="192" t="s">
        <v>29797</v>
      </c>
      <c r="I13043" s="192" t="s">
        <v>29797</v>
      </c>
      <c r="J13043" s="192" t="s">
        <v>29797</v>
      </c>
      <c r="K13043" s="192" t="s">
        <v>29797</v>
      </c>
      <c r="L13043" s="192" t="s">
        <v>1438</v>
      </c>
    </row>
    <row r="13044" spans="1:12" ht="15" x14ac:dyDescent="0.25">
      <c r="A13044" s="189" t="s">
        <v>28983</v>
      </c>
      <c r="B13044" s="190" t="s">
        <v>28984</v>
      </c>
      <c r="C13044" s="190" t="s">
        <v>29797</v>
      </c>
      <c r="D13044" s="190" t="s">
        <v>29797</v>
      </c>
      <c r="E13044" s="190" t="s">
        <v>31185</v>
      </c>
      <c r="F13044" s="190" t="s">
        <v>29797</v>
      </c>
      <c r="G13044" s="190" t="s">
        <v>29797</v>
      </c>
      <c r="H13044" s="190" t="s">
        <v>31390</v>
      </c>
      <c r="I13044" s="190" t="s">
        <v>14423</v>
      </c>
      <c r="J13044" s="190" t="s">
        <v>29821</v>
      </c>
      <c r="K13044" s="190" t="s">
        <v>5062</v>
      </c>
      <c r="L13044" s="190" t="s">
        <v>1447</v>
      </c>
    </row>
    <row r="13045" spans="1:12" ht="15" x14ac:dyDescent="0.25">
      <c r="A13045" s="191" t="s">
        <v>12731</v>
      </c>
      <c r="B13045" s="192" t="s">
        <v>12732</v>
      </c>
      <c r="C13045" s="192" t="s">
        <v>29797</v>
      </c>
      <c r="D13045" s="192" t="s">
        <v>29797</v>
      </c>
      <c r="E13045" s="192" t="s">
        <v>29797</v>
      </c>
      <c r="F13045" s="192" t="s">
        <v>29797</v>
      </c>
      <c r="G13045" s="192" t="s">
        <v>29797</v>
      </c>
      <c r="H13045" s="192" t="s">
        <v>31818</v>
      </c>
      <c r="I13045" s="192" t="s">
        <v>5073</v>
      </c>
      <c r="J13045" s="192" t="s">
        <v>31325</v>
      </c>
      <c r="K13045" s="192" t="s">
        <v>5073</v>
      </c>
      <c r="L13045" s="192" t="s">
        <v>1447</v>
      </c>
    </row>
    <row r="13046" spans="1:12" ht="15" x14ac:dyDescent="0.25">
      <c r="A13046" s="189" t="s">
        <v>12733</v>
      </c>
      <c r="B13046" s="190" t="s">
        <v>12734</v>
      </c>
      <c r="C13046" s="190" t="s">
        <v>29797</v>
      </c>
      <c r="D13046" s="190" t="s">
        <v>29797</v>
      </c>
      <c r="E13046" s="190" t="s">
        <v>29797</v>
      </c>
      <c r="F13046" s="190" t="s">
        <v>29797</v>
      </c>
      <c r="G13046" s="190" t="s">
        <v>29797</v>
      </c>
      <c r="H13046" s="190" t="s">
        <v>31372</v>
      </c>
      <c r="I13046" s="190" t="s">
        <v>5062</v>
      </c>
      <c r="J13046" s="190" t="s">
        <v>29821</v>
      </c>
      <c r="K13046" s="190" t="s">
        <v>5062</v>
      </c>
      <c r="L13046" s="190" t="s">
        <v>1447</v>
      </c>
    </row>
    <row r="13047" spans="1:12" ht="15" x14ac:dyDescent="0.25">
      <c r="A13047" s="191" t="s">
        <v>28985</v>
      </c>
      <c r="B13047" s="192" t="s">
        <v>2374</v>
      </c>
      <c r="C13047" s="192" t="s">
        <v>29797</v>
      </c>
      <c r="D13047" s="192" t="s">
        <v>29797</v>
      </c>
      <c r="E13047" s="192" t="s">
        <v>29797</v>
      </c>
      <c r="F13047" s="192" t="s">
        <v>29797</v>
      </c>
      <c r="G13047" s="192" t="s">
        <v>29797</v>
      </c>
      <c r="H13047" s="192" t="s">
        <v>29797</v>
      </c>
      <c r="I13047" s="192" t="s">
        <v>29797</v>
      </c>
      <c r="J13047" s="192" t="s">
        <v>29797</v>
      </c>
      <c r="K13047" s="192" t="s">
        <v>29797</v>
      </c>
      <c r="L13047" s="192" t="s">
        <v>33517</v>
      </c>
    </row>
    <row r="13048" spans="1:12" ht="15" x14ac:dyDescent="0.25">
      <c r="A13048" s="189" t="s">
        <v>28986</v>
      </c>
      <c r="B13048" s="190" t="s">
        <v>12735</v>
      </c>
      <c r="C13048" s="190" t="s">
        <v>29797</v>
      </c>
      <c r="D13048" s="190" t="s">
        <v>29797</v>
      </c>
      <c r="E13048" s="190" t="s">
        <v>29797</v>
      </c>
      <c r="F13048" s="190" t="s">
        <v>29797</v>
      </c>
      <c r="G13048" s="190" t="s">
        <v>29797</v>
      </c>
      <c r="H13048" s="190" t="s">
        <v>29797</v>
      </c>
      <c r="I13048" s="190" t="s">
        <v>29797</v>
      </c>
      <c r="J13048" s="190" t="s">
        <v>29797</v>
      </c>
      <c r="K13048" s="190" t="s">
        <v>29797</v>
      </c>
      <c r="L13048" s="190" t="s">
        <v>1439</v>
      </c>
    </row>
    <row r="13049" spans="1:12" ht="15" x14ac:dyDescent="0.25">
      <c r="A13049" s="191" t="s">
        <v>28987</v>
      </c>
      <c r="B13049" s="192" t="s">
        <v>22301</v>
      </c>
      <c r="C13049" s="192" t="s">
        <v>29797</v>
      </c>
      <c r="D13049" s="192" t="s">
        <v>29797</v>
      </c>
      <c r="E13049" s="192" t="s">
        <v>29797</v>
      </c>
      <c r="F13049" s="192" t="s">
        <v>29797</v>
      </c>
      <c r="G13049" s="192" t="s">
        <v>29797</v>
      </c>
      <c r="H13049" s="192" t="s">
        <v>29797</v>
      </c>
      <c r="I13049" s="192" t="s">
        <v>29797</v>
      </c>
      <c r="J13049" s="192" t="s">
        <v>29797</v>
      </c>
      <c r="K13049" s="192" t="s">
        <v>29797</v>
      </c>
      <c r="L13049" s="192" t="s">
        <v>1439</v>
      </c>
    </row>
    <row r="13050" spans="1:12" ht="15" x14ac:dyDescent="0.25">
      <c r="A13050" s="189" t="s">
        <v>18453</v>
      </c>
      <c r="B13050" s="190" t="s">
        <v>22302</v>
      </c>
      <c r="C13050" s="190" t="s">
        <v>29797</v>
      </c>
      <c r="D13050" s="190" t="s">
        <v>29797</v>
      </c>
      <c r="E13050" s="190" t="s">
        <v>29797</v>
      </c>
      <c r="F13050" s="190" t="s">
        <v>29797</v>
      </c>
      <c r="G13050" s="190" t="s">
        <v>29797</v>
      </c>
      <c r="H13050" s="190" t="s">
        <v>31828</v>
      </c>
      <c r="I13050" s="190" t="s">
        <v>31829</v>
      </c>
      <c r="J13050" s="190" t="s">
        <v>31325</v>
      </c>
      <c r="K13050" s="190" t="s">
        <v>5073</v>
      </c>
      <c r="L13050" s="190" t="s">
        <v>1447</v>
      </c>
    </row>
    <row r="13051" spans="1:12" ht="15" x14ac:dyDescent="0.25">
      <c r="A13051" s="191" t="s">
        <v>12736</v>
      </c>
      <c r="B13051" s="192" t="s">
        <v>12737</v>
      </c>
      <c r="C13051" s="192" t="s">
        <v>29797</v>
      </c>
      <c r="D13051" s="192" t="s">
        <v>29797</v>
      </c>
      <c r="E13051" s="192" t="s">
        <v>29797</v>
      </c>
      <c r="F13051" s="192" t="s">
        <v>29797</v>
      </c>
      <c r="G13051" s="192" t="s">
        <v>29797</v>
      </c>
      <c r="H13051" s="192" t="s">
        <v>32108</v>
      </c>
      <c r="I13051" s="192" t="s">
        <v>32109</v>
      </c>
      <c r="J13051" s="192" t="s">
        <v>31325</v>
      </c>
      <c r="K13051" s="192" t="s">
        <v>5073</v>
      </c>
      <c r="L13051" s="192" t="s">
        <v>1447</v>
      </c>
    </row>
    <row r="13052" spans="1:12" ht="15" x14ac:dyDescent="0.25">
      <c r="A13052" s="189" t="s">
        <v>28988</v>
      </c>
      <c r="B13052" s="190" t="s">
        <v>22303</v>
      </c>
      <c r="C13052" s="190" t="s">
        <v>29797</v>
      </c>
      <c r="D13052" s="190" t="s">
        <v>29797</v>
      </c>
      <c r="E13052" s="190" t="s">
        <v>29797</v>
      </c>
      <c r="F13052" s="190" t="s">
        <v>29797</v>
      </c>
      <c r="G13052" s="190" t="s">
        <v>29797</v>
      </c>
      <c r="H13052" s="190" t="s">
        <v>29797</v>
      </c>
      <c r="I13052" s="190" t="s">
        <v>29797</v>
      </c>
      <c r="J13052" s="190" t="s">
        <v>29797</v>
      </c>
      <c r="K13052" s="190" t="s">
        <v>29797</v>
      </c>
      <c r="L13052" s="190" t="s">
        <v>1468</v>
      </c>
    </row>
    <row r="13053" spans="1:12" ht="15" x14ac:dyDescent="0.25">
      <c r="A13053" s="191" t="s">
        <v>18454</v>
      </c>
      <c r="B13053" s="192" t="s">
        <v>22304</v>
      </c>
      <c r="C13053" s="192" t="s">
        <v>29812</v>
      </c>
      <c r="D13053" s="192" t="s">
        <v>29813</v>
      </c>
      <c r="E13053" s="192" t="s">
        <v>31004</v>
      </c>
      <c r="F13053" s="192" t="s">
        <v>29804</v>
      </c>
      <c r="G13053" s="192" t="s">
        <v>31186</v>
      </c>
      <c r="H13053" s="192" t="s">
        <v>31809</v>
      </c>
      <c r="I13053" s="192" t="s">
        <v>5073</v>
      </c>
      <c r="J13053" s="192" t="s">
        <v>31325</v>
      </c>
      <c r="K13053" s="192" t="s">
        <v>5073</v>
      </c>
      <c r="L13053" s="192" t="s">
        <v>1447</v>
      </c>
    </row>
    <row r="13054" spans="1:12" ht="15" x14ac:dyDescent="0.25">
      <c r="A13054" s="189" t="s">
        <v>18455</v>
      </c>
      <c r="B13054" s="190" t="s">
        <v>22305</v>
      </c>
      <c r="C13054" s="190" t="s">
        <v>29797</v>
      </c>
      <c r="D13054" s="190" t="s">
        <v>29797</v>
      </c>
      <c r="E13054" s="190" t="s">
        <v>29797</v>
      </c>
      <c r="F13054" s="190" t="s">
        <v>29797</v>
      </c>
      <c r="G13054" s="190" t="s">
        <v>29797</v>
      </c>
      <c r="H13054" s="190" t="s">
        <v>29797</v>
      </c>
      <c r="I13054" s="190" t="s">
        <v>29797</v>
      </c>
      <c r="J13054" s="190" t="s">
        <v>29797</v>
      </c>
      <c r="K13054" s="190" t="s">
        <v>29797</v>
      </c>
      <c r="L13054" s="190" t="s">
        <v>1447</v>
      </c>
    </row>
    <row r="13055" spans="1:12" ht="15" x14ac:dyDescent="0.25">
      <c r="A13055" s="191" t="s">
        <v>12738</v>
      </c>
      <c r="B13055" s="192" t="s">
        <v>12739</v>
      </c>
      <c r="C13055" s="192" t="s">
        <v>29797</v>
      </c>
      <c r="D13055" s="192" t="s">
        <v>29797</v>
      </c>
      <c r="E13055" s="192" t="s">
        <v>29797</v>
      </c>
      <c r="F13055" s="192" t="s">
        <v>29797</v>
      </c>
      <c r="G13055" s="192" t="s">
        <v>29797</v>
      </c>
      <c r="H13055" s="192" t="s">
        <v>33363</v>
      </c>
      <c r="I13055" s="192" t="s">
        <v>33364</v>
      </c>
      <c r="J13055" s="192" t="s">
        <v>29979</v>
      </c>
      <c r="K13055" s="192" t="s">
        <v>6308</v>
      </c>
      <c r="L13055" s="192" t="s">
        <v>1447</v>
      </c>
    </row>
    <row r="13056" spans="1:12" ht="15" x14ac:dyDescent="0.25">
      <c r="A13056" s="189" t="s">
        <v>18456</v>
      </c>
      <c r="B13056" s="190" t="s">
        <v>28989</v>
      </c>
      <c r="C13056" s="190" t="s">
        <v>29797</v>
      </c>
      <c r="D13056" s="190" t="s">
        <v>29797</v>
      </c>
      <c r="E13056" s="190" t="s">
        <v>29797</v>
      </c>
      <c r="F13056" s="190" t="s">
        <v>29797</v>
      </c>
      <c r="G13056" s="190" t="s">
        <v>29797</v>
      </c>
      <c r="H13056" s="190" t="s">
        <v>31307</v>
      </c>
      <c r="I13056" s="190" t="s">
        <v>5062</v>
      </c>
      <c r="J13056" s="190" t="s">
        <v>29821</v>
      </c>
      <c r="K13056" s="190" t="s">
        <v>5062</v>
      </c>
      <c r="L13056" s="190" t="s">
        <v>1447</v>
      </c>
    </row>
    <row r="13057" spans="1:12" ht="15" x14ac:dyDescent="0.25">
      <c r="A13057" s="191" t="s">
        <v>12740</v>
      </c>
      <c r="B13057" s="192" t="s">
        <v>12741</v>
      </c>
      <c r="C13057" s="192" t="s">
        <v>29797</v>
      </c>
      <c r="D13057" s="192" t="s">
        <v>29797</v>
      </c>
      <c r="E13057" s="192" t="s">
        <v>29797</v>
      </c>
      <c r="F13057" s="192" t="s">
        <v>29797</v>
      </c>
      <c r="G13057" s="192" t="s">
        <v>29797</v>
      </c>
      <c r="H13057" s="192" t="s">
        <v>31470</v>
      </c>
      <c r="I13057" s="192" t="s">
        <v>31471</v>
      </c>
      <c r="J13057" s="192" t="s">
        <v>31325</v>
      </c>
      <c r="K13057" s="192" t="s">
        <v>5073</v>
      </c>
      <c r="L13057" s="192" t="s">
        <v>1447</v>
      </c>
    </row>
    <row r="13058" spans="1:12" ht="15" x14ac:dyDescent="0.25">
      <c r="A13058" s="189" t="s">
        <v>28990</v>
      </c>
      <c r="B13058" s="190" t="s">
        <v>12742</v>
      </c>
      <c r="C13058" s="190" t="s">
        <v>29797</v>
      </c>
      <c r="D13058" s="190" t="s">
        <v>29797</v>
      </c>
      <c r="E13058" s="190" t="s">
        <v>29797</v>
      </c>
      <c r="F13058" s="190" t="s">
        <v>29797</v>
      </c>
      <c r="G13058" s="190" t="s">
        <v>29797</v>
      </c>
      <c r="H13058" s="190" t="s">
        <v>29797</v>
      </c>
      <c r="I13058" s="190" t="s">
        <v>29797</v>
      </c>
      <c r="J13058" s="190" t="s">
        <v>29797</v>
      </c>
      <c r="K13058" s="190" t="s">
        <v>29797</v>
      </c>
      <c r="L13058" s="190" t="s">
        <v>2704</v>
      </c>
    </row>
    <row r="13059" spans="1:12" ht="15" x14ac:dyDescent="0.25">
      <c r="A13059" s="191" t="s">
        <v>28991</v>
      </c>
      <c r="B13059" s="192" t="s">
        <v>22306</v>
      </c>
      <c r="C13059" s="192" t="s">
        <v>29797</v>
      </c>
      <c r="D13059" s="192" t="s">
        <v>29797</v>
      </c>
      <c r="E13059" s="192" t="s">
        <v>29797</v>
      </c>
      <c r="F13059" s="192" t="s">
        <v>29797</v>
      </c>
      <c r="G13059" s="192" t="s">
        <v>29797</v>
      </c>
      <c r="H13059" s="192" t="s">
        <v>29797</v>
      </c>
      <c r="I13059" s="192" t="s">
        <v>29797</v>
      </c>
      <c r="J13059" s="192" t="s">
        <v>29797</v>
      </c>
      <c r="K13059" s="192" t="s">
        <v>29797</v>
      </c>
      <c r="L13059" s="192" t="s">
        <v>1441</v>
      </c>
    </row>
    <row r="13060" spans="1:12" ht="15" x14ac:dyDescent="0.25">
      <c r="A13060" s="189" t="s">
        <v>28992</v>
      </c>
      <c r="B13060" s="190" t="s">
        <v>12743</v>
      </c>
      <c r="C13060" s="190" t="s">
        <v>29797</v>
      </c>
      <c r="D13060" s="190" t="s">
        <v>29797</v>
      </c>
      <c r="E13060" s="190" t="s">
        <v>29797</v>
      </c>
      <c r="F13060" s="190" t="s">
        <v>29797</v>
      </c>
      <c r="G13060" s="190" t="s">
        <v>29797</v>
      </c>
      <c r="H13060" s="190" t="s">
        <v>29797</v>
      </c>
      <c r="I13060" s="190" t="s">
        <v>29797</v>
      </c>
      <c r="J13060" s="190" t="s">
        <v>29797</v>
      </c>
      <c r="K13060" s="190" t="s">
        <v>29797</v>
      </c>
      <c r="L13060" s="190" t="s">
        <v>1465</v>
      </c>
    </row>
    <row r="13061" spans="1:12" ht="15" x14ac:dyDescent="0.25">
      <c r="A13061" s="191" t="s">
        <v>28993</v>
      </c>
      <c r="B13061" s="192" t="s">
        <v>22307</v>
      </c>
      <c r="C13061" s="192" t="s">
        <v>29797</v>
      </c>
      <c r="D13061" s="192" t="s">
        <v>29797</v>
      </c>
      <c r="E13061" s="192" t="s">
        <v>29797</v>
      </c>
      <c r="F13061" s="192" t="s">
        <v>29797</v>
      </c>
      <c r="G13061" s="192" t="s">
        <v>29797</v>
      </c>
      <c r="H13061" s="192" t="s">
        <v>29797</v>
      </c>
      <c r="I13061" s="192" t="s">
        <v>29797</v>
      </c>
      <c r="J13061" s="192" t="s">
        <v>29797</v>
      </c>
      <c r="K13061" s="192" t="s">
        <v>29797</v>
      </c>
      <c r="L13061" s="192" t="s">
        <v>33517</v>
      </c>
    </row>
    <row r="13062" spans="1:12" ht="15" x14ac:dyDescent="0.25">
      <c r="A13062" s="189" t="s">
        <v>28994</v>
      </c>
      <c r="B13062" s="190" t="s">
        <v>22308</v>
      </c>
      <c r="C13062" s="190" t="s">
        <v>29797</v>
      </c>
      <c r="D13062" s="190" t="s">
        <v>29797</v>
      </c>
      <c r="E13062" s="190" t="s">
        <v>29797</v>
      </c>
      <c r="F13062" s="190" t="s">
        <v>29797</v>
      </c>
      <c r="G13062" s="190" t="s">
        <v>29797</v>
      </c>
      <c r="H13062" s="190" t="s">
        <v>29797</v>
      </c>
      <c r="I13062" s="190" t="s">
        <v>29797</v>
      </c>
      <c r="J13062" s="190" t="s">
        <v>29797</v>
      </c>
      <c r="K13062" s="190" t="s">
        <v>29797</v>
      </c>
      <c r="L13062" s="190" t="s">
        <v>1468</v>
      </c>
    </row>
    <row r="13063" spans="1:12" ht="15" x14ac:dyDescent="0.25">
      <c r="A13063" s="191" t="s">
        <v>12744</v>
      </c>
      <c r="B13063" s="192" t="s">
        <v>12745</v>
      </c>
      <c r="C13063" s="192" t="s">
        <v>29828</v>
      </c>
      <c r="D13063" s="192" t="s">
        <v>29797</v>
      </c>
      <c r="E13063" s="192" t="s">
        <v>31187</v>
      </c>
      <c r="F13063" s="192" t="s">
        <v>29797</v>
      </c>
      <c r="G13063" s="192" t="s">
        <v>29797</v>
      </c>
      <c r="H13063" s="192" t="s">
        <v>31409</v>
      </c>
      <c r="I13063" s="192" t="s">
        <v>5062</v>
      </c>
      <c r="J13063" s="192" t="s">
        <v>29821</v>
      </c>
      <c r="K13063" s="192" t="s">
        <v>5062</v>
      </c>
      <c r="L13063" s="192" t="s">
        <v>1447</v>
      </c>
    </row>
    <row r="13064" spans="1:12" ht="15" x14ac:dyDescent="0.25">
      <c r="A13064" s="189" t="s">
        <v>28995</v>
      </c>
      <c r="B13064" s="190" t="s">
        <v>2375</v>
      </c>
      <c r="C13064" s="190" t="s">
        <v>29797</v>
      </c>
      <c r="D13064" s="190" t="s">
        <v>29797</v>
      </c>
      <c r="E13064" s="190" t="s">
        <v>29797</v>
      </c>
      <c r="F13064" s="190" t="s">
        <v>29797</v>
      </c>
      <c r="G13064" s="190" t="s">
        <v>29797</v>
      </c>
      <c r="H13064" s="190" t="s">
        <v>29797</v>
      </c>
      <c r="I13064" s="190" t="s">
        <v>29797</v>
      </c>
      <c r="J13064" s="190" t="s">
        <v>29797</v>
      </c>
      <c r="K13064" s="190" t="s">
        <v>29797</v>
      </c>
      <c r="L13064" s="190" t="s">
        <v>2704</v>
      </c>
    </row>
    <row r="13065" spans="1:12" ht="15" x14ac:dyDescent="0.25">
      <c r="A13065" s="191" t="s">
        <v>12746</v>
      </c>
      <c r="B13065" s="192" t="s">
        <v>12747</v>
      </c>
      <c r="C13065" s="192" t="s">
        <v>29797</v>
      </c>
      <c r="D13065" s="192" t="s">
        <v>29797</v>
      </c>
      <c r="E13065" s="192" t="s">
        <v>29797</v>
      </c>
      <c r="F13065" s="192" t="s">
        <v>29797</v>
      </c>
      <c r="G13065" s="192" t="s">
        <v>29797</v>
      </c>
      <c r="H13065" s="192" t="s">
        <v>31402</v>
      </c>
      <c r="I13065" s="192" t="s">
        <v>31403</v>
      </c>
      <c r="J13065" s="192" t="s">
        <v>29821</v>
      </c>
      <c r="K13065" s="192" t="s">
        <v>5062</v>
      </c>
      <c r="L13065" s="192" t="s">
        <v>1447</v>
      </c>
    </row>
    <row r="13066" spans="1:12" ht="15" x14ac:dyDescent="0.25">
      <c r="A13066" s="189" t="s">
        <v>28996</v>
      </c>
      <c r="B13066" s="190" t="s">
        <v>28997</v>
      </c>
      <c r="C13066" s="190" t="s">
        <v>29797</v>
      </c>
      <c r="D13066" s="190" t="s">
        <v>29797</v>
      </c>
      <c r="E13066" s="190" t="s">
        <v>29797</v>
      </c>
      <c r="F13066" s="190" t="s">
        <v>29797</v>
      </c>
      <c r="G13066" s="190" t="s">
        <v>29797</v>
      </c>
      <c r="H13066" s="190" t="s">
        <v>29797</v>
      </c>
      <c r="I13066" s="190" t="s">
        <v>29797</v>
      </c>
      <c r="J13066" s="190" t="s">
        <v>29797</v>
      </c>
      <c r="K13066" s="190" t="s">
        <v>29797</v>
      </c>
      <c r="L13066" s="190" t="s">
        <v>1441</v>
      </c>
    </row>
    <row r="13067" spans="1:12" ht="15" x14ac:dyDescent="0.25">
      <c r="A13067" s="191" t="s">
        <v>28998</v>
      </c>
      <c r="B13067" s="192" t="s">
        <v>22309</v>
      </c>
      <c r="C13067" s="192" t="s">
        <v>29797</v>
      </c>
      <c r="D13067" s="192" t="s">
        <v>29797</v>
      </c>
      <c r="E13067" s="192" t="s">
        <v>29797</v>
      </c>
      <c r="F13067" s="192" t="s">
        <v>29797</v>
      </c>
      <c r="G13067" s="192" t="s">
        <v>29797</v>
      </c>
      <c r="H13067" s="192" t="s">
        <v>29797</v>
      </c>
      <c r="I13067" s="192" t="s">
        <v>29797</v>
      </c>
      <c r="J13067" s="192" t="s">
        <v>29797</v>
      </c>
      <c r="K13067" s="192" t="s">
        <v>29797</v>
      </c>
      <c r="L13067" s="192" t="s">
        <v>1466</v>
      </c>
    </row>
    <row r="13068" spans="1:12" ht="15" x14ac:dyDescent="0.25">
      <c r="A13068" s="189" t="s">
        <v>12748</v>
      </c>
      <c r="B13068" s="190" t="s">
        <v>12749</v>
      </c>
      <c r="C13068" s="190" t="s">
        <v>29797</v>
      </c>
      <c r="D13068" s="190" t="s">
        <v>29797</v>
      </c>
      <c r="E13068" s="190" t="s">
        <v>29797</v>
      </c>
      <c r="F13068" s="190" t="s">
        <v>29797</v>
      </c>
      <c r="G13068" s="190" t="s">
        <v>29797</v>
      </c>
      <c r="H13068" s="190" t="s">
        <v>31623</v>
      </c>
      <c r="I13068" s="190" t="s">
        <v>31624</v>
      </c>
      <c r="J13068" s="190" t="s">
        <v>29821</v>
      </c>
      <c r="K13068" s="190" t="s">
        <v>5062</v>
      </c>
      <c r="L13068" s="190" t="s">
        <v>1447</v>
      </c>
    </row>
    <row r="13069" spans="1:12" ht="15" x14ac:dyDescent="0.25">
      <c r="A13069" s="191" t="s">
        <v>12750</v>
      </c>
      <c r="B13069" s="192" t="s">
        <v>12751</v>
      </c>
      <c r="C13069" s="192" t="s">
        <v>29797</v>
      </c>
      <c r="D13069" s="192" t="s">
        <v>29797</v>
      </c>
      <c r="E13069" s="192" t="s">
        <v>29797</v>
      </c>
      <c r="F13069" s="192" t="s">
        <v>29797</v>
      </c>
      <c r="G13069" s="192" t="s">
        <v>29797</v>
      </c>
      <c r="H13069" s="192" t="s">
        <v>31592</v>
      </c>
      <c r="I13069" s="192" t="s">
        <v>31593</v>
      </c>
      <c r="J13069" s="192" t="s">
        <v>29821</v>
      </c>
      <c r="K13069" s="192" t="s">
        <v>5062</v>
      </c>
      <c r="L13069" s="192" t="s">
        <v>1447</v>
      </c>
    </row>
    <row r="13070" spans="1:12" ht="15" x14ac:dyDescent="0.25">
      <c r="A13070" s="189" t="s">
        <v>28999</v>
      </c>
      <c r="B13070" s="190" t="s">
        <v>12752</v>
      </c>
      <c r="C13070" s="190" t="s">
        <v>29797</v>
      </c>
      <c r="D13070" s="190" t="s">
        <v>29797</v>
      </c>
      <c r="E13070" s="190" t="s">
        <v>29797</v>
      </c>
      <c r="F13070" s="190" t="s">
        <v>29797</v>
      </c>
      <c r="G13070" s="190" t="s">
        <v>29797</v>
      </c>
      <c r="H13070" s="190" t="s">
        <v>29797</v>
      </c>
      <c r="I13070" s="190" t="s">
        <v>29797</v>
      </c>
      <c r="J13070" s="190" t="s">
        <v>29797</v>
      </c>
      <c r="K13070" s="190" t="s">
        <v>29797</v>
      </c>
      <c r="L13070" s="190" t="s">
        <v>2704</v>
      </c>
    </row>
    <row r="13071" spans="1:12" ht="15" x14ac:dyDescent="0.25">
      <c r="A13071" s="191" t="s">
        <v>18457</v>
      </c>
      <c r="B13071" s="192" t="s">
        <v>22310</v>
      </c>
      <c r="C13071" s="192" t="s">
        <v>29812</v>
      </c>
      <c r="D13071" s="192" t="s">
        <v>29824</v>
      </c>
      <c r="E13071" s="192" t="s">
        <v>31188</v>
      </c>
      <c r="F13071" s="192" t="s">
        <v>29804</v>
      </c>
      <c r="G13071" s="192" t="s">
        <v>29987</v>
      </c>
      <c r="H13071" s="192" t="s">
        <v>31592</v>
      </c>
      <c r="I13071" s="192" t="s">
        <v>31593</v>
      </c>
      <c r="J13071" s="192" t="s">
        <v>29821</v>
      </c>
      <c r="K13071" s="192" t="s">
        <v>5062</v>
      </c>
      <c r="L13071" s="192" t="s">
        <v>1447</v>
      </c>
    </row>
    <row r="13072" spans="1:12" ht="15" x14ac:dyDescent="0.25">
      <c r="A13072" s="189" t="s">
        <v>18458</v>
      </c>
      <c r="B13072" s="190" t="s">
        <v>22311</v>
      </c>
      <c r="C13072" s="190" t="s">
        <v>29797</v>
      </c>
      <c r="D13072" s="190" t="s">
        <v>29797</v>
      </c>
      <c r="E13072" s="190" t="s">
        <v>29797</v>
      </c>
      <c r="F13072" s="190" t="s">
        <v>29797</v>
      </c>
      <c r="G13072" s="190" t="s">
        <v>29797</v>
      </c>
      <c r="H13072" s="190" t="s">
        <v>31496</v>
      </c>
      <c r="I13072" s="190" t="s">
        <v>31497</v>
      </c>
      <c r="J13072" s="190" t="s">
        <v>29821</v>
      </c>
      <c r="K13072" s="190" t="s">
        <v>5062</v>
      </c>
      <c r="L13072" s="190" t="s">
        <v>1447</v>
      </c>
    </row>
    <row r="13073" spans="1:12" ht="15" x14ac:dyDescent="0.25">
      <c r="A13073" s="191" t="s">
        <v>29000</v>
      </c>
      <c r="B13073" s="192" t="s">
        <v>22312</v>
      </c>
      <c r="C13073" s="192" t="s">
        <v>29797</v>
      </c>
      <c r="D13073" s="192" t="s">
        <v>29797</v>
      </c>
      <c r="E13073" s="192" t="s">
        <v>29797</v>
      </c>
      <c r="F13073" s="192" t="s">
        <v>29797</v>
      </c>
      <c r="G13073" s="192" t="s">
        <v>29797</v>
      </c>
      <c r="H13073" s="192" t="s">
        <v>29797</v>
      </c>
      <c r="I13073" s="192" t="s">
        <v>29797</v>
      </c>
      <c r="J13073" s="192" t="s">
        <v>29797</v>
      </c>
      <c r="K13073" s="192" t="s">
        <v>29797</v>
      </c>
      <c r="L13073" s="192" t="s">
        <v>1446</v>
      </c>
    </row>
    <row r="13074" spans="1:12" ht="15" x14ac:dyDescent="0.25">
      <c r="A13074" s="189" t="s">
        <v>29001</v>
      </c>
      <c r="B13074" s="190" t="s">
        <v>2376</v>
      </c>
      <c r="C13074" s="190" t="s">
        <v>29797</v>
      </c>
      <c r="D13074" s="190" t="s">
        <v>29797</v>
      </c>
      <c r="E13074" s="190" t="s">
        <v>29797</v>
      </c>
      <c r="F13074" s="190" t="s">
        <v>29797</v>
      </c>
      <c r="G13074" s="190" t="s">
        <v>29797</v>
      </c>
      <c r="H13074" s="190" t="s">
        <v>29797</v>
      </c>
      <c r="I13074" s="190" t="s">
        <v>29797</v>
      </c>
      <c r="J13074" s="190" t="s">
        <v>29797</v>
      </c>
      <c r="K13074" s="190" t="s">
        <v>29797</v>
      </c>
      <c r="L13074" s="190" t="s">
        <v>1469</v>
      </c>
    </row>
    <row r="13075" spans="1:12" ht="15" x14ac:dyDescent="0.25">
      <c r="A13075" s="191" t="s">
        <v>29002</v>
      </c>
      <c r="B13075" s="192" t="s">
        <v>22313</v>
      </c>
      <c r="C13075" s="192" t="s">
        <v>29797</v>
      </c>
      <c r="D13075" s="192" t="s">
        <v>29797</v>
      </c>
      <c r="E13075" s="192" t="s">
        <v>29797</v>
      </c>
      <c r="F13075" s="192" t="s">
        <v>29797</v>
      </c>
      <c r="G13075" s="192" t="s">
        <v>29797</v>
      </c>
      <c r="H13075" s="192" t="s">
        <v>29797</v>
      </c>
      <c r="I13075" s="192" t="s">
        <v>29797</v>
      </c>
      <c r="J13075" s="192" t="s">
        <v>29797</v>
      </c>
      <c r="K13075" s="192" t="s">
        <v>29797</v>
      </c>
      <c r="L13075" s="192" t="s">
        <v>2704</v>
      </c>
    </row>
    <row r="13076" spans="1:12" ht="15" x14ac:dyDescent="0.25">
      <c r="A13076" s="189" t="s">
        <v>18459</v>
      </c>
      <c r="B13076" s="190" t="s">
        <v>29003</v>
      </c>
      <c r="C13076" s="190" t="s">
        <v>29797</v>
      </c>
      <c r="D13076" s="190" t="s">
        <v>29797</v>
      </c>
      <c r="E13076" s="190" t="s">
        <v>29797</v>
      </c>
      <c r="F13076" s="190" t="s">
        <v>29797</v>
      </c>
      <c r="G13076" s="190" t="s">
        <v>29797</v>
      </c>
      <c r="H13076" s="190" t="s">
        <v>31876</v>
      </c>
      <c r="I13076" s="190" t="s">
        <v>31877</v>
      </c>
      <c r="J13076" s="190" t="s">
        <v>31325</v>
      </c>
      <c r="K13076" s="190" t="s">
        <v>5073</v>
      </c>
      <c r="L13076" s="190" t="s">
        <v>1447</v>
      </c>
    </row>
    <row r="13077" spans="1:12" ht="15" x14ac:dyDescent="0.25">
      <c r="A13077" s="191" t="s">
        <v>29004</v>
      </c>
      <c r="B13077" s="192" t="s">
        <v>29005</v>
      </c>
      <c r="C13077" s="192" t="s">
        <v>29797</v>
      </c>
      <c r="D13077" s="192" t="s">
        <v>29797</v>
      </c>
      <c r="E13077" s="192" t="s">
        <v>29797</v>
      </c>
      <c r="F13077" s="192" t="s">
        <v>29797</v>
      </c>
      <c r="G13077" s="192" t="s">
        <v>29797</v>
      </c>
      <c r="H13077" s="192" t="s">
        <v>33367</v>
      </c>
      <c r="I13077" s="192" t="s">
        <v>33368</v>
      </c>
      <c r="J13077" s="192" t="s">
        <v>30187</v>
      </c>
      <c r="K13077" s="192" t="s">
        <v>6089</v>
      </c>
      <c r="L13077" s="192" t="s">
        <v>1447</v>
      </c>
    </row>
    <row r="13078" spans="1:12" ht="15" x14ac:dyDescent="0.25">
      <c r="A13078" s="189" t="s">
        <v>29006</v>
      </c>
      <c r="B13078" s="190" t="s">
        <v>29007</v>
      </c>
      <c r="C13078" s="190" t="s">
        <v>29797</v>
      </c>
      <c r="D13078" s="190" t="s">
        <v>29797</v>
      </c>
      <c r="E13078" s="190" t="s">
        <v>29797</v>
      </c>
      <c r="F13078" s="190" t="s">
        <v>29797</v>
      </c>
      <c r="G13078" s="190" t="s">
        <v>29797</v>
      </c>
      <c r="H13078" s="190" t="s">
        <v>29797</v>
      </c>
      <c r="I13078" s="190" t="s">
        <v>29797</v>
      </c>
      <c r="J13078" s="190" t="s">
        <v>29797</v>
      </c>
      <c r="K13078" s="190" t="s">
        <v>29797</v>
      </c>
      <c r="L13078" s="190" t="s">
        <v>29797</v>
      </c>
    </row>
    <row r="13079" spans="1:12" ht="15" x14ac:dyDescent="0.25">
      <c r="A13079" s="191" t="s">
        <v>12753</v>
      </c>
      <c r="B13079" s="192" t="s">
        <v>12754</v>
      </c>
      <c r="C13079" s="192" t="s">
        <v>29797</v>
      </c>
      <c r="D13079" s="192" t="s">
        <v>29797</v>
      </c>
      <c r="E13079" s="192" t="s">
        <v>29797</v>
      </c>
      <c r="F13079" s="192" t="s">
        <v>29797</v>
      </c>
      <c r="G13079" s="192" t="s">
        <v>29797</v>
      </c>
      <c r="H13079" s="192" t="s">
        <v>31354</v>
      </c>
      <c r="I13079" s="192" t="s">
        <v>30165</v>
      </c>
      <c r="J13079" s="192" t="s">
        <v>29821</v>
      </c>
      <c r="K13079" s="192" t="s">
        <v>5062</v>
      </c>
      <c r="L13079" s="192" t="s">
        <v>1447</v>
      </c>
    </row>
    <row r="13080" spans="1:12" ht="15" x14ac:dyDescent="0.25">
      <c r="A13080" s="189" t="s">
        <v>6887</v>
      </c>
      <c r="B13080" s="190" t="s">
        <v>2377</v>
      </c>
      <c r="C13080" s="190" t="s">
        <v>29812</v>
      </c>
      <c r="D13080" s="190" t="s">
        <v>29813</v>
      </c>
      <c r="E13080" s="190" t="s">
        <v>31189</v>
      </c>
      <c r="F13080" s="190" t="s">
        <v>29804</v>
      </c>
      <c r="G13080" s="190" t="s">
        <v>29985</v>
      </c>
      <c r="H13080" s="190" t="s">
        <v>32394</v>
      </c>
      <c r="I13080" s="190" t="s">
        <v>32236</v>
      </c>
      <c r="J13080" s="190" t="s">
        <v>31858</v>
      </c>
      <c r="K13080" s="190" t="s">
        <v>10391</v>
      </c>
      <c r="L13080" s="190" t="s">
        <v>1447</v>
      </c>
    </row>
    <row r="13081" spans="1:12" ht="15" x14ac:dyDescent="0.25">
      <c r="A13081" s="191" t="s">
        <v>12755</v>
      </c>
      <c r="B13081" s="192" t="s">
        <v>12756</v>
      </c>
      <c r="C13081" s="192" t="s">
        <v>29797</v>
      </c>
      <c r="D13081" s="192" t="s">
        <v>29797</v>
      </c>
      <c r="E13081" s="192" t="s">
        <v>29797</v>
      </c>
      <c r="F13081" s="192" t="s">
        <v>29797</v>
      </c>
      <c r="G13081" s="192" t="s">
        <v>29797</v>
      </c>
      <c r="H13081" s="192" t="s">
        <v>31592</v>
      </c>
      <c r="I13081" s="192" t="s">
        <v>31593</v>
      </c>
      <c r="J13081" s="192" t="s">
        <v>29821</v>
      </c>
      <c r="K13081" s="192" t="s">
        <v>5062</v>
      </c>
      <c r="L13081" s="192" t="s">
        <v>1447</v>
      </c>
    </row>
    <row r="13082" spans="1:12" ht="15" x14ac:dyDescent="0.25">
      <c r="A13082" s="189" t="s">
        <v>18460</v>
      </c>
      <c r="B13082" s="190" t="s">
        <v>22314</v>
      </c>
      <c r="C13082" s="190" t="s">
        <v>29797</v>
      </c>
      <c r="D13082" s="190" t="s">
        <v>29797</v>
      </c>
      <c r="E13082" s="190" t="s">
        <v>29797</v>
      </c>
      <c r="F13082" s="190" t="s">
        <v>29797</v>
      </c>
      <c r="G13082" s="190" t="s">
        <v>29797</v>
      </c>
      <c r="H13082" s="190" t="s">
        <v>29797</v>
      </c>
      <c r="I13082" s="190" t="s">
        <v>29797</v>
      </c>
      <c r="J13082" s="190" t="s">
        <v>29797</v>
      </c>
      <c r="K13082" s="190" t="s">
        <v>29797</v>
      </c>
      <c r="L13082" s="190" t="s">
        <v>29797</v>
      </c>
    </row>
    <row r="13083" spans="1:12" ht="15" x14ac:dyDescent="0.25">
      <c r="A13083" s="191" t="s">
        <v>29008</v>
      </c>
      <c r="B13083" s="192" t="s">
        <v>12757</v>
      </c>
      <c r="C13083" s="192" t="s">
        <v>29797</v>
      </c>
      <c r="D13083" s="192" t="s">
        <v>29797</v>
      </c>
      <c r="E13083" s="192" t="s">
        <v>29797</v>
      </c>
      <c r="F13083" s="192" t="s">
        <v>29797</v>
      </c>
      <c r="G13083" s="192" t="s">
        <v>29797</v>
      </c>
      <c r="H13083" s="192" t="s">
        <v>29797</v>
      </c>
      <c r="I13083" s="192" t="s">
        <v>29797</v>
      </c>
      <c r="J13083" s="192" t="s">
        <v>29797</v>
      </c>
      <c r="K13083" s="192" t="s">
        <v>29797</v>
      </c>
      <c r="L13083" s="192" t="s">
        <v>1464</v>
      </c>
    </row>
    <row r="13084" spans="1:12" ht="15" x14ac:dyDescent="0.25">
      <c r="A13084" s="189" t="s">
        <v>12758</v>
      </c>
      <c r="B13084" s="190" t="s">
        <v>12759</v>
      </c>
      <c r="C13084" s="190" t="s">
        <v>29797</v>
      </c>
      <c r="D13084" s="190" t="s">
        <v>29797</v>
      </c>
      <c r="E13084" s="190" t="s">
        <v>29797</v>
      </c>
      <c r="F13084" s="190" t="s">
        <v>29797</v>
      </c>
      <c r="G13084" s="190" t="s">
        <v>29797</v>
      </c>
      <c r="H13084" s="190" t="s">
        <v>29797</v>
      </c>
      <c r="I13084" s="190" t="s">
        <v>29797</v>
      </c>
      <c r="J13084" s="190" t="s">
        <v>29821</v>
      </c>
      <c r="K13084" s="190" t="s">
        <v>5062</v>
      </c>
      <c r="L13084" s="190" t="s">
        <v>1447</v>
      </c>
    </row>
    <row r="13085" spans="1:12" ht="15" x14ac:dyDescent="0.25">
      <c r="A13085" s="191" t="s">
        <v>29009</v>
      </c>
      <c r="B13085" s="192" t="s">
        <v>29010</v>
      </c>
      <c r="C13085" s="192" t="s">
        <v>29797</v>
      </c>
      <c r="D13085" s="192" t="s">
        <v>29797</v>
      </c>
      <c r="E13085" s="192" t="s">
        <v>29797</v>
      </c>
      <c r="F13085" s="192" t="s">
        <v>29797</v>
      </c>
      <c r="G13085" s="192" t="s">
        <v>29797</v>
      </c>
      <c r="H13085" s="192" t="s">
        <v>29797</v>
      </c>
      <c r="I13085" s="192" t="s">
        <v>29797</v>
      </c>
      <c r="J13085" s="192" t="s">
        <v>29797</v>
      </c>
      <c r="K13085" s="192" t="s">
        <v>29797</v>
      </c>
      <c r="L13085" s="192" t="s">
        <v>1441</v>
      </c>
    </row>
    <row r="13086" spans="1:12" ht="15" x14ac:dyDescent="0.25">
      <c r="A13086" s="189" t="s">
        <v>29011</v>
      </c>
      <c r="B13086" s="190" t="s">
        <v>12760</v>
      </c>
      <c r="C13086" s="190" t="s">
        <v>29797</v>
      </c>
      <c r="D13086" s="190" t="s">
        <v>29797</v>
      </c>
      <c r="E13086" s="190" t="s">
        <v>29797</v>
      </c>
      <c r="F13086" s="190" t="s">
        <v>29797</v>
      </c>
      <c r="G13086" s="190" t="s">
        <v>29797</v>
      </c>
      <c r="H13086" s="190" t="s">
        <v>29797</v>
      </c>
      <c r="I13086" s="190" t="s">
        <v>29797</v>
      </c>
      <c r="J13086" s="190" t="s">
        <v>29797</v>
      </c>
      <c r="K13086" s="190" t="s">
        <v>29797</v>
      </c>
      <c r="L13086" s="190" t="s">
        <v>1442</v>
      </c>
    </row>
    <row r="13087" spans="1:12" ht="15" x14ac:dyDescent="0.25">
      <c r="A13087" s="191" t="s">
        <v>12761</v>
      </c>
      <c r="B13087" s="192" t="s">
        <v>12762</v>
      </c>
      <c r="C13087" s="192" t="s">
        <v>29797</v>
      </c>
      <c r="D13087" s="192" t="s">
        <v>29797</v>
      </c>
      <c r="E13087" s="192" t="s">
        <v>29797</v>
      </c>
      <c r="F13087" s="192" t="s">
        <v>29797</v>
      </c>
      <c r="G13087" s="192" t="s">
        <v>29797</v>
      </c>
      <c r="H13087" s="192" t="s">
        <v>31354</v>
      </c>
      <c r="I13087" s="192" t="s">
        <v>30165</v>
      </c>
      <c r="J13087" s="192" t="s">
        <v>29821</v>
      </c>
      <c r="K13087" s="192" t="s">
        <v>5062</v>
      </c>
      <c r="L13087" s="192" t="s">
        <v>1447</v>
      </c>
    </row>
    <row r="13088" spans="1:12" ht="15" x14ac:dyDescent="0.25">
      <c r="A13088" s="189" t="s">
        <v>29012</v>
      </c>
      <c r="B13088" s="190" t="s">
        <v>29013</v>
      </c>
      <c r="C13088" s="190" t="s">
        <v>29797</v>
      </c>
      <c r="D13088" s="190" t="s">
        <v>29797</v>
      </c>
      <c r="E13088" s="190" t="s">
        <v>29797</v>
      </c>
      <c r="F13088" s="190" t="s">
        <v>29797</v>
      </c>
      <c r="G13088" s="190" t="s">
        <v>29797</v>
      </c>
      <c r="H13088" s="190" t="s">
        <v>29797</v>
      </c>
      <c r="I13088" s="190" t="s">
        <v>29797</v>
      </c>
      <c r="J13088" s="190" t="s">
        <v>29797</v>
      </c>
      <c r="K13088" s="190" t="s">
        <v>29797</v>
      </c>
      <c r="L13088" s="190" t="s">
        <v>1438</v>
      </c>
    </row>
    <row r="13089" spans="1:12" ht="15" x14ac:dyDescent="0.25">
      <c r="A13089" s="191" t="s">
        <v>29014</v>
      </c>
      <c r="B13089" s="192" t="s">
        <v>22315</v>
      </c>
      <c r="C13089" s="192" t="s">
        <v>29797</v>
      </c>
      <c r="D13089" s="192" t="s">
        <v>29797</v>
      </c>
      <c r="E13089" s="192" t="s">
        <v>29797</v>
      </c>
      <c r="F13089" s="192" t="s">
        <v>29797</v>
      </c>
      <c r="G13089" s="192" t="s">
        <v>29797</v>
      </c>
      <c r="H13089" s="192" t="s">
        <v>29797</v>
      </c>
      <c r="I13089" s="192" t="s">
        <v>29797</v>
      </c>
      <c r="J13089" s="192" t="s">
        <v>29797</v>
      </c>
      <c r="K13089" s="192" t="s">
        <v>29797</v>
      </c>
      <c r="L13089" s="192" t="s">
        <v>1438</v>
      </c>
    </row>
    <row r="13090" spans="1:12" ht="15" x14ac:dyDescent="0.25">
      <c r="A13090" s="189" t="s">
        <v>29015</v>
      </c>
      <c r="B13090" s="190" t="s">
        <v>2378</v>
      </c>
      <c r="C13090" s="190" t="s">
        <v>29797</v>
      </c>
      <c r="D13090" s="190" t="s">
        <v>29797</v>
      </c>
      <c r="E13090" s="190" t="s">
        <v>29797</v>
      </c>
      <c r="F13090" s="190" t="s">
        <v>29797</v>
      </c>
      <c r="G13090" s="190" t="s">
        <v>29797</v>
      </c>
      <c r="H13090" s="190" t="s">
        <v>29797</v>
      </c>
      <c r="I13090" s="190" t="s">
        <v>29797</v>
      </c>
      <c r="J13090" s="190" t="s">
        <v>29797</v>
      </c>
      <c r="K13090" s="190" t="s">
        <v>29797</v>
      </c>
      <c r="L13090" s="190" t="s">
        <v>1441</v>
      </c>
    </row>
    <row r="13091" spans="1:12" ht="15" x14ac:dyDescent="0.25">
      <c r="A13091" s="191" t="s">
        <v>29016</v>
      </c>
      <c r="B13091" s="192" t="s">
        <v>2379</v>
      </c>
      <c r="C13091" s="192" t="s">
        <v>29797</v>
      </c>
      <c r="D13091" s="192" t="s">
        <v>29797</v>
      </c>
      <c r="E13091" s="192" t="s">
        <v>29797</v>
      </c>
      <c r="F13091" s="192" t="s">
        <v>29797</v>
      </c>
      <c r="G13091" s="192" t="s">
        <v>29797</v>
      </c>
      <c r="H13091" s="192" t="s">
        <v>29797</v>
      </c>
      <c r="I13091" s="192" t="s">
        <v>29797</v>
      </c>
      <c r="J13091" s="192" t="s">
        <v>29797</v>
      </c>
      <c r="K13091" s="192" t="s">
        <v>29797</v>
      </c>
      <c r="L13091" s="192" t="s">
        <v>1469</v>
      </c>
    </row>
    <row r="13092" spans="1:12" ht="15" x14ac:dyDescent="0.25">
      <c r="A13092" s="189" t="s">
        <v>18461</v>
      </c>
      <c r="B13092" s="190" t="s">
        <v>22316</v>
      </c>
      <c r="C13092" s="190" t="s">
        <v>29797</v>
      </c>
      <c r="D13092" s="190" t="s">
        <v>29797</v>
      </c>
      <c r="E13092" s="190" t="s">
        <v>29797</v>
      </c>
      <c r="F13092" s="190" t="s">
        <v>29797</v>
      </c>
      <c r="G13092" s="190" t="s">
        <v>29797</v>
      </c>
      <c r="H13092" s="190" t="s">
        <v>29797</v>
      </c>
      <c r="I13092" s="190" t="s">
        <v>29797</v>
      </c>
      <c r="J13092" s="190" t="s">
        <v>29797</v>
      </c>
      <c r="K13092" s="190" t="s">
        <v>29797</v>
      </c>
      <c r="L13092" s="190" t="s">
        <v>29797</v>
      </c>
    </row>
    <row r="13093" spans="1:12" ht="15" x14ac:dyDescent="0.25">
      <c r="A13093" s="191" t="s">
        <v>29017</v>
      </c>
      <c r="B13093" s="192" t="s">
        <v>2380</v>
      </c>
      <c r="C13093" s="192" t="s">
        <v>29797</v>
      </c>
      <c r="D13093" s="192" t="s">
        <v>29797</v>
      </c>
      <c r="E13093" s="192" t="s">
        <v>29797</v>
      </c>
      <c r="F13093" s="192" t="s">
        <v>29797</v>
      </c>
      <c r="G13093" s="192" t="s">
        <v>29797</v>
      </c>
      <c r="H13093" s="192" t="s">
        <v>29797</v>
      </c>
      <c r="I13093" s="192" t="s">
        <v>29797</v>
      </c>
      <c r="J13093" s="192" t="s">
        <v>29797</v>
      </c>
      <c r="K13093" s="192" t="s">
        <v>29797</v>
      </c>
      <c r="L13093" s="192" t="s">
        <v>1438</v>
      </c>
    </row>
    <row r="13094" spans="1:12" ht="15" x14ac:dyDescent="0.25">
      <c r="A13094" s="189" t="s">
        <v>12763</v>
      </c>
      <c r="B13094" s="190" t="s">
        <v>12764</v>
      </c>
      <c r="C13094" s="190" t="s">
        <v>29797</v>
      </c>
      <c r="D13094" s="190" t="s">
        <v>29797</v>
      </c>
      <c r="E13094" s="190" t="s">
        <v>29797</v>
      </c>
      <c r="F13094" s="190" t="s">
        <v>29797</v>
      </c>
      <c r="G13094" s="190" t="s">
        <v>29797</v>
      </c>
      <c r="H13094" s="190" t="s">
        <v>33369</v>
      </c>
      <c r="I13094" s="190" t="s">
        <v>33370</v>
      </c>
      <c r="J13094" s="190" t="s">
        <v>31325</v>
      </c>
      <c r="K13094" s="190" t="s">
        <v>5073</v>
      </c>
      <c r="L13094" s="190" t="s">
        <v>1447</v>
      </c>
    </row>
    <row r="13095" spans="1:12" ht="15" x14ac:dyDescent="0.25">
      <c r="A13095" s="191" t="s">
        <v>29018</v>
      </c>
      <c r="B13095" s="192" t="s">
        <v>29019</v>
      </c>
      <c r="C13095" s="192" t="s">
        <v>29797</v>
      </c>
      <c r="D13095" s="192" t="s">
        <v>29797</v>
      </c>
      <c r="E13095" s="192" t="s">
        <v>29797</v>
      </c>
      <c r="F13095" s="192" t="s">
        <v>29797</v>
      </c>
      <c r="G13095" s="192" t="s">
        <v>29797</v>
      </c>
      <c r="H13095" s="192" t="s">
        <v>29797</v>
      </c>
      <c r="I13095" s="192" t="s">
        <v>29797</v>
      </c>
      <c r="J13095" s="192" t="s">
        <v>29797</v>
      </c>
      <c r="K13095" s="192" t="s">
        <v>29797</v>
      </c>
      <c r="L13095" s="192" t="s">
        <v>1442</v>
      </c>
    </row>
    <row r="13096" spans="1:12" ht="15" x14ac:dyDescent="0.25">
      <c r="A13096" s="189" t="s">
        <v>29020</v>
      </c>
      <c r="B13096" s="190" t="s">
        <v>2381</v>
      </c>
      <c r="C13096" s="190" t="s">
        <v>29797</v>
      </c>
      <c r="D13096" s="190" t="s">
        <v>29797</v>
      </c>
      <c r="E13096" s="190" t="s">
        <v>29797</v>
      </c>
      <c r="F13096" s="190" t="s">
        <v>29797</v>
      </c>
      <c r="G13096" s="190" t="s">
        <v>29797</v>
      </c>
      <c r="H13096" s="190" t="s">
        <v>29797</v>
      </c>
      <c r="I13096" s="190" t="s">
        <v>29797</v>
      </c>
      <c r="J13096" s="190" t="s">
        <v>29797</v>
      </c>
      <c r="K13096" s="190" t="s">
        <v>29797</v>
      </c>
      <c r="L13096" s="190" t="s">
        <v>1468</v>
      </c>
    </row>
    <row r="13097" spans="1:12" ht="15" x14ac:dyDescent="0.25">
      <c r="A13097" s="191" t="s">
        <v>29021</v>
      </c>
      <c r="B13097" s="192" t="s">
        <v>29022</v>
      </c>
      <c r="C13097" s="192" t="s">
        <v>29797</v>
      </c>
      <c r="D13097" s="192" t="s">
        <v>29797</v>
      </c>
      <c r="E13097" s="192" t="s">
        <v>29797</v>
      </c>
      <c r="F13097" s="192" t="s">
        <v>29797</v>
      </c>
      <c r="G13097" s="192" t="s">
        <v>29797</v>
      </c>
      <c r="H13097" s="192" t="s">
        <v>29797</v>
      </c>
      <c r="I13097" s="192" t="s">
        <v>29797</v>
      </c>
      <c r="J13097" s="192" t="s">
        <v>29797</v>
      </c>
      <c r="K13097" s="192" t="s">
        <v>29797</v>
      </c>
      <c r="L13097" s="192" t="s">
        <v>29797</v>
      </c>
    </row>
    <row r="13098" spans="1:12" ht="15" x14ac:dyDescent="0.25">
      <c r="A13098" s="189" t="s">
        <v>29023</v>
      </c>
      <c r="B13098" s="190" t="s">
        <v>29024</v>
      </c>
      <c r="C13098" s="190" t="s">
        <v>29797</v>
      </c>
      <c r="D13098" s="190" t="s">
        <v>29797</v>
      </c>
      <c r="E13098" s="190" t="s">
        <v>29797</v>
      </c>
      <c r="F13098" s="190" t="s">
        <v>29797</v>
      </c>
      <c r="G13098" s="190" t="s">
        <v>29797</v>
      </c>
      <c r="H13098" s="190" t="s">
        <v>29797</v>
      </c>
      <c r="I13098" s="190" t="s">
        <v>29797</v>
      </c>
      <c r="J13098" s="190" t="s">
        <v>29797</v>
      </c>
      <c r="K13098" s="190" t="s">
        <v>29797</v>
      </c>
      <c r="L13098" s="190" t="s">
        <v>1441</v>
      </c>
    </row>
    <row r="13099" spans="1:12" ht="15" x14ac:dyDescent="0.25">
      <c r="A13099" s="191" t="s">
        <v>18462</v>
      </c>
      <c r="B13099" s="192" t="s">
        <v>29025</v>
      </c>
      <c r="C13099" s="192" t="s">
        <v>29797</v>
      </c>
      <c r="D13099" s="192" t="s">
        <v>29797</v>
      </c>
      <c r="E13099" s="192" t="s">
        <v>29797</v>
      </c>
      <c r="F13099" s="192" t="s">
        <v>29797</v>
      </c>
      <c r="G13099" s="192" t="s">
        <v>29797</v>
      </c>
      <c r="H13099" s="192" t="s">
        <v>31342</v>
      </c>
      <c r="I13099" s="192" t="s">
        <v>31343</v>
      </c>
      <c r="J13099" s="192" t="s">
        <v>29821</v>
      </c>
      <c r="K13099" s="192" t="s">
        <v>5062</v>
      </c>
      <c r="L13099" s="192" t="s">
        <v>1447</v>
      </c>
    </row>
    <row r="13100" spans="1:12" ht="15" x14ac:dyDescent="0.25">
      <c r="A13100" s="189" t="s">
        <v>29026</v>
      </c>
      <c r="B13100" s="190" t="s">
        <v>29027</v>
      </c>
      <c r="C13100" s="190" t="s">
        <v>29797</v>
      </c>
      <c r="D13100" s="190" t="s">
        <v>29797</v>
      </c>
      <c r="E13100" s="190" t="s">
        <v>29797</v>
      </c>
      <c r="F13100" s="190" t="s">
        <v>29797</v>
      </c>
      <c r="G13100" s="190" t="s">
        <v>29797</v>
      </c>
      <c r="H13100" s="190" t="s">
        <v>29797</v>
      </c>
      <c r="I13100" s="190" t="s">
        <v>29797</v>
      </c>
      <c r="J13100" s="190" t="s">
        <v>29797</v>
      </c>
      <c r="K13100" s="190" t="s">
        <v>29797</v>
      </c>
      <c r="L13100" s="190" t="s">
        <v>29797</v>
      </c>
    </row>
    <row r="13101" spans="1:12" ht="15" x14ac:dyDescent="0.25">
      <c r="A13101" s="191" t="s">
        <v>12765</v>
      </c>
      <c r="B13101" s="192" t="s">
        <v>12766</v>
      </c>
      <c r="C13101" s="192" t="s">
        <v>29797</v>
      </c>
      <c r="D13101" s="192" t="s">
        <v>29797</v>
      </c>
      <c r="E13101" s="192" t="s">
        <v>29797</v>
      </c>
      <c r="F13101" s="192" t="s">
        <v>29797</v>
      </c>
      <c r="G13101" s="192" t="s">
        <v>29797</v>
      </c>
      <c r="H13101" s="192" t="s">
        <v>33371</v>
      </c>
      <c r="I13101" s="192" t="s">
        <v>33372</v>
      </c>
      <c r="J13101" s="192" t="s">
        <v>29870</v>
      </c>
      <c r="K13101" s="192" t="s">
        <v>8069</v>
      </c>
      <c r="L13101" s="192" t="s">
        <v>1447</v>
      </c>
    </row>
    <row r="13102" spans="1:12" ht="15" x14ac:dyDescent="0.25">
      <c r="A13102" s="189" t="s">
        <v>12767</v>
      </c>
      <c r="B13102" s="190" t="s">
        <v>12768</v>
      </c>
      <c r="C13102" s="190" t="s">
        <v>29797</v>
      </c>
      <c r="D13102" s="190" t="s">
        <v>29797</v>
      </c>
      <c r="E13102" s="190" t="s">
        <v>29797</v>
      </c>
      <c r="F13102" s="190" t="s">
        <v>29797</v>
      </c>
      <c r="G13102" s="190" t="s">
        <v>29797</v>
      </c>
      <c r="H13102" s="190" t="s">
        <v>32104</v>
      </c>
      <c r="I13102" s="190" t="s">
        <v>32105</v>
      </c>
      <c r="J13102" s="190" t="s">
        <v>29821</v>
      </c>
      <c r="K13102" s="190" t="s">
        <v>5062</v>
      </c>
      <c r="L13102" s="190" t="s">
        <v>1447</v>
      </c>
    </row>
    <row r="13103" spans="1:12" ht="15" x14ac:dyDescent="0.25">
      <c r="A13103" s="191" t="s">
        <v>12769</v>
      </c>
      <c r="B13103" s="192" t="s">
        <v>12770</v>
      </c>
      <c r="C13103" s="192" t="s">
        <v>29812</v>
      </c>
      <c r="D13103" s="192" t="s">
        <v>29797</v>
      </c>
      <c r="E13103" s="192" t="s">
        <v>31190</v>
      </c>
      <c r="F13103" s="192" t="s">
        <v>29797</v>
      </c>
      <c r="G13103" s="192" t="s">
        <v>29797</v>
      </c>
      <c r="H13103" s="192" t="s">
        <v>32115</v>
      </c>
      <c r="I13103" s="192" t="s">
        <v>32116</v>
      </c>
      <c r="J13103" s="192" t="s">
        <v>29826</v>
      </c>
      <c r="K13103" s="192" t="s">
        <v>5078</v>
      </c>
      <c r="L13103" s="192" t="s">
        <v>1447</v>
      </c>
    </row>
    <row r="13104" spans="1:12" ht="15" x14ac:dyDescent="0.25">
      <c r="A13104" s="189" t="s">
        <v>6888</v>
      </c>
      <c r="B13104" s="190" t="s">
        <v>2382</v>
      </c>
      <c r="C13104" s="190" t="s">
        <v>29812</v>
      </c>
      <c r="D13104" s="190" t="s">
        <v>29824</v>
      </c>
      <c r="E13104" s="190" t="s">
        <v>31191</v>
      </c>
      <c r="F13104" s="190" t="s">
        <v>29804</v>
      </c>
      <c r="G13104" s="190" t="s">
        <v>29797</v>
      </c>
      <c r="H13104" s="190" t="s">
        <v>31460</v>
      </c>
      <c r="I13104" s="190" t="s">
        <v>29942</v>
      </c>
      <c r="J13104" s="190" t="s">
        <v>29821</v>
      </c>
      <c r="K13104" s="190" t="s">
        <v>5062</v>
      </c>
      <c r="L13104" s="190" t="s">
        <v>1447</v>
      </c>
    </row>
    <row r="13105" spans="1:12" ht="15" x14ac:dyDescent="0.25">
      <c r="A13105" s="191" t="s">
        <v>18463</v>
      </c>
      <c r="B13105" s="192" t="s">
        <v>22317</v>
      </c>
      <c r="C13105" s="192" t="s">
        <v>29797</v>
      </c>
      <c r="D13105" s="192" t="s">
        <v>29797</v>
      </c>
      <c r="E13105" s="192" t="s">
        <v>29797</v>
      </c>
      <c r="F13105" s="192" t="s">
        <v>29797</v>
      </c>
      <c r="G13105" s="192" t="s">
        <v>29797</v>
      </c>
      <c r="H13105" s="192" t="s">
        <v>31314</v>
      </c>
      <c r="I13105" s="192" t="s">
        <v>5062</v>
      </c>
      <c r="J13105" s="192" t="s">
        <v>29821</v>
      </c>
      <c r="K13105" s="192" t="s">
        <v>5062</v>
      </c>
      <c r="L13105" s="192" t="s">
        <v>1447</v>
      </c>
    </row>
    <row r="13106" spans="1:12" ht="15" x14ac:dyDescent="0.25">
      <c r="A13106" s="189" t="s">
        <v>29028</v>
      </c>
      <c r="B13106" s="190" t="s">
        <v>29029</v>
      </c>
      <c r="C13106" s="190" t="s">
        <v>29797</v>
      </c>
      <c r="D13106" s="190" t="s">
        <v>29797</v>
      </c>
      <c r="E13106" s="190" t="s">
        <v>29797</v>
      </c>
      <c r="F13106" s="190" t="s">
        <v>29797</v>
      </c>
      <c r="G13106" s="190" t="s">
        <v>29797</v>
      </c>
      <c r="H13106" s="190" t="s">
        <v>31390</v>
      </c>
      <c r="I13106" s="190" t="s">
        <v>14423</v>
      </c>
      <c r="J13106" s="190" t="s">
        <v>29821</v>
      </c>
      <c r="K13106" s="190" t="s">
        <v>5062</v>
      </c>
      <c r="L13106" s="190" t="s">
        <v>1447</v>
      </c>
    </row>
    <row r="13107" spans="1:12" ht="15" x14ac:dyDescent="0.25">
      <c r="A13107" s="191" t="s">
        <v>18464</v>
      </c>
      <c r="B13107" s="192" t="s">
        <v>22318</v>
      </c>
      <c r="C13107" s="192" t="s">
        <v>29797</v>
      </c>
      <c r="D13107" s="192" t="s">
        <v>29797</v>
      </c>
      <c r="E13107" s="192" t="s">
        <v>29797</v>
      </c>
      <c r="F13107" s="192" t="s">
        <v>29797</v>
      </c>
      <c r="G13107" s="192" t="s">
        <v>29797</v>
      </c>
      <c r="H13107" s="192" t="s">
        <v>29797</v>
      </c>
      <c r="I13107" s="192" t="s">
        <v>29797</v>
      </c>
      <c r="J13107" s="192" t="s">
        <v>29797</v>
      </c>
      <c r="K13107" s="192" t="s">
        <v>29797</v>
      </c>
      <c r="L13107" s="192" t="s">
        <v>29797</v>
      </c>
    </row>
    <row r="13108" spans="1:12" ht="15" x14ac:dyDescent="0.25">
      <c r="A13108" s="189" t="s">
        <v>18465</v>
      </c>
      <c r="B13108" s="190" t="s">
        <v>22319</v>
      </c>
      <c r="C13108" s="190" t="s">
        <v>29797</v>
      </c>
      <c r="D13108" s="190" t="s">
        <v>29797</v>
      </c>
      <c r="E13108" s="190" t="s">
        <v>29797</v>
      </c>
      <c r="F13108" s="190" t="s">
        <v>29797</v>
      </c>
      <c r="G13108" s="190" t="s">
        <v>29797</v>
      </c>
      <c r="H13108" s="190" t="s">
        <v>32045</v>
      </c>
      <c r="I13108" s="190" t="s">
        <v>31716</v>
      </c>
      <c r="J13108" s="190" t="s">
        <v>31325</v>
      </c>
      <c r="K13108" s="190" t="s">
        <v>5073</v>
      </c>
      <c r="L13108" s="190" t="s">
        <v>1447</v>
      </c>
    </row>
    <row r="13109" spans="1:12" ht="15" x14ac:dyDescent="0.25">
      <c r="A13109" s="191" t="s">
        <v>29030</v>
      </c>
      <c r="B13109" s="192" t="s">
        <v>29031</v>
      </c>
      <c r="C13109" s="192" t="s">
        <v>29797</v>
      </c>
      <c r="D13109" s="192" t="s">
        <v>29797</v>
      </c>
      <c r="E13109" s="192" t="s">
        <v>29797</v>
      </c>
      <c r="F13109" s="192" t="s">
        <v>29797</v>
      </c>
      <c r="G13109" s="192" t="s">
        <v>29797</v>
      </c>
      <c r="H13109" s="192" t="s">
        <v>29797</v>
      </c>
      <c r="I13109" s="192" t="s">
        <v>29797</v>
      </c>
      <c r="J13109" s="192" t="s">
        <v>29797</v>
      </c>
      <c r="K13109" s="192" t="s">
        <v>29797</v>
      </c>
      <c r="L13109" s="192" t="s">
        <v>29797</v>
      </c>
    </row>
    <row r="13110" spans="1:12" ht="15" x14ac:dyDescent="0.25">
      <c r="A13110" s="189" t="s">
        <v>12771</v>
      </c>
      <c r="B13110" s="190" t="s">
        <v>12772</v>
      </c>
      <c r="C13110" s="190" t="s">
        <v>29812</v>
      </c>
      <c r="D13110" s="190" t="s">
        <v>29797</v>
      </c>
      <c r="E13110" s="190" t="s">
        <v>30500</v>
      </c>
      <c r="F13110" s="190" t="s">
        <v>29797</v>
      </c>
      <c r="G13110" s="190" t="s">
        <v>29797</v>
      </c>
      <c r="H13110" s="190" t="s">
        <v>31372</v>
      </c>
      <c r="I13110" s="190" t="s">
        <v>5062</v>
      </c>
      <c r="J13110" s="190" t="s">
        <v>29821</v>
      </c>
      <c r="K13110" s="190" t="s">
        <v>5062</v>
      </c>
      <c r="L13110" s="190" t="s">
        <v>1447</v>
      </c>
    </row>
    <row r="13111" spans="1:12" ht="15" x14ac:dyDescent="0.25">
      <c r="A13111" s="191" t="s">
        <v>6889</v>
      </c>
      <c r="B13111" s="192" t="s">
        <v>29032</v>
      </c>
      <c r="C13111" s="192" t="s">
        <v>29797</v>
      </c>
      <c r="D13111" s="192" t="s">
        <v>29797</v>
      </c>
      <c r="E13111" s="192" t="s">
        <v>29797</v>
      </c>
      <c r="F13111" s="192" t="s">
        <v>29797</v>
      </c>
      <c r="G13111" s="192" t="s">
        <v>29797</v>
      </c>
      <c r="H13111" s="192" t="s">
        <v>31603</v>
      </c>
      <c r="I13111" s="192" t="s">
        <v>31604</v>
      </c>
      <c r="J13111" s="192" t="s">
        <v>29821</v>
      </c>
      <c r="K13111" s="192" t="s">
        <v>5062</v>
      </c>
      <c r="L13111" s="192" t="s">
        <v>1447</v>
      </c>
    </row>
    <row r="13112" spans="1:12" ht="15" x14ac:dyDescent="0.25">
      <c r="A13112" s="189" t="s">
        <v>18466</v>
      </c>
      <c r="B13112" s="190" t="s">
        <v>22320</v>
      </c>
      <c r="C13112" s="190" t="s">
        <v>29797</v>
      </c>
      <c r="D13112" s="190" t="s">
        <v>29797</v>
      </c>
      <c r="E13112" s="190" t="s">
        <v>29797</v>
      </c>
      <c r="F13112" s="190" t="s">
        <v>29797</v>
      </c>
      <c r="G13112" s="190" t="s">
        <v>29797</v>
      </c>
      <c r="H13112" s="190" t="s">
        <v>29797</v>
      </c>
      <c r="I13112" s="190" t="s">
        <v>29797</v>
      </c>
      <c r="J13112" s="190" t="s">
        <v>29797</v>
      </c>
      <c r="K13112" s="190" t="s">
        <v>29797</v>
      </c>
      <c r="L13112" s="190" t="s">
        <v>1447</v>
      </c>
    </row>
    <row r="13113" spans="1:12" ht="15" x14ac:dyDescent="0.25">
      <c r="A13113" s="191" t="s">
        <v>12773</v>
      </c>
      <c r="B13113" s="192" t="s">
        <v>12774</v>
      </c>
      <c r="C13113" s="192" t="s">
        <v>29797</v>
      </c>
      <c r="D13113" s="192" t="s">
        <v>29797</v>
      </c>
      <c r="E13113" s="192" t="s">
        <v>29797</v>
      </c>
      <c r="F13113" s="192" t="s">
        <v>29797</v>
      </c>
      <c r="G13113" s="192" t="s">
        <v>29797</v>
      </c>
      <c r="H13113" s="192" t="s">
        <v>31460</v>
      </c>
      <c r="I13113" s="192" t="s">
        <v>29942</v>
      </c>
      <c r="J13113" s="192" t="s">
        <v>29821</v>
      </c>
      <c r="K13113" s="192" t="s">
        <v>5062</v>
      </c>
      <c r="L13113" s="192" t="s">
        <v>1447</v>
      </c>
    </row>
    <row r="13114" spans="1:12" ht="15" x14ac:dyDescent="0.25">
      <c r="A13114" s="189" t="s">
        <v>6890</v>
      </c>
      <c r="B13114" s="190" t="s">
        <v>2383</v>
      </c>
      <c r="C13114" s="190" t="s">
        <v>29797</v>
      </c>
      <c r="D13114" s="190" t="s">
        <v>29797</v>
      </c>
      <c r="E13114" s="190" t="s">
        <v>29797</v>
      </c>
      <c r="F13114" s="190" t="s">
        <v>29797</v>
      </c>
      <c r="G13114" s="190" t="s">
        <v>29797</v>
      </c>
      <c r="H13114" s="190" t="s">
        <v>29797</v>
      </c>
      <c r="I13114" s="190" t="s">
        <v>29797</v>
      </c>
      <c r="J13114" s="190" t="s">
        <v>29797</v>
      </c>
      <c r="K13114" s="190" t="s">
        <v>29797</v>
      </c>
      <c r="L13114" s="190" t="s">
        <v>29797</v>
      </c>
    </row>
    <row r="13115" spans="1:12" ht="15" x14ac:dyDescent="0.25">
      <c r="A13115" s="191" t="s">
        <v>12775</v>
      </c>
      <c r="B13115" s="192" t="s">
        <v>12776</v>
      </c>
      <c r="C13115" s="192" t="s">
        <v>29797</v>
      </c>
      <c r="D13115" s="192" t="s">
        <v>29797</v>
      </c>
      <c r="E13115" s="192" t="s">
        <v>29797</v>
      </c>
      <c r="F13115" s="192" t="s">
        <v>29797</v>
      </c>
      <c r="G13115" s="192" t="s">
        <v>29797</v>
      </c>
      <c r="H13115" s="192" t="s">
        <v>31366</v>
      </c>
      <c r="I13115" s="192" t="s">
        <v>31367</v>
      </c>
      <c r="J13115" s="192" t="s">
        <v>29821</v>
      </c>
      <c r="K13115" s="192" t="s">
        <v>5062</v>
      </c>
      <c r="L13115" s="192" t="s">
        <v>1447</v>
      </c>
    </row>
    <row r="13116" spans="1:12" ht="15" x14ac:dyDescent="0.25">
      <c r="A13116" s="189" t="s">
        <v>6891</v>
      </c>
      <c r="B13116" s="190" t="s">
        <v>2384</v>
      </c>
      <c r="C13116" s="190" t="s">
        <v>29797</v>
      </c>
      <c r="D13116" s="190" t="s">
        <v>29797</v>
      </c>
      <c r="E13116" s="190" t="s">
        <v>29797</v>
      </c>
      <c r="F13116" s="190" t="s">
        <v>29797</v>
      </c>
      <c r="G13116" s="190" t="s">
        <v>29797</v>
      </c>
      <c r="H13116" s="190" t="s">
        <v>29797</v>
      </c>
      <c r="I13116" s="190" t="s">
        <v>29797</v>
      </c>
      <c r="J13116" s="190" t="s">
        <v>29797</v>
      </c>
      <c r="K13116" s="190" t="s">
        <v>29797</v>
      </c>
      <c r="L13116" s="190" t="s">
        <v>29797</v>
      </c>
    </row>
    <row r="13117" spans="1:12" ht="15" x14ac:dyDescent="0.25">
      <c r="A13117" s="191" t="s">
        <v>29033</v>
      </c>
      <c r="B13117" s="192" t="s">
        <v>29034</v>
      </c>
      <c r="C13117" s="192" t="s">
        <v>29797</v>
      </c>
      <c r="D13117" s="192" t="s">
        <v>29797</v>
      </c>
      <c r="E13117" s="192" t="s">
        <v>29797</v>
      </c>
      <c r="F13117" s="192" t="s">
        <v>29797</v>
      </c>
      <c r="G13117" s="192" t="s">
        <v>29797</v>
      </c>
      <c r="H13117" s="192" t="s">
        <v>29797</v>
      </c>
      <c r="I13117" s="192" t="s">
        <v>29797</v>
      </c>
      <c r="J13117" s="192" t="s">
        <v>29797</v>
      </c>
      <c r="K13117" s="192" t="s">
        <v>29797</v>
      </c>
      <c r="L13117" s="192" t="s">
        <v>1447</v>
      </c>
    </row>
    <row r="13118" spans="1:12" ht="15" x14ac:dyDescent="0.25">
      <c r="A13118" s="189" t="s">
        <v>29035</v>
      </c>
      <c r="B13118" s="190" t="s">
        <v>29036</v>
      </c>
      <c r="C13118" s="190" t="s">
        <v>29797</v>
      </c>
      <c r="D13118" s="190" t="s">
        <v>29797</v>
      </c>
      <c r="E13118" s="190" t="s">
        <v>29797</v>
      </c>
      <c r="F13118" s="190" t="s">
        <v>29797</v>
      </c>
      <c r="G13118" s="190" t="s">
        <v>29797</v>
      </c>
      <c r="H13118" s="190" t="s">
        <v>31605</v>
      </c>
      <c r="I13118" s="190" t="s">
        <v>31606</v>
      </c>
      <c r="J13118" s="190" t="s">
        <v>29821</v>
      </c>
      <c r="K13118" s="190" t="s">
        <v>5062</v>
      </c>
      <c r="L13118" s="190" t="s">
        <v>1447</v>
      </c>
    </row>
    <row r="13119" spans="1:12" ht="15" x14ac:dyDescent="0.25">
      <c r="A13119" s="191" t="s">
        <v>12777</v>
      </c>
      <c r="B13119" s="192" t="s">
        <v>12778</v>
      </c>
      <c r="C13119" s="192" t="s">
        <v>29797</v>
      </c>
      <c r="D13119" s="192" t="s">
        <v>29797</v>
      </c>
      <c r="E13119" s="192" t="s">
        <v>29797</v>
      </c>
      <c r="F13119" s="192" t="s">
        <v>29797</v>
      </c>
      <c r="G13119" s="192" t="s">
        <v>29797</v>
      </c>
      <c r="H13119" s="192" t="s">
        <v>31592</v>
      </c>
      <c r="I13119" s="192" t="s">
        <v>31593</v>
      </c>
      <c r="J13119" s="192" t="s">
        <v>29821</v>
      </c>
      <c r="K13119" s="192" t="s">
        <v>5062</v>
      </c>
      <c r="L13119" s="192" t="s">
        <v>1447</v>
      </c>
    </row>
    <row r="13120" spans="1:12" ht="15" x14ac:dyDescent="0.25">
      <c r="A13120" s="189" t="s">
        <v>12779</v>
      </c>
      <c r="B13120" s="190" t="s">
        <v>12780</v>
      </c>
      <c r="C13120" s="190" t="s">
        <v>29797</v>
      </c>
      <c r="D13120" s="190" t="s">
        <v>29797</v>
      </c>
      <c r="E13120" s="190" t="s">
        <v>29797</v>
      </c>
      <c r="F13120" s="190" t="s">
        <v>29797</v>
      </c>
      <c r="G13120" s="190" t="s">
        <v>29797</v>
      </c>
      <c r="H13120" s="190" t="s">
        <v>31395</v>
      </c>
      <c r="I13120" s="190" t="s">
        <v>31396</v>
      </c>
      <c r="J13120" s="190" t="s">
        <v>29821</v>
      </c>
      <c r="K13120" s="190" t="s">
        <v>5062</v>
      </c>
      <c r="L13120" s="190" t="s">
        <v>1447</v>
      </c>
    </row>
    <row r="13121" spans="1:12" ht="15" x14ac:dyDescent="0.25">
      <c r="A13121" s="191" t="s">
        <v>12781</v>
      </c>
      <c r="B13121" s="192" t="s">
        <v>12782</v>
      </c>
      <c r="C13121" s="192" t="s">
        <v>29797</v>
      </c>
      <c r="D13121" s="192" t="s">
        <v>29797</v>
      </c>
      <c r="E13121" s="192" t="s">
        <v>29797</v>
      </c>
      <c r="F13121" s="192" t="s">
        <v>29797</v>
      </c>
      <c r="G13121" s="192" t="s">
        <v>29797</v>
      </c>
      <c r="H13121" s="192" t="s">
        <v>32158</v>
      </c>
      <c r="I13121" s="192" t="s">
        <v>32159</v>
      </c>
      <c r="J13121" s="192" t="s">
        <v>31325</v>
      </c>
      <c r="K13121" s="192" t="s">
        <v>5073</v>
      </c>
      <c r="L13121" s="192" t="s">
        <v>1447</v>
      </c>
    </row>
    <row r="13122" spans="1:12" ht="15" x14ac:dyDescent="0.25">
      <c r="A13122" s="189" t="s">
        <v>6892</v>
      </c>
      <c r="B13122" s="190" t="s">
        <v>2385</v>
      </c>
      <c r="C13122" s="190" t="s">
        <v>29797</v>
      </c>
      <c r="D13122" s="190" t="s">
        <v>29797</v>
      </c>
      <c r="E13122" s="190" t="s">
        <v>29797</v>
      </c>
      <c r="F13122" s="190" t="s">
        <v>29797</v>
      </c>
      <c r="G13122" s="190" t="s">
        <v>29797</v>
      </c>
      <c r="H13122" s="190" t="s">
        <v>31451</v>
      </c>
      <c r="I13122" s="190" t="s">
        <v>1382</v>
      </c>
      <c r="J13122" s="190" t="s">
        <v>29821</v>
      </c>
      <c r="K13122" s="190" t="s">
        <v>5062</v>
      </c>
      <c r="L13122" s="190" t="s">
        <v>1447</v>
      </c>
    </row>
    <row r="13123" spans="1:12" ht="15" x14ac:dyDescent="0.25">
      <c r="A13123" s="191" t="s">
        <v>12783</v>
      </c>
      <c r="B13123" s="192" t="s">
        <v>12784</v>
      </c>
      <c r="C13123" s="192" t="s">
        <v>29801</v>
      </c>
      <c r="D13123" s="192" t="s">
        <v>29797</v>
      </c>
      <c r="E13123" s="192" t="s">
        <v>31192</v>
      </c>
      <c r="F13123" s="192" t="s">
        <v>29797</v>
      </c>
      <c r="G13123" s="192" t="s">
        <v>29797</v>
      </c>
      <c r="H13123" s="192" t="s">
        <v>31571</v>
      </c>
      <c r="I13123" s="192" t="s">
        <v>1391</v>
      </c>
      <c r="J13123" s="192" t="s">
        <v>29821</v>
      </c>
      <c r="K13123" s="192" t="s">
        <v>5062</v>
      </c>
      <c r="L13123" s="192" t="s">
        <v>1447</v>
      </c>
    </row>
    <row r="13124" spans="1:12" ht="15" x14ac:dyDescent="0.25">
      <c r="A13124" s="189" t="s">
        <v>12785</v>
      </c>
      <c r="B13124" s="190" t="s">
        <v>12786</v>
      </c>
      <c r="C13124" s="190" t="s">
        <v>29799</v>
      </c>
      <c r="D13124" s="190" t="s">
        <v>29797</v>
      </c>
      <c r="E13124" s="190" t="s">
        <v>31193</v>
      </c>
      <c r="F13124" s="190" t="s">
        <v>29797</v>
      </c>
      <c r="G13124" s="190" t="s">
        <v>29797</v>
      </c>
      <c r="H13124" s="190" t="s">
        <v>31460</v>
      </c>
      <c r="I13124" s="190" t="s">
        <v>29942</v>
      </c>
      <c r="J13124" s="190" t="s">
        <v>29821</v>
      </c>
      <c r="K13124" s="190" t="s">
        <v>5062</v>
      </c>
      <c r="L13124" s="190" t="s">
        <v>1447</v>
      </c>
    </row>
    <row r="13125" spans="1:12" ht="15" x14ac:dyDescent="0.25">
      <c r="A13125" s="191" t="s">
        <v>12787</v>
      </c>
      <c r="B13125" s="192" t="s">
        <v>12788</v>
      </c>
      <c r="C13125" s="192" t="s">
        <v>29797</v>
      </c>
      <c r="D13125" s="192" t="s">
        <v>29797</v>
      </c>
      <c r="E13125" s="192" t="s">
        <v>29797</v>
      </c>
      <c r="F13125" s="192" t="s">
        <v>29797</v>
      </c>
      <c r="G13125" s="192" t="s">
        <v>29797</v>
      </c>
      <c r="H13125" s="192" t="s">
        <v>32371</v>
      </c>
      <c r="I13125" s="192" t="s">
        <v>32372</v>
      </c>
      <c r="J13125" s="192" t="s">
        <v>29821</v>
      </c>
      <c r="K13125" s="192" t="s">
        <v>5062</v>
      </c>
      <c r="L13125" s="192" t="s">
        <v>1447</v>
      </c>
    </row>
    <row r="13126" spans="1:12" ht="15" x14ac:dyDescent="0.25">
      <c r="A13126" s="189" t="s">
        <v>18467</v>
      </c>
      <c r="B13126" s="190" t="s">
        <v>22321</v>
      </c>
      <c r="C13126" s="190" t="s">
        <v>29797</v>
      </c>
      <c r="D13126" s="190" t="s">
        <v>29797</v>
      </c>
      <c r="E13126" s="190" t="s">
        <v>29797</v>
      </c>
      <c r="F13126" s="190" t="s">
        <v>29797</v>
      </c>
      <c r="G13126" s="190" t="s">
        <v>29797</v>
      </c>
      <c r="H13126" s="190" t="s">
        <v>31350</v>
      </c>
      <c r="I13126" s="190" t="s">
        <v>5073</v>
      </c>
      <c r="J13126" s="190" t="s">
        <v>31325</v>
      </c>
      <c r="K13126" s="190" t="s">
        <v>5073</v>
      </c>
      <c r="L13126" s="190" t="s">
        <v>1447</v>
      </c>
    </row>
    <row r="13127" spans="1:12" ht="15" x14ac:dyDescent="0.25">
      <c r="A13127" s="191" t="s">
        <v>18468</v>
      </c>
      <c r="B13127" s="192" t="s">
        <v>22322</v>
      </c>
      <c r="C13127" s="192" t="s">
        <v>29797</v>
      </c>
      <c r="D13127" s="192" t="s">
        <v>29797</v>
      </c>
      <c r="E13127" s="192" t="s">
        <v>29797</v>
      </c>
      <c r="F13127" s="192" t="s">
        <v>29797</v>
      </c>
      <c r="G13127" s="192" t="s">
        <v>29797</v>
      </c>
      <c r="H13127" s="192" t="s">
        <v>31817</v>
      </c>
      <c r="I13127" s="192" t="s">
        <v>5078</v>
      </c>
      <c r="J13127" s="192" t="s">
        <v>29826</v>
      </c>
      <c r="K13127" s="192" t="s">
        <v>5078</v>
      </c>
      <c r="L13127" s="192" t="s">
        <v>1447</v>
      </c>
    </row>
    <row r="13128" spans="1:12" ht="15" x14ac:dyDescent="0.25">
      <c r="A13128" s="189" t="s">
        <v>12789</v>
      </c>
      <c r="B13128" s="190" t="s">
        <v>12790</v>
      </c>
      <c r="C13128" s="190" t="s">
        <v>29797</v>
      </c>
      <c r="D13128" s="190" t="s">
        <v>29797</v>
      </c>
      <c r="E13128" s="190" t="s">
        <v>29797</v>
      </c>
      <c r="F13128" s="190" t="s">
        <v>29797</v>
      </c>
      <c r="G13128" s="190" t="s">
        <v>29797</v>
      </c>
      <c r="H13128" s="190" t="s">
        <v>33278</v>
      </c>
      <c r="I13128" s="190" t="s">
        <v>33279</v>
      </c>
      <c r="J13128" s="190" t="s">
        <v>31420</v>
      </c>
      <c r="K13128" s="190" t="s">
        <v>8076</v>
      </c>
      <c r="L13128" s="190" t="s">
        <v>1447</v>
      </c>
    </row>
    <row r="13129" spans="1:12" ht="15" x14ac:dyDescent="0.25">
      <c r="A13129" s="191" t="s">
        <v>18469</v>
      </c>
      <c r="B13129" s="192" t="s">
        <v>22323</v>
      </c>
      <c r="C13129" s="192" t="s">
        <v>29797</v>
      </c>
      <c r="D13129" s="192" t="s">
        <v>29797</v>
      </c>
      <c r="E13129" s="192" t="s">
        <v>29797</v>
      </c>
      <c r="F13129" s="192" t="s">
        <v>29797</v>
      </c>
      <c r="G13129" s="192" t="s">
        <v>29797</v>
      </c>
      <c r="H13129" s="192" t="s">
        <v>31460</v>
      </c>
      <c r="I13129" s="192" t="s">
        <v>29942</v>
      </c>
      <c r="J13129" s="192" t="s">
        <v>29821</v>
      </c>
      <c r="K13129" s="192" t="s">
        <v>5062</v>
      </c>
      <c r="L13129" s="192" t="s">
        <v>1447</v>
      </c>
    </row>
    <row r="13130" spans="1:12" ht="15" x14ac:dyDescent="0.25">
      <c r="A13130" s="189" t="s">
        <v>29037</v>
      </c>
      <c r="B13130" s="190" t="s">
        <v>22324</v>
      </c>
      <c r="C13130" s="190" t="s">
        <v>29797</v>
      </c>
      <c r="D13130" s="190" t="s">
        <v>29797</v>
      </c>
      <c r="E13130" s="190" t="s">
        <v>29797</v>
      </c>
      <c r="F13130" s="190" t="s">
        <v>29797</v>
      </c>
      <c r="G13130" s="190" t="s">
        <v>29797</v>
      </c>
      <c r="H13130" s="190" t="s">
        <v>29797</v>
      </c>
      <c r="I13130" s="190" t="s">
        <v>29797</v>
      </c>
      <c r="J13130" s="190" t="s">
        <v>29797</v>
      </c>
      <c r="K13130" s="190" t="s">
        <v>29797</v>
      </c>
      <c r="L13130" s="190" t="s">
        <v>1526</v>
      </c>
    </row>
    <row r="13131" spans="1:12" ht="15" x14ac:dyDescent="0.25">
      <c r="A13131" s="191" t="s">
        <v>6893</v>
      </c>
      <c r="B13131" s="192" t="s">
        <v>2386</v>
      </c>
      <c r="C13131" s="192" t="s">
        <v>29797</v>
      </c>
      <c r="D13131" s="192" t="s">
        <v>29797</v>
      </c>
      <c r="E13131" s="192" t="s">
        <v>29797</v>
      </c>
      <c r="F13131" s="192" t="s">
        <v>29797</v>
      </c>
      <c r="G13131" s="192" t="s">
        <v>29797</v>
      </c>
      <c r="H13131" s="192" t="s">
        <v>29797</v>
      </c>
      <c r="I13131" s="192" t="s">
        <v>29797</v>
      </c>
      <c r="J13131" s="192" t="s">
        <v>31347</v>
      </c>
      <c r="K13131" s="192" t="s">
        <v>31348</v>
      </c>
      <c r="L13131" s="192" t="s">
        <v>1438</v>
      </c>
    </row>
    <row r="13132" spans="1:12" ht="15" x14ac:dyDescent="0.25">
      <c r="A13132" s="189" t="s">
        <v>29038</v>
      </c>
      <c r="B13132" s="190" t="s">
        <v>29039</v>
      </c>
      <c r="C13132" s="190" t="s">
        <v>29797</v>
      </c>
      <c r="D13132" s="190" t="s">
        <v>29797</v>
      </c>
      <c r="E13132" s="190" t="s">
        <v>29797</v>
      </c>
      <c r="F13132" s="190" t="s">
        <v>29797</v>
      </c>
      <c r="G13132" s="190" t="s">
        <v>29797</v>
      </c>
      <c r="H13132" s="190" t="s">
        <v>33373</v>
      </c>
      <c r="I13132" s="190" t="s">
        <v>33374</v>
      </c>
      <c r="J13132" s="190" t="s">
        <v>29872</v>
      </c>
      <c r="K13132" s="190" t="s">
        <v>12802</v>
      </c>
      <c r="L13132" s="190" t="s">
        <v>1447</v>
      </c>
    </row>
    <row r="13133" spans="1:12" ht="15" x14ac:dyDescent="0.25">
      <c r="A13133" s="191" t="s">
        <v>18470</v>
      </c>
      <c r="B13133" s="192" t="s">
        <v>22325</v>
      </c>
      <c r="C13133" s="192" t="s">
        <v>29797</v>
      </c>
      <c r="D13133" s="192" t="s">
        <v>29797</v>
      </c>
      <c r="E13133" s="192" t="s">
        <v>29797</v>
      </c>
      <c r="F13133" s="192" t="s">
        <v>29797</v>
      </c>
      <c r="G13133" s="192" t="s">
        <v>29797</v>
      </c>
      <c r="H13133" s="192" t="s">
        <v>32346</v>
      </c>
      <c r="I13133" s="192" t="s">
        <v>32347</v>
      </c>
      <c r="J13133" s="192" t="s">
        <v>29826</v>
      </c>
      <c r="K13133" s="192" t="s">
        <v>5078</v>
      </c>
      <c r="L13133" s="192" t="s">
        <v>1447</v>
      </c>
    </row>
    <row r="13134" spans="1:12" ht="15" x14ac:dyDescent="0.25">
      <c r="A13134" s="189" t="s">
        <v>29040</v>
      </c>
      <c r="B13134" s="190" t="s">
        <v>29041</v>
      </c>
      <c r="C13134" s="190" t="s">
        <v>29797</v>
      </c>
      <c r="D13134" s="190" t="s">
        <v>29797</v>
      </c>
      <c r="E13134" s="190" t="s">
        <v>29797</v>
      </c>
      <c r="F13134" s="190" t="s">
        <v>29797</v>
      </c>
      <c r="G13134" s="190" t="s">
        <v>29797</v>
      </c>
      <c r="H13134" s="190" t="s">
        <v>31558</v>
      </c>
      <c r="I13134" s="190" t="s">
        <v>22722</v>
      </c>
      <c r="J13134" s="190" t="s">
        <v>31325</v>
      </c>
      <c r="K13134" s="190" t="s">
        <v>5073</v>
      </c>
      <c r="L13134" s="190" t="s">
        <v>1447</v>
      </c>
    </row>
    <row r="13135" spans="1:12" ht="15" x14ac:dyDescent="0.25">
      <c r="A13135" s="191" t="s">
        <v>6894</v>
      </c>
      <c r="B13135" s="192" t="s">
        <v>2387</v>
      </c>
      <c r="C13135" s="192" t="s">
        <v>29797</v>
      </c>
      <c r="D13135" s="192" t="s">
        <v>29797</v>
      </c>
      <c r="E13135" s="192" t="s">
        <v>29797</v>
      </c>
      <c r="F13135" s="192" t="s">
        <v>29797</v>
      </c>
      <c r="G13135" s="192" t="s">
        <v>29797</v>
      </c>
      <c r="H13135" s="192" t="s">
        <v>33375</v>
      </c>
      <c r="I13135" s="192" t="s">
        <v>31795</v>
      </c>
      <c r="J13135" s="192" t="s">
        <v>29847</v>
      </c>
      <c r="K13135" s="192" t="s">
        <v>6220</v>
      </c>
      <c r="L13135" s="192" t="s">
        <v>1447</v>
      </c>
    </row>
    <row r="13136" spans="1:12" ht="15" x14ac:dyDescent="0.25">
      <c r="A13136" s="189" t="s">
        <v>29042</v>
      </c>
      <c r="B13136" s="190" t="s">
        <v>12791</v>
      </c>
      <c r="C13136" s="190" t="s">
        <v>29797</v>
      </c>
      <c r="D13136" s="190" t="s">
        <v>29797</v>
      </c>
      <c r="E13136" s="190" t="s">
        <v>29797</v>
      </c>
      <c r="F13136" s="190" t="s">
        <v>29797</v>
      </c>
      <c r="G13136" s="190" t="s">
        <v>29797</v>
      </c>
      <c r="H13136" s="190" t="s">
        <v>29797</v>
      </c>
      <c r="I13136" s="190" t="s">
        <v>29797</v>
      </c>
      <c r="J13136" s="190" t="s">
        <v>29797</v>
      </c>
      <c r="K13136" s="190" t="s">
        <v>29797</v>
      </c>
      <c r="L13136" s="190" t="s">
        <v>1438</v>
      </c>
    </row>
    <row r="13137" spans="1:12" ht="15" x14ac:dyDescent="0.25">
      <c r="A13137" s="191" t="s">
        <v>29043</v>
      </c>
      <c r="B13137" s="192" t="s">
        <v>29044</v>
      </c>
      <c r="C13137" s="192" t="s">
        <v>29797</v>
      </c>
      <c r="D13137" s="192" t="s">
        <v>29797</v>
      </c>
      <c r="E13137" s="192" t="s">
        <v>29797</v>
      </c>
      <c r="F13137" s="192" t="s">
        <v>29797</v>
      </c>
      <c r="G13137" s="192" t="s">
        <v>29797</v>
      </c>
      <c r="H13137" s="192" t="s">
        <v>31560</v>
      </c>
      <c r="I13137" s="192" t="s">
        <v>5073</v>
      </c>
      <c r="J13137" s="192" t="s">
        <v>31325</v>
      </c>
      <c r="K13137" s="192" t="s">
        <v>5073</v>
      </c>
      <c r="L13137" s="192" t="s">
        <v>1447</v>
      </c>
    </row>
    <row r="13138" spans="1:12" ht="15" x14ac:dyDescent="0.25">
      <c r="A13138" s="189" t="s">
        <v>18471</v>
      </c>
      <c r="B13138" s="190" t="s">
        <v>22326</v>
      </c>
      <c r="C13138" s="190" t="s">
        <v>29797</v>
      </c>
      <c r="D13138" s="190" t="s">
        <v>29797</v>
      </c>
      <c r="E13138" s="190" t="s">
        <v>29797</v>
      </c>
      <c r="F13138" s="190" t="s">
        <v>29797</v>
      </c>
      <c r="G13138" s="190" t="s">
        <v>29797</v>
      </c>
      <c r="H13138" s="190" t="s">
        <v>31395</v>
      </c>
      <c r="I13138" s="190" t="s">
        <v>31396</v>
      </c>
      <c r="J13138" s="190" t="s">
        <v>29821</v>
      </c>
      <c r="K13138" s="190" t="s">
        <v>5062</v>
      </c>
      <c r="L13138" s="190" t="s">
        <v>1447</v>
      </c>
    </row>
    <row r="13139" spans="1:12" ht="15" x14ac:dyDescent="0.25">
      <c r="A13139" s="191" t="s">
        <v>29045</v>
      </c>
      <c r="B13139" s="192" t="s">
        <v>29046</v>
      </c>
      <c r="C13139" s="192" t="s">
        <v>29797</v>
      </c>
      <c r="D13139" s="192" t="s">
        <v>29797</v>
      </c>
      <c r="E13139" s="192" t="s">
        <v>29797</v>
      </c>
      <c r="F13139" s="192" t="s">
        <v>29797</v>
      </c>
      <c r="G13139" s="192" t="s">
        <v>29797</v>
      </c>
      <c r="H13139" s="192" t="s">
        <v>29797</v>
      </c>
      <c r="I13139" s="192" t="s">
        <v>29797</v>
      </c>
      <c r="J13139" s="192" t="s">
        <v>29797</v>
      </c>
      <c r="K13139" s="192" t="s">
        <v>29797</v>
      </c>
      <c r="L13139" s="192" t="s">
        <v>29797</v>
      </c>
    </row>
    <row r="13140" spans="1:12" ht="15" x14ac:dyDescent="0.25">
      <c r="A13140" s="189" t="s">
        <v>18472</v>
      </c>
      <c r="B13140" s="190" t="s">
        <v>22327</v>
      </c>
      <c r="C13140" s="190" t="s">
        <v>29797</v>
      </c>
      <c r="D13140" s="190" t="s">
        <v>29797</v>
      </c>
      <c r="E13140" s="190" t="s">
        <v>29797</v>
      </c>
      <c r="F13140" s="190" t="s">
        <v>29797</v>
      </c>
      <c r="G13140" s="190" t="s">
        <v>29797</v>
      </c>
      <c r="H13140" s="190" t="s">
        <v>31765</v>
      </c>
      <c r="I13140" s="190" t="s">
        <v>5073</v>
      </c>
      <c r="J13140" s="190" t="s">
        <v>31325</v>
      </c>
      <c r="K13140" s="190" t="s">
        <v>5073</v>
      </c>
      <c r="L13140" s="190" t="s">
        <v>1447</v>
      </c>
    </row>
    <row r="13141" spans="1:12" ht="15" x14ac:dyDescent="0.25">
      <c r="A13141" s="191" t="s">
        <v>18473</v>
      </c>
      <c r="B13141" s="192" t="s">
        <v>22328</v>
      </c>
      <c r="C13141" s="192" t="s">
        <v>29797</v>
      </c>
      <c r="D13141" s="192" t="s">
        <v>29797</v>
      </c>
      <c r="E13141" s="192" t="s">
        <v>29797</v>
      </c>
      <c r="F13141" s="192" t="s">
        <v>29797</v>
      </c>
      <c r="G13141" s="192" t="s">
        <v>29797</v>
      </c>
      <c r="H13141" s="192" t="s">
        <v>31399</v>
      </c>
      <c r="I13141" s="192" t="s">
        <v>5073</v>
      </c>
      <c r="J13141" s="192" t="s">
        <v>31325</v>
      </c>
      <c r="K13141" s="192" t="s">
        <v>5073</v>
      </c>
      <c r="L13141" s="192" t="s">
        <v>1447</v>
      </c>
    </row>
    <row r="13142" spans="1:12" ht="15" x14ac:dyDescent="0.25">
      <c r="A13142" s="189" t="s">
        <v>6895</v>
      </c>
      <c r="B13142" s="190" t="s">
        <v>2388</v>
      </c>
      <c r="C13142" s="190" t="s">
        <v>29812</v>
      </c>
      <c r="D13142" s="190" t="s">
        <v>29824</v>
      </c>
      <c r="E13142" s="190" t="s">
        <v>30500</v>
      </c>
      <c r="F13142" s="190" t="s">
        <v>29804</v>
      </c>
      <c r="G13142" s="190" t="s">
        <v>30034</v>
      </c>
      <c r="H13142" s="190" t="s">
        <v>31372</v>
      </c>
      <c r="I13142" s="190" t="s">
        <v>5062</v>
      </c>
      <c r="J13142" s="190" t="s">
        <v>29821</v>
      </c>
      <c r="K13142" s="190" t="s">
        <v>5062</v>
      </c>
      <c r="L13142" s="190" t="s">
        <v>1447</v>
      </c>
    </row>
    <row r="13143" spans="1:12" ht="15" x14ac:dyDescent="0.25">
      <c r="A13143" s="191" t="s">
        <v>12792</v>
      </c>
      <c r="B13143" s="192" t="s">
        <v>9293</v>
      </c>
      <c r="C13143" s="192" t="s">
        <v>29797</v>
      </c>
      <c r="D13143" s="192" t="s">
        <v>29797</v>
      </c>
      <c r="E13143" s="192" t="s">
        <v>29797</v>
      </c>
      <c r="F13143" s="192" t="s">
        <v>29797</v>
      </c>
      <c r="G13143" s="192" t="s">
        <v>29797</v>
      </c>
      <c r="H13143" s="192" t="s">
        <v>31376</v>
      </c>
      <c r="I13143" s="192" t="s">
        <v>5062</v>
      </c>
      <c r="J13143" s="192" t="s">
        <v>29821</v>
      </c>
      <c r="K13143" s="192" t="s">
        <v>5062</v>
      </c>
      <c r="L13143" s="192" t="s">
        <v>1447</v>
      </c>
    </row>
    <row r="13144" spans="1:12" ht="15" x14ac:dyDescent="0.25">
      <c r="A13144" s="189" t="s">
        <v>18474</v>
      </c>
      <c r="B13144" s="190" t="s">
        <v>22329</v>
      </c>
      <c r="C13144" s="190" t="s">
        <v>29797</v>
      </c>
      <c r="D13144" s="190" t="s">
        <v>29797</v>
      </c>
      <c r="E13144" s="190" t="s">
        <v>29797</v>
      </c>
      <c r="F13144" s="190" t="s">
        <v>29797</v>
      </c>
      <c r="G13144" s="190" t="s">
        <v>29797</v>
      </c>
      <c r="H13144" s="190" t="s">
        <v>31390</v>
      </c>
      <c r="I13144" s="190" t="s">
        <v>14423</v>
      </c>
      <c r="J13144" s="190" t="s">
        <v>29821</v>
      </c>
      <c r="K13144" s="190" t="s">
        <v>5062</v>
      </c>
      <c r="L13144" s="190" t="s">
        <v>1447</v>
      </c>
    </row>
    <row r="13145" spans="1:12" ht="15" x14ac:dyDescent="0.25">
      <c r="A13145" s="191" t="s">
        <v>18475</v>
      </c>
      <c r="B13145" s="192" t="s">
        <v>29047</v>
      </c>
      <c r="C13145" s="192" t="s">
        <v>29797</v>
      </c>
      <c r="D13145" s="192" t="s">
        <v>29797</v>
      </c>
      <c r="E13145" s="192" t="s">
        <v>29797</v>
      </c>
      <c r="F13145" s="192" t="s">
        <v>29797</v>
      </c>
      <c r="G13145" s="192" t="s">
        <v>29797</v>
      </c>
      <c r="H13145" s="192" t="s">
        <v>31390</v>
      </c>
      <c r="I13145" s="192" t="s">
        <v>14423</v>
      </c>
      <c r="J13145" s="192" t="s">
        <v>29821</v>
      </c>
      <c r="K13145" s="192" t="s">
        <v>5062</v>
      </c>
      <c r="L13145" s="192" t="s">
        <v>1447</v>
      </c>
    </row>
    <row r="13146" spans="1:12" ht="15" x14ac:dyDescent="0.25">
      <c r="A13146" s="189" t="s">
        <v>9294</v>
      </c>
      <c r="B13146" s="190" t="s">
        <v>9295</v>
      </c>
      <c r="C13146" s="190" t="s">
        <v>29797</v>
      </c>
      <c r="D13146" s="190" t="s">
        <v>29797</v>
      </c>
      <c r="E13146" s="190" t="s">
        <v>29797</v>
      </c>
      <c r="F13146" s="190" t="s">
        <v>29797</v>
      </c>
      <c r="G13146" s="190" t="s">
        <v>29797</v>
      </c>
      <c r="H13146" s="190" t="s">
        <v>31390</v>
      </c>
      <c r="I13146" s="190" t="s">
        <v>14423</v>
      </c>
      <c r="J13146" s="190" t="s">
        <v>29821</v>
      </c>
      <c r="K13146" s="190" t="s">
        <v>5062</v>
      </c>
      <c r="L13146" s="190" t="s">
        <v>1447</v>
      </c>
    </row>
    <row r="13147" spans="1:12" ht="15" x14ac:dyDescent="0.25">
      <c r="A13147" s="191" t="s">
        <v>9296</v>
      </c>
      <c r="B13147" s="192" t="s">
        <v>9297</v>
      </c>
      <c r="C13147" s="192" t="s">
        <v>29797</v>
      </c>
      <c r="D13147" s="192" t="s">
        <v>29797</v>
      </c>
      <c r="E13147" s="192" t="s">
        <v>29797</v>
      </c>
      <c r="F13147" s="192" t="s">
        <v>29797</v>
      </c>
      <c r="G13147" s="192" t="s">
        <v>29797</v>
      </c>
      <c r="H13147" s="192" t="s">
        <v>33376</v>
      </c>
      <c r="I13147" s="192" t="s">
        <v>33377</v>
      </c>
      <c r="J13147" s="192" t="s">
        <v>30339</v>
      </c>
      <c r="K13147" s="192" t="s">
        <v>10089</v>
      </c>
      <c r="L13147" s="192" t="s">
        <v>1447</v>
      </c>
    </row>
    <row r="13148" spans="1:12" ht="15" x14ac:dyDescent="0.25">
      <c r="A13148" s="189" t="s">
        <v>9298</v>
      </c>
      <c r="B13148" s="190" t="s">
        <v>9299</v>
      </c>
      <c r="C13148" s="190" t="s">
        <v>29797</v>
      </c>
      <c r="D13148" s="190" t="s">
        <v>29797</v>
      </c>
      <c r="E13148" s="190" t="s">
        <v>29797</v>
      </c>
      <c r="F13148" s="190" t="s">
        <v>29797</v>
      </c>
      <c r="G13148" s="190" t="s">
        <v>29797</v>
      </c>
      <c r="H13148" s="190" t="s">
        <v>29797</v>
      </c>
      <c r="I13148" s="190" t="s">
        <v>29797</v>
      </c>
      <c r="J13148" s="190" t="s">
        <v>29821</v>
      </c>
      <c r="K13148" s="190" t="s">
        <v>5062</v>
      </c>
      <c r="L13148" s="190" t="s">
        <v>1447</v>
      </c>
    </row>
    <row r="13149" spans="1:12" ht="15" x14ac:dyDescent="0.25">
      <c r="A13149" s="191" t="s">
        <v>9300</v>
      </c>
      <c r="B13149" s="192" t="s">
        <v>9301</v>
      </c>
      <c r="C13149" s="192" t="s">
        <v>29797</v>
      </c>
      <c r="D13149" s="192" t="s">
        <v>29797</v>
      </c>
      <c r="E13149" s="192" t="s">
        <v>29797</v>
      </c>
      <c r="F13149" s="192" t="s">
        <v>29797</v>
      </c>
      <c r="G13149" s="192" t="s">
        <v>29797</v>
      </c>
      <c r="H13149" s="192" t="s">
        <v>32133</v>
      </c>
      <c r="I13149" s="192" t="s">
        <v>31795</v>
      </c>
      <c r="J13149" s="192" t="s">
        <v>29847</v>
      </c>
      <c r="K13149" s="192" t="s">
        <v>6220</v>
      </c>
      <c r="L13149" s="192" t="s">
        <v>1447</v>
      </c>
    </row>
    <row r="13150" spans="1:12" ht="15" x14ac:dyDescent="0.25">
      <c r="A13150" s="189" t="s">
        <v>9302</v>
      </c>
      <c r="B13150" s="190" t="s">
        <v>9303</v>
      </c>
      <c r="C13150" s="190" t="s">
        <v>29797</v>
      </c>
      <c r="D13150" s="190" t="s">
        <v>29797</v>
      </c>
      <c r="E13150" s="190" t="s">
        <v>29797</v>
      </c>
      <c r="F13150" s="190" t="s">
        <v>29797</v>
      </c>
      <c r="G13150" s="190" t="s">
        <v>29797</v>
      </c>
      <c r="H13150" s="190" t="s">
        <v>33378</v>
      </c>
      <c r="I13150" s="190" t="s">
        <v>5889</v>
      </c>
      <c r="J13150" s="190" t="s">
        <v>29832</v>
      </c>
      <c r="K13150" s="190" t="s">
        <v>5889</v>
      </c>
      <c r="L13150" s="190" t="s">
        <v>1447</v>
      </c>
    </row>
    <row r="13151" spans="1:12" ht="15" x14ac:dyDescent="0.25">
      <c r="A13151" s="191" t="s">
        <v>9304</v>
      </c>
      <c r="B13151" s="192" t="s">
        <v>9305</v>
      </c>
      <c r="C13151" s="192" t="s">
        <v>29797</v>
      </c>
      <c r="D13151" s="192" t="s">
        <v>29797</v>
      </c>
      <c r="E13151" s="192" t="s">
        <v>29797</v>
      </c>
      <c r="F13151" s="192" t="s">
        <v>29797</v>
      </c>
      <c r="G13151" s="192" t="s">
        <v>29797</v>
      </c>
      <c r="H13151" s="192" t="s">
        <v>29797</v>
      </c>
      <c r="I13151" s="192" t="s">
        <v>29797</v>
      </c>
      <c r="J13151" s="192" t="s">
        <v>31325</v>
      </c>
      <c r="K13151" s="192" t="s">
        <v>5073</v>
      </c>
      <c r="L13151" s="192" t="s">
        <v>1447</v>
      </c>
    </row>
    <row r="13152" spans="1:12" ht="15" x14ac:dyDescent="0.25">
      <c r="A13152" s="189" t="s">
        <v>9306</v>
      </c>
      <c r="B13152" s="190" t="s">
        <v>9307</v>
      </c>
      <c r="C13152" s="190" t="s">
        <v>29797</v>
      </c>
      <c r="D13152" s="190" t="s">
        <v>29797</v>
      </c>
      <c r="E13152" s="190" t="s">
        <v>29797</v>
      </c>
      <c r="F13152" s="190" t="s">
        <v>29797</v>
      </c>
      <c r="G13152" s="190" t="s">
        <v>29797</v>
      </c>
      <c r="H13152" s="190" t="s">
        <v>31314</v>
      </c>
      <c r="I13152" s="190" t="s">
        <v>5062</v>
      </c>
      <c r="J13152" s="190" t="s">
        <v>29821</v>
      </c>
      <c r="K13152" s="190" t="s">
        <v>5062</v>
      </c>
      <c r="L13152" s="190" t="s">
        <v>1447</v>
      </c>
    </row>
    <row r="13153" spans="1:12" ht="15" x14ac:dyDescent="0.25">
      <c r="A13153" s="191" t="s">
        <v>29048</v>
      </c>
      <c r="B13153" s="192" t="s">
        <v>29049</v>
      </c>
      <c r="C13153" s="192" t="s">
        <v>29797</v>
      </c>
      <c r="D13153" s="192" t="s">
        <v>29797</v>
      </c>
      <c r="E13153" s="192" t="s">
        <v>29797</v>
      </c>
      <c r="F13153" s="192" t="s">
        <v>29797</v>
      </c>
      <c r="G13153" s="192" t="s">
        <v>29797</v>
      </c>
      <c r="H13153" s="192" t="s">
        <v>29797</v>
      </c>
      <c r="I13153" s="192" t="s">
        <v>29797</v>
      </c>
      <c r="J13153" s="192" t="s">
        <v>29797</v>
      </c>
      <c r="K13153" s="192" t="s">
        <v>29797</v>
      </c>
      <c r="L13153" s="192" t="s">
        <v>29797</v>
      </c>
    </row>
    <row r="13154" spans="1:12" ht="15" x14ac:dyDescent="0.25">
      <c r="A13154" s="189" t="s">
        <v>9308</v>
      </c>
      <c r="B13154" s="190" t="s">
        <v>9309</v>
      </c>
      <c r="C13154" s="190" t="s">
        <v>29797</v>
      </c>
      <c r="D13154" s="190" t="s">
        <v>29797</v>
      </c>
      <c r="E13154" s="190" t="s">
        <v>29797</v>
      </c>
      <c r="F13154" s="190" t="s">
        <v>29797</v>
      </c>
      <c r="G13154" s="190" t="s">
        <v>29797</v>
      </c>
      <c r="H13154" s="190" t="s">
        <v>32424</v>
      </c>
      <c r="I13154" s="190" t="s">
        <v>32425</v>
      </c>
      <c r="J13154" s="190" t="s">
        <v>31325</v>
      </c>
      <c r="K13154" s="190" t="s">
        <v>5073</v>
      </c>
      <c r="L13154" s="190" t="s">
        <v>1447</v>
      </c>
    </row>
    <row r="13155" spans="1:12" ht="15" x14ac:dyDescent="0.25">
      <c r="A13155" s="191" t="s">
        <v>9310</v>
      </c>
      <c r="B13155" s="192" t="s">
        <v>9311</v>
      </c>
      <c r="C13155" s="192" t="s">
        <v>29812</v>
      </c>
      <c r="D13155" s="192" t="s">
        <v>29797</v>
      </c>
      <c r="E13155" s="192" t="s">
        <v>31194</v>
      </c>
      <c r="F13155" s="192" t="s">
        <v>29797</v>
      </c>
      <c r="G13155" s="192" t="s">
        <v>29797</v>
      </c>
      <c r="H13155" s="192" t="s">
        <v>31618</v>
      </c>
      <c r="I13155" s="192" t="s">
        <v>5078</v>
      </c>
      <c r="J13155" s="192" t="s">
        <v>29826</v>
      </c>
      <c r="K13155" s="192" t="s">
        <v>5078</v>
      </c>
      <c r="L13155" s="192" t="s">
        <v>1447</v>
      </c>
    </row>
    <row r="13156" spans="1:12" ht="15" x14ac:dyDescent="0.25">
      <c r="A13156" s="189" t="s">
        <v>29050</v>
      </c>
      <c r="B13156" s="190" t="s">
        <v>22330</v>
      </c>
      <c r="C13156" s="190" t="s">
        <v>29797</v>
      </c>
      <c r="D13156" s="190" t="s">
        <v>29797</v>
      </c>
      <c r="E13156" s="190" t="s">
        <v>29797</v>
      </c>
      <c r="F13156" s="190" t="s">
        <v>29797</v>
      </c>
      <c r="G13156" s="190" t="s">
        <v>29797</v>
      </c>
      <c r="H13156" s="190" t="s">
        <v>29797</v>
      </c>
      <c r="I13156" s="190" t="s">
        <v>29797</v>
      </c>
      <c r="J13156" s="190" t="s">
        <v>29797</v>
      </c>
      <c r="K13156" s="190" t="s">
        <v>29797</v>
      </c>
      <c r="L13156" s="190" t="s">
        <v>1469</v>
      </c>
    </row>
    <row r="13157" spans="1:12" ht="15" x14ac:dyDescent="0.25">
      <c r="A13157" s="191" t="s">
        <v>9312</v>
      </c>
      <c r="B13157" s="192" t="s">
        <v>9313</v>
      </c>
      <c r="C13157" s="192" t="s">
        <v>29797</v>
      </c>
      <c r="D13157" s="192" t="s">
        <v>29797</v>
      </c>
      <c r="E13157" s="192" t="s">
        <v>29797</v>
      </c>
      <c r="F13157" s="192" t="s">
        <v>29797</v>
      </c>
      <c r="G13157" s="192" t="s">
        <v>29797</v>
      </c>
      <c r="H13157" s="192" t="s">
        <v>31375</v>
      </c>
      <c r="I13157" s="192" t="s">
        <v>5078</v>
      </c>
      <c r="J13157" s="192" t="s">
        <v>29826</v>
      </c>
      <c r="K13157" s="192" t="s">
        <v>5078</v>
      </c>
      <c r="L13157" s="192" t="s">
        <v>1447</v>
      </c>
    </row>
    <row r="13158" spans="1:12" ht="15" x14ac:dyDescent="0.25">
      <c r="A13158" s="189" t="s">
        <v>9314</v>
      </c>
      <c r="B13158" s="190" t="s">
        <v>9315</v>
      </c>
      <c r="C13158" s="190" t="s">
        <v>29812</v>
      </c>
      <c r="D13158" s="190" t="s">
        <v>29797</v>
      </c>
      <c r="E13158" s="190" t="s">
        <v>31195</v>
      </c>
      <c r="F13158" s="190" t="s">
        <v>29797</v>
      </c>
      <c r="G13158" s="190" t="s">
        <v>29797</v>
      </c>
      <c r="H13158" s="190" t="s">
        <v>32167</v>
      </c>
      <c r="I13158" s="190" t="s">
        <v>31414</v>
      </c>
      <c r="J13158" s="190" t="s">
        <v>30441</v>
      </c>
      <c r="K13158" s="190" t="s">
        <v>9190</v>
      </c>
      <c r="L13158" s="190" t="s">
        <v>1447</v>
      </c>
    </row>
    <row r="13159" spans="1:12" ht="15" x14ac:dyDescent="0.25">
      <c r="A13159" s="191" t="s">
        <v>18476</v>
      </c>
      <c r="B13159" s="192" t="s">
        <v>22331</v>
      </c>
      <c r="C13159" s="192" t="s">
        <v>29797</v>
      </c>
      <c r="D13159" s="192" t="s">
        <v>29797</v>
      </c>
      <c r="E13159" s="192" t="s">
        <v>31196</v>
      </c>
      <c r="F13159" s="192" t="s">
        <v>29797</v>
      </c>
      <c r="G13159" s="192" t="s">
        <v>29797</v>
      </c>
      <c r="H13159" s="192" t="s">
        <v>31421</v>
      </c>
      <c r="I13159" s="192" t="s">
        <v>5073</v>
      </c>
      <c r="J13159" s="192" t="s">
        <v>31325</v>
      </c>
      <c r="K13159" s="192" t="s">
        <v>5073</v>
      </c>
      <c r="L13159" s="192" t="s">
        <v>1447</v>
      </c>
    </row>
    <row r="13160" spans="1:12" ht="15" x14ac:dyDescent="0.25">
      <c r="A13160" s="189" t="s">
        <v>6896</v>
      </c>
      <c r="B13160" s="190" t="s">
        <v>2389</v>
      </c>
      <c r="C13160" s="190" t="s">
        <v>29812</v>
      </c>
      <c r="D13160" s="190" t="s">
        <v>29824</v>
      </c>
      <c r="E13160" s="190" t="s">
        <v>29966</v>
      </c>
      <c r="F13160" s="190" t="s">
        <v>29804</v>
      </c>
      <c r="G13160" s="190" t="s">
        <v>29845</v>
      </c>
      <c r="H13160" s="190" t="s">
        <v>31519</v>
      </c>
      <c r="I13160" s="190" t="s">
        <v>31520</v>
      </c>
      <c r="J13160" s="190" t="s">
        <v>29821</v>
      </c>
      <c r="K13160" s="190" t="s">
        <v>5062</v>
      </c>
      <c r="L13160" s="190" t="s">
        <v>1447</v>
      </c>
    </row>
    <row r="13161" spans="1:12" ht="15" x14ac:dyDescent="0.25">
      <c r="A13161" s="191" t="s">
        <v>6897</v>
      </c>
      <c r="B13161" s="192" t="s">
        <v>2390</v>
      </c>
      <c r="C13161" s="192" t="s">
        <v>29812</v>
      </c>
      <c r="D13161" s="192" t="s">
        <v>29824</v>
      </c>
      <c r="E13161" s="192" t="s">
        <v>31197</v>
      </c>
      <c r="F13161" s="192" t="s">
        <v>29804</v>
      </c>
      <c r="G13161" s="192" t="s">
        <v>29995</v>
      </c>
      <c r="H13161" s="192" t="s">
        <v>31460</v>
      </c>
      <c r="I13161" s="192" t="s">
        <v>29942</v>
      </c>
      <c r="J13161" s="192" t="s">
        <v>29821</v>
      </c>
      <c r="K13161" s="192" t="s">
        <v>5062</v>
      </c>
      <c r="L13161" s="192" t="s">
        <v>1447</v>
      </c>
    </row>
    <row r="13162" spans="1:12" ht="15" x14ac:dyDescent="0.25">
      <c r="A13162" s="189" t="s">
        <v>18477</v>
      </c>
      <c r="B13162" s="190" t="s">
        <v>22332</v>
      </c>
      <c r="C13162" s="190" t="s">
        <v>29797</v>
      </c>
      <c r="D13162" s="190" t="s">
        <v>29797</v>
      </c>
      <c r="E13162" s="190" t="s">
        <v>29797</v>
      </c>
      <c r="F13162" s="190" t="s">
        <v>29797</v>
      </c>
      <c r="G13162" s="190" t="s">
        <v>29797</v>
      </c>
      <c r="H13162" s="190" t="s">
        <v>33379</v>
      </c>
      <c r="I13162" s="190" t="s">
        <v>33380</v>
      </c>
      <c r="J13162" s="190" t="s">
        <v>31325</v>
      </c>
      <c r="K13162" s="190" t="s">
        <v>5073</v>
      </c>
      <c r="L13162" s="190" t="s">
        <v>1447</v>
      </c>
    </row>
    <row r="13163" spans="1:12" ht="15" x14ac:dyDescent="0.25">
      <c r="A13163" s="191" t="s">
        <v>29051</v>
      </c>
      <c r="B13163" s="192" t="s">
        <v>29052</v>
      </c>
      <c r="C13163" s="192" t="s">
        <v>29797</v>
      </c>
      <c r="D13163" s="192" t="s">
        <v>29797</v>
      </c>
      <c r="E13163" s="192" t="s">
        <v>29797</v>
      </c>
      <c r="F13163" s="192" t="s">
        <v>29797</v>
      </c>
      <c r="G13163" s="192" t="s">
        <v>29797</v>
      </c>
      <c r="H13163" s="192" t="s">
        <v>31540</v>
      </c>
      <c r="I13163" s="192" t="s">
        <v>31541</v>
      </c>
      <c r="J13163" s="192" t="s">
        <v>31325</v>
      </c>
      <c r="K13163" s="192" t="s">
        <v>5073</v>
      </c>
      <c r="L13163" s="192" t="s">
        <v>1447</v>
      </c>
    </row>
    <row r="13164" spans="1:12" ht="15" x14ac:dyDescent="0.25">
      <c r="A13164" s="189" t="s">
        <v>29053</v>
      </c>
      <c r="B13164" s="190" t="s">
        <v>29054</v>
      </c>
      <c r="C13164" s="190" t="s">
        <v>29797</v>
      </c>
      <c r="D13164" s="190" t="s">
        <v>29797</v>
      </c>
      <c r="E13164" s="190" t="s">
        <v>29797</v>
      </c>
      <c r="F13164" s="190" t="s">
        <v>29797</v>
      </c>
      <c r="G13164" s="190" t="s">
        <v>29797</v>
      </c>
      <c r="H13164" s="190" t="s">
        <v>31482</v>
      </c>
      <c r="I13164" s="190" t="s">
        <v>31483</v>
      </c>
      <c r="J13164" s="190" t="s">
        <v>29821</v>
      </c>
      <c r="K13164" s="190" t="s">
        <v>5062</v>
      </c>
      <c r="L13164" s="190" t="s">
        <v>1447</v>
      </c>
    </row>
    <row r="13165" spans="1:12" ht="15" x14ac:dyDescent="0.25">
      <c r="A13165" s="191" t="s">
        <v>29055</v>
      </c>
      <c r="B13165" s="192" t="s">
        <v>29056</v>
      </c>
      <c r="C13165" s="192" t="s">
        <v>29797</v>
      </c>
      <c r="D13165" s="192" t="s">
        <v>29797</v>
      </c>
      <c r="E13165" s="192" t="s">
        <v>29797</v>
      </c>
      <c r="F13165" s="192" t="s">
        <v>29797</v>
      </c>
      <c r="G13165" s="192" t="s">
        <v>29797</v>
      </c>
      <c r="H13165" s="192" t="s">
        <v>29797</v>
      </c>
      <c r="I13165" s="192" t="s">
        <v>29797</v>
      </c>
      <c r="J13165" s="192" t="s">
        <v>29797</v>
      </c>
      <c r="K13165" s="192" t="s">
        <v>29797</v>
      </c>
      <c r="L13165" s="192" t="s">
        <v>2704</v>
      </c>
    </row>
    <row r="13166" spans="1:12" ht="15" x14ac:dyDescent="0.25">
      <c r="A13166" s="189" t="s">
        <v>9316</v>
      </c>
      <c r="B13166" s="190" t="s">
        <v>9317</v>
      </c>
      <c r="C13166" s="190" t="s">
        <v>29797</v>
      </c>
      <c r="D13166" s="190" t="s">
        <v>29797</v>
      </c>
      <c r="E13166" s="190" t="s">
        <v>29797</v>
      </c>
      <c r="F13166" s="190" t="s">
        <v>29797</v>
      </c>
      <c r="G13166" s="190" t="s">
        <v>29797</v>
      </c>
      <c r="H13166" s="190" t="s">
        <v>31371</v>
      </c>
      <c r="I13166" s="190" t="s">
        <v>5062</v>
      </c>
      <c r="J13166" s="190" t="s">
        <v>29821</v>
      </c>
      <c r="K13166" s="190" t="s">
        <v>5062</v>
      </c>
      <c r="L13166" s="190" t="s">
        <v>1447</v>
      </c>
    </row>
    <row r="13167" spans="1:12" ht="15" x14ac:dyDescent="0.25">
      <c r="A13167" s="191" t="s">
        <v>29057</v>
      </c>
      <c r="B13167" s="192" t="s">
        <v>29058</v>
      </c>
      <c r="C13167" s="192" t="s">
        <v>29797</v>
      </c>
      <c r="D13167" s="192" t="s">
        <v>29797</v>
      </c>
      <c r="E13167" s="192" t="s">
        <v>29797</v>
      </c>
      <c r="F13167" s="192" t="s">
        <v>29797</v>
      </c>
      <c r="G13167" s="192" t="s">
        <v>29797</v>
      </c>
      <c r="H13167" s="192" t="s">
        <v>31409</v>
      </c>
      <c r="I13167" s="192" t="s">
        <v>5062</v>
      </c>
      <c r="J13167" s="192" t="s">
        <v>29821</v>
      </c>
      <c r="K13167" s="192" t="s">
        <v>5062</v>
      </c>
      <c r="L13167" s="192" t="s">
        <v>1447</v>
      </c>
    </row>
    <row r="13168" spans="1:12" ht="15" x14ac:dyDescent="0.25">
      <c r="A13168" s="189" t="s">
        <v>18478</v>
      </c>
      <c r="B13168" s="190" t="s">
        <v>22333</v>
      </c>
      <c r="C13168" s="190" t="s">
        <v>29797</v>
      </c>
      <c r="D13168" s="190" t="s">
        <v>29797</v>
      </c>
      <c r="E13168" s="190" t="s">
        <v>29797</v>
      </c>
      <c r="F13168" s="190" t="s">
        <v>29797</v>
      </c>
      <c r="G13168" s="190" t="s">
        <v>29797</v>
      </c>
      <c r="H13168" s="190" t="s">
        <v>31380</v>
      </c>
      <c r="I13168" s="190" t="s">
        <v>31381</v>
      </c>
      <c r="J13168" s="190" t="s">
        <v>29821</v>
      </c>
      <c r="K13168" s="190" t="s">
        <v>5062</v>
      </c>
      <c r="L13168" s="190" t="s">
        <v>1447</v>
      </c>
    </row>
    <row r="13169" spans="1:12" ht="15" x14ac:dyDescent="0.25">
      <c r="A13169" s="191" t="s">
        <v>9318</v>
      </c>
      <c r="B13169" s="192" t="s">
        <v>9319</v>
      </c>
      <c r="C13169" s="192" t="s">
        <v>29797</v>
      </c>
      <c r="D13169" s="192" t="s">
        <v>29797</v>
      </c>
      <c r="E13169" s="192" t="s">
        <v>29797</v>
      </c>
      <c r="F13169" s="192" t="s">
        <v>29797</v>
      </c>
      <c r="G13169" s="192" t="s">
        <v>29797</v>
      </c>
      <c r="H13169" s="192" t="s">
        <v>31342</v>
      </c>
      <c r="I13169" s="192" t="s">
        <v>31343</v>
      </c>
      <c r="J13169" s="192" t="s">
        <v>29821</v>
      </c>
      <c r="K13169" s="192" t="s">
        <v>5062</v>
      </c>
      <c r="L13169" s="192" t="s">
        <v>1447</v>
      </c>
    </row>
    <row r="13170" spans="1:12" ht="15" x14ac:dyDescent="0.25">
      <c r="A13170" s="189" t="s">
        <v>9320</v>
      </c>
      <c r="B13170" s="190" t="s">
        <v>9321</v>
      </c>
      <c r="C13170" s="190" t="s">
        <v>29797</v>
      </c>
      <c r="D13170" s="190" t="s">
        <v>29797</v>
      </c>
      <c r="E13170" s="190" t="s">
        <v>29797</v>
      </c>
      <c r="F13170" s="190" t="s">
        <v>29797</v>
      </c>
      <c r="G13170" s="190" t="s">
        <v>29797</v>
      </c>
      <c r="H13170" s="190" t="s">
        <v>31374</v>
      </c>
      <c r="I13170" s="190" t="s">
        <v>30278</v>
      </c>
      <c r="J13170" s="190" t="s">
        <v>29821</v>
      </c>
      <c r="K13170" s="190" t="s">
        <v>5062</v>
      </c>
      <c r="L13170" s="190" t="s">
        <v>1447</v>
      </c>
    </row>
    <row r="13171" spans="1:12" ht="15" x14ac:dyDescent="0.25">
      <c r="A13171" s="191" t="s">
        <v>9322</v>
      </c>
      <c r="B13171" s="192" t="s">
        <v>9323</v>
      </c>
      <c r="C13171" s="192" t="s">
        <v>29797</v>
      </c>
      <c r="D13171" s="192" t="s">
        <v>29797</v>
      </c>
      <c r="E13171" s="192" t="s">
        <v>29797</v>
      </c>
      <c r="F13171" s="192" t="s">
        <v>29797</v>
      </c>
      <c r="G13171" s="192" t="s">
        <v>29797</v>
      </c>
      <c r="H13171" s="192" t="s">
        <v>31400</v>
      </c>
      <c r="I13171" s="192" t="s">
        <v>31401</v>
      </c>
      <c r="J13171" s="192" t="s">
        <v>29821</v>
      </c>
      <c r="K13171" s="192" t="s">
        <v>5062</v>
      </c>
      <c r="L13171" s="192" t="s">
        <v>1447</v>
      </c>
    </row>
    <row r="13172" spans="1:12" ht="15" x14ac:dyDescent="0.25">
      <c r="A13172" s="189" t="s">
        <v>18479</v>
      </c>
      <c r="B13172" s="190" t="s">
        <v>22334</v>
      </c>
      <c r="C13172" s="190" t="s">
        <v>29797</v>
      </c>
      <c r="D13172" s="190" t="s">
        <v>29797</v>
      </c>
      <c r="E13172" s="190" t="s">
        <v>31198</v>
      </c>
      <c r="F13172" s="190" t="s">
        <v>29797</v>
      </c>
      <c r="G13172" s="190" t="s">
        <v>29797</v>
      </c>
      <c r="H13172" s="190" t="s">
        <v>32182</v>
      </c>
      <c r="I13172" s="190" t="s">
        <v>5073</v>
      </c>
      <c r="J13172" s="190" t="s">
        <v>31325</v>
      </c>
      <c r="K13172" s="190" t="s">
        <v>5073</v>
      </c>
      <c r="L13172" s="190" t="s">
        <v>1447</v>
      </c>
    </row>
    <row r="13173" spans="1:12" ht="15" x14ac:dyDescent="0.25">
      <c r="A13173" s="191" t="s">
        <v>29059</v>
      </c>
      <c r="B13173" s="192" t="s">
        <v>29060</v>
      </c>
      <c r="C13173" s="192" t="s">
        <v>29797</v>
      </c>
      <c r="D13173" s="192" t="s">
        <v>29797</v>
      </c>
      <c r="E13173" s="192" t="s">
        <v>31199</v>
      </c>
      <c r="F13173" s="192" t="s">
        <v>29797</v>
      </c>
      <c r="G13173" s="192" t="s">
        <v>29797</v>
      </c>
      <c r="H13173" s="192" t="s">
        <v>31321</v>
      </c>
      <c r="I13173" s="192" t="s">
        <v>31322</v>
      </c>
      <c r="J13173" s="192" t="s">
        <v>29826</v>
      </c>
      <c r="K13173" s="192" t="s">
        <v>5078</v>
      </c>
      <c r="L13173" s="192" t="s">
        <v>1447</v>
      </c>
    </row>
    <row r="13174" spans="1:12" ht="15" x14ac:dyDescent="0.25">
      <c r="A13174" s="189" t="s">
        <v>18480</v>
      </c>
      <c r="B13174" s="190" t="s">
        <v>22335</v>
      </c>
      <c r="C13174" s="190" t="s">
        <v>29797</v>
      </c>
      <c r="D13174" s="190" t="s">
        <v>29797</v>
      </c>
      <c r="E13174" s="190" t="s">
        <v>29797</v>
      </c>
      <c r="F13174" s="190" t="s">
        <v>29797</v>
      </c>
      <c r="G13174" s="190" t="s">
        <v>29797</v>
      </c>
      <c r="H13174" s="190" t="s">
        <v>29797</v>
      </c>
      <c r="I13174" s="190" t="s">
        <v>29797</v>
      </c>
      <c r="J13174" s="190" t="s">
        <v>29797</v>
      </c>
      <c r="K13174" s="190" t="s">
        <v>29797</v>
      </c>
      <c r="L13174" s="190" t="s">
        <v>29797</v>
      </c>
    </row>
    <row r="13175" spans="1:12" ht="15" x14ac:dyDescent="0.25">
      <c r="A13175" s="191" t="s">
        <v>6898</v>
      </c>
      <c r="B13175" s="192" t="s">
        <v>2391</v>
      </c>
      <c r="C13175" s="192" t="s">
        <v>29797</v>
      </c>
      <c r="D13175" s="192" t="s">
        <v>29797</v>
      </c>
      <c r="E13175" s="192" t="s">
        <v>29797</v>
      </c>
      <c r="F13175" s="192" t="s">
        <v>29797</v>
      </c>
      <c r="G13175" s="192" t="s">
        <v>29797</v>
      </c>
      <c r="H13175" s="192" t="s">
        <v>29797</v>
      </c>
      <c r="I13175" s="192" t="s">
        <v>29797</v>
      </c>
      <c r="J13175" s="192" t="s">
        <v>29797</v>
      </c>
      <c r="K13175" s="192" t="s">
        <v>29797</v>
      </c>
      <c r="L13175" s="192" t="s">
        <v>29797</v>
      </c>
    </row>
    <row r="13176" spans="1:12" ht="15" x14ac:dyDescent="0.25">
      <c r="A13176" s="189" t="s">
        <v>18481</v>
      </c>
      <c r="B13176" s="190" t="s">
        <v>29061</v>
      </c>
      <c r="C13176" s="190" t="s">
        <v>29797</v>
      </c>
      <c r="D13176" s="190" t="s">
        <v>29797</v>
      </c>
      <c r="E13176" s="190" t="s">
        <v>29797</v>
      </c>
      <c r="F13176" s="190" t="s">
        <v>29797</v>
      </c>
      <c r="G13176" s="190" t="s">
        <v>29797</v>
      </c>
      <c r="H13176" s="190" t="s">
        <v>31390</v>
      </c>
      <c r="I13176" s="190" t="s">
        <v>14423</v>
      </c>
      <c r="J13176" s="190" t="s">
        <v>29821</v>
      </c>
      <c r="K13176" s="190" t="s">
        <v>5062</v>
      </c>
      <c r="L13176" s="190" t="s">
        <v>1447</v>
      </c>
    </row>
    <row r="13177" spans="1:12" ht="15" x14ac:dyDescent="0.25">
      <c r="A13177" s="191" t="s">
        <v>18482</v>
      </c>
      <c r="B13177" s="192" t="s">
        <v>22336</v>
      </c>
      <c r="C13177" s="192" t="s">
        <v>29797</v>
      </c>
      <c r="D13177" s="192" t="s">
        <v>29797</v>
      </c>
      <c r="E13177" s="192" t="s">
        <v>29797</v>
      </c>
      <c r="F13177" s="192" t="s">
        <v>29797</v>
      </c>
      <c r="G13177" s="192" t="s">
        <v>29797</v>
      </c>
      <c r="H13177" s="192" t="s">
        <v>31466</v>
      </c>
      <c r="I13177" s="192" t="s">
        <v>31467</v>
      </c>
      <c r="J13177" s="192" t="s">
        <v>29821</v>
      </c>
      <c r="K13177" s="192" t="s">
        <v>5062</v>
      </c>
      <c r="L13177" s="192" t="s">
        <v>1447</v>
      </c>
    </row>
    <row r="13178" spans="1:12" ht="15" x14ac:dyDescent="0.25">
      <c r="A13178" s="189" t="s">
        <v>18483</v>
      </c>
      <c r="B13178" s="190" t="s">
        <v>22337</v>
      </c>
      <c r="C13178" s="190" t="s">
        <v>29797</v>
      </c>
      <c r="D13178" s="190" t="s">
        <v>29797</v>
      </c>
      <c r="E13178" s="190" t="s">
        <v>29797</v>
      </c>
      <c r="F13178" s="190" t="s">
        <v>29797</v>
      </c>
      <c r="G13178" s="190" t="s">
        <v>29797</v>
      </c>
      <c r="H13178" s="190" t="s">
        <v>31466</v>
      </c>
      <c r="I13178" s="190" t="s">
        <v>31467</v>
      </c>
      <c r="J13178" s="190" t="s">
        <v>29821</v>
      </c>
      <c r="K13178" s="190" t="s">
        <v>5062</v>
      </c>
      <c r="L13178" s="190" t="s">
        <v>1447</v>
      </c>
    </row>
    <row r="13179" spans="1:12" ht="15" x14ac:dyDescent="0.25">
      <c r="A13179" s="191" t="s">
        <v>9324</v>
      </c>
      <c r="B13179" s="192" t="s">
        <v>9325</v>
      </c>
      <c r="C13179" s="192" t="s">
        <v>29812</v>
      </c>
      <c r="D13179" s="192" t="s">
        <v>29824</v>
      </c>
      <c r="E13179" s="192" t="s">
        <v>31200</v>
      </c>
      <c r="F13179" s="192" t="s">
        <v>29804</v>
      </c>
      <c r="G13179" s="192" t="s">
        <v>29863</v>
      </c>
      <c r="H13179" s="192" t="s">
        <v>31361</v>
      </c>
      <c r="I13179" s="192" t="s">
        <v>5062</v>
      </c>
      <c r="J13179" s="192" t="s">
        <v>29821</v>
      </c>
      <c r="K13179" s="192" t="s">
        <v>5062</v>
      </c>
      <c r="L13179" s="192" t="s">
        <v>1447</v>
      </c>
    </row>
    <row r="13180" spans="1:12" ht="15" x14ac:dyDescent="0.25">
      <c r="A13180" s="189" t="s">
        <v>9326</v>
      </c>
      <c r="B13180" s="190" t="s">
        <v>9327</v>
      </c>
      <c r="C13180" s="190" t="s">
        <v>29797</v>
      </c>
      <c r="D13180" s="190" t="s">
        <v>29797</v>
      </c>
      <c r="E13180" s="190" t="s">
        <v>29797</v>
      </c>
      <c r="F13180" s="190" t="s">
        <v>29797</v>
      </c>
      <c r="G13180" s="190" t="s">
        <v>29797</v>
      </c>
      <c r="H13180" s="190" t="s">
        <v>29797</v>
      </c>
      <c r="I13180" s="190" t="s">
        <v>29797</v>
      </c>
      <c r="J13180" s="190" t="s">
        <v>29821</v>
      </c>
      <c r="K13180" s="190" t="s">
        <v>5062</v>
      </c>
      <c r="L13180" s="190" t="s">
        <v>1447</v>
      </c>
    </row>
    <row r="13181" spans="1:12" ht="15" x14ac:dyDescent="0.25">
      <c r="A13181" s="191" t="s">
        <v>6899</v>
      </c>
      <c r="B13181" s="192" t="s">
        <v>2392</v>
      </c>
      <c r="C13181" s="192" t="s">
        <v>29797</v>
      </c>
      <c r="D13181" s="192" t="s">
        <v>29797</v>
      </c>
      <c r="E13181" s="192" t="s">
        <v>29797</v>
      </c>
      <c r="F13181" s="192" t="s">
        <v>29797</v>
      </c>
      <c r="G13181" s="192" t="s">
        <v>29797</v>
      </c>
      <c r="H13181" s="192" t="s">
        <v>31371</v>
      </c>
      <c r="I13181" s="192" t="s">
        <v>5062</v>
      </c>
      <c r="J13181" s="192" t="s">
        <v>29821</v>
      </c>
      <c r="K13181" s="192" t="s">
        <v>5062</v>
      </c>
      <c r="L13181" s="192" t="s">
        <v>1447</v>
      </c>
    </row>
    <row r="13182" spans="1:12" ht="15" x14ac:dyDescent="0.25">
      <c r="A13182" s="189" t="s">
        <v>18484</v>
      </c>
      <c r="B13182" s="190" t="s">
        <v>22338</v>
      </c>
      <c r="C13182" s="190" t="s">
        <v>29797</v>
      </c>
      <c r="D13182" s="190" t="s">
        <v>29797</v>
      </c>
      <c r="E13182" s="190" t="s">
        <v>29797</v>
      </c>
      <c r="F13182" s="190" t="s">
        <v>29797</v>
      </c>
      <c r="G13182" s="190" t="s">
        <v>29797</v>
      </c>
      <c r="H13182" s="190" t="s">
        <v>29797</v>
      </c>
      <c r="I13182" s="190" t="s">
        <v>29797</v>
      </c>
      <c r="J13182" s="190" t="s">
        <v>29797</v>
      </c>
      <c r="K13182" s="190" t="s">
        <v>29797</v>
      </c>
      <c r="L13182" s="190" t="s">
        <v>29797</v>
      </c>
    </row>
    <row r="13183" spans="1:12" ht="15" x14ac:dyDescent="0.25">
      <c r="A13183" s="191" t="s">
        <v>18485</v>
      </c>
      <c r="B13183" s="192" t="s">
        <v>22339</v>
      </c>
      <c r="C13183" s="192" t="s">
        <v>29806</v>
      </c>
      <c r="D13183" s="192" t="s">
        <v>29816</v>
      </c>
      <c r="E13183" s="192" t="s">
        <v>5062</v>
      </c>
      <c r="F13183" s="192" t="s">
        <v>29804</v>
      </c>
      <c r="G13183" s="192" t="s">
        <v>29818</v>
      </c>
      <c r="H13183" s="192" t="s">
        <v>31597</v>
      </c>
      <c r="I13183" s="192" t="s">
        <v>30124</v>
      </c>
      <c r="J13183" s="192" t="s">
        <v>29821</v>
      </c>
      <c r="K13183" s="192" t="s">
        <v>5062</v>
      </c>
      <c r="L13183" s="192" t="s">
        <v>1447</v>
      </c>
    </row>
    <row r="13184" spans="1:12" ht="15" x14ac:dyDescent="0.25">
      <c r="A13184" s="189" t="s">
        <v>29062</v>
      </c>
      <c r="B13184" s="190" t="s">
        <v>9328</v>
      </c>
      <c r="C13184" s="190" t="s">
        <v>29797</v>
      </c>
      <c r="D13184" s="190" t="s">
        <v>29797</v>
      </c>
      <c r="E13184" s="190" t="s">
        <v>29797</v>
      </c>
      <c r="F13184" s="190" t="s">
        <v>29797</v>
      </c>
      <c r="G13184" s="190" t="s">
        <v>29797</v>
      </c>
      <c r="H13184" s="190" t="s">
        <v>29797</v>
      </c>
      <c r="I13184" s="190" t="s">
        <v>29797</v>
      </c>
      <c r="J13184" s="190" t="s">
        <v>29797</v>
      </c>
      <c r="K13184" s="190" t="s">
        <v>29797</v>
      </c>
      <c r="L13184" s="190" t="s">
        <v>1441</v>
      </c>
    </row>
    <row r="13185" spans="1:12" ht="15" x14ac:dyDescent="0.25">
      <c r="A13185" s="191" t="s">
        <v>6900</v>
      </c>
      <c r="B13185" s="192" t="s">
        <v>2393</v>
      </c>
      <c r="C13185" s="192" t="s">
        <v>29797</v>
      </c>
      <c r="D13185" s="192" t="s">
        <v>29797</v>
      </c>
      <c r="E13185" s="192" t="s">
        <v>29797</v>
      </c>
      <c r="F13185" s="192" t="s">
        <v>29797</v>
      </c>
      <c r="G13185" s="192" t="s">
        <v>29797</v>
      </c>
      <c r="H13185" s="192" t="s">
        <v>29797</v>
      </c>
      <c r="I13185" s="192" t="s">
        <v>29797</v>
      </c>
      <c r="J13185" s="192" t="s">
        <v>29797</v>
      </c>
      <c r="K13185" s="192" t="s">
        <v>29797</v>
      </c>
      <c r="L13185" s="192" t="s">
        <v>29797</v>
      </c>
    </row>
    <row r="13186" spans="1:12" ht="15" x14ac:dyDescent="0.25">
      <c r="A13186" s="189" t="s">
        <v>9329</v>
      </c>
      <c r="B13186" s="190" t="s">
        <v>9330</v>
      </c>
      <c r="C13186" s="190" t="s">
        <v>29797</v>
      </c>
      <c r="D13186" s="190" t="s">
        <v>29797</v>
      </c>
      <c r="E13186" s="190" t="s">
        <v>29797</v>
      </c>
      <c r="F13186" s="190" t="s">
        <v>29797</v>
      </c>
      <c r="G13186" s="190" t="s">
        <v>29797</v>
      </c>
      <c r="H13186" s="190" t="s">
        <v>31371</v>
      </c>
      <c r="I13186" s="190" t="s">
        <v>5062</v>
      </c>
      <c r="J13186" s="190" t="s">
        <v>29821</v>
      </c>
      <c r="K13186" s="190" t="s">
        <v>5062</v>
      </c>
      <c r="L13186" s="190" t="s">
        <v>1447</v>
      </c>
    </row>
    <row r="13187" spans="1:12" ht="15" x14ac:dyDescent="0.25">
      <c r="A13187" s="191" t="s">
        <v>9331</v>
      </c>
      <c r="B13187" s="192" t="s">
        <v>9332</v>
      </c>
      <c r="C13187" s="192" t="s">
        <v>29797</v>
      </c>
      <c r="D13187" s="192" t="s">
        <v>29797</v>
      </c>
      <c r="E13187" s="192" t="s">
        <v>29797</v>
      </c>
      <c r="F13187" s="192" t="s">
        <v>29797</v>
      </c>
      <c r="G13187" s="192" t="s">
        <v>29797</v>
      </c>
      <c r="H13187" s="192" t="s">
        <v>31376</v>
      </c>
      <c r="I13187" s="192" t="s">
        <v>5062</v>
      </c>
      <c r="J13187" s="192" t="s">
        <v>29821</v>
      </c>
      <c r="K13187" s="192" t="s">
        <v>5062</v>
      </c>
      <c r="L13187" s="192" t="s">
        <v>1447</v>
      </c>
    </row>
    <row r="13188" spans="1:12" ht="15" x14ac:dyDescent="0.25">
      <c r="A13188" s="189" t="s">
        <v>29063</v>
      </c>
      <c r="B13188" s="190" t="s">
        <v>29064</v>
      </c>
      <c r="C13188" s="190" t="s">
        <v>29797</v>
      </c>
      <c r="D13188" s="190" t="s">
        <v>29797</v>
      </c>
      <c r="E13188" s="190" t="s">
        <v>29797</v>
      </c>
      <c r="F13188" s="190" t="s">
        <v>29797</v>
      </c>
      <c r="G13188" s="190" t="s">
        <v>29797</v>
      </c>
      <c r="H13188" s="190" t="s">
        <v>31507</v>
      </c>
      <c r="I13188" s="190" t="s">
        <v>1388</v>
      </c>
      <c r="J13188" s="190" t="s">
        <v>29821</v>
      </c>
      <c r="K13188" s="190" t="s">
        <v>5062</v>
      </c>
      <c r="L13188" s="190" t="s">
        <v>1447</v>
      </c>
    </row>
    <row r="13189" spans="1:12" ht="15" x14ac:dyDescent="0.25">
      <c r="A13189" s="191" t="s">
        <v>18486</v>
      </c>
      <c r="B13189" s="192" t="s">
        <v>22340</v>
      </c>
      <c r="C13189" s="192" t="s">
        <v>29797</v>
      </c>
      <c r="D13189" s="192" t="s">
        <v>29797</v>
      </c>
      <c r="E13189" s="192" t="s">
        <v>29797</v>
      </c>
      <c r="F13189" s="192" t="s">
        <v>29797</v>
      </c>
      <c r="G13189" s="192" t="s">
        <v>29797</v>
      </c>
      <c r="H13189" s="192" t="s">
        <v>33381</v>
      </c>
      <c r="I13189" s="192" t="s">
        <v>33382</v>
      </c>
      <c r="J13189" s="192" t="s">
        <v>30021</v>
      </c>
      <c r="K13189" s="192" t="s">
        <v>12016</v>
      </c>
      <c r="L13189" s="192" t="s">
        <v>1447</v>
      </c>
    </row>
    <row r="13190" spans="1:12" ht="15" x14ac:dyDescent="0.25">
      <c r="A13190" s="189" t="s">
        <v>9333</v>
      </c>
      <c r="B13190" s="190" t="s">
        <v>9334</v>
      </c>
      <c r="C13190" s="190" t="s">
        <v>29797</v>
      </c>
      <c r="D13190" s="190" t="s">
        <v>29797</v>
      </c>
      <c r="E13190" s="190" t="s">
        <v>29797</v>
      </c>
      <c r="F13190" s="190" t="s">
        <v>29797</v>
      </c>
      <c r="G13190" s="190" t="s">
        <v>29797</v>
      </c>
      <c r="H13190" s="190" t="s">
        <v>31354</v>
      </c>
      <c r="I13190" s="190" t="s">
        <v>30165</v>
      </c>
      <c r="J13190" s="190" t="s">
        <v>29821</v>
      </c>
      <c r="K13190" s="190" t="s">
        <v>5062</v>
      </c>
      <c r="L13190" s="190" t="s">
        <v>1447</v>
      </c>
    </row>
    <row r="13191" spans="1:12" ht="15" x14ac:dyDescent="0.25">
      <c r="A13191" s="191" t="s">
        <v>18487</v>
      </c>
      <c r="B13191" s="192" t="s">
        <v>22341</v>
      </c>
      <c r="C13191" s="192" t="s">
        <v>29797</v>
      </c>
      <c r="D13191" s="192" t="s">
        <v>29797</v>
      </c>
      <c r="E13191" s="192" t="s">
        <v>29797</v>
      </c>
      <c r="F13191" s="192" t="s">
        <v>29797</v>
      </c>
      <c r="G13191" s="192" t="s">
        <v>29797</v>
      </c>
      <c r="H13191" s="192" t="s">
        <v>29797</v>
      </c>
      <c r="I13191" s="192" t="s">
        <v>29797</v>
      </c>
      <c r="J13191" s="192" t="s">
        <v>29797</v>
      </c>
      <c r="K13191" s="192" t="s">
        <v>29797</v>
      </c>
      <c r="L13191" s="192" t="s">
        <v>1447</v>
      </c>
    </row>
    <row r="13192" spans="1:12" ht="15" x14ac:dyDescent="0.25">
      <c r="A13192" s="189" t="s">
        <v>18488</v>
      </c>
      <c r="B13192" s="190" t="s">
        <v>22342</v>
      </c>
      <c r="C13192" s="190" t="s">
        <v>29797</v>
      </c>
      <c r="D13192" s="190" t="s">
        <v>29797</v>
      </c>
      <c r="E13192" s="190" t="s">
        <v>29797</v>
      </c>
      <c r="F13192" s="190" t="s">
        <v>29797</v>
      </c>
      <c r="G13192" s="190" t="s">
        <v>29797</v>
      </c>
      <c r="H13192" s="190" t="s">
        <v>33383</v>
      </c>
      <c r="I13192" s="190" t="s">
        <v>6040</v>
      </c>
      <c r="J13192" s="190" t="s">
        <v>30931</v>
      </c>
      <c r="K13192" s="190" t="s">
        <v>6040</v>
      </c>
      <c r="L13192" s="190" t="s">
        <v>1447</v>
      </c>
    </row>
    <row r="13193" spans="1:12" ht="15" x14ac:dyDescent="0.25">
      <c r="A13193" s="191" t="s">
        <v>6901</v>
      </c>
      <c r="B13193" s="192" t="s">
        <v>2394</v>
      </c>
      <c r="C13193" s="192" t="s">
        <v>29797</v>
      </c>
      <c r="D13193" s="192" t="s">
        <v>29797</v>
      </c>
      <c r="E13193" s="192" t="s">
        <v>29797</v>
      </c>
      <c r="F13193" s="192" t="s">
        <v>29797</v>
      </c>
      <c r="G13193" s="192" t="s">
        <v>29797</v>
      </c>
      <c r="H13193" s="192" t="s">
        <v>31314</v>
      </c>
      <c r="I13193" s="192" t="s">
        <v>5062</v>
      </c>
      <c r="J13193" s="192" t="s">
        <v>29821</v>
      </c>
      <c r="K13193" s="192" t="s">
        <v>5062</v>
      </c>
      <c r="L13193" s="192" t="s">
        <v>1447</v>
      </c>
    </row>
    <row r="13194" spans="1:12" ht="15" x14ac:dyDescent="0.25">
      <c r="A13194" s="189" t="s">
        <v>6902</v>
      </c>
      <c r="B13194" s="190" t="s">
        <v>2395</v>
      </c>
      <c r="C13194" s="190" t="s">
        <v>29797</v>
      </c>
      <c r="D13194" s="190" t="s">
        <v>29797</v>
      </c>
      <c r="E13194" s="190" t="s">
        <v>29797</v>
      </c>
      <c r="F13194" s="190" t="s">
        <v>29797</v>
      </c>
      <c r="G13194" s="190" t="s">
        <v>29797</v>
      </c>
      <c r="H13194" s="190" t="s">
        <v>33384</v>
      </c>
      <c r="I13194" s="190" t="s">
        <v>33385</v>
      </c>
      <c r="J13194" s="190" t="s">
        <v>31528</v>
      </c>
      <c r="K13194" s="190" t="s">
        <v>10363</v>
      </c>
      <c r="L13194" s="190" t="s">
        <v>1447</v>
      </c>
    </row>
    <row r="13195" spans="1:12" ht="15" x14ac:dyDescent="0.25">
      <c r="A13195" s="191" t="s">
        <v>18489</v>
      </c>
      <c r="B13195" s="192" t="s">
        <v>22343</v>
      </c>
      <c r="C13195" s="192" t="s">
        <v>29797</v>
      </c>
      <c r="D13195" s="192" t="s">
        <v>29797</v>
      </c>
      <c r="E13195" s="192" t="s">
        <v>29797</v>
      </c>
      <c r="F13195" s="192" t="s">
        <v>29797</v>
      </c>
      <c r="G13195" s="192" t="s">
        <v>29797</v>
      </c>
      <c r="H13195" s="192" t="s">
        <v>29797</v>
      </c>
      <c r="I13195" s="192" t="s">
        <v>29797</v>
      </c>
      <c r="J13195" s="192" t="s">
        <v>29797</v>
      </c>
      <c r="K13195" s="192" t="s">
        <v>29797</v>
      </c>
      <c r="L13195" s="192" t="s">
        <v>29797</v>
      </c>
    </row>
    <row r="13196" spans="1:12" ht="15" x14ac:dyDescent="0.25">
      <c r="A13196" s="189" t="s">
        <v>9335</v>
      </c>
      <c r="B13196" s="190" t="s">
        <v>9336</v>
      </c>
      <c r="C13196" s="190" t="s">
        <v>29797</v>
      </c>
      <c r="D13196" s="190" t="s">
        <v>29797</v>
      </c>
      <c r="E13196" s="190" t="s">
        <v>29797</v>
      </c>
      <c r="F13196" s="190" t="s">
        <v>29797</v>
      </c>
      <c r="G13196" s="190" t="s">
        <v>29797</v>
      </c>
      <c r="H13196" s="190" t="s">
        <v>31810</v>
      </c>
      <c r="I13196" s="190" t="s">
        <v>31811</v>
      </c>
      <c r="J13196" s="190" t="s">
        <v>31325</v>
      </c>
      <c r="K13196" s="190" t="s">
        <v>5073</v>
      </c>
      <c r="L13196" s="190" t="s">
        <v>1447</v>
      </c>
    </row>
    <row r="13197" spans="1:12" ht="15" x14ac:dyDescent="0.25">
      <c r="A13197" s="191" t="s">
        <v>29065</v>
      </c>
      <c r="B13197" s="192" t="s">
        <v>9337</v>
      </c>
      <c r="C13197" s="192" t="s">
        <v>29797</v>
      </c>
      <c r="D13197" s="192" t="s">
        <v>29797</v>
      </c>
      <c r="E13197" s="192" t="s">
        <v>29797</v>
      </c>
      <c r="F13197" s="192" t="s">
        <v>29797</v>
      </c>
      <c r="G13197" s="192" t="s">
        <v>29797</v>
      </c>
      <c r="H13197" s="192" t="s">
        <v>29797</v>
      </c>
      <c r="I13197" s="192" t="s">
        <v>29797</v>
      </c>
      <c r="J13197" s="192" t="s">
        <v>29797</v>
      </c>
      <c r="K13197" s="192" t="s">
        <v>29797</v>
      </c>
      <c r="L13197" s="192" t="s">
        <v>1469</v>
      </c>
    </row>
    <row r="13198" spans="1:12" ht="15" x14ac:dyDescent="0.25">
      <c r="A13198" s="189" t="s">
        <v>9338</v>
      </c>
      <c r="B13198" s="190" t="s">
        <v>9339</v>
      </c>
      <c r="C13198" s="190" t="s">
        <v>29797</v>
      </c>
      <c r="D13198" s="190" t="s">
        <v>29797</v>
      </c>
      <c r="E13198" s="190" t="s">
        <v>29797</v>
      </c>
      <c r="F13198" s="190" t="s">
        <v>29797</v>
      </c>
      <c r="G13198" s="190" t="s">
        <v>29797</v>
      </c>
      <c r="H13198" s="190" t="s">
        <v>31756</v>
      </c>
      <c r="I13198" s="190" t="s">
        <v>5073</v>
      </c>
      <c r="J13198" s="190" t="s">
        <v>31325</v>
      </c>
      <c r="K13198" s="190" t="s">
        <v>5073</v>
      </c>
      <c r="L13198" s="190" t="s">
        <v>1447</v>
      </c>
    </row>
    <row r="13199" spans="1:12" ht="15" x14ac:dyDescent="0.25">
      <c r="A13199" s="191" t="s">
        <v>9340</v>
      </c>
      <c r="B13199" s="192" t="s">
        <v>9341</v>
      </c>
      <c r="C13199" s="192" t="s">
        <v>29812</v>
      </c>
      <c r="D13199" s="192" t="s">
        <v>29797</v>
      </c>
      <c r="E13199" s="192" t="s">
        <v>31201</v>
      </c>
      <c r="F13199" s="192" t="s">
        <v>29797</v>
      </c>
      <c r="G13199" s="192" t="s">
        <v>29797</v>
      </c>
      <c r="H13199" s="192" t="s">
        <v>31395</v>
      </c>
      <c r="I13199" s="192" t="s">
        <v>31396</v>
      </c>
      <c r="J13199" s="192" t="s">
        <v>29821</v>
      </c>
      <c r="K13199" s="192" t="s">
        <v>5062</v>
      </c>
      <c r="L13199" s="192" t="s">
        <v>1447</v>
      </c>
    </row>
    <row r="13200" spans="1:12" ht="15" x14ac:dyDescent="0.25">
      <c r="A13200" s="189" t="s">
        <v>29066</v>
      </c>
      <c r="B13200" s="190" t="s">
        <v>29067</v>
      </c>
      <c r="C13200" s="190" t="s">
        <v>29797</v>
      </c>
      <c r="D13200" s="190" t="s">
        <v>29797</v>
      </c>
      <c r="E13200" s="190" t="s">
        <v>29797</v>
      </c>
      <c r="F13200" s="190" t="s">
        <v>29797</v>
      </c>
      <c r="G13200" s="190" t="s">
        <v>29797</v>
      </c>
      <c r="H13200" s="190" t="s">
        <v>31390</v>
      </c>
      <c r="I13200" s="190" t="s">
        <v>14423</v>
      </c>
      <c r="J13200" s="190" t="s">
        <v>29821</v>
      </c>
      <c r="K13200" s="190" t="s">
        <v>5062</v>
      </c>
      <c r="L13200" s="190" t="s">
        <v>1447</v>
      </c>
    </row>
    <row r="13201" spans="1:12" ht="15" x14ac:dyDescent="0.25">
      <c r="A13201" s="191" t="s">
        <v>29068</v>
      </c>
      <c r="B13201" s="192" t="s">
        <v>9342</v>
      </c>
      <c r="C13201" s="192" t="s">
        <v>29797</v>
      </c>
      <c r="D13201" s="192" t="s">
        <v>29797</v>
      </c>
      <c r="E13201" s="192" t="s">
        <v>29797</v>
      </c>
      <c r="F13201" s="192" t="s">
        <v>29797</v>
      </c>
      <c r="G13201" s="192" t="s">
        <v>29797</v>
      </c>
      <c r="H13201" s="192" t="s">
        <v>29797</v>
      </c>
      <c r="I13201" s="192" t="s">
        <v>29797</v>
      </c>
      <c r="J13201" s="192" t="s">
        <v>29797</v>
      </c>
      <c r="K13201" s="192" t="s">
        <v>29797</v>
      </c>
      <c r="L13201" s="192" t="s">
        <v>2704</v>
      </c>
    </row>
    <row r="13202" spans="1:12" ht="15" x14ac:dyDescent="0.25">
      <c r="A13202" s="189" t="s">
        <v>29069</v>
      </c>
      <c r="B13202" s="190" t="s">
        <v>29070</v>
      </c>
      <c r="C13202" s="190" t="s">
        <v>29797</v>
      </c>
      <c r="D13202" s="190" t="s">
        <v>29797</v>
      </c>
      <c r="E13202" s="190" t="s">
        <v>29797</v>
      </c>
      <c r="F13202" s="190" t="s">
        <v>29797</v>
      </c>
      <c r="G13202" s="190" t="s">
        <v>29797</v>
      </c>
      <c r="H13202" s="190" t="s">
        <v>29797</v>
      </c>
      <c r="I13202" s="190" t="s">
        <v>29797</v>
      </c>
      <c r="J13202" s="190" t="s">
        <v>29797</v>
      </c>
      <c r="K13202" s="190" t="s">
        <v>29797</v>
      </c>
      <c r="L13202" s="190" t="s">
        <v>1442</v>
      </c>
    </row>
    <row r="13203" spans="1:12" ht="15" x14ac:dyDescent="0.25">
      <c r="A13203" s="191" t="s">
        <v>29071</v>
      </c>
      <c r="B13203" s="192" t="s">
        <v>29072</v>
      </c>
      <c r="C13203" s="192" t="s">
        <v>29797</v>
      </c>
      <c r="D13203" s="192" t="s">
        <v>29797</v>
      </c>
      <c r="E13203" s="192" t="s">
        <v>29797</v>
      </c>
      <c r="F13203" s="192" t="s">
        <v>29797</v>
      </c>
      <c r="G13203" s="192" t="s">
        <v>29797</v>
      </c>
      <c r="H13203" s="192" t="s">
        <v>29797</v>
      </c>
      <c r="I13203" s="192" t="s">
        <v>29797</v>
      </c>
      <c r="J13203" s="192" t="s">
        <v>29797</v>
      </c>
      <c r="K13203" s="192" t="s">
        <v>29797</v>
      </c>
      <c r="L13203" s="192" t="s">
        <v>33516</v>
      </c>
    </row>
    <row r="13204" spans="1:12" ht="15" x14ac:dyDescent="0.25">
      <c r="A13204" s="189" t="s">
        <v>29073</v>
      </c>
      <c r="B13204" s="190" t="s">
        <v>2396</v>
      </c>
      <c r="C13204" s="190" t="s">
        <v>29797</v>
      </c>
      <c r="D13204" s="190" t="s">
        <v>29797</v>
      </c>
      <c r="E13204" s="190" t="s">
        <v>29797</v>
      </c>
      <c r="F13204" s="190" t="s">
        <v>29797</v>
      </c>
      <c r="G13204" s="190" t="s">
        <v>29797</v>
      </c>
      <c r="H13204" s="190" t="s">
        <v>29797</v>
      </c>
      <c r="I13204" s="190" t="s">
        <v>29797</v>
      </c>
      <c r="J13204" s="190" t="s">
        <v>29797</v>
      </c>
      <c r="K13204" s="190" t="s">
        <v>29797</v>
      </c>
      <c r="L13204" s="190" t="s">
        <v>1448</v>
      </c>
    </row>
    <row r="13205" spans="1:12" ht="15" x14ac:dyDescent="0.25">
      <c r="A13205" s="191" t="s">
        <v>29074</v>
      </c>
      <c r="B13205" s="192" t="s">
        <v>2397</v>
      </c>
      <c r="C13205" s="192" t="s">
        <v>29797</v>
      </c>
      <c r="D13205" s="192" t="s">
        <v>29797</v>
      </c>
      <c r="E13205" s="192" t="s">
        <v>29797</v>
      </c>
      <c r="F13205" s="192" t="s">
        <v>29797</v>
      </c>
      <c r="G13205" s="192" t="s">
        <v>29797</v>
      </c>
      <c r="H13205" s="192" t="s">
        <v>29797</v>
      </c>
      <c r="I13205" s="192" t="s">
        <v>29797</v>
      </c>
      <c r="J13205" s="192" t="s">
        <v>29797</v>
      </c>
      <c r="K13205" s="192" t="s">
        <v>29797</v>
      </c>
      <c r="L13205" s="192" t="s">
        <v>1468</v>
      </c>
    </row>
    <row r="13206" spans="1:12" ht="15" x14ac:dyDescent="0.25">
      <c r="A13206" s="189" t="s">
        <v>29075</v>
      </c>
      <c r="B13206" s="190" t="s">
        <v>9343</v>
      </c>
      <c r="C13206" s="190" t="s">
        <v>29797</v>
      </c>
      <c r="D13206" s="190" t="s">
        <v>29797</v>
      </c>
      <c r="E13206" s="190" t="s">
        <v>29797</v>
      </c>
      <c r="F13206" s="190" t="s">
        <v>29797</v>
      </c>
      <c r="G13206" s="190" t="s">
        <v>29797</v>
      </c>
      <c r="H13206" s="190" t="s">
        <v>29797</v>
      </c>
      <c r="I13206" s="190" t="s">
        <v>29797</v>
      </c>
      <c r="J13206" s="190" t="s">
        <v>29797</v>
      </c>
      <c r="K13206" s="190" t="s">
        <v>29797</v>
      </c>
      <c r="L13206" s="190" t="s">
        <v>1467</v>
      </c>
    </row>
    <row r="13207" spans="1:12" ht="15" x14ac:dyDescent="0.25">
      <c r="A13207" s="191" t="s">
        <v>9344</v>
      </c>
      <c r="B13207" s="192" t="s">
        <v>9345</v>
      </c>
      <c r="C13207" s="192" t="s">
        <v>29797</v>
      </c>
      <c r="D13207" s="192" t="s">
        <v>29797</v>
      </c>
      <c r="E13207" s="192" t="s">
        <v>29797</v>
      </c>
      <c r="F13207" s="192" t="s">
        <v>29797</v>
      </c>
      <c r="G13207" s="192" t="s">
        <v>29797</v>
      </c>
      <c r="H13207" s="192" t="s">
        <v>31496</v>
      </c>
      <c r="I13207" s="192" t="s">
        <v>31497</v>
      </c>
      <c r="J13207" s="192" t="s">
        <v>29821</v>
      </c>
      <c r="K13207" s="192" t="s">
        <v>5062</v>
      </c>
      <c r="L13207" s="192" t="s">
        <v>1447</v>
      </c>
    </row>
    <row r="13208" spans="1:12" ht="15" x14ac:dyDescent="0.25">
      <c r="A13208" s="189" t="s">
        <v>9346</v>
      </c>
      <c r="B13208" s="190" t="s">
        <v>9347</v>
      </c>
      <c r="C13208" s="190" t="s">
        <v>29797</v>
      </c>
      <c r="D13208" s="190" t="s">
        <v>29797</v>
      </c>
      <c r="E13208" s="190" t="s">
        <v>29797</v>
      </c>
      <c r="F13208" s="190" t="s">
        <v>29797</v>
      </c>
      <c r="G13208" s="190" t="s">
        <v>29797</v>
      </c>
      <c r="H13208" s="190" t="s">
        <v>31413</v>
      </c>
      <c r="I13208" s="190" t="s">
        <v>31414</v>
      </c>
      <c r="J13208" s="190" t="s">
        <v>30441</v>
      </c>
      <c r="K13208" s="190" t="s">
        <v>9190</v>
      </c>
      <c r="L13208" s="190" t="s">
        <v>1447</v>
      </c>
    </row>
    <row r="13209" spans="1:12" ht="15" x14ac:dyDescent="0.25">
      <c r="A13209" s="191" t="s">
        <v>9348</v>
      </c>
      <c r="B13209" s="192" t="s">
        <v>9349</v>
      </c>
      <c r="C13209" s="192" t="s">
        <v>29797</v>
      </c>
      <c r="D13209" s="192" t="s">
        <v>29797</v>
      </c>
      <c r="E13209" s="192" t="s">
        <v>29797</v>
      </c>
      <c r="F13209" s="192" t="s">
        <v>29797</v>
      </c>
      <c r="G13209" s="192" t="s">
        <v>29797</v>
      </c>
      <c r="H13209" s="192" t="s">
        <v>31361</v>
      </c>
      <c r="I13209" s="192" t="s">
        <v>5062</v>
      </c>
      <c r="J13209" s="192" t="s">
        <v>29821</v>
      </c>
      <c r="K13209" s="192" t="s">
        <v>5062</v>
      </c>
      <c r="L13209" s="192" t="s">
        <v>1447</v>
      </c>
    </row>
    <row r="13210" spans="1:12" ht="15" x14ac:dyDescent="0.25">
      <c r="A13210" s="189" t="s">
        <v>29076</v>
      </c>
      <c r="B13210" s="190" t="s">
        <v>22344</v>
      </c>
      <c r="C13210" s="190" t="s">
        <v>29797</v>
      </c>
      <c r="D13210" s="190" t="s">
        <v>29797</v>
      </c>
      <c r="E13210" s="190" t="s">
        <v>29797</v>
      </c>
      <c r="F13210" s="190" t="s">
        <v>29797</v>
      </c>
      <c r="G13210" s="190" t="s">
        <v>29797</v>
      </c>
      <c r="H13210" s="190" t="s">
        <v>29797</v>
      </c>
      <c r="I13210" s="190" t="s">
        <v>29797</v>
      </c>
      <c r="J13210" s="190" t="s">
        <v>29797</v>
      </c>
      <c r="K13210" s="190" t="s">
        <v>29797</v>
      </c>
      <c r="L13210" s="190" t="s">
        <v>1438</v>
      </c>
    </row>
    <row r="13211" spans="1:12" ht="15" x14ac:dyDescent="0.25">
      <c r="A13211" s="191" t="s">
        <v>9350</v>
      </c>
      <c r="B13211" s="192" t="s">
        <v>9351</v>
      </c>
      <c r="C13211" s="192" t="s">
        <v>29797</v>
      </c>
      <c r="D13211" s="192" t="s">
        <v>29797</v>
      </c>
      <c r="E13211" s="192" t="s">
        <v>29797</v>
      </c>
      <c r="F13211" s="192" t="s">
        <v>29797</v>
      </c>
      <c r="G13211" s="192" t="s">
        <v>29797</v>
      </c>
      <c r="H13211" s="192" t="s">
        <v>29797</v>
      </c>
      <c r="I13211" s="192" t="s">
        <v>29797</v>
      </c>
      <c r="J13211" s="192" t="s">
        <v>29821</v>
      </c>
      <c r="K13211" s="192" t="s">
        <v>5062</v>
      </c>
      <c r="L13211" s="192" t="s">
        <v>1447</v>
      </c>
    </row>
    <row r="13212" spans="1:12" ht="15" x14ac:dyDescent="0.25">
      <c r="A13212" s="189" t="s">
        <v>9352</v>
      </c>
      <c r="B13212" s="190" t="s">
        <v>9353</v>
      </c>
      <c r="C13212" s="190" t="s">
        <v>29812</v>
      </c>
      <c r="D13212" s="190" t="s">
        <v>29797</v>
      </c>
      <c r="E13212" s="190" t="s">
        <v>31202</v>
      </c>
      <c r="F13212" s="190" t="s">
        <v>29797</v>
      </c>
      <c r="G13212" s="190" t="s">
        <v>29797</v>
      </c>
      <c r="H13212" s="190" t="s">
        <v>31331</v>
      </c>
      <c r="I13212" s="190" t="s">
        <v>31332</v>
      </c>
      <c r="J13212" s="190" t="s">
        <v>29821</v>
      </c>
      <c r="K13212" s="190" t="s">
        <v>5062</v>
      </c>
      <c r="L13212" s="190" t="s">
        <v>1447</v>
      </c>
    </row>
    <row r="13213" spans="1:12" ht="15" x14ac:dyDescent="0.25">
      <c r="A13213" s="191" t="s">
        <v>6904</v>
      </c>
      <c r="B13213" s="192" t="s">
        <v>2398</v>
      </c>
      <c r="C13213" s="192" t="s">
        <v>29797</v>
      </c>
      <c r="D13213" s="192" t="s">
        <v>29797</v>
      </c>
      <c r="E13213" s="192" t="s">
        <v>29797</v>
      </c>
      <c r="F13213" s="192" t="s">
        <v>29797</v>
      </c>
      <c r="G13213" s="192" t="s">
        <v>29797</v>
      </c>
      <c r="H13213" s="192" t="s">
        <v>29797</v>
      </c>
      <c r="I13213" s="192" t="s">
        <v>29797</v>
      </c>
      <c r="J13213" s="192" t="s">
        <v>29797</v>
      </c>
      <c r="K13213" s="192" t="s">
        <v>29797</v>
      </c>
      <c r="L13213" s="192" t="s">
        <v>29797</v>
      </c>
    </row>
    <row r="13214" spans="1:12" ht="15" x14ac:dyDescent="0.25">
      <c r="A13214" s="189" t="s">
        <v>9354</v>
      </c>
      <c r="B13214" s="190" t="s">
        <v>9355</v>
      </c>
      <c r="C13214" s="190" t="s">
        <v>29797</v>
      </c>
      <c r="D13214" s="190" t="s">
        <v>29797</v>
      </c>
      <c r="E13214" s="190" t="s">
        <v>29797</v>
      </c>
      <c r="F13214" s="190" t="s">
        <v>29797</v>
      </c>
      <c r="G13214" s="190" t="s">
        <v>29797</v>
      </c>
      <c r="H13214" s="190" t="s">
        <v>33386</v>
      </c>
      <c r="I13214" s="190" t="s">
        <v>31837</v>
      </c>
      <c r="J13214" s="190" t="s">
        <v>30006</v>
      </c>
      <c r="K13214" s="190" t="s">
        <v>4718</v>
      </c>
      <c r="L13214" s="190" t="s">
        <v>1447</v>
      </c>
    </row>
    <row r="13215" spans="1:12" ht="15" x14ac:dyDescent="0.25">
      <c r="A13215" s="191" t="s">
        <v>29077</v>
      </c>
      <c r="B13215" s="192" t="s">
        <v>29078</v>
      </c>
      <c r="C13215" s="192" t="s">
        <v>29797</v>
      </c>
      <c r="D13215" s="192" t="s">
        <v>29797</v>
      </c>
      <c r="E13215" s="192" t="s">
        <v>29797</v>
      </c>
      <c r="F13215" s="192" t="s">
        <v>29797</v>
      </c>
      <c r="G13215" s="192" t="s">
        <v>29797</v>
      </c>
      <c r="H13215" s="192" t="s">
        <v>29797</v>
      </c>
      <c r="I13215" s="192" t="s">
        <v>29797</v>
      </c>
      <c r="J13215" s="192" t="s">
        <v>29797</v>
      </c>
      <c r="K13215" s="192" t="s">
        <v>29797</v>
      </c>
      <c r="L13215" s="192" t="s">
        <v>29797</v>
      </c>
    </row>
    <row r="13216" spans="1:12" ht="15" x14ac:dyDescent="0.25">
      <c r="A13216" s="189" t="s">
        <v>18490</v>
      </c>
      <c r="B13216" s="190" t="s">
        <v>22345</v>
      </c>
      <c r="C13216" s="190" t="s">
        <v>29797</v>
      </c>
      <c r="D13216" s="190" t="s">
        <v>29797</v>
      </c>
      <c r="E13216" s="190" t="s">
        <v>29797</v>
      </c>
      <c r="F13216" s="190" t="s">
        <v>29797</v>
      </c>
      <c r="G13216" s="190" t="s">
        <v>29797</v>
      </c>
      <c r="H13216" s="190" t="s">
        <v>31760</v>
      </c>
      <c r="I13216" s="190" t="s">
        <v>31761</v>
      </c>
      <c r="J13216" s="190" t="s">
        <v>29985</v>
      </c>
      <c r="K13216" s="190" t="s">
        <v>5897</v>
      </c>
      <c r="L13216" s="190" t="s">
        <v>1447</v>
      </c>
    </row>
    <row r="13217" spans="1:12" ht="15" x14ac:dyDescent="0.25">
      <c r="A13217" s="191" t="s">
        <v>6905</v>
      </c>
      <c r="B13217" s="192" t="s">
        <v>2399</v>
      </c>
      <c r="C13217" s="192" t="s">
        <v>29797</v>
      </c>
      <c r="D13217" s="192" t="s">
        <v>29797</v>
      </c>
      <c r="E13217" s="192" t="s">
        <v>29797</v>
      </c>
      <c r="F13217" s="192" t="s">
        <v>29797</v>
      </c>
      <c r="G13217" s="192" t="s">
        <v>29797</v>
      </c>
      <c r="H13217" s="192" t="s">
        <v>29797</v>
      </c>
      <c r="I13217" s="192" t="s">
        <v>29797</v>
      </c>
      <c r="J13217" s="192" t="s">
        <v>29797</v>
      </c>
      <c r="K13217" s="192" t="s">
        <v>29797</v>
      </c>
      <c r="L13217" s="192" t="s">
        <v>29797</v>
      </c>
    </row>
    <row r="13218" spans="1:12" ht="15" x14ac:dyDescent="0.25">
      <c r="A13218" s="189" t="s">
        <v>9356</v>
      </c>
      <c r="B13218" s="190" t="s">
        <v>9357</v>
      </c>
      <c r="C13218" s="190" t="s">
        <v>29797</v>
      </c>
      <c r="D13218" s="190" t="s">
        <v>29797</v>
      </c>
      <c r="E13218" s="190" t="s">
        <v>29797</v>
      </c>
      <c r="F13218" s="190" t="s">
        <v>29797</v>
      </c>
      <c r="G13218" s="190" t="s">
        <v>29797</v>
      </c>
      <c r="H13218" s="190" t="s">
        <v>31546</v>
      </c>
      <c r="I13218" s="190" t="s">
        <v>31547</v>
      </c>
      <c r="J13218" s="190" t="s">
        <v>29821</v>
      </c>
      <c r="K13218" s="190" t="s">
        <v>5062</v>
      </c>
      <c r="L13218" s="190" t="s">
        <v>1447</v>
      </c>
    </row>
    <row r="13219" spans="1:12" ht="15" x14ac:dyDescent="0.25">
      <c r="A13219" s="191" t="s">
        <v>9358</v>
      </c>
      <c r="B13219" s="192" t="s">
        <v>9359</v>
      </c>
      <c r="C13219" s="192" t="s">
        <v>29797</v>
      </c>
      <c r="D13219" s="192" t="s">
        <v>29797</v>
      </c>
      <c r="E13219" s="192" t="s">
        <v>29797</v>
      </c>
      <c r="F13219" s="192" t="s">
        <v>29797</v>
      </c>
      <c r="G13219" s="192" t="s">
        <v>29797</v>
      </c>
      <c r="H13219" s="192" t="s">
        <v>31927</v>
      </c>
      <c r="I13219" s="192" t="s">
        <v>31814</v>
      </c>
      <c r="J13219" s="192" t="s">
        <v>31325</v>
      </c>
      <c r="K13219" s="192" t="s">
        <v>5073</v>
      </c>
      <c r="L13219" s="192" t="s">
        <v>1447</v>
      </c>
    </row>
    <row r="13220" spans="1:12" ht="15" x14ac:dyDescent="0.25">
      <c r="A13220" s="189" t="s">
        <v>18491</v>
      </c>
      <c r="B13220" s="190" t="s">
        <v>22346</v>
      </c>
      <c r="C13220" s="190" t="s">
        <v>29797</v>
      </c>
      <c r="D13220" s="190" t="s">
        <v>29797</v>
      </c>
      <c r="E13220" s="190" t="s">
        <v>29797</v>
      </c>
      <c r="F13220" s="190" t="s">
        <v>29797</v>
      </c>
      <c r="G13220" s="190" t="s">
        <v>29797</v>
      </c>
      <c r="H13220" s="190" t="s">
        <v>29797</v>
      </c>
      <c r="I13220" s="190" t="s">
        <v>29797</v>
      </c>
      <c r="J13220" s="190" t="s">
        <v>29797</v>
      </c>
      <c r="K13220" s="190" t="s">
        <v>29797</v>
      </c>
      <c r="L13220" s="190" t="s">
        <v>29797</v>
      </c>
    </row>
    <row r="13221" spans="1:12" ht="15" x14ac:dyDescent="0.25">
      <c r="A13221" s="191" t="s">
        <v>9360</v>
      </c>
      <c r="B13221" s="192" t="s">
        <v>9361</v>
      </c>
      <c r="C13221" s="192" t="s">
        <v>29797</v>
      </c>
      <c r="D13221" s="192" t="s">
        <v>29797</v>
      </c>
      <c r="E13221" s="192" t="s">
        <v>29797</v>
      </c>
      <c r="F13221" s="192" t="s">
        <v>29797</v>
      </c>
      <c r="G13221" s="192" t="s">
        <v>29797</v>
      </c>
      <c r="H13221" s="192" t="s">
        <v>29797</v>
      </c>
      <c r="I13221" s="192" t="s">
        <v>29797</v>
      </c>
      <c r="J13221" s="192" t="s">
        <v>31325</v>
      </c>
      <c r="K13221" s="192" t="s">
        <v>5073</v>
      </c>
      <c r="L13221" s="192" t="s">
        <v>1447</v>
      </c>
    </row>
    <row r="13222" spans="1:12" ht="15" x14ac:dyDescent="0.25">
      <c r="A13222" s="189" t="s">
        <v>18492</v>
      </c>
      <c r="B13222" s="190" t="s">
        <v>22347</v>
      </c>
      <c r="C13222" s="190" t="s">
        <v>29797</v>
      </c>
      <c r="D13222" s="190" t="s">
        <v>29797</v>
      </c>
      <c r="E13222" s="190" t="s">
        <v>29797</v>
      </c>
      <c r="F13222" s="190" t="s">
        <v>29797</v>
      </c>
      <c r="G13222" s="190" t="s">
        <v>29797</v>
      </c>
      <c r="H13222" s="190" t="s">
        <v>29797</v>
      </c>
      <c r="I13222" s="190" t="s">
        <v>29797</v>
      </c>
      <c r="J13222" s="190" t="s">
        <v>29797</v>
      </c>
      <c r="K13222" s="190" t="s">
        <v>29797</v>
      </c>
      <c r="L13222" s="190" t="s">
        <v>29797</v>
      </c>
    </row>
    <row r="13223" spans="1:12" ht="15" x14ac:dyDescent="0.25">
      <c r="A13223" s="191" t="s">
        <v>18493</v>
      </c>
      <c r="B13223" s="192" t="s">
        <v>22347</v>
      </c>
      <c r="C13223" s="192" t="s">
        <v>29797</v>
      </c>
      <c r="D13223" s="192" t="s">
        <v>29797</v>
      </c>
      <c r="E13223" s="192" t="s">
        <v>29797</v>
      </c>
      <c r="F13223" s="192" t="s">
        <v>29797</v>
      </c>
      <c r="G13223" s="192" t="s">
        <v>29797</v>
      </c>
      <c r="H13223" s="192" t="s">
        <v>29797</v>
      </c>
      <c r="I13223" s="192" t="s">
        <v>29797</v>
      </c>
      <c r="J13223" s="192" t="s">
        <v>29797</v>
      </c>
      <c r="K13223" s="192" t="s">
        <v>29797</v>
      </c>
      <c r="L13223" s="192" t="s">
        <v>29797</v>
      </c>
    </row>
    <row r="13224" spans="1:12" ht="15" x14ac:dyDescent="0.25">
      <c r="A13224" s="189" t="s">
        <v>29079</v>
      </c>
      <c r="B13224" s="190" t="s">
        <v>2400</v>
      </c>
      <c r="C13224" s="190" t="s">
        <v>29797</v>
      </c>
      <c r="D13224" s="190" t="s">
        <v>29797</v>
      </c>
      <c r="E13224" s="190" t="s">
        <v>29797</v>
      </c>
      <c r="F13224" s="190" t="s">
        <v>29797</v>
      </c>
      <c r="G13224" s="190" t="s">
        <v>29797</v>
      </c>
      <c r="H13224" s="190" t="s">
        <v>29797</v>
      </c>
      <c r="I13224" s="190" t="s">
        <v>29797</v>
      </c>
      <c r="J13224" s="190" t="s">
        <v>29797</v>
      </c>
      <c r="K13224" s="190" t="s">
        <v>29797</v>
      </c>
      <c r="L13224" s="190" t="s">
        <v>1438</v>
      </c>
    </row>
    <row r="13225" spans="1:12" ht="15" x14ac:dyDescent="0.25">
      <c r="A13225" s="191" t="s">
        <v>9362</v>
      </c>
      <c r="B13225" s="192" t="s">
        <v>9363</v>
      </c>
      <c r="C13225" s="192" t="s">
        <v>29797</v>
      </c>
      <c r="D13225" s="192" t="s">
        <v>29797</v>
      </c>
      <c r="E13225" s="192" t="s">
        <v>29797</v>
      </c>
      <c r="F13225" s="192" t="s">
        <v>29797</v>
      </c>
      <c r="G13225" s="192" t="s">
        <v>29797</v>
      </c>
      <c r="H13225" s="192" t="s">
        <v>33035</v>
      </c>
      <c r="I13225" s="192" t="s">
        <v>9190</v>
      </c>
      <c r="J13225" s="192" t="s">
        <v>30441</v>
      </c>
      <c r="K13225" s="192" t="s">
        <v>9190</v>
      </c>
      <c r="L13225" s="192" t="s">
        <v>1447</v>
      </c>
    </row>
    <row r="13226" spans="1:12" ht="15" x14ac:dyDescent="0.25">
      <c r="A13226" s="189" t="s">
        <v>9364</v>
      </c>
      <c r="B13226" s="190" t="s">
        <v>9365</v>
      </c>
      <c r="C13226" s="190" t="s">
        <v>29797</v>
      </c>
      <c r="D13226" s="190" t="s">
        <v>29797</v>
      </c>
      <c r="E13226" s="190" t="s">
        <v>29797</v>
      </c>
      <c r="F13226" s="190" t="s">
        <v>29797</v>
      </c>
      <c r="G13226" s="190" t="s">
        <v>29797</v>
      </c>
      <c r="H13226" s="190" t="s">
        <v>31342</v>
      </c>
      <c r="I13226" s="190" t="s">
        <v>31343</v>
      </c>
      <c r="J13226" s="190" t="s">
        <v>29821</v>
      </c>
      <c r="K13226" s="190" t="s">
        <v>5062</v>
      </c>
      <c r="L13226" s="190" t="s">
        <v>1447</v>
      </c>
    </row>
    <row r="13227" spans="1:12" ht="15" x14ac:dyDescent="0.25">
      <c r="A13227" s="191" t="s">
        <v>9366</v>
      </c>
      <c r="B13227" s="192" t="s">
        <v>9367</v>
      </c>
      <c r="C13227" s="192" t="s">
        <v>29797</v>
      </c>
      <c r="D13227" s="192" t="s">
        <v>29797</v>
      </c>
      <c r="E13227" s="192" t="s">
        <v>29797</v>
      </c>
      <c r="F13227" s="192" t="s">
        <v>29797</v>
      </c>
      <c r="G13227" s="192" t="s">
        <v>29797</v>
      </c>
      <c r="H13227" s="192" t="s">
        <v>31605</v>
      </c>
      <c r="I13227" s="192" t="s">
        <v>31606</v>
      </c>
      <c r="J13227" s="192" t="s">
        <v>29821</v>
      </c>
      <c r="K13227" s="192" t="s">
        <v>5062</v>
      </c>
      <c r="L13227" s="192" t="s">
        <v>1447</v>
      </c>
    </row>
    <row r="13228" spans="1:12" ht="15" x14ac:dyDescent="0.25">
      <c r="A13228" s="189" t="s">
        <v>18494</v>
      </c>
      <c r="B13228" s="190" t="s">
        <v>22348</v>
      </c>
      <c r="C13228" s="190" t="s">
        <v>29797</v>
      </c>
      <c r="D13228" s="190" t="s">
        <v>29797</v>
      </c>
      <c r="E13228" s="190" t="s">
        <v>29797</v>
      </c>
      <c r="F13228" s="190" t="s">
        <v>29797</v>
      </c>
      <c r="G13228" s="190" t="s">
        <v>29797</v>
      </c>
      <c r="H13228" s="190" t="s">
        <v>29797</v>
      </c>
      <c r="I13228" s="190" t="s">
        <v>29797</v>
      </c>
      <c r="J13228" s="190" t="s">
        <v>29797</v>
      </c>
      <c r="K13228" s="190" t="s">
        <v>29797</v>
      </c>
      <c r="L13228" s="190" t="s">
        <v>29797</v>
      </c>
    </row>
    <row r="13229" spans="1:12" ht="15" x14ac:dyDescent="0.25">
      <c r="A13229" s="191" t="s">
        <v>9368</v>
      </c>
      <c r="B13229" s="192" t="s">
        <v>13613</v>
      </c>
      <c r="C13229" s="192" t="s">
        <v>29797</v>
      </c>
      <c r="D13229" s="192" t="s">
        <v>29797</v>
      </c>
      <c r="E13229" s="192" t="s">
        <v>29797</v>
      </c>
      <c r="F13229" s="192" t="s">
        <v>29797</v>
      </c>
      <c r="G13229" s="192" t="s">
        <v>29797</v>
      </c>
      <c r="H13229" s="192" t="s">
        <v>31573</v>
      </c>
      <c r="I13229" s="192" t="s">
        <v>31574</v>
      </c>
      <c r="J13229" s="192" t="s">
        <v>29821</v>
      </c>
      <c r="K13229" s="192" t="s">
        <v>5062</v>
      </c>
      <c r="L13229" s="192" t="s">
        <v>1447</v>
      </c>
    </row>
    <row r="13230" spans="1:12" ht="15" x14ac:dyDescent="0.25">
      <c r="A13230" s="189" t="s">
        <v>29080</v>
      </c>
      <c r="B13230" s="190" t="s">
        <v>29081</v>
      </c>
      <c r="C13230" s="190" t="s">
        <v>29797</v>
      </c>
      <c r="D13230" s="190" t="s">
        <v>29797</v>
      </c>
      <c r="E13230" s="190" t="s">
        <v>29797</v>
      </c>
      <c r="F13230" s="190" t="s">
        <v>29797</v>
      </c>
      <c r="G13230" s="190" t="s">
        <v>29797</v>
      </c>
      <c r="H13230" s="190" t="s">
        <v>32749</v>
      </c>
      <c r="I13230" s="190" t="s">
        <v>31527</v>
      </c>
      <c r="J13230" s="190" t="s">
        <v>31528</v>
      </c>
      <c r="K13230" s="190" t="s">
        <v>10363</v>
      </c>
      <c r="L13230" s="190" t="s">
        <v>1447</v>
      </c>
    </row>
    <row r="13231" spans="1:12" ht="15" x14ac:dyDescent="0.25">
      <c r="A13231" s="191" t="s">
        <v>18495</v>
      </c>
      <c r="B13231" s="192" t="s">
        <v>22349</v>
      </c>
      <c r="C13231" s="192" t="s">
        <v>29797</v>
      </c>
      <c r="D13231" s="192" t="s">
        <v>29797</v>
      </c>
      <c r="E13231" s="192" t="s">
        <v>29797</v>
      </c>
      <c r="F13231" s="192" t="s">
        <v>29797</v>
      </c>
      <c r="G13231" s="192" t="s">
        <v>29797</v>
      </c>
      <c r="H13231" s="192" t="s">
        <v>31361</v>
      </c>
      <c r="I13231" s="192" t="s">
        <v>5062</v>
      </c>
      <c r="J13231" s="192" t="s">
        <v>29821</v>
      </c>
      <c r="K13231" s="192" t="s">
        <v>5062</v>
      </c>
      <c r="L13231" s="192" t="s">
        <v>1447</v>
      </c>
    </row>
    <row r="13232" spans="1:12" ht="15" x14ac:dyDescent="0.25">
      <c r="A13232" s="189" t="s">
        <v>13614</v>
      </c>
      <c r="B13232" s="190" t="s">
        <v>13615</v>
      </c>
      <c r="C13232" s="190" t="s">
        <v>29797</v>
      </c>
      <c r="D13232" s="190" t="s">
        <v>29797</v>
      </c>
      <c r="E13232" s="190" t="s">
        <v>29797</v>
      </c>
      <c r="F13232" s="190" t="s">
        <v>29797</v>
      </c>
      <c r="G13232" s="190" t="s">
        <v>29797</v>
      </c>
      <c r="H13232" s="190" t="s">
        <v>33073</v>
      </c>
      <c r="I13232" s="190" t="s">
        <v>6433</v>
      </c>
      <c r="J13232" s="190" t="s">
        <v>30441</v>
      </c>
      <c r="K13232" s="190" t="s">
        <v>9190</v>
      </c>
      <c r="L13232" s="190" t="s">
        <v>1447</v>
      </c>
    </row>
    <row r="13233" spans="1:12" ht="15" x14ac:dyDescent="0.25">
      <c r="A13233" s="191" t="s">
        <v>13616</v>
      </c>
      <c r="B13233" s="192" t="s">
        <v>13617</v>
      </c>
      <c r="C13233" s="192" t="s">
        <v>29797</v>
      </c>
      <c r="D13233" s="192" t="s">
        <v>29797</v>
      </c>
      <c r="E13233" s="192" t="s">
        <v>29797</v>
      </c>
      <c r="F13233" s="192" t="s">
        <v>29797</v>
      </c>
      <c r="G13233" s="192" t="s">
        <v>29797</v>
      </c>
      <c r="H13233" s="192" t="s">
        <v>31374</v>
      </c>
      <c r="I13233" s="192" t="s">
        <v>30278</v>
      </c>
      <c r="J13233" s="192" t="s">
        <v>29821</v>
      </c>
      <c r="K13233" s="192" t="s">
        <v>5062</v>
      </c>
      <c r="L13233" s="192" t="s">
        <v>1447</v>
      </c>
    </row>
    <row r="13234" spans="1:12" ht="15" x14ac:dyDescent="0.25">
      <c r="A13234" s="189" t="s">
        <v>18496</v>
      </c>
      <c r="B13234" s="190" t="s">
        <v>22350</v>
      </c>
      <c r="C13234" s="190" t="s">
        <v>29797</v>
      </c>
      <c r="D13234" s="190" t="s">
        <v>29797</v>
      </c>
      <c r="E13234" s="190" t="s">
        <v>29797</v>
      </c>
      <c r="F13234" s="190" t="s">
        <v>29797</v>
      </c>
      <c r="G13234" s="190" t="s">
        <v>29797</v>
      </c>
      <c r="H13234" s="190" t="s">
        <v>31854</v>
      </c>
      <c r="I13234" s="190" t="s">
        <v>31855</v>
      </c>
      <c r="J13234" s="190" t="s">
        <v>29821</v>
      </c>
      <c r="K13234" s="190" t="s">
        <v>5062</v>
      </c>
      <c r="L13234" s="190" t="s">
        <v>1447</v>
      </c>
    </row>
    <row r="13235" spans="1:12" ht="15" x14ac:dyDescent="0.25">
      <c r="A13235" s="191" t="s">
        <v>13618</v>
      </c>
      <c r="B13235" s="192" t="s">
        <v>13619</v>
      </c>
      <c r="C13235" s="192" t="s">
        <v>29797</v>
      </c>
      <c r="D13235" s="192" t="s">
        <v>29797</v>
      </c>
      <c r="E13235" s="192" t="s">
        <v>29797</v>
      </c>
      <c r="F13235" s="192" t="s">
        <v>29797</v>
      </c>
      <c r="G13235" s="192" t="s">
        <v>29797</v>
      </c>
      <c r="H13235" s="192" t="s">
        <v>31511</v>
      </c>
      <c r="I13235" s="192" t="s">
        <v>31512</v>
      </c>
      <c r="J13235" s="192" t="s">
        <v>29821</v>
      </c>
      <c r="K13235" s="192" t="s">
        <v>5062</v>
      </c>
      <c r="L13235" s="192" t="s">
        <v>1447</v>
      </c>
    </row>
    <row r="13236" spans="1:12" ht="15" x14ac:dyDescent="0.25">
      <c r="A13236" s="189" t="s">
        <v>13620</v>
      </c>
      <c r="B13236" s="190" t="s">
        <v>13621</v>
      </c>
      <c r="C13236" s="190" t="s">
        <v>29797</v>
      </c>
      <c r="D13236" s="190" t="s">
        <v>29797</v>
      </c>
      <c r="E13236" s="190" t="s">
        <v>29797</v>
      </c>
      <c r="F13236" s="190" t="s">
        <v>29797</v>
      </c>
      <c r="G13236" s="190" t="s">
        <v>29797</v>
      </c>
      <c r="H13236" s="190" t="s">
        <v>33387</v>
      </c>
      <c r="I13236" s="190" t="s">
        <v>1414</v>
      </c>
      <c r="J13236" s="190" t="s">
        <v>29821</v>
      </c>
      <c r="K13236" s="190" t="s">
        <v>5062</v>
      </c>
      <c r="L13236" s="190" t="s">
        <v>1447</v>
      </c>
    </row>
    <row r="13237" spans="1:12" ht="15" x14ac:dyDescent="0.25">
      <c r="A13237" s="191" t="s">
        <v>13622</v>
      </c>
      <c r="B13237" s="192" t="s">
        <v>13623</v>
      </c>
      <c r="C13237" s="192" t="s">
        <v>29797</v>
      </c>
      <c r="D13237" s="192" t="s">
        <v>29797</v>
      </c>
      <c r="E13237" s="192" t="s">
        <v>29797</v>
      </c>
      <c r="F13237" s="192" t="s">
        <v>29797</v>
      </c>
      <c r="G13237" s="192" t="s">
        <v>29797</v>
      </c>
      <c r="H13237" s="192" t="s">
        <v>33169</v>
      </c>
      <c r="I13237" s="192" t="s">
        <v>33170</v>
      </c>
      <c r="J13237" s="192" t="s">
        <v>29870</v>
      </c>
      <c r="K13237" s="192" t="s">
        <v>8069</v>
      </c>
      <c r="L13237" s="192" t="s">
        <v>1447</v>
      </c>
    </row>
    <row r="13238" spans="1:12" ht="15" x14ac:dyDescent="0.25">
      <c r="A13238" s="189" t="s">
        <v>18497</v>
      </c>
      <c r="B13238" s="190" t="s">
        <v>22351</v>
      </c>
      <c r="C13238" s="190" t="s">
        <v>29797</v>
      </c>
      <c r="D13238" s="190" t="s">
        <v>29797</v>
      </c>
      <c r="E13238" s="190" t="s">
        <v>31203</v>
      </c>
      <c r="F13238" s="190" t="s">
        <v>29797</v>
      </c>
      <c r="G13238" s="190" t="s">
        <v>29797</v>
      </c>
      <c r="H13238" s="190" t="s">
        <v>31323</v>
      </c>
      <c r="I13238" s="190" t="s">
        <v>31324</v>
      </c>
      <c r="J13238" s="190" t="s">
        <v>31325</v>
      </c>
      <c r="K13238" s="190" t="s">
        <v>5073</v>
      </c>
      <c r="L13238" s="190" t="s">
        <v>1447</v>
      </c>
    </row>
    <row r="13239" spans="1:12" ht="15" x14ac:dyDescent="0.25">
      <c r="A13239" s="191" t="s">
        <v>13624</v>
      </c>
      <c r="B13239" s="192" t="s">
        <v>13625</v>
      </c>
      <c r="C13239" s="192" t="s">
        <v>29797</v>
      </c>
      <c r="D13239" s="192" t="s">
        <v>29797</v>
      </c>
      <c r="E13239" s="192" t="s">
        <v>29797</v>
      </c>
      <c r="F13239" s="192" t="s">
        <v>29797</v>
      </c>
      <c r="G13239" s="192" t="s">
        <v>29797</v>
      </c>
      <c r="H13239" s="192" t="s">
        <v>29797</v>
      </c>
      <c r="I13239" s="192" t="s">
        <v>29797</v>
      </c>
      <c r="J13239" s="192" t="s">
        <v>29821</v>
      </c>
      <c r="K13239" s="192" t="s">
        <v>5062</v>
      </c>
      <c r="L13239" s="192" t="s">
        <v>1447</v>
      </c>
    </row>
    <row r="13240" spans="1:12" ht="15" x14ac:dyDescent="0.25">
      <c r="A13240" s="189" t="s">
        <v>6906</v>
      </c>
      <c r="B13240" s="190" t="s">
        <v>2401</v>
      </c>
      <c r="C13240" s="190" t="s">
        <v>29797</v>
      </c>
      <c r="D13240" s="190" t="s">
        <v>29797</v>
      </c>
      <c r="E13240" s="190" t="s">
        <v>29797</v>
      </c>
      <c r="F13240" s="190" t="s">
        <v>29797</v>
      </c>
      <c r="G13240" s="190" t="s">
        <v>29797</v>
      </c>
      <c r="H13240" s="190" t="s">
        <v>31395</v>
      </c>
      <c r="I13240" s="190" t="s">
        <v>31396</v>
      </c>
      <c r="J13240" s="190" t="s">
        <v>29821</v>
      </c>
      <c r="K13240" s="190" t="s">
        <v>5062</v>
      </c>
      <c r="L13240" s="190" t="s">
        <v>1447</v>
      </c>
    </row>
    <row r="13241" spans="1:12" ht="15" x14ac:dyDescent="0.25">
      <c r="A13241" s="191" t="s">
        <v>13626</v>
      </c>
      <c r="B13241" s="192" t="s">
        <v>13627</v>
      </c>
      <c r="C13241" s="192" t="s">
        <v>29929</v>
      </c>
      <c r="D13241" s="192" t="s">
        <v>29930</v>
      </c>
      <c r="E13241" s="192" t="s">
        <v>30773</v>
      </c>
      <c r="F13241" s="192" t="s">
        <v>29804</v>
      </c>
      <c r="G13241" s="192" t="s">
        <v>29995</v>
      </c>
      <c r="H13241" s="192" t="s">
        <v>31584</v>
      </c>
      <c r="I13241" s="192" t="s">
        <v>6488</v>
      </c>
      <c r="J13241" s="192" t="s">
        <v>29821</v>
      </c>
      <c r="K13241" s="192" t="s">
        <v>5062</v>
      </c>
      <c r="L13241" s="192" t="s">
        <v>1447</v>
      </c>
    </row>
    <row r="13242" spans="1:12" ht="15" x14ac:dyDescent="0.25">
      <c r="A13242" s="189" t="s">
        <v>13628</v>
      </c>
      <c r="B13242" s="190" t="s">
        <v>13629</v>
      </c>
      <c r="C13242" s="190" t="s">
        <v>29797</v>
      </c>
      <c r="D13242" s="190" t="s">
        <v>29797</v>
      </c>
      <c r="E13242" s="190" t="s">
        <v>29797</v>
      </c>
      <c r="F13242" s="190" t="s">
        <v>29797</v>
      </c>
      <c r="G13242" s="190" t="s">
        <v>29797</v>
      </c>
      <c r="H13242" s="190" t="s">
        <v>31366</v>
      </c>
      <c r="I13242" s="190" t="s">
        <v>31367</v>
      </c>
      <c r="J13242" s="190" t="s">
        <v>29821</v>
      </c>
      <c r="K13242" s="190" t="s">
        <v>5062</v>
      </c>
      <c r="L13242" s="190" t="s">
        <v>1447</v>
      </c>
    </row>
    <row r="13243" spans="1:12" ht="15" x14ac:dyDescent="0.25">
      <c r="A13243" s="191" t="s">
        <v>13630</v>
      </c>
      <c r="B13243" s="192" t="s">
        <v>13631</v>
      </c>
      <c r="C13243" s="192" t="s">
        <v>29812</v>
      </c>
      <c r="D13243" s="192" t="s">
        <v>29797</v>
      </c>
      <c r="E13243" s="192" t="s">
        <v>31204</v>
      </c>
      <c r="F13243" s="192" t="s">
        <v>29797</v>
      </c>
      <c r="G13243" s="192" t="s">
        <v>29797</v>
      </c>
      <c r="H13243" s="192" t="s">
        <v>31482</v>
      </c>
      <c r="I13243" s="192" t="s">
        <v>31483</v>
      </c>
      <c r="J13243" s="192" t="s">
        <v>29821</v>
      </c>
      <c r="K13243" s="192" t="s">
        <v>5062</v>
      </c>
      <c r="L13243" s="192" t="s">
        <v>1447</v>
      </c>
    </row>
    <row r="13244" spans="1:12" ht="15" x14ac:dyDescent="0.25">
      <c r="A13244" s="189" t="s">
        <v>13632</v>
      </c>
      <c r="B13244" s="190" t="s">
        <v>13633</v>
      </c>
      <c r="C13244" s="190" t="s">
        <v>29797</v>
      </c>
      <c r="D13244" s="190" t="s">
        <v>29797</v>
      </c>
      <c r="E13244" s="190" t="s">
        <v>29797</v>
      </c>
      <c r="F13244" s="190" t="s">
        <v>29797</v>
      </c>
      <c r="G13244" s="190" t="s">
        <v>29797</v>
      </c>
      <c r="H13244" s="190" t="s">
        <v>31550</v>
      </c>
      <c r="I13244" s="190" t="s">
        <v>31551</v>
      </c>
      <c r="J13244" s="190" t="s">
        <v>29821</v>
      </c>
      <c r="K13244" s="190" t="s">
        <v>5062</v>
      </c>
      <c r="L13244" s="190" t="s">
        <v>1447</v>
      </c>
    </row>
    <row r="13245" spans="1:12" ht="15" x14ac:dyDescent="0.25">
      <c r="A13245" s="191" t="s">
        <v>13634</v>
      </c>
      <c r="B13245" s="192" t="s">
        <v>13635</v>
      </c>
      <c r="C13245" s="192" t="s">
        <v>29797</v>
      </c>
      <c r="D13245" s="192" t="s">
        <v>29797</v>
      </c>
      <c r="E13245" s="192" t="s">
        <v>29797</v>
      </c>
      <c r="F13245" s="192" t="s">
        <v>29797</v>
      </c>
      <c r="G13245" s="192" t="s">
        <v>29797</v>
      </c>
      <c r="H13245" s="192" t="s">
        <v>31310</v>
      </c>
      <c r="I13245" s="192" t="s">
        <v>31311</v>
      </c>
      <c r="J13245" s="192" t="s">
        <v>29821</v>
      </c>
      <c r="K13245" s="192" t="s">
        <v>5062</v>
      </c>
      <c r="L13245" s="192" t="s">
        <v>1447</v>
      </c>
    </row>
    <row r="13246" spans="1:12" ht="15" x14ac:dyDescent="0.25">
      <c r="A13246" s="189" t="s">
        <v>18498</v>
      </c>
      <c r="B13246" s="190" t="s">
        <v>22352</v>
      </c>
      <c r="C13246" s="190" t="s">
        <v>29797</v>
      </c>
      <c r="D13246" s="190" t="s">
        <v>29797</v>
      </c>
      <c r="E13246" s="190" t="s">
        <v>29797</v>
      </c>
      <c r="F13246" s="190" t="s">
        <v>29797</v>
      </c>
      <c r="G13246" s="190" t="s">
        <v>29797</v>
      </c>
      <c r="H13246" s="190" t="s">
        <v>31577</v>
      </c>
      <c r="I13246" s="190" t="s">
        <v>1392</v>
      </c>
      <c r="J13246" s="190" t="s">
        <v>29821</v>
      </c>
      <c r="K13246" s="190" t="s">
        <v>5062</v>
      </c>
      <c r="L13246" s="190" t="s">
        <v>1447</v>
      </c>
    </row>
    <row r="13247" spans="1:12" ht="15" x14ac:dyDescent="0.25">
      <c r="A13247" s="191" t="s">
        <v>29082</v>
      </c>
      <c r="B13247" s="192" t="s">
        <v>29083</v>
      </c>
      <c r="C13247" s="192" t="s">
        <v>29797</v>
      </c>
      <c r="D13247" s="192" t="s">
        <v>29797</v>
      </c>
      <c r="E13247" s="192" t="s">
        <v>31205</v>
      </c>
      <c r="F13247" s="192" t="s">
        <v>29797</v>
      </c>
      <c r="G13247" s="192" t="s">
        <v>29797</v>
      </c>
      <c r="H13247" s="192" t="s">
        <v>31342</v>
      </c>
      <c r="I13247" s="192" t="s">
        <v>31343</v>
      </c>
      <c r="J13247" s="192" t="s">
        <v>29821</v>
      </c>
      <c r="K13247" s="192" t="s">
        <v>5062</v>
      </c>
      <c r="L13247" s="192" t="s">
        <v>1447</v>
      </c>
    </row>
    <row r="13248" spans="1:12" ht="15" x14ac:dyDescent="0.25">
      <c r="A13248" s="189" t="s">
        <v>13636</v>
      </c>
      <c r="B13248" s="190" t="s">
        <v>13637</v>
      </c>
      <c r="C13248" s="190" t="s">
        <v>29797</v>
      </c>
      <c r="D13248" s="190" t="s">
        <v>29797</v>
      </c>
      <c r="E13248" s="190" t="s">
        <v>29797</v>
      </c>
      <c r="F13248" s="190" t="s">
        <v>29797</v>
      </c>
      <c r="G13248" s="190" t="s">
        <v>29797</v>
      </c>
      <c r="H13248" s="190" t="s">
        <v>31451</v>
      </c>
      <c r="I13248" s="190" t="s">
        <v>1382</v>
      </c>
      <c r="J13248" s="190" t="s">
        <v>29821</v>
      </c>
      <c r="K13248" s="190" t="s">
        <v>5062</v>
      </c>
      <c r="L13248" s="190" t="s">
        <v>1447</v>
      </c>
    </row>
    <row r="13249" spans="1:12" ht="15" x14ac:dyDescent="0.25">
      <c r="A13249" s="191" t="s">
        <v>13638</v>
      </c>
      <c r="B13249" s="192" t="s">
        <v>13639</v>
      </c>
      <c r="C13249" s="192" t="s">
        <v>29797</v>
      </c>
      <c r="D13249" s="192" t="s">
        <v>29797</v>
      </c>
      <c r="E13249" s="192" t="s">
        <v>29797</v>
      </c>
      <c r="F13249" s="192" t="s">
        <v>29797</v>
      </c>
      <c r="G13249" s="192" t="s">
        <v>29797</v>
      </c>
      <c r="H13249" s="192" t="s">
        <v>29797</v>
      </c>
      <c r="I13249" s="192" t="s">
        <v>29797</v>
      </c>
      <c r="J13249" s="192" t="s">
        <v>29821</v>
      </c>
      <c r="K13249" s="192" t="s">
        <v>5062</v>
      </c>
      <c r="L13249" s="192" t="s">
        <v>1447</v>
      </c>
    </row>
    <row r="13250" spans="1:12" ht="15" x14ac:dyDescent="0.25">
      <c r="A13250" s="189" t="s">
        <v>13640</v>
      </c>
      <c r="B13250" s="190" t="s">
        <v>13641</v>
      </c>
      <c r="C13250" s="190" t="s">
        <v>29797</v>
      </c>
      <c r="D13250" s="190" t="s">
        <v>29797</v>
      </c>
      <c r="E13250" s="190" t="s">
        <v>29797</v>
      </c>
      <c r="F13250" s="190" t="s">
        <v>29797</v>
      </c>
      <c r="G13250" s="190" t="s">
        <v>29797</v>
      </c>
      <c r="H13250" s="190" t="s">
        <v>29797</v>
      </c>
      <c r="I13250" s="190" t="s">
        <v>29797</v>
      </c>
      <c r="J13250" s="190" t="s">
        <v>29797</v>
      </c>
      <c r="K13250" s="190" t="s">
        <v>29797</v>
      </c>
      <c r="L13250" s="190" t="s">
        <v>29797</v>
      </c>
    </row>
    <row r="13251" spans="1:12" ht="15" x14ac:dyDescent="0.25">
      <c r="A13251" s="191" t="s">
        <v>13642</v>
      </c>
      <c r="B13251" s="192" t="s">
        <v>13643</v>
      </c>
      <c r="C13251" s="192" t="s">
        <v>29797</v>
      </c>
      <c r="D13251" s="192" t="s">
        <v>29797</v>
      </c>
      <c r="E13251" s="192" t="s">
        <v>29797</v>
      </c>
      <c r="F13251" s="192" t="s">
        <v>29797</v>
      </c>
      <c r="G13251" s="192" t="s">
        <v>29797</v>
      </c>
      <c r="H13251" s="192" t="s">
        <v>33388</v>
      </c>
      <c r="I13251" s="192" t="s">
        <v>33389</v>
      </c>
      <c r="J13251" s="192" t="s">
        <v>29870</v>
      </c>
      <c r="K13251" s="192" t="s">
        <v>8069</v>
      </c>
      <c r="L13251" s="192" t="s">
        <v>1447</v>
      </c>
    </row>
    <row r="13252" spans="1:12" ht="15" x14ac:dyDescent="0.25">
      <c r="A13252" s="189" t="s">
        <v>13644</v>
      </c>
      <c r="B13252" s="190" t="s">
        <v>13645</v>
      </c>
      <c r="C13252" s="190" t="s">
        <v>29797</v>
      </c>
      <c r="D13252" s="190" t="s">
        <v>29797</v>
      </c>
      <c r="E13252" s="190" t="s">
        <v>29797</v>
      </c>
      <c r="F13252" s="190" t="s">
        <v>29797</v>
      </c>
      <c r="G13252" s="190" t="s">
        <v>29797</v>
      </c>
      <c r="H13252" s="190" t="s">
        <v>31987</v>
      </c>
      <c r="I13252" s="190" t="s">
        <v>31988</v>
      </c>
      <c r="J13252" s="190" t="s">
        <v>30104</v>
      </c>
      <c r="K13252" s="190" t="s">
        <v>11371</v>
      </c>
      <c r="L13252" s="190" t="s">
        <v>1447</v>
      </c>
    </row>
    <row r="13253" spans="1:12" ht="15" x14ac:dyDescent="0.25">
      <c r="A13253" s="191" t="s">
        <v>13646</v>
      </c>
      <c r="B13253" s="192" t="s">
        <v>13647</v>
      </c>
      <c r="C13253" s="192" t="s">
        <v>29797</v>
      </c>
      <c r="D13253" s="192" t="s">
        <v>29797</v>
      </c>
      <c r="E13253" s="192" t="s">
        <v>29797</v>
      </c>
      <c r="F13253" s="192" t="s">
        <v>29797</v>
      </c>
      <c r="G13253" s="192" t="s">
        <v>29797</v>
      </c>
      <c r="H13253" s="192" t="s">
        <v>29797</v>
      </c>
      <c r="I13253" s="192" t="s">
        <v>29797</v>
      </c>
      <c r="J13253" s="192" t="s">
        <v>29821</v>
      </c>
      <c r="K13253" s="192" t="s">
        <v>5062</v>
      </c>
      <c r="L13253" s="192" t="s">
        <v>1447</v>
      </c>
    </row>
    <row r="13254" spans="1:12" ht="15" x14ac:dyDescent="0.25">
      <c r="A13254" s="189" t="s">
        <v>13648</v>
      </c>
      <c r="B13254" s="190" t="s">
        <v>13649</v>
      </c>
      <c r="C13254" s="190" t="s">
        <v>29797</v>
      </c>
      <c r="D13254" s="190" t="s">
        <v>29797</v>
      </c>
      <c r="E13254" s="190" t="s">
        <v>29797</v>
      </c>
      <c r="F13254" s="190" t="s">
        <v>29797</v>
      </c>
      <c r="G13254" s="190" t="s">
        <v>29797</v>
      </c>
      <c r="H13254" s="190" t="s">
        <v>31511</v>
      </c>
      <c r="I13254" s="190" t="s">
        <v>31512</v>
      </c>
      <c r="J13254" s="190" t="s">
        <v>29821</v>
      </c>
      <c r="K13254" s="190" t="s">
        <v>5062</v>
      </c>
      <c r="L13254" s="190" t="s">
        <v>1447</v>
      </c>
    </row>
    <row r="13255" spans="1:12" ht="15" x14ac:dyDescent="0.25">
      <c r="A13255" s="191" t="s">
        <v>13650</v>
      </c>
      <c r="B13255" s="192" t="s">
        <v>13651</v>
      </c>
      <c r="C13255" s="192" t="s">
        <v>29797</v>
      </c>
      <c r="D13255" s="192" t="s">
        <v>29797</v>
      </c>
      <c r="E13255" s="192" t="s">
        <v>29797</v>
      </c>
      <c r="F13255" s="192" t="s">
        <v>29797</v>
      </c>
      <c r="G13255" s="192" t="s">
        <v>29797</v>
      </c>
      <c r="H13255" s="192" t="s">
        <v>33390</v>
      </c>
      <c r="I13255" s="192" t="s">
        <v>1457</v>
      </c>
      <c r="J13255" s="192" t="s">
        <v>30042</v>
      </c>
      <c r="K13255" s="192" t="s">
        <v>13652</v>
      </c>
      <c r="L13255" s="192" t="s">
        <v>1447</v>
      </c>
    </row>
    <row r="13256" spans="1:12" ht="15" x14ac:dyDescent="0.25">
      <c r="A13256" s="189" t="s">
        <v>18499</v>
      </c>
      <c r="B13256" s="190" t="s">
        <v>22353</v>
      </c>
      <c r="C13256" s="190" t="s">
        <v>29797</v>
      </c>
      <c r="D13256" s="190" t="s">
        <v>29797</v>
      </c>
      <c r="E13256" s="190" t="s">
        <v>29797</v>
      </c>
      <c r="F13256" s="190" t="s">
        <v>29797</v>
      </c>
      <c r="G13256" s="190" t="s">
        <v>29797</v>
      </c>
      <c r="H13256" s="190" t="s">
        <v>33391</v>
      </c>
      <c r="I13256" s="190" t="s">
        <v>22722</v>
      </c>
      <c r="J13256" s="190" t="s">
        <v>31325</v>
      </c>
      <c r="K13256" s="190" t="s">
        <v>5073</v>
      </c>
      <c r="L13256" s="190" t="s">
        <v>1447</v>
      </c>
    </row>
    <row r="13257" spans="1:12" ht="15" x14ac:dyDescent="0.25">
      <c r="A13257" s="191" t="s">
        <v>13653</v>
      </c>
      <c r="B13257" s="192" t="s">
        <v>13654</v>
      </c>
      <c r="C13257" s="192" t="s">
        <v>29797</v>
      </c>
      <c r="D13257" s="192" t="s">
        <v>29797</v>
      </c>
      <c r="E13257" s="192" t="s">
        <v>29797</v>
      </c>
      <c r="F13257" s="192" t="s">
        <v>29797</v>
      </c>
      <c r="G13257" s="192" t="s">
        <v>29797</v>
      </c>
      <c r="H13257" s="192" t="s">
        <v>31676</v>
      </c>
      <c r="I13257" s="192" t="s">
        <v>31677</v>
      </c>
      <c r="J13257" s="192" t="s">
        <v>31325</v>
      </c>
      <c r="K13257" s="192" t="s">
        <v>5073</v>
      </c>
      <c r="L13257" s="192" t="s">
        <v>1447</v>
      </c>
    </row>
    <row r="13258" spans="1:12" ht="15" x14ac:dyDescent="0.25">
      <c r="A13258" s="189" t="s">
        <v>6907</v>
      </c>
      <c r="B13258" s="190" t="s">
        <v>2402</v>
      </c>
      <c r="C13258" s="190" t="s">
        <v>29797</v>
      </c>
      <c r="D13258" s="190" t="s">
        <v>29797</v>
      </c>
      <c r="E13258" s="190" t="s">
        <v>29797</v>
      </c>
      <c r="F13258" s="190" t="s">
        <v>29797</v>
      </c>
      <c r="G13258" s="190" t="s">
        <v>29797</v>
      </c>
      <c r="H13258" s="190" t="s">
        <v>33162</v>
      </c>
      <c r="I13258" s="190" t="s">
        <v>33163</v>
      </c>
      <c r="J13258" s="190" t="s">
        <v>31325</v>
      </c>
      <c r="K13258" s="190" t="s">
        <v>5073</v>
      </c>
      <c r="L13258" s="190" t="s">
        <v>1447</v>
      </c>
    </row>
    <row r="13259" spans="1:12" ht="15" x14ac:dyDescent="0.25">
      <c r="A13259" s="191" t="s">
        <v>13655</v>
      </c>
      <c r="B13259" s="192" t="s">
        <v>13656</v>
      </c>
      <c r="C13259" s="192" t="s">
        <v>29797</v>
      </c>
      <c r="D13259" s="192" t="s">
        <v>29797</v>
      </c>
      <c r="E13259" s="192" t="s">
        <v>29797</v>
      </c>
      <c r="F13259" s="192" t="s">
        <v>29797</v>
      </c>
      <c r="G13259" s="192" t="s">
        <v>29797</v>
      </c>
      <c r="H13259" s="192" t="s">
        <v>33255</v>
      </c>
      <c r="I13259" s="192" t="s">
        <v>33256</v>
      </c>
      <c r="J13259" s="192" t="s">
        <v>29826</v>
      </c>
      <c r="K13259" s="192" t="s">
        <v>5078</v>
      </c>
      <c r="L13259" s="192" t="s">
        <v>1447</v>
      </c>
    </row>
    <row r="13260" spans="1:12" ht="15" x14ac:dyDescent="0.25">
      <c r="A13260" s="189" t="s">
        <v>13657</v>
      </c>
      <c r="B13260" s="190" t="s">
        <v>13658</v>
      </c>
      <c r="C13260" s="190" t="s">
        <v>29797</v>
      </c>
      <c r="D13260" s="190" t="s">
        <v>29797</v>
      </c>
      <c r="E13260" s="190" t="s">
        <v>29797</v>
      </c>
      <c r="F13260" s="190" t="s">
        <v>29797</v>
      </c>
      <c r="G13260" s="190" t="s">
        <v>29797</v>
      </c>
      <c r="H13260" s="190" t="s">
        <v>31508</v>
      </c>
      <c r="I13260" s="190" t="s">
        <v>1396</v>
      </c>
      <c r="J13260" s="190" t="s">
        <v>31325</v>
      </c>
      <c r="K13260" s="190" t="s">
        <v>5073</v>
      </c>
      <c r="L13260" s="190" t="s">
        <v>1447</v>
      </c>
    </row>
    <row r="13261" spans="1:12" ht="15" x14ac:dyDescent="0.25">
      <c r="A13261" s="191" t="s">
        <v>13659</v>
      </c>
      <c r="B13261" s="192" t="s">
        <v>13660</v>
      </c>
      <c r="C13261" s="192" t="s">
        <v>29797</v>
      </c>
      <c r="D13261" s="192" t="s">
        <v>29797</v>
      </c>
      <c r="E13261" s="192" t="s">
        <v>29797</v>
      </c>
      <c r="F13261" s="192" t="s">
        <v>29797</v>
      </c>
      <c r="G13261" s="192" t="s">
        <v>29797</v>
      </c>
      <c r="H13261" s="192" t="s">
        <v>29797</v>
      </c>
      <c r="I13261" s="192" t="s">
        <v>29797</v>
      </c>
      <c r="J13261" s="192" t="s">
        <v>29821</v>
      </c>
      <c r="K13261" s="192" t="s">
        <v>5062</v>
      </c>
      <c r="L13261" s="192" t="s">
        <v>1447</v>
      </c>
    </row>
    <row r="13262" spans="1:12" ht="15" x14ac:dyDescent="0.25">
      <c r="A13262" s="189" t="s">
        <v>13661</v>
      </c>
      <c r="B13262" s="190" t="s">
        <v>13662</v>
      </c>
      <c r="C13262" s="190" t="s">
        <v>29797</v>
      </c>
      <c r="D13262" s="190" t="s">
        <v>29797</v>
      </c>
      <c r="E13262" s="190" t="s">
        <v>29797</v>
      </c>
      <c r="F13262" s="190" t="s">
        <v>29797</v>
      </c>
      <c r="G13262" s="190" t="s">
        <v>29797</v>
      </c>
      <c r="H13262" s="190" t="s">
        <v>33392</v>
      </c>
      <c r="I13262" s="190" t="s">
        <v>33393</v>
      </c>
      <c r="J13262" s="190" t="s">
        <v>29870</v>
      </c>
      <c r="K13262" s="190" t="s">
        <v>8069</v>
      </c>
      <c r="L13262" s="190" t="s">
        <v>1447</v>
      </c>
    </row>
    <row r="13263" spans="1:12" ht="15" x14ac:dyDescent="0.25">
      <c r="A13263" s="191" t="s">
        <v>13663</v>
      </c>
      <c r="B13263" s="192" t="s">
        <v>13664</v>
      </c>
      <c r="C13263" s="192" t="s">
        <v>29797</v>
      </c>
      <c r="D13263" s="192" t="s">
        <v>29797</v>
      </c>
      <c r="E13263" s="192" t="s">
        <v>29797</v>
      </c>
      <c r="F13263" s="192" t="s">
        <v>29797</v>
      </c>
      <c r="G13263" s="192" t="s">
        <v>29797</v>
      </c>
      <c r="H13263" s="192" t="s">
        <v>33394</v>
      </c>
      <c r="I13263" s="192" t="s">
        <v>33395</v>
      </c>
      <c r="J13263" s="192" t="s">
        <v>31325</v>
      </c>
      <c r="K13263" s="192" t="s">
        <v>5073</v>
      </c>
      <c r="L13263" s="192" t="s">
        <v>1447</v>
      </c>
    </row>
    <row r="13264" spans="1:12" ht="15" x14ac:dyDescent="0.25">
      <c r="A13264" s="189" t="s">
        <v>29084</v>
      </c>
      <c r="B13264" s="190" t="s">
        <v>29085</v>
      </c>
      <c r="C13264" s="190" t="s">
        <v>29797</v>
      </c>
      <c r="D13264" s="190" t="s">
        <v>29797</v>
      </c>
      <c r="E13264" s="190" t="s">
        <v>29797</v>
      </c>
      <c r="F13264" s="190" t="s">
        <v>29797</v>
      </c>
      <c r="G13264" s="190" t="s">
        <v>29797</v>
      </c>
      <c r="H13264" s="190" t="s">
        <v>31380</v>
      </c>
      <c r="I13264" s="190" t="s">
        <v>31381</v>
      </c>
      <c r="J13264" s="190" t="s">
        <v>29821</v>
      </c>
      <c r="K13264" s="190" t="s">
        <v>5062</v>
      </c>
      <c r="L13264" s="190" t="s">
        <v>1447</v>
      </c>
    </row>
    <row r="13265" spans="1:12" ht="15" x14ac:dyDescent="0.25">
      <c r="A13265" s="191" t="s">
        <v>29086</v>
      </c>
      <c r="B13265" s="192" t="s">
        <v>29087</v>
      </c>
      <c r="C13265" s="192" t="s">
        <v>29797</v>
      </c>
      <c r="D13265" s="192" t="s">
        <v>29797</v>
      </c>
      <c r="E13265" s="192" t="s">
        <v>29797</v>
      </c>
      <c r="F13265" s="192" t="s">
        <v>29797</v>
      </c>
      <c r="G13265" s="192" t="s">
        <v>29797</v>
      </c>
      <c r="H13265" s="192" t="s">
        <v>31400</v>
      </c>
      <c r="I13265" s="192" t="s">
        <v>31401</v>
      </c>
      <c r="J13265" s="192" t="s">
        <v>29821</v>
      </c>
      <c r="K13265" s="192" t="s">
        <v>5062</v>
      </c>
      <c r="L13265" s="192" t="s">
        <v>1447</v>
      </c>
    </row>
    <row r="13266" spans="1:12" ht="15" x14ac:dyDescent="0.25">
      <c r="A13266" s="189" t="s">
        <v>13665</v>
      </c>
      <c r="B13266" s="190" t="s">
        <v>13666</v>
      </c>
      <c r="C13266" s="190" t="s">
        <v>29812</v>
      </c>
      <c r="D13266" s="190" t="s">
        <v>29824</v>
      </c>
      <c r="E13266" s="190" t="s">
        <v>31206</v>
      </c>
      <c r="F13266" s="190" t="s">
        <v>29804</v>
      </c>
      <c r="G13266" s="190" t="s">
        <v>29811</v>
      </c>
      <c r="H13266" s="190" t="s">
        <v>31432</v>
      </c>
      <c r="I13266" s="190" t="s">
        <v>31433</v>
      </c>
      <c r="J13266" s="190" t="s">
        <v>29821</v>
      </c>
      <c r="K13266" s="190" t="s">
        <v>5062</v>
      </c>
      <c r="L13266" s="190" t="s">
        <v>1447</v>
      </c>
    </row>
    <row r="13267" spans="1:12" ht="15" x14ac:dyDescent="0.25">
      <c r="A13267" s="191" t="s">
        <v>13667</v>
      </c>
      <c r="B13267" s="192" t="s">
        <v>13668</v>
      </c>
      <c r="C13267" s="192" t="s">
        <v>29797</v>
      </c>
      <c r="D13267" s="192" t="s">
        <v>29797</v>
      </c>
      <c r="E13267" s="192" t="s">
        <v>29797</v>
      </c>
      <c r="F13267" s="192" t="s">
        <v>29797</v>
      </c>
      <c r="G13267" s="192" t="s">
        <v>29797</v>
      </c>
      <c r="H13267" s="192" t="s">
        <v>29797</v>
      </c>
      <c r="I13267" s="192" t="s">
        <v>29797</v>
      </c>
      <c r="J13267" s="192" t="s">
        <v>29821</v>
      </c>
      <c r="K13267" s="192" t="s">
        <v>5062</v>
      </c>
      <c r="L13267" s="192" t="s">
        <v>1447</v>
      </c>
    </row>
    <row r="13268" spans="1:12" ht="15" x14ac:dyDescent="0.25">
      <c r="A13268" s="189" t="s">
        <v>13669</v>
      </c>
      <c r="B13268" s="190" t="s">
        <v>13670</v>
      </c>
      <c r="C13268" s="190" t="s">
        <v>29797</v>
      </c>
      <c r="D13268" s="190" t="s">
        <v>29797</v>
      </c>
      <c r="E13268" s="190" t="s">
        <v>29797</v>
      </c>
      <c r="F13268" s="190" t="s">
        <v>29797</v>
      </c>
      <c r="G13268" s="190" t="s">
        <v>29797</v>
      </c>
      <c r="H13268" s="190" t="s">
        <v>31451</v>
      </c>
      <c r="I13268" s="190" t="s">
        <v>1382</v>
      </c>
      <c r="J13268" s="190" t="s">
        <v>29821</v>
      </c>
      <c r="K13268" s="190" t="s">
        <v>5062</v>
      </c>
      <c r="L13268" s="190" t="s">
        <v>1447</v>
      </c>
    </row>
    <row r="13269" spans="1:12" ht="15" x14ac:dyDescent="0.25">
      <c r="A13269" s="191" t="s">
        <v>18500</v>
      </c>
      <c r="B13269" s="192" t="s">
        <v>22354</v>
      </c>
      <c r="C13269" s="192" t="s">
        <v>29797</v>
      </c>
      <c r="D13269" s="192" t="s">
        <v>29797</v>
      </c>
      <c r="E13269" s="192" t="s">
        <v>29797</v>
      </c>
      <c r="F13269" s="192" t="s">
        <v>29797</v>
      </c>
      <c r="G13269" s="192" t="s">
        <v>29797</v>
      </c>
      <c r="H13269" s="192" t="s">
        <v>31434</v>
      </c>
      <c r="I13269" s="192" t="s">
        <v>31435</v>
      </c>
      <c r="J13269" s="192" t="s">
        <v>29821</v>
      </c>
      <c r="K13269" s="192" t="s">
        <v>5062</v>
      </c>
      <c r="L13269" s="192" t="s">
        <v>1447</v>
      </c>
    </row>
    <row r="13270" spans="1:12" ht="15" x14ac:dyDescent="0.25">
      <c r="A13270" s="189" t="s">
        <v>13671</v>
      </c>
      <c r="B13270" s="190" t="s">
        <v>13672</v>
      </c>
      <c r="C13270" s="190" t="s">
        <v>29797</v>
      </c>
      <c r="D13270" s="190" t="s">
        <v>29797</v>
      </c>
      <c r="E13270" s="190" t="s">
        <v>29797</v>
      </c>
      <c r="F13270" s="190" t="s">
        <v>29797</v>
      </c>
      <c r="G13270" s="190" t="s">
        <v>29797</v>
      </c>
      <c r="H13270" s="190" t="s">
        <v>31455</v>
      </c>
      <c r="I13270" s="190" t="s">
        <v>30567</v>
      </c>
      <c r="J13270" s="190" t="s">
        <v>29821</v>
      </c>
      <c r="K13270" s="190" t="s">
        <v>5062</v>
      </c>
      <c r="L13270" s="190" t="s">
        <v>1447</v>
      </c>
    </row>
    <row r="13271" spans="1:12" ht="15" x14ac:dyDescent="0.25">
      <c r="A13271" s="191" t="s">
        <v>29088</v>
      </c>
      <c r="B13271" s="192" t="s">
        <v>29089</v>
      </c>
      <c r="C13271" s="192" t="s">
        <v>29797</v>
      </c>
      <c r="D13271" s="192" t="s">
        <v>29797</v>
      </c>
      <c r="E13271" s="192" t="s">
        <v>29797</v>
      </c>
      <c r="F13271" s="192" t="s">
        <v>29797</v>
      </c>
      <c r="G13271" s="192" t="s">
        <v>29797</v>
      </c>
      <c r="H13271" s="192" t="s">
        <v>31409</v>
      </c>
      <c r="I13271" s="192" t="s">
        <v>5062</v>
      </c>
      <c r="J13271" s="192" t="s">
        <v>29821</v>
      </c>
      <c r="K13271" s="192" t="s">
        <v>5062</v>
      </c>
      <c r="L13271" s="192" t="s">
        <v>1447</v>
      </c>
    </row>
    <row r="13272" spans="1:12" ht="15" x14ac:dyDescent="0.25">
      <c r="A13272" s="189" t="s">
        <v>29090</v>
      </c>
      <c r="B13272" s="190" t="s">
        <v>29091</v>
      </c>
      <c r="C13272" s="190" t="s">
        <v>29797</v>
      </c>
      <c r="D13272" s="190" t="s">
        <v>29797</v>
      </c>
      <c r="E13272" s="190" t="s">
        <v>29797</v>
      </c>
      <c r="F13272" s="190" t="s">
        <v>29797</v>
      </c>
      <c r="G13272" s="190" t="s">
        <v>29797</v>
      </c>
      <c r="H13272" s="190" t="s">
        <v>31482</v>
      </c>
      <c r="I13272" s="190" t="s">
        <v>31483</v>
      </c>
      <c r="J13272" s="190" t="s">
        <v>29821</v>
      </c>
      <c r="K13272" s="190" t="s">
        <v>5062</v>
      </c>
      <c r="L13272" s="190" t="s">
        <v>1447</v>
      </c>
    </row>
    <row r="13273" spans="1:12" ht="15" x14ac:dyDescent="0.25">
      <c r="A13273" s="191" t="s">
        <v>13673</v>
      </c>
      <c r="B13273" s="192" t="s">
        <v>13674</v>
      </c>
      <c r="C13273" s="192" t="s">
        <v>29797</v>
      </c>
      <c r="D13273" s="192" t="s">
        <v>29797</v>
      </c>
      <c r="E13273" s="192" t="s">
        <v>29797</v>
      </c>
      <c r="F13273" s="192" t="s">
        <v>29797</v>
      </c>
      <c r="G13273" s="192" t="s">
        <v>29797</v>
      </c>
      <c r="H13273" s="192" t="s">
        <v>31537</v>
      </c>
      <c r="I13273" s="192" t="s">
        <v>5894</v>
      </c>
      <c r="J13273" s="192" t="s">
        <v>29821</v>
      </c>
      <c r="K13273" s="192" t="s">
        <v>5062</v>
      </c>
      <c r="L13273" s="192" t="s">
        <v>1447</v>
      </c>
    </row>
    <row r="13274" spans="1:12" ht="15" x14ac:dyDescent="0.25">
      <c r="A13274" s="189" t="s">
        <v>29092</v>
      </c>
      <c r="B13274" s="190" t="s">
        <v>29093</v>
      </c>
      <c r="C13274" s="190" t="s">
        <v>29797</v>
      </c>
      <c r="D13274" s="190" t="s">
        <v>29797</v>
      </c>
      <c r="E13274" s="190" t="s">
        <v>29797</v>
      </c>
      <c r="F13274" s="190" t="s">
        <v>29797</v>
      </c>
      <c r="G13274" s="190" t="s">
        <v>29797</v>
      </c>
      <c r="H13274" s="190" t="s">
        <v>29797</v>
      </c>
      <c r="I13274" s="190" t="s">
        <v>29797</v>
      </c>
      <c r="J13274" s="190" t="s">
        <v>29797</v>
      </c>
      <c r="K13274" s="190" t="s">
        <v>29797</v>
      </c>
      <c r="L13274" s="190" t="s">
        <v>29797</v>
      </c>
    </row>
    <row r="13275" spans="1:12" ht="15" x14ac:dyDescent="0.25">
      <c r="A13275" s="191" t="s">
        <v>29094</v>
      </c>
      <c r="B13275" s="192" t="s">
        <v>29095</v>
      </c>
      <c r="C13275" s="192" t="s">
        <v>29797</v>
      </c>
      <c r="D13275" s="192" t="s">
        <v>29797</v>
      </c>
      <c r="E13275" s="192" t="s">
        <v>29797</v>
      </c>
      <c r="F13275" s="192" t="s">
        <v>29797</v>
      </c>
      <c r="G13275" s="192" t="s">
        <v>29797</v>
      </c>
      <c r="H13275" s="192" t="s">
        <v>29797</v>
      </c>
      <c r="I13275" s="192" t="s">
        <v>29797</v>
      </c>
      <c r="J13275" s="192" t="s">
        <v>29797</v>
      </c>
      <c r="K13275" s="192" t="s">
        <v>29797</v>
      </c>
      <c r="L13275" s="192" t="s">
        <v>29797</v>
      </c>
    </row>
    <row r="13276" spans="1:12" ht="15" x14ac:dyDescent="0.25">
      <c r="A13276" s="189" t="s">
        <v>13675</v>
      </c>
      <c r="B13276" s="190" t="s">
        <v>13676</v>
      </c>
      <c r="C13276" s="190" t="s">
        <v>29929</v>
      </c>
      <c r="D13276" s="190" t="s">
        <v>29797</v>
      </c>
      <c r="E13276" s="190" t="s">
        <v>31207</v>
      </c>
      <c r="F13276" s="190" t="s">
        <v>29797</v>
      </c>
      <c r="G13276" s="190" t="s">
        <v>29797</v>
      </c>
      <c r="H13276" s="190" t="s">
        <v>31876</v>
      </c>
      <c r="I13276" s="190" t="s">
        <v>31877</v>
      </c>
      <c r="J13276" s="190" t="s">
        <v>31325</v>
      </c>
      <c r="K13276" s="190" t="s">
        <v>5073</v>
      </c>
      <c r="L13276" s="190" t="s">
        <v>1447</v>
      </c>
    </row>
    <row r="13277" spans="1:12" ht="15" x14ac:dyDescent="0.25">
      <c r="A13277" s="191" t="s">
        <v>29096</v>
      </c>
      <c r="B13277" s="192" t="s">
        <v>29097</v>
      </c>
      <c r="C13277" s="192" t="s">
        <v>29797</v>
      </c>
      <c r="D13277" s="192" t="s">
        <v>29797</v>
      </c>
      <c r="E13277" s="192" t="s">
        <v>29797</v>
      </c>
      <c r="F13277" s="192" t="s">
        <v>29797</v>
      </c>
      <c r="G13277" s="192" t="s">
        <v>29797</v>
      </c>
      <c r="H13277" s="192" t="s">
        <v>31584</v>
      </c>
      <c r="I13277" s="192" t="s">
        <v>6488</v>
      </c>
      <c r="J13277" s="192" t="s">
        <v>29821</v>
      </c>
      <c r="K13277" s="192" t="s">
        <v>5062</v>
      </c>
      <c r="L13277" s="192" t="s">
        <v>1447</v>
      </c>
    </row>
    <row r="13278" spans="1:12" ht="15" x14ac:dyDescent="0.25">
      <c r="A13278" s="189" t="s">
        <v>18501</v>
      </c>
      <c r="B13278" s="190" t="s">
        <v>22355</v>
      </c>
      <c r="C13278" s="190" t="s">
        <v>29812</v>
      </c>
      <c r="D13278" s="190" t="s">
        <v>29824</v>
      </c>
      <c r="E13278" s="190" t="s">
        <v>29858</v>
      </c>
      <c r="F13278" s="190" t="s">
        <v>29804</v>
      </c>
      <c r="G13278" s="190" t="s">
        <v>29914</v>
      </c>
      <c r="H13278" s="190" t="s">
        <v>31310</v>
      </c>
      <c r="I13278" s="190" t="s">
        <v>31311</v>
      </c>
      <c r="J13278" s="190" t="s">
        <v>29821</v>
      </c>
      <c r="K13278" s="190" t="s">
        <v>5062</v>
      </c>
      <c r="L13278" s="190" t="s">
        <v>1447</v>
      </c>
    </row>
    <row r="13279" spans="1:12" ht="15" x14ac:dyDescent="0.25">
      <c r="A13279" s="191" t="s">
        <v>6908</v>
      </c>
      <c r="B13279" s="192" t="s">
        <v>2403</v>
      </c>
      <c r="C13279" s="192" t="s">
        <v>29797</v>
      </c>
      <c r="D13279" s="192" t="s">
        <v>29824</v>
      </c>
      <c r="E13279" s="192" t="s">
        <v>31208</v>
      </c>
      <c r="F13279" s="192" t="s">
        <v>29804</v>
      </c>
      <c r="G13279" s="192" t="s">
        <v>30424</v>
      </c>
      <c r="H13279" s="192" t="s">
        <v>31484</v>
      </c>
      <c r="I13279" s="192" t="s">
        <v>31485</v>
      </c>
      <c r="J13279" s="192" t="s">
        <v>29821</v>
      </c>
      <c r="K13279" s="192" t="s">
        <v>5062</v>
      </c>
      <c r="L13279" s="192" t="s">
        <v>1447</v>
      </c>
    </row>
    <row r="13280" spans="1:12" ht="15" x14ac:dyDescent="0.25">
      <c r="A13280" s="189" t="s">
        <v>29098</v>
      </c>
      <c r="B13280" s="190" t="s">
        <v>13677</v>
      </c>
      <c r="C13280" s="190" t="s">
        <v>29797</v>
      </c>
      <c r="D13280" s="190" t="s">
        <v>29797</v>
      </c>
      <c r="E13280" s="190" t="s">
        <v>29797</v>
      </c>
      <c r="F13280" s="190" t="s">
        <v>29797</v>
      </c>
      <c r="G13280" s="190" t="s">
        <v>29797</v>
      </c>
      <c r="H13280" s="190" t="s">
        <v>29797</v>
      </c>
      <c r="I13280" s="190" t="s">
        <v>29797</v>
      </c>
      <c r="J13280" s="190" t="s">
        <v>29797</v>
      </c>
      <c r="K13280" s="190" t="s">
        <v>29797</v>
      </c>
      <c r="L13280" s="190" t="s">
        <v>1438</v>
      </c>
    </row>
    <row r="13281" spans="1:12" ht="15" x14ac:dyDescent="0.25">
      <c r="A13281" s="191" t="s">
        <v>29099</v>
      </c>
      <c r="B13281" s="192" t="s">
        <v>29100</v>
      </c>
      <c r="C13281" s="192" t="s">
        <v>29797</v>
      </c>
      <c r="D13281" s="192" t="s">
        <v>29797</v>
      </c>
      <c r="E13281" s="192" t="s">
        <v>29797</v>
      </c>
      <c r="F13281" s="192" t="s">
        <v>29797</v>
      </c>
      <c r="G13281" s="192" t="s">
        <v>29797</v>
      </c>
      <c r="H13281" s="192" t="s">
        <v>31374</v>
      </c>
      <c r="I13281" s="192" t="s">
        <v>30278</v>
      </c>
      <c r="J13281" s="192" t="s">
        <v>29821</v>
      </c>
      <c r="K13281" s="192" t="s">
        <v>5062</v>
      </c>
      <c r="L13281" s="192" t="s">
        <v>1447</v>
      </c>
    </row>
    <row r="13282" spans="1:12" ht="15" x14ac:dyDescent="0.25">
      <c r="A13282" s="189" t="s">
        <v>13678</v>
      </c>
      <c r="B13282" s="190" t="s">
        <v>13679</v>
      </c>
      <c r="C13282" s="190" t="s">
        <v>29797</v>
      </c>
      <c r="D13282" s="190" t="s">
        <v>29797</v>
      </c>
      <c r="E13282" s="190" t="s">
        <v>29797</v>
      </c>
      <c r="F13282" s="190" t="s">
        <v>29797</v>
      </c>
      <c r="G13282" s="190" t="s">
        <v>29797</v>
      </c>
      <c r="H13282" s="190" t="s">
        <v>31402</v>
      </c>
      <c r="I13282" s="190" t="s">
        <v>31403</v>
      </c>
      <c r="J13282" s="190" t="s">
        <v>29821</v>
      </c>
      <c r="K13282" s="190" t="s">
        <v>5062</v>
      </c>
      <c r="L13282" s="190" t="s">
        <v>1447</v>
      </c>
    </row>
    <row r="13283" spans="1:12" ht="15" x14ac:dyDescent="0.25">
      <c r="A13283" s="191" t="s">
        <v>29101</v>
      </c>
      <c r="B13283" s="192" t="s">
        <v>29102</v>
      </c>
      <c r="C13283" s="192" t="s">
        <v>29797</v>
      </c>
      <c r="D13283" s="192" t="s">
        <v>29797</v>
      </c>
      <c r="E13283" s="192" t="s">
        <v>29797</v>
      </c>
      <c r="F13283" s="192" t="s">
        <v>29797</v>
      </c>
      <c r="G13283" s="192" t="s">
        <v>29797</v>
      </c>
      <c r="H13283" s="192" t="s">
        <v>31445</v>
      </c>
      <c r="I13283" s="192" t="s">
        <v>31446</v>
      </c>
      <c r="J13283" s="192" t="s">
        <v>31325</v>
      </c>
      <c r="K13283" s="192" t="s">
        <v>5073</v>
      </c>
      <c r="L13283" s="192" t="s">
        <v>1447</v>
      </c>
    </row>
    <row r="13284" spans="1:12" ht="15" x14ac:dyDescent="0.25">
      <c r="A13284" s="189" t="s">
        <v>18502</v>
      </c>
      <c r="B13284" s="190" t="s">
        <v>22356</v>
      </c>
      <c r="C13284" s="190" t="s">
        <v>29797</v>
      </c>
      <c r="D13284" s="190" t="s">
        <v>29797</v>
      </c>
      <c r="E13284" s="190" t="s">
        <v>31209</v>
      </c>
      <c r="F13284" s="190" t="s">
        <v>29797</v>
      </c>
      <c r="G13284" s="190" t="s">
        <v>29797</v>
      </c>
      <c r="H13284" s="190" t="s">
        <v>31361</v>
      </c>
      <c r="I13284" s="190" t="s">
        <v>5062</v>
      </c>
      <c r="J13284" s="190" t="s">
        <v>29821</v>
      </c>
      <c r="K13284" s="190" t="s">
        <v>5062</v>
      </c>
      <c r="L13284" s="190" t="s">
        <v>1447</v>
      </c>
    </row>
    <row r="13285" spans="1:12" ht="15" x14ac:dyDescent="0.25">
      <c r="A13285" s="191" t="s">
        <v>29103</v>
      </c>
      <c r="B13285" s="192" t="s">
        <v>29104</v>
      </c>
      <c r="C13285" s="192" t="s">
        <v>29797</v>
      </c>
      <c r="D13285" s="192" t="s">
        <v>29797</v>
      </c>
      <c r="E13285" s="192" t="s">
        <v>31210</v>
      </c>
      <c r="F13285" s="192" t="s">
        <v>29797</v>
      </c>
      <c r="G13285" s="192" t="s">
        <v>29797</v>
      </c>
      <c r="H13285" s="192" t="s">
        <v>33396</v>
      </c>
      <c r="I13285" s="192" t="s">
        <v>33397</v>
      </c>
      <c r="J13285" s="192" t="s">
        <v>30051</v>
      </c>
      <c r="K13285" s="192" t="s">
        <v>10124</v>
      </c>
      <c r="L13285" s="192" t="s">
        <v>1447</v>
      </c>
    </row>
    <row r="13286" spans="1:12" ht="15" x14ac:dyDescent="0.25">
      <c r="A13286" s="189" t="s">
        <v>29105</v>
      </c>
      <c r="B13286" s="190" t="s">
        <v>29106</v>
      </c>
      <c r="C13286" s="190" t="s">
        <v>29797</v>
      </c>
      <c r="D13286" s="190" t="s">
        <v>29797</v>
      </c>
      <c r="E13286" s="190" t="s">
        <v>31211</v>
      </c>
      <c r="F13286" s="190" t="s">
        <v>29797</v>
      </c>
      <c r="G13286" s="190" t="s">
        <v>29797</v>
      </c>
      <c r="H13286" s="190" t="s">
        <v>31323</v>
      </c>
      <c r="I13286" s="190" t="s">
        <v>31324</v>
      </c>
      <c r="J13286" s="190" t="s">
        <v>31325</v>
      </c>
      <c r="K13286" s="190" t="s">
        <v>5073</v>
      </c>
      <c r="L13286" s="190" t="s">
        <v>1447</v>
      </c>
    </row>
    <row r="13287" spans="1:12" ht="15" x14ac:dyDescent="0.25">
      <c r="A13287" s="191" t="s">
        <v>13680</v>
      </c>
      <c r="B13287" s="192" t="s">
        <v>13681</v>
      </c>
      <c r="C13287" s="192" t="s">
        <v>29812</v>
      </c>
      <c r="D13287" s="192" t="s">
        <v>29797</v>
      </c>
      <c r="E13287" s="192" t="s">
        <v>31212</v>
      </c>
      <c r="F13287" s="192" t="s">
        <v>29797</v>
      </c>
      <c r="G13287" s="192" t="s">
        <v>29797</v>
      </c>
      <c r="H13287" s="192" t="s">
        <v>32739</v>
      </c>
      <c r="I13287" s="192" t="s">
        <v>5078</v>
      </c>
      <c r="J13287" s="192" t="s">
        <v>29826</v>
      </c>
      <c r="K13287" s="192" t="s">
        <v>5078</v>
      </c>
      <c r="L13287" s="192" t="s">
        <v>1447</v>
      </c>
    </row>
    <row r="13288" spans="1:12" ht="15" x14ac:dyDescent="0.25">
      <c r="A13288" s="189" t="s">
        <v>13682</v>
      </c>
      <c r="B13288" s="190" t="s">
        <v>13683</v>
      </c>
      <c r="C13288" s="190" t="s">
        <v>29797</v>
      </c>
      <c r="D13288" s="190" t="s">
        <v>29797</v>
      </c>
      <c r="E13288" s="190" t="s">
        <v>29797</v>
      </c>
      <c r="F13288" s="190" t="s">
        <v>29797</v>
      </c>
      <c r="G13288" s="190" t="s">
        <v>29797</v>
      </c>
      <c r="H13288" s="190" t="s">
        <v>31390</v>
      </c>
      <c r="I13288" s="190" t="s">
        <v>14423</v>
      </c>
      <c r="J13288" s="190" t="s">
        <v>29821</v>
      </c>
      <c r="K13288" s="190" t="s">
        <v>5062</v>
      </c>
      <c r="L13288" s="190" t="s">
        <v>1447</v>
      </c>
    </row>
    <row r="13289" spans="1:12" ht="15" x14ac:dyDescent="0.25">
      <c r="A13289" s="191" t="s">
        <v>18503</v>
      </c>
      <c r="B13289" s="192" t="s">
        <v>22357</v>
      </c>
      <c r="C13289" s="192" t="s">
        <v>29797</v>
      </c>
      <c r="D13289" s="192" t="s">
        <v>29797</v>
      </c>
      <c r="E13289" s="192" t="s">
        <v>29797</v>
      </c>
      <c r="F13289" s="192" t="s">
        <v>29797</v>
      </c>
      <c r="G13289" s="192" t="s">
        <v>29797</v>
      </c>
      <c r="H13289" s="192" t="s">
        <v>31349</v>
      </c>
      <c r="I13289" s="192" t="s">
        <v>5073</v>
      </c>
      <c r="J13289" s="192" t="s">
        <v>31325</v>
      </c>
      <c r="K13289" s="192" t="s">
        <v>5073</v>
      </c>
      <c r="L13289" s="192" t="s">
        <v>1447</v>
      </c>
    </row>
    <row r="13290" spans="1:12" ht="15" x14ac:dyDescent="0.25">
      <c r="A13290" s="189" t="s">
        <v>29107</v>
      </c>
      <c r="B13290" s="190" t="s">
        <v>29108</v>
      </c>
      <c r="C13290" s="190" t="s">
        <v>29797</v>
      </c>
      <c r="D13290" s="190" t="s">
        <v>29797</v>
      </c>
      <c r="E13290" s="190" t="s">
        <v>29797</v>
      </c>
      <c r="F13290" s="190" t="s">
        <v>29797</v>
      </c>
      <c r="G13290" s="190" t="s">
        <v>29797</v>
      </c>
      <c r="H13290" s="190" t="s">
        <v>31409</v>
      </c>
      <c r="I13290" s="190" t="s">
        <v>5062</v>
      </c>
      <c r="J13290" s="190" t="s">
        <v>29821</v>
      </c>
      <c r="K13290" s="190" t="s">
        <v>5062</v>
      </c>
      <c r="L13290" s="190" t="s">
        <v>1447</v>
      </c>
    </row>
    <row r="13291" spans="1:12" ht="15" x14ac:dyDescent="0.25">
      <c r="A13291" s="191" t="s">
        <v>18504</v>
      </c>
      <c r="B13291" s="192" t="s">
        <v>29109</v>
      </c>
      <c r="C13291" s="192" t="s">
        <v>29797</v>
      </c>
      <c r="D13291" s="192" t="s">
        <v>29797</v>
      </c>
      <c r="E13291" s="192" t="s">
        <v>29797</v>
      </c>
      <c r="F13291" s="192" t="s">
        <v>29797</v>
      </c>
      <c r="G13291" s="192" t="s">
        <v>29797</v>
      </c>
      <c r="H13291" s="192" t="s">
        <v>29797</v>
      </c>
      <c r="I13291" s="192" t="s">
        <v>29797</v>
      </c>
      <c r="J13291" s="192" t="s">
        <v>29797</v>
      </c>
      <c r="K13291" s="192" t="s">
        <v>29797</v>
      </c>
      <c r="L13291" s="192" t="s">
        <v>1447</v>
      </c>
    </row>
    <row r="13292" spans="1:12" ht="15" x14ac:dyDescent="0.25">
      <c r="A13292" s="189" t="s">
        <v>13684</v>
      </c>
      <c r="B13292" s="190" t="s">
        <v>13685</v>
      </c>
      <c r="C13292" s="190" t="s">
        <v>29797</v>
      </c>
      <c r="D13292" s="190" t="s">
        <v>29797</v>
      </c>
      <c r="E13292" s="190" t="s">
        <v>29797</v>
      </c>
      <c r="F13292" s="190" t="s">
        <v>29797</v>
      </c>
      <c r="G13292" s="190" t="s">
        <v>29797</v>
      </c>
      <c r="H13292" s="190" t="s">
        <v>32042</v>
      </c>
      <c r="I13292" s="190" t="s">
        <v>32043</v>
      </c>
      <c r="J13292" s="190" t="s">
        <v>29821</v>
      </c>
      <c r="K13292" s="190" t="s">
        <v>5062</v>
      </c>
      <c r="L13292" s="190" t="s">
        <v>1447</v>
      </c>
    </row>
    <row r="13293" spans="1:12" ht="15" x14ac:dyDescent="0.25">
      <c r="A13293" s="191" t="s">
        <v>29110</v>
      </c>
      <c r="B13293" s="192" t="s">
        <v>13686</v>
      </c>
      <c r="C13293" s="192" t="s">
        <v>29797</v>
      </c>
      <c r="D13293" s="192" t="s">
        <v>29797</v>
      </c>
      <c r="E13293" s="192" t="s">
        <v>29797</v>
      </c>
      <c r="F13293" s="192" t="s">
        <v>29797</v>
      </c>
      <c r="G13293" s="192" t="s">
        <v>29797</v>
      </c>
      <c r="H13293" s="192" t="s">
        <v>29797</v>
      </c>
      <c r="I13293" s="192" t="s">
        <v>29797</v>
      </c>
      <c r="J13293" s="192" t="s">
        <v>29797</v>
      </c>
      <c r="K13293" s="192" t="s">
        <v>29797</v>
      </c>
      <c r="L13293" s="192" t="s">
        <v>1468</v>
      </c>
    </row>
    <row r="13294" spans="1:12" ht="15" x14ac:dyDescent="0.25">
      <c r="A13294" s="189" t="s">
        <v>18505</v>
      </c>
      <c r="B13294" s="190" t="s">
        <v>22358</v>
      </c>
      <c r="C13294" s="190" t="s">
        <v>29812</v>
      </c>
      <c r="D13294" s="190" t="s">
        <v>29824</v>
      </c>
      <c r="E13294" s="190" t="s">
        <v>31213</v>
      </c>
      <c r="F13294" s="190" t="s">
        <v>29804</v>
      </c>
      <c r="G13294" s="190" t="s">
        <v>31214</v>
      </c>
      <c r="H13294" s="190" t="s">
        <v>31525</v>
      </c>
      <c r="I13294" s="190" t="s">
        <v>5073</v>
      </c>
      <c r="J13294" s="190" t="s">
        <v>31325</v>
      </c>
      <c r="K13294" s="190" t="s">
        <v>5073</v>
      </c>
      <c r="L13294" s="190" t="s">
        <v>1447</v>
      </c>
    </row>
    <row r="13295" spans="1:12" ht="15" x14ac:dyDescent="0.25">
      <c r="A13295" s="191" t="s">
        <v>29111</v>
      </c>
      <c r="B13295" s="192" t="s">
        <v>29112</v>
      </c>
      <c r="C13295" s="192" t="s">
        <v>29797</v>
      </c>
      <c r="D13295" s="192" t="s">
        <v>29797</v>
      </c>
      <c r="E13295" s="192" t="s">
        <v>29797</v>
      </c>
      <c r="F13295" s="192" t="s">
        <v>29797</v>
      </c>
      <c r="G13295" s="192" t="s">
        <v>29797</v>
      </c>
      <c r="H13295" s="192" t="s">
        <v>29797</v>
      </c>
      <c r="I13295" s="192" t="s">
        <v>29797</v>
      </c>
      <c r="J13295" s="192" t="s">
        <v>29797</v>
      </c>
      <c r="K13295" s="192" t="s">
        <v>29797</v>
      </c>
      <c r="L13295" s="192" t="s">
        <v>29797</v>
      </c>
    </row>
    <row r="13296" spans="1:12" ht="15" x14ac:dyDescent="0.25">
      <c r="A13296" s="189" t="s">
        <v>13687</v>
      </c>
      <c r="B13296" s="190" t="s">
        <v>13688</v>
      </c>
      <c r="C13296" s="190" t="s">
        <v>29797</v>
      </c>
      <c r="D13296" s="190" t="s">
        <v>29797</v>
      </c>
      <c r="E13296" s="190" t="s">
        <v>29797</v>
      </c>
      <c r="F13296" s="190" t="s">
        <v>29797</v>
      </c>
      <c r="G13296" s="190" t="s">
        <v>29797</v>
      </c>
      <c r="H13296" s="190" t="s">
        <v>31421</v>
      </c>
      <c r="I13296" s="190" t="s">
        <v>5073</v>
      </c>
      <c r="J13296" s="190" t="s">
        <v>31325</v>
      </c>
      <c r="K13296" s="190" t="s">
        <v>5073</v>
      </c>
      <c r="L13296" s="190" t="s">
        <v>1447</v>
      </c>
    </row>
    <row r="13297" spans="1:12" ht="15" x14ac:dyDescent="0.25">
      <c r="A13297" s="191" t="s">
        <v>13689</v>
      </c>
      <c r="B13297" s="192" t="s">
        <v>13690</v>
      </c>
      <c r="C13297" s="192" t="s">
        <v>29797</v>
      </c>
      <c r="D13297" s="192" t="s">
        <v>29797</v>
      </c>
      <c r="E13297" s="192" t="s">
        <v>29797</v>
      </c>
      <c r="F13297" s="192" t="s">
        <v>29797</v>
      </c>
      <c r="G13297" s="192" t="s">
        <v>29797</v>
      </c>
      <c r="H13297" s="192" t="s">
        <v>31375</v>
      </c>
      <c r="I13297" s="192" t="s">
        <v>5078</v>
      </c>
      <c r="J13297" s="192" t="s">
        <v>29826</v>
      </c>
      <c r="K13297" s="192" t="s">
        <v>5078</v>
      </c>
      <c r="L13297" s="192" t="s">
        <v>1447</v>
      </c>
    </row>
    <row r="13298" spans="1:12" ht="15" x14ac:dyDescent="0.25">
      <c r="A13298" s="189" t="s">
        <v>29113</v>
      </c>
      <c r="B13298" s="190" t="s">
        <v>29114</v>
      </c>
      <c r="C13298" s="190" t="s">
        <v>29797</v>
      </c>
      <c r="D13298" s="190" t="s">
        <v>29797</v>
      </c>
      <c r="E13298" s="190" t="s">
        <v>29797</v>
      </c>
      <c r="F13298" s="190" t="s">
        <v>29797</v>
      </c>
      <c r="G13298" s="190" t="s">
        <v>29797</v>
      </c>
      <c r="H13298" s="190" t="s">
        <v>31390</v>
      </c>
      <c r="I13298" s="190" t="s">
        <v>14423</v>
      </c>
      <c r="J13298" s="190" t="s">
        <v>29821</v>
      </c>
      <c r="K13298" s="190" t="s">
        <v>5062</v>
      </c>
      <c r="L13298" s="190" t="s">
        <v>1447</v>
      </c>
    </row>
    <row r="13299" spans="1:12" ht="15" x14ac:dyDescent="0.25">
      <c r="A13299" s="191" t="s">
        <v>18506</v>
      </c>
      <c r="B13299" s="192" t="s">
        <v>22359</v>
      </c>
      <c r="C13299" s="192" t="s">
        <v>29797</v>
      </c>
      <c r="D13299" s="192" t="s">
        <v>29797</v>
      </c>
      <c r="E13299" s="192" t="s">
        <v>29797</v>
      </c>
      <c r="F13299" s="192" t="s">
        <v>29797</v>
      </c>
      <c r="G13299" s="192" t="s">
        <v>29797</v>
      </c>
      <c r="H13299" s="192" t="s">
        <v>29797</v>
      </c>
      <c r="I13299" s="192" t="s">
        <v>29797</v>
      </c>
      <c r="J13299" s="192" t="s">
        <v>29797</v>
      </c>
      <c r="K13299" s="192" t="s">
        <v>29797</v>
      </c>
      <c r="L13299" s="192" t="s">
        <v>29797</v>
      </c>
    </row>
    <row r="13300" spans="1:12" ht="15" x14ac:dyDescent="0.25">
      <c r="A13300" s="189" t="s">
        <v>13691</v>
      </c>
      <c r="B13300" s="190" t="s">
        <v>13692</v>
      </c>
      <c r="C13300" s="190" t="s">
        <v>29797</v>
      </c>
      <c r="D13300" s="190" t="s">
        <v>29797</v>
      </c>
      <c r="E13300" s="190" t="s">
        <v>29797</v>
      </c>
      <c r="F13300" s="190" t="s">
        <v>29797</v>
      </c>
      <c r="G13300" s="190" t="s">
        <v>29797</v>
      </c>
      <c r="H13300" s="190" t="s">
        <v>31588</v>
      </c>
      <c r="I13300" s="190" t="s">
        <v>30455</v>
      </c>
      <c r="J13300" s="190" t="s">
        <v>29870</v>
      </c>
      <c r="K13300" s="190" t="s">
        <v>8069</v>
      </c>
      <c r="L13300" s="190" t="s">
        <v>1447</v>
      </c>
    </row>
    <row r="13301" spans="1:12" ht="15" x14ac:dyDescent="0.25">
      <c r="A13301" s="191" t="s">
        <v>13693</v>
      </c>
      <c r="B13301" s="192" t="s">
        <v>13694</v>
      </c>
      <c r="C13301" s="192" t="s">
        <v>29797</v>
      </c>
      <c r="D13301" s="192" t="s">
        <v>29797</v>
      </c>
      <c r="E13301" s="192" t="s">
        <v>29797</v>
      </c>
      <c r="F13301" s="192" t="s">
        <v>29797</v>
      </c>
      <c r="G13301" s="192" t="s">
        <v>29797</v>
      </c>
      <c r="H13301" s="192" t="s">
        <v>31924</v>
      </c>
      <c r="I13301" s="192" t="s">
        <v>5073</v>
      </c>
      <c r="J13301" s="192" t="s">
        <v>31325</v>
      </c>
      <c r="K13301" s="192" t="s">
        <v>5073</v>
      </c>
      <c r="L13301" s="192" t="s">
        <v>1447</v>
      </c>
    </row>
    <row r="13302" spans="1:12" ht="15" x14ac:dyDescent="0.25">
      <c r="A13302" s="189" t="s">
        <v>6909</v>
      </c>
      <c r="B13302" s="190" t="s">
        <v>2404</v>
      </c>
      <c r="C13302" s="190" t="s">
        <v>29797</v>
      </c>
      <c r="D13302" s="190" t="s">
        <v>29797</v>
      </c>
      <c r="E13302" s="190" t="s">
        <v>29797</v>
      </c>
      <c r="F13302" s="190" t="s">
        <v>29797</v>
      </c>
      <c r="G13302" s="190" t="s">
        <v>29797</v>
      </c>
      <c r="H13302" s="190" t="s">
        <v>29797</v>
      </c>
      <c r="I13302" s="190" t="s">
        <v>29797</v>
      </c>
      <c r="J13302" s="190" t="s">
        <v>29797</v>
      </c>
      <c r="K13302" s="190" t="s">
        <v>29797</v>
      </c>
      <c r="L13302" s="190" t="s">
        <v>29797</v>
      </c>
    </row>
    <row r="13303" spans="1:12" ht="15" x14ac:dyDescent="0.25">
      <c r="A13303" s="191" t="s">
        <v>18507</v>
      </c>
      <c r="B13303" s="192" t="s">
        <v>22360</v>
      </c>
      <c r="C13303" s="192" t="s">
        <v>29797</v>
      </c>
      <c r="D13303" s="192" t="s">
        <v>29797</v>
      </c>
      <c r="E13303" s="192" t="s">
        <v>29797</v>
      </c>
      <c r="F13303" s="192" t="s">
        <v>29797</v>
      </c>
      <c r="G13303" s="192" t="s">
        <v>29797</v>
      </c>
      <c r="H13303" s="192" t="s">
        <v>29797</v>
      </c>
      <c r="I13303" s="192" t="s">
        <v>29797</v>
      </c>
      <c r="J13303" s="192" t="s">
        <v>29797</v>
      </c>
      <c r="K13303" s="192" t="s">
        <v>29797</v>
      </c>
      <c r="L13303" s="192" t="s">
        <v>29797</v>
      </c>
    </row>
    <row r="13304" spans="1:12" ht="15" x14ac:dyDescent="0.25">
      <c r="A13304" s="189" t="s">
        <v>29115</v>
      </c>
      <c r="B13304" s="190" t="s">
        <v>22361</v>
      </c>
      <c r="C13304" s="190" t="s">
        <v>29797</v>
      </c>
      <c r="D13304" s="190" t="s">
        <v>29797</v>
      </c>
      <c r="E13304" s="190" t="s">
        <v>29797</v>
      </c>
      <c r="F13304" s="190" t="s">
        <v>29797</v>
      </c>
      <c r="G13304" s="190" t="s">
        <v>29797</v>
      </c>
      <c r="H13304" s="190" t="s">
        <v>29797</v>
      </c>
      <c r="I13304" s="190" t="s">
        <v>29797</v>
      </c>
      <c r="J13304" s="190" t="s">
        <v>29797</v>
      </c>
      <c r="K13304" s="190" t="s">
        <v>29797</v>
      </c>
      <c r="L13304" s="190" t="s">
        <v>1446</v>
      </c>
    </row>
    <row r="13305" spans="1:12" ht="15" x14ac:dyDescent="0.25">
      <c r="A13305" s="191" t="s">
        <v>13695</v>
      </c>
      <c r="B13305" s="192" t="s">
        <v>13696</v>
      </c>
      <c r="C13305" s="192" t="s">
        <v>29812</v>
      </c>
      <c r="D13305" s="192" t="s">
        <v>29824</v>
      </c>
      <c r="E13305" s="192" t="s">
        <v>30728</v>
      </c>
      <c r="F13305" s="192" t="s">
        <v>29804</v>
      </c>
      <c r="G13305" s="192" t="s">
        <v>29931</v>
      </c>
      <c r="H13305" s="192" t="s">
        <v>31314</v>
      </c>
      <c r="I13305" s="192" t="s">
        <v>5062</v>
      </c>
      <c r="J13305" s="192" t="s">
        <v>29821</v>
      </c>
      <c r="K13305" s="192" t="s">
        <v>5062</v>
      </c>
      <c r="L13305" s="192" t="s">
        <v>1447</v>
      </c>
    </row>
    <row r="13306" spans="1:12" ht="15" x14ac:dyDescent="0.25">
      <c r="A13306" s="189" t="s">
        <v>29116</v>
      </c>
      <c r="B13306" s="190" t="s">
        <v>22362</v>
      </c>
      <c r="C13306" s="190" t="s">
        <v>29797</v>
      </c>
      <c r="D13306" s="190" t="s">
        <v>29797</v>
      </c>
      <c r="E13306" s="190" t="s">
        <v>29797</v>
      </c>
      <c r="F13306" s="190" t="s">
        <v>29797</v>
      </c>
      <c r="G13306" s="190" t="s">
        <v>29797</v>
      </c>
      <c r="H13306" s="190" t="s">
        <v>29797</v>
      </c>
      <c r="I13306" s="190" t="s">
        <v>29797</v>
      </c>
      <c r="J13306" s="190" t="s">
        <v>29797</v>
      </c>
      <c r="K13306" s="190" t="s">
        <v>29797</v>
      </c>
      <c r="L13306" s="190" t="s">
        <v>29797</v>
      </c>
    </row>
    <row r="13307" spans="1:12" ht="15" x14ac:dyDescent="0.25">
      <c r="A13307" s="191" t="s">
        <v>29117</v>
      </c>
      <c r="B13307" s="192" t="s">
        <v>22363</v>
      </c>
      <c r="C13307" s="192" t="s">
        <v>29797</v>
      </c>
      <c r="D13307" s="192" t="s">
        <v>29797</v>
      </c>
      <c r="E13307" s="192" t="s">
        <v>29797</v>
      </c>
      <c r="F13307" s="192" t="s">
        <v>29797</v>
      </c>
      <c r="G13307" s="192" t="s">
        <v>29797</v>
      </c>
      <c r="H13307" s="192" t="s">
        <v>29797</v>
      </c>
      <c r="I13307" s="192" t="s">
        <v>29797</v>
      </c>
      <c r="J13307" s="192" t="s">
        <v>29797</v>
      </c>
      <c r="K13307" s="192" t="s">
        <v>29797</v>
      </c>
      <c r="L13307" s="192" t="s">
        <v>1469</v>
      </c>
    </row>
    <row r="13308" spans="1:12" ht="15" x14ac:dyDescent="0.25">
      <c r="A13308" s="189" t="s">
        <v>29118</v>
      </c>
      <c r="B13308" s="190" t="s">
        <v>2405</v>
      </c>
      <c r="C13308" s="190" t="s">
        <v>29797</v>
      </c>
      <c r="D13308" s="190" t="s">
        <v>29797</v>
      </c>
      <c r="E13308" s="190" t="s">
        <v>29797</v>
      </c>
      <c r="F13308" s="190" t="s">
        <v>29797</v>
      </c>
      <c r="G13308" s="190" t="s">
        <v>29797</v>
      </c>
      <c r="H13308" s="190" t="s">
        <v>29797</v>
      </c>
      <c r="I13308" s="190" t="s">
        <v>29797</v>
      </c>
      <c r="J13308" s="190" t="s">
        <v>29797</v>
      </c>
      <c r="K13308" s="190" t="s">
        <v>29797</v>
      </c>
      <c r="L13308" s="190" t="s">
        <v>1438</v>
      </c>
    </row>
    <row r="13309" spans="1:12" ht="15" x14ac:dyDescent="0.25">
      <c r="A13309" s="191" t="s">
        <v>13697</v>
      </c>
      <c r="B13309" s="192" t="s">
        <v>13698</v>
      </c>
      <c r="C13309" s="192" t="s">
        <v>29797</v>
      </c>
      <c r="D13309" s="192" t="s">
        <v>29797</v>
      </c>
      <c r="E13309" s="192" t="s">
        <v>29797</v>
      </c>
      <c r="F13309" s="192" t="s">
        <v>29797</v>
      </c>
      <c r="G13309" s="192" t="s">
        <v>29797</v>
      </c>
      <c r="H13309" s="192" t="s">
        <v>31689</v>
      </c>
      <c r="I13309" s="192" t="s">
        <v>10472</v>
      </c>
      <c r="J13309" s="192" t="s">
        <v>29821</v>
      </c>
      <c r="K13309" s="192" t="s">
        <v>5062</v>
      </c>
      <c r="L13309" s="192" t="s">
        <v>1447</v>
      </c>
    </row>
    <row r="13310" spans="1:12" ht="15" x14ac:dyDescent="0.25">
      <c r="A13310" s="189" t="s">
        <v>29119</v>
      </c>
      <c r="B13310" s="190" t="s">
        <v>29120</v>
      </c>
      <c r="C13310" s="190" t="s">
        <v>29797</v>
      </c>
      <c r="D13310" s="190" t="s">
        <v>29797</v>
      </c>
      <c r="E13310" s="190" t="s">
        <v>29797</v>
      </c>
      <c r="F13310" s="190" t="s">
        <v>29797</v>
      </c>
      <c r="G13310" s="190" t="s">
        <v>29797</v>
      </c>
      <c r="H13310" s="190" t="s">
        <v>29797</v>
      </c>
      <c r="I13310" s="190" t="s">
        <v>29797</v>
      </c>
      <c r="J13310" s="190" t="s">
        <v>29797</v>
      </c>
      <c r="K13310" s="190" t="s">
        <v>29797</v>
      </c>
      <c r="L13310" s="190" t="s">
        <v>29797</v>
      </c>
    </row>
    <row r="13311" spans="1:12" ht="15" x14ac:dyDescent="0.25">
      <c r="A13311" s="191" t="s">
        <v>29121</v>
      </c>
      <c r="B13311" s="192" t="s">
        <v>2406</v>
      </c>
      <c r="C13311" s="192" t="s">
        <v>29797</v>
      </c>
      <c r="D13311" s="192" t="s">
        <v>29797</v>
      </c>
      <c r="E13311" s="192" t="s">
        <v>29797</v>
      </c>
      <c r="F13311" s="192" t="s">
        <v>29797</v>
      </c>
      <c r="G13311" s="192" t="s">
        <v>29797</v>
      </c>
      <c r="H13311" s="192" t="s">
        <v>29797</v>
      </c>
      <c r="I13311" s="192" t="s">
        <v>29797</v>
      </c>
      <c r="J13311" s="192" t="s">
        <v>29797</v>
      </c>
      <c r="K13311" s="192" t="s">
        <v>29797</v>
      </c>
      <c r="L13311" s="192" t="s">
        <v>2704</v>
      </c>
    </row>
    <row r="13312" spans="1:12" ht="15" x14ac:dyDescent="0.25">
      <c r="A13312" s="189" t="s">
        <v>18508</v>
      </c>
      <c r="B13312" s="190" t="s">
        <v>22364</v>
      </c>
      <c r="C13312" s="190" t="s">
        <v>29797</v>
      </c>
      <c r="D13312" s="190" t="s">
        <v>29797</v>
      </c>
      <c r="E13312" s="190" t="s">
        <v>29797</v>
      </c>
      <c r="F13312" s="190" t="s">
        <v>29797</v>
      </c>
      <c r="G13312" s="190" t="s">
        <v>29797</v>
      </c>
      <c r="H13312" s="190" t="s">
        <v>29797</v>
      </c>
      <c r="I13312" s="190" t="s">
        <v>29797</v>
      </c>
      <c r="J13312" s="190" t="s">
        <v>29797</v>
      </c>
      <c r="K13312" s="190" t="s">
        <v>29797</v>
      </c>
      <c r="L13312" s="190" t="s">
        <v>29797</v>
      </c>
    </row>
    <row r="13313" spans="1:12" ht="15" x14ac:dyDescent="0.25">
      <c r="A13313" s="191" t="s">
        <v>29122</v>
      </c>
      <c r="B13313" s="192" t="s">
        <v>2407</v>
      </c>
      <c r="C13313" s="192" t="s">
        <v>29797</v>
      </c>
      <c r="D13313" s="192" t="s">
        <v>29797</v>
      </c>
      <c r="E13313" s="192" t="s">
        <v>29797</v>
      </c>
      <c r="F13313" s="192" t="s">
        <v>29797</v>
      </c>
      <c r="G13313" s="192" t="s">
        <v>29797</v>
      </c>
      <c r="H13313" s="192" t="s">
        <v>29797</v>
      </c>
      <c r="I13313" s="192" t="s">
        <v>29797</v>
      </c>
      <c r="J13313" s="192" t="s">
        <v>29797</v>
      </c>
      <c r="K13313" s="192" t="s">
        <v>29797</v>
      </c>
      <c r="L13313" s="192" t="s">
        <v>1446</v>
      </c>
    </row>
    <row r="13314" spans="1:12" ht="15" x14ac:dyDescent="0.25">
      <c r="A13314" s="189" t="s">
        <v>18509</v>
      </c>
      <c r="B13314" s="190" t="s">
        <v>22365</v>
      </c>
      <c r="C13314" s="190" t="s">
        <v>29797</v>
      </c>
      <c r="D13314" s="190" t="s">
        <v>29797</v>
      </c>
      <c r="E13314" s="190" t="s">
        <v>29797</v>
      </c>
      <c r="F13314" s="190" t="s">
        <v>29797</v>
      </c>
      <c r="G13314" s="190" t="s">
        <v>29797</v>
      </c>
      <c r="H13314" s="190" t="s">
        <v>29797</v>
      </c>
      <c r="I13314" s="190" t="s">
        <v>29797</v>
      </c>
      <c r="J13314" s="190" t="s">
        <v>29797</v>
      </c>
      <c r="K13314" s="190" t="s">
        <v>29797</v>
      </c>
      <c r="L13314" s="190" t="s">
        <v>29797</v>
      </c>
    </row>
    <row r="13315" spans="1:12" ht="15" x14ac:dyDescent="0.25">
      <c r="A13315" s="191" t="s">
        <v>29123</v>
      </c>
      <c r="B13315" s="192" t="s">
        <v>22366</v>
      </c>
      <c r="C13315" s="192" t="s">
        <v>29797</v>
      </c>
      <c r="D13315" s="192" t="s">
        <v>29797</v>
      </c>
      <c r="E13315" s="192" t="s">
        <v>29797</v>
      </c>
      <c r="F13315" s="192" t="s">
        <v>29797</v>
      </c>
      <c r="G13315" s="192" t="s">
        <v>29797</v>
      </c>
      <c r="H13315" s="192" t="s">
        <v>29797</v>
      </c>
      <c r="I13315" s="192" t="s">
        <v>29797</v>
      </c>
      <c r="J13315" s="192" t="s">
        <v>29797</v>
      </c>
      <c r="K13315" s="192" t="s">
        <v>29797</v>
      </c>
      <c r="L13315" s="192" t="s">
        <v>1441</v>
      </c>
    </row>
    <row r="13316" spans="1:12" ht="15" x14ac:dyDescent="0.25">
      <c r="A13316" s="189" t="s">
        <v>29124</v>
      </c>
      <c r="B13316" s="190" t="s">
        <v>2408</v>
      </c>
      <c r="C13316" s="190" t="s">
        <v>29797</v>
      </c>
      <c r="D13316" s="190" t="s">
        <v>29797</v>
      </c>
      <c r="E13316" s="190" t="s">
        <v>29797</v>
      </c>
      <c r="F13316" s="190" t="s">
        <v>29797</v>
      </c>
      <c r="G13316" s="190" t="s">
        <v>29797</v>
      </c>
      <c r="H13316" s="190" t="s">
        <v>29797</v>
      </c>
      <c r="I13316" s="190" t="s">
        <v>29797</v>
      </c>
      <c r="J13316" s="190" t="s">
        <v>29797</v>
      </c>
      <c r="K13316" s="190" t="s">
        <v>29797</v>
      </c>
      <c r="L13316" s="190" t="s">
        <v>1483</v>
      </c>
    </row>
    <row r="13317" spans="1:12" ht="15" x14ac:dyDescent="0.25">
      <c r="A13317" s="191" t="s">
        <v>29125</v>
      </c>
      <c r="B13317" s="192" t="s">
        <v>13699</v>
      </c>
      <c r="C13317" s="192" t="s">
        <v>29797</v>
      </c>
      <c r="D13317" s="192" t="s">
        <v>29797</v>
      </c>
      <c r="E13317" s="192" t="s">
        <v>29797</v>
      </c>
      <c r="F13317" s="192" t="s">
        <v>29797</v>
      </c>
      <c r="G13317" s="192" t="s">
        <v>29797</v>
      </c>
      <c r="H13317" s="192" t="s">
        <v>29797</v>
      </c>
      <c r="I13317" s="192" t="s">
        <v>29797</v>
      </c>
      <c r="J13317" s="192" t="s">
        <v>29797</v>
      </c>
      <c r="K13317" s="192" t="s">
        <v>29797</v>
      </c>
      <c r="L13317" s="192" t="s">
        <v>1446</v>
      </c>
    </row>
    <row r="13318" spans="1:12" ht="15" x14ac:dyDescent="0.25">
      <c r="A13318" s="189" t="s">
        <v>29126</v>
      </c>
      <c r="B13318" s="190" t="s">
        <v>29127</v>
      </c>
      <c r="C13318" s="190" t="s">
        <v>29797</v>
      </c>
      <c r="D13318" s="190" t="s">
        <v>29797</v>
      </c>
      <c r="E13318" s="190" t="s">
        <v>29797</v>
      </c>
      <c r="F13318" s="190" t="s">
        <v>29797</v>
      </c>
      <c r="G13318" s="190" t="s">
        <v>29797</v>
      </c>
      <c r="H13318" s="190" t="s">
        <v>31592</v>
      </c>
      <c r="I13318" s="190" t="s">
        <v>31593</v>
      </c>
      <c r="J13318" s="190" t="s">
        <v>29821</v>
      </c>
      <c r="K13318" s="190" t="s">
        <v>5062</v>
      </c>
      <c r="L13318" s="190" t="s">
        <v>1447</v>
      </c>
    </row>
    <row r="13319" spans="1:12" ht="15" x14ac:dyDescent="0.25">
      <c r="A13319" s="191" t="s">
        <v>13700</v>
      </c>
      <c r="B13319" s="192" t="s">
        <v>13701</v>
      </c>
      <c r="C13319" s="192" t="s">
        <v>29797</v>
      </c>
      <c r="D13319" s="192" t="s">
        <v>29797</v>
      </c>
      <c r="E13319" s="192" t="s">
        <v>29797</v>
      </c>
      <c r="F13319" s="192" t="s">
        <v>29797</v>
      </c>
      <c r="G13319" s="192" t="s">
        <v>29797</v>
      </c>
      <c r="H13319" s="192" t="s">
        <v>33398</v>
      </c>
      <c r="I13319" s="192" t="s">
        <v>33399</v>
      </c>
      <c r="J13319" s="192" t="s">
        <v>29826</v>
      </c>
      <c r="K13319" s="192" t="s">
        <v>5078</v>
      </c>
      <c r="L13319" s="192" t="s">
        <v>1447</v>
      </c>
    </row>
    <row r="13320" spans="1:12" ht="15" x14ac:dyDescent="0.25">
      <c r="A13320" s="189" t="s">
        <v>29128</v>
      </c>
      <c r="B13320" s="190" t="s">
        <v>2409</v>
      </c>
      <c r="C13320" s="190" t="s">
        <v>29797</v>
      </c>
      <c r="D13320" s="190" t="s">
        <v>29797</v>
      </c>
      <c r="E13320" s="190" t="s">
        <v>29797</v>
      </c>
      <c r="F13320" s="190" t="s">
        <v>29797</v>
      </c>
      <c r="G13320" s="190" t="s">
        <v>29797</v>
      </c>
      <c r="H13320" s="190" t="s">
        <v>29797</v>
      </c>
      <c r="I13320" s="190" t="s">
        <v>29797</v>
      </c>
      <c r="J13320" s="190" t="s">
        <v>29797</v>
      </c>
      <c r="K13320" s="190" t="s">
        <v>29797</v>
      </c>
      <c r="L13320" s="190" t="s">
        <v>1438</v>
      </c>
    </row>
    <row r="13321" spans="1:12" ht="15" x14ac:dyDescent="0.25">
      <c r="A13321" s="191" t="s">
        <v>29129</v>
      </c>
      <c r="B13321" s="192" t="s">
        <v>22367</v>
      </c>
      <c r="C13321" s="192" t="s">
        <v>29797</v>
      </c>
      <c r="D13321" s="192" t="s">
        <v>29797</v>
      </c>
      <c r="E13321" s="192" t="s">
        <v>29797</v>
      </c>
      <c r="F13321" s="192" t="s">
        <v>29797</v>
      </c>
      <c r="G13321" s="192" t="s">
        <v>29797</v>
      </c>
      <c r="H13321" s="192" t="s">
        <v>29797</v>
      </c>
      <c r="I13321" s="192" t="s">
        <v>29797</v>
      </c>
      <c r="J13321" s="192" t="s">
        <v>29797</v>
      </c>
      <c r="K13321" s="192" t="s">
        <v>29797</v>
      </c>
      <c r="L13321" s="192" t="s">
        <v>2704</v>
      </c>
    </row>
    <row r="13322" spans="1:12" ht="15" x14ac:dyDescent="0.25">
      <c r="A13322" s="189" t="s">
        <v>18510</v>
      </c>
      <c r="B13322" s="190" t="s">
        <v>29130</v>
      </c>
      <c r="C13322" s="190" t="s">
        <v>29797</v>
      </c>
      <c r="D13322" s="190" t="s">
        <v>29797</v>
      </c>
      <c r="E13322" s="190" t="s">
        <v>29797</v>
      </c>
      <c r="F13322" s="190" t="s">
        <v>29797</v>
      </c>
      <c r="G13322" s="190" t="s">
        <v>29797</v>
      </c>
      <c r="H13322" s="190" t="s">
        <v>31353</v>
      </c>
      <c r="I13322" s="190" t="s">
        <v>5073</v>
      </c>
      <c r="J13322" s="190" t="s">
        <v>31325</v>
      </c>
      <c r="K13322" s="190" t="s">
        <v>5073</v>
      </c>
      <c r="L13322" s="190" t="s">
        <v>1447</v>
      </c>
    </row>
    <row r="13323" spans="1:12" ht="15" x14ac:dyDescent="0.25">
      <c r="A13323" s="191" t="s">
        <v>29131</v>
      </c>
      <c r="B13323" s="192" t="s">
        <v>22368</v>
      </c>
      <c r="C13323" s="192" t="s">
        <v>29797</v>
      </c>
      <c r="D13323" s="192" t="s">
        <v>29797</v>
      </c>
      <c r="E13323" s="192" t="s">
        <v>29797</v>
      </c>
      <c r="F13323" s="192" t="s">
        <v>29797</v>
      </c>
      <c r="G13323" s="192" t="s">
        <v>29797</v>
      </c>
      <c r="H13323" s="192" t="s">
        <v>29797</v>
      </c>
      <c r="I13323" s="192" t="s">
        <v>29797</v>
      </c>
      <c r="J13323" s="192" t="s">
        <v>29797</v>
      </c>
      <c r="K13323" s="192" t="s">
        <v>29797</v>
      </c>
      <c r="L13323" s="192" t="s">
        <v>2704</v>
      </c>
    </row>
    <row r="13324" spans="1:12" ht="15" x14ac:dyDescent="0.25">
      <c r="A13324" s="189" t="s">
        <v>18511</v>
      </c>
      <c r="B13324" s="190" t="s">
        <v>29132</v>
      </c>
      <c r="C13324" s="190" t="s">
        <v>29797</v>
      </c>
      <c r="D13324" s="190" t="s">
        <v>29797</v>
      </c>
      <c r="E13324" s="190" t="s">
        <v>29797</v>
      </c>
      <c r="F13324" s="190" t="s">
        <v>29797</v>
      </c>
      <c r="G13324" s="190" t="s">
        <v>29797</v>
      </c>
      <c r="H13324" s="190" t="s">
        <v>29797</v>
      </c>
      <c r="I13324" s="190" t="s">
        <v>29797</v>
      </c>
      <c r="J13324" s="190" t="s">
        <v>29797</v>
      </c>
      <c r="K13324" s="190" t="s">
        <v>29797</v>
      </c>
      <c r="L13324" s="190" t="s">
        <v>1447</v>
      </c>
    </row>
    <row r="13325" spans="1:12" ht="15" x14ac:dyDescent="0.25">
      <c r="A13325" s="191" t="s">
        <v>13702</v>
      </c>
      <c r="B13325" s="192" t="s">
        <v>13703</v>
      </c>
      <c r="C13325" s="192" t="s">
        <v>29797</v>
      </c>
      <c r="D13325" s="192" t="s">
        <v>29797</v>
      </c>
      <c r="E13325" s="192" t="s">
        <v>29797</v>
      </c>
      <c r="F13325" s="192" t="s">
        <v>29797</v>
      </c>
      <c r="G13325" s="192" t="s">
        <v>29797</v>
      </c>
      <c r="H13325" s="192" t="s">
        <v>31345</v>
      </c>
      <c r="I13325" s="192" t="s">
        <v>5073</v>
      </c>
      <c r="J13325" s="192" t="s">
        <v>31325</v>
      </c>
      <c r="K13325" s="192" t="s">
        <v>5073</v>
      </c>
      <c r="L13325" s="192" t="s">
        <v>1447</v>
      </c>
    </row>
    <row r="13326" spans="1:12" ht="15" x14ac:dyDescent="0.25">
      <c r="A13326" s="189" t="s">
        <v>13704</v>
      </c>
      <c r="B13326" s="190" t="s">
        <v>13705</v>
      </c>
      <c r="C13326" s="190" t="s">
        <v>29797</v>
      </c>
      <c r="D13326" s="190" t="s">
        <v>29797</v>
      </c>
      <c r="E13326" s="190" t="s">
        <v>29797</v>
      </c>
      <c r="F13326" s="190" t="s">
        <v>29797</v>
      </c>
      <c r="G13326" s="190" t="s">
        <v>29797</v>
      </c>
      <c r="H13326" s="190" t="s">
        <v>29797</v>
      </c>
      <c r="I13326" s="190" t="s">
        <v>29797</v>
      </c>
      <c r="J13326" s="190" t="s">
        <v>31325</v>
      </c>
      <c r="K13326" s="190" t="s">
        <v>5073</v>
      </c>
      <c r="L13326" s="190" t="s">
        <v>1447</v>
      </c>
    </row>
    <row r="13327" spans="1:12" ht="15" x14ac:dyDescent="0.25">
      <c r="A13327" s="191" t="s">
        <v>6910</v>
      </c>
      <c r="B13327" s="192" t="s">
        <v>2410</v>
      </c>
      <c r="C13327" s="192" t="s">
        <v>29797</v>
      </c>
      <c r="D13327" s="192" t="s">
        <v>29797</v>
      </c>
      <c r="E13327" s="192" t="s">
        <v>29797</v>
      </c>
      <c r="F13327" s="192" t="s">
        <v>29797</v>
      </c>
      <c r="G13327" s="192" t="s">
        <v>29797</v>
      </c>
      <c r="H13327" s="192" t="s">
        <v>31400</v>
      </c>
      <c r="I13327" s="192" t="s">
        <v>31401</v>
      </c>
      <c r="J13327" s="192" t="s">
        <v>29821</v>
      </c>
      <c r="K13327" s="192" t="s">
        <v>5062</v>
      </c>
      <c r="L13327" s="192" t="s">
        <v>1447</v>
      </c>
    </row>
    <row r="13328" spans="1:12" ht="15" x14ac:dyDescent="0.25">
      <c r="A13328" s="189" t="s">
        <v>29133</v>
      </c>
      <c r="B13328" s="190" t="s">
        <v>2411</v>
      </c>
      <c r="C13328" s="190" t="s">
        <v>29797</v>
      </c>
      <c r="D13328" s="190" t="s">
        <v>29797</v>
      </c>
      <c r="E13328" s="190" t="s">
        <v>29797</v>
      </c>
      <c r="F13328" s="190" t="s">
        <v>29797</v>
      </c>
      <c r="G13328" s="190" t="s">
        <v>29797</v>
      </c>
      <c r="H13328" s="190" t="s">
        <v>29797</v>
      </c>
      <c r="I13328" s="190" t="s">
        <v>29797</v>
      </c>
      <c r="J13328" s="190" t="s">
        <v>29797</v>
      </c>
      <c r="K13328" s="190" t="s">
        <v>29797</v>
      </c>
      <c r="L13328" s="190" t="s">
        <v>33517</v>
      </c>
    </row>
    <row r="13329" spans="1:12" ht="15" x14ac:dyDescent="0.25">
      <c r="A13329" s="191" t="s">
        <v>13706</v>
      </c>
      <c r="B13329" s="192" t="s">
        <v>13707</v>
      </c>
      <c r="C13329" s="192" t="s">
        <v>29797</v>
      </c>
      <c r="D13329" s="192" t="s">
        <v>29797</v>
      </c>
      <c r="E13329" s="192" t="s">
        <v>29797</v>
      </c>
      <c r="F13329" s="192" t="s">
        <v>29797</v>
      </c>
      <c r="G13329" s="192" t="s">
        <v>29797</v>
      </c>
      <c r="H13329" s="192" t="s">
        <v>31573</v>
      </c>
      <c r="I13329" s="192" t="s">
        <v>31574</v>
      </c>
      <c r="J13329" s="192" t="s">
        <v>29821</v>
      </c>
      <c r="K13329" s="192" t="s">
        <v>5062</v>
      </c>
      <c r="L13329" s="192" t="s">
        <v>1447</v>
      </c>
    </row>
    <row r="13330" spans="1:12" ht="15" x14ac:dyDescent="0.25">
      <c r="A13330" s="189" t="s">
        <v>13708</v>
      </c>
      <c r="B13330" s="190" t="s">
        <v>13709</v>
      </c>
      <c r="C13330" s="190" t="s">
        <v>29797</v>
      </c>
      <c r="D13330" s="190" t="s">
        <v>29797</v>
      </c>
      <c r="E13330" s="190" t="s">
        <v>29797</v>
      </c>
      <c r="F13330" s="190" t="s">
        <v>29797</v>
      </c>
      <c r="G13330" s="190" t="s">
        <v>29797</v>
      </c>
      <c r="H13330" s="190" t="s">
        <v>33400</v>
      </c>
      <c r="I13330" s="190" t="s">
        <v>10390</v>
      </c>
      <c r="J13330" s="190" t="s">
        <v>31947</v>
      </c>
      <c r="K13330" s="190" t="s">
        <v>10390</v>
      </c>
      <c r="L13330" s="190" t="s">
        <v>1447</v>
      </c>
    </row>
    <row r="13331" spans="1:12" ht="15" x14ac:dyDescent="0.25">
      <c r="A13331" s="191" t="s">
        <v>13710</v>
      </c>
      <c r="B13331" s="192" t="s">
        <v>13711</v>
      </c>
      <c r="C13331" s="192" t="s">
        <v>29797</v>
      </c>
      <c r="D13331" s="192" t="s">
        <v>29797</v>
      </c>
      <c r="E13331" s="192" t="s">
        <v>29797</v>
      </c>
      <c r="F13331" s="192" t="s">
        <v>29797</v>
      </c>
      <c r="G13331" s="192" t="s">
        <v>29797</v>
      </c>
      <c r="H13331" s="192" t="s">
        <v>31340</v>
      </c>
      <c r="I13331" s="192" t="s">
        <v>1380</v>
      </c>
      <c r="J13331" s="192" t="s">
        <v>29821</v>
      </c>
      <c r="K13331" s="192" t="s">
        <v>5062</v>
      </c>
      <c r="L13331" s="192" t="s">
        <v>1447</v>
      </c>
    </row>
    <row r="13332" spans="1:12" ht="15" x14ac:dyDescent="0.25">
      <c r="A13332" s="189" t="s">
        <v>13712</v>
      </c>
      <c r="B13332" s="190" t="s">
        <v>13711</v>
      </c>
      <c r="C13332" s="190" t="s">
        <v>29797</v>
      </c>
      <c r="D13332" s="190" t="s">
        <v>29797</v>
      </c>
      <c r="E13332" s="190" t="s">
        <v>29797</v>
      </c>
      <c r="F13332" s="190" t="s">
        <v>29797</v>
      </c>
      <c r="G13332" s="190" t="s">
        <v>29797</v>
      </c>
      <c r="H13332" s="190" t="s">
        <v>31337</v>
      </c>
      <c r="I13332" s="190" t="s">
        <v>31338</v>
      </c>
      <c r="J13332" s="190" t="s">
        <v>29821</v>
      </c>
      <c r="K13332" s="190" t="s">
        <v>5062</v>
      </c>
      <c r="L13332" s="190" t="s">
        <v>1447</v>
      </c>
    </row>
    <row r="13333" spans="1:12" ht="15" x14ac:dyDescent="0.25">
      <c r="A13333" s="191" t="s">
        <v>6911</v>
      </c>
      <c r="B13333" s="192" t="s">
        <v>29134</v>
      </c>
      <c r="C13333" s="192" t="s">
        <v>29797</v>
      </c>
      <c r="D13333" s="192" t="s">
        <v>29797</v>
      </c>
      <c r="E13333" s="192" t="s">
        <v>29797</v>
      </c>
      <c r="F13333" s="192" t="s">
        <v>29797</v>
      </c>
      <c r="G13333" s="192" t="s">
        <v>29797</v>
      </c>
      <c r="H13333" s="192" t="s">
        <v>29797</v>
      </c>
      <c r="I13333" s="192" t="s">
        <v>29797</v>
      </c>
      <c r="J13333" s="192" t="s">
        <v>29797</v>
      </c>
      <c r="K13333" s="192" t="s">
        <v>29797</v>
      </c>
      <c r="L13333" s="192" t="s">
        <v>1447</v>
      </c>
    </row>
    <row r="13334" spans="1:12" ht="15" x14ac:dyDescent="0.25">
      <c r="A13334" s="189" t="s">
        <v>13713</v>
      </c>
      <c r="B13334" s="190" t="s">
        <v>13714</v>
      </c>
      <c r="C13334" s="190" t="s">
        <v>29797</v>
      </c>
      <c r="D13334" s="190" t="s">
        <v>29797</v>
      </c>
      <c r="E13334" s="190" t="s">
        <v>29797</v>
      </c>
      <c r="F13334" s="190" t="s">
        <v>29797</v>
      </c>
      <c r="G13334" s="190" t="s">
        <v>29797</v>
      </c>
      <c r="H13334" s="190" t="s">
        <v>33401</v>
      </c>
      <c r="I13334" s="190" t="s">
        <v>33402</v>
      </c>
      <c r="J13334" s="190" t="s">
        <v>29826</v>
      </c>
      <c r="K13334" s="190" t="s">
        <v>5078</v>
      </c>
      <c r="L13334" s="190" t="s">
        <v>1447</v>
      </c>
    </row>
    <row r="13335" spans="1:12" ht="15" x14ac:dyDescent="0.25">
      <c r="A13335" s="191" t="s">
        <v>6912</v>
      </c>
      <c r="B13335" s="192" t="s">
        <v>2412</v>
      </c>
      <c r="C13335" s="192" t="s">
        <v>29797</v>
      </c>
      <c r="D13335" s="192" t="s">
        <v>29797</v>
      </c>
      <c r="E13335" s="192" t="s">
        <v>29797</v>
      </c>
      <c r="F13335" s="192" t="s">
        <v>29797</v>
      </c>
      <c r="G13335" s="192" t="s">
        <v>29797</v>
      </c>
      <c r="H13335" s="192" t="s">
        <v>32533</v>
      </c>
      <c r="I13335" s="192" t="s">
        <v>10325</v>
      </c>
      <c r="J13335" s="192" t="s">
        <v>31325</v>
      </c>
      <c r="K13335" s="192" t="s">
        <v>5073</v>
      </c>
      <c r="L13335" s="192" t="s">
        <v>1447</v>
      </c>
    </row>
    <row r="13336" spans="1:12" ht="15" x14ac:dyDescent="0.25">
      <c r="A13336" s="189" t="s">
        <v>18512</v>
      </c>
      <c r="B13336" s="190" t="s">
        <v>22369</v>
      </c>
      <c r="C13336" s="190" t="s">
        <v>29797</v>
      </c>
      <c r="D13336" s="190" t="s">
        <v>29797</v>
      </c>
      <c r="E13336" s="190" t="s">
        <v>29797</v>
      </c>
      <c r="F13336" s="190" t="s">
        <v>29797</v>
      </c>
      <c r="G13336" s="190" t="s">
        <v>29797</v>
      </c>
      <c r="H13336" s="190" t="s">
        <v>32206</v>
      </c>
      <c r="I13336" s="190" t="s">
        <v>31677</v>
      </c>
      <c r="J13336" s="190" t="s">
        <v>31325</v>
      </c>
      <c r="K13336" s="190" t="s">
        <v>5073</v>
      </c>
      <c r="L13336" s="190" t="s">
        <v>1447</v>
      </c>
    </row>
    <row r="13337" spans="1:12" ht="15" x14ac:dyDescent="0.25">
      <c r="A13337" s="191" t="s">
        <v>13715</v>
      </c>
      <c r="B13337" s="192" t="s">
        <v>13716</v>
      </c>
      <c r="C13337" s="192" t="s">
        <v>29797</v>
      </c>
      <c r="D13337" s="192" t="s">
        <v>29797</v>
      </c>
      <c r="E13337" s="192" t="s">
        <v>29797</v>
      </c>
      <c r="F13337" s="192" t="s">
        <v>29797</v>
      </c>
      <c r="G13337" s="192" t="s">
        <v>29797</v>
      </c>
      <c r="H13337" s="192" t="s">
        <v>31922</v>
      </c>
      <c r="I13337" s="192" t="s">
        <v>31923</v>
      </c>
      <c r="J13337" s="192" t="s">
        <v>31325</v>
      </c>
      <c r="K13337" s="192" t="s">
        <v>5073</v>
      </c>
      <c r="L13337" s="192" t="s">
        <v>1447</v>
      </c>
    </row>
    <row r="13338" spans="1:12" ht="15" x14ac:dyDescent="0.25">
      <c r="A13338" s="189" t="s">
        <v>29135</v>
      </c>
      <c r="B13338" s="190" t="s">
        <v>29136</v>
      </c>
      <c r="C13338" s="190" t="s">
        <v>29797</v>
      </c>
      <c r="D13338" s="190" t="s">
        <v>29797</v>
      </c>
      <c r="E13338" s="190" t="s">
        <v>29797</v>
      </c>
      <c r="F13338" s="190" t="s">
        <v>29797</v>
      </c>
      <c r="G13338" s="190" t="s">
        <v>29797</v>
      </c>
      <c r="H13338" s="190" t="s">
        <v>33403</v>
      </c>
      <c r="I13338" s="190" t="s">
        <v>11371</v>
      </c>
      <c r="J13338" s="190" t="s">
        <v>30104</v>
      </c>
      <c r="K13338" s="190" t="s">
        <v>11371</v>
      </c>
      <c r="L13338" s="190" t="s">
        <v>1447</v>
      </c>
    </row>
    <row r="13339" spans="1:12" ht="15" x14ac:dyDescent="0.25">
      <c r="A13339" s="191" t="s">
        <v>13717</v>
      </c>
      <c r="B13339" s="192" t="s">
        <v>13718</v>
      </c>
      <c r="C13339" s="192" t="s">
        <v>29797</v>
      </c>
      <c r="D13339" s="192" t="s">
        <v>29797</v>
      </c>
      <c r="E13339" s="192" t="s">
        <v>29797</v>
      </c>
      <c r="F13339" s="192" t="s">
        <v>29797</v>
      </c>
      <c r="G13339" s="192" t="s">
        <v>29797</v>
      </c>
      <c r="H13339" s="192" t="s">
        <v>31374</v>
      </c>
      <c r="I13339" s="192" t="s">
        <v>30278</v>
      </c>
      <c r="J13339" s="192" t="s">
        <v>29821</v>
      </c>
      <c r="K13339" s="192" t="s">
        <v>5062</v>
      </c>
      <c r="L13339" s="192" t="s">
        <v>1447</v>
      </c>
    </row>
    <row r="13340" spans="1:12" ht="15" x14ac:dyDescent="0.25">
      <c r="A13340" s="189" t="s">
        <v>6913</v>
      </c>
      <c r="B13340" s="190" t="s">
        <v>2413</v>
      </c>
      <c r="C13340" s="190" t="s">
        <v>29797</v>
      </c>
      <c r="D13340" s="190" t="s">
        <v>29797</v>
      </c>
      <c r="E13340" s="190" t="s">
        <v>29797</v>
      </c>
      <c r="F13340" s="190" t="s">
        <v>29797</v>
      </c>
      <c r="G13340" s="190" t="s">
        <v>29797</v>
      </c>
      <c r="H13340" s="190" t="s">
        <v>33404</v>
      </c>
      <c r="I13340" s="190" t="s">
        <v>7466</v>
      </c>
      <c r="J13340" s="190" t="s">
        <v>29875</v>
      </c>
      <c r="K13340" s="190" t="s">
        <v>7466</v>
      </c>
      <c r="L13340" s="190" t="s">
        <v>1447</v>
      </c>
    </row>
    <row r="13341" spans="1:12" ht="15" x14ac:dyDescent="0.25">
      <c r="A13341" s="191" t="s">
        <v>18513</v>
      </c>
      <c r="B13341" s="192" t="s">
        <v>22370</v>
      </c>
      <c r="C13341" s="192" t="s">
        <v>29797</v>
      </c>
      <c r="D13341" s="192" t="s">
        <v>29797</v>
      </c>
      <c r="E13341" s="192" t="s">
        <v>31215</v>
      </c>
      <c r="F13341" s="192" t="s">
        <v>29797</v>
      </c>
      <c r="G13341" s="192" t="s">
        <v>29797</v>
      </c>
      <c r="H13341" s="192" t="s">
        <v>31434</v>
      </c>
      <c r="I13341" s="192" t="s">
        <v>31435</v>
      </c>
      <c r="J13341" s="192" t="s">
        <v>29821</v>
      </c>
      <c r="K13341" s="192" t="s">
        <v>5062</v>
      </c>
      <c r="L13341" s="192" t="s">
        <v>1447</v>
      </c>
    </row>
    <row r="13342" spans="1:12" ht="15" x14ac:dyDescent="0.25">
      <c r="A13342" s="189" t="s">
        <v>29137</v>
      </c>
      <c r="B13342" s="190" t="s">
        <v>2414</v>
      </c>
      <c r="C13342" s="190" t="s">
        <v>29797</v>
      </c>
      <c r="D13342" s="190" t="s">
        <v>29797</v>
      </c>
      <c r="E13342" s="190" t="s">
        <v>29797</v>
      </c>
      <c r="F13342" s="190" t="s">
        <v>29797</v>
      </c>
      <c r="G13342" s="190" t="s">
        <v>29797</v>
      </c>
      <c r="H13342" s="190" t="s">
        <v>29797</v>
      </c>
      <c r="I13342" s="190" t="s">
        <v>29797</v>
      </c>
      <c r="J13342" s="190" t="s">
        <v>29797</v>
      </c>
      <c r="K13342" s="190" t="s">
        <v>29797</v>
      </c>
      <c r="L13342" s="190" t="s">
        <v>1446</v>
      </c>
    </row>
    <row r="13343" spans="1:12" ht="15" x14ac:dyDescent="0.25">
      <c r="A13343" s="191" t="s">
        <v>6914</v>
      </c>
      <c r="B13343" s="192" t="s">
        <v>2415</v>
      </c>
      <c r="C13343" s="192" t="s">
        <v>29797</v>
      </c>
      <c r="D13343" s="192" t="s">
        <v>29797</v>
      </c>
      <c r="E13343" s="192" t="s">
        <v>29797</v>
      </c>
      <c r="F13343" s="192" t="s">
        <v>29797</v>
      </c>
      <c r="G13343" s="192" t="s">
        <v>29797</v>
      </c>
      <c r="H13343" s="192" t="s">
        <v>31447</v>
      </c>
      <c r="I13343" s="192" t="s">
        <v>31448</v>
      </c>
      <c r="J13343" s="192" t="s">
        <v>29821</v>
      </c>
      <c r="K13343" s="192" t="s">
        <v>5062</v>
      </c>
      <c r="L13343" s="192" t="s">
        <v>1447</v>
      </c>
    </row>
    <row r="13344" spans="1:12" ht="15" x14ac:dyDescent="0.25">
      <c r="A13344" s="189" t="s">
        <v>18514</v>
      </c>
      <c r="B13344" s="190" t="s">
        <v>22371</v>
      </c>
      <c r="C13344" s="190" t="s">
        <v>29797</v>
      </c>
      <c r="D13344" s="190" t="s">
        <v>29797</v>
      </c>
      <c r="E13344" s="190" t="s">
        <v>29797</v>
      </c>
      <c r="F13344" s="190" t="s">
        <v>29797</v>
      </c>
      <c r="G13344" s="190" t="s">
        <v>29797</v>
      </c>
      <c r="H13344" s="190" t="s">
        <v>29797</v>
      </c>
      <c r="I13344" s="190" t="s">
        <v>29797</v>
      </c>
      <c r="J13344" s="190" t="s">
        <v>29797</v>
      </c>
      <c r="K13344" s="190" t="s">
        <v>29797</v>
      </c>
      <c r="L13344" s="190" t="s">
        <v>29797</v>
      </c>
    </row>
    <row r="13345" spans="1:12" ht="15" x14ac:dyDescent="0.25">
      <c r="A13345" s="191" t="s">
        <v>13719</v>
      </c>
      <c r="B13345" s="192" t="s">
        <v>13720</v>
      </c>
      <c r="C13345" s="192" t="s">
        <v>29797</v>
      </c>
      <c r="D13345" s="192" t="s">
        <v>29797</v>
      </c>
      <c r="E13345" s="192" t="s">
        <v>29797</v>
      </c>
      <c r="F13345" s="192" t="s">
        <v>29797</v>
      </c>
      <c r="G13345" s="192" t="s">
        <v>29797</v>
      </c>
      <c r="H13345" s="192" t="s">
        <v>31390</v>
      </c>
      <c r="I13345" s="192" t="s">
        <v>14423</v>
      </c>
      <c r="J13345" s="192" t="s">
        <v>29821</v>
      </c>
      <c r="K13345" s="192" t="s">
        <v>5062</v>
      </c>
      <c r="L13345" s="192" t="s">
        <v>1447</v>
      </c>
    </row>
    <row r="13346" spans="1:12" ht="15" x14ac:dyDescent="0.25">
      <c r="A13346" s="189" t="s">
        <v>18515</v>
      </c>
      <c r="B13346" s="190" t="s">
        <v>22372</v>
      </c>
      <c r="C13346" s="190" t="s">
        <v>29797</v>
      </c>
      <c r="D13346" s="190" t="s">
        <v>29797</v>
      </c>
      <c r="E13346" s="190" t="s">
        <v>29797</v>
      </c>
      <c r="F13346" s="190" t="s">
        <v>29797</v>
      </c>
      <c r="G13346" s="190" t="s">
        <v>29797</v>
      </c>
      <c r="H13346" s="190" t="s">
        <v>31376</v>
      </c>
      <c r="I13346" s="190" t="s">
        <v>5062</v>
      </c>
      <c r="J13346" s="190" t="s">
        <v>29821</v>
      </c>
      <c r="K13346" s="190" t="s">
        <v>5062</v>
      </c>
      <c r="L13346" s="190" t="s">
        <v>1447</v>
      </c>
    </row>
    <row r="13347" spans="1:12" ht="15" x14ac:dyDescent="0.25">
      <c r="A13347" s="191" t="s">
        <v>18516</v>
      </c>
      <c r="B13347" s="192" t="s">
        <v>22373</v>
      </c>
      <c r="C13347" s="192" t="s">
        <v>29797</v>
      </c>
      <c r="D13347" s="192" t="s">
        <v>29797</v>
      </c>
      <c r="E13347" s="192" t="s">
        <v>29797</v>
      </c>
      <c r="F13347" s="192" t="s">
        <v>29797</v>
      </c>
      <c r="G13347" s="192" t="s">
        <v>29797</v>
      </c>
      <c r="H13347" s="192" t="s">
        <v>29797</v>
      </c>
      <c r="I13347" s="192" t="s">
        <v>29797</v>
      </c>
      <c r="J13347" s="192" t="s">
        <v>29797</v>
      </c>
      <c r="K13347" s="192" t="s">
        <v>29797</v>
      </c>
      <c r="L13347" s="192" t="s">
        <v>29797</v>
      </c>
    </row>
    <row r="13348" spans="1:12" ht="15" x14ac:dyDescent="0.25">
      <c r="A13348" s="189" t="s">
        <v>13721</v>
      </c>
      <c r="B13348" s="190" t="s">
        <v>13722</v>
      </c>
      <c r="C13348" s="190" t="s">
        <v>29797</v>
      </c>
      <c r="D13348" s="190" t="s">
        <v>29797</v>
      </c>
      <c r="E13348" s="190" t="s">
        <v>29797</v>
      </c>
      <c r="F13348" s="190" t="s">
        <v>29797</v>
      </c>
      <c r="G13348" s="190" t="s">
        <v>29797</v>
      </c>
      <c r="H13348" s="190" t="s">
        <v>31550</v>
      </c>
      <c r="I13348" s="190" t="s">
        <v>31551</v>
      </c>
      <c r="J13348" s="190" t="s">
        <v>29821</v>
      </c>
      <c r="K13348" s="190" t="s">
        <v>5062</v>
      </c>
      <c r="L13348" s="190" t="s">
        <v>1447</v>
      </c>
    </row>
    <row r="13349" spans="1:12" ht="15" x14ac:dyDescent="0.25">
      <c r="A13349" s="191" t="s">
        <v>6915</v>
      </c>
      <c r="B13349" s="192" t="s">
        <v>2416</v>
      </c>
      <c r="C13349" s="192" t="s">
        <v>29797</v>
      </c>
      <c r="D13349" s="192" t="s">
        <v>29797</v>
      </c>
      <c r="E13349" s="192" t="s">
        <v>29797</v>
      </c>
      <c r="F13349" s="192" t="s">
        <v>29797</v>
      </c>
      <c r="G13349" s="192" t="s">
        <v>29797</v>
      </c>
      <c r="H13349" s="192" t="s">
        <v>31924</v>
      </c>
      <c r="I13349" s="192" t="s">
        <v>5073</v>
      </c>
      <c r="J13349" s="192" t="s">
        <v>31325</v>
      </c>
      <c r="K13349" s="192" t="s">
        <v>5073</v>
      </c>
      <c r="L13349" s="192" t="s">
        <v>1447</v>
      </c>
    </row>
    <row r="13350" spans="1:12" ht="15" x14ac:dyDescent="0.25">
      <c r="A13350" s="189" t="s">
        <v>29138</v>
      </c>
      <c r="B13350" s="190" t="s">
        <v>29139</v>
      </c>
      <c r="C13350" s="190" t="s">
        <v>29797</v>
      </c>
      <c r="D13350" s="190" t="s">
        <v>29797</v>
      </c>
      <c r="E13350" s="190" t="s">
        <v>29797</v>
      </c>
      <c r="F13350" s="190" t="s">
        <v>29797</v>
      </c>
      <c r="G13350" s="190" t="s">
        <v>29797</v>
      </c>
      <c r="H13350" s="190" t="s">
        <v>31482</v>
      </c>
      <c r="I13350" s="190" t="s">
        <v>31483</v>
      </c>
      <c r="J13350" s="190" t="s">
        <v>29821</v>
      </c>
      <c r="K13350" s="190" t="s">
        <v>5062</v>
      </c>
      <c r="L13350" s="190" t="s">
        <v>1447</v>
      </c>
    </row>
    <row r="13351" spans="1:12" ht="15" x14ac:dyDescent="0.25">
      <c r="A13351" s="191" t="s">
        <v>13723</v>
      </c>
      <c r="B13351" s="192" t="s">
        <v>13724</v>
      </c>
      <c r="C13351" s="192" t="s">
        <v>29797</v>
      </c>
      <c r="D13351" s="192" t="s">
        <v>29797</v>
      </c>
      <c r="E13351" s="192" t="s">
        <v>29797</v>
      </c>
      <c r="F13351" s="192" t="s">
        <v>29797</v>
      </c>
      <c r="G13351" s="192" t="s">
        <v>29797</v>
      </c>
      <c r="H13351" s="192" t="s">
        <v>31484</v>
      </c>
      <c r="I13351" s="192" t="s">
        <v>31485</v>
      </c>
      <c r="J13351" s="192" t="s">
        <v>29821</v>
      </c>
      <c r="K13351" s="192" t="s">
        <v>5062</v>
      </c>
      <c r="L13351" s="192" t="s">
        <v>1447</v>
      </c>
    </row>
    <row r="13352" spans="1:12" ht="15" x14ac:dyDescent="0.25">
      <c r="A13352" s="189" t="s">
        <v>18517</v>
      </c>
      <c r="B13352" s="190" t="s">
        <v>29140</v>
      </c>
      <c r="C13352" s="190" t="s">
        <v>29797</v>
      </c>
      <c r="D13352" s="190" t="s">
        <v>29797</v>
      </c>
      <c r="E13352" s="190" t="s">
        <v>29797</v>
      </c>
      <c r="F13352" s="190" t="s">
        <v>29797</v>
      </c>
      <c r="G13352" s="190" t="s">
        <v>29797</v>
      </c>
      <c r="H13352" s="190" t="s">
        <v>31826</v>
      </c>
      <c r="I13352" s="190" t="s">
        <v>31827</v>
      </c>
      <c r="J13352" s="190" t="s">
        <v>29821</v>
      </c>
      <c r="K13352" s="190" t="s">
        <v>5062</v>
      </c>
      <c r="L13352" s="190" t="s">
        <v>1447</v>
      </c>
    </row>
    <row r="13353" spans="1:12" ht="15" x14ac:dyDescent="0.25">
      <c r="A13353" s="191" t="s">
        <v>6916</v>
      </c>
      <c r="B13353" s="192" t="s">
        <v>2417</v>
      </c>
      <c r="C13353" s="192" t="s">
        <v>29797</v>
      </c>
      <c r="D13353" s="192" t="s">
        <v>29797</v>
      </c>
      <c r="E13353" s="192" t="s">
        <v>29797</v>
      </c>
      <c r="F13353" s="192" t="s">
        <v>29797</v>
      </c>
      <c r="G13353" s="192" t="s">
        <v>29797</v>
      </c>
      <c r="H13353" s="192" t="s">
        <v>31525</v>
      </c>
      <c r="I13353" s="192" t="s">
        <v>5073</v>
      </c>
      <c r="J13353" s="192" t="s">
        <v>31325</v>
      </c>
      <c r="K13353" s="192" t="s">
        <v>5073</v>
      </c>
      <c r="L13353" s="192" t="s">
        <v>1447</v>
      </c>
    </row>
    <row r="13354" spans="1:12" ht="15" x14ac:dyDescent="0.25">
      <c r="A13354" s="189" t="s">
        <v>18518</v>
      </c>
      <c r="B13354" s="190" t="s">
        <v>22374</v>
      </c>
      <c r="C13354" s="190" t="s">
        <v>29797</v>
      </c>
      <c r="D13354" s="190" t="s">
        <v>29797</v>
      </c>
      <c r="E13354" s="190" t="s">
        <v>29797</v>
      </c>
      <c r="F13354" s="190" t="s">
        <v>29797</v>
      </c>
      <c r="G13354" s="190" t="s">
        <v>29797</v>
      </c>
      <c r="H13354" s="190" t="s">
        <v>32184</v>
      </c>
      <c r="I13354" s="190" t="s">
        <v>32185</v>
      </c>
      <c r="J13354" s="190" t="s">
        <v>31325</v>
      </c>
      <c r="K13354" s="190" t="s">
        <v>5073</v>
      </c>
      <c r="L13354" s="190" t="s">
        <v>1447</v>
      </c>
    </row>
    <row r="13355" spans="1:12" ht="15" x14ac:dyDescent="0.25">
      <c r="A13355" s="191" t="s">
        <v>18519</v>
      </c>
      <c r="B13355" s="192" t="s">
        <v>22375</v>
      </c>
      <c r="C13355" s="192" t="s">
        <v>29797</v>
      </c>
      <c r="D13355" s="192" t="s">
        <v>29797</v>
      </c>
      <c r="E13355" s="192" t="s">
        <v>29797</v>
      </c>
      <c r="F13355" s="192" t="s">
        <v>29797</v>
      </c>
      <c r="G13355" s="192" t="s">
        <v>29797</v>
      </c>
      <c r="H13355" s="192" t="s">
        <v>29797</v>
      </c>
      <c r="I13355" s="192" t="s">
        <v>29797</v>
      </c>
      <c r="J13355" s="192" t="s">
        <v>29797</v>
      </c>
      <c r="K13355" s="192" t="s">
        <v>29797</v>
      </c>
      <c r="L13355" s="192" t="s">
        <v>29797</v>
      </c>
    </row>
    <row r="13356" spans="1:12" ht="15" x14ac:dyDescent="0.25">
      <c r="A13356" s="189" t="s">
        <v>29141</v>
      </c>
      <c r="B13356" s="190" t="s">
        <v>29142</v>
      </c>
      <c r="C13356" s="190" t="s">
        <v>29797</v>
      </c>
      <c r="D13356" s="190" t="s">
        <v>29797</v>
      </c>
      <c r="E13356" s="190" t="s">
        <v>31216</v>
      </c>
      <c r="F13356" s="190" t="s">
        <v>29797</v>
      </c>
      <c r="G13356" s="190" t="s">
        <v>29797</v>
      </c>
      <c r="H13356" s="190" t="s">
        <v>33405</v>
      </c>
      <c r="I13356" s="190" t="s">
        <v>6089</v>
      </c>
      <c r="J13356" s="190" t="s">
        <v>30187</v>
      </c>
      <c r="K13356" s="190" t="s">
        <v>6089</v>
      </c>
      <c r="L13356" s="190" t="s">
        <v>1447</v>
      </c>
    </row>
    <row r="13357" spans="1:12" ht="15" x14ac:dyDescent="0.25">
      <c r="A13357" s="191" t="s">
        <v>29143</v>
      </c>
      <c r="B13357" s="192" t="s">
        <v>2418</v>
      </c>
      <c r="C13357" s="192" t="s">
        <v>29797</v>
      </c>
      <c r="D13357" s="192" t="s">
        <v>29797</v>
      </c>
      <c r="E13357" s="192" t="s">
        <v>29797</v>
      </c>
      <c r="F13357" s="192" t="s">
        <v>29797</v>
      </c>
      <c r="G13357" s="192" t="s">
        <v>29797</v>
      </c>
      <c r="H13357" s="192" t="s">
        <v>29797</v>
      </c>
      <c r="I13357" s="192" t="s">
        <v>29797</v>
      </c>
      <c r="J13357" s="192" t="s">
        <v>29797</v>
      </c>
      <c r="K13357" s="192" t="s">
        <v>29797</v>
      </c>
      <c r="L13357" s="192" t="s">
        <v>1469</v>
      </c>
    </row>
    <row r="13358" spans="1:12" ht="15" x14ac:dyDescent="0.25">
      <c r="A13358" s="189" t="s">
        <v>6917</v>
      </c>
      <c r="B13358" s="190" t="s">
        <v>2419</v>
      </c>
      <c r="C13358" s="190" t="s">
        <v>29797</v>
      </c>
      <c r="D13358" s="190" t="s">
        <v>29797</v>
      </c>
      <c r="E13358" s="190" t="s">
        <v>29797</v>
      </c>
      <c r="F13358" s="190" t="s">
        <v>29797</v>
      </c>
      <c r="G13358" s="190" t="s">
        <v>29797</v>
      </c>
      <c r="H13358" s="190" t="s">
        <v>31476</v>
      </c>
      <c r="I13358" s="190" t="s">
        <v>31477</v>
      </c>
      <c r="J13358" s="190" t="s">
        <v>29821</v>
      </c>
      <c r="K13358" s="190" t="s">
        <v>5062</v>
      </c>
      <c r="L13358" s="190" t="s">
        <v>1447</v>
      </c>
    </row>
    <row r="13359" spans="1:12" ht="15" x14ac:dyDescent="0.25">
      <c r="A13359" s="191" t="s">
        <v>18520</v>
      </c>
      <c r="B13359" s="192" t="s">
        <v>22376</v>
      </c>
      <c r="C13359" s="192" t="s">
        <v>29812</v>
      </c>
      <c r="D13359" s="192" t="s">
        <v>29824</v>
      </c>
      <c r="E13359" s="192" t="s">
        <v>31217</v>
      </c>
      <c r="F13359" s="192" t="s">
        <v>29804</v>
      </c>
      <c r="G13359" s="192" t="s">
        <v>29863</v>
      </c>
      <c r="H13359" s="192" t="s">
        <v>31431</v>
      </c>
      <c r="I13359" s="192" t="s">
        <v>5073</v>
      </c>
      <c r="J13359" s="192" t="s">
        <v>31325</v>
      </c>
      <c r="K13359" s="192" t="s">
        <v>5073</v>
      </c>
      <c r="L13359" s="192" t="s">
        <v>1447</v>
      </c>
    </row>
    <row r="13360" spans="1:12" ht="15" x14ac:dyDescent="0.25">
      <c r="A13360" s="189" t="s">
        <v>13725</v>
      </c>
      <c r="B13360" s="190" t="s">
        <v>13726</v>
      </c>
      <c r="C13360" s="190" t="s">
        <v>29797</v>
      </c>
      <c r="D13360" s="190" t="s">
        <v>29797</v>
      </c>
      <c r="E13360" s="190" t="s">
        <v>29797</v>
      </c>
      <c r="F13360" s="190" t="s">
        <v>29797</v>
      </c>
      <c r="G13360" s="190" t="s">
        <v>29797</v>
      </c>
      <c r="H13360" s="190" t="s">
        <v>29797</v>
      </c>
      <c r="I13360" s="190" t="s">
        <v>29797</v>
      </c>
      <c r="J13360" s="190" t="s">
        <v>29821</v>
      </c>
      <c r="K13360" s="190" t="s">
        <v>5062</v>
      </c>
      <c r="L13360" s="190" t="s">
        <v>1447</v>
      </c>
    </row>
    <row r="13361" spans="1:12" ht="15" x14ac:dyDescent="0.25">
      <c r="A13361" s="191" t="s">
        <v>13727</v>
      </c>
      <c r="B13361" s="192" t="s">
        <v>13728</v>
      </c>
      <c r="C13361" s="192" t="s">
        <v>29797</v>
      </c>
      <c r="D13361" s="192" t="s">
        <v>29797</v>
      </c>
      <c r="E13361" s="192" t="s">
        <v>29797</v>
      </c>
      <c r="F13361" s="192" t="s">
        <v>29797</v>
      </c>
      <c r="G13361" s="192" t="s">
        <v>29797</v>
      </c>
      <c r="H13361" s="192" t="s">
        <v>29797</v>
      </c>
      <c r="I13361" s="192" t="s">
        <v>29797</v>
      </c>
      <c r="J13361" s="192" t="s">
        <v>29821</v>
      </c>
      <c r="K13361" s="192" t="s">
        <v>5062</v>
      </c>
      <c r="L13361" s="192" t="s">
        <v>1447</v>
      </c>
    </row>
    <row r="13362" spans="1:12" ht="15" x14ac:dyDescent="0.25">
      <c r="A13362" s="189" t="s">
        <v>13729</v>
      </c>
      <c r="B13362" s="190" t="s">
        <v>13730</v>
      </c>
      <c r="C13362" s="190" t="s">
        <v>29797</v>
      </c>
      <c r="D13362" s="190" t="s">
        <v>29797</v>
      </c>
      <c r="E13362" s="190" t="s">
        <v>29797</v>
      </c>
      <c r="F13362" s="190" t="s">
        <v>29797</v>
      </c>
      <c r="G13362" s="190" t="s">
        <v>29797</v>
      </c>
      <c r="H13362" s="190" t="s">
        <v>31334</v>
      </c>
      <c r="I13362" s="190" t="s">
        <v>31335</v>
      </c>
      <c r="J13362" s="190" t="s">
        <v>29821</v>
      </c>
      <c r="K13362" s="190" t="s">
        <v>5062</v>
      </c>
      <c r="L13362" s="190" t="s">
        <v>1447</v>
      </c>
    </row>
    <row r="13363" spans="1:12" ht="15" x14ac:dyDescent="0.25">
      <c r="A13363" s="191" t="s">
        <v>6918</v>
      </c>
      <c r="B13363" s="192" t="s">
        <v>2420</v>
      </c>
      <c r="C13363" s="192" t="s">
        <v>29797</v>
      </c>
      <c r="D13363" s="192" t="s">
        <v>29797</v>
      </c>
      <c r="E13363" s="192" t="s">
        <v>29797</v>
      </c>
      <c r="F13363" s="192" t="s">
        <v>29797</v>
      </c>
      <c r="G13363" s="192" t="s">
        <v>29797</v>
      </c>
      <c r="H13363" s="192" t="s">
        <v>31476</v>
      </c>
      <c r="I13363" s="192" t="s">
        <v>31477</v>
      </c>
      <c r="J13363" s="192" t="s">
        <v>29821</v>
      </c>
      <c r="K13363" s="192" t="s">
        <v>5062</v>
      </c>
      <c r="L13363" s="192" t="s">
        <v>1447</v>
      </c>
    </row>
    <row r="13364" spans="1:12" ht="15" x14ac:dyDescent="0.25">
      <c r="A13364" s="189" t="s">
        <v>6919</v>
      </c>
      <c r="B13364" s="190" t="s">
        <v>2421</v>
      </c>
      <c r="C13364" s="190" t="s">
        <v>29797</v>
      </c>
      <c r="D13364" s="190" t="s">
        <v>29797</v>
      </c>
      <c r="E13364" s="190" t="s">
        <v>29797</v>
      </c>
      <c r="F13364" s="190" t="s">
        <v>29797</v>
      </c>
      <c r="G13364" s="190" t="s">
        <v>29797</v>
      </c>
      <c r="H13364" s="190" t="s">
        <v>31374</v>
      </c>
      <c r="I13364" s="190" t="s">
        <v>30278</v>
      </c>
      <c r="J13364" s="190" t="s">
        <v>29821</v>
      </c>
      <c r="K13364" s="190" t="s">
        <v>5062</v>
      </c>
      <c r="L13364" s="190" t="s">
        <v>1447</v>
      </c>
    </row>
    <row r="13365" spans="1:12" ht="15" x14ac:dyDescent="0.25">
      <c r="A13365" s="191" t="s">
        <v>6920</v>
      </c>
      <c r="B13365" s="192" t="s">
        <v>2422</v>
      </c>
      <c r="C13365" s="192" t="s">
        <v>29797</v>
      </c>
      <c r="D13365" s="192" t="s">
        <v>29797</v>
      </c>
      <c r="E13365" s="192" t="s">
        <v>29797</v>
      </c>
      <c r="F13365" s="192" t="s">
        <v>29797</v>
      </c>
      <c r="G13365" s="192" t="s">
        <v>29797</v>
      </c>
      <c r="H13365" s="192" t="s">
        <v>31374</v>
      </c>
      <c r="I13365" s="192" t="s">
        <v>30278</v>
      </c>
      <c r="J13365" s="192" t="s">
        <v>29821</v>
      </c>
      <c r="K13365" s="192" t="s">
        <v>5062</v>
      </c>
      <c r="L13365" s="192" t="s">
        <v>1447</v>
      </c>
    </row>
    <row r="13366" spans="1:12" ht="15" x14ac:dyDescent="0.25">
      <c r="A13366" s="189" t="s">
        <v>29144</v>
      </c>
      <c r="B13366" s="190" t="s">
        <v>29145</v>
      </c>
      <c r="C13366" s="190" t="s">
        <v>29797</v>
      </c>
      <c r="D13366" s="190" t="s">
        <v>29797</v>
      </c>
      <c r="E13366" s="190" t="s">
        <v>31218</v>
      </c>
      <c r="F13366" s="190" t="s">
        <v>29797</v>
      </c>
      <c r="G13366" s="190" t="s">
        <v>29797</v>
      </c>
      <c r="H13366" s="190" t="s">
        <v>31314</v>
      </c>
      <c r="I13366" s="190" t="s">
        <v>5062</v>
      </c>
      <c r="J13366" s="190" t="s">
        <v>29821</v>
      </c>
      <c r="K13366" s="190" t="s">
        <v>5062</v>
      </c>
      <c r="L13366" s="190" t="s">
        <v>1447</v>
      </c>
    </row>
    <row r="13367" spans="1:12" ht="15" x14ac:dyDescent="0.25">
      <c r="A13367" s="191" t="s">
        <v>29146</v>
      </c>
      <c r="B13367" s="192" t="s">
        <v>29145</v>
      </c>
      <c r="C13367" s="192" t="s">
        <v>29797</v>
      </c>
      <c r="D13367" s="192" t="s">
        <v>29797</v>
      </c>
      <c r="E13367" s="192" t="s">
        <v>31218</v>
      </c>
      <c r="F13367" s="192" t="s">
        <v>29797</v>
      </c>
      <c r="G13367" s="192" t="s">
        <v>29797</v>
      </c>
      <c r="H13367" s="192" t="s">
        <v>31314</v>
      </c>
      <c r="I13367" s="192" t="s">
        <v>5062</v>
      </c>
      <c r="J13367" s="192" t="s">
        <v>29821</v>
      </c>
      <c r="K13367" s="192" t="s">
        <v>5062</v>
      </c>
      <c r="L13367" s="192" t="s">
        <v>1447</v>
      </c>
    </row>
    <row r="13368" spans="1:12" ht="15" x14ac:dyDescent="0.25">
      <c r="A13368" s="189" t="s">
        <v>29147</v>
      </c>
      <c r="B13368" s="190" t="s">
        <v>29145</v>
      </c>
      <c r="C13368" s="190" t="s">
        <v>29812</v>
      </c>
      <c r="D13368" s="190" t="s">
        <v>29824</v>
      </c>
      <c r="E13368" s="190" t="s">
        <v>31219</v>
      </c>
      <c r="F13368" s="190" t="s">
        <v>29804</v>
      </c>
      <c r="G13368" s="190" t="s">
        <v>29818</v>
      </c>
      <c r="H13368" s="190" t="s">
        <v>31314</v>
      </c>
      <c r="I13368" s="190" t="s">
        <v>5062</v>
      </c>
      <c r="J13368" s="190" t="s">
        <v>29821</v>
      </c>
      <c r="K13368" s="190" t="s">
        <v>5062</v>
      </c>
      <c r="L13368" s="190" t="s">
        <v>1447</v>
      </c>
    </row>
    <row r="13369" spans="1:12" ht="15" x14ac:dyDescent="0.25">
      <c r="A13369" s="191" t="s">
        <v>6921</v>
      </c>
      <c r="B13369" s="192" t="s">
        <v>2423</v>
      </c>
      <c r="C13369" s="192" t="s">
        <v>29797</v>
      </c>
      <c r="D13369" s="192" t="s">
        <v>29797</v>
      </c>
      <c r="E13369" s="192" t="s">
        <v>29797</v>
      </c>
      <c r="F13369" s="192" t="s">
        <v>29797</v>
      </c>
      <c r="G13369" s="192" t="s">
        <v>29797</v>
      </c>
      <c r="H13369" s="192" t="s">
        <v>31409</v>
      </c>
      <c r="I13369" s="192" t="s">
        <v>5062</v>
      </c>
      <c r="J13369" s="192" t="s">
        <v>29821</v>
      </c>
      <c r="K13369" s="192" t="s">
        <v>5062</v>
      </c>
      <c r="L13369" s="192" t="s">
        <v>1447</v>
      </c>
    </row>
    <row r="13370" spans="1:12" ht="15" x14ac:dyDescent="0.25">
      <c r="A13370" s="189" t="s">
        <v>29148</v>
      </c>
      <c r="B13370" s="190" t="s">
        <v>29149</v>
      </c>
      <c r="C13370" s="190" t="s">
        <v>29797</v>
      </c>
      <c r="D13370" s="190" t="s">
        <v>29797</v>
      </c>
      <c r="E13370" s="190" t="s">
        <v>29797</v>
      </c>
      <c r="F13370" s="190" t="s">
        <v>29797</v>
      </c>
      <c r="G13370" s="190" t="s">
        <v>29797</v>
      </c>
      <c r="H13370" s="190" t="s">
        <v>31390</v>
      </c>
      <c r="I13370" s="190" t="s">
        <v>14423</v>
      </c>
      <c r="J13370" s="190" t="s">
        <v>29821</v>
      </c>
      <c r="K13370" s="190" t="s">
        <v>5062</v>
      </c>
      <c r="L13370" s="190" t="s">
        <v>1447</v>
      </c>
    </row>
    <row r="13371" spans="1:12" ht="15" x14ac:dyDescent="0.25">
      <c r="A13371" s="191" t="s">
        <v>18521</v>
      </c>
      <c r="B13371" s="192" t="s">
        <v>29150</v>
      </c>
      <c r="C13371" s="192" t="s">
        <v>29797</v>
      </c>
      <c r="D13371" s="192" t="s">
        <v>29797</v>
      </c>
      <c r="E13371" s="192" t="s">
        <v>29797</v>
      </c>
      <c r="F13371" s="192" t="s">
        <v>29797</v>
      </c>
      <c r="G13371" s="192" t="s">
        <v>29797</v>
      </c>
      <c r="H13371" s="192" t="s">
        <v>29797</v>
      </c>
      <c r="I13371" s="192" t="s">
        <v>29797</v>
      </c>
      <c r="J13371" s="192" t="s">
        <v>29797</v>
      </c>
      <c r="K13371" s="192" t="s">
        <v>29797</v>
      </c>
      <c r="L13371" s="192" t="s">
        <v>1447</v>
      </c>
    </row>
    <row r="13372" spans="1:12" ht="15" x14ac:dyDescent="0.25">
      <c r="A13372" s="189" t="s">
        <v>18522</v>
      </c>
      <c r="B13372" s="190" t="s">
        <v>22377</v>
      </c>
      <c r="C13372" s="190" t="s">
        <v>29797</v>
      </c>
      <c r="D13372" s="190" t="s">
        <v>29797</v>
      </c>
      <c r="E13372" s="190" t="s">
        <v>29797</v>
      </c>
      <c r="F13372" s="190" t="s">
        <v>29797</v>
      </c>
      <c r="G13372" s="190" t="s">
        <v>29797</v>
      </c>
      <c r="H13372" s="190" t="s">
        <v>31314</v>
      </c>
      <c r="I13372" s="190" t="s">
        <v>5062</v>
      </c>
      <c r="J13372" s="190" t="s">
        <v>29821</v>
      </c>
      <c r="K13372" s="190" t="s">
        <v>5062</v>
      </c>
      <c r="L13372" s="190" t="s">
        <v>1447</v>
      </c>
    </row>
    <row r="13373" spans="1:12" ht="15" x14ac:dyDescent="0.25">
      <c r="A13373" s="191" t="s">
        <v>6922</v>
      </c>
      <c r="B13373" s="192" t="s">
        <v>2424</v>
      </c>
      <c r="C13373" s="192" t="s">
        <v>29797</v>
      </c>
      <c r="D13373" s="192" t="s">
        <v>29797</v>
      </c>
      <c r="E13373" s="192" t="s">
        <v>29797</v>
      </c>
      <c r="F13373" s="192" t="s">
        <v>29797</v>
      </c>
      <c r="G13373" s="192" t="s">
        <v>29797</v>
      </c>
      <c r="H13373" s="192" t="s">
        <v>31425</v>
      </c>
      <c r="I13373" s="192" t="s">
        <v>5910</v>
      </c>
      <c r="J13373" s="192" t="s">
        <v>31182</v>
      </c>
      <c r="K13373" s="192" t="s">
        <v>5910</v>
      </c>
      <c r="L13373" s="192" t="s">
        <v>1447</v>
      </c>
    </row>
    <row r="13374" spans="1:12" ht="15" x14ac:dyDescent="0.25">
      <c r="A13374" s="189" t="s">
        <v>18523</v>
      </c>
      <c r="B13374" s="190" t="s">
        <v>22378</v>
      </c>
      <c r="C13374" s="190" t="s">
        <v>29797</v>
      </c>
      <c r="D13374" s="190" t="s">
        <v>29797</v>
      </c>
      <c r="E13374" s="190" t="s">
        <v>29797</v>
      </c>
      <c r="F13374" s="190" t="s">
        <v>29797</v>
      </c>
      <c r="G13374" s="190" t="s">
        <v>29797</v>
      </c>
      <c r="H13374" s="190" t="s">
        <v>29797</v>
      </c>
      <c r="I13374" s="190" t="s">
        <v>29797</v>
      </c>
      <c r="J13374" s="190" t="s">
        <v>29797</v>
      </c>
      <c r="K13374" s="190" t="s">
        <v>29797</v>
      </c>
      <c r="L13374" s="190" t="s">
        <v>29797</v>
      </c>
    </row>
    <row r="13375" spans="1:12" ht="15" x14ac:dyDescent="0.25">
      <c r="A13375" s="191" t="s">
        <v>29151</v>
      </c>
      <c r="B13375" s="192" t="s">
        <v>29152</v>
      </c>
      <c r="C13375" s="192" t="s">
        <v>29797</v>
      </c>
      <c r="D13375" s="192" t="s">
        <v>29797</v>
      </c>
      <c r="E13375" s="192" t="s">
        <v>29797</v>
      </c>
      <c r="F13375" s="192" t="s">
        <v>29797</v>
      </c>
      <c r="G13375" s="192" t="s">
        <v>29797</v>
      </c>
      <c r="H13375" s="192" t="s">
        <v>31486</v>
      </c>
      <c r="I13375" s="192" t="s">
        <v>31487</v>
      </c>
      <c r="J13375" s="192" t="s">
        <v>29821</v>
      </c>
      <c r="K13375" s="192" t="s">
        <v>5062</v>
      </c>
      <c r="L13375" s="192" t="s">
        <v>1447</v>
      </c>
    </row>
    <row r="13376" spans="1:12" ht="15" x14ac:dyDescent="0.25">
      <c r="A13376" s="189" t="s">
        <v>18524</v>
      </c>
      <c r="B13376" s="190" t="s">
        <v>29153</v>
      </c>
      <c r="C13376" s="190" t="s">
        <v>29797</v>
      </c>
      <c r="D13376" s="190" t="s">
        <v>29797</v>
      </c>
      <c r="E13376" s="190" t="s">
        <v>29797</v>
      </c>
      <c r="F13376" s="190" t="s">
        <v>29797</v>
      </c>
      <c r="G13376" s="190" t="s">
        <v>29797</v>
      </c>
      <c r="H13376" s="190" t="s">
        <v>31432</v>
      </c>
      <c r="I13376" s="190" t="s">
        <v>31433</v>
      </c>
      <c r="J13376" s="190" t="s">
        <v>29821</v>
      </c>
      <c r="K13376" s="190" t="s">
        <v>5062</v>
      </c>
      <c r="L13376" s="190" t="s">
        <v>1447</v>
      </c>
    </row>
    <row r="13377" spans="1:12" ht="15" x14ac:dyDescent="0.25">
      <c r="A13377" s="191" t="s">
        <v>13731</v>
      </c>
      <c r="B13377" s="192" t="s">
        <v>29154</v>
      </c>
      <c r="C13377" s="192" t="s">
        <v>29797</v>
      </c>
      <c r="D13377" s="192" t="s">
        <v>29797</v>
      </c>
      <c r="E13377" s="192" t="s">
        <v>29797</v>
      </c>
      <c r="F13377" s="192" t="s">
        <v>29797</v>
      </c>
      <c r="G13377" s="192" t="s">
        <v>29797</v>
      </c>
      <c r="H13377" s="192" t="s">
        <v>31375</v>
      </c>
      <c r="I13377" s="192" t="s">
        <v>5078</v>
      </c>
      <c r="J13377" s="192" t="s">
        <v>29826</v>
      </c>
      <c r="K13377" s="192" t="s">
        <v>5078</v>
      </c>
      <c r="L13377" s="192" t="s">
        <v>1447</v>
      </c>
    </row>
    <row r="13378" spans="1:12" ht="15" x14ac:dyDescent="0.25">
      <c r="A13378" s="189" t="s">
        <v>13732</v>
      </c>
      <c r="B13378" s="190" t="s">
        <v>13733</v>
      </c>
      <c r="C13378" s="190" t="s">
        <v>29797</v>
      </c>
      <c r="D13378" s="190" t="s">
        <v>29797</v>
      </c>
      <c r="E13378" s="190" t="s">
        <v>29797</v>
      </c>
      <c r="F13378" s="190" t="s">
        <v>29797</v>
      </c>
      <c r="G13378" s="190" t="s">
        <v>29797</v>
      </c>
      <c r="H13378" s="190" t="s">
        <v>29797</v>
      </c>
      <c r="I13378" s="190" t="s">
        <v>29797</v>
      </c>
      <c r="J13378" s="190" t="s">
        <v>29826</v>
      </c>
      <c r="K13378" s="190" t="s">
        <v>5078</v>
      </c>
      <c r="L13378" s="190" t="s">
        <v>1447</v>
      </c>
    </row>
    <row r="13379" spans="1:12" ht="15" x14ac:dyDescent="0.25">
      <c r="A13379" s="191" t="s">
        <v>13734</v>
      </c>
      <c r="B13379" s="192" t="s">
        <v>13735</v>
      </c>
      <c r="C13379" s="192" t="s">
        <v>29797</v>
      </c>
      <c r="D13379" s="192" t="s">
        <v>29797</v>
      </c>
      <c r="E13379" s="192" t="s">
        <v>29797</v>
      </c>
      <c r="F13379" s="192" t="s">
        <v>29797</v>
      </c>
      <c r="G13379" s="192" t="s">
        <v>29797</v>
      </c>
      <c r="H13379" s="192" t="s">
        <v>29797</v>
      </c>
      <c r="I13379" s="192" t="s">
        <v>29797</v>
      </c>
      <c r="J13379" s="192" t="s">
        <v>29826</v>
      </c>
      <c r="K13379" s="192" t="s">
        <v>5078</v>
      </c>
      <c r="L13379" s="192" t="s">
        <v>1447</v>
      </c>
    </row>
    <row r="13380" spans="1:12" ht="15" x14ac:dyDescent="0.25">
      <c r="A13380" s="189" t="s">
        <v>18525</v>
      </c>
      <c r="B13380" s="190" t="s">
        <v>22379</v>
      </c>
      <c r="C13380" s="190" t="s">
        <v>29797</v>
      </c>
      <c r="D13380" s="190" t="s">
        <v>29797</v>
      </c>
      <c r="E13380" s="190" t="s">
        <v>29797</v>
      </c>
      <c r="F13380" s="190" t="s">
        <v>29797</v>
      </c>
      <c r="G13380" s="190" t="s">
        <v>29797</v>
      </c>
      <c r="H13380" s="190" t="s">
        <v>29797</v>
      </c>
      <c r="I13380" s="190" t="s">
        <v>29797</v>
      </c>
      <c r="J13380" s="190" t="s">
        <v>29797</v>
      </c>
      <c r="K13380" s="190" t="s">
        <v>29797</v>
      </c>
      <c r="L13380" s="190" t="s">
        <v>29797</v>
      </c>
    </row>
    <row r="13381" spans="1:12" ht="15" x14ac:dyDescent="0.25">
      <c r="A13381" s="191" t="s">
        <v>13736</v>
      </c>
      <c r="B13381" s="192" t="s">
        <v>13737</v>
      </c>
      <c r="C13381" s="192" t="s">
        <v>29797</v>
      </c>
      <c r="D13381" s="192" t="s">
        <v>29797</v>
      </c>
      <c r="E13381" s="192" t="s">
        <v>29797</v>
      </c>
      <c r="F13381" s="192" t="s">
        <v>29797</v>
      </c>
      <c r="G13381" s="192" t="s">
        <v>29797</v>
      </c>
      <c r="H13381" s="192" t="s">
        <v>32182</v>
      </c>
      <c r="I13381" s="192" t="s">
        <v>5073</v>
      </c>
      <c r="J13381" s="192" t="s">
        <v>31325</v>
      </c>
      <c r="K13381" s="192" t="s">
        <v>5073</v>
      </c>
      <c r="L13381" s="192" t="s">
        <v>1447</v>
      </c>
    </row>
    <row r="13382" spans="1:12" ht="15" x14ac:dyDescent="0.25">
      <c r="A13382" s="189" t="s">
        <v>29155</v>
      </c>
      <c r="B13382" s="190" t="s">
        <v>29156</v>
      </c>
      <c r="C13382" s="190" t="s">
        <v>29797</v>
      </c>
      <c r="D13382" s="190" t="s">
        <v>29797</v>
      </c>
      <c r="E13382" s="190" t="s">
        <v>29797</v>
      </c>
      <c r="F13382" s="190" t="s">
        <v>29797</v>
      </c>
      <c r="G13382" s="190" t="s">
        <v>29797</v>
      </c>
      <c r="H13382" s="190" t="s">
        <v>29797</v>
      </c>
      <c r="I13382" s="190" t="s">
        <v>29797</v>
      </c>
      <c r="J13382" s="190" t="s">
        <v>29797</v>
      </c>
      <c r="K13382" s="190" t="s">
        <v>29797</v>
      </c>
      <c r="L13382" s="190" t="s">
        <v>1442</v>
      </c>
    </row>
    <row r="13383" spans="1:12" ht="15" x14ac:dyDescent="0.25">
      <c r="A13383" s="191" t="s">
        <v>18526</v>
      </c>
      <c r="B13383" s="192" t="s">
        <v>22380</v>
      </c>
      <c r="C13383" s="192" t="s">
        <v>29797</v>
      </c>
      <c r="D13383" s="192" t="s">
        <v>29797</v>
      </c>
      <c r="E13383" s="192" t="s">
        <v>29797</v>
      </c>
      <c r="F13383" s="192" t="s">
        <v>29797</v>
      </c>
      <c r="G13383" s="192" t="s">
        <v>29797</v>
      </c>
      <c r="H13383" s="192" t="s">
        <v>29797</v>
      </c>
      <c r="I13383" s="192" t="s">
        <v>29797</v>
      </c>
      <c r="J13383" s="192" t="s">
        <v>29797</v>
      </c>
      <c r="K13383" s="192" t="s">
        <v>29797</v>
      </c>
      <c r="L13383" s="192" t="s">
        <v>1438</v>
      </c>
    </row>
    <row r="13384" spans="1:12" ht="15" x14ac:dyDescent="0.25">
      <c r="A13384" s="189" t="s">
        <v>13738</v>
      </c>
      <c r="B13384" s="190" t="s">
        <v>13739</v>
      </c>
      <c r="C13384" s="190" t="s">
        <v>29797</v>
      </c>
      <c r="D13384" s="190" t="s">
        <v>29797</v>
      </c>
      <c r="E13384" s="190" t="s">
        <v>29797</v>
      </c>
      <c r="F13384" s="190" t="s">
        <v>29797</v>
      </c>
      <c r="G13384" s="190" t="s">
        <v>29797</v>
      </c>
      <c r="H13384" s="190" t="s">
        <v>31409</v>
      </c>
      <c r="I13384" s="190" t="s">
        <v>5062</v>
      </c>
      <c r="J13384" s="190" t="s">
        <v>29821</v>
      </c>
      <c r="K13384" s="190" t="s">
        <v>5062</v>
      </c>
      <c r="L13384" s="190" t="s">
        <v>1447</v>
      </c>
    </row>
    <row r="13385" spans="1:12" ht="15" x14ac:dyDescent="0.25">
      <c r="A13385" s="191" t="s">
        <v>29157</v>
      </c>
      <c r="B13385" s="192" t="s">
        <v>29158</v>
      </c>
      <c r="C13385" s="192" t="s">
        <v>29797</v>
      </c>
      <c r="D13385" s="192" t="s">
        <v>29797</v>
      </c>
      <c r="E13385" s="192" t="s">
        <v>29797</v>
      </c>
      <c r="F13385" s="192" t="s">
        <v>29797</v>
      </c>
      <c r="G13385" s="192" t="s">
        <v>29797</v>
      </c>
      <c r="H13385" s="192" t="s">
        <v>31366</v>
      </c>
      <c r="I13385" s="192" t="s">
        <v>31367</v>
      </c>
      <c r="J13385" s="192" t="s">
        <v>29821</v>
      </c>
      <c r="K13385" s="192" t="s">
        <v>5062</v>
      </c>
      <c r="L13385" s="192" t="s">
        <v>1447</v>
      </c>
    </row>
    <row r="13386" spans="1:12" ht="15" x14ac:dyDescent="0.25">
      <c r="A13386" s="189" t="s">
        <v>29159</v>
      </c>
      <c r="B13386" s="190" t="s">
        <v>29160</v>
      </c>
      <c r="C13386" s="190" t="s">
        <v>29797</v>
      </c>
      <c r="D13386" s="190" t="s">
        <v>29797</v>
      </c>
      <c r="E13386" s="190" t="s">
        <v>29797</v>
      </c>
      <c r="F13386" s="190" t="s">
        <v>29797</v>
      </c>
      <c r="G13386" s="190" t="s">
        <v>29797</v>
      </c>
      <c r="H13386" s="190" t="s">
        <v>31310</v>
      </c>
      <c r="I13386" s="190" t="s">
        <v>31311</v>
      </c>
      <c r="J13386" s="190" t="s">
        <v>29821</v>
      </c>
      <c r="K13386" s="190" t="s">
        <v>5062</v>
      </c>
      <c r="L13386" s="190" t="s">
        <v>1447</v>
      </c>
    </row>
    <row r="13387" spans="1:12" ht="15" x14ac:dyDescent="0.25">
      <c r="A13387" s="191" t="s">
        <v>6923</v>
      </c>
      <c r="B13387" s="192" t="s">
        <v>2425</v>
      </c>
      <c r="C13387" s="192" t="s">
        <v>29797</v>
      </c>
      <c r="D13387" s="192" t="s">
        <v>29797</v>
      </c>
      <c r="E13387" s="192" t="s">
        <v>29797</v>
      </c>
      <c r="F13387" s="192" t="s">
        <v>29797</v>
      </c>
      <c r="G13387" s="192" t="s">
        <v>29797</v>
      </c>
      <c r="H13387" s="192" t="s">
        <v>31559</v>
      </c>
      <c r="I13387" s="192" t="s">
        <v>31100</v>
      </c>
      <c r="J13387" s="192" t="s">
        <v>31325</v>
      </c>
      <c r="K13387" s="192" t="s">
        <v>5073</v>
      </c>
      <c r="L13387" s="192" t="s">
        <v>1447</v>
      </c>
    </row>
    <row r="13388" spans="1:12" ht="15" x14ac:dyDescent="0.25">
      <c r="A13388" s="189" t="s">
        <v>18527</v>
      </c>
      <c r="B13388" s="190" t="s">
        <v>13741</v>
      </c>
      <c r="C13388" s="190" t="s">
        <v>29797</v>
      </c>
      <c r="D13388" s="190" t="s">
        <v>29797</v>
      </c>
      <c r="E13388" s="190" t="s">
        <v>29797</v>
      </c>
      <c r="F13388" s="190" t="s">
        <v>29797</v>
      </c>
      <c r="G13388" s="190" t="s">
        <v>29797</v>
      </c>
      <c r="H13388" s="190" t="s">
        <v>29797</v>
      </c>
      <c r="I13388" s="190" t="s">
        <v>29797</v>
      </c>
      <c r="J13388" s="190" t="s">
        <v>29797</v>
      </c>
      <c r="K13388" s="190" t="s">
        <v>29797</v>
      </c>
      <c r="L13388" s="190" t="s">
        <v>1440</v>
      </c>
    </row>
    <row r="13389" spans="1:12" ht="15" x14ac:dyDescent="0.25">
      <c r="A13389" s="191" t="s">
        <v>13740</v>
      </c>
      <c r="B13389" s="192" t="s">
        <v>22381</v>
      </c>
      <c r="C13389" s="192" t="s">
        <v>29797</v>
      </c>
      <c r="D13389" s="192" t="s">
        <v>29797</v>
      </c>
      <c r="E13389" s="192" t="s">
        <v>29797</v>
      </c>
      <c r="F13389" s="192" t="s">
        <v>29797</v>
      </c>
      <c r="G13389" s="192" t="s">
        <v>29797</v>
      </c>
      <c r="H13389" s="192" t="s">
        <v>29797</v>
      </c>
      <c r="I13389" s="192" t="s">
        <v>29797</v>
      </c>
      <c r="J13389" s="192" t="s">
        <v>29797</v>
      </c>
      <c r="K13389" s="192" t="s">
        <v>29797</v>
      </c>
      <c r="L13389" s="192" t="s">
        <v>1440</v>
      </c>
    </row>
    <row r="13390" spans="1:12" ht="15" x14ac:dyDescent="0.25">
      <c r="A13390" s="189" t="s">
        <v>13742</v>
      </c>
      <c r="B13390" s="190" t="s">
        <v>13743</v>
      </c>
      <c r="C13390" s="190" t="s">
        <v>29797</v>
      </c>
      <c r="D13390" s="190" t="s">
        <v>29797</v>
      </c>
      <c r="E13390" s="190" t="s">
        <v>29797</v>
      </c>
      <c r="F13390" s="190" t="s">
        <v>29797</v>
      </c>
      <c r="G13390" s="190" t="s">
        <v>29797</v>
      </c>
      <c r="H13390" s="190" t="s">
        <v>31402</v>
      </c>
      <c r="I13390" s="190" t="s">
        <v>31403</v>
      </c>
      <c r="J13390" s="190" t="s">
        <v>29821</v>
      </c>
      <c r="K13390" s="190" t="s">
        <v>5062</v>
      </c>
      <c r="L13390" s="190" t="s">
        <v>1447</v>
      </c>
    </row>
    <row r="13391" spans="1:12" ht="15" x14ac:dyDescent="0.25">
      <c r="A13391" s="191" t="s">
        <v>18528</v>
      </c>
      <c r="B13391" s="192" t="s">
        <v>22382</v>
      </c>
      <c r="C13391" s="192" t="s">
        <v>29797</v>
      </c>
      <c r="D13391" s="192" t="s">
        <v>29797</v>
      </c>
      <c r="E13391" s="192" t="s">
        <v>29797</v>
      </c>
      <c r="F13391" s="192" t="s">
        <v>29797</v>
      </c>
      <c r="G13391" s="192" t="s">
        <v>29797</v>
      </c>
      <c r="H13391" s="192" t="s">
        <v>29797</v>
      </c>
      <c r="I13391" s="192" t="s">
        <v>29797</v>
      </c>
      <c r="J13391" s="192" t="s">
        <v>29797</v>
      </c>
      <c r="K13391" s="192" t="s">
        <v>29797</v>
      </c>
      <c r="L13391" s="192" t="s">
        <v>29797</v>
      </c>
    </row>
    <row r="13392" spans="1:12" ht="15" x14ac:dyDescent="0.25">
      <c r="A13392" s="189" t="s">
        <v>13744</v>
      </c>
      <c r="B13392" s="190" t="s">
        <v>13745</v>
      </c>
      <c r="C13392" s="190" t="s">
        <v>29797</v>
      </c>
      <c r="D13392" s="190" t="s">
        <v>29797</v>
      </c>
      <c r="E13392" s="190" t="s">
        <v>29797</v>
      </c>
      <c r="F13392" s="190" t="s">
        <v>29797</v>
      </c>
      <c r="G13392" s="190" t="s">
        <v>29797</v>
      </c>
      <c r="H13392" s="190" t="s">
        <v>31602</v>
      </c>
      <c r="I13392" s="190" t="s">
        <v>31122</v>
      </c>
      <c r="J13392" s="190" t="s">
        <v>29821</v>
      </c>
      <c r="K13392" s="190" t="s">
        <v>5062</v>
      </c>
      <c r="L13392" s="190" t="s">
        <v>1447</v>
      </c>
    </row>
    <row r="13393" spans="1:12" ht="15" x14ac:dyDescent="0.25">
      <c r="A13393" s="191" t="s">
        <v>29161</v>
      </c>
      <c r="B13393" s="192" t="s">
        <v>22383</v>
      </c>
      <c r="C13393" s="192" t="s">
        <v>29797</v>
      </c>
      <c r="D13393" s="192" t="s">
        <v>29797</v>
      </c>
      <c r="E13393" s="192" t="s">
        <v>29797</v>
      </c>
      <c r="F13393" s="192" t="s">
        <v>29797</v>
      </c>
      <c r="G13393" s="192" t="s">
        <v>29797</v>
      </c>
      <c r="H13393" s="192" t="s">
        <v>29797</v>
      </c>
      <c r="I13393" s="192" t="s">
        <v>29797</v>
      </c>
      <c r="J13393" s="192" t="s">
        <v>29797</v>
      </c>
      <c r="K13393" s="192" t="s">
        <v>29797</v>
      </c>
      <c r="L13393" s="192" t="s">
        <v>1468</v>
      </c>
    </row>
    <row r="13394" spans="1:12" ht="15" x14ac:dyDescent="0.25">
      <c r="A13394" s="189" t="s">
        <v>18529</v>
      </c>
      <c r="B13394" s="190" t="s">
        <v>22384</v>
      </c>
      <c r="C13394" s="190" t="s">
        <v>29797</v>
      </c>
      <c r="D13394" s="190" t="s">
        <v>29797</v>
      </c>
      <c r="E13394" s="190" t="s">
        <v>29797</v>
      </c>
      <c r="F13394" s="190" t="s">
        <v>29797</v>
      </c>
      <c r="G13394" s="190" t="s">
        <v>29797</v>
      </c>
      <c r="H13394" s="190" t="s">
        <v>29797</v>
      </c>
      <c r="I13394" s="190" t="s">
        <v>29797</v>
      </c>
      <c r="J13394" s="190" t="s">
        <v>29797</v>
      </c>
      <c r="K13394" s="190" t="s">
        <v>29797</v>
      </c>
      <c r="L13394" s="190" t="s">
        <v>29797</v>
      </c>
    </row>
    <row r="13395" spans="1:12" ht="15" x14ac:dyDescent="0.25">
      <c r="A13395" s="191" t="s">
        <v>18530</v>
      </c>
      <c r="B13395" s="192" t="s">
        <v>29162</v>
      </c>
      <c r="C13395" s="192" t="s">
        <v>29797</v>
      </c>
      <c r="D13395" s="192" t="s">
        <v>29797</v>
      </c>
      <c r="E13395" s="192" t="s">
        <v>29797</v>
      </c>
      <c r="F13395" s="192" t="s">
        <v>29797</v>
      </c>
      <c r="G13395" s="192" t="s">
        <v>29797</v>
      </c>
      <c r="H13395" s="192" t="s">
        <v>31374</v>
      </c>
      <c r="I13395" s="192" t="s">
        <v>30278</v>
      </c>
      <c r="J13395" s="192" t="s">
        <v>29821</v>
      </c>
      <c r="K13395" s="192" t="s">
        <v>5062</v>
      </c>
      <c r="L13395" s="192" t="s">
        <v>1447</v>
      </c>
    </row>
    <row r="13396" spans="1:12" ht="15" x14ac:dyDescent="0.25">
      <c r="A13396" s="189" t="s">
        <v>13746</v>
      </c>
      <c r="B13396" s="190" t="s">
        <v>13747</v>
      </c>
      <c r="C13396" s="190" t="s">
        <v>29797</v>
      </c>
      <c r="D13396" s="190" t="s">
        <v>29797</v>
      </c>
      <c r="E13396" s="190" t="s">
        <v>29797</v>
      </c>
      <c r="F13396" s="190" t="s">
        <v>29797</v>
      </c>
      <c r="G13396" s="190" t="s">
        <v>29797</v>
      </c>
      <c r="H13396" s="190" t="s">
        <v>33406</v>
      </c>
      <c r="I13396" s="190" t="s">
        <v>13748</v>
      </c>
      <c r="J13396" s="190" t="s">
        <v>30441</v>
      </c>
      <c r="K13396" s="190" t="s">
        <v>9190</v>
      </c>
      <c r="L13396" s="190" t="s">
        <v>1447</v>
      </c>
    </row>
    <row r="13397" spans="1:12" ht="15" x14ac:dyDescent="0.25">
      <c r="A13397" s="191" t="s">
        <v>18531</v>
      </c>
      <c r="B13397" s="192" t="s">
        <v>22385</v>
      </c>
      <c r="C13397" s="192" t="s">
        <v>29797</v>
      </c>
      <c r="D13397" s="192" t="s">
        <v>29797</v>
      </c>
      <c r="E13397" s="192" t="s">
        <v>29797</v>
      </c>
      <c r="F13397" s="192" t="s">
        <v>29797</v>
      </c>
      <c r="G13397" s="192" t="s">
        <v>29797</v>
      </c>
      <c r="H13397" s="192" t="s">
        <v>29797</v>
      </c>
      <c r="I13397" s="192" t="s">
        <v>29797</v>
      </c>
      <c r="J13397" s="192" t="s">
        <v>29797</v>
      </c>
      <c r="K13397" s="192" t="s">
        <v>29797</v>
      </c>
      <c r="L13397" s="192" t="s">
        <v>1447</v>
      </c>
    </row>
    <row r="13398" spans="1:12" ht="15" x14ac:dyDescent="0.25">
      <c r="A13398" s="189" t="s">
        <v>18532</v>
      </c>
      <c r="B13398" s="190" t="s">
        <v>22385</v>
      </c>
      <c r="C13398" s="190" t="s">
        <v>29797</v>
      </c>
      <c r="D13398" s="190" t="s">
        <v>29797</v>
      </c>
      <c r="E13398" s="190" t="s">
        <v>29797</v>
      </c>
      <c r="F13398" s="190" t="s">
        <v>29797</v>
      </c>
      <c r="G13398" s="190" t="s">
        <v>29797</v>
      </c>
      <c r="H13398" s="190" t="s">
        <v>29797</v>
      </c>
      <c r="I13398" s="190" t="s">
        <v>29797</v>
      </c>
      <c r="J13398" s="190" t="s">
        <v>29797</v>
      </c>
      <c r="K13398" s="190" t="s">
        <v>29797</v>
      </c>
      <c r="L13398" s="190" t="s">
        <v>1447</v>
      </c>
    </row>
    <row r="13399" spans="1:12" ht="15" x14ac:dyDescent="0.25">
      <c r="A13399" s="191" t="s">
        <v>18533</v>
      </c>
      <c r="B13399" s="192" t="s">
        <v>29163</v>
      </c>
      <c r="C13399" s="192" t="s">
        <v>29797</v>
      </c>
      <c r="D13399" s="192" t="s">
        <v>29797</v>
      </c>
      <c r="E13399" s="192" t="s">
        <v>29797</v>
      </c>
      <c r="F13399" s="192" t="s">
        <v>29797</v>
      </c>
      <c r="G13399" s="192" t="s">
        <v>29797</v>
      </c>
      <c r="H13399" s="192" t="s">
        <v>31376</v>
      </c>
      <c r="I13399" s="192" t="s">
        <v>5062</v>
      </c>
      <c r="J13399" s="192" t="s">
        <v>29821</v>
      </c>
      <c r="K13399" s="192" t="s">
        <v>5062</v>
      </c>
      <c r="L13399" s="192" t="s">
        <v>1447</v>
      </c>
    </row>
    <row r="13400" spans="1:12" ht="15" x14ac:dyDescent="0.25">
      <c r="A13400" s="189" t="s">
        <v>13749</v>
      </c>
      <c r="B13400" s="190" t="s">
        <v>13750</v>
      </c>
      <c r="C13400" s="190" t="s">
        <v>29797</v>
      </c>
      <c r="D13400" s="190" t="s">
        <v>29797</v>
      </c>
      <c r="E13400" s="190" t="s">
        <v>29797</v>
      </c>
      <c r="F13400" s="190" t="s">
        <v>29797</v>
      </c>
      <c r="G13400" s="190" t="s">
        <v>29797</v>
      </c>
      <c r="H13400" s="190" t="s">
        <v>31342</v>
      </c>
      <c r="I13400" s="190" t="s">
        <v>31343</v>
      </c>
      <c r="J13400" s="190" t="s">
        <v>29821</v>
      </c>
      <c r="K13400" s="190" t="s">
        <v>5062</v>
      </c>
      <c r="L13400" s="190" t="s">
        <v>1447</v>
      </c>
    </row>
    <row r="13401" spans="1:12" ht="15" x14ac:dyDescent="0.25">
      <c r="A13401" s="191" t="s">
        <v>29164</v>
      </c>
      <c r="B13401" s="192" t="s">
        <v>22386</v>
      </c>
      <c r="C13401" s="192" t="s">
        <v>29797</v>
      </c>
      <c r="D13401" s="192" t="s">
        <v>29797</v>
      </c>
      <c r="E13401" s="192" t="s">
        <v>29797</v>
      </c>
      <c r="F13401" s="192" t="s">
        <v>29797</v>
      </c>
      <c r="G13401" s="192" t="s">
        <v>29797</v>
      </c>
      <c r="H13401" s="192" t="s">
        <v>29797</v>
      </c>
      <c r="I13401" s="192" t="s">
        <v>29797</v>
      </c>
      <c r="J13401" s="192" t="s">
        <v>29797</v>
      </c>
      <c r="K13401" s="192" t="s">
        <v>29797</v>
      </c>
      <c r="L13401" s="192" t="s">
        <v>1464</v>
      </c>
    </row>
    <row r="13402" spans="1:12" ht="15" x14ac:dyDescent="0.25">
      <c r="A13402" s="189" t="s">
        <v>13751</v>
      </c>
      <c r="B13402" s="190" t="s">
        <v>13752</v>
      </c>
      <c r="C13402" s="190" t="s">
        <v>29797</v>
      </c>
      <c r="D13402" s="190" t="s">
        <v>29797</v>
      </c>
      <c r="E13402" s="190" t="s">
        <v>29797</v>
      </c>
      <c r="F13402" s="190" t="s">
        <v>29797</v>
      </c>
      <c r="G13402" s="190" t="s">
        <v>29797</v>
      </c>
      <c r="H13402" s="190" t="s">
        <v>31605</v>
      </c>
      <c r="I13402" s="190" t="s">
        <v>31606</v>
      </c>
      <c r="J13402" s="190" t="s">
        <v>29821</v>
      </c>
      <c r="K13402" s="190" t="s">
        <v>5062</v>
      </c>
      <c r="L13402" s="190" t="s">
        <v>1447</v>
      </c>
    </row>
    <row r="13403" spans="1:12" ht="15" x14ac:dyDescent="0.25">
      <c r="A13403" s="191" t="s">
        <v>29165</v>
      </c>
      <c r="B13403" s="192" t="s">
        <v>2426</v>
      </c>
      <c r="C13403" s="192" t="s">
        <v>29797</v>
      </c>
      <c r="D13403" s="192" t="s">
        <v>29797</v>
      </c>
      <c r="E13403" s="192" t="s">
        <v>29797</v>
      </c>
      <c r="F13403" s="192" t="s">
        <v>29797</v>
      </c>
      <c r="G13403" s="192" t="s">
        <v>29797</v>
      </c>
      <c r="H13403" s="192" t="s">
        <v>29797</v>
      </c>
      <c r="I13403" s="192" t="s">
        <v>29797</v>
      </c>
      <c r="J13403" s="192" t="s">
        <v>29797</v>
      </c>
      <c r="K13403" s="192" t="s">
        <v>29797</v>
      </c>
      <c r="L13403" s="192" t="s">
        <v>1441</v>
      </c>
    </row>
    <row r="13404" spans="1:12" ht="15" x14ac:dyDescent="0.25">
      <c r="A13404" s="189" t="s">
        <v>18534</v>
      </c>
      <c r="B13404" s="190" t="s">
        <v>22387</v>
      </c>
      <c r="C13404" s="190" t="s">
        <v>29797</v>
      </c>
      <c r="D13404" s="190" t="s">
        <v>29797</v>
      </c>
      <c r="E13404" s="190" t="s">
        <v>29797</v>
      </c>
      <c r="F13404" s="190" t="s">
        <v>29797</v>
      </c>
      <c r="G13404" s="190" t="s">
        <v>29797</v>
      </c>
      <c r="H13404" s="190" t="s">
        <v>31449</v>
      </c>
      <c r="I13404" s="190" t="s">
        <v>31450</v>
      </c>
      <c r="J13404" s="190" t="s">
        <v>29821</v>
      </c>
      <c r="K13404" s="190" t="s">
        <v>5062</v>
      </c>
      <c r="L13404" s="190" t="s">
        <v>1447</v>
      </c>
    </row>
    <row r="13405" spans="1:12" ht="15" x14ac:dyDescent="0.25">
      <c r="A13405" s="191" t="s">
        <v>13753</v>
      </c>
      <c r="B13405" s="192" t="s">
        <v>13754</v>
      </c>
      <c r="C13405" s="192" t="s">
        <v>29797</v>
      </c>
      <c r="D13405" s="192" t="s">
        <v>29797</v>
      </c>
      <c r="E13405" s="192" t="s">
        <v>29797</v>
      </c>
      <c r="F13405" s="192" t="s">
        <v>29797</v>
      </c>
      <c r="G13405" s="192" t="s">
        <v>29797</v>
      </c>
      <c r="H13405" s="192" t="s">
        <v>33407</v>
      </c>
      <c r="I13405" s="192" t="s">
        <v>33408</v>
      </c>
      <c r="J13405" s="192" t="s">
        <v>30441</v>
      </c>
      <c r="K13405" s="192" t="s">
        <v>9190</v>
      </c>
      <c r="L13405" s="192" t="s">
        <v>1447</v>
      </c>
    </row>
    <row r="13406" spans="1:12" ht="15" x14ac:dyDescent="0.25">
      <c r="A13406" s="189" t="s">
        <v>18535</v>
      </c>
      <c r="B13406" s="190" t="s">
        <v>22388</v>
      </c>
      <c r="C13406" s="190" t="s">
        <v>29797</v>
      </c>
      <c r="D13406" s="190" t="s">
        <v>29797</v>
      </c>
      <c r="E13406" s="190" t="s">
        <v>29797</v>
      </c>
      <c r="F13406" s="190" t="s">
        <v>29797</v>
      </c>
      <c r="G13406" s="190" t="s">
        <v>29797</v>
      </c>
      <c r="H13406" s="190" t="s">
        <v>33409</v>
      </c>
      <c r="I13406" s="190" t="s">
        <v>6089</v>
      </c>
      <c r="J13406" s="190" t="s">
        <v>30187</v>
      </c>
      <c r="K13406" s="190" t="s">
        <v>6089</v>
      </c>
      <c r="L13406" s="190" t="s">
        <v>1447</v>
      </c>
    </row>
    <row r="13407" spans="1:12" ht="15" x14ac:dyDescent="0.25">
      <c r="A13407" s="191" t="s">
        <v>13755</v>
      </c>
      <c r="B13407" s="192" t="s">
        <v>13756</v>
      </c>
      <c r="C13407" s="192" t="s">
        <v>29797</v>
      </c>
      <c r="D13407" s="192" t="s">
        <v>29797</v>
      </c>
      <c r="E13407" s="192" t="s">
        <v>29797</v>
      </c>
      <c r="F13407" s="192" t="s">
        <v>29797</v>
      </c>
      <c r="G13407" s="192" t="s">
        <v>29797</v>
      </c>
      <c r="H13407" s="192" t="s">
        <v>29797</v>
      </c>
      <c r="I13407" s="192" t="s">
        <v>29797</v>
      </c>
      <c r="J13407" s="192" t="s">
        <v>30931</v>
      </c>
      <c r="K13407" s="192" t="s">
        <v>6040</v>
      </c>
      <c r="L13407" s="192" t="s">
        <v>1447</v>
      </c>
    </row>
    <row r="13408" spans="1:12" ht="15" x14ac:dyDescent="0.25">
      <c r="A13408" s="189" t="s">
        <v>29166</v>
      </c>
      <c r="B13408" s="190" t="s">
        <v>29167</v>
      </c>
      <c r="C13408" s="190" t="s">
        <v>29797</v>
      </c>
      <c r="D13408" s="190" t="s">
        <v>29797</v>
      </c>
      <c r="E13408" s="190" t="s">
        <v>29797</v>
      </c>
      <c r="F13408" s="190" t="s">
        <v>29797</v>
      </c>
      <c r="G13408" s="190" t="s">
        <v>29797</v>
      </c>
      <c r="H13408" s="190" t="s">
        <v>31340</v>
      </c>
      <c r="I13408" s="190" t="s">
        <v>1380</v>
      </c>
      <c r="J13408" s="190" t="s">
        <v>29821</v>
      </c>
      <c r="K13408" s="190" t="s">
        <v>5062</v>
      </c>
      <c r="L13408" s="190" t="s">
        <v>1447</v>
      </c>
    </row>
    <row r="13409" spans="1:12" ht="15" x14ac:dyDescent="0.25">
      <c r="A13409" s="191" t="s">
        <v>29168</v>
      </c>
      <c r="B13409" s="192" t="s">
        <v>29169</v>
      </c>
      <c r="C13409" s="192" t="s">
        <v>29797</v>
      </c>
      <c r="D13409" s="192" t="s">
        <v>29797</v>
      </c>
      <c r="E13409" s="192" t="s">
        <v>29797</v>
      </c>
      <c r="F13409" s="192" t="s">
        <v>29797</v>
      </c>
      <c r="G13409" s="192" t="s">
        <v>29797</v>
      </c>
      <c r="H13409" s="192" t="s">
        <v>29797</v>
      </c>
      <c r="I13409" s="192" t="s">
        <v>29797</v>
      </c>
      <c r="J13409" s="192" t="s">
        <v>29797</v>
      </c>
      <c r="K13409" s="192" t="s">
        <v>29797</v>
      </c>
      <c r="L13409" s="192" t="s">
        <v>29797</v>
      </c>
    </row>
    <row r="13410" spans="1:12" ht="15" x14ac:dyDescent="0.25">
      <c r="A13410" s="189" t="s">
        <v>6924</v>
      </c>
      <c r="B13410" s="190" t="s">
        <v>2427</v>
      </c>
      <c r="C13410" s="190" t="s">
        <v>29797</v>
      </c>
      <c r="D13410" s="190" t="s">
        <v>29797</v>
      </c>
      <c r="E13410" s="190" t="s">
        <v>29797</v>
      </c>
      <c r="F13410" s="190" t="s">
        <v>29797</v>
      </c>
      <c r="G13410" s="190" t="s">
        <v>29797</v>
      </c>
      <c r="H13410" s="190" t="s">
        <v>31307</v>
      </c>
      <c r="I13410" s="190" t="s">
        <v>5062</v>
      </c>
      <c r="J13410" s="190" t="s">
        <v>29821</v>
      </c>
      <c r="K13410" s="190" t="s">
        <v>5062</v>
      </c>
      <c r="L13410" s="190" t="s">
        <v>1447</v>
      </c>
    </row>
    <row r="13411" spans="1:12" ht="15" x14ac:dyDescent="0.25">
      <c r="A13411" s="191" t="s">
        <v>18536</v>
      </c>
      <c r="B13411" s="192" t="s">
        <v>22389</v>
      </c>
      <c r="C13411" s="192" t="s">
        <v>29812</v>
      </c>
      <c r="D13411" s="192" t="s">
        <v>29824</v>
      </c>
      <c r="E13411" s="192" t="s">
        <v>31220</v>
      </c>
      <c r="F13411" s="192" t="s">
        <v>29804</v>
      </c>
      <c r="G13411" s="192" t="s">
        <v>29821</v>
      </c>
      <c r="H13411" s="192" t="s">
        <v>31374</v>
      </c>
      <c r="I13411" s="192" t="s">
        <v>30278</v>
      </c>
      <c r="J13411" s="192" t="s">
        <v>29821</v>
      </c>
      <c r="K13411" s="192" t="s">
        <v>5062</v>
      </c>
      <c r="L13411" s="192" t="s">
        <v>1447</v>
      </c>
    </row>
    <row r="13412" spans="1:12" ht="15" x14ac:dyDescent="0.25">
      <c r="A13412" s="189" t="s">
        <v>18537</v>
      </c>
      <c r="B13412" s="190" t="s">
        <v>22390</v>
      </c>
      <c r="C13412" s="190" t="s">
        <v>29797</v>
      </c>
      <c r="D13412" s="190" t="s">
        <v>29797</v>
      </c>
      <c r="E13412" s="190" t="s">
        <v>29797</v>
      </c>
      <c r="F13412" s="190" t="s">
        <v>29797</v>
      </c>
      <c r="G13412" s="190" t="s">
        <v>29797</v>
      </c>
      <c r="H13412" s="190" t="s">
        <v>31476</v>
      </c>
      <c r="I13412" s="190" t="s">
        <v>31477</v>
      </c>
      <c r="J13412" s="190" t="s">
        <v>29821</v>
      </c>
      <c r="K13412" s="190" t="s">
        <v>5062</v>
      </c>
      <c r="L13412" s="190" t="s">
        <v>1447</v>
      </c>
    </row>
    <row r="13413" spans="1:12" ht="15" x14ac:dyDescent="0.25">
      <c r="A13413" s="191" t="s">
        <v>13757</v>
      </c>
      <c r="B13413" s="192" t="s">
        <v>13758</v>
      </c>
      <c r="C13413" s="192" t="s">
        <v>29797</v>
      </c>
      <c r="D13413" s="192" t="s">
        <v>29797</v>
      </c>
      <c r="E13413" s="192" t="s">
        <v>29797</v>
      </c>
      <c r="F13413" s="192" t="s">
        <v>29797</v>
      </c>
      <c r="G13413" s="192" t="s">
        <v>29797</v>
      </c>
      <c r="H13413" s="192" t="s">
        <v>31476</v>
      </c>
      <c r="I13413" s="192" t="s">
        <v>31477</v>
      </c>
      <c r="J13413" s="192" t="s">
        <v>29821</v>
      </c>
      <c r="K13413" s="192" t="s">
        <v>5062</v>
      </c>
      <c r="L13413" s="192" t="s">
        <v>1447</v>
      </c>
    </row>
    <row r="13414" spans="1:12" ht="15" x14ac:dyDescent="0.25">
      <c r="A13414" s="189" t="s">
        <v>18538</v>
      </c>
      <c r="B13414" s="190" t="s">
        <v>22391</v>
      </c>
      <c r="C13414" s="190" t="s">
        <v>29797</v>
      </c>
      <c r="D13414" s="190" t="s">
        <v>29797</v>
      </c>
      <c r="E13414" s="190" t="s">
        <v>29797</v>
      </c>
      <c r="F13414" s="190" t="s">
        <v>29797</v>
      </c>
      <c r="G13414" s="190" t="s">
        <v>29797</v>
      </c>
      <c r="H13414" s="190" t="s">
        <v>29797</v>
      </c>
      <c r="I13414" s="190" t="s">
        <v>29797</v>
      </c>
      <c r="J13414" s="190" t="s">
        <v>29797</v>
      </c>
      <c r="K13414" s="190" t="s">
        <v>29797</v>
      </c>
      <c r="L13414" s="190" t="s">
        <v>29797</v>
      </c>
    </row>
    <row r="13415" spans="1:12" ht="15" x14ac:dyDescent="0.25">
      <c r="A13415" s="191" t="s">
        <v>13759</v>
      </c>
      <c r="B13415" s="192" t="s">
        <v>13760</v>
      </c>
      <c r="C13415" s="192" t="s">
        <v>29812</v>
      </c>
      <c r="D13415" s="192" t="s">
        <v>29797</v>
      </c>
      <c r="E13415" s="192" t="s">
        <v>31221</v>
      </c>
      <c r="F13415" s="192" t="s">
        <v>29797</v>
      </c>
      <c r="G13415" s="192" t="s">
        <v>29797</v>
      </c>
      <c r="H13415" s="192" t="s">
        <v>32379</v>
      </c>
      <c r="I13415" s="192" t="s">
        <v>5073</v>
      </c>
      <c r="J13415" s="192" t="s">
        <v>31325</v>
      </c>
      <c r="K13415" s="192" t="s">
        <v>5073</v>
      </c>
      <c r="L13415" s="192" t="s">
        <v>1447</v>
      </c>
    </row>
    <row r="13416" spans="1:12" ht="15" x14ac:dyDescent="0.25">
      <c r="A13416" s="189" t="s">
        <v>18539</v>
      </c>
      <c r="B13416" s="190" t="s">
        <v>22392</v>
      </c>
      <c r="C13416" s="190" t="s">
        <v>29797</v>
      </c>
      <c r="D13416" s="190" t="s">
        <v>29797</v>
      </c>
      <c r="E13416" s="190" t="s">
        <v>29797</v>
      </c>
      <c r="F13416" s="190" t="s">
        <v>29797</v>
      </c>
      <c r="G13416" s="190" t="s">
        <v>29797</v>
      </c>
      <c r="H13416" s="190" t="s">
        <v>29797</v>
      </c>
      <c r="I13416" s="190" t="s">
        <v>29797</v>
      </c>
      <c r="J13416" s="190" t="s">
        <v>29797</v>
      </c>
      <c r="K13416" s="190" t="s">
        <v>29797</v>
      </c>
      <c r="L13416" s="190" t="s">
        <v>29797</v>
      </c>
    </row>
    <row r="13417" spans="1:12" ht="15" x14ac:dyDescent="0.25">
      <c r="A13417" s="191" t="s">
        <v>29170</v>
      </c>
      <c r="B13417" s="192" t="s">
        <v>29171</v>
      </c>
      <c r="C13417" s="192" t="s">
        <v>29797</v>
      </c>
      <c r="D13417" s="192" t="s">
        <v>29797</v>
      </c>
      <c r="E13417" s="192" t="s">
        <v>29797</v>
      </c>
      <c r="F13417" s="192" t="s">
        <v>29797</v>
      </c>
      <c r="G13417" s="192" t="s">
        <v>29797</v>
      </c>
      <c r="H13417" s="192" t="s">
        <v>33410</v>
      </c>
      <c r="I13417" s="192" t="s">
        <v>32748</v>
      </c>
      <c r="J13417" s="192" t="s">
        <v>29941</v>
      </c>
      <c r="K13417" s="192" t="s">
        <v>7892</v>
      </c>
      <c r="L13417" s="192" t="s">
        <v>1447</v>
      </c>
    </row>
    <row r="13418" spans="1:12" ht="15" x14ac:dyDescent="0.25">
      <c r="A13418" s="189" t="s">
        <v>18540</v>
      </c>
      <c r="B13418" s="190" t="s">
        <v>29172</v>
      </c>
      <c r="C13418" s="190" t="s">
        <v>29797</v>
      </c>
      <c r="D13418" s="190" t="s">
        <v>29797</v>
      </c>
      <c r="E13418" s="190" t="s">
        <v>29797</v>
      </c>
      <c r="F13418" s="190" t="s">
        <v>29797</v>
      </c>
      <c r="G13418" s="190" t="s">
        <v>29797</v>
      </c>
      <c r="H13418" s="190" t="s">
        <v>31376</v>
      </c>
      <c r="I13418" s="190" t="s">
        <v>5062</v>
      </c>
      <c r="J13418" s="190" t="s">
        <v>29821</v>
      </c>
      <c r="K13418" s="190" t="s">
        <v>5062</v>
      </c>
      <c r="L13418" s="190" t="s">
        <v>1447</v>
      </c>
    </row>
    <row r="13419" spans="1:12" ht="15" x14ac:dyDescent="0.25">
      <c r="A13419" s="191" t="s">
        <v>13761</v>
      </c>
      <c r="B13419" s="192" t="s">
        <v>13762</v>
      </c>
      <c r="C13419" s="192" t="s">
        <v>29797</v>
      </c>
      <c r="D13419" s="192" t="s">
        <v>29797</v>
      </c>
      <c r="E13419" s="192" t="s">
        <v>29797</v>
      </c>
      <c r="F13419" s="192" t="s">
        <v>29797</v>
      </c>
      <c r="G13419" s="192" t="s">
        <v>29797</v>
      </c>
      <c r="H13419" s="192" t="s">
        <v>29797</v>
      </c>
      <c r="I13419" s="192" t="s">
        <v>29797</v>
      </c>
      <c r="J13419" s="192" t="s">
        <v>29797</v>
      </c>
      <c r="K13419" s="192" t="s">
        <v>29797</v>
      </c>
      <c r="L13419" s="192" t="s">
        <v>29797</v>
      </c>
    </row>
    <row r="13420" spans="1:12" ht="15" x14ac:dyDescent="0.25">
      <c r="A13420" s="189" t="s">
        <v>10764</v>
      </c>
      <c r="B13420" s="190" t="s">
        <v>10765</v>
      </c>
      <c r="C13420" s="190" t="s">
        <v>29797</v>
      </c>
      <c r="D13420" s="190" t="s">
        <v>29797</v>
      </c>
      <c r="E13420" s="190" t="s">
        <v>29797</v>
      </c>
      <c r="F13420" s="190" t="s">
        <v>29797</v>
      </c>
      <c r="G13420" s="190" t="s">
        <v>29797</v>
      </c>
      <c r="H13420" s="190" t="s">
        <v>31455</v>
      </c>
      <c r="I13420" s="190" t="s">
        <v>30567</v>
      </c>
      <c r="J13420" s="190" t="s">
        <v>29821</v>
      </c>
      <c r="K13420" s="190" t="s">
        <v>5062</v>
      </c>
      <c r="L13420" s="190" t="s">
        <v>1447</v>
      </c>
    </row>
    <row r="13421" spans="1:12" ht="15" x14ac:dyDescent="0.25">
      <c r="A13421" s="191" t="s">
        <v>6926</v>
      </c>
      <c r="B13421" s="192" t="s">
        <v>2428</v>
      </c>
      <c r="C13421" s="192" t="s">
        <v>29797</v>
      </c>
      <c r="D13421" s="192" t="s">
        <v>29797</v>
      </c>
      <c r="E13421" s="192" t="s">
        <v>29797</v>
      </c>
      <c r="F13421" s="192" t="s">
        <v>29797</v>
      </c>
      <c r="G13421" s="192" t="s">
        <v>29797</v>
      </c>
      <c r="H13421" s="192" t="s">
        <v>32680</v>
      </c>
      <c r="I13421" s="192" t="s">
        <v>32681</v>
      </c>
      <c r="J13421" s="192" t="s">
        <v>30051</v>
      </c>
      <c r="K13421" s="192" t="s">
        <v>10124</v>
      </c>
      <c r="L13421" s="192" t="s">
        <v>1447</v>
      </c>
    </row>
    <row r="13422" spans="1:12" ht="15" x14ac:dyDescent="0.25">
      <c r="A13422" s="189" t="s">
        <v>14605</v>
      </c>
      <c r="B13422" s="190" t="s">
        <v>14606</v>
      </c>
      <c r="C13422" s="190" t="s">
        <v>29797</v>
      </c>
      <c r="D13422" s="190" t="s">
        <v>29797</v>
      </c>
      <c r="E13422" s="190" t="s">
        <v>29797</v>
      </c>
      <c r="F13422" s="190" t="s">
        <v>29797</v>
      </c>
      <c r="G13422" s="190" t="s">
        <v>29797</v>
      </c>
      <c r="H13422" s="190" t="s">
        <v>31460</v>
      </c>
      <c r="I13422" s="190" t="s">
        <v>29942</v>
      </c>
      <c r="J13422" s="190" t="s">
        <v>29821</v>
      </c>
      <c r="K13422" s="190" t="s">
        <v>5062</v>
      </c>
      <c r="L13422" s="190" t="s">
        <v>1447</v>
      </c>
    </row>
    <row r="13423" spans="1:12" ht="15" x14ac:dyDescent="0.25">
      <c r="A13423" s="191" t="s">
        <v>6927</v>
      </c>
      <c r="B13423" s="192" t="s">
        <v>2429</v>
      </c>
      <c r="C13423" s="192" t="s">
        <v>29797</v>
      </c>
      <c r="D13423" s="192" t="s">
        <v>29797</v>
      </c>
      <c r="E13423" s="192" t="s">
        <v>29797</v>
      </c>
      <c r="F13423" s="192" t="s">
        <v>29797</v>
      </c>
      <c r="G13423" s="192" t="s">
        <v>29797</v>
      </c>
      <c r="H13423" s="192" t="s">
        <v>31376</v>
      </c>
      <c r="I13423" s="192" t="s">
        <v>5062</v>
      </c>
      <c r="J13423" s="192" t="s">
        <v>29821</v>
      </c>
      <c r="K13423" s="192" t="s">
        <v>5062</v>
      </c>
      <c r="L13423" s="192" t="s">
        <v>1447</v>
      </c>
    </row>
    <row r="13424" spans="1:12" ht="15" x14ac:dyDescent="0.25">
      <c r="A13424" s="189" t="s">
        <v>29173</v>
      </c>
      <c r="B13424" s="190" t="s">
        <v>29174</v>
      </c>
      <c r="C13424" s="190" t="s">
        <v>29797</v>
      </c>
      <c r="D13424" s="190" t="s">
        <v>29797</v>
      </c>
      <c r="E13424" s="190" t="s">
        <v>31222</v>
      </c>
      <c r="F13424" s="190" t="s">
        <v>29797</v>
      </c>
      <c r="G13424" s="190" t="s">
        <v>29797</v>
      </c>
      <c r="H13424" s="190" t="s">
        <v>31702</v>
      </c>
      <c r="I13424" s="190" t="s">
        <v>5073</v>
      </c>
      <c r="J13424" s="190" t="s">
        <v>31325</v>
      </c>
      <c r="K13424" s="190" t="s">
        <v>5073</v>
      </c>
      <c r="L13424" s="190" t="s">
        <v>1447</v>
      </c>
    </row>
    <row r="13425" spans="1:12" ht="15" x14ac:dyDescent="0.25">
      <c r="A13425" s="191" t="s">
        <v>29175</v>
      </c>
      <c r="B13425" s="192" t="s">
        <v>22393</v>
      </c>
      <c r="C13425" s="192" t="s">
        <v>29797</v>
      </c>
      <c r="D13425" s="192" t="s">
        <v>29797</v>
      </c>
      <c r="E13425" s="192" t="s">
        <v>29797</v>
      </c>
      <c r="F13425" s="192" t="s">
        <v>29797</v>
      </c>
      <c r="G13425" s="192" t="s">
        <v>29797</v>
      </c>
      <c r="H13425" s="192" t="s">
        <v>29797</v>
      </c>
      <c r="I13425" s="192" t="s">
        <v>29797</v>
      </c>
      <c r="J13425" s="192" t="s">
        <v>29797</v>
      </c>
      <c r="K13425" s="192" t="s">
        <v>29797</v>
      </c>
      <c r="L13425" s="192" t="s">
        <v>1438</v>
      </c>
    </row>
    <row r="13426" spans="1:12" ht="15" x14ac:dyDescent="0.25">
      <c r="A13426" s="189" t="s">
        <v>29176</v>
      </c>
      <c r="B13426" s="190" t="s">
        <v>29177</v>
      </c>
      <c r="C13426" s="190" t="s">
        <v>29797</v>
      </c>
      <c r="D13426" s="190" t="s">
        <v>29797</v>
      </c>
      <c r="E13426" s="190" t="s">
        <v>29797</v>
      </c>
      <c r="F13426" s="190" t="s">
        <v>29797</v>
      </c>
      <c r="G13426" s="190" t="s">
        <v>29797</v>
      </c>
      <c r="H13426" s="190" t="s">
        <v>31924</v>
      </c>
      <c r="I13426" s="190" t="s">
        <v>5073</v>
      </c>
      <c r="J13426" s="190" t="s">
        <v>31325</v>
      </c>
      <c r="K13426" s="190" t="s">
        <v>5073</v>
      </c>
      <c r="L13426" s="190" t="s">
        <v>1447</v>
      </c>
    </row>
    <row r="13427" spans="1:12" ht="15" x14ac:dyDescent="0.25">
      <c r="A13427" s="191" t="s">
        <v>18541</v>
      </c>
      <c r="B13427" s="192" t="s">
        <v>22394</v>
      </c>
      <c r="C13427" s="192" t="s">
        <v>29797</v>
      </c>
      <c r="D13427" s="192" t="s">
        <v>29797</v>
      </c>
      <c r="E13427" s="192" t="s">
        <v>29797</v>
      </c>
      <c r="F13427" s="192" t="s">
        <v>29797</v>
      </c>
      <c r="G13427" s="192" t="s">
        <v>29797</v>
      </c>
      <c r="H13427" s="192" t="s">
        <v>29797</v>
      </c>
      <c r="I13427" s="192" t="s">
        <v>29797</v>
      </c>
      <c r="J13427" s="192" t="s">
        <v>29797</v>
      </c>
      <c r="K13427" s="192" t="s">
        <v>29797</v>
      </c>
      <c r="L13427" s="192" t="s">
        <v>29797</v>
      </c>
    </row>
    <row r="13428" spans="1:12" ht="15" x14ac:dyDescent="0.25">
      <c r="A13428" s="189" t="s">
        <v>6928</v>
      </c>
      <c r="B13428" s="190" t="s">
        <v>2430</v>
      </c>
      <c r="C13428" s="190" t="s">
        <v>29797</v>
      </c>
      <c r="D13428" s="190" t="s">
        <v>29797</v>
      </c>
      <c r="E13428" s="190" t="s">
        <v>29797</v>
      </c>
      <c r="F13428" s="190" t="s">
        <v>29797</v>
      </c>
      <c r="G13428" s="190" t="s">
        <v>29797</v>
      </c>
      <c r="H13428" s="190" t="s">
        <v>33046</v>
      </c>
      <c r="I13428" s="190" t="s">
        <v>5078</v>
      </c>
      <c r="J13428" s="190" t="s">
        <v>29826</v>
      </c>
      <c r="K13428" s="190" t="s">
        <v>5078</v>
      </c>
      <c r="L13428" s="190" t="s">
        <v>1447</v>
      </c>
    </row>
    <row r="13429" spans="1:12" ht="15" x14ac:dyDescent="0.25">
      <c r="A13429" s="191" t="s">
        <v>10766</v>
      </c>
      <c r="B13429" s="192" t="s">
        <v>10767</v>
      </c>
      <c r="C13429" s="192" t="s">
        <v>29797</v>
      </c>
      <c r="D13429" s="192" t="s">
        <v>29797</v>
      </c>
      <c r="E13429" s="192" t="s">
        <v>29797</v>
      </c>
      <c r="F13429" s="192" t="s">
        <v>29797</v>
      </c>
      <c r="G13429" s="192" t="s">
        <v>29797</v>
      </c>
      <c r="H13429" s="192" t="s">
        <v>31692</v>
      </c>
      <c r="I13429" s="192" t="s">
        <v>31693</v>
      </c>
      <c r="J13429" s="192" t="s">
        <v>29826</v>
      </c>
      <c r="K13429" s="192" t="s">
        <v>5078</v>
      </c>
      <c r="L13429" s="192" t="s">
        <v>1447</v>
      </c>
    </row>
    <row r="13430" spans="1:12" ht="15" x14ac:dyDescent="0.25">
      <c r="A13430" s="189" t="s">
        <v>29178</v>
      </c>
      <c r="B13430" s="190" t="s">
        <v>10768</v>
      </c>
      <c r="C13430" s="190" t="s">
        <v>29797</v>
      </c>
      <c r="D13430" s="190" t="s">
        <v>29797</v>
      </c>
      <c r="E13430" s="190" t="s">
        <v>29797</v>
      </c>
      <c r="F13430" s="190" t="s">
        <v>29797</v>
      </c>
      <c r="G13430" s="190" t="s">
        <v>29797</v>
      </c>
      <c r="H13430" s="190" t="s">
        <v>29797</v>
      </c>
      <c r="I13430" s="190" t="s">
        <v>29797</v>
      </c>
      <c r="J13430" s="190" t="s">
        <v>29797</v>
      </c>
      <c r="K13430" s="190" t="s">
        <v>29797</v>
      </c>
      <c r="L13430" s="190" t="s">
        <v>1442</v>
      </c>
    </row>
    <row r="13431" spans="1:12" ht="15" x14ac:dyDescent="0.25">
      <c r="A13431" s="191" t="s">
        <v>29179</v>
      </c>
      <c r="B13431" s="192" t="s">
        <v>29180</v>
      </c>
      <c r="C13431" s="192" t="s">
        <v>29797</v>
      </c>
      <c r="D13431" s="192" t="s">
        <v>29797</v>
      </c>
      <c r="E13431" s="192" t="s">
        <v>29797</v>
      </c>
      <c r="F13431" s="192" t="s">
        <v>29797</v>
      </c>
      <c r="G13431" s="192" t="s">
        <v>29797</v>
      </c>
      <c r="H13431" s="192" t="s">
        <v>29797</v>
      </c>
      <c r="I13431" s="192" t="s">
        <v>29797</v>
      </c>
      <c r="J13431" s="192" t="s">
        <v>29797</v>
      </c>
      <c r="K13431" s="192" t="s">
        <v>29797</v>
      </c>
      <c r="L13431" s="192" t="s">
        <v>2704</v>
      </c>
    </row>
    <row r="13432" spans="1:12" ht="15" x14ac:dyDescent="0.25">
      <c r="A13432" s="189" t="s">
        <v>29181</v>
      </c>
      <c r="B13432" s="190" t="s">
        <v>2431</v>
      </c>
      <c r="C13432" s="190" t="s">
        <v>29797</v>
      </c>
      <c r="D13432" s="190" t="s">
        <v>29797</v>
      </c>
      <c r="E13432" s="190" t="s">
        <v>29797</v>
      </c>
      <c r="F13432" s="190" t="s">
        <v>29797</v>
      </c>
      <c r="G13432" s="190" t="s">
        <v>29797</v>
      </c>
      <c r="H13432" s="190" t="s">
        <v>29797</v>
      </c>
      <c r="I13432" s="190" t="s">
        <v>29797</v>
      </c>
      <c r="J13432" s="190" t="s">
        <v>29797</v>
      </c>
      <c r="K13432" s="190" t="s">
        <v>29797</v>
      </c>
      <c r="L13432" s="190" t="s">
        <v>2704</v>
      </c>
    </row>
    <row r="13433" spans="1:12" ht="15" x14ac:dyDescent="0.25">
      <c r="A13433" s="191" t="s">
        <v>18542</v>
      </c>
      <c r="B13433" s="192" t="s">
        <v>22395</v>
      </c>
      <c r="C13433" s="192" t="s">
        <v>29797</v>
      </c>
      <c r="D13433" s="192" t="s">
        <v>29797</v>
      </c>
      <c r="E13433" s="192" t="s">
        <v>29797</v>
      </c>
      <c r="F13433" s="192" t="s">
        <v>29797</v>
      </c>
      <c r="G13433" s="192" t="s">
        <v>29797</v>
      </c>
      <c r="H13433" s="192" t="s">
        <v>29797</v>
      </c>
      <c r="I13433" s="192" t="s">
        <v>29797</v>
      </c>
      <c r="J13433" s="192" t="s">
        <v>29797</v>
      </c>
      <c r="K13433" s="192" t="s">
        <v>29797</v>
      </c>
      <c r="L13433" s="192" t="s">
        <v>29797</v>
      </c>
    </row>
    <row r="13434" spans="1:12" ht="15" x14ac:dyDescent="0.25">
      <c r="A13434" s="189" t="s">
        <v>29182</v>
      </c>
      <c r="B13434" s="190" t="s">
        <v>2432</v>
      </c>
      <c r="C13434" s="190" t="s">
        <v>29797</v>
      </c>
      <c r="D13434" s="190" t="s">
        <v>29797</v>
      </c>
      <c r="E13434" s="190" t="s">
        <v>29797</v>
      </c>
      <c r="F13434" s="190" t="s">
        <v>29797</v>
      </c>
      <c r="G13434" s="190" t="s">
        <v>29797</v>
      </c>
      <c r="H13434" s="190" t="s">
        <v>29797</v>
      </c>
      <c r="I13434" s="190" t="s">
        <v>29797</v>
      </c>
      <c r="J13434" s="190" t="s">
        <v>29797</v>
      </c>
      <c r="K13434" s="190" t="s">
        <v>29797</v>
      </c>
      <c r="L13434" s="190" t="s">
        <v>2704</v>
      </c>
    </row>
    <row r="13435" spans="1:12" ht="15" x14ac:dyDescent="0.25">
      <c r="A13435" s="191" t="s">
        <v>10769</v>
      </c>
      <c r="B13435" s="192" t="s">
        <v>10770</v>
      </c>
      <c r="C13435" s="192" t="s">
        <v>29797</v>
      </c>
      <c r="D13435" s="192" t="s">
        <v>29797</v>
      </c>
      <c r="E13435" s="192" t="s">
        <v>29797</v>
      </c>
      <c r="F13435" s="192" t="s">
        <v>29797</v>
      </c>
      <c r="G13435" s="192" t="s">
        <v>29797</v>
      </c>
      <c r="H13435" s="192" t="s">
        <v>29797</v>
      </c>
      <c r="I13435" s="192" t="s">
        <v>29797</v>
      </c>
      <c r="J13435" s="192" t="s">
        <v>31347</v>
      </c>
      <c r="K13435" s="192" t="s">
        <v>31348</v>
      </c>
      <c r="L13435" s="192" t="s">
        <v>1448</v>
      </c>
    </row>
    <row r="13436" spans="1:12" ht="15" x14ac:dyDescent="0.25">
      <c r="A13436" s="189" t="s">
        <v>6929</v>
      </c>
      <c r="B13436" s="190" t="s">
        <v>2433</v>
      </c>
      <c r="C13436" s="190" t="s">
        <v>29797</v>
      </c>
      <c r="D13436" s="190" t="s">
        <v>29797</v>
      </c>
      <c r="E13436" s="190" t="s">
        <v>29797</v>
      </c>
      <c r="F13436" s="190" t="s">
        <v>29797</v>
      </c>
      <c r="G13436" s="190" t="s">
        <v>29797</v>
      </c>
      <c r="H13436" s="190" t="s">
        <v>29797</v>
      </c>
      <c r="I13436" s="190" t="s">
        <v>29797</v>
      </c>
      <c r="J13436" s="190" t="s">
        <v>31347</v>
      </c>
      <c r="K13436" s="190" t="s">
        <v>31348</v>
      </c>
      <c r="L13436" s="190" t="s">
        <v>1448</v>
      </c>
    </row>
    <row r="13437" spans="1:12" ht="15" x14ac:dyDescent="0.25">
      <c r="A13437" s="191" t="s">
        <v>6930</v>
      </c>
      <c r="B13437" s="192" t="s">
        <v>2434</v>
      </c>
      <c r="C13437" s="192" t="s">
        <v>29797</v>
      </c>
      <c r="D13437" s="192" t="s">
        <v>29797</v>
      </c>
      <c r="E13437" s="192" t="s">
        <v>29797</v>
      </c>
      <c r="F13437" s="192" t="s">
        <v>29797</v>
      </c>
      <c r="G13437" s="192" t="s">
        <v>29797</v>
      </c>
      <c r="H13437" s="192" t="s">
        <v>31312</v>
      </c>
      <c r="I13437" s="192" t="s">
        <v>31313</v>
      </c>
      <c r="J13437" s="192" t="s">
        <v>29821</v>
      </c>
      <c r="K13437" s="192" t="s">
        <v>5062</v>
      </c>
      <c r="L13437" s="192" t="s">
        <v>1447</v>
      </c>
    </row>
    <row r="13438" spans="1:12" ht="15" x14ac:dyDescent="0.25">
      <c r="A13438" s="189" t="s">
        <v>6931</v>
      </c>
      <c r="B13438" s="190" t="s">
        <v>2435</v>
      </c>
      <c r="C13438" s="190" t="s">
        <v>29797</v>
      </c>
      <c r="D13438" s="190" t="s">
        <v>29797</v>
      </c>
      <c r="E13438" s="190" t="s">
        <v>29797</v>
      </c>
      <c r="F13438" s="190" t="s">
        <v>29797</v>
      </c>
      <c r="G13438" s="190" t="s">
        <v>29797</v>
      </c>
      <c r="H13438" s="190" t="s">
        <v>31312</v>
      </c>
      <c r="I13438" s="190" t="s">
        <v>31313</v>
      </c>
      <c r="J13438" s="190" t="s">
        <v>29821</v>
      </c>
      <c r="K13438" s="190" t="s">
        <v>5062</v>
      </c>
      <c r="L13438" s="190" t="s">
        <v>1447</v>
      </c>
    </row>
    <row r="13439" spans="1:12" ht="15" x14ac:dyDescent="0.25">
      <c r="A13439" s="191" t="s">
        <v>29183</v>
      </c>
      <c r="B13439" s="192" t="s">
        <v>10771</v>
      </c>
      <c r="C13439" s="192" t="s">
        <v>29797</v>
      </c>
      <c r="D13439" s="192" t="s">
        <v>29797</v>
      </c>
      <c r="E13439" s="192" t="s">
        <v>29797</v>
      </c>
      <c r="F13439" s="192" t="s">
        <v>29797</v>
      </c>
      <c r="G13439" s="192" t="s">
        <v>29797</v>
      </c>
      <c r="H13439" s="192" t="s">
        <v>29797</v>
      </c>
      <c r="I13439" s="192" t="s">
        <v>29797</v>
      </c>
      <c r="J13439" s="192" t="s">
        <v>29797</v>
      </c>
      <c r="K13439" s="192" t="s">
        <v>29797</v>
      </c>
      <c r="L13439" s="192" t="s">
        <v>2704</v>
      </c>
    </row>
    <row r="13440" spans="1:12" ht="15" x14ac:dyDescent="0.25">
      <c r="A13440" s="189" t="s">
        <v>6932</v>
      </c>
      <c r="B13440" s="190" t="s">
        <v>2436</v>
      </c>
      <c r="C13440" s="190" t="s">
        <v>29812</v>
      </c>
      <c r="D13440" s="190" t="s">
        <v>29824</v>
      </c>
      <c r="E13440" s="190" t="s">
        <v>31223</v>
      </c>
      <c r="F13440" s="190" t="s">
        <v>29804</v>
      </c>
      <c r="G13440" s="190" t="s">
        <v>29875</v>
      </c>
      <c r="H13440" s="190" t="s">
        <v>31432</v>
      </c>
      <c r="I13440" s="190" t="s">
        <v>31433</v>
      </c>
      <c r="J13440" s="190" t="s">
        <v>29821</v>
      </c>
      <c r="K13440" s="190" t="s">
        <v>5062</v>
      </c>
      <c r="L13440" s="190" t="s">
        <v>1447</v>
      </c>
    </row>
    <row r="13441" spans="1:12" ht="15" x14ac:dyDescent="0.25">
      <c r="A13441" s="191" t="s">
        <v>10772</v>
      </c>
      <c r="B13441" s="192" t="s">
        <v>10773</v>
      </c>
      <c r="C13441" s="192" t="s">
        <v>29797</v>
      </c>
      <c r="D13441" s="192" t="s">
        <v>29797</v>
      </c>
      <c r="E13441" s="192" t="s">
        <v>29797</v>
      </c>
      <c r="F13441" s="192" t="s">
        <v>29797</v>
      </c>
      <c r="G13441" s="192" t="s">
        <v>29797</v>
      </c>
      <c r="H13441" s="192" t="s">
        <v>29797</v>
      </c>
      <c r="I13441" s="192" t="s">
        <v>29797</v>
      </c>
      <c r="J13441" s="192" t="s">
        <v>31347</v>
      </c>
      <c r="K13441" s="192" t="s">
        <v>31348</v>
      </c>
      <c r="L13441" s="192" t="s">
        <v>1442</v>
      </c>
    </row>
    <row r="13442" spans="1:12" ht="15" x14ac:dyDescent="0.25">
      <c r="A13442" s="189" t="s">
        <v>6933</v>
      </c>
      <c r="B13442" s="190" t="s">
        <v>2437</v>
      </c>
      <c r="C13442" s="190" t="s">
        <v>29797</v>
      </c>
      <c r="D13442" s="190" t="s">
        <v>29797</v>
      </c>
      <c r="E13442" s="190" t="s">
        <v>29797</v>
      </c>
      <c r="F13442" s="190" t="s">
        <v>29797</v>
      </c>
      <c r="G13442" s="190" t="s">
        <v>29797</v>
      </c>
      <c r="H13442" s="190" t="s">
        <v>29797</v>
      </c>
      <c r="I13442" s="190" t="s">
        <v>29797</v>
      </c>
      <c r="J13442" s="190" t="s">
        <v>29821</v>
      </c>
      <c r="K13442" s="190" t="s">
        <v>5062</v>
      </c>
      <c r="L13442" s="190" t="s">
        <v>1447</v>
      </c>
    </row>
    <row r="13443" spans="1:12" ht="15" x14ac:dyDescent="0.25">
      <c r="A13443" s="191" t="s">
        <v>10774</v>
      </c>
      <c r="B13443" s="192" t="s">
        <v>10775</v>
      </c>
      <c r="C13443" s="192" t="s">
        <v>29797</v>
      </c>
      <c r="D13443" s="192" t="s">
        <v>29797</v>
      </c>
      <c r="E13443" s="192" t="s">
        <v>29797</v>
      </c>
      <c r="F13443" s="192" t="s">
        <v>29797</v>
      </c>
      <c r="G13443" s="192" t="s">
        <v>29797</v>
      </c>
      <c r="H13443" s="192" t="s">
        <v>32443</v>
      </c>
      <c r="I13443" s="192" t="s">
        <v>6089</v>
      </c>
      <c r="J13443" s="192" t="s">
        <v>30187</v>
      </c>
      <c r="K13443" s="192" t="s">
        <v>6089</v>
      </c>
      <c r="L13443" s="192" t="s">
        <v>1447</v>
      </c>
    </row>
    <row r="13444" spans="1:12" ht="15" x14ac:dyDescent="0.25">
      <c r="A13444" s="189" t="s">
        <v>18543</v>
      </c>
      <c r="B13444" s="190" t="s">
        <v>22396</v>
      </c>
      <c r="C13444" s="190" t="s">
        <v>29797</v>
      </c>
      <c r="D13444" s="190" t="s">
        <v>29797</v>
      </c>
      <c r="E13444" s="190" t="s">
        <v>29797</v>
      </c>
      <c r="F13444" s="190" t="s">
        <v>29797</v>
      </c>
      <c r="G13444" s="190" t="s">
        <v>29797</v>
      </c>
      <c r="H13444" s="190" t="s">
        <v>31314</v>
      </c>
      <c r="I13444" s="190" t="s">
        <v>5062</v>
      </c>
      <c r="J13444" s="190" t="s">
        <v>29821</v>
      </c>
      <c r="K13444" s="190" t="s">
        <v>5062</v>
      </c>
      <c r="L13444" s="190" t="s">
        <v>1447</v>
      </c>
    </row>
    <row r="13445" spans="1:12" ht="15" x14ac:dyDescent="0.25">
      <c r="A13445" s="191" t="s">
        <v>10776</v>
      </c>
      <c r="B13445" s="192" t="s">
        <v>10777</v>
      </c>
      <c r="C13445" s="192" t="s">
        <v>29797</v>
      </c>
      <c r="D13445" s="192" t="s">
        <v>29797</v>
      </c>
      <c r="E13445" s="192" t="s">
        <v>29797</v>
      </c>
      <c r="F13445" s="192" t="s">
        <v>29797</v>
      </c>
      <c r="G13445" s="192" t="s">
        <v>29797</v>
      </c>
      <c r="H13445" s="192" t="s">
        <v>31573</v>
      </c>
      <c r="I13445" s="192" t="s">
        <v>31574</v>
      </c>
      <c r="J13445" s="192" t="s">
        <v>29821</v>
      </c>
      <c r="K13445" s="192" t="s">
        <v>5062</v>
      </c>
      <c r="L13445" s="192" t="s">
        <v>1447</v>
      </c>
    </row>
    <row r="13446" spans="1:12" ht="15" x14ac:dyDescent="0.25">
      <c r="A13446" s="189" t="s">
        <v>29184</v>
      </c>
      <c r="B13446" s="190" t="s">
        <v>29185</v>
      </c>
      <c r="C13446" s="190" t="s">
        <v>29797</v>
      </c>
      <c r="D13446" s="190" t="s">
        <v>29797</v>
      </c>
      <c r="E13446" s="190" t="s">
        <v>29797</v>
      </c>
      <c r="F13446" s="190" t="s">
        <v>29797</v>
      </c>
      <c r="G13446" s="190" t="s">
        <v>29797</v>
      </c>
      <c r="H13446" s="190" t="s">
        <v>31342</v>
      </c>
      <c r="I13446" s="190" t="s">
        <v>31343</v>
      </c>
      <c r="J13446" s="190" t="s">
        <v>29821</v>
      </c>
      <c r="K13446" s="190" t="s">
        <v>5062</v>
      </c>
      <c r="L13446" s="190" t="s">
        <v>1447</v>
      </c>
    </row>
    <row r="13447" spans="1:12" ht="15" x14ac:dyDescent="0.25">
      <c r="A13447" s="191" t="s">
        <v>29186</v>
      </c>
      <c r="B13447" s="192" t="s">
        <v>22397</v>
      </c>
      <c r="C13447" s="192" t="s">
        <v>29797</v>
      </c>
      <c r="D13447" s="192" t="s">
        <v>29797</v>
      </c>
      <c r="E13447" s="192" t="s">
        <v>29797</v>
      </c>
      <c r="F13447" s="192" t="s">
        <v>29797</v>
      </c>
      <c r="G13447" s="192" t="s">
        <v>29797</v>
      </c>
      <c r="H13447" s="192" t="s">
        <v>29797</v>
      </c>
      <c r="I13447" s="192" t="s">
        <v>29797</v>
      </c>
      <c r="J13447" s="192" t="s">
        <v>29797</v>
      </c>
      <c r="K13447" s="192" t="s">
        <v>29797</v>
      </c>
      <c r="L13447" s="192" t="s">
        <v>1466</v>
      </c>
    </row>
    <row r="13448" spans="1:12" ht="15" x14ac:dyDescent="0.25">
      <c r="A13448" s="189" t="s">
        <v>10778</v>
      </c>
      <c r="B13448" s="190" t="s">
        <v>10779</v>
      </c>
      <c r="C13448" s="190" t="s">
        <v>29797</v>
      </c>
      <c r="D13448" s="190" t="s">
        <v>29797</v>
      </c>
      <c r="E13448" s="190" t="s">
        <v>29797</v>
      </c>
      <c r="F13448" s="190" t="s">
        <v>29797</v>
      </c>
      <c r="G13448" s="190" t="s">
        <v>29797</v>
      </c>
      <c r="H13448" s="190" t="s">
        <v>31314</v>
      </c>
      <c r="I13448" s="190" t="s">
        <v>5062</v>
      </c>
      <c r="J13448" s="190" t="s">
        <v>29821</v>
      </c>
      <c r="K13448" s="190" t="s">
        <v>5062</v>
      </c>
      <c r="L13448" s="190" t="s">
        <v>1447</v>
      </c>
    </row>
    <row r="13449" spans="1:12" ht="15" x14ac:dyDescent="0.25">
      <c r="A13449" s="191" t="s">
        <v>29187</v>
      </c>
      <c r="B13449" s="192" t="s">
        <v>29188</v>
      </c>
      <c r="C13449" s="192" t="s">
        <v>29797</v>
      </c>
      <c r="D13449" s="192" t="s">
        <v>29797</v>
      </c>
      <c r="E13449" s="192" t="s">
        <v>31224</v>
      </c>
      <c r="F13449" s="192" t="s">
        <v>29797</v>
      </c>
      <c r="G13449" s="192" t="s">
        <v>29797</v>
      </c>
      <c r="H13449" s="192" t="s">
        <v>32195</v>
      </c>
      <c r="I13449" s="192" t="s">
        <v>32196</v>
      </c>
      <c r="J13449" s="192" t="s">
        <v>29821</v>
      </c>
      <c r="K13449" s="192" t="s">
        <v>5062</v>
      </c>
      <c r="L13449" s="192" t="s">
        <v>1447</v>
      </c>
    </row>
    <row r="13450" spans="1:12" ht="15" x14ac:dyDescent="0.25">
      <c r="A13450" s="189" t="s">
        <v>18544</v>
      </c>
      <c r="B13450" s="190" t="s">
        <v>22398</v>
      </c>
      <c r="C13450" s="190" t="s">
        <v>29797</v>
      </c>
      <c r="D13450" s="190" t="s">
        <v>29797</v>
      </c>
      <c r="E13450" s="190" t="s">
        <v>29797</v>
      </c>
      <c r="F13450" s="190" t="s">
        <v>29797</v>
      </c>
      <c r="G13450" s="190" t="s">
        <v>29797</v>
      </c>
      <c r="H13450" s="190" t="s">
        <v>31560</v>
      </c>
      <c r="I13450" s="190" t="s">
        <v>5073</v>
      </c>
      <c r="J13450" s="190" t="s">
        <v>31325</v>
      </c>
      <c r="K13450" s="190" t="s">
        <v>5073</v>
      </c>
      <c r="L13450" s="190" t="s">
        <v>1447</v>
      </c>
    </row>
    <row r="13451" spans="1:12" ht="15" x14ac:dyDescent="0.25">
      <c r="A13451" s="191" t="s">
        <v>29189</v>
      </c>
      <c r="B13451" s="192" t="s">
        <v>22399</v>
      </c>
      <c r="C13451" s="192" t="s">
        <v>29797</v>
      </c>
      <c r="D13451" s="192" t="s">
        <v>29797</v>
      </c>
      <c r="E13451" s="192" t="s">
        <v>29797</v>
      </c>
      <c r="F13451" s="192" t="s">
        <v>29797</v>
      </c>
      <c r="G13451" s="192" t="s">
        <v>29797</v>
      </c>
      <c r="H13451" s="192" t="s">
        <v>29797</v>
      </c>
      <c r="I13451" s="192" t="s">
        <v>29797</v>
      </c>
      <c r="J13451" s="192" t="s">
        <v>29797</v>
      </c>
      <c r="K13451" s="192" t="s">
        <v>29797</v>
      </c>
      <c r="L13451" s="192" t="s">
        <v>1441</v>
      </c>
    </row>
    <row r="13452" spans="1:12" ht="15" x14ac:dyDescent="0.25">
      <c r="A13452" s="189" t="s">
        <v>18545</v>
      </c>
      <c r="B13452" s="190" t="s">
        <v>22400</v>
      </c>
      <c r="C13452" s="190" t="s">
        <v>29797</v>
      </c>
      <c r="D13452" s="190" t="s">
        <v>29797</v>
      </c>
      <c r="E13452" s="190" t="s">
        <v>29797</v>
      </c>
      <c r="F13452" s="190" t="s">
        <v>29797</v>
      </c>
      <c r="G13452" s="190" t="s">
        <v>29797</v>
      </c>
      <c r="H13452" s="190" t="s">
        <v>31340</v>
      </c>
      <c r="I13452" s="190" t="s">
        <v>1380</v>
      </c>
      <c r="J13452" s="190" t="s">
        <v>29821</v>
      </c>
      <c r="K13452" s="190" t="s">
        <v>5062</v>
      </c>
      <c r="L13452" s="190" t="s">
        <v>1447</v>
      </c>
    </row>
    <row r="13453" spans="1:12" ht="15" x14ac:dyDescent="0.25">
      <c r="A13453" s="191" t="s">
        <v>29190</v>
      </c>
      <c r="B13453" s="192" t="s">
        <v>22401</v>
      </c>
      <c r="C13453" s="192" t="s">
        <v>29797</v>
      </c>
      <c r="D13453" s="192" t="s">
        <v>29797</v>
      </c>
      <c r="E13453" s="192" t="s">
        <v>29797</v>
      </c>
      <c r="F13453" s="192" t="s">
        <v>29797</v>
      </c>
      <c r="G13453" s="192" t="s">
        <v>29797</v>
      </c>
      <c r="H13453" s="192" t="s">
        <v>29797</v>
      </c>
      <c r="I13453" s="192" t="s">
        <v>29797</v>
      </c>
      <c r="J13453" s="192" t="s">
        <v>29797</v>
      </c>
      <c r="K13453" s="192" t="s">
        <v>29797</v>
      </c>
      <c r="L13453" s="192" t="s">
        <v>1469</v>
      </c>
    </row>
    <row r="13454" spans="1:12" ht="15" x14ac:dyDescent="0.25">
      <c r="A13454" s="189" t="s">
        <v>10780</v>
      </c>
      <c r="B13454" s="190" t="s">
        <v>10781</v>
      </c>
      <c r="C13454" s="190" t="s">
        <v>29797</v>
      </c>
      <c r="D13454" s="190" t="s">
        <v>29797</v>
      </c>
      <c r="E13454" s="190" t="s">
        <v>29797</v>
      </c>
      <c r="F13454" s="190" t="s">
        <v>29797</v>
      </c>
      <c r="G13454" s="190" t="s">
        <v>29797</v>
      </c>
      <c r="H13454" s="190" t="s">
        <v>31460</v>
      </c>
      <c r="I13454" s="190" t="s">
        <v>29942</v>
      </c>
      <c r="J13454" s="190" t="s">
        <v>29821</v>
      </c>
      <c r="K13454" s="190" t="s">
        <v>5062</v>
      </c>
      <c r="L13454" s="190" t="s">
        <v>1447</v>
      </c>
    </row>
    <row r="13455" spans="1:12" ht="15" x14ac:dyDescent="0.25">
      <c r="A13455" s="191" t="s">
        <v>29191</v>
      </c>
      <c r="B13455" s="192" t="s">
        <v>29192</v>
      </c>
      <c r="C13455" s="192" t="s">
        <v>29797</v>
      </c>
      <c r="D13455" s="192" t="s">
        <v>29797</v>
      </c>
      <c r="E13455" s="192" t="s">
        <v>29797</v>
      </c>
      <c r="F13455" s="192" t="s">
        <v>29797</v>
      </c>
      <c r="G13455" s="192" t="s">
        <v>29797</v>
      </c>
      <c r="H13455" s="192" t="s">
        <v>29797</v>
      </c>
      <c r="I13455" s="192" t="s">
        <v>29797</v>
      </c>
      <c r="J13455" s="192" t="s">
        <v>29797</v>
      </c>
      <c r="K13455" s="192" t="s">
        <v>29797</v>
      </c>
      <c r="L13455" s="192" t="s">
        <v>1443</v>
      </c>
    </row>
    <row r="13456" spans="1:12" ht="15" x14ac:dyDescent="0.25">
      <c r="A13456" s="189" t="s">
        <v>10782</v>
      </c>
      <c r="B13456" s="190" t="s">
        <v>10783</v>
      </c>
      <c r="C13456" s="190" t="s">
        <v>29797</v>
      </c>
      <c r="D13456" s="190" t="s">
        <v>29797</v>
      </c>
      <c r="E13456" s="190" t="s">
        <v>29797</v>
      </c>
      <c r="F13456" s="190" t="s">
        <v>29797</v>
      </c>
      <c r="G13456" s="190" t="s">
        <v>29797</v>
      </c>
      <c r="H13456" s="190" t="s">
        <v>33411</v>
      </c>
      <c r="I13456" s="190" t="s">
        <v>33412</v>
      </c>
      <c r="J13456" s="190" t="s">
        <v>30021</v>
      </c>
      <c r="K13456" s="190" t="s">
        <v>12016</v>
      </c>
      <c r="L13456" s="190" t="s">
        <v>1447</v>
      </c>
    </row>
    <row r="13457" spans="1:12" ht="15" x14ac:dyDescent="0.25">
      <c r="A13457" s="191" t="s">
        <v>29193</v>
      </c>
      <c r="B13457" s="192" t="s">
        <v>2438</v>
      </c>
      <c r="C13457" s="192" t="s">
        <v>29797</v>
      </c>
      <c r="D13457" s="192" t="s">
        <v>29797</v>
      </c>
      <c r="E13457" s="192" t="s">
        <v>29797</v>
      </c>
      <c r="F13457" s="192" t="s">
        <v>29797</v>
      </c>
      <c r="G13457" s="192" t="s">
        <v>29797</v>
      </c>
      <c r="H13457" s="192" t="s">
        <v>29797</v>
      </c>
      <c r="I13457" s="192" t="s">
        <v>29797</v>
      </c>
      <c r="J13457" s="192" t="s">
        <v>29797</v>
      </c>
      <c r="K13457" s="192" t="s">
        <v>29797</v>
      </c>
      <c r="L13457" s="192" t="s">
        <v>2704</v>
      </c>
    </row>
    <row r="13458" spans="1:12" ht="15" x14ac:dyDescent="0.25">
      <c r="A13458" s="189" t="s">
        <v>18546</v>
      </c>
      <c r="B13458" s="190" t="s">
        <v>22402</v>
      </c>
      <c r="C13458" s="190" t="s">
        <v>29797</v>
      </c>
      <c r="D13458" s="190" t="s">
        <v>29797</v>
      </c>
      <c r="E13458" s="190" t="s">
        <v>29797</v>
      </c>
      <c r="F13458" s="190" t="s">
        <v>29797</v>
      </c>
      <c r="G13458" s="190" t="s">
        <v>29797</v>
      </c>
      <c r="H13458" s="190" t="s">
        <v>29797</v>
      </c>
      <c r="I13458" s="190" t="s">
        <v>29797</v>
      </c>
      <c r="J13458" s="190" t="s">
        <v>29797</v>
      </c>
      <c r="K13458" s="190" t="s">
        <v>29797</v>
      </c>
      <c r="L13458" s="190" t="s">
        <v>29797</v>
      </c>
    </row>
    <row r="13459" spans="1:12" ht="15" x14ac:dyDescent="0.25">
      <c r="A13459" s="191" t="s">
        <v>10784</v>
      </c>
      <c r="B13459" s="192" t="s">
        <v>10785</v>
      </c>
      <c r="C13459" s="192" t="s">
        <v>29812</v>
      </c>
      <c r="D13459" s="192" t="s">
        <v>29824</v>
      </c>
      <c r="E13459" s="192" t="s">
        <v>31225</v>
      </c>
      <c r="F13459" s="192" t="s">
        <v>29804</v>
      </c>
      <c r="G13459" s="192" t="s">
        <v>29995</v>
      </c>
      <c r="H13459" s="192" t="s">
        <v>31953</v>
      </c>
      <c r="I13459" s="192" t="s">
        <v>10341</v>
      </c>
      <c r="J13459" s="192" t="s">
        <v>29821</v>
      </c>
      <c r="K13459" s="192" t="s">
        <v>5062</v>
      </c>
      <c r="L13459" s="192" t="s">
        <v>1447</v>
      </c>
    </row>
    <row r="13460" spans="1:12" ht="15" x14ac:dyDescent="0.25">
      <c r="A13460" s="189" t="s">
        <v>18547</v>
      </c>
      <c r="B13460" s="190" t="s">
        <v>22403</v>
      </c>
      <c r="C13460" s="190" t="s">
        <v>29797</v>
      </c>
      <c r="D13460" s="190" t="s">
        <v>29797</v>
      </c>
      <c r="E13460" s="190" t="s">
        <v>29797</v>
      </c>
      <c r="F13460" s="190" t="s">
        <v>29797</v>
      </c>
      <c r="G13460" s="190" t="s">
        <v>29797</v>
      </c>
      <c r="H13460" s="190" t="s">
        <v>29797</v>
      </c>
      <c r="I13460" s="190" t="s">
        <v>29797</v>
      </c>
      <c r="J13460" s="190" t="s">
        <v>29797</v>
      </c>
      <c r="K13460" s="190" t="s">
        <v>29797</v>
      </c>
      <c r="L13460" s="190" t="s">
        <v>29797</v>
      </c>
    </row>
    <row r="13461" spans="1:12" ht="15" x14ac:dyDescent="0.25">
      <c r="A13461" s="191" t="s">
        <v>29194</v>
      </c>
      <c r="B13461" s="192" t="s">
        <v>29195</v>
      </c>
      <c r="C13461" s="192" t="s">
        <v>29797</v>
      </c>
      <c r="D13461" s="192" t="s">
        <v>29797</v>
      </c>
      <c r="E13461" s="192" t="s">
        <v>29797</v>
      </c>
      <c r="F13461" s="192" t="s">
        <v>29797</v>
      </c>
      <c r="G13461" s="192" t="s">
        <v>29797</v>
      </c>
      <c r="H13461" s="192" t="s">
        <v>31436</v>
      </c>
      <c r="I13461" s="192" t="s">
        <v>5062</v>
      </c>
      <c r="J13461" s="192" t="s">
        <v>29821</v>
      </c>
      <c r="K13461" s="192" t="s">
        <v>5062</v>
      </c>
      <c r="L13461" s="192" t="s">
        <v>1447</v>
      </c>
    </row>
    <row r="13462" spans="1:12" ht="15" x14ac:dyDescent="0.25">
      <c r="A13462" s="189" t="s">
        <v>10786</v>
      </c>
      <c r="B13462" s="190" t="s">
        <v>10787</v>
      </c>
      <c r="C13462" s="190" t="s">
        <v>29797</v>
      </c>
      <c r="D13462" s="190" t="s">
        <v>29797</v>
      </c>
      <c r="E13462" s="190" t="s">
        <v>29797</v>
      </c>
      <c r="F13462" s="190" t="s">
        <v>29797</v>
      </c>
      <c r="G13462" s="190" t="s">
        <v>29797</v>
      </c>
      <c r="H13462" s="190" t="s">
        <v>31584</v>
      </c>
      <c r="I13462" s="190" t="s">
        <v>6488</v>
      </c>
      <c r="J13462" s="190" t="s">
        <v>29821</v>
      </c>
      <c r="K13462" s="190" t="s">
        <v>5062</v>
      </c>
      <c r="L13462" s="190" t="s">
        <v>1447</v>
      </c>
    </row>
    <row r="13463" spans="1:12" ht="15" x14ac:dyDescent="0.25">
      <c r="A13463" s="191" t="s">
        <v>29196</v>
      </c>
      <c r="B13463" s="192" t="s">
        <v>29197</v>
      </c>
      <c r="C13463" s="192" t="s">
        <v>29797</v>
      </c>
      <c r="D13463" s="192" t="s">
        <v>29797</v>
      </c>
      <c r="E13463" s="192" t="s">
        <v>29797</v>
      </c>
      <c r="F13463" s="192" t="s">
        <v>29797</v>
      </c>
      <c r="G13463" s="192" t="s">
        <v>29797</v>
      </c>
      <c r="H13463" s="192" t="s">
        <v>29797</v>
      </c>
      <c r="I13463" s="192" t="s">
        <v>29797</v>
      </c>
      <c r="J13463" s="192" t="s">
        <v>29797</v>
      </c>
      <c r="K13463" s="192" t="s">
        <v>29797</v>
      </c>
      <c r="L13463" s="192" t="s">
        <v>1444</v>
      </c>
    </row>
    <row r="13464" spans="1:12" ht="15" x14ac:dyDescent="0.25">
      <c r="A13464" s="189" t="s">
        <v>10788</v>
      </c>
      <c r="B13464" s="190" t="s">
        <v>10789</v>
      </c>
      <c r="C13464" s="190" t="s">
        <v>29797</v>
      </c>
      <c r="D13464" s="190" t="s">
        <v>29797</v>
      </c>
      <c r="E13464" s="190" t="s">
        <v>29797</v>
      </c>
      <c r="F13464" s="190" t="s">
        <v>29797</v>
      </c>
      <c r="G13464" s="190" t="s">
        <v>29797</v>
      </c>
      <c r="H13464" s="190" t="s">
        <v>31355</v>
      </c>
      <c r="I13464" s="190" t="s">
        <v>31356</v>
      </c>
      <c r="J13464" s="190" t="s">
        <v>31325</v>
      </c>
      <c r="K13464" s="190" t="s">
        <v>5073</v>
      </c>
      <c r="L13464" s="190" t="s">
        <v>1447</v>
      </c>
    </row>
    <row r="13465" spans="1:12" ht="15" x14ac:dyDescent="0.25">
      <c r="A13465" s="191" t="s">
        <v>29198</v>
      </c>
      <c r="B13465" s="192" t="s">
        <v>29199</v>
      </c>
      <c r="C13465" s="192" t="s">
        <v>29797</v>
      </c>
      <c r="D13465" s="192" t="s">
        <v>29797</v>
      </c>
      <c r="E13465" s="192" t="s">
        <v>29797</v>
      </c>
      <c r="F13465" s="192" t="s">
        <v>29797</v>
      </c>
      <c r="G13465" s="192" t="s">
        <v>29797</v>
      </c>
      <c r="H13465" s="192" t="s">
        <v>31373</v>
      </c>
      <c r="I13465" s="192" t="s">
        <v>10125</v>
      </c>
      <c r="J13465" s="192" t="s">
        <v>29987</v>
      </c>
      <c r="K13465" s="192" t="s">
        <v>10126</v>
      </c>
      <c r="L13465" s="192" t="s">
        <v>1447</v>
      </c>
    </row>
    <row r="13466" spans="1:12" ht="15" x14ac:dyDescent="0.25">
      <c r="A13466" s="189" t="s">
        <v>18548</v>
      </c>
      <c r="B13466" s="190" t="s">
        <v>29200</v>
      </c>
      <c r="C13466" s="190" t="s">
        <v>29797</v>
      </c>
      <c r="D13466" s="190" t="s">
        <v>29797</v>
      </c>
      <c r="E13466" s="190" t="s">
        <v>29797</v>
      </c>
      <c r="F13466" s="190" t="s">
        <v>29797</v>
      </c>
      <c r="G13466" s="190" t="s">
        <v>29797</v>
      </c>
      <c r="H13466" s="190" t="s">
        <v>31937</v>
      </c>
      <c r="I13466" s="190" t="s">
        <v>31938</v>
      </c>
      <c r="J13466" s="190" t="s">
        <v>31325</v>
      </c>
      <c r="K13466" s="190" t="s">
        <v>5073</v>
      </c>
      <c r="L13466" s="190" t="s">
        <v>1447</v>
      </c>
    </row>
    <row r="13467" spans="1:12" ht="15" x14ac:dyDescent="0.25">
      <c r="A13467" s="191" t="s">
        <v>6934</v>
      </c>
      <c r="B13467" s="192" t="s">
        <v>2439</v>
      </c>
      <c r="C13467" s="192" t="s">
        <v>29797</v>
      </c>
      <c r="D13467" s="192" t="s">
        <v>29797</v>
      </c>
      <c r="E13467" s="192" t="s">
        <v>29797</v>
      </c>
      <c r="F13467" s="192" t="s">
        <v>29797</v>
      </c>
      <c r="G13467" s="192" t="s">
        <v>29797</v>
      </c>
      <c r="H13467" s="192" t="s">
        <v>29797</v>
      </c>
      <c r="I13467" s="192" t="s">
        <v>29797</v>
      </c>
      <c r="J13467" s="192" t="s">
        <v>29797</v>
      </c>
      <c r="K13467" s="192" t="s">
        <v>29797</v>
      </c>
      <c r="L13467" s="192" t="s">
        <v>29797</v>
      </c>
    </row>
    <row r="13468" spans="1:12" ht="15" x14ac:dyDescent="0.25">
      <c r="A13468" s="189" t="s">
        <v>18549</v>
      </c>
      <c r="B13468" s="190" t="s">
        <v>29201</v>
      </c>
      <c r="C13468" s="190" t="s">
        <v>29797</v>
      </c>
      <c r="D13468" s="190" t="s">
        <v>29797</v>
      </c>
      <c r="E13468" s="190" t="s">
        <v>29797</v>
      </c>
      <c r="F13468" s="190" t="s">
        <v>29797</v>
      </c>
      <c r="G13468" s="190" t="s">
        <v>29797</v>
      </c>
      <c r="H13468" s="190" t="s">
        <v>29797</v>
      </c>
      <c r="I13468" s="190" t="s">
        <v>29797</v>
      </c>
      <c r="J13468" s="190" t="s">
        <v>29797</v>
      </c>
      <c r="K13468" s="190" t="s">
        <v>29797</v>
      </c>
      <c r="L13468" s="190" t="s">
        <v>1447</v>
      </c>
    </row>
    <row r="13469" spans="1:12" ht="15" x14ac:dyDescent="0.25">
      <c r="A13469" s="191" t="s">
        <v>29202</v>
      </c>
      <c r="B13469" s="192" t="s">
        <v>10790</v>
      </c>
      <c r="C13469" s="192" t="s">
        <v>29797</v>
      </c>
      <c r="D13469" s="192" t="s">
        <v>29797</v>
      </c>
      <c r="E13469" s="192" t="s">
        <v>29797</v>
      </c>
      <c r="F13469" s="192" t="s">
        <v>29797</v>
      </c>
      <c r="G13469" s="192" t="s">
        <v>29797</v>
      </c>
      <c r="H13469" s="192" t="s">
        <v>29797</v>
      </c>
      <c r="I13469" s="192" t="s">
        <v>29797</v>
      </c>
      <c r="J13469" s="192" t="s">
        <v>29797</v>
      </c>
      <c r="K13469" s="192" t="s">
        <v>29797</v>
      </c>
      <c r="L13469" s="192" t="s">
        <v>1446</v>
      </c>
    </row>
    <row r="13470" spans="1:12" ht="15" x14ac:dyDescent="0.25">
      <c r="A13470" s="189" t="s">
        <v>10791</v>
      </c>
      <c r="B13470" s="190" t="s">
        <v>10792</v>
      </c>
      <c r="C13470" s="190" t="s">
        <v>29812</v>
      </c>
      <c r="D13470" s="190" t="s">
        <v>29797</v>
      </c>
      <c r="E13470" s="190" t="s">
        <v>31226</v>
      </c>
      <c r="F13470" s="190" t="s">
        <v>29797</v>
      </c>
      <c r="G13470" s="190" t="s">
        <v>29797</v>
      </c>
      <c r="H13470" s="190" t="s">
        <v>31362</v>
      </c>
      <c r="I13470" s="190" t="s">
        <v>31363</v>
      </c>
      <c r="J13470" s="190" t="s">
        <v>31325</v>
      </c>
      <c r="K13470" s="190" t="s">
        <v>5073</v>
      </c>
      <c r="L13470" s="190" t="s">
        <v>1447</v>
      </c>
    </row>
    <row r="13471" spans="1:12" ht="15" x14ac:dyDescent="0.25">
      <c r="A13471" s="191" t="s">
        <v>10793</v>
      </c>
      <c r="B13471" s="192" t="s">
        <v>10794</v>
      </c>
      <c r="C13471" s="192" t="s">
        <v>29797</v>
      </c>
      <c r="D13471" s="192" t="s">
        <v>29797</v>
      </c>
      <c r="E13471" s="192" t="s">
        <v>29797</v>
      </c>
      <c r="F13471" s="192" t="s">
        <v>29797</v>
      </c>
      <c r="G13471" s="192" t="s">
        <v>29797</v>
      </c>
      <c r="H13471" s="192" t="s">
        <v>31374</v>
      </c>
      <c r="I13471" s="192" t="s">
        <v>30278</v>
      </c>
      <c r="J13471" s="192" t="s">
        <v>29821</v>
      </c>
      <c r="K13471" s="192" t="s">
        <v>5062</v>
      </c>
      <c r="L13471" s="192" t="s">
        <v>1447</v>
      </c>
    </row>
    <row r="13472" spans="1:12" ht="15" x14ac:dyDescent="0.25">
      <c r="A13472" s="189" t="s">
        <v>10795</v>
      </c>
      <c r="B13472" s="190" t="s">
        <v>10796</v>
      </c>
      <c r="C13472" s="190" t="s">
        <v>29797</v>
      </c>
      <c r="D13472" s="190" t="s">
        <v>29797</v>
      </c>
      <c r="E13472" s="190" t="s">
        <v>29797</v>
      </c>
      <c r="F13472" s="190" t="s">
        <v>29797</v>
      </c>
      <c r="G13472" s="190" t="s">
        <v>29797</v>
      </c>
      <c r="H13472" s="190" t="s">
        <v>31312</v>
      </c>
      <c r="I13472" s="190" t="s">
        <v>31313</v>
      </c>
      <c r="J13472" s="190" t="s">
        <v>29821</v>
      </c>
      <c r="K13472" s="190" t="s">
        <v>5062</v>
      </c>
      <c r="L13472" s="190" t="s">
        <v>1447</v>
      </c>
    </row>
    <row r="13473" spans="1:12" ht="15" x14ac:dyDescent="0.25">
      <c r="A13473" s="191" t="s">
        <v>18550</v>
      </c>
      <c r="B13473" s="192" t="s">
        <v>22404</v>
      </c>
      <c r="C13473" s="192" t="s">
        <v>29797</v>
      </c>
      <c r="D13473" s="192" t="s">
        <v>29797</v>
      </c>
      <c r="E13473" s="192" t="s">
        <v>29797</v>
      </c>
      <c r="F13473" s="192" t="s">
        <v>29797</v>
      </c>
      <c r="G13473" s="192" t="s">
        <v>29797</v>
      </c>
      <c r="H13473" s="192" t="s">
        <v>33413</v>
      </c>
      <c r="I13473" s="192" t="s">
        <v>6089</v>
      </c>
      <c r="J13473" s="192" t="s">
        <v>30187</v>
      </c>
      <c r="K13473" s="192" t="s">
        <v>6089</v>
      </c>
      <c r="L13473" s="192" t="s">
        <v>1447</v>
      </c>
    </row>
    <row r="13474" spans="1:12" ht="15" x14ac:dyDescent="0.25">
      <c r="A13474" s="189" t="s">
        <v>29203</v>
      </c>
      <c r="B13474" s="190" t="s">
        <v>2440</v>
      </c>
      <c r="C13474" s="190" t="s">
        <v>29797</v>
      </c>
      <c r="D13474" s="190" t="s">
        <v>29797</v>
      </c>
      <c r="E13474" s="190" t="s">
        <v>29797</v>
      </c>
      <c r="F13474" s="190" t="s">
        <v>29797</v>
      </c>
      <c r="G13474" s="190" t="s">
        <v>29797</v>
      </c>
      <c r="H13474" s="190" t="s">
        <v>29797</v>
      </c>
      <c r="I13474" s="190" t="s">
        <v>29797</v>
      </c>
      <c r="J13474" s="190" t="s">
        <v>29797</v>
      </c>
      <c r="K13474" s="190" t="s">
        <v>29797</v>
      </c>
      <c r="L13474" s="190" t="s">
        <v>1446</v>
      </c>
    </row>
    <row r="13475" spans="1:12" ht="15" x14ac:dyDescent="0.25">
      <c r="A13475" s="191" t="s">
        <v>29204</v>
      </c>
      <c r="B13475" s="192" t="s">
        <v>29205</v>
      </c>
      <c r="C13475" s="192" t="s">
        <v>29797</v>
      </c>
      <c r="D13475" s="192" t="s">
        <v>29797</v>
      </c>
      <c r="E13475" s="192" t="s">
        <v>29797</v>
      </c>
      <c r="F13475" s="192" t="s">
        <v>29797</v>
      </c>
      <c r="G13475" s="192" t="s">
        <v>29797</v>
      </c>
      <c r="H13475" s="192" t="s">
        <v>31390</v>
      </c>
      <c r="I13475" s="192" t="s">
        <v>14423</v>
      </c>
      <c r="J13475" s="192" t="s">
        <v>29821</v>
      </c>
      <c r="K13475" s="192" t="s">
        <v>5062</v>
      </c>
      <c r="L13475" s="192" t="s">
        <v>1447</v>
      </c>
    </row>
    <row r="13476" spans="1:12" ht="15" x14ac:dyDescent="0.25">
      <c r="A13476" s="189" t="s">
        <v>29206</v>
      </c>
      <c r="B13476" s="190" t="s">
        <v>2441</v>
      </c>
      <c r="C13476" s="190" t="s">
        <v>29797</v>
      </c>
      <c r="D13476" s="190" t="s">
        <v>29797</v>
      </c>
      <c r="E13476" s="190" t="s">
        <v>29797</v>
      </c>
      <c r="F13476" s="190" t="s">
        <v>29797</v>
      </c>
      <c r="G13476" s="190" t="s">
        <v>29797</v>
      </c>
      <c r="H13476" s="190" t="s">
        <v>29797</v>
      </c>
      <c r="I13476" s="190" t="s">
        <v>29797</v>
      </c>
      <c r="J13476" s="190" t="s">
        <v>29797</v>
      </c>
      <c r="K13476" s="190" t="s">
        <v>29797</v>
      </c>
      <c r="L13476" s="190" t="s">
        <v>1438</v>
      </c>
    </row>
    <row r="13477" spans="1:12" ht="15" x14ac:dyDescent="0.25">
      <c r="A13477" s="191" t="s">
        <v>29207</v>
      </c>
      <c r="B13477" s="192" t="s">
        <v>10797</v>
      </c>
      <c r="C13477" s="192" t="s">
        <v>29797</v>
      </c>
      <c r="D13477" s="192" t="s">
        <v>29797</v>
      </c>
      <c r="E13477" s="192" t="s">
        <v>29797</v>
      </c>
      <c r="F13477" s="192" t="s">
        <v>29797</v>
      </c>
      <c r="G13477" s="192" t="s">
        <v>29797</v>
      </c>
      <c r="H13477" s="192" t="s">
        <v>29797</v>
      </c>
      <c r="I13477" s="192" t="s">
        <v>29797</v>
      </c>
      <c r="J13477" s="192" t="s">
        <v>29797</v>
      </c>
      <c r="K13477" s="192" t="s">
        <v>29797</v>
      </c>
      <c r="L13477" s="192" t="s">
        <v>1446</v>
      </c>
    </row>
    <row r="13478" spans="1:12" ht="15" x14ac:dyDescent="0.25">
      <c r="A13478" s="189" t="s">
        <v>29208</v>
      </c>
      <c r="B13478" s="190" t="s">
        <v>22405</v>
      </c>
      <c r="C13478" s="190" t="s">
        <v>29797</v>
      </c>
      <c r="D13478" s="190" t="s">
        <v>29797</v>
      </c>
      <c r="E13478" s="190" t="s">
        <v>29797</v>
      </c>
      <c r="F13478" s="190" t="s">
        <v>29797</v>
      </c>
      <c r="G13478" s="190" t="s">
        <v>29797</v>
      </c>
      <c r="H13478" s="190" t="s">
        <v>29797</v>
      </c>
      <c r="I13478" s="190" t="s">
        <v>29797</v>
      </c>
      <c r="J13478" s="190" t="s">
        <v>29797</v>
      </c>
      <c r="K13478" s="190" t="s">
        <v>29797</v>
      </c>
      <c r="L13478" s="190" t="s">
        <v>1442</v>
      </c>
    </row>
    <row r="13479" spans="1:12" ht="15" x14ac:dyDescent="0.25">
      <c r="A13479" s="191" t="s">
        <v>10798</v>
      </c>
      <c r="B13479" s="192" t="s">
        <v>10799</v>
      </c>
      <c r="C13479" s="192" t="s">
        <v>29797</v>
      </c>
      <c r="D13479" s="192" t="s">
        <v>29797</v>
      </c>
      <c r="E13479" s="192" t="s">
        <v>29797</v>
      </c>
      <c r="F13479" s="192" t="s">
        <v>29797</v>
      </c>
      <c r="G13479" s="192" t="s">
        <v>29797</v>
      </c>
      <c r="H13479" s="192" t="s">
        <v>32127</v>
      </c>
      <c r="I13479" s="192" t="s">
        <v>31322</v>
      </c>
      <c r="J13479" s="192" t="s">
        <v>29826</v>
      </c>
      <c r="K13479" s="192" t="s">
        <v>5078</v>
      </c>
      <c r="L13479" s="192" t="s">
        <v>1447</v>
      </c>
    </row>
    <row r="13480" spans="1:12" ht="15" x14ac:dyDescent="0.25">
      <c r="A13480" s="189" t="s">
        <v>18551</v>
      </c>
      <c r="B13480" s="190" t="s">
        <v>22406</v>
      </c>
      <c r="C13480" s="190" t="s">
        <v>29797</v>
      </c>
      <c r="D13480" s="190" t="s">
        <v>29797</v>
      </c>
      <c r="E13480" s="190" t="s">
        <v>29797</v>
      </c>
      <c r="F13480" s="190" t="s">
        <v>29797</v>
      </c>
      <c r="G13480" s="190" t="s">
        <v>29797</v>
      </c>
      <c r="H13480" s="190" t="s">
        <v>29797</v>
      </c>
      <c r="I13480" s="190" t="s">
        <v>29797</v>
      </c>
      <c r="J13480" s="190" t="s">
        <v>29797</v>
      </c>
      <c r="K13480" s="190" t="s">
        <v>29797</v>
      </c>
      <c r="L13480" s="190" t="s">
        <v>29797</v>
      </c>
    </row>
    <row r="13481" spans="1:12" ht="15" x14ac:dyDescent="0.25">
      <c r="A13481" s="191" t="s">
        <v>6935</v>
      </c>
      <c r="B13481" s="192" t="s">
        <v>2442</v>
      </c>
      <c r="C13481" s="192" t="s">
        <v>29797</v>
      </c>
      <c r="D13481" s="192" t="s">
        <v>29797</v>
      </c>
      <c r="E13481" s="192" t="s">
        <v>29797</v>
      </c>
      <c r="F13481" s="192" t="s">
        <v>29797</v>
      </c>
      <c r="G13481" s="192" t="s">
        <v>29797</v>
      </c>
      <c r="H13481" s="192" t="s">
        <v>33414</v>
      </c>
      <c r="I13481" s="192" t="s">
        <v>32446</v>
      </c>
      <c r="J13481" s="192" t="s">
        <v>29847</v>
      </c>
      <c r="K13481" s="192" t="s">
        <v>6220</v>
      </c>
      <c r="L13481" s="192" t="s">
        <v>1447</v>
      </c>
    </row>
    <row r="13482" spans="1:12" ht="15" x14ac:dyDescent="0.25">
      <c r="A13482" s="189" t="s">
        <v>29209</v>
      </c>
      <c r="B13482" s="190" t="s">
        <v>29210</v>
      </c>
      <c r="C13482" s="190" t="s">
        <v>29799</v>
      </c>
      <c r="D13482" s="190" t="s">
        <v>29801</v>
      </c>
      <c r="E13482" s="190" t="s">
        <v>31107</v>
      </c>
      <c r="F13482" s="190" t="s">
        <v>29804</v>
      </c>
      <c r="G13482" s="190" t="s">
        <v>29811</v>
      </c>
      <c r="H13482" s="190" t="s">
        <v>32156</v>
      </c>
      <c r="I13482" s="190" t="s">
        <v>32157</v>
      </c>
      <c r="J13482" s="190" t="s">
        <v>29821</v>
      </c>
      <c r="K13482" s="190" t="s">
        <v>5062</v>
      </c>
      <c r="L13482" s="190" t="s">
        <v>1447</v>
      </c>
    </row>
    <row r="13483" spans="1:12" ht="15" x14ac:dyDescent="0.25">
      <c r="A13483" s="191" t="s">
        <v>10800</v>
      </c>
      <c r="B13483" s="192" t="s">
        <v>10801</v>
      </c>
      <c r="C13483" s="192" t="s">
        <v>29797</v>
      </c>
      <c r="D13483" s="192" t="s">
        <v>29797</v>
      </c>
      <c r="E13483" s="192" t="s">
        <v>29797</v>
      </c>
      <c r="F13483" s="192" t="s">
        <v>29797</v>
      </c>
      <c r="G13483" s="192" t="s">
        <v>29797</v>
      </c>
      <c r="H13483" s="192" t="s">
        <v>31537</v>
      </c>
      <c r="I13483" s="192" t="s">
        <v>5894</v>
      </c>
      <c r="J13483" s="192" t="s">
        <v>29821</v>
      </c>
      <c r="K13483" s="192" t="s">
        <v>5062</v>
      </c>
      <c r="L13483" s="192" t="s">
        <v>1447</v>
      </c>
    </row>
    <row r="13484" spans="1:12" ht="15" x14ac:dyDescent="0.25">
      <c r="A13484" s="189" t="s">
        <v>18552</v>
      </c>
      <c r="B13484" s="190" t="s">
        <v>22407</v>
      </c>
      <c r="C13484" s="190" t="s">
        <v>29797</v>
      </c>
      <c r="D13484" s="190" t="s">
        <v>29797</v>
      </c>
      <c r="E13484" s="190" t="s">
        <v>29797</v>
      </c>
      <c r="F13484" s="190" t="s">
        <v>29797</v>
      </c>
      <c r="G13484" s="190" t="s">
        <v>29797</v>
      </c>
      <c r="H13484" s="190" t="s">
        <v>29797</v>
      </c>
      <c r="I13484" s="190" t="s">
        <v>29797</v>
      </c>
      <c r="J13484" s="190" t="s">
        <v>29797</v>
      </c>
      <c r="K13484" s="190" t="s">
        <v>29797</v>
      </c>
      <c r="L13484" s="190" t="s">
        <v>1447</v>
      </c>
    </row>
    <row r="13485" spans="1:12" ht="15" x14ac:dyDescent="0.25">
      <c r="A13485" s="191" t="s">
        <v>29211</v>
      </c>
      <c r="B13485" s="192" t="s">
        <v>2443</v>
      </c>
      <c r="C13485" s="192" t="s">
        <v>29797</v>
      </c>
      <c r="D13485" s="192" t="s">
        <v>29797</v>
      </c>
      <c r="E13485" s="192" t="s">
        <v>29797</v>
      </c>
      <c r="F13485" s="192" t="s">
        <v>29797</v>
      </c>
      <c r="G13485" s="192" t="s">
        <v>29797</v>
      </c>
      <c r="H13485" s="192" t="s">
        <v>29797</v>
      </c>
      <c r="I13485" s="192" t="s">
        <v>29797</v>
      </c>
      <c r="J13485" s="192" t="s">
        <v>29797</v>
      </c>
      <c r="K13485" s="192" t="s">
        <v>29797</v>
      </c>
      <c r="L13485" s="192" t="s">
        <v>1468</v>
      </c>
    </row>
    <row r="13486" spans="1:12" ht="15" x14ac:dyDescent="0.25">
      <c r="A13486" s="189" t="s">
        <v>6936</v>
      </c>
      <c r="B13486" s="190" t="s">
        <v>2444</v>
      </c>
      <c r="C13486" s="190" t="s">
        <v>29797</v>
      </c>
      <c r="D13486" s="190" t="s">
        <v>29797</v>
      </c>
      <c r="E13486" s="190" t="s">
        <v>29797</v>
      </c>
      <c r="F13486" s="190" t="s">
        <v>29797</v>
      </c>
      <c r="G13486" s="190" t="s">
        <v>29797</v>
      </c>
      <c r="H13486" s="190" t="s">
        <v>32701</v>
      </c>
      <c r="I13486" s="190" t="s">
        <v>32215</v>
      </c>
      <c r="J13486" s="190" t="s">
        <v>29826</v>
      </c>
      <c r="K13486" s="190" t="s">
        <v>5078</v>
      </c>
      <c r="L13486" s="190" t="s">
        <v>1447</v>
      </c>
    </row>
    <row r="13487" spans="1:12" ht="15" x14ac:dyDescent="0.25">
      <c r="A13487" s="191" t="s">
        <v>6937</v>
      </c>
      <c r="B13487" s="192" t="s">
        <v>2445</v>
      </c>
      <c r="C13487" s="192" t="s">
        <v>29797</v>
      </c>
      <c r="D13487" s="192" t="s">
        <v>29797</v>
      </c>
      <c r="E13487" s="192" t="s">
        <v>29797</v>
      </c>
      <c r="F13487" s="192" t="s">
        <v>29797</v>
      </c>
      <c r="G13487" s="192" t="s">
        <v>29797</v>
      </c>
      <c r="H13487" s="192" t="s">
        <v>31355</v>
      </c>
      <c r="I13487" s="192" t="s">
        <v>31356</v>
      </c>
      <c r="J13487" s="192" t="s">
        <v>31325</v>
      </c>
      <c r="K13487" s="192" t="s">
        <v>5073</v>
      </c>
      <c r="L13487" s="192" t="s">
        <v>1447</v>
      </c>
    </row>
    <row r="13488" spans="1:12" ht="15" x14ac:dyDescent="0.25">
      <c r="A13488" s="189" t="s">
        <v>10802</v>
      </c>
      <c r="B13488" s="190" t="s">
        <v>10803</v>
      </c>
      <c r="C13488" s="190" t="s">
        <v>29797</v>
      </c>
      <c r="D13488" s="190" t="s">
        <v>29797</v>
      </c>
      <c r="E13488" s="190" t="s">
        <v>29797</v>
      </c>
      <c r="F13488" s="190" t="s">
        <v>29797</v>
      </c>
      <c r="G13488" s="190" t="s">
        <v>29797</v>
      </c>
      <c r="H13488" s="190" t="s">
        <v>31402</v>
      </c>
      <c r="I13488" s="190" t="s">
        <v>31403</v>
      </c>
      <c r="J13488" s="190" t="s">
        <v>29821</v>
      </c>
      <c r="K13488" s="190" t="s">
        <v>5062</v>
      </c>
      <c r="L13488" s="190" t="s">
        <v>1447</v>
      </c>
    </row>
    <row r="13489" spans="1:12" ht="15" x14ac:dyDescent="0.25">
      <c r="A13489" s="191" t="s">
        <v>10804</v>
      </c>
      <c r="B13489" s="192" t="s">
        <v>10805</v>
      </c>
      <c r="C13489" s="192" t="s">
        <v>29797</v>
      </c>
      <c r="D13489" s="192" t="s">
        <v>29797</v>
      </c>
      <c r="E13489" s="192" t="s">
        <v>29797</v>
      </c>
      <c r="F13489" s="192" t="s">
        <v>29797</v>
      </c>
      <c r="G13489" s="192" t="s">
        <v>29797</v>
      </c>
      <c r="H13489" s="192" t="s">
        <v>31349</v>
      </c>
      <c r="I13489" s="192" t="s">
        <v>5073</v>
      </c>
      <c r="J13489" s="192" t="s">
        <v>31325</v>
      </c>
      <c r="K13489" s="192" t="s">
        <v>5073</v>
      </c>
      <c r="L13489" s="192" t="s">
        <v>1447</v>
      </c>
    </row>
    <row r="13490" spans="1:12" ht="15" x14ac:dyDescent="0.25">
      <c r="A13490" s="189" t="s">
        <v>6938</v>
      </c>
      <c r="B13490" s="190" t="s">
        <v>2446</v>
      </c>
      <c r="C13490" s="190" t="s">
        <v>29797</v>
      </c>
      <c r="D13490" s="190" t="s">
        <v>29797</v>
      </c>
      <c r="E13490" s="190" t="s">
        <v>29797</v>
      </c>
      <c r="F13490" s="190" t="s">
        <v>29797</v>
      </c>
      <c r="G13490" s="190" t="s">
        <v>29797</v>
      </c>
      <c r="H13490" s="190" t="s">
        <v>29797</v>
      </c>
      <c r="I13490" s="190" t="s">
        <v>29797</v>
      </c>
      <c r="J13490" s="190" t="s">
        <v>29797</v>
      </c>
      <c r="K13490" s="190" t="s">
        <v>29797</v>
      </c>
      <c r="L13490" s="190" t="s">
        <v>29797</v>
      </c>
    </row>
    <row r="13491" spans="1:12" ht="15" x14ac:dyDescent="0.25">
      <c r="A13491" s="191" t="s">
        <v>18553</v>
      </c>
      <c r="B13491" s="192" t="s">
        <v>22408</v>
      </c>
      <c r="C13491" s="192" t="s">
        <v>29797</v>
      </c>
      <c r="D13491" s="192" t="s">
        <v>29797</v>
      </c>
      <c r="E13491" s="192" t="s">
        <v>29797</v>
      </c>
      <c r="F13491" s="192" t="s">
        <v>29797</v>
      </c>
      <c r="G13491" s="192" t="s">
        <v>29797</v>
      </c>
      <c r="H13491" s="192" t="s">
        <v>31361</v>
      </c>
      <c r="I13491" s="192" t="s">
        <v>5062</v>
      </c>
      <c r="J13491" s="192" t="s">
        <v>29821</v>
      </c>
      <c r="K13491" s="192" t="s">
        <v>5062</v>
      </c>
      <c r="L13491" s="192" t="s">
        <v>1447</v>
      </c>
    </row>
    <row r="13492" spans="1:12" ht="15" x14ac:dyDescent="0.25">
      <c r="A13492" s="189" t="s">
        <v>6939</v>
      </c>
      <c r="B13492" s="190" t="s">
        <v>2447</v>
      </c>
      <c r="C13492" s="190" t="s">
        <v>29797</v>
      </c>
      <c r="D13492" s="190" t="s">
        <v>29797</v>
      </c>
      <c r="E13492" s="190" t="s">
        <v>29797</v>
      </c>
      <c r="F13492" s="190" t="s">
        <v>29797</v>
      </c>
      <c r="G13492" s="190" t="s">
        <v>29797</v>
      </c>
      <c r="H13492" s="190" t="s">
        <v>29797</v>
      </c>
      <c r="I13492" s="190" t="s">
        <v>29797</v>
      </c>
      <c r="J13492" s="190" t="s">
        <v>29797</v>
      </c>
      <c r="K13492" s="190" t="s">
        <v>29797</v>
      </c>
      <c r="L13492" s="190" t="s">
        <v>29797</v>
      </c>
    </row>
    <row r="13493" spans="1:12" ht="15" x14ac:dyDescent="0.25">
      <c r="A13493" s="191" t="s">
        <v>6940</v>
      </c>
      <c r="B13493" s="192" t="s">
        <v>2448</v>
      </c>
      <c r="C13493" s="192" t="s">
        <v>29797</v>
      </c>
      <c r="D13493" s="192" t="s">
        <v>29797</v>
      </c>
      <c r="E13493" s="192" t="s">
        <v>29797</v>
      </c>
      <c r="F13493" s="192" t="s">
        <v>29797</v>
      </c>
      <c r="G13493" s="192" t="s">
        <v>29797</v>
      </c>
      <c r="H13493" s="192" t="s">
        <v>29797</v>
      </c>
      <c r="I13493" s="192" t="s">
        <v>29797</v>
      </c>
      <c r="J13493" s="192" t="s">
        <v>29797</v>
      </c>
      <c r="K13493" s="192" t="s">
        <v>29797</v>
      </c>
      <c r="L13493" s="192" t="s">
        <v>29797</v>
      </c>
    </row>
    <row r="13494" spans="1:12" ht="15" x14ac:dyDescent="0.25">
      <c r="A13494" s="189" t="s">
        <v>29212</v>
      </c>
      <c r="B13494" s="190" t="s">
        <v>29213</v>
      </c>
      <c r="C13494" s="190" t="s">
        <v>29797</v>
      </c>
      <c r="D13494" s="190" t="s">
        <v>29797</v>
      </c>
      <c r="E13494" s="190" t="s">
        <v>29797</v>
      </c>
      <c r="F13494" s="190" t="s">
        <v>29797</v>
      </c>
      <c r="G13494" s="190" t="s">
        <v>29797</v>
      </c>
      <c r="H13494" s="190" t="s">
        <v>31702</v>
      </c>
      <c r="I13494" s="190" t="s">
        <v>5073</v>
      </c>
      <c r="J13494" s="190" t="s">
        <v>31325</v>
      </c>
      <c r="K13494" s="190" t="s">
        <v>5073</v>
      </c>
      <c r="L13494" s="190" t="s">
        <v>1447</v>
      </c>
    </row>
    <row r="13495" spans="1:12" ht="15" x14ac:dyDescent="0.25">
      <c r="A13495" s="191" t="s">
        <v>18554</v>
      </c>
      <c r="B13495" s="192" t="s">
        <v>22409</v>
      </c>
      <c r="C13495" s="192" t="s">
        <v>29797</v>
      </c>
      <c r="D13495" s="192" t="s">
        <v>29797</v>
      </c>
      <c r="E13495" s="192" t="s">
        <v>29797</v>
      </c>
      <c r="F13495" s="192" t="s">
        <v>29797</v>
      </c>
      <c r="G13495" s="192" t="s">
        <v>29797</v>
      </c>
      <c r="H13495" s="192" t="s">
        <v>32739</v>
      </c>
      <c r="I13495" s="192" t="s">
        <v>5078</v>
      </c>
      <c r="J13495" s="192" t="s">
        <v>29826</v>
      </c>
      <c r="K13495" s="192" t="s">
        <v>5078</v>
      </c>
      <c r="L13495" s="192" t="s">
        <v>1447</v>
      </c>
    </row>
    <row r="13496" spans="1:12" ht="15" x14ac:dyDescent="0.25">
      <c r="A13496" s="189" t="s">
        <v>29214</v>
      </c>
      <c r="B13496" s="190" t="s">
        <v>10806</v>
      </c>
      <c r="C13496" s="190" t="s">
        <v>29797</v>
      </c>
      <c r="D13496" s="190" t="s">
        <v>29797</v>
      </c>
      <c r="E13496" s="190" t="s">
        <v>29797</v>
      </c>
      <c r="F13496" s="190" t="s">
        <v>29797</v>
      </c>
      <c r="G13496" s="190" t="s">
        <v>29797</v>
      </c>
      <c r="H13496" s="190" t="s">
        <v>29797</v>
      </c>
      <c r="I13496" s="190" t="s">
        <v>29797</v>
      </c>
      <c r="J13496" s="190" t="s">
        <v>29797</v>
      </c>
      <c r="K13496" s="190" t="s">
        <v>29797</v>
      </c>
      <c r="L13496" s="190" t="s">
        <v>1468</v>
      </c>
    </row>
    <row r="13497" spans="1:12" ht="15" x14ac:dyDescent="0.25">
      <c r="A13497" s="191" t="s">
        <v>29215</v>
      </c>
      <c r="B13497" s="192" t="s">
        <v>22410</v>
      </c>
      <c r="C13497" s="192" t="s">
        <v>29797</v>
      </c>
      <c r="D13497" s="192" t="s">
        <v>29797</v>
      </c>
      <c r="E13497" s="192" t="s">
        <v>29797</v>
      </c>
      <c r="F13497" s="192" t="s">
        <v>29797</v>
      </c>
      <c r="G13497" s="192" t="s">
        <v>29797</v>
      </c>
      <c r="H13497" s="192" t="s">
        <v>29797</v>
      </c>
      <c r="I13497" s="192" t="s">
        <v>29797</v>
      </c>
      <c r="J13497" s="192" t="s">
        <v>29797</v>
      </c>
      <c r="K13497" s="192" t="s">
        <v>29797</v>
      </c>
      <c r="L13497" s="192" t="s">
        <v>1468</v>
      </c>
    </row>
    <row r="13498" spans="1:12" ht="15" x14ac:dyDescent="0.25">
      <c r="A13498" s="189" t="s">
        <v>18555</v>
      </c>
      <c r="B13498" s="190" t="s">
        <v>22411</v>
      </c>
      <c r="C13498" s="190" t="s">
        <v>29797</v>
      </c>
      <c r="D13498" s="190" t="s">
        <v>29797</v>
      </c>
      <c r="E13498" s="190" t="s">
        <v>29797</v>
      </c>
      <c r="F13498" s="190" t="s">
        <v>29797</v>
      </c>
      <c r="G13498" s="190" t="s">
        <v>29797</v>
      </c>
      <c r="H13498" s="190" t="s">
        <v>29797</v>
      </c>
      <c r="I13498" s="190" t="s">
        <v>29797</v>
      </c>
      <c r="J13498" s="190" t="s">
        <v>29797</v>
      </c>
      <c r="K13498" s="190" t="s">
        <v>29797</v>
      </c>
      <c r="L13498" s="190" t="s">
        <v>29797</v>
      </c>
    </row>
    <row r="13499" spans="1:12" ht="15" x14ac:dyDescent="0.25">
      <c r="A13499" s="191" t="s">
        <v>18556</v>
      </c>
      <c r="B13499" s="192" t="s">
        <v>22412</v>
      </c>
      <c r="C13499" s="192" t="s">
        <v>29797</v>
      </c>
      <c r="D13499" s="192" t="s">
        <v>29797</v>
      </c>
      <c r="E13499" s="192" t="s">
        <v>29797</v>
      </c>
      <c r="F13499" s="192" t="s">
        <v>29797</v>
      </c>
      <c r="G13499" s="192" t="s">
        <v>29797</v>
      </c>
      <c r="H13499" s="192" t="s">
        <v>29797</v>
      </c>
      <c r="I13499" s="192" t="s">
        <v>29797</v>
      </c>
      <c r="J13499" s="192" t="s">
        <v>29797</v>
      </c>
      <c r="K13499" s="192" t="s">
        <v>29797</v>
      </c>
      <c r="L13499" s="192" t="s">
        <v>29797</v>
      </c>
    </row>
    <row r="13500" spans="1:12" ht="15" x14ac:dyDescent="0.25">
      <c r="A13500" s="189" t="s">
        <v>18557</v>
      </c>
      <c r="B13500" s="190" t="s">
        <v>22413</v>
      </c>
      <c r="C13500" s="190" t="s">
        <v>29797</v>
      </c>
      <c r="D13500" s="190" t="s">
        <v>29797</v>
      </c>
      <c r="E13500" s="190" t="s">
        <v>29797</v>
      </c>
      <c r="F13500" s="190" t="s">
        <v>29797</v>
      </c>
      <c r="G13500" s="190" t="s">
        <v>29797</v>
      </c>
      <c r="H13500" s="190" t="s">
        <v>29797</v>
      </c>
      <c r="I13500" s="190" t="s">
        <v>29797</v>
      </c>
      <c r="J13500" s="190" t="s">
        <v>29797</v>
      </c>
      <c r="K13500" s="190" t="s">
        <v>29797</v>
      </c>
      <c r="L13500" s="190" t="s">
        <v>29797</v>
      </c>
    </row>
    <row r="13501" spans="1:12" ht="15" x14ac:dyDescent="0.25">
      <c r="A13501" s="191" t="s">
        <v>6941</v>
      </c>
      <c r="B13501" s="192" t="s">
        <v>2449</v>
      </c>
      <c r="C13501" s="192" t="s">
        <v>29797</v>
      </c>
      <c r="D13501" s="192" t="s">
        <v>29797</v>
      </c>
      <c r="E13501" s="192" t="s">
        <v>29797</v>
      </c>
      <c r="F13501" s="192" t="s">
        <v>29797</v>
      </c>
      <c r="G13501" s="192" t="s">
        <v>29797</v>
      </c>
      <c r="H13501" s="192" t="s">
        <v>31307</v>
      </c>
      <c r="I13501" s="192" t="s">
        <v>5062</v>
      </c>
      <c r="J13501" s="192" t="s">
        <v>29821</v>
      </c>
      <c r="K13501" s="192" t="s">
        <v>5062</v>
      </c>
      <c r="L13501" s="192" t="s">
        <v>1447</v>
      </c>
    </row>
    <row r="13502" spans="1:12" ht="15" x14ac:dyDescent="0.25">
      <c r="A13502" s="189" t="s">
        <v>29216</v>
      </c>
      <c r="B13502" s="190" t="s">
        <v>29217</v>
      </c>
      <c r="C13502" s="190" t="s">
        <v>29797</v>
      </c>
      <c r="D13502" s="190" t="s">
        <v>29797</v>
      </c>
      <c r="E13502" s="190" t="s">
        <v>29797</v>
      </c>
      <c r="F13502" s="190" t="s">
        <v>29797</v>
      </c>
      <c r="G13502" s="190" t="s">
        <v>29797</v>
      </c>
      <c r="H13502" s="190" t="s">
        <v>29797</v>
      </c>
      <c r="I13502" s="190" t="s">
        <v>29797</v>
      </c>
      <c r="J13502" s="190" t="s">
        <v>29797</v>
      </c>
      <c r="K13502" s="190" t="s">
        <v>29797</v>
      </c>
      <c r="L13502" s="190" t="s">
        <v>29797</v>
      </c>
    </row>
    <row r="13503" spans="1:12" ht="15" x14ac:dyDescent="0.25">
      <c r="A13503" s="191" t="s">
        <v>10807</v>
      </c>
      <c r="B13503" s="192" t="s">
        <v>10808</v>
      </c>
      <c r="C13503" s="192" t="s">
        <v>29797</v>
      </c>
      <c r="D13503" s="192" t="s">
        <v>29797</v>
      </c>
      <c r="E13503" s="192" t="s">
        <v>29797</v>
      </c>
      <c r="F13503" s="192" t="s">
        <v>29797</v>
      </c>
      <c r="G13503" s="192" t="s">
        <v>29797</v>
      </c>
      <c r="H13503" s="192" t="s">
        <v>31588</v>
      </c>
      <c r="I13503" s="192" t="s">
        <v>30455</v>
      </c>
      <c r="J13503" s="192" t="s">
        <v>29870</v>
      </c>
      <c r="K13503" s="192" t="s">
        <v>8069</v>
      </c>
      <c r="L13503" s="192" t="s">
        <v>1447</v>
      </c>
    </row>
    <row r="13504" spans="1:12" ht="15" x14ac:dyDescent="0.25">
      <c r="A13504" s="189" t="s">
        <v>18558</v>
      </c>
      <c r="B13504" s="190" t="s">
        <v>22414</v>
      </c>
      <c r="C13504" s="190" t="s">
        <v>29797</v>
      </c>
      <c r="D13504" s="190" t="s">
        <v>29797</v>
      </c>
      <c r="E13504" s="190" t="s">
        <v>29797</v>
      </c>
      <c r="F13504" s="190" t="s">
        <v>29797</v>
      </c>
      <c r="G13504" s="190" t="s">
        <v>29797</v>
      </c>
      <c r="H13504" s="190" t="s">
        <v>29797</v>
      </c>
      <c r="I13504" s="190" t="s">
        <v>29797</v>
      </c>
      <c r="J13504" s="190" t="s">
        <v>29797</v>
      </c>
      <c r="K13504" s="190" t="s">
        <v>29797</v>
      </c>
      <c r="L13504" s="190" t="s">
        <v>29797</v>
      </c>
    </row>
    <row r="13505" spans="1:12" ht="15" x14ac:dyDescent="0.25">
      <c r="A13505" s="191" t="s">
        <v>6942</v>
      </c>
      <c r="B13505" s="192" t="s">
        <v>2450</v>
      </c>
      <c r="C13505" s="192" t="s">
        <v>29797</v>
      </c>
      <c r="D13505" s="192" t="s">
        <v>29797</v>
      </c>
      <c r="E13505" s="192" t="s">
        <v>29797</v>
      </c>
      <c r="F13505" s="192" t="s">
        <v>29797</v>
      </c>
      <c r="G13505" s="192" t="s">
        <v>29797</v>
      </c>
      <c r="H13505" s="192" t="s">
        <v>29797</v>
      </c>
      <c r="I13505" s="192" t="s">
        <v>29797</v>
      </c>
      <c r="J13505" s="192" t="s">
        <v>29797</v>
      </c>
      <c r="K13505" s="192" t="s">
        <v>29797</v>
      </c>
      <c r="L13505" s="192" t="s">
        <v>1440</v>
      </c>
    </row>
    <row r="13506" spans="1:12" ht="15" x14ac:dyDescent="0.25">
      <c r="A13506" s="189" t="s">
        <v>10809</v>
      </c>
      <c r="B13506" s="190" t="s">
        <v>10810</v>
      </c>
      <c r="C13506" s="190" t="s">
        <v>29797</v>
      </c>
      <c r="D13506" s="190" t="s">
        <v>29797</v>
      </c>
      <c r="E13506" s="190" t="s">
        <v>29797</v>
      </c>
      <c r="F13506" s="190" t="s">
        <v>29797</v>
      </c>
      <c r="G13506" s="190" t="s">
        <v>29797</v>
      </c>
      <c r="H13506" s="190" t="s">
        <v>31376</v>
      </c>
      <c r="I13506" s="190" t="s">
        <v>5062</v>
      </c>
      <c r="J13506" s="190" t="s">
        <v>29821</v>
      </c>
      <c r="K13506" s="190" t="s">
        <v>5062</v>
      </c>
      <c r="L13506" s="190" t="s">
        <v>1447</v>
      </c>
    </row>
    <row r="13507" spans="1:12" ht="15" x14ac:dyDescent="0.25">
      <c r="A13507" s="191" t="s">
        <v>18559</v>
      </c>
      <c r="B13507" s="192" t="s">
        <v>22415</v>
      </c>
      <c r="C13507" s="192" t="s">
        <v>29797</v>
      </c>
      <c r="D13507" s="192" t="s">
        <v>29797</v>
      </c>
      <c r="E13507" s="192" t="s">
        <v>29797</v>
      </c>
      <c r="F13507" s="192" t="s">
        <v>29797</v>
      </c>
      <c r="G13507" s="192" t="s">
        <v>29797</v>
      </c>
      <c r="H13507" s="192" t="s">
        <v>31409</v>
      </c>
      <c r="I13507" s="192" t="s">
        <v>5062</v>
      </c>
      <c r="J13507" s="192" t="s">
        <v>29821</v>
      </c>
      <c r="K13507" s="192" t="s">
        <v>5062</v>
      </c>
      <c r="L13507" s="192" t="s">
        <v>1447</v>
      </c>
    </row>
    <row r="13508" spans="1:12" ht="15" x14ac:dyDescent="0.25">
      <c r="A13508" s="189" t="s">
        <v>18560</v>
      </c>
      <c r="B13508" s="190" t="s">
        <v>22416</v>
      </c>
      <c r="C13508" s="190" t="s">
        <v>29797</v>
      </c>
      <c r="D13508" s="190" t="s">
        <v>29797</v>
      </c>
      <c r="E13508" s="190" t="s">
        <v>29797</v>
      </c>
      <c r="F13508" s="190" t="s">
        <v>29797</v>
      </c>
      <c r="G13508" s="190" t="s">
        <v>29797</v>
      </c>
      <c r="H13508" s="190" t="s">
        <v>32424</v>
      </c>
      <c r="I13508" s="190" t="s">
        <v>32425</v>
      </c>
      <c r="J13508" s="190" t="s">
        <v>31325</v>
      </c>
      <c r="K13508" s="190" t="s">
        <v>5073</v>
      </c>
      <c r="L13508" s="190" t="s">
        <v>1447</v>
      </c>
    </row>
    <row r="13509" spans="1:12" ht="15" x14ac:dyDescent="0.25">
      <c r="A13509" s="191" t="s">
        <v>18561</v>
      </c>
      <c r="B13509" s="192" t="s">
        <v>29218</v>
      </c>
      <c r="C13509" s="192" t="s">
        <v>29797</v>
      </c>
      <c r="D13509" s="192" t="s">
        <v>29797</v>
      </c>
      <c r="E13509" s="192" t="s">
        <v>29797</v>
      </c>
      <c r="F13509" s="192" t="s">
        <v>29797</v>
      </c>
      <c r="G13509" s="192" t="s">
        <v>29797</v>
      </c>
      <c r="H13509" s="192" t="s">
        <v>31334</v>
      </c>
      <c r="I13509" s="192" t="s">
        <v>31335</v>
      </c>
      <c r="J13509" s="192" t="s">
        <v>29821</v>
      </c>
      <c r="K13509" s="192" t="s">
        <v>5062</v>
      </c>
      <c r="L13509" s="192" t="s">
        <v>1447</v>
      </c>
    </row>
    <row r="13510" spans="1:12" ht="15" x14ac:dyDescent="0.25">
      <c r="A13510" s="189" t="s">
        <v>10811</v>
      </c>
      <c r="B13510" s="190" t="s">
        <v>10812</v>
      </c>
      <c r="C13510" s="190" t="s">
        <v>29797</v>
      </c>
      <c r="D13510" s="190" t="s">
        <v>29797</v>
      </c>
      <c r="E13510" s="190" t="s">
        <v>29797</v>
      </c>
      <c r="F13510" s="190" t="s">
        <v>29797</v>
      </c>
      <c r="G13510" s="190" t="s">
        <v>29797</v>
      </c>
      <c r="H13510" s="190" t="s">
        <v>33415</v>
      </c>
      <c r="I13510" s="190" t="s">
        <v>33416</v>
      </c>
      <c r="J13510" s="190" t="s">
        <v>31325</v>
      </c>
      <c r="K13510" s="190" t="s">
        <v>5073</v>
      </c>
      <c r="L13510" s="190" t="s">
        <v>1447</v>
      </c>
    </row>
    <row r="13511" spans="1:12" ht="15" x14ac:dyDescent="0.25">
      <c r="A13511" s="191" t="s">
        <v>18562</v>
      </c>
      <c r="B13511" s="192" t="s">
        <v>29219</v>
      </c>
      <c r="C13511" s="192" t="s">
        <v>29797</v>
      </c>
      <c r="D13511" s="192" t="s">
        <v>29797</v>
      </c>
      <c r="E13511" s="192" t="s">
        <v>29797</v>
      </c>
      <c r="F13511" s="192" t="s">
        <v>29797</v>
      </c>
      <c r="G13511" s="192" t="s">
        <v>29797</v>
      </c>
      <c r="H13511" s="192" t="s">
        <v>31439</v>
      </c>
      <c r="I13511" s="192" t="s">
        <v>1389</v>
      </c>
      <c r="J13511" s="192" t="s">
        <v>29821</v>
      </c>
      <c r="K13511" s="192" t="s">
        <v>5062</v>
      </c>
      <c r="L13511" s="192" t="s">
        <v>1447</v>
      </c>
    </row>
    <row r="13512" spans="1:12" ht="15" x14ac:dyDescent="0.25">
      <c r="A13512" s="189" t="s">
        <v>29220</v>
      </c>
      <c r="B13512" s="190" t="s">
        <v>29221</v>
      </c>
      <c r="C13512" s="190" t="s">
        <v>29797</v>
      </c>
      <c r="D13512" s="190" t="s">
        <v>29797</v>
      </c>
      <c r="E13512" s="190" t="s">
        <v>29797</v>
      </c>
      <c r="F13512" s="190" t="s">
        <v>29797</v>
      </c>
      <c r="G13512" s="190" t="s">
        <v>29797</v>
      </c>
      <c r="H13512" s="190" t="s">
        <v>29797</v>
      </c>
      <c r="I13512" s="190" t="s">
        <v>29797</v>
      </c>
      <c r="J13512" s="190" t="s">
        <v>29797</v>
      </c>
      <c r="K13512" s="190" t="s">
        <v>29797</v>
      </c>
      <c r="L13512" s="190" t="s">
        <v>1441</v>
      </c>
    </row>
    <row r="13513" spans="1:12" ht="15" x14ac:dyDescent="0.25">
      <c r="A13513" s="191" t="s">
        <v>18563</v>
      </c>
      <c r="B13513" s="192" t="s">
        <v>22417</v>
      </c>
      <c r="C13513" s="192" t="s">
        <v>29797</v>
      </c>
      <c r="D13513" s="192" t="s">
        <v>29797</v>
      </c>
      <c r="E13513" s="192" t="s">
        <v>29797</v>
      </c>
      <c r="F13513" s="192" t="s">
        <v>29797</v>
      </c>
      <c r="G13513" s="192" t="s">
        <v>29797</v>
      </c>
      <c r="H13513" s="192" t="s">
        <v>29797</v>
      </c>
      <c r="I13513" s="192" t="s">
        <v>29797</v>
      </c>
      <c r="J13513" s="192" t="s">
        <v>29797</v>
      </c>
      <c r="K13513" s="192" t="s">
        <v>29797</v>
      </c>
      <c r="L13513" s="192" t="s">
        <v>1447</v>
      </c>
    </row>
    <row r="13514" spans="1:12" ht="15" x14ac:dyDescent="0.25">
      <c r="A13514" s="189" t="s">
        <v>10813</v>
      </c>
      <c r="B13514" s="190" t="s">
        <v>10814</v>
      </c>
      <c r="C13514" s="190" t="s">
        <v>29797</v>
      </c>
      <c r="D13514" s="190" t="s">
        <v>29797</v>
      </c>
      <c r="E13514" s="190" t="s">
        <v>29797</v>
      </c>
      <c r="F13514" s="190" t="s">
        <v>29797</v>
      </c>
      <c r="G13514" s="190" t="s">
        <v>29797</v>
      </c>
      <c r="H13514" s="190" t="s">
        <v>29797</v>
      </c>
      <c r="I13514" s="190" t="s">
        <v>29797</v>
      </c>
      <c r="J13514" s="190" t="s">
        <v>29797</v>
      </c>
      <c r="K13514" s="190" t="s">
        <v>29797</v>
      </c>
      <c r="L13514" s="190" t="s">
        <v>1447</v>
      </c>
    </row>
    <row r="13515" spans="1:12" ht="15" x14ac:dyDescent="0.25">
      <c r="A13515" s="191" t="s">
        <v>29222</v>
      </c>
      <c r="B13515" s="192" t="s">
        <v>29223</v>
      </c>
      <c r="C13515" s="192" t="s">
        <v>29797</v>
      </c>
      <c r="D13515" s="192" t="s">
        <v>29797</v>
      </c>
      <c r="E13515" s="192" t="s">
        <v>29797</v>
      </c>
      <c r="F13515" s="192" t="s">
        <v>29797</v>
      </c>
      <c r="G13515" s="192" t="s">
        <v>29797</v>
      </c>
      <c r="H13515" s="192" t="s">
        <v>29797</v>
      </c>
      <c r="I13515" s="192" t="s">
        <v>29797</v>
      </c>
      <c r="J13515" s="192" t="s">
        <v>29797</v>
      </c>
      <c r="K13515" s="192" t="s">
        <v>29797</v>
      </c>
      <c r="L13515" s="192" t="s">
        <v>1438</v>
      </c>
    </row>
    <row r="13516" spans="1:12" ht="15" x14ac:dyDescent="0.25">
      <c r="A13516" s="189" t="s">
        <v>29224</v>
      </c>
      <c r="B13516" s="190" t="s">
        <v>2451</v>
      </c>
      <c r="C13516" s="190" t="s">
        <v>29797</v>
      </c>
      <c r="D13516" s="190" t="s">
        <v>29797</v>
      </c>
      <c r="E13516" s="190" t="s">
        <v>29797</v>
      </c>
      <c r="F13516" s="190" t="s">
        <v>29797</v>
      </c>
      <c r="G13516" s="190" t="s">
        <v>29797</v>
      </c>
      <c r="H13516" s="190" t="s">
        <v>29797</v>
      </c>
      <c r="I13516" s="190" t="s">
        <v>29797</v>
      </c>
      <c r="J13516" s="190" t="s">
        <v>29797</v>
      </c>
      <c r="K13516" s="190" t="s">
        <v>29797</v>
      </c>
      <c r="L13516" s="190" t="s">
        <v>2704</v>
      </c>
    </row>
    <row r="13517" spans="1:12" ht="15" x14ac:dyDescent="0.25">
      <c r="A13517" s="191" t="s">
        <v>18564</v>
      </c>
      <c r="B13517" s="192" t="s">
        <v>22418</v>
      </c>
      <c r="C13517" s="192" t="s">
        <v>29797</v>
      </c>
      <c r="D13517" s="192" t="s">
        <v>29797</v>
      </c>
      <c r="E13517" s="192" t="s">
        <v>29797</v>
      </c>
      <c r="F13517" s="192" t="s">
        <v>29797</v>
      </c>
      <c r="G13517" s="192" t="s">
        <v>29797</v>
      </c>
      <c r="H13517" s="192" t="s">
        <v>31948</v>
      </c>
      <c r="I13517" s="192" t="s">
        <v>31949</v>
      </c>
      <c r="J13517" s="192" t="s">
        <v>29979</v>
      </c>
      <c r="K13517" s="192" t="s">
        <v>6308</v>
      </c>
      <c r="L13517" s="192" t="s">
        <v>1447</v>
      </c>
    </row>
    <row r="13518" spans="1:12" ht="15" x14ac:dyDescent="0.25">
      <c r="A13518" s="189" t="s">
        <v>10815</v>
      </c>
      <c r="B13518" s="190" t="s">
        <v>10816</v>
      </c>
      <c r="C13518" s="190" t="s">
        <v>29812</v>
      </c>
      <c r="D13518" s="190" t="s">
        <v>29797</v>
      </c>
      <c r="E13518" s="190" t="s">
        <v>31227</v>
      </c>
      <c r="F13518" s="190" t="s">
        <v>29797</v>
      </c>
      <c r="G13518" s="190" t="s">
        <v>29797</v>
      </c>
      <c r="H13518" s="190" t="s">
        <v>33417</v>
      </c>
      <c r="I13518" s="190" t="s">
        <v>6070</v>
      </c>
      <c r="J13518" s="190" t="s">
        <v>30262</v>
      </c>
      <c r="K13518" s="190" t="s">
        <v>6070</v>
      </c>
      <c r="L13518" s="190" t="s">
        <v>1447</v>
      </c>
    </row>
    <row r="13519" spans="1:12" ht="15" x14ac:dyDescent="0.25">
      <c r="A13519" s="191" t="s">
        <v>18565</v>
      </c>
      <c r="B13519" s="192" t="s">
        <v>22419</v>
      </c>
      <c r="C13519" s="192" t="s">
        <v>29797</v>
      </c>
      <c r="D13519" s="192" t="s">
        <v>29797</v>
      </c>
      <c r="E13519" s="192" t="s">
        <v>29797</v>
      </c>
      <c r="F13519" s="192" t="s">
        <v>29797</v>
      </c>
      <c r="G13519" s="192" t="s">
        <v>29797</v>
      </c>
      <c r="H13519" s="192" t="s">
        <v>29797</v>
      </c>
      <c r="I13519" s="192" t="s">
        <v>29797</v>
      </c>
      <c r="J13519" s="192" t="s">
        <v>29797</v>
      </c>
      <c r="K13519" s="192" t="s">
        <v>29797</v>
      </c>
      <c r="L13519" s="192" t="s">
        <v>29797</v>
      </c>
    </row>
    <row r="13520" spans="1:12" ht="15" x14ac:dyDescent="0.25">
      <c r="A13520" s="189" t="s">
        <v>6943</v>
      </c>
      <c r="B13520" s="190" t="s">
        <v>2452</v>
      </c>
      <c r="C13520" s="190" t="s">
        <v>29797</v>
      </c>
      <c r="D13520" s="190" t="s">
        <v>29797</v>
      </c>
      <c r="E13520" s="190" t="s">
        <v>29797</v>
      </c>
      <c r="F13520" s="190" t="s">
        <v>29797</v>
      </c>
      <c r="G13520" s="190" t="s">
        <v>29797</v>
      </c>
      <c r="H13520" s="190" t="s">
        <v>31376</v>
      </c>
      <c r="I13520" s="190" t="s">
        <v>5062</v>
      </c>
      <c r="J13520" s="190" t="s">
        <v>29821</v>
      </c>
      <c r="K13520" s="190" t="s">
        <v>5062</v>
      </c>
      <c r="L13520" s="190" t="s">
        <v>1447</v>
      </c>
    </row>
    <row r="13521" spans="1:12" ht="15" x14ac:dyDescent="0.25">
      <c r="A13521" s="191" t="s">
        <v>10817</v>
      </c>
      <c r="B13521" s="192" t="s">
        <v>10818</v>
      </c>
      <c r="C13521" s="192" t="s">
        <v>29797</v>
      </c>
      <c r="D13521" s="192" t="s">
        <v>29797</v>
      </c>
      <c r="E13521" s="192" t="s">
        <v>29797</v>
      </c>
      <c r="F13521" s="192" t="s">
        <v>29797</v>
      </c>
      <c r="G13521" s="192" t="s">
        <v>29797</v>
      </c>
      <c r="H13521" s="192" t="s">
        <v>31375</v>
      </c>
      <c r="I13521" s="192" t="s">
        <v>5078</v>
      </c>
      <c r="J13521" s="192" t="s">
        <v>29826</v>
      </c>
      <c r="K13521" s="192" t="s">
        <v>5078</v>
      </c>
      <c r="L13521" s="192" t="s">
        <v>1447</v>
      </c>
    </row>
    <row r="13522" spans="1:12" ht="15" x14ac:dyDescent="0.25">
      <c r="A13522" s="189" t="s">
        <v>18566</v>
      </c>
      <c r="B13522" s="190" t="s">
        <v>22420</v>
      </c>
      <c r="C13522" s="190" t="s">
        <v>29797</v>
      </c>
      <c r="D13522" s="190" t="s">
        <v>29797</v>
      </c>
      <c r="E13522" s="190" t="s">
        <v>29797</v>
      </c>
      <c r="F13522" s="190" t="s">
        <v>29797</v>
      </c>
      <c r="G13522" s="190" t="s">
        <v>29797</v>
      </c>
      <c r="H13522" s="190" t="s">
        <v>29797</v>
      </c>
      <c r="I13522" s="190" t="s">
        <v>29797</v>
      </c>
      <c r="J13522" s="190" t="s">
        <v>29797</v>
      </c>
      <c r="K13522" s="190" t="s">
        <v>29797</v>
      </c>
      <c r="L13522" s="190" t="s">
        <v>29797</v>
      </c>
    </row>
    <row r="13523" spans="1:12" ht="15" x14ac:dyDescent="0.25">
      <c r="A13523" s="191" t="s">
        <v>29225</v>
      </c>
      <c r="B13523" s="192" t="s">
        <v>29226</v>
      </c>
      <c r="C13523" s="192" t="s">
        <v>29797</v>
      </c>
      <c r="D13523" s="192" t="s">
        <v>29797</v>
      </c>
      <c r="E13523" s="192" t="s">
        <v>29797</v>
      </c>
      <c r="F13523" s="192" t="s">
        <v>29797</v>
      </c>
      <c r="G13523" s="192" t="s">
        <v>29797</v>
      </c>
      <c r="H13523" s="192" t="s">
        <v>31307</v>
      </c>
      <c r="I13523" s="192" t="s">
        <v>5062</v>
      </c>
      <c r="J13523" s="192" t="s">
        <v>29821</v>
      </c>
      <c r="K13523" s="192" t="s">
        <v>5062</v>
      </c>
      <c r="L13523" s="192" t="s">
        <v>1447</v>
      </c>
    </row>
    <row r="13524" spans="1:12" ht="15" x14ac:dyDescent="0.25">
      <c r="A13524" s="189" t="s">
        <v>18567</v>
      </c>
      <c r="B13524" s="190" t="s">
        <v>22421</v>
      </c>
      <c r="C13524" s="190" t="s">
        <v>29812</v>
      </c>
      <c r="D13524" s="190" t="s">
        <v>29824</v>
      </c>
      <c r="E13524" s="190" t="s">
        <v>31228</v>
      </c>
      <c r="F13524" s="190" t="s">
        <v>29804</v>
      </c>
      <c r="G13524" s="190" t="s">
        <v>29845</v>
      </c>
      <c r="H13524" s="190" t="s">
        <v>31434</v>
      </c>
      <c r="I13524" s="190" t="s">
        <v>31435</v>
      </c>
      <c r="J13524" s="190" t="s">
        <v>29821</v>
      </c>
      <c r="K13524" s="190" t="s">
        <v>5062</v>
      </c>
      <c r="L13524" s="190" t="s">
        <v>1447</v>
      </c>
    </row>
    <row r="13525" spans="1:12" ht="15" x14ac:dyDescent="0.25">
      <c r="A13525" s="191" t="s">
        <v>18568</v>
      </c>
      <c r="B13525" s="192" t="s">
        <v>22422</v>
      </c>
      <c r="C13525" s="192" t="s">
        <v>29797</v>
      </c>
      <c r="D13525" s="192" t="s">
        <v>29797</v>
      </c>
      <c r="E13525" s="192" t="s">
        <v>29797</v>
      </c>
      <c r="F13525" s="192" t="s">
        <v>29797</v>
      </c>
      <c r="G13525" s="192" t="s">
        <v>29797</v>
      </c>
      <c r="H13525" s="192" t="s">
        <v>29797</v>
      </c>
      <c r="I13525" s="192" t="s">
        <v>29797</v>
      </c>
      <c r="J13525" s="192" t="s">
        <v>29797</v>
      </c>
      <c r="K13525" s="192" t="s">
        <v>29797</v>
      </c>
      <c r="L13525" s="192" t="s">
        <v>29797</v>
      </c>
    </row>
    <row r="13526" spans="1:12" ht="15" x14ac:dyDescent="0.25">
      <c r="A13526" s="189" t="s">
        <v>6944</v>
      </c>
      <c r="B13526" s="190" t="s">
        <v>2453</v>
      </c>
      <c r="C13526" s="190" t="s">
        <v>29797</v>
      </c>
      <c r="D13526" s="190" t="s">
        <v>29797</v>
      </c>
      <c r="E13526" s="190" t="s">
        <v>29797</v>
      </c>
      <c r="F13526" s="190" t="s">
        <v>29797</v>
      </c>
      <c r="G13526" s="190" t="s">
        <v>29797</v>
      </c>
      <c r="H13526" s="190" t="s">
        <v>29797</v>
      </c>
      <c r="I13526" s="190" t="s">
        <v>29797</v>
      </c>
      <c r="J13526" s="190" t="s">
        <v>29797</v>
      </c>
      <c r="K13526" s="190" t="s">
        <v>29797</v>
      </c>
      <c r="L13526" s="190" t="s">
        <v>29797</v>
      </c>
    </row>
    <row r="13527" spans="1:12" ht="15" x14ac:dyDescent="0.25">
      <c r="A13527" s="191" t="s">
        <v>10819</v>
      </c>
      <c r="B13527" s="192" t="s">
        <v>10820</v>
      </c>
      <c r="C13527" s="192" t="s">
        <v>29797</v>
      </c>
      <c r="D13527" s="192" t="s">
        <v>29797</v>
      </c>
      <c r="E13527" s="192" t="s">
        <v>29797</v>
      </c>
      <c r="F13527" s="192" t="s">
        <v>29797</v>
      </c>
      <c r="G13527" s="192" t="s">
        <v>29797</v>
      </c>
      <c r="H13527" s="192" t="s">
        <v>32091</v>
      </c>
      <c r="I13527" s="192" t="s">
        <v>32092</v>
      </c>
      <c r="J13527" s="192" t="s">
        <v>29870</v>
      </c>
      <c r="K13527" s="192" t="s">
        <v>8069</v>
      </c>
      <c r="L13527" s="192" t="s">
        <v>1447</v>
      </c>
    </row>
    <row r="13528" spans="1:12" ht="15" x14ac:dyDescent="0.25">
      <c r="A13528" s="189" t="s">
        <v>10821</v>
      </c>
      <c r="B13528" s="190" t="s">
        <v>10822</v>
      </c>
      <c r="C13528" s="190" t="s">
        <v>29797</v>
      </c>
      <c r="D13528" s="190" t="s">
        <v>29797</v>
      </c>
      <c r="E13528" s="190" t="s">
        <v>29797</v>
      </c>
      <c r="F13528" s="190" t="s">
        <v>29797</v>
      </c>
      <c r="G13528" s="190" t="s">
        <v>29797</v>
      </c>
      <c r="H13528" s="190" t="s">
        <v>32158</v>
      </c>
      <c r="I13528" s="190" t="s">
        <v>32159</v>
      </c>
      <c r="J13528" s="190" t="s">
        <v>31325</v>
      </c>
      <c r="K13528" s="190" t="s">
        <v>5073</v>
      </c>
      <c r="L13528" s="190" t="s">
        <v>1447</v>
      </c>
    </row>
    <row r="13529" spans="1:12" ht="15" x14ac:dyDescent="0.25">
      <c r="A13529" s="191" t="s">
        <v>18569</v>
      </c>
      <c r="B13529" s="192" t="s">
        <v>22423</v>
      </c>
      <c r="C13529" s="192" t="s">
        <v>29797</v>
      </c>
      <c r="D13529" s="192" t="s">
        <v>29797</v>
      </c>
      <c r="E13529" s="192" t="s">
        <v>29797</v>
      </c>
      <c r="F13529" s="192" t="s">
        <v>29797</v>
      </c>
      <c r="G13529" s="192" t="s">
        <v>29797</v>
      </c>
      <c r="H13529" s="192" t="s">
        <v>29797</v>
      </c>
      <c r="I13529" s="192" t="s">
        <v>29797</v>
      </c>
      <c r="J13529" s="192" t="s">
        <v>29797</v>
      </c>
      <c r="K13529" s="192" t="s">
        <v>29797</v>
      </c>
      <c r="L13529" s="192" t="s">
        <v>29797</v>
      </c>
    </row>
    <row r="13530" spans="1:12" ht="15" x14ac:dyDescent="0.25">
      <c r="A13530" s="189" t="s">
        <v>29227</v>
      </c>
      <c r="B13530" s="190" t="s">
        <v>29228</v>
      </c>
      <c r="C13530" s="190" t="s">
        <v>29797</v>
      </c>
      <c r="D13530" s="190" t="s">
        <v>29797</v>
      </c>
      <c r="E13530" s="190" t="s">
        <v>29797</v>
      </c>
      <c r="F13530" s="190" t="s">
        <v>29797</v>
      </c>
      <c r="G13530" s="190" t="s">
        <v>29797</v>
      </c>
      <c r="H13530" s="190" t="s">
        <v>29797</v>
      </c>
      <c r="I13530" s="190" t="s">
        <v>29797</v>
      </c>
      <c r="J13530" s="190" t="s">
        <v>29797</v>
      </c>
      <c r="K13530" s="190" t="s">
        <v>29797</v>
      </c>
      <c r="L13530" s="190" t="s">
        <v>29797</v>
      </c>
    </row>
    <row r="13531" spans="1:12" ht="15" x14ac:dyDescent="0.25">
      <c r="A13531" s="191" t="s">
        <v>10823</v>
      </c>
      <c r="B13531" s="192" t="s">
        <v>10824</v>
      </c>
      <c r="C13531" s="192" t="s">
        <v>29797</v>
      </c>
      <c r="D13531" s="192" t="s">
        <v>29797</v>
      </c>
      <c r="E13531" s="192" t="s">
        <v>29797</v>
      </c>
      <c r="F13531" s="192" t="s">
        <v>29797</v>
      </c>
      <c r="G13531" s="192" t="s">
        <v>29797</v>
      </c>
      <c r="H13531" s="192" t="s">
        <v>33418</v>
      </c>
      <c r="I13531" s="192" t="s">
        <v>33419</v>
      </c>
      <c r="J13531" s="192" t="s">
        <v>29821</v>
      </c>
      <c r="K13531" s="192" t="s">
        <v>5062</v>
      </c>
      <c r="L13531" s="192" t="s">
        <v>1447</v>
      </c>
    </row>
    <row r="13532" spans="1:12" ht="15" x14ac:dyDescent="0.25">
      <c r="A13532" s="189" t="s">
        <v>10825</v>
      </c>
      <c r="B13532" s="190" t="s">
        <v>10826</v>
      </c>
      <c r="C13532" s="190" t="s">
        <v>29797</v>
      </c>
      <c r="D13532" s="190" t="s">
        <v>29797</v>
      </c>
      <c r="E13532" s="190" t="s">
        <v>29797</v>
      </c>
      <c r="F13532" s="190" t="s">
        <v>29797</v>
      </c>
      <c r="G13532" s="190" t="s">
        <v>29797</v>
      </c>
      <c r="H13532" s="190" t="s">
        <v>31784</v>
      </c>
      <c r="I13532" s="190" t="s">
        <v>31716</v>
      </c>
      <c r="J13532" s="190" t="s">
        <v>31325</v>
      </c>
      <c r="K13532" s="190" t="s">
        <v>5073</v>
      </c>
      <c r="L13532" s="190" t="s">
        <v>1447</v>
      </c>
    </row>
    <row r="13533" spans="1:12" ht="15" x14ac:dyDescent="0.25">
      <c r="A13533" s="191" t="s">
        <v>10827</v>
      </c>
      <c r="B13533" s="192" t="s">
        <v>10828</v>
      </c>
      <c r="C13533" s="192" t="s">
        <v>29797</v>
      </c>
      <c r="D13533" s="192" t="s">
        <v>29797</v>
      </c>
      <c r="E13533" s="192" t="s">
        <v>29797</v>
      </c>
      <c r="F13533" s="192" t="s">
        <v>29797</v>
      </c>
      <c r="G13533" s="192" t="s">
        <v>29797</v>
      </c>
      <c r="H13533" s="192" t="s">
        <v>31333</v>
      </c>
      <c r="I13533" s="192" t="s">
        <v>5073</v>
      </c>
      <c r="J13533" s="192" t="s">
        <v>31325</v>
      </c>
      <c r="K13533" s="192" t="s">
        <v>5073</v>
      </c>
      <c r="L13533" s="192" t="s">
        <v>1447</v>
      </c>
    </row>
    <row r="13534" spans="1:12" ht="15" x14ac:dyDescent="0.25">
      <c r="A13534" s="189" t="s">
        <v>10829</v>
      </c>
      <c r="B13534" s="190" t="s">
        <v>10830</v>
      </c>
      <c r="C13534" s="190" t="s">
        <v>29797</v>
      </c>
      <c r="D13534" s="190" t="s">
        <v>29797</v>
      </c>
      <c r="E13534" s="190" t="s">
        <v>29797</v>
      </c>
      <c r="F13534" s="190" t="s">
        <v>29797</v>
      </c>
      <c r="G13534" s="190" t="s">
        <v>29797</v>
      </c>
      <c r="H13534" s="190" t="s">
        <v>31636</v>
      </c>
      <c r="I13534" s="190" t="s">
        <v>31637</v>
      </c>
      <c r="J13534" s="190" t="s">
        <v>29821</v>
      </c>
      <c r="K13534" s="190" t="s">
        <v>5062</v>
      </c>
      <c r="L13534" s="190" t="s">
        <v>1447</v>
      </c>
    </row>
    <row r="13535" spans="1:12" ht="15" x14ac:dyDescent="0.25">
      <c r="A13535" s="191" t="s">
        <v>10831</v>
      </c>
      <c r="B13535" s="192" t="s">
        <v>10832</v>
      </c>
      <c r="C13535" s="192" t="s">
        <v>29797</v>
      </c>
      <c r="D13535" s="192" t="s">
        <v>29797</v>
      </c>
      <c r="E13535" s="192" t="s">
        <v>29797</v>
      </c>
      <c r="F13535" s="192" t="s">
        <v>29797</v>
      </c>
      <c r="G13535" s="192" t="s">
        <v>29797</v>
      </c>
      <c r="H13535" s="192" t="s">
        <v>31395</v>
      </c>
      <c r="I13535" s="192" t="s">
        <v>31396</v>
      </c>
      <c r="J13535" s="192" t="s">
        <v>29821</v>
      </c>
      <c r="K13535" s="192" t="s">
        <v>5062</v>
      </c>
      <c r="L13535" s="192" t="s">
        <v>1447</v>
      </c>
    </row>
    <row r="13536" spans="1:12" ht="15" x14ac:dyDescent="0.25">
      <c r="A13536" s="189" t="s">
        <v>18570</v>
      </c>
      <c r="B13536" s="190" t="s">
        <v>22424</v>
      </c>
      <c r="C13536" s="190" t="s">
        <v>29797</v>
      </c>
      <c r="D13536" s="190" t="s">
        <v>29797</v>
      </c>
      <c r="E13536" s="190" t="s">
        <v>29797</v>
      </c>
      <c r="F13536" s="190" t="s">
        <v>29797</v>
      </c>
      <c r="G13536" s="190" t="s">
        <v>29797</v>
      </c>
      <c r="H13536" s="190" t="s">
        <v>31697</v>
      </c>
      <c r="I13536" s="190" t="s">
        <v>5078</v>
      </c>
      <c r="J13536" s="190" t="s">
        <v>29826</v>
      </c>
      <c r="K13536" s="190" t="s">
        <v>5078</v>
      </c>
      <c r="L13536" s="190" t="s">
        <v>1447</v>
      </c>
    </row>
    <row r="13537" spans="1:12" ht="15" x14ac:dyDescent="0.25">
      <c r="A13537" s="191" t="s">
        <v>10833</v>
      </c>
      <c r="B13537" s="192" t="s">
        <v>10834</v>
      </c>
      <c r="C13537" s="192" t="s">
        <v>29797</v>
      </c>
      <c r="D13537" s="192" t="s">
        <v>29797</v>
      </c>
      <c r="E13537" s="192" t="s">
        <v>29797</v>
      </c>
      <c r="F13537" s="192" t="s">
        <v>29797</v>
      </c>
      <c r="G13537" s="192" t="s">
        <v>29797</v>
      </c>
      <c r="H13537" s="192" t="s">
        <v>31588</v>
      </c>
      <c r="I13537" s="192" t="s">
        <v>30455</v>
      </c>
      <c r="J13537" s="192" t="s">
        <v>29870</v>
      </c>
      <c r="K13537" s="192" t="s">
        <v>8069</v>
      </c>
      <c r="L13537" s="192" t="s">
        <v>1447</v>
      </c>
    </row>
    <row r="13538" spans="1:12" ht="15" x14ac:dyDescent="0.25">
      <c r="A13538" s="189" t="s">
        <v>10835</v>
      </c>
      <c r="B13538" s="190" t="s">
        <v>10836</v>
      </c>
      <c r="C13538" s="190" t="s">
        <v>29797</v>
      </c>
      <c r="D13538" s="190" t="s">
        <v>29797</v>
      </c>
      <c r="E13538" s="190" t="s">
        <v>29797</v>
      </c>
      <c r="F13538" s="190" t="s">
        <v>29797</v>
      </c>
      <c r="G13538" s="190" t="s">
        <v>29797</v>
      </c>
      <c r="H13538" s="190" t="s">
        <v>29797</v>
      </c>
      <c r="I13538" s="190" t="s">
        <v>29797</v>
      </c>
      <c r="J13538" s="190" t="s">
        <v>29797</v>
      </c>
      <c r="K13538" s="190" t="s">
        <v>29797</v>
      </c>
      <c r="L13538" s="190" t="s">
        <v>29797</v>
      </c>
    </row>
    <row r="13539" spans="1:12" ht="15" x14ac:dyDescent="0.25">
      <c r="A13539" s="191" t="s">
        <v>10837</v>
      </c>
      <c r="B13539" s="192" t="s">
        <v>10838</v>
      </c>
      <c r="C13539" s="192" t="s">
        <v>29797</v>
      </c>
      <c r="D13539" s="192" t="s">
        <v>29797</v>
      </c>
      <c r="E13539" s="192" t="s">
        <v>29797</v>
      </c>
      <c r="F13539" s="192" t="s">
        <v>29797</v>
      </c>
      <c r="G13539" s="192" t="s">
        <v>29797</v>
      </c>
      <c r="H13539" s="192" t="s">
        <v>29797</v>
      </c>
      <c r="I13539" s="192" t="s">
        <v>29797</v>
      </c>
      <c r="J13539" s="192" t="s">
        <v>29797</v>
      </c>
      <c r="K13539" s="192" t="s">
        <v>29797</v>
      </c>
      <c r="L13539" s="192" t="s">
        <v>29797</v>
      </c>
    </row>
    <row r="13540" spans="1:12" ht="15" x14ac:dyDescent="0.25">
      <c r="A13540" s="189" t="s">
        <v>10839</v>
      </c>
      <c r="B13540" s="190" t="s">
        <v>10840</v>
      </c>
      <c r="C13540" s="190" t="s">
        <v>29797</v>
      </c>
      <c r="D13540" s="190" t="s">
        <v>29797</v>
      </c>
      <c r="E13540" s="190" t="s">
        <v>29797</v>
      </c>
      <c r="F13540" s="190" t="s">
        <v>29797</v>
      </c>
      <c r="G13540" s="190" t="s">
        <v>29797</v>
      </c>
      <c r="H13540" s="190" t="s">
        <v>31924</v>
      </c>
      <c r="I13540" s="190" t="s">
        <v>5073</v>
      </c>
      <c r="J13540" s="190" t="s">
        <v>31325</v>
      </c>
      <c r="K13540" s="190" t="s">
        <v>5073</v>
      </c>
      <c r="L13540" s="190" t="s">
        <v>1447</v>
      </c>
    </row>
    <row r="13541" spans="1:12" ht="15" x14ac:dyDescent="0.25">
      <c r="A13541" s="191" t="s">
        <v>18571</v>
      </c>
      <c r="B13541" s="192" t="s">
        <v>22425</v>
      </c>
      <c r="C13541" s="192" t="s">
        <v>29797</v>
      </c>
      <c r="D13541" s="192" t="s">
        <v>29797</v>
      </c>
      <c r="E13541" s="192" t="s">
        <v>29797</v>
      </c>
      <c r="F13541" s="192" t="s">
        <v>29797</v>
      </c>
      <c r="G13541" s="192" t="s">
        <v>29797</v>
      </c>
      <c r="H13541" s="192" t="s">
        <v>29797</v>
      </c>
      <c r="I13541" s="192" t="s">
        <v>29797</v>
      </c>
      <c r="J13541" s="192" t="s">
        <v>29797</v>
      </c>
      <c r="K13541" s="192" t="s">
        <v>29797</v>
      </c>
      <c r="L13541" s="192" t="s">
        <v>29797</v>
      </c>
    </row>
    <row r="13542" spans="1:12" ht="15" x14ac:dyDescent="0.25">
      <c r="A13542" s="189" t="s">
        <v>18572</v>
      </c>
      <c r="B13542" s="190" t="s">
        <v>22426</v>
      </c>
      <c r="C13542" s="190" t="s">
        <v>29797</v>
      </c>
      <c r="D13542" s="190" t="s">
        <v>29797</v>
      </c>
      <c r="E13542" s="190" t="s">
        <v>29797</v>
      </c>
      <c r="F13542" s="190" t="s">
        <v>29797</v>
      </c>
      <c r="G13542" s="190" t="s">
        <v>29797</v>
      </c>
      <c r="H13542" s="190" t="s">
        <v>31361</v>
      </c>
      <c r="I13542" s="190" t="s">
        <v>5062</v>
      </c>
      <c r="J13542" s="190" t="s">
        <v>29821</v>
      </c>
      <c r="K13542" s="190" t="s">
        <v>5062</v>
      </c>
      <c r="L13542" s="190" t="s">
        <v>1447</v>
      </c>
    </row>
    <row r="13543" spans="1:12" ht="15" x14ac:dyDescent="0.25">
      <c r="A13543" s="191" t="s">
        <v>10841</v>
      </c>
      <c r="B13543" s="192" t="s">
        <v>10842</v>
      </c>
      <c r="C13543" s="192" t="s">
        <v>29797</v>
      </c>
      <c r="D13543" s="192" t="s">
        <v>29797</v>
      </c>
      <c r="E13543" s="192" t="s">
        <v>29797</v>
      </c>
      <c r="F13543" s="192" t="s">
        <v>29797</v>
      </c>
      <c r="G13543" s="192" t="s">
        <v>29797</v>
      </c>
      <c r="H13543" s="192" t="s">
        <v>31337</v>
      </c>
      <c r="I13543" s="192" t="s">
        <v>31338</v>
      </c>
      <c r="J13543" s="192" t="s">
        <v>29821</v>
      </c>
      <c r="K13543" s="192" t="s">
        <v>5062</v>
      </c>
      <c r="L13543" s="192" t="s">
        <v>1447</v>
      </c>
    </row>
    <row r="13544" spans="1:12" ht="15" x14ac:dyDescent="0.25">
      <c r="A13544" s="189" t="s">
        <v>6945</v>
      </c>
      <c r="B13544" s="190" t="s">
        <v>2454</v>
      </c>
      <c r="C13544" s="190" t="s">
        <v>29797</v>
      </c>
      <c r="D13544" s="190" t="s">
        <v>29797</v>
      </c>
      <c r="E13544" s="190" t="s">
        <v>29797</v>
      </c>
      <c r="F13544" s="190" t="s">
        <v>29797</v>
      </c>
      <c r="G13544" s="190" t="s">
        <v>29797</v>
      </c>
      <c r="H13544" s="190" t="s">
        <v>31434</v>
      </c>
      <c r="I13544" s="190" t="s">
        <v>31435</v>
      </c>
      <c r="J13544" s="190" t="s">
        <v>29821</v>
      </c>
      <c r="K13544" s="190" t="s">
        <v>5062</v>
      </c>
      <c r="L13544" s="190" t="s">
        <v>1447</v>
      </c>
    </row>
    <row r="13545" spans="1:12" ht="15" x14ac:dyDescent="0.25">
      <c r="A13545" s="191" t="s">
        <v>29229</v>
      </c>
      <c r="B13545" s="192" t="s">
        <v>29230</v>
      </c>
      <c r="C13545" s="192" t="s">
        <v>29797</v>
      </c>
      <c r="D13545" s="192" t="s">
        <v>29797</v>
      </c>
      <c r="E13545" s="192" t="s">
        <v>31229</v>
      </c>
      <c r="F13545" s="192" t="s">
        <v>29797</v>
      </c>
      <c r="G13545" s="192" t="s">
        <v>29797</v>
      </c>
      <c r="H13545" s="192" t="s">
        <v>31390</v>
      </c>
      <c r="I13545" s="192" t="s">
        <v>14423</v>
      </c>
      <c r="J13545" s="192" t="s">
        <v>29821</v>
      </c>
      <c r="K13545" s="192" t="s">
        <v>5062</v>
      </c>
      <c r="L13545" s="192" t="s">
        <v>1447</v>
      </c>
    </row>
    <row r="13546" spans="1:12" ht="15" x14ac:dyDescent="0.25">
      <c r="A13546" s="189" t="s">
        <v>10843</v>
      </c>
      <c r="B13546" s="190" t="s">
        <v>22427</v>
      </c>
      <c r="C13546" s="190" t="s">
        <v>29797</v>
      </c>
      <c r="D13546" s="190" t="s">
        <v>29797</v>
      </c>
      <c r="E13546" s="190" t="s">
        <v>29797</v>
      </c>
      <c r="F13546" s="190" t="s">
        <v>29797</v>
      </c>
      <c r="G13546" s="190" t="s">
        <v>29797</v>
      </c>
      <c r="H13546" s="190" t="s">
        <v>31461</v>
      </c>
      <c r="I13546" s="190" t="s">
        <v>1385</v>
      </c>
      <c r="J13546" s="190" t="s">
        <v>29821</v>
      </c>
      <c r="K13546" s="190" t="s">
        <v>5062</v>
      </c>
      <c r="L13546" s="190" t="s">
        <v>1447</v>
      </c>
    </row>
    <row r="13547" spans="1:12" ht="15" x14ac:dyDescent="0.25">
      <c r="A13547" s="191" t="s">
        <v>29231</v>
      </c>
      <c r="B13547" s="192" t="s">
        <v>29232</v>
      </c>
      <c r="C13547" s="192" t="s">
        <v>29797</v>
      </c>
      <c r="D13547" s="192" t="s">
        <v>29797</v>
      </c>
      <c r="E13547" s="192" t="s">
        <v>29797</v>
      </c>
      <c r="F13547" s="192" t="s">
        <v>29797</v>
      </c>
      <c r="G13547" s="192" t="s">
        <v>29797</v>
      </c>
      <c r="H13547" s="192" t="s">
        <v>31310</v>
      </c>
      <c r="I13547" s="192" t="s">
        <v>31311</v>
      </c>
      <c r="J13547" s="192" t="s">
        <v>29821</v>
      </c>
      <c r="K13547" s="192" t="s">
        <v>5062</v>
      </c>
      <c r="L13547" s="192" t="s">
        <v>1447</v>
      </c>
    </row>
    <row r="13548" spans="1:12" ht="15" x14ac:dyDescent="0.25">
      <c r="A13548" s="189" t="s">
        <v>6946</v>
      </c>
      <c r="B13548" s="190" t="s">
        <v>2455</v>
      </c>
      <c r="C13548" s="190" t="s">
        <v>29797</v>
      </c>
      <c r="D13548" s="190" t="s">
        <v>29797</v>
      </c>
      <c r="E13548" s="190" t="s">
        <v>29797</v>
      </c>
      <c r="F13548" s="190" t="s">
        <v>29797</v>
      </c>
      <c r="G13548" s="190" t="s">
        <v>29797</v>
      </c>
      <c r="H13548" s="190" t="s">
        <v>29797</v>
      </c>
      <c r="I13548" s="190" t="s">
        <v>29797</v>
      </c>
      <c r="J13548" s="190" t="s">
        <v>29797</v>
      </c>
      <c r="K13548" s="190" t="s">
        <v>29797</v>
      </c>
      <c r="L13548" s="190" t="s">
        <v>29797</v>
      </c>
    </row>
    <row r="13549" spans="1:12" ht="15" x14ac:dyDescent="0.25">
      <c r="A13549" s="191" t="s">
        <v>29233</v>
      </c>
      <c r="B13549" s="192" t="s">
        <v>29234</v>
      </c>
      <c r="C13549" s="192" t="s">
        <v>29797</v>
      </c>
      <c r="D13549" s="192" t="s">
        <v>29797</v>
      </c>
      <c r="E13549" s="192" t="s">
        <v>29797</v>
      </c>
      <c r="F13549" s="192" t="s">
        <v>29797</v>
      </c>
      <c r="G13549" s="192" t="s">
        <v>29797</v>
      </c>
      <c r="H13549" s="192" t="s">
        <v>31550</v>
      </c>
      <c r="I13549" s="192" t="s">
        <v>31551</v>
      </c>
      <c r="J13549" s="192" t="s">
        <v>29821</v>
      </c>
      <c r="K13549" s="192" t="s">
        <v>5062</v>
      </c>
      <c r="L13549" s="192" t="s">
        <v>1447</v>
      </c>
    </row>
    <row r="13550" spans="1:12" ht="15" x14ac:dyDescent="0.25">
      <c r="A13550" s="189" t="s">
        <v>10844</v>
      </c>
      <c r="B13550" s="190" t="s">
        <v>10845</v>
      </c>
      <c r="C13550" s="190" t="s">
        <v>29797</v>
      </c>
      <c r="D13550" s="190" t="s">
        <v>29797</v>
      </c>
      <c r="E13550" s="190" t="s">
        <v>29797</v>
      </c>
      <c r="F13550" s="190" t="s">
        <v>29797</v>
      </c>
      <c r="G13550" s="190" t="s">
        <v>29797</v>
      </c>
      <c r="H13550" s="190" t="s">
        <v>29797</v>
      </c>
      <c r="I13550" s="190" t="s">
        <v>29797</v>
      </c>
      <c r="J13550" s="190" t="s">
        <v>29797</v>
      </c>
      <c r="K13550" s="190" t="s">
        <v>29797</v>
      </c>
      <c r="L13550" s="190" t="s">
        <v>29797</v>
      </c>
    </row>
    <row r="13551" spans="1:12" ht="15" x14ac:dyDescent="0.25">
      <c r="A13551" s="191" t="s">
        <v>18573</v>
      </c>
      <c r="B13551" s="192" t="s">
        <v>29235</v>
      </c>
      <c r="C13551" s="192" t="s">
        <v>29797</v>
      </c>
      <c r="D13551" s="192" t="s">
        <v>29797</v>
      </c>
      <c r="E13551" s="192" t="s">
        <v>29797</v>
      </c>
      <c r="F13551" s="192" t="s">
        <v>29797</v>
      </c>
      <c r="G13551" s="192" t="s">
        <v>29797</v>
      </c>
      <c r="H13551" s="192" t="s">
        <v>31310</v>
      </c>
      <c r="I13551" s="192" t="s">
        <v>31311</v>
      </c>
      <c r="J13551" s="192" t="s">
        <v>29821</v>
      </c>
      <c r="K13551" s="192" t="s">
        <v>5062</v>
      </c>
      <c r="L13551" s="192" t="s">
        <v>1447</v>
      </c>
    </row>
    <row r="13552" spans="1:12" ht="15" x14ac:dyDescent="0.25">
      <c r="A13552" s="189" t="s">
        <v>10846</v>
      </c>
      <c r="B13552" s="190" t="s">
        <v>10847</v>
      </c>
      <c r="C13552" s="190" t="s">
        <v>29797</v>
      </c>
      <c r="D13552" s="190" t="s">
        <v>29797</v>
      </c>
      <c r="E13552" s="190" t="s">
        <v>29797</v>
      </c>
      <c r="F13552" s="190" t="s">
        <v>29797</v>
      </c>
      <c r="G13552" s="190" t="s">
        <v>29797</v>
      </c>
      <c r="H13552" s="190" t="s">
        <v>31802</v>
      </c>
      <c r="I13552" s="190" t="s">
        <v>31803</v>
      </c>
      <c r="J13552" s="190" t="s">
        <v>29821</v>
      </c>
      <c r="K13552" s="190" t="s">
        <v>5062</v>
      </c>
      <c r="L13552" s="190" t="s">
        <v>1447</v>
      </c>
    </row>
    <row r="13553" spans="1:12" ht="15" x14ac:dyDescent="0.25">
      <c r="A13553" s="191" t="s">
        <v>10848</v>
      </c>
      <c r="B13553" s="192" t="s">
        <v>10849</v>
      </c>
      <c r="C13553" s="192" t="s">
        <v>29797</v>
      </c>
      <c r="D13553" s="192" t="s">
        <v>29797</v>
      </c>
      <c r="E13553" s="192" t="s">
        <v>29797</v>
      </c>
      <c r="F13553" s="192" t="s">
        <v>29797</v>
      </c>
      <c r="G13553" s="192" t="s">
        <v>29797</v>
      </c>
      <c r="H13553" s="192" t="s">
        <v>31597</v>
      </c>
      <c r="I13553" s="192" t="s">
        <v>30124</v>
      </c>
      <c r="J13553" s="192" t="s">
        <v>29821</v>
      </c>
      <c r="K13553" s="192" t="s">
        <v>5062</v>
      </c>
      <c r="L13553" s="192" t="s">
        <v>1447</v>
      </c>
    </row>
    <row r="13554" spans="1:12" ht="15" x14ac:dyDescent="0.25">
      <c r="A13554" s="189" t="s">
        <v>10850</v>
      </c>
      <c r="B13554" s="190" t="s">
        <v>10851</v>
      </c>
      <c r="C13554" s="190" t="s">
        <v>29797</v>
      </c>
      <c r="D13554" s="190" t="s">
        <v>29797</v>
      </c>
      <c r="E13554" s="190" t="s">
        <v>29797</v>
      </c>
      <c r="F13554" s="190" t="s">
        <v>29797</v>
      </c>
      <c r="G13554" s="190" t="s">
        <v>29797</v>
      </c>
      <c r="H13554" s="190" t="s">
        <v>31346</v>
      </c>
      <c r="I13554" s="190" t="s">
        <v>14442</v>
      </c>
      <c r="J13554" s="190" t="s">
        <v>29821</v>
      </c>
      <c r="K13554" s="190" t="s">
        <v>5062</v>
      </c>
      <c r="L13554" s="190" t="s">
        <v>1447</v>
      </c>
    </row>
    <row r="13555" spans="1:12" ht="15" x14ac:dyDescent="0.25">
      <c r="A13555" s="191" t="s">
        <v>18574</v>
      </c>
      <c r="B13555" s="192" t="s">
        <v>29236</v>
      </c>
      <c r="C13555" s="192" t="s">
        <v>29797</v>
      </c>
      <c r="D13555" s="192" t="s">
        <v>29797</v>
      </c>
      <c r="E13555" s="192" t="s">
        <v>29797</v>
      </c>
      <c r="F13555" s="192" t="s">
        <v>29797</v>
      </c>
      <c r="G13555" s="192" t="s">
        <v>29797</v>
      </c>
      <c r="H13555" s="192" t="s">
        <v>31310</v>
      </c>
      <c r="I13555" s="192" t="s">
        <v>31311</v>
      </c>
      <c r="J13555" s="192" t="s">
        <v>29821</v>
      </c>
      <c r="K13555" s="192" t="s">
        <v>5062</v>
      </c>
      <c r="L13555" s="192" t="s">
        <v>1447</v>
      </c>
    </row>
    <row r="13556" spans="1:12" ht="15" x14ac:dyDescent="0.25">
      <c r="A13556" s="189" t="s">
        <v>10852</v>
      </c>
      <c r="B13556" s="190" t="s">
        <v>10853</v>
      </c>
      <c r="C13556" s="190" t="s">
        <v>29797</v>
      </c>
      <c r="D13556" s="190" t="s">
        <v>29797</v>
      </c>
      <c r="E13556" s="190" t="s">
        <v>29797</v>
      </c>
      <c r="F13556" s="190" t="s">
        <v>29797</v>
      </c>
      <c r="G13556" s="190" t="s">
        <v>29797</v>
      </c>
      <c r="H13556" s="190" t="s">
        <v>32489</v>
      </c>
      <c r="I13556" s="190" t="s">
        <v>32490</v>
      </c>
      <c r="J13556" s="190" t="s">
        <v>31325</v>
      </c>
      <c r="K13556" s="190" t="s">
        <v>5073</v>
      </c>
      <c r="L13556" s="190" t="s">
        <v>1447</v>
      </c>
    </row>
    <row r="13557" spans="1:12" ht="15" x14ac:dyDescent="0.25">
      <c r="A13557" s="191" t="s">
        <v>18575</v>
      </c>
      <c r="B13557" s="192" t="s">
        <v>22428</v>
      </c>
      <c r="C13557" s="192" t="s">
        <v>29797</v>
      </c>
      <c r="D13557" s="192" t="s">
        <v>29797</v>
      </c>
      <c r="E13557" s="192" t="s">
        <v>29797</v>
      </c>
      <c r="F13557" s="192" t="s">
        <v>29797</v>
      </c>
      <c r="G13557" s="192" t="s">
        <v>29797</v>
      </c>
      <c r="H13557" s="192" t="s">
        <v>31432</v>
      </c>
      <c r="I13557" s="192" t="s">
        <v>31433</v>
      </c>
      <c r="J13557" s="192" t="s">
        <v>29821</v>
      </c>
      <c r="K13557" s="192" t="s">
        <v>5062</v>
      </c>
      <c r="L13557" s="192" t="s">
        <v>1447</v>
      </c>
    </row>
    <row r="13558" spans="1:12" ht="15" x14ac:dyDescent="0.25">
      <c r="A13558" s="189" t="s">
        <v>29237</v>
      </c>
      <c r="B13558" s="190" t="s">
        <v>29238</v>
      </c>
      <c r="C13558" s="190" t="s">
        <v>29797</v>
      </c>
      <c r="D13558" s="190" t="s">
        <v>29797</v>
      </c>
      <c r="E13558" s="190" t="s">
        <v>29797</v>
      </c>
      <c r="F13558" s="190" t="s">
        <v>29797</v>
      </c>
      <c r="G13558" s="190" t="s">
        <v>29797</v>
      </c>
      <c r="H13558" s="190" t="s">
        <v>29797</v>
      </c>
      <c r="I13558" s="190" t="s">
        <v>29797</v>
      </c>
      <c r="J13558" s="190" t="s">
        <v>29797</v>
      </c>
      <c r="K13558" s="190" t="s">
        <v>29797</v>
      </c>
      <c r="L13558" s="190" t="s">
        <v>29797</v>
      </c>
    </row>
    <row r="13559" spans="1:12" ht="15" x14ac:dyDescent="0.25">
      <c r="A13559" s="191" t="s">
        <v>10854</v>
      </c>
      <c r="B13559" s="192" t="s">
        <v>10855</v>
      </c>
      <c r="C13559" s="192" t="s">
        <v>29797</v>
      </c>
      <c r="D13559" s="192" t="s">
        <v>29797</v>
      </c>
      <c r="E13559" s="192" t="s">
        <v>29797</v>
      </c>
      <c r="F13559" s="192" t="s">
        <v>29797</v>
      </c>
      <c r="G13559" s="192" t="s">
        <v>29797</v>
      </c>
      <c r="H13559" s="192" t="s">
        <v>31588</v>
      </c>
      <c r="I13559" s="192" t="s">
        <v>30455</v>
      </c>
      <c r="J13559" s="192" t="s">
        <v>29870</v>
      </c>
      <c r="K13559" s="192" t="s">
        <v>8069</v>
      </c>
      <c r="L13559" s="192" t="s">
        <v>1447</v>
      </c>
    </row>
    <row r="13560" spans="1:12" ht="15" x14ac:dyDescent="0.25">
      <c r="A13560" s="189" t="s">
        <v>10856</v>
      </c>
      <c r="B13560" s="190" t="s">
        <v>13842</v>
      </c>
      <c r="C13560" s="190" t="s">
        <v>29797</v>
      </c>
      <c r="D13560" s="190" t="s">
        <v>29797</v>
      </c>
      <c r="E13560" s="190" t="s">
        <v>29797</v>
      </c>
      <c r="F13560" s="190" t="s">
        <v>29797</v>
      </c>
      <c r="G13560" s="190" t="s">
        <v>29797</v>
      </c>
      <c r="H13560" s="190" t="s">
        <v>31402</v>
      </c>
      <c r="I13560" s="190" t="s">
        <v>31403</v>
      </c>
      <c r="J13560" s="190" t="s">
        <v>29821</v>
      </c>
      <c r="K13560" s="190" t="s">
        <v>5062</v>
      </c>
      <c r="L13560" s="190" t="s">
        <v>1447</v>
      </c>
    </row>
    <row r="13561" spans="1:12" ht="15" x14ac:dyDescent="0.25">
      <c r="A13561" s="191" t="s">
        <v>18576</v>
      </c>
      <c r="B13561" s="192" t="s">
        <v>22429</v>
      </c>
      <c r="C13561" s="192" t="s">
        <v>29797</v>
      </c>
      <c r="D13561" s="192" t="s">
        <v>29797</v>
      </c>
      <c r="E13561" s="192" t="s">
        <v>29797</v>
      </c>
      <c r="F13561" s="192" t="s">
        <v>29797</v>
      </c>
      <c r="G13561" s="192" t="s">
        <v>29797</v>
      </c>
      <c r="H13561" s="192" t="s">
        <v>29797</v>
      </c>
      <c r="I13561" s="192" t="s">
        <v>29797</v>
      </c>
      <c r="J13561" s="192" t="s">
        <v>29797</v>
      </c>
      <c r="K13561" s="192" t="s">
        <v>29797</v>
      </c>
      <c r="L13561" s="192" t="s">
        <v>1447</v>
      </c>
    </row>
    <row r="13562" spans="1:12" ht="15" x14ac:dyDescent="0.25">
      <c r="A13562" s="189" t="s">
        <v>13843</v>
      </c>
      <c r="B13562" s="190" t="s">
        <v>13844</v>
      </c>
      <c r="C13562" s="190" t="s">
        <v>29797</v>
      </c>
      <c r="D13562" s="190" t="s">
        <v>29797</v>
      </c>
      <c r="E13562" s="190" t="s">
        <v>29797</v>
      </c>
      <c r="F13562" s="190" t="s">
        <v>29797</v>
      </c>
      <c r="G13562" s="190" t="s">
        <v>29797</v>
      </c>
      <c r="H13562" s="190" t="s">
        <v>31331</v>
      </c>
      <c r="I13562" s="190" t="s">
        <v>31332</v>
      </c>
      <c r="J13562" s="190" t="s">
        <v>29821</v>
      </c>
      <c r="K13562" s="190" t="s">
        <v>5062</v>
      </c>
      <c r="L13562" s="190" t="s">
        <v>1447</v>
      </c>
    </row>
    <row r="13563" spans="1:12" ht="15" x14ac:dyDescent="0.25">
      <c r="A13563" s="191" t="s">
        <v>29239</v>
      </c>
      <c r="B13563" s="192" t="s">
        <v>29240</v>
      </c>
      <c r="C13563" s="192" t="s">
        <v>29797</v>
      </c>
      <c r="D13563" s="192" t="s">
        <v>29797</v>
      </c>
      <c r="E13563" s="192" t="s">
        <v>29797</v>
      </c>
      <c r="F13563" s="192" t="s">
        <v>29797</v>
      </c>
      <c r="G13563" s="192" t="s">
        <v>29797</v>
      </c>
      <c r="H13563" s="192" t="s">
        <v>31366</v>
      </c>
      <c r="I13563" s="192" t="s">
        <v>31367</v>
      </c>
      <c r="J13563" s="192" t="s">
        <v>29821</v>
      </c>
      <c r="K13563" s="192" t="s">
        <v>5062</v>
      </c>
      <c r="L13563" s="192" t="s">
        <v>1447</v>
      </c>
    </row>
    <row r="13564" spans="1:12" ht="15" x14ac:dyDescent="0.25">
      <c r="A13564" s="189" t="s">
        <v>6947</v>
      </c>
      <c r="B13564" s="190" t="s">
        <v>2456</v>
      </c>
      <c r="C13564" s="190" t="s">
        <v>29797</v>
      </c>
      <c r="D13564" s="190" t="s">
        <v>29797</v>
      </c>
      <c r="E13564" s="190" t="s">
        <v>29797</v>
      </c>
      <c r="F13564" s="190" t="s">
        <v>29797</v>
      </c>
      <c r="G13564" s="190" t="s">
        <v>29797</v>
      </c>
      <c r="H13564" s="190" t="s">
        <v>29797</v>
      </c>
      <c r="I13564" s="190" t="s">
        <v>29797</v>
      </c>
      <c r="J13564" s="190" t="s">
        <v>29797</v>
      </c>
      <c r="K13564" s="190" t="s">
        <v>29797</v>
      </c>
      <c r="L13564" s="190" t="s">
        <v>29797</v>
      </c>
    </row>
    <row r="13565" spans="1:12" ht="15" x14ac:dyDescent="0.25">
      <c r="A13565" s="191" t="s">
        <v>13845</v>
      </c>
      <c r="B13565" s="192" t="s">
        <v>13846</v>
      </c>
      <c r="C13565" s="192" t="s">
        <v>29797</v>
      </c>
      <c r="D13565" s="192" t="s">
        <v>29797</v>
      </c>
      <c r="E13565" s="192" t="s">
        <v>29797</v>
      </c>
      <c r="F13565" s="192" t="s">
        <v>29797</v>
      </c>
      <c r="G13565" s="192" t="s">
        <v>29797</v>
      </c>
      <c r="H13565" s="192" t="s">
        <v>33420</v>
      </c>
      <c r="I13565" s="192" t="s">
        <v>33421</v>
      </c>
      <c r="J13565" s="192" t="s">
        <v>30187</v>
      </c>
      <c r="K13565" s="192" t="s">
        <v>6089</v>
      </c>
      <c r="L13565" s="192" t="s">
        <v>1447</v>
      </c>
    </row>
    <row r="13566" spans="1:12" ht="15" x14ac:dyDescent="0.25">
      <c r="A13566" s="189" t="s">
        <v>29241</v>
      </c>
      <c r="B13566" s="190" t="s">
        <v>29242</v>
      </c>
      <c r="C13566" s="190" t="s">
        <v>29797</v>
      </c>
      <c r="D13566" s="190" t="s">
        <v>29797</v>
      </c>
      <c r="E13566" s="190" t="s">
        <v>29797</v>
      </c>
      <c r="F13566" s="190" t="s">
        <v>29797</v>
      </c>
      <c r="G13566" s="190" t="s">
        <v>29797</v>
      </c>
      <c r="H13566" s="190" t="s">
        <v>31925</v>
      </c>
      <c r="I13566" s="190" t="s">
        <v>6136</v>
      </c>
      <c r="J13566" s="190" t="s">
        <v>29821</v>
      </c>
      <c r="K13566" s="190" t="s">
        <v>5062</v>
      </c>
      <c r="L13566" s="190" t="s">
        <v>1447</v>
      </c>
    </row>
    <row r="13567" spans="1:12" ht="15" x14ac:dyDescent="0.25">
      <c r="A13567" s="191" t="s">
        <v>6948</v>
      </c>
      <c r="B13567" s="192" t="s">
        <v>2457</v>
      </c>
      <c r="C13567" s="192" t="s">
        <v>29797</v>
      </c>
      <c r="D13567" s="192" t="s">
        <v>29797</v>
      </c>
      <c r="E13567" s="192" t="s">
        <v>29797</v>
      </c>
      <c r="F13567" s="192" t="s">
        <v>29797</v>
      </c>
      <c r="G13567" s="192" t="s">
        <v>29797</v>
      </c>
      <c r="H13567" s="192" t="s">
        <v>33422</v>
      </c>
      <c r="I13567" s="192" t="s">
        <v>33423</v>
      </c>
      <c r="J13567" s="192" t="s">
        <v>29995</v>
      </c>
      <c r="K13567" s="192" t="s">
        <v>10302</v>
      </c>
      <c r="L13567" s="192" t="s">
        <v>1447</v>
      </c>
    </row>
    <row r="13568" spans="1:12" ht="15" x14ac:dyDescent="0.25">
      <c r="A13568" s="189" t="s">
        <v>13847</v>
      </c>
      <c r="B13568" s="190" t="s">
        <v>13848</v>
      </c>
      <c r="C13568" s="190" t="s">
        <v>29797</v>
      </c>
      <c r="D13568" s="190" t="s">
        <v>29797</v>
      </c>
      <c r="E13568" s="190" t="s">
        <v>29797</v>
      </c>
      <c r="F13568" s="190" t="s">
        <v>29797</v>
      </c>
      <c r="G13568" s="190" t="s">
        <v>29797</v>
      </c>
      <c r="H13568" s="190" t="s">
        <v>31588</v>
      </c>
      <c r="I13568" s="190" t="s">
        <v>30455</v>
      </c>
      <c r="J13568" s="190" t="s">
        <v>29870</v>
      </c>
      <c r="K13568" s="190" t="s">
        <v>8069</v>
      </c>
      <c r="L13568" s="190" t="s">
        <v>1447</v>
      </c>
    </row>
    <row r="13569" spans="1:12" ht="15" x14ac:dyDescent="0.25">
      <c r="A13569" s="191" t="s">
        <v>29243</v>
      </c>
      <c r="B13569" s="192" t="s">
        <v>29244</v>
      </c>
      <c r="C13569" s="192" t="s">
        <v>29797</v>
      </c>
      <c r="D13569" s="192" t="s">
        <v>29797</v>
      </c>
      <c r="E13569" s="192" t="s">
        <v>29797</v>
      </c>
      <c r="F13569" s="192" t="s">
        <v>29797</v>
      </c>
      <c r="G13569" s="192" t="s">
        <v>29797</v>
      </c>
      <c r="H13569" s="192" t="s">
        <v>29797</v>
      </c>
      <c r="I13569" s="192" t="s">
        <v>29797</v>
      </c>
      <c r="J13569" s="192" t="s">
        <v>29797</v>
      </c>
      <c r="K13569" s="192" t="s">
        <v>29797</v>
      </c>
      <c r="L13569" s="192" t="s">
        <v>1446</v>
      </c>
    </row>
    <row r="13570" spans="1:12" ht="15" x14ac:dyDescent="0.25">
      <c r="A13570" s="189" t="s">
        <v>29245</v>
      </c>
      <c r="B13570" s="190" t="s">
        <v>29246</v>
      </c>
      <c r="C13570" s="190" t="s">
        <v>29797</v>
      </c>
      <c r="D13570" s="190" t="s">
        <v>29797</v>
      </c>
      <c r="E13570" s="190" t="s">
        <v>29797</v>
      </c>
      <c r="F13570" s="190" t="s">
        <v>29797</v>
      </c>
      <c r="G13570" s="190" t="s">
        <v>29797</v>
      </c>
      <c r="H13570" s="190" t="s">
        <v>29797</v>
      </c>
      <c r="I13570" s="190" t="s">
        <v>29797</v>
      </c>
      <c r="J13570" s="190" t="s">
        <v>29797</v>
      </c>
      <c r="K13570" s="190" t="s">
        <v>29797</v>
      </c>
      <c r="L13570" s="190" t="s">
        <v>29797</v>
      </c>
    </row>
    <row r="13571" spans="1:12" ht="15" x14ac:dyDescent="0.25">
      <c r="A13571" s="191" t="s">
        <v>6949</v>
      </c>
      <c r="B13571" s="192" t="s">
        <v>2458</v>
      </c>
      <c r="C13571" s="192" t="s">
        <v>29812</v>
      </c>
      <c r="D13571" s="192" t="s">
        <v>29824</v>
      </c>
      <c r="E13571" s="192" t="s">
        <v>31230</v>
      </c>
      <c r="F13571" s="192" t="s">
        <v>29804</v>
      </c>
      <c r="G13571" s="192" t="s">
        <v>29821</v>
      </c>
      <c r="H13571" s="192" t="s">
        <v>31460</v>
      </c>
      <c r="I13571" s="192" t="s">
        <v>29942</v>
      </c>
      <c r="J13571" s="192" t="s">
        <v>29821</v>
      </c>
      <c r="K13571" s="192" t="s">
        <v>5062</v>
      </c>
      <c r="L13571" s="192" t="s">
        <v>1447</v>
      </c>
    </row>
    <row r="13572" spans="1:12" ht="15" x14ac:dyDescent="0.25">
      <c r="A13572" s="189" t="s">
        <v>13849</v>
      </c>
      <c r="B13572" s="190" t="s">
        <v>13850</v>
      </c>
      <c r="C13572" s="190" t="s">
        <v>29797</v>
      </c>
      <c r="D13572" s="190" t="s">
        <v>29797</v>
      </c>
      <c r="E13572" s="190" t="s">
        <v>29797</v>
      </c>
      <c r="F13572" s="190" t="s">
        <v>29797</v>
      </c>
      <c r="G13572" s="190" t="s">
        <v>29797</v>
      </c>
      <c r="H13572" s="190" t="s">
        <v>31390</v>
      </c>
      <c r="I13572" s="190" t="s">
        <v>14423</v>
      </c>
      <c r="J13572" s="190" t="s">
        <v>29821</v>
      </c>
      <c r="K13572" s="190" t="s">
        <v>5062</v>
      </c>
      <c r="L13572" s="190" t="s">
        <v>1447</v>
      </c>
    </row>
    <row r="13573" spans="1:12" ht="15" x14ac:dyDescent="0.25">
      <c r="A13573" s="191" t="s">
        <v>18577</v>
      </c>
      <c r="B13573" s="192" t="s">
        <v>22430</v>
      </c>
      <c r="C13573" s="192" t="s">
        <v>29797</v>
      </c>
      <c r="D13573" s="192" t="s">
        <v>29797</v>
      </c>
      <c r="E13573" s="192" t="s">
        <v>29797</v>
      </c>
      <c r="F13573" s="192" t="s">
        <v>29797</v>
      </c>
      <c r="G13573" s="192" t="s">
        <v>29797</v>
      </c>
      <c r="H13573" s="192" t="s">
        <v>31342</v>
      </c>
      <c r="I13573" s="192" t="s">
        <v>31343</v>
      </c>
      <c r="J13573" s="192" t="s">
        <v>29821</v>
      </c>
      <c r="K13573" s="192" t="s">
        <v>5062</v>
      </c>
      <c r="L13573" s="192" t="s">
        <v>1447</v>
      </c>
    </row>
    <row r="13574" spans="1:12" ht="15" x14ac:dyDescent="0.25">
      <c r="A13574" s="189" t="s">
        <v>6950</v>
      </c>
      <c r="B13574" s="190" t="s">
        <v>2459</v>
      </c>
      <c r="C13574" s="190" t="s">
        <v>29797</v>
      </c>
      <c r="D13574" s="190" t="s">
        <v>29797</v>
      </c>
      <c r="E13574" s="190" t="s">
        <v>29797</v>
      </c>
      <c r="F13574" s="190" t="s">
        <v>29797</v>
      </c>
      <c r="G13574" s="190" t="s">
        <v>29797</v>
      </c>
      <c r="H13574" s="190" t="s">
        <v>32264</v>
      </c>
      <c r="I13574" s="190" t="s">
        <v>32265</v>
      </c>
      <c r="J13574" s="190" t="s">
        <v>29870</v>
      </c>
      <c r="K13574" s="190" t="s">
        <v>8069</v>
      </c>
      <c r="L13574" s="190" t="s">
        <v>1447</v>
      </c>
    </row>
    <row r="13575" spans="1:12" ht="15" x14ac:dyDescent="0.25">
      <c r="A13575" s="191" t="s">
        <v>18578</v>
      </c>
      <c r="B13575" s="192" t="s">
        <v>22431</v>
      </c>
      <c r="C13575" s="192" t="s">
        <v>29797</v>
      </c>
      <c r="D13575" s="192" t="s">
        <v>29797</v>
      </c>
      <c r="E13575" s="192" t="s">
        <v>29797</v>
      </c>
      <c r="F13575" s="192" t="s">
        <v>29797</v>
      </c>
      <c r="G13575" s="192" t="s">
        <v>29797</v>
      </c>
      <c r="H13575" s="192" t="s">
        <v>29797</v>
      </c>
      <c r="I13575" s="192" t="s">
        <v>29797</v>
      </c>
      <c r="J13575" s="192" t="s">
        <v>29797</v>
      </c>
      <c r="K13575" s="192" t="s">
        <v>29797</v>
      </c>
      <c r="L13575" s="192" t="s">
        <v>29797</v>
      </c>
    </row>
    <row r="13576" spans="1:12" ht="15" x14ac:dyDescent="0.25">
      <c r="A13576" s="189" t="s">
        <v>13851</v>
      </c>
      <c r="B13576" s="190" t="s">
        <v>13852</v>
      </c>
      <c r="C13576" s="190" t="s">
        <v>29797</v>
      </c>
      <c r="D13576" s="190" t="s">
        <v>29797</v>
      </c>
      <c r="E13576" s="190" t="s">
        <v>29797</v>
      </c>
      <c r="F13576" s="190" t="s">
        <v>29797</v>
      </c>
      <c r="G13576" s="190" t="s">
        <v>29797</v>
      </c>
      <c r="H13576" s="190" t="s">
        <v>31560</v>
      </c>
      <c r="I13576" s="190" t="s">
        <v>5073</v>
      </c>
      <c r="J13576" s="190" t="s">
        <v>31325</v>
      </c>
      <c r="K13576" s="190" t="s">
        <v>5073</v>
      </c>
      <c r="L13576" s="190" t="s">
        <v>1447</v>
      </c>
    </row>
    <row r="13577" spans="1:12" ht="15" x14ac:dyDescent="0.25">
      <c r="A13577" s="191" t="s">
        <v>29247</v>
      </c>
      <c r="B13577" s="192" t="s">
        <v>29248</v>
      </c>
      <c r="C13577" s="192" t="s">
        <v>29797</v>
      </c>
      <c r="D13577" s="192" t="s">
        <v>29797</v>
      </c>
      <c r="E13577" s="192" t="s">
        <v>29797</v>
      </c>
      <c r="F13577" s="192" t="s">
        <v>29797</v>
      </c>
      <c r="G13577" s="192" t="s">
        <v>29797</v>
      </c>
      <c r="H13577" s="192" t="s">
        <v>31307</v>
      </c>
      <c r="I13577" s="192" t="s">
        <v>5062</v>
      </c>
      <c r="J13577" s="192" t="s">
        <v>29821</v>
      </c>
      <c r="K13577" s="192" t="s">
        <v>5062</v>
      </c>
      <c r="L13577" s="192" t="s">
        <v>1447</v>
      </c>
    </row>
    <row r="13578" spans="1:12" ht="15" x14ac:dyDescent="0.25">
      <c r="A13578" s="189" t="s">
        <v>13853</v>
      </c>
      <c r="B13578" s="190" t="s">
        <v>13854</v>
      </c>
      <c r="C13578" s="190" t="s">
        <v>29797</v>
      </c>
      <c r="D13578" s="190" t="s">
        <v>29797</v>
      </c>
      <c r="E13578" s="190" t="s">
        <v>29797</v>
      </c>
      <c r="F13578" s="190" t="s">
        <v>29797</v>
      </c>
      <c r="G13578" s="190" t="s">
        <v>29797</v>
      </c>
      <c r="H13578" s="190" t="s">
        <v>31602</v>
      </c>
      <c r="I13578" s="190" t="s">
        <v>31122</v>
      </c>
      <c r="J13578" s="190" t="s">
        <v>29821</v>
      </c>
      <c r="K13578" s="190" t="s">
        <v>5062</v>
      </c>
      <c r="L13578" s="190" t="s">
        <v>1447</v>
      </c>
    </row>
    <row r="13579" spans="1:12" ht="15" x14ac:dyDescent="0.25">
      <c r="A13579" s="191" t="s">
        <v>13855</v>
      </c>
      <c r="B13579" s="192" t="s">
        <v>13856</v>
      </c>
      <c r="C13579" s="192" t="s">
        <v>29812</v>
      </c>
      <c r="D13579" s="192" t="s">
        <v>29813</v>
      </c>
      <c r="E13579" s="192" t="s">
        <v>31231</v>
      </c>
      <c r="F13579" s="192" t="s">
        <v>29804</v>
      </c>
      <c r="G13579" s="192" t="s">
        <v>30021</v>
      </c>
      <c r="H13579" s="192" t="s">
        <v>31445</v>
      </c>
      <c r="I13579" s="192" t="s">
        <v>31446</v>
      </c>
      <c r="J13579" s="192" t="s">
        <v>31325</v>
      </c>
      <c r="K13579" s="192" t="s">
        <v>5073</v>
      </c>
      <c r="L13579" s="192" t="s">
        <v>1447</v>
      </c>
    </row>
    <row r="13580" spans="1:12" ht="15" x14ac:dyDescent="0.25">
      <c r="A13580" s="189" t="s">
        <v>18579</v>
      </c>
      <c r="B13580" s="190" t="s">
        <v>22432</v>
      </c>
      <c r="C13580" s="190" t="s">
        <v>29797</v>
      </c>
      <c r="D13580" s="190" t="s">
        <v>29797</v>
      </c>
      <c r="E13580" s="190" t="s">
        <v>29797</v>
      </c>
      <c r="F13580" s="190" t="s">
        <v>29797</v>
      </c>
      <c r="G13580" s="190" t="s">
        <v>29797</v>
      </c>
      <c r="H13580" s="190" t="s">
        <v>31314</v>
      </c>
      <c r="I13580" s="190" t="s">
        <v>5062</v>
      </c>
      <c r="J13580" s="190" t="s">
        <v>29821</v>
      </c>
      <c r="K13580" s="190" t="s">
        <v>5062</v>
      </c>
      <c r="L13580" s="190" t="s">
        <v>1447</v>
      </c>
    </row>
    <row r="13581" spans="1:12" ht="15" x14ac:dyDescent="0.25">
      <c r="A13581" s="191" t="s">
        <v>13857</v>
      </c>
      <c r="B13581" s="192" t="s">
        <v>13858</v>
      </c>
      <c r="C13581" s="192" t="s">
        <v>29797</v>
      </c>
      <c r="D13581" s="192" t="s">
        <v>29797</v>
      </c>
      <c r="E13581" s="192" t="s">
        <v>29797</v>
      </c>
      <c r="F13581" s="192" t="s">
        <v>29797</v>
      </c>
      <c r="G13581" s="192" t="s">
        <v>29797</v>
      </c>
      <c r="H13581" s="192" t="s">
        <v>32158</v>
      </c>
      <c r="I13581" s="192" t="s">
        <v>32159</v>
      </c>
      <c r="J13581" s="192" t="s">
        <v>31325</v>
      </c>
      <c r="K13581" s="192" t="s">
        <v>5073</v>
      </c>
      <c r="L13581" s="192" t="s">
        <v>1447</v>
      </c>
    </row>
    <row r="13582" spans="1:12" ht="15" x14ac:dyDescent="0.25">
      <c r="A13582" s="189" t="s">
        <v>6951</v>
      </c>
      <c r="B13582" s="190" t="s">
        <v>2460</v>
      </c>
      <c r="C13582" s="190" t="s">
        <v>29797</v>
      </c>
      <c r="D13582" s="190" t="s">
        <v>29797</v>
      </c>
      <c r="E13582" s="190" t="s">
        <v>29797</v>
      </c>
      <c r="F13582" s="190" t="s">
        <v>29797</v>
      </c>
      <c r="G13582" s="190" t="s">
        <v>29797</v>
      </c>
      <c r="H13582" s="190" t="s">
        <v>31340</v>
      </c>
      <c r="I13582" s="190" t="s">
        <v>1380</v>
      </c>
      <c r="J13582" s="190" t="s">
        <v>29821</v>
      </c>
      <c r="K13582" s="190" t="s">
        <v>5062</v>
      </c>
      <c r="L13582" s="190" t="s">
        <v>1447</v>
      </c>
    </row>
    <row r="13583" spans="1:12" ht="15" x14ac:dyDescent="0.25">
      <c r="A13583" s="191" t="s">
        <v>29249</v>
      </c>
      <c r="B13583" s="192" t="s">
        <v>29250</v>
      </c>
      <c r="C13583" s="192" t="s">
        <v>29797</v>
      </c>
      <c r="D13583" s="192" t="s">
        <v>29797</v>
      </c>
      <c r="E13583" s="192" t="s">
        <v>29797</v>
      </c>
      <c r="F13583" s="192" t="s">
        <v>29797</v>
      </c>
      <c r="G13583" s="192" t="s">
        <v>29797</v>
      </c>
      <c r="H13583" s="192" t="s">
        <v>31342</v>
      </c>
      <c r="I13583" s="192" t="s">
        <v>31343</v>
      </c>
      <c r="J13583" s="192" t="s">
        <v>29821</v>
      </c>
      <c r="K13583" s="192" t="s">
        <v>5062</v>
      </c>
      <c r="L13583" s="192" t="s">
        <v>1447</v>
      </c>
    </row>
    <row r="13584" spans="1:12" ht="15" x14ac:dyDescent="0.25">
      <c r="A13584" s="189" t="s">
        <v>13860</v>
      </c>
      <c r="B13584" s="190" t="s">
        <v>13861</v>
      </c>
      <c r="C13584" s="190" t="s">
        <v>29797</v>
      </c>
      <c r="D13584" s="190" t="s">
        <v>29797</v>
      </c>
      <c r="E13584" s="190" t="s">
        <v>29797</v>
      </c>
      <c r="F13584" s="190" t="s">
        <v>29797</v>
      </c>
      <c r="G13584" s="190" t="s">
        <v>29797</v>
      </c>
      <c r="H13584" s="190" t="s">
        <v>31470</v>
      </c>
      <c r="I13584" s="190" t="s">
        <v>31471</v>
      </c>
      <c r="J13584" s="190" t="s">
        <v>31325</v>
      </c>
      <c r="K13584" s="190" t="s">
        <v>5073</v>
      </c>
      <c r="L13584" s="190" t="s">
        <v>1447</v>
      </c>
    </row>
    <row r="13585" spans="1:12" ht="15" x14ac:dyDescent="0.25">
      <c r="A13585" s="191" t="s">
        <v>13862</v>
      </c>
      <c r="B13585" s="192" t="s">
        <v>13863</v>
      </c>
      <c r="C13585" s="192" t="s">
        <v>29797</v>
      </c>
      <c r="D13585" s="192" t="s">
        <v>29797</v>
      </c>
      <c r="E13585" s="192" t="s">
        <v>29797</v>
      </c>
      <c r="F13585" s="192" t="s">
        <v>29797</v>
      </c>
      <c r="G13585" s="192" t="s">
        <v>29797</v>
      </c>
      <c r="H13585" s="192" t="s">
        <v>32502</v>
      </c>
      <c r="I13585" s="192" t="s">
        <v>31438</v>
      </c>
      <c r="J13585" s="192" t="s">
        <v>31325</v>
      </c>
      <c r="K13585" s="192" t="s">
        <v>5073</v>
      </c>
      <c r="L13585" s="192" t="s">
        <v>1447</v>
      </c>
    </row>
    <row r="13586" spans="1:12" ht="15" x14ac:dyDescent="0.25">
      <c r="A13586" s="189" t="s">
        <v>13864</v>
      </c>
      <c r="B13586" s="190" t="s">
        <v>13865</v>
      </c>
      <c r="C13586" s="190" t="s">
        <v>29797</v>
      </c>
      <c r="D13586" s="190" t="s">
        <v>29797</v>
      </c>
      <c r="E13586" s="190" t="s">
        <v>29797</v>
      </c>
      <c r="F13586" s="190" t="s">
        <v>29797</v>
      </c>
      <c r="G13586" s="190" t="s">
        <v>29797</v>
      </c>
      <c r="H13586" s="190" t="s">
        <v>32061</v>
      </c>
      <c r="I13586" s="190" t="s">
        <v>32062</v>
      </c>
      <c r="J13586" s="190" t="s">
        <v>29821</v>
      </c>
      <c r="K13586" s="190" t="s">
        <v>5062</v>
      </c>
      <c r="L13586" s="190" t="s">
        <v>1447</v>
      </c>
    </row>
    <row r="13587" spans="1:12" ht="15" x14ac:dyDescent="0.25">
      <c r="A13587" s="191" t="s">
        <v>18580</v>
      </c>
      <c r="B13587" s="192" t="s">
        <v>22433</v>
      </c>
      <c r="C13587" s="192" t="s">
        <v>29797</v>
      </c>
      <c r="D13587" s="192" t="s">
        <v>29797</v>
      </c>
      <c r="E13587" s="192" t="s">
        <v>29797</v>
      </c>
      <c r="F13587" s="192" t="s">
        <v>29797</v>
      </c>
      <c r="G13587" s="192" t="s">
        <v>29797</v>
      </c>
      <c r="H13587" s="192" t="s">
        <v>29797</v>
      </c>
      <c r="I13587" s="192" t="s">
        <v>29797</v>
      </c>
      <c r="J13587" s="192" t="s">
        <v>29797</v>
      </c>
      <c r="K13587" s="192" t="s">
        <v>29797</v>
      </c>
      <c r="L13587" s="192" t="s">
        <v>29797</v>
      </c>
    </row>
    <row r="13588" spans="1:12" ht="15" x14ac:dyDescent="0.25">
      <c r="A13588" s="189" t="s">
        <v>6952</v>
      </c>
      <c r="B13588" s="190" t="s">
        <v>2461</v>
      </c>
      <c r="C13588" s="190" t="s">
        <v>29797</v>
      </c>
      <c r="D13588" s="190" t="s">
        <v>29797</v>
      </c>
      <c r="E13588" s="190" t="s">
        <v>29797</v>
      </c>
      <c r="F13588" s="190" t="s">
        <v>29797</v>
      </c>
      <c r="G13588" s="190" t="s">
        <v>29797</v>
      </c>
      <c r="H13588" s="190" t="s">
        <v>31340</v>
      </c>
      <c r="I13588" s="190" t="s">
        <v>1380</v>
      </c>
      <c r="J13588" s="190" t="s">
        <v>29821</v>
      </c>
      <c r="K13588" s="190" t="s">
        <v>5062</v>
      </c>
      <c r="L13588" s="190" t="s">
        <v>1447</v>
      </c>
    </row>
    <row r="13589" spans="1:12" ht="15" x14ac:dyDescent="0.25">
      <c r="A13589" s="191" t="s">
        <v>18581</v>
      </c>
      <c r="B13589" s="192" t="s">
        <v>22434</v>
      </c>
      <c r="C13589" s="192" t="s">
        <v>29797</v>
      </c>
      <c r="D13589" s="192" t="s">
        <v>29797</v>
      </c>
      <c r="E13589" s="192" t="s">
        <v>29797</v>
      </c>
      <c r="F13589" s="192" t="s">
        <v>29797</v>
      </c>
      <c r="G13589" s="192" t="s">
        <v>29797</v>
      </c>
      <c r="H13589" s="192" t="s">
        <v>31605</v>
      </c>
      <c r="I13589" s="192" t="s">
        <v>31606</v>
      </c>
      <c r="J13589" s="192" t="s">
        <v>29821</v>
      </c>
      <c r="K13589" s="192" t="s">
        <v>5062</v>
      </c>
      <c r="L13589" s="192" t="s">
        <v>1447</v>
      </c>
    </row>
    <row r="13590" spans="1:12" ht="15" x14ac:dyDescent="0.25">
      <c r="A13590" s="189" t="s">
        <v>13866</v>
      </c>
      <c r="B13590" s="190" t="s">
        <v>13867</v>
      </c>
      <c r="C13590" s="190" t="s">
        <v>29797</v>
      </c>
      <c r="D13590" s="190" t="s">
        <v>29797</v>
      </c>
      <c r="E13590" s="190" t="s">
        <v>29797</v>
      </c>
      <c r="F13590" s="190" t="s">
        <v>29797</v>
      </c>
      <c r="G13590" s="190" t="s">
        <v>29797</v>
      </c>
      <c r="H13590" s="190" t="s">
        <v>31697</v>
      </c>
      <c r="I13590" s="190" t="s">
        <v>5078</v>
      </c>
      <c r="J13590" s="190" t="s">
        <v>29826</v>
      </c>
      <c r="K13590" s="190" t="s">
        <v>5078</v>
      </c>
      <c r="L13590" s="190" t="s">
        <v>1447</v>
      </c>
    </row>
    <row r="13591" spans="1:12" ht="15" x14ac:dyDescent="0.25">
      <c r="A13591" s="191" t="s">
        <v>29251</v>
      </c>
      <c r="B13591" s="192" t="s">
        <v>22435</v>
      </c>
      <c r="C13591" s="192" t="s">
        <v>29797</v>
      </c>
      <c r="D13591" s="192" t="s">
        <v>29797</v>
      </c>
      <c r="E13591" s="192" t="s">
        <v>29797</v>
      </c>
      <c r="F13591" s="192" t="s">
        <v>29797</v>
      </c>
      <c r="G13591" s="192" t="s">
        <v>29797</v>
      </c>
      <c r="H13591" s="192" t="s">
        <v>29797</v>
      </c>
      <c r="I13591" s="192" t="s">
        <v>29797</v>
      </c>
      <c r="J13591" s="192" t="s">
        <v>29797</v>
      </c>
      <c r="K13591" s="192" t="s">
        <v>29797</v>
      </c>
      <c r="L13591" s="192" t="s">
        <v>1441</v>
      </c>
    </row>
    <row r="13592" spans="1:12" ht="15" x14ac:dyDescent="0.25">
      <c r="A13592" s="189" t="s">
        <v>29252</v>
      </c>
      <c r="B13592" s="190" t="s">
        <v>29253</v>
      </c>
      <c r="C13592" s="190" t="s">
        <v>29797</v>
      </c>
      <c r="D13592" s="190" t="s">
        <v>29797</v>
      </c>
      <c r="E13592" s="190" t="s">
        <v>31232</v>
      </c>
      <c r="F13592" s="190" t="s">
        <v>29797</v>
      </c>
      <c r="G13592" s="190" t="s">
        <v>29797</v>
      </c>
      <c r="H13592" s="190" t="s">
        <v>31310</v>
      </c>
      <c r="I13592" s="190" t="s">
        <v>31311</v>
      </c>
      <c r="J13592" s="190" t="s">
        <v>29821</v>
      </c>
      <c r="K13592" s="190" t="s">
        <v>5062</v>
      </c>
      <c r="L13592" s="190" t="s">
        <v>1447</v>
      </c>
    </row>
    <row r="13593" spans="1:12" ht="15" x14ac:dyDescent="0.25">
      <c r="A13593" s="191" t="s">
        <v>29254</v>
      </c>
      <c r="B13593" s="192" t="s">
        <v>13868</v>
      </c>
      <c r="C13593" s="192" t="s">
        <v>29797</v>
      </c>
      <c r="D13593" s="192" t="s">
        <v>29797</v>
      </c>
      <c r="E13593" s="192" t="s">
        <v>29797</v>
      </c>
      <c r="F13593" s="192" t="s">
        <v>29797</v>
      </c>
      <c r="G13593" s="192" t="s">
        <v>29797</v>
      </c>
      <c r="H13593" s="192" t="s">
        <v>29797</v>
      </c>
      <c r="I13593" s="192" t="s">
        <v>29797</v>
      </c>
      <c r="J13593" s="192" t="s">
        <v>29797</v>
      </c>
      <c r="K13593" s="192" t="s">
        <v>29797</v>
      </c>
      <c r="L13593" s="192" t="s">
        <v>1438</v>
      </c>
    </row>
    <row r="13594" spans="1:12" ht="15" x14ac:dyDescent="0.25">
      <c r="A13594" s="189" t="s">
        <v>29255</v>
      </c>
      <c r="B13594" s="190" t="s">
        <v>29256</v>
      </c>
      <c r="C13594" s="190" t="s">
        <v>29797</v>
      </c>
      <c r="D13594" s="190" t="s">
        <v>29797</v>
      </c>
      <c r="E13594" s="190" t="s">
        <v>29797</v>
      </c>
      <c r="F13594" s="190" t="s">
        <v>29797</v>
      </c>
      <c r="G13594" s="190" t="s">
        <v>29797</v>
      </c>
      <c r="H13594" s="190" t="s">
        <v>31366</v>
      </c>
      <c r="I13594" s="190" t="s">
        <v>31367</v>
      </c>
      <c r="J13594" s="190" t="s">
        <v>29821</v>
      </c>
      <c r="K13594" s="190" t="s">
        <v>5062</v>
      </c>
      <c r="L13594" s="190" t="s">
        <v>1447</v>
      </c>
    </row>
    <row r="13595" spans="1:12" ht="15" x14ac:dyDescent="0.25">
      <c r="A13595" s="191" t="s">
        <v>13869</v>
      </c>
      <c r="B13595" s="192" t="s">
        <v>13870</v>
      </c>
      <c r="C13595" s="192" t="s">
        <v>29797</v>
      </c>
      <c r="D13595" s="192" t="s">
        <v>29797</v>
      </c>
      <c r="E13595" s="192" t="s">
        <v>29797</v>
      </c>
      <c r="F13595" s="192" t="s">
        <v>29797</v>
      </c>
      <c r="G13595" s="192" t="s">
        <v>29797</v>
      </c>
      <c r="H13595" s="192" t="s">
        <v>32194</v>
      </c>
      <c r="I13595" s="192" t="s">
        <v>5073</v>
      </c>
      <c r="J13595" s="192" t="s">
        <v>31325</v>
      </c>
      <c r="K13595" s="192" t="s">
        <v>5073</v>
      </c>
      <c r="L13595" s="192" t="s">
        <v>1447</v>
      </c>
    </row>
    <row r="13596" spans="1:12" ht="15" x14ac:dyDescent="0.25">
      <c r="A13596" s="189" t="s">
        <v>6953</v>
      </c>
      <c r="B13596" s="190" t="s">
        <v>2462</v>
      </c>
      <c r="C13596" s="190" t="s">
        <v>29797</v>
      </c>
      <c r="D13596" s="190" t="s">
        <v>29797</v>
      </c>
      <c r="E13596" s="190" t="s">
        <v>29797</v>
      </c>
      <c r="F13596" s="190" t="s">
        <v>29797</v>
      </c>
      <c r="G13596" s="190" t="s">
        <v>29797</v>
      </c>
      <c r="H13596" s="190" t="s">
        <v>29797</v>
      </c>
      <c r="I13596" s="190" t="s">
        <v>29797</v>
      </c>
      <c r="J13596" s="190" t="s">
        <v>29797</v>
      </c>
      <c r="K13596" s="190" t="s">
        <v>29797</v>
      </c>
      <c r="L13596" s="190" t="s">
        <v>1440</v>
      </c>
    </row>
    <row r="13597" spans="1:12" ht="15" x14ac:dyDescent="0.25">
      <c r="A13597" s="191" t="s">
        <v>14607</v>
      </c>
      <c r="B13597" s="192" t="s">
        <v>14608</v>
      </c>
      <c r="C13597" s="192" t="s">
        <v>29797</v>
      </c>
      <c r="D13597" s="192" t="s">
        <v>29797</v>
      </c>
      <c r="E13597" s="192" t="s">
        <v>29797</v>
      </c>
      <c r="F13597" s="192" t="s">
        <v>29797</v>
      </c>
      <c r="G13597" s="192" t="s">
        <v>29797</v>
      </c>
      <c r="H13597" s="192" t="s">
        <v>31329</v>
      </c>
      <c r="I13597" s="192" t="s">
        <v>31330</v>
      </c>
      <c r="J13597" s="192" t="s">
        <v>31325</v>
      </c>
      <c r="K13597" s="192" t="s">
        <v>5073</v>
      </c>
      <c r="L13597" s="192" t="s">
        <v>1447</v>
      </c>
    </row>
    <row r="13598" spans="1:12" ht="15" x14ac:dyDescent="0.25">
      <c r="A13598" s="189" t="s">
        <v>13871</v>
      </c>
      <c r="B13598" s="190" t="s">
        <v>13872</v>
      </c>
      <c r="C13598" s="190" t="s">
        <v>29797</v>
      </c>
      <c r="D13598" s="190" t="s">
        <v>29797</v>
      </c>
      <c r="E13598" s="190" t="s">
        <v>29797</v>
      </c>
      <c r="F13598" s="190" t="s">
        <v>29797</v>
      </c>
      <c r="G13598" s="190" t="s">
        <v>29797</v>
      </c>
      <c r="H13598" s="190" t="s">
        <v>31321</v>
      </c>
      <c r="I13598" s="190" t="s">
        <v>31322</v>
      </c>
      <c r="J13598" s="190" t="s">
        <v>29826</v>
      </c>
      <c r="K13598" s="190" t="s">
        <v>5078</v>
      </c>
      <c r="L13598" s="190" t="s">
        <v>1447</v>
      </c>
    </row>
    <row r="13599" spans="1:12" ht="15" x14ac:dyDescent="0.25">
      <c r="A13599" s="191" t="s">
        <v>13873</v>
      </c>
      <c r="B13599" s="192" t="s">
        <v>13874</v>
      </c>
      <c r="C13599" s="192" t="s">
        <v>29797</v>
      </c>
      <c r="D13599" s="192" t="s">
        <v>29797</v>
      </c>
      <c r="E13599" s="192" t="s">
        <v>29797</v>
      </c>
      <c r="F13599" s="192" t="s">
        <v>29797</v>
      </c>
      <c r="G13599" s="192" t="s">
        <v>29797</v>
      </c>
      <c r="H13599" s="192" t="s">
        <v>31944</v>
      </c>
      <c r="I13599" s="192" t="s">
        <v>31945</v>
      </c>
      <c r="J13599" s="192" t="s">
        <v>31325</v>
      </c>
      <c r="K13599" s="192" t="s">
        <v>5073</v>
      </c>
      <c r="L13599" s="192" t="s">
        <v>1447</v>
      </c>
    </row>
    <row r="13600" spans="1:12" ht="15" x14ac:dyDescent="0.25">
      <c r="A13600" s="189" t="s">
        <v>6954</v>
      </c>
      <c r="B13600" s="190" t="s">
        <v>2463</v>
      </c>
      <c r="C13600" s="190" t="s">
        <v>29797</v>
      </c>
      <c r="D13600" s="190" t="s">
        <v>29797</v>
      </c>
      <c r="E13600" s="190" t="s">
        <v>29797</v>
      </c>
      <c r="F13600" s="190" t="s">
        <v>29797</v>
      </c>
      <c r="G13600" s="190" t="s">
        <v>29797</v>
      </c>
      <c r="H13600" s="190" t="s">
        <v>29797</v>
      </c>
      <c r="I13600" s="190" t="s">
        <v>29797</v>
      </c>
      <c r="J13600" s="190" t="s">
        <v>31347</v>
      </c>
      <c r="K13600" s="190" t="s">
        <v>31348</v>
      </c>
      <c r="L13600" s="190" t="s">
        <v>1438</v>
      </c>
    </row>
    <row r="13601" spans="1:12" ht="15" x14ac:dyDescent="0.25">
      <c r="A13601" s="191" t="s">
        <v>29257</v>
      </c>
      <c r="B13601" s="192" t="s">
        <v>2464</v>
      </c>
      <c r="C13601" s="192" t="s">
        <v>29797</v>
      </c>
      <c r="D13601" s="192" t="s">
        <v>29797</v>
      </c>
      <c r="E13601" s="192" t="s">
        <v>29797</v>
      </c>
      <c r="F13601" s="192" t="s">
        <v>29797</v>
      </c>
      <c r="G13601" s="192" t="s">
        <v>29797</v>
      </c>
      <c r="H13601" s="192" t="s">
        <v>29797</v>
      </c>
      <c r="I13601" s="192" t="s">
        <v>29797</v>
      </c>
      <c r="J13601" s="192" t="s">
        <v>29797</v>
      </c>
      <c r="K13601" s="192" t="s">
        <v>29797</v>
      </c>
      <c r="L13601" s="192" t="s">
        <v>1469</v>
      </c>
    </row>
    <row r="13602" spans="1:12" ht="15" x14ac:dyDescent="0.25">
      <c r="A13602" s="189" t="s">
        <v>29258</v>
      </c>
      <c r="B13602" s="190" t="s">
        <v>22436</v>
      </c>
      <c r="C13602" s="190" t="s">
        <v>29797</v>
      </c>
      <c r="D13602" s="190" t="s">
        <v>29797</v>
      </c>
      <c r="E13602" s="190" t="s">
        <v>29797</v>
      </c>
      <c r="F13602" s="190" t="s">
        <v>29797</v>
      </c>
      <c r="G13602" s="190" t="s">
        <v>29797</v>
      </c>
      <c r="H13602" s="190" t="s">
        <v>29797</v>
      </c>
      <c r="I13602" s="190" t="s">
        <v>29797</v>
      </c>
      <c r="J13602" s="190" t="s">
        <v>29797</v>
      </c>
      <c r="K13602" s="190" t="s">
        <v>29797</v>
      </c>
      <c r="L13602" s="190" t="s">
        <v>1465</v>
      </c>
    </row>
    <row r="13603" spans="1:12" ht="15" x14ac:dyDescent="0.25">
      <c r="A13603" s="191" t="s">
        <v>29259</v>
      </c>
      <c r="B13603" s="192" t="s">
        <v>13875</v>
      </c>
      <c r="C13603" s="192" t="s">
        <v>29797</v>
      </c>
      <c r="D13603" s="192" t="s">
        <v>29797</v>
      </c>
      <c r="E13603" s="192" t="s">
        <v>29797</v>
      </c>
      <c r="F13603" s="192" t="s">
        <v>29797</v>
      </c>
      <c r="G13603" s="192" t="s">
        <v>29797</v>
      </c>
      <c r="H13603" s="192" t="s">
        <v>29797</v>
      </c>
      <c r="I13603" s="192" t="s">
        <v>29797</v>
      </c>
      <c r="J13603" s="192" t="s">
        <v>29797</v>
      </c>
      <c r="K13603" s="192" t="s">
        <v>29797</v>
      </c>
      <c r="L13603" s="192" t="s">
        <v>1446</v>
      </c>
    </row>
    <row r="13604" spans="1:12" ht="15" x14ac:dyDescent="0.25">
      <c r="A13604" s="189" t="s">
        <v>29260</v>
      </c>
      <c r="B13604" s="190" t="s">
        <v>13876</v>
      </c>
      <c r="C13604" s="190" t="s">
        <v>29797</v>
      </c>
      <c r="D13604" s="190" t="s">
        <v>29797</v>
      </c>
      <c r="E13604" s="190" t="s">
        <v>29797</v>
      </c>
      <c r="F13604" s="190" t="s">
        <v>29797</v>
      </c>
      <c r="G13604" s="190" t="s">
        <v>29797</v>
      </c>
      <c r="H13604" s="190" t="s">
        <v>29797</v>
      </c>
      <c r="I13604" s="190" t="s">
        <v>29797</v>
      </c>
      <c r="J13604" s="190" t="s">
        <v>29797</v>
      </c>
      <c r="K13604" s="190" t="s">
        <v>29797</v>
      </c>
      <c r="L13604" s="190" t="s">
        <v>1446</v>
      </c>
    </row>
    <row r="13605" spans="1:12" ht="15" x14ac:dyDescent="0.25">
      <c r="A13605" s="191" t="s">
        <v>29261</v>
      </c>
      <c r="B13605" s="192" t="s">
        <v>22437</v>
      </c>
      <c r="C13605" s="192" t="s">
        <v>29797</v>
      </c>
      <c r="D13605" s="192" t="s">
        <v>29797</v>
      </c>
      <c r="E13605" s="192" t="s">
        <v>29797</v>
      </c>
      <c r="F13605" s="192" t="s">
        <v>29797</v>
      </c>
      <c r="G13605" s="192" t="s">
        <v>29797</v>
      </c>
      <c r="H13605" s="192" t="s">
        <v>29797</v>
      </c>
      <c r="I13605" s="192" t="s">
        <v>29797</v>
      </c>
      <c r="J13605" s="192" t="s">
        <v>29797</v>
      </c>
      <c r="K13605" s="192" t="s">
        <v>29797</v>
      </c>
      <c r="L13605" s="192" t="s">
        <v>1467</v>
      </c>
    </row>
    <row r="13606" spans="1:12" ht="15" x14ac:dyDescent="0.25">
      <c r="A13606" s="189" t="s">
        <v>13877</v>
      </c>
      <c r="B13606" s="190" t="s">
        <v>13878</v>
      </c>
      <c r="C13606" s="190" t="s">
        <v>29812</v>
      </c>
      <c r="D13606" s="190" t="s">
        <v>29824</v>
      </c>
      <c r="E13606" s="190" t="s">
        <v>31233</v>
      </c>
      <c r="F13606" s="190" t="s">
        <v>29804</v>
      </c>
      <c r="G13606" s="190" t="s">
        <v>30408</v>
      </c>
      <c r="H13606" s="190" t="s">
        <v>31460</v>
      </c>
      <c r="I13606" s="190" t="s">
        <v>29942</v>
      </c>
      <c r="J13606" s="190" t="s">
        <v>29821</v>
      </c>
      <c r="K13606" s="190" t="s">
        <v>5062</v>
      </c>
      <c r="L13606" s="190" t="s">
        <v>1447</v>
      </c>
    </row>
    <row r="13607" spans="1:12" ht="15" x14ac:dyDescent="0.25">
      <c r="A13607" s="191" t="s">
        <v>29262</v>
      </c>
      <c r="B13607" s="192" t="s">
        <v>29263</v>
      </c>
      <c r="C13607" s="192" t="s">
        <v>29797</v>
      </c>
      <c r="D13607" s="192" t="s">
        <v>29797</v>
      </c>
      <c r="E13607" s="192" t="s">
        <v>31234</v>
      </c>
      <c r="F13607" s="192" t="s">
        <v>29797</v>
      </c>
      <c r="G13607" s="192" t="s">
        <v>29797</v>
      </c>
      <c r="H13607" s="192" t="s">
        <v>31948</v>
      </c>
      <c r="I13607" s="192" t="s">
        <v>31949</v>
      </c>
      <c r="J13607" s="192" t="s">
        <v>29979</v>
      </c>
      <c r="K13607" s="192" t="s">
        <v>6308</v>
      </c>
      <c r="L13607" s="192" t="s">
        <v>1447</v>
      </c>
    </row>
    <row r="13608" spans="1:12" ht="15" x14ac:dyDescent="0.25">
      <c r="A13608" s="189" t="s">
        <v>13879</v>
      </c>
      <c r="B13608" s="190" t="s">
        <v>13880</v>
      </c>
      <c r="C13608" s="190" t="s">
        <v>29797</v>
      </c>
      <c r="D13608" s="190" t="s">
        <v>29797</v>
      </c>
      <c r="E13608" s="190" t="s">
        <v>29797</v>
      </c>
      <c r="F13608" s="190" t="s">
        <v>29797</v>
      </c>
      <c r="G13608" s="190" t="s">
        <v>29797</v>
      </c>
      <c r="H13608" s="190" t="s">
        <v>31361</v>
      </c>
      <c r="I13608" s="190" t="s">
        <v>5062</v>
      </c>
      <c r="J13608" s="190" t="s">
        <v>29821</v>
      </c>
      <c r="K13608" s="190" t="s">
        <v>5062</v>
      </c>
      <c r="L13608" s="190" t="s">
        <v>1447</v>
      </c>
    </row>
    <row r="13609" spans="1:12" ht="15" x14ac:dyDescent="0.25">
      <c r="A13609" s="191" t="s">
        <v>18582</v>
      </c>
      <c r="B13609" s="192" t="s">
        <v>22438</v>
      </c>
      <c r="C13609" s="192" t="s">
        <v>29797</v>
      </c>
      <c r="D13609" s="192" t="s">
        <v>29797</v>
      </c>
      <c r="E13609" s="192" t="s">
        <v>29797</v>
      </c>
      <c r="F13609" s="192" t="s">
        <v>29797</v>
      </c>
      <c r="G13609" s="192" t="s">
        <v>29797</v>
      </c>
      <c r="H13609" s="192" t="s">
        <v>29797</v>
      </c>
      <c r="I13609" s="192" t="s">
        <v>29797</v>
      </c>
      <c r="J13609" s="192" t="s">
        <v>29797</v>
      </c>
      <c r="K13609" s="192" t="s">
        <v>29797</v>
      </c>
      <c r="L13609" s="192" t="s">
        <v>1443</v>
      </c>
    </row>
    <row r="13610" spans="1:12" ht="15" x14ac:dyDescent="0.25">
      <c r="A13610" s="189" t="s">
        <v>18583</v>
      </c>
      <c r="B13610" s="190" t="s">
        <v>29264</v>
      </c>
      <c r="C13610" s="190" t="s">
        <v>29797</v>
      </c>
      <c r="D13610" s="190" t="s">
        <v>29797</v>
      </c>
      <c r="E13610" s="190" t="s">
        <v>29797</v>
      </c>
      <c r="F13610" s="190" t="s">
        <v>29797</v>
      </c>
      <c r="G13610" s="190" t="s">
        <v>29797</v>
      </c>
      <c r="H13610" s="190" t="s">
        <v>29797</v>
      </c>
      <c r="I13610" s="190" t="s">
        <v>29797</v>
      </c>
      <c r="J13610" s="190" t="s">
        <v>29797</v>
      </c>
      <c r="K13610" s="190" t="s">
        <v>29797</v>
      </c>
      <c r="L13610" s="190" t="s">
        <v>1447</v>
      </c>
    </row>
    <row r="13611" spans="1:12" ht="15" x14ac:dyDescent="0.25">
      <c r="A13611" s="191" t="s">
        <v>29265</v>
      </c>
      <c r="B13611" s="192" t="s">
        <v>29266</v>
      </c>
      <c r="C13611" s="192" t="s">
        <v>29797</v>
      </c>
      <c r="D13611" s="192" t="s">
        <v>29797</v>
      </c>
      <c r="E13611" s="192" t="s">
        <v>29797</v>
      </c>
      <c r="F13611" s="192" t="s">
        <v>29797</v>
      </c>
      <c r="G13611" s="192" t="s">
        <v>29797</v>
      </c>
      <c r="H13611" s="192" t="s">
        <v>29797</v>
      </c>
      <c r="I13611" s="192" t="s">
        <v>29797</v>
      </c>
      <c r="J13611" s="192" t="s">
        <v>29797</v>
      </c>
      <c r="K13611" s="192" t="s">
        <v>29797</v>
      </c>
      <c r="L13611" s="192" t="s">
        <v>1446</v>
      </c>
    </row>
    <row r="13612" spans="1:12" ht="15" x14ac:dyDescent="0.25">
      <c r="A13612" s="189" t="s">
        <v>13881</v>
      </c>
      <c r="B13612" s="190" t="s">
        <v>13882</v>
      </c>
      <c r="C13612" s="190" t="s">
        <v>29797</v>
      </c>
      <c r="D13612" s="190" t="s">
        <v>29797</v>
      </c>
      <c r="E13612" s="190" t="s">
        <v>29797</v>
      </c>
      <c r="F13612" s="190" t="s">
        <v>29797</v>
      </c>
      <c r="G13612" s="190" t="s">
        <v>29797</v>
      </c>
      <c r="H13612" s="190" t="s">
        <v>31395</v>
      </c>
      <c r="I13612" s="190" t="s">
        <v>31396</v>
      </c>
      <c r="J13612" s="190" t="s">
        <v>29821</v>
      </c>
      <c r="K13612" s="190" t="s">
        <v>5062</v>
      </c>
      <c r="L13612" s="190" t="s">
        <v>1447</v>
      </c>
    </row>
    <row r="13613" spans="1:12" ht="15" x14ac:dyDescent="0.25">
      <c r="A13613" s="191" t="s">
        <v>6955</v>
      </c>
      <c r="B13613" s="192" t="s">
        <v>2465</v>
      </c>
      <c r="C13613" s="192" t="s">
        <v>29797</v>
      </c>
      <c r="D13613" s="192" t="s">
        <v>29797</v>
      </c>
      <c r="E13613" s="192" t="s">
        <v>29797</v>
      </c>
      <c r="F13613" s="192" t="s">
        <v>29797</v>
      </c>
      <c r="G13613" s="192" t="s">
        <v>29797</v>
      </c>
      <c r="H13613" s="192" t="s">
        <v>31312</v>
      </c>
      <c r="I13613" s="192" t="s">
        <v>31313</v>
      </c>
      <c r="J13613" s="192" t="s">
        <v>29821</v>
      </c>
      <c r="K13613" s="192" t="s">
        <v>5062</v>
      </c>
      <c r="L13613" s="192" t="s">
        <v>1447</v>
      </c>
    </row>
    <row r="13614" spans="1:12" ht="15" x14ac:dyDescent="0.25">
      <c r="A13614" s="189" t="s">
        <v>18584</v>
      </c>
      <c r="B13614" s="190" t="s">
        <v>22439</v>
      </c>
      <c r="C13614" s="190" t="s">
        <v>29797</v>
      </c>
      <c r="D13614" s="190" t="s">
        <v>29797</v>
      </c>
      <c r="E13614" s="190" t="s">
        <v>29797</v>
      </c>
      <c r="F13614" s="190" t="s">
        <v>29797</v>
      </c>
      <c r="G13614" s="190" t="s">
        <v>29797</v>
      </c>
      <c r="H13614" s="190" t="s">
        <v>33424</v>
      </c>
      <c r="I13614" s="190" t="s">
        <v>33425</v>
      </c>
      <c r="J13614" s="190" t="s">
        <v>31420</v>
      </c>
      <c r="K13614" s="190" t="s">
        <v>8076</v>
      </c>
      <c r="L13614" s="190" t="s">
        <v>1447</v>
      </c>
    </row>
    <row r="13615" spans="1:12" ht="15" x14ac:dyDescent="0.25">
      <c r="A13615" s="191" t="s">
        <v>13883</v>
      </c>
      <c r="B13615" s="192" t="s">
        <v>13884</v>
      </c>
      <c r="C13615" s="192" t="s">
        <v>29797</v>
      </c>
      <c r="D13615" s="192" t="s">
        <v>29797</v>
      </c>
      <c r="E13615" s="192" t="s">
        <v>29797</v>
      </c>
      <c r="F13615" s="192" t="s">
        <v>29797</v>
      </c>
      <c r="G13615" s="192" t="s">
        <v>29797</v>
      </c>
      <c r="H13615" s="192" t="s">
        <v>33263</v>
      </c>
      <c r="I13615" s="192" t="s">
        <v>30455</v>
      </c>
      <c r="J13615" s="192" t="s">
        <v>29870</v>
      </c>
      <c r="K13615" s="192" t="s">
        <v>8069</v>
      </c>
      <c r="L13615" s="192" t="s">
        <v>1447</v>
      </c>
    </row>
    <row r="13616" spans="1:12" ht="15" x14ac:dyDescent="0.25">
      <c r="A13616" s="189" t="s">
        <v>29267</v>
      </c>
      <c r="B13616" s="190" t="s">
        <v>29268</v>
      </c>
      <c r="C13616" s="190" t="s">
        <v>29797</v>
      </c>
      <c r="D13616" s="190" t="s">
        <v>29797</v>
      </c>
      <c r="E13616" s="190" t="s">
        <v>29797</v>
      </c>
      <c r="F13616" s="190" t="s">
        <v>29797</v>
      </c>
      <c r="G13616" s="190" t="s">
        <v>29797</v>
      </c>
      <c r="H13616" s="190" t="s">
        <v>29797</v>
      </c>
      <c r="I13616" s="190" t="s">
        <v>29797</v>
      </c>
      <c r="J13616" s="190" t="s">
        <v>29797</v>
      </c>
      <c r="K13616" s="190" t="s">
        <v>29797</v>
      </c>
      <c r="L13616" s="190" t="s">
        <v>29797</v>
      </c>
    </row>
    <row r="13617" spans="1:12" ht="15" x14ac:dyDescent="0.25">
      <c r="A13617" s="191" t="s">
        <v>29269</v>
      </c>
      <c r="B13617" s="192" t="s">
        <v>29268</v>
      </c>
      <c r="C13617" s="192" t="s">
        <v>29797</v>
      </c>
      <c r="D13617" s="192" t="s">
        <v>29797</v>
      </c>
      <c r="E13617" s="192" t="s">
        <v>29797</v>
      </c>
      <c r="F13617" s="192" t="s">
        <v>29797</v>
      </c>
      <c r="G13617" s="192" t="s">
        <v>29797</v>
      </c>
      <c r="H13617" s="192" t="s">
        <v>29797</v>
      </c>
      <c r="I13617" s="192" t="s">
        <v>29797</v>
      </c>
      <c r="J13617" s="192" t="s">
        <v>29797</v>
      </c>
      <c r="K13617" s="192" t="s">
        <v>29797</v>
      </c>
      <c r="L13617" s="192" t="s">
        <v>29797</v>
      </c>
    </row>
    <row r="13618" spans="1:12" ht="15" x14ac:dyDescent="0.25">
      <c r="A13618" s="189" t="s">
        <v>18585</v>
      </c>
      <c r="B13618" s="190" t="s">
        <v>22440</v>
      </c>
      <c r="C13618" s="190" t="s">
        <v>29797</v>
      </c>
      <c r="D13618" s="190" t="s">
        <v>29797</v>
      </c>
      <c r="E13618" s="190" t="s">
        <v>29797</v>
      </c>
      <c r="F13618" s="190" t="s">
        <v>29797</v>
      </c>
      <c r="G13618" s="190" t="s">
        <v>29797</v>
      </c>
      <c r="H13618" s="190" t="s">
        <v>31361</v>
      </c>
      <c r="I13618" s="190" t="s">
        <v>5062</v>
      </c>
      <c r="J13618" s="190" t="s">
        <v>29821</v>
      </c>
      <c r="K13618" s="190" t="s">
        <v>5062</v>
      </c>
      <c r="L13618" s="190" t="s">
        <v>1447</v>
      </c>
    </row>
    <row r="13619" spans="1:12" ht="15" x14ac:dyDescent="0.25">
      <c r="A13619" s="191" t="s">
        <v>18586</v>
      </c>
      <c r="B13619" s="192" t="s">
        <v>22441</v>
      </c>
      <c r="C13619" s="192" t="s">
        <v>29797</v>
      </c>
      <c r="D13619" s="192" t="s">
        <v>29797</v>
      </c>
      <c r="E13619" s="192" t="s">
        <v>29797</v>
      </c>
      <c r="F13619" s="192" t="s">
        <v>29797</v>
      </c>
      <c r="G13619" s="192" t="s">
        <v>29797</v>
      </c>
      <c r="H13619" s="192" t="s">
        <v>29797</v>
      </c>
      <c r="I13619" s="192" t="s">
        <v>29797</v>
      </c>
      <c r="J13619" s="192" t="s">
        <v>29797</v>
      </c>
      <c r="K13619" s="192" t="s">
        <v>29797</v>
      </c>
      <c r="L13619" s="192" t="s">
        <v>29797</v>
      </c>
    </row>
    <row r="13620" spans="1:12" ht="15" x14ac:dyDescent="0.25">
      <c r="A13620" s="189" t="s">
        <v>29270</v>
      </c>
      <c r="B13620" s="190" t="s">
        <v>29271</v>
      </c>
      <c r="C13620" s="190" t="s">
        <v>29797</v>
      </c>
      <c r="D13620" s="190" t="s">
        <v>29797</v>
      </c>
      <c r="E13620" s="190" t="s">
        <v>29797</v>
      </c>
      <c r="F13620" s="190" t="s">
        <v>29797</v>
      </c>
      <c r="G13620" s="190" t="s">
        <v>29797</v>
      </c>
      <c r="H13620" s="190" t="s">
        <v>29797</v>
      </c>
      <c r="I13620" s="190" t="s">
        <v>29797</v>
      </c>
      <c r="J13620" s="190" t="s">
        <v>29821</v>
      </c>
      <c r="K13620" s="190" t="s">
        <v>5062</v>
      </c>
      <c r="L13620" s="190" t="s">
        <v>1447</v>
      </c>
    </row>
    <row r="13621" spans="1:12" ht="15" x14ac:dyDescent="0.25">
      <c r="A13621" s="191" t="s">
        <v>29272</v>
      </c>
      <c r="B13621" s="192" t="s">
        <v>13885</v>
      </c>
      <c r="C13621" s="192" t="s">
        <v>29797</v>
      </c>
      <c r="D13621" s="192" t="s">
        <v>29797</v>
      </c>
      <c r="E13621" s="192" t="s">
        <v>29797</v>
      </c>
      <c r="F13621" s="192" t="s">
        <v>29797</v>
      </c>
      <c r="G13621" s="192" t="s">
        <v>29797</v>
      </c>
      <c r="H13621" s="192" t="s">
        <v>29797</v>
      </c>
      <c r="I13621" s="192" t="s">
        <v>29797</v>
      </c>
      <c r="J13621" s="192" t="s">
        <v>29797</v>
      </c>
      <c r="K13621" s="192" t="s">
        <v>29797</v>
      </c>
      <c r="L13621" s="192" t="s">
        <v>1453</v>
      </c>
    </row>
    <row r="13622" spans="1:12" ht="15" x14ac:dyDescent="0.25">
      <c r="A13622" s="189" t="s">
        <v>29273</v>
      </c>
      <c r="B13622" s="190" t="s">
        <v>13886</v>
      </c>
      <c r="C13622" s="190" t="s">
        <v>29797</v>
      </c>
      <c r="D13622" s="190" t="s">
        <v>29797</v>
      </c>
      <c r="E13622" s="190" t="s">
        <v>29797</v>
      </c>
      <c r="F13622" s="190" t="s">
        <v>29797</v>
      </c>
      <c r="G13622" s="190" t="s">
        <v>29797</v>
      </c>
      <c r="H13622" s="190" t="s">
        <v>29797</v>
      </c>
      <c r="I13622" s="190" t="s">
        <v>29797</v>
      </c>
      <c r="J13622" s="190" t="s">
        <v>29797</v>
      </c>
      <c r="K13622" s="190" t="s">
        <v>29797</v>
      </c>
      <c r="L13622" s="190" t="s">
        <v>1446</v>
      </c>
    </row>
    <row r="13623" spans="1:12" ht="15" x14ac:dyDescent="0.25">
      <c r="A13623" s="191" t="s">
        <v>18587</v>
      </c>
      <c r="B13623" s="192" t="s">
        <v>22442</v>
      </c>
      <c r="C13623" s="192" t="s">
        <v>29797</v>
      </c>
      <c r="D13623" s="192" t="s">
        <v>29797</v>
      </c>
      <c r="E13623" s="192" t="s">
        <v>29797</v>
      </c>
      <c r="F13623" s="192" t="s">
        <v>29797</v>
      </c>
      <c r="G13623" s="192" t="s">
        <v>29797</v>
      </c>
      <c r="H13623" s="192" t="s">
        <v>29797</v>
      </c>
      <c r="I13623" s="192" t="s">
        <v>29797</v>
      </c>
      <c r="J13623" s="192" t="s">
        <v>29797</v>
      </c>
      <c r="K13623" s="192" t="s">
        <v>29797</v>
      </c>
      <c r="L13623" s="192" t="s">
        <v>29797</v>
      </c>
    </row>
    <row r="13624" spans="1:12" ht="15" x14ac:dyDescent="0.25">
      <c r="A13624" s="189" t="s">
        <v>13887</v>
      </c>
      <c r="B13624" s="190" t="s">
        <v>13888</v>
      </c>
      <c r="C13624" s="190" t="s">
        <v>29797</v>
      </c>
      <c r="D13624" s="190" t="s">
        <v>29797</v>
      </c>
      <c r="E13624" s="190" t="s">
        <v>29797</v>
      </c>
      <c r="F13624" s="190" t="s">
        <v>29797</v>
      </c>
      <c r="G13624" s="190" t="s">
        <v>29797</v>
      </c>
      <c r="H13624" s="190" t="s">
        <v>31395</v>
      </c>
      <c r="I13624" s="190" t="s">
        <v>31396</v>
      </c>
      <c r="J13624" s="190" t="s">
        <v>29821</v>
      </c>
      <c r="K13624" s="190" t="s">
        <v>5062</v>
      </c>
      <c r="L13624" s="190" t="s">
        <v>1447</v>
      </c>
    </row>
    <row r="13625" spans="1:12" ht="15" x14ac:dyDescent="0.25">
      <c r="A13625" s="191" t="s">
        <v>18588</v>
      </c>
      <c r="B13625" s="192" t="s">
        <v>22443</v>
      </c>
      <c r="C13625" s="192" t="s">
        <v>29812</v>
      </c>
      <c r="D13625" s="192" t="s">
        <v>29824</v>
      </c>
      <c r="E13625" s="192" t="s">
        <v>31235</v>
      </c>
      <c r="F13625" s="192" t="s">
        <v>29804</v>
      </c>
      <c r="G13625" s="192" t="s">
        <v>29995</v>
      </c>
      <c r="H13625" s="192" t="s">
        <v>31361</v>
      </c>
      <c r="I13625" s="192" t="s">
        <v>5062</v>
      </c>
      <c r="J13625" s="192" t="s">
        <v>29821</v>
      </c>
      <c r="K13625" s="192" t="s">
        <v>5062</v>
      </c>
      <c r="L13625" s="192" t="s">
        <v>1447</v>
      </c>
    </row>
    <row r="13626" spans="1:12" ht="15" x14ac:dyDescent="0.25">
      <c r="A13626" s="189" t="s">
        <v>29274</v>
      </c>
      <c r="B13626" s="190" t="s">
        <v>13889</v>
      </c>
      <c r="C13626" s="190" t="s">
        <v>29797</v>
      </c>
      <c r="D13626" s="190" t="s">
        <v>29797</v>
      </c>
      <c r="E13626" s="190" t="s">
        <v>29797</v>
      </c>
      <c r="F13626" s="190" t="s">
        <v>29797</v>
      </c>
      <c r="G13626" s="190" t="s">
        <v>29797</v>
      </c>
      <c r="H13626" s="190" t="s">
        <v>29797</v>
      </c>
      <c r="I13626" s="190" t="s">
        <v>29797</v>
      </c>
      <c r="J13626" s="190" t="s">
        <v>29797</v>
      </c>
      <c r="K13626" s="190" t="s">
        <v>29797</v>
      </c>
      <c r="L13626" s="190" t="s">
        <v>1441</v>
      </c>
    </row>
    <row r="13627" spans="1:12" ht="15" x14ac:dyDescent="0.25">
      <c r="A13627" s="191" t="s">
        <v>29275</v>
      </c>
      <c r="B13627" s="192" t="s">
        <v>29276</v>
      </c>
      <c r="C13627" s="192" t="s">
        <v>29797</v>
      </c>
      <c r="D13627" s="192" t="s">
        <v>29797</v>
      </c>
      <c r="E13627" s="192" t="s">
        <v>31236</v>
      </c>
      <c r="F13627" s="192" t="s">
        <v>29797</v>
      </c>
      <c r="G13627" s="192" t="s">
        <v>29797</v>
      </c>
      <c r="H13627" s="192" t="s">
        <v>31741</v>
      </c>
      <c r="I13627" s="192" t="s">
        <v>31742</v>
      </c>
      <c r="J13627" s="192" t="s">
        <v>31325</v>
      </c>
      <c r="K13627" s="192" t="s">
        <v>5073</v>
      </c>
      <c r="L13627" s="192" t="s">
        <v>1447</v>
      </c>
    </row>
    <row r="13628" spans="1:12" ht="15" x14ac:dyDescent="0.25">
      <c r="A13628" s="189" t="s">
        <v>29277</v>
      </c>
      <c r="B13628" s="190" t="s">
        <v>22444</v>
      </c>
      <c r="C13628" s="190" t="s">
        <v>29797</v>
      </c>
      <c r="D13628" s="190" t="s">
        <v>29797</v>
      </c>
      <c r="E13628" s="190" t="s">
        <v>29797</v>
      </c>
      <c r="F13628" s="190" t="s">
        <v>29797</v>
      </c>
      <c r="G13628" s="190" t="s">
        <v>29797</v>
      </c>
      <c r="H13628" s="190" t="s">
        <v>29797</v>
      </c>
      <c r="I13628" s="190" t="s">
        <v>29797</v>
      </c>
      <c r="J13628" s="190" t="s">
        <v>29797</v>
      </c>
      <c r="K13628" s="190" t="s">
        <v>29797</v>
      </c>
      <c r="L13628" s="190" t="s">
        <v>1468</v>
      </c>
    </row>
    <row r="13629" spans="1:12" ht="15" x14ac:dyDescent="0.25">
      <c r="A13629" s="191" t="s">
        <v>13890</v>
      </c>
      <c r="B13629" s="192" t="s">
        <v>13891</v>
      </c>
      <c r="C13629" s="192" t="s">
        <v>29929</v>
      </c>
      <c r="D13629" s="192" t="s">
        <v>29797</v>
      </c>
      <c r="E13629" s="192" t="s">
        <v>30128</v>
      </c>
      <c r="F13629" s="192" t="s">
        <v>29959</v>
      </c>
      <c r="G13629" s="192" t="s">
        <v>29797</v>
      </c>
      <c r="H13629" s="192" t="s">
        <v>31455</v>
      </c>
      <c r="I13629" s="192" t="s">
        <v>30567</v>
      </c>
      <c r="J13629" s="192" t="s">
        <v>29821</v>
      </c>
      <c r="K13629" s="192" t="s">
        <v>5062</v>
      </c>
      <c r="L13629" s="192" t="s">
        <v>1447</v>
      </c>
    </row>
    <row r="13630" spans="1:12" ht="15" x14ac:dyDescent="0.25">
      <c r="A13630" s="189" t="s">
        <v>29278</v>
      </c>
      <c r="B13630" s="190" t="s">
        <v>2466</v>
      </c>
      <c r="C13630" s="190" t="s">
        <v>29797</v>
      </c>
      <c r="D13630" s="190" t="s">
        <v>29797</v>
      </c>
      <c r="E13630" s="190" t="s">
        <v>29797</v>
      </c>
      <c r="F13630" s="190" t="s">
        <v>29797</v>
      </c>
      <c r="G13630" s="190" t="s">
        <v>29797</v>
      </c>
      <c r="H13630" s="190" t="s">
        <v>29797</v>
      </c>
      <c r="I13630" s="190" t="s">
        <v>29797</v>
      </c>
      <c r="J13630" s="190" t="s">
        <v>29797</v>
      </c>
      <c r="K13630" s="190" t="s">
        <v>29797</v>
      </c>
      <c r="L13630" s="190" t="s">
        <v>1468</v>
      </c>
    </row>
    <row r="13631" spans="1:12" ht="15" x14ac:dyDescent="0.25">
      <c r="A13631" s="191" t="s">
        <v>13892</v>
      </c>
      <c r="B13631" s="192" t="s">
        <v>13893</v>
      </c>
      <c r="C13631" s="192" t="s">
        <v>29797</v>
      </c>
      <c r="D13631" s="192" t="s">
        <v>29797</v>
      </c>
      <c r="E13631" s="192" t="s">
        <v>29797</v>
      </c>
      <c r="F13631" s="192" t="s">
        <v>29797</v>
      </c>
      <c r="G13631" s="192" t="s">
        <v>29797</v>
      </c>
      <c r="H13631" s="192" t="s">
        <v>29797</v>
      </c>
      <c r="I13631" s="192" t="s">
        <v>29797</v>
      </c>
      <c r="J13631" s="192" t="s">
        <v>29821</v>
      </c>
      <c r="K13631" s="192" t="s">
        <v>5062</v>
      </c>
      <c r="L13631" s="192" t="s">
        <v>1447</v>
      </c>
    </row>
    <row r="13632" spans="1:12" ht="15" x14ac:dyDescent="0.25">
      <c r="A13632" s="189" t="s">
        <v>29279</v>
      </c>
      <c r="B13632" s="190" t="s">
        <v>22445</v>
      </c>
      <c r="C13632" s="190" t="s">
        <v>29797</v>
      </c>
      <c r="D13632" s="190" t="s">
        <v>29797</v>
      </c>
      <c r="E13632" s="190" t="s">
        <v>29797</v>
      </c>
      <c r="F13632" s="190" t="s">
        <v>29797</v>
      </c>
      <c r="G13632" s="190" t="s">
        <v>29797</v>
      </c>
      <c r="H13632" s="190" t="s">
        <v>29797</v>
      </c>
      <c r="I13632" s="190" t="s">
        <v>29797</v>
      </c>
      <c r="J13632" s="190" t="s">
        <v>29797</v>
      </c>
      <c r="K13632" s="190" t="s">
        <v>29797</v>
      </c>
      <c r="L13632" s="190" t="s">
        <v>1469</v>
      </c>
    </row>
    <row r="13633" spans="1:12" ht="15" x14ac:dyDescent="0.25">
      <c r="A13633" s="191" t="s">
        <v>13894</v>
      </c>
      <c r="B13633" s="192" t="s">
        <v>13895</v>
      </c>
      <c r="C13633" s="192" t="s">
        <v>29797</v>
      </c>
      <c r="D13633" s="192" t="s">
        <v>29797</v>
      </c>
      <c r="E13633" s="192" t="s">
        <v>29797</v>
      </c>
      <c r="F13633" s="192" t="s">
        <v>29797</v>
      </c>
      <c r="G13633" s="192" t="s">
        <v>29797</v>
      </c>
      <c r="H13633" s="192" t="s">
        <v>33236</v>
      </c>
      <c r="I13633" s="192" t="s">
        <v>31311</v>
      </c>
      <c r="J13633" s="192" t="s">
        <v>29821</v>
      </c>
      <c r="K13633" s="192" t="s">
        <v>5062</v>
      </c>
      <c r="L13633" s="192" t="s">
        <v>1447</v>
      </c>
    </row>
    <row r="13634" spans="1:12" ht="15" x14ac:dyDescent="0.25">
      <c r="A13634" s="189" t="s">
        <v>29280</v>
      </c>
      <c r="B13634" s="190" t="s">
        <v>2467</v>
      </c>
      <c r="C13634" s="190" t="s">
        <v>29797</v>
      </c>
      <c r="D13634" s="190" t="s">
        <v>29797</v>
      </c>
      <c r="E13634" s="190" t="s">
        <v>29797</v>
      </c>
      <c r="F13634" s="190" t="s">
        <v>29797</v>
      </c>
      <c r="G13634" s="190" t="s">
        <v>29797</v>
      </c>
      <c r="H13634" s="190" t="s">
        <v>29797</v>
      </c>
      <c r="I13634" s="190" t="s">
        <v>29797</v>
      </c>
      <c r="J13634" s="190" t="s">
        <v>29797</v>
      </c>
      <c r="K13634" s="190" t="s">
        <v>29797</v>
      </c>
      <c r="L13634" s="190" t="s">
        <v>1468</v>
      </c>
    </row>
    <row r="13635" spans="1:12" ht="15" x14ac:dyDescent="0.25">
      <c r="A13635" s="191" t="s">
        <v>29281</v>
      </c>
      <c r="B13635" s="192" t="s">
        <v>2468</v>
      </c>
      <c r="C13635" s="192" t="s">
        <v>29797</v>
      </c>
      <c r="D13635" s="192" t="s">
        <v>29797</v>
      </c>
      <c r="E13635" s="192" t="s">
        <v>29797</v>
      </c>
      <c r="F13635" s="192" t="s">
        <v>29797</v>
      </c>
      <c r="G13635" s="192" t="s">
        <v>29797</v>
      </c>
      <c r="H13635" s="192" t="s">
        <v>29797</v>
      </c>
      <c r="I13635" s="192" t="s">
        <v>29797</v>
      </c>
      <c r="J13635" s="192" t="s">
        <v>29797</v>
      </c>
      <c r="K13635" s="192" t="s">
        <v>29797</v>
      </c>
      <c r="L13635" s="192" t="s">
        <v>1469</v>
      </c>
    </row>
    <row r="13636" spans="1:12" ht="15" x14ac:dyDescent="0.25">
      <c r="A13636" s="189" t="s">
        <v>29282</v>
      </c>
      <c r="B13636" s="190" t="s">
        <v>22446</v>
      </c>
      <c r="C13636" s="190" t="s">
        <v>29797</v>
      </c>
      <c r="D13636" s="190" t="s">
        <v>29797</v>
      </c>
      <c r="E13636" s="190" t="s">
        <v>29797</v>
      </c>
      <c r="F13636" s="190" t="s">
        <v>29797</v>
      </c>
      <c r="G13636" s="190" t="s">
        <v>29797</v>
      </c>
      <c r="H13636" s="190" t="s">
        <v>29797</v>
      </c>
      <c r="I13636" s="190" t="s">
        <v>29797</v>
      </c>
      <c r="J13636" s="190" t="s">
        <v>29797</v>
      </c>
      <c r="K13636" s="190" t="s">
        <v>29797</v>
      </c>
      <c r="L13636" s="190" t="s">
        <v>1468</v>
      </c>
    </row>
    <row r="13637" spans="1:12" ht="15" x14ac:dyDescent="0.25">
      <c r="A13637" s="191" t="s">
        <v>29283</v>
      </c>
      <c r="B13637" s="192" t="s">
        <v>22447</v>
      </c>
      <c r="C13637" s="192" t="s">
        <v>29797</v>
      </c>
      <c r="D13637" s="192" t="s">
        <v>29797</v>
      </c>
      <c r="E13637" s="192" t="s">
        <v>29797</v>
      </c>
      <c r="F13637" s="192" t="s">
        <v>29797</v>
      </c>
      <c r="G13637" s="192" t="s">
        <v>29797</v>
      </c>
      <c r="H13637" s="192" t="s">
        <v>29797</v>
      </c>
      <c r="I13637" s="192" t="s">
        <v>29797</v>
      </c>
      <c r="J13637" s="192" t="s">
        <v>29797</v>
      </c>
      <c r="K13637" s="192" t="s">
        <v>29797</v>
      </c>
      <c r="L13637" s="192" t="s">
        <v>1469</v>
      </c>
    </row>
    <row r="13638" spans="1:12" ht="15" x14ac:dyDescent="0.25">
      <c r="A13638" s="189" t="s">
        <v>13896</v>
      </c>
      <c r="B13638" s="190" t="s">
        <v>13897</v>
      </c>
      <c r="C13638" s="190" t="s">
        <v>29797</v>
      </c>
      <c r="D13638" s="190" t="s">
        <v>29797</v>
      </c>
      <c r="E13638" s="190" t="s">
        <v>29797</v>
      </c>
      <c r="F13638" s="190" t="s">
        <v>29797</v>
      </c>
      <c r="G13638" s="190" t="s">
        <v>29797</v>
      </c>
      <c r="H13638" s="190" t="s">
        <v>29797</v>
      </c>
      <c r="I13638" s="190" t="s">
        <v>29797</v>
      </c>
      <c r="J13638" s="190" t="s">
        <v>30187</v>
      </c>
      <c r="K13638" s="190" t="s">
        <v>6089</v>
      </c>
      <c r="L13638" s="190" t="s">
        <v>1447</v>
      </c>
    </row>
    <row r="13639" spans="1:12" ht="15" x14ac:dyDescent="0.25">
      <c r="A13639" s="191" t="s">
        <v>29284</v>
      </c>
      <c r="B13639" s="192" t="s">
        <v>13898</v>
      </c>
      <c r="C13639" s="192" t="s">
        <v>29797</v>
      </c>
      <c r="D13639" s="192" t="s">
        <v>29797</v>
      </c>
      <c r="E13639" s="192" t="s">
        <v>29797</v>
      </c>
      <c r="F13639" s="192" t="s">
        <v>29797</v>
      </c>
      <c r="G13639" s="192" t="s">
        <v>29797</v>
      </c>
      <c r="H13639" s="192" t="s">
        <v>29797</v>
      </c>
      <c r="I13639" s="192" t="s">
        <v>29797</v>
      </c>
      <c r="J13639" s="192" t="s">
        <v>29797</v>
      </c>
      <c r="K13639" s="192" t="s">
        <v>29797</v>
      </c>
      <c r="L13639" s="192" t="s">
        <v>1468</v>
      </c>
    </row>
    <row r="13640" spans="1:12" ht="15" x14ac:dyDescent="0.25">
      <c r="A13640" s="189" t="s">
        <v>29285</v>
      </c>
      <c r="B13640" s="190" t="s">
        <v>22448</v>
      </c>
      <c r="C13640" s="190" t="s">
        <v>29797</v>
      </c>
      <c r="D13640" s="190" t="s">
        <v>29797</v>
      </c>
      <c r="E13640" s="190" t="s">
        <v>29797</v>
      </c>
      <c r="F13640" s="190" t="s">
        <v>29797</v>
      </c>
      <c r="G13640" s="190" t="s">
        <v>29797</v>
      </c>
      <c r="H13640" s="190" t="s">
        <v>29797</v>
      </c>
      <c r="I13640" s="190" t="s">
        <v>29797</v>
      </c>
      <c r="J13640" s="190" t="s">
        <v>29797</v>
      </c>
      <c r="K13640" s="190" t="s">
        <v>29797</v>
      </c>
      <c r="L13640" s="190" t="s">
        <v>1468</v>
      </c>
    </row>
    <row r="13641" spans="1:12" ht="15" x14ac:dyDescent="0.25">
      <c r="A13641" s="191" t="s">
        <v>13899</v>
      </c>
      <c r="B13641" s="192" t="s">
        <v>13900</v>
      </c>
      <c r="C13641" s="192" t="s">
        <v>29797</v>
      </c>
      <c r="D13641" s="192" t="s">
        <v>29797</v>
      </c>
      <c r="E13641" s="192" t="s">
        <v>29797</v>
      </c>
      <c r="F13641" s="192" t="s">
        <v>29797</v>
      </c>
      <c r="G13641" s="192" t="s">
        <v>29797</v>
      </c>
      <c r="H13641" s="192" t="s">
        <v>29797</v>
      </c>
      <c r="I13641" s="192" t="s">
        <v>29797</v>
      </c>
      <c r="J13641" s="192" t="s">
        <v>29821</v>
      </c>
      <c r="K13641" s="192" t="s">
        <v>5062</v>
      </c>
      <c r="L13641" s="192" t="s">
        <v>1447</v>
      </c>
    </row>
    <row r="13642" spans="1:12" ht="15" x14ac:dyDescent="0.25">
      <c r="A13642" s="189" t="s">
        <v>29286</v>
      </c>
      <c r="B13642" s="190" t="s">
        <v>2469</v>
      </c>
      <c r="C13642" s="190" t="s">
        <v>29797</v>
      </c>
      <c r="D13642" s="190" t="s">
        <v>29797</v>
      </c>
      <c r="E13642" s="190" t="s">
        <v>29797</v>
      </c>
      <c r="F13642" s="190" t="s">
        <v>29797</v>
      </c>
      <c r="G13642" s="190" t="s">
        <v>29797</v>
      </c>
      <c r="H13642" s="190" t="s">
        <v>29797</v>
      </c>
      <c r="I13642" s="190" t="s">
        <v>29797</v>
      </c>
      <c r="J13642" s="190" t="s">
        <v>29797</v>
      </c>
      <c r="K13642" s="190" t="s">
        <v>29797</v>
      </c>
      <c r="L13642" s="190" t="s">
        <v>1468</v>
      </c>
    </row>
    <row r="13643" spans="1:12" ht="15" x14ac:dyDescent="0.25">
      <c r="A13643" s="191" t="s">
        <v>29287</v>
      </c>
      <c r="B13643" s="192" t="s">
        <v>13901</v>
      </c>
      <c r="C13643" s="192" t="s">
        <v>29797</v>
      </c>
      <c r="D13643" s="192" t="s">
        <v>29797</v>
      </c>
      <c r="E13643" s="192" t="s">
        <v>29797</v>
      </c>
      <c r="F13643" s="192" t="s">
        <v>29797</v>
      </c>
      <c r="G13643" s="192" t="s">
        <v>29797</v>
      </c>
      <c r="H13643" s="192" t="s">
        <v>29797</v>
      </c>
      <c r="I13643" s="192" t="s">
        <v>29797</v>
      </c>
      <c r="J13643" s="192" t="s">
        <v>29797</v>
      </c>
      <c r="K13643" s="192" t="s">
        <v>29797</v>
      </c>
      <c r="L13643" s="192" t="s">
        <v>1442</v>
      </c>
    </row>
    <row r="13644" spans="1:12" ht="15" x14ac:dyDescent="0.25">
      <c r="A13644" s="189" t="s">
        <v>29288</v>
      </c>
      <c r="B13644" s="190" t="s">
        <v>2470</v>
      </c>
      <c r="C13644" s="190" t="s">
        <v>29797</v>
      </c>
      <c r="D13644" s="190" t="s">
        <v>29797</v>
      </c>
      <c r="E13644" s="190" t="s">
        <v>29797</v>
      </c>
      <c r="F13644" s="190" t="s">
        <v>29797</v>
      </c>
      <c r="G13644" s="190" t="s">
        <v>29797</v>
      </c>
      <c r="H13644" s="190" t="s">
        <v>29797</v>
      </c>
      <c r="I13644" s="190" t="s">
        <v>29797</v>
      </c>
      <c r="J13644" s="190" t="s">
        <v>29797</v>
      </c>
      <c r="K13644" s="190" t="s">
        <v>29797</v>
      </c>
      <c r="L13644" s="190" t="s">
        <v>1468</v>
      </c>
    </row>
    <row r="13645" spans="1:12" ht="15" x14ac:dyDescent="0.25">
      <c r="A13645" s="191" t="s">
        <v>18589</v>
      </c>
      <c r="B13645" s="192" t="s">
        <v>22449</v>
      </c>
      <c r="C13645" s="192" t="s">
        <v>29797</v>
      </c>
      <c r="D13645" s="192" t="s">
        <v>29797</v>
      </c>
      <c r="E13645" s="192" t="s">
        <v>29797</v>
      </c>
      <c r="F13645" s="192" t="s">
        <v>29797</v>
      </c>
      <c r="G13645" s="192" t="s">
        <v>29797</v>
      </c>
      <c r="H13645" s="192" t="s">
        <v>31333</v>
      </c>
      <c r="I13645" s="192" t="s">
        <v>5073</v>
      </c>
      <c r="J13645" s="192" t="s">
        <v>31325</v>
      </c>
      <c r="K13645" s="192" t="s">
        <v>5073</v>
      </c>
      <c r="L13645" s="192" t="s">
        <v>1447</v>
      </c>
    </row>
    <row r="13646" spans="1:12" ht="15" x14ac:dyDescent="0.25">
      <c r="A13646" s="189" t="s">
        <v>29289</v>
      </c>
      <c r="B13646" s="190" t="s">
        <v>13902</v>
      </c>
      <c r="C13646" s="190" t="s">
        <v>29797</v>
      </c>
      <c r="D13646" s="190" t="s">
        <v>29797</v>
      </c>
      <c r="E13646" s="190" t="s">
        <v>29797</v>
      </c>
      <c r="F13646" s="190" t="s">
        <v>29797</v>
      </c>
      <c r="G13646" s="190" t="s">
        <v>29797</v>
      </c>
      <c r="H13646" s="190" t="s">
        <v>29797</v>
      </c>
      <c r="I13646" s="190" t="s">
        <v>29797</v>
      </c>
      <c r="J13646" s="190" t="s">
        <v>29797</v>
      </c>
      <c r="K13646" s="190" t="s">
        <v>29797</v>
      </c>
      <c r="L13646" s="190" t="s">
        <v>1446</v>
      </c>
    </row>
    <row r="13647" spans="1:12" ht="15" x14ac:dyDescent="0.25">
      <c r="A13647" s="191" t="s">
        <v>13903</v>
      </c>
      <c r="B13647" s="192" t="s">
        <v>13904</v>
      </c>
      <c r="C13647" s="192" t="s">
        <v>29797</v>
      </c>
      <c r="D13647" s="192" t="s">
        <v>29797</v>
      </c>
      <c r="E13647" s="192" t="s">
        <v>29797</v>
      </c>
      <c r="F13647" s="192" t="s">
        <v>29797</v>
      </c>
      <c r="G13647" s="192" t="s">
        <v>29797</v>
      </c>
      <c r="H13647" s="192" t="s">
        <v>29797</v>
      </c>
      <c r="I13647" s="192" t="s">
        <v>29797</v>
      </c>
      <c r="J13647" s="192" t="s">
        <v>30104</v>
      </c>
      <c r="K13647" s="192" t="s">
        <v>11371</v>
      </c>
      <c r="L13647" s="192" t="s">
        <v>1447</v>
      </c>
    </row>
    <row r="13648" spans="1:12" ht="15" x14ac:dyDescent="0.25">
      <c r="A13648" s="189" t="s">
        <v>29290</v>
      </c>
      <c r="B13648" s="190" t="s">
        <v>2471</v>
      </c>
      <c r="C13648" s="190" t="s">
        <v>29797</v>
      </c>
      <c r="D13648" s="190" t="s">
        <v>29797</v>
      </c>
      <c r="E13648" s="190" t="s">
        <v>29797</v>
      </c>
      <c r="F13648" s="190" t="s">
        <v>29797</v>
      </c>
      <c r="G13648" s="190" t="s">
        <v>29797</v>
      </c>
      <c r="H13648" s="190" t="s">
        <v>29797</v>
      </c>
      <c r="I13648" s="190" t="s">
        <v>29797</v>
      </c>
      <c r="J13648" s="190" t="s">
        <v>29797</v>
      </c>
      <c r="K13648" s="190" t="s">
        <v>29797</v>
      </c>
      <c r="L13648" s="190" t="s">
        <v>1446</v>
      </c>
    </row>
    <row r="13649" spans="1:12" ht="15" x14ac:dyDescent="0.25">
      <c r="A13649" s="191" t="s">
        <v>29291</v>
      </c>
      <c r="B13649" s="192" t="s">
        <v>2472</v>
      </c>
      <c r="C13649" s="192" t="s">
        <v>29797</v>
      </c>
      <c r="D13649" s="192" t="s">
        <v>29797</v>
      </c>
      <c r="E13649" s="192" t="s">
        <v>29797</v>
      </c>
      <c r="F13649" s="192" t="s">
        <v>29797</v>
      </c>
      <c r="G13649" s="192" t="s">
        <v>29797</v>
      </c>
      <c r="H13649" s="192" t="s">
        <v>29797</v>
      </c>
      <c r="I13649" s="192" t="s">
        <v>29797</v>
      </c>
      <c r="J13649" s="192" t="s">
        <v>29797</v>
      </c>
      <c r="K13649" s="192" t="s">
        <v>29797</v>
      </c>
      <c r="L13649" s="192" t="s">
        <v>1468</v>
      </c>
    </row>
    <row r="13650" spans="1:12" ht="15" x14ac:dyDescent="0.25">
      <c r="A13650" s="189" t="s">
        <v>13905</v>
      </c>
      <c r="B13650" s="190" t="s">
        <v>13906</v>
      </c>
      <c r="C13650" s="190" t="s">
        <v>29797</v>
      </c>
      <c r="D13650" s="190" t="s">
        <v>29797</v>
      </c>
      <c r="E13650" s="190" t="s">
        <v>29797</v>
      </c>
      <c r="F13650" s="190" t="s">
        <v>29797</v>
      </c>
      <c r="G13650" s="190" t="s">
        <v>29797</v>
      </c>
      <c r="H13650" s="190" t="s">
        <v>31853</v>
      </c>
      <c r="I13650" s="190" t="s">
        <v>5073</v>
      </c>
      <c r="J13650" s="190" t="s">
        <v>31325</v>
      </c>
      <c r="K13650" s="190" t="s">
        <v>5073</v>
      </c>
      <c r="L13650" s="190" t="s">
        <v>1447</v>
      </c>
    </row>
    <row r="13651" spans="1:12" ht="15" x14ac:dyDescent="0.25">
      <c r="A13651" s="191" t="s">
        <v>29292</v>
      </c>
      <c r="B13651" s="192" t="s">
        <v>22450</v>
      </c>
      <c r="C13651" s="192" t="s">
        <v>29797</v>
      </c>
      <c r="D13651" s="192" t="s">
        <v>29797</v>
      </c>
      <c r="E13651" s="192" t="s">
        <v>29797</v>
      </c>
      <c r="F13651" s="192" t="s">
        <v>29797</v>
      </c>
      <c r="G13651" s="192" t="s">
        <v>29797</v>
      </c>
      <c r="H13651" s="192" t="s">
        <v>29797</v>
      </c>
      <c r="I13651" s="192" t="s">
        <v>29797</v>
      </c>
      <c r="J13651" s="192" t="s">
        <v>29797</v>
      </c>
      <c r="K13651" s="192" t="s">
        <v>29797</v>
      </c>
      <c r="L13651" s="192" t="s">
        <v>1468</v>
      </c>
    </row>
    <row r="13652" spans="1:12" ht="15" x14ac:dyDescent="0.25">
      <c r="A13652" s="189" t="s">
        <v>29293</v>
      </c>
      <c r="B13652" s="190" t="s">
        <v>2473</v>
      </c>
      <c r="C13652" s="190" t="s">
        <v>29797</v>
      </c>
      <c r="D13652" s="190" t="s">
        <v>29797</v>
      </c>
      <c r="E13652" s="190" t="s">
        <v>29797</v>
      </c>
      <c r="F13652" s="190" t="s">
        <v>29797</v>
      </c>
      <c r="G13652" s="190" t="s">
        <v>29797</v>
      </c>
      <c r="H13652" s="190" t="s">
        <v>29797</v>
      </c>
      <c r="I13652" s="190" t="s">
        <v>29797</v>
      </c>
      <c r="J13652" s="190" t="s">
        <v>29797</v>
      </c>
      <c r="K13652" s="190" t="s">
        <v>29797</v>
      </c>
      <c r="L13652" s="190" t="s">
        <v>1468</v>
      </c>
    </row>
    <row r="13653" spans="1:12" ht="15" x14ac:dyDescent="0.25">
      <c r="A13653" s="191" t="s">
        <v>29294</v>
      </c>
      <c r="B13653" s="192" t="s">
        <v>22451</v>
      </c>
      <c r="C13653" s="192" t="s">
        <v>29797</v>
      </c>
      <c r="D13653" s="192" t="s">
        <v>29797</v>
      </c>
      <c r="E13653" s="192" t="s">
        <v>29797</v>
      </c>
      <c r="F13653" s="192" t="s">
        <v>29797</v>
      </c>
      <c r="G13653" s="192" t="s">
        <v>29797</v>
      </c>
      <c r="H13653" s="192" t="s">
        <v>29797</v>
      </c>
      <c r="I13653" s="192" t="s">
        <v>29797</v>
      </c>
      <c r="J13653" s="192" t="s">
        <v>29797</v>
      </c>
      <c r="K13653" s="192" t="s">
        <v>29797</v>
      </c>
      <c r="L13653" s="192" t="s">
        <v>1468</v>
      </c>
    </row>
    <row r="13654" spans="1:12" ht="15" x14ac:dyDescent="0.25">
      <c r="A13654" s="189" t="s">
        <v>29295</v>
      </c>
      <c r="B13654" s="190" t="s">
        <v>2474</v>
      </c>
      <c r="C13654" s="190" t="s">
        <v>29797</v>
      </c>
      <c r="D13654" s="190" t="s">
        <v>29797</v>
      </c>
      <c r="E13654" s="190" t="s">
        <v>29797</v>
      </c>
      <c r="F13654" s="190" t="s">
        <v>29797</v>
      </c>
      <c r="G13654" s="190" t="s">
        <v>29797</v>
      </c>
      <c r="H13654" s="190" t="s">
        <v>29797</v>
      </c>
      <c r="I13654" s="190" t="s">
        <v>29797</v>
      </c>
      <c r="J13654" s="190" t="s">
        <v>29797</v>
      </c>
      <c r="K13654" s="190" t="s">
        <v>29797</v>
      </c>
      <c r="L13654" s="190" t="s">
        <v>1446</v>
      </c>
    </row>
    <row r="13655" spans="1:12" ht="15" x14ac:dyDescent="0.25">
      <c r="A13655" s="191" t="s">
        <v>29296</v>
      </c>
      <c r="B13655" s="192" t="s">
        <v>29297</v>
      </c>
      <c r="C13655" s="192" t="s">
        <v>29797</v>
      </c>
      <c r="D13655" s="192" t="s">
        <v>29797</v>
      </c>
      <c r="E13655" s="192" t="s">
        <v>31237</v>
      </c>
      <c r="F13655" s="192" t="s">
        <v>29797</v>
      </c>
      <c r="G13655" s="192" t="s">
        <v>29797</v>
      </c>
      <c r="H13655" s="192" t="s">
        <v>31460</v>
      </c>
      <c r="I13655" s="192" t="s">
        <v>29942</v>
      </c>
      <c r="J13655" s="192" t="s">
        <v>29821</v>
      </c>
      <c r="K13655" s="192" t="s">
        <v>5062</v>
      </c>
      <c r="L13655" s="192" t="s">
        <v>1447</v>
      </c>
    </row>
    <row r="13656" spans="1:12" ht="15" x14ac:dyDescent="0.25">
      <c r="A13656" s="189" t="s">
        <v>13907</v>
      </c>
      <c r="B13656" s="190" t="s">
        <v>13908</v>
      </c>
      <c r="C13656" s="190" t="s">
        <v>29797</v>
      </c>
      <c r="D13656" s="190" t="s">
        <v>29797</v>
      </c>
      <c r="E13656" s="190" t="s">
        <v>29797</v>
      </c>
      <c r="F13656" s="190" t="s">
        <v>29797</v>
      </c>
      <c r="G13656" s="190" t="s">
        <v>29797</v>
      </c>
      <c r="H13656" s="190" t="s">
        <v>31409</v>
      </c>
      <c r="I13656" s="190" t="s">
        <v>5062</v>
      </c>
      <c r="J13656" s="190" t="s">
        <v>29821</v>
      </c>
      <c r="K13656" s="190" t="s">
        <v>5062</v>
      </c>
      <c r="L13656" s="190" t="s">
        <v>1447</v>
      </c>
    </row>
    <row r="13657" spans="1:12" ht="15" x14ac:dyDescent="0.25">
      <c r="A13657" s="191" t="s">
        <v>13909</v>
      </c>
      <c r="B13657" s="192" t="s">
        <v>13910</v>
      </c>
      <c r="C13657" s="192" t="s">
        <v>29797</v>
      </c>
      <c r="D13657" s="192" t="s">
        <v>29797</v>
      </c>
      <c r="E13657" s="192" t="s">
        <v>29797</v>
      </c>
      <c r="F13657" s="192" t="s">
        <v>29797</v>
      </c>
      <c r="G13657" s="192" t="s">
        <v>29797</v>
      </c>
      <c r="H13657" s="192" t="s">
        <v>29797</v>
      </c>
      <c r="I13657" s="192" t="s">
        <v>29797</v>
      </c>
      <c r="J13657" s="192" t="s">
        <v>30058</v>
      </c>
      <c r="K13657" s="192" t="s">
        <v>10396</v>
      </c>
      <c r="L13657" s="192" t="s">
        <v>1447</v>
      </c>
    </row>
    <row r="13658" spans="1:12" ht="15" x14ac:dyDescent="0.25">
      <c r="A13658" s="189" t="s">
        <v>13911</v>
      </c>
      <c r="B13658" s="190" t="s">
        <v>13912</v>
      </c>
      <c r="C13658" s="190" t="s">
        <v>29797</v>
      </c>
      <c r="D13658" s="190" t="s">
        <v>29797</v>
      </c>
      <c r="E13658" s="190" t="s">
        <v>29797</v>
      </c>
      <c r="F13658" s="190" t="s">
        <v>29797</v>
      </c>
      <c r="G13658" s="190" t="s">
        <v>29797</v>
      </c>
      <c r="H13658" s="190" t="s">
        <v>29797</v>
      </c>
      <c r="I13658" s="190" t="s">
        <v>29797</v>
      </c>
      <c r="J13658" s="190" t="s">
        <v>29821</v>
      </c>
      <c r="K13658" s="190" t="s">
        <v>5062</v>
      </c>
      <c r="L13658" s="190" t="s">
        <v>1447</v>
      </c>
    </row>
    <row r="13659" spans="1:12" ht="15" x14ac:dyDescent="0.25">
      <c r="A13659" s="191" t="s">
        <v>29298</v>
      </c>
      <c r="B13659" s="192" t="s">
        <v>2475</v>
      </c>
      <c r="C13659" s="192" t="s">
        <v>29797</v>
      </c>
      <c r="D13659" s="192" t="s">
        <v>29797</v>
      </c>
      <c r="E13659" s="192" t="s">
        <v>29797</v>
      </c>
      <c r="F13659" s="192" t="s">
        <v>29797</v>
      </c>
      <c r="G13659" s="192" t="s">
        <v>29797</v>
      </c>
      <c r="H13659" s="192" t="s">
        <v>29797</v>
      </c>
      <c r="I13659" s="192" t="s">
        <v>29797</v>
      </c>
      <c r="J13659" s="192" t="s">
        <v>29797</v>
      </c>
      <c r="K13659" s="192" t="s">
        <v>29797</v>
      </c>
      <c r="L13659" s="192" t="s">
        <v>1468</v>
      </c>
    </row>
    <row r="13660" spans="1:12" ht="15" x14ac:dyDescent="0.25">
      <c r="A13660" s="189" t="s">
        <v>13913</v>
      </c>
      <c r="B13660" s="190" t="s">
        <v>13914</v>
      </c>
      <c r="C13660" s="190" t="s">
        <v>29797</v>
      </c>
      <c r="D13660" s="190" t="s">
        <v>29797</v>
      </c>
      <c r="E13660" s="190" t="s">
        <v>29797</v>
      </c>
      <c r="F13660" s="190" t="s">
        <v>29797</v>
      </c>
      <c r="G13660" s="190" t="s">
        <v>29797</v>
      </c>
      <c r="H13660" s="190" t="s">
        <v>32956</v>
      </c>
      <c r="I13660" s="190" t="s">
        <v>32957</v>
      </c>
      <c r="J13660" s="190" t="s">
        <v>29821</v>
      </c>
      <c r="K13660" s="190" t="s">
        <v>5062</v>
      </c>
      <c r="L13660" s="190" t="s">
        <v>1447</v>
      </c>
    </row>
    <row r="13661" spans="1:12" ht="15" x14ac:dyDescent="0.25">
      <c r="A13661" s="191" t="s">
        <v>29299</v>
      </c>
      <c r="B13661" s="192" t="s">
        <v>22452</v>
      </c>
      <c r="C13661" s="192" t="s">
        <v>29797</v>
      </c>
      <c r="D13661" s="192" t="s">
        <v>29797</v>
      </c>
      <c r="E13661" s="192" t="s">
        <v>29797</v>
      </c>
      <c r="F13661" s="192" t="s">
        <v>29797</v>
      </c>
      <c r="G13661" s="192" t="s">
        <v>29797</v>
      </c>
      <c r="H13661" s="192" t="s">
        <v>29797</v>
      </c>
      <c r="I13661" s="192" t="s">
        <v>29797</v>
      </c>
      <c r="J13661" s="192" t="s">
        <v>29797</v>
      </c>
      <c r="K13661" s="192" t="s">
        <v>29797</v>
      </c>
      <c r="L13661" s="192" t="s">
        <v>1466</v>
      </c>
    </row>
    <row r="13662" spans="1:12" ht="15" x14ac:dyDescent="0.25">
      <c r="A13662" s="189" t="s">
        <v>29300</v>
      </c>
      <c r="B13662" s="190" t="s">
        <v>13915</v>
      </c>
      <c r="C13662" s="190" t="s">
        <v>29797</v>
      </c>
      <c r="D13662" s="190" t="s">
        <v>29797</v>
      </c>
      <c r="E13662" s="190" t="s">
        <v>29797</v>
      </c>
      <c r="F13662" s="190" t="s">
        <v>29797</v>
      </c>
      <c r="G13662" s="190" t="s">
        <v>29797</v>
      </c>
      <c r="H13662" s="190" t="s">
        <v>29797</v>
      </c>
      <c r="I13662" s="190" t="s">
        <v>29797</v>
      </c>
      <c r="J13662" s="190" t="s">
        <v>29797</v>
      </c>
      <c r="K13662" s="190" t="s">
        <v>29797</v>
      </c>
      <c r="L13662" s="190" t="s">
        <v>1446</v>
      </c>
    </row>
    <row r="13663" spans="1:12" ht="15" x14ac:dyDescent="0.25">
      <c r="A13663" s="191" t="s">
        <v>13916</v>
      </c>
      <c r="B13663" s="192" t="s">
        <v>13917</v>
      </c>
      <c r="C13663" s="192" t="s">
        <v>29797</v>
      </c>
      <c r="D13663" s="192" t="s">
        <v>29797</v>
      </c>
      <c r="E13663" s="192" t="s">
        <v>29797</v>
      </c>
      <c r="F13663" s="192" t="s">
        <v>29797</v>
      </c>
      <c r="G13663" s="192" t="s">
        <v>29797</v>
      </c>
      <c r="H13663" s="192" t="s">
        <v>29797</v>
      </c>
      <c r="I13663" s="192" t="s">
        <v>29797</v>
      </c>
      <c r="J13663" s="192" t="s">
        <v>31942</v>
      </c>
      <c r="K13663" s="192" t="s">
        <v>4575</v>
      </c>
      <c r="L13663" s="192" t="s">
        <v>1447</v>
      </c>
    </row>
    <row r="13664" spans="1:12" ht="15" x14ac:dyDescent="0.25">
      <c r="A13664" s="189" t="s">
        <v>29301</v>
      </c>
      <c r="B13664" s="190" t="s">
        <v>13918</v>
      </c>
      <c r="C13664" s="190" t="s">
        <v>29797</v>
      </c>
      <c r="D13664" s="190" t="s">
        <v>29797</v>
      </c>
      <c r="E13664" s="190" t="s">
        <v>29797</v>
      </c>
      <c r="F13664" s="190" t="s">
        <v>29797</v>
      </c>
      <c r="G13664" s="190" t="s">
        <v>29797</v>
      </c>
      <c r="H13664" s="190" t="s">
        <v>29797</v>
      </c>
      <c r="I13664" s="190" t="s">
        <v>29797</v>
      </c>
      <c r="J13664" s="190" t="s">
        <v>29797</v>
      </c>
      <c r="K13664" s="190" t="s">
        <v>29797</v>
      </c>
      <c r="L13664" s="190" t="s">
        <v>2704</v>
      </c>
    </row>
    <row r="13665" spans="1:12" ht="15" x14ac:dyDescent="0.25">
      <c r="A13665" s="191" t="s">
        <v>29302</v>
      </c>
      <c r="B13665" s="192" t="s">
        <v>22453</v>
      </c>
      <c r="C13665" s="192" t="s">
        <v>29797</v>
      </c>
      <c r="D13665" s="192" t="s">
        <v>29797</v>
      </c>
      <c r="E13665" s="192" t="s">
        <v>29797</v>
      </c>
      <c r="F13665" s="192" t="s">
        <v>29797</v>
      </c>
      <c r="G13665" s="192" t="s">
        <v>29797</v>
      </c>
      <c r="H13665" s="192" t="s">
        <v>29797</v>
      </c>
      <c r="I13665" s="192" t="s">
        <v>29797</v>
      </c>
      <c r="J13665" s="192" t="s">
        <v>29797</v>
      </c>
      <c r="K13665" s="192" t="s">
        <v>29797</v>
      </c>
      <c r="L13665" s="192" t="s">
        <v>1446</v>
      </c>
    </row>
    <row r="13666" spans="1:12" ht="15" x14ac:dyDescent="0.25">
      <c r="A13666" s="189" t="s">
        <v>13919</v>
      </c>
      <c r="B13666" s="190" t="s">
        <v>13920</v>
      </c>
      <c r="C13666" s="190" t="s">
        <v>29797</v>
      </c>
      <c r="D13666" s="190" t="s">
        <v>29797</v>
      </c>
      <c r="E13666" s="190" t="s">
        <v>29797</v>
      </c>
      <c r="F13666" s="190" t="s">
        <v>29797</v>
      </c>
      <c r="G13666" s="190" t="s">
        <v>29797</v>
      </c>
      <c r="H13666" s="190" t="s">
        <v>29797</v>
      </c>
      <c r="I13666" s="190" t="s">
        <v>29797</v>
      </c>
      <c r="J13666" s="190" t="s">
        <v>29826</v>
      </c>
      <c r="K13666" s="190" t="s">
        <v>5078</v>
      </c>
      <c r="L13666" s="190" t="s">
        <v>1447</v>
      </c>
    </row>
    <row r="13667" spans="1:12" ht="15" x14ac:dyDescent="0.25">
      <c r="A13667" s="191" t="s">
        <v>13921</v>
      </c>
      <c r="B13667" s="192" t="s">
        <v>13922</v>
      </c>
      <c r="C13667" s="192" t="s">
        <v>29797</v>
      </c>
      <c r="D13667" s="192" t="s">
        <v>29797</v>
      </c>
      <c r="E13667" s="192" t="s">
        <v>29797</v>
      </c>
      <c r="F13667" s="192" t="s">
        <v>29797</v>
      </c>
      <c r="G13667" s="192" t="s">
        <v>29797</v>
      </c>
      <c r="H13667" s="192" t="s">
        <v>33426</v>
      </c>
      <c r="I13667" s="192" t="s">
        <v>33427</v>
      </c>
      <c r="J13667" s="192" t="s">
        <v>29979</v>
      </c>
      <c r="K13667" s="192" t="s">
        <v>6308</v>
      </c>
      <c r="L13667" s="192" t="s">
        <v>1447</v>
      </c>
    </row>
    <row r="13668" spans="1:12" ht="15" x14ac:dyDescent="0.25">
      <c r="A13668" s="189" t="s">
        <v>13923</v>
      </c>
      <c r="B13668" s="190" t="s">
        <v>13924</v>
      </c>
      <c r="C13668" s="190" t="s">
        <v>29797</v>
      </c>
      <c r="D13668" s="190" t="s">
        <v>29797</v>
      </c>
      <c r="E13668" s="190" t="s">
        <v>29797</v>
      </c>
      <c r="F13668" s="190" t="s">
        <v>29797</v>
      </c>
      <c r="G13668" s="190" t="s">
        <v>29797</v>
      </c>
      <c r="H13668" s="190" t="s">
        <v>32956</v>
      </c>
      <c r="I13668" s="190" t="s">
        <v>32957</v>
      </c>
      <c r="J13668" s="190" t="s">
        <v>29821</v>
      </c>
      <c r="K13668" s="190" t="s">
        <v>5062</v>
      </c>
      <c r="L13668" s="190" t="s">
        <v>1447</v>
      </c>
    </row>
    <row r="13669" spans="1:12" ht="15" x14ac:dyDescent="0.25">
      <c r="A13669" s="191" t="s">
        <v>29303</v>
      </c>
      <c r="B13669" s="192" t="s">
        <v>2476</v>
      </c>
      <c r="C13669" s="192" t="s">
        <v>29797</v>
      </c>
      <c r="D13669" s="192" t="s">
        <v>29797</v>
      </c>
      <c r="E13669" s="192" t="s">
        <v>29797</v>
      </c>
      <c r="F13669" s="192" t="s">
        <v>29797</v>
      </c>
      <c r="G13669" s="192" t="s">
        <v>29797</v>
      </c>
      <c r="H13669" s="192" t="s">
        <v>29797</v>
      </c>
      <c r="I13669" s="192" t="s">
        <v>29797</v>
      </c>
      <c r="J13669" s="192" t="s">
        <v>29797</v>
      </c>
      <c r="K13669" s="192" t="s">
        <v>29797</v>
      </c>
      <c r="L13669" s="192" t="s">
        <v>1446</v>
      </c>
    </row>
    <row r="13670" spans="1:12" ht="15" x14ac:dyDescent="0.25">
      <c r="A13670" s="189" t="s">
        <v>18590</v>
      </c>
      <c r="B13670" s="190" t="s">
        <v>29304</v>
      </c>
      <c r="C13670" s="190" t="s">
        <v>29797</v>
      </c>
      <c r="D13670" s="190" t="s">
        <v>29797</v>
      </c>
      <c r="E13670" s="190" t="s">
        <v>29797</v>
      </c>
      <c r="F13670" s="190" t="s">
        <v>29797</v>
      </c>
      <c r="G13670" s="190" t="s">
        <v>29797</v>
      </c>
      <c r="H13670" s="190" t="s">
        <v>31310</v>
      </c>
      <c r="I13670" s="190" t="s">
        <v>31311</v>
      </c>
      <c r="J13670" s="190" t="s">
        <v>29821</v>
      </c>
      <c r="K13670" s="190" t="s">
        <v>5062</v>
      </c>
      <c r="L13670" s="190" t="s">
        <v>1447</v>
      </c>
    </row>
    <row r="13671" spans="1:12" ht="15" x14ac:dyDescent="0.25">
      <c r="A13671" s="191" t="s">
        <v>13925</v>
      </c>
      <c r="B13671" s="192" t="s">
        <v>13926</v>
      </c>
      <c r="C13671" s="192" t="s">
        <v>29797</v>
      </c>
      <c r="D13671" s="192" t="s">
        <v>29797</v>
      </c>
      <c r="E13671" s="192" t="s">
        <v>29797</v>
      </c>
      <c r="F13671" s="192" t="s">
        <v>29797</v>
      </c>
      <c r="G13671" s="192" t="s">
        <v>29797</v>
      </c>
      <c r="H13671" s="192" t="s">
        <v>31826</v>
      </c>
      <c r="I13671" s="192" t="s">
        <v>31827</v>
      </c>
      <c r="J13671" s="192" t="s">
        <v>29821</v>
      </c>
      <c r="K13671" s="192" t="s">
        <v>5062</v>
      </c>
      <c r="L13671" s="192" t="s">
        <v>1447</v>
      </c>
    </row>
    <row r="13672" spans="1:12" ht="15" x14ac:dyDescent="0.25">
      <c r="A13672" s="189" t="s">
        <v>29305</v>
      </c>
      <c r="B13672" s="190" t="s">
        <v>13927</v>
      </c>
      <c r="C13672" s="190" t="s">
        <v>29797</v>
      </c>
      <c r="D13672" s="190" t="s">
        <v>29797</v>
      </c>
      <c r="E13672" s="190" t="s">
        <v>29797</v>
      </c>
      <c r="F13672" s="190" t="s">
        <v>29797</v>
      </c>
      <c r="G13672" s="190" t="s">
        <v>29797</v>
      </c>
      <c r="H13672" s="190" t="s">
        <v>29797</v>
      </c>
      <c r="I13672" s="190" t="s">
        <v>29797</v>
      </c>
      <c r="J13672" s="190" t="s">
        <v>29797</v>
      </c>
      <c r="K13672" s="190" t="s">
        <v>29797</v>
      </c>
      <c r="L13672" s="190" t="s">
        <v>1465</v>
      </c>
    </row>
    <row r="13673" spans="1:12" ht="15" x14ac:dyDescent="0.25">
      <c r="A13673" s="191" t="s">
        <v>29306</v>
      </c>
      <c r="B13673" s="192" t="s">
        <v>2477</v>
      </c>
      <c r="C13673" s="192" t="s">
        <v>29797</v>
      </c>
      <c r="D13673" s="192" t="s">
        <v>29797</v>
      </c>
      <c r="E13673" s="192" t="s">
        <v>29797</v>
      </c>
      <c r="F13673" s="192" t="s">
        <v>29797</v>
      </c>
      <c r="G13673" s="192" t="s">
        <v>29797</v>
      </c>
      <c r="H13673" s="192" t="s">
        <v>29797</v>
      </c>
      <c r="I13673" s="192" t="s">
        <v>29797</v>
      </c>
      <c r="J13673" s="192" t="s">
        <v>29797</v>
      </c>
      <c r="K13673" s="192" t="s">
        <v>29797</v>
      </c>
      <c r="L13673" s="192" t="s">
        <v>1468</v>
      </c>
    </row>
    <row r="13674" spans="1:12" ht="15" x14ac:dyDescent="0.25">
      <c r="A13674" s="189" t="s">
        <v>29307</v>
      </c>
      <c r="B13674" s="190" t="s">
        <v>2478</v>
      </c>
      <c r="C13674" s="190" t="s">
        <v>29797</v>
      </c>
      <c r="D13674" s="190" t="s">
        <v>29797</v>
      </c>
      <c r="E13674" s="190" t="s">
        <v>29797</v>
      </c>
      <c r="F13674" s="190" t="s">
        <v>29797</v>
      </c>
      <c r="G13674" s="190" t="s">
        <v>29797</v>
      </c>
      <c r="H13674" s="190" t="s">
        <v>29797</v>
      </c>
      <c r="I13674" s="190" t="s">
        <v>29797</v>
      </c>
      <c r="J13674" s="190" t="s">
        <v>29797</v>
      </c>
      <c r="K13674" s="190" t="s">
        <v>29797</v>
      </c>
      <c r="L13674" s="190" t="s">
        <v>1465</v>
      </c>
    </row>
    <row r="13675" spans="1:12" ht="15" x14ac:dyDescent="0.25">
      <c r="A13675" s="191" t="s">
        <v>29308</v>
      </c>
      <c r="B13675" s="192" t="s">
        <v>22454</v>
      </c>
      <c r="C13675" s="192" t="s">
        <v>29797</v>
      </c>
      <c r="D13675" s="192" t="s">
        <v>29797</v>
      </c>
      <c r="E13675" s="192" t="s">
        <v>29797</v>
      </c>
      <c r="F13675" s="192" t="s">
        <v>29797</v>
      </c>
      <c r="G13675" s="192" t="s">
        <v>29797</v>
      </c>
      <c r="H13675" s="192" t="s">
        <v>29797</v>
      </c>
      <c r="I13675" s="192" t="s">
        <v>29797</v>
      </c>
      <c r="J13675" s="192" t="s">
        <v>29797</v>
      </c>
      <c r="K13675" s="192" t="s">
        <v>29797</v>
      </c>
      <c r="L13675" s="192" t="s">
        <v>1468</v>
      </c>
    </row>
    <row r="13676" spans="1:12" ht="15" x14ac:dyDescent="0.25">
      <c r="A13676" s="189" t="s">
        <v>29309</v>
      </c>
      <c r="B13676" s="190" t="s">
        <v>13928</v>
      </c>
      <c r="C13676" s="190" t="s">
        <v>29797</v>
      </c>
      <c r="D13676" s="190" t="s">
        <v>29797</v>
      </c>
      <c r="E13676" s="190" t="s">
        <v>29797</v>
      </c>
      <c r="F13676" s="190" t="s">
        <v>29797</v>
      </c>
      <c r="G13676" s="190" t="s">
        <v>29797</v>
      </c>
      <c r="H13676" s="190" t="s">
        <v>29797</v>
      </c>
      <c r="I13676" s="190" t="s">
        <v>29797</v>
      </c>
      <c r="J13676" s="190" t="s">
        <v>29797</v>
      </c>
      <c r="K13676" s="190" t="s">
        <v>29797</v>
      </c>
      <c r="L13676" s="190" t="s">
        <v>1465</v>
      </c>
    </row>
    <row r="13677" spans="1:12" ht="15" x14ac:dyDescent="0.25">
      <c r="A13677" s="191" t="s">
        <v>6956</v>
      </c>
      <c r="B13677" s="192" t="s">
        <v>2479</v>
      </c>
      <c r="C13677" s="192" t="s">
        <v>29797</v>
      </c>
      <c r="D13677" s="192" t="s">
        <v>29797</v>
      </c>
      <c r="E13677" s="192" t="s">
        <v>29797</v>
      </c>
      <c r="F13677" s="192" t="s">
        <v>29797</v>
      </c>
      <c r="G13677" s="192" t="s">
        <v>29797</v>
      </c>
      <c r="H13677" s="192" t="s">
        <v>29797</v>
      </c>
      <c r="I13677" s="192" t="s">
        <v>29797</v>
      </c>
      <c r="J13677" s="192" t="s">
        <v>29797</v>
      </c>
      <c r="K13677" s="192" t="s">
        <v>29797</v>
      </c>
      <c r="L13677" s="192" t="s">
        <v>1440</v>
      </c>
    </row>
    <row r="13678" spans="1:12" ht="15" x14ac:dyDescent="0.25">
      <c r="A13678" s="189" t="s">
        <v>18591</v>
      </c>
      <c r="B13678" s="190" t="s">
        <v>2479</v>
      </c>
      <c r="C13678" s="190" t="s">
        <v>29797</v>
      </c>
      <c r="D13678" s="190" t="s">
        <v>29797</v>
      </c>
      <c r="E13678" s="190" t="s">
        <v>29797</v>
      </c>
      <c r="F13678" s="190" t="s">
        <v>29797</v>
      </c>
      <c r="G13678" s="190" t="s">
        <v>29797</v>
      </c>
      <c r="H13678" s="190" t="s">
        <v>29797</v>
      </c>
      <c r="I13678" s="190" t="s">
        <v>29797</v>
      </c>
      <c r="J13678" s="190" t="s">
        <v>29797</v>
      </c>
      <c r="K13678" s="190" t="s">
        <v>29797</v>
      </c>
      <c r="L13678" s="190" t="s">
        <v>1440</v>
      </c>
    </row>
    <row r="13679" spans="1:12" ht="15" x14ac:dyDescent="0.25">
      <c r="A13679" s="191" t="s">
        <v>29310</v>
      </c>
      <c r="B13679" s="192" t="s">
        <v>2480</v>
      </c>
      <c r="C13679" s="192" t="s">
        <v>29797</v>
      </c>
      <c r="D13679" s="192" t="s">
        <v>29797</v>
      </c>
      <c r="E13679" s="192" t="s">
        <v>29797</v>
      </c>
      <c r="F13679" s="192" t="s">
        <v>29797</v>
      </c>
      <c r="G13679" s="192" t="s">
        <v>29797</v>
      </c>
      <c r="H13679" s="192" t="s">
        <v>29797</v>
      </c>
      <c r="I13679" s="192" t="s">
        <v>29797</v>
      </c>
      <c r="J13679" s="192" t="s">
        <v>29797</v>
      </c>
      <c r="K13679" s="192" t="s">
        <v>29797</v>
      </c>
      <c r="L13679" s="192" t="s">
        <v>1439</v>
      </c>
    </row>
    <row r="13680" spans="1:12" ht="15" x14ac:dyDescent="0.25">
      <c r="A13680" s="189" t="s">
        <v>29311</v>
      </c>
      <c r="B13680" s="190" t="s">
        <v>13929</v>
      </c>
      <c r="C13680" s="190" t="s">
        <v>29797</v>
      </c>
      <c r="D13680" s="190" t="s">
        <v>29797</v>
      </c>
      <c r="E13680" s="190" t="s">
        <v>29797</v>
      </c>
      <c r="F13680" s="190" t="s">
        <v>29797</v>
      </c>
      <c r="G13680" s="190" t="s">
        <v>29797</v>
      </c>
      <c r="H13680" s="190" t="s">
        <v>29797</v>
      </c>
      <c r="I13680" s="190" t="s">
        <v>29797</v>
      </c>
      <c r="J13680" s="190" t="s">
        <v>29797</v>
      </c>
      <c r="K13680" s="190" t="s">
        <v>29797</v>
      </c>
      <c r="L13680" s="190" t="s">
        <v>1438</v>
      </c>
    </row>
    <row r="13681" spans="1:12" ht="15" x14ac:dyDescent="0.25">
      <c r="A13681" s="191" t="s">
        <v>29312</v>
      </c>
      <c r="B13681" s="192" t="s">
        <v>13930</v>
      </c>
      <c r="C13681" s="192" t="s">
        <v>29797</v>
      </c>
      <c r="D13681" s="192" t="s">
        <v>29797</v>
      </c>
      <c r="E13681" s="192" t="s">
        <v>29797</v>
      </c>
      <c r="F13681" s="192" t="s">
        <v>29797</v>
      </c>
      <c r="G13681" s="192" t="s">
        <v>29797</v>
      </c>
      <c r="H13681" s="192" t="s">
        <v>29797</v>
      </c>
      <c r="I13681" s="192" t="s">
        <v>29797</v>
      </c>
      <c r="J13681" s="192" t="s">
        <v>29797</v>
      </c>
      <c r="K13681" s="192" t="s">
        <v>29797</v>
      </c>
      <c r="L13681" s="192" t="s">
        <v>1469</v>
      </c>
    </row>
    <row r="13682" spans="1:12" ht="15" x14ac:dyDescent="0.25">
      <c r="A13682" s="189" t="s">
        <v>29313</v>
      </c>
      <c r="B13682" s="190" t="s">
        <v>22455</v>
      </c>
      <c r="C13682" s="190" t="s">
        <v>29797</v>
      </c>
      <c r="D13682" s="190" t="s">
        <v>29797</v>
      </c>
      <c r="E13682" s="190" t="s">
        <v>29797</v>
      </c>
      <c r="F13682" s="190" t="s">
        <v>29797</v>
      </c>
      <c r="G13682" s="190" t="s">
        <v>29797</v>
      </c>
      <c r="H13682" s="190" t="s">
        <v>29797</v>
      </c>
      <c r="I13682" s="190" t="s">
        <v>29797</v>
      </c>
      <c r="J13682" s="190" t="s">
        <v>29797</v>
      </c>
      <c r="K13682" s="190" t="s">
        <v>29797</v>
      </c>
      <c r="L13682" s="190" t="s">
        <v>1446</v>
      </c>
    </row>
    <row r="13683" spans="1:12" ht="15" x14ac:dyDescent="0.25">
      <c r="A13683" s="191" t="s">
        <v>29314</v>
      </c>
      <c r="B13683" s="192" t="s">
        <v>13931</v>
      </c>
      <c r="C13683" s="192" t="s">
        <v>29797</v>
      </c>
      <c r="D13683" s="192" t="s">
        <v>29797</v>
      </c>
      <c r="E13683" s="192" t="s">
        <v>29797</v>
      </c>
      <c r="F13683" s="192" t="s">
        <v>29797</v>
      </c>
      <c r="G13683" s="192" t="s">
        <v>29797</v>
      </c>
      <c r="H13683" s="192" t="s">
        <v>29797</v>
      </c>
      <c r="I13683" s="192" t="s">
        <v>29797</v>
      </c>
      <c r="J13683" s="192" t="s">
        <v>29797</v>
      </c>
      <c r="K13683" s="192" t="s">
        <v>29797</v>
      </c>
      <c r="L13683" s="192" t="s">
        <v>1446</v>
      </c>
    </row>
    <row r="13684" spans="1:12" ht="15" x14ac:dyDescent="0.25">
      <c r="A13684" s="189" t="s">
        <v>29315</v>
      </c>
      <c r="B13684" s="190" t="s">
        <v>13932</v>
      </c>
      <c r="C13684" s="190" t="s">
        <v>29797</v>
      </c>
      <c r="D13684" s="190" t="s">
        <v>29797</v>
      </c>
      <c r="E13684" s="190" t="s">
        <v>29797</v>
      </c>
      <c r="F13684" s="190" t="s">
        <v>29797</v>
      </c>
      <c r="G13684" s="190" t="s">
        <v>29797</v>
      </c>
      <c r="H13684" s="190" t="s">
        <v>29797</v>
      </c>
      <c r="I13684" s="190" t="s">
        <v>29797</v>
      </c>
      <c r="J13684" s="190" t="s">
        <v>29797</v>
      </c>
      <c r="K13684" s="190" t="s">
        <v>29797</v>
      </c>
      <c r="L13684" s="190" t="s">
        <v>1446</v>
      </c>
    </row>
    <row r="13685" spans="1:12" ht="15" x14ac:dyDescent="0.25">
      <c r="A13685" s="191" t="s">
        <v>6957</v>
      </c>
      <c r="B13685" s="192" t="s">
        <v>2481</v>
      </c>
      <c r="C13685" s="192" t="s">
        <v>29797</v>
      </c>
      <c r="D13685" s="192" t="s">
        <v>29797</v>
      </c>
      <c r="E13685" s="192" t="s">
        <v>29797</v>
      </c>
      <c r="F13685" s="192" t="s">
        <v>29797</v>
      </c>
      <c r="G13685" s="192" t="s">
        <v>29797</v>
      </c>
      <c r="H13685" s="192" t="s">
        <v>33428</v>
      </c>
      <c r="I13685" s="192" t="s">
        <v>33429</v>
      </c>
      <c r="J13685" s="192" t="s">
        <v>30021</v>
      </c>
      <c r="K13685" s="192" t="s">
        <v>12016</v>
      </c>
      <c r="L13685" s="192" t="s">
        <v>1447</v>
      </c>
    </row>
    <row r="13686" spans="1:12" ht="15" x14ac:dyDescent="0.25">
      <c r="A13686" s="189" t="s">
        <v>29316</v>
      </c>
      <c r="B13686" s="190" t="s">
        <v>22456</v>
      </c>
      <c r="C13686" s="190" t="s">
        <v>29797</v>
      </c>
      <c r="D13686" s="190" t="s">
        <v>29797</v>
      </c>
      <c r="E13686" s="190" t="s">
        <v>29797</v>
      </c>
      <c r="F13686" s="190" t="s">
        <v>29797</v>
      </c>
      <c r="G13686" s="190" t="s">
        <v>29797</v>
      </c>
      <c r="H13686" s="190" t="s">
        <v>29797</v>
      </c>
      <c r="I13686" s="190" t="s">
        <v>29797</v>
      </c>
      <c r="J13686" s="190" t="s">
        <v>29797</v>
      </c>
      <c r="K13686" s="190" t="s">
        <v>29797</v>
      </c>
      <c r="L13686" s="190" t="s">
        <v>1446</v>
      </c>
    </row>
    <row r="13687" spans="1:12" ht="15" x14ac:dyDescent="0.25">
      <c r="A13687" s="191" t="s">
        <v>29317</v>
      </c>
      <c r="B13687" s="192" t="s">
        <v>2482</v>
      </c>
      <c r="C13687" s="192" t="s">
        <v>29797</v>
      </c>
      <c r="D13687" s="192" t="s">
        <v>29797</v>
      </c>
      <c r="E13687" s="192" t="s">
        <v>29797</v>
      </c>
      <c r="F13687" s="192" t="s">
        <v>29797</v>
      </c>
      <c r="G13687" s="192" t="s">
        <v>29797</v>
      </c>
      <c r="H13687" s="192" t="s">
        <v>29797</v>
      </c>
      <c r="I13687" s="192" t="s">
        <v>29797</v>
      </c>
      <c r="J13687" s="192" t="s">
        <v>29797</v>
      </c>
      <c r="K13687" s="192" t="s">
        <v>29797</v>
      </c>
      <c r="L13687" s="192" t="s">
        <v>1446</v>
      </c>
    </row>
    <row r="13688" spans="1:12" ht="15" x14ac:dyDescent="0.25">
      <c r="A13688" s="189" t="s">
        <v>13933</v>
      </c>
      <c r="B13688" s="190" t="s">
        <v>13934</v>
      </c>
      <c r="C13688" s="190" t="s">
        <v>29797</v>
      </c>
      <c r="D13688" s="190" t="s">
        <v>29797</v>
      </c>
      <c r="E13688" s="190" t="s">
        <v>29797</v>
      </c>
      <c r="F13688" s="190" t="s">
        <v>29797</v>
      </c>
      <c r="G13688" s="190" t="s">
        <v>29797</v>
      </c>
      <c r="H13688" s="190" t="s">
        <v>29797</v>
      </c>
      <c r="I13688" s="190" t="s">
        <v>29797</v>
      </c>
      <c r="J13688" s="190" t="s">
        <v>29821</v>
      </c>
      <c r="K13688" s="190" t="s">
        <v>5062</v>
      </c>
      <c r="L13688" s="190" t="s">
        <v>1447</v>
      </c>
    </row>
    <row r="13689" spans="1:12" ht="15" x14ac:dyDescent="0.25">
      <c r="A13689" s="191" t="s">
        <v>29318</v>
      </c>
      <c r="B13689" s="192" t="s">
        <v>13935</v>
      </c>
      <c r="C13689" s="192" t="s">
        <v>29797</v>
      </c>
      <c r="D13689" s="192" t="s">
        <v>29797</v>
      </c>
      <c r="E13689" s="192" t="s">
        <v>29797</v>
      </c>
      <c r="F13689" s="192" t="s">
        <v>29797</v>
      </c>
      <c r="G13689" s="192" t="s">
        <v>29797</v>
      </c>
      <c r="H13689" s="192" t="s">
        <v>29797</v>
      </c>
      <c r="I13689" s="192" t="s">
        <v>29797</v>
      </c>
      <c r="J13689" s="192" t="s">
        <v>29797</v>
      </c>
      <c r="K13689" s="192" t="s">
        <v>29797</v>
      </c>
      <c r="L13689" s="192" t="s">
        <v>1446</v>
      </c>
    </row>
    <row r="13690" spans="1:12" ht="15" x14ac:dyDescent="0.25">
      <c r="A13690" s="189" t="s">
        <v>13936</v>
      </c>
      <c r="B13690" s="190" t="s">
        <v>13937</v>
      </c>
      <c r="C13690" s="190" t="s">
        <v>29797</v>
      </c>
      <c r="D13690" s="190" t="s">
        <v>29797</v>
      </c>
      <c r="E13690" s="190" t="s">
        <v>29797</v>
      </c>
      <c r="F13690" s="190" t="s">
        <v>29797</v>
      </c>
      <c r="G13690" s="190" t="s">
        <v>29797</v>
      </c>
      <c r="H13690" s="190" t="s">
        <v>29797</v>
      </c>
      <c r="I13690" s="190" t="s">
        <v>29797</v>
      </c>
      <c r="J13690" s="190" t="s">
        <v>29826</v>
      </c>
      <c r="K13690" s="190" t="s">
        <v>5078</v>
      </c>
      <c r="L13690" s="190" t="s">
        <v>1447</v>
      </c>
    </row>
    <row r="13691" spans="1:12" ht="15" x14ac:dyDescent="0.25">
      <c r="A13691" s="191" t="s">
        <v>29319</v>
      </c>
      <c r="B13691" s="192" t="s">
        <v>2483</v>
      </c>
      <c r="C13691" s="192" t="s">
        <v>29797</v>
      </c>
      <c r="D13691" s="192" t="s">
        <v>29797</v>
      </c>
      <c r="E13691" s="192" t="s">
        <v>29797</v>
      </c>
      <c r="F13691" s="192" t="s">
        <v>29797</v>
      </c>
      <c r="G13691" s="192" t="s">
        <v>29797</v>
      </c>
      <c r="H13691" s="192" t="s">
        <v>29797</v>
      </c>
      <c r="I13691" s="192" t="s">
        <v>29797</v>
      </c>
      <c r="J13691" s="192" t="s">
        <v>29797</v>
      </c>
      <c r="K13691" s="192" t="s">
        <v>29797</v>
      </c>
      <c r="L13691" s="192" t="s">
        <v>1446</v>
      </c>
    </row>
    <row r="13692" spans="1:12" ht="15" x14ac:dyDescent="0.25">
      <c r="A13692" s="189" t="s">
        <v>13938</v>
      </c>
      <c r="B13692" s="190" t="s">
        <v>13939</v>
      </c>
      <c r="C13692" s="190" t="s">
        <v>29797</v>
      </c>
      <c r="D13692" s="190" t="s">
        <v>29797</v>
      </c>
      <c r="E13692" s="190" t="s">
        <v>29797</v>
      </c>
      <c r="F13692" s="190" t="s">
        <v>29797</v>
      </c>
      <c r="G13692" s="190" t="s">
        <v>29797</v>
      </c>
      <c r="H13692" s="190" t="s">
        <v>33430</v>
      </c>
      <c r="I13692" s="190" t="s">
        <v>33431</v>
      </c>
      <c r="J13692" s="190" t="s">
        <v>29821</v>
      </c>
      <c r="K13692" s="190" t="s">
        <v>5062</v>
      </c>
      <c r="L13692" s="190" t="s">
        <v>1447</v>
      </c>
    </row>
    <row r="13693" spans="1:12" ht="15" x14ac:dyDescent="0.25">
      <c r="A13693" s="191" t="s">
        <v>29320</v>
      </c>
      <c r="B13693" s="192" t="s">
        <v>13940</v>
      </c>
      <c r="C13693" s="192" t="s">
        <v>29797</v>
      </c>
      <c r="D13693" s="192" t="s">
        <v>29797</v>
      </c>
      <c r="E13693" s="192" t="s">
        <v>29797</v>
      </c>
      <c r="F13693" s="192" t="s">
        <v>29797</v>
      </c>
      <c r="G13693" s="192" t="s">
        <v>29797</v>
      </c>
      <c r="H13693" s="192" t="s">
        <v>29797</v>
      </c>
      <c r="I13693" s="192" t="s">
        <v>29797</v>
      </c>
      <c r="J13693" s="192" t="s">
        <v>29797</v>
      </c>
      <c r="K13693" s="192" t="s">
        <v>29797</v>
      </c>
      <c r="L13693" s="192" t="s">
        <v>1446</v>
      </c>
    </row>
    <row r="13694" spans="1:12" ht="15" x14ac:dyDescent="0.25">
      <c r="A13694" s="189" t="s">
        <v>6958</v>
      </c>
      <c r="B13694" s="190" t="s">
        <v>2484</v>
      </c>
      <c r="C13694" s="190" t="s">
        <v>29797</v>
      </c>
      <c r="D13694" s="190" t="s">
        <v>29797</v>
      </c>
      <c r="E13694" s="190" t="s">
        <v>29797</v>
      </c>
      <c r="F13694" s="190" t="s">
        <v>29797</v>
      </c>
      <c r="G13694" s="190" t="s">
        <v>29797</v>
      </c>
      <c r="H13694" s="190" t="s">
        <v>32373</v>
      </c>
      <c r="I13694" s="190" t="s">
        <v>32374</v>
      </c>
      <c r="J13694" s="190" t="s">
        <v>30104</v>
      </c>
      <c r="K13694" s="190" t="s">
        <v>11371</v>
      </c>
      <c r="L13694" s="190" t="s">
        <v>1447</v>
      </c>
    </row>
    <row r="13695" spans="1:12" ht="15" x14ac:dyDescent="0.25">
      <c r="A13695" s="191" t="s">
        <v>13942</v>
      </c>
      <c r="B13695" s="192" t="s">
        <v>13943</v>
      </c>
      <c r="C13695" s="192" t="s">
        <v>29797</v>
      </c>
      <c r="D13695" s="192" t="s">
        <v>29797</v>
      </c>
      <c r="E13695" s="192" t="s">
        <v>29797</v>
      </c>
      <c r="F13695" s="192" t="s">
        <v>29797</v>
      </c>
      <c r="G13695" s="192" t="s">
        <v>29797</v>
      </c>
      <c r="H13695" s="192" t="s">
        <v>31519</v>
      </c>
      <c r="I13695" s="192" t="s">
        <v>31520</v>
      </c>
      <c r="J13695" s="192" t="s">
        <v>29821</v>
      </c>
      <c r="K13695" s="192" t="s">
        <v>5062</v>
      </c>
      <c r="L13695" s="192" t="s">
        <v>1447</v>
      </c>
    </row>
    <row r="13696" spans="1:12" ht="15" x14ac:dyDescent="0.25">
      <c r="A13696" s="189" t="s">
        <v>29321</v>
      </c>
      <c r="B13696" s="190" t="s">
        <v>13944</v>
      </c>
      <c r="C13696" s="190" t="s">
        <v>29797</v>
      </c>
      <c r="D13696" s="190" t="s">
        <v>29797</v>
      </c>
      <c r="E13696" s="190" t="s">
        <v>29797</v>
      </c>
      <c r="F13696" s="190" t="s">
        <v>29797</v>
      </c>
      <c r="G13696" s="190" t="s">
        <v>29797</v>
      </c>
      <c r="H13696" s="190" t="s">
        <v>29797</v>
      </c>
      <c r="I13696" s="190" t="s">
        <v>29797</v>
      </c>
      <c r="J13696" s="190" t="s">
        <v>29797</v>
      </c>
      <c r="K13696" s="190" t="s">
        <v>29797</v>
      </c>
      <c r="L13696" s="190" t="s">
        <v>1446</v>
      </c>
    </row>
    <row r="13697" spans="1:12" ht="15" x14ac:dyDescent="0.25">
      <c r="A13697" s="191" t="s">
        <v>29322</v>
      </c>
      <c r="B13697" s="192" t="s">
        <v>2485</v>
      </c>
      <c r="C13697" s="192" t="s">
        <v>29797</v>
      </c>
      <c r="D13697" s="192" t="s">
        <v>29797</v>
      </c>
      <c r="E13697" s="192" t="s">
        <v>29797</v>
      </c>
      <c r="F13697" s="192" t="s">
        <v>29797</v>
      </c>
      <c r="G13697" s="192" t="s">
        <v>29797</v>
      </c>
      <c r="H13697" s="192" t="s">
        <v>29797</v>
      </c>
      <c r="I13697" s="192" t="s">
        <v>29797</v>
      </c>
      <c r="J13697" s="192" t="s">
        <v>29797</v>
      </c>
      <c r="K13697" s="192" t="s">
        <v>29797</v>
      </c>
      <c r="L13697" s="192" t="s">
        <v>1446</v>
      </c>
    </row>
    <row r="13698" spans="1:12" ht="15" x14ac:dyDescent="0.25">
      <c r="A13698" s="189" t="s">
        <v>29323</v>
      </c>
      <c r="B13698" s="190" t="s">
        <v>13945</v>
      </c>
      <c r="C13698" s="190" t="s">
        <v>29797</v>
      </c>
      <c r="D13698" s="190" t="s">
        <v>29797</v>
      </c>
      <c r="E13698" s="190" t="s">
        <v>29797</v>
      </c>
      <c r="F13698" s="190" t="s">
        <v>29797</v>
      </c>
      <c r="G13698" s="190" t="s">
        <v>29797</v>
      </c>
      <c r="H13698" s="190" t="s">
        <v>29797</v>
      </c>
      <c r="I13698" s="190" t="s">
        <v>29797</v>
      </c>
      <c r="J13698" s="190" t="s">
        <v>29797</v>
      </c>
      <c r="K13698" s="190" t="s">
        <v>29797</v>
      </c>
      <c r="L13698" s="190" t="s">
        <v>1446</v>
      </c>
    </row>
    <row r="13699" spans="1:12" ht="15" x14ac:dyDescent="0.25">
      <c r="A13699" s="191" t="s">
        <v>13946</v>
      </c>
      <c r="B13699" s="192" t="s">
        <v>13947</v>
      </c>
      <c r="C13699" s="192" t="s">
        <v>29797</v>
      </c>
      <c r="D13699" s="192" t="s">
        <v>29797</v>
      </c>
      <c r="E13699" s="192" t="s">
        <v>29797</v>
      </c>
      <c r="F13699" s="192" t="s">
        <v>29797</v>
      </c>
      <c r="G13699" s="192" t="s">
        <v>29797</v>
      </c>
      <c r="H13699" s="192" t="s">
        <v>29797</v>
      </c>
      <c r="I13699" s="192" t="s">
        <v>29797</v>
      </c>
      <c r="J13699" s="192" t="s">
        <v>31325</v>
      </c>
      <c r="K13699" s="192" t="s">
        <v>5073</v>
      </c>
      <c r="L13699" s="192" t="s">
        <v>1447</v>
      </c>
    </row>
    <row r="13700" spans="1:12" ht="15" x14ac:dyDescent="0.25">
      <c r="A13700" s="189" t="s">
        <v>6959</v>
      </c>
      <c r="B13700" s="190" t="s">
        <v>2486</v>
      </c>
      <c r="C13700" s="190" t="s">
        <v>29797</v>
      </c>
      <c r="D13700" s="190" t="s">
        <v>29797</v>
      </c>
      <c r="E13700" s="190" t="s">
        <v>29797</v>
      </c>
      <c r="F13700" s="190" t="s">
        <v>29797</v>
      </c>
      <c r="G13700" s="190" t="s">
        <v>29797</v>
      </c>
      <c r="H13700" s="190" t="s">
        <v>31395</v>
      </c>
      <c r="I13700" s="190" t="s">
        <v>31396</v>
      </c>
      <c r="J13700" s="190" t="s">
        <v>29821</v>
      </c>
      <c r="K13700" s="190" t="s">
        <v>5062</v>
      </c>
      <c r="L13700" s="190" t="s">
        <v>1447</v>
      </c>
    </row>
    <row r="13701" spans="1:12" ht="15" x14ac:dyDescent="0.25">
      <c r="A13701" s="191" t="s">
        <v>29324</v>
      </c>
      <c r="B13701" s="192" t="s">
        <v>2487</v>
      </c>
      <c r="C13701" s="192" t="s">
        <v>29797</v>
      </c>
      <c r="D13701" s="192" t="s">
        <v>29797</v>
      </c>
      <c r="E13701" s="192" t="s">
        <v>29797</v>
      </c>
      <c r="F13701" s="192" t="s">
        <v>29797</v>
      </c>
      <c r="G13701" s="192" t="s">
        <v>29797</v>
      </c>
      <c r="H13701" s="192" t="s">
        <v>29797</v>
      </c>
      <c r="I13701" s="192" t="s">
        <v>29797</v>
      </c>
      <c r="J13701" s="192" t="s">
        <v>29797</v>
      </c>
      <c r="K13701" s="192" t="s">
        <v>29797</v>
      </c>
      <c r="L13701" s="192" t="s">
        <v>1446</v>
      </c>
    </row>
    <row r="13702" spans="1:12" ht="15" x14ac:dyDescent="0.25">
      <c r="A13702" s="189" t="s">
        <v>13948</v>
      </c>
      <c r="B13702" s="190" t="s">
        <v>13949</v>
      </c>
      <c r="C13702" s="190" t="s">
        <v>29812</v>
      </c>
      <c r="D13702" s="190" t="s">
        <v>29797</v>
      </c>
      <c r="E13702" s="190" t="s">
        <v>31238</v>
      </c>
      <c r="F13702" s="190" t="s">
        <v>29797</v>
      </c>
      <c r="G13702" s="190" t="s">
        <v>29797</v>
      </c>
      <c r="H13702" s="190" t="s">
        <v>31584</v>
      </c>
      <c r="I13702" s="190" t="s">
        <v>6488</v>
      </c>
      <c r="J13702" s="190" t="s">
        <v>29821</v>
      </c>
      <c r="K13702" s="190" t="s">
        <v>5062</v>
      </c>
      <c r="L13702" s="190" t="s">
        <v>1447</v>
      </c>
    </row>
    <row r="13703" spans="1:12" ht="15" x14ac:dyDescent="0.25">
      <c r="A13703" s="191" t="s">
        <v>29325</v>
      </c>
      <c r="B13703" s="192" t="s">
        <v>22457</v>
      </c>
      <c r="C13703" s="192" t="s">
        <v>29797</v>
      </c>
      <c r="D13703" s="192" t="s">
        <v>29797</v>
      </c>
      <c r="E13703" s="192" t="s">
        <v>29797</v>
      </c>
      <c r="F13703" s="192" t="s">
        <v>29797</v>
      </c>
      <c r="G13703" s="192" t="s">
        <v>29797</v>
      </c>
      <c r="H13703" s="192" t="s">
        <v>29797</v>
      </c>
      <c r="I13703" s="192" t="s">
        <v>29797</v>
      </c>
      <c r="J13703" s="192" t="s">
        <v>29797</v>
      </c>
      <c r="K13703" s="192" t="s">
        <v>29797</v>
      </c>
      <c r="L13703" s="192" t="s">
        <v>1446</v>
      </c>
    </row>
    <row r="13704" spans="1:12" ht="15" x14ac:dyDescent="0.25">
      <c r="A13704" s="189" t="s">
        <v>13950</v>
      </c>
      <c r="B13704" s="190" t="s">
        <v>13951</v>
      </c>
      <c r="C13704" s="190" t="s">
        <v>29797</v>
      </c>
      <c r="D13704" s="190" t="s">
        <v>29797</v>
      </c>
      <c r="E13704" s="190" t="s">
        <v>29797</v>
      </c>
      <c r="F13704" s="190" t="s">
        <v>29797</v>
      </c>
      <c r="G13704" s="190" t="s">
        <v>29797</v>
      </c>
      <c r="H13704" s="190" t="s">
        <v>29797</v>
      </c>
      <c r="I13704" s="190" t="s">
        <v>29797</v>
      </c>
      <c r="J13704" s="190" t="s">
        <v>31325</v>
      </c>
      <c r="K13704" s="190" t="s">
        <v>5073</v>
      </c>
      <c r="L13704" s="190" t="s">
        <v>1447</v>
      </c>
    </row>
    <row r="13705" spans="1:12" ht="15" x14ac:dyDescent="0.25">
      <c r="A13705" s="191" t="s">
        <v>13952</v>
      </c>
      <c r="B13705" s="192" t="s">
        <v>13953</v>
      </c>
      <c r="C13705" s="192" t="s">
        <v>29797</v>
      </c>
      <c r="D13705" s="192" t="s">
        <v>29797</v>
      </c>
      <c r="E13705" s="192" t="s">
        <v>29797</v>
      </c>
      <c r="F13705" s="192" t="s">
        <v>29797</v>
      </c>
      <c r="G13705" s="192" t="s">
        <v>29797</v>
      </c>
      <c r="H13705" s="192" t="s">
        <v>31444</v>
      </c>
      <c r="I13705" s="192" t="s">
        <v>10588</v>
      </c>
      <c r="J13705" s="192" t="s">
        <v>31325</v>
      </c>
      <c r="K13705" s="192" t="s">
        <v>5073</v>
      </c>
      <c r="L13705" s="192" t="s">
        <v>1447</v>
      </c>
    </row>
    <row r="13706" spans="1:12" ht="15" x14ac:dyDescent="0.25">
      <c r="A13706" s="189" t="s">
        <v>13954</v>
      </c>
      <c r="B13706" s="190" t="s">
        <v>13955</v>
      </c>
      <c r="C13706" s="190" t="s">
        <v>29797</v>
      </c>
      <c r="D13706" s="190" t="s">
        <v>29797</v>
      </c>
      <c r="E13706" s="190" t="s">
        <v>29797</v>
      </c>
      <c r="F13706" s="190" t="s">
        <v>29797</v>
      </c>
      <c r="G13706" s="190" t="s">
        <v>29797</v>
      </c>
      <c r="H13706" s="190" t="s">
        <v>29797</v>
      </c>
      <c r="I13706" s="190" t="s">
        <v>29797</v>
      </c>
      <c r="J13706" s="190" t="s">
        <v>31325</v>
      </c>
      <c r="K13706" s="190" t="s">
        <v>5073</v>
      </c>
      <c r="L13706" s="190" t="s">
        <v>1447</v>
      </c>
    </row>
    <row r="13707" spans="1:12" ht="15" x14ac:dyDescent="0.25">
      <c r="A13707" s="191" t="s">
        <v>13956</v>
      </c>
      <c r="B13707" s="192" t="s">
        <v>13957</v>
      </c>
      <c r="C13707" s="192" t="s">
        <v>29797</v>
      </c>
      <c r="D13707" s="192" t="s">
        <v>29797</v>
      </c>
      <c r="E13707" s="192" t="s">
        <v>29797</v>
      </c>
      <c r="F13707" s="192" t="s">
        <v>29797</v>
      </c>
      <c r="G13707" s="192" t="s">
        <v>29797</v>
      </c>
      <c r="H13707" s="192" t="s">
        <v>31455</v>
      </c>
      <c r="I13707" s="192" t="s">
        <v>30567</v>
      </c>
      <c r="J13707" s="192" t="s">
        <v>29821</v>
      </c>
      <c r="K13707" s="192" t="s">
        <v>5062</v>
      </c>
      <c r="L13707" s="192" t="s">
        <v>1447</v>
      </c>
    </row>
    <row r="13708" spans="1:12" ht="15" x14ac:dyDescent="0.25">
      <c r="A13708" s="189" t="s">
        <v>13958</v>
      </c>
      <c r="B13708" s="190" t="s">
        <v>13959</v>
      </c>
      <c r="C13708" s="190" t="s">
        <v>29797</v>
      </c>
      <c r="D13708" s="190" t="s">
        <v>29797</v>
      </c>
      <c r="E13708" s="190" t="s">
        <v>29797</v>
      </c>
      <c r="F13708" s="190" t="s">
        <v>29797</v>
      </c>
      <c r="G13708" s="190" t="s">
        <v>29797</v>
      </c>
      <c r="H13708" s="190" t="s">
        <v>29797</v>
      </c>
      <c r="I13708" s="190" t="s">
        <v>29797</v>
      </c>
      <c r="J13708" s="190" t="s">
        <v>31904</v>
      </c>
      <c r="K13708" s="190" t="s">
        <v>6327</v>
      </c>
      <c r="L13708" s="190" t="s">
        <v>1447</v>
      </c>
    </row>
    <row r="13709" spans="1:12" ht="15" x14ac:dyDescent="0.25">
      <c r="A13709" s="191" t="s">
        <v>13960</v>
      </c>
      <c r="B13709" s="192" t="s">
        <v>13961</v>
      </c>
      <c r="C13709" s="192" t="s">
        <v>29797</v>
      </c>
      <c r="D13709" s="192" t="s">
        <v>29797</v>
      </c>
      <c r="E13709" s="192" t="s">
        <v>29797</v>
      </c>
      <c r="F13709" s="192" t="s">
        <v>29797</v>
      </c>
      <c r="G13709" s="192" t="s">
        <v>29797</v>
      </c>
      <c r="H13709" s="192" t="s">
        <v>29797</v>
      </c>
      <c r="I13709" s="192" t="s">
        <v>29797</v>
      </c>
      <c r="J13709" s="192" t="s">
        <v>29821</v>
      </c>
      <c r="K13709" s="192" t="s">
        <v>5062</v>
      </c>
      <c r="L13709" s="192" t="s">
        <v>1447</v>
      </c>
    </row>
    <row r="13710" spans="1:12" ht="15" x14ac:dyDescent="0.25">
      <c r="A13710" s="189" t="s">
        <v>13962</v>
      </c>
      <c r="B13710" s="190" t="s">
        <v>13963</v>
      </c>
      <c r="C13710" s="190" t="s">
        <v>29797</v>
      </c>
      <c r="D13710" s="190" t="s">
        <v>29797</v>
      </c>
      <c r="E13710" s="190" t="s">
        <v>29797</v>
      </c>
      <c r="F13710" s="190" t="s">
        <v>29797</v>
      </c>
      <c r="G13710" s="190" t="s">
        <v>29797</v>
      </c>
      <c r="H13710" s="190" t="s">
        <v>29797</v>
      </c>
      <c r="I13710" s="190" t="s">
        <v>29797</v>
      </c>
      <c r="J13710" s="190" t="s">
        <v>29821</v>
      </c>
      <c r="K13710" s="190" t="s">
        <v>5062</v>
      </c>
      <c r="L13710" s="190" t="s">
        <v>1447</v>
      </c>
    </row>
    <row r="13711" spans="1:12" ht="15" x14ac:dyDescent="0.25">
      <c r="A13711" s="191" t="s">
        <v>29326</v>
      </c>
      <c r="B13711" s="192" t="s">
        <v>2488</v>
      </c>
      <c r="C13711" s="192" t="s">
        <v>29797</v>
      </c>
      <c r="D13711" s="192" t="s">
        <v>29797</v>
      </c>
      <c r="E13711" s="192" t="s">
        <v>29797</v>
      </c>
      <c r="F13711" s="192" t="s">
        <v>29797</v>
      </c>
      <c r="G13711" s="192" t="s">
        <v>29797</v>
      </c>
      <c r="H13711" s="192" t="s">
        <v>29797</v>
      </c>
      <c r="I13711" s="192" t="s">
        <v>29797</v>
      </c>
      <c r="J13711" s="192" t="s">
        <v>29797</v>
      </c>
      <c r="K13711" s="192" t="s">
        <v>29797</v>
      </c>
      <c r="L13711" s="192" t="s">
        <v>1446</v>
      </c>
    </row>
    <row r="13712" spans="1:12" ht="15" x14ac:dyDescent="0.25">
      <c r="A13712" s="189" t="s">
        <v>29327</v>
      </c>
      <c r="B13712" s="190" t="s">
        <v>13964</v>
      </c>
      <c r="C13712" s="190" t="s">
        <v>29797</v>
      </c>
      <c r="D13712" s="190" t="s">
        <v>29797</v>
      </c>
      <c r="E13712" s="190" t="s">
        <v>29797</v>
      </c>
      <c r="F13712" s="190" t="s">
        <v>29797</v>
      </c>
      <c r="G13712" s="190" t="s">
        <v>29797</v>
      </c>
      <c r="H13712" s="190" t="s">
        <v>29797</v>
      </c>
      <c r="I13712" s="190" t="s">
        <v>29797</v>
      </c>
      <c r="J13712" s="190" t="s">
        <v>29797</v>
      </c>
      <c r="K13712" s="190" t="s">
        <v>29797</v>
      </c>
      <c r="L13712" s="190" t="s">
        <v>1446</v>
      </c>
    </row>
    <row r="13713" spans="1:12" ht="15" x14ac:dyDescent="0.25">
      <c r="A13713" s="191" t="s">
        <v>29328</v>
      </c>
      <c r="B13713" s="192" t="s">
        <v>22458</v>
      </c>
      <c r="C13713" s="192" t="s">
        <v>29797</v>
      </c>
      <c r="D13713" s="192" t="s">
        <v>29797</v>
      </c>
      <c r="E13713" s="192" t="s">
        <v>29797</v>
      </c>
      <c r="F13713" s="192" t="s">
        <v>29797</v>
      </c>
      <c r="G13713" s="192" t="s">
        <v>29797</v>
      </c>
      <c r="H13713" s="192" t="s">
        <v>29797</v>
      </c>
      <c r="I13713" s="192" t="s">
        <v>29797</v>
      </c>
      <c r="J13713" s="192" t="s">
        <v>29797</v>
      </c>
      <c r="K13713" s="192" t="s">
        <v>29797</v>
      </c>
      <c r="L13713" s="192" t="s">
        <v>1468</v>
      </c>
    </row>
    <row r="13714" spans="1:12" ht="15" x14ac:dyDescent="0.25">
      <c r="A13714" s="189" t="s">
        <v>29329</v>
      </c>
      <c r="B13714" s="190" t="s">
        <v>13965</v>
      </c>
      <c r="C13714" s="190" t="s">
        <v>29797</v>
      </c>
      <c r="D13714" s="190" t="s">
        <v>29797</v>
      </c>
      <c r="E13714" s="190" t="s">
        <v>29797</v>
      </c>
      <c r="F13714" s="190" t="s">
        <v>29797</v>
      </c>
      <c r="G13714" s="190" t="s">
        <v>29797</v>
      </c>
      <c r="H13714" s="190" t="s">
        <v>29797</v>
      </c>
      <c r="I13714" s="190" t="s">
        <v>29797</v>
      </c>
      <c r="J13714" s="190" t="s">
        <v>29797</v>
      </c>
      <c r="K13714" s="190" t="s">
        <v>29797</v>
      </c>
      <c r="L13714" s="190" t="s">
        <v>1446</v>
      </c>
    </row>
    <row r="13715" spans="1:12" ht="15" x14ac:dyDescent="0.25">
      <c r="A13715" s="191" t="s">
        <v>29330</v>
      </c>
      <c r="B13715" s="192" t="s">
        <v>13966</v>
      </c>
      <c r="C13715" s="192" t="s">
        <v>29797</v>
      </c>
      <c r="D13715" s="192" t="s">
        <v>29797</v>
      </c>
      <c r="E13715" s="192" t="s">
        <v>29797</v>
      </c>
      <c r="F13715" s="192" t="s">
        <v>29797</v>
      </c>
      <c r="G13715" s="192" t="s">
        <v>29797</v>
      </c>
      <c r="H13715" s="192" t="s">
        <v>29797</v>
      </c>
      <c r="I13715" s="192" t="s">
        <v>29797</v>
      </c>
      <c r="J13715" s="192" t="s">
        <v>29797</v>
      </c>
      <c r="K13715" s="192" t="s">
        <v>29797</v>
      </c>
      <c r="L13715" s="192" t="s">
        <v>1446</v>
      </c>
    </row>
    <row r="13716" spans="1:12" ht="15" x14ac:dyDescent="0.25">
      <c r="A13716" s="189" t="s">
        <v>13967</v>
      </c>
      <c r="B13716" s="190" t="s">
        <v>13968</v>
      </c>
      <c r="C13716" s="190" t="s">
        <v>29797</v>
      </c>
      <c r="D13716" s="190" t="s">
        <v>29797</v>
      </c>
      <c r="E13716" s="190" t="s">
        <v>29797</v>
      </c>
      <c r="F13716" s="190" t="s">
        <v>29797</v>
      </c>
      <c r="G13716" s="190" t="s">
        <v>29797</v>
      </c>
      <c r="H13716" s="190" t="s">
        <v>32480</v>
      </c>
      <c r="I13716" s="190" t="s">
        <v>32481</v>
      </c>
      <c r="J13716" s="190" t="s">
        <v>31379</v>
      </c>
      <c r="K13716" s="190" t="s">
        <v>8059</v>
      </c>
      <c r="L13716" s="190" t="s">
        <v>1447</v>
      </c>
    </row>
    <row r="13717" spans="1:12" ht="15" x14ac:dyDescent="0.25">
      <c r="A13717" s="191" t="s">
        <v>29331</v>
      </c>
      <c r="B13717" s="192" t="s">
        <v>2489</v>
      </c>
      <c r="C13717" s="192" t="s">
        <v>29797</v>
      </c>
      <c r="D13717" s="192" t="s">
        <v>29797</v>
      </c>
      <c r="E13717" s="192" t="s">
        <v>29797</v>
      </c>
      <c r="F13717" s="192" t="s">
        <v>29797</v>
      </c>
      <c r="G13717" s="192" t="s">
        <v>29797</v>
      </c>
      <c r="H13717" s="192" t="s">
        <v>29797</v>
      </c>
      <c r="I13717" s="192" t="s">
        <v>29797</v>
      </c>
      <c r="J13717" s="192" t="s">
        <v>29797</v>
      </c>
      <c r="K13717" s="192" t="s">
        <v>29797</v>
      </c>
      <c r="L13717" s="192" t="s">
        <v>1446</v>
      </c>
    </row>
    <row r="13718" spans="1:12" ht="15" x14ac:dyDescent="0.25">
      <c r="A13718" s="189" t="s">
        <v>13969</v>
      </c>
      <c r="B13718" s="190" t="s">
        <v>13970</v>
      </c>
      <c r="C13718" s="190" t="s">
        <v>29797</v>
      </c>
      <c r="D13718" s="190" t="s">
        <v>29797</v>
      </c>
      <c r="E13718" s="190" t="s">
        <v>29797</v>
      </c>
      <c r="F13718" s="190" t="s">
        <v>29797</v>
      </c>
      <c r="G13718" s="190" t="s">
        <v>29797</v>
      </c>
      <c r="H13718" s="190" t="s">
        <v>29797</v>
      </c>
      <c r="I13718" s="190" t="s">
        <v>29797</v>
      </c>
      <c r="J13718" s="190" t="s">
        <v>29821</v>
      </c>
      <c r="K13718" s="190" t="s">
        <v>5062</v>
      </c>
      <c r="L13718" s="190" t="s">
        <v>1447</v>
      </c>
    </row>
    <row r="13719" spans="1:12" ht="15" x14ac:dyDescent="0.25">
      <c r="A13719" s="191" t="s">
        <v>29332</v>
      </c>
      <c r="B13719" s="192" t="s">
        <v>13971</v>
      </c>
      <c r="C13719" s="192" t="s">
        <v>29797</v>
      </c>
      <c r="D13719" s="192" t="s">
        <v>29797</v>
      </c>
      <c r="E13719" s="192" t="s">
        <v>29797</v>
      </c>
      <c r="F13719" s="192" t="s">
        <v>29797</v>
      </c>
      <c r="G13719" s="192" t="s">
        <v>29797</v>
      </c>
      <c r="H13719" s="192" t="s">
        <v>29797</v>
      </c>
      <c r="I13719" s="192" t="s">
        <v>29797</v>
      </c>
      <c r="J13719" s="192" t="s">
        <v>29797</v>
      </c>
      <c r="K13719" s="192" t="s">
        <v>29797</v>
      </c>
      <c r="L13719" s="192" t="s">
        <v>1446</v>
      </c>
    </row>
    <row r="13720" spans="1:12" ht="15" x14ac:dyDescent="0.25">
      <c r="A13720" s="189" t="s">
        <v>13972</v>
      </c>
      <c r="B13720" s="190" t="s">
        <v>13973</v>
      </c>
      <c r="C13720" s="190" t="s">
        <v>29797</v>
      </c>
      <c r="D13720" s="190" t="s">
        <v>29797</v>
      </c>
      <c r="E13720" s="190" t="s">
        <v>29797</v>
      </c>
      <c r="F13720" s="190" t="s">
        <v>29797</v>
      </c>
      <c r="G13720" s="190" t="s">
        <v>29797</v>
      </c>
      <c r="H13720" s="190" t="s">
        <v>31785</v>
      </c>
      <c r="I13720" s="190" t="s">
        <v>5910</v>
      </c>
      <c r="J13720" s="190" t="s">
        <v>31182</v>
      </c>
      <c r="K13720" s="190" t="s">
        <v>5910</v>
      </c>
      <c r="L13720" s="190" t="s">
        <v>1447</v>
      </c>
    </row>
    <row r="13721" spans="1:12" ht="15" x14ac:dyDescent="0.25">
      <c r="A13721" s="191" t="s">
        <v>6960</v>
      </c>
      <c r="B13721" s="192" t="s">
        <v>2490</v>
      </c>
      <c r="C13721" s="192" t="s">
        <v>29797</v>
      </c>
      <c r="D13721" s="192" t="s">
        <v>29797</v>
      </c>
      <c r="E13721" s="192" t="s">
        <v>29797</v>
      </c>
      <c r="F13721" s="192" t="s">
        <v>29797</v>
      </c>
      <c r="G13721" s="192" t="s">
        <v>29797</v>
      </c>
      <c r="H13721" s="192" t="s">
        <v>33432</v>
      </c>
      <c r="I13721" s="192" t="s">
        <v>32690</v>
      </c>
      <c r="J13721" s="192" t="s">
        <v>30063</v>
      </c>
      <c r="K13721" s="192" t="s">
        <v>10148</v>
      </c>
      <c r="L13721" s="192" t="s">
        <v>1447</v>
      </c>
    </row>
    <row r="13722" spans="1:12" ht="15" x14ac:dyDescent="0.25">
      <c r="A13722" s="189" t="s">
        <v>29333</v>
      </c>
      <c r="B13722" s="190" t="s">
        <v>2491</v>
      </c>
      <c r="C13722" s="190" t="s">
        <v>29797</v>
      </c>
      <c r="D13722" s="190" t="s">
        <v>29797</v>
      </c>
      <c r="E13722" s="190" t="s">
        <v>29797</v>
      </c>
      <c r="F13722" s="190" t="s">
        <v>29797</v>
      </c>
      <c r="G13722" s="190" t="s">
        <v>29797</v>
      </c>
      <c r="H13722" s="190" t="s">
        <v>29797</v>
      </c>
      <c r="I13722" s="190" t="s">
        <v>29797</v>
      </c>
      <c r="J13722" s="190" t="s">
        <v>29797</v>
      </c>
      <c r="K13722" s="190" t="s">
        <v>29797</v>
      </c>
      <c r="L13722" s="190" t="s">
        <v>1446</v>
      </c>
    </row>
    <row r="13723" spans="1:12" ht="15" x14ac:dyDescent="0.25">
      <c r="A13723" s="191" t="s">
        <v>13974</v>
      </c>
      <c r="B13723" s="192" t="s">
        <v>13975</v>
      </c>
      <c r="C13723" s="192" t="s">
        <v>29797</v>
      </c>
      <c r="D13723" s="192" t="s">
        <v>29797</v>
      </c>
      <c r="E13723" s="192" t="s">
        <v>29797</v>
      </c>
      <c r="F13723" s="192" t="s">
        <v>29797</v>
      </c>
      <c r="G13723" s="192" t="s">
        <v>29797</v>
      </c>
      <c r="H13723" s="192" t="s">
        <v>29797</v>
      </c>
      <c r="I13723" s="192" t="s">
        <v>29797</v>
      </c>
      <c r="J13723" s="192" t="s">
        <v>29821</v>
      </c>
      <c r="K13723" s="192" t="s">
        <v>5062</v>
      </c>
      <c r="L13723" s="192" t="s">
        <v>1447</v>
      </c>
    </row>
    <row r="13724" spans="1:12" ht="15" x14ac:dyDescent="0.25">
      <c r="A13724" s="189" t="s">
        <v>29334</v>
      </c>
      <c r="B13724" s="190" t="s">
        <v>2492</v>
      </c>
      <c r="C13724" s="190" t="s">
        <v>29797</v>
      </c>
      <c r="D13724" s="190" t="s">
        <v>29797</v>
      </c>
      <c r="E13724" s="190" t="s">
        <v>29797</v>
      </c>
      <c r="F13724" s="190" t="s">
        <v>29797</v>
      </c>
      <c r="G13724" s="190" t="s">
        <v>29797</v>
      </c>
      <c r="H13724" s="190" t="s">
        <v>29797</v>
      </c>
      <c r="I13724" s="190" t="s">
        <v>29797</v>
      </c>
      <c r="J13724" s="190" t="s">
        <v>29797</v>
      </c>
      <c r="K13724" s="190" t="s">
        <v>29797</v>
      </c>
      <c r="L13724" s="190" t="s">
        <v>1446</v>
      </c>
    </row>
    <row r="13725" spans="1:12" ht="15" x14ac:dyDescent="0.25">
      <c r="A13725" s="191" t="s">
        <v>29335</v>
      </c>
      <c r="B13725" s="192" t="s">
        <v>13976</v>
      </c>
      <c r="C13725" s="192" t="s">
        <v>29797</v>
      </c>
      <c r="D13725" s="192" t="s">
        <v>29797</v>
      </c>
      <c r="E13725" s="192" t="s">
        <v>29797</v>
      </c>
      <c r="F13725" s="192" t="s">
        <v>29797</v>
      </c>
      <c r="G13725" s="192" t="s">
        <v>29797</v>
      </c>
      <c r="H13725" s="192" t="s">
        <v>29797</v>
      </c>
      <c r="I13725" s="192" t="s">
        <v>29797</v>
      </c>
      <c r="J13725" s="192" t="s">
        <v>29797</v>
      </c>
      <c r="K13725" s="192" t="s">
        <v>29797</v>
      </c>
      <c r="L13725" s="192" t="s">
        <v>1446</v>
      </c>
    </row>
    <row r="13726" spans="1:12" ht="15" x14ac:dyDescent="0.25">
      <c r="A13726" s="189" t="s">
        <v>29336</v>
      </c>
      <c r="B13726" s="190" t="s">
        <v>2493</v>
      </c>
      <c r="C13726" s="190" t="s">
        <v>29797</v>
      </c>
      <c r="D13726" s="190" t="s">
        <v>29797</v>
      </c>
      <c r="E13726" s="190" t="s">
        <v>29797</v>
      </c>
      <c r="F13726" s="190" t="s">
        <v>29797</v>
      </c>
      <c r="G13726" s="190" t="s">
        <v>29797</v>
      </c>
      <c r="H13726" s="190" t="s">
        <v>29797</v>
      </c>
      <c r="I13726" s="190" t="s">
        <v>29797</v>
      </c>
      <c r="J13726" s="190" t="s">
        <v>29797</v>
      </c>
      <c r="K13726" s="190" t="s">
        <v>29797</v>
      </c>
      <c r="L13726" s="190" t="s">
        <v>1446</v>
      </c>
    </row>
    <row r="13727" spans="1:12" ht="15" x14ac:dyDescent="0.25">
      <c r="A13727" s="191" t="s">
        <v>29337</v>
      </c>
      <c r="B13727" s="192" t="s">
        <v>2494</v>
      </c>
      <c r="C13727" s="192" t="s">
        <v>29797</v>
      </c>
      <c r="D13727" s="192" t="s">
        <v>29797</v>
      </c>
      <c r="E13727" s="192" t="s">
        <v>29797</v>
      </c>
      <c r="F13727" s="192" t="s">
        <v>29797</v>
      </c>
      <c r="G13727" s="192" t="s">
        <v>29797</v>
      </c>
      <c r="H13727" s="192" t="s">
        <v>29797</v>
      </c>
      <c r="I13727" s="192" t="s">
        <v>29797</v>
      </c>
      <c r="J13727" s="192" t="s">
        <v>29797</v>
      </c>
      <c r="K13727" s="192" t="s">
        <v>29797</v>
      </c>
      <c r="L13727" s="192" t="s">
        <v>1446</v>
      </c>
    </row>
    <row r="13728" spans="1:12" ht="15" x14ac:dyDescent="0.25">
      <c r="A13728" s="189" t="s">
        <v>29338</v>
      </c>
      <c r="B13728" s="190" t="s">
        <v>22459</v>
      </c>
      <c r="C13728" s="190" t="s">
        <v>29797</v>
      </c>
      <c r="D13728" s="190" t="s">
        <v>29797</v>
      </c>
      <c r="E13728" s="190" t="s">
        <v>29797</v>
      </c>
      <c r="F13728" s="190" t="s">
        <v>29797</v>
      </c>
      <c r="G13728" s="190" t="s">
        <v>29797</v>
      </c>
      <c r="H13728" s="190" t="s">
        <v>29797</v>
      </c>
      <c r="I13728" s="190" t="s">
        <v>29797</v>
      </c>
      <c r="J13728" s="190" t="s">
        <v>29797</v>
      </c>
      <c r="K13728" s="190" t="s">
        <v>29797</v>
      </c>
      <c r="L13728" s="190" t="s">
        <v>1446</v>
      </c>
    </row>
    <row r="13729" spans="1:12" ht="15" x14ac:dyDescent="0.25">
      <c r="A13729" s="191" t="s">
        <v>13977</v>
      </c>
      <c r="B13729" s="192" t="s">
        <v>13978</v>
      </c>
      <c r="C13729" s="192" t="s">
        <v>29797</v>
      </c>
      <c r="D13729" s="192" t="s">
        <v>29797</v>
      </c>
      <c r="E13729" s="192" t="s">
        <v>29797</v>
      </c>
      <c r="F13729" s="192" t="s">
        <v>29797</v>
      </c>
      <c r="G13729" s="192" t="s">
        <v>29797</v>
      </c>
      <c r="H13729" s="192" t="s">
        <v>29797</v>
      </c>
      <c r="I13729" s="192" t="s">
        <v>29797</v>
      </c>
      <c r="J13729" s="192" t="s">
        <v>29821</v>
      </c>
      <c r="K13729" s="192" t="s">
        <v>5062</v>
      </c>
      <c r="L13729" s="192" t="s">
        <v>1447</v>
      </c>
    </row>
    <row r="13730" spans="1:12" ht="15" x14ac:dyDescent="0.25">
      <c r="A13730" s="189" t="s">
        <v>13979</v>
      </c>
      <c r="B13730" s="190" t="s">
        <v>11003</v>
      </c>
      <c r="C13730" s="190" t="s">
        <v>29797</v>
      </c>
      <c r="D13730" s="190" t="s">
        <v>29797</v>
      </c>
      <c r="E13730" s="190" t="s">
        <v>29797</v>
      </c>
      <c r="F13730" s="190" t="s">
        <v>29797</v>
      </c>
      <c r="G13730" s="190" t="s">
        <v>29797</v>
      </c>
      <c r="H13730" s="190" t="s">
        <v>31374</v>
      </c>
      <c r="I13730" s="190" t="s">
        <v>30278</v>
      </c>
      <c r="J13730" s="190" t="s">
        <v>29821</v>
      </c>
      <c r="K13730" s="190" t="s">
        <v>5062</v>
      </c>
      <c r="L13730" s="190" t="s">
        <v>1447</v>
      </c>
    </row>
    <row r="13731" spans="1:12" ht="15" x14ac:dyDescent="0.25">
      <c r="A13731" s="191" t="s">
        <v>11004</v>
      </c>
      <c r="B13731" s="192" t="s">
        <v>11005</v>
      </c>
      <c r="C13731" s="192" t="s">
        <v>29797</v>
      </c>
      <c r="D13731" s="192" t="s">
        <v>29797</v>
      </c>
      <c r="E13731" s="192" t="s">
        <v>29797</v>
      </c>
      <c r="F13731" s="192" t="s">
        <v>29797</v>
      </c>
      <c r="G13731" s="192" t="s">
        <v>29797</v>
      </c>
      <c r="H13731" s="192" t="s">
        <v>32331</v>
      </c>
      <c r="I13731" s="192" t="s">
        <v>32332</v>
      </c>
      <c r="J13731" s="192" t="s">
        <v>31379</v>
      </c>
      <c r="K13731" s="192" t="s">
        <v>8059</v>
      </c>
      <c r="L13731" s="192" t="s">
        <v>1447</v>
      </c>
    </row>
    <row r="13732" spans="1:12" ht="15" x14ac:dyDescent="0.25">
      <c r="A13732" s="189" t="s">
        <v>11006</v>
      </c>
      <c r="B13732" s="190" t="s">
        <v>11007</v>
      </c>
      <c r="C13732" s="190" t="s">
        <v>29797</v>
      </c>
      <c r="D13732" s="190" t="s">
        <v>29797</v>
      </c>
      <c r="E13732" s="190" t="s">
        <v>29797</v>
      </c>
      <c r="F13732" s="190" t="s">
        <v>29797</v>
      </c>
      <c r="G13732" s="190" t="s">
        <v>29797</v>
      </c>
      <c r="H13732" s="190" t="s">
        <v>31366</v>
      </c>
      <c r="I13732" s="190" t="s">
        <v>31367</v>
      </c>
      <c r="J13732" s="190" t="s">
        <v>29821</v>
      </c>
      <c r="K13732" s="190" t="s">
        <v>5062</v>
      </c>
      <c r="L13732" s="190" t="s">
        <v>1447</v>
      </c>
    </row>
    <row r="13733" spans="1:12" ht="15" x14ac:dyDescent="0.25">
      <c r="A13733" s="191" t="s">
        <v>11008</v>
      </c>
      <c r="B13733" s="192" t="s">
        <v>11009</v>
      </c>
      <c r="C13733" s="192" t="s">
        <v>29797</v>
      </c>
      <c r="D13733" s="192" t="s">
        <v>29797</v>
      </c>
      <c r="E13733" s="192" t="s">
        <v>29797</v>
      </c>
      <c r="F13733" s="192" t="s">
        <v>29797</v>
      </c>
      <c r="G13733" s="192" t="s">
        <v>29797</v>
      </c>
      <c r="H13733" s="192" t="s">
        <v>29797</v>
      </c>
      <c r="I13733" s="192" t="s">
        <v>29797</v>
      </c>
      <c r="J13733" s="192" t="s">
        <v>29821</v>
      </c>
      <c r="K13733" s="192" t="s">
        <v>5062</v>
      </c>
      <c r="L13733" s="192" t="s">
        <v>1447</v>
      </c>
    </row>
    <row r="13734" spans="1:12" ht="15" x14ac:dyDescent="0.25">
      <c r="A13734" s="189" t="s">
        <v>11010</v>
      </c>
      <c r="B13734" s="190" t="s">
        <v>11011</v>
      </c>
      <c r="C13734" s="190" t="s">
        <v>29797</v>
      </c>
      <c r="D13734" s="190" t="s">
        <v>29797</v>
      </c>
      <c r="E13734" s="190" t="s">
        <v>29797</v>
      </c>
      <c r="F13734" s="190" t="s">
        <v>29797</v>
      </c>
      <c r="G13734" s="190" t="s">
        <v>29797</v>
      </c>
      <c r="H13734" s="190" t="s">
        <v>29797</v>
      </c>
      <c r="I13734" s="190" t="s">
        <v>29797</v>
      </c>
      <c r="J13734" s="190" t="s">
        <v>29821</v>
      </c>
      <c r="K13734" s="190" t="s">
        <v>5062</v>
      </c>
      <c r="L13734" s="190" t="s">
        <v>1447</v>
      </c>
    </row>
    <row r="13735" spans="1:12" ht="15" x14ac:dyDescent="0.25">
      <c r="A13735" s="191" t="s">
        <v>18592</v>
      </c>
      <c r="B13735" s="192" t="s">
        <v>22460</v>
      </c>
      <c r="C13735" s="192" t="s">
        <v>29797</v>
      </c>
      <c r="D13735" s="192" t="s">
        <v>29797</v>
      </c>
      <c r="E13735" s="192" t="s">
        <v>29797</v>
      </c>
      <c r="F13735" s="192" t="s">
        <v>29797</v>
      </c>
      <c r="G13735" s="192" t="s">
        <v>29797</v>
      </c>
      <c r="H13735" s="192" t="s">
        <v>31333</v>
      </c>
      <c r="I13735" s="192" t="s">
        <v>5073</v>
      </c>
      <c r="J13735" s="192" t="s">
        <v>31325</v>
      </c>
      <c r="K13735" s="192" t="s">
        <v>5073</v>
      </c>
      <c r="L13735" s="192" t="s">
        <v>1447</v>
      </c>
    </row>
    <row r="13736" spans="1:12" ht="15" x14ac:dyDescent="0.25">
      <c r="A13736" s="189" t="s">
        <v>11012</v>
      </c>
      <c r="B13736" s="190" t="s">
        <v>11013</v>
      </c>
      <c r="C13736" s="190" t="s">
        <v>29797</v>
      </c>
      <c r="D13736" s="190" t="s">
        <v>29797</v>
      </c>
      <c r="E13736" s="190" t="s">
        <v>29797</v>
      </c>
      <c r="F13736" s="190" t="s">
        <v>29797</v>
      </c>
      <c r="G13736" s="190" t="s">
        <v>29797</v>
      </c>
      <c r="H13736" s="190" t="s">
        <v>29797</v>
      </c>
      <c r="I13736" s="190" t="s">
        <v>29797</v>
      </c>
      <c r="J13736" s="190" t="s">
        <v>29821</v>
      </c>
      <c r="K13736" s="190" t="s">
        <v>5062</v>
      </c>
      <c r="L13736" s="190" t="s">
        <v>1447</v>
      </c>
    </row>
    <row r="13737" spans="1:12" ht="15" x14ac:dyDescent="0.25">
      <c r="A13737" s="191" t="s">
        <v>11014</v>
      </c>
      <c r="B13737" s="192" t="s">
        <v>11015</v>
      </c>
      <c r="C13737" s="192" t="s">
        <v>29797</v>
      </c>
      <c r="D13737" s="192" t="s">
        <v>29797</v>
      </c>
      <c r="E13737" s="192" t="s">
        <v>29797</v>
      </c>
      <c r="F13737" s="192" t="s">
        <v>29797</v>
      </c>
      <c r="G13737" s="192" t="s">
        <v>29797</v>
      </c>
      <c r="H13737" s="192" t="s">
        <v>31307</v>
      </c>
      <c r="I13737" s="192" t="s">
        <v>5062</v>
      </c>
      <c r="J13737" s="192" t="s">
        <v>29821</v>
      </c>
      <c r="K13737" s="192" t="s">
        <v>5062</v>
      </c>
      <c r="L13737" s="192" t="s">
        <v>1447</v>
      </c>
    </row>
    <row r="13738" spans="1:12" ht="15" x14ac:dyDescent="0.25">
      <c r="A13738" s="189" t="s">
        <v>29339</v>
      </c>
      <c r="B13738" s="190" t="s">
        <v>2495</v>
      </c>
      <c r="C13738" s="190" t="s">
        <v>29797</v>
      </c>
      <c r="D13738" s="190" t="s">
        <v>29797</v>
      </c>
      <c r="E13738" s="190" t="s">
        <v>29797</v>
      </c>
      <c r="F13738" s="190" t="s">
        <v>29797</v>
      </c>
      <c r="G13738" s="190" t="s">
        <v>29797</v>
      </c>
      <c r="H13738" s="190" t="s">
        <v>29797</v>
      </c>
      <c r="I13738" s="190" t="s">
        <v>29797</v>
      </c>
      <c r="J13738" s="190" t="s">
        <v>29797</v>
      </c>
      <c r="K13738" s="190" t="s">
        <v>29797</v>
      </c>
      <c r="L13738" s="190" t="s">
        <v>1439</v>
      </c>
    </row>
    <row r="13739" spans="1:12" ht="15" x14ac:dyDescent="0.25">
      <c r="A13739" s="191" t="s">
        <v>29340</v>
      </c>
      <c r="B13739" s="192" t="s">
        <v>11016</v>
      </c>
      <c r="C13739" s="192" t="s">
        <v>29797</v>
      </c>
      <c r="D13739" s="192" t="s">
        <v>29797</v>
      </c>
      <c r="E13739" s="192" t="s">
        <v>29797</v>
      </c>
      <c r="F13739" s="192" t="s">
        <v>29797</v>
      </c>
      <c r="G13739" s="192" t="s">
        <v>29797</v>
      </c>
      <c r="H13739" s="192" t="s">
        <v>29797</v>
      </c>
      <c r="I13739" s="192" t="s">
        <v>29797</v>
      </c>
      <c r="J13739" s="192" t="s">
        <v>29797</v>
      </c>
      <c r="K13739" s="192" t="s">
        <v>29797</v>
      </c>
      <c r="L13739" s="192" t="s">
        <v>1448</v>
      </c>
    </row>
    <row r="13740" spans="1:12" ht="15" x14ac:dyDescent="0.25">
      <c r="A13740" s="189" t="s">
        <v>11017</v>
      </c>
      <c r="B13740" s="190" t="s">
        <v>11018</v>
      </c>
      <c r="C13740" s="190" t="s">
        <v>29797</v>
      </c>
      <c r="D13740" s="190" t="s">
        <v>29797</v>
      </c>
      <c r="E13740" s="190" t="s">
        <v>29797</v>
      </c>
      <c r="F13740" s="190" t="s">
        <v>29797</v>
      </c>
      <c r="G13740" s="190" t="s">
        <v>29797</v>
      </c>
      <c r="H13740" s="190" t="s">
        <v>29797</v>
      </c>
      <c r="I13740" s="190" t="s">
        <v>29797</v>
      </c>
      <c r="J13740" s="190" t="s">
        <v>29821</v>
      </c>
      <c r="K13740" s="190" t="s">
        <v>5062</v>
      </c>
      <c r="L13740" s="190" t="s">
        <v>1447</v>
      </c>
    </row>
    <row r="13741" spans="1:12" ht="15" x14ac:dyDescent="0.25">
      <c r="A13741" s="191" t="s">
        <v>29341</v>
      </c>
      <c r="B13741" s="192" t="s">
        <v>11019</v>
      </c>
      <c r="C13741" s="192" t="s">
        <v>29797</v>
      </c>
      <c r="D13741" s="192" t="s">
        <v>29797</v>
      </c>
      <c r="E13741" s="192" t="s">
        <v>29797</v>
      </c>
      <c r="F13741" s="192" t="s">
        <v>29797</v>
      </c>
      <c r="G13741" s="192" t="s">
        <v>29797</v>
      </c>
      <c r="H13741" s="192" t="s">
        <v>29797</v>
      </c>
      <c r="I13741" s="192" t="s">
        <v>29797</v>
      </c>
      <c r="J13741" s="192" t="s">
        <v>29797</v>
      </c>
      <c r="K13741" s="192" t="s">
        <v>29797</v>
      </c>
      <c r="L13741" s="192" t="s">
        <v>1438</v>
      </c>
    </row>
    <row r="13742" spans="1:12" ht="15" x14ac:dyDescent="0.25">
      <c r="A13742" s="189" t="s">
        <v>29342</v>
      </c>
      <c r="B13742" s="190" t="s">
        <v>2496</v>
      </c>
      <c r="C13742" s="190" t="s">
        <v>29797</v>
      </c>
      <c r="D13742" s="190" t="s">
        <v>29797</v>
      </c>
      <c r="E13742" s="190" t="s">
        <v>29797</v>
      </c>
      <c r="F13742" s="190" t="s">
        <v>29797</v>
      </c>
      <c r="G13742" s="190" t="s">
        <v>29797</v>
      </c>
      <c r="H13742" s="190" t="s">
        <v>29797</v>
      </c>
      <c r="I13742" s="190" t="s">
        <v>29797</v>
      </c>
      <c r="J13742" s="190" t="s">
        <v>29797</v>
      </c>
      <c r="K13742" s="190" t="s">
        <v>29797</v>
      </c>
      <c r="L13742" s="190" t="s">
        <v>1438</v>
      </c>
    </row>
    <row r="13743" spans="1:12" ht="15" x14ac:dyDescent="0.25">
      <c r="A13743" s="191" t="s">
        <v>11020</v>
      </c>
      <c r="B13743" s="192" t="s">
        <v>11021</v>
      </c>
      <c r="C13743" s="192" t="s">
        <v>29797</v>
      </c>
      <c r="D13743" s="192" t="s">
        <v>29797</v>
      </c>
      <c r="E13743" s="192" t="s">
        <v>29797</v>
      </c>
      <c r="F13743" s="192" t="s">
        <v>29797</v>
      </c>
      <c r="G13743" s="192" t="s">
        <v>29797</v>
      </c>
      <c r="H13743" s="192" t="s">
        <v>33200</v>
      </c>
      <c r="I13743" s="192" t="s">
        <v>33201</v>
      </c>
      <c r="J13743" s="192" t="s">
        <v>31325</v>
      </c>
      <c r="K13743" s="192" t="s">
        <v>5073</v>
      </c>
      <c r="L13743" s="192" t="s">
        <v>1447</v>
      </c>
    </row>
    <row r="13744" spans="1:12" ht="15" x14ac:dyDescent="0.25">
      <c r="A13744" s="189" t="s">
        <v>29343</v>
      </c>
      <c r="B13744" s="190" t="s">
        <v>29344</v>
      </c>
      <c r="C13744" s="190" t="s">
        <v>29797</v>
      </c>
      <c r="D13744" s="190" t="s">
        <v>29797</v>
      </c>
      <c r="E13744" s="190" t="s">
        <v>31239</v>
      </c>
      <c r="F13744" s="190" t="s">
        <v>29797</v>
      </c>
      <c r="G13744" s="190" t="s">
        <v>29797</v>
      </c>
      <c r="H13744" s="190" t="s">
        <v>31439</v>
      </c>
      <c r="I13744" s="190" t="s">
        <v>1389</v>
      </c>
      <c r="J13744" s="190" t="s">
        <v>29821</v>
      </c>
      <c r="K13744" s="190" t="s">
        <v>5062</v>
      </c>
      <c r="L13744" s="190" t="s">
        <v>1447</v>
      </c>
    </row>
    <row r="13745" spans="1:12" ht="15" x14ac:dyDescent="0.25">
      <c r="A13745" s="191" t="s">
        <v>11022</v>
      </c>
      <c r="B13745" s="192" t="s">
        <v>11023</v>
      </c>
      <c r="C13745" s="192" t="s">
        <v>29797</v>
      </c>
      <c r="D13745" s="192" t="s">
        <v>29797</v>
      </c>
      <c r="E13745" s="192" t="s">
        <v>29797</v>
      </c>
      <c r="F13745" s="192" t="s">
        <v>29797</v>
      </c>
      <c r="G13745" s="192" t="s">
        <v>29797</v>
      </c>
      <c r="H13745" s="192" t="s">
        <v>32366</v>
      </c>
      <c r="I13745" s="192" t="s">
        <v>31121</v>
      </c>
      <c r="J13745" s="192" t="s">
        <v>30441</v>
      </c>
      <c r="K13745" s="192" t="s">
        <v>9190</v>
      </c>
      <c r="L13745" s="192" t="s">
        <v>1447</v>
      </c>
    </row>
    <row r="13746" spans="1:12" ht="15" x14ac:dyDescent="0.25">
      <c r="A13746" s="189" t="s">
        <v>11024</v>
      </c>
      <c r="B13746" s="190" t="s">
        <v>11025</v>
      </c>
      <c r="C13746" s="190" t="s">
        <v>29797</v>
      </c>
      <c r="D13746" s="190" t="s">
        <v>29797</v>
      </c>
      <c r="E13746" s="190" t="s">
        <v>29797</v>
      </c>
      <c r="F13746" s="190" t="s">
        <v>29797</v>
      </c>
      <c r="G13746" s="190" t="s">
        <v>29797</v>
      </c>
      <c r="H13746" s="190" t="s">
        <v>31310</v>
      </c>
      <c r="I13746" s="190" t="s">
        <v>31311</v>
      </c>
      <c r="J13746" s="190" t="s">
        <v>29821</v>
      </c>
      <c r="K13746" s="190" t="s">
        <v>5062</v>
      </c>
      <c r="L13746" s="190" t="s">
        <v>1447</v>
      </c>
    </row>
    <row r="13747" spans="1:12" ht="15" x14ac:dyDescent="0.25">
      <c r="A13747" s="191" t="s">
        <v>6961</v>
      </c>
      <c r="B13747" s="192" t="s">
        <v>2497</v>
      </c>
      <c r="C13747" s="192" t="s">
        <v>29797</v>
      </c>
      <c r="D13747" s="192" t="s">
        <v>29797</v>
      </c>
      <c r="E13747" s="192" t="s">
        <v>29797</v>
      </c>
      <c r="F13747" s="192" t="s">
        <v>29797</v>
      </c>
      <c r="G13747" s="192" t="s">
        <v>29797</v>
      </c>
      <c r="H13747" s="192" t="s">
        <v>29797</v>
      </c>
      <c r="I13747" s="192" t="s">
        <v>29797</v>
      </c>
      <c r="J13747" s="192" t="s">
        <v>29797</v>
      </c>
      <c r="K13747" s="192" t="s">
        <v>29797</v>
      </c>
      <c r="L13747" s="192" t="s">
        <v>29797</v>
      </c>
    </row>
    <row r="13748" spans="1:12" ht="15" x14ac:dyDescent="0.25">
      <c r="A13748" s="189" t="s">
        <v>11026</v>
      </c>
      <c r="B13748" s="190" t="s">
        <v>11027</v>
      </c>
      <c r="C13748" s="190" t="s">
        <v>29797</v>
      </c>
      <c r="D13748" s="190" t="s">
        <v>29797</v>
      </c>
      <c r="E13748" s="190" t="s">
        <v>29797</v>
      </c>
      <c r="F13748" s="190" t="s">
        <v>29797</v>
      </c>
      <c r="G13748" s="190" t="s">
        <v>29797</v>
      </c>
      <c r="H13748" s="190" t="s">
        <v>29797</v>
      </c>
      <c r="I13748" s="190" t="s">
        <v>29797</v>
      </c>
      <c r="J13748" s="190" t="s">
        <v>29821</v>
      </c>
      <c r="K13748" s="190" t="s">
        <v>5062</v>
      </c>
      <c r="L13748" s="190" t="s">
        <v>1447</v>
      </c>
    </row>
    <row r="13749" spans="1:12" ht="15" x14ac:dyDescent="0.25">
      <c r="A13749" s="191" t="s">
        <v>11028</v>
      </c>
      <c r="B13749" s="192" t="s">
        <v>11029</v>
      </c>
      <c r="C13749" s="192" t="s">
        <v>29797</v>
      </c>
      <c r="D13749" s="192" t="s">
        <v>29797</v>
      </c>
      <c r="E13749" s="192" t="s">
        <v>29797</v>
      </c>
      <c r="F13749" s="192" t="s">
        <v>29797</v>
      </c>
      <c r="G13749" s="192" t="s">
        <v>29797</v>
      </c>
      <c r="H13749" s="192" t="s">
        <v>29797</v>
      </c>
      <c r="I13749" s="192" t="s">
        <v>29797</v>
      </c>
      <c r="J13749" s="192" t="s">
        <v>29821</v>
      </c>
      <c r="K13749" s="192" t="s">
        <v>5062</v>
      </c>
      <c r="L13749" s="192" t="s">
        <v>1447</v>
      </c>
    </row>
    <row r="13750" spans="1:12" ht="15" x14ac:dyDescent="0.25">
      <c r="A13750" s="189" t="s">
        <v>11030</v>
      </c>
      <c r="B13750" s="190" t="s">
        <v>11031</v>
      </c>
      <c r="C13750" s="190" t="s">
        <v>29797</v>
      </c>
      <c r="D13750" s="190" t="s">
        <v>29797</v>
      </c>
      <c r="E13750" s="190" t="s">
        <v>29797</v>
      </c>
      <c r="F13750" s="190" t="s">
        <v>29797</v>
      </c>
      <c r="G13750" s="190" t="s">
        <v>29797</v>
      </c>
      <c r="H13750" s="190" t="s">
        <v>31584</v>
      </c>
      <c r="I13750" s="190" t="s">
        <v>6488</v>
      </c>
      <c r="J13750" s="190" t="s">
        <v>29821</v>
      </c>
      <c r="K13750" s="190" t="s">
        <v>5062</v>
      </c>
      <c r="L13750" s="190" t="s">
        <v>1447</v>
      </c>
    </row>
    <row r="13751" spans="1:12" ht="15" x14ac:dyDescent="0.25">
      <c r="A13751" s="191" t="s">
        <v>11032</v>
      </c>
      <c r="B13751" s="192" t="s">
        <v>11033</v>
      </c>
      <c r="C13751" s="192" t="s">
        <v>29797</v>
      </c>
      <c r="D13751" s="192" t="s">
        <v>29797</v>
      </c>
      <c r="E13751" s="192" t="s">
        <v>29797</v>
      </c>
      <c r="F13751" s="192" t="s">
        <v>29797</v>
      </c>
      <c r="G13751" s="192" t="s">
        <v>29797</v>
      </c>
      <c r="H13751" s="192" t="s">
        <v>29797</v>
      </c>
      <c r="I13751" s="192" t="s">
        <v>29797</v>
      </c>
      <c r="J13751" s="192" t="s">
        <v>31325</v>
      </c>
      <c r="K13751" s="192" t="s">
        <v>5073</v>
      </c>
      <c r="L13751" s="192" t="s">
        <v>1447</v>
      </c>
    </row>
    <row r="13752" spans="1:12" ht="15" x14ac:dyDescent="0.25">
      <c r="A13752" s="189" t="s">
        <v>11034</v>
      </c>
      <c r="B13752" s="190" t="s">
        <v>11035</v>
      </c>
      <c r="C13752" s="190" t="s">
        <v>29797</v>
      </c>
      <c r="D13752" s="190" t="s">
        <v>29797</v>
      </c>
      <c r="E13752" s="190" t="s">
        <v>29797</v>
      </c>
      <c r="F13752" s="190" t="s">
        <v>29797</v>
      </c>
      <c r="G13752" s="190" t="s">
        <v>29797</v>
      </c>
      <c r="H13752" s="190" t="s">
        <v>29797</v>
      </c>
      <c r="I13752" s="190" t="s">
        <v>29797</v>
      </c>
      <c r="J13752" s="190" t="s">
        <v>29821</v>
      </c>
      <c r="K13752" s="190" t="s">
        <v>5062</v>
      </c>
      <c r="L13752" s="190" t="s">
        <v>1447</v>
      </c>
    </row>
    <row r="13753" spans="1:12" ht="15" x14ac:dyDescent="0.25">
      <c r="A13753" s="191" t="s">
        <v>11036</v>
      </c>
      <c r="B13753" s="192" t="s">
        <v>11037</v>
      </c>
      <c r="C13753" s="192" t="s">
        <v>29797</v>
      </c>
      <c r="D13753" s="192" t="s">
        <v>29797</v>
      </c>
      <c r="E13753" s="192" t="s">
        <v>29797</v>
      </c>
      <c r="F13753" s="192" t="s">
        <v>29797</v>
      </c>
      <c r="G13753" s="192" t="s">
        <v>29797</v>
      </c>
      <c r="H13753" s="192" t="s">
        <v>31511</v>
      </c>
      <c r="I13753" s="192" t="s">
        <v>31512</v>
      </c>
      <c r="J13753" s="192" t="s">
        <v>29821</v>
      </c>
      <c r="K13753" s="192" t="s">
        <v>5062</v>
      </c>
      <c r="L13753" s="192" t="s">
        <v>1447</v>
      </c>
    </row>
    <row r="13754" spans="1:12" ht="15" x14ac:dyDescent="0.25">
      <c r="A13754" s="189" t="s">
        <v>29345</v>
      </c>
      <c r="B13754" s="190" t="s">
        <v>22461</v>
      </c>
      <c r="C13754" s="190" t="s">
        <v>29797</v>
      </c>
      <c r="D13754" s="190" t="s">
        <v>29797</v>
      </c>
      <c r="E13754" s="190" t="s">
        <v>29797</v>
      </c>
      <c r="F13754" s="190" t="s">
        <v>29797</v>
      </c>
      <c r="G13754" s="190" t="s">
        <v>29797</v>
      </c>
      <c r="H13754" s="190" t="s">
        <v>29797</v>
      </c>
      <c r="I13754" s="190" t="s">
        <v>29797</v>
      </c>
      <c r="J13754" s="190" t="s">
        <v>29797</v>
      </c>
      <c r="K13754" s="190" t="s">
        <v>29797</v>
      </c>
      <c r="L13754" s="190" t="s">
        <v>1438</v>
      </c>
    </row>
    <row r="13755" spans="1:12" ht="15" x14ac:dyDescent="0.25">
      <c r="A13755" s="191" t="s">
        <v>11038</v>
      </c>
      <c r="B13755" s="192" t="s">
        <v>11039</v>
      </c>
      <c r="C13755" s="192" t="s">
        <v>29797</v>
      </c>
      <c r="D13755" s="192" t="s">
        <v>29797</v>
      </c>
      <c r="E13755" s="192" t="s">
        <v>29797</v>
      </c>
      <c r="F13755" s="192" t="s">
        <v>29797</v>
      </c>
      <c r="G13755" s="192" t="s">
        <v>29797</v>
      </c>
      <c r="H13755" s="192" t="s">
        <v>31361</v>
      </c>
      <c r="I13755" s="192" t="s">
        <v>5062</v>
      </c>
      <c r="J13755" s="192" t="s">
        <v>29821</v>
      </c>
      <c r="K13755" s="192" t="s">
        <v>5062</v>
      </c>
      <c r="L13755" s="192" t="s">
        <v>1447</v>
      </c>
    </row>
    <row r="13756" spans="1:12" ht="15" x14ac:dyDescent="0.25">
      <c r="A13756" s="189" t="s">
        <v>29346</v>
      </c>
      <c r="B13756" s="190" t="s">
        <v>22462</v>
      </c>
      <c r="C13756" s="190" t="s">
        <v>29797</v>
      </c>
      <c r="D13756" s="190" t="s">
        <v>29797</v>
      </c>
      <c r="E13756" s="190" t="s">
        <v>29797</v>
      </c>
      <c r="F13756" s="190" t="s">
        <v>29797</v>
      </c>
      <c r="G13756" s="190" t="s">
        <v>29797</v>
      </c>
      <c r="H13756" s="190" t="s">
        <v>29797</v>
      </c>
      <c r="I13756" s="190" t="s">
        <v>29797</v>
      </c>
      <c r="J13756" s="190" t="s">
        <v>29797</v>
      </c>
      <c r="K13756" s="190" t="s">
        <v>29797</v>
      </c>
      <c r="L13756" s="190" t="s">
        <v>1439</v>
      </c>
    </row>
    <row r="13757" spans="1:12" ht="15" x14ac:dyDescent="0.25">
      <c r="A13757" s="191" t="s">
        <v>11040</v>
      </c>
      <c r="B13757" s="192" t="s">
        <v>11041</v>
      </c>
      <c r="C13757" s="192" t="s">
        <v>29797</v>
      </c>
      <c r="D13757" s="192" t="s">
        <v>29797</v>
      </c>
      <c r="E13757" s="192" t="s">
        <v>29797</v>
      </c>
      <c r="F13757" s="192" t="s">
        <v>29797</v>
      </c>
      <c r="G13757" s="192" t="s">
        <v>29797</v>
      </c>
      <c r="H13757" s="192" t="s">
        <v>31331</v>
      </c>
      <c r="I13757" s="192" t="s">
        <v>31332</v>
      </c>
      <c r="J13757" s="192" t="s">
        <v>29821</v>
      </c>
      <c r="K13757" s="192" t="s">
        <v>5062</v>
      </c>
      <c r="L13757" s="192" t="s">
        <v>1447</v>
      </c>
    </row>
    <row r="13758" spans="1:12" ht="15" x14ac:dyDescent="0.25">
      <c r="A13758" s="189" t="s">
        <v>11042</v>
      </c>
      <c r="B13758" s="190" t="s">
        <v>11043</v>
      </c>
      <c r="C13758" s="190" t="s">
        <v>29797</v>
      </c>
      <c r="D13758" s="190" t="s">
        <v>29797</v>
      </c>
      <c r="E13758" s="190" t="s">
        <v>29797</v>
      </c>
      <c r="F13758" s="190" t="s">
        <v>29797</v>
      </c>
      <c r="G13758" s="190" t="s">
        <v>29797</v>
      </c>
      <c r="H13758" s="190" t="s">
        <v>31546</v>
      </c>
      <c r="I13758" s="190" t="s">
        <v>31547</v>
      </c>
      <c r="J13758" s="190" t="s">
        <v>29821</v>
      </c>
      <c r="K13758" s="190" t="s">
        <v>5062</v>
      </c>
      <c r="L13758" s="190" t="s">
        <v>1447</v>
      </c>
    </row>
    <row r="13759" spans="1:12" ht="15" x14ac:dyDescent="0.25">
      <c r="A13759" s="191" t="s">
        <v>11044</v>
      </c>
      <c r="B13759" s="192" t="s">
        <v>11045</v>
      </c>
      <c r="C13759" s="192" t="s">
        <v>29797</v>
      </c>
      <c r="D13759" s="192" t="s">
        <v>29797</v>
      </c>
      <c r="E13759" s="192" t="s">
        <v>29797</v>
      </c>
      <c r="F13759" s="192" t="s">
        <v>29797</v>
      </c>
      <c r="G13759" s="192" t="s">
        <v>29797</v>
      </c>
      <c r="H13759" s="192" t="s">
        <v>31500</v>
      </c>
      <c r="I13759" s="192" t="s">
        <v>31501</v>
      </c>
      <c r="J13759" s="192" t="s">
        <v>29821</v>
      </c>
      <c r="K13759" s="192" t="s">
        <v>5062</v>
      </c>
      <c r="L13759" s="192" t="s">
        <v>1447</v>
      </c>
    </row>
    <row r="13760" spans="1:12" ht="15" x14ac:dyDescent="0.25">
      <c r="A13760" s="189" t="s">
        <v>11046</v>
      </c>
      <c r="B13760" s="190" t="s">
        <v>11047</v>
      </c>
      <c r="C13760" s="190" t="s">
        <v>29797</v>
      </c>
      <c r="D13760" s="190" t="s">
        <v>29797</v>
      </c>
      <c r="E13760" s="190" t="s">
        <v>29797</v>
      </c>
      <c r="F13760" s="190" t="s">
        <v>29797</v>
      </c>
      <c r="G13760" s="190" t="s">
        <v>29797</v>
      </c>
      <c r="H13760" s="190" t="s">
        <v>31474</v>
      </c>
      <c r="I13760" s="190" t="s">
        <v>31475</v>
      </c>
      <c r="J13760" s="190" t="s">
        <v>29821</v>
      </c>
      <c r="K13760" s="190" t="s">
        <v>5062</v>
      </c>
      <c r="L13760" s="190" t="s">
        <v>1447</v>
      </c>
    </row>
    <row r="13761" spans="1:12" ht="15" x14ac:dyDescent="0.25">
      <c r="A13761" s="191" t="s">
        <v>29347</v>
      </c>
      <c r="B13761" s="192" t="s">
        <v>29348</v>
      </c>
      <c r="C13761" s="192" t="s">
        <v>29797</v>
      </c>
      <c r="D13761" s="192" t="s">
        <v>29797</v>
      </c>
      <c r="E13761" s="192" t="s">
        <v>29797</v>
      </c>
      <c r="F13761" s="192" t="s">
        <v>29797</v>
      </c>
      <c r="G13761" s="192" t="s">
        <v>29797</v>
      </c>
      <c r="H13761" s="192" t="s">
        <v>31383</v>
      </c>
      <c r="I13761" s="192" t="s">
        <v>1410</v>
      </c>
      <c r="J13761" s="192" t="s">
        <v>29821</v>
      </c>
      <c r="K13761" s="192" t="s">
        <v>5062</v>
      </c>
      <c r="L13761" s="192" t="s">
        <v>1447</v>
      </c>
    </row>
    <row r="13762" spans="1:12" ht="15" x14ac:dyDescent="0.25">
      <c r="A13762" s="189" t="s">
        <v>29349</v>
      </c>
      <c r="B13762" s="190" t="s">
        <v>2498</v>
      </c>
      <c r="C13762" s="190" t="s">
        <v>29797</v>
      </c>
      <c r="D13762" s="190" t="s">
        <v>29797</v>
      </c>
      <c r="E13762" s="190" t="s">
        <v>29797</v>
      </c>
      <c r="F13762" s="190" t="s">
        <v>29797</v>
      </c>
      <c r="G13762" s="190" t="s">
        <v>29797</v>
      </c>
      <c r="H13762" s="190" t="s">
        <v>29797</v>
      </c>
      <c r="I13762" s="190" t="s">
        <v>29797</v>
      </c>
      <c r="J13762" s="190" t="s">
        <v>29797</v>
      </c>
      <c r="K13762" s="190" t="s">
        <v>29797</v>
      </c>
      <c r="L13762" s="190" t="s">
        <v>1468</v>
      </c>
    </row>
    <row r="13763" spans="1:12" ht="15" x14ac:dyDescent="0.25">
      <c r="A13763" s="191" t="s">
        <v>29350</v>
      </c>
      <c r="B13763" s="192" t="s">
        <v>11048</v>
      </c>
      <c r="C13763" s="192" t="s">
        <v>29797</v>
      </c>
      <c r="D13763" s="192" t="s">
        <v>29797</v>
      </c>
      <c r="E13763" s="192" t="s">
        <v>29797</v>
      </c>
      <c r="F13763" s="192" t="s">
        <v>29797</v>
      </c>
      <c r="G13763" s="192" t="s">
        <v>29797</v>
      </c>
      <c r="H13763" s="192" t="s">
        <v>29797</v>
      </c>
      <c r="I13763" s="192" t="s">
        <v>29797</v>
      </c>
      <c r="J13763" s="192" t="s">
        <v>29797</v>
      </c>
      <c r="K13763" s="192" t="s">
        <v>29797</v>
      </c>
      <c r="L13763" s="192" t="s">
        <v>1446</v>
      </c>
    </row>
    <row r="13764" spans="1:12" ht="15" x14ac:dyDescent="0.25">
      <c r="A13764" s="189" t="s">
        <v>11049</v>
      </c>
      <c r="B13764" s="190" t="s">
        <v>11050</v>
      </c>
      <c r="C13764" s="190" t="s">
        <v>29797</v>
      </c>
      <c r="D13764" s="190" t="s">
        <v>29797</v>
      </c>
      <c r="E13764" s="190" t="s">
        <v>29797</v>
      </c>
      <c r="F13764" s="190" t="s">
        <v>29797</v>
      </c>
      <c r="G13764" s="190" t="s">
        <v>29797</v>
      </c>
      <c r="H13764" s="190" t="s">
        <v>29797</v>
      </c>
      <c r="I13764" s="190" t="s">
        <v>29797</v>
      </c>
      <c r="J13764" s="190" t="s">
        <v>29985</v>
      </c>
      <c r="K13764" s="190" t="s">
        <v>5897</v>
      </c>
      <c r="L13764" s="190" t="s">
        <v>1447</v>
      </c>
    </row>
    <row r="13765" spans="1:12" ht="15" x14ac:dyDescent="0.25">
      <c r="A13765" s="191" t="s">
        <v>11051</v>
      </c>
      <c r="B13765" s="192" t="s">
        <v>11052</v>
      </c>
      <c r="C13765" s="192" t="s">
        <v>29797</v>
      </c>
      <c r="D13765" s="192" t="s">
        <v>29797</v>
      </c>
      <c r="E13765" s="192" t="s">
        <v>29797</v>
      </c>
      <c r="F13765" s="192" t="s">
        <v>29797</v>
      </c>
      <c r="G13765" s="192" t="s">
        <v>29797</v>
      </c>
      <c r="H13765" s="192" t="s">
        <v>31340</v>
      </c>
      <c r="I13765" s="192" t="s">
        <v>1380</v>
      </c>
      <c r="J13765" s="192" t="s">
        <v>29821</v>
      </c>
      <c r="K13765" s="192" t="s">
        <v>5062</v>
      </c>
      <c r="L13765" s="192" t="s">
        <v>1447</v>
      </c>
    </row>
    <row r="13766" spans="1:12" ht="15" x14ac:dyDescent="0.25">
      <c r="A13766" s="189" t="s">
        <v>29351</v>
      </c>
      <c r="B13766" s="190" t="s">
        <v>2499</v>
      </c>
      <c r="C13766" s="190" t="s">
        <v>29797</v>
      </c>
      <c r="D13766" s="190" t="s">
        <v>29797</v>
      </c>
      <c r="E13766" s="190" t="s">
        <v>29797</v>
      </c>
      <c r="F13766" s="190" t="s">
        <v>29797</v>
      </c>
      <c r="G13766" s="190" t="s">
        <v>29797</v>
      </c>
      <c r="H13766" s="190" t="s">
        <v>29797</v>
      </c>
      <c r="I13766" s="190" t="s">
        <v>29797</v>
      </c>
      <c r="J13766" s="190" t="s">
        <v>29797</v>
      </c>
      <c r="K13766" s="190" t="s">
        <v>29797</v>
      </c>
      <c r="L13766" s="190" t="s">
        <v>1464</v>
      </c>
    </row>
    <row r="13767" spans="1:12" ht="15" x14ac:dyDescent="0.25">
      <c r="A13767" s="191" t="s">
        <v>29352</v>
      </c>
      <c r="B13767" s="192" t="s">
        <v>2500</v>
      </c>
      <c r="C13767" s="192" t="s">
        <v>29797</v>
      </c>
      <c r="D13767" s="192" t="s">
        <v>29797</v>
      </c>
      <c r="E13767" s="192" t="s">
        <v>29797</v>
      </c>
      <c r="F13767" s="192" t="s">
        <v>29797</v>
      </c>
      <c r="G13767" s="192" t="s">
        <v>29797</v>
      </c>
      <c r="H13767" s="192" t="s">
        <v>29797</v>
      </c>
      <c r="I13767" s="192" t="s">
        <v>29797</v>
      </c>
      <c r="J13767" s="192" t="s">
        <v>29797</v>
      </c>
      <c r="K13767" s="192" t="s">
        <v>29797</v>
      </c>
      <c r="L13767" s="192" t="s">
        <v>1442</v>
      </c>
    </row>
    <row r="13768" spans="1:12" ht="15" x14ac:dyDescent="0.25">
      <c r="A13768" s="189" t="s">
        <v>29353</v>
      </c>
      <c r="B13768" s="190" t="s">
        <v>11053</v>
      </c>
      <c r="C13768" s="190" t="s">
        <v>29797</v>
      </c>
      <c r="D13768" s="190" t="s">
        <v>29797</v>
      </c>
      <c r="E13768" s="190" t="s">
        <v>29797</v>
      </c>
      <c r="F13768" s="190" t="s">
        <v>29797</v>
      </c>
      <c r="G13768" s="190" t="s">
        <v>29797</v>
      </c>
      <c r="H13768" s="190" t="s">
        <v>29797</v>
      </c>
      <c r="I13768" s="190" t="s">
        <v>29797</v>
      </c>
      <c r="J13768" s="190" t="s">
        <v>29797</v>
      </c>
      <c r="K13768" s="190" t="s">
        <v>29797</v>
      </c>
      <c r="L13768" s="190" t="s">
        <v>1446</v>
      </c>
    </row>
    <row r="13769" spans="1:12" ht="15" x14ac:dyDescent="0.25">
      <c r="A13769" s="191" t="s">
        <v>29354</v>
      </c>
      <c r="B13769" s="192" t="s">
        <v>2501</v>
      </c>
      <c r="C13769" s="192" t="s">
        <v>29797</v>
      </c>
      <c r="D13769" s="192" t="s">
        <v>29797</v>
      </c>
      <c r="E13769" s="192" t="s">
        <v>29797</v>
      </c>
      <c r="F13769" s="192" t="s">
        <v>29797</v>
      </c>
      <c r="G13769" s="192" t="s">
        <v>29797</v>
      </c>
      <c r="H13769" s="192" t="s">
        <v>29797</v>
      </c>
      <c r="I13769" s="192" t="s">
        <v>29797</v>
      </c>
      <c r="J13769" s="192" t="s">
        <v>29797</v>
      </c>
      <c r="K13769" s="192" t="s">
        <v>29797</v>
      </c>
      <c r="L13769" s="192" t="s">
        <v>1465</v>
      </c>
    </row>
    <row r="13770" spans="1:12" ht="15" x14ac:dyDescent="0.25">
      <c r="A13770" s="189" t="s">
        <v>6962</v>
      </c>
      <c r="B13770" s="190" t="s">
        <v>2502</v>
      </c>
      <c r="C13770" s="190" t="s">
        <v>29797</v>
      </c>
      <c r="D13770" s="190" t="s">
        <v>29797</v>
      </c>
      <c r="E13770" s="190" t="s">
        <v>29797</v>
      </c>
      <c r="F13770" s="190" t="s">
        <v>29797</v>
      </c>
      <c r="G13770" s="190" t="s">
        <v>29797</v>
      </c>
      <c r="H13770" s="190" t="s">
        <v>31616</v>
      </c>
      <c r="I13770" s="190" t="s">
        <v>31617</v>
      </c>
      <c r="J13770" s="190" t="s">
        <v>31325</v>
      </c>
      <c r="K13770" s="190" t="s">
        <v>5073</v>
      </c>
      <c r="L13770" s="190" t="s">
        <v>1447</v>
      </c>
    </row>
    <row r="13771" spans="1:12" ht="15" x14ac:dyDescent="0.25">
      <c r="A13771" s="191" t="s">
        <v>29355</v>
      </c>
      <c r="B13771" s="192" t="s">
        <v>22463</v>
      </c>
      <c r="C13771" s="192" t="s">
        <v>29797</v>
      </c>
      <c r="D13771" s="192" t="s">
        <v>29797</v>
      </c>
      <c r="E13771" s="192" t="s">
        <v>29797</v>
      </c>
      <c r="F13771" s="192" t="s">
        <v>29797</v>
      </c>
      <c r="G13771" s="192" t="s">
        <v>29797</v>
      </c>
      <c r="H13771" s="192" t="s">
        <v>29797</v>
      </c>
      <c r="I13771" s="192" t="s">
        <v>29797</v>
      </c>
      <c r="J13771" s="192" t="s">
        <v>29797</v>
      </c>
      <c r="K13771" s="192" t="s">
        <v>29797</v>
      </c>
      <c r="L13771" s="192" t="s">
        <v>29797</v>
      </c>
    </row>
    <row r="13772" spans="1:12" ht="15" x14ac:dyDescent="0.25">
      <c r="A13772" s="189" t="s">
        <v>29356</v>
      </c>
      <c r="B13772" s="190" t="s">
        <v>2503</v>
      </c>
      <c r="C13772" s="190" t="s">
        <v>29797</v>
      </c>
      <c r="D13772" s="190" t="s">
        <v>29797</v>
      </c>
      <c r="E13772" s="190" t="s">
        <v>29797</v>
      </c>
      <c r="F13772" s="190" t="s">
        <v>29797</v>
      </c>
      <c r="G13772" s="190" t="s">
        <v>29797</v>
      </c>
      <c r="H13772" s="190" t="s">
        <v>29797</v>
      </c>
      <c r="I13772" s="190" t="s">
        <v>29797</v>
      </c>
      <c r="J13772" s="190" t="s">
        <v>29797</v>
      </c>
      <c r="K13772" s="190" t="s">
        <v>29797</v>
      </c>
      <c r="L13772" s="190" t="s">
        <v>1465</v>
      </c>
    </row>
    <row r="13773" spans="1:12" ht="15" x14ac:dyDescent="0.25">
      <c r="A13773" s="191" t="s">
        <v>6963</v>
      </c>
      <c r="B13773" s="192" t="s">
        <v>2504</v>
      </c>
      <c r="C13773" s="192" t="s">
        <v>29797</v>
      </c>
      <c r="D13773" s="192" t="s">
        <v>29797</v>
      </c>
      <c r="E13773" s="192" t="s">
        <v>29797</v>
      </c>
      <c r="F13773" s="192" t="s">
        <v>29797</v>
      </c>
      <c r="G13773" s="192" t="s">
        <v>29797</v>
      </c>
      <c r="H13773" s="192" t="s">
        <v>32128</v>
      </c>
      <c r="I13773" s="192" t="s">
        <v>5078</v>
      </c>
      <c r="J13773" s="192" t="s">
        <v>29826</v>
      </c>
      <c r="K13773" s="192" t="s">
        <v>5078</v>
      </c>
      <c r="L13773" s="192" t="s">
        <v>1447</v>
      </c>
    </row>
    <row r="13774" spans="1:12" ht="15" x14ac:dyDescent="0.25">
      <c r="A13774" s="189" t="s">
        <v>11054</v>
      </c>
      <c r="B13774" s="190" t="s">
        <v>11055</v>
      </c>
      <c r="C13774" s="190" t="s">
        <v>29797</v>
      </c>
      <c r="D13774" s="190" t="s">
        <v>29797</v>
      </c>
      <c r="E13774" s="190" t="s">
        <v>29797</v>
      </c>
      <c r="F13774" s="190" t="s">
        <v>29797</v>
      </c>
      <c r="G13774" s="190" t="s">
        <v>29797</v>
      </c>
      <c r="H13774" s="190" t="s">
        <v>29797</v>
      </c>
      <c r="I13774" s="190" t="s">
        <v>29797</v>
      </c>
      <c r="J13774" s="190" t="s">
        <v>29797</v>
      </c>
      <c r="K13774" s="190" t="s">
        <v>29797</v>
      </c>
      <c r="L13774" s="190" t="s">
        <v>29797</v>
      </c>
    </row>
    <row r="13775" spans="1:12" ht="15" x14ac:dyDescent="0.25">
      <c r="A13775" s="191" t="s">
        <v>29357</v>
      </c>
      <c r="B13775" s="192" t="s">
        <v>11056</v>
      </c>
      <c r="C13775" s="192" t="s">
        <v>29797</v>
      </c>
      <c r="D13775" s="192" t="s">
        <v>29797</v>
      </c>
      <c r="E13775" s="192" t="s">
        <v>29797</v>
      </c>
      <c r="F13775" s="192" t="s">
        <v>29797</v>
      </c>
      <c r="G13775" s="192" t="s">
        <v>29797</v>
      </c>
      <c r="H13775" s="192" t="s">
        <v>29797</v>
      </c>
      <c r="I13775" s="192" t="s">
        <v>29797</v>
      </c>
      <c r="J13775" s="192" t="s">
        <v>29797</v>
      </c>
      <c r="K13775" s="192" t="s">
        <v>29797</v>
      </c>
      <c r="L13775" s="192" t="s">
        <v>1469</v>
      </c>
    </row>
    <row r="13776" spans="1:12" ht="15" x14ac:dyDescent="0.25">
      <c r="A13776" s="189" t="s">
        <v>11057</v>
      </c>
      <c r="B13776" s="190" t="s">
        <v>11058</v>
      </c>
      <c r="C13776" s="190" t="s">
        <v>29797</v>
      </c>
      <c r="D13776" s="190" t="s">
        <v>29797</v>
      </c>
      <c r="E13776" s="190" t="s">
        <v>29797</v>
      </c>
      <c r="F13776" s="190" t="s">
        <v>29797</v>
      </c>
      <c r="G13776" s="190" t="s">
        <v>29797</v>
      </c>
      <c r="H13776" s="190" t="s">
        <v>33433</v>
      </c>
      <c r="I13776" s="190" t="s">
        <v>33434</v>
      </c>
      <c r="J13776" s="190" t="s">
        <v>31379</v>
      </c>
      <c r="K13776" s="190" t="s">
        <v>8059</v>
      </c>
      <c r="L13776" s="190" t="s">
        <v>1447</v>
      </c>
    </row>
    <row r="13777" spans="1:12" ht="15" x14ac:dyDescent="0.25">
      <c r="A13777" s="191" t="s">
        <v>11059</v>
      </c>
      <c r="B13777" s="192" t="s">
        <v>11060</v>
      </c>
      <c r="C13777" s="192" t="s">
        <v>29797</v>
      </c>
      <c r="D13777" s="192" t="s">
        <v>29797</v>
      </c>
      <c r="E13777" s="192" t="s">
        <v>29797</v>
      </c>
      <c r="F13777" s="192" t="s">
        <v>29797</v>
      </c>
      <c r="G13777" s="192" t="s">
        <v>29797</v>
      </c>
      <c r="H13777" s="192" t="s">
        <v>31337</v>
      </c>
      <c r="I13777" s="192" t="s">
        <v>31338</v>
      </c>
      <c r="J13777" s="192" t="s">
        <v>29821</v>
      </c>
      <c r="K13777" s="192" t="s">
        <v>5062</v>
      </c>
      <c r="L13777" s="192" t="s">
        <v>1447</v>
      </c>
    </row>
    <row r="13778" spans="1:12" ht="15" x14ac:dyDescent="0.25">
      <c r="A13778" s="189" t="s">
        <v>11061</v>
      </c>
      <c r="B13778" s="190" t="s">
        <v>11062</v>
      </c>
      <c r="C13778" s="190" t="s">
        <v>29797</v>
      </c>
      <c r="D13778" s="190" t="s">
        <v>29797</v>
      </c>
      <c r="E13778" s="190" t="s">
        <v>29797</v>
      </c>
      <c r="F13778" s="190" t="s">
        <v>29797</v>
      </c>
      <c r="G13778" s="190" t="s">
        <v>29797</v>
      </c>
      <c r="H13778" s="190" t="s">
        <v>32195</v>
      </c>
      <c r="I13778" s="190" t="s">
        <v>32196</v>
      </c>
      <c r="J13778" s="190" t="s">
        <v>29821</v>
      </c>
      <c r="K13778" s="190" t="s">
        <v>5062</v>
      </c>
      <c r="L13778" s="190" t="s">
        <v>1447</v>
      </c>
    </row>
    <row r="13779" spans="1:12" ht="15" x14ac:dyDescent="0.25">
      <c r="A13779" s="191" t="s">
        <v>11063</v>
      </c>
      <c r="B13779" s="192" t="s">
        <v>11064</v>
      </c>
      <c r="C13779" s="192" t="s">
        <v>29797</v>
      </c>
      <c r="D13779" s="192" t="s">
        <v>29797</v>
      </c>
      <c r="E13779" s="192" t="s">
        <v>29797</v>
      </c>
      <c r="F13779" s="192" t="s">
        <v>29797</v>
      </c>
      <c r="G13779" s="192" t="s">
        <v>29797</v>
      </c>
      <c r="H13779" s="192" t="s">
        <v>33435</v>
      </c>
      <c r="I13779" s="192" t="s">
        <v>33436</v>
      </c>
      <c r="J13779" s="192" t="s">
        <v>30006</v>
      </c>
      <c r="K13779" s="192" t="s">
        <v>4718</v>
      </c>
      <c r="L13779" s="192" t="s">
        <v>1447</v>
      </c>
    </row>
    <row r="13780" spans="1:12" ht="15" x14ac:dyDescent="0.25">
      <c r="A13780" s="189" t="s">
        <v>6964</v>
      </c>
      <c r="B13780" s="190" t="s">
        <v>2505</v>
      </c>
      <c r="C13780" s="190" t="s">
        <v>29797</v>
      </c>
      <c r="D13780" s="190" t="s">
        <v>29797</v>
      </c>
      <c r="E13780" s="190" t="s">
        <v>29797</v>
      </c>
      <c r="F13780" s="190" t="s">
        <v>29797</v>
      </c>
      <c r="G13780" s="190" t="s">
        <v>29797</v>
      </c>
      <c r="H13780" s="190" t="s">
        <v>29797</v>
      </c>
      <c r="I13780" s="190" t="s">
        <v>29797</v>
      </c>
      <c r="J13780" s="190" t="s">
        <v>31347</v>
      </c>
      <c r="K13780" s="190" t="s">
        <v>31348</v>
      </c>
      <c r="L13780" s="190" t="s">
        <v>33516</v>
      </c>
    </row>
    <row r="13781" spans="1:12" ht="15" x14ac:dyDescent="0.25">
      <c r="A13781" s="191" t="s">
        <v>14609</v>
      </c>
      <c r="B13781" s="192" t="s">
        <v>14610</v>
      </c>
      <c r="C13781" s="192" t="s">
        <v>29797</v>
      </c>
      <c r="D13781" s="192" t="s">
        <v>29797</v>
      </c>
      <c r="E13781" s="192" t="s">
        <v>29797</v>
      </c>
      <c r="F13781" s="192" t="s">
        <v>29797</v>
      </c>
      <c r="G13781" s="192" t="s">
        <v>29797</v>
      </c>
      <c r="H13781" s="192" t="s">
        <v>33437</v>
      </c>
      <c r="I13781" s="192" t="s">
        <v>33438</v>
      </c>
      <c r="J13781" s="192" t="s">
        <v>30441</v>
      </c>
      <c r="K13781" s="192" t="s">
        <v>9190</v>
      </c>
      <c r="L13781" s="192" t="s">
        <v>1447</v>
      </c>
    </row>
    <row r="13782" spans="1:12" ht="15" x14ac:dyDescent="0.25">
      <c r="A13782" s="189" t="s">
        <v>11065</v>
      </c>
      <c r="B13782" s="190" t="s">
        <v>11066</v>
      </c>
      <c r="C13782" s="190" t="s">
        <v>29797</v>
      </c>
      <c r="D13782" s="190" t="s">
        <v>29797</v>
      </c>
      <c r="E13782" s="190" t="s">
        <v>29797</v>
      </c>
      <c r="F13782" s="190" t="s">
        <v>29797</v>
      </c>
      <c r="G13782" s="190" t="s">
        <v>29797</v>
      </c>
      <c r="H13782" s="190" t="s">
        <v>31511</v>
      </c>
      <c r="I13782" s="190" t="s">
        <v>31512</v>
      </c>
      <c r="J13782" s="190" t="s">
        <v>29821</v>
      </c>
      <c r="K13782" s="190" t="s">
        <v>5062</v>
      </c>
      <c r="L13782" s="190" t="s">
        <v>1447</v>
      </c>
    </row>
    <row r="13783" spans="1:12" ht="15" x14ac:dyDescent="0.25">
      <c r="A13783" s="191" t="s">
        <v>6965</v>
      </c>
      <c r="B13783" s="192" t="s">
        <v>2506</v>
      </c>
      <c r="C13783" s="192" t="s">
        <v>29797</v>
      </c>
      <c r="D13783" s="192" t="s">
        <v>29797</v>
      </c>
      <c r="E13783" s="192" t="s">
        <v>29797</v>
      </c>
      <c r="F13783" s="192" t="s">
        <v>29797</v>
      </c>
      <c r="G13783" s="192" t="s">
        <v>29797</v>
      </c>
      <c r="H13783" s="192" t="s">
        <v>29797</v>
      </c>
      <c r="I13783" s="192" t="s">
        <v>29797</v>
      </c>
      <c r="J13783" s="192" t="s">
        <v>29797</v>
      </c>
      <c r="K13783" s="192" t="s">
        <v>29797</v>
      </c>
      <c r="L13783" s="192" t="s">
        <v>29797</v>
      </c>
    </row>
    <row r="13784" spans="1:12" ht="15" x14ac:dyDescent="0.25">
      <c r="A13784" s="189" t="s">
        <v>18593</v>
      </c>
      <c r="B13784" s="190" t="s">
        <v>22464</v>
      </c>
      <c r="C13784" s="190" t="s">
        <v>29797</v>
      </c>
      <c r="D13784" s="190" t="s">
        <v>29797</v>
      </c>
      <c r="E13784" s="190" t="s">
        <v>29797</v>
      </c>
      <c r="F13784" s="190" t="s">
        <v>29797</v>
      </c>
      <c r="G13784" s="190" t="s">
        <v>29797</v>
      </c>
      <c r="H13784" s="190" t="s">
        <v>29797</v>
      </c>
      <c r="I13784" s="190" t="s">
        <v>29797</v>
      </c>
      <c r="J13784" s="190" t="s">
        <v>29797</v>
      </c>
      <c r="K13784" s="190" t="s">
        <v>29797</v>
      </c>
      <c r="L13784" s="190" t="s">
        <v>29797</v>
      </c>
    </row>
    <row r="13785" spans="1:12" ht="15" x14ac:dyDescent="0.25">
      <c r="A13785" s="191" t="s">
        <v>11067</v>
      </c>
      <c r="B13785" s="192" t="s">
        <v>11068</v>
      </c>
      <c r="C13785" s="192" t="s">
        <v>29797</v>
      </c>
      <c r="D13785" s="192" t="s">
        <v>29797</v>
      </c>
      <c r="E13785" s="192" t="s">
        <v>29797</v>
      </c>
      <c r="F13785" s="192" t="s">
        <v>29797</v>
      </c>
      <c r="G13785" s="192" t="s">
        <v>29797</v>
      </c>
      <c r="H13785" s="192" t="s">
        <v>31560</v>
      </c>
      <c r="I13785" s="192" t="s">
        <v>5073</v>
      </c>
      <c r="J13785" s="192" t="s">
        <v>31325</v>
      </c>
      <c r="K13785" s="192" t="s">
        <v>5073</v>
      </c>
      <c r="L13785" s="192" t="s">
        <v>1447</v>
      </c>
    </row>
    <row r="13786" spans="1:12" ht="15" x14ac:dyDescent="0.25">
      <c r="A13786" s="189" t="s">
        <v>11069</v>
      </c>
      <c r="B13786" s="190" t="s">
        <v>11070</v>
      </c>
      <c r="C13786" s="190" t="s">
        <v>29797</v>
      </c>
      <c r="D13786" s="190" t="s">
        <v>29797</v>
      </c>
      <c r="E13786" s="190" t="s">
        <v>29797</v>
      </c>
      <c r="F13786" s="190" t="s">
        <v>29797</v>
      </c>
      <c r="G13786" s="190" t="s">
        <v>29797</v>
      </c>
      <c r="H13786" s="190" t="s">
        <v>29797</v>
      </c>
      <c r="I13786" s="190" t="s">
        <v>29797</v>
      </c>
      <c r="J13786" s="190" t="s">
        <v>29821</v>
      </c>
      <c r="K13786" s="190" t="s">
        <v>5062</v>
      </c>
      <c r="L13786" s="190" t="s">
        <v>1447</v>
      </c>
    </row>
    <row r="13787" spans="1:12" ht="15" x14ac:dyDescent="0.25">
      <c r="A13787" s="191" t="s">
        <v>29358</v>
      </c>
      <c r="B13787" s="192" t="s">
        <v>29359</v>
      </c>
      <c r="C13787" s="192" t="s">
        <v>29797</v>
      </c>
      <c r="D13787" s="192" t="s">
        <v>29797</v>
      </c>
      <c r="E13787" s="192" t="s">
        <v>29797</v>
      </c>
      <c r="F13787" s="192" t="s">
        <v>29797</v>
      </c>
      <c r="G13787" s="192" t="s">
        <v>29797</v>
      </c>
      <c r="H13787" s="192" t="s">
        <v>29797</v>
      </c>
      <c r="I13787" s="192" t="s">
        <v>29797</v>
      </c>
      <c r="J13787" s="192" t="s">
        <v>29797</v>
      </c>
      <c r="K13787" s="192" t="s">
        <v>29797</v>
      </c>
      <c r="L13787" s="192" t="s">
        <v>29797</v>
      </c>
    </row>
    <row r="13788" spans="1:12" ht="15" x14ac:dyDescent="0.25">
      <c r="A13788" s="189" t="s">
        <v>18594</v>
      </c>
      <c r="B13788" s="190" t="s">
        <v>22465</v>
      </c>
      <c r="C13788" s="190" t="s">
        <v>29797</v>
      </c>
      <c r="D13788" s="190" t="s">
        <v>29797</v>
      </c>
      <c r="E13788" s="190" t="s">
        <v>29797</v>
      </c>
      <c r="F13788" s="190" t="s">
        <v>29797</v>
      </c>
      <c r="G13788" s="190" t="s">
        <v>29797</v>
      </c>
      <c r="H13788" s="190" t="s">
        <v>31710</v>
      </c>
      <c r="I13788" s="190" t="s">
        <v>31711</v>
      </c>
      <c r="J13788" s="190" t="s">
        <v>30187</v>
      </c>
      <c r="K13788" s="190" t="s">
        <v>6089</v>
      </c>
      <c r="L13788" s="190" t="s">
        <v>1447</v>
      </c>
    </row>
    <row r="13789" spans="1:12" ht="15" x14ac:dyDescent="0.25">
      <c r="A13789" s="191" t="s">
        <v>11071</v>
      </c>
      <c r="B13789" s="192" t="s">
        <v>11072</v>
      </c>
      <c r="C13789" s="192" t="s">
        <v>29797</v>
      </c>
      <c r="D13789" s="192" t="s">
        <v>29797</v>
      </c>
      <c r="E13789" s="192" t="s">
        <v>29797</v>
      </c>
      <c r="F13789" s="192" t="s">
        <v>29797</v>
      </c>
      <c r="G13789" s="192" t="s">
        <v>29797</v>
      </c>
      <c r="H13789" s="192" t="s">
        <v>31484</v>
      </c>
      <c r="I13789" s="192" t="s">
        <v>31485</v>
      </c>
      <c r="J13789" s="192" t="s">
        <v>29821</v>
      </c>
      <c r="K13789" s="192" t="s">
        <v>5062</v>
      </c>
      <c r="L13789" s="192" t="s">
        <v>1447</v>
      </c>
    </row>
    <row r="13790" spans="1:12" ht="15" x14ac:dyDescent="0.25">
      <c r="A13790" s="189" t="s">
        <v>18595</v>
      </c>
      <c r="B13790" s="190" t="s">
        <v>22466</v>
      </c>
      <c r="C13790" s="190" t="s">
        <v>29797</v>
      </c>
      <c r="D13790" s="190" t="s">
        <v>29797</v>
      </c>
      <c r="E13790" s="190" t="s">
        <v>29797</v>
      </c>
      <c r="F13790" s="190" t="s">
        <v>29797</v>
      </c>
      <c r="G13790" s="190" t="s">
        <v>29797</v>
      </c>
      <c r="H13790" s="190" t="s">
        <v>29797</v>
      </c>
      <c r="I13790" s="190" t="s">
        <v>29797</v>
      </c>
      <c r="J13790" s="190" t="s">
        <v>29797</v>
      </c>
      <c r="K13790" s="190" t="s">
        <v>29797</v>
      </c>
      <c r="L13790" s="190" t="s">
        <v>29797</v>
      </c>
    </row>
    <row r="13791" spans="1:12" ht="15" x14ac:dyDescent="0.25">
      <c r="A13791" s="191" t="s">
        <v>29360</v>
      </c>
      <c r="B13791" s="192" t="s">
        <v>29361</v>
      </c>
      <c r="C13791" s="192" t="s">
        <v>29797</v>
      </c>
      <c r="D13791" s="192" t="s">
        <v>29797</v>
      </c>
      <c r="E13791" s="192" t="s">
        <v>29797</v>
      </c>
      <c r="F13791" s="192" t="s">
        <v>29797</v>
      </c>
      <c r="G13791" s="192" t="s">
        <v>29797</v>
      </c>
      <c r="H13791" s="192" t="s">
        <v>31376</v>
      </c>
      <c r="I13791" s="192" t="s">
        <v>5062</v>
      </c>
      <c r="J13791" s="192" t="s">
        <v>29821</v>
      </c>
      <c r="K13791" s="192" t="s">
        <v>5062</v>
      </c>
      <c r="L13791" s="192" t="s">
        <v>1447</v>
      </c>
    </row>
    <row r="13792" spans="1:12" ht="15" x14ac:dyDescent="0.25">
      <c r="A13792" s="189" t="s">
        <v>29362</v>
      </c>
      <c r="B13792" s="190" t="s">
        <v>29363</v>
      </c>
      <c r="C13792" s="190" t="s">
        <v>29797</v>
      </c>
      <c r="D13792" s="190" t="s">
        <v>29797</v>
      </c>
      <c r="E13792" s="190" t="s">
        <v>31240</v>
      </c>
      <c r="F13792" s="190" t="s">
        <v>29797</v>
      </c>
      <c r="G13792" s="190" t="s">
        <v>29797</v>
      </c>
      <c r="H13792" s="190" t="s">
        <v>31342</v>
      </c>
      <c r="I13792" s="190" t="s">
        <v>31343</v>
      </c>
      <c r="J13792" s="190" t="s">
        <v>29821</v>
      </c>
      <c r="K13792" s="190" t="s">
        <v>5062</v>
      </c>
      <c r="L13792" s="190" t="s">
        <v>1447</v>
      </c>
    </row>
    <row r="13793" spans="1:12" ht="15" x14ac:dyDescent="0.25">
      <c r="A13793" s="191" t="s">
        <v>11073</v>
      </c>
      <c r="B13793" s="192" t="s">
        <v>11074</v>
      </c>
      <c r="C13793" s="192" t="s">
        <v>29806</v>
      </c>
      <c r="D13793" s="192" t="s">
        <v>29797</v>
      </c>
      <c r="E13793" s="192" t="s">
        <v>1377</v>
      </c>
      <c r="F13793" s="192" t="s">
        <v>29797</v>
      </c>
      <c r="G13793" s="192" t="s">
        <v>29797</v>
      </c>
      <c r="H13793" s="192" t="s">
        <v>31432</v>
      </c>
      <c r="I13793" s="192" t="s">
        <v>31433</v>
      </c>
      <c r="J13793" s="192" t="s">
        <v>29821</v>
      </c>
      <c r="K13793" s="192" t="s">
        <v>5062</v>
      </c>
      <c r="L13793" s="192" t="s">
        <v>1447</v>
      </c>
    </row>
    <row r="13794" spans="1:12" ht="15" x14ac:dyDescent="0.25">
      <c r="A13794" s="189" t="s">
        <v>6966</v>
      </c>
      <c r="B13794" s="190" t="s">
        <v>2507</v>
      </c>
      <c r="C13794" s="190" t="s">
        <v>29797</v>
      </c>
      <c r="D13794" s="190" t="s">
        <v>29797</v>
      </c>
      <c r="E13794" s="190" t="s">
        <v>29797</v>
      </c>
      <c r="F13794" s="190" t="s">
        <v>29797</v>
      </c>
      <c r="G13794" s="190" t="s">
        <v>29797</v>
      </c>
      <c r="H13794" s="190" t="s">
        <v>29797</v>
      </c>
      <c r="I13794" s="190" t="s">
        <v>29797</v>
      </c>
      <c r="J13794" s="190" t="s">
        <v>29797</v>
      </c>
      <c r="K13794" s="190" t="s">
        <v>29797</v>
      </c>
      <c r="L13794" s="190" t="s">
        <v>29797</v>
      </c>
    </row>
    <row r="13795" spans="1:12" ht="15" x14ac:dyDescent="0.25">
      <c r="A13795" s="191" t="s">
        <v>29364</v>
      </c>
      <c r="B13795" s="192" t="s">
        <v>11075</v>
      </c>
      <c r="C13795" s="192" t="s">
        <v>29797</v>
      </c>
      <c r="D13795" s="192" t="s">
        <v>29797</v>
      </c>
      <c r="E13795" s="192" t="s">
        <v>29797</v>
      </c>
      <c r="F13795" s="192" t="s">
        <v>29797</v>
      </c>
      <c r="G13795" s="192" t="s">
        <v>29797</v>
      </c>
      <c r="H13795" s="192" t="s">
        <v>29797</v>
      </c>
      <c r="I13795" s="192" t="s">
        <v>29797</v>
      </c>
      <c r="J13795" s="192" t="s">
        <v>29797</v>
      </c>
      <c r="K13795" s="192" t="s">
        <v>29797</v>
      </c>
      <c r="L13795" s="192" t="s">
        <v>1438</v>
      </c>
    </row>
    <row r="13796" spans="1:12" ht="15" x14ac:dyDescent="0.25">
      <c r="A13796" s="189" t="s">
        <v>29365</v>
      </c>
      <c r="B13796" s="190" t="s">
        <v>29366</v>
      </c>
      <c r="C13796" s="190" t="s">
        <v>29797</v>
      </c>
      <c r="D13796" s="190" t="s">
        <v>29797</v>
      </c>
      <c r="E13796" s="190" t="s">
        <v>29797</v>
      </c>
      <c r="F13796" s="190" t="s">
        <v>29797</v>
      </c>
      <c r="G13796" s="190" t="s">
        <v>29797</v>
      </c>
      <c r="H13796" s="190" t="s">
        <v>31314</v>
      </c>
      <c r="I13796" s="190" t="s">
        <v>5062</v>
      </c>
      <c r="J13796" s="190" t="s">
        <v>29821</v>
      </c>
      <c r="K13796" s="190" t="s">
        <v>5062</v>
      </c>
      <c r="L13796" s="190" t="s">
        <v>1447</v>
      </c>
    </row>
    <row r="13797" spans="1:12" ht="15" x14ac:dyDescent="0.25">
      <c r="A13797" s="191" t="s">
        <v>18596</v>
      </c>
      <c r="B13797" s="192" t="s">
        <v>22467</v>
      </c>
      <c r="C13797" s="192" t="s">
        <v>29797</v>
      </c>
      <c r="D13797" s="192" t="s">
        <v>29797</v>
      </c>
      <c r="E13797" s="192" t="s">
        <v>29797</v>
      </c>
      <c r="F13797" s="192" t="s">
        <v>29797</v>
      </c>
      <c r="G13797" s="192" t="s">
        <v>29797</v>
      </c>
      <c r="H13797" s="192" t="s">
        <v>29797</v>
      </c>
      <c r="I13797" s="192" t="s">
        <v>29797</v>
      </c>
      <c r="J13797" s="192" t="s">
        <v>29797</v>
      </c>
      <c r="K13797" s="192" t="s">
        <v>29797</v>
      </c>
      <c r="L13797" s="192" t="s">
        <v>29797</v>
      </c>
    </row>
    <row r="13798" spans="1:12" ht="15" x14ac:dyDescent="0.25">
      <c r="A13798" s="189" t="s">
        <v>11076</v>
      </c>
      <c r="B13798" s="190" t="s">
        <v>11077</v>
      </c>
      <c r="C13798" s="190" t="s">
        <v>29797</v>
      </c>
      <c r="D13798" s="190" t="s">
        <v>29797</v>
      </c>
      <c r="E13798" s="190" t="s">
        <v>29797</v>
      </c>
      <c r="F13798" s="190" t="s">
        <v>29797</v>
      </c>
      <c r="G13798" s="190" t="s">
        <v>29797</v>
      </c>
      <c r="H13798" s="190" t="s">
        <v>31546</v>
      </c>
      <c r="I13798" s="190" t="s">
        <v>31547</v>
      </c>
      <c r="J13798" s="190" t="s">
        <v>29821</v>
      </c>
      <c r="K13798" s="190" t="s">
        <v>5062</v>
      </c>
      <c r="L13798" s="190" t="s">
        <v>1447</v>
      </c>
    </row>
    <row r="13799" spans="1:12" ht="15" x14ac:dyDescent="0.25">
      <c r="A13799" s="191" t="s">
        <v>18597</v>
      </c>
      <c r="B13799" s="192" t="s">
        <v>22468</v>
      </c>
      <c r="C13799" s="192" t="s">
        <v>29797</v>
      </c>
      <c r="D13799" s="192" t="s">
        <v>29797</v>
      </c>
      <c r="E13799" s="192" t="s">
        <v>29797</v>
      </c>
      <c r="F13799" s="192" t="s">
        <v>29797</v>
      </c>
      <c r="G13799" s="192" t="s">
        <v>29797</v>
      </c>
      <c r="H13799" s="192" t="s">
        <v>31312</v>
      </c>
      <c r="I13799" s="192" t="s">
        <v>31313</v>
      </c>
      <c r="J13799" s="192" t="s">
        <v>29821</v>
      </c>
      <c r="K13799" s="192" t="s">
        <v>5062</v>
      </c>
      <c r="L13799" s="192" t="s">
        <v>1447</v>
      </c>
    </row>
    <row r="13800" spans="1:12" ht="15" x14ac:dyDescent="0.25">
      <c r="A13800" s="189" t="s">
        <v>11078</v>
      </c>
      <c r="B13800" s="190" t="s">
        <v>11079</v>
      </c>
      <c r="C13800" s="190" t="s">
        <v>29797</v>
      </c>
      <c r="D13800" s="190" t="s">
        <v>29797</v>
      </c>
      <c r="E13800" s="190" t="s">
        <v>29797</v>
      </c>
      <c r="F13800" s="190" t="s">
        <v>29797</v>
      </c>
      <c r="G13800" s="190" t="s">
        <v>29797</v>
      </c>
      <c r="H13800" s="190" t="s">
        <v>31371</v>
      </c>
      <c r="I13800" s="190" t="s">
        <v>5062</v>
      </c>
      <c r="J13800" s="190" t="s">
        <v>29821</v>
      </c>
      <c r="K13800" s="190" t="s">
        <v>5062</v>
      </c>
      <c r="L13800" s="190" t="s">
        <v>1447</v>
      </c>
    </row>
    <row r="13801" spans="1:12" ht="15" x14ac:dyDescent="0.25">
      <c r="A13801" s="191" t="s">
        <v>11080</v>
      </c>
      <c r="B13801" s="192" t="s">
        <v>11081</v>
      </c>
      <c r="C13801" s="192" t="s">
        <v>29797</v>
      </c>
      <c r="D13801" s="192" t="s">
        <v>29797</v>
      </c>
      <c r="E13801" s="192" t="s">
        <v>29797</v>
      </c>
      <c r="F13801" s="192" t="s">
        <v>29797</v>
      </c>
      <c r="G13801" s="192" t="s">
        <v>29797</v>
      </c>
      <c r="H13801" s="192" t="s">
        <v>29797</v>
      </c>
      <c r="I13801" s="192" t="s">
        <v>29797</v>
      </c>
      <c r="J13801" s="192" t="s">
        <v>29821</v>
      </c>
      <c r="K13801" s="192" t="s">
        <v>5062</v>
      </c>
      <c r="L13801" s="192" t="s">
        <v>1447</v>
      </c>
    </row>
    <row r="13802" spans="1:12" ht="15" x14ac:dyDescent="0.25">
      <c r="A13802" s="189" t="s">
        <v>29367</v>
      </c>
      <c r="B13802" s="190" t="s">
        <v>29368</v>
      </c>
      <c r="C13802" s="190" t="s">
        <v>29797</v>
      </c>
      <c r="D13802" s="190" t="s">
        <v>29797</v>
      </c>
      <c r="E13802" s="190" t="s">
        <v>29797</v>
      </c>
      <c r="F13802" s="190" t="s">
        <v>29797</v>
      </c>
      <c r="G13802" s="190" t="s">
        <v>29797</v>
      </c>
      <c r="H13802" s="190" t="s">
        <v>31546</v>
      </c>
      <c r="I13802" s="190" t="s">
        <v>31547</v>
      </c>
      <c r="J13802" s="190" t="s">
        <v>29821</v>
      </c>
      <c r="K13802" s="190" t="s">
        <v>5062</v>
      </c>
      <c r="L13802" s="190" t="s">
        <v>1447</v>
      </c>
    </row>
    <row r="13803" spans="1:12" ht="15" x14ac:dyDescent="0.25">
      <c r="A13803" s="191" t="s">
        <v>29369</v>
      </c>
      <c r="B13803" s="192" t="s">
        <v>29370</v>
      </c>
      <c r="C13803" s="192" t="s">
        <v>29812</v>
      </c>
      <c r="D13803" s="192" t="s">
        <v>29824</v>
      </c>
      <c r="E13803" s="192" t="s">
        <v>31043</v>
      </c>
      <c r="F13803" s="192" t="s">
        <v>29804</v>
      </c>
      <c r="G13803" s="192" t="s">
        <v>29968</v>
      </c>
      <c r="H13803" s="192" t="s">
        <v>31460</v>
      </c>
      <c r="I13803" s="192" t="s">
        <v>29942</v>
      </c>
      <c r="J13803" s="192" t="s">
        <v>29821</v>
      </c>
      <c r="K13803" s="192" t="s">
        <v>5062</v>
      </c>
      <c r="L13803" s="192" t="s">
        <v>1447</v>
      </c>
    </row>
    <row r="13804" spans="1:12" ht="15" x14ac:dyDescent="0.25">
      <c r="A13804" s="189" t="s">
        <v>29371</v>
      </c>
      <c r="B13804" s="190" t="s">
        <v>29372</v>
      </c>
      <c r="C13804" s="190" t="s">
        <v>29797</v>
      </c>
      <c r="D13804" s="190" t="s">
        <v>29797</v>
      </c>
      <c r="E13804" s="190" t="s">
        <v>29797</v>
      </c>
      <c r="F13804" s="190" t="s">
        <v>29797</v>
      </c>
      <c r="G13804" s="190" t="s">
        <v>29797</v>
      </c>
      <c r="H13804" s="190" t="s">
        <v>31953</v>
      </c>
      <c r="I13804" s="190" t="s">
        <v>10341</v>
      </c>
      <c r="J13804" s="190" t="s">
        <v>29821</v>
      </c>
      <c r="K13804" s="190" t="s">
        <v>5062</v>
      </c>
      <c r="L13804" s="190" t="s">
        <v>1447</v>
      </c>
    </row>
    <row r="13805" spans="1:12" ht="15" x14ac:dyDescent="0.25">
      <c r="A13805" s="191" t="s">
        <v>29373</v>
      </c>
      <c r="B13805" s="192" t="s">
        <v>29374</v>
      </c>
      <c r="C13805" s="192" t="s">
        <v>29812</v>
      </c>
      <c r="D13805" s="192" t="s">
        <v>29812</v>
      </c>
      <c r="E13805" s="192" t="s">
        <v>31241</v>
      </c>
      <c r="F13805" s="192" t="s">
        <v>29797</v>
      </c>
      <c r="G13805" s="192" t="s">
        <v>29797</v>
      </c>
      <c r="H13805" s="192" t="s">
        <v>31880</v>
      </c>
      <c r="I13805" s="192" t="s">
        <v>5073</v>
      </c>
      <c r="J13805" s="192" t="s">
        <v>31325</v>
      </c>
      <c r="K13805" s="192" t="s">
        <v>5073</v>
      </c>
      <c r="L13805" s="192" t="s">
        <v>1447</v>
      </c>
    </row>
    <row r="13806" spans="1:12" ht="15" x14ac:dyDescent="0.25">
      <c r="A13806" s="189" t="s">
        <v>6967</v>
      </c>
      <c r="B13806" s="190" t="s">
        <v>2508</v>
      </c>
      <c r="C13806" s="190" t="s">
        <v>29797</v>
      </c>
      <c r="D13806" s="190" t="s">
        <v>29797</v>
      </c>
      <c r="E13806" s="190" t="s">
        <v>29797</v>
      </c>
      <c r="F13806" s="190" t="s">
        <v>29797</v>
      </c>
      <c r="G13806" s="190" t="s">
        <v>29797</v>
      </c>
      <c r="H13806" s="190" t="s">
        <v>33439</v>
      </c>
      <c r="I13806" s="190" t="s">
        <v>33440</v>
      </c>
      <c r="J13806" s="190" t="s">
        <v>33441</v>
      </c>
      <c r="K13806" s="190" t="s">
        <v>7898</v>
      </c>
      <c r="L13806" s="190" t="s">
        <v>1447</v>
      </c>
    </row>
    <row r="13807" spans="1:12" ht="15" x14ac:dyDescent="0.25">
      <c r="A13807" s="191" t="s">
        <v>11082</v>
      </c>
      <c r="B13807" s="192" t="s">
        <v>11083</v>
      </c>
      <c r="C13807" s="192" t="s">
        <v>29797</v>
      </c>
      <c r="D13807" s="192" t="s">
        <v>29797</v>
      </c>
      <c r="E13807" s="192" t="s">
        <v>29797</v>
      </c>
      <c r="F13807" s="192" t="s">
        <v>29797</v>
      </c>
      <c r="G13807" s="192" t="s">
        <v>29797</v>
      </c>
      <c r="H13807" s="192" t="s">
        <v>29797</v>
      </c>
      <c r="I13807" s="192" t="s">
        <v>29797</v>
      </c>
      <c r="J13807" s="192" t="s">
        <v>29797</v>
      </c>
      <c r="K13807" s="192" t="s">
        <v>29797</v>
      </c>
      <c r="L13807" s="192" t="s">
        <v>1440</v>
      </c>
    </row>
    <row r="13808" spans="1:12" ht="15" x14ac:dyDescent="0.25">
      <c r="A13808" s="189" t="s">
        <v>6968</v>
      </c>
      <c r="B13808" s="190" t="s">
        <v>2509</v>
      </c>
      <c r="C13808" s="190" t="s">
        <v>29797</v>
      </c>
      <c r="D13808" s="190" t="s">
        <v>29797</v>
      </c>
      <c r="E13808" s="190" t="s">
        <v>29797</v>
      </c>
      <c r="F13808" s="190" t="s">
        <v>29797</v>
      </c>
      <c r="G13808" s="190" t="s">
        <v>29797</v>
      </c>
      <c r="H13808" s="190" t="s">
        <v>33442</v>
      </c>
      <c r="I13808" s="190" t="s">
        <v>33443</v>
      </c>
      <c r="J13808" s="190" t="s">
        <v>30441</v>
      </c>
      <c r="K13808" s="190" t="s">
        <v>9190</v>
      </c>
      <c r="L13808" s="190" t="s">
        <v>1447</v>
      </c>
    </row>
    <row r="13809" spans="1:12" ht="15" x14ac:dyDescent="0.25">
      <c r="A13809" s="191" t="s">
        <v>11084</v>
      </c>
      <c r="B13809" s="192" t="s">
        <v>11085</v>
      </c>
      <c r="C13809" s="192" t="s">
        <v>29797</v>
      </c>
      <c r="D13809" s="192" t="s">
        <v>29797</v>
      </c>
      <c r="E13809" s="192" t="s">
        <v>29797</v>
      </c>
      <c r="F13809" s="192" t="s">
        <v>29797</v>
      </c>
      <c r="G13809" s="192" t="s">
        <v>29797</v>
      </c>
      <c r="H13809" s="192" t="s">
        <v>29797</v>
      </c>
      <c r="I13809" s="192" t="s">
        <v>29797</v>
      </c>
      <c r="J13809" s="192" t="s">
        <v>31182</v>
      </c>
      <c r="K13809" s="192" t="s">
        <v>5910</v>
      </c>
      <c r="L13809" s="192" t="s">
        <v>1447</v>
      </c>
    </row>
    <row r="13810" spans="1:12" ht="15" x14ac:dyDescent="0.25">
      <c r="A13810" s="189" t="s">
        <v>29375</v>
      </c>
      <c r="B13810" s="190" t="s">
        <v>22469</v>
      </c>
      <c r="C13810" s="190" t="s">
        <v>29797</v>
      </c>
      <c r="D13810" s="190" t="s">
        <v>29797</v>
      </c>
      <c r="E13810" s="190" t="s">
        <v>29797</v>
      </c>
      <c r="F13810" s="190" t="s">
        <v>29797</v>
      </c>
      <c r="G13810" s="190" t="s">
        <v>29797</v>
      </c>
      <c r="H13810" s="190" t="s">
        <v>29797</v>
      </c>
      <c r="I13810" s="190" t="s">
        <v>29797</v>
      </c>
      <c r="J13810" s="190" t="s">
        <v>29797</v>
      </c>
      <c r="K13810" s="190" t="s">
        <v>29797</v>
      </c>
      <c r="L13810" s="190" t="s">
        <v>1439</v>
      </c>
    </row>
    <row r="13811" spans="1:12" ht="15" x14ac:dyDescent="0.25">
      <c r="A13811" s="191" t="s">
        <v>11086</v>
      </c>
      <c r="B13811" s="192" t="s">
        <v>11087</v>
      </c>
      <c r="C13811" s="192" t="s">
        <v>29797</v>
      </c>
      <c r="D13811" s="192" t="s">
        <v>29797</v>
      </c>
      <c r="E13811" s="192" t="s">
        <v>29797</v>
      </c>
      <c r="F13811" s="192" t="s">
        <v>29797</v>
      </c>
      <c r="G13811" s="192" t="s">
        <v>29797</v>
      </c>
      <c r="H13811" s="192" t="s">
        <v>31340</v>
      </c>
      <c r="I13811" s="192" t="s">
        <v>1380</v>
      </c>
      <c r="J13811" s="192" t="s">
        <v>29821</v>
      </c>
      <c r="K13811" s="192" t="s">
        <v>5062</v>
      </c>
      <c r="L13811" s="192" t="s">
        <v>1447</v>
      </c>
    </row>
    <row r="13812" spans="1:12" ht="15" x14ac:dyDescent="0.25">
      <c r="A13812" s="189" t="s">
        <v>29376</v>
      </c>
      <c r="B13812" s="190" t="s">
        <v>2510</v>
      </c>
      <c r="C13812" s="190" t="s">
        <v>29797</v>
      </c>
      <c r="D13812" s="190" t="s">
        <v>29797</v>
      </c>
      <c r="E13812" s="190" t="s">
        <v>29797</v>
      </c>
      <c r="F13812" s="190" t="s">
        <v>29797</v>
      </c>
      <c r="G13812" s="190" t="s">
        <v>29797</v>
      </c>
      <c r="H13812" s="190" t="s">
        <v>29797</v>
      </c>
      <c r="I13812" s="190" t="s">
        <v>29797</v>
      </c>
      <c r="J13812" s="190" t="s">
        <v>29797</v>
      </c>
      <c r="K13812" s="190" t="s">
        <v>29797</v>
      </c>
      <c r="L13812" s="190" t="s">
        <v>1468</v>
      </c>
    </row>
    <row r="13813" spans="1:12" ht="15" x14ac:dyDescent="0.25">
      <c r="A13813" s="191" t="s">
        <v>11088</v>
      </c>
      <c r="B13813" s="192" t="s">
        <v>11089</v>
      </c>
      <c r="C13813" s="192" t="s">
        <v>29797</v>
      </c>
      <c r="D13813" s="192" t="s">
        <v>29797</v>
      </c>
      <c r="E13813" s="192" t="s">
        <v>29797</v>
      </c>
      <c r="F13813" s="192" t="s">
        <v>29797</v>
      </c>
      <c r="G13813" s="192" t="s">
        <v>29797</v>
      </c>
      <c r="H13813" s="192" t="s">
        <v>29797</v>
      </c>
      <c r="I13813" s="192" t="s">
        <v>29797</v>
      </c>
      <c r="J13813" s="192" t="s">
        <v>29821</v>
      </c>
      <c r="K13813" s="192" t="s">
        <v>5062</v>
      </c>
      <c r="L13813" s="192" t="s">
        <v>1447</v>
      </c>
    </row>
    <row r="13814" spans="1:12" ht="15" x14ac:dyDescent="0.25">
      <c r="A13814" s="189" t="s">
        <v>11090</v>
      </c>
      <c r="B13814" s="190" t="s">
        <v>11091</v>
      </c>
      <c r="C13814" s="190" t="s">
        <v>29797</v>
      </c>
      <c r="D13814" s="190" t="s">
        <v>29797</v>
      </c>
      <c r="E13814" s="190" t="s">
        <v>29797</v>
      </c>
      <c r="F13814" s="190" t="s">
        <v>29797</v>
      </c>
      <c r="G13814" s="190" t="s">
        <v>29797</v>
      </c>
      <c r="H13814" s="190" t="s">
        <v>33220</v>
      </c>
      <c r="I13814" s="190" t="s">
        <v>32723</v>
      </c>
      <c r="J13814" s="190" t="s">
        <v>31325</v>
      </c>
      <c r="K13814" s="190" t="s">
        <v>5073</v>
      </c>
      <c r="L13814" s="190" t="s">
        <v>1447</v>
      </c>
    </row>
    <row r="13815" spans="1:12" ht="15" x14ac:dyDescent="0.25">
      <c r="A13815" s="191" t="s">
        <v>18598</v>
      </c>
      <c r="B13815" s="192" t="s">
        <v>22470</v>
      </c>
      <c r="C13815" s="192" t="s">
        <v>29797</v>
      </c>
      <c r="D13815" s="192" t="s">
        <v>29797</v>
      </c>
      <c r="E13815" s="192" t="s">
        <v>29797</v>
      </c>
      <c r="F13815" s="192" t="s">
        <v>29797</v>
      </c>
      <c r="G13815" s="192" t="s">
        <v>29797</v>
      </c>
      <c r="H13815" s="192" t="s">
        <v>29797</v>
      </c>
      <c r="I13815" s="192" t="s">
        <v>29797</v>
      </c>
      <c r="J13815" s="192" t="s">
        <v>29797</v>
      </c>
      <c r="K13815" s="192" t="s">
        <v>29797</v>
      </c>
      <c r="L13815" s="192" t="s">
        <v>29797</v>
      </c>
    </row>
    <row r="13816" spans="1:12" ht="15" x14ac:dyDescent="0.25">
      <c r="A13816" s="189" t="s">
        <v>6969</v>
      </c>
      <c r="B13816" s="190" t="s">
        <v>2511</v>
      </c>
      <c r="C13816" s="190" t="s">
        <v>29797</v>
      </c>
      <c r="D13816" s="190" t="s">
        <v>29797</v>
      </c>
      <c r="E13816" s="190" t="s">
        <v>29797</v>
      </c>
      <c r="F13816" s="190" t="s">
        <v>29797</v>
      </c>
      <c r="G13816" s="190" t="s">
        <v>29797</v>
      </c>
      <c r="H13816" s="190" t="s">
        <v>29797</v>
      </c>
      <c r="I13816" s="190" t="s">
        <v>29797</v>
      </c>
      <c r="J13816" s="190" t="s">
        <v>29797</v>
      </c>
      <c r="K13816" s="190" t="s">
        <v>29797</v>
      </c>
      <c r="L13816" s="190" t="s">
        <v>29797</v>
      </c>
    </row>
    <row r="13817" spans="1:12" ht="15" x14ac:dyDescent="0.25">
      <c r="A13817" s="191" t="s">
        <v>18599</v>
      </c>
      <c r="B13817" s="192" t="s">
        <v>22471</v>
      </c>
      <c r="C13817" s="192" t="s">
        <v>29797</v>
      </c>
      <c r="D13817" s="192" t="s">
        <v>29797</v>
      </c>
      <c r="E13817" s="192" t="s">
        <v>29797</v>
      </c>
      <c r="F13817" s="192" t="s">
        <v>29797</v>
      </c>
      <c r="G13817" s="192" t="s">
        <v>29797</v>
      </c>
      <c r="H13817" s="192" t="s">
        <v>31310</v>
      </c>
      <c r="I13817" s="192" t="s">
        <v>31311</v>
      </c>
      <c r="J13817" s="192" t="s">
        <v>29821</v>
      </c>
      <c r="K13817" s="192" t="s">
        <v>5062</v>
      </c>
      <c r="L13817" s="192" t="s">
        <v>1447</v>
      </c>
    </row>
    <row r="13818" spans="1:12" ht="15" x14ac:dyDescent="0.25">
      <c r="A13818" s="189" t="s">
        <v>18600</v>
      </c>
      <c r="B13818" s="190" t="s">
        <v>29377</v>
      </c>
      <c r="C13818" s="190" t="s">
        <v>29797</v>
      </c>
      <c r="D13818" s="190" t="s">
        <v>29797</v>
      </c>
      <c r="E13818" s="190" t="s">
        <v>29797</v>
      </c>
      <c r="F13818" s="190" t="s">
        <v>29797</v>
      </c>
      <c r="G13818" s="190" t="s">
        <v>29797</v>
      </c>
      <c r="H13818" s="190" t="s">
        <v>32115</v>
      </c>
      <c r="I13818" s="190" t="s">
        <v>32116</v>
      </c>
      <c r="J13818" s="190" t="s">
        <v>29826</v>
      </c>
      <c r="K13818" s="190" t="s">
        <v>5078</v>
      </c>
      <c r="L13818" s="190" t="s">
        <v>1447</v>
      </c>
    </row>
    <row r="13819" spans="1:12" ht="15" x14ac:dyDescent="0.25">
      <c r="A13819" s="191" t="s">
        <v>11092</v>
      </c>
      <c r="B13819" s="192" t="s">
        <v>11093</v>
      </c>
      <c r="C13819" s="192" t="s">
        <v>29797</v>
      </c>
      <c r="D13819" s="192" t="s">
        <v>29797</v>
      </c>
      <c r="E13819" s="192" t="s">
        <v>29797</v>
      </c>
      <c r="F13819" s="192" t="s">
        <v>29797</v>
      </c>
      <c r="G13819" s="192" t="s">
        <v>29797</v>
      </c>
      <c r="H13819" s="192" t="s">
        <v>31307</v>
      </c>
      <c r="I13819" s="192" t="s">
        <v>5062</v>
      </c>
      <c r="J13819" s="192" t="s">
        <v>29821</v>
      </c>
      <c r="K13819" s="192" t="s">
        <v>5062</v>
      </c>
      <c r="L13819" s="192" t="s">
        <v>1447</v>
      </c>
    </row>
    <row r="13820" spans="1:12" ht="15" x14ac:dyDescent="0.25">
      <c r="A13820" s="189" t="s">
        <v>18601</v>
      </c>
      <c r="B13820" s="190" t="s">
        <v>22472</v>
      </c>
      <c r="C13820" s="190" t="s">
        <v>29812</v>
      </c>
      <c r="D13820" s="190" t="s">
        <v>29824</v>
      </c>
      <c r="E13820" s="190" t="s">
        <v>31242</v>
      </c>
      <c r="F13820" s="190" t="s">
        <v>29804</v>
      </c>
      <c r="G13820" s="190" t="s">
        <v>31243</v>
      </c>
      <c r="H13820" s="190" t="s">
        <v>31756</v>
      </c>
      <c r="I13820" s="190" t="s">
        <v>5073</v>
      </c>
      <c r="J13820" s="190" t="s">
        <v>31325</v>
      </c>
      <c r="K13820" s="190" t="s">
        <v>5073</v>
      </c>
      <c r="L13820" s="190" t="s">
        <v>1447</v>
      </c>
    </row>
    <row r="13821" spans="1:12" ht="15" x14ac:dyDescent="0.25">
      <c r="A13821" s="191" t="s">
        <v>18602</v>
      </c>
      <c r="B13821" s="192" t="s">
        <v>22473</v>
      </c>
      <c r="C13821" s="192" t="s">
        <v>29797</v>
      </c>
      <c r="D13821" s="192" t="s">
        <v>29797</v>
      </c>
      <c r="E13821" s="192" t="s">
        <v>29797</v>
      </c>
      <c r="F13821" s="192" t="s">
        <v>29797</v>
      </c>
      <c r="G13821" s="192" t="s">
        <v>29797</v>
      </c>
      <c r="H13821" s="192" t="s">
        <v>32260</v>
      </c>
      <c r="I13821" s="192" t="s">
        <v>32261</v>
      </c>
      <c r="J13821" s="192" t="s">
        <v>31325</v>
      </c>
      <c r="K13821" s="192" t="s">
        <v>5073</v>
      </c>
      <c r="L13821" s="192" t="s">
        <v>1447</v>
      </c>
    </row>
    <row r="13822" spans="1:12" ht="15" x14ac:dyDescent="0.25">
      <c r="A13822" s="189" t="s">
        <v>18603</v>
      </c>
      <c r="B13822" s="190" t="s">
        <v>22474</v>
      </c>
      <c r="C13822" s="190" t="s">
        <v>29797</v>
      </c>
      <c r="D13822" s="190" t="s">
        <v>29797</v>
      </c>
      <c r="E13822" s="190" t="s">
        <v>29797</v>
      </c>
      <c r="F13822" s="190" t="s">
        <v>29797</v>
      </c>
      <c r="G13822" s="190" t="s">
        <v>29797</v>
      </c>
      <c r="H13822" s="190" t="s">
        <v>29797</v>
      </c>
      <c r="I13822" s="190" t="s">
        <v>29797</v>
      </c>
      <c r="J13822" s="190" t="s">
        <v>29797</v>
      </c>
      <c r="K13822" s="190" t="s">
        <v>29797</v>
      </c>
      <c r="L13822" s="190" t="s">
        <v>29797</v>
      </c>
    </row>
    <row r="13823" spans="1:12" ht="15" x14ac:dyDescent="0.25">
      <c r="A13823" s="191" t="s">
        <v>6970</v>
      </c>
      <c r="B13823" s="192" t="s">
        <v>2512</v>
      </c>
      <c r="C13823" s="192" t="s">
        <v>29797</v>
      </c>
      <c r="D13823" s="192" t="s">
        <v>29797</v>
      </c>
      <c r="E13823" s="192" t="s">
        <v>29797</v>
      </c>
      <c r="F13823" s="192" t="s">
        <v>29797</v>
      </c>
      <c r="G13823" s="192" t="s">
        <v>29797</v>
      </c>
      <c r="H13823" s="192" t="s">
        <v>31372</v>
      </c>
      <c r="I13823" s="192" t="s">
        <v>5062</v>
      </c>
      <c r="J13823" s="192" t="s">
        <v>29821</v>
      </c>
      <c r="K13823" s="192" t="s">
        <v>5062</v>
      </c>
      <c r="L13823" s="192" t="s">
        <v>1447</v>
      </c>
    </row>
    <row r="13824" spans="1:12" ht="15" x14ac:dyDescent="0.25">
      <c r="A13824" s="189" t="s">
        <v>11094</v>
      </c>
      <c r="B13824" s="190" t="s">
        <v>11095</v>
      </c>
      <c r="C13824" s="190" t="s">
        <v>29797</v>
      </c>
      <c r="D13824" s="190" t="s">
        <v>29797</v>
      </c>
      <c r="E13824" s="190" t="s">
        <v>29797</v>
      </c>
      <c r="F13824" s="190" t="s">
        <v>29797</v>
      </c>
      <c r="G13824" s="190" t="s">
        <v>29797</v>
      </c>
      <c r="H13824" s="190" t="s">
        <v>32048</v>
      </c>
      <c r="I13824" s="190" t="s">
        <v>32049</v>
      </c>
      <c r="J13824" s="190" t="s">
        <v>31325</v>
      </c>
      <c r="K13824" s="190" t="s">
        <v>5073</v>
      </c>
      <c r="L13824" s="190" t="s">
        <v>1447</v>
      </c>
    </row>
    <row r="13825" spans="1:12" ht="15" x14ac:dyDescent="0.25">
      <c r="A13825" s="191" t="s">
        <v>29378</v>
      </c>
      <c r="B13825" s="192" t="s">
        <v>22475</v>
      </c>
      <c r="C13825" s="192" t="s">
        <v>29797</v>
      </c>
      <c r="D13825" s="192" t="s">
        <v>29797</v>
      </c>
      <c r="E13825" s="192" t="s">
        <v>29797</v>
      </c>
      <c r="F13825" s="192" t="s">
        <v>29797</v>
      </c>
      <c r="G13825" s="192" t="s">
        <v>29797</v>
      </c>
      <c r="H13825" s="192" t="s">
        <v>29797</v>
      </c>
      <c r="I13825" s="192" t="s">
        <v>29797</v>
      </c>
      <c r="J13825" s="192" t="s">
        <v>29797</v>
      </c>
      <c r="K13825" s="192" t="s">
        <v>29797</v>
      </c>
      <c r="L13825" s="192" t="s">
        <v>2704</v>
      </c>
    </row>
    <row r="13826" spans="1:12" ht="15" x14ac:dyDescent="0.25">
      <c r="A13826" s="189" t="s">
        <v>11096</v>
      </c>
      <c r="B13826" s="190" t="s">
        <v>29379</v>
      </c>
      <c r="C13826" s="190" t="s">
        <v>29797</v>
      </c>
      <c r="D13826" s="190" t="s">
        <v>29797</v>
      </c>
      <c r="E13826" s="190" t="s">
        <v>29797</v>
      </c>
      <c r="F13826" s="190" t="s">
        <v>29797</v>
      </c>
      <c r="G13826" s="190" t="s">
        <v>29797</v>
      </c>
      <c r="H13826" s="190" t="s">
        <v>29797</v>
      </c>
      <c r="I13826" s="190" t="s">
        <v>29797</v>
      </c>
      <c r="J13826" s="190" t="s">
        <v>29797</v>
      </c>
      <c r="K13826" s="190" t="s">
        <v>29797</v>
      </c>
      <c r="L13826" s="190" t="s">
        <v>1447</v>
      </c>
    </row>
    <row r="13827" spans="1:12" ht="15" x14ac:dyDescent="0.25">
      <c r="A13827" s="191" t="s">
        <v>18604</v>
      </c>
      <c r="B13827" s="192" t="s">
        <v>22476</v>
      </c>
      <c r="C13827" s="192" t="s">
        <v>29797</v>
      </c>
      <c r="D13827" s="192" t="s">
        <v>29797</v>
      </c>
      <c r="E13827" s="192" t="s">
        <v>29797</v>
      </c>
      <c r="F13827" s="192" t="s">
        <v>29797</v>
      </c>
      <c r="G13827" s="192" t="s">
        <v>29797</v>
      </c>
      <c r="H13827" s="192" t="s">
        <v>29797</v>
      </c>
      <c r="I13827" s="192" t="s">
        <v>29797</v>
      </c>
      <c r="J13827" s="192" t="s">
        <v>29797</v>
      </c>
      <c r="K13827" s="192" t="s">
        <v>29797</v>
      </c>
      <c r="L13827" s="192" t="s">
        <v>29797</v>
      </c>
    </row>
    <row r="13828" spans="1:12" ht="15" x14ac:dyDescent="0.25">
      <c r="A13828" s="189" t="s">
        <v>29380</v>
      </c>
      <c r="B13828" s="190" t="s">
        <v>29381</v>
      </c>
      <c r="C13828" s="190" t="s">
        <v>29797</v>
      </c>
      <c r="D13828" s="190" t="s">
        <v>29797</v>
      </c>
      <c r="E13828" s="190" t="s">
        <v>29797</v>
      </c>
      <c r="F13828" s="190" t="s">
        <v>29797</v>
      </c>
      <c r="G13828" s="190" t="s">
        <v>29797</v>
      </c>
      <c r="H13828" s="190" t="s">
        <v>29797</v>
      </c>
      <c r="I13828" s="190" t="s">
        <v>29797</v>
      </c>
      <c r="J13828" s="190" t="s">
        <v>29797</v>
      </c>
      <c r="K13828" s="190" t="s">
        <v>29797</v>
      </c>
      <c r="L13828" s="190" t="s">
        <v>29797</v>
      </c>
    </row>
    <row r="13829" spans="1:12" ht="15" x14ac:dyDescent="0.25">
      <c r="A13829" s="191" t="s">
        <v>6971</v>
      </c>
      <c r="B13829" s="192" t="s">
        <v>2513</v>
      </c>
      <c r="C13829" s="192" t="s">
        <v>29797</v>
      </c>
      <c r="D13829" s="192" t="s">
        <v>29797</v>
      </c>
      <c r="E13829" s="192" t="s">
        <v>29797</v>
      </c>
      <c r="F13829" s="192" t="s">
        <v>29797</v>
      </c>
      <c r="G13829" s="192" t="s">
        <v>29797</v>
      </c>
      <c r="H13829" s="192" t="s">
        <v>31790</v>
      </c>
      <c r="I13829" s="192" t="s">
        <v>31791</v>
      </c>
      <c r="J13829" s="192" t="s">
        <v>31325</v>
      </c>
      <c r="K13829" s="192" t="s">
        <v>5073</v>
      </c>
      <c r="L13829" s="192" t="s">
        <v>1447</v>
      </c>
    </row>
    <row r="13830" spans="1:12" ht="15" x14ac:dyDescent="0.25">
      <c r="A13830" s="189" t="s">
        <v>29382</v>
      </c>
      <c r="B13830" s="190" t="s">
        <v>29383</v>
      </c>
      <c r="C13830" s="190" t="s">
        <v>29797</v>
      </c>
      <c r="D13830" s="190" t="s">
        <v>29797</v>
      </c>
      <c r="E13830" s="190" t="s">
        <v>29797</v>
      </c>
      <c r="F13830" s="190" t="s">
        <v>29797</v>
      </c>
      <c r="G13830" s="190" t="s">
        <v>29797</v>
      </c>
      <c r="H13830" s="190" t="s">
        <v>31310</v>
      </c>
      <c r="I13830" s="190" t="s">
        <v>31311</v>
      </c>
      <c r="J13830" s="190" t="s">
        <v>29821</v>
      </c>
      <c r="K13830" s="190" t="s">
        <v>5062</v>
      </c>
      <c r="L13830" s="190" t="s">
        <v>1447</v>
      </c>
    </row>
    <row r="13831" spans="1:12" ht="15" x14ac:dyDescent="0.25">
      <c r="A13831" s="191" t="s">
        <v>6972</v>
      </c>
      <c r="B13831" s="192" t="s">
        <v>2514</v>
      </c>
      <c r="C13831" s="192" t="s">
        <v>29812</v>
      </c>
      <c r="D13831" s="192" t="s">
        <v>29813</v>
      </c>
      <c r="E13831" s="192" t="s">
        <v>31244</v>
      </c>
      <c r="F13831" s="192" t="s">
        <v>29804</v>
      </c>
      <c r="G13831" s="192" t="s">
        <v>29811</v>
      </c>
      <c r="H13831" s="192" t="s">
        <v>33444</v>
      </c>
      <c r="I13831" s="192" t="s">
        <v>33445</v>
      </c>
      <c r="J13831" s="192" t="s">
        <v>30441</v>
      </c>
      <c r="K13831" s="192" t="s">
        <v>9190</v>
      </c>
      <c r="L13831" s="192" t="s">
        <v>1447</v>
      </c>
    </row>
    <row r="13832" spans="1:12" ht="15" x14ac:dyDescent="0.25">
      <c r="A13832" s="189" t="s">
        <v>18605</v>
      </c>
      <c r="B13832" s="190" t="s">
        <v>22477</v>
      </c>
      <c r="C13832" s="190" t="s">
        <v>29797</v>
      </c>
      <c r="D13832" s="190" t="s">
        <v>29797</v>
      </c>
      <c r="E13832" s="190" t="s">
        <v>29797</v>
      </c>
      <c r="F13832" s="190" t="s">
        <v>29797</v>
      </c>
      <c r="G13832" s="190" t="s">
        <v>29797</v>
      </c>
      <c r="H13832" s="190" t="s">
        <v>33023</v>
      </c>
      <c r="I13832" s="190" t="s">
        <v>1415</v>
      </c>
      <c r="J13832" s="190" t="s">
        <v>29912</v>
      </c>
      <c r="K13832" s="190" t="s">
        <v>1415</v>
      </c>
      <c r="L13832" s="190" t="s">
        <v>1447</v>
      </c>
    </row>
    <row r="13833" spans="1:12" ht="15" x14ac:dyDescent="0.25">
      <c r="A13833" s="191" t="s">
        <v>6973</v>
      </c>
      <c r="B13833" s="192" t="s">
        <v>2515</v>
      </c>
      <c r="C13833" s="192" t="s">
        <v>29797</v>
      </c>
      <c r="D13833" s="192" t="s">
        <v>29797</v>
      </c>
      <c r="E13833" s="192" t="s">
        <v>29797</v>
      </c>
      <c r="F13833" s="192" t="s">
        <v>29797</v>
      </c>
      <c r="G13833" s="192" t="s">
        <v>29797</v>
      </c>
      <c r="H13833" s="192" t="s">
        <v>29797</v>
      </c>
      <c r="I13833" s="192" t="s">
        <v>29797</v>
      </c>
      <c r="J13833" s="192" t="s">
        <v>29797</v>
      </c>
      <c r="K13833" s="192" t="s">
        <v>29797</v>
      </c>
      <c r="L13833" s="192" t="s">
        <v>29797</v>
      </c>
    </row>
    <row r="13834" spans="1:12" ht="15" x14ac:dyDescent="0.25">
      <c r="A13834" s="189" t="s">
        <v>29384</v>
      </c>
      <c r="B13834" s="190" t="s">
        <v>2516</v>
      </c>
      <c r="C13834" s="190" t="s">
        <v>29797</v>
      </c>
      <c r="D13834" s="190" t="s">
        <v>29797</v>
      </c>
      <c r="E13834" s="190" t="s">
        <v>29797</v>
      </c>
      <c r="F13834" s="190" t="s">
        <v>29797</v>
      </c>
      <c r="G13834" s="190" t="s">
        <v>29797</v>
      </c>
      <c r="H13834" s="190" t="s">
        <v>29797</v>
      </c>
      <c r="I13834" s="190" t="s">
        <v>29797</v>
      </c>
      <c r="J13834" s="190" t="s">
        <v>29797</v>
      </c>
      <c r="K13834" s="190" t="s">
        <v>29797</v>
      </c>
      <c r="L13834" s="190" t="s">
        <v>1465</v>
      </c>
    </row>
    <row r="13835" spans="1:12" ht="15" x14ac:dyDescent="0.25">
      <c r="A13835" s="191" t="s">
        <v>6974</v>
      </c>
      <c r="B13835" s="192" t="s">
        <v>2517</v>
      </c>
      <c r="C13835" s="192" t="s">
        <v>29797</v>
      </c>
      <c r="D13835" s="192" t="s">
        <v>29797</v>
      </c>
      <c r="E13835" s="192" t="s">
        <v>29797</v>
      </c>
      <c r="F13835" s="192" t="s">
        <v>29797</v>
      </c>
      <c r="G13835" s="192" t="s">
        <v>29797</v>
      </c>
      <c r="H13835" s="192" t="s">
        <v>29797</v>
      </c>
      <c r="I13835" s="192" t="s">
        <v>29797</v>
      </c>
      <c r="J13835" s="192" t="s">
        <v>29797</v>
      </c>
      <c r="K13835" s="192" t="s">
        <v>29797</v>
      </c>
      <c r="L13835" s="192" t="s">
        <v>1440</v>
      </c>
    </row>
    <row r="13836" spans="1:12" ht="15" x14ac:dyDescent="0.25">
      <c r="A13836" s="189" t="s">
        <v>29385</v>
      </c>
      <c r="B13836" s="190" t="s">
        <v>2518</v>
      </c>
      <c r="C13836" s="190" t="s">
        <v>29797</v>
      </c>
      <c r="D13836" s="190" t="s">
        <v>29797</v>
      </c>
      <c r="E13836" s="190" t="s">
        <v>29797</v>
      </c>
      <c r="F13836" s="190" t="s">
        <v>29797</v>
      </c>
      <c r="G13836" s="190" t="s">
        <v>29797</v>
      </c>
      <c r="H13836" s="190" t="s">
        <v>29797</v>
      </c>
      <c r="I13836" s="190" t="s">
        <v>29797</v>
      </c>
      <c r="J13836" s="190" t="s">
        <v>29797</v>
      </c>
      <c r="K13836" s="190" t="s">
        <v>29797</v>
      </c>
      <c r="L13836" s="190" t="s">
        <v>1468</v>
      </c>
    </row>
    <row r="13837" spans="1:12" ht="15" x14ac:dyDescent="0.25">
      <c r="A13837" s="191" t="s">
        <v>29386</v>
      </c>
      <c r="B13837" s="192" t="s">
        <v>29387</v>
      </c>
      <c r="C13837" s="192" t="s">
        <v>29797</v>
      </c>
      <c r="D13837" s="192" t="s">
        <v>29797</v>
      </c>
      <c r="E13837" s="192" t="s">
        <v>29797</v>
      </c>
      <c r="F13837" s="192" t="s">
        <v>29797</v>
      </c>
      <c r="G13837" s="192" t="s">
        <v>29797</v>
      </c>
      <c r="H13837" s="192" t="s">
        <v>29797</v>
      </c>
      <c r="I13837" s="192" t="s">
        <v>29797</v>
      </c>
      <c r="J13837" s="192" t="s">
        <v>29797</v>
      </c>
      <c r="K13837" s="192" t="s">
        <v>29797</v>
      </c>
      <c r="L13837" s="192" t="s">
        <v>1442</v>
      </c>
    </row>
    <row r="13838" spans="1:12" ht="15" x14ac:dyDescent="0.25">
      <c r="A13838" s="189" t="s">
        <v>11097</v>
      </c>
      <c r="B13838" s="190" t="s">
        <v>14094</v>
      </c>
      <c r="C13838" s="190" t="s">
        <v>29797</v>
      </c>
      <c r="D13838" s="190" t="s">
        <v>29797</v>
      </c>
      <c r="E13838" s="190" t="s">
        <v>29797</v>
      </c>
      <c r="F13838" s="190" t="s">
        <v>29797</v>
      </c>
      <c r="G13838" s="190" t="s">
        <v>29797</v>
      </c>
      <c r="H13838" s="190" t="s">
        <v>29797</v>
      </c>
      <c r="I13838" s="190" t="s">
        <v>29797</v>
      </c>
      <c r="J13838" s="190" t="s">
        <v>31325</v>
      </c>
      <c r="K13838" s="190" t="s">
        <v>5073</v>
      </c>
      <c r="L13838" s="190" t="s">
        <v>1447</v>
      </c>
    </row>
    <row r="13839" spans="1:12" ht="15" x14ac:dyDescent="0.25">
      <c r="A13839" s="191" t="s">
        <v>29388</v>
      </c>
      <c r="B13839" s="192" t="s">
        <v>2519</v>
      </c>
      <c r="C13839" s="192" t="s">
        <v>29797</v>
      </c>
      <c r="D13839" s="192" t="s">
        <v>29797</v>
      </c>
      <c r="E13839" s="192" t="s">
        <v>29797</v>
      </c>
      <c r="F13839" s="192" t="s">
        <v>29797</v>
      </c>
      <c r="G13839" s="192" t="s">
        <v>29797</v>
      </c>
      <c r="H13839" s="192" t="s">
        <v>29797</v>
      </c>
      <c r="I13839" s="192" t="s">
        <v>29797</v>
      </c>
      <c r="J13839" s="192" t="s">
        <v>29797</v>
      </c>
      <c r="K13839" s="192" t="s">
        <v>29797</v>
      </c>
      <c r="L13839" s="192" t="s">
        <v>1468</v>
      </c>
    </row>
    <row r="13840" spans="1:12" ht="15" x14ac:dyDescent="0.25">
      <c r="A13840" s="189" t="s">
        <v>29389</v>
      </c>
      <c r="B13840" s="190" t="s">
        <v>14095</v>
      </c>
      <c r="C13840" s="190" t="s">
        <v>29797</v>
      </c>
      <c r="D13840" s="190" t="s">
        <v>29797</v>
      </c>
      <c r="E13840" s="190" t="s">
        <v>29797</v>
      </c>
      <c r="F13840" s="190" t="s">
        <v>29797</v>
      </c>
      <c r="G13840" s="190" t="s">
        <v>29797</v>
      </c>
      <c r="H13840" s="190" t="s">
        <v>29797</v>
      </c>
      <c r="I13840" s="190" t="s">
        <v>29797</v>
      </c>
      <c r="J13840" s="190" t="s">
        <v>29797</v>
      </c>
      <c r="K13840" s="190" t="s">
        <v>29797</v>
      </c>
      <c r="L13840" s="190" t="s">
        <v>1446</v>
      </c>
    </row>
    <row r="13841" spans="1:12" ht="15" x14ac:dyDescent="0.25">
      <c r="A13841" s="191" t="s">
        <v>29390</v>
      </c>
      <c r="B13841" s="192" t="s">
        <v>2520</v>
      </c>
      <c r="C13841" s="192" t="s">
        <v>29797</v>
      </c>
      <c r="D13841" s="192" t="s">
        <v>29797</v>
      </c>
      <c r="E13841" s="192" t="s">
        <v>29797</v>
      </c>
      <c r="F13841" s="192" t="s">
        <v>29797</v>
      </c>
      <c r="G13841" s="192" t="s">
        <v>29797</v>
      </c>
      <c r="H13841" s="192" t="s">
        <v>29797</v>
      </c>
      <c r="I13841" s="192" t="s">
        <v>29797</v>
      </c>
      <c r="J13841" s="192" t="s">
        <v>29797</v>
      </c>
      <c r="K13841" s="192" t="s">
        <v>29797</v>
      </c>
      <c r="L13841" s="192" t="s">
        <v>1465</v>
      </c>
    </row>
    <row r="13842" spans="1:12" ht="15" x14ac:dyDescent="0.25">
      <c r="A13842" s="189" t="s">
        <v>18606</v>
      </c>
      <c r="B13842" s="190" t="s">
        <v>22478</v>
      </c>
      <c r="C13842" s="190" t="s">
        <v>29797</v>
      </c>
      <c r="D13842" s="190" t="s">
        <v>29797</v>
      </c>
      <c r="E13842" s="190" t="s">
        <v>29797</v>
      </c>
      <c r="F13842" s="190" t="s">
        <v>29797</v>
      </c>
      <c r="G13842" s="190" t="s">
        <v>29797</v>
      </c>
      <c r="H13842" s="190" t="s">
        <v>29797</v>
      </c>
      <c r="I13842" s="190" t="s">
        <v>29797</v>
      </c>
      <c r="J13842" s="190" t="s">
        <v>29797</v>
      </c>
      <c r="K13842" s="190" t="s">
        <v>29797</v>
      </c>
      <c r="L13842" s="190" t="s">
        <v>29797</v>
      </c>
    </row>
    <row r="13843" spans="1:12" ht="15" x14ac:dyDescent="0.25">
      <c r="A13843" s="191" t="s">
        <v>18607</v>
      </c>
      <c r="B13843" s="192" t="s">
        <v>22479</v>
      </c>
      <c r="C13843" s="192" t="s">
        <v>29799</v>
      </c>
      <c r="D13843" s="192" t="s">
        <v>29801</v>
      </c>
      <c r="E13843" s="192" t="s">
        <v>30974</v>
      </c>
      <c r="F13843" s="192" t="s">
        <v>29804</v>
      </c>
      <c r="G13843" s="192" t="s">
        <v>30051</v>
      </c>
      <c r="H13843" s="192" t="s">
        <v>31573</v>
      </c>
      <c r="I13843" s="192" t="s">
        <v>31574</v>
      </c>
      <c r="J13843" s="192" t="s">
        <v>29821</v>
      </c>
      <c r="K13843" s="192" t="s">
        <v>5062</v>
      </c>
      <c r="L13843" s="192" t="s">
        <v>1447</v>
      </c>
    </row>
    <row r="13844" spans="1:12" ht="15" x14ac:dyDescent="0.25">
      <c r="A13844" s="189" t="s">
        <v>6975</v>
      </c>
      <c r="B13844" s="190" t="s">
        <v>2521</v>
      </c>
      <c r="C13844" s="190" t="s">
        <v>29797</v>
      </c>
      <c r="D13844" s="190" t="s">
        <v>29797</v>
      </c>
      <c r="E13844" s="190" t="s">
        <v>29797</v>
      </c>
      <c r="F13844" s="190" t="s">
        <v>29797</v>
      </c>
      <c r="G13844" s="190" t="s">
        <v>29797</v>
      </c>
      <c r="H13844" s="190" t="s">
        <v>31434</v>
      </c>
      <c r="I13844" s="190" t="s">
        <v>31435</v>
      </c>
      <c r="J13844" s="190" t="s">
        <v>29821</v>
      </c>
      <c r="K13844" s="190" t="s">
        <v>5062</v>
      </c>
      <c r="L13844" s="190" t="s">
        <v>1447</v>
      </c>
    </row>
    <row r="13845" spans="1:12" ht="15" x14ac:dyDescent="0.25">
      <c r="A13845" s="191" t="s">
        <v>6976</v>
      </c>
      <c r="B13845" s="192" t="s">
        <v>2522</v>
      </c>
      <c r="C13845" s="192" t="s">
        <v>29797</v>
      </c>
      <c r="D13845" s="192" t="s">
        <v>29797</v>
      </c>
      <c r="E13845" s="192" t="s">
        <v>29797</v>
      </c>
      <c r="F13845" s="192" t="s">
        <v>29797</v>
      </c>
      <c r="G13845" s="192" t="s">
        <v>29797</v>
      </c>
      <c r="H13845" s="192" t="s">
        <v>31434</v>
      </c>
      <c r="I13845" s="192" t="s">
        <v>31435</v>
      </c>
      <c r="J13845" s="192" t="s">
        <v>29821</v>
      </c>
      <c r="K13845" s="192" t="s">
        <v>5062</v>
      </c>
      <c r="L13845" s="192" t="s">
        <v>1447</v>
      </c>
    </row>
    <row r="13846" spans="1:12" ht="15" x14ac:dyDescent="0.25">
      <c r="A13846" s="189" t="s">
        <v>14096</v>
      </c>
      <c r="B13846" s="190" t="s">
        <v>14097</v>
      </c>
      <c r="C13846" s="190" t="s">
        <v>29797</v>
      </c>
      <c r="D13846" s="190" t="s">
        <v>29797</v>
      </c>
      <c r="E13846" s="190" t="s">
        <v>29797</v>
      </c>
      <c r="F13846" s="190" t="s">
        <v>29797</v>
      </c>
      <c r="G13846" s="190" t="s">
        <v>29797</v>
      </c>
      <c r="H13846" s="190" t="s">
        <v>31439</v>
      </c>
      <c r="I13846" s="190" t="s">
        <v>1389</v>
      </c>
      <c r="J13846" s="190" t="s">
        <v>29821</v>
      </c>
      <c r="K13846" s="190" t="s">
        <v>5062</v>
      </c>
      <c r="L13846" s="190" t="s">
        <v>1447</v>
      </c>
    </row>
    <row r="13847" spans="1:12" ht="15" x14ac:dyDescent="0.25">
      <c r="A13847" s="191" t="s">
        <v>14098</v>
      </c>
      <c r="B13847" s="192" t="s">
        <v>14099</v>
      </c>
      <c r="C13847" s="192" t="s">
        <v>29797</v>
      </c>
      <c r="D13847" s="192" t="s">
        <v>29797</v>
      </c>
      <c r="E13847" s="192" t="s">
        <v>29797</v>
      </c>
      <c r="F13847" s="192" t="s">
        <v>29797</v>
      </c>
      <c r="G13847" s="192" t="s">
        <v>29797</v>
      </c>
      <c r="H13847" s="192" t="s">
        <v>32444</v>
      </c>
      <c r="I13847" s="192" t="s">
        <v>31733</v>
      </c>
      <c r="J13847" s="192" t="s">
        <v>29826</v>
      </c>
      <c r="K13847" s="192" t="s">
        <v>5078</v>
      </c>
      <c r="L13847" s="192" t="s">
        <v>1447</v>
      </c>
    </row>
    <row r="13848" spans="1:12" ht="15" x14ac:dyDescent="0.25">
      <c r="A13848" s="189" t="s">
        <v>14100</v>
      </c>
      <c r="B13848" s="190" t="s">
        <v>14101</v>
      </c>
      <c r="C13848" s="190" t="s">
        <v>29797</v>
      </c>
      <c r="D13848" s="190" t="s">
        <v>29797</v>
      </c>
      <c r="E13848" s="190" t="s">
        <v>29797</v>
      </c>
      <c r="F13848" s="190" t="s">
        <v>29797</v>
      </c>
      <c r="G13848" s="190" t="s">
        <v>29797</v>
      </c>
      <c r="H13848" s="190" t="s">
        <v>31588</v>
      </c>
      <c r="I13848" s="190" t="s">
        <v>30455</v>
      </c>
      <c r="J13848" s="190" t="s">
        <v>29870</v>
      </c>
      <c r="K13848" s="190" t="s">
        <v>8069</v>
      </c>
      <c r="L13848" s="190" t="s">
        <v>1447</v>
      </c>
    </row>
    <row r="13849" spans="1:12" ht="15" x14ac:dyDescent="0.25">
      <c r="A13849" s="191" t="s">
        <v>18608</v>
      </c>
      <c r="B13849" s="192" t="s">
        <v>22480</v>
      </c>
      <c r="C13849" s="192" t="s">
        <v>29797</v>
      </c>
      <c r="D13849" s="192" t="s">
        <v>29797</v>
      </c>
      <c r="E13849" s="192" t="s">
        <v>29797</v>
      </c>
      <c r="F13849" s="192" t="s">
        <v>29797</v>
      </c>
      <c r="G13849" s="192" t="s">
        <v>29797</v>
      </c>
      <c r="H13849" s="192" t="s">
        <v>33446</v>
      </c>
      <c r="I13849" s="192" t="s">
        <v>32001</v>
      </c>
      <c r="J13849" s="192" t="s">
        <v>31420</v>
      </c>
      <c r="K13849" s="192" t="s">
        <v>8076</v>
      </c>
      <c r="L13849" s="192" t="s">
        <v>1447</v>
      </c>
    </row>
    <row r="13850" spans="1:12" ht="15" x14ac:dyDescent="0.25">
      <c r="A13850" s="189" t="s">
        <v>14102</v>
      </c>
      <c r="B13850" s="190" t="s">
        <v>14103</v>
      </c>
      <c r="C13850" s="190" t="s">
        <v>29797</v>
      </c>
      <c r="D13850" s="190" t="s">
        <v>29797</v>
      </c>
      <c r="E13850" s="190" t="s">
        <v>29797</v>
      </c>
      <c r="F13850" s="190" t="s">
        <v>29797</v>
      </c>
      <c r="G13850" s="190" t="s">
        <v>29797</v>
      </c>
      <c r="H13850" s="190" t="s">
        <v>31542</v>
      </c>
      <c r="I13850" s="190" t="s">
        <v>31543</v>
      </c>
      <c r="J13850" s="190" t="s">
        <v>29821</v>
      </c>
      <c r="K13850" s="190" t="s">
        <v>5062</v>
      </c>
      <c r="L13850" s="190" t="s">
        <v>1447</v>
      </c>
    </row>
    <row r="13851" spans="1:12" ht="15" x14ac:dyDescent="0.25">
      <c r="A13851" s="191" t="s">
        <v>14104</v>
      </c>
      <c r="B13851" s="192" t="s">
        <v>14105</v>
      </c>
      <c r="C13851" s="192" t="s">
        <v>29797</v>
      </c>
      <c r="D13851" s="192" t="s">
        <v>29797</v>
      </c>
      <c r="E13851" s="192" t="s">
        <v>29797</v>
      </c>
      <c r="F13851" s="192" t="s">
        <v>29797</v>
      </c>
      <c r="G13851" s="192" t="s">
        <v>29797</v>
      </c>
      <c r="H13851" s="192" t="s">
        <v>29797</v>
      </c>
      <c r="I13851" s="192" t="s">
        <v>29797</v>
      </c>
      <c r="J13851" s="192" t="s">
        <v>29797</v>
      </c>
      <c r="K13851" s="192" t="s">
        <v>29797</v>
      </c>
      <c r="L13851" s="192" t="s">
        <v>29797</v>
      </c>
    </row>
    <row r="13852" spans="1:12" ht="15" x14ac:dyDescent="0.25">
      <c r="A13852" s="189" t="s">
        <v>6977</v>
      </c>
      <c r="B13852" s="190" t="s">
        <v>2523</v>
      </c>
      <c r="C13852" s="190" t="s">
        <v>29797</v>
      </c>
      <c r="D13852" s="190" t="s">
        <v>29797</v>
      </c>
      <c r="E13852" s="190" t="s">
        <v>29797</v>
      </c>
      <c r="F13852" s="190" t="s">
        <v>29797</v>
      </c>
      <c r="G13852" s="190" t="s">
        <v>29797</v>
      </c>
      <c r="H13852" s="190" t="s">
        <v>31421</v>
      </c>
      <c r="I13852" s="190" t="s">
        <v>5073</v>
      </c>
      <c r="J13852" s="190" t="s">
        <v>31325</v>
      </c>
      <c r="K13852" s="190" t="s">
        <v>5073</v>
      </c>
      <c r="L13852" s="190" t="s">
        <v>1447</v>
      </c>
    </row>
    <row r="13853" spans="1:12" ht="15" x14ac:dyDescent="0.25">
      <c r="A13853" s="191" t="s">
        <v>6978</v>
      </c>
      <c r="B13853" s="192" t="s">
        <v>2524</v>
      </c>
      <c r="C13853" s="192" t="s">
        <v>29797</v>
      </c>
      <c r="D13853" s="192" t="s">
        <v>29797</v>
      </c>
      <c r="E13853" s="192" t="s">
        <v>29797</v>
      </c>
      <c r="F13853" s="192" t="s">
        <v>29797</v>
      </c>
      <c r="G13853" s="192" t="s">
        <v>29797</v>
      </c>
      <c r="H13853" s="192" t="s">
        <v>31421</v>
      </c>
      <c r="I13853" s="192" t="s">
        <v>5073</v>
      </c>
      <c r="J13853" s="192" t="s">
        <v>31325</v>
      </c>
      <c r="K13853" s="192" t="s">
        <v>5073</v>
      </c>
      <c r="L13853" s="192" t="s">
        <v>1447</v>
      </c>
    </row>
    <row r="13854" spans="1:12" ht="15" x14ac:dyDescent="0.25">
      <c r="A13854" s="189" t="s">
        <v>18609</v>
      </c>
      <c r="B13854" s="190" t="s">
        <v>22481</v>
      </c>
      <c r="C13854" s="190" t="s">
        <v>29797</v>
      </c>
      <c r="D13854" s="190" t="s">
        <v>29797</v>
      </c>
      <c r="E13854" s="190" t="s">
        <v>29797</v>
      </c>
      <c r="F13854" s="190" t="s">
        <v>29797</v>
      </c>
      <c r="G13854" s="190" t="s">
        <v>29797</v>
      </c>
      <c r="H13854" s="190" t="s">
        <v>31342</v>
      </c>
      <c r="I13854" s="190" t="s">
        <v>31343</v>
      </c>
      <c r="J13854" s="190" t="s">
        <v>29821</v>
      </c>
      <c r="K13854" s="190" t="s">
        <v>5062</v>
      </c>
      <c r="L13854" s="190" t="s">
        <v>1447</v>
      </c>
    </row>
    <row r="13855" spans="1:12" ht="15" x14ac:dyDescent="0.25">
      <c r="A13855" s="191" t="s">
        <v>18610</v>
      </c>
      <c r="B13855" s="192" t="s">
        <v>22482</v>
      </c>
      <c r="C13855" s="192" t="s">
        <v>29797</v>
      </c>
      <c r="D13855" s="192" t="s">
        <v>29797</v>
      </c>
      <c r="E13855" s="192" t="s">
        <v>31245</v>
      </c>
      <c r="F13855" s="192" t="s">
        <v>29797</v>
      </c>
      <c r="G13855" s="192" t="s">
        <v>29797</v>
      </c>
      <c r="H13855" s="192" t="s">
        <v>33447</v>
      </c>
      <c r="I13855" s="192" t="s">
        <v>33448</v>
      </c>
      <c r="J13855" s="192" t="s">
        <v>30931</v>
      </c>
      <c r="K13855" s="192" t="s">
        <v>6040</v>
      </c>
      <c r="L13855" s="192" t="s">
        <v>1447</v>
      </c>
    </row>
    <row r="13856" spans="1:12" ht="15" x14ac:dyDescent="0.25">
      <c r="A13856" s="189" t="s">
        <v>14106</v>
      </c>
      <c r="B13856" s="190" t="s">
        <v>14107</v>
      </c>
      <c r="C13856" s="190" t="s">
        <v>29797</v>
      </c>
      <c r="D13856" s="190" t="s">
        <v>29797</v>
      </c>
      <c r="E13856" s="190" t="s">
        <v>29797</v>
      </c>
      <c r="F13856" s="190" t="s">
        <v>29797</v>
      </c>
      <c r="G13856" s="190" t="s">
        <v>29797</v>
      </c>
      <c r="H13856" s="190" t="s">
        <v>31905</v>
      </c>
      <c r="I13856" s="190" t="s">
        <v>31906</v>
      </c>
      <c r="J13856" s="190" t="s">
        <v>31325</v>
      </c>
      <c r="K13856" s="190" t="s">
        <v>5073</v>
      </c>
      <c r="L13856" s="190" t="s">
        <v>1447</v>
      </c>
    </row>
    <row r="13857" spans="1:12" ht="15" x14ac:dyDescent="0.25">
      <c r="A13857" s="191" t="s">
        <v>29391</v>
      </c>
      <c r="B13857" s="192" t="s">
        <v>29392</v>
      </c>
      <c r="C13857" s="192" t="s">
        <v>29797</v>
      </c>
      <c r="D13857" s="192" t="s">
        <v>29797</v>
      </c>
      <c r="E13857" s="192" t="s">
        <v>29797</v>
      </c>
      <c r="F13857" s="192" t="s">
        <v>29797</v>
      </c>
      <c r="G13857" s="192" t="s">
        <v>29797</v>
      </c>
      <c r="H13857" s="192" t="s">
        <v>31598</v>
      </c>
      <c r="I13857" s="192" t="s">
        <v>31599</v>
      </c>
      <c r="J13857" s="192" t="s">
        <v>29821</v>
      </c>
      <c r="K13857" s="192" t="s">
        <v>5062</v>
      </c>
      <c r="L13857" s="192" t="s">
        <v>1447</v>
      </c>
    </row>
    <row r="13858" spans="1:12" ht="15" x14ac:dyDescent="0.25">
      <c r="A13858" s="189" t="s">
        <v>18611</v>
      </c>
      <c r="B13858" s="190" t="s">
        <v>22483</v>
      </c>
      <c r="C13858" s="190" t="s">
        <v>29797</v>
      </c>
      <c r="D13858" s="190" t="s">
        <v>29797</v>
      </c>
      <c r="E13858" s="190" t="s">
        <v>29797</v>
      </c>
      <c r="F13858" s="190" t="s">
        <v>29797</v>
      </c>
      <c r="G13858" s="190" t="s">
        <v>29797</v>
      </c>
      <c r="H13858" s="190" t="s">
        <v>29797</v>
      </c>
      <c r="I13858" s="190" t="s">
        <v>29797</v>
      </c>
      <c r="J13858" s="190" t="s">
        <v>29797</v>
      </c>
      <c r="K13858" s="190" t="s">
        <v>29797</v>
      </c>
      <c r="L13858" s="190" t="s">
        <v>29797</v>
      </c>
    </row>
    <row r="13859" spans="1:12" ht="15" x14ac:dyDescent="0.25">
      <c r="A13859" s="191" t="s">
        <v>14108</v>
      </c>
      <c r="B13859" s="192" t="s">
        <v>14109</v>
      </c>
      <c r="C13859" s="192" t="s">
        <v>29797</v>
      </c>
      <c r="D13859" s="192" t="s">
        <v>29797</v>
      </c>
      <c r="E13859" s="192" t="s">
        <v>29797</v>
      </c>
      <c r="F13859" s="192" t="s">
        <v>29797</v>
      </c>
      <c r="G13859" s="192" t="s">
        <v>29797</v>
      </c>
      <c r="H13859" s="192" t="s">
        <v>31323</v>
      </c>
      <c r="I13859" s="192" t="s">
        <v>31324</v>
      </c>
      <c r="J13859" s="192" t="s">
        <v>31325</v>
      </c>
      <c r="K13859" s="192" t="s">
        <v>5073</v>
      </c>
      <c r="L13859" s="192" t="s">
        <v>1447</v>
      </c>
    </row>
    <row r="13860" spans="1:12" ht="15" x14ac:dyDescent="0.25">
      <c r="A13860" s="189" t="s">
        <v>29393</v>
      </c>
      <c r="B13860" s="190" t="s">
        <v>29394</v>
      </c>
      <c r="C13860" s="190" t="s">
        <v>29797</v>
      </c>
      <c r="D13860" s="190" t="s">
        <v>29797</v>
      </c>
      <c r="E13860" s="190" t="s">
        <v>29797</v>
      </c>
      <c r="F13860" s="190" t="s">
        <v>29797</v>
      </c>
      <c r="G13860" s="190" t="s">
        <v>29797</v>
      </c>
      <c r="H13860" s="190" t="s">
        <v>31602</v>
      </c>
      <c r="I13860" s="190" t="s">
        <v>31122</v>
      </c>
      <c r="J13860" s="190" t="s">
        <v>29821</v>
      </c>
      <c r="K13860" s="190" t="s">
        <v>5062</v>
      </c>
      <c r="L13860" s="190" t="s">
        <v>1447</v>
      </c>
    </row>
    <row r="13861" spans="1:12" ht="15" x14ac:dyDescent="0.25">
      <c r="A13861" s="191" t="s">
        <v>14110</v>
      </c>
      <c r="B13861" s="192" t="s">
        <v>14111</v>
      </c>
      <c r="C13861" s="192" t="s">
        <v>29797</v>
      </c>
      <c r="D13861" s="192" t="s">
        <v>29797</v>
      </c>
      <c r="E13861" s="192" t="s">
        <v>29797</v>
      </c>
      <c r="F13861" s="192" t="s">
        <v>29797</v>
      </c>
      <c r="G13861" s="192" t="s">
        <v>29797</v>
      </c>
      <c r="H13861" s="192" t="s">
        <v>31588</v>
      </c>
      <c r="I13861" s="192" t="s">
        <v>30455</v>
      </c>
      <c r="J13861" s="192" t="s">
        <v>29870</v>
      </c>
      <c r="K13861" s="192" t="s">
        <v>8069</v>
      </c>
      <c r="L13861" s="192" t="s">
        <v>1447</v>
      </c>
    </row>
    <row r="13862" spans="1:12" ht="15" x14ac:dyDescent="0.25">
      <c r="A13862" s="189" t="s">
        <v>18612</v>
      </c>
      <c r="B13862" s="190" t="s">
        <v>22484</v>
      </c>
      <c r="C13862" s="190" t="s">
        <v>29806</v>
      </c>
      <c r="D13862" s="190" t="s">
        <v>29816</v>
      </c>
      <c r="E13862" s="190" t="s">
        <v>31246</v>
      </c>
      <c r="F13862" s="190" t="s">
        <v>29804</v>
      </c>
      <c r="G13862" s="190" t="s">
        <v>29974</v>
      </c>
      <c r="H13862" s="190" t="s">
        <v>31376</v>
      </c>
      <c r="I13862" s="190" t="s">
        <v>5062</v>
      </c>
      <c r="J13862" s="190" t="s">
        <v>29821</v>
      </c>
      <c r="K13862" s="190" t="s">
        <v>5062</v>
      </c>
      <c r="L13862" s="190" t="s">
        <v>1447</v>
      </c>
    </row>
    <row r="13863" spans="1:12" ht="15" x14ac:dyDescent="0.25">
      <c r="A13863" s="191" t="s">
        <v>14112</v>
      </c>
      <c r="B13863" s="192" t="s">
        <v>14113</v>
      </c>
      <c r="C13863" s="192" t="s">
        <v>29797</v>
      </c>
      <c r="D13863" s="192" t="s">
        <v>29797</v>
      </c>
      <c r="E13863" s="192" t="s">
        <v>29797</v>
      </c>
      <c r="F13863" s="192" t="s">
        <v>29797</v>
      </c>
      <c r="G13863" s="192" t="s">
        <v>29797</v>
      </c>
      <c r="H13863" s="192" t="s">
        <v>31421</v>
      </c>
      <c r="I13863" s="192" t="s">
        <v>5073</v>
      </c>
      <c r="J13863" s="192" t="s">
        <v>31325</v>
      </c>
      <c r="K13863" s="192" t="s">
        <v>5073</v>
      </c>
      <c r="L13863" s="192" t="s">
        <v>1447</v>
      </c>
    </row>
    <row r="13864" spans="1:12" ht="15" x14ac:dyDescent="0.25">
      <c r="A13864" s="189" t="s">
        <v>29395</v>
      </c>
      <c r="B13864" s="190" t="s">
        <v>29396</v>
      </c>
      <c r="C13864" s="190" t="s">
        <v>29797</v>
      </c>
      <c r="D13864" s="190" t="s">
        <v>29797</v>
      </c>
      <c r="E13864" s="190" t="s">
        <v>29797</v>
      </c>
      <c r="F13864" s="190" t="s">
        <v>29797</v>
      </c>
      <c r="G13864" s="190" t="s">
        <v>29797</v>
      </c>
      <c r="H13864" s="190" t="s">
        <v>31592</v>
      </c>
      <c r="I13864" s="190" t="s">
        <v>31593</v>
      </c>
      <c r="J13864" s="190" t="s">
        <v>29821</v>
      </c>
      <c r="K13864" s="190" t="s">
        <v>5062</v>
      </c>
      <c r="L13864" s="190" t="s">
        <v>1447</v>
      </c>
    </row>
    <row r="13865" spans="1:12" ht="15" x14ac:dyDescent="0.25">
      <c r="A13865" s="191" t="s">
        <v>14114</v>
      </c>
      <c r="B13865" s="192" t="s">
        <v>14115</v>
      </c>
      <c r="C13865" s="192" t="s">
        <v>29797</v>
      </c>
      <c r="D13865" s="192" t="s">
        <v>29797</v>
      </c>
      <c r="E13865" s="192" t="s">
        <v>29797</v>
      </c>
      <c r="F13865" s="192" t="s">
        <v>29797</v>
      </c>
      <c r="G13865" s="192" t="s">
        <v>29797</v>
      </c>
      <c r="H13865" s="192" t="s">
        <v>31537</v>
      </c>
      <c r="I13865" s="192" t="s">
        <v>5894</v>
      </c>
      <c r="J13865" s="192" t="s">
        <v>29821</v>
      </c>
      <c r="K13865" s="192" t="s">
        <v>5062</v>
      </c>
      <c r="L13865" s="192" t="s">
        <v>1447</v>
      </c>
    </row>
    <row r="13866" spans="1:12" ht="15" x14ac:dyDescent="0.25">
      <c r="A13866" s="189" t="s">
        <v>6979</v>
      </c>
      <c r="B13866" s="190" t="s">
        <v>2525</v>
      </c>
      <c r="C13866" s="190" t="s">
        <v>29797</v>
      </c>
      <c r="D13866" s="190" t="s">
        <v>29797</v>
      </c>
      <c r="E13866" s="190" t="s">
        <v>29797</v>
      </c>
      <c r="F13866" s="190" t="s">
        <v>29797</v>
      </c>
      <c r="G13866" s="190" t="s">
        <v>29797</v>
      </c>
      <c r="H13866" s="190" t="s">
        <v>29797</v>
      </c>
      <c r="I13866" s="190" t="s">
        <v>29797</v>
      </c>
      <c r="J13866" s="190" t="s">
        <v>29797</v>
      </c>
      <c r="K13866" s="190" t="s">
        <v>29797</v>
      </c>
      <c r="L13866" s="190" t="s">
        <v>29797</v>
      </c>
    </row>
    <row r="13867" spans="1:12" ht="15" x14ac:dyDescent="0.25">
      <c r="A13867" s="191" t="s">
        <v>14116</v>
      </c>
      <c r="B13867" s="192" t="s">
        <v>14117</v>
      </c>
      <c r="C13867" s="192" t="s">
        <v>29797</v>
      </c>
      <c r="D13867" s="192" t="s">
        <v>29797</v>
      </c>
      <c r="E13867" s="192" t="s">
        <v>29797</v>
      </c>
      <c r="F13867" s="192" t="s">
        <v>29797</v>
      </c>
      <c r="G13867" s="192" t="s">
        <v>29797</v>
      </c>
      <c r="H13867" s="192" t="s">
        <v>33086</v>
      </c>
      <c r="I13867" s="192" t="s">
        <v>1406</v>
      </c>
      <c r="J13867" s="192" t="s">
        <v>29821</v>
      </c>
      <c r="K13867" s="192" t="s">
        <v>5062</v>
      </c>
      <c r="L13867" s="192" t="s">
        <v>1447</v>
      </c>
    </row>
    <row r="13868" spans="1:12" ht="15" x14ac:dyDescent="0.25">
      <c r="A13868" s="189" t="s">
        <v>14118</v>
      </c>
      <c r="B13868" s="190" t="s">
        <v>14119</v>
      </c>
      <c r="C13868" s="190" t="s">
        <v>29797</v>
      </c>
      <c r="D13868" s="190" t="s">
        <v>29797</v>
      </c>
      <c r="E13868" s="190" t="s">
        <v>29797</v>
      </c>
      <c r="F13868" s="190" t="s">
        <v>29797</v>
      </c>
      <c r="G13868" s="190" t="s">
        <v>29797</v>
      </c>
      <c r="H13868" s="190" t="s">
        <v>29797</v>
      </c>
      <c r="I13868" s="190" t="s">
        <v>29797</v>
      </c>
      <c r="J13868" s="190" t="s">
        <v>29821</v>
      </c>
      <c r="K13868" s="190" t="s">
        <v>5062</v>
      </c>
      <c r="L13868" s="190" t="s">
        <v>1447</v>
      </c>
    </row>
    <row r="13869" spans="1:12" ht="15" x14ac:dyDescent="0.25">
      <c r="A13869" s="191" t="s">
        <v>18613</v>
      </c>
      <c r="B13869" s="192" t="s">
        <v>22485</v>
      </c>
      <c r="C13869" s="192" t="s">
        <v>29797</v>
      </c>
      <c r="D13869" s="192" t="s">
        <v>29797</v>
      </c>
      <c r="E13869" s="192" t="s">
        <v>29797</v>
      </c>
      <c r="F13869" s="192" t="s">
        <v>29797</v>
      </c>
      <c r="G13869" s="192" t="s">
        <v>29797</v>
      </c>
      <c r="H13869" s="192" t="s">
        <v>33449</v>
      </c>
      <c r="I13869" s="192" t="s">
        <v>1416</v>
      </c>
      <c r="J13869" s="192" t="s">
        <v>29838</v>
      </c>
      <c r="K13869" s="192" t="s">
        <v>1416</v>
      </c>
      <c r="L13869" s="192" t="s">
        <v>1447</v>
      </c>
    </row>
    <row r="13870" spans="1:12" ht="15" x14ac:dyDescent="0.25">
      <c r="A13870" s="189" t="s">
        <v>18614</v>
      </c>
      <c r="B13870" s="190" t="s">
        <v>22486</v>
      </c>
      <c r="C13870" s="190" t="s">
        <v>29797</v>
      </c>
      <c r="D13870" s="190" t="s">
        <v>29797</v>
      </c>
      <c r="E13870" s="190" t="s">
        <v>29797</v>
      </c>
      <c r="F13870" s="190" t="s">
        <v>29797</v>
      </c>
      <c r="G13870" s="190" t="s">
        <v>29797</v>
      </c>
      <c r="H13870" s="190" t="s">
        <v>31436</v>
      </c>
      <c r="I13870" s="190" t="s">
        <v>5062</v>
      </c>
      <c r="J13870" s="190" t="s">
        <v>29821</v>
      </c>
      <c r="K13870" s="190" t="s">
        <v>5062</v>
      </c>
      <c r="L13870" s="190" t="s">
        <v>1447</v>
      </c>
    </row>
    <row r="13871" spans="1:12" ht="15" x14ac:dyDescent="0.25">
      <c r="A13871" s="191" t="s">
        <v>14120</v>
      </c>
      <c r="B13871" s="192" t="s">
        <v>14121</v>
      </c>
      <c r="C13871" s="192" t="s">
        <v>29929</v>
      </c>
      <c r="D13871" s="192" t="s">
        <v>29930</v>
      </c>
      <c r="E13871" s="192" t="s">
        <v>5062</v>
      </c>
      <c r="F13871" s="192" t="s">
        <v>29804</v>
      </c>
      <c r="G13871" s="192" t="s">
        <v>29821</v>
      </c>
      <c r="H13871" s="192" t="s">
        <v>32093</v>
      </c>
      <c r="I13871" s="192" t="s">
        <v>10497</v>
      </c>
      <c r="J13871" s="192" t="s">
        <v>29821</v>
      </c>
      <c r="K13871" s="192" t="s">
        <v>5062</v>
      </c>
      <c r="L13871" s="192" t="s">
        <v>1447</v>
      </c>
    </row>
    <row r="13872" spans="1:12" ht="15" x14ac:dyDescent="0.25">
      <c r="A13872" s="189" t="s">
        <v>29397</v>
      </c>
      <c r="B13872" s="190" t="s">
        <v>22487</v>
      </c>
      <c r="C13872" s="190" t="s">
        <v>29797</v>
      </c>
      <c r="D13872" s="190" t="s">
        <v>29797</v>
      </c>
      <c r="E13872" s="190" t="s">
        <v>29797</v>
      </c>
      <c r="F13872" s="190" t="s">
        <v>29797</v>
      </c>
      <c r="G13872" s="190" t="s">
        <v>29797</v>
      </c>
      <c r="H13872" s="190" t="s">
        <v>29797</v>
      </c>
      <c r="I13872" s="190" t="s">
        <v>29797</v>
      </c>
      <c r="J13872" s="190" t="s">
        <v>29797</v>
      </c>
      <c r="K13872" s="190" t="s">
        <v>29797</v>
      </c>
      <c r="L13872" s="190" t="s">
        <v>1468</v>
      </c>
    </row>
    <row r="13873" spans="1:12" ht="15" x14ac:dyDescent="0.25">
      <c r="A13873" s="191" t="s">
        <v>14122</v>
      </c>
      <c r="B13873" s="192" t="s">
        <v>14123</v>
      </c>
      <c r="C13873" s="192" t="s">
        <v>29797</v>
      </c>
      <c r="D13873" s="192" t="s">
        <v>29797</v>
      </c>
      <c r="E13873" s="192" t="s">
        <v>29797</v>
      </c>
      <c r="F13873" s="192" t="s">
        <v>29797</v>
      </c>
      <c r="G13873" s="192" t="s">
        <v>29797</v>
      </c>
      <c r="H13873" s="192" t="s">
        <v>31329</v>
      </c>
      <c r="I13873" s="192" t="s">
        <v>31330</v>
      </c>
      <c r="J13873" s="192" t="s">
        <v>31325</v>
      </c>
      <c r="K13873" s="192" t="s">
        <v>5073</v>
      </c>
      <c r="L13873" s="192" t="s">
        <v>1447</v>
      </c>
    </row>
    <row r="13874" spans="1:12" ht="15" x14ac:dyDescent="0.25">
      <c r="A13874" s="189" t="s">
        <v>29398</v>
      </c>
      <c r="B13874" s="190" t="s">
        <v>14124</v>
      </c>
      <c r="C13874" s="190" t="s">
        <v>29797</v>
      </c>
      <c r="D13874" s="190" t="s">
        <v>29797</v>
      </c>
      <c r="E13874" s="190" t="s">
        <v>29797</v>
      </c>
      <c r="F13874" s="190" t="s">
        <v>29797</v>
      </c>
      <c r="G13874" s="190" t="s">
        <v>29797</v>
      </c>
      <c r="H13874" s="190" t="s">
        <v>29797</v>
      </c>
      <c r="I13874" s="190" t="s">
        <v>29797</v>
      </c>
      <c r="J13874" s="190" t="s">
        <v>29797</v>
      </c>
      <c r="K13874" s="190" t="s">
        <v>29797</v>
      </c>
      <c r="L13874" s="190" t="s">
        <v>2704</v>
      </c>
    </row>
    <row r="13875" spans="1:12" ht="15" x14ac:dyDescent="0.25">
      <c r="A13875" s="191" t="s">
        <v>29399</v>
      </c>
      <c r="B13875" s="192" t="s">
        <v>2526</v>
      </c>
      <c r="C13875" s="192" t="s">
        <v>29797</v>
      </c>
      <c r="D13875" s="192" t="s">
        <v>29797</v>
      </c>
      <c r="E13875" s="192" t="s">
        <v>29797</v>
      </c>
      <c r="F13875" s="192" t="s">
        <v>29797</v>
      </c>
      <c r="G13875" s="192" t="s">
        <v>29797</v>
      </c>
      <c r="H13875" s="192" t="s">
        <v>29797</v>
      </c>
      <c r="I13875" s="192" t="s">
        <v>29797</v>
      </c>
      <c r="J13875" s="192" t="s">
        <v>29797</v>
      </c>
      <c r="K13875" s="192" t="s">
        <v>29797</v>
      </c>
      <c r="L13875" s="192" t="s">
        <v>2704</v>
      </c>
    </row>
    <row r="13876" spans="1:12" ht="15" x14ac:dyDescent="0.25">
      <c r="A13876" s="189" t="s">
        <v>14125</v>
      </c>
      <c r="B13876" s="190" t="s">
        <v>14126</v>
      </c>
      <c r="C13876" s="190" t="s">
        <v>29797</v>
      </c>
      <c r="D13876" s="190" t="s">
        <v>29797</v>
      </c>
      <c r="E13876" s="190" t="s">
        <v>29797</v>
      </c>
      <c r="F13876" s="190" t="s">
        <v>29797</v>
      </c>
      <c r="G13876" s="190" t="s">
        <v>29797</v>
      </c>
      <c r="H13876" s="190" t="s">
        <v>31676</v>
      </c>
      <c r="I13876" s="190" t="s">
        <v>31677</v>
      </c>
      <c r="J13876" s="190" t="s">
        <v>31325</v>
      </c>
      <c r="K13876" s="190" t="s">
        <v>5073</v>
      </c>
      <c r="L13876" s="190" t="s">
        <v>1447</v>
      </c>
    </row>
    <row r="13877" spans="1:12" ht="15" x14ac:dyDescent="0.25">
      <c r="A13877" s="191" t="s">
        <v>29400</v>
      </c>
      <c r="B13877" s="192" t="s">
        <v>2527</v>
      </c>
      <c r="C13877" s="192" t="s">
        <v>29797</v>
      </c>
      <c r="D13877" s="192" t="s">
        <v>29797</v>
      </c>
      <c r="E13877" s="192" t="s">
        <v>29797</v>
      </c>
      <c r="F13877" s="192" t="s">
        <v>29797</v>
      </c>
      <c r="G13877" s="192" t="s">
        <v>29797</v>
      </c>
      <c r="H13877" s="192" t="s">
        <v>29797</v>
      </c>
      <c r="I13877" s="192" t="s">
        <v>29797</v>
      </c>
      <c r="J13877" s="192" t="s">
        <v>29797</v>
      </c>
      <c r="K13877" s="192" t="s">
        <v>29797</v>
      </c>
      <c r="L13877" s="192" t="s">
        <v>1438</v>
      </c>
    </row>
    <row r="13878" spans="1:12" ht="15" x14ac:dyDescent="0.25">
      <c r="A13878" s="189" t="s">
        <v>18615</v>
      </c>
      <c r="B13878" s="190" t="s">
        <v>29401</v>
      </c>
      <c r="C13878" s="190" t="s">
        <v>29797</v>
      </c>
      <c r="D13878" s="190" t="s">
        <v>29797</v>
      </c>
      <c r="E13878" s="190" t="s">
        <v>29797</v>
      </c>
      <c r="F13878" s="190" t="s">
        <v>29797</v>
      </c>
      <c r="G13878" s="190" t="s">
        <v>29797</v>
      </c>
      <c r="H13878" s="190" t="s">
        <v>29797</v>
      </c>
      <c r="I13878" s="190" t="s">
        <v>29797</v>
      </c>
      <c r="J13878" s="190" t="s">
        <v>29797</v>
      </c>
      <c r="K13878" s="190" t="s">
        <v>29797</v>
      </c>
      <c r="L13878" s="190" t="s">
        <v>1440</v>
      </c>
    </row>
    <row r="13879" spans="1:12" ht="15" x14ac:dyDescent="0.25">
      <c r="A13879" s="191" t="s">
        <v>14127</v>
      </c>
      <c r="B13879" s="192" t="s">
        <v>14128</v>
      </c>
      <c r="C13879" s="192" t="s">
        <v>29797</v>
      </c>
      <c r="D13879" s="192" t="s">
        <v>29797</v>
      </c>
      <c r="E13879" s="192" t="s">
        <v>29797</v>
      </c>
      <c r="F13879" s="192" t="s">
        <v>29797</v>
      </c>
      <c r="G13879" s="192" t="s">
        <v>29797</v>
      </c>
      <c r="H13879" s="192" t="s">
        <v>29797</v>
      </c>
      <c r="I13879" s="192" t="s">
        <v>29797</v>
      </c>
      <c r="J13879" s="192" t="s">
        <v>29821</v>
      </c>
      <c r="K13879" s="192" t="s">
        <v>5062</v>
      </c>
      <c r="L13879" s="192" t="s">
        <v>1447</v>
      </c>
    </row>
    <row r="13880" spans="1:12" ht="15" x14ac:dyDescent="0.25">
      <c r="A13880" s="189" t="s">
        <v>6980</v>
      </c>
      <c r="B13880" s="190" t="s">
        <v>2528</v>
      </c>
      <c r="C13880" s="190" t="s">
        <v>29797</v>
      </c>
      <c r="D13880" s="190" t="s">
        <v>29797</v>
      </c>
      <c r="E13880" s="190" t="s">
        <v>29797</v>
      </c>
      <c r="F13880" s="190" t="s">
        <v>29797</v>
      </c>
      <c r="G13880" s="190" t="s">
        <v>29797</v>
      </c>
      <c r="H13880" s="190" t="s">
        <v>29797</v>
      </c>
      <c r="I13880" s="190" t="s">
        <v>29797</v>
      </c>
      <c r="J13880" s="190" t="s">
        <v>29797</v>
      </c>
      <c r="K13880" s="190" t="s">
        <v>29797</v>
      </c>
      <c r="L13880" s="190" t="s">
        <v>1440</v>
      </c>
    </row>
    <row r="13881" spans="1:12" ht="15" x14ac:dyDescent="0.25">
      <c r="A13881" s="191" t="s">
        <v>18616</v>
      </c>
      <c r="B13881" s="192" t="s">
        <v>22488</v>
      </c>
      <c r="C13881" s="192" t="s">
        <v>29797</v>
      </c>
      <c r="D13881" s="192" t="s">
        <v>29797</v>
      </c>
      <c r="E13881" s="192" t="s">
        <v>29797</v>
      </c>
      <c r="F13881" s="192" t="s">
        <v>29797</v>
      </c>
      <c r="G13881" s="192" t="s">
        <v>29797</v>
      </c>
      <c r="H13881" s="192" t="s">
        <v>29797</v>
      </c>
      <c r="I13881" s="192" t="s">
        <v>29797</v>
      </c>
      <c r="J13881" s="192" t="s">
        <v>29797</v>
      </c>
      <c r="K13881" s="192" t="s">
        <v>29797</v>
      </c>
      <c r="L13881" s="192" t="s">
        <v>1443</v>
      </c>
    </row>
    <row r="13882" spans="1:12" ht="15" x14ac:dyDescent="0.25">
      <c r="A13882" s="189" t="s">
        <v>6981</v>
      </c>
      <c r="B13882" s="190" t="s">
        <v>2529</v>
      </c>
      <c r="C13882" s="190" t="s">
        <v>29797</v>
      </c>
      <c r="D13882" s="190" t="s">
        <v>29797</v>
      </c>
      <c r="E13882" s="190" t="s">
        <v>29797</v>
      </c>
      <c r="F13882" s="190" t="s">
        <v>29797</v>
      </c>
      <c r="G13882" s="190" t="s">
        <v>29797</v>
      </c>
      <c r="H13882" s="190" t="s">
        <v>31355</v>
      </c>
      <c r="I13882" s="190" t="s">
        <v>31356</v>
      </c>
      <c r="J13882" s="190" t="s">
        <v>31325</v>
      </c>
      <c r="K13882" s="190" t="s">
        <v>5073</v>
      </c>
      <c r="L13882" s="190" t="s">
        <v>1447</v>
      </c>
    </row>
    <row r="13883" spans="1:12" ht="15" x14ac:dyDescent="0.25">
      <c r="A13883" s="191" t="s">
        <v>29402</v>
      </c>
      <c r="B13883" s="192" t="s">
        <v>22489</v>
      </c>
      <c r="C13883" s="192" t="s">
        <v>29797</v>
      </c>
      <c r="D13883" s="192" t="s">
        <v>29797</v>
      </c>
      <c r="E13883" s="192" t="s">
        <v>29797</v>
      </c>
      <c r="F13883" s="192" t="s">
        <v>29797</v>
      </c>
      <c r="G13883" s="192" t="s">
        <v>29797</v>
      </c>
      <c r="H13883" s="192" t="s">
        <v>29797</v>
      </c>
      <c r="I13883" s="192" t="s">
        <v>29797</v>
      </c>
      <c r="J13883" s="192" t="s">
        <v>29797</v>
      </c>
      <c r="K13883" s="192" t="s">
        <v>29797</v>
      </c>
      <c r="L13883" s="192" t="s">
        <v>1439</v>
      </c>
    </row>
    <row r="13884" spans="1:12" ht="15" x14ac:dyDescent="0.25">
      <c r="A13884" s="189" t="s">
        <v>29403</v>
      </c>
      <c r="B13884" s="190" t="s">
        <v>2530</v>
      </c>
      <c r="C13884" s="190" t="s">
        <v>29797</v>
      </c>
      <c r="D13884" s="190" t="s">
        <v>29797</v>
      </c>
      <c r="E13884" s="190" t="s">
        <v>29797</v>
      </c>
      <c r="F13884" s="190" t="s">
        <v>29797</v>
      </c>
      <c r="G13884" s="190" t="s">
        <v>29797</v>
      </c>
      <c r="H13884" s="190" t="s">
        <v>29797</v>
      </c>
      <c r="I13884" s="190" t="s">
        <v>29797</v>
      </c>
      <c r="J13884" s="190" t="s">
        <v>29797</v>
      </c>
      <c r="K13884" s="190" t="s">
        <v>29797</v>
      </c>
      <c r="L13884" s="190" t="s">
        <v>1464</v>
      </c>
    </row>
    <row r="13885" spans="1:12" ht="15" x14ac:dyDescent="0.25">
      <c r="A13885" s="191" t="s">
        <v>29404</v>
      </c>
      <c r="B13885" s="192" t="s">
        <v>14129</v>
      </c>
      <c r="C13885" s="192" t="s">
        <v>29797</v>
      </c>
      <c r="D13885" s="192" t="s">
        <v>29797</v>
      </c>
      <c r="E13885" s="192" t="s">
        <v>29797</v>
      </c>
      <c r="F13885" s="192" t="s">
        <v>29797</v>
      </c>
      <c r="G13885" s="192" t="s">
        <v>29797</v>
      </c>
      <c r="H13885" s="192" t="s">
        <v>29797</v>
      </c>
      <c r="I13885" s="192" t="s">
        <v>29797</v>
      </c>
      <c r="J13885" s="192" t="s">
        <v>29797</v>
      </c>
      <c r="K13885" s="192" t="s">
        <v>29797</v>
      </c>
      <c r="L13885" s="192" t="s">
        <v>1464</v>
      </c>
    </row>
    <row r="13886" spans="1:12" ht="15" x14ac:dyDescent="0.25">
      <c r="A13886" s="189" t="s">
        <v>29405</v>
      </c>
      <c r="B13886" s="190" t="s">
        <v>22490</v>
      </c>
      <c r="C13886" s="190" t="s">
        <v>29797</v>
      </c>
      <c r="D13886" s="190" t="s">
        <v>29797</v>
      </c>
      <c r="E13886" s="190" t="s">
        <v>29797</v>
      </c>
      <c r="F13886" s="190" t="s">
        <v>29797</v>
      </c>
      <c r="G13886" s="190" t="s">
        <v>29797</v>
      </c>
      <c r="H13886" s="190" t="s">
        <v>29797</v>
      </c>
      <c r="I13886" s="190" t="s">
        <v>29797</v>
      </c>
      <c r="J13886" s="190" t="s">
        <v>29797</v>
      </c>
      <c r="K13886" s="190" t="s">
        <v>29797</v>
      </c>
      <c r="L13886" s="190" t="s">
        <v>1464</v>
      </c>
    </row>
    <row r="13887" spans="1:12" ht="15" x14ac:dyDescent="0.25">
      <c r="A13887" s="191" t="s">
        <v>29406</v>
      </c>
      <c r="B13887" s="192" t="s">
        <v>2531</v>
      </c>
      <c r="C13887" s="192" t="s">
        <v>29797</v>
      </c>
      <c r="D13887" s="192" t="s">
        <v>29797</v>
      </c>
      <c r="E13887" s="192" t="s">
        <v>29797</v>
      </c>
      <c r="F13887" s="192" t="s">
        <v>29797</v>
      </c>
      <c r="G13887" s="192" t="s">
        <v>29797</v>
      </c>
      <c r="H13887" s="192" t="s">
        <v>29797</v>
      </c>
      <c r="I13887" s="192" t="s">
        <v>29797</v>
      </c>
      <c r="J13887" s="192" t="s">
        <v>29797</v>
      </c>
      <c r="K13887" s="192" t="s">
        <v>29797</v>
      </c>
      <c r="L13887" s="192" t="s">
        <v>1464</v>
      </c>
    </row>
    <row r="13888" spans="1:12" ht="15" x14ac:dyDescent="0.25">
      <c r="A13888" s="189" t="s">
        <v>29407</v>
      </c>
      <c r="B13888" s="190" t="s">
        <v>2532</v>
      </c>
      <c r="C13888" s="190" t="s">
        <v>29797</v>
      </c>
      <c r="D13888" s="190" t="s">
        <v>29797</v>
      </c>
      <c r="E13888" s="190" t="s">
        <v>29797</v>
      </c>
      <c r="F13888" s="190" t="s">
        <v>29797</v>
      </c>
      <c r="G13888" s="190" t="s">
        <v>29797</v>
      </c>
      <c r="H13888" s="190" t="s">
        <v>29797</v>
      </c>
      <c r="I13888" s="190" t="s">
        <v>29797</v>
      </c>
      <c r="J13888" s="190" t="s">
        <v>29797</v>
      </c>
      <c r="K13888" s="190" t="s">
        <v>29797</v>
      </c>
      <c r="L13888" s="190" t="s">
        <v>1464</v>
      </c>
    </row>
    <row r="13889" spans="1:12" ht="15" x14ac:dyDescent="0.25">
      <c r="A13889" s="191" t="s">
        <v>29408</v>
      </c>
      <c r="B13889" s="192" t="s">
        <v>2533</v>
      </c>
      <c r="C13889" s="192" t="s">
        <v>29797</v>
      </c>
      <c r="D13889" s="192" t="s">
        <v>29797</v>
      </c>
      <c r="E13889" s="192" t="s">
        <v>29797</v>
      </c>
      <c r="F13889" s="192" t="s">
        <v>29797</v>
      </c>
      <c r="G13889" s="192" t="s">
        <v>29797</v>
      </c>
      <c r="H13889" s="192" t="s">
        <v>29797</v>
      </c>
      <c r="I13889" s="192" t="s">
        <v>29797</v>
      </c>
      <c r="J13889" s="192" t="s">
        <v>29797</v>
      </c>
      <c r="K13889" s="192" t="s">
        <v>29797</v>
      </c>
      <c r="L13889" s="192" t="s">
        <v>1439</v>
      </c>
    </row>
    <row r="13890" spans="1:12" ht="15" x14ac:dyDescent="0.25">
      <c r="A13890" s="189" t="s">
        <v>29409</v>
      </c>
      <c r="B13890" s="190" t="s">
        <v>22491</v>
      </c>
      <c r="C13890" s="190" t="s">
        <v>29797</v>
      </c>
      <c r="D13890" s="190" t="s">
        <v>29797</v>
      </c>
      <c r="E13890" s="190" t="s">
        <v>29797</v>
      </c>
      <c r="F13890" s="190" t="s">
        <v>29797</v>
      </c>
      <c r="G13890" s="190" t="s">
        <v>29797</v>
      </c>
      <c r="H13890" s="190" t="s">
        <v>29797</v>
      </c>
      <c r="I13890" s="190" t="s">
        <v>29797</v>
      </c>
      <c r="J13890" s="190" t="s">
        <v>29797</v>
      </c>
      <c r="K13890" s="190" t="s">
        <v>29797</v>
      </c>
      <c r="L13890" s="190" t="s">
        <v>1464</v>
      </c>
    </row>
    <row r="13891" spans="1:12" ht="15" x14ac:dyDescent="0.25">
      <c r="A13891" s="191" t="s">
        <v>29410</v>
      </c>
      <c r="B13891" s="192" t="s">
        <v>22492</v>
      </c>
      <c r="C13891" s="192" t="s">
        <v>29797</v>
      </c>
      <c r="D13891" s="192" t="s">
        <v>29797</v>
      </c>
      <c r="E13891" s="192" t="s">
        <v>29797</v>
      </c>
      <c r="F13891" s="192" t="s">
        <v>29797</v>
      </c>
      <c r="G13891" s="192" t="s">
        <v>29797</v>
      </c>
      <c r="H13891" s="192" t="s">
        <v>29797</v>
      </c>
      <c r="I13891" s="192" t="s">
        <v>29797</v>
      </c>
      <c r="J13891" s="192" t="s">
        <v>29797</v>
      </c>
      <c r="K13891" s="192" t="s">
        <v>29797</v>
      </c>
      <c r="L13891" s="192" t="s">
        <v>1464</v>
      </c>
    </row>
    <row r="13892" spans="1:12" ht="15" x14ac:dyDescent="0.25">
      <c r="A13892" s="189" t="s">
        <v>29411</v>
      </c>
      <c r="B13892" s="190" t="s">
        <v>2534</v>
      </c>
      <c r="C13892" s="190" t="s">
        <v>29797</v>
      </c>
      <c r="D13892" s="190" t="s">
        <v>29797</v>
      </c>
      <c r="E13892" s="190" t="s">
        <v>29797</v>
      </c>
      <c r="F13892" s="190" t="s">
        <v>29797</v>
      </c>
      <c r="G13892" s="190" t="s">
        <v>29797</v>
      </c>
      <c r="H13892" s="190" t="s">
        <v>29797</v>
      </c>
      <c r="I13892" s="190" t="s">
        <v>29797</v>
      </c>
      <c r="J13892" s="190" t="s">
        <v>29797</v>
      </c>
      <c r="K13892" s="190" t="s">
        <v>29797</v>
      </c>
      <c r="L13892" s="190" t="s">
        <v>1464</v>
      </c>
    </row>
    <row r="13893" spans="1:12" ht="15" x14ac:dyDescent="0.25">
      <c r="A13893" s="191" t="s">
        <v>29412</v>
      </c>
      <c r="B13893" s="192" t="s">
        <v>2535</v>
      </c>
      <c r="C13893" s="192" t="s">
        <v>29797</v>
      </c>
      <c r="D13893" s="192" t="s">
        <v>29797</v>
      </c>
      <c r="E13893" s="192" t="s">
        <v>29797</v>
      </c>
      <c r="F13893" s="192" t="s">
        <v>29797</v>
      </c>
      <c r="G13893" s="192" t="s">
        <v>29797</v>
      </c>
      <c r="H13893" s="192" t="s">
        <v>29797</v>
      </c>
      <c r="I13893" s="192" t="s">
        <v>29797</v>
      </c>
      <c r="J13893" s="192" t="s">
        <v>29797</v>
      </c>
      <c r="K13893" s="192" t="s">
        <v>29797</v>
      </c>
      <c r="L13893" s="192" t="s">
        <v>1464</v>
      </c>
    </row>
    <row r="13894" spans="1:12" ht="15" x14ac:dyDescent="0.25">
      <c r="A13894" s="189" t="s">
        <v>29413</v>
      </c>
      <c r="B13894" s="190" t="s">
        <v>22493</v>
      </c>
      <c r="C13894" s="190" t="s">
        <v>29797</v>
      </c>
      <c r="D13894" s="190" t="s">
        <v>29797</v>
      </c>
      <c r="E13894" s="190" t="s">
        <v>29797</v>
      </c>
      <c r="F13894" s="190" t="s">
        <v>29797</v>
      </c>
      <c r="G13894" s="190" t="s">
        <v>29797</v>
      </c>
      <c r="H13894" s="190" t="s">
        <v>29797</v>
      </c>
      <c r="I13894" s="190" t="s">
        <v>29797</v>
      </c>
      <c r="J13894" s="190" t="s">
        <v>29797</v>
      </c>
      <c r="K13894" s="190" t="s">
        <v>29797</v>
      </c>
      <c r="L13894" s="190" t="s">
        <v>1464</v>
      </c>
    </row>
    <row r="13895" spans="1:12" ht="15" x14ac:dyDescent="0.25">
      <c r="A13895" s="191" t="s">
        <v>29414</v>
      </c>
      <c r="B13895" s="192" t="s">
        <v>2536</v>
      </c>
      <c r="C13895" s="192" t="s">
        <v>29797</v>
      </c>
      <c r="D13895" s="192" t="s">
        <v>29797</v>
      </c>
      <c r="E13895" s="192" t="s">
        <v>29797</v>
      </c>
      <c r="F13895" s="192" t="s">
        <v>29797</v>
      </c>
      <c r="G13895" s="192" t="s">
        <v>29797</v>
      </c>
      <c r="H13895" s="192" t="s">
        <v>29797</v>
      </c>
      <c r="I13895" s="192" t="s">
        <v>29797</v>
      </c>
      <c r="J13895" s="192" t="s">
        <v>29797</v>
      </c>
      <c r="K13895" s="192" t="s">
        <v>29797</v>
      </c>
      <c r="L13895" s="192" t="s">
        <v>1464</v>
      </c>
    </row>
    <row r="13896" spans="1:12" ht="15" x14ac:dyDescent="0.25">
      <c r="A13896" s="189" t="s">
        <v>29415</v>
      </c>
      <c r="B13896" s="190" t="s">
        <v>22494</v>
      </c>
      <c r="C13896" s="190" t="s">
        <v>29797</v>
      </c>
      <c r="D13896" s="190" t="s">
        <v>29797</v>
      </c>
      <c r="E13896" s="190" t="s">
        <v>29797</v>
      </c>
      <c r="F13896" s="190" t="s">
        <v>29797</v>
      </c>
      <c r="G13896" s="190" t="s">
        <v>29797</v>
      </c>
      <c r="H13896" s="190" t="s">
        <v>29797</v>
      </c>
      <c r="I13896" s="190" t="s">
        <v>29797</v>
      </c>
      <c r="J13896" s="190" t="s">
        <v>29797</v>
      </c>
      <c r="K13896" s="190" t="s">
        <v>29797</v>
      </c>
      <c r="L13896" s="190" t="s">
        <v>1464</v>
      </c>
    </row>
    <row r="13897" spans="1:12" ht="15" x14ac:dyDescent="0.25">
      <c r="A13897" s="191" t="s">
        <v>29416</v>
      </c>
      <c r="B13897" s="192" t="s">
        <v>2537</v>
      </c>
      <c r="C13897" s="192" t="s">
        <v>29797</v>
      </c>
      <c r="D13897" s="192" t="s">
        <v>29797</v>
      </c>
      <c r="E13897" s="192" t="s">
        <v>29797</v>
      </c>
      <c r="F13897" s="192" t="s">
        <v>29797</v>
      </c>
      <c r="G13897" s="192" t="s">
        <v>29797</v>
      </c>
      <c r="H13897" s="192" t="s">
        <v>29797</v>
      </c>
      <c r="I13897" s="192" t="s">
        <v>29797</v>
      </c>
      <c r="J13897" s="192" t="s">
        <v>29797</v>
      </c>
      <c r="K13897" s="192" t="s">
        <v>29797</v>
      </c>
      <c r="L13897" s="192" t="s">
        <v>1464</v>
      </c>
    </row>
    <row r="13898" spans="1:12" ht="15" x14ac:dyDescent="0.25">
      <c r="A13898" s="189" t="s">
        <v>29417</v>
      </c>
      <c r="B13898" s="190" t="s">
        <v>14130</v>
      </c>
      <c r="C13898" s="190" t="s">
        <v>29797</v>
      </c>
      <c r="D13898" s="190" t="s">
        <v>29797</v>
      </c>
      <c r="E13898" s="190" t="s">
        <v>29797</v>
      </c>
      <c r="F13898" s="190" t="s">
        <v>29797</v>
      </c>
      <c r="G13898" s="190" t="s">
        <v>29797</v>
      </c>
      <c r="H13898" s="190" t="s">
        <v>29797</v>
      </c>
      <c r="I13898" s="190" t="s">
        <v>29797</v>
      </c>
      <c r="J13898" s="190" t="s">
        <v>29797</v>
      </c>
      <c r="K13898" s="190" t="s">
        <v>29797</v>
      </c>
      <c r="L13898" s="190" t="s">
        <v>1464</v>
      </c>
    </row>
    <row r="13899" spans="1:12" ht="15" x14ac:dyDescent="0.25">
      <c r="A13899" s="191" t="s">
        <v>29418</v>
      </c>
      <c r="B13899" s="192" t="s">
        <v>22495</v>
      </c>
      <c r="C13899" s="192" t="s">
        <v>29797</v>
      </c>
      <c r="D13899" s="192" t="s">
        <v>29797</v>
      </c>
      <c r="E13899" s="192" t="s">
        <v>29797</v>
      </c>
      <c r="F13899" s="192" t="s">
        <v>29797</v>
      </c>
      <c r="G13899" s="192" t="s">
        <v>29797</v>
      </c>
      <c r="H13899" s="192" t="s">
        <v>29797</v>
      </c>
      <c r="I13899" s="192" t="s">
        <v>29797</v>
      </c>
      <c r="J13899" s="192" t="s">
        <v>29797</v>
      </c>
      <c r="K13899" s="192" t="s">
        <v>29797</v>
      </c>
      <c r="L13899" s="192" t="s">
        <v>1464</v>
      </c>
    </row>
    <row r="13900" spans="1:12" ht="15" x14ac:dyDescent="0.25">
      <c r="A13900" s="189" t="s">
        <v>29419</v>
      </c>
      <c r="B13900" s="190" t="s">
        <v>2538</v>
      </c>
      <c r="C13900" s="190" t="s">
        <v>29797</v>
      </c>
      <c r="D13900" s="190" t="s">
        <v>29797</v>
      </c>
      <c r="E13900" s="190" t="s">
        <v>29797</v>
      </c>
      <c r="F13900" s="190" t="s">
        <v>29797</v>
      </c>
      <c r="G13900" s="190" t="s">
        <v>29797</v>
      </c>
      <c r="H13900" s="190" t="s">
        <v>29797</v>
      </c>
      <c r="I13900" s="190" t="s">
        <v>29797</v>
      </c>
      <c r="J13900" s="190" t="s">
        <v>29797</v>
      </c>
      <c r="K13900" s="190" t="s">
        <v>29797</v>
      </c>
      <c r="L13900" s="190" t="s">
        <v>1464</v>
      </c>
    </row>
    <row r="13901" spans="1:12" ht="15" x14ac:dyDescent="0.25">
      <c r="A13901" s="191" t="s">
        <v>29420</v>
      </c>
      <c r="B13901" s="192" t="s">
        <v>2539</v>
      </c>
      <c r="C13901" s="192" t="s">
        <v>29797</v>
      </c>
      <c r="D13901" s="192" t="s">
        <v>29797</v>
      </c>
      <c r="E13901" s="192" t="s">
        <v>29797</v>
      </c>
      <c r="F13901" s="192" t="s">
        <v>29797</v>
      </c>
      <c r="G13901" s="192" t="s">
        <v>29797</v>
      </c>
      <c r="H13901" s="192" t="s">
        <v>29797</v>
      </c>
      <c r="I13901" s="192" t="s">
        <v>29797</v>
      </c>
      <c r="J13901" s="192" t="s">
        <v>29797</v>
      </c>
      <c r="K13901" s="192" t="s">
        <v>29797</v>
      </c>
      <c r="L13901" s="192" t="s">
        <v>1464</v>
      </c>
    </row>
    <row r="13902" spans="1:12" ht="15" x14ac:dyDescent="0.25">
      <c r="A13902" s="189" t="s">
        <v>29421</v>
      </c>
      <c r="B13902" s="190" t="s">
        <v>2540</v>
      </c>
      <c r="C13902" s="190" t="s">
        <v>29797</v>
      </c>
      <c r="D13902" s="190" t="s">
        <v>29797</v>
      </c>
      <c r="E13902" s="190" t="s">
        <v>29797</v>
      </c>
      <c r="F13902" s="190" t="s">
        <v>29797</v>
      </c>
      <c r="G13902" s="190" t="s">
        <v>29797</v>
      </c>
      <c r="H13902" s="190" t="s">
        <v>29797</v>
      </c>
      <c r="I13902" s="190" t="s">
        <v>29797</v>
      </c>
      <c r="J13902" s="190" t="s">
        <v>29797</v>
      </c>
      <c r="K13902" s="190" t="s">
        <v>29797</v>
      </c>
      <c r="L13902" s="190" t="s">
        <v>1464</v>
      </c>
    </row>
    <row r="13903" spans="1:12" ht="15" x14ac:dyDescent="0.25">
      <c r="A13903" s="191" t="s">
        <v>29422</v>
      </c>
      <c r="B13903" s="192" t="s">
        <v>2541</v>
      </c>
      <c r="C13903" s="192" t="s">
        <v>29797</v>
      </c>
      <c r="D13903" s="192" t="s">
        <v>29797</v>
      </c>
      <c r="E13903" s="192" t="s">
        <v>29797</v>
      </c>
      <c r="F13903" s="192" t="s">
        <v>29797</v>
      </c>
      <c r="G13903" s="192" t="s">
        <v>29797</v>
      </c>
      <c r="H13903" s="192" t="s">
        <v>29797</v>
      </c>
      <c r="I13903" s="192" t="s">
        <v>29797</v>
      </c>
      <c r="J13903" s="192" t="s">
        <v>29797</v>
      </c>
      <c r="K13903" s="192" t="s">
        <v>29797</v>
      </c>
      <c r="L13903" s="192" t="s">
        <v>1464</v>
      </c>
    </row>
    <row r="13904" spans="1:12" ht="15" x14ac:dyDescent="0.25">
      <c r="A13904" s="189" t="s">
        <v>29423</v>
      </c>
      <c r="B13904" s="190" t="s">
        <v>2542</v>
      </c>
      <c r="C13904" s="190" t="s">
        <v>29797</v>
      </c>
      <c r="D13904" s="190" t="s">
        <v>29797</v>
      </c>
      <c r="E13904" s="190" t="s">
        <v>29797</v>
      </c>
      <c r="F13904" s="190" t="s">
        <v>29797</v>
      </c>
      <c r="G13904" s="190" t="s">
        <v>29797</v>
      </c>
      <c r="H13904" s="190" t="s">
        <v>29797</v>
      </c>
      <c r="I13904" s="190" t="s">
        <v>29797</v>
      </c>
      <c r="J13904" s="190" t="s">
        <v>29797</v>
      </c>
      <c r="K13904" s="190" t="s">
        <v>29797</v>
      </c>
      <c r="L13904" s="190" t="s">
        <v>1464</v>
      </c>
    </row>
    <row r="13905" spans="1:12" ht="15" x14ac:dyDescent="0.25">
      <c r="A13905" s="191" t="s">
        <v>29424</v>
      </c>
      <c r="B13905" s="192" t="s">
        <v>22496</v>
      </c>
      <c r="C13905" s="192" t="s">
        <v>29797</v>
      </c>
      <c r="D13905" s="192" t="s">
        <v>29797</v>
      </c>
      <c r="E13905" s="192" t="s">
        <v>29797</v>
      </c>
      <c r="F13905" s="192" t="s">
        <v>29797</v>
      </c>
      <c r="G13905" s="192" t="s">
        <v>29797</v>
      </c>
      <c r="H13905" s="192" t="s">
        <v>29797</v>
      </c>
      <c r="I13905" s="192" t="s">
        <v>29797</v>
      </c>
      <c r="J13905" s="192" t="s">
        <v>29797</v>
      </c>
      <c r="K13905" s="192" t="s">
        <v>29797</v>
      </c>
      <c r="L13905" s="192" t="s">
        <v>1464</v>
      </c>
    </row>
    <row r="13906" spans="1:12" ht="15" x14ac:dyDescent="0.25">
      <c r="A13906" s="189" t="s">
        <v>14131</v>
      </c>
      <c r="B13906" s="190" t="s">
        <v>14132</v>
      </c>
      <c r="C13906" s="190" t="s">
        <v>29797</v>
      </c>
      <c r="D13906" s="190" t="s">
        <v>29797</v>
      </c>
      <c r="E13906" s="190" t="s">
        <v>29797</v>
      </c>
      <c r="F13906" s="190" t="s">
        <v>29797</v>
      </c>
      <c r="G13906" s="190" t="s">
        <v>29797</v>
      </c>
      <c r="H13906" s="190" t="s">
        <v>29797</v>
      </c>
      <c r="I13906" s="190" t="s">
        <v>29797</v>
      </c>
      <c r="J13906" s="190" t="s">
        <v>31325</v>
      </c>
      <c r="K13906" s="190" t="s">
        <v>5073</v>
      </c>
      <c r="L13906" s="190" t="s">
        <v>1447</v>
      </c>
    </row>
    <row r="13907" spans="1:12" ht="15" x14ac:dyDescent="0.25">
      <c r="A13907" s="191" t="s">
        <v>29425</v>
      </c>
      <c r="B13907" s="192" t="s">
        <v>29426</v>
      </c>
      <c r="C13907" s="192" t="s">
        <v>29797</v>
      </c>
      <c r="D13907" s="192" t="s">
        <v>29797</v>
      </c>
      <c r="E13907" s="192" t="s">
        <v>29797</v>
      </c>
      <c r="F13907" s="192" t="s">
        <v>29797</v>
      </c>
      <c r="G13907" s="192" t="s">
        <v>29797</v>
      </c>
      <c r="H13907" s="192" t="s">
        <v>29797</v>
      </c>
      <c r="I13907" s="192" t="s">
        <v>29797</v>
      </c>
      <c r="J13907" s="192" t="s">
        <v>29797</v>
      </c>
      <c r="K13907" s="192" t="s">
        <v>29797</v>
      </c>
      <c r="L13907" s="192" t="s">
        <v>1441</v>
      </c>
    </row>
    <row r="13908" spans="1:12" ht="15" x14ac:dyDescent="0.25">
      <c r="A13908" s="189" t="s">
        <v>6982</v>
      </c>
      <c r="B13908" s="190" t="s">
        <v>2543</v>
      </c>
      <c r="C13908" s="190" t="s">
        <v>29797</v>
      </c>
      <c r="D13908" s="190" t="s">
        <v>29816</v>
      </c>
      <c r="E13908" s="190" t="s">
        <v>30112</v>
      </c>
      <c r="F13908" s="190" t="s">
        <v>29959</v>
      </c>
      <c r="G13908" s="190" t="s">
        <v>29797</v>
      </c>
      <c r="H13908" s="190" t="s">
        <v>31307</v>
      </c>
      <c r="I13908" s="190" t="s">
        <v>5062</v>
      </c>
      <c r="J13908" s="190" t="s">
        <v>29821</v>
      </c>
      <c r="K13908" s="190" t="s">
        <v>5062</v>
      </c>
      <c r="L13908" s="190" t="s">
        <v>1447</v>
      </c>
    </row>
    <row r="13909" spans="1:12" ht="15" x14ac:dyDescent="0.25">
      <c r="A13909" s="191" t="s">
        <v>29427</v>
      </c>
      <c r="B13909" s="192" t="s">
        <v>22497</v>
      </c>
      <c r="C13909" s="192" t="s">
        <v>29797</v>
      </c>
      <c r="D13909" s="192" t="s">
        <v>29797</v>
      </c>
      <c r="E13909" s="192" t="s">
        <v>29797</v>
      </c>
      <c r="F13909" s="192" t="s">
        <v>29797</v>
      </c>
      <c r="G13909" s="192" t="s">
        <v>29797</v>
      </c>
      <c r="H13909" s="192" t="s">
        <v>29797</v>
      </c>
      <c r="I13909" s="192" t="s">
        <v>29797</v>
      </c>
      <c r="J13909" s="192" t="s">
        <v>29797</v>
      </c>
      <c r="K13909" s="192" t="s">
        <v>29797</v>
      </c>
      <c r="L13909" s="192" t="s">
        <v>1442</v>
      </c>
    </row>
    <row r="13910" spans="1:12" ht="15" x14ac:dyDescent="0.25">
      <c r="A13910" s="189" t="s">
        <v>14133</v>
      </c>
      <c r="B13910" s="190" t="s">
        <v>14134</v>
      </c>
      <c r="C13910" s="190" t="s">
        <v>29797</v>
      </c>
      <c r="D13910" s="190" t="s">
        <v>29797</v>
      </c>
      <c r="E13910" s="190" t="s">
        <v>29797</v>
      </c>
      <c r="F13910" s="190" t="s">
        <v>29797</v>
      </c>
      <c r="G13910" s="190" t="s">
        <v>29797</v>
      </c>
      <c r="H13910" s="190" t="s">
        <v>33450</v>
      </c>
      <c r="I13910" s="190" t="s">
        <v>33451</v>
      </c>
      <c r="J13910" s="190" t="s">
        <v>29835</v>
      </c>
      <c r="K13910" s="190" t="s">
        <v>9955</v>
      </c>
      <c r="L13910" s="190" t="s">
        <v>1447</v>
      </c>
    </row>
    <row r="13911" spans="1:12" ht="15" x14ac:dyDescent="0.25">
      <c r="A13911" s="191" t="s">
        <v>14135</v>
      </c>
      <c r="B13911" s="192" t="s">
        <v>14136</v>
      </c>
      <c r="C13911" s="192" t="s">
        <v>29797</v>
      </c>
      <c r="D13911" s="192" t="s">
        <v>29797</v>
      </c>
      <c r="E13911" s="192" t="s">
        <v>29797</v>
      </c>
      <c r="F13911" s="192" t="s">
        <v>29797</v>
      </c>
      <c r="G13911" s="192" t="s">
        <v>29797</v>
      </c>
      <c r="H13911" s="192" t="s">
        <v>31376</v>
      </c>
      <c r="I13911" s="192" t="s">
        <v>5062</v>
      </c>
      <c r="J13911" s="192" t="s">
        <v>29821</v>
      </c>
      <c r="K13911" s="192" t="s">
        <v>5062</v>
      </c>
      <c r="L13911" s="192" t="s">
        <v>1447</v>
      </c>
    </row>
    <row r="13912" spans="1:12" ht="15" x14ac:dyDescent="0.25">
      <c r="A13912" s="189" t="s">
        <v>18617</v>
      </c>
      <c r="B13912" s="190" t="s">
        <v>29428</v>
      </c>
      <c r="C13912" s="190" t="s">
        <v>29797</v>
      </c>
      <c r="D13912" s="190" t="s">
        <v>29797</v>
      </c>
      <c r="E13912" s="190" t="s">
        <v>29797</v>
      </c>
      <c r="F13912" s="190" t="s">
        <v>29797</v>
      </c>
      <c r="G13912" s="190" t="s">
        <v>29797</v>
      </c>
      <c r="H13912" s="190" t="s">
        <v>31310</v>
      </c>
      <c r="I13912" s="190" t="s">
        <v>31311</v>
      </c>
      <c r="J13912" s="190" t="s">
        <v>29821</v>
      </c>
      <c r="K13912" s="190" t="s">
        <v>5062</v>
      </c>
      <c r="L13912" s="190" t="s">
        <v>1447</v>
      </c>
    </row>
    <row r="13913" spans="1:12" ht="15" x14ac:dyDescent="0.25">
      <c r="A13913" s="191" t="s">
        <v>29429</v>
      </c>
      <c r="B13913" s="192" t="s">
        <v>2544</v>
      </c>
      <c r="C13913" s="192" t="s">
        <v>29797</v>
      </c>
      <c r="D13913" s="192" t="s">
        <v>29797</v>
      </c>
      <c r="E13913" s="192" t="s">
        <v>29797</v>
      </c>
      <c r="F13913" s="192" t="s">
        <v>29797</v>
      </c>
      <c r="G13913" s="192" t="s">
        <v>29797</v>
      </c>
      <c r="H13913" s="192" t="s">
        <v>29797</v>
      </c>
      <c r="I13913" s="192" t="s">
        <v>29797</v>
      </c>
      <c r="J13913" s="192" t="s">
        <v>29797</v>
      </c>
      <c r="K13913" s="192" t="s">
        <v>29797</v>
      </c>
      <c r="L13913" s="192" t="s">
        <v>1483</v>
      </c>
    </row>
    <row r="13914" spans="1:12" ht="15" x14ac:dyDescent="0.25">
      <c r="A13914" s="189" t="s">
        <v>14137</v>
      </c>
      <c r="B13914" s="190" t="s">
        <v>14138</v>
      </c>
      <c r="C13914" s="190" t="s">
        <v>29812</v>
      </c>
      <c r="D13914" s="190" t="s">
        <v>29824</v>
      </c>
      <c r="E13914" s="190" t="s">
        <v>30549</v>
      </c>
      <c r="F13914" s="190" t="s">
        <v>29804</v>
      </c>
      <c r="G13914" s="190" t="s">
        <v>29845</v>
      </c>
      <c r="H13914" s="190" t="s">
        <v>31409</v>
      </c>
      <c r="I13914" s="190" t="s">
        <v>5062</v>
      </c>
      <c r="J13914" s="190" t="s">
        <v>29821</v>
      </c>
      <c r="K13914" s="190" t="s">
        <v>5062</v>
      </c>
      <c r="L13914" s="190" t="s">
        <v>1447</v>
      </c>
    </row>
    <row r="13915" spans="1:12" ht="15" x14ac:dyDescent="0.25">
      <c r="A13915" s="191" t="s">
        <v>18618</v>
      </c>
      <c r="B13915" s="192" t="s">
        <v>22498</v>
      </c>
      <c r="C13915" s="192" t="s">
        <v>29797</v>
      </c>
      <c r="D13915" s="192" t="s">
        <v>29797</v>
      </c>
      <c r="E13915" s="192" t="s">
        <v>29797</v>
      </c>
      <c r="F13915" s="192" t="s">
        <v>29797</v>
      </c>
      <c r="G13915" s="192" t="s">
        <v>29797</v>
      </c>
      <c r="H13915" s="192" t="s">
        <v>31316</v>
      </c>
      <c r="I13915" s="192" t="s">
        <v>1383</v>
      </c>
      <c r="J13915" s="192" t="s">
        <v>29821</v>
      </c>
      <c r="K13915" s="192" t="s">
        <v>5062</v>
      </c>
      <c r="L13915" s="192" t="s">
        <v>1447</v>
      </c>
    </row>
    <row r="13916" spans="1:12" ht="15" x14ac:dyDescent="0.25">
      <c r="A13916" s="189" t="s">
        <v>14139</v>
      </c>
      <c r="B13916" s="190" t="s">
        <v>14140</v>
      </c>
      <c r="C13916" s="190" t="s">
        <v>29797</v>
      </c>
      <c r="D13916" s="190" t="s">
        <v>29797</v>
      </c>
      <c r="E13916" s="190" t="s">
        <v>29797</v>
      </c>
      <c r="F13916" s="190" t="s">
        <v>29797</v>
      </c>
      <c r="G13916" s="190" t="s">
        <v>29797</v>
      </c>
      <c r="H13916" s="190" t="s">
        <v>31817</v>
      </c>
      <c r="I13916" s="190" t="s">
        <v>5078</v>
      </c>
      <c r="J13916" s="190" t="s">
        <v>29826</v>
      </c>
      <c r="K13916" s="190" t="s">
        <v>5078</v>
      </c>
      <c r="L13916" s="190" t="s">
        <v>1447</v>
      </c>
    </row>
    <row r="13917" spans="1:12" ht="15" x14ac:dyDescent="0.25">
      <c r="A13917" s="191" t="s">
        <v>18619</v>
      </c>
      <c r="B13917" s="192" t="s">
        <v>22499</v>
      </c>
      <c r="C13917" s="192" t="s">
        <v>29797</v>
      </c>
      <c r="D13917" s="192" t="s">
        <v>29797</v>
      </c>
      <c r="E13917" s="192" t="s">
        <v>29797</v>
      </c>
      <c r="F13917" s="192" t="s">
        <v>29797</v>
      </c>
      <c r="G13917" s="192" t="s">
        <v>29797</v>
      </c>
      <c r="H13917" s="192" t="s">
        <v>31376</v>
      </c>
      <c r="I13917" s="192" t="s">
        <v>5062</v>
      </c>
      <c r="J13917" s="192" t="s">
        <v>29821</v>
      </c>
      <c r="K13917" s="192" t="s">
        <v>5062</v>
      </c>
      <c r="L13917" s="192" t="s">
        <v>1447</v>
      </c>
    </row>
    <row r="13918" spans="1:12" ht="15" x14ac:dyDescent="0.25">
      <c r="A13918" s="189" t="s">
        <v>29430</v>
      </c>
      <c r="B13918" s="190" t="s">
        <v>29431</v>
      </c>
      <c r="C13918" s="190" t="s">
        <v>29797</v>
      </c>
      <c r="D13918" s="190" t="s">
        <v>29797</v>
      </c>
      <c r="E13918" s="190" t="s">
        <v>29797</v>
      </c>
      <c r="F13918" s="190" t="s">
        <v>29797</v>
      </c>
      <c r="G13918" s="190" t="s">
        <v>29797</v>
      </c>
      <c r="H13918" s="190" t="s">
        <v>29797</v>
      </c>
      <c r="I13918" s="190" t="s">
        <v>29797</v>
      </c>
      <c r="J13918" s="190" t="s">
        <v>29797</v>
      </c>
      <c r="K13918" s="190" t="s">
        <v>29797</v>
      </c>
      <c r="L13918" s="190" t="s">
        <v>29797</v>
      </c>
    </row>
    <row r="13919" spans="1:12" ht="15" x14ac:dyDescent="0.25">
      <c r="A13919" s="191" t="s">
        <v>29432</v>
      </c>
      <c r="B13919" s="192" t="s">
        <v>29433</v>
      </c>
      <c r="C13919" s="192" t="s">
        <v>29797</v>
      </c>
      <c r="D13919" s="192" t="s">
        <v>29797</v>
      </c>
      <c r="E13919" s="192" t="s">
        <v>29797</v>
      </c>
      <c r="F13919" s="192" t="s">
        <v>29797</v>
      </c>
      <c r="G13919" s="192" t="s">
        <v>29797</v>
      </c>
      <c r="H13919" s="192" t="s">
        <v>31466</v>
      </c>
      <c r="I13919" s="192" t="s">
        <v>31467</v>
      </c>
      <c r="J13919" s="192" t="s">
        <v>29821</v>
      </c>
      <c r="K13919" s="192" t="s">
        <v>5062</v>
      </c>
      <c r="L13919" s="192" t="s">
        <v>1447</v>
      </c>
    </row>
    <row r="13920" spans="1:12" ht="15" x14ac:dyDescent="0.25">
      <c r="A13920" s="189" t="s">
        <v>29434</v>
      </c>
      <c r="B13920" s="190" t="s">
        <v>22500</v>
      </c>
      <c r="C13920" s="190" t="s">
        <v>29797</v>
      </c>
      <c r="D13920" s="190" t="s">
        <v>29797</v>
      </c>
      <c r="E13920" s="190" t="s">
        <v>29797</v>
      </c>
      <c r="F13920" s="190" t="s">
        <v>29797</v>
      </c>
      <c r="G13920" s="190" t="s">
        <v>29797</v>
      </c>
      <c r="H13920" s="190" t="s">
        <v>29797</v>
      </c>
      <c r="I13920" s="190" t="s">
        <v>29797</v>
      </c>
      <c r="J13920" s="190" t="s">
        <v>29797</v>
      </c>
      <c r="K13920" s="190" t="s">
        <v>29797</v>
      </c>
      <c r="L13920" s="190" t="s">
        <v>1468</v>
      </c>
    </row>
    <row r="13921" spans="1:12" ht="15" x14ac:dyDescent="0.25">
      <c r="A13921" s="191" t="s">
        <v>18620</v>
      </c>
      <c r="B13921" s="192" t="s">
        <v>22501</v>
      </c>
      <c r="C13921" s="192" t="s">
        <v>29797</v>
      </c>
      <c r="D13921" s="192" t="s">
        <v>29797</v>
      </c>
      <c r="E13921" s="192" t="s">
        <v>29797</v>
      </c>
      <c r="F13921" s="192" t="s">
        <v>29797</v>
      </c>
      <c r="G13921" s="192" t="s">
        <v>29797</v>
      </c>
      <c r="H13921" s="192" t="s">
        <v>31380</v>
      </c>
      <c r="I13921" s="192" t="s">
        <v>31381</v>
      </c>
      <c r="J13921" s="192" t="s">
        <v>29821</v>
      </c>
      <c r="K13921" s="192" t="s">
        <v>5062</v>
      </c>
      <c r="L13921" s="192" t="s">
        <v>1447</v>
      </c>
    </row>
    <row r="13922" spans="1:12" ht="15" x14ac:dyDescent="0.25">
      <c r="A13922" s="189" t="s">
        <v>18621</v>
      </c>
      <c r="B13922" s="190" t="s">
        <v>22502</v>
      </c>
      <c r="C13922" s="190" t="s">
        <v>29797</v>
      </c>
      <c r="D13922" s="190" t="s">
        <v>29797</v>
      </c>
      <c r="E13922" s="190" t="s">
        <v>29797</v>
      </c>
      <c r="F13922" s="190" t="s">
        <v>29797</v>
      </c>
      <c r="G13922" s="190" t="s">
        <v>29797</v>
      </c>
      <c r="H13922" s="190" t="s">
        <v>31546</v>
      </c>
      <c r="I13922" s="190" t="s">
        <v>31547</v>
      </c>
      <c r="J13922" s="190" t="s">
        <v>29821</v>
      </c>
      <c r="K13922" s="190" t="s">
        <v>5062</v>
      </c>
      <c r="L13922" s="190" t="s">
        <v>1447</v>
      </c>
    </row>
    <row r="13923" spans="1:12" ht="15" x14ac:dyDescent="0.25">
      <c r="A13923" s="191" t="s">
        <v>14141</v>
      </c>
      <c r="B13923" s="192" t="s">
        <v>14142</v>
      </c>
      <c r="C13923" s="192" t="s">
        <v>29797</v>
      </c>
      <c r="D13923" s="192" t="s">
        <v>29797</v>
      </c>
      <c r="E13923" s="192" t="s">
        <v>29797</v>
      </c>
      <c r="F13923" s="192" t="s">
        <v>29797</v>
      </c>
      <c r="G13923" s="192" t="s">
        <v>29797</v>
      </c>
      <c r="H13923" s="192" t="s">
        <v>31613</v>
      </c>
      <c r="I13923" s="192" t="s">
        <v>6528</v>
      </c>
      <c r="J13923" s="192" t="s">
        <v>31325</v>
      </c>
      <c r="K13923" s="192" t="s">
        <v>5073</v>
      </c>
      <c r="L13923" s="192" t="s">
        <v>1447</v>
      </c>
    </row>
    <row r="13924" spans="1:12" ht="15" x14ac:dyDescent="0.25">
      <c r="A13924" s="189" t="s">
        <v>18622</v>
      </c>
      <c r="B13924" s="190" t="s">
        <v>29435</v>
      </c>
      <c r="C13924" s="190" t="s">
        <v>29797</v>
      </c>
      <c r="D13924" s="190" t="s">
        <v>29797</v>
      </c>
      <c r="E13924" s="190" t="s">
        <v>29797</v>
      </c>
      <c r="F13924" s="190" t="s">
        <v>29797</v>
      </c>
      <c r="G13924" s="190" t="s">
        <v>29797</v>
      </c>
      <c r="H13924" s="190" t="s">
        <v>31307</v>
      </c>
      <c r="I13924" s="190" t="s">
        <v>5062</v>
      </c>
      <c r="J13924" s="190" t="s">
        <v>29821</v>
      </c>
      <c r="K13924" s="190" t="s">
        <v>5062</v>
      </c>
      <c r="L13924" s="190" t="s">
        <v>1447</v>
      </c>
    </row>
    <row r="13925" spans="1:12" ht="15" x14ac:dyDescent="0.25">
      <c r="A13925" s="191" t="s">
        <v>6983</v>
      </c>
      <c r="B13925" s="192" t="s">
        <v>2545</v>
      </c>
      <c r="C13925" s="192" t="s">
        <v>29797</v>
      </c>
      <c r="D13925" s="192" t="s">
        <v>29797</v>
      </c>
      <c r="E13925" s="192" t="s">
        <v>29797</v>
      </c>
      <c r="F13925" s="192" t="s">
        <v>29797</v>
      </c>
      <c r="G13925" s="192" t="s">
        <v>29797</v>
      </c>
      <c r="H13925" s="192" t="s">
        <v>29797</v>
      </c>
      <c r="I13925" s="192" t="s">
        <v>29797</v>
      </c>
      <c r="J13925" s="192" t="s">
        <v>29797</v>
      </c>
      <c r="K13925" s="192" t="s">
        <v>29797</v>
      </c>
      <c r="L13925" s="192" t="s">
        <v>29797</v>
      </c>
    </row>
    <row r="13926" spans="1:12" ht="15" x14ac:dyDescent="0.25">
      <c r="A13926" s="189" t="s">
        <v>18623</v>
      </c>
      <c r="B13926" s="190" t="s">
        <v>22503</v>
      </c>
      <c r="C13926" s="190" t="s">
        <v>29797</v>
      </c>
      <c r="D13926" s="190" t="s">
        <v>29797</v>
      </c>
      <c r="E13926" s="190" t="s">
        <v>29797</v>
      </c>
      <c r="F13926" s="190" t="s">
        <v>29797</v>
      </c>
      <c r="G13926" s="190" t="s">
        <v>29797</v>
      </c>
      <c r="H13926" s="190" t="s">
        <v>31910</v>
      </c>
      <c r="I13926" s="190" t="s">
        <v>31911</v>
      </c>
      <c r="J13926" s="190" t="s">
        <v>31325</v>
      </c>
      <c r="K13926" s="190" t="s">
        <v>5073</v>
      </c>
      <c r="L13926" s="190" t="s">
        <v>1447</v>
      </c>
    </row>
    <row r="13927" spans="1:12" ht="15" x14ac:dyDescent="0.25">
      <c r="A13927" s="191" t="s">
        <v>14143</v>
      </c>
      <c r="B13927" s="192" t="s">
        <v>14144</v>
      </c>
      <c r="C13927" s="192" t="s">
        <v>29797</v>
      </c>
      <c r="D13927" s="192" t="s">
        <v>29797</v>
      </c>
      <c r="E13927" s="192" t="s">
        <v>29797</v>
      </c>
      <c r="F13927" s="192" t="s">
        <v>29797</v>
      </c>
      <c r="G13927" s="192" t="s">
        <v>29797</v>
      </c>
      <c r="H13927" s="192" t="s">
        <v>29797</v>
      </c>
      <c r="I13927" s="192" t="s">
        <v>29797</v>
      </c>
      <c r="J13927" s="192" t="s">
        <v>29797</v>
      </c>
      <c r="K13927" s="192" t="s">
        <v>29797</v>
      </c>
      <c r="L13927" s="192" t="s">
        <v>1447</v>
      </c>
    </row>
    <row r="13928" spans="1:12" ht="15" x14ac:dyDescent="0.25">
      <c r="A13928" s="189" t="s">
        <v>14145</v>
      </c>
      <c r="B13928" s="190" t="s">
        <v>14146</v>
      </c>
      <c r="C13928" s="190" t="s">
        <v>29797</v>
      </c>
      <c r="D13928" s="190" t="s">
        <v>29797</v>
      </c>
      <c r="E13928" s="190" t="s">
        <v>29797</v>
      </c>
      <c r="F13928" s="190" t="s">
        <v>29797</v>
      </c>
      <c r="G13928" s="190" t="s">
        <v>29797</v>
      </c>
      <c r="H13928" s="190" t="s">
        <v>31312</v>
      </c>
      <c r="I13928" s="190" t="s">
        <v>31313</v>
      </c>
      <c r="J13928" s="190" t="s">
        <v>29821</v>
      </c>
      <c r="K13928" s="190" t="s">
        <v>5062</v>
      </c>
      <c r="L13928" s="190" t="s">
        <v>1447</v>
      </c>
    </row>
    <row r="13929" spans="1:12" ht="15" x14ac:dyDescent="0.25">
      <c r="A13929" s="191" t="s">
        <v>6984</v>
      </c>
      <c r="B13929" s="192" t="s">
        <v>2546</v>
      </c>
      <c r="C13929" s="192" t="s">
        <v>29797</v>
      </c>
      <c r="D13929" s="192" t="s">
        <v>29797</v>
      </c>
      <c r="E13929" s="192" t="s">
        <v>29797</v>
      </c>
      <c r="F13929" s="192" t="s">
        <v>29797</v>
      </c>
      <c r="G13929" s="192" t="s">
        <v>29797</v>
      </c>
      <c r="H13929" s="192" t="s">
        <v>31409</v>
      </c>
      <c r="I13929" s="192" t="s">
        <v>5062</v>
      </c>
      <c r="J13929" s="192" t="s">
        <v>29821</v>
      </c>
      <c r="K13929" s="192" t="s">
        <v>5062</v>
      </c>
      <c r="L13929" s="192" t="s">
        <v>1447</v>
      </c>
    </row>
    <row r="13930" spans="1:12" ht="15" x14ac:dyDescent="0.25">
      <c r="A13930" s="189" t="s">
        <v>18624</v>
      </c>
      <c r="B13930" s="190" t="s">
        <v>22504</v>
      </c>
      <c r="C13930" s="190" t="s">
        <v>29797</v>
      </c>
      <c r="D13930" s="190" t="s">
        <v>29797</v>
      </c>
      <c r="E13930" s="190" t="s">
        <v>29797</v>
      </c>
      <c r="F13930" s="190" t="s">
        <v>29797</v>
      </c>
      <c r="G13930" s="190" t="s">
        <v>29797</v>
      </c>
      <c r="H13930" s="190" t="s">
        <v>31329</v>
      </c>
      <c r="I13930" s="190" t="s">
        <v>31330</v>
      </c>
      <c r="J13930" s="190" t="s">
        <v>31325</v>
      </c>
      <c r="K13930" s="190" t="s">
        <v>5073</v>
      </c>
      <c r="L13930" s="190" t="s">
        <v>1447</v>
      </c>
    </row>
    <row r="13931" spans="1:12" ht="15" x14ac:dyDescent="0.25">
      <c r="A13931" s="191" t="s">
        <v>14147</v>
      </c>
      <c r="B13931" s="192" t="s">
        <v>14148</v>
      </c>
      <c r="C13931" s="192" t="s">
        <v>29797</v>
      </c>
      <c r="D13931" s="192" t="s">
        <v>29797</v>
      </c>
      <c r="E13931" s="192" t="s">
        <v>29797</v>
      </c>
      <c r="F13931" s="192" t="s">
        <v>29797</v>
      </c>
      <c r="G13931" s="192" t="s">
        <v>29797</v>
      </c>
      <c r="H13931" s="192" t="s">
        <v>33452</v>
      </c>
      <c r="I13931" s="192" t="s">
        <v>33453</v>
      </c>
      <c r="J13931" s="192" t="s">
        <v>31528</v>
      </c>
      <c r="K13931" s="192" t="s">
        <v>10363</v>
      </c>
      <c r="L13931" s="192" t="s">
        <v>1447</v>
      </c>
    </row>
    <row r="13932" spans="1:12" ht="15" x14ac:dyDescent="0.25">
      <c r="A13932" s="189" t="s">
        <v>14149</v>
      </c>
      <c r="B13932" s="190" t="s">
        <v>14150</v>
      </c>
      <c r="C13932" s="190" t="s">
        <v>29797</v>
      </c>
      <c r="D13932" s="190" t="s">
        <v>29797</v>
      </c>
      <c r="E13932" s="190" t="s">
        <v>29797</v>
      </c>
      <c r="F13932" s="190" t="s">
        <v>29797</v>
      </c>
      <c r="G13932" s="190" t="s">
        <v>29797</v>
      </c>
      <c r="H13932" s="190" t="s">
        <v>31315</v>
      </c>
      <c r="I13932" s="190" t="s">
        <v>5078</v>
      </c>
      <c r="J13932" s="190" t="s">
        <v>29826</v>
      </c>
      <c r="K13932" s="190" t="s">
        <v>5078</v>
      </c>
      <c r="L13932" s="190" t="s">
        <v>1447</v>
      </c>
    </row>
    <row r="13933" spans="1:12" ht="15" x14ac:dyDescent="0.25">
      <c r="A13933" s="191" t="s">
        <v>14151</v>
      </c>
      <c r="B13933" s="192" t="s">
        <v>14152</v>
      </c>
      <c r="C13933" s="192" t="s">
        <v>29797</v>
      </c>
      <c r="D13933" s="192" t="s">
        <v>29797</v>
      </c>
      <c r="E13933" s="192" t="s">
        <v>29797</v>
      </c>
      <c r="F13933" s="192" t="s">
        <v>29797</v>
      </c>
      <c r="G13933" s="192" t="s">
        <v>29797</v>
      </c>
      <c r="H13933" s="192" t="s">
        <v>31705</v>
      </c>
      <c r="I13933" s="192" t="s">
        <v>31706</v>
      </c>
      <c r="J13933" s="192" t="s">
        <v>30058</v>
      </c>
      <c r="K13933" s="192" t="s">
        <v>10396</v>
      </c>
      <c r="L13933" s="192" t="s">
        <v>1447</v>
      </c>
    </row>
    <row r="13934" spans="1:12" ht="15" x14ac:dyDescent="0.25">
      <c r="A13934" s="189" t="s">
        <v>18625</v>
      </c>
      <c r="B13934" s="190" t="s">
        <v>22505</v>
      </c>
      <c r="C13934" s="190" t="s">
        <v>29797</v>
      </c>
      <c r="D13934" s="190" t="s">
        <v>29797</v>
      </c>
      <c r="E13934" s="190" t="s">
        <v>31247</v>
      </c>
      <c r="F13934" s="190" t="s">
        <v>29797</v>
      </c>
      <c r="G13934" s="190" t="s">
        <v>29797</v>
      </c>
      <c r="H13934" s="190" t="s">
        <v>33328</v>
      </c>
      <c r="I13934" s="190" t="s">
        <v>33329</v>
      </c>
      <c r="J13934" s="190" t="s">
        <v>31325</v>
      </c>
      <c r="K13934" s="190" t="s">
        <v>5073</v>
      </c>
      <c r="L13934" s="190" t="s">
        <v>1447</v>
      </c>
    </row>
    <row r="13935" spans="1:12" ht="15" x14ac:dyDescent="0.25">
      <c r="A13935" s="191" t="s">
        <v>29436</v>
      </c>
      <c r="B13935" s="192" t="s">
        <v>14153</v>
      </c>
      <c r="C13935" s="192" t="s">
        <v>29797</v>
      </c>
      <c r="D13935" s="192" t="s">
        <v>29797</v>
      </c>
      <c r="E13935" s="192" t="s">
        <v>29797</v>
      </c>
      <c r="F13935" s="192" t="s">
        <v>29797</v>
      </c>
      <c r="G13935" s="192" t="s">
        <v>29797</v>
      </c>
      <c r="H13935" s="192" t="s">
        <v>29797</v>
      </c>
      <c r="I13935" s="192" t="s">
        <v>29797</v>
      </c>
      <c r="J13935" s="192" t="s">
        <v>29797</v>
      </c>
      <c r="K13935" s="192" t="s">
        <v>29797</v>
      </c>
      <c r="L13935" s="192" t="s">
        <v>1469</v>
      </c>
    </row>
    <row r="13936" spans="1:12" ht="15" x14ac:dyDescent="0.25">
      <c r="A13936" s="189" t="s">
        <v>6985</v>
      </c>
      <c r="B13936" s="190" t="s">
        <v>2547</v>
      </c>
      <c r="C13936" s="190" t="s">
        <v>29797</v>
      </c>
      <c r="D13936" s="190" t="s">
        <v>29797</v>
      </c>
      <c r="E13936" s="190" t="s">
        <v>29797</v>
      </c>
      <c r="F13936" s="190" t="s">
        <v>29797</v>
      </c>
      <c r="G13936" s="190" t="s">
        <v>29797</v>
      </c>
      <c r="H13936" s="190" t="s">
        <v>33051</v>
      </c>
      <c r="I13936" s="190" t="s">
        <v>33052</v>
      </c>
      <c r="J13936" s="190" t="s">
        <v>30187</v>
      </c>
      <c r="K13936" s="190" t="s">
        <v>6089</v>
      </c>
      <c r="L13936" s="190" t="s">
        <v>1447</v>
      </c>
    </row>
    <row r="13937" spans="1:12" ht="15" x14ac:dyDescent="0.25">
      <c r="A13937" s="191" t="s">
        <v>18626</v>
      </c>
      <c r="B13937" s="192" t="s">
        <v>22506</v>
      </c>
      <c r="C13937" s="192" t="s">
        <v>29797</v>
      </c>
      <c r="D13937" s="192" t="s">
        <v>29797</v>
      </c>
      <c r="E13937" s="192" t="s">
        <v>29797</v>
      </c>
      <c r="F13937" s="192" t="s">
        <v>29797</v>
      </c>
      <c r="G13937" s="192" t="s">
        <v>29797</v>
      </c>
      <c r="H13937" s="192" t="s">
        <v>29797</v>
      </c>
      <c r="I13937" s="192" t="s">
        <v>29797</v>
      </c>
      <c r="J13937" s="192" t="s">
        <v>29797</v>
      </c>
      <c r="K13937" s="192" t="s">
        <v>29797</v>
      </c>
      <c r="L13937" s="192" t="s">
        <v>1447</v>
      </c>
    </row>
    <row r="13938" spans="1:12" ht="15" x14ac:dyDescent="0.25">
      <c r="A13938" s="189" t="s">
        <v>14154</v>
      </c>
      <c r="B13938" s="190" t="s">
        <v>14155</v>
      </c>
      <c r="C13938" s="190" t="s">
        <v>29797</v>
      </c>
      <c r="D13938" s="190" t="s">
        <v>29797</v>
      </c>
      <c r="E13938" s="190" t="s">
        <v>29797</v>
      </c>
      <c r="F13938" s="190" t="s">
        <v>29797</v>
      </c>
      <c r="G13938" s="190" t="s">
        <v>29797</v>
      </c>
      <c r="H13938" s="190" t="s">
        <v>31819</v>
      </c>
      <c r="I13938" s="190" t="s">
        <v>31820</v>
      </c>
      <c r="J13938" s="190" t="s">
        <v>29826</v>
      </c>
      <c r="K13938" s="190" t="s">
        <v>5078</v>
      </c>
      <c r="L13938" s="190" t="s">
        <v>1447</v>
      </c>
    </row>
    <row r="13939" spans="1:12" ht="15" x14ac:dyDescent="0.25">
      <c r="A13939" s="191" t="s">
        <v>18627</v>
      </c>
      <c r="B13939" s="192" t="s">
        <v>22507</v>
      </c>
      <c r="C13939" s="192" t="s">
        <v>29797</v>
      </c>
      <c r="D13939" s="192" t="s">
        <v>29797</v>
      </c>
      <c r="E13939" s="192" t="s">
        <v>29797</v>
      </c>
      <c r="F13939" s="192" t="s">
        <v>29797</v>
      </c>
      <c r="G13939" s="192" t="s">
        <v>29797</v>
      </c>
      <c r="H13939" s="192" t="s">
        <v>33454</v>
      </c>
      <c r="I13939" s="192" t="s">
        <v>33455</v>
      </c>
      <c r="J13939" s="192" t="s">
        <v>31420</v>
      </c>
      <c r="K13939" s="192" t="s">
        <v>8076</v>
      </c>
      <c r="L13939" s="192" t="s">
        <v>1447</v>
      </c>
    </row>
    <row r="13940" spans="1:12" ht="15" x14ac:dyDescent="0.25">
      <c r="A13940" s="189" t="s">
        <v>14156</v>
      </c>
      <c r="B13940" s="190" t="s">
        <v>14157</v>
      </c>
      <c r="C13940" s="190" t="s">
        <v>29797</v>
      </c>
      <c r="D13940" s="190" t="s">
        <v>29797</v>
      </c>
      <c r="E13940" s="190" t="s">
        <v>29797</v>
      </c>
      <c r="F13940" s="190" t="s">
        <v>29797</v>
      </c>
      <c r="G13940" s="190" t="s">
        <v>29797</v>
      </c>
      <c r="H13940" s="190" t="s">
        <v>29797</v>
      </c>
      <c r="I13940" s="190" t="s">
        <v>29797</v>
      </c>
      <c r="J13940" s="190" t="s">
        <v>29821</v>
      </c>
      <c r="K13940" s="190" t="s">
        <v>5062</v>
      </c>
      <c r="L13940" s="190" t="s">
        <v>1447</v>
      </c>
    </row>
    <row r="13941" spans="1:12" ht="15" x14ac:dyDescent="0.25">
      <c r="A13941" s="191" t="s">
        <v>29437</v>
      </c>
      <c r="B13941" s="192" t="s">
        <v>29438</v>
      </c>
      <c r="C13941" s="192" t="s">
        <v>29797</v>
      </c>
      <c r="D13941" s="192" t="s">
        <v>29797</v>
      </c>
      <c r="E13941" s="192" t="s">
        <v>29797</v>
      </c>
      <c r="F13941" s="192" t="s">
        <v>29797</v>
      </c>
      <c r="G13941" s="192" t="s">
        <v>29797</v>
      </c>
      <c r="H13941" s="192" t="s">
        <v>29797</v>
      </c>
      <c r="I13941" s="192" t="s">
        <v>29797</v>
      </c>
      <c r="J13941" s="192" t="s">
        <v>29797</v>
      </c>
      <c r="K13941" s="192" t="s">
        <v>29797</v>
      </c>
      <c r="L13941" s="192" t="s">
        <v>29797</v>
      </c>
    </row>
    <row r="13942" spans="1:12" ht="15" x14ac:dyDescent="0.25">
      <c r="A13942" s="189" t="s">
        <v>29439</v>
      </c>
      <c r="B13942" s="190" t="s">
        <v>29438</v>
      </c>
      <c r="C13942" s="190" t="s">
        <v>29797</v>
      </c>
      <c r="D13942" s="190" t="s">
        <v>29797</v>
      </c>
      <c r="E13942" s="190" t="s">
        <v>29797</v>
      </c>
      <c r="F13942" s="190" t="s">
        <v>29797</v>
      </c>
      <c r="G13942" s="190" t="s">
        <v>29797</v>
      </c>
      <c r="H13942" s="190" t="s">
        <v>29797</v>
      </c>
      <c r="I13942" s="190" t="s">
        <v>29797</v>
      </c>
      <c r="J13942" s="190" t="s">
        <v>29797</v>
      </c>
      <c r="K13942" s="190" t="s">
        <v>29797</v>
      </c>
      <c r="L13942" s="190" t="s">
        <v>29797</v>
      </c>
    </row>
    <row r="13943" spans="1:12" ht="15" x14ac:dyDescent="0.25">
      <c r="A13943" s="191" t="s">
        <v>14158</v>
      </c>
      <c r="B13943" s="192" t="s">
        <v>14159</v>
      </c>
      <c r="C13943" s="192" t="s">
        <v>29797</v>
      </c>
      <c r="D13943" s="192" t="s">
        <v>29797</v>
      </c>
      <c r="E13943" s="192" t="s">
        <v>29797</v>
      </c>
      <c r="F13943" s="192" t="s">
        <v>29797</v>
      </c>
      <c r="G13943" s="192" t="s">
        <v>29797</v>
      </c>
      <c r="H13943" s="192" t="s">
        <v>31315</v>
      </c>
      <c r="I13943" s="192" t="s">
        <v>5078</v>
      </c>
      <c r="J13943" s="192" t="s">
        <v>29826</v>
      </c>
      <c r="K13943" s="192" t="s">
        <v>5078</v>
      </c>
      <c r="L13943" s="192" t="s">
        <v>1447</v>
      </c>
    </row>
    <row r="13944" spans="1:12" ht="15" x14ac:dyDescent="0.25">
      <c r="A13944" s="189" t="s">
        <v>14160</v>
      </c>
      <c r="B13944" s="190" t="s">
        <v>14161</v>
      </c>
      <c r="C13944" s="190" t="s">
        <v>29797</v>
      </c>
      <c r="D13944" s="190" t="s">
        <v>29797</v>
      </c>
      <c r="E13944" s="190" t="s">
        <v>29797</v>
      </c>
      <c r="F13944" s="190" t="s">
        <v>29797</v>
      </c>
      <c r="G13944" s="190" t="s">
        <v>29797</v>
      </c>
      <c r="H13944" s="190" t="s">
        <v>33456</v>
      </c>
      <c r="I13944" s="190" t="s">
        <v>33457</v>
      </c>
      <c r="J13944" s="190" t="s">
        <v>30051</v>
      </c>
      <c r="K13944" s="190" t="s">
        <v>10124</v>
      </c>
      <c r="L13944" s="190" t="s">
        <v>1447</v>
      </c>
    </row>
    <row r="13945" spans="1:12" ht="15" x14ac:dyDescent="0.25">
      <c r="A13945" s="191" t="s">
        <v>29440</v>
      </c>
      <c r="B13945" s="192" t="s">
        <v>2548</v>
      </c>
      <c r="C13945" s="192" t="s">
        <v>29797</v>
      </c>
      <c r="D13945" s="192" t="s">
        <v>29797</v>
      </c>
      <c r="E13945" s="192" t="s">
        <v>29797</v>
      </c>
      <c r="F13945" s="192" t="s">
        <v>29797</v>
      </c>
      <c r="G13945" s="192" t="s">
        <v>29797</v>
      </c>
      <c r="H13945" s="192" t="s">
        <v>29797</v>
      </c>
      <c r="I13945" s="192" t="s">
        <v>29797</v>
      </c>
      <c r="J13945" s="192" t="s">
        <v>29797</v>
      </c>
      <c r="K13945" s="192" t="s">
        <v>29797</v>
      </c>
      <c r="L13945" s="192" t="s">
        <v>1468</v>
      </c>
    </row>
    <row r="13946" spans="1:12" ht="15" x14ac:dyDescent="0.25">
      <c r="A13946" s="189" t="s">
        <v>6986</v>
      </c>
      <c r="B13946" s="190" t="s">
        <v>2549</v>
      </c>
      <c r="C13946" s="190" t="s">
        <v>29806</v>
      </c>
      <c r="D13946" s="190" t="s">
        <v>29816</v>
      </c>
      <c r="E13946" s="190" t="s">
        <v>31248</v>
      </c>
      <c r="F13946" s="190" t="s">
        <v>29804</v>
      </c>
      <c r="G13946" s="190" t="s">
        <v>29872</v>
      </c>
      <c r="H13946" s="190" t="s">
        <v>31658</v>
      </c>
      <c r="I13946" s="190" t="s">
        <v>5073</v>
      </c>
      <c r="J13946" s="190" t="s">
        <v>31325</v>
      </c>
      <c r="K13946" s="190" t="s">
        <v>5073</v>
      </c>
      <c r="L13946" s="190" t="s">
        <v>1447</v>
      </c>
    </row>
    <row r="13947" spans="1:12" ht="15" x14ac:dyDescent="0.25">
      <c r="A13947" s="191" t="s">
        <v>18628</v>
      </c>
      <c r="B13947" s="192" t="s">
        <v>22508</v>
      </c>
      <c r="C13947" s="192" t="s">
        <v>29797</v>
      </c>
      <c r="D13947" s="192" t="s">
        <v>29797</v>
      </c>
      <c r="E13947" s="192" t="s">
        <v>29797</v>
      </c>
      <c r="F13947" s="192" t="s">
        <v>29797</v>
      </c>
      <c r="G13947" s="192" t="s">
        <v>29797</v>
      </c>
      <c r="H13947" s="192" t="s">
        <v>31740</v>
      </c>
      <c r="I13947" s="192" t="s">
        <v>5073</v>
      </c>
      <c r="J13947" s="192" t="s">
        <v>31325</v>
      </c>
      <c r="K13947" s="192" t="s">
        <v>5073</v>
      </c>
      <c r="L13947" s="192" t="s">
        <v>1447</v>
      </c>
    </row>
    <row r="13948" spans="1:12" ht="15" x14ac:dyDescent="0.25">
      <c r="A13948" s="189" t="s">
        <v>29441</v>
      </c>
      <c r="B13948" s="190" t="s">
        <v>29442</v>
      </c>
      <c r="C13948" s="190" t="s">
        <v>29797</v>
      </c>
      <c r="D13948" s="190" t="s">
        <v>29797</v>
      </c>
      <c r="E13948" s="190" t="s">
        <v>31249</v>
      </c>
      <c r="F13948" s="190" t="s">
        <v>29797</v>
      </c>
      <c r="G13948" s="190" t="s">
        <v>29797</v>
      </c>
      <c r="H13948" s="190" t="s">
        <v>31739</v>
      </c>
      <c r="I13948" s="190" t="s">
        <v>10553</v>
      </c>
      <c r="J13948" s="190" t="s">
        <v>30285</v>
      </c>
      <c r="K13948" s="190" t="s">
        <v>10553</v>
      </c>
      <c r="L13948" s="190" t="s">
        <v>1447</v>
      </c>
    </row>
    <row r="13949" spans="1:12" ht="15" x14ac:dyDescent="0.25">
      <c r="A13949" s="191" t="s">
        <v>29443</v>
      </c>
      <c r="B13949" s="192" t="s">
        <v>29444</v>
      </c>
      <c r="C13949" s="192" t="s">
        <v>29797</v>
      </c>
      <c r="D13949" s="192" t="s">
        <v>29797</v>
      </c>
      <c r="E13949" s="192" t="s">
        <v>29797</v>
      </c>
      <c r="F13949" s="192" t="s">
        <v>29797</v>
      </c>
      <c r="G13949" s="192" t="s">
        <v>29797</v>
      </c>
      <c r="H13949" s="192" t="s">
        <v>29797</v>
      </c>
      <c r="I13949" s="192" t="s">
        <v>29797</v>
      </c>
      <c r="J13949" s="192" t="s">
        <v>29797</v>
      </c>
      <c r="K13949" s="192" t="s">
        <v>29797</v>
      </c>
      <c r="L13949" s="192" t="s">
        <v>1438</v>
      </c>
    </row>
    <row r="13950" spans="1:12" ht="15" x14ac:dyDescent="0.25">
      <c r="A13950" s="189" t="s">
        <v>6987</v>
      </c>
      <c r="B13950" s="190" t="s">
        <v>2550</v>
      </c>
      <c r="C13950" s="190" t="s">
        <v>29797</v>
      </c>
      <c r="D13950" s="190" t="s">
        <v>29797</v>
      </c>
      <c r="E13950" s="190" t="s">
        <v>29797</v>
      </c>
      <c r="F13950" s="190" t="s">
        <v>29797</v>
      </c>
      <c r="G13950" s="190" t="s">
        <v>29797</v>
      </c>
      <c r="H13950" s="190" t="s">
        <v>29797</v>
      </c>
      <c r="I13950" s="190" t="s">
        <v>29797</v>
      </c>
      <c r="J13950" s="190" t="s">
        <v>29797</v>
      </c>
      <c r="K13950" s="190" t="s">
        <v>29797</v>
      </c>
      <c r="L13950" s="190" t="s">
        <v>1438</v>
      </c>
    </row>
    <row r="13951" spans="1:12" ht="15" x14ac:dyDescent="0.25">
      <c r="A13951" s="191" t="s">
        <v>14162</v>
      </c>
      <c r="B13951" s="192" t="s">
        <v>14163</v>
      </c>
      <c r="C13951" s="192" t="s">
        <v>29797</v>
      </c>
      <c r="D13951" s="192" t="s">
        <v>29797</v>
      </c>
      <c r="E13951" s="192" t="s">
        <v>29797</v>
      </c>
      <c r="F13951" s="192" t="s">
        <v>29797</v>
      </c>
      <c r="G13951" s="192" t="s">
        <v>29797</v>
      </c>
      <c r="H13951" s="192" t="s">
        <v>29797</v>
      </c>
      <c r="I13951" s="192" t="s">
        <v>29797</v>
      </c>
      <c r="J13951" s="192" t="s">
        <v>31325</v>
      </c>
      <c r="K13951" s="192" t="s">
        <v>5073</v>
      </c>
      <c r="L13951" s="192" t="s">
        <v>1447</v>
      </c>
    </row>
    <row r="13952" spans="1:12" ht="15" x14ac:dyDescent="0.25">
      <c r="A13952" s="189" t="s">
        <v>6988</v>
      </c>
      <c r="B13952" s="190" t="s">
        <v>2551</v>
      </c>
      <c r="C13952" s="190" t="s">
        <v>29929</v>
      </c>
      <c r="D13952" s="190" t="s">
        <v>29930</v>
      </c>
      <c r="E13952" s="190" t="s">
        <v>31250</v>
      </c>
      <c r="F13952" s="190" t="s">
        <v>29804</v>
      </c>
      <c r="G13952" s="190" t="s">
        <v>30285</v>
      </c>
      <c r="H13952" s="190" t="s">
        <v>31596</v>
      </c>
      <c r="I13952" s="190" t="s">
        <v>6503</v>
      </c>
      <c r="J13952" s="190" t="s">
        <v>31325</v>
      </c>
      <c r="K13952" s="190" t="s">
        <v>5073</v>
      </c>
      <c r="L13952" s="190" t="s">
        <v>1447</v>
      </c>
    </row>
    <row r="13953" spans="1:12" ht="15" x14ac:dyDescent="0.25">
      <c r="A13953" s="191" t="s">
        <v>14164</v>
      </c>
      <c r="B13953" s="192" t="s">
        <v>14165</v>
      </c>
      <c r="C13953" s="192" t="s">
        <v>29797</v>
      </c>
      <c r="D13953" s="192" t="s">
        <v>29797</v>
      </c>
      <c r="E13953" s="192" t="s">
        <v>29797</v>
      </c>
      <c r="F13953" s="192" t="s">
        <v>29797</v>
      </c>
      <c r="G13953" s="192" t="s">
        <v>29797</v>
      </c>
      <c r="H13953" s="192" t="s">
        <v>31722</v>
      </c>
      <c r="I13953" s="192" t="s">
        <v>31723</v>
      </c>
      <c r="J13953" s="192" t="s">
        <v>29821</v>
      </c>
      <c r="K13953" s="192" t="s">
        <v>5062</v>
      </c>
      <c r="L13953" s="192" t="s">
        <v>1447</v>
      </c>
    </row>
    <row r="13954" spans="1:12" ht="15" x14ac:dyDescent="0.25">
      <c r="A13954" s="189" t="s">
        <v>29445</v>
      </c>
      <c r="B13954" s="190" t="s">
        <v>29446</v>
      </c>
      <c r="C13954" s="190" t="s">
        <v>29797</v>
      </c>
      <c r="D13954" s="190" t="s">
        <v>29797</v>
      </c>
      <c r="E13954" s="190" t="s">
        <v>29797</v>
      </c>
      <c r="F13954" s="190" t="s">
        <v>29797</v>
      </c>
      <c r="G13954" s="190" t="s">
        <v>29797</v>
      </c>
      <c r="H13954" s="190" t="s">
        <v>29797</v>
      </c>
      <c r="I13954" s="190" t="s">
        <v>29797</v>
      </c>
      <c r="J13954" s="190" t="s">
        <v>29797</v>
      </c>
      <c r="K13954" s="190" t="s">
        <v>29797</v>
      </c>
      <c r="L13954" s="190" t="s">
        <v>29797</v>
      </c>
    </row>
    <row r="13955" spans="1:12" ht="15" x14ac:dyDescent="0.25">
      <c r="A13955" s="191" t="s">
        <v>29447</v>
      </c>
      <c r="B13955" s="192" t="s">
        <v>22509</v>
      </c>
      <c r="C13955" s="192" t="s">
        <v>29797</v>
      </c>
      <c r="D13955" s="192" t="s">
        <v>29797</v>
      </c>
      <c r="E13955" s="192" t="s">
        <v>29797</v>
      </c>
      <c r="F13955" s="192" t="s">
        <v>29797</v>
      </c>
      <c r="G13955" s="192" t="s">
        <v>29797</v>
      </c>
      <c r="H13955" s="192" t="s">
        <v>29797</v>
      </c>
      <c r="I13955" s="192" t="s">
        <v>29797</v>
      </c>
      <c r="J13955" s="192" t="s">
        <v>29797</v>
      </c>
      <c r="K13955" s="192" t="s">
        <v>29797</v>
      </c>
      <c r="L13955" s="192" t="s">
        <v>1442</v>
      </c>
    </row>
    <row r="13956" spans="1:12" ht="15" x14ac:dyDescent="0.25">
      <c r="A13956" s="189" t="s">
        <v>6989</v>
      </c>
      <c r="B13956" s="190" t="s">
        <v>2552</v>
      </c>
      <c r="C13956" s="190" t="s">
        <v>29797</v>
      </c>
      <c r="D13956" s="190" t="s">
        <v>29797</v>
      </c>
      <c r="E13956" s="190" t="s">
        <v>29797</v>
      </c>
      <c r="F13956" s="190" t="s">
        <v>29797</v>
      </c>
      <c r="G13956" s="190" t="s">
        <v>29797</v>
      </c>
      <c r="H13956" s="190" t="s">
        <v>29797</v>
      </c>
      <c r="I13956" s="190" t="s">
        <v>29797</v>
      </c>
      <c r="J13956" s="190" t="s">
        <v>29797</v>
      </c>
      <c r="K13956" s="190" t="s">
        <v>29797</v>
      </c>
      <c r="L13956" s="190" t="s">
        <v>29797</v>
      </c>
    </row>
    <row r="13957" spans="1:12" ht="15" x14ac:dyDescent="0.25">
      <c r="A13957" s="191" t="s">
        <v>29448</v>
      </c>
      <c r="B13957" s="192" t="s">
        <v>2553</v>
      </c>
      <c r="C13957" s="192" t="s">
        <v>29797</v>
      </c>
      <c r="D13957" s="192" t="s">
        <v>29797</v>
      </c>
      <c r="E13957" s="192" t="s">
        <v>29797</v>
      </c>
      <c r="F13957" s="192" t="s">
        <v>29797</v>
      </c>
      <c r="G13957" s="192" t="s">
        <v>29797</v>
      </c>
      <c r="H13957" s="192" t="s">
        <v>29797</v>
      </c>
      <c r="I13957" s="192" t="s">
        <v>29797</v>
      </c>
      <c r="J13957" s="192" t="s">
        <v>29797</v>
      </c>
      <c r="K13957" s="192" t="s">
        <v>29797</v>
      </c>
      <c r="L13957" s="192" t="s">
        <v>1468</v>
      </c>
    </row>
    <row r="13958" spans="1:12" ht="15" x14ac:dyDescent="0.25">
      <c r="A13958" s="189" t="s">
        <v>29449</v>
      </c>
      <c r="B13958" s="190" t="s">
        <v>22510</v>
      </c>
      <c r="C13958" s="190" t="s">
        <v>29797</v>
      </c>
      <c r="D13958" s="190" t="s">
        <v>29797</v>
      </c>
      <c r="E13958" s="190" t="s">
        <v>29797</v>
      </c>
      <c r="F13958" s="190" t="s">
        <v>29797</v>
      </c>
      <c r="G13958" s="190" t="s">
        <v>29797</v>
      </c>
      <c r="H13958" s="190" t="s">
        <v>29797</v>
      </c>
      <c r="I13958" s="190" t="s">
        <v>29797</v>
      </c>
      <c r="J13958" s="190" t="s">
        <v>29797</v>
      </c>
      <c r="K13958" s="190" t="s">
        <v>29797</v>
      </c>
      <c r="L13958" s="190" t="s">
        <v>1468</v>
      </c>
    </row>
    <row r="13959" spans="1:12" ht="15" x14ac:dyDescent="0.25">
      <c r="A13959" s="191" t="s">
        <v>29450</v>
      </c>
      <c r="B13959" s="192" t="s">
        <v>2554</v>
      </c>
      <c r="C13959" s="192" t="s">
        <v>29797</v>
      </c>
      <c r="D13959" s="192" t="s">
        <v>29797</v>
      </c>
      <c r="E13959" s="192" t="s">
        <v>29797</v>
      </c>
      <c r="F13959" s="192" t="s">
        <v>29797</v>
      </c>
      <c r="G13959" s="192" t="s">
        <v>29797</v>
      </c>
      <c r="H13959" s="192" t="s">
        <v>29797</v>
      </c>
      <c r="I13959" s="192" t="s">
        <v>29797</v>
      </c>
      <c r="J13959" s="192" t="s">
        <v>29797</v>
      </c>
      <c r="K13959" s="192" t="s">
        <v>29797</v>
      </c>
      <c r="L13959" s="192" t="s">
        <v>2704</v>
      </c>
    </row>
    <row r="13960" spans="1:12" ht="15" x14ac:dyDescent="0.25">
      <c r="A13960" s="189" t="s">
        <v>18629</v>
      </c>
      <c r="B13960" s="190" t="s">
        <v>22511</v>
      </c>
      <c r="C13960" s="190" t="s">
        <v>29797</v>
      </c>
      <c r="D13960" s="190" t="s">
        <v>29797</v>
      </c>
      <c r="E13960" s="190" t="s">
        <v>31251</v>
      </c>
      <c r="F13960" s="190" t="s">
        <v>29797</v>
      </c>
      <c r="G13960" s="190" t="s">
        <v>29797</v>
      </c>
      <c r="H13960" s="190" t="s">
        <v>31314</v>
      </c>
      <c r="I13960" s="190" t="s">
        <v>5062</v>
      </c>
      <c r="J13960" s="190" t="s">
        <v>29821</v>
      </c>
      <c r="K13960" s="190" t="s">
        <v>5062</v>
      </c>
      <c r="L13960" s="190" t="s">
        <v>1447</v>
      </c>
    </row>
    <row r="13961" spans="1:12" ht="15" x14ac:dyDescent="0.25">
      <c r="A13961" s="191" t="s">
        <v>29451</v>
      </c>
      <c r="B13961" s="192" t="s">
        <v>14166</v>
      </c>
      <c r="C13961" s="192" t="s">
        <v>29797</v>
      </c>
      <c r="D13961" s="192" t="s">
        <v>29797</v>
      </c>
      <c r="E13961" s="192" t="s">
        <v>29797</v>
      </c>
      <c r="F13961" s="192" t="s">
        <v>29797</v>
      </c>
      <c r="G13961" s="192" t="s">
        <v>29797</v>
      </c>
      <c r="H13961" s="192" t="s">
        <v>29797</v>
      </c>
      <c r="I13961" s="192" t="s">
        <v>29797</v>
      </c>
      <c r="J13961" s="192" t="s">
        <v>29797</v>
      </c>
      <c r="K13961" s="192" t="s">
        <v>29797</v>
      </c>
      <c r="L13961" s="192" t="s">
        <v>1442</v>
      </c>
    </row>
    <row r="13962" spans="1:12" ht="15" x14ac:dyDescent="0.25">
      <c r="A13962" s="189" t="s">
        <v>6990</v>
      </c>
      <c r="B13962" s="190" t="s">
        <v>2555</v>
      </c>
      <c r="C13962" s="190" t="s">
        <v>29797</v>
      </c>
      <c r="D13962" s="190" t="s">
        <v>29797</v>
      </c>
      <c r="E13962" s="190" t="s">
        <v>29797</v>
      </c>
      <c r="F13962" s="190" t="s">
        <v>29797</v>
      </c>
      <c r="G13962" s="190" t="s">
        <v>29797</v>
      </c>
      <c r="H13962" s="190" t="s">
        <v>29797</v>
      </c>
      <c r="I13962" s="190" t="s">
        <v>29797</v>
      </c>
      <c r="J13962" s="190" t="s">
        <v>29797</v>
      </c>
      <c r="K13962" s="190" t="s">
        <v>29797</v>
      </c>
      <c r="L13962" s="190" t="s">
        <v>29797</v>
      </c>
    </row>
    <row r="13963" spans="1:12" ht="15" x14ac:dyDescent="0.25">
      <c r="A13963" s="191" t="s">
        <v>14167</v>
      </c>
      <c r="B13963" s="192" t="s">
        <v>14168</v>
      </c>
      <c r="C13963" s="192" t="s">
        <v>29797</v>
      </c>
      <c r="D13963" s="192" t="s">
        <v>29797</v>
      </c>
      <c r="E13963" s="192" t="s">
        <v>29797</v>
      </c>
      <c r="F13963" s="192" t="s">
        <v>29797</v>
      </c>
      <c r="G13963" s="192" t="s">
        <v>29797</v>
      </c>
      <c r="H13963" s="192" t="s">
        <v>31989</v>
      </c>
      <c r="I13963" s="192" t="s">
        <v>10366</v>
      </c>
      <c r="J13963" s="192" t="s">
        <v>29826</v>
      </c>
      <c r="K13963" s="192" t="s">
        <v>5078</v>
      </c>
      <c r="L13963" s="192" t="s">
        <v>1447</v>
      </c>
    </row>
    <row r="13964" spans="1:12" ht="15" x14ac:dyDescent="0.25">
      <c r="A13964" s="189" t="s">
        <v>29452</v>
      </c>
      <c r="B13964" s="190" t="s">
        <v>29453</v>
      </c>
      <c r="C13964" s="190" t="s">
        <v>29797</v>
      </c>
      <c r="D13964" s="190" t="s">
        <v>29797</v>
      </c>
      <c r="E13964" s="190" t="s">
        <v>29797</v>
      </c>
      <c r="F13964" s="190" t="s">
        <v>29797</v>
      </c>
      <c r="G13964" s="190" t="s">
        <v>29797</v>
      </c>
      <c r="H13964" s="190" t="s">
        <v>29797</v>
      </c>
      <c r="I13964" s="190" t="s">
        <v>29797</v>
      </c>
      <c r="J13964" s="190" t="s">
        <v>29797</v>
      </c>
      <c r="K13964" s="190" t="s">
        <v>29797</v>
      </c>
      <c r="L13964" s="190" t="s">
        <v>29797</v>
      </c>
    </row>
    <row r="13965" spans="1:12" ht="15" x14ac:dyDescent="0.25">
      <c r="A13965" s="191" t="s">
        <v>6991</v>
      </c>
      <c r="B13965" s="192" t="s">
        <v>2556</v>
      </c>
      <c r="C13965" s="192" t="s">
        <v>29797</v>
      </c>
      <c r="D13965" s="192" t="s">
        <v>29797</v>
      </c>
      <c r="E13965" s="192" t="s">
        <v>29797</v>
      </c>
      <c r="F13965" s="192" t="s">
        <v>29797</v>
      </c>
      <c r="G13965" s="192" t="s">
        <v>29797</v>
      </c>
      <c r="H13965" s="192" t="s">
        <v>31807</v>
      </c>
      <c r="I13965" s="192" t="s">
        <v>31808</v>
      </c>
      <c r="J13965" s="192" t="s">
        <v>29835</v>
      </c>
      <c r="K13965" s="192" t="s">
        <v>9955</v>
      </c>
      <c r="L13965" s="192" t="s">
        <v>1447</v>
      </c>
    </row>
    <row r="13966" spans="1:12" ht="15" x14ac:dyDescent="0.25">
      <c r="A13966" s="189" t="s">
        <v>6992</v>
      </c>
      <c r="B13966" s="190" t="s">
        <v>2557</v>
      </c>
      <c r="C13966" s="190" t="s">
        <v>29797</v>
      </c>
      <c r="D13966" s="190" t="s">
        <v>29797</v>
      </c>
      <c r="E13966" s="190" t="s">
        <v>29797</v>
      </c>
      <c r="F13966" s="190" t="s">
        <v>29797</v>
      </c>
      <c r="G13966" s="190" t="s">
        <v>29797</v>
      </c>
      <c r="H13966" s="190" t="s">
        <v>33458</v>
      </c>
      <c r="I13966" s="190" t="s">
        <v>33459</v>
      </c>
      <c r="J13966" s="190" t="s">
        <v>29979</v>
      </c>
      <c r="K13966" s="190" t="s">
        <v>6308</v>
      </c>
      <c r="L13966" s="190" t="s">
        <v>1447</v>
      </c>
    </row>
    <row r="13967" spans="1:12" ht="15" x14ac:dyDescent="0.25">
      <c r="A13967" s="191" t="s">
        <v>18630</v>
      </c>
      <c r="B13967" s="192" t="s">
        <v>22512</v>
      </c>
      <c r="C13967" s="192" t="s">
        <v>29797</v>
      </c>
      <c r="D13967" s="192" t="s">
        <v>29797</v>
      </c>
      <c r="E13967" s="192" t="s">
        <v>29797</v>
      </c>
      <c r="F13967" s="192" t="s">
        <v>29797</v>
      </c>
      <c r="G13967" s="192" t="s">
        <v>29797</v>
      </c>
      <c r="H13967" s="192" t="s">
        <v>29797</v>
      </c>
      <c r="I13967" s="192" t="s">
        <v>29797</v>
      </c>
      <c r="J13967" s="192" t="s">
        <v>29797</v>
      </c>
      <c r="K13967" s="192" t="s">
        <v>29797</v>
      </c>
      <c r="L13967" s="192" t="s">
        <v>29797</v>
      </c>
    </row>
    <row r="13968" spans="1:12" ht="15" x14ac:dyDescent="0.25">
      <c r="A13968" s="189" t="s">
        <v>18631</v>
      </c>
      <c r="B13968" s="190" t="s">
        <v>22513</v>
      </c>
      <c r="C13968" s="190" t="s">
        <v>29812</v>
      </c>
      <c r="D13968" s="190" t="s">
        <v>29824</v>
      </c>
      <c r="E13968" s="190" t="s">
        <v>31042</v>
      </c>
      <c r="F13968" s="190" t="s">
        <v>29804</v>
      </c>
      <c r="G13968" s="190" t="s">
        <v>30063</v>
      </c>
      <c r="H13968" s="190" t="s">
        <v>32156</v>
      </c>
      <c r="I13968" s="190" t="s">
        <v>32157</v>
      </c>
      <c r="J13968" s="190" t="s">
        <v>29821</v>
      </c>
      <c r="K13968" s="190" t="s">
        <v>5062</v>
      </c>
      <c r="L13968" s="190" t="s">
        <v>1447</v>
      </c>
    </row>
    <row r="13969" spans="1:12" ht="15" x14ac:dyDescent="0.25">
      <c r="A13969" s="191" t="s">
        <v>29454</v>
      </c>
      <c r="B13969" s="192" t="s">
        <v>29455</v>
      </c>
      <c r="C13969" s="192" t="s">
        <v>29797</v>
      </c>
      <c r="D13969" s="192" t="s">
        <v>29797</v>
      </c>
      <c r="E13969" s="192" t="s">
        <v>31252</v>
      </c>
      <c r="F13969" s="192" t="s">
        <v>29797</v>
      </c>
      <c r="G13969" s="192" t="s">
        <v>29797</v>
      </c>
      <c r="H13969" s="192" t="s">
        <v>31361</v>
      </c>
      <c r="I13969" s="192" t="s">
        <v>5062</v>
      </c>
      <c r="J13969" s="192" t="s">
        <v>29821</v>
      </c>
      <c r="K13969" s="192" t="s">
        <v>5062</v>
      </c>
      <c r="L13969" s="192" t="s">
        <v>1447</v>
      </c>
    </row>
    <row r="13970" spans="1:12" ht="15" x14ac:dyDescent="0.25">
      <c r="A13970" s="189" t="s">
        <v>18632</v>
      </c>
      <c r="B13970" s="190" t="s">
        <v>22514</v>
      </c>
      <c r="C13970" s="190" t="s">
        <v>29797</v>
      </c>
      <c r="D13970" s="190" t="s">
        <v>29797</v>
      </c>
      <c r="E13970" s="190" t="s">
        <v>29797</v>
      </c>
      <c r="F13970" s="190" t="s">
        <v>29797</v>
      </c>
      <c r="G13970" s="190" t="s">
        <v>29797</v>
      </c>
      <c r="H13970" s="190" t="s">
        <v>31594</v>
      </c>
      <c r="I13970" s="190" t="s">
        <v>31595</v>
      </c>
      <c r="J13970" s="190" t="s">
        <v>31325</v>
      </c>
      <c r="K13970" s="190" t="s">
        <v>5073</v>
      </c>
      <c r="L13970" s="190" t="s">
        <v>1447</v>
      </c>
    </row>
    <row r="13971" spans="1:12" ht="15" x14ac:dyDescent="0.25">
      <c r="A13971" s="191" t="s">
        <v>6993</v>
      </c>
      <c r="B13971" s="192" t="s">
        <v>2558</v>
      </c>
      <c r="C13971" s="192" t="s">
        <v>29797</v>
      </c>
      <c r="D13971" s="192" t="s">
        <v>29797</v>
      </c>
      <c r="E13971" s="192" t="s">
        <v>29797</v>
      </c>
      <c r="F13971" s="192" t="s">
        <v>29797</v>
      </c>
      <c r="G13971" s="192" t="s">
        <v>29797</v>
      </c>
      <c r="H13971" s="192" t="s">
        <v>32125</v>
      </c>
      <c r="I13971" s="192" t="s">
        <v>32126</v>
      </c>
      <c r="J13971" s="192" t="s">
        <v>31325</v>
      </c>
      <c r="K13971" s="192" t="s">
        <v>5073</v>
      </c>
      <c r="L13971" s="192" t="s">
        <v>1447</v>
      </c>
    </row>
    <row r="13972" spans="1:12" ht="15" x14ac:dyDescent="0.25">
      <c r="A13972" s="189" t="s">
        <v>18633</v>
      </c>
      <c r="B13972" s="190" t="s">
        <v>22515</v>
      </c>
      <c r="C13972" s="190" t="s">
        <v>29797</v>
      </c>
      <c r="D13972" s="190" t="s">
        <v>29797</v>
      </c>
      <c r="E13972" s="190" t="s">
        <v>29797</v>
      </c>
      <c r="F13972" s="190" t="s">
        <v>29797</v>
      </c>
      <c r="G13972" s="190" t="s">
        <v>29797</v>
      </c>
      <c r="H13972" s="190" t="s">
        <v>29797</v>
      </c>
      <c r="I13972" s="190" t="s">
        <v>29797</v>
      </c>
      <c r="J13972" s="190" t="s">
        <v>29797</v>
      </c>
      <c r="K13972" s="190" t="s">
        <v>29797</v>
      </c>
      <c r="L13972" s="190" t="s">
        <v>29797</v>
      </c>
    </row>
    <row r="13973" spans="1:12" ht="15" x14ac:dyDescent="0.25">
      <c r="A13973" s="191" t="s">
        <v>18634</v>
      </c>
      <c r="B13973" s="192" t="s">
        <v>22516</v>
      </c>
      <c r="C13973" s="192" t="s">
        <v>29797</v>
      </c>
      <c r="D13973" s="192" t="s">
        <v>29797</v>
      </c>
      <c r="E13973" s="192" t="s">
        <v>29797</v>
      </c>
      <c r="F13973" s="192" t="s">
        <v>29797</v>
      </c>
      <c r="G13973" s="192" t="s">
        <v>29797</v>
      </c>
      <c r="H13973" s="192" t="s">
        <v>31380</v>
      </c>
      <c r="I13973" s="192" t="s">
        <v>31381</v>
      </c>
      <c r="J13973" s="192" t="s">
        <v>29821</v>
      </c>
      <c r="K13973" s="192" t="s">
        <v>5062</v>
      </c>
      <c r="L13973" s="192" t="s">
        <v>1447</v>
      </c>
    </row>
    <row r="13974" spans="1:12" ht="15" x14ac:dyDescent="0.25">
      <c r="A13974" s="189" t="s">
        <v>29456</v>
      </c>
      <c r="B13974" s="190" t="s">
        <v>29457</v>
      </c>
      <c r="C13974" s="190" t="s">
        <v>29797</v>
      </c>
      <c r="D13974" s="190" t="s">
        <v>29797</v>
      </c>
      <c r="E13974" s="190" t="s">
        <v>31253</v>
      </c>
      <c r="F13974" s="190" t="s">
        <v>29797</v>
      </c>
      <c r="G13974" s="190" t="s">
        <v>29797</v>
      </c>
      <c r="H13974" s="190" t="s">
        <v>31460</v>
      </c>
      <c r="I13974" s="190" t="s">
        <v>29942</v>
      </c>
      <c r="J13974" s="190" t="s">
        <v>29821</v>
      </c>
      <c r="K13974" s="190" t="s">
        <v>5062</v>
      </c>
      <c r="L13974" s="190" t="s">
        <v>1447</v>
      </c>
    </row>
    <row r="13975" spans="1:12" ht="15" x14ac:dyDescent="0.25">
      <c r="A13975" s="191" t="s">
        <v>6994</v>
      </c>
      <c r="B13975" s="192" t="s">
        <v>2559</v>
      </c>
      <c r="C13975" s="192" t="s">
        <v>29797</v>
      </c>
      <c r="D13975" s="192" t="s">
        <v>29797</v>
      </c>
      <c r="E13975" s="192" t="s">
        <v>29797</v>
      </c>
      <c r="F13975" s="192" t="s">
        <v>29797</v>
      </c>
      <c r="G13975" s="192" t="s">
        <v>29797</v>
      </c>
      <c r="H13975" s="192" t="s">
        <v>31804</v>
      </c>
      <c r="I13975" s="192" t="s">
        <v>31731</v>
      </c>
      <c r="J13975" s="192" t="s">
        <v>29835</v>
      </c>
      <c r="K13975" s="192" t="s">
        <v>9955</v>
      </c>
      <c r="L13975" s="192" t="s">
        <v>1447</v>
      </c>
    </row>
    <row r="13976" spans="1:12" ht="15" x14ac:dyDescent="0.25">
      <c r="A13976" s="189" t="s">
        <v>14169</v>
      </c>
      <c r="B13976" s="190" t="s">
        <v>14170</v>
      </c>
      <c r="C13976" s="190" t="s">
        <v>29797</v>
      </c>
      <c r="D13976" s="190" t="s">
        <v>29797</v>
      </c>
      <c r="E13976" s="190" t="s">
        <v>29797</v>
      </c>
      <c r="F13976" s="190" t="s">
        <v>29797</v>
      </c>
      <c r="G13976" s="190" t="s">
        <v>29797</v>
      </c>
      <c r="H13976" s="190" t="s">
        <v>31374</v>
      </c>
      <c r="I13976" s="190" t="s">
        <v>30278</v>
      </c>
      <c r="J13976" s="190" t="s">
        <v>29821</v>
      </c>
      <c r="K13976" s="190" t="s">
        <v>5062</v>
      </c>
      <c r="L13976" s="190" t="s">
        <v>1447</v>
      </c>
    </row>
    <row r="13977" spans="1:12" ht="15" x14ac:dyDescent="0.25">
      <c r="A13977" s="191" t="s">
        <v>6995</v>
      </c>
      <c r="B13977" s="192" t="s">
        <v>2560</v>
      </c>
      <c r="C13977" s="192" t="s">
        <v>29797</v>
      </c>
      <c r="D13977" s="192" t="s">
        <v>29797</v>
      </c>
      <c r="E13977" s="192" t="s">
        <v>29797</v>
      </c>
      <c r="F13977" s="192" t="s">
        <v>29797</v>
      </c>
      <c r="G13977" s="192" t="s">
        <v>29797</v>
      </c>
      <c r="H13977" s="192" t="s">
        <v>29797</v>
      </c>
      <c r="I13977" s="192" t="s">
        <v>29797</v>
      </c>
      <c r="J13977" s="192" t="s">
        <v>29797</v>
      </c>
      <c r="K13977" s="192" t="s">
        <v>29797</v>
      </c>
      <c r="L13977" s="192" t="s">
        <v>29797</v>
      </c>
    </row>
    <row r="13978" spans="1:12" ht="15" x14ac:dyDescent="0.25">
      <c r="A13978" s="189" t="s">
        <v>29458</v>
      </c>
      <c r="B13978" s="190" t="s">
        <v>29459</v>
      </c>
      <c r="C13978" s="190" t="s">
        <v>29797</v>
      </c>
      <c r="D13978" s="190" t="s">
        <v>29797</v>
      </c>
      <c r="E13978" s="190" t="s">
        <v>29797</v>
      </c>
      <c r="F13978" s="190" t="s">
        <v>29797</v>
      </c>
      <c r="G13978" s="190" t="s">
        <v>29797</v>
      </c>
      <c r="H13978" s="190" t="s">
        <v>33460</v>
      </c>
      <c r="I13978" s="190" t="s">
        <v>33461</v>
      </c>
      <c r="J13978" s="190" t="s">
        <v>31325</v>
      </c>
      <c r="K13978" s="190" t="s">
        <v>5073</v>
      </c>
      <c r="L13978" s="190" t="s">
        <v>1447</v>
      </c>
    </row>
    <row r="13979" spans="1:12" ht="15" x14ac:dyDescent="0.25">
      <c r="A13979" s="191" t="s">
        <v>29460</v>
      </c>
      <c r="B13979" s="192" t="s">
        <v>13456</v>
      </c>
      <c r="C13979" s="192" t="s">
        <v>29797</v>
      </c>
      <c r="D13979" s="192" t="s">
        <v>29797</v>
      </c>
      <c r="E13979" s="192" t="s">
        <v>29797</v>
      </c>
      <c r="F13979" s="192" t="s">
        <v>29797</v>
      </c>
      <c r="G13979" s="192" t="s">
        <v>29797</v>
      </c>
      <c r="H13979" s="192" t="s">
        <v>29797</v>
      </c>
      <c r="I13979" s="192" t="s">
        <v>29797</v>
      </c>
      <c r="J13979" s="192" t="s">
        <v>29797</v>
      </c>
      <c r="K13979" s="192" t="s">
        <v>29797</v>
      </c>
      <c r="L13979" s="192" t="s">
        <v>1465</v>
      </c>
    </row>
    <row r="13980" spans="1:12" ht="15" x14ac:dyDescent="0.25">
      <c r="A13980" s="189" t="s">
        <v>29461</v>
      </c>
      <c r="B13980" s="190" t="s">
        <v>22517</v>
      </c>
      <c r="C13980" s="190" t="s">
        <v>29797</v>
      </c>
      <c r="D13980" s="190" t="s">
        <v>29797</v>
      </c>
      <c r="E13980" s="190" t="s">
        <v>29797</v>
      </c>
      <c r="F13980" s="190" t="s">
        <v>29797</v>
      </c>
      <c r="G13980" s="190" t="s">
        <v>29797</v>
      </c>
      <c r="H13980" s="190" t="s">
        <v>29797</v>
      </c>
      <c r="I13980" s="190" t="s">
        <v>29797</v>
      </c>
      <c r="J13980" s="190" t="s">
        <v>29797</v>
      </c>
      <c r="K13980" s="190" t="s">
        <v>29797</v>
      </c>
      <c r="L13980" s="190" t="s">
        <v>1465</v>
      </c>
    </row>
    <row r="13981" spans="1:12" ht="15" x14ac:dyDescent="0.25">
      <c r="A13981" s="191" t="s">
        <v>29462</v>
      </c>
      <c r="B13981" s="192" t="s">
        <v>13457</v>
      </c>
      <c r="C13981" s="192" t="s">
        <v>29797</v>
      </c>
      <c r="D13981" s="192" t="s">
        <v>29797</v>
      </c>
      <c r="E13981" s="192" t="s">
        <v>29797</v>
      </c>
      <c r="F13981" s="192" t="s">
        <v>29797</v>
      </c>
      <c r="G13981" s="192" t="s">
        <v>29797</v>
      </c>
      <c r="H13981" s="192" t="s">
        <v>29797</v>
      </c>
      <c r="I13981" s="192" t="s">
        <v>29797</v>
      </c>
      <c r="J13981" s="192" t="s">
        <v>29797</v>
      </c>
      <c r="K13981" s="192" t="s">
        <v>29797</v>
      </c>
      <c r="L13981" s="192" t="s">
        <v>1465</v>
      </c>
    </row>
    <row r="13982" spans="1:12" ht="15" x14ac:dyDescent="0.25">
      <c r="A13982" s="189" t="s">
        <v>18635</v>
      </c>
      <c r="B13982" s="190" t="s">
        <v>22518</v>
      </c>
      <c r="C13982" s="190" t="s">
        <v>29797</v>
      </c>
      <c r="D13982" s="190" t="s">
        <v>29797</v>
      </c>
      <c r="E13982" s="190" t="s">
        <v>31254</v>
      </c>
      <c r="F13982" s="190" t="s">
        <v>29797</v>
      </c>
      <c r="G13982" s="190" t="s">
        <v>29797</v>
      </c>
      <c r="H13982" s="190" t="s">
        <v>31880</v>
      </c>
      <c r="I13982" s="190" t="s">
        <v>5073</v>
      </c>
      <c r="J13982" s="190" t="s">
        <v>31325</v>
      </c>
      <c r="K13982" s="190" t="s">
        <v>5073</v>
      </c>
      <c r="L13982" s="190" t="s">
        <v>1447</v>
      </c>
    </row>
    <row r="13983" spans="1:12" ht="15" x14ac:dyDescent="0.25">
      <c r="A13983" s="191" t="s">
        <v>18636</v>
      </c>
      <c r="B13983" s="192" t="s">
        <v>22519</v>
      </c>
      <c r="C13983" s="192" t="s">
        <v>29797</v>
      </c>
      <c r="D13983" s="192" t="s">
        <v>29797</v>
      </c>
      <c r="E13983" s="192" t="s">
        <v>29797</v>
      </c>
      <c r="F13983" s="192" t="s">
        <v>29797</v>
      </c>
      <c r="G13983" s="192" t="s">
        <v>29797</v>
      </c>
      <c r="H13983" s="192" t="s">
        <v>29797</v>
      </c>
      <c r="I13983" s="192" t="s">
        <v>29797</v>
      </c>
      <c r="J13983" s="192" t="s">
        <v>29797</v>
      </c>
      <c r="K13983" s="192" t="s">
        <v>29797</v>
      </c>
      <c r="L13983" s="192" t="s">
        <v>29797</v>
      </c>
    </row>
    <row r="13984" spans="1:12" ht="15" x14ac:dyDescent="0.25">
      <c r="A13984" s="189" t="s">
        <v>6996</v>
      </c>
      <c r="B13984" s="190" t="s">
        <v>2561</v>
      </c>
      <c r="C13984" s="190" t="s">
        <v>29797</v>
      </c>
      <c r="D13984" s="190" t="s">
        <v>29797</v>
      </c>
      <c r="E13984" s="190" t="s">
        <v>29797</v>
      </c>
      <c r="F13984" s="190" t="s">
        <v>29797</v>
      </c>
      <c r="G13984" s="190" t="s">
        <v>29797</v>
      </c>
      <c r="H13984" s="190" t="s">
        <v>31899</v>
      </c>
      <c r="I13984" s="190" t="s">
        <v>5078</v>
      </c>
      <c r="J13984" s="190" t="s">
        <v>29826</v>
      </c>
      <c r="K13984" s="190" t="s">
        <v>5078</v>
      </c>
      <c r="L13984" s="190" t="s">
        <v>1447</v>
      </c>
    </row>
    <row r="13985" spans="1:12" ht="15" x14ac:dyDescent="0.25">
      <c r="A13985" s="191" t="s">
        <v>29463</v>
      </c>
      <c r="B13985" s="192" t="s">
        <v>2562</v>
      </c>
      <c r="C13985" s="192" t="s">
        <v>29812</v>
      </c>
      <c r="D13985" s="192" t="s">
        <v>29813</v>
      </c>
      <c r="E13985" s="192" t="s">
        <v>31255</v>
      </c>
      <c r="F13985" s="192" t="s">
        <v>29797</v>
      </c>
      <c r="G13985" s="192" t="s">
        <v>29797</v>
      </c>
      <c r="H13985" s="192" t="s">
        <v>29797</v>
      </c>
      <c r="I13985" s="192" t="s">
        <v>29797</v>
      </c>
      <c r="J13985" s="192" t="s">
        <v>29797</v>
      </c>
      <c r="K13985" s="192" t="s">
        <v>29797</v>
      </c>
      <c r="L13985" s="192" t="s">
        <v>1446</v>
      </c>
    </row>
    <row r="13986" spans="1:12" ht="15" x14ac:dyDescent="0.25">
      <c r="A13986" s="189" t="s">
        <v>29464</v>
      </c>
      <c r="B13986" s="190" t="s">
        <v>22520</v>
      </c>
      <c r="C13986" s="190" t="s">
        <v>29797</v>
      </c>
      <c r="D13986" s="190" t="s">
        <v>29797</v>
      </c>
      <c r="E13986" s="190" t="s">
        <v>29797</v>
      </c>
      <c r="F13986" s="190" t="s">
        <v>29797</v>
      </c>
      <c r="G13986" s="190" t="s">
        <v>29797</v>
      </c>
      <c r="H13986" s="190" t="s">
        <v>29797</v>
      </c>
      <c r="I13986" s="190" t="s">
        <v>29797</v>
      </c>
      <c r="J13986" s="190" t="s">
        <v>29797</v>
      </c>
      <c r="K13986" s="190" t="s">
        <v>29797</v>
      </c>
      <c r="L13986" s="190" t="s">
        <v>1464</v>
      </c>
    </row>
    <row r="13987" spans="1:12" ht="15" x14ac:dyDescent="0.25">
      <c r="A13987" s="191" t="s">
        <v>29465</v>
      </c>
      <c r="B13987" s="192" t="s">
        <v>22521</v>
      </c>
      <c r="C13987" s="192" t="s">
        <v>29797</v>
      </c>
      <c r="D13987" s="192" t="s">
        <v>29797</v>
      </c>
      <c r="E13987" s="192" t="s">
        <v>29797</v>
      </c>
      <c r="F13987" s="192" t="s">
        <v>29797</v>
      </c>
      <c r="G13987" s="192" t="s">
        <v>29797</v>
      </c>
      <c r="H13987" s="192" t="s">
        <v>29797</v>
      </c>
      <c r="I13987" s="192" t="s">
        <v>29797</v>
      </c>
      <c r="J13987" s="192" t="s">
        <v>29797</v>
      </c>
      <c r="K13987" s="192" t="s">
        <v>29797</v>
      </c>
      <c r="L13987" s="192" t="s">
        <v>1441</v>
      </c>
    </row>
    <row r="13988" spans="1:12" ht="15" x14ac:dyDescent="0.25">
      <c r="A13988" s="189" t="s">
        <v>29466</v>
      </c>
      <c r="B13988" s="190" t="s">
        <v>22522</v>
      </c>
      <c r="C13988" s="190" t="s">
        <v>29797</v>
      </c>
      <c r="D13988" s="190" t="s">
        <v>29797</v>
      </c>
      <c r="E13988" s="190" t="s">
        <v>29797</v>
      </c>
      <c r="F13988" s="190" t="s">
        <v>29797</v>
      </c>
      <c r="G13988" s="190" t="s">
        <v>29797</v>
      </c>
      <c r="H13988" s="190" t="s">
        <v>29797</v>
      </c>
      <c r="I13988" s="190" t="s">
        <v>29797</v>
      </c>
      <c r="J13988" s="190" t="s">
        <v>29797</v>
      </c>
      <c r="K13988" s="190" t="s">
        <v>29797</v>
      </c>
      <c r="L13988" s="190" t="s">
        <v>1441</v>
      </c>
    </row>
    <row r="13989" spans="1:12" ht="15" x14ac:dyDescent="0.25">
      <c r="A13989" s="191" t="s">
        <v>29467</v>
      </c>
      <c r="B13989" s="192" t="s">
        <v>29468</v>
      </c>
      <c r="C13989" s="192" t="s">
        <v>29797</v>
      </c>
      <c r="D13989" s="192" t="s">
        <v>29797</v>
      </c>
      <c r="E13989" s="192" t="s">
        <v>29797</v>
      </c>
      <c r="F13989" s="192" t="s">
        <v>29797</v>
      </c>
      <c r="G13989" s="192" t="s">
        <v>29797</v>
      </c>
      <c r="H13989" s="192" t="s">
        <v>29797</v>
      </c>
      <c r="I13989" s="192" t="s">
        <v>29797</v>
      </c>
      <c r="J13989" s="192" t="s">
        <v>29797</v>
      </c>
      <c r="K13989" s="192" t="s">
        <v>29797</v>
      </c>
      <c r="L13989" s="192" t="s">
        <v>33517</v>
      </c>
    </row>
    <row r="13990" spans="1:12" ht="15" x14ac:dyDescent="0.25">
      <c r="A13990" s="189" t="s">
        <v>13458</v>
      </c>
      <c r="B13990" s="190" t="s">
        <v>13459</v>
      </c>
      <c r="C13990" s="190" t="s">
        <v>29812</v>
      </c>
      <c r="D13990" s="190" t="s">
        <v>29797</v>
      </c>
      <c r="E13990" s="190" t="s">
        <v>31256</v>
      </c>
      <c r="F13990" s="190" t="s">
        <v>29797</v>
      </c>
      <c r="G13990" s="190" t="s">
        <v>29797</v>
      </c>
      <c r="H13990" s="190" t="s">
        <v>33462</v>
      </c>
      <c r="I13990" s="190" t="s">
        <v>33463</v>
      </c>
      <c r="J13990" s="190" t="s">
        <v>29826</v>
      </c>
      <c r="K13990" s="190" t="s">
        <v>5078</v>
      </c>
      <c r="L13990" s="190" t="s">
        <v>1447</v>
      </c>
    </row>
    <row r="13991" spans="1:12" ht="15" x14ac:dyDescent="0.25">
      <c r="A13991" s="191" t="s">
        <v>6997</v>
      </c>
      <c r="B13991" s="192" t="s">
        <v>2563</v>
      </c>
      <c r="C13991" s="192" t="s">
        <v>29797</v>
      </c>
      <c r="D13991" s="192" t="s">
        <v>29797</v>
      </c>
      <c r="E13991" s="192" t="s">
        <v>29797</v>
      </c>
      <c r="F13991" s="192" t="s">
        <v>29797</v>
      </c>
      <c r="G13991" s="192" t="s">
        <v>29797</v>
      </c>
      <c r="H13991" s="192" t="s">
        <v>31970</v>
      </c>
      <c r="I13991" s="192" t="s">
        <v>31971</v>
      </c>
      <c r="J13991" s="192" t="s">
        <v>31325</v>
      </c>
      <c r="K13991" s="192" t="s">
        <v>5073</v>
      </c>
      <c r="L13991" s="192" t="s">
        <v>1447</v>
      </c>
    </row>
    <row r="13992" spans="1:12" ht="15" x14ac:dyDescent="0.25">
      <c r="A13992" s="189" t="s">
        <v>29469</v>
      </c>
      <c r="B13992" s="190" t="s">
        <v>2564</v>
      </c>
      <c r="C13992" s="190" t="s">
        <v>29797</v>
      </c>
      <c r="D13992" s="190" t="s">
        <v>29797</v>
      </c>
      <c r="E13992" s="190" t="s">
        <v>29797</v>
      </c>
      <c r="F13992" s="190" t="s">
        <v>29797</v>
      </c>
      <c r="G13992" s="190" t="s">
        <v>29797</v>
      </c>
      <c r="H13992" s="190" t="s">
        <v>29797</v>
      </c>
      <c r="I13992" s="190" t="s">
        <v>29797</v>
      </c>
      <c r="J13992" s="190" t="s">
        <v>29797</v>
      </c>
      <c r="K13992" s="190" t="s">
        <v>29797</v>
      </c>
      <c r="L13992" s="190" t="s">
        <v>1466</v>
      </c>
    </row>
    <row r="13993" spans="1:12" ht="15" x14ac:dyDescent="0.25">
      <c r="A13993" s="191" t="s">
        <v>13460</v>
      </c>
      <c r="B13993" s="192" t="s">
        <v>13461</v>
      </c>
      <c r="C13993" s="192" t="s">
        <v>29797</v>
      </c>
      <c r="D13993" s="192" t="s">
        <v>29797</v>
      </c>
      <c r="E13993" s="192" t="s">
        <v>29797</v>
      </c>
      <c r="F13993" s="192" t="s">
        <v>29797</v>
      </c>
      <c r="G13993" s="192" t="s">
        <v>29797</v>
      </c>
      <c r="H13993" s="192" t="s">
        <v>32495</v>
      </c>
      <c r="I13993" s="192" t="s">
        <v>32496</v>
      </c>
      <c r="J13993" s="192" t="s">
        <v>31325</v>
      </c>
      <c r="K13993" s="192" t="s">
        <v>5073</v>
      </c>
      <c r="L13993" s="192" t="s">
        <v>1447</v>
      </c>
    </row>
    <row r="13994" spans="1:12" ht="15" x14ac:dyDescent="0.25">
      <c r="A13994" s="189" t="s">
        <v>18637</v>
      </c>
      <c r="B13994" s="190" t="s">
        <v>22523</v>
      </c>
      <c r="C13994" s="190" t="s">
        <v>29806</v>
      </c>
      <c r="D13994" s="190" t="s">
        <v>29816</v>
      </c>
      <c r="E13994" s="190" t="s">
        <v>31257</v>
      </c>
      <c r="F13994" s="190" t="s">
        <v>29804</v>
      </c>
      <c r="G13994" s="190" t="s">
        <v>31258</v>
      </c>
      <c r="H13994" s="190" t="s">
        <v>33464</v>
      </c>
      <c r="I13994" s="190" t="s">
        <v>10089</v>
      </c>
      <c r="J13994" s="190" t="s">
        <v>30339</v>
      </c>
      <c r="K13994" s="190" t="s">
        <v>10089</v>
      </c>
      <c r="L13994" s="190" t="s">
        <v>1447</v>
      </c>
    </row>
    <row r="13995" spans="1:12" ht="15" x14ac:dyDescent="0.25">
      <c r="A13995" s="191" t="s">
        <v>6998</v>
      </c>
      <c r="B13995" s="192" t="s">
        <v>2565</v>
      </c>
      <c r="C13995" s="192" t="s">
        <v>29797</v>
      </c>
      <c r="D13995" s="192" t="s">
        <v>29797</v>
      </c>
      <c r="E13995" s="192" t="s">
        <v>29797</v>
      </c>
      <c r="F13995" s="192" t="s">
        <v>29797</v>
      </c>
      <c r="G13995" s="192" t="s">
        <v>29797</v>
      </c>
      <c r="H13995" s="192" t="s">
        <v>29797</v>
      </c>
      <c r="I13995" s="192" t="s">
        <v>29797</v>
      </c>
      <c r="J13995" s="192" t="s">
        <v>29797</v>
      </c>
      <c r="K13995" s="192" t="s">
        <v>29797</v>
      </c>
      <c r="L13995" s="192" t="s">
        <v>1440</v>
      </c>
    </row>
    <row r="13996" spans="1:12" ht="15" x14ac:dyDescent="0.25">
      <c r="A13996" s="189" t="s">
        <v>29470</v>
      </c>
      <c r="B13996" s="190" t="s">
        <v>22524</v>
      </c>
      <c r="C13996" s="190" t="s">
        <v>29797</v>
      </c>
      <c r="D13996" s="190" t="s">
        <v>29797</v>
      </c>
      <c r="E13996" s="190" t="s">
        <v>29797</v>
      </c>
      <c r="F13996" s="190" t="s">
        <v>29797</v>
      </c>
      <c r="G13996" s="190" t="s">
        <v>29797</v>
      </c>
      <c r="H13996" s="190" t="s">
        <v>29797</v>
      </c>
      <c r="I13996" s="190" t="s">
        <v>29797</v>
      </c>
      <c r="J13996" s="190" t="s">
        <v>29797</v>
      </c>
      <c r="K13996" s="190" t="s">
        <v>29797</v>
      </c>
      <c r="L13996" s="190" t="s">
        <v>1439</v>
      </c>
    </row>
    <row r="13997" spans="1:12" ht="15" x14ac:dyDescent="0.25">
      <c r="A13997" s="191" t="s">
        <v>13462</v>
      </c>
      <c r="B13997" s="192" t="s">
        <v>13463</v>
      </c>
      <c r="C13997" s="192" t="s">
        <v>29797</v>
      </c>
      <c r="D13997" s="192" t="s">
        <v>29797</v>
      </c>
      <c r="E13997" s="192" t="s">
        <v>29797</v>
      </c>
      <c r="F13997" s="192" t="s">
        <v>29797</v>
      </c>
      <c r="G13997" s="192" t="s">
        <v>29797</v>
      </c>
      <c r="H13997" s="192" t="s">
        <v>31592</v>
      </c>
      <c r="I13997" s="192" t="s">
        <v>31593</v>
      </c>
      <c r="J13997" s="192" t="s">
        <v>29821</v>
      </c>
      <c r="K13997" s="192" t="s">
        <v>5062</v>
      </c>
      <c r="L13997" s="192" t="s">
        <v>1447</v>
      </c>
    </row>
    <row r="13998" spans="1:12" ht="15" x14ac:dyDescent="0.25">
      <c r="A13998" s="189" t="s">
        <v>29471</v>
      </c>
      <c r="B13998" s="190" t="s">
        <v>2566</v>
      </c>
      <c r="C13998" s="190" t="s">
        <v>29797</v>
      </c>
      <c r="D13998" s="190" t="s">
        <v>29797</v>
      </c>
      <c r="E13998" s="190" t="s">
        <v>29797</v>
      </c>
      <c r="F13998" s="190" t="s">
        <v>29797</v>
      </c>
      <c r="G13998" s="190" t="s">
        <v>29797</v>
      </c>
      <c r="H13998" s="190" t="s">
        <v>29797</v>
      </c>
      <c r="I13998" s="190" t="s">
        <v>29797</v>
      </c>
      <c r="J13998" s="190" t="s">
        <v>29797</v>
      </c>
      <c r="K13998" s="190" t="s">
        <v>29797</v>
      </c>
      <c r="L13998" s="190" t="s">
        <v>1466</v>
      </c>
    </row>
    <row r="13999" spans="1:12" ht="15" x14ac:dyDescent="0.25">
      <c r="A13999" s="191" t="s">
        <v>18638</v>
      </c>
      <c r="B13999" s="192" t="s">
        <v>22525</v>
      </c>
      <c r="C13999" s="192" t="s">
        <v>29797</v>
      </c>
      <c r="D13999" s="192" t="s">
        <v>29797</v>
      </c>
      <c r="E13999" s="192" t="s">
        <v>29797</v>
      </c>
      <c r="F13999" s="192" t="s">
        <v>29797</v>
      </c>
      <c r="G13999" s="192" t="s">
        <v>29797</v>
      </c>
      <c r="H13999" s="192" t="s">
        <v>32048</v>
      </c>
      <c r="I13999" s="192" t="s">
        <v>32049</v>
      </c>
      <c r="J13999" s="192" t="s">
        <v>31325</v>
      </c>
      <c r="K13999" s="192" t="s">
        <v>5073</v>
      </c>
      <c r="L13999" s="192" t="s">
        <v>1447</v>
      </c>
    </row>
    <row r="14000" spans="1:12" ht="15" x14ac:dyDescent="0.25">
      <c r="A14000" s="189" t="s">
        <v>18639</v>
      </c>
      <c r="B14000" s="190" t="s">
        <v>22526</v>
      </c>
      <c r="C14000" s="190" t="s">
        <v>29797</v>
      </c>
      <c r="D14000" s="190" t="s">
        <v>29797</v>
      </c>
      <c r="E14000" s="190" t="s">
        <v>29797</v>
      </c>
      <c r="F14000" s="190" t="s">
        <v>29797</v>
      </c>
      <c r="G14000" s="190" t="s">
        <v>29797</v>
      </c>
      <c r="H14000" s="190" t="s">
        <v>31817</v>
      </c>
      <c r="I14000" s="190" t="s">
        <v>5078</v>
      </c>
      <c r="J14000" s="190" t="s">
        <v>29826</v>
      </c>
      <c r="K14000" s="190" t="s">
        <v>5078</v>
      </c>
      <c r="L14000" s="190" t="s">
        <v>1447</v>
      </c>
    </row>
    <row r="14001" spans="1:12" ht="15" x14ac:dyDescent="0.25">
      <c r="A14001" s="191" t="s">
        <v>13464</v>
      </c>
      <c r="B14001" s="192" t="s">
        <v>13465</v>
      </c>
      <c r="C14001" s="192" t="s">
        <v>29797</v>
      </c>
      <c r="D14001" s="192" t="s">
        <v>29797</v>
      </c>
      <c r="E14001" s="192" t="s">
        <v>29797</v>
      </c>
      <c r="F14001" s="192" t="s">
        <v>29797</v>
      </c>
      <c r="G14001" s="192" t="s">
        <v>29797</v>
      </c>
      <c r="H14001" s="192" t="s">
        <v>31817</v>
      </c>
      <c r="I14001" s="192" t="s">
        <v>5078</v>
      </c>
      <c r="J14001" s="192" t="s">
        <v>29826</v>
      </c>
      <c r="K14001" s="192" t="s">
        <v>5078</v>
      </c>
      <c r="L14001" s="192" t="s">
        <v>1447</v>
      </c>
    </row>
    <row r="14002" spans="1:12" ht="15" x14ac:dyDescent="0.25">
      <c r="A14002" s="189" t="s">
        <v>6999</v>
      </c>
      <c r="B14002" s="190" t="s">
        <v>2567</v>
      </c>
      <c r="C14002" s="190" t="s">
        <v>29797</v>
      </c>
      <c r="D14002" s="190" t="s">
        <v>29797</v>
      </c>
      <c r="E14002" s="190" t="s">
        <v>29797</v>
      </c>
      <c r="F14002" s="190" t="s">
        <v>29797</v>
      </c>
      <c r="G14002" s="190" t="s">
        <v>29797</v>
      </c>
      <c r="H14002" s="190" t="s">
        <v>33465</v>
      </c>
      <c r="I14002" s="190" t="s">
        <v>7431</v>
      </c>
      <c r="J14002" s="190" t="s">
        <v>29815</v>
      </c>
      <c r="K14002" s="190" t="s">
        <v>7431</v>
      </c>
      <c r="L14002" s="190" t="s">
        <v>1447</v>
      </c>
    </row>
    <row r="14003" spans="1:12" ht="15" x14ac:dyDescent="0.25">
      <c r="A14003" s="191" t="s">
        <v>13466</v>
      </c>
      <c r="B14003" s="192" t="s">
        <v>13467</v>
      </c>
      <c r="C14003" s="192" t="s">
        <v>29797</v>
      </c>
      <c r="D14003" s="192" t="s">
        <v>29797</v>
      </c>
      <c r="E14003" s="192" t="s">
        <v>29797</v>
      </c>
      <c r="F14003" s="192" t="s">
        <v>29797</v>
      </c>
      <c r="G14003" s="192" t="s">
        <v>29797</v>
      </c>
      <c r="H14003" s="192" t="s">
        <v>31802</v>
      </c>
      <c r="I14003" s="192" t="s">
        <v>31803</v>
      </c>
      <c r="J14003" s="192" t="s">
        <v>29821</v>
      </c>
      <c r="K14003" s="192" t="s">
        <v>5062</v>
      </c>
      <c r="L14003" s="192" t="s">
        <v>1447</v>
      </c>
    </row>
    <row r="14004" spans="1:12" ht="15" x14ac:dyDescent="0.25">
      <c r="A14004" s="189" t="s">
        <v>18640</v>
      </c>
      <c r="B14004" s="190" t="s">
        <v>22527</v>
      </c>
      <c r="C14004" s="190" t="s">
        <v>29812</v>
      </c>
      <c r="D14004" s="190" t="s">
        <v>29824</v>
      </c>
      <c r="E14004" s="190" t="s">
        <v>31259</v>
      </c>
      <c r="F14004" s="190" t="s">
        <v>29804</v>
      </c>
      <c r="G14004" s="190" t="s">
        <v>30441</v>
      </c>
      <c r="H14004" s="190" t="s">
        <v>31406</v>
      </c>
      <c r="I14004" s="190" t="s">
        <v>5073</v>
      </c>
      <c r="J14004" s="190" t="s">
        <v>31325</v>
      </c>
      <c r="K14004" s="190" t="s">
        <v>5073</v>
      </c>
      <c r="L14004" s="190" t="s">
        <v>1447</v>
      </c>
    </row>
    <row r="14005" spans="1:12" ht="15" x14ac:dyDescent="0.25">
      <c r="A14005" s="191" t="s">
        <v>13468</v>
      </c>
      <c r="B14005" s="192" t="s">
        <v>13469</v>
      </c>
      <c r="C14005" s="192" t="s">
        <v>29797</v>
      </c>
      <c r="D14005" s="192" t="s">
        <v>29797</v>
      </c>
      <c r="E14005" s="192" t="s">
        <v>29797</v>
      </c>
      <c r="F14005" s="192" t="s">
        <v>29797</v>
      </c>
      <c r="G14005" s="192" t="s">
        <v>29797</v>
      </c>
      <c r="H14005" s="192" t="s">
        <v>31569</v>
      </c>
      <c r="I14005" s="192" t="s">
        <v>31570</v>
      </c>
      <c r="J14005" s="192" t="s">
        <v>29821</v>
      </c>
      <c r="K14005" s="192" t="s">
        <v>5062</v>
      </c>
      <c r="L14005" s="192" t="s">
        <v>1447</v>
      </c>
    </row>
    <row r="14006" spans="1:12" ht="15" x14ac:dyDescent="0.25">
      <c r="A14006" s="189" t="s">
        <v>18641</v>
      </c>
      <c r="B14006" s="190" t="s">
        <v>29472</v>
      </c>
      <c r="C14006" s="190" t="s">
        <v>29797</v>
      </c>
      <c r="D14006" s="190" t="s">
        <v>29797</v>
      </c>
      <c r="E14006" s="190" t="s">
        <v>29797</v>
      </c>
      <c r="F14006" s="190" t="s">
        <v>29797</v>
      </c>
      <c r="G14006" s="190" t="s">
        <v>29797</v>
      </c>
      <c r="H14006" s="190" t="s">
        <v>29797</v>
      </c>
      <c r="I14006" s="190" t="s">
        <v>29797</v>
      </c>
      <c r="J14006" s="190" t="s">
        <v>29797</v>
      </c>
      <c r="K14006" s="190" t="s">
        <v>29797</v>
      </c>
      <c r="L14006" s="190" t="s">
        <v>1441</v>
      </c>
    </row>
    <row r="14007" spans="1:12" ht="15" x14ac:dyDescent="0.25">
      <c r="A14007" s="191" t="s">
        <v>29473</v>
      </c>
      <c r="B14007" s="192" t="s">
        <v>29474</v>
      </c>
      <c r="C14007" s="192" t="s">
        <v>29797</v>
      </c>
      <c r="D14007" s="192" t="s">
        <v>29797</v>
      </c>
      <c r="E14007" s="192" t="s">
        <v>29797</v>
      </c>
      <c r="F14007" s="192" t="s">
        <v>29797</v>
      </c>
      <c r="G14007" s="192" t="s">
        <v>29797</v>
      </c>
      <c r="H14007" s="192" t="s">
        <v>31607</v>
      </c>
      <c r="I14007" s="192" t="s">
        <v>31608</v>
      </c>
      <c r="J14007" s="192" t="s">
        <v>29821</v>
      </c>
      <c r="K14007" s="192" t="s">
        <v>5062</v>
      </c>
      <c r="L14007" s="192" t="s">
        <v>1447</v>
      </c>
    </row>
    <row r="14008" spans="1:12" ht="15" x14ac:dyDescent="0.25">
      <c r="A14008" s="189" t="s">
        <v>29475</v>
      </c>
      <c r="B14008" s="190" t="s">
        <v>29476</v>
      </c>
      <c r="C14008" s="190" t="s">
        <v>29797</v>
      </c>
      <c r="D14008" s="190" t="s">
        <v>29797</v>
      </c>
      <c r="E14008" s="190" t="s">
        <v>29797</v>
      </c>
      <c r="F14008" s="190" t="s">
        <v>29797</v>
      </c>
      <c r="G14008" s="190" t="s">
        <v>29797</v>
      </c>
      <c r="H14008" s="190" t="s">
        <v>29797</v>
      </c>
      <c r="I14008" s="190" t="s">
        <v>29797</v>
      </c>
      <c r="J14008" s="190" t="s">
        <v>29797</v>
      </c>
      <c r="K14008" s="190" t="s">
        <v>29797</v>
      </c>
      <c r="L14008" s="190" t="s">
        <v>29797</v>
      </c>
    </row>
    <row r="14009" spans="1:12" ht="15" x14ac:dyDescent="0.25">
      <c r="A14009" s="191" t="s">
        <v>7000</v>
      </c>
      <c r="B14009" s="192" t="s">
        <v>2568</v>
      </c>
      <c r="C14009" s="192" t="s">
        <v>29797</v>
      </c>
      <c r="D14009" s="192" t="s">
        <v>29797</v>
      </c>
      <c r="E14009" s="192" t="s">
        <v>29797</v>
      </c>
      <c r="F14009" s="192" t="s">
        <v>29797</v>
      </c>
      <c r="G14009" s="192" t="s">
        <v>29797</v>
      </c>
      <c r="H14009" s="192" t="s">
        <v>29797</v>
      </c>
      <c r="I14009" s="192" t="s">
        <v>29797</v>
      </c>
      <c r="J14009" s="192" t="s">
        <v>29797</v>
      </c>
      <c r="K14009" s="192" t="s">
        <v>29797</v>
      </c>
      <c r="L14009" s="192" t="s">
        <v>29797</v>
      </c>
    </row>
    <row r="14010" spans="1:12" ht="15" x14ac:dyDescent="0.25">
      <c r="A14010" s="189" t="s">
        <v>29477</v>
      </c>
      <c r="B14010" s="190" t="s">
        <v>29478</v>
      </c>
      <c r="C14010" s="190" t="s">
        <v>29797</v>
      </c>
      <c r="D14010" s="190" t="s">
        <v>29797</v>
      </c>
      <c r="E14010" s="190" t="s">
        <v>29797</v>
      </c>
      <c r="F14010" s="190" t="s">
        <v>29797</v>
      </c>
      <c r="G14010" s="190" t="s">
        <v>29797</v>
      </c>
      <c r="H14010" s="190" t="s">
        <v>31361</v>
      </c>
      <c r="I14010" s="190" t="s">
        <v>5062</v>
      </c>
      <c r="J14010" s="190" t="s">
        <v>29821</v>
      </c>
      <c r="K14010" s="190" t="s">
        <v>5062</v>
      </c>
      <c r="L14010" s="190" t="s">
        <v>1447</v>
      </c>
    </row>
    <row r="14011" spans="1:12" ht="15" x14ac:dyDescent="0.25">
      <c r="A14011" s="191" t="s">
        <v>7001</v>
      </c>
      <c r="B14011" s="192" t="s">
        <v>2569</v>
      </c>
      <c r="C14011" s="192" t="s">
        <v>29797</v>
      </c>
      <c r="D14011" s="192" t="s">
        <v>29797</v>
      </c>
      <c r="E14011" s="192" t="s">
        <v>29797</v>
      </c>
      <c r="F14011" s="192" t="s">
        <v>29797</v>
      </c>
      <c r="G14011" s="192" t="s">
        <v>29797</v>
      </c>
      <c r="H14011" s="192" t="s">
        <v>29797</v>
      </c>
      <c r="I14011" s="192" t="s">
        <v>29797</v>
      </c>
      <c r="J14011" s="192" t="s">
        <v>29797</v>
      </c>
      <c r="K14011" s="192" t="s">
        <v>29797</v>
      </c>
      <c r="L14011" s="192" t="s">
        <v>29797</v>
      </c>
    </row>
    <row r="14012" spans="1:12" ht="15" x14ac:dyDescent="0.25">
      <c r="A14012" s="189" t="s">
        <v>18642</v>
      </c>
      <c r="B14012" s="190" t="s">
        <v>22528</v>
      </c>
      <c r="C14012" s="190" t="s">
        <v>29797</v>
      </c>
      <c r="D14012" s="190" t="s">
        <v>29797</v>
      </c>
      <c r="E14012" s="190" t="s">
        <v>29797</v>
      </c>
      <c r="F14012" s="190" t="s">
        <v>29797</v>
      </c>
      <c r="G14012" s="190" t="s">
        <v>29797</v>
      </c>
      <c r="H14012" s="190" t="s">
        <v>31409</v>
      </c>
      <c r="I14012" s="190" t="s">
        <v>5062</v>
      </c>
      <c r="J14012" s="190" t="s">
        <v>29821</v>
      </c>
      <c r="K14012" s="190" t="s">
        <v>5062</v>
      </c>
      <c r="L14012" s="190" t="s">
        <v>1447</v>
      </c>
    </row>
    <row r="14013" spans="1:12" ht="15" x14ac:dyDescent="0.25">
      <c r="A14013" s="191" t="s">
        <v>18643</v>
      </c>
      <c r="B14013" s="192" t="s">
        <v>22529</v>
      </c>
      <c r="C14013" s="192" t="s">
        <v>29797</v>
      </c>
      <c r="D14013" s="192" t="s">
        <v>29797</v>
      </c>
      <c r="E14013" s="192" t="s">
        <v>29797</v>
      </c>
      <c r="F14013" s="192" t="s">
        <v>29797</v>
      </c>
      <c r="G14013" s="192" t="s">
        <v>29797</v>
      </c>
      <c r="H14013" s="192" t="s">
        <v>31409</v>
      </c>
      <c r="I14013" s="192" t="s">
        <v>5062</v>
      </c>
      <c r="J14013" s="192" t="s">
        <v>29821</v>
      </c>
      <c r="K14013" s="192" t="s">
        <v>5062</v>
      </c>
      <c r="L14013" s="192" t="s">
        <v>1447</v>
      </c>
    </row>
    <row r="14014" spans="1:12" ht="15" x14ac:dyDescent="0.25">
      <c r="A14014" s="189" t="s">
        <v>29479</v>
      </c>
      <c r="B14014" s="190" t="s">
        <v>2570</v>
      </c>
      <c r="C14014" s="190" t="s">
        <v>29797</v>
      </c>
      <c r="D14014" s="190" t="s">
        <v>29797</v>
      </c>
      <c r="E14014" s="190" t="s">
        <v>29797</v>
      </c>
      <c r="F14014" s="190" t="s">
        <v>29797</v>
      </c>
      <c r="G14014" s="190" t="s">
        <v>29797</v>
      </c>
      <c r="H14014" s="190" t="s">
        <v>29797</v>
      </c>
      <c r="I14014" s="190" t="s">
        <v>29797</v>
      </c>
      <c r="J14014" s="190" t="s">
        <v>29797</v>
      </c>
      <c r="K14014" s="190" t="s">
        <v>29797</v>
      </c>
      <c r="L14014" s="190" t="s">
        <v>1468</v>
      </c>
    </row>
    <row r="14015" spans="1:12" ht="15" x14ac:dyDescent="0.25">
      <c r="A14015" s="191" t="s">
        <v>13470</v>
      </c>
      <c r="B14015" s="192" t="s">
        <v>13471</v>
      </c>
      <c r="C14015" s="192" t="s">
        <v>29797</v>
      </c>
      <c r="D14015" s="192" t="s">
        <v>29797</v>
      </c>
      <c r="E14015" s="192" t="s">
        <v>29797</v>
      </c>
      <c r="F14015" s="192" t="s">
        <v>29797</v>
      </c>
      <c r="G14015" s="192" t="s">
        <v>29797</v>
      </c>
      <c r="H14015" s="192" t="s">
        <v>31460</v>
      </c>
      <c r="I14015" s="192" t="s">
        <v>29942</v>
      </c>
      <c r="J14015" s="192" t="s">
        <v>29821</v>
      </c>
      <c r="K14015" s="192" t="s">
        <v>5062</v>
      </c>
      <c r="L14015" s="192" t="s">
        <v>1447</v>
      </c>
    </row>
    <row r="14016" spans="1:12" ht="15" x14ac:dyDescent="0.25">
      <c r="A14016" s="189" t="s">
        <v>7002</v>
      </c>
      <c r="B14016" s="190" t="s">
        <v>2571</v>
      </c>
      <c r="C14016" s="190" t="s">
        <v>29797</v>
      </c>
      <c r="D14016" s="190" t="s">
        <v>29797</v>
      </c>
      <c r="E14016" s="190" t="s">
        <v>29797</v>
      </c>
      <c r="F14016" s="190" t="s">
        <v>29797</v>
      </c>
      <c r="G14016" s="190" t="s">
        <v>29797</v>
      </c>
      <c r="H14016" s="190" t="s">
        <v>31720</v>
      </c>
      <c r="I14016" s="190" t="s">
        <v>31716</v>
      </c>
      <c r="J14016" s="190" t="s">
        <v>31325</v>
      </c>
      <c r="K14016" s="190" t="s">
        <v>5073</v>
      </c>
      <c r="L14016" s="190" t="s">
        <v>1447</v>
      </c>
    </row>
    <row r="14017" spans="1:12" ht="15" x14ac:dyDescent="0.25">
      <c r="A14017" s="191" t="s">
        <v>7003</v>
      </c>
      <c r="B14017" s="192" t="s">
        <v>2572</v>
      </c>
      <c r="C14017" s="192" t="s">
        <v>29924</v>
      </c>
      <c r="D14017" s="192" t="s">
        <v>31260</v>
      </c>
      <c r="E14017" s="192" t="s">
        <v>31261</v>
      </c>
      <c r="F14017" s="192" t="s">
        <v>29804</v>
      </c>
      <c r="G14017" s="192" t="s">
        <v>29998</v>
      </c>
      <c r="H14017" s="192" t="s">
        <v>31344</v>
      </c>
      <c r="I14017" s="192" t="s">
        <v>30059</v>
      </c>
      <c r="J14017" s="192" t="s">
        <v>29821</v>
      </c>
      <c r="K14017" s="192" t="s">
        <v>5062</v>
      </c>
      <c r="L14017" s="192" t="s">
        <v>1447</v>
      </c>
    </row>
    <row r="14018" spans="1:12" ht="15" x14ac:dyDescent="0.25">
      <c r="A14018" s="189" t="s">
        <v>18644</v>
      </c>
      <c r="B14018" s="190" t="s">
        <v>22530</v>
      </c>
      <c r="C14018" s="190" t="s">
        <v>29797</v>
      </c>
      <c r="D14018" s="190" t="s">
        <v>29797</v>
      </c>
      <c r="E14018" s="190" t="s">
        <v>29797</v>
      </c>
      <c r="F14018" s="190" t="s">
        <v>29797</v>
      </c>
      <c r="G14018" s="190" t="s">
        <v>29797</v>
      </c>
      <c r="H14018" s="190" t="s">
        <v>33466</v>
      </c>
      <c r="I14018" s="190" t="s">
        <v>33467</v>
      </c>
      <c r="J14018" s="190" t="s">
        <v>29826</v>
      </c>
      <c r="K14018" s="190" t="s">
        <v>5078</v>
      </c>
      <c r="L14018" s="190" t="s">
        <v>1447</v>
      </c>
    </row>
    <row r="14019" spans="1:12" ht="15" x14ac:dyDescent="0.25">
      <c r="A14019" s="191" t="s">
        <v>18645</v>
      </c>
      <c r="B14019" s="192" t="s">
        <v>22531</v>
      </c>
      <c r="C14019" s="192" t="s">
        <v>29797</v>
      </c>
      <c r="D14019" s="192" t="s">
        <v>29797</v>
      </c>
      <c r="E14019" s="192" t="s">
        <v>29797</v>
      </c>
      <c r="F14019" s="192" t="s">
        <v>29797</v>
      </c>
      <c r="G14019" s="192" t="s">
        <v>29797</v>
      </c>
      <c r="H14019" s="192" t="s">
        <v>33468</v>
      </c>
      <c r="I14019" s="192" t="s">
        <v>33469</v>
      </c>
      <c r="J14019" s="192" t="s">
        <v>30441</v>
      </c>
      <c r="K14019" s="192" t="s">
        <v>9190</v>
      </c>
      <c r="L14019" s="192" t="s">
        <v>1447</v>
      </c>
    </row>
    <row r="14020" spans="1:12" ht="15" x14ac:dyDescent="0.25">
      <c r="A14020" s="189" t="s">
        <v>13472</v>
      </c>
      <c r="B14020" s="190" t="s">
        <v>13473</v>
      </c>
      <c r="C14020" s="190" t="s">
        <v>29797</v>
      </c>
      <c r="D14020" s="190" t="s">
        <v>29797</v>
      </c>
      <c r="E14020" s="190" t="s">
        <v>29797</v>
      </c>
      <c r="F14020" s="190" t="s">
        <v>29797</v>
      </c>
      <c r="G14020" s="190" t="s">
        <v>29797</v>
      </c>
      <c r="H14020" s="190" t="s">
        <v>29797</v>
      </c>
      <c r="I14020" s="190" t="s">
        <v>29797</v>
      </c>
      <c r="J14020" s="190" t="s">
        <v>29870</v>
      </c>
      <c r="K14020" s="190" t="s">
        <v>8069</v>
      </c>
      <c r="L14020" s="190" t="s">
        <v>1447</v>
      </c>
    </row>
    <row r="14021" spans="1:12" ht="15" x14ac:dyDescent="0.25">
      <c r="A14021" s="191" t="s">
        <v>18646</v>
      </c>
      <c r="B14021" s="192" t="s">
        <v>22532</v>
      </c>
      <c r="C14021" s="192" t="s">
        <v>29797</v>
      </c>
      <c r="D14021" s="192" t="s">
        <v>29797</v>
      </c>
      <c r="E14021" s="192" t="s">
        <v>29797</v>
      </c>
      <c r="F14021" s="192" t="s">
        <v>29797</v>
      </c>
      <c r="G14021" s="192" t="s">
        <v>29797</v>
      </c>
      <c r="H14021" s="192" t="s">
        <v>31329</v>
      </c>
      <c r="I14021" s="192" t="s">
        <v>31330</v>
      </c>
      <c r="J14021" s="192" t="s">
        <v>31325</v>
      </c>
      <c r="K14021" s="192" t="s">
        <v>5073</v>
      </c>
      <c r="L14021" s="192" t="s">
        <v>1447</v>
      </c>
    </row>
    <row r="14022" spans="1:12" ht="15" x14ac:dyDescent="0.25">
      <c r="A14022" s="189" t="s">
        <v>13474</v>
      </c>
      <c r="B14022" s="190" t="s">
        <v>13475</v>
      </c>
      <c r="C14022" s="190" t="s">
        <v>29797</v>
      </c>
      <c r="D14022" s="190" t="s">
        <v>29797</v>
      </c>
      <c r="E14022" s="190" t="s">
        <v>29797</v>
      </c>
      <c r="F14022" s="190" t="s">
        <v>29797</v>
      </c>
      <c r="G14022" s="190" t="s">
        <v>29797</v>
      </c>
      <c r="H14022" s="190" t="s">
        <v>31537</v>
      </c>
      <c r="I14022" s="190" t="s">
        <v>5894</v>
      </c>
      <c r="J14022" s="190" t="s">
        <v>29821</v>
      </c>
      <c r="K14022" s="190" t="s">
        <v>5062</v>
      </c>
      <c r="L14022" s="190" t="s">
        <v>1447</v>
      </c>
    </row>
    <row r="14023" spans="1:12" ht="15" x14ac:dyDescent="0.25">
      <c r="A14023" s="191" t="s">
        <v>29480</v>
      </c>
      <c r="B14023" s="192" t="s">
        <v>29481</v>
      </c>
      <c r="C14023" s="192" t="s">
        <v>29797</v>
      </c>
      <c r="D14023" s="192" t="s">
        <v>29797</v>
      </c>
      <c r="E14023" s="192" t="s">
        <v>31262</v>
      </c>
      <c r="F14023" s="192" t="s">
        <v>29797</v>
      </c>
      <c r="G14023" s="192" t="s">
        <v>29797</v>
      </c>
      <c r="H14023" s="192" t="s">
        <v>31567</v>
      </c>
      <c r="I14023" s="192" t="s">
        <v>31568</v>
      </c>
      <c r="J14023" s="192" t="s">
        <v>29821</v>
      </c>
      <c r="K14023" s="192" t="s">
        <v>5062</v>
      </c>
      <c r="L14023" s="192" t="s">
        <v>1447</v>
      </c>
    </row>
    <row r="14024" spans="1:12" ht="15" x14ac:dyDescent="0.25">
      <c r="A14024" s="189" t="s">
        <v>13476</v>
      </c>
      <c r="B14024" s="190" t="s">
        <v>13477</v>
      </c>
      <c r="C14024" s="190" t="s">
        <v>29797</v>
      </c>
      <c r="D14024" s="190" t="s">
        <v>29797</v>
      </c>
      <c r="E14024" s="190" t="s">
        <v>29797</v>
      </c>
      <c r="F14024" s="190" t="s">
        <v>29797</v>
      </c>
      <c r="G14024" s="190" t="s">
        <v>29797</v>
      </c>
      <c r="H14024" s="190" t="s">
        <v>31600</v>
      </c>
      <c r="I14024" s="190" t="s">
        <v>31601</v>
      </c>
      <c r="J14024" s="190" t="s">
        <v>29821</v>
      </c>
      <c r="K14024" s="190" t="s">
        <v>5062</v>
      </c>
      <c r="L14024" s="190" t="s">
        <v>1447</v>
      </c>
    </row>
    <row r="14025" spans="1:12" ht="15" x14ac:dyDescent="0.25">
      <c r="A14025" s="191" t="s">
        <v>18647</v>
      </c>
      <c r="B14025" s="192" t="s">
        <v>22533</v>
      </c>
      <c r="C14025" s="192" t="s">
        <v>29797</v>
      </c>
      <c r="D14025" s="192" t="s">
        <v>29797</v>
      </c>
      <c r="E14025" s="192" t="s">
        <v>29797</v>
      </c>
      <c r="F14025" s="192" t="s">
        <v>29797</v>
      </c>
      <c r="G14025" s="192" t="s">
        <v>29797</v>
      </c>
      <c r="H14025" s="192" t="s">
        <v>29797</v>
      </c>
      <c r="I14025" s="192" t="s">
        <v>29797</v>
      </c>
      <c r="J14025" s="192" t="s">
        <v>29797</v>
      </c>
      <c r="K14025" s="192" t="s">
        <v>29797</v>
      </c>
      <c r="L14025" s="192" t="s">
        <v>29797</v>
      </c>
    </row>
    <row r="14026" spans="1:12" ht="15" x14ac:dyDescent="0.25">
      <c r="A14026" s="189" t="s">
        <v>18648</v>
      </c>
      <c r="B14026" s="190" t="s">
        <v>22534</v>
      </c>
      <c r="C14026" s="190" t="s">
        <v>29797</v>
      </c>
      <c r="D14026" s="190" t="s">
        <v>29797</v>
      </c>
      <c r="E14026" s="190" t="s">
        <v>29797</v>
      </c>
      <c r="F14026" s="190" t="s">
        <v>29797</v>
      </c>
      <c r="G14026" s="190" t="s">
        <v>29797</v>
      </c>
      <c r="H14026" s="190" t="s">
        <v>29797</v>
      </c>
      <c r="I14026" s="190" t="s">
        <v>29797</v>
      </c>
      <c r="J14026" s="190" t="s">
        <v>29797</v>
      </c>
      <c r="K14026" s="190" t="s">
        <v>29797</v>
      </c>
      <c r="L14026" s="190" t="s">
        <v>29797</v>
      </c>
    </row>
    <row r="14027" spans="1:12" ht="15" x14ac:dyDescent="0.25">
      <c r="A14027" s="191" t="s">
        <v>29482</v>
      </c>
      <c r="B14027" s="192" t="s">
        <v>29483</v>
      </c>
      <c r="C14027" s="192" t="s">
        <v>29797</v>
      </c>
      <c r="D14027" s="192" t="s">
        <v>29797</v>
      </c>
      <c r="E14027" s="192" t="s">
        <v>31263</v>
      </c>
      <c r="F14027" s="192" t="s">
        <v>29797</v>
      </c>
      <c r="G14027" s="192" t="s">
        <v>29797</v>
      </c>
      <c r="H14027" s="192" t="s">
        <v>31678</v>
      </c>
      <c r="I14027" s="192" t="s">
        <v>31679</v>
      </c>
      <c r="J14027" s="192" t="s">
        <v>31325</v>
      </c>
      <c r="K14027" s="192" t="s">
        <v>5073</v>
      </c>
      <c r="L14027" s="192" t="s">
        <v>1447</v>
      </c>
    </row>
    <row r="14028" spans="1:12" ht="15" x14ac:dyDescent="0.25">
      <c r="A14028" s="189" t="s">
        <v>18649</v>
      </c>
      <c r="B14028" s="190" t="s">
        <v>22535</v>
      </c>
      <c r="C14028" s="190" t="s">
        <v>29797</v>
      </c>
      <c r="D14028" s="190" t="s">
        <v>29797</v>
      </c>
      <c r="E14028" s="190" t="s">
        <v>29797</v>
      </c>
      <c r="F14028" s="190" t="s">
        <v>29797</v>
      </c>
      <c r="G14028" s="190" t="s">
        <v>29797</v>
      </c>
      <c r="H14028" s="190" t="s">
        <v>31314</v>
      </c>
      <c r="I14028" s="190" t="s">
        <v>5062</v>
      </c>
      <c r="J14028" s="190" t="s">
        <v>29821</v>
      </c>
      <c r="K14028" s="190" t="s">
        <v>5062</v>
      </c>
      <c r="L14028" s="190" t="s">
        <v>1447</v>
      </c>
    </row>
    <row r="14029" spans="1:12" ht="15" x14ac:dyDescent="0.25">
      <c r="A14029" s="191" t="s">
        <v>29484</v>
      </c>
      <c r="B14029" s="192" t="s">
        <v>29485</v>
      </c>
      <c r="C14029" s="192" t="s">
        <v>29797</v>
      </c>
      <c r="D14029" s="192" t="s">
        <v>29797</v>
      </c>
      <c r="E14029" s="192" t="s">
        <v>29797</v>
      </c>
      <c r="F14029" s="192" t="s">
        <v>29797</v>
      </c>
      <c r="G14029" s="192" t="s">
        <v>29797</v>
      </c>
      <c r="H14029" s="192" t="s">
        <v>29797</v>
      </c>
      <c r="I14029" s="192" t="s">
        <v>29797</v>
      </c>
      <c r="J14029" s="192" t="s">
        <v>29797</v>
      </c>
      <c r="K14029" s="192" t="s">
        <v>29797</v>
      </c>
      <c r="L14029" s="192" t="s">
        <v>29797</v>
      </c>
    </row>
    <row r="14030" spans="1:12" ht="15" x14ac:dyDescent="0.25">
      <c r="A14030" s="189" t="s">
        <v>7004</v>
      </c>
      <c r="B14030" s="190" t="s">
        <v>2573</v>
      </c>
      <c r="C14030" s="190" t="s">
        <v>29797</v>
      </c>
      <c r="D14030" s="190" t="s">
        <v>29797</v>
      </c>
      <c r="E14030" s="190" t="s">
        <v>29797</v>
      </c>
      <c r="F14030" s="190" t="s">
        <v>29797</v>
      </c>
      <c r="G14030" s="190" t="s">
        <v>29797</v>
      </c>
      <c r="H14030" s="190" t="s">
        <v>29797</v>
      </c>
      <c r="I14030" s="190" t="s">
        <v>29797</v>
      </c>
      <c r="J14030" s="190" t="s">
        <v>29821</v>
      </c>
      <c r="K14030" s="190" t="s">
        <v>5062</v>
      </c>
      <c r="L14030" s="190" t="s">
        <v>1447</v>
      </c>
    </row>
    <row r="14031" spans="1:12" ht="15" x14ac:dyDescent="0.25">
      <c r="A14031" s="191" t="s">
        <v>29486</v>
      </c>
      <c r="B14031" s="192" t="s">
        <v>29487</v>
      </c>
      <c r="C14031" s="192" t="s">
        <v>29797</v>
      </c>
      <c r="D14031" s="192" t="s">
        <v>29797</v>
      </c>
      <c r="E14031" s="192" t="s">
        <v>29797</v>
      </c>
      <c r="F14031" s="192" t="s">
        <v>29797</v>
      </c>
      <c r="G14031" s="192" t="s">
        <v>29797</v>
      </c>
      <c r="H14031" s="192" t="s">
        <v>29797</v>
      </c>
      <c r="I14031" s="192" t="s">
        <v>29797</v>
      </c>
      <c r="J14031" s="192" t="s">
        <v>29797</v>
      </c>
      <c r="K14031" s="192" t="s">
        <v>29797</v>
      </c>
      <c r="L14031" s="192" t="s">
        <v>29797</v>
      </c>
    </row>
    <row r="14032" spans="1:12" ht="15" x14ac:dyDescent="0.25">
      <c r="A14032" s="189" t="s">
        <v>29488</v>
      </c>
      <c r="B14032" s="190" t="s">
        <v>29489</v>
      </c>
      <c r="C14032" s="190" t="s">
        <v>29797</v>
      </c>
      <c r="D14032" s="190" t="s">
        <v>29797</v>
      </c>
      <c r="E14032" s="190" t="s">
        <v>31264</v>
      </c>
      <c r="F14032" s="190" t="s">
        <v>29797</v>
      </c>
      <c r="G14032" s="190" t="s">
        <v>29797</v>
      </c>
      <c r="H14032" s="190" t="s">
        <v>33470</v>
      </c>
      <c r="I14032" s="190" t="s">
        <v>33471</v>
      </c>
      <c r="J14032" s="190" t="s">
        <v>31325</v>
      </c>
      <c r="K14032" s="190" t="s">
        <v>5073</v>
      </c>
      <c r="L14032" s="190" t="s">
        <v>1447</v>
      </c>
    </row>
    <row r="14033" spans="1:12" ht="15" x14ac:dyDescent="0.25">
      <c r="A14033" s="191" t="s">
        <v>13478</v>
      </c>
      <c r="B14033" s="192" t="s">
        <v>13479</v>
      </c>
      <c r="C14033" s="192" t="s">
        <v>29797</v>
      </c>
      <c r="D14033" s="192" t="s">
        <v>29797</v>
      </c>
      <c r="E14033" s="192" t="s">
        <v>29797</v>
      </c>
      <c r="F14033" s="192" t="s">
        <v>29797</v>
      </c>
      <c r="G14033" s="192" t="s">
        <v>29797</v>
      </c>
      <c r="H14033" s="192" t="s">
        <v>31588</v>
      </c>
      <c r="I14033" s="192" t="s">
        <v>30455</v>
      </c>
      <c r="J14033" s="192" t="s">
        <v>29870</v>
      </c>
      <c r="K14033" s="192" t="s">
        <v>8069</v>
      </c>
      <c r="L14033" s="192" t="s">
        <v>1447</v>
      </c>
    </row>
    <row r="14034" spans="1:12" ht="15" x14ac:dyDescent="0.25">
      <c r="A14034" s="189" t="s">
        <v>7005</v>
      </c>
      <c r="B14034" s="190" t="s">
        <v>2574</v>
      </c>
      <c r="C14034" s="190" t="s">
        <v>29797</v>
      </c>
      <c r="D14034" s="190" t="s">
        <v>29797</v>
      </c>
      <c r="E14034" s="190" t="s">
        <v>29797</v>
      </c>
      <c r="F14034" s="190" t="s">
        <v>29797</v>
      </c>
      <c r="G14034" s="190" t="s">
        <v>29797</v>
      </c>
      <c r="H14034" s="190" t="s">
        <v>31705</v>
      </c>
      <c r="I14034" s="190" t="s">
        <v>31706</v>
      </c>
      <c r="J14034" s="190" t="s">
        <v>30058</v>
      </c>
      <c r="K14034" s="190" t="s">
        <v>10396</v>
      </c>
      <c r="L14034" s="190" t="s">
        <v>1447</v>
      </c>
    </row>
    <row r="14035" spans="1:12" ht="15" x14ac:dyDescent="0.25">
      <c r="A14035" s="191" t="s">
        <v>18650</v>
      </c>
      <c r="B14035" s="192" t="s">
        <v>22536</v>
      </c>
      <c r="C14035" s="192" t="s">
        <v>29797</v>
      </c>
      <c r="D14035" s="192" t="s">
        <v>29797</v>
      </c>
      <c r="E14035" s="192" t="s">
        <v>29797</v>
      </c>
      <c r="F14035" s="192" t="s">
        <v>29797</v>
      </c>
      <c r="G14035" s="192" t="s">
        <v>29797</v>
      </c>
      <c r="H14035" s="192" t="s">
        <v>31924</v>
      </c>
      <c r="I14035" s="192" t="s">
        <v>5073</v>
      </c>
      <c r="J14035" s="192" t="s">
        <v>31325</v>
      </c>
      <c r="K14035" s="192" t="s">
        <v>5073</v>
      </c>
      <c r="L14035" s="192" t="s">
        <v>1447</v>
      </c>
    </row>
    <row r="14036" spans="1:12" ht="15" x14ac:dyDescent="0.25">
      <c r="A14036" s="189" t="s">
        <v>7006</v>
      </c>
      <c r="B14036" s="190" t="s">
        <v>2575</v>
      </c>
      <c r="C14036" s="190" t="s">
        <v>29812</v>
      </c>
      <c r="D14036" s="190" t="s">
        <v>29824</v>
      </c>
      <c r="E14036" s="190" t="s">
        <v>31265</v>
      </c>
      <c r="F14036" s="190" t="s">
        <v>29804</v>
      </c>
      <c r="G14036" s="190" t="s">
        <v>30752</v>
      </c>
      <c r="H14036" s="190" t="s">
        <v>31434</v>
      </c>
      <c r="I14036" s="190" t="s">
        <v>31435</v>
      </c>
      <c r="J14036" s="190" t="s">
        <v>29821</v>
      </c>
      <c r="K14036" s="190" t="s">
        <v>5062</v>
      </c>
      <c r="L14036" s="190" t="s">
        <v>1447</v>
      </c>
    </row>
    <row r="14037" spans="1:12" ht="15" x14ac:dyDescent="0.25">
      <c r="A14037" s="191" t="s">
        <v>13480</v>
      </c>
      <c r="B14037" s="192" t="s">
        <v>13481</v>
      </c>
      <c r="C14037" s="192" t="s">
        <v>29797</v>
      </c>
      <c r="D14037" s="192" t="s">
        <v>29797</v>
      </c>
      <c r="E14037" s="192" t="s">
        <v>29797</v>
      </c>
      <c r="F14037" s="192" t="s">
        <v>29797</v>
      </c>
      <c r="G14037" s="192" t="s">
        <v>29797</v>
      </c>
      <c r="H14037" s="192" t="s">
        <v>32502</v>
      </c>
      <c r="I14037" s="192" t="s">
        <v>31438</v>
      </c>
      <c r="J14037" s="192" t="s">
        <v>31325</v>
      </c>
      <c r="K14037" s="192" t="s">
        <v>5073</v>
      </c>
      <c r="L14037" s="192" t="s">
        <v>1447</v>
      </c>
    </row>
    <row r="14038" spans="1:12" ht="15" x14ac:dyDescent="0.25">
      <c r="A14038" s="189" t="s">
        <v>13482</v>
      </c>
      <c r="B14038" s="190" t="s">
        <v>13483</v>
      </c>
      <c r="C14038" s="190" t="s">
        <v>29797</v>
      </c>
      <c r="D14038" s="190" t="s">
        <v>29797</v>
      </c>
      <c r="E14038" s="190" t="s">
        <v>29797</v>
      </c>
      <c r="F14038" s="190" t="s">
        <v>29797</v>
      </c>
      <c r="G14038" s="190" t="s">
        <v>29797</v>
      </c>
      <c r="H14038" s="190" t="s">
        <v>31631</v>
      </c>
      <c r="I14038" s="190" t="s">
        <v>31632</v>
      </c>
      <c r="J14038" s="190" t="s">
        <v>31325</v>
      </c>
      <c r="K14038" s="190" t="s">
        <v>5073</v>
      </c>
      <c r="L14038" s="190" t="s">
        <v>1447</v>
      </c>
    </row>
    <row r="14039" spans="1:12" ht="15" x14ac:dyDescent="0.25">
      <c r="A14039" s="191" t="s">
        <v>29490</v>
      </c>
      <c r="B14039" s="192" t="s">
        <v>29491</v>
      </c>
      <c r="C14039" s="192" t="s">
        <v>29797</v>
      </c>
      <c r="D14039" s="192" t="s">
        <v>29797</v>
      </c>
      <c r="E14039" s="192" t="s">
        <v>29797</v>
      </c>
      <c r="F14039" s="192" t="s">
        <v>29797</v>
      </c>
      <c r="G14039" s="192" t="s">
        <v>29797</v>
      </c>
      <c r="H14039" s="192" t="s">
        <v>29797</v>
      </c>
      <c r="I14039" s="192" t="s">
        <v>29797</v>
      </c>
      <c r="J14039" s="192" t="s">
        <v>29797</v>
      </c>
      <c r="K14039" s="192" t="s">
        <v>29797</v>
      </c>
      <c r="L14039" s="192" t="s">
        <v>29797</v>
      </c>
    </row>
    <row r="14040" spans="1:12" ht="15" x14ac:dyDescent="0.25">
      <c r="A14040" s="189" t="s">
        <v>29492</v>
      </c>
      <c r="B14040" s="190" t="s">
        <v>2576</v>
      </c>
      <c r="C14040" s="190" t="s">
        <v>29797</v>
      </c>
      <c r="D14040" s="190" t="s">
        <v>29797</v>
      </c>
      <c r="E14040" s="190" t="s">
        <v>29797</v>
      </c>
      <c r="F14040" s="190" t="s">
        <v>29797</v>
      </c>
      <c r="G14040" s="190" t="s">
        <v>29797</v>
      </c>
      <c r="H14040" s="190" t="s">
        <v>29797</v>
      </c>
      <c r="I14040" s="190" t="s">
        <v>29797</v>
      </c>
      <c r="J14040" s="190" t="s">
        <v>29797</v>
      </c>
      <c r="K14040" s="190" t="s">
        <v>29797</v>
      </c>
      <c r="L14040" s="190" t="s">
        <v>1469</v>
      </c>
    </row>
    <row r="14041" spans="1:12" ht="15" x14ac:dyDescent="0.25">
      <c r="A14041" s="191" t="s">
        <v>29493</v>
      </c>
      <c r="B14041" s="192" t="s">
        <v>2577</v>
      </c>
      <c r="C14041" s="192" t="s">
        <v>29797</v>
      </c>
      <c r="D14041" s="192" t="s">
        <v>29797</v>
      </c>
      <c r="E14041" s="192" t="s">
        <v>29797</v>
      </c>
      <c r="F14041" s="192" t="s">
        <v>29797</v>
      </c>
      <c r="G14041" s="192" t="s">
        <v>29797</v>
      </c>
      <c r="H14041" s="192" t="s">
        <v>29797</v>
      </c>
      <c r="I14041" s="192" t="s">
        <v>29797</v>
      </c>
      <c r="J14041" s="192" t="s">
        <v>29797</v>
      </c>
      <c r="K14041" s="192" t="s">
        <v>29797</v>
      </c>
      <c r="L14041" s="192" t="s">
        <v>1469</v>
      </c>
    </row>
    <row r="14042" spans="1:12" ht="15" x14ac:dyDescent="0.25">
      <c r="A14042" s="189" t="s">
        <v>18651</v>
      </c>
      <c r="B14042" s="190" t="s">
        <v>22537</v>
      </c>
      <c r="C14042" s="190" t="s">
        <v>29797</v>
      </c>
      <c r="D14042" s="190" t="s">
        <v>29797</v>
      </c>
      <c r="E14042" s="190" t="s">
        <v>29797</v>
      </c>
      <c r="F14042" s="190" t="s">
        <v>29797</v>
      </c>
      <c r="G14042" s="190" t="s">
        <v>29797</v>
      </c>
      <c r="H14042" s="190" t="s">
        <v>29797</v>
      </c>
      <c r="I14042" s="190" t="s">
        <v>29797</v>
      </c>
      <c r="J14042" s="190" t="s">
        <v>29797</v>
      </c>
      <c r="K14042" s="190" t="s">
        <v>29797</v>
      </c>
      <c r="L14042" s="190" t="s">
        <v>29797</v>
      </c>
    </row>
    <row r="14043" spans="1:12" ht="15" x14ac:dyDescent="0.25">
      <c r="A14043" s="191" t="s">
        <v>29494</v>
      </c>
      <c r="B14043" s="192" t="s">
        <v>22538</v>
      </c>
      <c r="C14043" s="192" t="s">
        <v>29797</v>
      </c>
      <c r="D14043" s="192" t="s">
        <v>29797</v>
      </c>
      <c r="E14043" s="192" t="s">
        <v>29797</v>
      </c>
      <c r="F14043" s="192" t="s">
        <v>29797</v>
      </c>
      <c r="G14043" s="192" t="s">
        <v>29797</v>
      </c>
      <c r="H14043" s="192" t="s">
        <v>29797</v>
      </c>
      <c r="I14043" s="192" t="s">
        <v>29797</v>
      </c>
      <c r="J14043" s="192" t="s">
        <v>29797</v>
      </c>
      <c r="K14043" s="192" t="s">
        <v>29797</v>
      </c>
      <c r="L14043" s="192" t="s">
        <v>1441</v>
      </c>
    </row>
    <row r="14044" spans="1:12" ht="15" x14ac:dyDescent="0.25">
      <c r="A14044" s="189" t="s">
        <v>29495</v>
      </c>
      <c r="B14044" s="190" t="s">
        <v>29496</v>
      </c>
      <c r="C14044" s="190" t="s">
        <v>29797</v>
      </c>
      <c r="D14044" s="190" t="s">
        <v>29797</v>
      </c>
      <c r="E14044" s="190" t="s">
        <v>29797</v>
      </c>
      <c r="F14044" s="190" t="s">
        <v>29797</v>
      </c>
      <c r="G14044" s="190" t="s">
        <v>29797</v>
      </c>
      <c r="H14044" s="190" t="s">
        <v>29797</v>
      </c>
      <c r="I14044" s="190" t="s">
        <v>29797</v>
      </c>
      <c r="J14044" s="190" t="s">
        <v>29797</v>
      </c>
      <c r="K14044" s="190" t="s">
        <v>29797</v>
      </c>
      <c r="L14044" s="190" t="s">
        <v>1441</v>
      </c>
    </row>
    <row r="14045" spans="1:12" ht="15" x14ac:dyDescent="0.25">
      <c r="A14045" s="191" t="s">
        <v>18652</v>
      </c>
      <c r="B14045" s="192" t="s">
        <v>29497</v>
      </c>
      <c r="C14045" s="192" t="s">
        <v>29797</v>
      </c>
      <c r="D14045" s="192" t="s">
        <v>29797</v>
      </c>
      <c r="E14045" s="192" t="s">
        <v>29797</v>
      </c>
      <c r="F14045" s="192" t="s">
        <v>29797</v>
      </c>
      <c r="G14045" s="192" t="s">
        <v>29797</v>
      </c>
      <c r="H14045" s="192" t="s">
        <v>31651</v>
      </c>
      <c r="I14045" s="192" t="s">
        <v>5078</v>
      </c>
      <c r="J14045" s="192" t="s">
        <v>29826</v>
      </c>
      <c r="K14045" s="192" t="s">
        <v>5078</v>
      </c>
      <c r="L14045" s="192" t="s">
        <v>1447</v>
      </c>
    </row>
    <row r="14046" spans="1:12" ht="15" x14ac:dyDescent="0.25">
      <c r="A14046" s="189" t="s">
        <v>29498</v>
      </c>
      <c r="B14046" s="190" t="s">
        <v>13484</v>
      </c>
      <c r="C14046" s="190" t="s">
        <v>29797</v>
      </c>
      <c r="D14046" s="190" t="s">
        <v>29797</v>
      </c>
      <c r="E14046" s="190" t="s">
        <v>29797</v>
      </c>
      <c r="F14046" s="190" t="s">
        <v>29797</v>
      </c>
      <c r="G14046" s="190" t="s">
        <v>29797</v>
      </c>
      <c r="H14046" s="190" t="s">
        <v>29797</v>
      </c>
      <c r="I14046" s="190" t="s">
        <v>29797</v>
      </c>
      <c r="J14046" s="190" t="s">
        <v>29797</v>
      </c>
      <c r="K14046" s="190" t="s">
        <v>29797</v>
      </c>
      <c r="L14046" s="190" t="s">
        <v>1469</v>
      </c>
    </row>
    <row r="14047" spans="1:12" ht="15" x14ac:dyDescent="0.25">
      <c r="A14047" s="191" t="s">
        <v>29499</v>
      </c>
      <c r="B14047" s="192" t="s">
        <v>22539</v>
      </c>
      <c r="C14047" s="192" t="s">
        <v>29797</v>
      </c>
      <c r="D14047" s="192" t="s">
        <v>29797</v>
      </c>
      <c r="E14047" s="192" t="s">
        <v>29797</v>
      </c>
      <c r="F14047" s="192" t="s">
        <v>29797</v>
      </c>
      <c r="G14047" s="192" t="s">
        <v>29797</v>
      </c>
      <c r="H14047" s="192" t="s">
        <v>29797</v>
      </c>
      <c r="I14047" s="192" t="s">
        <v>29797</v>
      </c>
      <c r="J14047" s="192" t="s">
        <v>29797</v>
      </c>
      <c r="K14047" s="192" t="s">
        <v>29797</v>
      </c>
      <c r="L14047" s="192" t="s">
        <v>1468</v>
      </c>
    </row>
    <row r="14048" spans="1:12" ht="15" x14ac:dyDescent="0.25">
      <c r="A14048" s="189" t="s">
        <v>29500</v>
      </c>
      <c r="B14048" s="190" t="s">
        <v>2578</v>
      </c>
      <c r="C14048" s="190" t="s">
        <v>29797</v>
      </c>
      <c r="D14048" s="190" t="s">
        <v>29797</v>
      </c>
      <c r="E14048" s="190" t="s">
        <v>29797</v>
      </c>
      <c r="F14048" s="190" t="s">
        <v>29797</v>
      </c>
      <c r="G14048" s="190" t="s">
        <v>29797</v>
      </c>
      <c r="H14048" s="190" t="s">
        <v>29797</v>
      </c>
      <c r="I14048" s="190" t="s">
        <v>29797</v>
      </c>
      <c r="J14048" s="190" t="s">
        <v>29797</v>
      </c>
      <c r="K14048" s="190" t="s">
        <v>29797</v>
      </c>
      <c r="L14048" s="190" t="s">
        <v>1469</v>
      </c>
    </row>
    <row r="14049" spans="1:12" ht="15" x14ac:dyDescent="0.25">
      <c r="A14049" s="191" t="s">
        <v>13485</v>
      </c>
      <c r="B14049" s="192" t="s">
        <v>13486</v>
      </c>
      <c r="C14049" s="192" t="s">
        <v>29797</v>
      </c>
      <c r="D14049" s="192" t="s">
        <v>29797</v>
      </c>
      <c r="E14049" s="192" t="s">
        <v>29797</v>
      </c>
      <c r="F14049" s="192" t="s">
        <v>29797</v>
      </c>
      <c r="G14049" s="192" t="s">
        <v>29797</v>
      </c>
      <c r="H14049" s="192" t="s">
        <v>31376</v>
      </c>
      <c r="I14049" s="192" t="s">
        <v>5062</v>
      </c>
      <c r="J14049" s="192" t="s">
        <v>29821</v>
      </c>
      <c r="K14049" s="192" t="s">
        <v>5062</v>
      </c>
      <c r="L14049" s="192" t="s">
        <v>1447</v>
      </c>
    </row>
    <row r="14050" spans="1:12" ht="15" x14ac:dyDescent="0.25">
      <c r="A14050" s="189" t="s">
        <v>18653</v>
      </c>
      <c r="B14050" s="190" t="s">
        <v>22540</v>
      </c>
      <c r="C14050" s="190" t="s">
        <v>29812</v>
      </c>
      <c r="D14050" s="190" t="s">
        <v>29824</v>
      </c>
      <c r="E14050" s="190" t="s">
        <v>30366</v>
      </c>
      <c r="F14050" s="190" t="s">
        <v>29804</v>
      </c>
      <c r="G14050" s="190" t="s">
        <v>30441</v>
      </c>
      <c r="H14050" s="190" t="s">
        <v>31434</v>
      </c>
      <c r="I14050" s="190" t="s">
        <v>31435</v>
      </c>
      <c r="J14050" s="190" t="s">
        <v>29821</v>
      </c>
      <c r="K14050" s="190" t="s">
        <v>5062</v>
      </c>
      <c r="L14050" s="190" t="s">
        <v>1447</v>
      </c>
    </row>
    <row r="14051" spans="1:12" ht="15" x14ac:dyDescent="0.25">
      <c r="A14051" s="191" t="s">
        <v>7007</v>
      </c>
      <c r="B14051" s="192" t="s">
        <v>2579</v>
      </c>
      <c r="C14051" s="192" t="s">
        <v>29797</v>
      </c>
      <c r="D14051" s="192" t="s">
        <v>29797</v>
      </c>
      <c r="E14051" s="192" t="s">
        <v>29797</v>
      </c>
      <c r="F14051" s="192" t="s">
        <v>29797</v>
      </c>
      <c r="G14051" s="192" t="s">
        <v>29797</v>
      </c>
      <c r="H14051" s="192" t="s">
        <v>29797</v>
      </c>
      <c r="I14051" s="192" t="s">
        <v>29797</v>
      </c>
      <c r="J14051" s="192" t="s">
        <v>29797</v>
      </c>
      <c r="K14051" s="192" t="s">
        <v>29797</v>
      </c>
      <c r="L14051" s="192" t="s">
        <v>1440</v>
      </c>
    </row>
    <row r="14052" spans="1:12" ht="15" x14ac:dyDescent="0.25">
      <c r="A14052" s="189" t="s">
        <v>29501</v>
      </c>
      <c r="B14052" s="190" t="s">
        <v>2580</v>
      </c>
      <c r="C14052" s="190" t="s">
        <v>29797</v>
      </c>
      <c r="D14052" s="190" t="s">
        <v>29797</v>
      </c>
      <c r="E14052" s="190" t="s">
        <v>29797</v>
      </c>
      <c r="F14052" s="190" t="s">
        <v>29797</v>
      </c>
      <c r="G14052" s="190" t="s">
        <v>29797</v>
      </c>
      <c r="H14052" s="190" t="s">
        <v>29797</v>
      </c>
      <c r="I14052" s="190" t="s">
        <v>29797</v>
      </c>
      <c r="J14052" s="190" t="s">
        <v>29797</v>
      </c>
      <c r="K14052" s="190" t="s">
        <v>29797</v>
      </c>
      <c r="L14052" s="190" t="s">
        <v>1439</v>
      </c>
    </row>
    <row r="14053" spans="1:12" ht="15" x14ac:dyDescent="0.25">
      <c r="A14053" s="191" t="s">
        <v>13487</v>
      </c>
      <c r="B14053" s="192" t="s">
        <v>13488</v>
      </c>
      <c r="C14053" s="192" t="s">
        <v>29797</v>
      </c>
      <c r="D14053" s="192" t="s">
        <v>29797</v>
      </c>
      <c r="E14053" s="192" t="s">
        <v>29797</v>
      </c>
      <c r="F14053" s="192" t="s">
        <v>29797</v>
      </c>
      <c r="G14053" s="192" t="s">
        <v>29797</v>
      </c>
      <c r="H14053" s="192" t="s">
        <v>29797</v>
      </c>
      <c r="I14053" s="192" t="s">
        <v>29797</v>
      </c>
      <c r="J14053" s="192" t="s">
        <v>29797</v>
      </c>
      <c r="K14053" s="192" t="s">
        <v>29797</v>
      </c>
      <c r="L14053" s="192" t="s">
        <v>1440</v>
      </c>
    </row>
    <row r="14054" spans="1:12" ht="15" x14ac:dyDescent="0.25">
      <c r="A14054" s="189" t="s">
        <v>7008</v>
      </c>
      <c r="B14054" s="190" t="s">
        <v>2581</v>
      </c>
      <c r="C14054" s="190" t="s">
        <v>29797</v>
      </c>
      <c r="D14054" s="190" t="s">
        <v>29797</v>
      </c>
      <c r="E14054" s="190" t="s">
        <v>29797</v>
      </c>
      <c r="F14054" s="190" t="s">
        <v>29797</v>
      </c>
      <c r="G14054" s="190" t="s">
        <v>29797</v>
      </c>
      <c r="H14054" s="190" t="s">
        <v>29797</v>
      </c>
      <c r="I14054" s="190" t="s">
        <v>29797</v>
      </c>
      <c r="J14054" s="190" t="s">
        <v>29797</v>
      </c>
      <c r="K14054" s="190" t="s">
        <v>29797</v>
      </c>
      <c r="L14054" s="190" t="s">
        <v>1440</v>
      </c>
    </row>
    <row r="14055" spans="1:12" ht="15" x14ac:dyDescent="0.25">
      <c r="A14055" s="191" t="s">
        <v>7009</v>
      </c>
      <c r="B14055" s="192" t="s">
        <v>2582</v>
      </c>
      <c r="C14055" s="192" t="s">
        <v>29797</v>
      </c>
      <c r="D14055" s="192" t="s">
        <v>29797</v>
      </c>
      <c r="E14055" s="192" t="s">
        <v>29797</v>
      </c>
      <c r="F14055" s="192" t="s">
        <v>29797</v>
      </c>
      <c r="G14055" s="192" t="s">
        <v>29797</v>
      </c>
      <c r="H14055" s="192" t="s">
        <v>29797</v>
      </c>
      <c r="I14055" s="192" t="s">
        <v>29797</v>
      </c>
      <c r="J14055" s="192" t="s">
        <v>29797</v>
      </c>
      <c r="K14055" s="192" t="s">
        <v>29797</v>
      </c>
      <c r="L14055" s="192" t="s">
        <v>1440</v>
      </c>
    </row>
    <row r="14056" spans="1:12" ht="15" x14ac:dyDescent="0.25">
      <c r="A14056" s="189" t="s">
        <v>18654</v>
      </c>
      <c r="B14056" s="190" t="s">
        <v>22541</v>
      </c>
      <c r="C14056" s="190" t="s">
        <v>29797</v>
      </c>
      <c r="D14056" s="190" t="s">
        <v>29797</v>
      </c>
      <c r="E14056" s="190" t="s">
        <v>29797</v>
      </c>
      <c r="F14056" s="190" t="s">
        <v>29797</v>
      </c>
      <c r="G14056" s="190" t="s">
        <v>29797</v>
      </c>
      <c r="H14056" s="190" t="s">
        <v>31349</v>
      </c>
      <c r="I14056" s="190" t="s">
        <v>5073</v>
      </c>
      <c r="J14056" s="190" t="s">
        <v>31325</v>
      </c>
      <c r="K14056" s="190" t="s">
        <v>5073</v>
      </c>
      <c r="L14056" s="190" t="s">
        <v>1447</v>
      </c>
    </row>
    <row r="14057" spans="1:12" ht="15" x14ac:dyDescent="0.25">
      <c r="A14057" s="191" t="s">
        <v>7010</v>
      </c>
      <c r="B14057" s="192" t="s">
        <v>2583</v>
      </c>
      <c r="C14057" s="192" t="s">
        <v>29797</v>
      </c>
      <c r="D14057" s="192" t="s">
        <v>29797</v>
      </c>
      <c r="E14057" s="192" t="s">
        <v>29797</v>
      </c>
      <c r="F14057" s="192" t="s">
        <v>29797</v>
      </c>
      <c r="G14057" s="192" t="s">
        <v>29797</v>
      </c>
      <c r="H14057" s="192" t="s">
        <v>29797</v>
      </c>
      <c r="I14057" s="192" t="s">
        <v>29797</v>
      </c>
      <c r="J14057" s="192" t="s">
        <v>29797</v>
      </c>
      <c r="K14057" s="192" t="s">
        <v>29797</v>
      </c>
      <c r="L14057" s="192" t="s">
        <v>1440</v>
      </c>
    </row>
    <row r="14058" spans="1:12" ht="15" x14ac:dyDescent="0.25">
      <c r="A14058" s="189" t="s">
        <v>18655</v>
      </c>
      <c r="B14058" s="190" t="s">
        <v>22542</v>
      </c>
      <c r="C14058" s="190" t="s">
        <v>29797</v>
      </c>
      <c r="D14058" s="190" t="s">
        <v>29797</v>
      </c>
      <c r="E14058" s="190" t="s">
        <v>29797</v>
      </c>
      <c r="F14058" s="190" t="s">
        <v>29797</v>
      </c>
      <c r="G14058" s="190" t="s">
        <v>29797</v>
      </c>
      <c r="H14058" s="190" t="s">
        <v>29797</v>
      </c>
      <c r="I14058" s="190" t="s">
        <v>29797</v>
      </c>
      <c r="J14058" s="190" t="s">
        <v>29797</v>
      </c>
      <c r="K14058" s="190" t="s">
        <v>29797</v>
      </c>
      <c r="L14058" s="190" t="s">
        <v>1440</v>
      </c>
    </row>
    <row r="14059" spans="1:12" ht="15" x14ac:dyDescent="0.25">
      <c r="A14059" s="191" t="s">
        <v>29502</v>
      </c>
      <c r="B14059" s="192" t="s">
        <v>29503</v>
      </c>
      <c r="C14059" s="192" t="s">
        <v>29797</v>
      </c>
      <c r="D14059" s="192" t="s">
        <v>29797</v>
      </c>
      <c r="E14059" s="192" t="s">
        <v>29797</v>
      </c>
      <c r="F14059" s="192" t="s">
        <v>29797</v>
      </c>
      <c r="G14059" s="192" t="s">
        <v>29797</v>
      </c>
      <c r="H14059" s="192" t="s">
        <v>31537</v>
      </c>
      <c r="I14059" s="192" t="s">
        <v>5894</v>
      </c>
      <c r="J14059" s="192" t="s">
        <v>29821</v>
      </c>
      <c r="K14059" s="192" t="s">
        <v>5062</v>
      </c>
      <c r="L14059" s="192" t="s">
        <v>1447</v>
      </c>
    </row>
    <row r="14060" spans="1:12" ht="15" x14ac:dyDescent="0.25">
      <c r="A14060" s="189" t="s">
        <v>29504</v>
      </c>
      <c r="B14060" s="190" t="s">
        <v>29505</v>
      </c>
      <c r="C14060" s="190" t="s">
        <v>29797</v>
      </c>
      <c r="D14060" s="190" t="s">
        <v>29797</v>
      </c>
      <c r="E14060" s="190" t="s">
        <v>29797</v>
      </c>
      <c r="F14060" s="190" t="s">
        <v>29797</v>
      </c>
      <c r="G14060" s="190" t="s">
        <v>29797</v>
      </c>
      <c r="H14060" s="190" t="s">
        <v>29797</v>
      </c>
      <c r="I14060" s="190" t="s">
        <v>29797</v>
      </c>
      <c r="J14060" s="190" t="s">
        <v>29797</v>
      </c>
      <c r="K14060" s="190" t="s">
        <v>29797</v>
      </c>
      <c r="L14060" s="190" t="s">
        <v>1468</v>
      </c>
    </row>
    <row r="14061" spans="1:12" ht="15" x14ac:dyDescent="0.25">
      <c r="A14061" s="191" t="s">
        <v>13489</v>
      </c>
      <c r="B14061" s="192" t="s">
        <v>13490</v>
      </c>
      <c r="C14061" s="192" t="s">
        <v>29797</v>
      </c>
      <c r="D14061" s="192" t="s">
        <v>29797</v>
      </c>
      <c r="E14061" s="192" t="s">
        <v>29797</v>
      </c>
      <c r="F14061" s="192" t="s">
        <v>29797</v>
      </c>
      <c r="G14061" s="192" t="s">
        <v>29797</v>
      </c>
      <c r="H14061" s="192" t="s">
        <v>29797</v>
      </c>
      <c r="I14061" s="192" t="s">
        <v>29797</v>
      </c>
      <c r="J14061" s="192" t="s">
        <v>29797</v>
      </c>
      <c r="K14061" s="192" t="s">
        <v>29797</v>
      </c>
      <c r="L14061" s="192" t="s">
        <v>1440</v>
      </c>
    </row>
    <row r="14062" spans="1:12" ht="15" x14ac:dyDescent="0.25">
      <c r="A14062" s="189" t="s">
        <v>7011</v>
      </c>
      <c r="B14062" s="190" t="s">
        <v>2584</v>
      </c>
      <c r="C14062" s="190" t="s">
        <v>29797</v>
      </c>
      <c r="D14062" s="190" t="s">
        <v>29797</v>
      </c>
      <c r="E14062" s="190" t="s">
        <v>29797</v>
      </c>
      <c r="F14062" s="190" t="s">
        <v>29797</v>
      </c>
      <c r="G14062" s="190" t="s">
        <v>29797</v>
      </c>
      <c r="H14062" s="190" t="s">
        <v>31818</v>
      </c>
      <c r="I14062" s="190" t="s">
        <v>5073</v>
      </c>
      <c r="J14062" s="190" t="s">
        <v>31325</v>
      </c>
      <c r="K14062" s="190" t="s">
        <v>5073</v>
      </c>
      <c r="L14062" s="190" t="s">
        <v>1447</v>
      </c>
    </row>
    <row r="14063" spans="1:12" ht="15" x14ac:dyDescent="0.25">
      <c r="A14063" s="191" t="s">
        <v>29506</v>
      </c>
      <c r="B14063" s="192" t="s">
        <v>29507</v>
      </c>
      <c r="C14063" s="192" t="s">
        <v>29797</v>
      </c>
      <c r="D14063" s="192" t="s">
        <v>29797</v>
      </c>
      <c r="E14063" s="192" t="s">
        <v>29797</v>
      </c>
      <c r="F14063" s="192" t="s">
        <v>29797</v>
      </c>
      <c r="G14063" s="192" t="s">
        <v>29797</v>
      </c>
      <c r="H14063" s="192" t="s">
        <v>31454</v>
      </c>
      <c r="I14063" s="192" t="s">
        <v>1384</v>
      </c>
      <c r="J14063" s="192" t="s">
        <v>29821</v>
      </c>
      <c r="K14063" s="192" t="s">
        <v>5062</v>
      </c>
      <c r="L14063" s="192" t="s">
        <v>1447</v>
      </c>
    </row>
    <row r="14064" spans="1:12" ht="15" x14ac:dyDescent="0.25">
      <c r="A14064" s="189" t="s">
        <v>7012</v>
      </c>
      <c r="B14064" s="190" t="s">
        <v>2585</v>
      </c>
      <c r="C14064" s="190" t="s">
        <v>29797</v>
      </c>
      <c r="D14064" s="190" t="s">
        <v>29797</v>
      </c>
      <c r="E14064" s="190" t="s">
        <v>29797</v>
      </c>
      <c r="F14064" s="190" t="s">
        <v>29797</v>
      </c>
      <c r="G14064" s="190" t="s">
        <v>29797</v>
      </c>
      <c r="H14064" s="190" t="s">
        <v>31366</v>
      </c>
      <c r="I14064" s="190" t="s">
        <v>31367</v>
      </c>
      <c r="J14064" s="190" t="s">
        <v>29821</v>
      </c>
      <c r="K14064" s="190" t="s">
        <v>5062</v>
      </c>
      <c r="L14064" s="190" t="s">
        <v>1447</v>
      </c>
    </row>
    <row r="14065" spans="1:12" ht="15" x14ac:dyDescent="0.25">
      <c r="A14065" s="191" t="s">
        <v>29508</v>
      </c>
      <c r="B14065" s="192" t="s">
        <v>29509</v>
      </c>
      <c r="C14065" s="192" t="s">
        <v>29797</v>
      </c>
      <c r="D14065" s="192" t="s">
        <v>29797</v>
      </c>
      <c r="E14065" s="192" t="s">
        <v>29797</v>
      </c>
      <c r="F14065" s="192" t="s">
        <v>29797</v>
      </c>
      <c r="G14065" s="192" t="s">
        <v>29797</v>
      </c>
      <c r="H14065" s="192" t="s">
        <v>29797</v>
      </c>
      <c r="I14065" s="192" t="s">
        <v>29797</v>
      </c>
      <c r="J14065" s="192" t="s">
        <v>29821</v>
      </c>
      <c r="K14065" s="192" t="s">
        <v>5062</v>
      </c>
      <c r="L14065" s="192" t="s">
        <v>29797</v>
      </c>
    </row>
    <row r="14066" spans="1:12" ht="15" x14ac:dyDescent="0.25">
      <c r="A14066" s="189" t="s">
        <v>29510</v>
      </c>
      <c r="B14066" s="190" t="s">
        <v>2586</v>
      </c>
      <c r="C14066" s="190" t="s">
        <v>29797</v>
      </c>
      <c r="D14066" s="190" t="s">
        <v>29797</v>
      </c>
      <c r="E14066" s="190" t="s">
        <v>29797</v>
      </c>
      <c r="F14066" s="190" t="s">
        <v>29797</v>
      </c>
      <c r="G14066" s="190" t="s">
        <v>29797</v>
      </c>
      <c r="H14066" s="190" t="s">
        <v>29797</v>
      </c>
      <c r="I14066" s="190" t="s">
        <v>29797</v>
      </c>
      <c r="J14066" s="190" t="s">
        <v>29797</v>
      </c>
      <c r="K14066" s="190" t="s">
        <v>29797</v>
      </c>
      <c r="L14066" s="190" t="s">
        <v>1469</v>
      </c>
    </row>
    <row r="14067" spans="1:12" ht="15" x14ac:dyDescent="0.25">
      <c r="A14067" s="191" t="s">
        <v>29511</v>
      </c>
      <c r="B14067" s="192" t="s">
        <v>29512</v>
      </c>
      <c r="C14067" s="192" t="s">
        <v>29797</v>
      </c>
      <c r="D14067" s="192" t="s">
        <v>29797</v>
      </c>
      <c r="E14067" s="192" t="s">
        <v>29797</v>
      </c>
      <c r="F14067" s="192" t="s">
        <v>29797</v>
      </c>
      <c r="G14067" s="192" t="s">
        <v>29797</v>
      </c>
      <c r="H14067" s="192" t="s">
        <v>29797</v>
      </c>
      <c r="I14067" s="192" t="s">
        <v>29797</v>
      </c>
      <c r="J14067" s="192" t="s">
        <v>29797</v>
      </c>
      <c r="K14067" s="192" t="s">
        <v>29797</v>
      </c>
      <c r="L14067" s="192" t="s">
        <v>1446</v>
      </c>
    </row>
    <row r="14068" spans="1:12" ht="15" x14ac:dyDescent="0.25">
      <c r="A14068" s="189" t="s">
        <v>29513</v>
      </c>
      <c r="B14068" s="190" t="s">
        <v>22543</v>
      </c>
      <c r="C14068" s="190" t="s">
        <v>29797</v>
      </c>
      <c r="D14068" s="190" t="s">
        <v>29797</v>
      </c>
      <c r="E14068" s="190" t="s">
        <v>29797</v>
      </c>
      <c r="F14068" s="190" t="s">
        <v>29797</v>
      </c>
      <c r="G14068" s="190" t="s">
        <v>29797</v>
      </c>
      <c r="H14068" s="190" t="s">
        <v>29797</v>
      </c>
      <c r="I14068" s="190" t="s">
        <v>29797</v>
      </c>
      <c r="J14068" s="190" t="s">
        <v>29797</v>
      </c>
      <c r="K14068" s="190" t="s">
        <v>29797</v>
      </c>
      <c r="L14068" s="190" t="s">
        <v>1439</v>
      </c>
    </row>
    <row r="14069" spans="1:12" ht="15" x14ac:dyDescent="0.25">
      <c r="A14069" s="191" t="s">
        <v>7013</v>
      </c>
      <c r="B14069" s="192" t="s">
        <v>29514</v>
      </c>
      <c r="C14069" s="192" t="s">
        <v>29797</v>
      </c>
      <c r="D14069" s="192" t="s">
        <v>29797</v>
      </c>
      <c r="E14069" s="192" t="s">
        <v>29797</v>
      </c>
      <c r="F14069" s="192" t="s">
        <v>29797</v>
      </c>
      <c r="G14069" s="192" t="s">
        <v>29797</v>
      </c>
      <c r="H14069" s="192" t="s">
        <v>31559</v>
      </c>
      <c r="I14069" s="192" t="s">
        <v>31100</v>
      </c>
      <c r="J14069" s="192" t="s">
        <v>31325</v>
      </c>
      <c r="K14069" s="192" t="s">
        <v>5073</v>
      </c>
      <c r="L14069" s="192" t="s">
        <v>1447</v>
      </c>
    </row>
    <row r="14070" spans="1:12" ht="15" x14ac:dyDescent="0.25">
      <c r="A14070" s="189" t="s">
        <v>18656</v>
      </c>
      <c r="B14070" s="190" t="s">
        <v>22544</v>
      </c>
      <c r="C14070" s="190" t="s">
        <v>29797</v>
      </c>
      <c r="D14070" s="190" t="s">
        <v>29797</v>
      </c>
      <c r="E14070" s="190" t="s">
        <v>29797</v>
      </c>
      <c r="F14070" s="190" t="s">
        <v>29797</v>
      </c>
      <c r="G14070" s="190" t="s">
        <v>29797</v>
      </c>
      <c r="H14070" s="190" t="s">
        <v>29797</v>
      </c>
      <c r="I14070" s="190" t="s">
        <v>29797</v>
      </c>
      <c r="J14070" s="190" t="s">
        <v>29797</v>
      </c>
      <c r="K14070" s="190" t="s">
        <v>29797</v>
      </c>
      <c r="L14070" s="190" t="s">
        <v>29797</v>
      </c>
    </row>
    <row r="14071" spans="1:12" ht="15" x14ac:dyDescent="0.25">
      <c r="A14071" s="191" t="s">
        <v>13491</v>
      </c>
      <c r="B14071" s="192" t="s">
        <v>13492</v>
      </c>
      <c r="C14071" s="192" t="s">
        <v>29797</v>
      </c>
      <c r="D14071" s="192" t="s">
        <v>29797</v>
      </c>
      <c r="E14071" s="192" t="s">
        <v>29797</v>
      </c>
      <c r="F14071" s="192" t="s">
        <v>29797</v>
      </c>
      <c r="G14071" s="192" t="s">
        <v>29797</v>
      </c>
      <c r="H14071" s="192" t="s">
        <v>32443</v>
      </c>
      <c r="I14071" s="192" t="s">
        <v>6089</v>
      </c>
      <c r="J14071" s="192" t="s">
        <v>30187</v>
      </c>
      <c r="K14071" s="192" t="s">
        <v>6089</v>
      </c>
      <c r="L14071" s="192" t="s">
        <v>1447</v>
      </c>
    </row>
    <row r="14072" spans="1:12" ht="15" x14ac:dyDescent="0.25">
      <c r="A14072" s="189" t="s">
        <v>18657</v>
      </c>
      <c r="B14072" s="190" t="s">
        <v>22545</v>
      </c>
      <c r="C14072" s="190" t="s">
        <v>29812</v>
      </c>
      <c r="D14072" s="190" t="s">
        <v>29824</v>
      </c>
      <c r="E14072" s="190" t="s">
        <v>31266</v>
      </c>
      <c r="F14072" s="190" t="s">
        <v>29804</v>
      </c>
      <c r="G14072" s="190" t="s">
        <v>31267</v>
      </c>
      <c r="H14072" s="190" t="s">
        <v>31434</v>
      </c>
      <c r="I14072" s="190" t="s">
        <v>31435</v>
      </c>
      <c r="J14072" s="190" t="s">
        <v>29821</v>
      </c>
      <c r="K14072" s="190" t="s">
        <v>5062</v>
      </c>
      <c r="L14072" s="190" t="s">
        <v>1447</v>
      </c>
    </row>
    <row r="14073" spans="1:12" ht="15" x14ac:dyDescent="0.25">
      <c r="A14073" s="191" t="s">
        <v>13493</v>
      </c>
      <c r="B14073" s="192" t="s">
        <v>13494</v>
      </c>
      <c r="C14073" s="192" t="s">
        <v>29812</v>
      </c>
      <c r="D14073" s="192" t="s">
        <v>29797</v>
      </c>
      <c r="E14073" s="192" t="s">
        <v>31268</v>
      </c>
      <c r="F14073" s="192" t="s">
        <v>29797</v>
      </c>
      <c r="G14073" s="192" t="s">
        <v>29797</v>
      </c>
      <c r="H14073" s="192" t="s">
        <v>31772</v>
      </c>
      <c r="I14073" s="192" t="s">
        <v>5078</v>
      </c>
      <c r="J14073" s="192" t="s">
        <v>29826</v>
      </c>
      <c r="K14073" s="192" t="s">
        <v>5078</v>
      </c>
      <c r="L14073" s="192" t="s">
        <v>1447</v>
      </c>
    </row>
    <row r="14074" spans="1:12" ht="15" x14ac:dyDescent="0.25">
      <c r="A14074" s="189" t="s">
        <v>29515</v>
      </c>
      <c r="B14074" s="190" t="s">
        <v>29516</v>
      </c>
      <c r="C14074" s="190" t="s">
        <v>29812</v>
      </c>
      <c r="D14074" s="190" t="s">
        <v>29824</v>
      </c>
      <c r="E14074" s="190" t="s">
        <v>31269</v>
      </c>
      <c r="F14074" s="190" t="s">
        <v>29804</v>
      </c>
      <c r="G14074" s="190" t="s">
        <v>29870</v>
      </c>
      <c r="H14074" s="190" t="s">
        <v>31434</v>
      </c>
      <c r="I14074" s="190" t="s">
        <v>31435</v>
      </c>
      <c r="J14074" s="190" t="s">
        <v>29821</v>
      </c>
      <c r="K14074" s="190" t="s">
        <v>5062</v>
      </c>
      <c r="L14074" s="190" t="s">
        <v>1447</v>
      </c>
    </row>
    <row r="14075" spans="1:12" ht="15" x14ac:dyDescent="0.25">
      <c r="A14075" s="191" t="s">
        <v>29517</v>
      </c>
      <c r="B14075" s="192" t="s">
        <v>29518</v>
      </c>
      <c r="C14075" s="192" t="s">
        <v>29812</v>
      </c>
      <c r="D14075" s="192" t="s">
        <v>29824</v>
      </c>
      <c r="E14075" s="192" t="s">
        <v>31270</v>
      </c>
      <c r="F14075" s="192" t="s">
        <v>29804</v>
      </c>
      <c r="G14075" s="192" t="s">
        <v>30705</v>
      </c>
      <c r="H14075" s="192" t="s">
        <v>31546</v>
      </c>
      <c r="I14075" s="192" t="s">
        <v>31547</v>
      </c>
      <c r="J14075" s="192" t="s">
        <v>29821</v>
      </c>
      <c r="K14075" s="192" t="s">
        <v>5062</v>
      </c>
      <c r="L14075" s="192" t="s">
        <v>1447</v>
      </c>
    </row>
    <row r="14076" spans="1:12" ht="15" x14ac:dyDescent="0.25">
      <c r="A14076" s="189" t="s">
        <v>13495</v>
      </c>
      <c r="B14076" s="190" t="s">
        <v>13496</v>
      </c>
      <c r="C14076" s="190" t="s">
        <v>29797</v>
      </c>
      <c r="D14076" s="190" t="s">
        <v>29797</v>
      </c>
      <c r="E14076" s="190" t="s">
        <v>29797</v>
      </c>
      <c r="F14076" s="190" t="s">
        <v>29797</v>
      </c>
      <c r="G14076" s="190" t="s">
        <v>29797</v>
      </c>
      <c r="H14076" s="190" t="s">
        <v>31402</v>
      </c>
      <c r="I14076" s="190" t="s">
        <v>31403</v>
      </c>
      <c r="J14076" s="190" t="s">
        <v>29821</v>
      </c>
      <c r="K14076" s="190" t="s">
        <v>5062</v>
      </c>
      <c r="L14076" s="190" t="s">
        <v>1447</v>
      </c>
    </row>
    <row r="14077" spans="1:12" ht="15" x14ac:dyDescent="0.25">
      <c r="A14077" s="191" t="s">
        <v>18658</v>
      </c>
      <c r="B14077" s="192" t="s">
        <v>29519</v>
      </c>
      <c r="C14077" s="192" t="s">
        <v>29797</v>
      </c>
      <c r="D14077" s="192" t="s">
        <v>29797</v>
      </c>
      <c r="E14077" s="192" t="s">
        <v>29797</v>
      </c>
      <c r="F14077" s="192" t="s">
        <v>29797</v>
      </c>
      <c r="G14077" s="192" t="s">
        <v>29797</v>
      </c>
      <c r="H14077" s="192" t="s">
        <v>33472</v>
      </c>
      <c r="I14077" s="192" t="s">
        <v>33473</v>
      </c>
      <c r="J14077" s="192" t="s">
        <v>30051</v>
      </c>
      <c r="K14077" s="192" t="s">
        <v>10124</v>
      </c>
      <c r="L14077" s="192" t="s">
        <v>1447</v>
      </c>
    </row>
    <row r="14078" spans="1:12" ht="15" x14ac:dyDescent="0.25">
      <c r="A14078" s="189" t="s">
        <v>18659</v>
      </c>
      <c r="B14078" s="190" t="s">
        <v>22546</v>
      </c>
      <c r="C14078" s="190" t="s">
        <v>29812</v>
      </c>
      <c r="D14078" s="190" t="s">
        <v>29824</v>
      </c>
      <c r="E14078" s="190" t="s">
        <v>31271</v>
      </c>
      <c r="F14078" s="190" t="s">
        <v>29804</v>
      </c>
      <c r="G14078" s="190" t="s">
        <v>30408</v>
      </c>
      <c r="H14078" s="190" t="s">
        <v>31434</v>
      </c>
      <c r="I14078" s="190" t="s">
        <v>31435</v>
      </c>
      <c r="J14078" s="190" t="s">
        <v>29821</v>
      </c>
      <c r="K14078" s="190" t="s">
        <v>5062</v>
      </c>
      <c r="L14078" s="190" t="s">
        <v>1447</v>
      </c>
    </row>
    <row r="14079" spans="1:12" ht="15" x14ac:dyDescent="0.25">
      <c r="A14079" s="191" t="s">
        <v>18660</v>
      </c>
      <c r="B14079" s="192" t="s">
        <v>29520</v>
      </c>
      <c r="C14079" s="192" t="s">
        <v>29797</v>
      </c>
      <c r="D14079" s="192" t="s">
        <v>29797</v>
      </c>
      <c r="E14079" s="192" t="s">
        <v>29797</v>
      </c>
      <c r="F14079" s="192" t="s">
        <v>29797</v>
      </c>
      <c r="G14079" s="192" t="s">
        <v>29797</v>
      </c>
      <c r="H14079" s="192" t="s">
        <v>31314</v>
      </c>
      <c r="I14079" s="192" t="s">
        <v>5062</v>
      </c>
      <c r="J14079" s="192" t="s">
        <v>29821</v>
      </c>
      <c r="K14079" s="192" t="s">
        <v>5062</v>
      </c>
      <c r="L14079" s="192" t="s">
        <v>1447</v>
      </c>
    </row>
    <row r="14080" spans="1:12" ht="15" x14ac:dyDescent="0.25">
      <c r="A14080" s="189" t="s">
        <v>22547</v>
      </c>
      <c r="B14080" s="190" t="s">
        <v>29521</v>
      </c>
      <c r="C14080" s="190" t="s">
        <v>29797</v>
      </c>
      <c r="D14080" s="190" t="s">
        <v>29797</v>
      </c>
      <c r="E14080" s="190" t="s">
        <v>29797</v>
      </c>
      <c r="F14080" s="190" t="s">
        <v>29797</v>
      </c>
      <c r="G14080" s="190" t="s">
        <v>29797</v>
      </c>
      <c r="H14080" s="190" t="s">
        <v>31577</v>
      </c>
      <c r="I14080" s="190" t="s">
        <v>1392</v>
      </c>
      <c r="J14080" s="190" t="s">
        <v>29821</v>
      </c>
      <c r="K14080" s="190" t="s">
        <v>5062</v>
      </c>
      <c r="L14080" s="190" t="s">
        <v>1447</v>
      </c>
    </row>
    <row r="14081" spans="1:12" ht="15" x14ac:dyDescent="0.25">
      <c r="A14081" s="191" t="s">
        <v>18661</v>
      </c>
      <c r="B14081" s="192" t="s">
        <v>29522</v>
      </c>
      <c r="C14081" s="192" t="s">
        <v>29797</v>
      </c>
      <c r="D14081" s="192" t="s">
        <v>29797</v>
      </c>
      <c r="E14081" s="192" t="s">
        <v>29797</v>
      </c>
      <c r="F14081" s="192" t="s">
        <v>29797</v>
      </c>
      <c r="G14081" s="192" t="s">
        <v>29797</v>
      </c>
      <c r="H14081" s="192" t="s">
        <v>31310</v>
      </c>
      <c r="I14081" s="192" t="s">
        <v>31311</v>
      </c>
      <c r="J14081" s="192" t="s">
        <v>29821</v>
      </c>
      <c r="K14081" s="192" t="s">
        <v>5062</v>
      </c>
      <c r="L14081" s="192" t="s">
        <v>1447</v>
      </c>
    </row>
    <row r="14082" spans="1:12" ht="15" x14ac:dyDescent="0.25">
      <c r="A14082" s="189" t="s">
        <v>7014</v>
      </c>
      <c r="B14082" s="190" t="s">
        <v>2587</v>
      </c>
      <c r="C14082" s="190" t="s">
        <v>29797</v>
      </c>
      <c r="D14082" s="190" t="s">
        <v>29797</v>
      </c>
      <c r="E14082" s="190" t="s">
        <v>29797</v>
      </c>
      <c r="F14082" s="190" t="s">
        <v>29797</v>
      </c>
      <c r="G14082" s="190" t="s">
        <v>29797</v>
      </c>
      <c r="H14082" s="190" t="s">
        <v>33474</v>
      </c>
      <c r="I14082" s="190" t="s">
        <v>33475</v>
      </c>
      <c r="J14082" s="190" t="s">
        <v>29826</v>
      </c>
      <c r="K14082" s="190" t="s">
        <v>5078</v>
      </c>
      <c r="L14082" s="190" t="s">
        <v>1447</v>
      </c>
    </row>
    <row r="14083" spans="1:12" ht="15" x14ac:dyDescent="0.25">
      <c r="A14083" s="191" t="s">
        <v>13497</v>
      </c>
      <c r="B14083" s="192" t="s">
        <v>13498</v>
      </c>
      <c r="C14083" s="192" t="s">
        <v>29812</v>
      </c>
      <c r="D14083" s="192" t="s">
        <v>29824</v>
      </c>
      <c r="E14083" s="192" t="s">
        <v>30728</v>
      </c>
      <c r="F14083" s="192" t="s">
        <v>29804</v>
      </c>
      <c r="G14083" s="192" t="s">
        <v>30187</v>
      </c>
      <c r="H14083" s="192" t="s">
        <v>31409</v>
      </c>
      <c r="I14083" s="192" t="s">
        <v>5062</v>
      </c>
      <c r="J14083" s="192" t="s">
        <v>29821</v>
      </c>
      <c r="K14083" s="192" t="s">
        <v>5062</v>
      </c>
      <c r="L14083" s="192" t="s">
        <v>1447</v>
      </c>
    </row>
    <row r="14084" spans="1:12" ht="15" x14ac:dyDescent="0.25">
      <c r="A14084" s="189" t="s">
        <v>7015</v>
      </c>
      <c r="B14084" s="190" t="s">
        <v>2588</v>
      </c>
      <c r="C14084" s="190" t="s">
        <v>29797</v>
      </c>
      <c r="D14084" s="190" t="s">
        <v>29797</v>
      </c>
      <c r="E14084" s="190" t="s">
        <v>29797</v>
      </c>
      <c r="F14084" s="190" t="s">
        <v>29797</v>
      </c>
      <c r="G14084" s="190" t="s">
        <v>29797</v>
      </c>
      <c r="H14084" s="190" t="s">
        <v>29797</v>
      </c>
      <c r="I14084" s="190" t="s">
        <v>29797</v>
      </c>
      <c r="J14084" s="190" t="s">
        <v>29797</v>
      </c>
      <c r="K14084" s="190" t="s">
        <v>29797</v>
      </c>
      <c r="L14084" s="190" t="s">
        <v>29797</v>
      </c>
    </row>
    <row r="14085" spans="1:12" ht="15" x14ac:dyDescent="0.25">
      <c r="A14085" s="191" t="s">
        <v>18662</v>
      </c>
      <c r="B14085" s="192" t="s">
        <v>22548</v>
      </c>
      <c r="C14085" s="192" t="s">
        <v>29797</v>
      </c>
      <c r="D14085" s="192" t="s">
        <v>29797</v>
      </c>
      <c r="E14085" s="192" t="s">
        <v>29797</v>
      </c>
      <c r="F14085" s="192" t="s">
        <v>29797</v>
      </c>
      <c r="G14085" s="192" t="s">
        <v>29797</v>
      </c>
      <c r="H14085" s="192" t="s">
        <v>32443</v>
      </c>
      <c r="I14085" s="192" t="s">
        <v>6089</v>
      </c>
      <c r="J14085" s="192" t="s">
        <v>30187</v>
      </c>
      <c r="K14085" s="192" t="s">
        <v>6089</v>
      </c>
      <c r="L14085" s="192" t="s">
        <v>1447</v>
      </c>
    </row>
    <row r="14086" spans="1:12" ht="15" x14ac:dyDescent="0.25">
      <c r="A14086" s="189" t="s">
        <v>13499</v>
      </c>
      <c r="B14086" s="190" t="s">
        <v>13500</v>
      </c>
      <c r="C14086" s="190" t="s">
        <v>29797</v>
      </c>
      <c r="D14086" s="190" t="s">
        <v>29797</v>
      </c>
      <c r="E14086" s="190" t="s">
        <v>29797</v>
      </c>
      <c r="F14086" s="190" t="s">
        <v>29797</v>
      </c>
      <c r="G14086" s="190" t="s">
        <v>29797</v>
      </c>
      <c r="H14086" s="190" t="s">
        <v>31623</v>
      </c>
      <c r="I14086" s="190" t="s">
        <v>31624</v>
      </c>
      <c r="J14086" s="190" t="s">
        <v>29821</v>
      </c>
      <c r="K14086" s="190" t="s">
        <v>5062</v>
      </c>
      <c r="L14086" s="190" t="s">
        <v>1447</v>
      </c>
    </row>
    <row r="14087" spans="1:12" ht="15" x14ac:dyDescent="0.25">
      <c r="A14087" s="191" t="s">
        <v>18663</v>
      </c>
      <c r="B14087" s="192" t="s">
        <v>22549</v>
      </c>
      <c r="C14087" s="192" t="s">
        <v>29797</v>
      </c>
      <c r="D14087" s="192" t="s">
        <v>29797</v>
      </c>
      <c r="E14087" s="192" t="s">
        <v>29797</v>
      </c>
      <c r="F14087" s="192" t="s">
        <v>29797</v>
      </c>
      <c r="G14087" s="192" t="s">
        <v>29797</v>
      </c>
      <c r="H14087" s="192" t="s">
        <v>33020</v>
      </c>
      <c r="I14087" s="192" t="s">
        <v>31898</v>
      </c>
      <c r="J14087" s="192" t="s">
        <v>29979</v>
      </c>
      <c r="K14087" s="192" t="s">
        <v>6308</v>
      </c>
      <c r="L14087" s="192" t="s">
        <v>1447</v>
      </c>
    </row>
    <row r="14088" spans="1:12" ht="15" x14ac:dyDescent="0.25">
      <c r="A14088" s="189" t="s">
        <v>7016</v>
      </c>
      <c r="B14088" s="190" t="s">
        <v>2589</v>
      </c>
      <c r="C14088" s="190" t="s">
        <v>29797</v>
      </c>
      <c r="D14088" s="190" t="s">
        <v>29797</v>
      </c>
      <c r="E14088" s="190" t="s">
        <v>29797</v>
      </c>
      <c r="F14088" s="190" t="s">
        <v>29797</v>
      </c>
      <c r="G14088" s="190" t="s">
        <v>29797</v>
      </c>
      <c r="H14088" s="190" t="s">
        <v>32560</v>
      </c>
      <c r="I14088" s="190" t="s">
        <v>5078</v>
      </c>
      <c r="J14088" s="190" t="s">
        <v>29826</v>
      </c>
      <c r="K14088" s="190" t="s">
        <v>5078</v>
      </c>
      <c r="L14088" s="190" t="s">
        <v>1447</v>
      </c>
    </row>
    <row r="14089" spans="1:12" ht="15" x14ac:dyDescent="0.25">
      <c r="A14089" s="191" t="s">
        <v>13501</v>
      </c>
      <c r="B14089" s="192" t="s">
        <v>13502</v>
      </c>
      <c r="C14089" s="192" t="s">
        <v>29797</v>
      </c>
      <c r="D14089" s="192" t="s">
        <v>29797</v>
      </c>
      <c r="E14089" s="192" t="s">
        <v>29797</v>
      </c>
      <c r="F14089" s="192" t="s">
        <v>29797</v>
      </c>
      <c r="G14089" s="192" t="s">
        <v>29797</v>
      </c>
      <c r="H14089" s="192" t="s">
        <v>31592</v>
      </c>
      <c r="I14089" s="192" t="s">
        <v>31593</v>
      </c>
      <c r="J14089" s="192" t="s">
        <v>29821</v>
      </c>
      <c r="K14089" s="192" t="s">
        <v>5062</v>
      </c>
      <c r="L14089" s="192" t="s">
        <v>1447</v>
      </c>
    </row>
    <row r="14090" spans="1:12" ht="15" x14ac:dyDescent="0.25">
      <c r="A14090" s="189" t="s">
        <v>18664</v>
      </c>
      <c r="B14090" s="190" t="s">
        <v>22550</v>
      </c>
      <c r="C14090" s="190" t="s">
        <v>29797</v>
      </c>
      <c r="D14090" s="190" t="s">
        <v>29797</v>
      </c>
      <c r="E14090" s="190" t="s">
        <v>29797</v>
      </c>
      <c r="F14090" s="190" t="s">
        <v>29797</v>
      </c>
      <c r="G14090" s="190" t="s">
        <v>29797</v>
      </c>
      <c r="H14090" s="190" t="s">
        <v>29797</v>
      </c>
      <c r="I14090" s="190" t="s">
        <v>29797</v>
      </c>
      <c r="J14090" s="190" t="s">
        <v>29797</v>
      </c>
      <c r="K14090" s="190" t="s">
        <v>29797</v>
      </c>
      <c r="L14090" s="190" t="s">
        <v>29797</v>
      </c>
    </row>
    <row r="14091" spans="1:12" ht="15" x14ac:dyDescent="0.25">
      <c r="A14091" s="191" t="s">
        <v>13503</v>
      </c>
      <c r="B14091" s="192" t="s">
        <v>13504</v>
      </c>
      <c r="C14091" s="192" t="s">
        <v>29797</v>
      </c>
      <c r="D14091" s="192" t="s">
        <v>29797</v>
      </c>
      <c r="E14091" s="192" t="s">
        <v>29797</v>
      </c>
      <c r="F14091" s="192" t="s">
        <v>29797</v>
      </c>
      <c r="G14091" s="192" t="s">
        <v>29797</v>
      </c>
      <c r="H14091" s="192" t="s">
        <v>31537</v>
      </c>
      <c r="I14091" s="192" t="s">
        <v>5894</v>
      </c>
      <c r="J14091" s="192" t="s">
        <v>29821</v>
      </c>
      <c r="K14091" s="192" t="s">
        <v>5062</v>
      </c>
      <c r="L14091" s="192" t="s">
        <v>1447</v>
      </c>
    </row>
    <row r="14092" spans="1:12" ht="15" x14ac:dyDescent="0.25">
      <c r="A14092" s="189" t="s">
        <v>29523</v>
      </c>
      <c r="B14092" s="190" t="s">
        <v>29524</v>
      </c>
      <c r="C14092" s="190" t="s">
        <v>29797</v>
      </c>
      <c r="D14092" s="190" t="s">
        <v>29797</v>
      </c>
      <c r="E14092" s="190" t="s">
        <v>29797</v>
      </c>
      <c r="F14092" s="190" t="s">
        <v>29797</v>
      </c>
      <c r="G14092" s="190" t="s">
        <v>29797</v>
      </c>
      <c r="H14092" s="190" t="s">
        <v>31307</v>
      </c>
      <c r="I14092" s="190" t="s">
        <v>5062</v>
      </c>
      <c r="J14092" s="190" t="s">
        <v>29821</v>
      </c>
      <c r="K14092" s="190" t="s">
        <v>5062</v>
      </c>
      <c r="L14092" s="190" t="s">
        <v>1447</v>
      </c>
    </row>
    <row r="14093" spans="1:12" ht="15" x14ac:dyDescent="0.25">
      <c r="A14093" s="191" t="s">
        <v>18665</v>
      </c>
      <c r="B14093" s="192" t="s">
        <v>22551</v>
      </c>
      <c r="C14093" s="192" t="s">
        <v>29797</v>
      </c>
      <c r="D14093" s="192" t="s">
        <v>29797</v>
      </c>
      <c r="E14093" s="192" t="s">
        <v>29797</v>
      </c>
      <c r="F14093" s="192" t="s">
        <v>29797</v>
      </c>
      <c r="G14093" s="192" t="s">
        <v>29797</v>
      </c>
      <c r="H14093" s="192" t="s">
        <v>29797</v>
      </c>
      <c r="I14093" s="192" t="s">
        <v>29797</v>
      </c>
      <c r="J14093" s="192" t="s">
        <v>29797</v>
      </c>
      <c r="K14093" s="192" t="s">
        <v>29797</v>
      </c>
      <c r="L14093" s="192" t="s">
        <v>29797</v>
      </c>
    </row>
    <row r="14094" spans="1:12" ht="15" x14ac:dyDescent="0.25">
      <c r="A14094" s="189" t="s">
        <v>7017</v>
      </c>
      <c r="B14094" s="190" t="s">
        <v>2590</v>
      </c>
      <c r="C14094" s="190" t="s">
        <v>29797</v>
      </c>
      <c r="D14094" s="190" t="s">
        <v>29797</v>
      </c>
      <c r="E14094" s="190" t="s">
        <v>29797</v>
      </c>
      <c r="F14094" s="190" t="s">
        <v>29797</v>
      </c>
      <c r="G14094" s="190" t="s">
        <v>29797</v>
      </c>
      <c r="H14094" s="190" t="s">
        <v>33193</v>
      </c>
      <c r="I14094" s="190" t="s">
        <v>33133</v>
      </c>
      <c r="J14094" s="190" t="s">
        <v>30021</v>
      </c>
      <c r="K14094" s="190" t="s">
        <v>12016</v>
      </c>
      <c r="L14094" s="190" t="s">
        <v>1447</v>
      </c>
    </row>
    <row r="14095" spans="1:12" ht="15" x14ac:dyDescent="0.25">
      <c r="A14095" s="191" t="s">
        <v>29525</v>
      </c>
      <c r="B14095" s="192" t="s">
        <v>22552</v>
      </c>
      <c r="C14095" s="192" t="s">
        <v>29797</v>
      </c>
      <c r="D14095" s="192" t="s">
        <v>29797</v>
      </c>
      <c r="E14095" s="192" t="s">
        <v>29797</v>
      </c>
      <c r="F14095" s="192" t="s">
        <v>29797</v>
      </c>
      <c r="G14095" s="192" t="s">
        <v>29797</v>
      </c>
      <c r="H14095" s="192" t="s">
        <v>29797</v>
      </c>
      <c r="I14095" s="192" t="s">
        <v>29797</v>
      </c>
      <c r="J14095" s="192" t="s">
        <v>29797</v>
      </c>
      <c r="K14095" s="192" t="s">
        <v>29797</v>
      </c>
      <c r="L14095" s="192" t="s">
        <v>1469</v>
      </c>
    </row>
    <row r="14096" spans="1:12" ht="15" x14ac:dyDescent="0.25">
      <c r="A14096" s="189" t="s">
        <v>18666</v>
      </c>
      <c r="B14096" s="190" t="s">
        <v>22553</v>
      </c>
      <c r="C14096" s="190" t="s">
        <v>29797</v>
      </c>
      <c r="D14096" s="190" t="s">
        <v>29797</v>
      </c>
      <c r="E14096" s="190" t="s">
        <v>29797</v>
      </c>
      <c r="F14096" s="190" t="s">
        <v>29797</v>
      </c>
      <c r="G14096" s="190" t="s">
        <v>29797</v>
      </c>
      <c r="H14096" s="190" t="s">
        <v>31883</v>
      </c>
      <c r="I14096" s="190" t="s">
        <v>5078</v>
      </c>
      <c r="J14096" s="190" t="s">
        <v>29826</v>
      </c>
      <c r="K14096" s="190" t="s">
        <v>5078</v>
      </c>
      <c r="L14096" s="190" t="s">
        <v>1447</v>
      </c>
    </row>
    <row r="14097" spans="1:12" ht="15" x14ac:dyDescent="0.25">
      <c r="A14097" s="191" t="s">
        <v>7018</v>
      </c>
      <c r="B14097" s="192" t="s">
        <v>2591</v>
      </c>
      <c r="C14097" s="192" t="s">
        <v>29797</v>
      </c>
      <c r="D14097" s="192" t="s">
        <v>29797</v>
      </c>
      <c r="E14097" s="192" t="s">
        <v>29797</v>
      </c>
      <c r="F14097" s="192" t="s">
        <v>29797</v>
      </c>
      <c r="G14097" s="192" t="s">
        <v>29797</v>
      </c>
      <c r="H14097" s="192" t="s">
        <v>29797</v>
      </c>
      <c r="I14097" s="192" t="s">
        <v>29797</v>
      </c>
      <c r="J14097" s="192" t="s">
        <v>29797</v>
      </c>
      <c r="K14097" s="192" t="s">
        <v>29797</v>
      </c>
      <c r="L14097" s="192" t="s">
        <v>1440</v>
      </c>
    </row>
    <row r="14098" spans="1:12" ht="15" x14ac:dyDescent="0.25">
      <c r="A14098" s="189" t="s">
        <v>11236</v>
      </c>
      <c r="B14098" s="190" t="s">
        <v>11237</v>
      </c>
      <c r="C14098" s="190" t="s">
        <v>29797</v>
      </c>
      <c r="D14098" s="190" t="s">
        <v>29797</v>
      </c>
      <c r="E14098" s="190" t="s">
        <v>29797</v>
      </c>
      <c r="F14098" s="190" t="s">
        <v>29797</v>
      </c>
      <c r="G14098" s="190" t="s">
        <v>29797</v>
      </c>
      <c r="H14098" s="190" t="s">
        <v>29797</v>
      </c>
      <c r="I14098" s="190" t="s">
        <v>29797</v>
      </c>
      <c r="J14098" s="190" t="s">
        <v>29797</v>
      </c>
      <c r="K14098" s="190" t="s">
        <v>29797</v>
      </c>
      <c r="L14098" s="190" t="s">
        <v>1440</v>
      </c>
    </row>
    <row r="14099" spans="1:12" ht="15" x14ac:dyDescent="0.25">
      <c r="A14099" s="191" t="s">
        <v>29526</v>
      </c>
      <c r="B14099" s="192" t="s">
        <v>2592</v>
      </c>
      <c r="C14099" s="192" t="s">
        <v>29797</v>
      </c>
      <c r="D14099" s="192" t="s">
        <v>29797</v>
      </c>
      <c r="E14099" s="192" t="s">
        <v>29797</v>
      </c>
      <c r="F14099" s="192" t="s">
        <v>29797</v>
      </c>
      <c r="G14099" s="192" t="s">
        <v>29797</v>
      </c>
      <c r="H14099" s="192" t="s">
        <v>29797</v>
      </c>
      <c r="I14099" s="192" t="s">
        <v>29797</v>
      </c>
      <c r="J14099" s="192" t="s">
        <v>29797</v>
      </c>
      <c r="K14099" s="192" t="s">
        <v>29797</v>
      </c>
      <c r="L14099" s="192" t="s">
        <v>1441</v>
      </c>
    </row>
    <row r="14100" spans="1:12" ht="15" x14ac:dyDescent="0.25">
      <c r="A14100" s="189" t="s">
        <v>7019</v>
      </c>
      <c r="B14100" s="190" t="s">
        <v>2593</v>
      </c>
      <c r="C14100" s="190" t="s">
        <v>29797</v>
      </c>
      <c r="D14100" s="190" t="s">
        <v>29797</v>
      </c>
      <c r="E14100" s="190" t="s">
        <v>29797</v>
      </c>
      <c r="F14100" s="190" t="s">
        <v>29797</v>
      </c>
      <c r="G14100" s="190" t="s">
        <v>29797</v>
      </c>
      <c r="H14100" s="190" t="s">
        <v>29797</v>
      </c>
      <c r="I14100" s="190" t="s">
        <v>29797</v>
      </c>
      <c r="J14100" s="190" t="s">
        <v>29797</v>
      </c>
      <c r="K14100" s="190" t="s">
        <v>29797</v>
      </c>
      <c r="L14100" s="190" t="s">
        <v>1440</v>
      </c>
    </row>
    <row r="14101" spans="1:12" ht="15" x14ac:dyDescent="0.25">
      <c r="A14101" s="191" t="s">
        <v>29527</v>
      </c>
      <c r="B14101" s="192" t="s">
        <v>11238</v>
      </c>
      <c r="C14101" s="192" t="s">
        <v>29797</v>
      </c>
      <c r="D14101" s="192" t="s">
        <v>29797</v>
      </c>
      <c r="E14101" s="192" t="s">
        <v>29797</v>
      </c>
      <c r="F14101" s="192" t="s">
        <v>29797</v>
      </c>
      <c r="G14101" s="192" t="s">
        <v>29797</v>
      </c>
      <c r="H14101" s="192" t="s">
        <v>29797</v>
      </c>
      <c r="I14101" s="192" t="s">
        <v>29797</v>
      </c>
      <c r="J14101" s="192" t="s">
        <v>29797</v>
      </c>
      <c r="K14101" s="192" t="s">
        <v>29797</v>
      </c>
      <c r="L14101" s="192" t="s">
        <v>1464</v>
      </c>
    </row>
    <row r="14102" spans="1:12" ht="15" x14ac:dyDescent="0.25">
      <c r="A14102" s="189" t="s">
        <v>11239</v>
      </c>
      <c r="B14102" s="190" t="s">
        <v>11240</v>
      </c>
      <c r="C14102" s="190" t="s">
        <v>29797</v>
      </c>
      <c r="D14102" s="190" t="s">
        <v>29797</v>
      </c>
      <c r="E14102" s="190" t="s">
        <v>29797</v>
      </c>
      <c r="F14102" s="190" t="s">
        <v>29797</v>
      </c>
      <c r="G14102" s="190" t="s">
        <v>29797</v>
      </c>
      <c r="H14102" s="190" t="s">
        <v>31596</v>
      </c>
      <c r="I14102" s="190" t="s">
        <v>6503</v>
      </c>
      <c r="J14102" s="190" t="s">
        <v>31325</v>
      </c>
      <c r="K14102" s="190" t="s">
        <v>5073</v>
      </c>
      <c r="L14102" s="190" t="s">
        <v>1447</v>
      </c>
    </row>
    <row r="14103" spans="1:12" ht="15" x14ac:dyDescent="0.25">
      <c r="A14103" s="191" t="s">
        <v>29528</v>
      </c>
      <c r="B14103" s="192" t="s">
        <v>29529</v>
      </c>
      <c r="C14103" s="192" t="s">
        <v>29797</v>
      </c>
      <c r="D14103" s="192" t="s">
        <v>29797</v>
      </c>
      <c r="E14103" s="192" t="s">
        <v>29797</v>
      </c>
      <c r="F14103" s="192" t="s">
        <v>29797</v>
      </c>
      <c r="G14103" s="192" t="s">
        <v>29797</v>
      </c>
      <c r="H14103" s="192" t="s">
        <v>31737</v>
      </c>
      <c r="I14103" s="192" t="s">
        <v>31738</v>
      </c>
      <c r="J14103" s="192" t="s">
        <v>31325</v>
      </c>
      <c r="K14103" s="192" t="s">
        <v>5073</v>
      </c>
      <c r="L14103" s="192" t="s">
        <v>1447</v>
      </c>
    </row>
    <row r="14104" spans="1:12" ht="15" x14ac:dyDescent="0.25">
      <c r="A14104" s="189" t="s">
        <v>29530</v>
      </c>
      <c r="B14104" s="190" t="s">
        <v>11241</v>
      </c>
      <c r="C14104" s="190" t="s">
        <v>29797</v>
      </c>
      <c r="D14104" s="190" t="s">
        <v>29797</v>
      </c>
      <c r="E14104" s="190" t="s">
        <v>29797</v>
      </c>
      <c r="F14104" s="190" t="s">
        <v>29797</v>
      </c>
      <c r="G14104" s="190" t="s">
        <v>29797</v>
      </c>
      <c r="H14104" s="190" t="s">
        <v>29797</v>
      </c>
      <c r="I14104" s="190" t="s">
        <v>29797</v>
      </c>
      <c r="J14104" s="190" t="s">
        <v>29797</v>
      </c>
      <c r="K14104" s="190" t="s">
        <v>29797</v>
      </c>
      <c r="L14104" s="190" t="s">
        <v>1438</v>
      </c>
    </row>
    <row r="14105" spans="1:12" ht="15" x14ac:dyDescent="0.25">
      <c r="A14105" s="191" t="s">
        <v>29531</v>
      </c>
      <c r="B14105" s="192" t="s">
        <v>11242</v>
      </c>
      <c r="C14105" s="192" t="s">
        <v>29797</v>
      </c>
      <c r="D14105" s="192" t="s">
        <v>29797</v>
      </c>
      <c r="E14105" s="192" t="s">
        <v>29797</v>
      </c>
      <c r="F14105" s="192" t="s">
        <v>29797</v>
      </c>
      <c r="G14105" s="192" t="s">
        <v>29797</v>
      </c>
      <c r="H14105" s="192" t="s">
        <v>29797</v>
      </c>
      <c r="I14105" s="192" t="s">
        <v>29797</v>
      </c>
      <c r="J14105" s="192" t="s">
        <v>29797</v>
      </c>
      <c r="K14105" s="192" t="s">
        <v>29797</v>
      </c>
      <c r="L14105" s="192" t="s">
        <v>1441</v>
      </c>
    </row>
    <row r="14106" spans="1:12" ht="15" x14ac:dyDescent="0.25">
      <c r="A14106" s="189" t="s">
        <v>7020</v>
      </c>
      <c r="B14106" s="190" t="s">
        <v>2594</v>
      </c>
      <c r="C14106" s="190" t="s">
        <v>29797</v>
      </c>
      <c r="D14106" s="190" t="s">
        <v>29797</v>
      </c>
      <c r="E14106" s="190" t="s">
        <v>29797</v>
      </c>
      <c r="F14106" s="190" t="s">
        <v>29797</v>
      </c>
      <c r="G14106" s="190" t="s">
        <v>29797</v>
      </c>
      <c r="H14106" s="190" t="s">
        <v>31918</v>
      </c>
      <c r="I14106" s="190" t="s">
        <v>7477</v>
      </c>
      <c r="J14106" s="190" t="s">
        <v>31325</v>
      </c>
      <c r="K14106" s="190" t="s">
        <v>5073</v>
      </c>
      <c r="L14106" s="190" t="s">
        <v>1447</v>
      </c>
    </row>
    <row r="14107" spans="1:12" ht="15" x14ac:dyDescent="0.25">
      <c r="A14107" s="191" t="s">
        <v>11243</v>
      </c>
      <c r="B14107" s="192" t="s">
        <v>11244</v>
      </c>
      <c r="C14107" s="192" t="s">
        <v>29797</v>
      </c>
      <c r="D14107" s="192" t="s">
        <v>29797</v>
      </c>
      <c r="E14107" s="192" t="s">
        <v>29797</v>
      </c>
      <c r="F14107" s="192" t="s">
        <v>29797</v>
      </c>
      <c r="G14107" s="192" t="s">
        <v>29797</v>
      </c>
      <c r="H14107" s="192" t="s">
        <v>33476</v>
      </c>
      <c r="I14107" s="192" t="s">
        <v>33477</v>
      </c>
      <c r="J14107" s="192" t="s">
        <v>31325</v>
      </c>
      <c r="K14107" s="192" t="s">
        <v>5073</v>
      </c>
      <c r="L14107" s="192" t="s">
        <v>1447</v>
      </c>
    </row>
    <row r="14108" spans="1:12" ht="15" x14ac:dyDescent="0.25">
      <c r="A14108" s="189" t="s">
        <v>7021</v>
      </c>
      <c r="B14108" s="190" t="s">
        <v>2595</v>
      </c>
      <c r="C14108" s="190" t="s">
        <v>29797</v>
      </c>
      <c r="D14108" s="190" t="s">
        <v>29797</v>
      </c>
      <c r="E14108" s="190" t="s">
        <v>29797</v>
      </c>
      <c r="F14108" s="190" t="s">
        <v>29797</v>
      </c>
      <c r="G14108" s="190" t="s">
        <v>29797</v>
      </c>
      <c r="H14108" s="190" t="s">
        <v>32167</v>
      </c>
      <c r="I14108" s="190" t="s">
        <v>31414</v>
      </c>
      <c r="J14108" s="190" t="s">
        <v>30441</v>
      </c>
      <c r="K14108" s="190" t="s">
        <v>9190</v>
      </c>
      <c r="L14108" s="190" t="s">
        <v>1447</v>
      </c>
    </row>
    <row r="14109" spans="1:12" ht="15" x14ac:dyDescent="0.25">
      <c r="A14109" s="191" t="s">
        <v>18667</v>
      </c>
      <c r="B14109" s="192" t="s">
        <v>22554</v>
      </c>
      <c r="C14109" s="192" t="s">
        <v>29797</v>
      </c>
      <c r="D14109" s="192" t="s">
        <v>29797</v>
      </c>
      <c r="E14109" s="192" t="s">
        <v>29797</v>
      </c>
      <c r="F14109" s="192" t="s">
        <v>29797</v>
      </c>
      <c r="G14109" s="192" t="s">
        <v>29797</v>
      </c>
      <c r="H14109" s="192" t="s">
        <v>29797</v>
      </c>
      <c r="I14109" s="192" t="s">
        <v>29797</v>
      </c>
      <c r="J14109" s="192" t="s">
        <v>29797</v>
      </c>
      <c r="K14109" s="192" t="s">
        <v>29797</v>
      </c>
      <c r="L14109" s="192" t="s">
        <v>1440</v>
      </c>
    </row>
    <row r="14110" spans="1:12" ht="15" x14ac:dyDescent="0.25">
      <c r="A14110" s="189" t="s">
        <v>11245</v>
      </c>
      <c r="B14110" s="190" t="s">
        <v>11246</v>
      </c>
      <c r="C14110" s="190" t="s">
        <v>29797</v>
      </c>
      <c r="D14110" s="190" t="s">
        <v>29797</v>
      </c>
      <c r="E14110" s="190" t="s">
        <v>29797</v>
      </c>
      <c r="F14110" s="190" t="s">
        <v>29797</v>
      </c>
      <c r="G14110" s="190" t="s">
        <v>29797</v>
      </c>
      <c r="H14110" s="190" t="s">
        <v>29797</v>
      </c>
      <c r="I14110" s="190" t="s">
        <v>29797</v>
      </c>
      <c r="J14110" s="190" t="s">
        <v>31942</v>
      </c>
      <c r="K14110" s="190" t="s">
        <v>4575</v>
      </c>
      <c r="L14110" s="190" t="s">
        <v>1447</v>
      </c>
    </row>
    <row r="14111" spans="1:12" ht="15" x14ac:dyDescent="0.25">
      <c r="A14111" s="191" t="s">
        <v>11247</v>
      </c>
      <c r="B14111" s="192" t="s">
        <v>11248</v>
      </c>
      <c r="C14111" s="192" t="s">
        <v>29797</v>
      </c>
      <c r="D14111" s="192" t="s">
        <v>29797</v>
      </c>
      <c r="E14111" s="192" t="s">
        <v>29797</v>
      </c>
      <c r="F14111" s="192" t="s">
        <v>29797</v>
      </c>
      <c r="G14111" s="192" t="s">
        <v>29797</v>
      </c>
      <c r="H14111" s="192" t="s">
        <v>29797</v>
      </c>
      <c r="I14111" s="192" t="s">
        <v>29797</v>
      </c>
      <c r="J14111" s="192" t="s">
        <v>30931</v>
      </c>
      <c r="K14111" s="192" t="s">
        <v>6040</v>
      </c>
      <c r="L14111" s="192" t="s">
        <v>1447</v>
      </c>
    </row>
    <row r="14112" spans="1:12" ht="15" x14ac:dyDescent="0.25">
      <c r="A14112" s="189" t="s">
        <v>18668</v>
      </c>
      <c r="B14112" s="190" t="s">
        <v>22555</v>
      </c>
      <c r="C14112" s="190" t="s">
        <v>29797</v>
      </c>
      <c r="D14112" s="190" t="s">
        <v>29797</v>
      </c>
      <c r="E14112" s="190" t="s">
        <v>29797</v>
      </c>
      <c r="F14112" s="190" t="s">
        <v>29797</v>
      </c>
      <c r="G14112" s="190" t="s">
        <v>29797</v>
      </c>
      <c r="H14112" s="190" t="s">
        <v>32234</v>
      </c>
      <c r="I14112" s="190" t="s">
        <v>5078</v>
      </c>
      <c r="J14112" s="190" t="s">
        <v>29826</v>
      </c>
      <c r="K14112" s="190" t="s">
        <v>5078</v>
      </c>
      <c r="L14112" s="190" t="s">
        <v>1447</v>
      </c>
    </row>
    <row r="14113" spans="1:12" ht="15" x14ac:dyDescent="0.25">
      <c r="A14113" s="191" t="s">
        <v>11249</v>
      </c>
      <c r="B14113" s="192" t="s">
        <v>11250</v>
      </c>
      <c r="C14113" s="192" t="s">
        <v>29797</v>
      </c>
      <c r="D14113" s="192" t="s">
        <v>29797</v>
      </c>
      <c r="E14113" s="192" t="s">
        <v>29797</v>
      </c>
      <c r="F14113" s="192" t="s">
        <v>29797</v>
      </c>
      <c r="G14113" s="192" t="s">
        <v>29797</v>
      </c>
      <c r="H14113" s="192" t="s">
        <v>31331</v>
      </c>
      <c r="I14113" s="192" t="s">
        <v>31332</v>
      </c>
      <c r="J14113" s="192" t="s">
        <v>29821</v>
      </c>
      <c r="K14113" s="192" t="s">
        <v>5062</v>
      </c>
      <c r="L14113" s="192" t="s">
        <v>1447</v>
      </c>
    </row>
    <row r="14114" spans="1:12" ht="15" x14ac:dyDescent="0.25">
      <c r="A14114" s="189" t="s">
        <v>7022</v>
      </c>
      <c r="B14114" s="190" t="s">
        <v>2596</v>
      </c>
      <c r="C14114" s="190" t="s">
        <v>29797</v>
      </c>
      <c r="D14114" s="190" t="s">
        <v>29797</v>
      </c>
      <c r="E14114" s="190" t="s">
        <v>29797</v>
      </c>
      <c r="F14114" s="190" t="s">
        <v>29797</v>
      </c>
      <c r="G14114" s="190" t="s">
        <v>29797</v>
      </c>
      <c r="H14114" s="190" t="s">
        <v>31496</v>
      </c>
      <c r="I14114" s="190" t="s">
        <v>31497</v>
      </c>
      <c r="J14114" s="190" t="s">
        <v>29821</v>
      </c>
      <c r="K14114" s="190" t="s">
        <v>5062</v>
      </c>
      <c r="L14114" s="190" t="s">
        <v>1447</v>
      </c>
    </row>
    <row r="14115" spans="1:12" ht="15" x14ac:dyDescent="0.25">
      <c r="A14115" s="191" t="s">
        <v>7023</v>
      </c>
      <c r="B14115" s="192" t="s">
        <v>2597</v>
      </c>
      <c r="C14115" s="192" t="s">
        <v>29797</v>
      </c>
      <c r="D14115" s="192" t="s">
        <v>29797</v>
      </c>
      <c r="E14115" s="192" t="s">
        <v>29797</v>
      </c>
      <c r="F14115" s="192" t="s">
        <v>29797</v>
      </c>
      <c r="G14115" s="192" t="s">
        <v>29797</v>
      </c>
      <c r="H14115" s="192" t="s">
        <v>31376</v>
      </c>
      <c r="I14115" s="192" t="s">
        <v>5062</v>
      </c>
      <c r="J14115" s="192" t="s">
        <v>29821</v>
      </c>
      <c r="K14115" s="192" t="s">
        <v>5062</v>
      </c>
      <c r="L14115" s="192" t="s">
        <v>1447</v>
      </c>
    </row>
    <row r="14116" spans="1:12" ht="15" x14ac:dyDescent="0.25">
      <c r="A14116" s="189" t="s">
        <v>18669</v>
      </c>
      <c r="B14116" s="190" t="s">
        <v>22556</v>
      </c>
      <c r="C14116" s="190" t="s">
        <v>29797</v>
      </c>
      <c r="D14116" s="190" t="s">
        <v>29797</v>
      </c>
      <c r="E14116" s="190" t="s">
        <v>29797</v>
      </c>
      <c r="F14116" s="190" t="s">
        <v>29797</v>
      </c>
      <c r="G14116" s="190" t="s">
        <v>29797</v>
      </c>
      <c r="H14116" s="190" t="s">
        <v>31366</v>
      </c>
      <c r="I14116" s="190" t="s">
        <v>31367</v>
      </c>
      <c r="J14116" s="190" t="s">
        <v>29821</v>
      </c>
      <c r="K14116" s="190" t="s">
        <v>5062</v>
      </c>
      <c r="L14116" s="190" t="s">
        <v>1447</v>
      </c>
    </row>
    <row r="14117" spans="1:12" ht="15" x14ac:dyDescent="0.25">
      <c r="A14117" s="191" t="s">
        <v>18670</v>
      </c>
      <c r="B14117" s="192" t="s">
        <v>22557</v>
      </c>
      <c r="C14117" s="192" t="s">
        <v>29797</v>
      </c>
      <c r="D14117" s="192" t="s">
        <v>29797</v>
      </c>
      <c r="E14117" s="192" t="s">
        <v>29797</v>
      </c>
      <c r="F14117" s="192" t="s">
        <v>29797</v>
      </c>
      <c r="G14117" s="192" t="s">
        <v>29797</v>
      </c>
      <c r="H14117" s="192" t="s">
        <v>29797</v>
      </c>
      <c r="I14117" s="192" t="s">
        <v>29797</v>
      </c>
      <c r="J14117" s="192" t="s">
        <v>29797</v>
      </c>
      <c r="K14117" s="192" t="s">
        <v>29797</v>
      </c>
      <c r="L14117" s="192" t="s">
        <v>29797</v>
      </c>
    </row>
    <row r="14118" spans="1:12" ht="15" x14ac:dyDescent="0.25">
      <c r="A14118" s="189" t="s">
        <v>18671</v>
      </c>
      <c r="B14118" s="190" t="s">
        <v>22558</v>
      </c>
      <c r="C14118" s="190" t="s">
        <v>29797</v>
      </c>
      <c r="D14118" s="190" t="s">
        <v>29797</v>
      </c>
      <c r="E14118" s="190" t="s">
        <v>29797</v>
      </c>
      <c r="F14118" s="190" t="s">
        <v>29797</v>
      </c>
      <c r="G14118" s="190" t="s">
        <v>29797</v>
      </c>
      <c r="H14118" s="190" t="s">
        <v>31366</v>
      </c>
      <c r="I14118" s="190" t="s">
        <v>31367</v>
      </c>
      <c r="J14118" s="190" t="s">
        <v>29821</v>
      </c>
      <c r="K14118" s="190" t="s">
        <v>5062</v>
      </c>
      <c r="L14118" s="190" t="s">
        <v>1447</v>
      </c>
    </row>
    <row r="14119" spans="1:12" ht="15" x14ac:dyDescent="0.25">
      <c r="A14119" s="191" t="s">
        <v>18672</v>
      </c>
      <c r="B14119" s="192" t="s">
        <v>22559</v>
      </c>
      <c r="C14119" s="192" t="s">
        <v>29797</v>
      </c>
      <c r="D14119" s="192" t="s">
        <v>29797</v>
      </c>
      <c r="E14119" s="192" t="s">
        <v>29797</v>
      </c>
      <c r="F14119" s="192" t="s">
        <v>29797</v>
      </c>
      <c r="G14119" s="192" t="s">
        <v>29797</v>
      </c>
      <c r="H14119" s="192" t="s">
        <v>31366</v>
      </c>
      <c r="I14119" s="192" t="s">
        <v>31367</v>
      </c>
      <c r="J14119" s="192" t="s">
        <v>29821</v>
      </c>
      <c r="K14119" s="192" t="s">
        <v>5062</v>
      </c>
      <c r="L14119" s="192" t="s">
        <v>1447</v>
      </c>
    </row>
    <row r="14120" spans="1:12" ht="15" x14ac:dyDescent="0.25">
      <c r="A14120" s="189" t="s">
        <v>7024</v>
      </c>
      <c r="B14120" s="190" t="s">
        <v>2598</v>
      </c>
      <c r="C14120" s="190" t="s">
        <v>29797</v>
      </c>
      <c r="D14120" s="190" t="s">
        <v>29797</v>
      </c>
      <c r="E14120" s="190" t="s">
        <v>29797</v>
      </c>
      <c r="F14120" s="190" t="s">
        <v>29797</v>
      </c>
      <c r="G14120" s="190" t="s">
        <v>29797</v>
      </c>
      <c r="H14120" s="190" t="s">
        <v>31924</v>
      </c>
      <c r="I14120" s="190" t="s">
        <v>5073</v>
      </c>
      <c r="J14120" s="190" t="s">
        <v>31325</v>
      </c>
      <c r="K14120" s="190" t="s">
        <v>5073</v>
      </c>
      <c r="L14120" s="190" t="s">
        <v>1447</v>
      </c>
    </row>
    <row r="14121" spans="1:12" ht="15" x14ac:dyDescent="0.25">
      <c r="A14121" s="191" t="s">
        <v>18673</v>
      </c>
      <c r="B14121" s="192" t="s">
        <v>22560</v>
      </c>
      <c r="C14121" s="192" t="s">
        <v>29797</v>
      </c>
      <c r="D14121" s="192" t="s">
        <v>29797</v>
      </c>
      <c r="E14121" s="192" t="s">
        <v>29797</v>
      </c>
      <c r="F14121" s="192" t="s">
        <v>29797</v>
      </c>
      <c r="G14121" s="192" t="s">
        <v>29797</v>
      </c>
      <c r="H14121" s="192" t="s">
        <v>29797</v>
      </c>
      <c r="I14121" s="192" t="s">
        <v>29797</v>
      </c>
      <c r="J14121" s="192" t="s">
        <v>29797</v>
      </c>
      <c r="K14121" s="192" t="s">
        <v>29797</v>
      </c>
      <c r="L14121" s="192" t="s">
        <v>29797</v>
      </c>
    </row>
    <row r="14122" spans="1:12" ht="15" x14ac:dyDescent="0.25">
      <c r="A14122" s="189" t="s">
        <v>7025</v>
      </c>
      <c r="B14122" s="190" t="s">
        <v>2599</v>
      </c>
      <c r="C14122" s="190" t="s">
        <v>29797</v>
      </c>
      <c r="D14122" s="190" t="s">
        <v>29797</v>
      </c>
      <c r="E14122" s="190" t="s">
        <v>29797</v>
      </c>
      <c r="F14122" s="190" t="s">
        <v>29797</v>
      </c>
      <c r="G14122" s="190" t="s">
        <v>29797</v>
      </c>
      <c r="H14122" s="190" t="s">
        <v>31754</v>
      </c>
      <c r="I14122" s="190" t="s">
        <v>31755</v>
      </c>
      <c r="J14122" s="190" t="s">
        <v>29826</v>
      </c>
      <c r="K14122" s="190" t="s">
        <v>5078</v>
      </c>
      <c r="L14122" s="190" t="s">
        <v>1447</v>
      </c>
    </row>
    <row r="14123" spans="1:12" ht="15" x14ac:dyDescent="0.25">
      <c r="A14123" s="191" t="s">
        <v>7026</v>
      </c>
      <c r="B14123" s="192" t="s">
        <v>2600</v>
      </c>
      <c r="C14123" s="192" t="s">
        <v>29797</v>
      </c>
      <c r="D14123" s="192" t="s">
        <v>29797</v>
      </c>
      <c r="E14123" s="192" t="s">
        <v>29797</v>
      </c>
      <c r="F14123" s="192" t="s">
        <v>29797</v>
      </c>
      <c r="G14123" s="192" t="s">
        <v>29797</v>
      </c>
      <c r="H14123" s="192" t="s">
        <v>33130</v>
      </c>
      <c r="I14123" s="192" t="s">
        <v>33131</v>
      </c>
      <c r="J14123" s="192" t="s">
        <v>29826</v>
      </c>
      <c r="K14123" s="192" t="s">
        <v>5078</v>
      </c>
      <c r="L14123" s="192" t="s">
        <v>1447</v>
      </c>
    </row>
    <row r="14124" spans="1:12" ht="15" x14ac:dyDescent="0.25">
      <c r="A14124" s="189" t="s">
        <v>29532</v>
      </c>
      <c r="B14124" s="190" t="s">
        <v>29533</v>
      </c>
      <c r="C14124" s="190" t="s">
        <v>29797</v>
      </c>
      <c r="D14124" s="190" t="s">
        <v>29797</v>
      </c>
      <c r="E14124" s="190" t="s">
        <v>29797</v>
      </c>
      <c r="F14124" s="190" t="s">
        <v>29797</v>
      </c>
      <c r="G14124" s="190" t="s">
        <v>29797</v>
      </c>
      <c r="H14124" s="190" t="s">
        <v>31592</v>
      </c>
      <c r="I14124" s="190" t="s">
        <v>31593</v>
      </c>
      <c r="J14124" s="190" t="s">
        <v>29821</v>
      </c>
      <c r="K14124" s="190" t="s">
        <v>5062</v>
      </c>
      <c r="L14124" s="190" t="s">
        <v>1447</v>
      </c>
    </row>
    <row r="14125" spans="1:12" ht="15" x14ac:dyDescent="0.25">
      <c r="A14125" s="191" t="s">
        <v>7027</v>
      </c>
      <c r="B14125" s="192" t="s">
        <v>2601</v>
      </c>
      <c r="C14125" s="192" t="s">
        <v>29797</v>
      </c>
      <c r="D14125" s="192" t="s">
        <v>29797</v>
      </c>
      <c r="E14125" s="192" t="s">
        <v>29797</v>
      </c>
      <c r="F14125" s="192" t="s">
        <v>29797</v>
      </c>
      <c r="G14125" s="192" t="s">
        <v>29797</v>
      </c>
      <c r="H14125" s="192" t="s">
        <v>31762</v>
      </c>
      <c r="I14125" s="192" t="s">
        <v>5078</v>
      </c>
      <c r="J14125" s="192" t="s">
        <v>29826</v>
      </c>
      <c r="K14125" s="192" t="s">
        <v>5078</v>
      </c>
      <c r="L14125" s="192" t="s">
        <v>1447</v>
      </c>
    </row>
    <row r="14126" spans="1:12" ht="15" x14ac:dyDescent="0.25">
      <c r="A14126" s="189" t="s">
        <v>18674</v>
      </c>
      <c r="B14126" s="190" t="s">
        <v>22561</v>
      </c>
      <c r="C14126" s="190" t="s">
        <v>29812</v>
      </c>
      <c r="D14126" s="190" t="s">
        <v>29824</v>
      </c>
      <c r="E14126" s="190" t="s">
        <v>31272</v>
      </c>
      <c r="F14126" s="190" t="s">
        <v>29804</v>
      </c>
      <c r="G14126" s="190" t="s">
        <v>29838</v>
      </c>
      <c r="H14126" s="190" t="s">
        <v>31434</v>
      </c>
      <c r="I14126" s="190" t="s">
        <v>31435</v>
      </c>
      <c r="J14126" s="190" t="s">
        <v>29821</v>
      </c>
      <c r="K14126" s="190" t="s">
        <v>5062</v>
      </c>
      <c r="L14126" s="190" t="s">
        <v>1447</v>
      </c>
    </row>
    <row r="14127" spans="1:12" ht="15" x14ac:dyDescent="0.25">
      <c r="A14127" s="191" t="s">
        <v>11251</v>
      </c>
      <c r="B14127" s="192" t="s">
        <v>11252</v>
      </c>
      <c r="C14127" s="192" t="s">
        <v>29797</v>
      </c>
      <c r="D14127" s="192" t="s">
        <v>29797</v>
      </c>
      <c r="E14127" s="192" t="s">
        <v>29797</v>
      </c>
      <c r="F14127" s="192" t="s">
        <v>29797</v>
      </c>
      <c r="G14127" s="192" t="s">
        <v>29797</v>
      </c>
      <c r="H14127" s="192" t="s">
        <v>29797</v>
      </c>
      <c r="I14127" s="192" t="s">
        <v>29797</v>
      </c>
      <c r="J14127" s="192" t="s">
        <v>29797</v>
      </c>
      <c r="K14127" s="192" t="s">
        <v>29797</v>
      </c>
      <c r="L14127" s="192" t="s">
        <v>29797</v>
      </c>
    </row>
    <row r="14128" spans="1:12" ht="15" x14ac:dyDescent="0.25">
      <c r="A14128" s="189" t="s">
        <v>18675</v>
      </c>
      <c r="B14128" s="190" t="s">
        <v>22562</v>
      </c>
      <c r="C14128" s="190" t="s">
        <v>29797</v>
      </c>
      <c r="D14128" s="190" t="s">
        <v>29797</v>
      </c>
      <c r="E14128" s="190" t="s">
        <v>29797</v>
      </c>
      <c r="F14128" s="190" t="s">
        <v>29797</v>
      </c>
      <c r="G14128" s="190" t="s">
        <v>29797</v>
      </c>
      <c r="H14128" s="190" t="s">
        <v>29797</v>
      </c>
      <c r="I14128" s="190" t="s">
        <v>29797</v>
      </c>
      <c r="J14128" s="190" t="s">
        <v>29797</v>
      </c>
      <c r="K14128" s="190" t="s">
        <v>29797</v>
      </c>
      <c r="L14128" s="190" t="s">
        <v>29797</v>
      </c>
    </row>
    <row r="14129" spans="1:12" ht="15" x14ac:dyDescent="0.25">
      <c r="A14129" s="191" t="s">
        <v>11253</v>
      </c>
      <c r="B14129" s="192" t="s">
        <v>11254</v>
      </c>
      <c r="C14129" s="192" t="s">
        <v>29797</v>
      </c>
      <c r="D14129" s="192" t="s">
        <v>29797</v>
      </c>
      <c r="E14129" s="192" t="s">
        <v>29797</v>
      </c>
      <c r="F14129" s="192" t="s">
        <v>29797</v>
      </c>
      <c r="G14129" s="192" t="s">
        <v>29797</v>
      </c>
      <c r="H14129" s="192" t="s">
        <v>31390</v>
      </c>
      <c r="I14129" s="192" t="s">
        <v>14423</v>
      </c>
      <c r="J14129" s="192" t="s">
        <v>29821</v>
      </c>
      <c r="K14129" s="192" t="s">
        <v>5062</v>
      </c>
      <c r="L14129" s="192" t="s">
        <v>1447</v>
      </c>
    </row>
    <row r="14130" spans="1:12" ht="15" x14ac:dyDescent="0.25">
      <c r="A14130" s="189" t="s">
        <v>29534</v>
      </c>
      <c r="B14130" s="190" t="s">
        <v>29535</v>
      </c>
      <c r="C14130" s="190" t="s">
        <v>29797</v>
      </c>
      <c r="D14130" s="190" t="s">
        <v>29797</v>
      </c>
      <c r="E14130" s="190" t="s">
        <v>29797</v>
      </c>
      <c r="F14130" s="190" t="s">
        <v>29797</v>
      </c>
      <c r="G14130" s="190" t="s">
        <v>29797</v>
      </c>
      <c r="H14130" s="190" t="s">
        <v>29797</v>
      </c>
      <c r="I14130" s="190" t="s">
        <v>29797</v>
      </c>
      <c r="J14130" s="190" t="s">
        <v>29797</v>
      </c>
      <c r="K14130" s="190" t="s">
        <v>29797</v>
      </c>
      <c r="L14130" s="190" t="s">
        <v>29797</v>
      </c>
    </row>
    <row r="14131" spans="1:12" ht="15" x14ac:dyDescent="0.25">
      <c r="A14131" s="191" t="s">
        <v>7028</v>
      </c>
      <c r="B14131" s="192" t="s">
        <v>2602</v>
      </c>
      <c r="C14131" s="192" t="s">
        <v>29797</v>
      </c>
      <c r="D14131" s="192" t="s">
        <v>29797</v>
      </c>
      <c r="E14131" s="192" t="s">
        <v>29797</v>
      </c>
      <c r="F14131" s="192" t="s">
        <v>29797</v>
      </c>
      <c r="G14131" s="192" t="s">
        <v>29797</v>
      </c>
      <c r="H14131" s="192" t="s">
        <v>29797</v>
      </c>
      <c r="I14131" s="192" t="s">
        <v>29797</v>
      </c>
      <c r="J14131" s="192" t="s">
        <v>29797</v>
      </c>
      <c r="K14131" s="192" t="s">
        <v>29797</v>
      </c>
      <c r="L14131" s="192" t="s">
        <v>29797</v>
      </c>
    </row>
    <row r="14132" spans="1:12" ht="15" x14ac:dyDescent="0.25">
      <c r="A14132" s="189" t="s">
        <v>29536</v>
      </c>
      <c r="B14132" s="190" t="s">
        <v>29537</v>
      </c>
      <c r="C14132" s="190" t="s">
        <v>29797</v>
      </c>
      <c r="D14132" s="190" t="s">
        <v>29797</v>
      </c>
      <c r="E14132" s="190" t="s">
        <v>29797</v>
      </c>
      <c r="F14132" s="190" t="s">
        <v>29797</v>
      </c>
      <c r="G14132" s="190" t="s">
        <v>29797</v>
      </c>
      <c r="H14132" s="190" t="s">
        <v>31597</v>
      </c>
      <c r="I14132" s="190" t="s">
        <v>30124</v>
      </c>
      <c r="J14132" s="190" t="s">
        <v>29821</v>
      </c>
      <c r="K14132" s="190" t="s">
        <v>5062</v>
      </c>
      <c r="L14132" s="190" t="s">
        <v>1447</v>
      </c>
    </row>
    <row r="14133" spans="1:12" ht="15" x14ac:dyDescent="0.25">
      <c r="A14133" s="191" t="s">
        <v>18676</v>
      </c>
      <c r="B14133" s="192" t="s">
        <v>22563</v>
      </c>
      <c r="C14133" s="192" t="s">
        <v>29797</v>
      </c>
      <c r="D14133" s="192" t="s">
        <v>29797</v>
      </c>
      <c r="E14133" s="192" t="s">
        <v>29797</v>
      </c>
      <c r="F14133" s="192" t="s">
        <v>29797</v>
      </c>
      <c r="G14133" s="192" t="s">
        <v>29797</v>
      </c>
      <c r="H14133" s="192" t="s">
        <v>31371</v>
      </c>
      <c r="I14133" s="192" t="s">
        <v>5062</v>
      </c>
      <c r="J14133" s="192" t="s">
        <v>29821</v>
      </c>
      <c r="K14133" s="192" t="s">
        <v>5062</v>
      </c>
      <c r="L14133" s="192" t="s">
        <v>1447</v>
      </c>
    </row>
    <row r="14134" spans="1:12" ht="15" x14ac:dyDescent="0.25">
      <c r="A14134" s="189" t="s">
        <v>11256</v>
      </c>
      <c r="B14134" s="190" t="s">
        <v>11257</v>
      </c>
      <c r="C14134" s="190" t="s">
        <v>29797</v>
      </c>
      <c r="D14134" s="190" t="s">
        <v>29797</v>
      </c>
      <c r="E14134" s="190" t="s">
        <v>29797</v>
      </c>
      <c r="F14134" s="190" t="s">
        <v>29797</v>
      </c>
      <c r="G14134" s="190" t="s">
        <v>29797</v>
      </c>
      <c r="H14134" s="190" t="s">
        <v>33478</v>
      </c>
      <c r="I14134" s="190" t="s">
        <v>33479</v>
      </c>
      <c r="J14134" s="190" t="s">
        <v>30441</v>
      </c>
      <c r="K14134" s="190" t="s">
        <v>9190</v>
      </c>
      <c r="L14134" s="190" t="s">
        <v>1447</v>
      </c>
    </row>
    <row r="14135" spans="1:12" ht="15" x14ac:dyDescent="0.25">
      <c r="A14135" s="191" t="s">
        <v>11258</v>
      </c>
      <c r="B14135" s="192" t="s">
        <v>11259</v>
      </c>
      <c r="C14135" s="192" t="s">
        <v>29797</v>
      </c>
      <c r="D14135" s="192" t="s">
        <v>29797</v>
      </c>
      <c r="E14135" s="192" t="s">
        <v>29797</v>
      </c>
      <c r="F14135" s="192" t="s">
        <v>29797</v>
      </c>
      <c r="G14135" s="192" t="s">
        <v>29797</v>
      </c>
      <c r="H14135" s="192" t="s">
        <v>29797</v>
      </c>
      <c r="I14135" s="192" t="s">
        <v>29797</v>
      </c>
      <c r="J14135" s="192" t="s">
        <v>29797</v>
      </c>
      <c r="K14135" s="192" t="s">
        <v>29797</v>
      </c>
      <c r="L14135" s="192" t="s">
        <v>29797</v>
      </c>
    </row>
    <row r="14136" spans="1:12" ht="15" x14ac:dyDescent="0.25">
      <c r="A14136" s="189" t="s">
        <v>29538</v>
      </c>
      <c r="B14136" s="190" t="s">
        <v>29539</v>
      </c>
      <c r="C14136" s="190" t="s">
        <v>29797</v>
      </c>
      <c r="D14136" s="190" t="s">
        <v>29797</v>
      </c>
      <c r="E14136" s="190" t="s">
        <v>29797</v>
      </c>
      <c r="F14136" s="190" t="s">
        <v>29797</v>
      </c>
      <c r="G14136" s="190" t="s">
        <v>29797</v>
      </c>
      <c r="H14136" s="190" t="s">
        <v>29797</v>
      </c>
      <c r="I14136" s="190" t="s">
        <v>29797</v>
      </c>
      <c r="J14136" s="190" t="s">
        <v>29797</v>
      </c>
      <c r="K14136" s="190" t="s">
        <v>29797</v>
      </c>
      <c r="L14136" s="190" t="s">
        <v>1447</v>
      </c>
    </row>
    <row r="14137" spans="1:12" ht="15" x14ac:dyDescent="0.25">
      <c r="A14137" s="191" t="s">
        <v>11260</v>
      </c>
      <c r="B14137" s="192" t="s">
        <v>11261</v>
      </c>
      <c r="C14137" s="192" t="s">
        <v>29797</v>
      </c>
      <c r="D14137" s="192" t="s">
        <v>29797</v>
      </c>
      <c r="E14137" s="192" t="s">
        <v>29797</v>
      </c>
      <c r="F14137" s="192" t="s">
        <v>29797</v>
      </c>
      <c r="G14137" s="192" t="s">
        <v>29797</v>
      </c>
      <c r="H14137" s="192" t="s">
        <v>33480</v>
      </c>
      <c r="I14137" s="192" t="s">
        <v>32343</v>
      </c>
      <c r="J14137" s="192" t="s">
        <v>29872</v>
      </c>
      <c r="K14137" s="192" t="s">
        <v>12802</v>
      </c>
      <c r="L14137" s="192" t="s">
        <v>1447</v>
      </c>
    </row>
    <row r="14138" spans="1:12" ht="15" x14ac:dyDescent="0.25">
      <c r="A14138" s="189" t="s">
        <v>11262</v>
      </c>
      <c r="B14138" s="190" t="s">
        <v>11263</v>
      </c>
      <c r="C14138" s="190" t="s">
        <v>29797</v>
      </c>
      <c r="D14138" s="190" t="s">
        <v>29797</v>
      </c>
      <c r="E14138" s="190" t="s">
        <v>29797</v>
      </c>
      <c r="F14138" s="190" t="s">
        <v>29797</v>
      </c>
      <c r="G14138" s="190" t="s">
        <v>29797</v>
      </c>
      <c r="H14138" s="190" t="s">
        <v>33082</v>
      </c>
      <c r="I14138" s="190" t="s">
        <v>33083</v>
      </c>
      <c r="J14138" s="190" t="s">
        <v>29826</v>
      </c>
      <c r="K14138" s="190" t="s">
        <v>5078</v>
      </c>
      <c r="L14138" s="190" t="s">
        <v>1447</v>
      </c>
    </row>
    <row r="14139" spans="1:12" ht="15" x14ac:dyDescent="0.25">
      <c r="A14139" s="191" t="s">
        <v>18677</v>
      </c>
      <c r="B14139" s="192" t="s">
        <v>22564</v>
      </c>
      <c r="C14139" s="192" t="s">
        <v>29797</v>
      </c>
      <c r="D14139" s="192" t="s">
        <v>29797</v>
      </c>
      <c r="E14139" s="192" t="s">
        <v>29797</v>
      </c>
      <c r="F14139" s="192" t="s">
        <v>29797</v>
      </c>
      <c r="G14139" s="192" t="s">
        <v>29797</v>
      </c>
      <c r="H14139" s="192" t="s">
        <v>29797</v>
      </c>
      <c r="I14139" s="192" t="s">
        <v>29797</v>
      </c>
      <c r="J14139" s="192" t="s">
        <v>29797</v>
      </c>
      <c r="K14139" s="192" t="s">
        <v>29797</v>
      </c>
      <c r="L14139" s="192" t="s">
        <v>29797</v>
      </c>
    </row>
    <row r="14140" spans="1:12" ht="15" x14ac:dyDescent="0.25">
      <c r="A14140" s="189" t="s">
        <v>7029</v>
      </c>
      <c r="B14140" s="190" t="s">
        <v>2603</v>
      </c>
      <c r="C14140" s="190" t="s">
        <v>29797</v>
      </c>
      <c r="D14140" s="190" t="s">
        <v>29797</v>
      </c>
      <c r="E14140" s="190" t="s">
        <v>29797</v>
      </c>
      <c r="F14140" s="190" t="s">
        <v>29797</v>
      </c>
      <c r="G14140" s="190" t="s">
        <v>29797</v>
      </c>
      <c r="H14140" s="190" t="s">
        <v>29797</v>
      </c>
      <c r="I14140" s="190" t="s">
        <v>29797</v>
      </c>
      <c r="J14140" s="190" t="s">
        <v>29797</v>
      </c>
      <c r="K14140" s="190" t="s">
        <v>29797</v>
      </c>
      <c r="L14140" s="190" t="s">
        <v>29797</v>
      </c>
    </row>
    <row r="14141" spans="1:12" ht="15" x14ac:dyDescent="0.25">
      <c r="A14141" s="191" t="s">
        <v>18678</v>
      </c>
      <c r="B14141" s="192" t="s">
        <v>22565</v>
      </c>
      <c r="C14141" s="192" t="s">
        <v>29797</v>
      </c>
      <c r="D14141" s="192" t="s">
        <v>29797</v>
      </c>
      <c r="E14141" s="192" t="s">
        <v>29797</v>
      </c>
      <c r="F14141" s="192" t="s">
        <v>29797</v>
      </c>
      <c r="G14141" s="192" t="s">
        <v>29797</v>
      </c>
      <c r="H14141" s="192" t="s">
        <v>31400</v>
      </c>
      <c r="I14141" s="192" t="s">
        <v>31401</v>
      </c>
      <c r="J14141" s="192" t="s">
        <v>29821</v>
      </c>
      <c r="K14141" s="192" t="s">
        <v>5062</v>
      </c>
      <c r="L14141" s="192" t="s">
        <v>1447</v>
      </c>
    </row>
    <row r="14142" spans="1:12" ht="15" x14ac:dyDescent="0.25">
      <c r="A14142" s="189" t="s">
        <v>7030</v>
      </c>
      <c r="B14142" s="190" t="s">
        <v>2604</v>
      </c>
      <c r="C14142" s="190" t="s">
        <v>29797</v>
      </c>
      <c r="D14142" s="190" t="s">
        <v>29797</v>
      </c>
      <c r="E14142" s="190" t="s">
        <v>29797</v>
      </c>
      <c r="F14142" s="190" t="s">
        <v>29797</v>
      </c>
      <c r="G14142" s="190" t="s">
        <v>29797</v>
      </c>
      <c r="H14142" s="190" t="s">
        <v>31314</v>
      </c>
      <c r="I14142" s="190" t="s">
        <v>5062</v>
      </c>
      <c r="J14142" s="190" t="s">
        <v>29821</v>
      </c>
      <c r="K14142" s="190" t="s">
        <v>5062</v>
      </c>
      <c r="L14142" s="190" t="s">
        <v>1447</v>
      </c>
    </row>
    <row r="14143" spans="1:12" ht="15" x14ac:dyDescent="0.25">
      <c r="A14143" s="191" t="s">
        <v>11264</v>
      </c>
      <c r="B14143" s="192" t="s">
        <v>11265</v>
      </c>
      <c r="C14143" s="192" t="s">
        <v>29797</v>
      </c>
      <c r="D14143" s="192" t="s">
        <v>29797</v>
      </c>
      <c r="E14143" s="192" t="s">
        <v>29797</v>
      </c>
      <c r="F14143" s="192" t="s">
        <v>29797</v>
      </c>
      <c r="G14143" s="192" t="s">
        <v>29797</v>
      </c>
      <c r="H14143" s="192" t="s">
        <v>29797</v>
      </c>
      <c r="I14143" s="192" t="s">
        <v>29797</v>
      </c>
      <c r="J14143" s="192" t="s">
        <v>31347</v>
      </c>
      <c r="K14143" s="192" t="s">
        <v>31348</v>
      </c>
      <c r="L14143" s="192" t="s">
        <v>1441</v>
      </c>
    </row>
    <row r="14144" spans="1:12" ht="15" x14ac:dyDescent="0.25">
      <c r="A14144" s="189" t="s">
        <v>11266</v>
      </c>
      <c r="B14144" s="190" t="s">
        <v>11267</v>
      </c>
      <c r="C14144" s="190" t="s">
        <v>29797</v>
      </c>
      <c r="D14144" s="190" t="s">
        <v>29797</v>
      </c>
      <c r="E14144" s="190" t="s">
        <v>29797</v>
      </c>
      <c r="F14144" s="190" t="s">
        <v>29797</v>
      </c>
      <c r="G14144" s="190" t="s">
        <v>29797</v>
      </c>
      <c r="H14144" s="190" t="s">
        <v>32162</v>
      </c>
      <c r="I14144" s="190" t="s">
        <v>32163</v>
      </c>
      <c r="J14144" s="190" t="s">
        <v>31325</v>
      </c>
      <c r="K14144" s="190" t="s">
        <v>5073</v>
      </c>
      <c r="L14144" s="190" t="s">
        <v>1447</v>
      </c>
    </row>
    <row r="14145" spans="1:12" ht="15" x14ac:dyDescent="0.25">
      <c r="A14145" s="191" t="s">
        <v>18679</v>
      </c>
      <c r="B14145" s="192" t="s">
        <v>22566</v>
      </c>
      <c r="C14145" s="192" t="s">
        <v>29797</v>
      </c>
      <c r="D14145" s="192" t="s">
        <v>29797</v>
      </c>
      <c r="E14145" s="192" t="s">
        <v>29797</v>
      </c>
      <c r="F14145" s="192" t="s">
        <v>29797</v>
      </c>
      <c r="G14145" s="192" t="s">
        <v>29797</v>
      </c>
      <c r="H14145" s="192" t="s">
        <v>32680</v>
      </c>
      <c r="I14145" s="192" t="s">
        <v>32681</v>
      </c>
      <c r="J14145" s="192" t="s">
        <v>30051</v>
      </c>
      <c r="K14145" s="192" t="s">
        <v>10124</v>
      </c>
      <c r="L14145" s="192" t="s">
        <v>1447</v>
      </c>
    </row>
    <row r="14146" spans="1:12" ht="15" x14ac:dyDescent="0.25">
      <c r="A14146" s="189" t="s">
        <v>18680</v>
      </c>
      <c r="B14146" s="190" t="s">
        <v>22567</v>
      </c>
      <c r="C14146" s="190" t="s">
        <v>29797</v>
      </c>
      <c r="D14146" s="190" t="s">
        <v>29797</v>
      </c>
      <c r="E14146" s="190" t="s">
        <v>29797</v>
      </c>
      <c r="F14146" s="190" t="s">
        <v>29797</v>
      </c>
      <c r="G14146" s="190" t="s">
        <v>29797</v>
      </c>
      <c r="H14146" s="190" t="s">
        <v>31496</v>
      </c>
      <c r="I14146" s="190" t="s">
        <v>31497</v>
      </c>
      <c r="J14146" s="190" t="s">
        <v>29821</v>
      </c>
      <c r="K14146" s="190" t="s">
        <v>5062</v>
      </c>
      <c r="L14146" s="190" t="s">
        <v>1447</v>
      </c>
    </row>
    <row r="14147" spans="1:12" ht="15" x14ac:dyDescent="0.25">
      <c r="A14147" s="191" t="s">
        <v>11268</v>
      </c>
      <c r="B14147" s="192" t="s">
        <v>11269</v>
      </c>
      <c r="C14147" s="192" t="s">
        <v>29854</v>
      </c>
      <c r="D14147" s="192" t="s">
        <v>29797</v>
      </c>
      <c r="E14147" s="192" t="s">
        <v>31273</v>
      </c>
      <c r="F14147" s="192" t="s">
        <v>29797</v>
      </c>
      <c r="G14147" s="192" t="s">
        <v>29797</v>
      </c>
      <c r="H14147" s="192" t="s">
        <v>32545</v>
      </c>
      <c r="I14147" s="192" t="s">
        <v>5073</v>
      </c>
      <c r="J14147" s="192" t="s">
        <v>31325</v>
      </c>
      <c r="K14147" s="192" t="s">
        <v>5073</v>
      </c>
      <c r="L14147" s="192" t="s">
        <v>1447</v>
      </c>
    </row>
    <row r="14148" spans="1:12" ht="15" x14ac:dyDescent="0.25">
      <c r="A14148" s="189" t="s">
        <v>18681</v>
      </c>
      <c r="B14148" s="190" t="s">
        <v>22568</v>
      </c>
      <c r="C14148" s="190" t="s">
        <v>29797</v>
      </c>
      <c r="D14148" s="190" t="s">
        <v>29797</v>
      </c>
      <c r="E14148" s="190" t="s">
        <v>29797</v>
      </c>
      <c r="F14148" s="190" t="s">
        <v>29797</v>
      </c>
      <c r="G14148" s="190" t="s">
        <v>29797</v>
      </c>
      <c r="H14148" s="190" t="s">
        <v>29797</v>
      </c>
      <c r="I14148" s="190" t="s">
        <v>29797</v>
      </c>
      <c r="J14148" s="190" t="s">
        <v>29797</v>
      </c>
      <c r="K14148" s="190" t="s">
        <v>29797</v>
      </c>
      <c r="L14148" s="190" t="s">
        <v>1447</v>
      </c>
    </row>
    <row r="14149" spans="1:12" ht="15" x14ac:dyDescent="0.25">
      <c r="A14149" s="191" t="s">
        <v>29540</v>
      </c>
      <c r="B14149" s="192" t="s">
        <v>2605</v>
      </c>
      <c r="C14149" s="192" t="s">
        <v>29797</v>
      </c>
      <c r="D14149" s="192" t="s">
        <v>29797</v>
      </c>
      <c r="E14149" s="192" t="s">
        <v>29797</v>
      </c>
      <c r="F14149" s="192" t="s">
        <v>29797</v>
      </c>
      <c r="G14149" s="192" t="s">
        <v>29797</v>
      </c>
      <c r="H14149" s="192" t="s">
        <v>29797</v>
      </c>
      <c r="I14149" s="192" t="s">
        <v>29797</v>
      </c>
      <c r="J14149" s="192" t="s">
        <v>29797</v>
      </c>
      <c r="K14149" s="192" t="s">
        <v>29797</v>
      </c>
      <c r="L14149" s="192" t="s">
        <v>1441</v>
      </c>
    </row>
    <row r="14150" spans="1:12" ht="15" x14ac:dyDescent="0.25">
      <c r="A14150" s="189" t="s">
        <v>29541</v>
      </c>
      <c r="B14150" s="190" t="s">
        <v>29542</v>
      </c>
      <c r="C14150" s="190" t="s">
        <v>29797</v>
      </c>
      <c r="D14150" s="190" t="s">
        <v>29797</v>
      </c>
      <c r="E14150" s="190" t="s">
        <v>29797</v>
      </c>
      <c r="F14150" s="190" t="s">
        <v>29797</v>
      </c>
      <c r="G14150" s="190" t="s">
        <v>29797</v>
      </c>
      <c r="H14150" s="190" t="s">
        <v>31558</v>
      </c>
      <c r="I14150" s="190" t="s">
        <v>22722</v>
      </c>
      <c r="J14150" s="190" t="s">
        <v>31325</v>
      </c>
      <c r="K14150" s="190" t="s">
        <v>5073</v>
      </c>
      <c r="L14150" s="190" t="s">
        <v>1447</v>
      </c>
    </row>
    <row r="14151" spans="1:12" ht="15" x14ac:dyDescent="0.25">
      <c r="A14151" s="191" t="s">
        <v>29543</v>
      </c>
      <c r="B14151" s="192" t="s">
        <v>29544</v>
      </c>
      <c r="C14151" s="192" t="s">
        <v>29797</v>
      </c>
      <c r="D14151" s="192" t="s">
        <v>29797</v>
      </c>
      <c r="E14151" s="192" t="s">
        <v>29797</v>
      </c>
      <c r="F14151" s="192" t="s">
        <v>29797</v>
      </c>
      <c r="G14151" s="192" t="s">
        <v>29797</v>
      </c>
      <c r="H14151" s="192" t="s">
        <v>31577</v>
      </c>
      <c r="I14151" s="192" t="s">
        <v>1392</v>
      </c>
      <c r="J14151" s="192" t="s">
        <v>29821</v>
      </c>
      <c r="K14151" s="192" t="s">
        <v>5062</v>
      </c>
      <c r="L14151" s="192" t="s">
        <v>1447</v>
      </c>
    </row>
    <row r="14152" spans="1:12" ht="15" x14ac:dyDescent="0.25">
      <c r="A14152" s="189" t="s">
        <v>18682</v>
      </c>
      <c r="B14152" s="190" t="s">
        <v>22569</v>
      </c>
      <c r="C14152" s="190" t="s">
        <v>29797</v>
      </c>
      <c r="D14152" s="190" t="s">
        <v>29797</v>
      </c>
      <c r="E14152" s="190" t="s">
        <v>29797</v>
      </c>
      <c r="F14152" s="190" t="s">
        <v>29797</v>
      </c>
      <c r="G14152" s="190" t="s">
        <v>29797</v>
      </c>
      <c r="H14152" s="190" t="s">
        <v>29797</v>
      </c>
      <c r="I14152" s="190" t="s">
        <v>29797</v>
      </c>
      <c r="J14152" s="190" t="s">
        <v>29797</v>
      </c>
      <c r="K14152" s="190" t="s">
        <v>29797</v>
      </c>
      <c r="L14152" s="190" t="s">
        <v>29797</v>
      </c>
    </row>
    <row r="14153" spans="1:12" ht="15" x14ac:dyDescent="0.25">
      <c r="A14153" s="191" t="s">
        <v>29545</v>
      </c>
      <c r="B14153" s="192" t="s">
        <v>2606</v>
      </c>
      <c r="C14153" s="192" t="s">
        <v>29797</v>
      </c>
      <c r="D14153" s="192" t="s">
        <v>29797</v>
      </c>
      <c r="E14153" s="192" t="s">
        <v>29797</v>
      </c>
      <c r="F14153" s="192" t="s">
        <v>29797</v>
      </c>
      <c r="G14153" s="192" t="s">
        <v>29797</v>
      </c>
      <c r="H14153" s="192" t="s">
        <v>29797</v>
      </c>
      <c r="I14153" s="192" t="s">
        <v>29797</v>
      </c>
      <c r="J14153" s="192" t="s">
        <v>29797</v>
      </c>
      <c r="K14153" s="192" t="s">
        <v>29797</v>
      </c>
      <c r="L14153" s="192" t="s">
        <v>1438</v>
      </c>
    </row>
    <row r="14154" spans="1:12" ht="15" x14ac:dyDescent="0.25">
      <c r="A14154" s="189" t="s">
        <v>11270</v>
      </c>
      <c r="B14154" s="190" t="s">
        <v>11271</v>
      </c>
      <c r="C14154" s="190" t="s">
        <v>29797</v>
      </c>
      <c r="D14154" s="190" t="s">
        <v>29797</v>
      </c>
      <c r="E14154" s="190" t="s">
        <v>29797</v>
      </c>
      <c r="F14154" s="190" t="s">
        <v>29797</v>
      </c>
      <c r="G14154" s="190" t="s">
        <v>29797</v>
      </c>
      <c r="H14154" s="190" t="s">
        <v>31323</v>
      </c>
      <c r="I14154" s="190" t="s">
        <v>31324</v>
      </c>
      <c r="J14154" s="190" t="s">
        <v>31325</v>
      </c>
      <c r="K14154" s="190" t="s">
        <v>5073</v>
      </c>
      <c r="L14154" s="190" t="s">
        <v>1447</v>
      </c>
    </row>
    <row r="14155" spans="1:12" ht="15" x14ac:dyDescent="0.25">
      <c r="A14155" s="191" t="s">
        <v>7031</v>
      </c>
      <c r="B14155" s="192" t="s">
        <v>2607</v>
      </c>
      <c r="C14155" s="192" t="s">
        <v>29797</v>
      </c>
      <c r="D14155" s="192" t="s">
        <v>29797</v>
      </c>
      <c r="E14155" s="192" t="s">
        <v>29797</v>
      </c>
      <c r="F14155" s="192" t="s">
        <v>29797</v>
      </c>
      <c r="G14155" s="192" t="s">
        <v>29797</v>
      </c>
      <c r="H14155" s="192" t="s">
        <v>31432</v>
      </c>
      <c r="I14155" s="192" t="s">
        <v>31433</v>
      </c>
      <c r="J14155" s="192" t="s">
        <v>29821</v>
      </c>
      <c r="K14155" s="192" t="s">
        <v>5062</v>
      </c>
      <c r="L14155" s="192" t="s">
        <v>1447</v>
      </c>
    </row>
    <row r="14156" spans="1:12" ht="15" x14ac:dyDescent="0.25">
      <c r="A14156" s="189" t="s">
        <v>29546</v>
      </c>
      <c r="B14156" s="190" t="s">
        <v>29547</v>
      </c>
      <c r="C14156" s="190" t="s">
        <v>29797</v>
      </c>
      <c r="D14156" s="190" t="s">
        <v>29797</v>
      </c>
      <c r="E14156" s="190" t="s">
        <v>29797</v>
      </c>
      <c r="F14156" s="190" t="s">
        <v>29797</v>
      </c>
      <c r="G14156" s="190" t="s">
        <v>29797</v>
      </c>
      <c r="H14156" s="190" t="s">
        <v>31486</v>
      </c>
      <c r="I14156" s="190" t="s">
        <v>31487</v>
      </c>
      <c r="J14156" s="190" t="s">
        <v>29821</v>
      </c>
      <c r="K14156" s="190" t="s">
        <v>5062</v>
      </c>
      <c r="L14156" s="190" t="s">
        <v>1447</v>
      </c>
    </row>
    <row r="14157" spans="1:12" ht="15" x14ac:dyDescent="0.25">
      <c r="A14157" s="191" t="s">
        <v>11272</v>
      </c>
      <c r="B14157" s="192" t="s">
        <v>11273</v>
      </c>
      <c r="C14157" s="192" t="s">
        <v>29797</v>
      </c>
      <c r="D14157" s="192" t="s">
        <v>29797</v>
      </c>
      <c r="E14157" s="192" t="s">
        <v>29797</v>
      </c>
      <c r="F14157" s="192" t="s">
        <v>29797</v>
      </c>
      <c r="G14157" s="192" t="s">
        <v>29797</v>
      </c>
      <c r="H14157" s="192" t="s">
        <v>31505</v>
      </c>
      <c r="I14157" s="192" t="s">
        <v>31506</v>
      </c>
      <c r="J14157" s="192" t="s">
        <v>29821</v>
      </c>
      <c r="K14157" s="192" t="s">
        <v>5062</v>
      </c>
      <c r="L14157" s="192" t="s">
        <v>1447</v>
      </c>
    </row>
    <row r="14158" spans="1:12" ht="15" x14ac:dyDescent="0.25">
      <c r="A14158" s="189" t="s">
        <v>29548</v>
      </c>
      <c r="B14158" s="190" t="s">
        <v>29549</v>
      </c>
      <c r="C14158" s="190" t="s">
        <v>29797</v>
      </c>
      <c r="D14158" s="190" t="s">
        <v>29797</v>
      </c>
      <c r="E14158" s="190" t="s">
        <v>29797</v>
      </c>
      <c r="F14158" s="190" t="s">
        <v>29797</v>
      </c>
      <c r="G14158" s="190" t="s">
        <v>29797</v>
      </c>
      <c r="H14158" s="190" t="s">
        <v>31454</v>
      </c>
      <c r="I14158" s="190" t="s">
        <v>1384</v>
      </c>
      <c r="J14158" s="190" t="s">
        <v>29821</v>
      </c>
      <c r="K14158" s="190" t="s">
        <v>5062</v>
      </c>
      <c r="L14158" s="190" t="s">
        <v>1447</v>
      </c>
    </row>
    <row r="14159" spans="1:12" ht="15" x14ac:dyDescent="0.25">
      <c r="A14159" s="191" t="s">
        <v>29550</v>
      </c>
      <c r="B14159" s="192" t="s">
        <v>2608</v>
      </c>
      <c r="C14159" s="192" t="s">
        <v>29797</v>
      </c>
      <c r="D14159" s="192" t="s">
        <v>29797</v>
      </c>
      <c r="E14159" s="192" t="s">
        <v>29797</v>
      </c>
      <c r="F14159" s="192" t="s">
        <v>29797</v>
      </c>
      <c r="G14159" s="192" t="s">
        <v>29797</v>
      </c>
      <c r="H14159" s="192" t="s">
        <v>29797</v>
      </c>
      <c r="I14159" s="192" t="s">
        <v>29797</v>
      </c>
      <c r="J14159" s="192" t="s">
        <v>29797</v>
      </c>
      <c r="K14159" s="192" t="s">
        <v>29797</v>
      </c>
      <c r="L14159" s="192" t="s">
        <v>1438</v>
      </c>
    </row>
    <row r="14160" spans="1:12" ht="15" x14ac:dyDescent="0.25">
      <c r="A14160" s="189" t="s">
        <v>29551</v>
      </c>
      <c r="B14160" s="190" t="s">
        <v>22570</v>
      </c>
      <c r="C14160" s="190" t="s">
        <v>29797</v>
      </c>
      <c r="D14160" s="190" t="s">
        <v>29797</v>
      </c>
      <c r="E14160" s="190" t="s">
        <v>29797</v>
      </c>
      <c r="F14160" s="190" t="s">
        <v>29797</v>
      </c>
      <c r="G14160" s="190" t="s">
        <v>29797</v>
      </c>
      <c r="H14160" s="190" t="s">
        <v>29797</v>
      </c>
      <c r="I14160" s="190" t="s">
        <v>29797</v>
      </c>
      <c r="J14160" s="190" t="s">
        <v>29797</v>
      </c>
      <c r="K14160" s="190" t="s">
        <v>29797</v>
      </c>
      <c r="L14160" s="190" t="s">
        <v>1438</v>
      </c>
    </row>
    <row r="14161" spans="1:12" ht="15" x14ac:dyDescent="0.25">
      <c r="A14161" s="191" t="s">
        <v>7032</v>
      </c>
      <c r="B14161" s="192" t="s">
        <v>29552</v>
      </c>
      <c r="C14161" s="192" t="s">
        <v>29797</v>
      </c>
      <c r="D14161" s="192" t="s">
        <v>29797</v>
      </c>
      <c r="E14161" s="192" t="s">
        <v>29797</v>
      </c>
      <c r="F14161" s="192" t="s">
        <v>29797</v>
      </c>
      <c r="G14161" s="192" t="s">
        <v>29797</v>
      </c>
      <c r="H14161" s="192" t="s">
        <v>32438</v>
      </c>
      <c r="I14161" s="192" t="s">
        <v>32439</v>
      </c>
      <c r="J14161" s="192" t="s">
        <v>31325</v>
      </c>
      <c r="K14161" s="192" t="s">
        <v>5073</v>
      </c>
      <c r="L14161" s="192" t="s">
        <v>1447</v>
      </c>
    </row>
    <row r="14162" spans="1:12" ht="15" x14ac:dyDescent="0.25">
      <c r="A14162" s="189" t="s">
        <v>18683</v>
      </c>
      <c r="B14162" s="190" t="s">
        <v>22571</v>
      </c>
      <c r="C14162" s="190" t="s">
        <v>29797</v>
      </c>
      <c r="D14162" s="190" t="s">
        <v>29797</v>
      </c>
      <c r="E14162" s="190" t="s">
        <v>29797</v>
      </c>
      <c r="F14162" s="190" t="s">
        <v>29797</v>
      </c>
      <c r="G14162" s="190" t="s">
        <v>29797</v>
      </c>
      <c r="H14162" s="190" t="s">
        <v>31505</v>
      </c>
      <c r="I14162" s="190" t="s">
        <v>31506</v>
      </c>
      <c r="J14162" s="190" t="s">
        <v>29821</v>
      </c>
      <c r="K14162" s="190" t="s">
        <v>5062</v>
      </c>
      <c r="L14162" s="190" t="s">
        <v>1447</v>
      </c>
    </row>
    <row r="14163" spans="1:12" ht="15" x14ac:dyDescent="0.25">
      <c r="A14163" s="191" t="s">
        <v>29553</v>
      </c>
      <c r="B14163" s="192" t="s">
        <v>29554</v>
      </c>
      <c r="C14163" s="192" t="s">
        <v>29797</v>
      </c>
      <c r="D14163" s="192" t="s">
        <v>29797</v>
      </c>
      <c r="E14163" s="192" t="s">
        <v>29797</v>
      </c>
      <c r="F14163" s="192" t="s">
        <v>29797</v>
      </c>
      <c r="G14163" s="192" t="s">
        <v>29797</v>
      </c>
      <c r="H14163" s="192" t="s">
        <v>32055</v>
      </c>
      <c r="I14163" s="192" t="s">
        <v>32056</v>
      </c>
      <c r="J14163" s="192" t="s">
        <v>31325</v>
      </c>
      <c r="K14163" s="192" t="s">
        <v>5073</v>
      </c>
      <c r="L14163" s="192" t="s">
        <v>1447</v>
      </c>
    </row>
    <row r="14164" spans="1:12" ht="15" x14ac:dyDescent="0.25">
      <c r="A14164" s="189" t="s">
        <v>11274</v>
      </c>
      <c r="B14164" s="190" t="s">
        <v>11275</v>
      </c>
      <c r="C14164" s="190" t="s">
        <v>29797</v>
      </c>
      <c r="D14164" s="190" t="s">
        <v>29797</v>
      </c>
      <c r="E14164" s="190" t="s">
        <v>29797</v>
      </c>
      <c r="F14164" s="190" t="s">
        <v>29797</v>
      </c>
      <c r="G14164" s="190" t="s">
        <v>29797</v>
      </c>
      <c r="H14164" s="190" t="s">
        <v>31889</v>
      </c>
      <c r="I14164" s="190" t="s">
        <v>10325</v>
      </c>
      <c r="J14164" s="190" t="s">
        <v>31325</v>
      </c>
      <c r="K14164" s="190" t="s">
        <v>5073</v>
      </c>
      <c r="L14164" s="190" t="s">
        <v>1447</v>
      </c>
    </row>
    <row r="14165" spans="1:12" ht="15" x14ac:dyDescent="0.25">
      <c r="A14165" s="191" t="s">
        <v>18684</v>
      </c>
      <c r="B14165" s="192" t="s">
        <v>22572</v>
      </c>
      <c r="C14165" s="192" t="s">
        <v>29797</v>
      </c>
      <c r="D14165" s="192" t="s">
        <v>29797</v>
      </c>
      <c r="E14165" s="192" t="s">
        <v>29797</v>
      </c>
      <c r="F14165" s="192" t="s">
        <v>29797</v>
      </c>
      <c r="G14165" s="192" t="s">
        <v>29797</v>
      </c>
      <c r="H14165" s="192" t="s">
        <v>29797</v>
      </c>
      <c r="I14165" s="192" t="s">
        <v>29797</v>
      </c>
      <c r="J14165" s="192" t="s">
        <v>29797</v>
      </c>
      <c r="K14165" s="192" t="s">
        <v>29797</v>
      </c>
      <c r="L14165" s="192" t="s">
        <v>29797</v>
      </c>
    </row>
    <row r="14166" spans="1:12" ht="15" x14ac:dyDescent="0.25">
      <c r="A14166" s="189" t="s">
        <v>18685</v>
      </c>
      <c r="B14166" s="190" t="s">
        <v>22573</v>
      </c>
      <c r="C14166" s="190" t="s">
        <v>29797</v>
      </c>
      <c r="D14166" s="190" t="s">
        <v>29797</v>
      </c>
      <c r="E14166" s="190" t="s">
        <v>29797</v>
      </c>
      <c r="F14166" s="190" t="s">
        <v>29797</v>
      </c>
      <c r="G14166" s="190" t="s">
        <v>29797</v>
      </c>
      <c r="H14166" s="190" t="s">
        <v>31326</v>
      </c>
      <c r="I14166" s="190" t="s">
        <v>31327</v>
      </c>
      <c r="J14166" s="190" t="s">
        <v>31325</v>
      </c>
      <c r="K14166" s="190" t="s">
        <v>5073</v>
      </c>
      <c r="L14166" s="190" t="s">
        <v>1447</v>
      </c>
    </row>
    <row r="14167" spans="1:12" ht="15" x14ac:dyDescent="0.25">
      <c r="A14167" s="191" t="s">
        <v>29555</v>
      </c>
      <c r="B14167" s="192" t="s">
        <v>29556</v>
      </c>
      <c r="C14167" s="192" t="s">
        <v>29797</v>
      </c>
      <c r="D14167" s="192" t="s">
        <v>29797</v>
      </c>
      <c r="E14167" s="192" t="s">
        <v>29797</v>
      </c>
      <c r="F14167" s="192" t="s">
        <v>29797</v>
      </c>
      <c r="G14167" s="192" t="s">
        <v>29797</v>
      </c>
      <c r="H14167" s="192" t="s">
        <v>29797</v>
      </c>
      <c r="I14167" s="192" t="s">
        <v>29797</v>
      </c>
      <c r="J14167" s="192" t="s">
        <v>30187</v>
      </c>
      <c r="K14167" s="192" t="s">
        <v>6089</v>
      </c>
      <c r="L14167" s="192" t="s">
        <v>1447</v>
      </c>
    </row>
    <row r="14168" spans="1:12" ht="15" x14ac:dyDescent="0.25">
      <c r="A14168" s="189" t="s">
        <v>11276</v>
      </c>
      <c r="B14168" s="190" t="s">
        <v>11277</v>
      </c>
      <c r="C14168" s="190" t="s">
        <v>29797</v>
      </c>
      <c r="D14168" s="190" t="s">
        <v>29797</v>
      </c>
      <c r="E14168" s="190" t="s">
        <v>29797</v>
      </c>
      <c r="F14168" s="190" t="s">
        <v>29797</v>
      </c>
      <c r="G14168" s="190" t="s">
        <v>29797</v>
      </c>
      <c r="H14168" s="190" t="s">
        <v>31605</v>
      </c>
      <c r="I14168" s="190" t="s">
        <v>31606</v>
      </c>
      <c r="J14168" s="190" t="s">
        <v>29821</v>
      </c>
      <c r="K14168" s="190" t="s">
        <v>5062</v>
      </c>
      <c r="L14168" s="190" t="s">
        <v>1447</v>
      </c>
    </row>
    <row r="14169" spans="1:12" ht="15" x14ac:dyDescent="0.25">
      <c r="A14169" s="191" t="s">
        <v>11278</v>
      </c>
      <c r="B14169" s="192" t="s">
        <v>11279</v>
      </c>
      <c r="C14169" s="192" t="s">
        <v>29797</v>
      </c>
      <c r="D14169" s="192" t="s">
        <v>29797</v>
      </c>
      <c r="E14169" s="192" t="s">
        <v>29797</v>
      </c>
      <c r="F14169" s="192" t="s">
        <v>29797</v>
      </c>
      <c r="G14169" s="192" t="s">
        <v>29797</v>
      </c>
      <c r="H14169" s="192" t="s">
        <v>31876</v>
      </c>
      <c r="I14169" s="192" t="s">
        <v>31877</v>
      </c>
      <c r="J14169" s="192" t="s">
        <v>31325</v>
      </c>
      <c r="K14169" s="192" t="s">
        <v>5073</v>
      </c>
      <c r="L14169" s="192" t="s">
        <v>1447</v>
      </c>
    </row>
    <row r="14170" spans="1:12" ht="15" x14ac:dyDescent="0.25">
      <c r="A14170" s="189" t="s">
        <v>7033</v>
      </c>
      <c r="B14170" s="190" t="s">
        <v>2609</v>
      </c>
      <c r="C14170" s="190" t="s">
        <v>29797</v>
      </c>
      <c r="D14170" s="190" t="s">
        <v>29797</v>
      </c>
      <c r="E14170" s="190" t="s">
        <v>29797</v>
      </c>
      <c r="F14170" s="190" t="s">
        <v>29797</v>
      </c>
      <c r="G14170" s="190" t="s">
        <v>29797</v>
      </c>
      <c r="H14170" s="190" t="s">
        <v>29797</v>
      </c>
      <c r="I14170" s="190" t="s">
        <v>29797</v>
      </c>
      <c r="J14170" s="190" t="s">
        <v>29797</v>
      </c>
      <c r="K14170" s="190" t="s">
        <v>29797</v>
      </c>
      <c r="L14170" s="190" t="s">
        <v>29797</v>
      </c>
    </row>
    <row r="14171" spans="1:12" ht="15" x14ac:dyDescent="0.25">
      <c r="A14171" s="191" t="s">
        <v>7034</v>
      </c>
      <c r="B14171" s="192" t="s">
        <v>2610</v>
      </c>
      <c r="C14171" s="192" t="s">
        <v>29797</v>
      </c>
      <c r="D14171" s="192" t="s">
        <v>29797</v>
      </c>
      <c r="E14171" s="192" t="s">
        <v>29797</v>
      </c>
      <c r="F14171" s="192" t="s">
        <v>29797</v>
      </c>
      <c r="G14171" s="192" t="s">
        <v>29797</v>
      </c>
      <c r="H14171" s="192" t="s">
        <v>31621</v>
      </c>
      <c r="I14171" s="192" t="s">
        <v>31622</v>
      </c>
      <c r="J14171" s="192" t="s">
        <v>30441</v>
      </c>
      <c r="K14171" s="192" t="s">
        <v>9190</v>
      </c>
      <c r="L14171" s="192" t="s">
        <v>1447</v>
      </c>
    </row>
    <row r="14172" spans="1:12" ht="15" x14ac:dyDescent="0.25">
      <c r="A14172" s="189" t="s">
        <v>11280</v>
      </c>
      <c r="B14172" s="190" t="s">
        <v>11281</v>
      </c>
      <c r="C14172" s="190" t="s">
        <v>29797</v>
      </c>
      <c r="D14172" s="190" t="s">
        <v>29797</v>
      </c>
      <c r="E14172" s="190" t="s">
        <v>29797</v>
      </c>
      <c r="F14172" s="190" t="s">
        <v>29797</v>
      </c>
      <c r="G14172" s="190" t="s">
        <v>29797</v>
      </c>
      <c r="H14172" s="190" t="s">
        <v>31670</v>
      </c>
      <c r="I14172" s="190" t="s">
        <v>31671</v>
      </c>
      <c r="J14172" s="190" t="s">
        <v>29870</v>
      </c>
      <c r="K14172" s="190" t="s">
        <v>8069</v>
      </c>
      <c r="L14172" s="190" t="s">
        <v>1447</v>
      </c>
    </row>
    <row r="14173" spans="1:12" ht="15" x14ac:dyDescent="0.25">
      <c r="A14173" s="191" t="s">
        <v>11282</v>
      </c>
      <c r="B14173" s="192" t="s">
        <v>11283</v>
      </c>
      <c r="C14173" s="192" t="s">
        <v>29797</v>
      </c>
      <c r="D14173" s="192" t="s">
        <v>29797</v>
      </c>
      <c r="E14173" s="192" t="s">
        <v>29797</v>
      </c>
      <c r="F14173" s="192" t="s">
        <v>29797</v>
      </c>
      <c r="G14173" s="192" t="s">
        <v>29797</v>
      </c>
      <c r="H14173" s="192" t="s">
        <v>32478</v>
      </c>
      <c r="I14173" s="192" t="s">
        <v>32479</v>
      </c>
      <c r="J14173" s="192" t="s">
        <v>29821</v>
      </c>
      <c r="K14173" s="192" t="s">
        <v>5062</v>
      </c>
      <c r="L14173" s="192" t="s">
        <v>1447</v>
      </c>
    </row>
    <row r="14174" spans="1:12" ht="15" x14ac:dyDescent="0.25">
      <c r="A14174" s="189" t="s">
        <v>29557</v>
      </c>
      <c r="B14174" s="190" t="s">
        <v>29558</v>
      </c>
      <c r="C14174" s="190" t="s">
        <v>29797</v>
      </c>
      <c r="D14174" s="190" t="s">
        <v>29797</v>
      </c>
      <c r="E14174" s="190" t="s">
        <v>29797</v>
      </c>
      <c r="F14174" s="190" t="s">
        <v>29797</v>
      </c>
      <c r="G14174" s="190" t="s">
        <v>29797</v>
      </c>
      <c r="H14174" s="190" t="s">
        <v>29797</v>
      </c>
      <c r="I14174" s="190" t="s">
        <v>29797</v>
      </c>
      <c r="J14174" s="190" t="s">
        <v>29797</v>
      </c>
      <c r="K14174" s="190" t="s">
        <v>29797</v>
      </c>
      <c r="L14174" s="190" t="s">
        <v>1440</v>
      </c>
    </row>
    <row r="14175" spans="1:12" ht="15" x14ac:dyDescent="0.25">
      <c r="A14175" s="191" t="s">
        <v>11284</v>
      </c>
      <c r="B14175" s="192" t="s">
        <v>11285</v>
      </c>
      <c r="C14175" s="192" t="s">
        <v>29797</v>
      </c>
      <c r="D14175" s="192" t="s">
        <v>29797</v>
      </c>
      <c r="E14175" s="192" t="s">
        <v>29797</v>
      </c>
      <c r="F14175" s="192" t="s">
        <v>29797</v>
      </c>
      <c r="G14175" s="192" t="s">
        <v>29797</v>
      </c>
      <c r="H14175" s="192" t="s">
        <v>31361</v>
      </c>
      <c r="I14175" s="192" t="s">
        <v>5062</v>
      </c>
      <c r="J14175" s="192" t="s">
        <v>29821</v>
      </c>
      <c r="K14175" s="192" t="s">
        <v>5062</v>
      </c>
      <c r="L14175" s="192" t="s">
        <v>1447</v>
      </c>
    </row>
    <row r="14176" spans="1:12" ht="15" x14ac:dyDescent="0.25">
      <c r="A14176" s="189" t="s">
        <v>18686</v>
      </c>
      <c r="B14176" s="190" t="s">
        <v>22574</v>
      </c>
      <c r="C14176" s="190" t="s">
        <v>29797</v>
      </c>
      <c r="D14176" s="190" t="s">
        <v>29797</v>
      </c>
      <c r="E14176" s="190" t="s">
        <v>29797</v>
      </c>
      <c r="F14176" s="190" t="s">
        <v>29797</v>
      </c>
      <c r="G14176" s="190" t="s">
        <v>29797</v>
      </c>
      <c r="H14176" s="190" t="s">
        <v>29797</v>
      </c>
      <c r="I14176" s="190" t="s">
        <v>29797</v>
      </c>
      <c r="J14176" s="190" t="s">
        <v>29797</v>
      </c>
      <c r="K14176" s="190" t="s">
        <v>29797</v>
      </c>
      <c r="L14176" s="190" t="s">
        <v>29797</v>
      </c>
    </row>
    <row r="14177" spans="1:12" ht="15" x14ac:dyDescent="0.25">
      <c r="A14177" s="191" t="s">
        <v>11286</v>
      </c>
      <c r="B14177" s="192" t="s">
        <v>11287</v>
      </c>
      <c r="C14177" s="192" t="s">
        <v>29797</v>
      </c>
      <c r="D14177" s="192" t="s">
        <v>29797</v>
      </c>
      <c r="E14177" s="192" t="s">
        <v>29797</v>
      </c>
      <c r="F14177" s="192" t="s">
        <v>29797</v>
      </c>
      <c r="G14177" s="192" t="s">
        <v>29797</v>
      </c>
      <c r="H14177" s="192" t="s">
        <v>32468</v>
      </c>
      <c r="I14177" s="192" t="s">
        <v>5078</v>
      </c>
      <c r="J14177" s="192" t="s">
        <v>29826</v>
      </c>
      <c r="K14177" s="192" t="s">
        <v>5078</v>
      </c>
      <c r="L14177" s="192" t="s">
        <v>1447</v>
      </c>
    </row>
    <row r="14178" spans="1:12" ht="15" x14ac:dyDescent="0.25">
      <c r="A14178" s="189" t="s">
        <v>29559</v>
      </c>
      <c r="B14178" s="190" t="s">
        <v>29560</v>
      </c>
      <c r="C14178" s="190" t="s">
        <v>29797</v>
      </c>
      <c r="D14178" s="190" t="s">
        <v>29797</v>
      </c>
      <c r="E14178" s="190" t="s">
        <v>31274</v>
      </c>
      <c r="F14178" s="190" t="s">
        <v>29797</v>
      </c>
      <c r="G14178" s="190" t="s">
        <v>29797</v>
      </c>
      <c r="H14178" s="190" t="s">
        <v>33481</v>
      </c>
      <c r="I14178" s="190" t="s">
        <v>33482</v>
      </c>
      <c r="J14178" s="190" t="s">
        <v>29805</v>
      </c>
      <c r="K14178" s="190" t="s">
        <v>1417</v>
      </c>
      <c r="L14178" s="190" t="s">
        <v>1447</v>
      </c>
    </row>
    <row r="14179" spans="1:12" ht="15" x14ac:dyDescent="0.25">
      <c r="A14179" s="191" t="s">
        <v>29561</v>
      </c>
      <c r="B14179" s="192" t="s">
        <v>22575</v>
      </c>
      <c r="C14179" s="192" t="s">
        <v>29797</v>
      </c>
      <c r="D14179" s="192" t="s">
        <v>29797</v>
      </c>
      <c r="E14179" s="192" t="s">
        <v>29797</v>
      </c>
      <c r="F14179" s="192" t="s">
        <v>29797</v>
      </c>
      <c r="G14179" s="192" t="s">
        <v>29797</v>
      </c>
      <c r="H14179" s="192" t="s">
        <v>29797</v>
      </c>
      <c r="I14179" s="192" t="s">
        <v>29797</v>
      </c>
      <c r="J14179" s="192" t="s">
        <v>29797</v>
      </c>
      <c r="K14179" s="192" t="s">
        <v>29797</v>
      </c>
      <c r="L14179" s="192" t="s">
        <v>1468</v>
      </c>
    </row>
    <row r="14180" spans="1:12" ht="15" x14ac:dyDescent="0.25">
      <c r="A14180" s="189" t="s">
        <v>29562</v>
      </c>
      <c r="B14180" s="190" t="s">
        <v>2611</v>
      </c>
      <c r="C14180" s="190" t="s">
        <v>29797</v>
      </c>
      <c r="D14180" s="190" t="s">
        <v>29797</v>
      </c>
      <c r="E14180" s="190" t="s">
        <v>29797</v>
      </c>
      <c r="F14180" s="190" t="s">
        <v>29797</v>
      </c>
      <c r="G14180" s="190" t="s">
        <v>29797</v>
      </c>
      <c r="H14180" s="190" t="s">
        <v>29797</v>
      </c>
      <c r="I14180" s="190" t="s">
        <v>29797</v>
      </c>
      <c r="J14180" s="190" t="s">
        <v>29797</v>
      </c>
      <c r="K14180" s="190" t="s">
        <v>29797</v>
      </c>
      <c r="L14180" s="190" t="s">
        <v>1438</v>
      </c>
    </row>
    <row r="14181" spans="1:12" ht="15" x14ac:dyDescent="0.25">
      <c r="A14181" s="191" t="s">
        <v>7035</v>
      </c>
      <c r="B14181" s="192" t="s">
        <v>2612</v>
      </c>
      <c r="C14181" s="192" t="s">
        <v>29797</v>
      </c>
      <c r="D14181" s="192" t="s">
        <v>29797</v>
      </c>
      <c r="E14181" s="192" t="s">
        <v>29797</v>
      </c>
      <c r="F14181" s="192" t="s">
        <v>29797</v>
      </c>
      <c r="G14181" s="192" t="s">
        <v>29797</v>
      </c>
      <c r="H14181" s="192" t="s">
        <v>31460</v>
      </c>
      <c r="I14181" s="192" t="s">
        <v>29942</v>
      </c>
      <c r="J14181" s="192" t="s">
        <v>29821</v>
      </c>
      <c r="K14181" s="192" t="s">
        <v>5062</v>
      </c>
      <c r="L14181" s="192" t="s">
        <v>1447</v>
      </c>
    </row>
    <row r="14182" spans="1:12" ht="15" x14ac:dyDescent="0.25">
      <c r="A14182" s="189" t="s">
        <v>29563</v>
      </c>
      <c r="B14182" s="190" t="s">
        <v>2613</v>
      </c>
      <c r="C14182" s="190" t="s">
        <v>29797</v>
      </c>
      <c r="D14182" s="190" t="s">
        <v>29797</v>
      </c>
      <c r="E14182" s="190" t="s">
        <v>29797</v>
      </c>
      <c r="F14182" s="190" t="s">
        <v>29797</v>
      </c>
      <c r="G14182" s="190" t="s">
        <v>29797</v>
      </c>
      <c r="H14182" s="190" t="s">
        <v>29797</v>
      </c>
      <c r="I14182" s="190" t="s">
        <v>29797</v>
      </c>
      <c r="J14182" s="190" t="s">
        <v>29797</v>
      </c>
      <c r="K14182" s="190" t="s">
        <v>29797</v>
      </c>
      <c r="L14182" s="190" t="s">
        <v>1468</v>
      </c>
    </row>
    <row r="14183" spans="1:12" ht="15" x14ac:dyDescent="0.25">
      <c r="A14183" s="191" t="s">
        <v>29564</v>
      </c>
      <c r="B14183" s="192" t="s">
        <v>2614</v>
      </c>
      <c r="C14183" s="192" t="s">
        <v>29797</v>
      </c>
      <c r="D14183" s="192" t="s">
        <v>29797</v>
      </c>
      <c r="E14183" s="192" t="s">
        <v>29797</v>
      </c>
      <c r="F14183" s="192" t="s">
        <v>29797</v>
      </c>
      <c r="G14183" s="192" t="s">
        <v>29797</v>
      </c>
      <c r="H14183" s="192" t="s">
        <v>29797</v>
      </c>
      <c r="I14183" s="192" t="s">
        <v>29797</v>
      </c>
      <c r="J14183" s="192" t="s">
        <v>29797</v>
      </c>
      <c r="K14183" s="192" t="s">
        <v>29797</v>
      </c>
      <c r="L14183" s="192" t="s">
        <v>1438</v>
      </c>
    </row>
    <row r="14184" spans="1:12" ht="15" x14ac:dyDescent="0.25">
      <c r="A14184" s="189" t="s">
        <v>7036</v>
      </c>
      <c r="B14184" s="190" t="s">
        <v>2615</v>
      </c>
      <c r="C14184" s="190" t="s">
        <v>29797</v>
      </c>
      <c r="D14184" s="190" t="s">
        <v>29797</v>
      </c>
      <c r="E14184" s="190" t="s">
        <v>29797</v>
      </c>
      <c r="F14184" s="190" t="s">
        <v>29797</v>
      </c>
      <c r="G14184" s="190" t="s">
        <v>29797</v>
      </c>
      <c r="H14184" s="190" t="s">
        <v>31560</v>
      </c>
      <c r="I14184" s="190" t="s">
        <v>5073</v>
      </c>
      <c r="J14184" s="190" t="s">
        <v>31325</v>
      </c>
      <c r="K14184" s="190" t="s">
        <v>5073</v>
      </c>
      <c r="L14184" s="190" t="s">
        <v>1447</v>
      </c>
    </row>
    <row r="14185" spans="1:12" ht="15" x14ac:dyDescent="0.25">
      <c r="A14185" s="191" t="s">
        <v>7037</v>
      </c>
      <c r="B14185" s="192" t="s">
        <v>2615</v>
      </c>
      <c r="C14185" s="192" t="s">
        <v>29797</v>
      </c>
      <c r="D14185" s="192" t="s">
        <v>29797</v>
      </c>
      <c r="E14185" s="192" t="s">
        <v>29797</v>
      </c>
      <c r="F14185" s="192" t="s">
        <v>29797</v>
      </c>
      <c r="G14185" s="192" t="s">
        <v>29797</v>
      </c>
      <c r="H14185" s="192" t="s">
        <v>32194</v>
      </c>
      <c r="I14185" s="192" t="s">
        <v>5073</v>
      </c>
      <c r="J14185" s="192" t="s">
        <v>31325</v>
      </c>
      <c r="K14185" s="192" t="s">
        <v>5073</v>
      </c>
      <c r="L14185" s="192" t="s">
        <v>1447</v>
      </c>
    </row>
    <row r="14186" spans="1:12" ht="15" x14ac:dyDescent="0.25">
      <c r="A14186" s="189" t="s">
        <v>29565</v>
      </c>
      <c r="B14186" s="190" t="s">
        <v>29566</v>
      </c>
      <c r="C14186" s="190" t="s">
        <v>29797</v>
      </c>
      <c r="D14186" s="190" t="s">
        <v>29797</v>
      </c>
      <c r="E14186" s="190" t="s">
        <v>31275</v>
      </c>
      <c r="F14186" s="190" t="s">
        <v>29797</v>
      </c>
      <c r="G14186" s="190" t="s">
        <v>29797</v>
      </c>
      <c r="H14186" s="190" t="s">
        <v>31924</v>
      </c>
      <c r="I14186" s="190" t="s">
        <v>5073</v>
      </c>
      <c r="J14186" s="190" t="s">
        <v>31325</v>
      </c>
      <c r="K14186" s="190" t="s">
        <v>5073</v>
      </c>
      <c r="L14186" s="190" t="s">
        <v>1447</v>
      </c>
    </row>
    <row r="14187" spans="1:12" ht="15" x14ac:dyDescent="0.25">
      <c r="A14187" s="191" t="s">
        <v>29567</v>
      </c>
      <c r="B14187" s="192" t="s">
        <v>29568</v>
      </c>
      <c r="C14187" s="192" t="s">
        <v>29797</v>
      </c>
      <c r="D14187" s="192" t="s">
        <v>29797</v>
      </c>
      <c r="E14187" s="192" t="s">
        <v>29797</v>
      </c>
      <c r="F14187" s="192" t="s">
        <v>29797</v>
      </c>
      <c r="G14187" s="192" t="s">
        <v>29797</v>
      </c>
      <c r="H14187" s="192" t="s">
        <v>31603</v>
      </c>
      <c r="I14187" s="192" t="s">
        <v>31604</v>
      </c>
      <c r="J14187" s="192" t="s">
        <v>29821</v>
      </c>
      <c r="K14187" s="192" t="s">
        <v>5062</v>
      </c>
      <c r="L14187" s="192" t="s">
        <v>1447</v>
      </c>
    </row>
    <row r="14188" spans="1:12" ht="15" x14ac:dyDescent="0.25">
      <c r="A14188" s="189" t="s">
        <v>11288</v>
      </c>
      <c r="B14188" s="190" t="s">
        <v>11289</v>
      </c>
      <c r="C14188" s="190" t="s">
        <v>29797</v>
      </c>
      <c r="D14188" s="190" t="s">
        <v>29797</v>
      </c>
      <c r="E14188" s="190" t="s">
        <v>29797</v>
      </c>
      <c r="F14188" s="190" t="s">
        <v>29797</v>
      </c>
      <c r="G14188" s="190" t="s">
        <v>29797</v>
      </c>
      <c r="H14188" s="190" t="s">
        <v>31390</v>
      </c>
      <c r="I14188" s="190" t="s">
        <v>14423</v>
      </c>
      <c r="J14188" s="190" t="s">
        <v>29821</v>
      </c>
      <c r="K14188" s="190" t="s">
        <v>5062</v>
      </c>
      <c r="L14188" s="190" t="s">
        <v>1447</v>
      </c>
    </row>
    <row r="14189" spans="1:12" ht="15" x14ac:dyDescent="0.25">
      <c r="A14189" s="191" t="s">
        <v>11290</v>
      </c>
      <c r="B14189" s="192" t="s">
        <v>11291</v>
      </c>
      <c r="C14189" s="192" t="s">
        <v>29797</v>
      </c>
      <c r="D14189" s="192" t="s">
        <v>29797</v>
      </c>
      <c r="E14189" s="192" t="s">
        <v>29797</v>
      </c>
      <c r="F14189" s="192" t="s">
        <v>29797</v>
      </c>
      <c r="G14189" s="192" t="s">
        <v>29797</v>
      </c>
      <c r="H14189" s="192" t="s">
        <v>31374</v>
      </c>
      <c r="I14189" s="192" t="s">
        <v>30278</v>
      </c>
      <c r="J14189" s="192" t="s">
        <v>29821</v>
      </c>
      <c r="K14189" s="192" t="s">
        <v>5062</v>
      </c>
      <c r="L14189" s="192" t="s">
        <v>1447</v>
      </c>
    </row>
    <row r="14190" spans="1:12" ht="15" x14ac:dyDescent="0.25">
      <c r="A14190" s="189" t="s">
        <v>11292</v>
      </c>
      <c r="B14190" s="190" t="s">
        <v>11293</v>
      </c>
      <c r="C14190" s="190" t="s">
        <v>29797</v>
      </c>
      <c r="D14190" s="190" t="s">
        <v>29797</v>
      </c>
      <c r="E14190" s="190" t="s">
        <v>29797</v>
      </c>
      <c r="F14190" s="190" t="s">
        <v>29797</v>
      </c>
      <c r="G14190" s="190" t="s">
        <v>29797</v>
      </c>
      <c r="H14190" s="190" t="s">
        <v>31722</v>
      </c>
      <c r="I14190" s="190" t="s">
        <v>31723</v>
      </c>
      <c r="J14190" s="190" t="s">
        <v>29821</v>
      </c>
      <c r="K14190" s="190" t="s">
        <v>5062</v>
      </c>
      <c r="L14190" s="190" t="s">
        <v>1447</v>
      </c>
    </row>
    <row r="14191" spans="1:12" ht="15" x14ac:dyDescent="0.25">
      <c r="A14191" s="191" t="s">
        <v>11294</v>
      </c>
      <c r="B14191" s="192" t="s">
        <v>11295</v>
      </c>
      <c r="C14191" s="192" t="s">
        <v>29797</v>
      </c>
      <c r="D14191" s="192" t="s">
        <v>29797</v>
      </c>
      <c r="E14191" s="192" t="s">
        <v>29797</v>
      </c>
      <c r="F14191" s="192" t="s">
        <v>29797</v>
      </c>
      <c r="G14191" s="192" t="s">
        <v>29797</v>
      </c>
      <c r="H14191" s="192" t="s">
        <v>29797</v>
      </c>
      <c r="I14191" s="192" t="s">
        <v>29797</v>
      </c>
      <c r="J14191" s="192" t="s">
        <v>29821</v>
      </c>
      <c r="K14191" s="192" t="s">
        <v>5062</v>
      </c>
      <c r="L14191" s="192" t="s">
        <v>1447</v>
      </c>
    </row>
    <row r="14192" spans="1:12" ht="15" x14ac:dyDescent="0.25">
      <c r="A14192" s="189" t="s">
        <v>29569</v>
      </c>
      <c r="B14192" s="190" t="s">
        <v>22576</v>
      </c>
      <c r="C14192" s="190" t="s">
        <v>29797</v>
      </c>
      <c r="D14192" s="190" t="s">
        <v>29797</v>
      </c>
      <c r="E14192" s="190" t="s">
        <v>29797</v>
      </c>
      <c r="F14192" s="190" t="s">
        <v>29797</v>
      </c>
      <c r="G14192" s="190" t="s">
        <v>29797</v>
      </c>
      <c r="H14192" s="190" t="s">
        <v>29797</v>
      </c>
      <c r="I14192" s="190" t="s">
        <v>29797</v>
      </c>
      <c r="J14192" s="190" t="s">
        <v>29797</v>
      </c>
      <c r="K14192" s="190" t="s">
        <v>29797</v>
      </c>
      <c r="L14192" s="190" t="s">
        <v>29797</v>
      </c>
    </row>
    <row r="14193" spans="1:12" ht="15" x14ac:dyDescent="0.25">
      <c r="A14193" s="191" t="s">
        <v>18687</v>
      </c>
      <c r="B14193" s="192" t="s">
        <v>29570</v>
      </c>
      <c r="C14193" s="192" t="s">
        <v>29797</v>
      </c>
      <c r="D14193" s="192" t="s">
        <v>29797</v>
      </c>
      <c r="E14193" s="192" t="s">
        <v>29797</v>
      </c>
      <c r="F14193" s="192" t="s">
        <v>29797</v>
      </c>
      <c r="G14193" s="192" t="s">
        <v>29797</v>
      </c>
      <c r="H14193" s="192" t="s">
        <v>31451</v>
      </c>
      <c r="I14193" s="192" t="s">
        <v>1382</v>
      </c>
      <c r="J14193" s="192" t="s">
        <v>29821</v>
      </c>
      <c r="K14193" s="192" t="s">
        <v>5062</v>
      </c>
      <c r="L14193" s="192" t="s">
        <v>1447</v>
      </c>
    </row>
    <row r="14194" spans="1:12" ht="15" x14ac:dyDescent="0.25">
      <c r="A14194" s="189" t="s">
        <v>7038</v>
      </c>
      <c r="B14194" s="190" t="s">
        <v>2616</v>
      </c>
      <c r="C14194" s="190" t="s">
        <v>29797</v>
      </c>
      <c r="D14194" s="190" t="s">
        <v>29797</v>
      </c>
      <c r="E14194" s="190" t="s">
        <v>29797</v>
      </c>
      <c r="F14194" s="190" t="s">
        <v>29797</v>
      </c>
      <c r="G14194" s="190" t="s">
        <v>29797</v>
      </c>
      <c r="H14194" s="190" t="s">
        <v>31781</v>
      </c>
      <c r="I14194" s="190" t="s">
        <v>5910</v>
      </c>
      <c r="J14194" s="190" t="s">
        <v>31182</v>
      </c>
      <c r="K14194" s="190" t="s">
        <v>5910</v>
      </c>
      <c r="L14194" s="190" t="s">
        <v>1447</v>
      </c>
    </row>
    <row r="14195" spans="1:12" ht="15" x14ac:dyDescent="0.25">
      <c r="A14195" s="191" t="s">
        <v>29571</v>
      </c>
      <c r="B14195" s="192" t="s">
        <v>2617</v>
      </c>
      <c r="C14195" s="192" t="s">
        <v>29797</v>
      </c>
      <c r="D14195" s="192" t="s">
        <v>29797</v>
      </c>
      <c r="E14195" s="192" t="s">
        <v>29797</v>
      </c>
      <c r="F14195" s="192" t="s">
        <v>29797</v>
      </c>
      <c r="G14195" s="192" t="s">
        <v>29797</v>
      </c>
      <c r="H14195" s="192" t="s">
        <v>29797</v>
      </c>
      <c r="I14195" s="192" t="s">
        <v>29797</v>
      </c>
      <c r="J14195" s="192" t="s">
        <v>29797</v>
      </c>
      <c r="K14195" s="192" t="s">
        <v>29797</v>
      </c>
      <c r="L14195" s="192" t="s">
        <v>1446</v>
      </c>
    </row>
    <row r="14196" spans="1:12" ht="15" x14ac:dyDescent="0.25">
      <c r="A14196" s="189" t="s">
        <v>7039</v>
      </c>
      <c r="B14196" s="190" t="s">
        <v>2618</v>
      </c>
      <c r="C14196" s="190" t="s">
        <v>29797</v>
      </c>
      <c r="D14196" s="190" t="s">
        <v>29797</v>
      </c>
      <c r="E14196" s="190" t="s">
        <v>29797</v>
      </c>
      <c r="F14196" s="190" t="s">
        <v>29797</v>
      </c>
      <c r="G14196" s="190" t="s">
        <v>29797</v>
      </c>
      <c r="H14196" s="190" t="s">
        <v>31652</v>
      </c>
      <c r="I14196" s="190" t="s">
        <v>31653</v>
      </c>
      <c r="J14196" s="190" t="s">
        <v>31325</v>
      </c>
      <c r="K14196" s="190" t="s">
        <v>5073</v>
      </c>
      <c r="L14196" s="190" t="s">
        <v>1447</v>
      </c>
    </row>
    <row r="14197" spans="1:12" ht="15" x14ac:dyDescent="0.25">
      <c r="A14197" s="191" t="s">
        <v>18688</v>
      </c>
      <c r="B14197" s="192" t="s">
        <v>22577</v>
      </c>
      <c r="C14197" s="192" t="s">
        <v>29797</v>
      </c>
      <c r="D14197" s="192" t="s">
        <v>29797</v>
      </c>
      <c r="E14197" s="192" t="s">
        <v>29797</v>
      </c>
      <c r="F14197" s="192" t="s">
        <v>29797</v>
      </c>
      <c r="G14197" s="192" t="s">
        <v>29797</v>
      </c>
      <c r="H14197" s="192" t="s">
        <v>32068</v>
      </c>
      <c r="I14197" s="192" t="s">
        <v>5078</v>
      </c>
      <c r="J14197" s="192" t="s">
        <v>29826</v>
      </c>
      <c r="K14197" s="192" t="s">
        <v>5078</v>
      </c>
      <c r="L14197" s="192" t="s">
        <v>1447</v>
      </c>
    </row>
    <row r="14198" spans="1:12" ht="15" x14ac:dyDescent="0.25">
      <c r="A14198" s="189" t="s">
        <v>29572</v>
      </c>
      <c r="B14198" s="190" t="s">
        <v>29573</v>
      </c>
      <c r="C14198" s="190" t="s">
        <v>29797</v>
      </c>
      <c r="D14198" s="190" t="s">
        <v>29797</v>
      </c>
      <c r="E14198" s="190" t="s">
        <v>29797</v>
      </c>
      <c r="F14198" s="190" t="s">
        <v>29797</v>
      </c>
      <c r="G14198" s="190" t="s">
        <v>29797</v>
      </c>
      <c r="H14198" s="190" t="s">
        <v>31402</v>
      </c>
      <c r="I14198" s="190" t="s">
        <v>31403</v>
      </c>
      <c r="J14198" s="190" t="s">
        <v>29821</v>
      </c>
      <c r="K14198" s="190" t="s">
        <v>5062</v>
      </c>
      <c r="L14198" s="190" t="s">
        <v>1447</v>
      </c>
    </row>
    <row r="14199" spans="1:12" ht="15" x14ac:dyDescent="0.25">
      <c r="A14199" s="191" t="s">
        <v>29574</v>
      </c>
      <c r="B14199" s="192" t="s">
        <v>29575</v>
      </c>
      <c r="C14199" s="192" t="s">
        <v>29797</v>
      </c>
      <c r="D14199" s="192" t="s">
        <v>29797</v>
      </c>
      <c r="E14199" s="192" t="s">
        <v>29797</v>
      </c>
      <c r="F14199" s="192" t="s">
        <v>29797</v>
      </c>
      <c r="G14199" s="192" t="s">
        <v>29797</v>
      </c>
      <c r="H14199" s="192" t="s">
        <v>31312</v>
      </c>
      <c r="I14199" s="192" t="s">
        <v>31313</v>
      </c>
      <c r="J14199" s="192" t="s">
        <v>29821</v>
      </c>
      <c r="K14199" s="192" t="s">
        <v>5062</v>
      </c>
      <c r="L14199" s="192" t="s">
        <v>1447</v>
      </c>
    </row>
    <row r="14200" spans="1:12" ht="15" x14ac:dyDescent="0.25">
      <c r="A14200" s="189" t="s">
        <v>11296</v>
      </c>
      <c r="B14200" s="190" t="s">
        <v>11297</v>
      </c>
      <c r="C14200" s="190" t="s">
        <v>29797</v>
      </c>
      <c r="D14200" s="190" t="s">
        <v>29797</v>
      </c>
      <c r="E14200" s="190" t="s">
        <v>29797</v>
      </c>
      <c r="F14200" s="190" t="s">
        <v>29797</v>
      </c>
      <c r="G14200" s="190" t="s">
        <v>29797</v>
      </c>
      <c r="H14200" s="190" t="s">
        <v>31434</v>
      </c>
      <c r="I14200" s="190" t="s">
        <v>31435</v>
      </c>
      <c r="J14200" s="190" t="s">
        <v>29821</v>
      </c>
      <c r="K14200" s="190" t="s">
        <v>5062</v>
      </c>
      <c r="L14200" s="190" t="s">
        <v>1447</v>
      </c>
    </row>
    <row r="14201" spans="1:12" ht="15" x14ac:dyDescent="0.25">
      <c r="A14201" s="191" t="s">
        <v>29576</v>
      </c>
      <c r="B14201" s="192" t="s">
        <v>29577</v>
      </c>
      <c r="C14201" s="192" t="s">
        <v>29797</v>
      </c>
      <c r="D14201" s="192" t="s">
        <v>29797</v>
      </c>
      <c r="E14201" s="192" t="s">
        <v>29797</v>
      </c>
      <c r="F14201" s="192" t="s">
        <v>29797</v>
      </c>
      <c r="G14201" s="192" t="s">
        <v>29797</v>
      </c>
      <c r="H14201" s="192" t="s">
        <v>29797</v>
      </c>
      <c r="I14201" s="192" t="s">
        <v>29797</v>
      </c>
      <c r="J14201" s="192" t="s">
        <v>29797</v>
      </c>
      <c r="K14201" s="192" t="s">
        <v>29797</v>
      </c>
      <c r="L14201" s="192" t="s">
        <v>29797</v>
      </c>
    </row>
    <row r="14202" spans="1:12" ht="15" x14ac:dyDescent="0.25">
      <c r="A14202" s="189" t="s">
        <v>29578</v>
      </c>
      <c r="B14202" s="190" t="s">
        <v>29579</v>
      </c>
      <c r="C14202" s="190" t="s">
        <v>29797</v>
      </c>
      <c r="D14202" s="190" t="s">
        <v>29797</v>
      </c>
      <c r="E14202" s="190" t="s">
        <v>29797</v>
      </c>
      <c r="F14202" s="190" t="s">
        <v>29797</v>
      </c>
      <c r="G14202" s="190" t="s">
        <v>29797</v>
      </c>
      <c r="H14202" s="190" t="s">
        <v>29797</v>
      </c>
      <c r="I14202" s="190" t="s">
        <v>29797</v>
      </c>
      <c r="J14202" s="190" t="s">
        <v>29797</v>
      </c>
      <c r="K14202" s="190" t="s">
        <v>29797</v>
      </c>
      <c r="L14202" s="190" t="s">
        <v>29797</v>
      </c>
    </row>
    <row r="14203" spans="1:12" ht="15" x14ac:dyDescent="0.25">
      <c r="A14203" s="191" t="s">
        <v>7040</v>
      </c>
      <c r="B14203" s="192" t="s">
        <v>2619</v>
      </c>
      <c r="C14203" s="192" t="s">
        <v>29812</v>
      </c>
      <c r="D14203" s="192" t="s">
        <v>29824</v>
      </c>
      <c r="E14203" s="192" t="s">
        <v>1378</v>
      </c>
      <c r="F14203" s="192" t="s">
        <v>29804</v>
      </c>
      <c r="G14203" s="192" t="s">
        <v>29941</v>
      </c>
      <c r="H14203" s="192" t="s">
        <v>32966</v>
      </c>
      <c r="I14203" s="192" t="s">
        <v>31847</v>
      </c>
      <c r="J14203" s="192" t="s">
        <v>30058</v>
      </c>
      <c r="K14203" s="192" t="s">
        <v>10396</v>
      </c>
      <c r="L14203" s="192" t="s">
        <v>1447</v>
      </c>
    </row>
    <row r="14204" spans="1:12" ht="15" x14ac:dyDescent="0.25">
      <c r="A14204" s="189" t="s">
        <v>29580</v>
      </c>
      <c r="B14204" s="190" t="s">
        <v>11298</v>
      </c>
      <c r="C14204" s="190" t="s">
        <v>29797</v>
      </c>
      <c r="D14204" s="190" t="s">
        <v>29797</v>
      </c>
      <c r="E14204" s="190" t="s">
        <v>29797</v>
      </c>
      <c r="F14204" s="190" t="s">
        <v>29797</v>
      </c>
      <c r="G14204" s="190" t="s">
        <v>29797</v>
      </c>
      <c r="H14204" s="190" t="s">
        <v>29797</v>
      </c>
      <c r="I14204" s="190" t="s">
        <v>29797</v>
      </c>
      <c r="J14204" s="190" t="s">
        <v>29797</v>
      </c>
      <c r="K14204" s="190" t="s">
        <v>29797</v>
      </c>
      <c r="L14204" s="190" t="s">
        <v>1464</v>
      </c>
    </row>
    <row r="14205" spans="1:12" ht="15" x14ac:dyDescent="0.25">
      <c r="A14205" s="191" t="s">
        <v>29581</v>
      </c>
      <c r="B14205" s="192" t="s">
        <v>2620</v>
      </c>
      <c r="C14205" s="192" t="s">
        <v>29797</v>
      </c>
      <c r="D14205" s="192" t="s">
        <v>29797</v>
      </c>
      <c r="E14205" s="192" t="s">
        <v>29797</v>
      </c>
      <c r="F14205" s="192" t="s">
        <v>29797</v>
      </c>
      <c r="G14205" s="192" t="s">
        <v>29797</v>
      </c>
      <c r="H14205" s="192" t="s">
        <v>29797</v>
      </c>
      <c r="I14205" s="192" t="s">
        <v>29797</v>
      </c>
      <c r="J14205" s="192" t="s">
        <v>29797</v>
      </c>
      <c r="K14205" s="192" t="s">
        <v>29797</v>
      </c>
      <c r="L14205" s="192" t="s">
        <v>1468</v>
      </c>
    </row>
    <row r="14206" spans="1:12" ht="15" x14ac:dyDescent="0.25">
      <c r="A14206" s="189" t="s">
        <v>7041</v>
      </c>
      <c r="B14206" s="190" t="s">
        <v>2621</v>
      </c>
      <c r="C14206" s="190" t="s">
        <v>29797</v>
      </c>
      <c r="D14206" s="190" t="s">
        <v>29797</v>
      </c>
      <c r="E14206" s="190" t="s">
        <v>29797</v>
      </c>
      <c r="F14206" s="190" t="s">
        <v>29797</v>
      </c>
      <c r="G14206" s="190" t="s">
        <v>29797</v>
      </c>
      <c r="H14206" s="190" t="s">
        <v>32975</v>
      </c>
      <c r="I14206" s="190" t="s">
        <v>32976</v>
      </c>
      <c r="J14206" s="190" t="s">
        <v>30408</v>
      </c>
      <c r="K14206" s="190" t="s">
        <v>6247</v>
      </c>
      <c r="L14206" s="190" t="s">
        <v>1447</v>
      </c>
    </row>
    <row r="14207" spans="1:12" ht="15" x14ac:dyDescent="0.25">
      <c r="A14207" s="191" t="s">
        <v>11299</v>
      </c>
      <c r="B14207" s="192" t="s">
        <v>11300</v>
      </c>
      <c r="C14207" s="192" t="s">
        <v>29797</v>
      </c>
      <c r="D14207" s="192" t="s">
        <v>29797</v>
      </c>
      <c r="E14207" s="192" t="s">
        <v>29797</v>
      </c>
      <c r="F14207" s="192" t="s">
        <v>29797</v>
      </c>
      <c r="G14207" s="192" t="s">
        <v>29797</v>
      </c>
      <c r="H14207" s="192" t="s">
        <v>31445</v>
      </c>
      <c r="I14207" s="192" t="s">
        <v>31446</v>
      </c>
      <c r="J14207" s="192" t="s">
        <v>31325</v>
      </c>
      <c r="K14207" s="192" t="s">
        <v>5073</v>
      </c>
      <c r="L14207" s="192" t="s">
        <v>1447</v>
      </c>
    </row>
    <row r="14208" spans="1:12" ht="15" x14ac:dyDescent="0.25">
      <c r="A14208" s="189" t="s">
        <v>18689</v>
      </c>
      <c r="B14208" s="190" t="s">
        <v>22578</v>
      </c>
      <c r="C14208" s="190" t="s">
        <v>29797</v>
      </c>
      <c r="D14208" s="190" t="s">
        <v>29797</v>
      </c>
      <c r="E14208" s="190" t="s">
        <v>29797</v>
      </c>
      <c r="F14208" s="190" t="s">
        <v>29797</v>
      </c>
      <c r="G14208" s="190" t="s">
        <v>29797</v>
      </c>
      <c r="H14208" s="190" t="s">
        <v>31376</v>
      </c>
      <c r="I14208" s="190" t="s">
        <v>5062</v>
      </c>
      <c r="J14208" s="190" t="s">
        <v>29821</v>
      </c>
      <c r="K14208" s="190" t="s">
        <v>5062</v>
      </c>
      <c r="L14208" s="190" t="s">
        <v>1447</v>
      </c>
    </row>
    <row r="14209" spans="1:12" ht="15" x14ac:dyDescent="0.25">
      <c r="A14209" s="191" t="s">
        <v>29582</v>
      </c>
      <c r="B14209" s="192" t="s">
        <v>22579</v>
      </c>
      <c r="C14209" s="192" t="s">
        <v>29797</v>
      </c>
      <c r="D14209" s="192" t="s">
        <v>29797</v>
      </c>
      <c r="E14209" s="192" t="s">
        <v>29797</v>
      </c>
      <c r="F14209" s="192" t="s">
        <v>29797</v>
      </c>
      <c r="G14209" s="192" t="s">
        <v>29797</v>
      </c>
      <c r="H14209" s="192" t="s">
        <v>29797</v>
      </c>
      <c r="I14209" s="192" t="s">
        <v>29797</v>
      </c>
      <c r="J14209" s="192" t="s">
        <v>29797</v>
      </c>
      <c r="K14209" s="192" t="s">
        <v>29797</v>
      </c>
      <c r="L14209" s="192" t="s">
        <v>1468</v>
      </c>
    </row>
    <row r="14210" spans="1:12" ht="15" x14ac:dyDescent="0.25">
      <c r="A14210" s="189" t="s">
        <v>29583</v>
      </c>
      <c r="B14210" s="190" t="s">
        <v>29584</v>
      </c>
      <c r="C14210" s="190" t="s">
        <v>29797</v>
      </c>
      <c r="D14210" s="190" t="s">
        <v>29797</v>
      </c>
      <c r="E14210" s="190" t="s">
        <v>29797</v>
      </c>
      <c r="F14210" s="190" t="s">
        <v>29797</v>
      </c>
      <c r="G14210" s="190" t="s">
        <v>29797</v>
      </c>
      <c r="H14210" s="190" t="s">
        <v>29797</v>
      </c>
      <c r="I14210" s="190" t="s">
        <v>29797</v>
      </c>
      <c r="J14210" s="190" t="s">
        <v>29797</v>
      </c>
      <c r="K14210" s="190" t="s">
        <v>29797</v>
      </c>
      <c r="L14210" s="190" t="s">
        <v>1438</v>
      </c>
    </row>
    <row r="14211" spans="1:12" ht="15" x14ac:dyDescent="0.25">
      <c r="A14211" s="191" t="s">
        <v>18690</v>
      </c>
      <c r="B14211" s="192" t="s">
        <v>29585</v>
      </c>
      <c r="C14211" s="192" t="s">
        <v>29797</v>
      </c>
      <c r="D14211" s="192" t="s">
        <v>29797</v>
      </c>
      <c r="E14211" s="192" t="s">
        <v>29797</v>
      </c>
      <c r="F14211" s="192" t="s">
        <v>29797</v>
      </c>
      <c r="G14211" s="192" t="s">
        <v>29797</v>
      </c>
      <c r="H14211" s="192" t="s">
        <v>31384</v>
      </c>
      <c r="I14211" s="192" t="s">
        <v>31385</v>
      </c>
      <c r="J14211" s="192" t="s">
        <v>31325</v>
      </c>
      <c r="K14211" s="192" t="s">
        <v>5073</v>
      </c>
      <c r="L14211" s="192" t="s">
        <v>1447</v>
      </c>
    </row>
    <row r="14212" spans="1:12" ht="15" x14ac:dyDescent="0.25">
      <c r="A14212" s="189" t="s">
        <v>11301</v>
      </c>
      <c r="B14212" s="190" t="s">
        <v>11302</v>
      </c>
      <c r="C14212" s="190" t="s">
        <v>29812</v>
      </c>
      <c r="D14212" s="190" t="s">
        <v>29797</v>
      </c>
      <c r="E14212" s="190" t="s">
        <v>31276</v>
      </c>
      <c r="F14212" s="190" t="s">
        <v>29797</v>
      </c>
      <c r="G14212" s="190" t="s">
        <v>29797</v>
      </c>
      <c r="H14212" s="190" t="s">
        <v>33483</v>
      </c>
      <c r="I14212" s="190" t="s">
        <v>31527</v>
      </c>
      <c r="J14212" s="190" t="s">
        <v>31528</v>
      </c>
      <c r="K14212" s="190" t="s">
        <v>10363</v>
      </c>
      <c r="L14212" s="190" t="s">
        <v>1447</v>
      </c>
    </row>
    <row r="14213" spans="1:12" ht="15" x14ac:dyDescent="0.25">
      <c r="A14213" s="191" t="s">
        <v>18691</v>
      </c>
      <c r="B14213" s="192" t="s">
        <v>22580</v>
      </c>
      <c r="C14213" s="192" t="s">
        <v>29797</v>
      </c>
      <c r="D14213" s="192" t="s">
        <v>29797</v>
      </c>
      <c r="E14213" s="192" t="s">
        <v>29797</v>
      </c>
      <c r="F14213" s="192" t="s">
        <v>29797</v>
      </c>
      <c r="G14213" s="192" t="s">
        <v>29797</v>
      </c>
      <c r="H14213" s="192" t="s">
        <v>29797</v>
      </c>
      <c r="I14213" s="192" t="s">
        <v>29797</v>
      </c>
      <c r="J14213" s="192" t="s">
        <v>29797</v>
      </c>
      <c r="K14213" s="192" t="s">
        <v>29797</v>
      </c>
      <c r="L14213" s="192" t="s">
        <v>29797</v>
      </c>
    </row>
    <row r="14214" spans="1:12" ht="15" x14ac:dyDescent="0.25">
      <c r="A14214" s="189" t="s">
        <v>7042</v>
      </c>
      <c r="B14214" s="190" t="s">
        <v>2622</v>
      </c>
      <c r="C14214" s="190" t="s">
        <v>29797</v>
      </c>
      <c r="D14214" s="190" t="s">
        <v>29797</v>
      </c>
      <c r="E14214" s="190" t="s">
        <v>29797</v>
      </c>
      <c r="F14214" s="190" t="s">
        <v>29797</v>
      </c>
      <c r="G14214" s="190" t="s">
        <v>29797</v>
      </c>
      <c r="H14214" s="190" t="s">
        <v>32542</v>
      </c>
      <c r="I14214" s="190" t="s">
        <v>30450</v>
      </c>
      <c r="J14214" s="190" t="s">
        <v>29821</v>
      </c>
      <c r="K14214" s="190" t="s">
        <v>5062</v>
      </c>
      <c r="L14214" s="190" t="s">
        <v>1447</v>
      </c>
    </row>
    <row r="14215" spans="1:12" ht="15" x14ac:dyDescent="0.25">
      <c r="A14215" s="191" t="s">
        <v>18692</v>
      </c>
      <c r="B14215" s="192" t="s">
        <v>22581</v>
      </c>
      <c r="C14215" s="192" t="s">
        <v>29797</v>
      </c>
      <c r="D14215" s="192" t="s">
        <v>29797</v>
      </c>
      <c r="E14215" s="192" t="s">
        <v>29797</v>
      </c>
      <c r="F14215" s="192" t="s">
        <v>29797</v>
      </c>
      <c r="G14215" s="192" t="s">
        <v>29797</v>
      </c>
      <c r="H14215" s="192" t="s">
        <v>31406</v>
      </c>
      <c r="I14215" s="192" t="s">
        <v>5073</v>
      </c>
      <c r="J14215" s="192" t="s">
        <v>31325</v>
      </c>
      <c r="K14215" s="192" t="s">
        <v>5073</v>
      </c>
      <c r="L14215" s="192" t="s">
        <v>1447</v>
      </c>
    </row>
    <row r="14216" spans="1:12" ht="15" x14ac:dyDescent="0.25">
      <c r="A14216" s="189" t="s">
        <v>18693</v>
      </c>
      <c r="B14216" s="190" t="s">
        <v>22582</v>
      </c>
      <c r="C14216" s="190" t="s">
        <v>29797</v>
      </c>
      <c r="D14216" s="190" t="s">
        <v>29797</v>
      </c>
      <c r="E14216" s="190" t="s">
        <v>29797</v>
      </c>
      <c r="F14216" s="190" t="s">
        <v>29797</v>
      </c>
      <c r="G14216" s="190" t="s">
        <v>29797</v>
      </c>
      <c r="H14216" s="190" t="s">
        <v>29797</v>
      </c>
      <c r="I14216" s="190" t="s">
        <v>29797</v>
      </c>
      <c r="J14216" s="190" t="s">
        <v>29797</v>
      </c>
      <c r="K14216" s="190" t="s">
        <v>29797</v>
      </c>
      <c r="L14216" s="190" t="s">
        <v>1440</v>
      </c>
    </row>
    <row r="14217" spans="1:12" ht="15" x14ac:dyDescent="0.25">
      <c r="A14217" s="191" t="s">
        <v>11303</v>
      </c>
      <c r="B14217" s="192" t="s">
        <v>11304</v>
      </c>
      <c r="C14217" s="192" t="s">
        <v>29797</v>
      </c>
      <c r="D14217" s="192" t="s">
        <v>29797</v>
      </c>
      <c r="E14217" s="192" t="s">
        <v>29797</v>
      </c>
      <c r="F14217" s="192" t="s">
        <v>29797</v>
      </c>
      <c r="G14217" s="192" t="s">
        <v>29797</v>
      </c>
      <c r="H14217" s="192" t="s">
        <v>29797</v>
      </c>
      <c r="I14217" s="192" t="s">
        <v>29797</v>
      </c>
      <c r="J14217" s="192" t="s">
        <v>29797</v>
      </c>
      <c r="K14217" s="192" t="s">
        <v>29797</v>
      </c>
      <c r="L14217" s="192" t="s">
        <v>1440</v>
      </c>
    </row>
    <row r="14218" spans="1:12" ht="15" x14ac:dyDescent="0.25">
      <c r="A14218" s="189" t="s">
        <v>18694</v>
      </c>
      <c r="B14218" s="190" t="s">
        <v>22583</v>
      </c>
      <c r="C14218" s="190" t="s">
        <v>29797</v>
      </c>
      <c r="D14218" s="190" t="s">
        <v>29797</v>
      </c>
      <c r="E14218" s="190" t="s">
        <v>29797</v>
      </c>
      <c r="F14218" s="190" t="s">
        <v>29797</v>
      </c>
      <c r="G14218" s="190" t="s">
        <v>29797</v>
      </c>
      <c r="H14218" s="190" t="s">
        <v>29797</v>
      </c>
      <c r="I14218" s="190" t="s">
        <v>29797</v>
      </c>
      <c r="J14218" s="190" t="s">
        <v>29797</v>
      </c>
      <c r="K14218" s="190" t="s">
        <v>29797</v>
      </c>
      <c r="L14218" s="190" t="s">
        <v>29797</v>
      </c>
    </row>
    <row r="14219" spans="1:12" ht="15" x14ac:dyDescent="0.25">
      <c r="A14219" s="191" t="s">
        <v>7043</v>
      </c>
      <c r="B14219" s="192" t="s">
        <v>2623</v>
      </c>
      <c r="C14219" s="192" t="s">
        <v>29797</v>
      </c>
      <c r="D14219" s="192" t="s">
        <v>29797</v>
      </c>
      <c r="E14219" s="192" t="s">
        <v>29797</v>
      </c>
      <c r="F14219" s="192" t="s">
        <v>29797</v>
      </c>
      <c r="G14219" s="192" t="s">
        <v>29797</v>
      </c>
      <c r="H14219" s="192" t="s">
        <v>31399</v>
      </c>
      <c r="I14219" s="192" t="s">
        <v>5073</v>
      </c>
      <c r="J14219" s="192" t="s">
        <v>31325</v>
      </c>
      <c r="K14219" s="192" t="s">
        <v>5073</v>
      </c>
      <c r="L14219" s="192" t="s">
        <v>1447</v>
      </c>
    </row>
    <row r="14220" spans="1:12" ht="15" x14ac:dyDescent="0.25">
      <c r="A14220" s="189" t="s">
        <v>11305</v>
      </c>
      <c r="B14220" s="190" t="s">
        <v>11306</v>
      </c>
      <c r="C14220" s="190" t="s">
        <v>29797</v>
      </c>
      <c r="D14220" s="190" t="s">
        <v>29797</v>
      </c>
      <c r="E14220" s="190" t="s">
        <v>29797</v>
      </c>
      <c r="F14220" s="190" t="s">
        <v>29797</v>
      </c>
      <c r="G14220" s="190" t="s">
        <v>29797</v>
      </c>
      <c r="H14220" s="190" t="s">
        <v>29797</v>
      </c>
      <c r="I14220" s="190" t="s">
        <v>29797</v>
      </c>
      <c r="J14220" s="190" t="s">
        <v>29821</v>
      </c>
      <c r="K14220" s="190" t="s">
        <v>5062</v>
      </c>
      <c r="L14220" s="190" t="s">
        <v>1447</v>
      </c>
    </row>
    <row r="14221" spans="1:12" ht="15" x14ac:dyDescent="0.25">
      <c r="A14221" s="191" t="s">
        <v>7044</v>
      </c>
      <c r="B14221" s="192" t="s">
        <v>2624</v>
      </c>
      <c r="C14221" s="192" t="s">
        <v>29797</v>
      </c>
      <c r="D14221" s="192" t="s">
        <v>29797</v>
      </c>
      <c r="E14221" s="192" t="s">
        <v>29797</v>
      </c>
      <c r="F14221" s="192" t="s">
        <v>29797</v>
      </c>
      <c r="G14221" s="192" t="s">
        <v>29797</v>
      </c>
      <c r="H14221" s="192" t="s">
        <v>31307</v>
      </c>
      <c r="I14221" s="192" t="s">
        <v>5062</v>
      </c>
      <c r="J14221" s="192" t="s">
        <v>29821</v>
      </c>
      <c r="K14221" s="192" t="s">
        <v>5062</v>
      </c>
      <c r="L14221" s="192" t="s">
        <v>1447</v>
      </c>
    </row>
    <row r="14222" spans="1:12" ht="15" x14ac:dyDescent="0.25">
      <c r="A14222" s="189" t="s">
        <v>7045</v>
      </c>
      <c r="B14222" s="190" t="s">
        <v>2625</v>
      </c>
      <c r="C14222" s="190" t="s">
        <v>29797</v>
      </c>
      <c r="D14222" s="190" t="s">
        <v>29797</v>
      </c>
      <c r="E14222" s="190" t="s">
        <v>29797</v>
      </c>
      <c r="F14222" s="190" t="s">
        <v>29797</v>
      </c>
      <c r="G14222" s="190" t="s">
        <v>29797</v>
      </c>
      <c r="H14222" s="190" t="s">
        <v>29797</v>
      </c>
      <c r="I14222" s="190" t="s">
        <v>29797</v>
      </c>
      <c r="J14222" s="190" t="s">
        <v>29797</v>
      </c>
      <c r="K14222" s="190" t="s">
        <v>29797</v>
      </c>
      <c r="L14222" s="190" t="s">
        <v>29797</v>
      </c>
    </row>
    <row r="14223" spans="1:12" ht="15" x14ac:dyDescent="0.25">
      <c r="A14223" s="191" t="s">
        <v>11307</v>
      </c>
      <c r="B14223" s="192" t="s">
        <v>11308</v>
      </c>
      <c r="C14223" s="192" t="s">
        <v>29797</v>
      </c>
      <c r="D14223" s="192" t="s">
        <v>29797</v>
      </c>
      <c r="E14223" s="192" t="s">
        <v>29797</v>
      </c>
      <c r="F14223" s="192" t="s">
        <v>29797</v>
      </c>
      <c r="G14223" s="192" t="s">
        <v>29797</v>
      </c>
      <c r="H14223" s="192" t="s">
        <v>31577</v>
      </c>
      <c r="I14223" s="192" t="s">
        <v>1392</v>
      </c>
      <c r="J14223" s="192" t="s">
        <v>29821</v>
      </c>
      <c r="K14223" s="192" t="s">
        <v>5062</v>
      </c>
      <c r="L14223" s="192" t="s">
        <v>1447</v>
      </c>
    </row>
    <row r="14224" spans="1:12" ht="15" x14ac:dyDescent="0.25">
      <c r="A14224" s="189" t="s">
        <v>7046</v>
      </c>
      <c r="B14224" s="190" t="s">
        <v>2626</v>
      </c>
      <c r="C14224" s="190" t="s">
        <v>29797</v>
      </c>
      <c r="D14224" s="190" t="s">
        <v>29797</v>
      </c>
      <c r="E14224" s="190" t="s">
        <v>29797</v>
      </c>
      <c r="F14224" s="190" t="s">
        <v>29797</v>
      </c>
      <c r="G14224" s="190" t="s">
        <v>29797</v>
      </c>
      <c r="H14224" s="190" t="s">
        <v>33271</v>
      </c>
      <c r="I14224" s="190" t="s">
        <v>33272</v>
      </c>
      <c r="J14224" s="190" t="s">
        <v>31420</v>
      </c>
      <c r="K14224" s="190" t="s">
        <v>8076</v>
      </c>
      <c r="L14224" s="190" t="s">
        <v>1447</v>
      </c>
    </row>
    <row r="14225" spans="1:12" ht="15" x14ac:dyDescent="0.25">
      <c r="A14225" s="191" t="s">
        <v>18695</v>
      </c>
      <c r="B14225" s="192" t="s">
        <v>22584</v>
      </c>
      <c r="C14225" s="192" t="s">
        <v>29797</v>
      </c>
      <c r="D14225" s="192" t="s">
        <v>29797</v>
      </c>
      <c r="E14225" s="192" t="s">
        <v>29797</v>
      </c>
      <c r="F14225" s="192" t="s">
        <v>29797</v>
      </c>
      <c r="G14225" s="192" t="s">
        <v>29797</v>
      </c>
      <c r="H14225" s="192" t="s">
        <v>31607</v>
      </c>
      <c r="I14225" s="192" t="s">
        <v>31608</v>
      </c>
      <c r="J14225" s="192" t="s">
        <v>29821</v>
      </c>
      <c r="K14225" s="192" t="s">
        <v>5062</v>
      </c>
      <c r="L14225" s="192" t="s">
        <v>1447</v>
      </c>
    </row>
    <row r="14226" spans="1:12" ht="15" x14ac:dyDescent="0.25">
      <c r="A14226" s="189" t="s">
        <v>18696</v>
      </c>
      <c r="B14226" s="190" t="s">
        <v>22585</v>
      </c>
      <c r="C14226" s="190" t="s">
        <v>29797</v>
      </c>
      <c r="D14226" s="190" t="s">
        <v>29797</v>
      </c>
      <c r="E14226" s="190" t="s">
        <v>29797</v>
      </c>
      <c r="F14226" s="190" t="s">
        <v>29797</v>
      </c>
      <c r="G14226" s="190" t="s">
        <v>29797</v>
      </c>
      <c r="H14226" s="190" t="s">
        <v>29797</v>
      </c>
      <c r="I14226" s="190" t="s">
        <v>29797</v>
      </c>
      <c r="J14226" s="190" t="s">
        <v>29797</v>
      </c>
      <c r="K14226" s="190" t="s">
        <v>29797</v>
      </c>
      <c r="L14226" s="190" t="s">
        <v>29797</v>
      </c>
    </row>
    <row r="14227" spans="1:12" ht="15" x14ac:dyDescent="0.25">
      <c r="A14227" s="191" t="s">
        <v>11309</v>
      </c>
      <c r="B14227" s="192" t="s">
        <v>11310</v>
      </c>
      <c r="C14227" s="192" t="s">
        <v>29797</v>
      </c>
      <c r="D14227" s="192" t="s">
        <v>29797</v>
      </c>
      <c r="E14227" s="192" t="s">
        <v>29797</v>
      </c>
      <c r="F14227" s="192" t="s">
        <v>29797</v>
      </c>
      <c r="G14227" s="192" t="s">
        <v>29797</v>
      </c>
      <c r="H14227" s="192" t="s">
        <v>31537</v>
      </c>
      <c r="I14227" s="192" t="s">
        <v>5894</v>
      </c>
      <c r="J14227" s="192" t="s">
        <v>29821</v>
      </c>
      <c r="K14227" s="192" t="s">
        <v>5062</v>
      </c>
      <c r="L14227" s="192" t="s">
        <v>1447</v>
      </c>
    </row>
    <row r="14228" spans="1:12" ht="15" x14ac:dyDescent="0.25">
      <c r="A14228" s="189" t="s">
        <v>18697</v>
      </c>
      <c r="B14228" s="190" t="s">
        <v>22586</v>
      </c>
      <c r="C14228" s="190" t="s">
        <v>29812</v>
      </c>
      <c r="D14228" s="190" t="s">
        <v>29824</v>
      </c>
      <c r="E14228" s="190" t="s">
        <v>30374</v>
      </c>
      <c r="F14228" s="190" t="s">
        <v>29804</v>
      </c>
      <c r="G14228" s="190" t="s">
        <v>29921</v>
      </c>
      <c r="H14228" s="190" t="s">
        <v>31434</v>
      </c>
      <c r="I14228" s="190" t="s">
        <v>31435</v>
      </c>
      <c r="J14228" s="190" t="s">
        <v>29821</v>
      </c>
      <c r="K14228" s="190" t="s">
        <v>5062</v>
      </c>
      <c r="L14228" s="190" t="s">
        <v>1447</v>
      </c>
    </row>
    <row r="14229" spans="1:12" ht="15" x14ac:dyDescent="0.25">
      <c r="A14229" s="191" t="s">
        <v>18698</v>
      </c>
      <c r="B14229" s="192" t="s">
        <v>22587</v>
      </c>
      <c r="C14229" s="192" t="s">
        <v>29797</v>
      </c>
      <c r="D14229" s="192" t="s">
        <v>29797</v>
      </c>
      <c r="E14229" s="192" t="s">
        <v>29797</v>
      </c>
      <c r="F14229" s="192" t="s">
        <v>29797</v>
      </c>
      <c r="G14229" s="192" t="s">
        <v>29797</v>
      </c>
      <c r="H14229" s="192" t="s">
        <v>31399</v>
      </c>
      <c r="I14229" s="192" t="s">
        <v>5073</v>
      </c>
      <c r="J14229" s="192" t="s">
        <v>31325</v>
      </c>
      <c r="K14229" s="192" t="s">
        <v>5073</v>
      </c>
      <c r="L14229" s="192" t="s">
        <v>1447</v>
      </c>
    </row>
    <row r="14230" spans="1:12" ht="15" x14ac:dyDescent="0.25">
      <c r="A14230" s="189" t="s">
        <v>11311</v>
      </c>
      <c r="B14230" s="190" t="s">
        <v>11312</v>
      </c>
      <c r="C14230" s="190" t="s">
        <v>29797</v>
      </c>
      <c r="D14230" s="190" t="s">
        <v>29797</v>
      </c>
      <c r="E14230" s="190" t="s">
        <v>29797</v>
      </c>
      <c r="F14230" s="190" t="s">
        <v>29797</v>
      </c>
      <c r="G14230" s="190" t="s">
        <v>29797</v>
      </c>
      <c r="H14230" s="190" t="s">
        <v>31511</v>
      </c>
      <c r="I14230" s="190" t="s">
        <v>31512</v>
      </c>
      <c r="J14230" s="190" t="s">
        <v>29821</v>
      </c>
      <c r="K14230" s="190" t="s">
        <v>5062</v>
      </c>
      <c r="L14230" s="190" t="s">
        <v>1447</v>
      </c>
    </row>
    <row r="14231" spans="1:12" ht="15" x14ac:dyDescent="0.25">
      <c r="A14231" s="191" t="s">
        <v>11313</v>
      </c>
      <c r="B14231" s="192" t="s">
        <v>11314</v>
      </c>
      <c r="C14231" s="192" t="s">
        <v>29797</v>
      </c>
      <c r="D14231" s="192" t="s">
        <v>29797</v>
      </c>
      <c r="E14231" s="192" t="s">
        <v>29797</v>
      </c>
      <c r="F14231" s="192" t="s">
        <v>29797</v>
      </c>
      <c r="G14231" s="192" t="s">
        <v>29797</v>
      </c>
      <c r="H14231" s="192" t="s">
        <v>31312</v>
      </c>
      <c r="I14231" s="192" t="s">
        <v>31313</v>
      </c>
      <c r="J14231" s="192" t="s">
        <v>29821</v>
      </c>
      <c r="K14231" s="192" t="s">
        <v>5062</v>
      </c>
      <c r="L14231" s="192" t="s">
        <v>1447</v>
      </c>
    </row>
    <row r="14232" spans="1:12" ht="15" x14ac:dyDescent="0.25">
      <c r="A14232" s="189" t="s">
        <v>7047</v>
      </c>
      <c r="B14232" s="190" t="s">
        <v>2627</v>
      </c>
      <c r="C14232" s="190" t="s">
        <v>29812</v>
      </c>
      <c r="D14232" s="190" t="s">
        <v>29824</v>
      </c>
      <c r="E14232" s="190" t="s">
        <v>31277</v>
      </c>
      <c r="F14232" s="190" t="s">
        <v>29804</v>
      </c>
      <c r="G14232" s="190" t="s">
        <v>30034</v>
      </c>
      <c r="H14232" s="190" t="s">
        <v>31323</v>
      </c>
      <c r="I14232" s="190" t="s">
        <v>31324</v>
      </c>
      <c r="J14232" s="190" t="s">
        <v>31325</v>
      </c>
      <c r="K14232" s="190" t="s">
        <v>5073</v>
      </c>
      <c r="L14232" s="190" t="s">
        <v>1447</v>
      </c>
    </row>
    <row r="14233" spans="1:12" ht="15" x14ac:dyDescent="0.25">
      <c r="A14233" s="191" t="s">
        <v>29586</v>
      </c>
      <c r="B14233" s="192" t="s">
        <v>2628</v>
      </c>
      <c r="C14233" s="192" t="s">
        <v>29797</v>
      </c>
      <c r="D14233" s="192" t="s">
        <v>29797</v>
      </c>
      <c r="E14233" s="192" t="s">
        <v>29797</v>
      </c>
      <c r="F14233" s="192" t="s">
        <v>29797</v>
      </c>
      <c r="G14233" s="192" t="s">
        <v>29797</v>
      </c>
      <c r="H14233" s="192" t="s">
        <v>29797</v>
      </c>
      <c r="I14233" s="192" t="s">
        <v>29797</v>
      </c>
      <c r="J14233" s="192" t="s">
        <v>29797</v>
      </c>
      <c r="K14233" s="192" t="s">
        <v>29797</v>
      </c>
      <c r="L14233" s="192" t="s">
        <v>1438</v>
      </c>
    </row>
    <row r="14234" spans="1:12" ht="15" x14ac:dyDescent="0.25">
      <c r="A14234" s="189" t="s">
        <v>11315</v>
      </c>
      <c r="B14234" s="190" t="s">
        <v>11316</v>
      </c>
      <c r="C14234" s="190" t="s">
        <v>29797</v>
      </c>
      <c r="D14234" s="190" t="s">
        <v>29797</v>
      </c>
      <c r="E14234" s="190" t="s">
        <v>29797</v>
      </c>
      <c r="F14234" s="190" t="s">
        <v>29797</v>
      </c>
      <c r="G14234" s="190" t="s">
        <v>29797</v>
      </c>
      <c r="H14234" s="190" t="s">
        <v>31944</v>
      </c>
      <c r="I14234" s="190" t="s">
        <v>31945</v>
      </c>
      <c r="J14234" s="190" t="s">
        <v>31325</v>
      </c>
      <c r="K14234" s="190" t="s">
        <v>5073</v>
      </c>
      <c r="L14234" s="190" t="s">
        <v>1447</v>
      </c>
    </row>
    <row r="14235" spans="1:12" ht="15" x14ac:dyDescent="0.25">
      <c r="A14235" s="191" t="s">
        <v>11317</v>
      </c>
      <c r="B14235" s="192" t="s">
        <v>11318</v>
      </c>
      <c r="C14235" s="192" t="s">
        <v>29797</v>
      </c>
      <c r="D14235" s="192" t="s">
        <v>29797</v>
      </c>
      <c r="E14235" s="192" t="s">
        <v>29797</v>
      </c>
      <c r="F14235" s="192" t="s">
        <v>29797</v>
      </c>
      <c r="G14235" s="192" t="s">
        <v>29797</v>
      </c>
      <c r="H14235" s="192" t="s">
        <v>31484</v>
      </c>
      <c r="I14235" s="192" t="s">
        <v>31485</v>
      </c>
      <c r="J14235" s="192" t="s">
        <v>29821</v>
      </c>
      <c r="K14235" s="192" t="s">
        <v>5062</v>
      </c>
      <c r="L14235" s="192" t="s">
        <v>1447</v>
      </c>
    </row>
    <row r="14236" spans="1:12" ht="15" x14ac:dyDescent="0.25">
      <c r="A14236" s="189" t="s">
        <v>29587</v>
      </c>
      <c r="B14236" s="190" t="s">
        <v>29588</v>
      </c>
      <c r="C14236" s="190" t="s">
        <v>29797</v>
      </c>
      <c r="D14236" s="190" t="s">
        <v>29797</v>
      </c>
      <c r="E14236" s="190" t="s">
        <v>29797</v>
      </c>
      <c r="F14236" s="190" t="s">
        <v>29797</v>
      </c>
      <c r="G14236" s="190" t="s">
        <v>29797</v>
      </c>
      <c r="H14236" s="190" t="s">
        <v>31585</v>
      </c>
      <c r="I14236" s="190" t="s">
        <v>31586</v>
      </c>
      <c r="J14236" s="190" t="s">
        <v>29821</v>
      </c>
      <c r="K14236" s="190" t="s">
        <v>5062</v>
      </c>
      <c r="L14236" s="190" t="s">
        <v>1447</v>
      </c>
    </row>
    <row r="14237" spans="1:12" ht="15" x14ac:dyDescent="0.25">
      <c r="A14237" s="191" t="s">
        <v>18699</v>
      </c>
      <c r="B14237" s="192" t="s">
        <v>22588</v>
      </c>
      <c r="C14237" s="192" t="s">
        <v>29797</v>
      </c>
      <c r="D14237" s="192" t="s">
        <v>29797</v>
      </c>
      <c r="E14237" s="192" t="s">
        <v>29797</v>
      </c>
      <c r="F14237" s="192" t="s">
        <v>29797</v>
      </c>
      <c r="G14237" s="192" t="s">
        <v>29797</v>
      </c>
      <c r="H14237" s="192" t="s">
        <v>29797</v>
      </c>
      <c r="I14237" s="192" t="s">
        <v>29797</v>
      </c>
      <c r="J14237" s="192" t="s">
        <v>29797</v>
      </c>
      <c r="K14237" s="192" t="s">
        <v>29797</v>
      </c>
      <c r="L14237" s="192" t="s">
        <v>1447</v>
      </c>
    </row>
    <row r="14238" spans="1:12" ht="15" x14ac:dyDescent="0.25">
      <c r="A14238" s="189" t="s">
        <v>11319</v>
      </c>
      <c r="B14238" s="190" t="s">
        <v>11320</v>
      </c>
      <c r="C14238" s="190" t="s">
        <v>29797</v>
      </c>
      <c r="D14238" s="190" t="s">
        <v>29797</v>
      </c>
      <c r="E14238" s="190" t="s">
        <v>29797</v>
      </c>
      <c r="F14238" s="190" t="s">
        <v>29797</v>
      </c>
      <c r="G14238" s="190" t="s">
        <v>29797</v>
      </c>
      <c r="H14238" s="190" t="s">
        <v>31460</v>
      </c>
      <c r="I14238" s="190" t="s">
        <v>29942</v>
      </c>
      <c r="J14238" s="190" t="s">
        <v>29821</v>
      </c>
      <c r="K14238" s="190" t="s">
        <v>5062</v>
      </c>
      <c r="L14238" s="190" t="s">
        <v>1447</v>
      </c>
    </row>
    <row r="14239" spans="1:12" ht="15" x14ac:dyDescent="0.25">
      <c r="A14239" s="191" t="s">
        <v>7048</v>
      </c>
      <c r="B14239" s="192" t="s">
        <v>2629</v>
      </c>
      <c r="C14239" s="192" t="s">
        <v>29797</v>
      </c>
      <c r="D14239" s="192" t="s">
        <v>29797</v>
      </c>
      <c r="E14239" s="192" t="s">
        <v>29797</v>
      </c>
      <c r="F14239" s="192" t="s">
        <v>29797</v>
      </c>
      <c r="G14239" s="192" t="s">
        <v>29797</v>
      </c>
      <c r="H14239" s="192" t="s">
        <v>29797</v>
      </c>
      <c r="I14239" s="192" t="s">
        <v>29797</v>
      </c>
      <c r="J14239" s="192" t="s">
        <v>29797</v>
      </c>
      <c r="K14239" s="192" t="s">
        <v>29797</v>
      </c>
      <c r="L14239" s="192" t="s">
        <v>29797</v>
      </c>
    </row>
    <row r="14240" spans="1:12" ht="15" x14ac:dyDescent="0.25">
      <c r="A14240" s="189" t="s">
        <v>7049</v>
      </c>
      <c r="B14240" s="190" t="s">
        <v>2630</v>
      </c>
      <c r="C14240" s="190" t="s">
        <v>29797</v>
      </c>
      <c r="D14240" s="190" t="s">
        <v>29797</v>
      </c>
      <c r="E14240" s="190" t="s">
        <v>29797</v>
      </c>
      <c r="F14240" s="190" t="s">
        <v>29797</v>
      </c>
      <c r="G14240" s="190" t="s">
        <v>29797</v>
      </c>
      <c r="H14240" s="190" t="s">
        <v>31460</v>
      </c>
      <c r="I14240" s="190" t="s">
        <v>29942</v>
      </c>
      <c r="J14240" s="190" t="s">
        <v>29821</v>
      </c>
      <c r="K14240" s="190" t="s">
        <v>5062</v>
      </c>
      <c r="L14240" s="190" t="s">
        <v>1447</v>
      </c>
    </row>
    <row r="14241" spans="1:12" ht="15" x14ac:dyDescent="0.25">
      <c r="A14241" s="191" t="s">
        <v>11321</v>
      </c>
      <c r="B14241" s="192" t="s">
        <v>11322</v>
      </c>
      <c r="C14241" s="192" t="s">
        <v>29797</v>
      </c>
      <c r="D14241" s="192" t="s">
        <v>29797</v>
      </c>
      <c r="E14241" s="192" t="s">
        <v>29797</v>
      </c>
      <c r="F14241" s="192" t="s">
        <v>29797</v>
      </c>
      <c r="G14241" s="192" t="s">
        <v>29797</v>
      </c>
      <c r="H14241" s="192" t="s">
        <v>31588</v>
      </c>
      <c r="I14241" s="192" t="s">
        <v>30455</v>
      </c>
      <c r="J14241" s="192" t="s">
        <v>29870</v>
      </c>
      <c r="K14241" s="192" t="s">
        <v>8069</v>
      </c>
      <c r="L14241" s="192" t="s">
        <v>1447</v>
      </c>
    </row>
    <row r="14242" spans="1:12" ht="15" x14ac:dyDescent="0.25">
      <c r="A14242" s="189" t="s">
        <v>29589</v>
      </c>
      <c r="B14242" s="190" t="s">
        <v>29590</v>
      </c>
      <c r="C14242" s="190" t="s">
        <v>29797</v>
      </c>
      <c r="D14242" s="190" t="s">
        <v>29797</v>
      </c>
      <c r="E14242" s="190" t="s">
        <v>29797</v>
      </c>
      <c r="F14242" s="190" t="s">
        <v>29797</v>
      </c>
      <c r="G14242" s="190" t="s">
        <v>29797</v>
      </c>
      <c r="H14242" s="190" t="s">
        <v>29797</v>
      </c>
      <c r="I14242" s="190" t="s">
        <v>29797</v>
      </c>
      <c r="J14242" s="190" t="s">
        <v>29797</v>
      </c>
      <c r="K14242" s="190" t="s">
        <v>29797</v>
      </c>
      <c r="L14242" s="190" t="s">
        <v>1441</v>
      </c>
    </row>
    <row r="14243" spans="1:12" ht="15" x14ac:dyDescent="0.25">
      <c r="A14243" s="191" t="s">
        <v>29591</v>
      </c>
      <c r="B14243" s="192" t="s">
        <v>29592</v>
      </c>
      <c r="C14243" s="192" t="s">
        <v>29797</v>
      </c>
      <c r="D14243" s="192" t="s">
        <v>29797</v>
      </c>
      <c r="E14243" s="192" t="s">
        <v>29797</v>
      </c>
      <c r="F14243" s="192" t="s">
        <v>29797</v>
      </c>
      <c r="G14243" s="192" t="s">
        <v>29797</v>
      </c>
      <c r="H14243" s="192" t="s">
        <v>31312</v>
      </c>
      <c r="I14243" s="192" t="s">
        <v>31313</v>
      </c>
      <c r="J14243" s="192" t="s">
        <v>29821</v>
      </c>
      <c r="K14243" s="192" t="s">
        <v>5062</v>
      </c>
      <c r="L14243" s="192" t="s">
        <v>1447</v>
      </c>
    </row>
    <row r="14244" spans="1:12" ht="15" x14ac:dyDescent="0.25">
      <c r="A14244" s="189" t="s">
        <v>11323</v>
      </c>
      <c r="B14244" s="190" t="s">
        <v>11324</v>
      </c>
      <c r="C14244" s="190" t="s">
        <v>29797</v>
      </c>
      <c r="D14244" s="190" t="s">
        <v>29797</v>
      </c>
      <c r="E14244" s="190" t="s">
        <v>29797</v>
      </c>
      <c r="F14244" s="190" t="s">
        <v>29797</v>
      </c>
      <c r="G14244" s="190" t="s">
        <v>29797</v>
      </c>
      <c r="H14244" s="190" t="s">
        <v>31496</v>
      </c>
      <c r="I14244" s="190" t="s">
        <v>31497</v>
      </c>
      <c r="J14244" s="190" t="s">
        <v>29821</v>
      </c>
      <c r="K14244" s="190" t="s">
        <v>5062</v>
      </c>
      <c r="L14244" s="190" t="s">
        <v>1447</v>
      </c>
    </row>
    <row r="14245" spans="1:12" ht="15" x14ac:dyDescent="0.25">
      <c r="A14245" s="191" t="s">
        <v>11325</v>
      </c>
      <c r="B14245" s="192" t="s">
        <v>11326</v>
      </c>
      <c r="C14245" s="192" t="s">
        <v>29797</v>
      </c>
      <c r="D14245" s="192" t="s">
        <v>29797</v>
      </c>
      <c r="E14245" s="192" t="s">
        <v>29797</v>
      </c>
      <c r="F14245" s="192" t="s">
        <v>29797</v>
      </c>
      <c r="G14245" s="192" t="s">
        <v>29797</v>
      </c>
      <c r="H14245" s="192" t="s">
        <v>31460</v>
      </c>
      <c r="I14245" s="192" t="s">
        <v>29942</v>
      </c>
      <c r="J14245" s="192" t="s">
        <v>29821</v>
      </c>
      <c r="K14245" s="192" t="s">
        <v>5062</v>
      </c>
      <c r="L14245" s="192" t="s">
        <v>1447</v>
      </c>
    </row>
    <row r="14246" spans="1:12" ht="15" x14ac:dyDescent="0.25">
      <c r="A14246" s="189" t="s">
        <v>11327</v>
      </c>
      <c r="B14246" s="190" t="s">
        <v>11328</v>
      </c>
      <c r="C14246" s="190" t="s">
        <v>29797</v>
      </c>
      <c r="D14246" s="190" t="s">
        <v>29797</v>
      </c>
      <c r="E14246" s="190" t="s">
        <v>29797</v>
      </c>
      <c r="F14246" s="190" t="s">
        <v>29797</v>
      </c>
      <c r="G14246" s="190" t="s">
        <v>29797</v>
      </c>
      <c r="H14246" s="190" t="s">
        <v>29797</v>
      </c>
      <c r="I14246" s="190" t="s">
        <v>29797</v>
      </c>
      <c r="J14246" s="190" t="s">
        <v>29821</v>
      </c>
      <c r="K14246" s="190" t="s">
        <v>5062</v>
      </c>
      <c r="L14246" s="190" t="s">
        <v>1447</v>
      </c>
    </row>
    <row r="14247" spans="1:12" ht="15" x14ac:dyDescent="0.25">
      <c r="A14247" s="191" t="s">
        <v>18700</v>
      </c>
      <c r="B14247" s="192" t="s">
        <v>22589</v>
      </c>
      <c r="C14247" s="192" t="s">
        <v>29797</v>
      </c>
      <c r="D14247" s="192" t="s">
        <v>29797</v>
      </c>
      <c r="E14247" s="192" t="s">
        <v>29797</v>
      </c>
      <c r="F14247" s="192" t="s">
        <v>29797</v>
      </c>
      <c r="G14247" s="192" t="s">
        <v>29797</v>
      </c>
      <c r="H14247" s="192" t="s">
        <v>31519</v>
      </c>
      <c r="I14247" s="192" t="s">
        <v>31520</v>
      </c>
      <c r="J14247" s="192" t="s">
        <v>29821</v>
      </c>
      <c r="K14247" s="192" t="s">
        <v>5062</v>
      </c>
      <c r="L14247" s="192" t="s">
        <v>1447</v>
      </c>
    </row>
    <row r="14248" spans="1:12" ht="15" x14ac:dyDescent="0.25">
      <c r="A14248" s="189" t="s">
        <v>18701</v>
      </c>
      <c r="B14248" s="190" t="s">
        <v>22590</v>
      </c>
      <c r="C14248" s="190" t="s">
        <v>29797</v>
      </c>
      <c r="D14248" s="190" t="s">
        <v>29797</v>
      </c>
      <c r="E14248" s="190" t="s">
        <v>29797</v>
      </c>
      <c r="F14248" s="190" t="s">
        <v>29797</v>
      </c>
      <c r="G14248" s="190" t="s">
        <v>29797</v>
      </c>
      <c r="H14248" s="190" t="s">
        <v>32542</v>
      </c>
      <c r="I14248" s="190" t="s">
        <v>30450</v>
      </c>
      <c r="J14248" s="190" t="s">
        <v>29821</v>
      </c>
      <c r="K14248" s="190" t="s">
        <v>5062</v>
      </c>
      <c r="L14248" s="190" t="s">
        <v>1447</v>
      </c>
    </row>
    <row r="14249" spans="1:12" ht="15" x14ac:dyDescent="0.25">
      <c r="A14249" s="191" t="s">
        <v>29593</v>
      </c>
      <c r="B14249" s="192" t="s">
        <v>29594</v>
      </c>
      <c r="C14249" s="192" t="s">
        <v>29797</v>
      </c>
      <c r="D14249" s="192" t="s">
        <v>29797</v>
      </c>
      <c r="E14249" s="192" t="s">
        <v>31278</v>
      </c>
      <c r="F14249" s="192" t="s">
        <v>29797</v>
      </c>
      <c r="G14249" s="192" t="s">
        <v>29797</v>
      </c>
      <c r="H14249" s="192" t="s">
        <v>33484</v>
      </c>
      <c r="I14249" s="192" t="s">
        <v>33485</v>
      </c>
      <c r="J14249" s="192" t="s">
        <v>29985</v>
      </c>
      <c r="K14249" s="192" t="s">
        <v>5897</v>
      </c>
      <c r="L14249" s="192" t="s">
        <v>1447</v>
      </c>
    </row>
    <row r="14250" spans="1:12" ht="15" x14ac:dyDescent="0.25">
      <c r="A14250" s="189" t="s">
        <v>11329</v>
      </c>
      <c r="B14250" s="190" t="s">
        <v>11330</v>
      </c>
      <c r="C14250" s="190" t="s">
        <v>29797</v>
      </c>
      <c r="D14250" s="190" t="s">
        <v>29797</v>
      </c>
      <c r="E14250" s="190" t="s">
        <v>29797</v>
      </c>
      <c r="F14250" s="190" t="s">
        <v>29797</v>
      </c>
      <c r="G14250" s="190" t="s">
        <v>29797</v>
      </c>
      <c r="H14250" s="190" t="s">
        <v>29797</v>
      </c>
      <c r="I14250" s="190" t="s">
        <v>29797</v>
      </c>
      <c r="J14250" s="190" t="s">
        <v>31325</v>
      </c>
      <c r="K14250" s="190" t="s">
        <v>5073</v>
      </c>
      <c r="L14250" s="190" t="s">
        <v>1447</v>
      </c>
    </row>
    <row r="14251" spans="1:12" ht="15" x14ac:dyDescent="0.25">
      <c r="A14251" s="191" t="s">
        <v>11331</v>
      </c>
      <c r="B14251" s="192" t="s">
        <v>11332</v>
      </c>
      <c r="C14251" s="192" t="s">
        <v>29797</v>
      </c>
      <c r="D14251" s="192" t="s">
        <v>29797</v>
      </c>
      <c r="E14251" s="192" t="s">
        <v>29797</v>
      </c>
      <c r="F14251" s="192" t="s">
        <v>29797</v>
      </c>
      <c r="G14251" s="192" t="s">
        <v>29797</v>
      </c>
      <c r="H14251" s="192" t="s">
        <v>31389</v>
      </c>
      <c r="I14251" s="192" t="s">
        <v>5073</v>
      </c>
      <c r="J14251" s="192" t="s">
        <v>31325</v>
      </c>
      <c r="K14251" s="192" t="s">
        <v>5073</v>
      </c>
      <c r="L14251" s="192" t="s">
        <v>1447</v>
      </c>
    </row>
    <row r="14252" spans="1:12" ht="15" x14ac:dyDescent="0.25">
      <c r="A14252" s="189" t="s">
        <v>7050</v>
      </c>
      <c r="B14252" s="190" t="s">
        <v>2631</v>
      </c>
      <c r="C14252" s="190" t="s">
        <v>29797</v>
      </c>
      <c r="D14252" s="190" t="s">
        <v>29797</v>
      </c>
      <c r="E14252" s="190" t="s">
        <v>29797</v>
      </c>
      <c r="F14252" s="190" t="s">
        <v>29797</v>
      </c>
      <c r="G14252" s="190" t="s">
        <v>29797</v>
      </c>
      <c r="H14252" s="190" t="s">
        <v>29797</v>
      </c>
      <c r="I14252" s="190" t="s">
        <v>29797</v>
      </c>
      <c r="J14252" s="190" t="s">
        <v>29797</v>
      </c>
      <c r="K14252" s="190" t="s">
        <v>29797</v>
      </c>
      <c r="L14252" s="190" t="s">
        <v>29797</v>
      </c>
    </row>
    <row r="14253" spans="1:12" ht="15" x14ac:dyDescent="0.25">
      <c r="A14253" s="191" t="s">
        <v>11333</v>
      </c>
      <c r="B14253" s="192" t="s">
        <v>11334</v>
      </c>
      <c r="C14253" s="192" t="s">
        <v>29797</v>
      </c>
      <c r="D14253" s="192" t="s">
        <v>29797</v>
      </c>
      <c r="E14253" s="192" t="s">
        <v>29797</v>
      </c>
      <c r="F14253" s="192" t="s">
        <v>29797</v>
      </c>
      <c r="G14253" s="192" t="s">
        <v>29797</v>
      </c>
      <c r="H14253" s="192" t="s">
        <v>31887</v>
      </c>
      <c r="I14253" s="192" t="s">
        <v>31888</v>
      </c>
      <c r="J14253" s="192" t="s">
        <v>29821</v>
      </c>
      <c r="K14253" s="192" t="s">
        <v>5062</v>
      </c>
      <c r="L14253" s="192" t="s">
        <v>1447</v>
      </c>
    </row>
    <row r="14254" spans="1:12" ht="15" x14ac:dyDescent="0.25">
      <c r="A14254" s="189" t="s">
        <v>18702</v>
      </c>
      <c r="B14254" s="190" t="s">
        <v>22591</v>
      </c>
      <c r="C14254" s="190" t="s">
        <v>29797</v>
      </c>
      <c r="D14254" s="190" t="s">
        <v>29797</v>
      </c>
      <c r="E14254" s="190" t="s">
        <v>29797</v>
      </c>
      <c r="F14254" s="190" t="s">
        <v>29797</v>
      </c>
      <c r="G14254" s="190" t="s">
        <v>29797</v>
      </c>
      <c r="H14254" s="190" t="s">
        <v>29797</v>
      </c>
      <c r="I14254" s="190" t="s">
        <v>29797</v>
      </c>
      <c r="J14254" s="190" t="s">
        <v>29797</v>
      </c>
      <c r="K14254" s="190" t="s">
        <v>29797</v>
      </c>
      <c r="L14254" s="190" t="s">
        <v>29797</v>
      </c>
    </row>
    <row r="14255" spans="1:12" ht="15" x14ac:dyDescent="0.25">
      <c r="A14255" s="191" t="s">
        <v>18703</v>
      </c>
      <c r="B14255" s="192" t="s">
        <v>22592</v>
      </c>
      <c r="C14255" s="192" t="s">
        <v>29797</v>
      </c>
      <c r="D14255" s="192" t="s">
        <v>29797</v>
      </c>
      <c r="E14255" s="192" t="s">
        <v>29797</v>
      </c>
      <c r="F14255" s="192" t="s">
        <v>29797</v>
      </c>
      <c r="G14255" s="192" t="s">
        <v>29797</v>
      </c>
      <c r="H14255" s="192" t="s">
        <v>29797</v>
      </c>
      <c r="I14255" s="192" t="s">
        <v>29797</v>
      </c>
      <c r="J14255" s="192" t="s">
        <v>29914</v>
      </c>
      <c r="K14255" s="192" t="s">
        <v>12021</v>
      </c>
      <c r="L14255" s="192" t="s">
        <v>1447</v>
      </c>
    </row>
    <row r="14256" spans="1:12" ht="15" x14ac:dyDescent="0.25">
      <c r="A14256" s="189" t="s">
        <v>29595</v>
      </c>
      <c r="B14256" s="190" t="s">
        <v>2632</v>
      </c>
      <c r="C14256" s="190" t="s">
        <v>29797</v>
      </c>
      <c r="D14256" s="190" t="s">
        <v>29797</v>
      </c>
      <c r="E14256" s="190" t="s">
        <v>29797</v>
      </c>
      <c r="F14256" s="190" t="s">
        <v>29797</v>
      </c>
      <c r="G14256" s="190" t="s">
        <v>29797</v>
      </c>
      <c r="H14256" s="190" t="s">
        <v>29797</v>
      </c>
      <c r="I14256" s="190" t="s">
        <v>29797</v>
      </c>
      <c r="J14256" s="190" t="s">
        <v>29797</v>
      </c>
      <c r="K14256" s="190" t="s">
        <v>29797</v>
      </c>
      <c r="L14256" s="190" t="s">
        <v>1483</v>
      </c>
    </row>
    <row r="14257" spans="1:12" ht="15" x14ac:dyDescent="0.25">
      <c r="A14257" s="191" t="s">
        <v>29596</v>
      </c>
      <c r="B14257" s="192" t="s">
        <v>2633</v>
      </c>
      <c r="C14257" s="192" t="s">
        <v>29797</v>
      </c>
      <c r="D14257" s="192" t="s">
        <v>29797</v>
      </c>
      <c r="E14257" s="192" t="s">
        <v>29797</v>
      </c>
      <c r="F14257" s="192" t="s">
        <v>29797</v>
      </c>
      <c r="G14257" s="192" t="s">
        <v>29797</v>
      </c>
      <c r="H14257" s="192" t="s">
        <v>29797</v>
      </c>
      <c r="I14257" s="192" t="s">
        <v>29797</v>
      </c>
      <c r="J14257" s="192" t="s">
        <v>29797</v>
      </c>
      <c r="K14257" s="192" t="s">
        <v>29797</v>
      </c>
      <c r="L14257" s="192" t="s">
        <v>1444</v>
      </c>
    </row>
    <row r="14258" spans="1:12" ht="15" x14ac:dyDescent="0.25">
      <c r="A14258" s="189" t="s">
        <v>29597</v>
      </c>
      <c r="B14258" s="190" t="s">
        <v>22593</v>
      </c>
      <c r="C14258" s="190" t="s">
        <v>29797</v>
      </c>
      <c r="D14258" s="190" t="s">
        <v>29797</v>
      </c>
      <c r="E14258" s="190" t="s">
        <v>29797</v>
      </c>
      <c r="F14258" s="190" t="s">
        <v>29797</v>
      </c>
      <c r="G14258" s="190" t="s">
        <v>29797</v>
      </c>
      <c r="H14258" s="190" t="s">
        <v>29797</v>
      </c>
      <c r="I14258" s="190" t="s">
        <v>29797</v>
      </c>
      <c r="J14258" s="190" t="s">
        <v>29797</v>
      </c>
      <c r="K14258" s="190" t="s">
        <v>29797</v>
      </c>
      <c r="L14258" s="190" t="s">
        <v>1438</v>
      </c>
    </row>
    <row r="14259" spans="1:12" ht="15" x14ac:dyDescent="0.25">
      <c r="A14259" s="191" t="s">
        <v>18704</v>
      </c>
      <c r="B14259" s="192" t="s">
        <v>22594</v>
      </c>
      <c r="C14259" s="192" t="s">
        <v>29797</v>
      </c>
      <c r="D14259" s="192" t="s">
        <v>29797</v>
      </c>
      <c r="E14259" s="192" t="s">
        <v>29797</v>
      </c>
      <c r="F14259" s="192" t="s">
        <v>29797</v>
      </c>
      <c r="G14259" s="192" t="s">
        <v>29797</v>
      </c>
      <c r="H14259" s="192" t="s">
        <v>29797</v>
      </c>
      <c r="I14259" s="192" t="s">
        <v>29797</v>
      </c>
      <c r="J14259" s="192" t="s">
        <v>29797</v>
      </c>
      <c r="K14259" s="192" t="s">
        <v>29797</v>
      </c>
      <c r="L14259" s="192" t="s">
        <v>29797</v>
      </c>
    </row>
    <row r="14260" spans="1:12" ht="15" x14ac:dyDescent="0.25">
      <c r="A14260" s="189" t="s">
        <v>29598</v>
      </c>
      <c r="B14260" s="190" t="s">
        <v>22595</v>
      </c>
      <c r="C14260" s="190" t="s">
        <v>29797</v>
      </c>
      <c r="D14260" s="190" t="s">
        <v>29797</v>
      </c>
      <c r="E14260" s="190" t="s">
        <v>29797</v>
      </c>
      <c r="F14260" s="190" t="s">
        <v>29797</v>
      </c>
      <c r="G14260" s="190" t="s">
        <v>29797</v>
      </c>
      <c r="H14260" s="190" t="s">
        <v>29797</v>
      </c>
      <c r="I14260" s="190" t="s">
        <v>29797</v>
      </c>
      <c r="J14260" s="190" t="s">
        <v>29797</v>
      </c>
      <c r="K14260" s="190" t="s">
        <v>29797</v>
      </c>
      <c r="L14260" s="190" t="s">
        <v>1465</v>
      </c>
    </row>
    <row r="14261" spans="1:12" ht="15" x14ac:dyDescent="0.25">
      <c r="A14261" s="191" t="s">
        <v>7051</v>
      </c>
      <c r="B14261" s="192" t="s">
        <v>2634</v>
      </c>
      <c r="C14261" s="192" t="s">
        <v>29797</v>
      </c>
      <c r="D14261" s="192" t="s">
        <v>29797</v>
      </c>
      <c r="E14261" s="192" t="s">
        <v>29797</v>
      </c>
      <c r="F14261" s="192" t="s">
        <v>29797</v>
      </c>
      <c r="G14261" s="192" t="s">
        <v>29797</v>
      </c>
      <c r="H14261" s="192" t="s">
        <v>32926</v>
      </c>
      <c r="I14261" s="192" t="s">
        <v>32927</v>
      </c>
      <c r="J14261" s="192" t="s">
        <v>31942</v>
      </c>
      <c r="K14261" s="192" t="s">
        <v>4575</v>
      </c>
      <c r="L14261" s="192" t="s">
        <v>1447</v>
      </c>
    </row>
    <row r="14262" spans="1:12" ht="15" x14ac:dyDescent="0.25">
      <c r="A14262" s="189" t="s">
        <v>11335</v>
      </c>
      <c r="B14262" s="190" t="s">
        <v>11336</v>
      </c>
      <c r="C14262" s="190" t="s">
        <v>29797</v>
      </c>
      <c r="D14262" s="190" t="s">
        <v>29797</v>
      </c>
      <c r="E14262" s="190" t="s">
        <v>29797</v>
      </c>
      <c r="F14262" s="190" t="s">
        <v>29797</v>
      </c>
      <c r="G14262" s="190" t="s">
        <v>29797</v>
      </c>
      <c r="H14262" s="190" t="s">
        <v>31432</v>
      </c>
      <c r="I14262" s="190" t="s">
        <v>31433</v>
      </c>
      <c r="J14262" s="190" t="s">
        <v>29821</v>
      </c>
      <c r="K14262" s="190" t="s">
        <v>5062</v>
      </c>
      <c r="L14262" s="190" t="s">
        <v>1447</v>
      </c>
    </row>
    <row r="14263" spans="1:12" ht="15" x14ac:dyDescent="0.25">
      <c r="A14263" s="191" t="s">
        <v>29599</v>
      </c>
      <c r="B14263" s="192" t="s">
        <v>2635</v>
      </c>
      <c r="C14263" s="192" t="s">
        <v>29797</v>
      </c>
      <c r="D14263" s="192" t="s">
        <v>29797</v>
      </c>
      <c r="E14263" s="192" t="s">
        <v>29797</v>
      </c>
      <c r="F14263" s="192" t="s">
        <v>29797</v>
      </c>
      <c r="G14263" s="192" t="s">
        <v>29797</v>
      </c>
      <c r="H14263" s="192" t="s">
        <v>29797</v>
      </c>
      <c r="I14263" s="192" t="s">
        <v>29797</v>
      </c>
      <c r="J14263" s="192" t="s">
        <v>29797</v>
      </c>
      <c r="K14263" s="192" t="s">
        <v>29797</v>
      </c>
      <c r="L14263" s="192" t="s">
        <v>1438</v>
      </c>
    </row>
    <row r="14264" spans="1:12" ht="15" x14ac:dyDescent="0.25">
      <c r="A14264" s="189" t="s">
        <v>29600</v>
      </c>
      <c r="B14264" s="190" t="s">
        <v>29601</v>
      </c>
      <c r="C14264" s="190" t="s">
        <v>29797</v>
      </c>
      <c r="D14264" s="190" t="s">
        <v>29797</v>
      </c>
      <c r="E14264" s="190" t="s">
        <v>31279</v>
      </c>
      <c r="F14264" s="190" t="s">
        <v>29797</v>
      </c>
      <c r="G14264" s="190" t="s">
        <v>29797</v>
      </c>
      <c r="H14264" s="190" t="s">
        <v>31310</v>
      </c>
      <c r="I14264" s="190" t="s">
        <v>31311</v>
      </c>
      <c r="J14264" s="190" t="s">
        <v>29821</v>
      </c>
      <c r="K14264" s="190" t="s">
        <v>5062</v>
      </c>
      <c r="L14264" s="190" t="s">
        <v>1447</v>
      </c>
    </row>
    <row r="14265" spans="1:12" ht="15" x14ac:dyDescent="0.25">
      <c r="A14265" s="191" t="s">
        <v>11337</v>
      </c>
      <c r="B14265" s="192" t="s">
        <v>11338</v>
      </c>
      <c r="C14265" s="192" t="s">
        <v>29797</v>
      </c>
      <c r="D14265" s="192" t="s">
        <v>29797</v>
      </c>
      <c r="E14265" s="192" t="s">
        <v>29797</v>
      </c>
      <c r="F14265" s="192" t="s">
        <v>29797</v>
      </c>
      <c r="G14265" s="192" t="s">
        <v>29797</v>
      </c>
      <c r="H14265" s="192" t="s">
        <v>31374</v>
      </c>
      <c r="I14265" s="192" t="s">
        <v>30278</v>
      </c>
      <c r="J14265" s="192" t="s">
        <v>29821</v>
      </c>
      <c r="K14265" s="192" t="s">
        <v>5062</v>
      </c>
      <c r="L14265" s="192" t="s">
        <v>1447</v>
      </c>
    </row>
    <row r="14266" spans="1:12" ht="15" x14ac:dyDescent="0.25">
      <c r="A14266" s="189" t="s">
        <v>18705</v>
      </c>
      <c r="B14266" s="190" t="s">
        <v>22596</v>
      </c>
      <c r="C14266" s="190" t="s">
        <v>29797</v>
      </c>
      <c r="D14266" s="190" t="s">
        <v>29797</v>
      </c>
      <c r="E14266" s="190" t="s">
        <v>29797</v>
      </c>
      <c r="F14266" s="190" t="s">
        <v>29797</v>
      </c>
      <c r="G14266" s="190" t="s">
        <v>29797</v>
      </c>
      <c r="H14266" s="190" t="s">
        <v>31434</v>
      </c>
      <c r="I14266" s="190" t="s">
        <v>31435</v>
      </c>
      <c r="J14266" s="190" t="s">
        <v>29821</v>
      </c>
      <c r="K14266" s="190" t="s">
        <v>5062</v>
      </c>
      <c r="L14266" s="190" t="s">
        <v>1447</v>
      </c>
    </row>
    <row r="14267" spans="1:12" ht="15" x14ac:dyDescent="0.25">
      <c r="A14267" s="191" t="s">
        <v>18706</v>
      </c>
      <c r="B14267" s="192" t="s">
        <v>22597</v>
      </c>
      <c r="C14267" s="192" t="s">
        <v>29797</v>
      </c>
      <c r="D14267" s="192" t="s">
        <v>29797</v>
      </c>
      <c r="E14267" s="192" t="s">
        <v>29797</v>
      </c>
      <c r="F14267" s="192" t="s">
        <v>29797</v>
      </c>
      <c r="G14267" s="192" t="s">
        <v>29797</v>
      </c>
      <c r="H14267" s="192" t="s">
        <v>31310</v>
      </c>
      <c r="I14267" s="192" t="s">
        <v>31311</v>
      </c>
      <c r="J14267" s="192" t="s">
        <v>29821</v>
      </c>
      <c r="K14267" s="192" t="s">
        <v>5062</v>
      </c>
      <c r="L14267" s="192" t="s">
        <v>1447</v>
      </c>
    </row>
    <row r="14268" spans="1:12" ht="15" x14ac:dyDescent="0.25">
      <c r="A14268" s="189" t="s">
        <v>11339</v>
      </c>
      <c r="B14268" s="190" t="s">
        <v>11340</v>
      </c>
      <c r="C14268" s="190" t="s">
        <v>29797</v>
      </c>
      <c r="D14268" s="190" t="s">
        <v>29797</v>
      </c>
      <c r="E14268" s="190" t="s">
        <v>29797</v>
      </c>
      <c r="F14268" s="190" t="s">
        <v>29797</v>
      </c>
      <c r="G14268" s="190" t="s">
        <v>29797</v>
      </c>
      <c r="H14268" s="190" t="s">
        <v>31455</v>
      </c>
      <c r="I14268" s="190" t="s">
        <v>30567</v>
      </c>
      <c r="J14268" s="190" t="s">
        <v>29821</v>
      </c>
      <c r="K14268" s="190" t="s">
        <v>5062</v>
      </c>
      <c r="L14268" s="190" t="s">
        <v>1447</v>
      </c>
    </row>
    <row r="14269" spans="1:12" ht="15" x14ac:dyDescent="0.25">
      <c r="A14269" s="191" t="s">
        <v>29602</v>
      </c>
      <c r="B14269" s="192" t="s">
        <v>29603</v>
      </c>
      <c r="C14269" s="192" t="s">
        <v>29797</v>
      </c>
      <c r="D14269" s="192" t="s">
        <v>29797</v>
      </c>
      <c r="E14269" s="192" t="s">
        <v>29797</v>
      </c>
      <c r="F14269" s="192" t="s">
        <v>29797</v>
      </c>
      <c r="G14269" s="192" t="s">
        <v>29797</v>
      </c>
      <c r="H14269" s="192" t="s">
        <v>32801</v>
      </c>
      <c r="I14269" s="192" t="s">
        <v>32802</v>
      </c>
      <c r="J14269" s="192" t="s">
        <v>29821</v>
      </c>
      <c r="K14269" s="192" t="s">
        <v>5062</v>
      </c>
      <c r="L14269" s="192" t="s">
        <v>1447</v>
      </c>
    </row>
    <row r="14270" spans="1:12" ht="15" x14ac:dyDescent="0.25">
      <c r="A14270" s="189" t="s">
        <v>29604</v>
      </c>
      <c r="B14270" s="190" t="s">
        <v>29605</v>
      </c>
      <c r="C14270" s="190" t="s">
        <v>29797</v>
      </c>
      <c r="D14270" s="190" t="s">
        <v>29797</v>
      </c>
      <c r="E14270" s="190" t="s">
        <v>29797</v>
      </c>
      <c r="F14270" s="190" t="s">
        <v>29797</v>
      </c>
      <c r="G14270" s="190" t="s">
        <v>29797</v>
      </c>
      <c r="H14270" s="190" t="s">
        <v>31337</v>
      </c>
      <c r="I14270" s="190" t="s">
        <v>31338</v>
      </c>
      <c r="J14270" s="190" t="s">
        <v>29821</v>
      </c>
      <c r="K14270" s="190" t="s">
        <v>5062</v>
      </c>
      <c r="L14270" s="190" t="s">
        <v>1447</v>
      </c>
    </row>
    <row r="14271" spans="1:12" ht="15" x14ac:dyDescent="0.25">
      <c r="A14271" s="191" t="s">
        <v>29606</v>
      </c>
      <c r="B14271" s="192" t="s">
        <v>29607</v>
      </c>
      <c r="C14271" s="192" t="s">
        <v>29797</v>
      </c>
      <c r="D14271" s="192" t="s">
        <v>29797</v>
      </c>
      <c r="E14271" s="192" t="s">
        <v>29797</v>
      </c>
      <c r="F14271" s="192" t="s">
        <v>29797</v>
      </c>
      <c r="G14271" s="192" t="s">
        <v>29797</v>
      </c>
      <c r="H14271" s="192" t="s">
        <v>31312</v>
      </c>
      <c r="I14271" s="192" t="s">
        <v>31313</v>
      </c>
      <c r="J14271" s="192" t="s">
        <v>29821</v>
      </c>
      <c r="K14271" s="192" t="s">
        <v>5062</v>
      </c>
      <c r="L14271" s="192" t="s">
        <v>1447</v>
      </c>
    </row>
    <row r="14272" spans="1:12" ht="15" x14ac:dyDescent="0.25">
      <c r="A14272" s="189" t="s">
        <v>18707</v>
      </c>
      <c r="B14272" s="190" t="s">
        <v>22598</v>
      </c>
      <c r="C14272" s="190" t="s">
        <v>29797</v>
      </c>
      <c r="D14272" s="190" t="s">
        <v>29797</v>
      </c>
      <c r="E14272" s="190" t="s">
        <v>29797</v>
      </c>
      <c r="F14272" s="190" t="s">
        <v>29797</v>
      </c>
      <c r="G14272" s="190" t="s">
        <v>29797</v>
      </c>
      <c r="H14272" s="190" t="s">
        <v>29797</v>
      </c>
      <c r="I14272" s="190" t="s">
        <v>29797</v>
      </c>
      <c r="J14272" s="190" t="s">
        <v>29797</v>
      </c>
      <c r="K14272" s="190" t="s">
        <v>29797</v>
      </c>
      <c r="L14272" s="190" t="s">
        <v>29797</v>
      </c>
    </row>
    <row r="14273" spans="1:12" ht="15" x14ac:dyDescent="0.25">
      <c r="A14273" s="191" t="s">
        <v>11341</v>
      </c>
      <c r="B14273" s="192" t="s">
        <v>11342</v>
      </c>
      <c r="C14273" s="192" t="s">
        <v>29797</v>
      </c>
      <c r="D14273" s="192" t="s">
        <v>29797</v>
      </c>
      <c r="E14273" s="192" t="s">
        <v>29797</v>
      </c>
      <c r="F14273" s="192" t="s">
        <v>29797</v>
      </c>
      <c r="G14273" s="192" t="s">
        <v>29797</v>
      </c>
      <c r="H14273" s="192" t="s">
        <v>29797</v>
      </c>
      <c r="I14273" s="192" t="s">
        <v>29797</v>
      </c>
      <c r="J14273" s="192" t="s">
        <v>29821</v>
      </c>
      <c r="K14273" s="192" t="s">
        <v>5062</v>
      </c>
      <c r="L14273" s="192" t="s">
        <v>1447</v>
      </c>
    </row>
    <row r="14274" spans="1:12" ht="15" x14ac:dyDescent="0.25">
      <c r="A14274" s="189" t="s">
        <v>18708</v>
      </c>
      <c r="B14274" s="190" t="s">
        <v>22599</v>
      </c>
      <c r="C14274" s="190" t="s">
        <v>29812</v>
      </c>
      <c r="D14274" s="190" t="s">
        <v>29824</v>
      </c>
      <c r="E14274" s="190" t="s">
        <v>31280</v>
      </c>
      <c r="F14274" s="190" t="s">
        <v>29804</v>
      </c>
      <c r="G14274" s="190" t="s">
        <v>29912</v>
      </c>
      <c r="H14274" s="190" t="s">
        <v>31432</v>
      </c>
      <c r="I14274" s="190" t="s">
        <v>31433</v>
      </c>
      <c r="J14274" s="190" t="s">
        <v>29821</v>
      </c>
      <c r="K14274" s="190" t="s">
        <v>5062</v>
      </c>
      <c r="L14274" s="190" t="s">
        <v>1447</v>
      </c>
    </row>
    <row r="14275" spans="1:12" ht="15" x14ac:dyDescent="0.25">
      <c r="A14275" s="191" t="s">
        <v>18709</v>
      </c>
      <c r="B14275" s="192" t="s">
        <v>22600</v>
      </c>
      <c r="C14275" s="192" t="s">
        <v>29797</v>
      </c>
      <c r="D14275" s="192" t="s">
        <v>29797</v>
      </c>
      <c r="E14275" s="192" t="s">
        <v>29797</v>
      </c>
      <c r="F14275" s="192" t="s">
        <v>29797</v>
      </c>
      <c r="G14275" s="192" t="s">
        <v>29797</v>
      </c>
      <c r="H14275" s="192" t="s">
        <v>32156</v>
      </c>
      <c r="I14275" s="192" t="s">
        <v>32157</v>
      </c>
      <c r="J14275" s="192" t="s">
        <v>29821</v>
      </c>
      <c r="K14275" s="192" t="s">
        <v>5062</v>
      </c>
      <c r="L14275" s="192" t="s">
        <v>1447</v>
      </c>
    </row>
    <row r="14276" spans="1:12" ht="15" x14ac:dyDescent="0.25">
      <c r="A14276" s="189" t="s">
        <v>11343</v>
      </c>
      <c r="B14276" s="190" t="s">
        <v>11344</v>
      </c>
      <c r="C14276" s="190" t="s">
        <v>29797</v>
      </c>
      <c r="D14276" s="190" t="s">
        <v>29797</v>
      </c>
      <c r="E14276" s="190" t="s">
        <v>29797</v>
      </c>
      <c r="F14276" s="190" t="s">
        <v>29797</v>
      </c>
      <c r="G14276" s="190" t="s">
        <v>29797</v>
      </c>
      <c r="H14276" s="190" t="s">
        <v>31402</v>
      </c>
      <c r="I14276" s="190" t="s">
        <v>31403</v>
      </c>
      <c r="J14276" s="190" t="s">
        <v>29821</v>
      </c>
      <c r="K14276" s="190" t="s">
        <v>5062</v>
      </c>
      <c r="L14276" s="190" t="s">
        <v>1447</v>
      </c>
    </row>
    <row r="14277" spans="1:12" ht="15" x14ac:dyDescent="0.25">
      <c r="A14277" s="191" t="s">
        <v>11345</v>
      </c>
      <c r="B14277" s="192" t="s">
        <v>11346</v>
      </c>
      <c r="C14277" s="192" t="s">
        <v>29797</v>
      </c>
      <c r="D14277" s="192" t="s">
        <v>29797</v>
      </c>
      <c r="E14277" s="192" t="s">
        <v>29797</v>
      </c>
      <c r="F14277" s="192" t="s">
        <v>29797</v>
      </c>
      <c r="G14277" s="192" t="s">
        <v>29797</v>
      </c>
      <c r="H14277" s="192" t="s">
        <v>31598</v>
      </c>
      <c r="I14277" s="192" t="s">
        <v>31599</v>
      </c>
      <c r="J14277" s="192" t="s">
        <v>29821</v>
      </c>
      <c r="K14277" s="192" t="s">
        <v>5062</v>
      </c>
      <c r="L14277" s="192" t="s">
        <v>1447</v>
      </c>
    </row>
    <row r="14278" spans="1:12" ht="15" x14ac:dyDescent="0.25">
      <c r="A14278" s="189" t="s">
        <v>7052</v>
      </c>
      <c r="B14278" s="190" t="s">
        <v>2636</v>
      </c>
      <c r="C14278" s="190" t="s">
        <v>29797</v>
      </c>
      <c r="D14278" s="190" t="s">
        <v>29797</v>
      </c>
      <c r="E14278" s="190" t="s">
        <v>29797</v>
      </c>
      <c r="F14278" s="190" t="s">
        <v>29797</v>
      </c>
      <c r="G14278" s="190" t="s">
        <v>29797</v>
      </c>
      <c r="H14278" s="190" t="s">
        <v>31830</v>
      </c>
      <c r="I14278" s="190" t="s">
        <v>31831</v>
      </c>
      <c r="J14278" s="190" t="s">
        <v>29821</v>
      </c>
      <c r="K14278" s="190" t="s">
        <v>5062</v>
      </c>
      <c r="L14278" s="190" t="s">
        <v>1447</v>
      </c>
    </row>
    <row r="14279" spans="1:12" ht="15" x14ac:dyDescent="0.25">
      <c r="A14279" s="191" t="s">
        <v>18710</v>
      </c>
      <c r="B14279" s="192" t="s">
        <v>22601</v>
      </c>
      <c r="C14279" s="192" t="s">
        <v>29797</v>
      </c>
      <c r="D14279" s="192" t="s">
        <v>29797</v>
      </c>
      <c r="E14279" s="192" t="s">
        <v>29797</v>
      </c>
      <c r="F14279" s="192" t="s">
        <v>29797</v>
      </c>
      <c r="G14279" s="192" t="s">
        <v>29797</v>
      </c>
      <c r="H14279" s="192" t="s">
        <v>31341</v>
      </c>
      <c r="I14279" s="192" t="s">
        <v>6226</v>
      </c>
      <c r="J14279" s="192" t="s">
        <v>31325</v>
      </c>
      <c r="K14279" s="192" t="s">
        <v>5073</v>
      </c>
      <c r="L14279" s="192" t="s">
        <v>1447</v>
      </c>
    </row>
    <row r="14280" spans="1:12" ht="15" x14ac:dyDescent="0.25">
      <c r="A14280" s="189" t="s">
        <v>18711</v>
      </c>
      <c r="B14280" s="190" t="s">
        <v>22602</v>
      </c>
      <c r="C14280" s="190" t="s">
        <v>29797</v>
      </c>
      <c r="D14280" s="190" t="s">
        <v>29797</v>
      </c>
      <c r="E14280" s="190" t="s">
        <v>29797</v>
      </c>
      <c r="F14280" s="190" t="s">
        <v>29797</v>
      </c>
      <c r="G14280" s="190" t="s">
        <v>29797</v>
      </c>
      <c r="H14280" s="190" t="s">
        <v>31314</v>
      </c>
      <c r="I14280" s="190" t="s">
        <v>5062</v>
      </c>
      <c r="J14280" s="190" t="s">
        <v>29821</v>
      </c>
      <c r="K14280" s="190" t="s">
        <v>5062</v>
      </c>
      <c r="L14280" s="190" t="s">
        <v>1447</v>
      </c>
    </row>
    <row r="14281" spans="1:12" ht="15" x14ac:dyDescent="0.25">
      <c r="A14281" s="191" t="s">
        <v>11347</v>
      </c>
      <c r="B14281" s="192" t="s">
        <v>11348</v>
      </c>
      <c r="C14281" s="192" t="s">
        <v>29797</v>
      </c>
      <c r="D14281" s="192" t="s">
        <v>29797</v>
      </c>
      <c r="E14281" s="192" t="s">
        <v>29797</v>
      </c>
      <c r="F14281" s="192" t="s">
        <v>29797</v>
      </c>
      <c r="G14281" s="192" t="s">
        <v>29797</v>
      </c>
      <c r="H14281" s="192" t="s">
        <v>32108</v>
      </c>
      <c r="I14281" s="192" t="s">
        <v>32109</v>
      </c>
      <c r="J14281" s="192" t="s">
        <v>31325</v>
      </c>
      <c r="K14281" s="192" t="s">
        <v>5073</v>
      </c>
      <c r="L14281" s="192" t="s">
        <v>1447</v>
      </c>
    </row>
    <row r="14282" spans="1:12" ht="15" x14ac:dyDescent="0.25">
      <c r="A14282" s="189" t="s">
        <v>29608</v>
      </c>
      <c r="B14282" s="190" t="s">
        <v>2637</v>
      </c>
      <c r="C14282" s="190" t="s">
        <v>29797</v>
      </c>
      <c r="D14282" s="190" t="s">
        <v>29797</v>
      </c>
      <c r="E14282" s="190" t="s">
        <v>29797</v>
      </c>
      <c r="F14282" s="190" t="s">
        <v>29797</v>
      </c>
      <c r="G14282" s="190" t="s">
        <v>29797</v>
      </c>
      <c r="H14282" s="190" t="s">
        <v>29797</v>
      </c>
      <c r="I14282" s="190" t="s">
        <v>29797</v>
      </c>
      <c r="J14282" s="190" t="s">
        <v>29797</v>
      </c>
      <c r="K14282" s="190" t="s">
        <v>29797</v>
      </c>
      <c r="L14282" s="190" t="s">
        <v>1438</v>
      </c>
    </row>
    <row r="14283" spans="1:12" ht="15" x14ac:dyDescent="0.25">
      <c r="A14283" s="191" t="s">
        <v>11349</v>
      </c>
      <c r="B14283" s="192" t="s">
        <v>11350</v>
      </c>
      <c r="C14283" s="192" t="s">
        <v>29797</v>
      </c>
      <c r="D14283" s="192" t="s">
        <v>29797</v>
      </c>
      <c r="E14283" s="192" t="s">
        <v>29797</v>
      </c>
      <c r="F14283" s="192" t="s">
        <v>29797</v>
      </c>
      <c r="G14283" s="192" t="s">
        <v>29797</v>
      </c>
      <c r="H14283" s="192" t="s">
        <v>31689</v>
      </c>
      <c r="I14283" s="192" t="s">
        <v>10472</v>
      </c>
      <c r="J14283" s="192" t="s">
        <v>29821</v>
      </c>
      <c r="K14283" s="192" t="s">
        <v>5062</v>
      </c>
      <c r="L14283" s="192" t="s">
        <v>1447</v>
      </c>
    </row>
    <row r="14284" spans="1:12" ht="15" x14ac:dyDescent="0.25">
      <c r="A14284" s="189" t="s">
        <v>18712</v>
      </c>
      <c r="B14284" s="190" t="s">
        <v>22603</v>
      </c>
      <c r="C14284" s="190" t="s">
        <v>29797</v>
      </c>
      <c r="D14284" s="190" t="s">
        <v>29797</v>
      </c>
      <c r="E14284" s="190" t="s">
        <v>29797</v>
      </c>
      <c r="F14284" s="190" t="s">
        <v>29797</v>
      </c>
      <c r="G14284" s="190" t="s">
        <v>29797</v>
      </c>
      <c r="H14284" s="190" t="s">
        <v>31409</v>
      </c>
      <c r="I14284" s="190" t="s">
        <v>5062</v>
      </c>
      <c r="J14284" s="190" t="s">
        <v>29821</v>
      </c>
      <c r="K14284" s="190" t="s">
        <v>5062</v>
      </c>
      <c r="L14284" s="190" t="s">
        <v>1447</v>
      </c>
    </row>
    <row r="14285" spans="1:12" ht="15" x14ac:dyDescent="0.25">
      <c r="A14285" s="191" t="s">
        <v>7053</v>
      </c>
      <c r="B14285" s="192" t="s">
        <v>2638</v>
      </c>
      <c r="C14285" s="192" t="s">
        <v>29797</v>
      </c>
      <c r="D14285" s="192" t="s">
        <v>29797</v>
      </c>
      <c r="E14285" s="192" t="s">
        <v>29797</v>
      </c>
      <c r="F14285" s="192" t="s">
        <v>29797</v>
      </c>
      <c r="G14285" s="192" t="s">
        <v>29797</v>
      </c>
      <c r="H14285" s="192" t="s">
        <v>32087</v>
      </c>
      <c r="I14285" s="192" t="s">
        <v>32088</v>
      </c>
      <c r="J14285" s="192" t="s">
        <v>31325</v>
      </c>
      <c r="K14285" s="192" t="s">
        <v>5073</v>
      </c>
      <c r="L14285" s="192" t="s">
        <v>1447</v>
      </c>
    </row>
    <row r="14286" spans="1:12" ht="15" x14ac:dyDescent="0.25">
      <c r="A14286" s="189" t="s">
        <v>7054</v>
      </c>
      <c r="B14286" s="190" t="s">
        <v>2639</v>
      </c>
      <c r="C14286" s="190" t="s">
        <v>29797</v>
      </c>
      <c r="D14286" s="190" t="s">
        <v>29797</v>
      </c>
      <c r="E14286" s="190" t="s">
        <v>29797</v>
      </c>
      <c r="F14286" s="190" t="s">
        <v>29797</v>
      </c>
      <c r="G14286" s="190" t="s">
        <v>29797</v>
      </c>
      <c r="H14286" s="190" t="s">
        <v>31395</v>
      </c>
      <c r="I14286" s="190" t="s">
        <v>31396</v>
      </c>
      <c r="J14286" s="190" t="s">
        <v>29821</v>
      </c>
      <c r="K14286" s="190" t="s">
        <v>5062</v>
      </c>
      <c r="L14286" s="190" t="s">
        <v>1447</v>
      </c>
    </row>
    <row r="14287" spans="1:12" ht="15" x14ac:dyDescent="0.25">
      <c r="A14287" s="191" t="s">
        <v>11351</v>
      </c>
      <c r="B14287" s="192" t="s">
        <v>11352</v>
      </c>
      <c r="C14287" s="192" t="s">
        <v>29797</v>
      </c>
      <c r="D14287" s="192" t="s">
        <v>29797</v>
      </c>
      <c r="E14287" s="192" t="s">
        <v>29797</v>
      </c>
      <c r="F14287" s="192" t="s">
        <v>29797</v>
      </c>
      <c r="G14287" s="192" t="s">
        <v>29797</v>
      </c>
      <c r="H14287" s="192" t="s">
        <v>31376</v>
      </c>
      <c r="I14287" s="192" t="s">
        <v>5062</v>
      </c>
      <c r="J14287" s="192" t="s">
        <v>29821</v>
      </c>
      <c r="K14287" s="192" t="s">
        <v>5062</v>
      </c>
      <c r="L14287" s="192" t="s">
        <v>1447</v>
      </c>
    </row>
    <row r="14288" spans="1:12" ht="15" x14ac:dyDescent="0.25">
      <c r="A14288" s="189" t="s">
        <v>18713</v>
      </c>
      <c r="B14288" s="190" t="s">
        <v>22604</v>
      </c>
      <c r="C14288" s="190" t="s">
        <v>29797</v>
      </c>
      <c r="D14288" s="190" t="s">
        <v>29797</v>
      </c>
      <c r="E14288" s="190" t="s">
        <v>29797</v>
      </c>
      <c r="F14288" s="190" t="s">
        <v>29797</v>
      </c>
      <c r="G14288" s="190" t="s">
        <v>29797</v>
      </c>
      <c r="H14288" s="190" t="s">
        <v>31830</v>
      </c>
      <c r="I14288" s="190" t="s">
        <v>31831</v>
      </c>
      <c r="J14288" s="190" t="s">
        <v>29821</v>
      </c>
      <c r="K14288" s="190" t="s">
        <v>5062</v>
      </c>
      <c r="L14288" s="190" t="s">
        <v>1447</v>
      </c>
    </row>
    <row r="14289" spans="1:12" ht="15" x14ac:dyDescent="0.25">
      <c r="A14289" s="191" t="s">
        <v>7055</v>
      </c>
      <c r="B14289" s="192" t="s">
        <v>2640</v>
      </c>
      <c r="C14289" s="192" t="s">
        <v>29797</v>
      </c>
      <c r="D14289" s="192" t="s">
        <v>29797</v>
      </c>
      <c r="E14289" s="192" t="s">
        <v>29797</v>
      </c>
      <c r="F14289" s="192" t="s">
        <v>29797</v>
      </c>
      <c r="G14289" s="192" t="s">
        <v>29797</v>
      </c>
      <c r="H14289" s="192" t="s">
        <v>32087</v>
      </c>
      <c r="I14289" s="192" t="s">
        <v>32088</v>
      </c>
      <c r="J14289" s="192" t="s">
        <v>31325</v>
      </c>
      <c r="K14289" s="192" t="s">
        <v>5073</v>
      </c>
      <c r="L14289" s="192" t="s">
        <v>1447</v>
      </c>
    </row>
    <row r="14290" spans="1:12" ht="15" x14ac:dyDescent="0.25">
      <c r="A14290" s="189" t="s">
        <v>11353</v>
      </c>
      <c r="B14290" s="190" t="s">
        <v>11354</v>
      </c>
      <c r="C14290" s="190" t="s">
        <v>29797</v>
      </c>
      <c r="D14290" s="190" t="s">
        <v>29797</v>
      </c>
      <c r="E14290" s="190" t="s">
        <v>29797</v>
      </c>
      <c r="F14290" s="190" t="s">
        <v>29797</v>
      </c>
      <c r="G14290" s="190" t="s">
        <v>29797</v>
      </c>
      <c r="H14290" s="190" t="s">
        <v>32956</v>
      </c>
      <c r="I14290" s="190" t="s">
        <v>32957</v>
      </c>
      <c r="J14290" s="190" t="s">
        <v>29821</v>
      </c>
      <c r="K14290" s="190" t="s">
        <v>5062</v>
      </c>
      <c r="L14290" s="190" t="s">
        <v>1447</v>
      </c>
    </row>
    <row r="14291" spans="1:12" ht="15" x14ac:dyDescent="0.25">
      <c r="A14291" s="191" t="s">
        <v>11355</v>
      </c>
      <c r="B14291" s="192" t="s">
        <v>11356</v>
      </c>
      <c r="C14291" s="192" t="s">
        <v>29797</v>
      </c>
      <c r="D14291" s="192" t="s">
        <v>29797</v>
      </c>
      <c r="E14291" s="192" t="s">
        <v>29797</v>
      </c>
      <c r="F14291" s="192" t="s">
        <v>29797</v>
      </c>
      <c r="G14291" s="192" t="s">
        <v>29797</v>
      </c>
      <c r="H14291" s="192" t="s">
        <v>29797</v>
      </c>
      <c r="I14291" s="192" t="s">
        <v>29797</v>
      </c>
      <c r="J14291" s="192" t="s">
        <v>29797</v>
      </c>
      <c r="K14291" s="192" t="s">
        <v>29797</v>
      </c>
      <c r="L14291" s="192" t="s">
        <v>29797</v>
      </c>
    </row>
    <row r="14292" spans="1:12" ht="15" x14ac:dyDescent="0.25">
      <c r="A14292" s="189" t="s">
        <v>29609</v>
      </c>
      <c r="B14292" s="190" t="s">
        <v>29610</v>
      </c>
      <c r="C14292" s="190" t="s">
        <v>29797</v>
      </c>
      <c r="D14292" s="190" t="s">
        <v>29797</v>
      </c>
      <c r="E14292" s="190" t="s">
        <v>29797</v>
      </c>
      <c r="F14292" s="190" t="s">
        <v>29797</v>
      </c>
      <c r="G14292" s="190" t="s">
        <v>29797</v>
      </c>
      <c r="H14292" s="190" t="s">
        <v>31354</v>
      </c>
      <c r="I14292" s="190" t="s">
        <v>30165</v>
      </c>
      <c r="J14292" s="190" t="s">
        <v>29821</v>
      </c>
      <c r="K14292" s="190" t="s">
        <v>5062</v>
      </c>
      <c r="L14292" s="190" t="s">
        <v>1447</v>
      </c>
    </row>
    <row r="14293" spans="1:12" ht="15" x14ac:dyDescent="0.25">
      <c r="A14293" s="191" t="s">
        <v>11357</v>
      </c>
      <c r="B14293" s="192" t="s">
        <v>11358</v>
      </c>
      <c r="C14293" s="192" t="s">
        <v>29797</v>
      </c>
      <c r="D14293" s="192" t="s">
        <v>29797</v>
      </c>
      <c r="E14293" s="192" t="s">
        <v>29797</v>
      </c>
      <c r="F14293" s="192" t="s">
        <v>29797</v>
      </c>
      <c r="G14293" s="192" t="s">
        <v>29797</v>
      </c>
      <c r="H14293" s="192" t="s">
        <v>29797</v>
      </c>
      <c r="I14293" s="192" t="s">
        <v>29797</v>
      </c>
      <c r="J14293" s="192" t="s">
        <v>29821</v>
      </c>
      <c r="K14293" s="192" t="s">
        <v>5062</v>
      </c>
      <c r="L14293" s="192" t="s">
        <v>1447</v>
      </c>
    </row>
    <row r="14294" spans="1:12" ht="15" x14ac:dyDescent="0.25">
      <c r="A14294" s="189" t="s">
        <v>18714</v>
      </c>
      <c r="B14294" s="190" t="s">
        <v>22605</v>
      </c>
      <c r="C14294" s="190" t="s">
        <v>29797</v>
      </c>
      <c r="D14294" s="190" t="s">
        <v>29797</v>
      </c>
      <c r="E14294" s="190" t="s">
        <v>29797</v>
      </c>
      <c r="F14294" s="190" t="s">
        <v>29797</v>
      </c>
      <c r="G14294" s="190" t="s">
        <v>29797</v>
      </c>
      <c r="H14294" s="190" t="s">
        <v>31482</v>
      </c>
      <c r="I14294" s="190" t="s">
        <v>31483</v>
      </c>
      <c r="J14294" s="190" t="s">
        <v>29821</v>
      </c>
      <c r="K14294" s="190" t="s">
        <v>5062</v>
      </c>
      <c r="L14294" s="190" t="s">
        <v>1447</v>
      </c>
    </row>
    <row r="14295" spans="1:12" ht="15" x14ac:dyDescent="0.25">
      <c r="A14295" s="191" t="s">
        <v>18715</v>
      </c>
      <c r="B14295" s="192" t="s">
        <v>22606</v>
      </c>
      <c r="C14295" s="192" t="s">
        <v>29797</v>
      </c>
      <c r="D14295" s="192" t="s">
        <v>29797</v>
      </c>
      <c r="E14295" s="192" t="s">
        <v>29797</v>
      </c>
      <c r="F14295" s="192" t="s">
        <v>29797</v>
      </c>
      <c r="G14295" s="192" t="s">
        <v>29797</v>
      </c>
      <c r="H14295" s="192" t="s">
        <v>29797</v>
      </c>
      <c r="I14295" s="192" t="s">
        <v>29797</v>
      </c>
      <c r="J14295" s="192" t="s">
        <v>29797</v>
      </c>
      <c r="K14295" s="192" t="s">
        <v>29797</v>
      </c>
      <c r="L14295" s="192" t="s">
        <v>29797</v>
      </c>
    </row>
    <row r="14296" spans="1:12" ht="15" x14ac:dyDescent="0.25">
      <c r="A14296" s="189" t="s">
        <v>11359</v>
      </c>
      <c r="B14296" s="190" t="s">
        <v>11360</v>
      </c>
      <c r="C14296" s="190" t="s">
        <v>29797</v>
      </c>
      <c r="D14296" s="190" t="s">
        <v>29797</v>
      </c>
      <c r="E14296" s="190" t="s">
        <v>29797</v>
      </c>
      <c r="F14296" s="190" t="s">
        <v>29797</v>
      </c>
      <c r="G14296" s="190" t="s">
        <v>29797</v>
      </c>
      <c r="H14296" s="190" t="s">
        <v>31307</v>
      </c>
      <c r="I14296" s="190" t="s">
        <v>5062</v>
      </c>
      <c r="J14296" s="190" t="s">
        <v>29821</v>
      </c>
      <c r="K14296" s="190" t="s">
        <v>5062</v>
      </c>
      <c r="L14296" s="190" t="s">
        <v>1447</v>
      </c>
    </row>
    <row r="14297" spans="1:12" ht="15" x14ac:dyDescent="0.25">
      <c r="A14297" s="191" t="s">
        <v>11361</v>
      </c>
      <c r="B14297" s="192" t="s">
        <v>11362</v>
      </c>
      <c r="C14297" s="192" t="s">
        <v>29797</v>
      </c>
      <c r="D14297" s="192" t="s">
        <v>29797</v>
      </c>
      <c r="E14297" s="192" t="s">
        <v>29797</v>
      </c>
      <c r="F14297" s="192" t="s">
        <v>29797</v>
      </c>
      <c r="G14297" s="192" t="s">
        <v>29797</v>
      </c>
      <c r="H14297" s="192" t="s">
        <v>31331</v>
      </c>
      <c r="I14297" s="192" t="s">
        <v>31332</v>
      </c>
      <c r="J14297" s="192" t="s">
        <v>29821</v>
      </c>
      <c r="K14297" s="192" t="s">
        <v>5062</v>
      </c>
      <c r="L14297" s="192" t="s">
        <v>1447</v>
      </c>
    </row>
    <row r="14298" spans="1:12" ht="15" x14ac:dyDescent="0.25">
      <c r="A14298" s="189" t="s">
        <v>11363</v>
      </c>
      <c r="B14298" s="190" t="s">
        <v>11364</v>
      </c>
      <c r="C14298" s="190" t="s">
        <v>29797</v>
      </c>
      <c r="D14298" s="190" t="s">
        <v>29797</v>
      </c>
      <c r="E14298" s="190" t="s">
        <v>29797</v>
      </c>
      <c r="F14298" s="190" t="s">
        <v>29797</v>
      </c>
      <c r="G14298" s="190" t="s">
        <v>29797</v>
      </c>
      <c r="H14298" s="190" t="s">
        <v>32118</v>
      </c>
      <c r="I14298" s="190" t="s">
        <v>1395</v>
      </c>
      <c r="J14298" s="190" t="s">
        <v>29821</v>
      </c>
      <c r="K14298" s="190" t="s">
        <v>5062</v>
      </c>
      <c r="L14298" s="190" t="s">
        <v>1447</v>
      </c>
    </row>
    <row r="14299" spans="1:12" ht="15" x14ac:dyDescent="0.25">
      <c r="A14299" s="191" t="s">
        <v>11365</v>
      </c>
      <c r="B14299" s="192" t="s">
        <v>11366</v>
      </c>
      <c r="C14299" s="192" t="s">
        <v>29797</v>
      </c>
      <c r="D14299" s="192" t="s">
        <v>29797</v>
      </c>
      <c r="E14299" s="192" t="s">
        <v>29797</v>
      </c>
      <c r="F14299" s="192" t="s">
        <v>29797</v>
      </c>
      <c r="G14299" s="192" t="s">
        <v>29797</v>
      </c>
      <c r="H14299" s="192" t="s">
        <v>31390</v>
      </c>
      <c r="I14299" s="192" t="s">
        <v>14423</v>
      </c>
      <c r="J14299" s="192" t="s">
        <v>29821</v>
      </c>
      <c r="K14299" s="192" t="s">
        <v>5062</v>
      </c>
      <c r="L14299" s="192" t="s">
        <v>1447</v>
      </c>
    </row>
    <row r="14300" spans="1:12" ht="15" x14ac:dyDescent="0.25">
      <c r="A14300" s="189" t="s">
        <v>18716</v>
      </c>
      <c r="B14300" s="190" t="s">
        <v>22607</v>
      </c>
      <c r="C14300" s="190" t="s">
        <v>29797</v>
      </c>
      <c r="D14300" s="190" t="s">
        <v>29797</v>
      </c>
      <c r="E14300" s="190" t="s">
        <v>29797</v>
      </c>
      <c r="F14300" s="190" t="s">
        <v>29797</v>
      </c>
      <c r="G14300" s="190" t="s">
        <v>29797</v>
      </c>
      <c r="H14300" s="190" t="s">
        <v>31310</v>
      </c>
      <c r="I14300" s="190" t="s">
        <v>31311</v>
      </c>
      <c r="J14300" s="190" t="s">
        <v>29821</v>
      </c>
      <c r="K14300" s="190" t="s">
        <v>5062</v>
      </c>
      <c r="L14300" s="190" t="s">
        <v>1447</v>
      </c>
    </row>
    <row r="14301" spans="1:12" ht="15" x14ac:dyDescent="0.25">
      <c r="A14301" s="191" t="s">
        <v>7056</v>
      </c>
      <c r="B14301" s="192" t="s">
        <v>2641</v>
      </c>
      <c r="C14301" s="192" t="s">
        <v>29797</v>
      </c>
      <c r="D14301" s="192" t="s">
        <v>29816</v>
      </c>
      <c r="E14301" s="192" t="s">
        <v>31281</v>
      </c>
      <c r="F14301" s="192" t="s">
        <v>29804</v>
      </c>
      <c r="G14301" s="192" t="s">
        <v>30051</v>
      </c>
      <c r="H14301" s="192" t="s">
        <v>31361</v>
      </c>
      <c r="I14301" s="192" t="s">
        <v>5062</v>
      </c>
      <c r="J14301" s="192" t="s">
        <v>29821</v>
      </c>
      <c r="K14301" s="192" t="s">
        <v>5062</v>
      </c>
      <c r="L14301" s="192" t="s">
        <v>1447</v>
      </c>
    </row>
    <row r="14302" spans="1:12" ht="15" x14ac:dyDescent="0.25">
      <c r="A14302" s="189" t="s">
        <v>29611</v>
      </c>
      <c r="B14302" s="190" t="s">
        <v>29612</v>
      </c>
      <c r="C14302" s="190" t="s">
        <v>29797</v>
      </c>
      <c r="D14302" s="190" t="s">
        <v>29797</v>
      </c>
      <c r="E14302" s="190" t="s">
        <v>29797</v>
      </c>
      <c r="F14302" s="190" t="s">
        <v>29797</v>
      </c>
      <c r="G14302" s="190" t="s">
        <v>29797</v>
      </c>
      <c r="H14302" s="190" t="s">
        <v>31366</v>
      </c>
      <c r="I14302" s="190" t="s">
        <v>31367</v>
      </c>
      <c r="J14302" s="190" t="s">
        <v>29821</v>
      </c>
      <c r="K14302" s="190" t="s">
        <v>5062</v>
      </c>
      <c r="L14302" s="190" t="s">
        <v>1447</v>
      </c>
    </row>
    <row r="14303" spans="1:12" ht="15" x14ac:dyDescent="0.25">
      <c r="A14303" s="191" t="s">
        <v>18717</v>
      </c>
      <c r="B14303" s="192" t="s">
        <v>22608</v>
      </c>
      <c r="C14303" s="192" t="s">
        <v>29797</v>
      </c>
      <c r="D14303" s="192" t="s">
        <v>29797</v>
      </c>
      <c r="E14303" s="192" t="s">
        <v>29797</v>
      </c>
      <c r="F14303" s="192" t="s">
        <v>29797</v>
      </c>
      <c r="G14303" s="192" t="s">
        <v>29797</v>
      </c>
      <c r="H14303" s="192" t="s">
        <v>29797</v>
      </c>
      <c r="I14303" s="192" t="s">
        <v>29797</v>
      </c>
      <c r="J14303" s="192" t="s">
        <v>29797</v>
      </c>
      <c r="K14303" s="192" t="s">
        <v>29797</v>
      </c>
      <c r="L14303" s="192" t="s">
        <v>29797</v>
      </c>
    </row>
    <row r="14304" spans="1:12" ht="15" x14ac:dyDescent="0.25">
      <c r="A14304" s="189" t="s">
        <v>11367</v>
      </c>
      <c r="B14304" s="190" t="s">
        <v>11368</v>
      </c>
      <c r="C14304" s="190" t="s">
        <v>29797</v>
      </c>
      <c r="D14304" s="190" t="s">
        <v>29797</v>
      </c>
      <c r="E14304" s="190" t="s">
        <v>29797</v>
      </c>
      <c r="F14304" s="190" t="s">
        <v>29797</v>
      </c>
      <c r="G14304" s="190" t="s">
        <v>29797</v>
      </c>
      <c r="H14304" s="190" t="s">
        <v>31461</v>
      </c>
      <c r="I14304" s="190" t="s">
        <v>1385</v>
      </c>
      <c r="J14304" s="190" t="s">
        <v>29821</v>
      </c>
      <c r="K14304" s="190" t="s">
        <v>5062</v>
      </c>
      <c r="L14304" s="190" t="s">
        <v>1447</v>
      </c>
    </row>
    <row r="14305" spans="1:12" ht="15" x14ac:dyDescent="0.25">
      <c r="A14305" s="191" t="s">
        <v>18718</v>
      </c>
      <c r="B14305" s="192" t="s">
        <v>22609</v>
      </c>
      <c r="C14305" s="192" t="s">
        <v>29923</v>
      </c>
      <c r="D14305" s="192" t="s">
        <v>29801</v>
      </c>
      <c r="E14305" s="192" t="s">
        <v>30507</v>
      </c>
      <c r="F14305" s="192" t="s">
        <v>29804</v>
      </c>
      <c r="G14305" s="192" t="s">
        <v>29995</v>
      </c>
      <c r="H14305" s="192" t="s">
        <v>31511</v>
      </c>
      <c r="I14305" s="192" t="s">
        <v>31512</v>
      </c>
      <c r="J14305" s="192" t="s">
        <v>29821</v>
      </c>
      <c r="K14305" s="192" t="s">
        <v>5062</v>
      </c>
      <c r="L14305" s="192" t="s">
        <v>1447</v>
      </c>
    </row>
    <row r="14306" spans="1:12" ht="15" x14ac:dyDescent="0.25">
      <c r="A14306" s="189" t="s">
        <v>29613</v>
      </c>
      <c r="B14306" s="190" t="s">
        <v>29614</v>
      </c>
      <c r="C14306" s="190" t="s">
        <v>29812</v>
      </c>
      <c r="D14306" s="190" t="s">
        <v>29824</v>
      </c>
      <c r="E14306" s="190" t="s">
        <v>31282</v>
      </c>
      <c r="F14306" s="190" t="s">
        <v>29804</v>
      </c>
      <c r="G14306" s="190" t="s">
        <v>29979</v>
      </c>
      <c r="H14306" s="190" t="s">
        <v>31436</v>
      </c>
      <c r="I14306" s="190" t="s">
        <v>5062</v>
      </c>
      <c r="J14306" s="190" t="s">
        <v>29821</v>
      </c>
      <c r="K14306" s="190" t="s">
        <v>5062</v>
      </c>
      <c r="L14306" s="190" t="s">
        <v>1447</v>
      </c>
    </row>
    <row r="14307" spans="1:12" ht="15" x14ac:dyDescent="0.25">
      <c r="A14307" s="191" t="s">
        <v>11369</v>
      </c>
      <c r="B14307" s="192" t="s">
        <v>11370</v>
      </c>
      <c r="C14307" s="192" t="s">
        <v>29812</v>
      </c>
      <c r="D14307" s="192" t="s">
        <v>29797</v>
      </c>
      <c r="E14307" s="192" t="s">
        <v>31283</v>
      </c>
      <c r="F14307" s="192" t="s">
        <v>29797</v>
      </c>
      <c r="G14307" s="192" t="s">
        <v>29797</v>
      </c>
      <c r="H14307" s="192" t="s">
        <v>31833</v>
      </c>
      <c r="I14307" s="192" t="s">
        <v>31834</v>
      </c>
      <c r="J14307" s="192" t="s">
        <v>29821</v>
      </c>
      <c r="K14307" s="192" t="s">
        <v>5062</v>
      </c>
      <c r="L14307" s="192" t="s">
        <v>1447</v>
      </c>
    </row>
    <row r="14308" spans="1:12" ht="15" x14ac:dyDescent="0.25">
      <c r="A14308" s="189" t="s">
        <v>18719</v>
      </c>
      <c r="B14308" s="190" t="s">
        <v>22610</v>
      </c>
      <c r="C14308" s="190" t="s">
        <v>29797</v>
      </c>
      <c r="D14308" s="190" t="s">
        <v>29797</v>
      </c>
      <c r="E14308" s="190" t="s">
        <v>29797</v>
      </c>
      <c r="F14308" s="190" t="s">
        <v>29797</v>
      </c>
      <c r="G14308" s="190" t="s">
        <v>29797</v>
      </c>
      <c r="H14308" s="190" t="s">
        <v>31567</v>
      </c>
      <c r="I14308" s="190" t="s">
        <v>31568</v>
      </c>
      <c r="J14308" s="190" t="s">
        <v>29821</v>
      </c>
      <c r="K14308" s="190" t="s">
        <v>5062</v>
      </c>
      <c r="L14308" s="190" t="s">
        <v>1447</v>
      </c>
    </row>
    <row r="14309" spans="1:12" ht="15" x14ac:dyDescent="0.25">
      <c r="A14309" s="191" t="s">
        <v>14220</v>
      </c>
      <c r="B14309" s="192" t="s">
        <v>14221</v>
      </c>
      <c r="C14309" s="192" t="s">
        <v>29797</v>
      </c>
      <c r="D14309" s="192" t="s">
        <v>29797</v>
      </c>
      <c r="E14309" s="192" t="s">
        <v>29797</v>
      </c>
      <c r="F14309" s="192" t="s">
        <v>29797</v>
      </c>
      <c r="G14309" s="192" t="s">
        <v>29797</v>
      </c>
      <c r="H14309" s="192" t="s">
        <v>31331</v>
      </c>
      <c r="I14309" s="192" t="s">
        <v>31332</v>
      </c>
      <c r="J14309" s="192" t="s">
        <v>29821</v>
      </c>
      <c r="K14309" s="192" t="s">
        <v>5062</v>
      </c>
      <c r="L14309" s="192" t="s">
        <v>1447</v>
      </c>
    </row>
    <row r="14310" spans="1:12" ht="15" x14ac:dyDescent="0.25">
      <c r="A14310" s="189" t="s">
        <v>14222</v>
      </c>
      <c r="B14310" s="190" t="s">
        <v>14223</v>
      </c>
      <c r="C14310" s="190" t="s">
        <v>29797</v>
      </c>
      <c r="D14310" s="190" t="s">
        <v>29797</v>
      </c>
      <c r="E14310" s="190" t="s">
        <v>29797</v>
      </c>
      <c r="F14310" s="190" t="s">
        <v>29797</v>
      </c>
      <c r="G14310" s="190" t="s">
        <v>29797</v>
      </c>
      <c r="H14310" s="190" t="s">
        <v>31525</v>
      </c>
      <c r="I14310" s="190" t="s">
        <v>5073</v>
      </c>
      <c r="J14310" s="190" t="s">
        <v>31325</v>
      </c>
      <c r="K14310" s="190" t="s">
        <v>5073</v>
      </c>
      <c r="L14310" s="190" t="s">
        <v>1447</v>
      </c>
    </row>
    <row r="14311" spans="1:12" ht="15" x14ac:dyDescent="0.25">
      <c r="A14311" s="191" t="s">
        <v>29615</v>
      </c>
      <c r="B14311" s="192" t="s">
        <v>29616</v>
      </c>
      <c r="C14311" s="192" t="s">
        <v>29797</v>
      </c>
      <c r="D14311" s="192" t="s">
        <v>29797</v>
      </c>
      <c r="E14311" s="192" t="s">
        <v>29797</v>
      </c>
      <c r="F14311" s="192" t="s">
        <v>29797</v>
      </c>
      <c r="G14311" s="192" t="s">
        <v>29797</v>
      </c>
      <c r="H14311" s="192" t="s">
        <v>31397</v>
      </c>
      <c r="I14311" s="192" t="s">
        <v>31398</v>
      </c>
      <c r="J14311" s="192" t="s">
        <v>29821</v>
      </c>
      <c r="K14311" s="192" t="s">
        <v>5062</v>
      </c>
      <c r="L14311" s="192" t="s">
        <v>1447</v>
      </c>
    </row>
    <row r="14312" spans="1:12" ht="15" x14ac:dyDescent="0.25">
      <c r="A14312" s="189" t="s">
        <v>7057</v>
      </c>
      <c r="B14312" s="190" t="s">
        <v>2642</v>
      </c>
      <c r="C14312" s="190" t="s">
        <v>29797</v>
      </c>
      <c r="D14312" s="190" t="s">
        <v>29797</v>
      </c>
      <c r="E14312" s="190" t="s">
        <v>29797</v>
      </c>
      <c r="F14312" s="190" t="s">
        <v>29797</v>
      </c>
      <c r="G14312" s="190" t="s">
        <v>29797</v>
      </c>
      <c r="H14312" s="190" t="s">
        <v>31508</v>
      </c>
      <c r="I14312" s="190" t="s">
        <v>1396</v>
      </c>
      <c r="J14312" s="190" t="s">
        <v>31325</v>
      </c>
      <c r="K14312" s="190" t="s">
        <v>5073</v>
      </c>
      <c r="L14312" s="190" t="s">
        <v>1447</v>
      </c>
    </row>
    <row r="14313" spans="1:12" ht="15" x14ac:dyDescent="0.25">
      <c r="A14313" s="191" t="s">
        <v>14224</v>
      </c>
      <c r="B14313" s="192" t="s">
        <v>14225</v>
      </c>
      <c r="C14313" s="192" t="s">
        <v>29797</v>
      </c>
      <c r="D14313" s="192" t="s">
        <v>29797</v>
      </c>
      <c r="E14313" s="192" t="s">
        <v>29797</v>
      </c>
      <c r="F14313" s="192" t="s">
        <v>29797</v>
      </c>
      <c r="G14313" s="192" t="s">
        <v>29797</v>
      </c>
      <c r="H14313" s="192" t="s">
        <v>31513</v>
      </c>
      <c r="I14313" s="192" t="s">
        <v>31514</v>
      </c>
      <c r="J14313" s="192" t="s">
        <v>29821</v>
      </c>
      <c r="K14313" s="192" t="s">
        <v>5062</v>
      </c>
      <c r="L14313" s="192" t="s">
        <v>1447</v>
      </c>
    </row>
    <row r="14314" spans="1:12" ht="15" x14ac:dyDescent="0.25">
      <c r="A14314" s="189" t="s">
        <v>14226</v>
      </c>
      <c r="B14314" s="190" t="s">
        <v>14227</v>
      </c>
      <c r="C14314" s="190" t="s">
        <v>29797</v>
      </c>
      <c r="D14314" s="190" t="s">
        <v>29797</v>
      </c>
      <c r="E14314" s="190" t="s">
        <v>29797</v>
      </c>
      <c r="F14314" s="190" t="s">
        <v>29797</v>
      </c>
      <c r="G14314" s="190" t="s">
        <v>29797</v>
      </c>
      <c r="H14314" s="190" t="s">
        <v>29797</v>
      </c>
      <c r="I14314" s="190" t="s">
        <v>29797</v>
      </c>
      <c r="J14314" s="190" t="s">
        <v>29821</v>
      </c>
      <c r="K14314" s="190" t="s">
        <v>5062</v>
      </c>
      <c r="L14314" s="190" t="s">
        <v>1447</v>
      </c>
    </row>
    <row r="14315" spans="1:12" ht="15" x14ac:dyDescent="0.25">
      <c r="A14315" s="191" t="s">
        <v>18720</v>
      </c>
      <c r="B14315" s="192" t="s">
        <v>22611</v>
      </c>
      <c r="C14315" s="192" t="s">
        <v>29797</v>
      </c>
      <c r="D14315" s="192" t="s">
        <v>29797</v>
      </c>
      <c r="E14315" s="192" t="s">
        <v>29797</v>
      </c>
      <c r="F14315" s="192" t="s">
        <v>29797</v>
      </c>
      <c r="G14315" s="192" t="s">
        <v>29797</v>
      </c>
      <c r="H14315" s="192" t="s">
        <v>29797</v>
      </c>
      <c r="I14315" s="192" t="s">
        <v>29797</v>
      </c>
      <c r="J14315" s="192" t="s">
        <v>29797</v>
      </c>
      <c r="K14315" s="192" t="s">
        <v>29797</v>
      </c>
      <c r="L14315" s="192" t="s">
        <v>29797</v>
      </c>
    </row>
    <row r="14316" spans="1:12" ht="15" x14ac:dyDescent="0.25">
      <c r="A14316" s="189" t="s">
        <v>7058</v>
      </c>
      <c r="B14316" s="190" t="s">
        <v>2643</v>
      </c>
      <c r="C14316" s="190" t="s">
        <v>29797</v>
      </c>
      <c r="D14316" s="190" t="s">
        <v>29797</v>
      </c>
      <c r="E14316" s="190" t="s">
        <v>29797</v>
      </c>
      <c r="F14316" s="190" t="s">
        <v>29797</v>
      </c>
      <c r="G14316" s="190" t="s">
        <v>29797</v>
      </c>
      <c r="H14316" s="190" t="s">
        <v>29797</v>
      </c>
      <c r="I14316" s="190" t="s">
        <v>29797</v>
      </c>
      <c r="J14316" s="190" t="s">
        <v>29797</v>
      </c>
      <c r="K14316" s="190" t="s">
        <v>29797</v>
      </c>
      <c r="L14316" s="190" t="s">
        <v>29797</v>
      </c>
    </row>
    <row r="14317" spans="1:12" ht="15" x14ac:dyDescent="0.25">
      <c r="A14317" s="191" t="s">
        <v>14228</v>
      </c>
      <c r="B14317" s="192" t="s">
        <v>14229</v>
      </c>
      <c r="C14317" s="192" t="s">
        <v>29797</v>
      </c>
      <c r="D14317" s="192" t="s">
        <v>29797</v>
      </c>
      <c r="E14317" s="192" t="s">
        <v>29797</v>
      </c>
      <c r="F14317" s="192" t="s">
        <v>29797</v>
      </c>
      <c r="G14317" s="192" t="s">
        <v>29797</v>
      </c>
      <c r="H14317" s="192" t="s">
        <v>31588</v>
      </c>
      <c r="I14317" s="192" t="s">
        <v>30455</v>
      </c>
      <c r="J14317" s="192" t="s">
        <v>29870</v>
      </c>
      <c r="K14317" s="192" t="s">
        <v>8069</v>
      </c>
      <c r="L14317" s="192" t="s">
        <v>1447</v>
      </c>
    </row>
    <row r="14318" spans="1:12" ht="15" x14ac:dyDescent="0.25">
      <c r="A14318" s="189" t="s">
        <v>29617</v>
      </c>
      <c r="B14318" s="190" t="s">
        <v>29618</v>
      </c>
      <c r="C14318" s="190" t="s">
        <v>29797</v>
      </c>
      <c r="D14318" s="190" t="s">
        <v>29797</v>
      </c>
      <c r="E14318" s="190" t="s">
        <v>29797</v>
      </c>
      <c r="F14318" s="190" t="s">
        <v>29797</v>
      </c>
      <c r="G14318" s="190" t="s">
        <v>29797</v>
      </c>
      <c r="H14318" s="190" t="s">
        <v>31833</v>
      </c>
      <c r="I14318" s="190" t="s">
        <v>31834</v>
      </c>
      <c r="J14318" s="190" t="s">
        <v>29821</v>
      </c>
      <c r="K14318" s="190" t="s">
        <v>5062</v>
      </c>
      <c r="L14318" s="190" t="s">
        <v>1447</v>
      </c>
    </row>
    <row r="14319" spans="1:12" ht="15" x14ac:dyDescent="0.25">
      <c r="A14319" s="191" t="s">
        <v>29619</v>
      </c>
      <c r="B14319" s="192" t="s">
        <v>29620</v>
      </c>
      <c r="C14319" s="192" t="s">
        <v>29797</v>
      </c>
      <c r="D14319" s="192" t="s">
        <v>29797</v>
      </c>
      <c r="E14319" s="192" t="s">
        <v>29797</v>
      </c>
      <c r="F14319" s="192" t="s">
        <v>29797</v>
      </c>
      <c r="G14319" s="192" t="s">
        <v>29797</v>
      </c>
      <c r="H14319" s="192" t="s">
        <v>31833</v>
      </c>
      <c r="I14319" s="192" t="s">
        <v>31834</v>
      </c>
      <c r="J14319" s="192" t="s">
        <v>29821</v>
      </c>
      <c r="K14319" s="192" t="s">
        <v>5062</v>
      </c>
      <c r="L14319" s="192" t="s">
        <v>1447</v>
      </c>
    </row>
    <row r="14320" spans="1:12" ht="15" x14ac:dyDescent="0.25">
      <c r="A14320" s="189" t="s">
        <v>14230</v>
      </c>
      <c r="B14320" s="190" t="s">
        <v>14231</v>
      </c>
      <c r="C14320" s="190" t="s">
        <v>29797</v>
      </c>
      <c r="D14320" s="190" t="s">
        <v>29797</v>
      </c>
      <c r="E14320" s="190" t="s">
        <v>29797</v>
      </c>
      <c r="F14320" s="190" t="s">
        <v>29797</v>
      </c>
      <c r="G14320" s="190" t="s">
        <v>29797</v>
      </c>
      <c r="H14320" s="190" t="s">
        <v>29797</v>
      </c>
      <c r="I14320" s="190" t="s">
        <v>29797</v>
      </c>
      <c r="J14320" s="190" t="s">
        <v>29821</v>
      </c>
      <c r="K14320" s="190" t="s">
        <v>5062</v>
      </c>
      <c r="L14320" s="190" t="s">
        <v>1447</v>
      </c>
    </row>
    <row r="14321" spans="1:12" ht="15" x14ac:dyDescent="0.25">
      <c r="A14321" s="191" t="s">
        <v>18721</v>
      </c>
      <c r="B14321" s="192" t="s">
        <v>22612</v>
      </c>
      <c r="C14321" s="192" t="s">
        <v>29797</v>
      </c>
      <c r="D14321" s="192" t="s">
        <v>29797</v>
      </c>
      <c r="E14321" s="192" t="s">
        <v>29797</v>
      </c>
      <c r="F14321" s="192" t="s">
        <v>29797</v>
      </c>
      <c r="G14321" s="192" t="s">
        <v>29797</v>
      </c>
      <c r="H14321" s="192" t="s">
        <v>33486</v>
      </c>
      <c r="I14321" s="192" t="s">
        <v>33487</v>
      </c>
      <c r="J14321" s="192" t="s">
        <v>30441</v>
      </c>
      <c r="K14321" s="192" t="s">
        <v>9190</v>
      </c>
      <c r="L14321" s="192" t="s">
        <v>1447</v>
      </c>
    </row>
    <row r="14322" spans="1:12" ht="15" x14ac:dyDescent="0.25">
      <c r="A14322" s="189" t="s">
        <v>18722</v>
      </c>
      <c r="B14322" s="190" t="s">
        <v>22613</v>
      </c>
      <c r="C14322" s="190" t="s">
        <v>29929</v>
      </c>
      <c r="D14322" s="190" t="s">
        <v>29930</v>
      </c>
      <c r="E14322" s="190" t="s">
        <v>31284</v>
      </c>
      <c r="F14322" s="190" t="s">
        <v>29804</v>
      </c>
      <c r="G14322" s="190" t="s">
        <v>30231</v>
      </c>
      <c r="H14322" s="190" t="s">
        <v>31571</v>
      </c>
      <c r="I14322" s="190" t="s">
        <v>1391</v>
      </c>
      <c r="J14322" s="190" t="s">
        <v>29821</v>
      </c>
      <c r="K14322" s="190" t="s">
        <v>5062</v>
      </c>
      <c r="L14322" s="190" t="s">
        <v>1447</v>
      </c>
    </row>
    <row r="14323" spans="1:12" ht="15" x14ac:dyDescent="0.25">
      <c r="A14323" s="191" t="s">
        <v>18723</v>
      </c>
      <c r="B14323" s="192" t="s">
        <v>22614</v>
      </c>
      <c r="C14323" s="192" t="s">
        <v>29797</v>
      </c>
      <c r="D14323" s="192" t="s">
        <v>29797</v>
      </c>
      <c r="E14323" s="192" t="s">
        <v>29797</v>
      </c>
      <c r="F14323" s="192" t="s">
        <v>29797</v>
      </c>
      <c r="G14323" s="192" t="s">
        <v>29797</v>
      </c>
      <c r="H14323" s="192" t="s">
        <v>31812</v>
      </c>
      <c r="I14323" s="192" t="s">
        <v>31716</v>
      </c>
      <c r="J14323" s="192" t="s">
        <v>31325</v>
      </c>
      <c r="K14323" s="192" t="s">
        <v>5073</v>
      </c>
      <c r="L14323" s="192" t="s">
        <v>1447</v>
      </c>
    </row>
    <row r="14324" spans="1:12" ht="15" x14ac:dyDescent="0.25">
      <c r="A14324" s="189" t="s">
        <v>18724</v>
      </c>
      <c r="B14324" s="190" t="s">
        <v>22615</v>
      </c>
      <c r="C14324" s="190" t="s">
        <v>29797</v>
      </c>
      <c r="D14324" s="190" t="s">
        <v>29797</v>
      </c>
      <c r="E14324" s="190" t="s">
        <v>29797</v>
      </c>
      <c r="F14324" s="190" t="s">
        <v>29797</v>
      </c>
      <c r="G14324" s="190" t="s">
        <v>29797</v>
      </c>
      <c r="H14324" s="190" t="s">
        <v>31584</v>
      </c>
      <c r="I14324" s="190" t="s">
        <v>6488</v>
      </c>
      <c r="J14324" s="190" t="s">
        <v>29821</v>
      </c>
      <c r="K14324" s="190" t="s">
        <v>5062</v>
      </c>
      <c r="L14324" s="190" t="s">
        <v>1447</v>
      </c>
    </row>
    <row r="14325" spans="1:12" ht="15" x14ac:dyDescent="0.25">
      <c r="A14325" s="191" t="s">
        <v>7059</v>
      </c>
      <c r="B14325" s="192" t="s">
        <v>2644</v>
      </c>
      <c r="C14325" s="192" t="s">
        <v>29797</v>
      </c>
      <c r="D14325" s="192" t="s">
        <v>29797</v>
      </c>
      <c r="E14325" s="192" t="s">
        <v>29797</v>
      </c>
      <c r="F14325" s="192" t="s">
        <v>29797</v>
      </c>
      <c r="G14325" s="192" t="s">
        <v>29797</v>
      </c>
      <c r="H14325" s="192" t="s">
        <v>29797</v>
      </c>
      <c r="I14325" s="192" t="s">
        <v>29797</v>
      </c>
      <c r="J14325" s="192" t="s">
        <v>29797</v>
      </c>
      <c r="K14325" s="192" t="s">
        <v>29797</v>
      </c>
      <c r="L14325" s="192" t="s">
        <v>29797</v>
      </c>
    </row>
    <row r="14326" spans="1:12" ht="15" x14ac:dyDescent="0.25">
      <c r="A14326" s="189" t="s">
        <v>14232</v>
      </c>
      <c r="B14326" s="190" t="s">
        <v>14233</v>
      </c>
      <c r="C14326" s="190" t="s">
        <v>29797</v>
      </c>
      <c r="D14326" s="190" t="s">
        <v>29797</v>
      </c>
      <c r="E14326" s="190" t="s">
        <v>29797</v>
      </c>
      <c r="F14326" s="190" t="s">
        <v>29797</v>
      </c>
      <c r="G14326" s="190" t="s">
        <v>29797</v>
      </c>
      <c r="H14326" s="190" t="s">
        <v>31314</v>
      </c>
      <c r="I14326" s="190" t="s">
        <v>5062</v>
      </c>
      <c r="J14326" s="190" t="s">
        <v>29821</v>
      </c>
      <c r="K14326" s="190" t="s">
        <v>5062</v>
      </c>
      <c r="L14326" s="190" t="s">
        <v>1447</v>
      </c>
    </row>
    <row r="14327" spans="1:12" ht="15" x14ac:dyDescent="0.25">
      <c r="A14327" s="191" t="s">
        <v>14234</v>
      </c>
      <c r="B14327" s="192" t="s">
        <v>14235</v>
      </c>
      <c r="C14327" s="192" t="s">
        <v>29812</v>
      </c>
      <c r="D14327" s="192" t="s">
        <v>29797</v>
      </c>
      <c r="E14327" s="192" t="s">
        <v>31285</v>
      </c>
      <c r="F14327" s="192" t="s">
        <v>29797</v>
      </c>
      <c r="G14327" s="192" t="s">
        <v>29797</v>
      </c>
      <c r="H14327" s="192" t="s">
        <v>33488</v>
      </c>
      <c r="I14327" s="192" t="s">
        <v>31866</v>
      </c>
      <c r="J14327" s="192" t="s">
        <v>30187</v>
      </c>
      <c r="K14327" s="192" t="s">
        <v>6089</v>
      </c>
      <c r="L14327" s="192" t="s">
        <v>1447</v>
      </c>
    </row>
    <row r="14328" spans="1:12" ht="15" x14ac:dyDescent="0.25">
      <c r="A14328" s="189" t="s">
        <v>14236</v>
      </c>
      <c r="B14328" s="190" t="s">
        <v>14237</v>
      </c>
      <c r="C14328" s="190" t="s">
        <v>29797</v>
      </c>
      <c r="D14328" s="190" t="s">
        <v>29797</v>
      </c>
      <c r="E14328" s="190" t="s">
        <v>29797</v>
      </c>
      <c r="F14328" s="190" t="s">
        <v>29797</v>
      </c>
      <c r="G14328" s="190" t="s">
        <v>29797</v>
      </c>
      <c r="H14328" s="190" t="s">
        <v>29797</v>
      </c>
      <c r="I14328" s="190" t="s">
        <v>29797</v>
      </c>
      <c r="J14328" s="190" t="s">
        <v>29821</v>
      </c>
      <c r="K14328" s="190" t="s">
        <v>5062</v>
      </c>
      <c r="L14328" s="190" t="s">
        <v>1447</v>
      </c>
    </row>
    <row r="14329" spans="1:12" ht="15" x14ac:dyDescent="0.25">
      <c r="A14329" s="191" t="s">
        <v>14863</v>
      </c>
      <c r="B14329" s="192" t="s">
        <v>14864</v>
      </c>
      <c r="C14329" s="192" t="s">
        <v>29797</v>
      </c>
      <c r="D14329" s="192" t="s">
        <v>29797</v>
      </c>
      <c r="E14329" s="192" t="s">
        <v>29797</v>
      </c>
      <c r="F14329" s="192" t="s">
        <v>29797</v>
      </c>
      <c r="G14329" s="192" t="s">
        <v>29797</v>
      </c>
      <c r="H14329" s="192" t="s">
        <v>29797</v>
      </c>
      <c r="I14329" s="192" t="s">
        <v>29797</v>
      </c>
      <c r="J14329" s="192" t="s">
        <v>29821</v>
      </c>
      <c r="K14329" s="192" t="s">
        <v>5062</v>
      </c>
      <c r="L14329" s="192" t="s">
        <v>1447</v>
      </c>
    </row>
    <row r="14330" spans="1:12" ht="15" x14ac:dyDescent="0.25">
      <c r="A14330" s="189" t="s">
        <v>14865</v>
      </c>
      <c r="B14330" s="190" t="s">
        <v>14866</v>
      </c>
      <c r="C14330" s="190" t="s">
        <v>29797</v>
      </c>
      <c r="D14330" s="190" t="s">
        <v>29797</v>
      </c>
      <c r="E14330" s="190" t="s">
        <v>29797</v>
      </c>
      <c r="F14330" s="190" t="s">
        <v>29797</v>
      </c>
      <c r="G14330" s="190" t="s">
        <v>29797</v>
      </c>
      <c r="H14330" s="190" t="s">
        <v>33489</v>
      </c>
      <c r="I14330" s="190" t="s">
        <v>33490</v>
      </c>
      <c r="J14330" s="190" t="s">
        <v>29821</v>
      </c>
      <c r="K14330" s="190" t="s">
        <v>5062</v>
      </c>
      <c r="L14330" s="190" t="s">
        <v>1447</v>
      </c>
    </row>
    <row r="14331" spans="1:12" ht="15" x14ac:dyDescent="0.25">
      <c r="A14331" s="191" t="s">
        <v>18725</v>
      </c>
      <c r="B14331" s="192" t="s">
        <v>22616</v>
      </c>
      <c r="C14331" s="192" t="s">
        <v>29812</v>
      </c>
      <c r="D14331" s="192" t="s">
        <v>29824</v>
      </c>
      <c r="E14331" s="192" t="s">
        <v>31286</v>
      </c>
      <c r="F14331" s="192" t="s">
        <v>29804</v>
      </c>
      <c r="G14331" s="192" t="s">
        <v>30058</v>
      </c>
      <c r="H14331" s="192" t="s">
        <v>31878</v>
      </c>
      <c r="I14331" s="192" t="s">
        <v>31879</v>
      </c>
      <c r="J14331" s="192" t="s">
        <v>29821</v>
      </c>
      <c r="K14331" s="192" t="s">
        <v>5062</v>
      </c>
      <c r="L14331" s="192" t="s">
        <v>1447</v>
      </c>
    </row>
    <row r="14332" spans="1:12" ht="15" x14ac:dyDescent="0.25">
      <c r="A14332" s="189" t="s">
        <v>14867</v>
      </c>
      <c r="B14332" s="190" t="s">
        <v>14868</v>
      </c>
      <c r="C14332" s="190" t="s">
        <v>29797</v>
      </c>
      <c r="D14332" s="190" t="s">
        <v>29797</v>
      </c>
      <c r="E14332" s="190" t="s">
        <v>29797</v>
      </c>
      <c r="F14332" s="190" t="s">
        <v>29797</v>
      </c>
      <c r="G14332" s="190" t="s">
        <v>29797</v>
      </c>
      <c r="H14332" s="190" t="s">
        <v>31445</v>
      </c>
      <c r="I14332" s="190" t="s">
        <v>31446</v>
      </c>
      <c r="J14332" s="190" t="s">
        <v>31325</v>
      </c>
      <c r="K14332" s="190" t="s">
        <v>5073</v>
      </c>
      <c r="L14332" s="190" t="s">
        <v>1447</v>
      </c>
    </row>
    <row r="14333" spans="1:12" ht="15" x14ac:dyDescent="0.25">
      <c r="A14333" s="191" t="s">
        <v>14869</v>
      </c>
      <c r="B14333" s="192" t="s">
        <v>14870</v>
      </c>
      <c r="C14333" s="192" t="s">
        <v>29797</v>
      </c>
      <c r="D14333" s="192" t="s">
        <v>29797</v>
      </c>
      <c r="E14333" s="192" t="s">
        <v>29797</v>
      </c>
      <c r="F14333" s="192" t="s">
        <v>29797</v>
      </c>
      <c r="G14333" s="192" t="s">
        <v>29797</v>
      </c>
      <c r="H14333" s="192" t="s">
        <v>31802</v>
      </c>
      <c r="I14333" s="192" t="s">
        <v>31803</v>
      </c>
      <c r="J14333" s="192" t="s">
        <v>29821</v>
      </c>
      <c r="K14333" s="192" t="s">
        <v>5062</v>
      </c>
      <c r="L14333" s="192" t="s">
        <v>1447</v>
      </c>
    </row>
    <row r="14334" spans="1:12" ht="15" x14ac:dyDescent="0.25">
      <c r="A14334" s="189" t="s">
        <v>14871</v>
      </c>
      <c r="B14334" s="190" t="s">
        <v>14872</v>
      </c>
      <c r="C14334" s="190" t="s">
        <v>29797</v>
      </c>
      <c r="D14334" s="190" t="s">
        <v>29797</v>
      </c>
      <c r="E14334" s="190" t="s">
        <v>29797</v>
      </c>
      <c r="F14334" s="190" t="s">
        <v>29797</v>
      </c>
      <c r="G14334" s="190" t="s">
        <v>29797</v>
      </c>
      <c r="H14334" s="190" t="s">
        <v>29797</v>
      </c>
      <c r="I14334" s="190" t="s">
        <v>29797</v>
      </c>
      <c r="J14334" s="190" t="s">
        <v>29821</v>
      </c>
      <c r="K14334" s="190" t="s">
        <v>5062</v>
      </c>
      <c r="L14334" s="190" t="s">
        <v>1447</v>
      </c>
    </row>
    <row r="14335" spans="1:12" ht="15" x14ac:dyDescent="0.25">
      <c r="A14335" s="191" t="s">
        <v>14873</v>
      </c>
      <c r="B14335" s="192" t="s">
        <v>14874</v>
      </c>
      <c r="C14335" s="192" t="s">
        <v>29797</v>
      </c>
      <c r="D14335" s="192" t="s">
        <v>29797</v>
      </c>
      <c r="E14335" s="192" t="s">
        <v>29797</v>
      </c>
      <c r="F14335" s="192" t="s">
        <v>29797</v>
      </c>
      <c r="G14335" s="192" t="s">
        <v>29797</v>
      </c>
      <c r="H14335" s="192" t="s">
        <v>29797</v>
      </c>
      <c r="I14335" s="192" t="s">
        <v>29797</v>
      </c>
      <c r="J14335" s="192" t="s">
        <v>29821</v>
      </c>
      <c r="K14335" s="192" t="s">
        <v>5062</v>
      </c>
      <c r="L14335" s="192" t="s">
        <v>1447</v>
      </c>
    </row>
    <row r="14336" spans="1:12" ht="15" x14ac:dyDescent="0.25">
      <c r="A14336" s="189" t="s">
        <v>18726</v>
      </c>
      <c r="B14336" s="190" t="s">
        <v>22617</v>
      </c>
      <c r="C14336" s="190" t="s">
        <v>29797</v>
      </c>
      <c r="D14336" s="190" t="s">
        <v>29797</v>
      </c>
      <c r="E14336" s="190" t="s">
        <v>29797</v>
      </c>
      <c r="F14336" s="190" t="s">
        <v>29797</v>
      </c>
      <c r="G14336" s="190" t="s">
        <v>29797</v>
      </c>
      <c r="H14336" s="190" t="s">
        <v>31374</v>
      </c>
      <c r="I14336" s="190" t="s">
        <v>30278</v>
      </c>
      <c r="J14336" s="190" t="s">
        <v>29821</v>
      </c>
      <c r="K14336" s="190" t="s">
        <v>5062</v>
      </c>
      <c r="L14336" s="190" t="s">
        <v>1447</v>
      </c>
    </row>
    <row r="14337" spans="1:12" ht="15" x14ac:dyDescent="0.25">
      <c r="A14337" s="191" t="s">
        <v>14875</v>
      </c>
      <c r="B14337" s="192" t="s">
        <v>14876</v>
      </c>
      <c r="C14337" s="192" t="s">
        <v>29797</v>
      </c>
      <c r="D14337" s="192" t="s">
        <v>29797</v>
      </c>
      <c r="E14337" s="192" t="s">
        <v>29797</v>
      </c>
      <c r="F14337" s="192" t="s">
        <v>29797</v>
      </c>
      <c r="G14337" s="192" t="s">
        <v>29797</v>
      </c>
      <c r="H14337" s="192" t="s">
        <v>31402</v>
      </c>
      <c r="I14337" s="192" t="s">
        <v>31403</v>
      </c>
      <c r="J14337" s="192" t="s">
        <v>29821</v>
      </c>
      <c r="K14337" s="192" t="s">
        <v>5062</v>
      </c>
      <c r="L14337" s="192" t="s">
        <v>1447</v>
      </c>
    </row>
    <row r="14338" spans="1:12" ht="15" x14ac:dyDescent="0.25">
      <c r="A14338" s="189" t="s">
        <v>29621</v>
      </c>
      <c r="B14338" s="190" t="s">
        <v>29622</v>
      </c>
      <c r="C14338" s="190" t="s">
        <v>29797</v>
      </c>
      <c r="D14338" s="190" t="s">
        <v>29797</v>
      </c>
      <c r="E14338" s="190" t="s">
        <v>29797</v>
      </c>
      <c r="F14338" s="190" t="s">
        <v>29797</v>
      </c>
      <c r="G14338" s="190" t="s">
        <v>29797</v>
      </c>
      <c r="H14338" s="190" t="s">
        <v>31361</v>
      </c>
      <c r="I14338" s="190" t="s">
        <v>5062</v>
      </c>
      <c r="J14338" s="190" t="s">
        <v>29821</v>
      </c>
      <c r="K14338" s="190" t="s">
        <v>5062</v>
      </c>
      <c r="L14338" s="190" t="s">
        <v>1447</v>
      </c>
    </row>
    <row r="14339" spans="1:12" ht="15" x14ac:dyDescent="0.25">
      <c r="A14339" s="191" t="s">
        <v>7060</v>
      </c>
      <c r="B14339" s="192" t="s">
        <v>2645</v>
      </c>
      <c r="C14339" s="192" t="s">
        <v>29797</v>
      </c>
      <c r="D14339" s="192" t="s">
        <v>30025</v>
      </c>
      <c r="E14339" s="192" t="s">
        <v>31287</v>
      </c>
      <c r="F14339" s="192" t="s">
        <v>29959</v>
      </c>
      <c r="G14339" s="192" t="s">
        <v>29797</v>
      </c>
      <c r="H14339" s="192" t="s">
        <v>33491</v>
      </c>
      <c r="I14339" s="192" t="s">
        <v>33492</v>
      </c>
      <c r="J14339" s="192" t="s">
        <v>30104</v>
      </c>
      <c r="K14339" s="192" t="s">
        <v>11371</v>
      </c>
      <c r="L14339" s="192" t="s">
        <v>1447</v>
      </c>
    </row>
    <row r="14340" spans="1:12" ht="15" x14ac:dyDescent="0.25">
      <c r="A14340" s="189" t="s">
        <v>18727</v>
      </c>
      <c r="B14340" s="190" t="s">
        <v>22618</v>
      </c>
      <c r="C14340" s="190" t="s">
        <v>29797</v>
      </c>
      <c r="D14340" s="190" t="s">
        <v>29797</v>
      </c>
      <c r="E14340" s="190" t="s">
        <v>29797</v>
      </c>
      <c r="F14340" s="190" t="s">
        <v>29797</v>
      </c>
      <c r="G14340" s="190" t="s">
        <v>29797</v>
      </c>
      <c r="H14340" s="190" t="s">
        <v>29797</v>
      </c>
      <c r="I14340" s="190" t="s">
        <v>29797</v>
      </c>
      <c r="J14340" s="190" t="s">
        <v>29797</v>
      </c>
      <c r="K14340" s="190" t="s">
        <v>29797</v>
      </c>
      <c r="L14340" s="190" t="s">
        <v>29797</v>
      </c>
    </row>
    <row r="14341" spans="1:12" ht="15" x14ac:dyDescent="0.25">
      <c r="A14341" s="191" t="s">
        <v>7061</v>
      </c>
      <c r="B14341" s="192" t="s">
        <v>2646</v>
      </c>
      <c r="C14341" s="192" t="s">
        <v>29797</v>
      </c>
      <c r="D14341" s="192" t="s">
        <v>29797</v>
      </c>
      <c r="E14341" s="192" t="s">
        <v>29797</v>
      </c>
      <c r="F14341" s="192" t="s">
        <v>29797</v>
      </c>
      <c r="G14341" s="192" t="s">
        <v>29797</v>
      </c>
      <c r="H14341" s="192" t="s">
        <v>29797</v>
      </c>
      <c r="I14341" s="192" t="s">
        <v>29797</v>
      </c>
      <c r="J14341" s="192" t="s">
        <v>29797</v>
      </c>
      <c r="K14341" s="192" t="s">
        <v>29797</v>
      </c>
      <c r="L14341" s="192" t="s">
        <v>29797</v>
      </c>
    </row>
    <row r="14342" spans="1:12" ht="15" x14ac:dyDescent="0.25">
      <c r="A14342" s="189" t="s">
        <v>7062</v>
      </c>
      <c r="B14342" s="190" t="s">
        <v>2647</v>
      </c>
      <c r="C14342" s="190" t="s">
        <v>29797</v>
      </c>
      <c r="D14342" s="190" t="s">
        <v>29797</v>
      </c>
      <c r="E14342" s="190" t="s">
        <v>29797</v>
      </c>
      <c r="F14342" s="190" t="s">
        <v>29797</v>
      </c>
      <c r="G14342" s="190" t="s">
        <v>29797</v>
      </c>
      <c r="H14342" s="190" t="s">
        <v>29797</v>
      </c>
      <c r="I14342" s="190" t="s">
        <v>29797</v>
      </c>
      <c r="J14342" s="190" t="s">
        <v>29797</v>
      </c>
      <c r="K14342" s="190" t="s">
        <v>29797</v>
      </c>
      <c r="L14342" s="190" t="s">
        <v>29797</v>
      </c>
    </row>
    <row r="14343" spans="1:12" ht="15" x14ac:dyDescent="0.25">
      <c r="A14343" s="191" t="s">
        <v>7063</v>
      </c>
      <c r="B14343" s="192" t="s">
        <v>2648</v>
      </c>
      <c r="C14343" s="192" t="s">
        <v>29797</v>
      </c>
      <c r="D14343" s="192" t="s">
        <v>29797</v>
      </c>
      <c r="E14343" s="192" t="s">
        <v>29797</v>
      </c>
      <c r="F14343" s="192" t="s">
        <v>29797</v>
      </c>
      <c r="G14343" s="192" t="s">
        <v>29797</v>
      </c>
      <c r="H14343" s="192" t="s">
        <v>32423</v>
      </c>
      <c r="I14343" s="192" t="s">
        <v>6089</v>
      </c>
      <c r="J14343" s="192" t="s">
        <v>30187</v>
      </c>
      <c r="K14343" s="192" t="s">
        <v>6089</v>
      </c>
      <c r="L14343" s="192" t="s">
        <v>1447</v>
      </c>
    </row>
    <row r="14344" spans="1:12" ht="15" x14ac:dyDescent="0.25">
      <c r="A14344" s="189" t="s">
        <v>14877</v>
      </c>
      <c r="B14344" s="190" t="s">
        <v>14878</v>
      </c>
      <c r="C14344" s="190" t="s">
        <v>29797</v>
      </c>
      <c r="D14344" s="190" t="s">
        <v>29797</v>
      </c>
      <c r="E14344" s="190" t="s">
        <v>29797</v>
      </c>
      <c r="F14344" s="190" t="s">
        <v>29797</v>
      </c>
      <c r="G14344" s="190" t="s">
        <v>29797</v>
      </c>
      <c r="H14344" s="190" t="s">
        <v>29797</v>
      </c>
      <c r="I14344" s="190" t="s">
        <v>29797</v>
      </c>
      <c r="J14344" s="190" t="s">
        <v>29797</v>
      </c>
      <c r="K14344" s="190" t="s">
        <v>29797</v>
      </c>
      <c r="L14344" s="190" t="s">
        <v>29797</v>
      </c>
    </row>
    <row r="14345" spans="1:12" ht="15" x14ac:dyDescent="0.25">
      <c r="A14345" s="191" t="s">
        <v>29623</v>
      </c>
      <c r="B14345" s="192" t="s">
        <v>29624</v>
      </c>
      <c r="C14345" s="192" t="s">
        <v>29797</v>
      </c>
      <c r="D14345" s="192" t="s">
        <v>29797</v>
      </c>
      <c r="E14345" s="192" t="s">
        <v>29797</v>
      </c>
      <c r="F14345" s="192" t="s">
        <v>29797</v>
      </c>
      <c r="G14345" s="192" t="s">
        <v>29797</v>
      </c>
      <c r="H14345" s="192" t="s">
        <v>29797</v>
      </c>
      <c r="I14345" s="192" t="s">
        <v>29797</v>
      </c>
      <c r="J14345" s="192" t="s">
        <v>29797</v>
      </c>
      <c r="K14345" s="192" t="s">
        <v>29797</v>
      </c>
      <c r="L14345" s="192" t="s">
        <v>29797</v>
      </c>
    </row>
    <row r="14346" spans="1:12" ht="15" x14ac:dyDescent="0.25">
      <c r="A14346" s="189" t="s">
        <v>18728</v>
      </c>
      <c r="B14346" s="190" t="s">
        <v>22619</v>
      </c>
      <c r="C14346" s="190" t="s">
        <v>29797</v>
      </c>
      <c r="D14346" s="190" t="s">
        <v>29797</v>
      </c>
      <c r="E14346" s="190" t="s">
        <v>29797</v>
      </c>
      <c r="F14346" s="190" t="s">
        <v>29797</v>
      </c>
      <c r="G14346" s="190" t="s">
        <v>29797</v>
      </c>
      <c r="H14346" s="190" t="s">
        <v>32578</v>
      </c>
      <c r="I14346" s="190" t="s">
        <v>32579</v>
      </c>
      <c r="J14346" s="190" t="s">
        <v>31325</v>
      </c>
      <c r="K14346" s="190" t="s">
        <v>5073</v>
      </c>
      <c r="L14346" s="190" t="s">
        <v>1447</v>
      </c>
    </row>
    <row r="14347" spans="1:12" ht="15" x14ac:dyDescent="0.25">
      <c r="A14347" s="191" t="s">
        <v>7064</v>
      </c>
      <c r="B14347" s="192" t="s">
        <v>2649</v>
      </c>
      <c r="C14347" s="192" t="s">
        <v>29812</v>
      </c>
      <c r="D14347" s="192" t="s">
        <v>29813</v>
      </c>
      <c r="E14347" s="192" t="s">
        <v>31288</v>
      </c>
      <c r="F14347" s="192" t="s">
        <v>29804</v>
      </c>
      <c r="G14347" s="192" t="s">
        <v>30339</v>
      </c>
      <c r="H14347" s="192" t="s">
        <v>32596</v>
      </c>
      <c r="I14347" s="192" t="s">
        <v>9190</v>
      </c>
      <c r="J14347" s="192" t="s">
        <v>30441</v>
      </c>
      <c r="K14347" s="192" t="s">
        <v>9190</v>
      </c>
      <c r="L14347" s="192" t="s">
        <v>1447</v>
      </c>
    </row>
    <row r="14348" spans="1:12" ht="15" x14ac:dyDescent="0.25">
      <c r="A14348" s="189" t="s">
        <v>29625</v>
      </c>
      <c r="B14348" s="190" t="s">
        <v>29626</v>
      </c>
      <c r="C14348" s="190" t="s">
        <v>29797</v>
      </c>
      <c r="D14348" s="190" t="s">
        <v>29797</v>
      </c>
      <c r="E14348" s="190" t="s">
        <v>29797</v>
      </c>
      <c r="F14348" s="190" t="s">
        <v>29797</v>
      </c>
      <c r="G14348" s="190" t="s">
        <v>29797</v>
      </c>
      <c r="H14348" s="190" t="s">
        <v>31833</v>
      </c>
      <c r="I14348" s="190" t="s">
        <v>31834</v>
      </c>
      <c r="J14348" s="190" t="s">
        <v>29821</v>
      </c>
      <c r="K14348" s="190" t="s">
        <v>5062</v>
      </c>
      <c r="L14348" s="190" t="s">
        <v>1447</v>
      </c>
    </row>
    <row r="14349" spans="1:12" ht="15" x14ac:dyDescent="0.25">
      <c r="A14349" s="191" t="s">
        <v>29627</v>
      </c>
      <c r="B14349" s="192" t="s">
        <v>29628</v>
      </c>
      <c r="C14349" s="192" t="s">
        <v>29797</v>
      </c>
      <c r="D14349" s="192" t="s">
        <v>29797</v>
      </c>
      <c r="E14349" s="192" t="s">
        <v>29797</v>
      </c>
      <c r="F14349" s="192" t="s">
        <v>29797</v>
      </c>
      <c r="G14349" s="192" t="s">
        <v>29797</v>
      </c>
      <c r="H14349" s="192" t="s">
        <v>31346</v>
      </c>
      <c r="I14349" s="192" t="s">
        <v>14442</v>
      </c>
      <c r="J14349" s="192" t="s">
        <v>29821</v>
      </c>
      <c r="K14349" s="192" t="s">
        <v>5062</v>
      </c>
      <c r="L14349" s="192" t="s">
        <v>1447</v>
      </c>
    </row>
    <row r="14350" spans="1:12" ht="15" x14ac:dyDescent="0.25">
      <c r="A14350" s="189" t="s">
        <v>18729</v>
      </c>
      <c r="B14350" s="190" t="s">
        <v>22620</v>
      </c>
      <c r="C14350" s="190" t="s">
        <v>29797</v>
      </c>
      <c r="D14350" s="190" t="s">
        <v>29797</v>
      </c>
      <c r="E14350" s="190" t="s">
        <v>29797</v>
      </c>
      <c r="F14350" s="190" t="s">
        <v>29797</v>
      </c>
      <c r="G14350" s="190" t="s">
        <v>29797</v>
      </c>
      <c r="H14350" s="190" t="s">
        <v>31308</v>
      </c>
      <c r="I14350" s="190" t="s">
        <v>31309</v>
      </c>
      <c r="J14350" s="190" t="s">
        <v>29821</v>
      </c>
      <c r="K14350" s="190" t="s">
        <v>5062</v>
      </c>
      <c r="L14350" s="190" t="s">
        <v>1447</v>
      </c>
    </row>
    <row r="14351" spans="1:12" ht="15" x14ac:dyDescent="0.25">
      <c r="A14351" s="191" t="s">
        <v>14879</v>
      </c>
      <c r="B14351" s="192" t="s">
        <v>14880</v>
      </c>
      <c r="C14351" s="192" t="s">
        <v>29797</v>
      </c>
      <c r="D14351" s="192" t="s">
        <v>29797</v>
      </c>
      <c r="E14351" s="192" t="s">
        <v>29797</v>
      </c>
      <c r="F14351" s="192" t="s">
        <v>29797</v>
      </c>
      <c r="G14351" s="192" t="s">
        <v>29797</v>
      </c>
      <c r="H14351" s="192" t="s">
        <v>31354</v>
      </c>
      <c r="I14351" s="192" t="s">
        <v>30165</v>
      </c>
      <c r="J14351" s="192" t="s">
        <v>29821</v>
      </c>
      <c r="K14351" s="192" t="s">
        <v>5062</v>
      </c>
      <c r="L14351" s="192" t="s">
        <v>1447</v>
      </c>
    </row>
    <row r="14352" spans="1:12" ht="15" x14ac:dyDescent="0.25">
      <c r="A14352" s="189" t="s">
        <v>14881</v>
      </c>
      <c r="B14352" s="190" t="s">
        <v>14882</v>
      </c>
      <c r="C14352" s="190" t="s">
        <v>29797</v>
      </c>
      <c r="D14352" s="190" t="s">
        <v>29797</v>
      </c>
      <c r="E14352" s="190" t="s">
        <v>29797</v>
      </c>
      <c r="F14352" s="190" t="s">
        <v>29797</v>
      </c>
      <c r="G14352" s="190" t="s">
        <v>29797</v>
      </c>
      <c r="H14352" s="190" t="s">
        <v>29797</v>
      </c>
      <c r="I14352" s="190" t="s">
        <v>29797</v>
      </c>
      <c r="J14352" s="190" t="s">
        <v>29821</v>
      </c>
      <c r="K14352" s="190" t="s">
        <v>5062</v>
      </c>
      <c r="L14352" s="190" t="s">
        <v>1447</v>
      </c>
    </row>
    <row r="14353" spans="1:12" ht="15" x14ac:dyDescent="0.25">
      <c r="A14353" s="191" t="s">
        <v>29629</v>
      </c>
      <c r="B14353" s="192" t="s">
        <v>29630</v>
      </c>
      <c r="C14353" s="192" t="s">
        <v>29797</v>
      </c>
      <c r="D14353" s="192" t="s">
        <v>29797</v>
      </c>
      <c r="E14353" s="192" t="s">
        <v>29797</v>
      </c>
      <c r="F14353" s="192" t="s">
        <v>29797</v>
      </c>
      <c r="G14353" s="192" t="s">
        <v>29797</v>
      </c>
      <c r="H14353" s="192" t="s">
        <v>31496</v>
      </c>
      <c r="I14353" s="192" t="s">
        <v>31497</v>
      </c>
      <c r="J14353" s="192" t="s">
        <v>29821</v>
      </c>
      <c r="K14353" s="192" t="s">
        <v>5062</v>
      </c>
      <c r="L14353" s="192" t="s">
        <v>1447</v>
      </c>
    </row>
    <row r="14354" spans="1:12" ht="15" x14ac:dyDescent="0.25">
      <c r="A14354" s="189" t="s">
        <v>7065</v>
      </c>
      <c r="B14354" s="190" t="s">
        <v>2650</v>
      </c>
      <c r="C14354" s="190" t="s">
        <v>29797</v>
      </c>
      <c r="D14354" s="190" t="s">
        <v>29797</v>
      </c>
      <c r="E14354" s="190" t="s">
        <v>29797</v>
      </c>
      <c r="F14354" s="190" t="s">
        <v>29797</v>
      </c>
      <c r="G14354" s="190" t="s">
        <v>29797</v>
      </c>
      <c r="H14354" s="190" t="s">
        <v>31374</v>
      </c>
      <c r="I14354" s="190" t="s">
        <v>30278</v>
      </c>
      <c r="J14354" s="190" t="s">
        <v>29821</v>
      </c>
      <c r="K14354" s="190" t="s">
        <v>5062</v>
      </c>
      <c r="L14354" s="190" t="s">
        <v>1447</v>
      </c>
    </row>
    <row r="14355" spans="1:12" ht="15" x14ac:dyDescent="0.25">
      <c r="A14355" s="191" t="s">
        <v>18730</v>
      </c>
      <c r="B14355" s="192" t="s">
        <v>22621</v>
      </c>
      <c r="C14355" s="192" t="s">
        <v>29797</v>
      </c>
      <c r="D14355" s="192" t="s">
        <v>29797</v>
      </c>
      <c r="E14355" s="192" t="s">
        <v>29797</v>
      </c>
      <c r="F14355" s="192" t="s">
        <v>29797</v>
      </c>
      <c r="G14355" s="192" t="s">
        <v>29797</v>
      </c>
      <c r="H14355" s="192" t="s">
        <v>31484</v>
      </c>
      <c r="I14355" s="192" t="s">
        <v>31485</v>
      </c>
      <c r="J14355" s="192" t="s">
        <v>29821</v>
      </c>
      <c r="K14355" s="192" t="s">
        <v>5062</v>
      </c>
      <c r="L14355" s="192" t="s">
        <v>1447</v>
      </c>
    </row>
    <row r="14356" spans="1:12" ht="15" x14ac:dyDescent="0.25">
      <c r="A14356" s="189" t="s">
        <v>7066</v>
      </c>
      <c r="B14356" s="190" t="s">
        <v>2651</v>
      </c>
      <c r="C14356" s="190" t="s">
        <v>29797</v>
      </c>
      <c r="D14356" s="190" t="s">
        <v>29797</v>
      </c>
      <c r="E14356" s="190" t="s">
        <v>29797</v>
      </c>
      <c r="F14356" s="190" t="s">
        <v>29797</v>
      </c>
      <c r="G14356" s="190" t="s">
        <v>29797</v>
      </c>
      <c r="H14356" s="190" t="s">
        <v>31623</v>
      </c>
      <c r="I14356" s="190" t="s">
        <v>31624</v>
      </c>
      <c r="J14356" s="190" t="s">
        <v>29821</v>
      </c>
      <c r="K14356" s="190" t="s">
        <v>5062</v>
      </c>
      <c r="L14356" s="190" t="s">
        <v>1447</v>
      </c>
    </row>
    <row r="14357" spans="1:12" ht="15" x14ac:dyDescent="0.25">
      <c r="A14357" s="191" t="s">
        <v>29631</v>
      </c>
      <c r="B14357" s="192" t="s">
        <v>29632</v>
      </c>
      <c r="C14357" s="192" t="s">
        <v>29797</v>
      </c>
      <c r="D14357" s="192" t="s">
        <v>29797</v>
      </c>
      <c r="E14357" s="192" t="s">
        <v>29797</v>
      </c>
      <c r="F14357" s="192" t="s">
        <v>29797</v>
      </c>
      <c r="G14357" s="192" t="s">
        <v>29797</v>
      </c>
      <c r="H14357" s="192" t="s">
        <v>31786</v>
      </c>
      <c r="I14357" s="192" t="s">
        <v>31787</v>
      </c>
      <c r="J14357" s="192" t="s">
        <v>29821</v>
      </c>
      <c r="K14357" s="192" t="s">
        <v>5062</v>
      </c>
      <c r="L14357" s="192" t="s">
        <v>1447</v>
      </c>
    </row>
    <row r="14358" spans="1:12" ht="15" x14ac:dyDescent="0.25">
      <c r="A14358" s="189" t="s">
        <v>14883</v>
      </c>
      <c r="B14358" s="190" t="s">
        <v>14884</v>
      </c>
      <c r="C14358" s="190" t="s">
        <v>29797</v>
      </c>
      <c r="D14358" s="190" t="s">
        <v>29797</v>
      </c>
      <c r="E14358" s="190" t="s">
        <v>29797</v>
      </c>
      <c r="F14358" s="190" t="s">
        <v>29797</v>
      </c>
      <c r="G14358" s="190" t="s">
        <v>29797</v>
      </c>
      <c r="H14358" s="190" t="s">
        <v>31893</v>
      </c>
      <c r="I14358" s="190" t="s">
        <v>31894</v>
      </c>
      <c r="J14358" s="190" t="s">
        <v>31325</v>
      </c>
      <c r="K14358" s="190" t="s">
        <v>5073</v>
      </c>
      <c r="L14358" s="190" t="s">
        <v>1447</v>
      </c>
    </row>
    <row r="14359" spans="1:12" ht="15" x14ac:dyDescent="0.25">
      <c r="A14359" s="191" t="s">
        <v>18731</v>
      </c>
      <c r="B14359" s="192" t="s">
        <v>22622</v>
      </c>
      <c r="C14359" s="192" t="s">
        <v>29797</v>
      </c>
      <c r="D14359" s="192" t="s">
        <v>29797</v>
      </c>
      <c r="E14359" s="192" t="s">
        <v>29797</v>
      </c>
      <c r="F14359" s="192" t="s">
        <v>29797</v>
      </c>
      <c r="G14359" s="192" t="s">
        <v>29797</v>
      </c>
      <c r="H14359" s="192" t="s">
        <v>29797</v>
      </c>
      <c r="I14359" s="192" t="s">
        <v>29797</v>
      </c>
      <c r="J14359" s="192" t="s">
        <v>29797</v>
      </c>
      <c r="K14359" s="192" t="s">
        <v>29797</v>
      </c>
      <c r="L14359" s="192" t="s">
        <v>1526</v>
      </c>
    </row>
    <row r="14360" spans="1:12" ht="15" x14ac:dyDescent="0.25">
      <c r="A14360" s="189" t="s">
        <v>29633</v>
      </c>
      <c r="B14360" s="190" t="s">
        <v>2652</v>
      </c>
      <c r="C14360" s="190" t="s">
        <v>29797</v>
      </c>
      <c r="D14360" s="190" t="s">
        <v>29797</v>
      </c>
      <c r="E14360" s="190" t="s">
        <v>29797</v>
      </c>
      <c r="F14360" s="190" t="s">
        <v>29797</v>
      </c>
      <c r="G14360" s="190" t="s">
        <v>29797</v>
      </c>
      <c r="H14360" s="190" t="s">
        <v>29797</v>
      </c>
      <c r="I14360" s="190" t="s">
        <v>29797</v>
      </c>
      <c r="J14360" s="190" t="s">
        <v>29797</v>
      </c>
      <c r="K14360" s="190" t="s">
        <v>29797</v>
      </c>
      <c r="L14360" s="190" t="s">
        <v>1439</v>
      </c>
    </row>
    <row r="14361" spans="1:12" ht="15" x14ac:dyDescent="0.25">
      <c r="A14361" s="191" t="s">
        <v>14885</v>
      </c>
      <c r="B14361" s="192" t="s">
        <v>14886</v>
      </c>
      <c r="C14361" s="192" t="s">
        <v>29797</v>
      </c>
      <c r="D14361" s="192" t="s">
        <v>29797</v>
      </c>
      <c r="E14361" s="192" t="s">
        <v>29797</v>
      </c>
      <c r="F14361" s="192" t="s">
        <v>29797</v>
      </c>
      <c r="G14361" s="192" t="s">
        <v>29797</v>
      </c>
      <c r="H14361" s="192" t="s">
        <v>31807</v>
      </c>
      <c r="I14361" s="192" t="s">
        <v>31808</v>
      </c>
      <c r="J14361" s="192" t="s">
        <v>29835</v>
      </c>
      <c r="K14361" s="192" t="s">
        <v>9955</v>
      </c>
      <c r="L14361" s="192" t="s">
        <v>1447</v>
      </c>
    </row>
    <row r="14362" spans="1:12" ht="15" x14ac:dyDescent="0.25">
      <c r="A14362" s="189" t="s">
        <v>29634</v>
      </c>
      <c r="B14362" s="190" t="s">
        <v>29635</v>
      </c>
      <c r="C14362" s="190" t="s">
        <v>29797</v>
      </c>
      <c r="D14362" s="190" t="s">
        <v>29797</v>
      </c>
      <c r="E14362" s="190" t="s">
        <v>29797</v>
      </c>
      <c r="F14362" s="190" t="s">
        <v>29797</v>
      </c>
      <c r="G14362" s="190" t="s">
        <v>29797</v>
      </c>
      <c r="H14362" s="190" t="s">
        <v>29797</v>
      </c>
      <c r="I14362" s="190" t="s">
        <v>29797</v>
      </c>
      <c r="J14362" s="190" t="s">
        <v>29797</v>
      </c>
      <c r="K14362" s="190" t="s">
        <v>29797</v>
      </c>
      <c r="L14362" s="190" t="s">
        <v>29797</v>
      </c>
    </row>
    <row r="14363" spans="1:12" ht="15" x14ac:dyDescent="0.25">
      <c r="A14363" s="191" t="s">
        <v>18732</v>
      </c>
      <c r="B14363" s="192" t="s">
        <v>29636</v>
      </c>
      <c r="C14363" s="192" t="s">
        <v>29797</v>
      </c>
      <c r="D14363" s="192" t="s">
        <v>29797</v>
      </c>
      <c r="E14363" s="192" t="s">
        <v>29797</v>
      </c>
      <c r="F14363" s="192" t="s">
        <v>29797</v>
      </c>
      <c r="G14363" s="192" t="s">
        <v>29797</v>
      </c>
      <c r="H14363" s="192" t="s">
        <v>29797</v>
      </c>
      <c r="I14363" s="192" t="s">
        <v>29797</v>
      </c>
      <c r="J14363" s="192" t="s">
        <v>29797</v>
      </c>
      <c r="K14363" s="192" t="s">
        <v>29797</v>
      </c>
      <c r="L14363" s="192" t="s">
        <v>1447</v>
      </c>
    </row>
    <row r="14364" spans="1:12" ht="15" x14ac:dyDescent="0.25">
      <c r="A14364" s="189" t="s">
        <v>14887</v>
      </c>
      <c r="B14364" s="190" t="s">
        <v>14888</v>
      </c>
      <c r="C14364" s="190" t="s">
        <v>29797</v>
      </c>
      <c r="D14364" s="190" t="s">
        <v>29797</v>
      </c>
      <c r="E14364" s="190" t="s">
        <v>29797</v>
      </c>
      <c r="F14364" s="190" t="s">
        <v>29797</v>
      </c>
      <c r="G14364" s="190" t="s">
        <v>29797</v>
      </c>
      <c r="H14364" s="190" t="s">
        <v>31482</v>
      </c>
      <c r="I14364" s="190" t="s">
        <v>31483</v>
      </c>
      <c r="J14364" s="190" t="s">
        <v>29821</v>
      </c>
      <c r="K14364" s="190" t="s">
        <v>5062</v>
      </c>
      <c r="L14364" s="190" t="s">
        <v>1447</v>
      </c>
    </row>
    <row r="14365" spans="1:12" ht="15" x14ac:dyDescent="0.25">
      <c r="A14365" s="191" t="s">
        <v>29637</v>
      </c>
      <c r="B14365" s="192" t="s">
        <v>29638</v>
      </c>
      <c r="C14365" s="192" t="s">
        <v>29797</v>
      </c>
      <c r="D14365" s="192" t="s">
        <v>29797</v>
      </c>
      <c r="E14365" s="192" t="s">
        <v>29797</v>
      </c>
      <c r="F14365" s="192" t="s">
        <v>29797</v>
      </c>
      <c r="G14365" s="192" t="s">
        <v>29797</v>
      </c>
      <c r="H14365" s="192" t="s">
        <v>31399</v>
      </c>
      <c r="I14365" s="192" t="s">
        <v>5073</v>
      </c>
      <c r="J14365" s="192" t="s">
        <v>31325</v>
      </c>
      <c r="K14365" s="192" t="s">
        <v>5073</v>
      </c>
      <c r="L14365" s="192" t="s">
        <v>1447</v>
      </c>
    </row>
    <row r="14366" spans="1:12" ht="15" x14ac:dyDescent="0.25">
      <c r="A14366" s="189" t="s">
        <v>29639</v>
      </c>
      <c r="B14366" s="190" t="s">
        <v>2653</v>
      </c>
      <c r="C14366" s="190" t="s">
        <v>29797</v>
      </c>
      <c r="D14366" s="190" t="s">
        <v>29797</v>
      </c>
      <c r="E14366" s="190" t="s">
        <v>29797</v>
      </c>
      <c r="F14366" s="190" t="s">
        <v>29797</v>
      </c>
      <c r="G14366" s="190" t="s">
        <v>29797</v>
      </c>
      <c r="H14366" s="190" t="s">
        <v>29797</v>
      </c>
      <c r="I14366" s="190" t="s">
        <v>29797</v>
      </c>
      <c r="J14366" s="190" t="s">
        <v>29797</v>
      </c>
      <c r="K14366" s="190" t="s">
        <v>29797</v>
      </c>
      <c r="L14366" s="190" t="s">
        <v>1468</v>
      </c>
    </row>
    <row r="14367" spans="1:12" ht="15" x14ac:dyDescent="0.25">
      <c r="A14367" s="191" t="s">
        <v>18733</v>
      </c>
      <c r="B14367" s="192" t="s">
        <v>22623</v>
      </c>
      <c r="C14367" s="192" t="s">
        <v>29797</v>
      </c>
      <c r="D14367" s="192" t="s">
        <v>29797</v>
      </c>
      <c r="E14367" s="192" t="s">
        <v>29797</v>
      </c>
      <c r="F14367" s="192" t="s">
        <v>29797</v>
      </c>
      <c r="G14367" s="192" t="s">
        <v>29797</v>
      </c>
      <c r="H14367" s="192" t="s">
        <v>31830</v>
      </c>
      <c r="I14367" s="192" t="s">
        <v>31831</v>
      </c>
      <c r="J14367" s="192" t="s">
        <v>29821</v>
      </c>
      <c r="K14367" s="192" t="s">
        <v>5062</v>
      </c>
      <c r="L14367" s="192" t="s">
        <v>1447</v>
      </c>
    </row>
    <row r="14368" spans="1:12" ht="15" x14ac:dyDescent="0.25">
      <c r="A14368" s="189" t="s">
        <v>14889</v>
      </c>
      <c r="B14368" s="190" t="s">
        <v>14890</v>
      </c>
      <c r="C14368" s="190" t="s">
        <v>29797</v>
      </c>
      <c r="D14368" s="190" t="s">
        <v>29797</v>
      </c>
      <c r="E14368" s="190" t="s">
        <v>29797</v>
      </c>
      <c r="F14368" s="190" t="s">
        <v>29797</v>
      </c>
      <c r="G14368" s="190" t="s">
        <v>29797</v>
      </c>
      <c r="H14368" s="190" t="s">
        <v>29797</v>
      </c>
      <c r="I14368" s="190" t="s">
        <v>29797</v>
      </c>
      <c r="J14368" s="190" t="s">
        <v>29826</v>
      </c>
      <c r="K14368" s="190" t="s">
        <v>5078</v>
      </c>
      <c r="L14368" s="190" t="s">
        <v>1447</v>
      </c>
    </row>
    <row r="14369" spans="1:12" ht="15" x14ac:dyDescent="0.25">
      <c r="A14369" s="191" t="s">
        <v>14891</v>
      </c>
      <c r="B14369" s="192" t="s">
        <v>14892</v>
      </c>
      <c r="C14369" s="192" t="s">
        <v>29797</v>
      </c>
      <c r="D14369" s="192" t="s">
        <v>29797</v>
      </c>
      <c r="E14369" s="192" t="s">
        <v>29797</v>
      </c>
      <c r="F14369" s="192" t="s">
        <v>29797</v>
      </c>
      <c r="G14369" s="192" t="s">
        <v>29797</v>
      </c>
      <c r="H14369" s="192" t="s">
        <v>31496</v>
      </c>
      <c r="I14369" s="192" t="s">
        <v>31497</v>
      </c>
      <c r="J14369" s="192" t="s">
        <v>29821</v>
      </c>
      <c r="K14369" s="192" t="s">
        <v>5062</v>
      </c>
      <c r="L14369" s="192" t="s">
        <v>1447</v>
      </c>
    </row>
    <row r="14370" spans="1:12" ht="15" x14ac:dyDescent="0.25">
      <c r="A14370" s="189" t="s">
        <v>14893</v>
      </c>
      <c r="B14370" s="190" t="s">
        <v>14894</v>
      </c>
      <c r="C14370" s="190" t="s">
        <v>29797</v>
      </c>
      <c r="D14370" s="190" t="s">
        <v>29797</v>
      </c>
      <c r="E14370" s="190" t="s">
        <v>29797</v>
      </c>
      <c r="F14370" s="190" t="s">
        <v>29797</v>
      </c>
      <c r="G14370" s="190" t="s">
        <v>29797</v>
      </c>
      <c r="H14370" s="190" t="s">
        <v>31496</v>
      </c>
      <c r="I14370" s="190" t="s">
        <v>31497</v>
      </c>
      <c r="J14370" s="190" t="s">
        <v>29821</v>
      </c>
      <c r="K14370" s="190" t="s">
        <v>5062</v>
      </c>
      <c r="L14370" s="190" t="s">
        <v>1447</v>
      </c>
    </row>
    <row r="14371" spans="1:12" ht="15" x14ac:dyDescent="0.25">
      <c r="A14371" s="191" t="s">
        <v>14895</v>
      </c>
      <c r="B14371" s="192" t="s">
        <v>14896</v>
      </c>
      <c r="C14371" s="192" t="s">
        <v>29797</v>
      </c>
      <c r="D14371" s="192" t="s">
        <v>29797</v>
      </c>
      <c r="E14371" s="192" t="s">
        <v>29797</v>
      </c>
      <c r="F14371" s="192" t="s">
        <v>29797</v>
      </c>
      <c r="G14371" s="192" t="s">
        <v>29797</v>
      </c>
      <c r="H14371" s="192" t="s">
        <v>31461</v>
      </c>
      <c r="I14371" s="192" t="s">
        <v>1385</v>
      </c>
      <c r="J14371" s="192" t="s">
        <v>29821</v>
      </c>
      <c r="K14371" s="192" t="s">
        <v>5062</v>
      </c>
      <c r="L14371" s="192" t="s">
        <v>1447</v>
      </c>
    </row>
    <row r="14372" spans="1:12" ht="15" x14ac:dyDescent="0.25">
      <c r="A14372" s="189" t="s">
        <v>18734</v>
      </c>
      <c r="B14372" s="190" t="s">
        <v>29640</v>
      </c>
      <c r="C14372" s="190" t="s">
        <v>29797</v>
      </c>
      <c r="D14372" s="190" t="s">
        <v>29797</v>
      </c>
      <c r="E14372" s="190" t="s">
        <v>29797</v>
      </c>
      <c r="F14372" s="190" t="s">
        <v>29797</v>
      </c>
      <c r="G14372" s="190" t="s">
        <v>29797</v>
      </c>
      <c r="H14372" s="190" t="s">
        <v>31372</v>
      </c>
      <c r="I14372" s="190" t="s">
        <v>5062</v>
      </c>
      <c r="J14372" s="190" t="s">
        <v>29821</v>
      </c>
      <c r="K14372" s="190" t="s">
        <v>5062</v>
      </c>
      <c r="L14372" s="190" t="s">
        <v>1447</v>
      </c>
    </row>
    <row r="14373" spans="1:12" ht="15" x14ac:dyDescent="0.25">
      <c r="A14373" s="191" t="s">
        <v>7067</v>
      </c>
      <c r="B14373" s="192" t="s">
        <v>2654</v>
      </c>
      <c r="C14373" s="192" t="s">
        <v>29797</v>
      </c>
      <c r="D14373" s="192" t="s">
        <v>29797</v>
      </c>
      <c r="E14373" s="192" t="s">
        <v>29797</v>
      </c>
      <c r="F14373" s="192" t="s">
        <v>29797</v>
      </c>
      <c r="G14373" s="192" t="s">
        <v>29797</v>
      </c>
      <c r="H14373" s="192" t="s">
        <v>33134</v>
      </c>
      <c r="I14373" s="192" t="s">
        <v>33135</v>
      </c>
      <c r="J14373" s="192" t="s">
        <v>31325</v>
      </c>
      <c r="K14373" s="192" t="s">
        <v>5073</v>
      </c>
      <c r="L14373" s="192" t="s">
        <v>1447</v>
      </c>
    </row>
    <row r="14374" spans="1:12" ht="15" x14ac:dyDescent="0.25">
      <c r="A14374" s="189" t="s">
        <v>18735</v>
      </c>
      <c r="B14374" s="190" t="s">
        <v>22624</v>
      </c>
      <c r="C14374" s="190" t="s">
        <v>29797</v>
      </c>
      <c r="D14374" s="190" t="s">
        <v>29797</v>
      </c>
      <c r="E14374" s="190" t="s">
        <v>29797</v>
      </c>
      <c r="F14374" s="190" t="s">
        <v>29797</v>
      </c>
      <c r="G14374" s="190" t="s">
        <v>29797</v>
      </c>
      <c r="H14374" s="190" t="s">
        <v>29797</v>
      </c>
      <c r="I14374" s="190" t="s">
        <v>29797</v>
      </c>
      <c r="J14374" s="190" t="s">
        <v>29797</v>
      </c>
      <c r="K14374" s="190" t="s">
        <v>29797</v>
      </c>
      <c r="L14374" s="190" t="s">
        <v>29797</v>
      </c>
    </row>
    <row r="14375" spans="1:12" ht="15" x14ac:dyDescent="0.25">
      <c r="A14375" s="191" t="s">
        <v>29641</v>
      </c>
      <c r="B14375" s="192" t="s">
        <v>22625</v>
      </c>
      <c r="C14375" s="192" t="s">
        <v>29797</v>
      </c>
      <c r="D14375" s="192" t="s">
        <v>29797</v>
      </c>
      <c r="E14375" s="192" t="s">
        <v>29797</v>
      </c>
      <c r="F14375" s="192" t="s">
        <v>29797</v>
      </c>
      <c r="G14375" s="192" t="s">
        <v>29797</v>
      </c>
      <c r="H14375" s="192" t="s">
        <v>29797</v>
      </c>
      <c r="I14375" s="192" t="s">
        <v>29797</v>
      </c>
      <c r="J14375" s="192" t="s">
        <v>29797</v>
      </c>
      <c r="K14375" s="192" t="s">
        <v>29797</v>
      </c>
      <c r="L14375" s="192" t="s">
        <v>29797</v>
      </c>
    </row>
    <row r="14376" spans="1:12" ht="15" x14ac:dyDescent="0.25">
      <c r="A14376" s="189" t="s">
        <v>7068</v>
      </c>
      <c r="B14376" s="190" t="s">
        <v>2655</v>
      </c>
      <c r="C14376" s="190" t="s">
        <v>29797</v>
      </c>
      <c r="D14376" s="190" t="s">
        <v>29797</v>
      </c>
      <c r="E14376" s="190" t="s">
        <v>29797</v>
      </c>
      <c r="F14376" s="190" t="s">
        <v>29797</v>
      </c>
      <c r="G14376" s="190" t="s">
        <v>29797</v>
      </c>
      <c r="H14376" s="190" t="s">
        <v>31584</v>
      </c>
      <c r="I14376" s="190" t="s">
        <v>6488</v>
      </c>
      <c r="J14376" s="190" t="s">
        <v>29821</v>
      </c>
      <c r="K14376" s="190" t="s">
        <v>5062</v>
      </c>
      <c r="L14376" s="190" t="s">
        <v>1447</v>
      </c>
    </row>
    <row r="14377" spans="1:12" ht="15" x14ac:dyDescent="0.25">
      <c r="A14377" s="191" t="s">
        <v>29642</v>
      </c>
      <c r="B14377" s="192" t="s">
        <v>29643</v>
      </c>
      <c r="C14377" s="192" t="s">
        <v>29812</v>
      </c>
      <c r="D14377" s="192" t="s">
        <v>29824</v>
      </c>
      <c r="E14377" s="192" t="s">
        <v>31289</v>
      </c>
      <c r="F14377" s="192" t="s">
        <v>29797</v>
      </c>
      <c r="G14377" s="192" t="s">
        <v>29995</v>
      </c>
      <c r="H14377" s="192" t="s">
        <v>31342</v>
      </c>
      <c r="I14377" s="192" t="s">
        <v>31343</v>
      </c>
      <c r="J14377" s="192" t="s">
        <v>29821</v>
      </c>
      <c r="K14377" s="192" t="s">
        <v>5062</v>
      </c>
      <c r="L14377" s="192" t="s">
        <v>1447</v>
      </c>
    </row>
    <row r="14378" spans="1:12" ht="15" x14ac:dyDescent="0.25">
      <c r="A14378" s="189" t="s">
        <v>7069</v>
      </c>
      <c r="B14378" s="190" t="s">
        <v>2656</v>
      </c>
      <c r="C14378" s="190" t="s">
        <v>29797</v>
      </c>
      <c r="D14378" s="190" t="s">
        <v>29797</v>
      </c>
      <c r="E14378" s="190" t="s">
        <v>29797</v>
      </c>
      <c r="F14378" s="190" t="s">
        <v>29797</v>
      </c>
      <c r="G14378" s="190" t="s">
        <v>29797</v>
      </c>
      <c r="H14378" s="190" t="s">
        <v>31652</v>
      </c>
      <c r="I14378" s="190" t="s">
        <v>31653</v>
      </c>
      <c r="J14378" s="190" t="s">
        <v>31325</v>
      </c>
      <c r="K14378" s="190" t="s">
        <v>5073</v>
      </c>
      <c r="L14378" s="190" t="s">
        <v>1447</v>
      </c>
    </row>
    <row r="14379" spans="1:12" ht="15" x14ac:dyDescent="0.25">
      <c r="A14379" s="191" t="s">
        <v>29644</v>
      </c>
      <c r="B14379" s="192" t="s">
        <v>29645</v>
      </c>
      <c r="C14379" s="192" t="s">
        <v>29797</v>
      </c>
      <c r="D14379" s="192" t="s">
        <v>29797</v>
      </c>
      <c r="E14379" s="192" t="s">
        <v>31290</v>
      </c>
      <c r="F14379" s="192" t="s">
        <v>29797</v>
      </c>
      <c r="G14379" s="192" t="s">
        <v>29797</v>
      </c>
      <c r="H14379" s="192" t="s">
        <v>31374</v>
      </c>
      <c r="I14379" s="192" t="s">
        <v>30278</v>
      </c>
      <c r="J14379" s="192" t="s">
        <v>29821</v>
      </c>
      <c r="K14379" s="192" t="s">
        <v>5062</v>
      </c>
      <c r="L14379" s="192" t="s">
        <v>1447</v>
      </c>
    </row>
    <row r="14380" spans="1:12" ht="15" x14ac:dyDescent="0.25">
      <c r="A14380" s="189" t="s">
        <v>7070</v>
      </c>
      <c r="B14380" s="190" t="s">
        <v>2657</v>
      </c>
      <c r="C14380" s="190" t="s">
        <v>29797</v>
      </c>
      <c r="D14380" s="190" t="s">
        <v>29797</v>
      </c>
      <c r="E14380" s="190" t="s">
        <v>29797</v>
      </c>
      <c r="F14380" s="190" t="s">
        <v>29797</v>
      </c>
      <c r="G14380" s="190" t="s">
        <v>29797</v>
      </c>
      <c r="H14380" s="190" t="s">
        <v>33493</v>
      </c>
      <c r="I14380" s="190" t="s">
        <v>32446</v>
      </c>
      <c r="J14380" s="190" t="s">
        <v>29847</v>
      </c>
      <c r="K14380" s="190" t="s">
        <v>6220</v>
      </c>
      <c r="L14380" s="190" t="s">
        <v>1447</v>
      </c>
    </row>
    <row r="14381" spans="1:12" ht="15" x14ac:dyDescent="0.25">
      <c r="A14381" s="191" t="s">
        <v>18736</v>
      </c>
      <c r="B14381" s="192" t="s">
        <v>22626</v>
      </c>
      <c r="C14381" s="192" t="s">
        <v>29797</v>
      </c>
      <c r="D14381" s="192" t="s">
        <v>29797</v>
      </c>
      <c r="E14381" s="192" t="s">
        <v>29797</v>
      </c>
      <c r="F14381" s="192" t="s">
        <v>29797</v>
      </c>
      <c r="G14381" s="192" t="s">
        <v>29797</v>
      </c>
      <c r="H14381" s="192" t="s">
        <v>31366</v>
      </c>
      <c r="I14381" s="192" t="s">
        <v>31367</v>
      </c>
      <c r="J14381" s="192" t="s">
        <v>29821</v>
      </c>
      <c r="K14381" s="192" t="s">
        <v>5062</v>
      </c>
      <c r="L14381" s="192" t="s">
        <v>1447</v>
      </c>
    </row>
    <row r="14382" spans="1:12" ht="15" x14ac:dyDescent="0.25">
      <c r="A14382" s="189" t="s">
        <v>14897</v>
      </c>
      <c r="B14382" s="190" t="s">
        <v>14898</v>
      </c>
      <c r="C14382" s="190" t="s">
        <v>29797</v>
      </c>
      <c r="D14382" s="190" t="s">
        <v>29797</v>
      </c>
      <c r="E14382" s="190" t="s">
        <v>29797</v>
      </c>
      <c r="F14382" s="190" t="s">
        <v>29797</v>
      </c>
      <c r="G14382" s="190" t="s">
        <v>29797</v>
      </c>
      <c r="H14382" s="190" t="s">
        <v>31588</v>
      </c>
      <c r="I14382" s="190" t="s">
        <v>30455</v>
      </c>
      <c r="J14382" s="190" t="s">
        <v>29870</v>
      </c>
      <c r="K14382" s="190" t="s">
        <v>8069</v>
      </c>
      <c r="L14382" s="190" t="s">
        <v>1447</v>
      </c>
    </row>
    <row r="14383" spans="1:12" ht="15" x14ac:dyDescent="0.25">
      <c r="A14383" s="191" t="s">
        <v>29646</v>
      </c>
      <c r="B14383" s="192" t="s">
        <v>29647</v>
      </c>
      <c r="C14383" s="192" t="s">
        <v>29797</v>
      </c>
      <c r="D14383" s="192" t="s">
        <v>29797</v>
      </c>
      <c r="E14383" s="192" t="s">
        <v>29797</v>
      </c>
      <c r="F14383" s="192" t="s">
        <v>29797</v>
      </c>
      <c r="G14383" s="192" t="s">
        <v>29797</v>
      </c>
      <c r="H14383" s="192" t="s">
        <v>31605</v>
      </c>
      <c r="I14383" s="192" t="s">
        <v>31606</v>
      </c>
      <c r="J14383" s="192" t="s">
        <v>29821</v>
      </c>
      <c r="K14383" s="192" t="s">
        <v>5062</v>
      </c>
      <c r="L14383" s="192" t="s">
        <v>1447</v>
      </c>
    </row>
    <row r="14384" spans="1:12" ht="15" x14ac:dyDescent="0.25">
      <c r="A14384" s="189" t="s">
        <v>14899</v>
      </c>
      <c r="B14384" s="190" t="s">
        <v>14900</v>
      </c>
      <c r="C14384" s="190" t="s">
        <v>29797</v>
      </c>
      <c r="D14384" s="190" t="s">
        <v>29797</v>
      </c>
      <c r="E14384" s="190" t="s">
        <v>29797</v>
      </c>
      <c r="F14384" s="190" t="s">
        <v>29797</v>
      </c>
      <c r="G14384" s="190" t="s">
        <v>29797</v>
      </c>
      <c r="H14384" s="190" t="s">
        <v>31402</v>
      </c>
      <c r="I14384" s="190" t="s">
        <v>31403</v>
      </c>
      <c r="J14384" s="190" t="s">
        <v>29821</v>
      </c>
      <c r="K14384" s="190" t="s">
        <v>5062</v>
      </c>
      <c r="L14384" s="190" t="s">
        <v>1447</v>
      </c>
    </row>
    <row r="14385" spans="1:12" ht="15" x14ac:dyDescent="0.25">
      <c r="A14385" s="191" t="s">
        <v>14611</v>
      </c>
      <c r="B14385" s="192" t="s">
        <v>14612</v>
      </c>
      <c r="C14385" s="192" t="s">
        <v>29797</v>
      </c>
      <c r="D14385" s="192" t="s">
        <v>29797</v>
      </c>
      <c r="E14385" s="192" t="s">
        <v>29797</v>
      </c>
      <c r="F14385" s="192" t="s">
        <v>29797</v>
      </c>
      <c r="G14385" s="192" t="s">
        <v>29797</v>
      </c>
      <c r="H14385" s="192" t="s">
        <v>31567</v>
      </c>
      <c r="I14385" s="192" t="s">
        <v>31568</v>
      </c>
      <c r="J14385" s="192" t="s">
        <v>29821</v>
      </c>
      <c r="K14385" s="192" t="s">
        <v>5062</v>
      </c>
      <c r="L14385" s="192" t="s">
        <v>1447</v>
      </c>
    </row>
    <row r="14386" spans="1:12" ht="15" x14ac:dyDescent="0.25">
      <c r="A14386" s="189" t="s">
        <v>7071</v>
      </c>
      <c r="B14386" s="190" t="s">
        <v>2658</v>
      </c>
      <c r="C14386" s="190" t="s">
        <v>29797</v>
      </c>
      <c r="D14386" s="190" t="s">
        <v>29797</v>
      </c>
      <c r="E14386" s="190" t="s">
        <v>29797</v>
      </c>
      <c r="F14386" s="190" t="s">
        <v>29797</v>
      </c>
      <c r="G14386" s="190" t="s">
        <v>29797</v>
      </c>
      <c r="H14386" s="190" t="s">
        <v>29797</v>
      </c>
      <c r="I14386" s="190" t="s">
        <v>29797</v>
      </c>
      <c r="J14386" s="190" t="s">
        <v>29797</v>
      </c>
      <c r="K14386" s="190" t="s">
        <v>29797</v>
      </c>
      <c r="L14386" s="190" t="s">
        <v>29797</v>
      </c>
    </row>
    <row r="14387" spans="1:12" ht="15" x14ac:dyDescent="0.25">
      <c r="A14387" s="191" t="s">
        <v>18737</v>
      </c>
      <c r="B14387" s="192" t="s">
        <v>22627</v>
      </c>
      <c r="C14387" s="192" t="s">
        <v>29797</v>
      </c>
      <c r="D14387" s="192" t="s">
        <v>29797</v>
      </c>
      <c r="E14387" s="192" t="s">
        <v>29797</v>
      </c>
      <c r="F14387" s="192" t="s">
        <v>29797</v>
      </c>
      <c r="G14387" s="192" t="s">
        <v>29797</v>
      </c>
      <c r="H14387" s="192" t="s">
        <v>31326</v>
      </c>
      <c r="I14387" s="192" t="s">
        <v>31327</v>
      </c>
      <c r="J14387" s="192" t="s">
        <v>31325</v>
      </c>
      <c r="K14387" s="192" t="s">
        <v>5073</v>
      </c>
      <c r="L14387" s="192" t="s">
        <v>1447</v>
      </c>
    </row>
    <row r="14388" spans="1:12" ht="15" x14ac:dyDescent="0.25">
      <c r="A14388" s="189" t="s">
        <v>29648</v>
      </c>
      <c r="B14388" s="190" t="s">
        <v>29649</v>
      </c>
      <c r="C14388" s="190" t="s">
        <v>29797</v>
      </c>
      <c r="D14388" s="190" t="s">
        <v>29797</v>
      </c>
      <c r="E14388" s="190" t="s">
        <v>29797</v>
      </c>
      <c r="F14388" s="190" t="s">
        <v>29797</v>
      </c>
      <c r="G14388" s="190" t="s">
        <v>29797</v>
      </c>
      <c r="H14388" s="190" t="s">
        <v>29797</v>
      </c>
      <c r="I14388" s="190" t="s">
        <v>29797</v>
      </c>
      <c r="J14388" s="190" t="s">
        <v>29797</v>
      </c>
      <c r="K14388" s="190" t="s">
        <v>29797</v>
      </c>
      <c r="L14388" s="190" t="s">
        <v>29797</v>
      </c>
    </row>
    <row r="14389" spans="1:12" ht="15" x14ac:dyDescent="0.25">
      <c r="A14389" s="191" t="s">
        <v>29650</v>
      </c>
      <c r="B14389" s="192" t="s">
        <v>2659</v>
      </c>
      <c r="C14389" s="192" t="s">
        <v>29797</v>
      </c>
      <c r="D14389" s="192" t="s">
        <v>29797</v>
      </c>
      <c r="E14389" s="192" t="s">
        <v>29797</v>
      </c>
      <c r="F14389" s="192" t="s">
        <v>29797</v>
      </c>
      <c r="G14389" s="192" t="s">
        <v>29797</v>
      </c>
      <c r="H14389" s="192" t="s">
        <v>29797</v>
      </c>
      <c r="I14389" s="192" t="s">
        <v>29797</v>
      </c>
      <c r="J14389" s="192" t="s">
        <v>29797</v>
      </c>
      <c r="K14389" s="192" t="s">
        <v>29797</v>
      </c>
      <c r="L14389" s="192" t="s">
        <v>1446</v>
      </c>
    </row>
    <row r="14390" spans="1:12" ht="15" x14ac:dyDescent="0.25">
      <c r="A14390" s="189" t="s">
        <v>18738</v>
      </c>
      <c r="B14390" s="190" t="s">
        <v>22628</v>
      </c>
      <c r="C14390" s="190" t="s">
        <v>29797</v>
      </c>
      <c r="D14390" s="190" t="s">
        <v>29797</v>
      </c>
      <c r="E14390" s="190" t="s">
        <v>29797</v>
      </c>
      <c r="F14390" s="190" t="s">
        <v>29797</v>
      </c>
      <c r="G14390" s="190" t="s">
        <v>29797</v>
      </c>
      <c r="H14390" s="190" t="s">
        <v>31314</v>
      </c>
      <c r="I14390" s="190" t="s">
        <v>5062</v>
      </c>
      <c r="J14390" s="190" t="s">
        <v>29821</v>
      </c>
      <c r="K14390" s="190" t="s">
        <v>5062</v>
      </c>
      <c r="L14390" s="190" t="s">
        <v>1447</v>
      </c>
    </row>
    <row r="14391" spans="1:12" ht="15" x14ac:dyDescent="0.25">
      <c r="A14391" s="191" t="s">
        <v>29651</v>
      </c>
      <c r="B14391" s="192" t="s">
        <v>29652</v>
      </c>
      <c r="C14391" s="192" t="s">
        <v>29797</v>
      </c>
      <c r="D14391" s="192" t="s">
        <v>29797</v>
      </c>
      <c r="E14391" s="192" t="s">
        <v>31291</v>
      </c>
      <c r="F14391" s="192" t="s">
        <v>29797</v>
      </c>
      <c r="G14391" s="192" t="s">
        <v>29797</v>
      </c>
      <c r="H14391" s="192" t="s">
        <v>29797</v>
      </c>
      <c r="I14391" s="192" t="s">
        <v>29797</v>
      </c>
      <c r="J14391" s="192" t="s">
        <v>29797</v>
      </c>
      <c r="K14391" s="192" t="s">
        <v>29797</v>
      </c>
      <c r="L14391" s="192" t="s">
        <v>1441</v>
      </c>
    </row>
    <row r="14392" spans="1:12" ht="15" x14ac:dyDescent="0.25">
      <c r="A14392" s="189" t="s">
        <v>14901</v>
      </c>
      <c r="B14392" s="190" t="s">
        <v>14902</v>
      </c>
      <c r="C14392" s="190" t="s">
        <v>29797</v>
      </c>
      <c r="D14392" s="190" t="s">
        <v>29797</v>
      </c>
      <c r="E14392" s="190" t="s">
        <v>29797</v>
      </c>
      <c r="F14392" s="190" t="s">
        <v>29797</v>
      </c>
      <c r="G14392" s="190" t="s">
        <v>29797</v>
      </c>
      <c r="H14392" s="190" t="s">
        <v>31329</v>
      </c>
      <c r="I14392" s="190" t="s">
        <v>31330</v>
      </c>
      <c r="J14392" s="190" t="s">
        <v>31325</v>
      </c>
      <c r="K14392" s="190" t="s">
        <v>5073</v>
      </c>
      <c r="L14392" s="190" t="s">
        <v>1447</v>
      </c>
    </row>
    <row r="14393" spans="1:12" ht="15" x14ac:dyDescent="0.25">
      <c r="A14393" s="191" t="s">
        <v>29653</v>
      </c>
      <c r="B14393" s="192" t="s">
        <v>29654</v>
      </c>
      <c r="C14393" s="192" t="s">
        <v>29797</v>
      </c>
      <c r="D14393" s="192" t="s">
        <v>29797</v>
      </c>
      <c r="E14393" s="192" t="s">
        <v>29797</v>
      </c>
      <c r="F14393" s="192" t="s">
        <v>29797</v>
      </c>
      <c r="G14393" s="192" t="s">
        <v>29797</v>
      </c>
      <c r="H14393" s="192" t="s">
        <v>31354</v>
      </c>
      <c r="I14393" s="192" t="s">
        <v>30165</v>
      </c>
      <c r="J14393" s="192" t="s">
        <v>29821</v>
      </c>
      <c r="K14393" s="192" t="s">
        <v>5062</v>
      </c>
      <c r="L14393" s="192" t="s">
        <v>1447</v>
      </c>
    </row>
    <row r="14394" spans="1:12" ht="15" x14ac:dyDescent="0.25">
      <c r="A14394" s="189" t="s">
        <v>18739</v>
      </c>
      <c r="B14394" s="190" t="s">
        <v>22629</v>
      </c>
      <c r="C14394" s="190" t="s">
        <v>29797</v>
      </c>
      <c r="D14394" s="190" t="s">
        <v>29797</v>
      </c>
      <c r="E14394" s="190" t="s">
        <v>29797</v>
      </c>
      <c r="F14394" s="190" t="s">
        <v>29797</v>
      </c>
      <c r="G14394" s="190" t="s">
        <v>29797</v>
      </c>
      <c r="H14394" s="190" t="s">
        <v>31567</v>
      </c>
      <c r="I14394" s="190" t="s">
        <v>31568</v>
      </c>
      <c r="J14394" s="190" t="s">
        <v>29821</v>
      </c>
      <c r="K14394" s="190" t="s">
        <v>5062</v>
      </c>
      <c r="L14394" s="190" t="s">
        <v>1447</v>
      </c>
    </row>
    <row r="14395" spans="1:12" ht="15" x14ac:dyDescent="0.25">
      <c r="A14395" s="191" t="s">
        <v>14903</v>
      </c>
      <c r="B14395" s="192" t="s">
        <v>14904</v>
      </c>
      <c r="C14395" s="192" t="s">
        <v>29797</v>
      </c>
      <c r="D14395" s="192" t="s">
        <v>29797</v>
      </c>
      <c r="E14395" s="192" t="s">
        <v>29797</v>
      </c>
      <c r="F14395" s="192" t="s">
        <v>29797</v>
      </c>
      <c r="G14395" s="192" t="s">
        <v>29797</v>
      </c>
      <c r="H14395" s="192" t="s">
        <v>32801</v>
      </c>
      <c r="I14395" s="192" t="s">
        <v>32802</v>
      </c>
      <c r="J14395" s="192" t="s">
        <v>29821</v>
      </c>
      <c r="K14395" s="192" t="s">
        <v>5062</v>
      </c>
      <c r="L14395" s="192" t="s">
        <v>1447</v>
      </c>
    </row>
    <row r="14396" spans="1:12" ht="15" x14ac:dyDescent="0.25">
      <c r="A14396" s="189" t="s">
        <v>14905</v>
      </c>
      <c r="B14396" s="190" t="s">
        <v>14906</v>
      </c>
      <c r="C14396" s="190" t="s">
        <v>29797</v>
      </c>
      <c r="D14396" s="190" t="s">
        <v>29797</v>
      </c>
      <c r="E14396" s="190" t="s">
        <v>29797</v>
      </c>
      <c r="F14396" s="190" t="s">
        <v>29797</v>
      </c>
      <c r="G14396" s="190" t="s">
        <v>29797</v>
      </c>
      <c r="H14396" s="190" t="s">
        <v>31323</v>
      </c>
      <c r="I14396" s="190" t="s">
        <v>31324</v>
      </c>
      <c r="J14396" s="190" t="s">
        <v>31325</v>
      </c>
      <c r="K14396" s="190" t="s">
        <v>5073</v>
      </c>
      <c r="L14396" s="190" t="s">
        <v>1447</v>
      </c>
    </row>
    <row r="14397" spans="1:12" ht="15" x14ac:dyDescent="0.25">
      <c r="A14397" s="191" t="s">
        <v>29655</v>
      </c>
      <c r="B14397" s="192" t="s">
        <v>2660</v>
      </c>
      <c r="C14397" s="192" t="s">
        <v>29797</v>
      </c>
      <c r="D14397" s="192" t="s">
        <v>29797</v>
      </c>
      <c r="E14397" s="192" t="s">
        <v>29797</v>
      </c>
      <c r="F14397" s="192" t="s">
        <v>29797</v>
      </c>
      <c r="G14397" s="192" t="s">
        <v>29797</v>
      </c>
      <c r="H14397" s="192" t="s">
        <v>29797</v>
      </c>
      <c r="I14397" s="192" t="s">
        <v>29797</v>
      </c>
      <c r="J14397" s="192" t="s">
        <v>29797</v>
      </c>
      <c r="K14397" s="192" t="s">
        <v>29797</v>
      </c>
      <c r="L14397" s="192" t="s">
        <v>1468</v>
      </c>
    </row>
    <row r="14398" spans="1:12" ht="15" x14ac:dyDescent="0.25">
      <c r="A14398" s="189" t="s">
        <v>29656</v>
      </c>
      <c r="B14398" s="190" t="s">
        <v>29657</v>
      </c>
      <c r="C14398" s="190" t="s">
        <v>29797</v>
      </c>
      <c r="D14398" s="190" t="s">
        <v>29797</v>
      </c>
      <c r="E14398" s="190" t="s">
        <v>29797</v>
      </c>
      <c r="F14398" s="190" t="s">
        <v>29797</v>
      </c>
      <c r="G14398" s="190" t="s">
        <v>29797</v>
      </c>
      <c r="H14398" s="190" t="s">
        <v>31307</v>
      </c>
      <c r="I14398" s="190" t="s">
        <v>5062</v>
      </c>
      <c r="J14398" s="190" t="s">
        <v>29821</v>
      </c>
      <c r="K14398" s="190" t="s">
        <v>5062</v>
      </c>
      <c r="L14398" s="190" t="s">
        <v>1447</v>
      </c>
    </row>
    <row r="14399" spans="1:12" ht="15" x14ac:dyDescent="0.25">
      <c r="A14399" s="191" t="s">
        <v>18740</v>
      </c>
      <c r="B14399" s="192" t="s">
        <v>22630</v>
      </c>
      <c r="C14399" s="192" t="s">
        <v>29797</v>
      </c>
      <c r="D14399" s="192" t="s">
        <v>29797</v>
      </c>
      <c r="E14399" s="192" t="s">
        <v>29797</v>
      </c>
      <c r="F14399" s="192" t="s">
        <v>29797</v>
      </c>
      <c r="G14399" s="192" t="s">
        <v>29797</v>
      </c>
      <c r="H14399" s="192" t="s">
        <v>33236</v>
      </c>
      <c r="I14399" s="192" t="s">
        <v>31311</v>
      </c>
      <c r="J14399" s="192" t="s">
        <v>29821</v>
      </c>
      <c r="K14399" s="192" t="s">
        <v>5062</v>
      </c>
      <c r="L14399" s="192" t="s">
        <v>1447</v>
      </c>
    </row>
    <row r="14400" spans="1:12" ht="15" x14ac:dyDescent="0.25">
      <c r="A14400" s="189" t="s">
        <v>29658</v>
      </c>
      <c r="B14400" s="190" t="s">
        <v>29659</v>
      </c>
      <c r="C14400" s="190" t="s">
        <v>29797</v>
      </c>
      <c r="D14400" s="190" t="s">
        <v>29797</v>
      </c>
      <c r="E14400" s="190" t="s">
        <v>29797</v>
      </c>
      <c r="F14400" s="190" t="s">
        <v>29797</v>
      </c>
      <c r="G14400" s="190" t="s">
        <v>29797</v>
      </c>
      <c r="H14400" s="190" t="s">
        <v>33494</v>
      </c>
      <c r="I14400" s="190" t="s">
        <v>31847</v>
      </c>
      <c r="J14400" s="190" t="s">
        <v>30058</v>
      </c>
      <c r="K14400" s="190" t="s">
        <v>10396</v>
      </c>
      <c r="L14400" s="190" t="s">
        <v>1447</v>
      </c>
    </row>
    <row r="14401" spans="1:12" ht="15" x14ac:dyDescent="0.25">
      <c r="A14401" s="191" t="s">
        <v>14907</v>
      </c>
      <c r="B14401" s="192" t="s">
        <v>14908</v>
      </c>
      <c r="C14401" s="192" t="s">
        <v>29797</v>
      </c>
      <c r="D14401" s="192" t="s">
        <v>29797</v>
      </c>
      <c r="E14401" s="192" t="s">
        <v>29797</v>
      </c>
      <c r="F14401" s="192" t="s">
        <v>29797</v>
      </c>
      <c r="G14401" s="192" t="s">
        <v>29797</v>
      </c>
      <c r="H14401" s="192" t="s">
        <v>31511</v>
      </c>
      <c r="I14401" s="192" t="s">
        <v>31512</v>
      </c>
      <c r="J14401" s="192" t="s">
        <v>29821</v>
      </c>
      <c r="K14401" s="192" t="s">
        <v>5062</v>
      </c>
      <c r="L14401" s="192" t="s">
        <v>1447</v>
      </c>
    </row>
    <row r="14402" spans="1:12" ht="15" x14ac:dyDescent="0.25">
      <c r="A14402" s="189" t="s">
        <v>14909</v>
      </c>
      <c r="B14402" s="190" t="s">
        <v>14910</v>
      </c>
      <c r="C14402" s="190" t="s">
        <v>29797</v>
      </c>
      <c r="D14402" s="190" t="s">
        <v>29797</v>
      </c>
      <c r="E14402" s="190" t="s">
        <v>29797</v>
      </c>
      <c r="F14402" s="190" t="s">
        <v>29797</v>
      </c>
      <c r="G14402" s="190" t="s">
        <v>29797</v>
      </c>
      <c r="H14402" s="190" t="s">
        <v>33495</v>
      </c>
      <c r="I14402" s="190" t="s">
        <v>33496</v>
      </c>
      <c r="J14402" s="190" t="s">
        <v>30285</v>
      </c>
      <c r="K14402" s="190" t="s">
        <v>10553</v>
      </c>
      <c r="L14402" s="190" t="s">
        <v>1447</v>
      </c>
    </row>
    <row r="14403" spans="1:12" ht="15" x14ac:dyDescent="0.25">
      <c r="A14403" s="191" t="s">
        <v>14911</v>
      </c>
      <c r="B14403" s="192" t="s">
        <v>14912</v>
      </c>
      <c r="C14403" s="192" t="s">
        <v>29797</v>
      </c>
      <c r="D14403" s="192" t="s">
        <v>29797</v>
      </c>
      <c r="E14403" s="192" t="s">
        <v>29797</v>
      </c>
      <c r="F14403" s="192" t="s">
        <v>29797</v>
      </c>
      <c r="G14403" s="192" t="s">
        <v>29797</v>
      </c>
      <c r="H14403" s="192" t="s">
        <v>31312</v>
      </c>
      <c r="I14403" s="192" t="s">
        <v>31313</v>
      </c>
      <c r="J14403" s="192" t="s">
        <v>29821</v>
      </c>
      <c r="K14403" s="192" t="s">
        <v>5062</v>
      </c>
      <c r="L14403" s="192" t="s">
        <v>1447</v>
      </c>
    </row>
    <row r="14404" spans="1:12" ht="15" x14ac:dyDescent="0.25">
      <c r="A14404" s="189" t="s">
        <v>29660</v>
      </c>
      <c r="B14404" s="190" t="s">
        <v>29661</v>
      </c>
      <c r="C14404" s="190" t="s">
        <v>29797</v>
      </c>
      <c r="D14404" s="190" t="s">
        <v>29797</v>
      </c>
      <c r="E14404" s="190" t="s">
        <v>29797</v>
      </c>
      <c r="F14404" s="190" t="s">
        <v>29797</v>
      </c>
      <c r="G14404" s="190" t="s">
        <v>29797</v>
      </c>
      <c r="H14404" s="190" t="s">
        <v>29797</v>
      </c>
      <c r="I14404" s="190" t="s">
        <v>29797</v>
      </c>
      <c r="J14404" s="190" t="s">
        <v>29821</v>
      </c>
      <c r="K14404" s="190" t="s">
        <v>5062</v>
      </c>
      <c r="L14404" s="190" t="s">
        <v>1447</v>
      </c>
    </row>
    <row r="14405" spans="1:12" ht="15" x14ac:dyDescent="0.25">
      <c r="A14405" s="191" t="s">
        <v>14913</v>
      </c>
      <c r="B14405" s="192" t="s">
        <v>14914</v>
      </c>
      <c r="C14405" s="192" t="s">
        <v>29797</v>
      </c>
      <c r="D14405" s="192" t="s">
        <v>29797</v>
      </c>
      <c r="E14405" s="192" t="s">
        <v>29797</v>
      </c>
      <c r="F14405" s="192" t="s">
        <v>29797</v>
      </c>
      <c r="G14405" s="192" t="s">
        <v>29797</v>
      </c>
      <c r="H14405" s="192" t="s">
        <v>31434</v>
      </c>
      <c r="I14405" s="192" t="s">
        <v>31435</v>
      </c>
      <c r="J14405" s="192" t="s">
        <v>29821</v>
      </c>
      <c r="K14405" s="192" t="s">
        <v>5062</v>
      </c>
      <c r="L14405" s="192" t="s">
        <v>1447</v>
      </c>
    </row>
    <row r="14406" spans="1:12" ht="15" x14ac:dyDescent="0.25">
      <c r="A14406" s="189" t="s">
        <v>14915</v>
      </c>
      <c r="B14406" s="190" t="s">
        <v>14916</v>
      </c>
      <c r="C14406" s="190" t="s">
        <v>29797</v>
      </c>
      <c r="D14406" s="190" t="s">
        <v>29797</v>
      </c>
      <c r="E14406" s="190" t="s">
        <v>29797</v>
      </c>
      <c r="F14406" s="190" t="s">
        <v>29797</v>
      </c>
      <c r="G14406" s="190" t="s">
        <v>29797</v>
      </c>
      <c r="H14406" s="190" t="s">
        <v>31361</v>
      </c>
      <c r="I14406" s="190" t="s">
        <v>5062</v>
      </c>
      <c r="J14406" s="190" t="s">
        <v>29821</v>
      </c>
      <c r="K14406" s="190" t="s">
        <v>5062</v>
      </c>
      <c r="L14406" s="190" t="s">
        <v>1447</v>
      </c>
    </row>
    <row r="14407" spans="1:12" ht="15" x14ac:dyDescent="0.25">
      <c r="A14407" s="191" t="s">
        <v>14917</v>
      </c>
      <c r="B14407" s="192" t="s">
        <v>14918</v>
      </c>
      <c r="C14407" s="192" t="s">
        <v>29797</v>
      </c>
      <c r="D14407" s="192" t="s">
        <v>29797</v>
      </c>
      <c r="E14407" s="192" t="s">
        <v>29797</v>
      </c>
      <c r="F14407" s="192" t="s">
        <v>29797</v>
      </c>
      <c r="G14407" s="192" t="s">
        <v>29797</v>
      </c>
      <c r="H14407" s="192" t="s">
        <v>31312</v>
      </c>
      <c r="I14407" s="192" t="s">
        <v>31313</v>
      </c>
      <c r="J14407" s="192" t="s">
        <v>29821</v>
      </c>
      <c r="K14407" s="192" t="s">
        <v>5062</v>
      </c>
      <c r="L14407" s="192" t="s">
        <v>1447</v>
      </c>
    </row>
    <row r="14408" spans="1:12" ht="15" x14ac:dyDescent="0.25">
      <c r="A14408" s="189" t="s">
        <v>14919</v>
      </c>
      <c r="B14408" s="190" t="s">
        <v>14920</v>
      </c>
      <c r="C14408" s="190" t="s">
        <v>29797</v>
      </c>
      <c r="D14408" s="190" t="s">
        <v>29797</v>
      </c>
      <c r="E14408" s="190" t="s">
        <v>29797</v>
      </c>
      <c r="F14408" s="190" t="s">
        <v>29797</v>
      </c>
      <c r="G14408" s="190" t="s">
        <v>29797</v>
      </c>
      <c r="H14408" s="190" t="s">
        <v>32382</v>
      </c>
      <c r="I14408" s="190" t="s">
        <v>32383</v>
      </c>
      <c r="J14408" s="190" t="s">
        <v>29821</v>
      </c>
      <c r="K14408" s="190" t="s">
        <v>5062</v>
      </c>
      <c r="L14408" s="190" t="s">
        <v>1447</v>
      </c>
    </row>
    <row r="14409" spans="1:12" ht="15" x14ac:dyDescent="0.25">
      <c r="A14409" s="191" t="s">
        <v>18741</v>
      </c>
      <c r="B14409" s="192" t="s">
        <v>22631</v>
      </c>
      <c r="C14409" s="192" t="s">
        <v>29797</v>
      </c>
      <c r="D14409" s="192" t="s">
        <v>29797</v>
      </c>
      <c r="E14409" s="192" t="s">
        <v>29797</v>
      </c>
      <c r="F14409" s="192" t="s">
        <v>29797</v>
      </c>
      <c r="G14409" s="192" t="s">
        <v>29797</v>
      </c>
      <c r="H14409" s="192" t="s">
        <v>31560</v>
      </c>
      <c r="I14409" s="192" t="s">
        <v>5073</v>
      </c>
      <c r="J14409" s="192" t="s">
        <v>31325</v>
      </c>
      <c r="K14409" s="192" t="s">
        <v>5073</v>
      </c>
      <c r="L14409" s="192" t="s">
        <v>1447</v>
      </c>
    </row>
    <row r="14410" spans="1:12" ht="15" x14ac:dyDescent="0.25">
      <c r="A14410" s="189" t="s">
        <v>7072</v>
      </c>
      <c r="B14410" s="190" t="s">
        <v>2661</v>
      </c>
      <c r="C14410" s="190" t="s">
        <v>29797</v>
      </c>
      <c r="D14410" s="190" t="s">
        <v>29797</v>
      </c>
      <c r="E14410" s="190" t="s">
        <v>29797</v>
      </c>
      <c r="F14410" s="190" t="s">
        <v>29797</v>
      </c>
      <c r="G14410" s="190" t="s">
        <v>29797</v>
      </c>
      <c r="H14410" s="190" t="s">
        <v>31431</v>
      </c>
      <c r="I14410" s="190" t="s">
        <v>5073</v>
      </c>
      <c r="J14410" s="190" t="s">
        <v>31325</v>
      </c>
      <c r="K14410" s="190" t="s">
        <v>5073</v>
      </c>
      <c r="L14410" s="190" t="s">
        <v>1447</v>
      </c>
    </row>
    <row r="14411" spans="1:12" ht="15" x14ac:dyDescent="0.25">
      <c r="A14411" s="191" t="s">
        <v>14921</v>
      </c>
      <c r="B14411" s="192" t="s">
        <v>14922</v>
      </c>
      <c r="C14411" s="192" t="s">
        <v>29797</v>
      </c>
      <c r="D14411" s="192" t="s">
        <v>29797</v>
      </c>
      <c r="E14411" s="192" t="s">
        <v>29797</v>
      </c>
      <c r="F14411" s="192" t="s">
        <v>29797</v>
      </c>
      <c r="G14411" s="192" t="s">
        <v>29797</v>
      </c>
      <c r="H14411" s="192" t="s">
        <v>31513</v>
      </c>
      <c r="I14411" s="192" t="s">
        <v>31514</v>
      </c>
      <c r="J14411" s="192" t="s">
        <v>29821</v>
      </c>
      <c r="K14411" s="192" t="s">
        <v>5062</v>
      </c>
      <c r="L14411" s="192" t="s">
        <v>1447</v>
      </c>
    </row>
    <row r="14412" spans="1:12" ht="15" x14ac:dyDescent="0.25">
      <c r="A14412" s="189" t="s">
        <v>18742</v>
      </c>
      <c r="B14412" s="190" t="s">
        <v>22632</v>
      </c>
      <c r="C14412" s="190" t="s">
        <v>29797</v>
      </c>
      <c r="D14412" s="190" t="s">
        <v>29797</v>
      </c>
      <c r="E14412" s="190" t="s">
        <v>29797</v>
      </c>
      <c r="F14412" s="190" t="s">
        <v>29797</v>
      </c>
      <c r="G14412" s="190" t="s">
        <v>29797</v>
      </c>
      <c r="H14412" s="190" t="s">
        <v>29797</v>
      </c>
      <c r="I14412" s="190" t="s">
        <v>29797</v>
      </c>
      <c r="J14412" s="190" t="s">
        <v>29797</v>
      </c>
      <c r="K14412" s="190" t="s">
        <v>29797</v>
      </c>
      <c r="L14412" s="190" t="s">
        <v>29797</v>
      </c>
    </row>
    <row r="14413" spans="1:12" ht="15" x14ac:dyDescent="0.25">
      <c r="A14413" s="191" t="s">
        <v>18743</v>
      </c>
      <c r="B14413" s="192" t="s">
        <v>22633</v>
      </c>
      <c r="C14413" s="192" t="s">
        <v>29812</v>
      </c>
      <c r="D14413" s="192" t="s">
        <v>29824</v>
      </c>
      <c r="E14413" s="192" t="s">
        <v>31292</v>
      </c>
      <c r="F14413" s="192" t="s">
        <v>29804</v>
      </c>
      <c r="G14413" s="192" t="s">
        <v>29863</v>
      </c>
      <c r="H14413" s="192" t="s">
        <v>31665</v>
      </c>
      <c r="I14413" s="192" t="s">
        <v>31666</v>
      </c>
      <c r="J14413" s="192" t="s">
        <v>31325</v>
      </c>
      <c r="K14413" s="192" t="s">
        <v>5073</v>
      </c>
      <c r="L14413" s="192" t="s">
        <v>1447</v>
      </c>
    </row>
    <row r="14414" spans="1:12" ht="15" x14ac:dyDescent="0.25">
      <c r="A14414" s="189" t="s">
        <v>18744</v>
      </c>
      <c r="B14414" s="190" t="s">
        <v>22634</v>
      </c>
      <c r="C14414" s="190" t="s">
        <v>29812</v>
      </c>
      <c r="D14414" s="190" t="s">
        <v>29813</v>
      </c>
      <c r="E14414" s="190" t="s">
        <v>31293</v>
      </c>
      <c r="F14414" s="190" t="s">
        <v>29804</v>
      </c>
      <c r="G14414" s="190" t="s">
        <v>30051</v>
      </c>
      <c r="H14414" s="190" t="s">
        <v>33497</v>
      </c>
      <c r="I14414" s="190" t="s">
        <v>33498</v>
      </c>
      <c r="J14414" s="190" t="s">
        <v>31858</v>
      </c>
      <c r="K14414" s="190" t="s">
        <v>10391</v>
      </c>
      <c r="L14414" s="190" t="s">
        <v>1447</v>
      </c>
    </row>
    <row r="14415" spans="1:12" ht="15" x14ac:dyDescent="0.25">
      <c r="A14415" s="191" t="s">
        <v>29662</v>
      </c>
      <c r="B14415" s="192" t="s">
        <v>29663</v>
      </c>
      <c r="C14415" s="192" t="s">
        <v>29812</v>
      </c>
      <c r="D14415" s="192" t="s">
        <v>29824</v>
      </c>
      <c r="E14415" s="192" t="s">
        <v>31294</v>
      </c>
      <c r="F14415" s="192" t="s">
        <v>29804</v>
      </c>
      <c r="G14415" s="192" t="s">
        <v>29849</v>
      </c>
      <c r="H14415" s="192" t="s">
        <v>31307</v>
      </c>
      <c r="I14415" s="192" t="s">
        <v>5062</v>
      </c>
      <c r="J14415" s="192" t="s">
        <v>29821</v>
      </c>
      <c r="K14415" s="192" t="s">
        <v>5062</v>
      </c>
      <c r="L14415" s="192" t="s">
        <v>1447</v>
      </c>
    </row>
    <row r="14416" spans="1:12" ht="15" x14ac:dyDescent="0.25">
      <c r="A14416" s="189" t="s">
        <v>18745</v>
      </c>
      <c r="B14416" s="190" t="s">
        <v>29664</v>
      </c>
      <c r="C14416" s="190" t="s">
        <v>29797</v>
      </c>
      <c r="D14416" s="190" t="s">
        <v>29797</v>
      </c>
      <c r="E14416" s="190" t="s">
        <v>29797</v>
      </c>
      <c r="F14416" s="190" t="s">
        <v>29797</v>
      </c>
      <c r="G14416" s="190" t="s">
        <v>29797</v>
      </c>
      <c r="H14416" s="190" t="s">
        <v>31596</v>
      </c>
      <c r="I14416" s="190" t="s">
        <v>6503</v>
      </c>
      <c r="J14416" s="190" t="s">
        <v>31325</v>
      </c>
      <c r="K14416" s="190" t="s">
        <v>5073</v>
      </c>
      <c r="L14416" s="190" t="s">
        <v>1447</v>
      </c>
    </row>
    <row r="14417" spans="1:12" ht="15" x14ac:dyDescent="0.25">
      <c r="A14417" s="191" t="s">
        <v>18746</v>
      </c>
      <c r="B14417" s="192" t="s">
        <v>22635</v>
      </c>
      <c r="C14417" s="192" t="s">
        <v>29857</v>
      </c>
      <c r="D14417" s="192" t="s">
        <v>30030</v>
      </c>
      <c r="E14417" s="192" t="s">
        <v>30031</v>
      </c>
      <c r="F14417" s="192" t="s">
        <v>29804</v>
      </c>
      <c r="G14417" s="192" t="s">
        <v>29863</v>
      </c>
      <c r="H14417" s="192" t="s">
        <v>31445</v>
      </c>
      <c r="I14417" s="192" t="s">
        <v>31446</v>
      </c>
      <c r="J14417" s="192" t="s">
        <v>31325</v>
      </c>
      <c r="K14417" s="192" t="s">
        <v>5073</v>
      </c>
      <c r="L14417" s="192" t="s">
        <v>1447</v>
      </c>
    </row>
    <row r="14418" spans="1:12" ht="15" x14ac:dyDescent="0.25">
      <c r="A14418" s="189" t="s">
        <v>18747</v>
      </c>
      <c r="B14418" s="190" t="s">
        <v>22636</v>
      </c>
      <c r="C14418" s="190" t="s">
        <v>29797</v>
      </c>
      <c r="D14418" s="190" t="s">
        <v>29797</v>
      </c>
      <c r="E14418" s="190" t="s">
        <v>29797</v>
      </c>
      <c r="F14418" s="190" t="s">
        <v>29797</v>
      </c>
      <c r="G14418" s="190" t="s">
        <v>29797</v>
      </c>
      <c r="H14418" s="190" t="s">
        <v>29797</v>
      </c>
      <c r="I14418" s="190" t="s">
        <v>29797</v>
      </c>
      <c r="J14418" s="190" t="s">
        <v>29797</v>
      </c>
      <c r="K14418" s="190" t="s">
        <v>29797</v>
      </c>
      <c r="L14418" s="190" t="s">
        <v>29797</v>
      </c>
    </row>
    <row r="14419" spans="1:12" ht="15" x14ac:dyDescent="0.25">
      <c r="A14419" s="191" t="s">
        <v>29665</v>
      </c>
      <c r="B14419" s="192" t="s">
        <v>14923</v>
      </c>
      <c r="C14419" s="192" t="s">
        <v>29797</v>
      </c>
      <c r="D14419" s="192" t="s">
        <v>29797</v>
      </c>
      <c r="E14419" s="192" t="s">
        <v>29797</v>
      </c>
      <c r="F14419" s="192" t="s">
        <v>29797</v>
      </c>
      <c r="G14419" s="192" t="s">
        <v>29797</v>
      </c>
      <c r="H14419" s="192" t="s">
        <v>29797</v>
      </c>
      <c r="I14419" s="192" t="s">
        <v>29797</v>
      </c>
      <c r="J14419" s="192" t="s">
        <v>29797</v>
      </c>
      <c r="K14419" s="192" t="s">
        <v>29797</v>
      </c>
      <c r="L14419" s="192" t="s">
        <v>1468</v>
      </c>
    </row>
    <row r="14420" spans="1:12" ht="15" x14ac:dyDescent="0.25">
      <c r="A14420" s="189" t="s">
        <v>29666</v>
      </c>
      <c r="B14420" s="190" t="s">
        <v>22637</v>
      </c>
      <c r="C14420" s="190" t="s">
        <v>29797</v>
      </c>
      <c r="D14420" s="190" t="s">
        <v>29797</v>
      </c>
      <c r="E14420" s="190" t="s">
        <v>29797</v>
      </c>
      <c r="F14420" s="190" t="s">
        <v>29797</v>
      </c>
      <c r="G14420" s="190" t="s">
        <v>29797</v>
      </c>
      <c r="H14420" s="190" t="s">
        <v>29797</v>
      </c>
      <c r="I14420" s="190" t="s">
        <v>29797</v>
      </c>
      <c r="J14420" s="190" t="s">
        <v>29797</v>
      </c>
      <c r="K14420" s="190" t="s">
        <v>29797</v>
      </c>
      <c r="L14420" s="190" t="s">
        <v>1446</v>
      </c>
    </row>
    <row r="14421" spans="1:12" ht="15" x14ac:dyDescent="0.25">
      <c r="A14421" s="191" t="s">
        <v>29667</v>
      </c>
      <c r="B14421" s="192" t="s">
        <v>14924</v>
      </c>
      <c r="C14421" s="192" t="s">
        <v>29797</v>
      </c>
      <c r="D14421" s="192" t="s">
        <v>29797</v>
      </c>
      <c r="E14421" s="192" t="s">
        <v>29797</v>
      </c>
      <c r="F14421" s="192" t="s">
        <v>29797</v>
      </c>
      <c r="G14421" s="192" t="s">
        <v>29797</v>
      </c>
      <c r="H14421" s="192" t="s">
        <v>29797</v>
      </c>
      <c r="I14421" s="192" t="s">
        <v>29797</v>
      </c>
      <c r="J14421" s="192" t="s">
        <v>29797</v>
      </c>
      <c r="K14421" s="192" t="s">
        <v>29797</v>
      </c>
      <c r="L14421" s="192" t="s">
        <v>1468</v>
      </c>
    </row>
    <row r="14422" spans="1:12" ht="15" x14ac:dyDescent="0.25">
      <c r="A14422" s="189" t="s">
        <v>29668</v>
      </c>
      <c r="B14422" s="190" t="s">
        <v>14925</v>
      </c>
      <c r="C14422" s="190" t="s">
        <v>29797</v>
      </c>
      <c r="D14422" s="190" t="s">
        <v>29797</v>
      </c>
      <c r="E14422" s="190" t="s">
        <v>29797</v>
      </c>
      <c r="F14422" s="190" t="s">
        <v>29797</v>
      </c>
      <c r="G14422" s="190" t="s">
        <v>29797</v>
      </c>
      <c r="H14422" s="190" t="s">
        <v>29797</v>
      </c>
      <c r="I14422" s="190" t="s">
        <v>29797</v>
      </c>
      <c r="J14422" s="190" t="s">
        <v>29797</v>
      </c>
      <c r="K14422" s="190" t="s">
        <v>29797</v>
      </c>
      <c r="L14422" s="190" t="s">
        <v>1469</v>
      </c>
    </row>
    <row r="14423" spans="1:12" ht="15" x14ac:dyDescent="0.25">
      <c r="A14423" s="191" t="s">
        <v>29669</v>
      </c>
      <c r="B14423" s="192" t="s">
        <v>29670</v>
      </c>
      <c r="C14423" s="192" t="s">
        <v>29797</v>
      </c>
      <c r="D14423" s="192" t="s">
        <v>29797</v>
      </c>
      <c r="E14423" s="192" t="s">
        <v>31295</v>
      </c>
      <c r="F14423" s="192" t="s">
        <v>29797</v>
      </c>
      <c r="G14423" s="192" t="s">
        <v>29797</v>
      </c>
      <c r="H14423" s="192" t="s">
        <v>31559</v>
      </c>
      <c r="I14423" s="192" t="s">
        <v>31100</v>
      </c>
      <c r="J14423" s="192" t="s">
        <v>31325</v>
      </c>
      <c r="K14423" s="192" t="s">
        <v>5073</v>
      </c>
      <c r="L14423" s="192" t="s">
        <v>1447</v>
      </c>
    </row>
    <row r="14424" spans="1:12" ht="15" x14ac:dyDescent="0.25">
      <c r="A14424" s="189" t="s">
        <v>18748</v>
      </c>
      <c r="B14424" s="190" t="s">
        <v>22638</v>
      </c>
      <c r="C14424" s="190" t="s">
        <v>29797</v>
      </c>
      <c r="D14424" s="190" t="s">
        <v>29797</v>
      </c>
      <c r="E14424" s="190" t="s">
        <v>29797</v>
      </c>
      <c r="F14424" s="190" t="s">
        <v>29797</v>
      </c>
      <c r="G14424" s="190" t="s">
        <v>29797</v>
      </c>
      <c r="H14424" s="190" t="s">
        <v>29797</v>
      </c>
      <c r="I14424" s="190" t="s">
        <v>29797</v>
      </c>
      <c r="J14424" s="190" t="s">
        <v>29797</v>
      </c>
      <c r="K14424" s="190" t="s">
        <v>29797</v>
      </c>
      <c r="L14424" s="190" t="s">
        <v>29797</v>
      </c>
    </row>
    <row r="14425" spans="1:12" ht="15" x14ac:dyDescent="0.25">
      <c r="A14425" s="191" t="s">
        <v>18749</v>
      </c>
      <c r="B14425" s="192" t="s">
        <v>22639</v>
      </c>
      <c r="C14425" s="192" t="s">
        <v>29797</v>
      </c>
      <c r="D14425" s="192" t="s">
        <v>29797</v>
      </c>
      <c r="E14425" s="192" t="s">
        <v>29797</v>
      </c>
      <c r="F14425" s="192" t="s">
        <v>29797</v>
      </c>
      <c r="G14425" s="192" t="s">
        <v>29797</v>
      </c>
      <c r="H14425" s="192" t="s">
        <v>29797</v>
      </c>
      <c r="I14425" s="192" t="s">
        <v>29797</v>
      </c>
      <c r="J14425" s="192" t="s">
        <v>29797</v>
      </c>
      <c r="K14425" s="192" t="s">
        <v>29797</v>
      </c>
      <c r="L14425" s="192" t="s">
        <v>29797</v>
      </c>
    </row>
    <row r="14426" spans="1:12" ht="15" x14ac:dyDescent="0.25">
      <c r="A14426" s="189" t="s">
        <v>29671</v>
      </c>
      <c r="B14426" s="190" t="s">
        <v>29672</v>
      </c>
      <c r="C14426" s="190" t="s">
        <v>29797</v>
      </c>
      <c r="D14426" s="190" t="s">
        <v>29797</v>
      </c>
      <c r="E14426" s="190" t="s">
        <v>29797</v>
      </c>
      <c r="F14426" s="190" t="s">
        <v>29797</v>
      </c>
      <c r="G14426" s="190" t="s">
        <v>29797</v>
      </c>
      <c r="H14426" s="190" t="s">
        <v>29797</v>
      </c>
      <c r="I14426" s="190" t="s">
        <v>29797</v>
      </c>
      <c r="J14426" s="190" t="s">
        <v>29797</v>
      </c>
      <c r="K14426" s="190" t="s">
        <v>29797</v>
      </c>
      <c r="L14426" s="190" t="s">
        <v>29797</v>
      </c>
    </row>
    <row r="14427" spans="1:12" ht="15" x14ac:dyDescent="0.25">
      <c r="A14427" s="191" t="s">
        <v>14926</v>
      </c>
      <c r="B14427" s="192" t="s">
        <v>14927</v>
      </c>
      <c r="C14427" s="192" t="s">
        <v>29797</v>
      </c>
      <c r="D14427" s="192" t="s">
        <v>29797</v>
      </c>
      <c r="E14427" s="192" t="s">
        <v>29797</v>
      </c>
      <c r="F14427" s="192" t="s">
        <v>29797</v>
      </c>
      <c r="G14427" s="192" t="s">
        <v>29797</v>
      </c>
      <c r="H14427" s="192" t="s">
        <v>31321</v>
      </c>
      <c r="I14427" s="192" t="s">
        <v>31322</v>
      </c>
      <c r="J14427" s="192" t="s">
        <v>29826</v>
      </c>
      <c r="K14427" s="192" t="s">
        <v>5078</v>
      </c>
      <c r="L14427" s="192" t="s">
        <v>1447</v>
      </c>
    </row>
    <row r="14428" spans="1:12" ht="15" x14ac:dyDescent="0.25">
      <c r="A14428" s="189" t="s">
        <v>29673</v>
      </c>
      <c r="B14428" s="190" t="s">
        <v>22640</v>
      </c>
      <c r="C14428" s="190" t="s">
        <v>29797</v>
      </c>
      <c r="D14428" s="190" t="s">
        <v>29797</v>
      </c>
      <c r="E14428" s="190" t="s">
        <v>29797</v>
      </c>
      <c r="F14428" s="190" t="s">
        <v>29797</v>
      </c>
      <c r="G14428" s="190" t="s">
        <v>29797</v>
      </c>
      <c r="H14428" s="190" t="s">
        <v>29797</v>
      </c>
      <c r="I14428" s="190" t="s">
        <v>29797</v>
      </c>
      <c r="J14428" s="190" t="s">
        <v>29797</v>
      </c>
      <c r="K14428" s="190" t="s">
        <v>29797</v>
      </c>
      <c r="L14428" s="190" t="s">
        <v>1466</v>
      </c>
    </row>
    <row r="14429" spans="1:12" ht="15" x14ac:dyDescent="0.25">
      <c r="A14429" s="191" t="s">
        <v>29674</v>
      </c>
      <c r="B14429" s="192" t="s">
        <v>29675</v>
      </c>
      <c r="C14429" s="192" t="s">
        <v>29797</v>
      </c>
      <c r="D14429" s="192" t="s">
        <v>29797</v>
      </c>
      <c r="E14429" s="192" t="s">
        <v>29797</v>
      </c>
      <c r="F14429" s="192" t="s">
        <v>29797</v>
      </c>
      <c r="G14429" s="192" t="s">
        <v>29797</v>
      </c>
      <c r="H14429" s="192" t="s">
        <v>29797</v>
      </c>
      <c r="I14429" s="192" t="s">
        <v>29797</v>
      </c>
      <c r="J14429" s="192" t="s">
        <v>29797</v>
      </c>
      <c r="K14429" s="192" t="s">
        <v>29797</v>
      </c>
      <c r="L14429" s="192" t="s">
        <v>1442</v>
      </c>
    </row>
    <row r="14430" spans="1:12" ht="15" x14ac:dyDescent="0.25">
      <c r="A14430" s="189" t="s">
        <v>7073</v>
      </c>
      <c r="B14430" s="190" t="s">
        <v>2662</v>
      </c>
      <c r="C14430" s="190" t="s">
        <v>29797</v>
      </c>
      <c r="D14430" s="190" t="s">
        <v>29797</v>
      </c>
      <c r="E14430" s="190" t="s">
        <v>29797</v>
      </c>
      <c r="F14430" s="190" t="s">
        <v>29797</v>
      </c>
      <c r="G14430" s="190" t="s">
        <v>29797</v>
      </c>
      <c r="H14430" s="190" t="s">
        <v>31931</v>
      </c>
      <c r="I14430" s="190" t="s">
        <v>5078</v>
      </c>
      <c r="J14430" s="190" t="s">
        <v>29826</v>
      </c>
      <c r="K14430" s="190" t="s">
        <v>5078</v>
      </c>
      <c r="L14430" s="190" t="s">
        <v>1447</v>
      </c>
    </row>
    <row r="14431" spans="1:12" ht="15" x14ac:dyDescent="0.25">
      <c r="A14431" s="191" t="s">
        <v>18750</v>
      </c>
      <c r="B14431" s="192" t="s">
        <v>29676</v>
      </c>
      <c r="C14431" s="192" t="s">
        <v>29797</v>
      </c>
      <c r="D14431" s="192" t="s">
        <v>29797</v>
      </c>
      <c r="E14431" s="192" t="s">
        <v>29797</v>
      </c>
      <c r="F14431" s="192" t="s">
        <v>29797</v>
      </c>
      <c r="G14431" s="192" t="s">
        <v>29797</v>
      </c>
      <c r="H14431" s="192" t="s">
        <v>29797</v>
      </c>
      <c r="I14431" s="192" t="s">
        <v>29797</v>
      </c>
      <c r="J14431" s="192" t="s">
        <v>29797</v>
      </c>
      <c r="K14431" s="192" t="s">
        <v>29797</v>
      </c>
      <c r="L14431" s="192" t="s">
        <v>29797</v>
      </c>
    </row>
    <row r="14432" spans="1:12" ht="15" x14ac:dyDescent="0.25">
      <c r="A14432" s="189" t="s">
        <v>7074</v>
      </c>
      <c r="B14432" s="190" t="s">
        <v>2663</v>
      </c>
      <c r="C14432" s="190" t="s">
        <v>29797</v>
      </c>
      <c r="D14432" s="190" t="s">
        <v>29797</v>
      </c>
      <c r="E14432" s="190" t="s">
        <v>29797</v>
      </c>
      <c r="F14432" s="190" t="s">
        <v>29797</v>
      </c>
      <c r="G14432" s="190" t="s">
        <v>29797</v>
      </c>
      <c r="H14432" s="190" t="s">
        <v>31762</v>
      </c>
      <c r="I14432" s="190" t="s">
        <v>5078</v>
      </c>
      <c r="J14432" s="190" t="s">
        <v>29826</v>
      </c>
      <c r="K14432" s="190" t="s">
        <v>5078</v>
      </c>
      <c r="L14432" s="190" t="s">
        <v>1447</v>
      </c>
    </row>
    <row r="14433" spans="1:12" ht="15" x14ac:dyDescent="0.25">
      <c r="A14433" s="191" t="s">
        <v>29677</v>
      </c>
      <c r="B14433" s="192" t="s">
        <v>12085</v>
      </c>
      <c r="C14433" s="192" t="s">
        <v>29797</v>
      </c>
      <c r="D14433" s="192" t="s">
        <v>29797</v>
      </c>
      <c r="E14433" s="192" t="s">
        <v>29797</v>
      </c>
      <c r="F14433" s="192" t="s">
        <v>29797</v>
      </c>
      <c r="G14433" s="192" t="s">
        <v>29797</v>
      </c>
      <c r="H14433" s="192" t="s">
        <v>29797</v>
      </c>
      <c r="I14433" s="192" t="s">
        <v>29797</v>
      </c>
      <c r="J14433" s="192" t="s">
        <v>29797</v>
      </c>
      <c r="K14433" s="192" t="s">
        <v>29797</v>
      </c>
      <c r="L14433" s="192" t="s">
        <v>2704</v>
      </c>
    </row>
    <row r="14434" spans="1:12" ht="15" x14ac:dyDescent="0.25">
      <c r="A14434" s="189" t="s">
        <v>12086</v>
      </c>
      <c r="B14434" s="190" t="s">
        <v>12087</v>
      </c>
      <c r="C14434" s="190" t="s">
        <v>29797</v>
      </c>
      <c r="D14434" s="190" t="s">
        <v>29797</v>
      </c>
      <c r="E14434" s="190" t="s">
        <v>29797</v>
      </c>
      <c r="F14434" s="190" t="s">
        <v>29797</v>
      </c>
      <c r="G14434" s="190" t="s">
        <v>29797</v>
      </c>
      <c r="H14434" s="190" t="s">
        <v>31500</v>
      </c>
      <c r="I14434" s="190" t="s">
        <v>31501</v>
      </c>
      <c r="J14434" s="190" t="s">
        <v>29821</v>
      </c>
      <c r="K14434" s="190" t="s">
        <v>5062</v>
      </c>
      <c r="L14434" s="190" t="s">
        <v>1447</v>
      </c>
    </row>
    <row r="14435" spans="1:12" ht="15" x14ac:dyDescent="0.25">
      <c r="A14435" s="191" t="s">
        <v>18751</v>
      </c>
      <c r="B14435" s="192" t="s">
        <v>22641</v>
      </c>
      <c r="C14435" s="192" t="s">
        <v>29797</v>
      </c>
      <c r="D14435" s="192" t="s">
        <v>29797</v>
      </c>
      <c r="E14435" s="192" t="s">
        <v>29797</v>
      </c>
      <c r="F14435" s="192" t="s">
        <v>29797</v>
      </c>
      <c r="G14435" s="192" t="s">
        <v>29797</v>
      </c>
      <c r="H14435" s="192" t="s">
        <v>31329</v>
      </c>
      <c r="I14435" s="192" t="s">
        <v>31330</v>
      </c>
      <c r="J14435" s="192" t="s">
        <v>31325</v>
      </c>
      <c r="K14435" s="192" t="s">
        <v>5073</v>
      </c>
      <c r="L14435" s="192" t="s">
        <v>1447</v>
      </c>
    </row>
    <row r="14436" spans="1:12" ht="15" x14ac:dyDescent="0.25">
      <c r="A14436" s="189" t="s">
        <v>18752</v>
      </c>
      <c r="B14436" s="190" t="s">
        <v>22642</v>
      </c>
      <c r="C14436" s="190" t="s">
        <v>29797</v>
      </c>
      <c r="D14436" s="190" t="s">
        <v>29797</v>
      </c>
      <c r="E14436" s="190" t="s">
        <v>29797</v>
      </c>
      <c r="F14436" s="190" t="s">
        <v>29797</v>
      </c>
      <c r="G14436" s="190" t="s">
        <v>29797</v>
      </c>
      <c r="H14436" s="190" t="s">
        <v>29797</v>
      </c>
      <c r="I14436" s="190" t="s">
        <v>29797</v>
      </c>
      <c r="J14436" s="190" t="s">
        <v>29797</v>
      </c>
      <c r="K14436" s="190" t="s">
        <v>29797</v>
      </c>
      <c r="L14436" s="190" t="s">
        <v>1447</v>
      </c>
    </row>
    <row r="14437" spans="1:12" ht="15" x14ac:dyDescent="0.25">
      <c r="A14437" s="191" t="s">
        <v>29678</v>
      </c>
      <c r="B14437" s="192" t="s">
        <v>22643</v>
      </c>
      <c r="C14437" s="192" t="s">
        <v>29797</v>
      </c>
      <c r="D14437" s="192" t="s">
        <v>29797</v>
      </c>
      <c r="E14437" s="192" t="s">
        <v>29797</v>
      </c>
      <c r="F14437" s="192" t="s">
        <v>29797</v>
      </c>
      <c r="G14437" s="192" t="s">
        <v>29797</v>
      </c>
      <c r="H14437" s="192" t="s">
        <v>29797</v>
      </c>
      <c r="I14437" s="192" t="s">
        <v>29797</v>
      </c>
      <c r="J14437" s="192" t="s">
        <v>29797</v>
      </c>
      <c r="K14437" s="192" t="s">
        <v>29797</v>
      </c>
      <c r="L14437" s="192" t="s">
        <v>1468</v>
      </c>
    </row>
    <row r="14438" spans="1:12" ht="15" x14ac:dyDescent="0.25">
      <c r="A14438" s="189" t="s">
        <v>12088</v>
      </c>
      <c r="B14438" s="190" t="s">
        <v>12089</v>
      </c>
      <c r="C14438" s="190" t="s">
        <v>29797</v>
      </c>
      <c r="D14438" s="190" t="s">
        <v>29797</v>
      </c>
      <c r="E14438" s="190" t="s">
        <v>29797</v>
      </c>
      <c r="F14438" s="190" t="s">
        <v>29797</v>
      </c>
      <c r="G14438" s="190" t="s">
        <v>29797</v>
      </c>
      <c r="H14438" s="190" t="s">
        <v>31550</v>
      </c>
      <c r="I14438" s="190" t="s">
        <v>31551</v>
      </c>
      <c r="J14438" s="190" t="s">
        <v>29821</v>
      </c>
      <c r="K14438" s="190" t="s">
        <v>5062</v>
      </c>
      <c r="L14438" s="190" t="s">
        <v>1447</v>
      </c>
    </row>
    <row r="14439" spans="1:12" ht="15" x14ac:dyDescent="0.25">
      <c r="A14439" s="191" t="s">
        <v>29679</v>
      </c>
      <c r="B14439" s="192" t="s">
        <v>22644</v>
      </c>
      <c r="C14439" s="192" t="s">
        <v>29797</v>
      </c>
      <c r="D14439" s="192" t="s">
        <v>29797</v>
      </c>
      <c r="E14439" s="192" t="s">
        <v>29797</v>
      </c>
      <c r="F14439" s="192" t="s">
        <v>29797</v>
      </c>
      <c r="G14439" s="192" t="s">
        <v>29797</v>
      </c>
      <c r="H14439" s="192" t="s">
        <v>29797</v>
      </c>
      <c r="I14439" s="192" t="s">
        <v>29797</v>
      </c>
      <c r="J14439" s="192" t="s">
        <v>29797</v>
      </c>
      <c r="K14439" s="192" t="s">
        <v>29797</v>
      </c>
      <c r="L14439" s="192" t="s">
        <v>1441</v>
      </c>
    </row>
    <row r="14440" spans="1:12" ht="15" x14ac:dyDescent="0.25">
      <c r="A14440" s="189" t="s">
        <v>7075</v>
      </c>
      <c r="B14440" s="190" t="s">
        <v>2664</v>
      </c>
      <c r="C14440" s="190" t="s">
        <v>29797</v>
      </c>
      <c r="D14440" s="190" t="s">
        <v>29797</v>
      </c>
      <c r="E14440" s="190" t="s">
        <v>29797</v>
      </c>
      <c r="F14440" s="190" t="s">
        <v>29797</v>
      </c>
      <c r="G14440" s="190" t="s">
        <v>29797</v>
      </c>
      <c r="H14440" s="190" t="s">
        <v>31314</v>
      </c>
      <c r="I14440" s="190" t="s">
        <v>5062</v>
      </c>
      <c r="J14440" s="190" t="s">
        <v>29821</v>
      </c>
      <c r="K14440" s="190" t="s">
        <v>5062</v>
      </c>
      <c r="L14440" s="190" t="s">
        <v>1447</v>
      </c>
    </row>
    <row r="14441" spans="1:12" ht="15" x14ac:dyDescent="0.25">
      <c r="A14441" s="191" t="s">
        <v>29680</v>
      </c>
      <c r="B14441" s="192" t="s">
        <v>2665</v>
      </c>
      <c r="C14441" s="192" t="s">
        <v>29797</v>
      </c>
      <c r="D14441" s="192" t="s">
        <v>29797</v>
      </c>
      <c r="E14441" s="192" t="s">
        <v>29797</v>
      </c>
      <c r="F14441" s="192" t="s">
        <v>29797</v>
      </c>
      <c r="G14441" s="192" t="s">
        <v>29797</v>
      </c>
      <c r="H14441" s="192" t="s">
        <v>29797</v>
      </c>
      <c r="I14441" s="192" t="s">
        <v>29797</v>
      </c>
      <c r="J14441" s="192" t="s">
        <v>29797</v>
      </c>
      <c r="K14441" s="192" t="s">
        <v>29797</v>
      </c>
      <c r="L14441" s="192" t="s">
        <v>1438</v>
      </c>
    </row>
    <row r="14442" spans="1:12" ht="15" x14ac:dyDescent="0.25">
      <c r="A14442" s="189" t="s">
        <v>29681</v>
      </c>
      <c r="B14442" s="190" t="s">
        <v>22645</v>
      </c>
      <c r="C14442" s="190" t="s">
        <v>29797</v>
      </c>
      <c r="D14442" s="190" t="s">
        <v>29797</v>
      </c>
      <c r="E14442" s="190" t="s">
        <v>29797</v>
      </c>
      <c r="F14442" s="190" t="s">
        <v>29797</v>
      </c>
      <c r="G14442" s="190" t="s">
        <v>29797</v>
      </c>
      <c r="H14442" s="190" t="s">
        <v>29797</v>
      </c>
      <c r="I14442" s="190" t="s">
        <v>29797</v>
      </c>
      <c r="J14442" s="190" t="s">
        <v>29797</v>
      </c>
      <c r="K14442" s="190" t="s">
        <v>29797</v>
      </c>
      <c r="L14442" s="190" t="s">
        <v>1438</v>
      </c>
    </row>
    <row r="14443" spans="1:12" ht="15" x14ac:dyDescent="0.25">
      <c r="A14443" s="191" t="s">
        <v>7076</v>
      </c>
      <c r="B14443" s="192" t="s">
        <v>2666</v>
      </c>
      <c r="C14443" s="192" t="s">
        <v>29797</v>
      </c>
      <c r="D14443" s="192" t="s">
        <v>29797</v>
      </c>
      <c r="E14443" s="192" t="s">
        <v>29797</v>
      </c>
      <c r="F14443" s="192" t="s">
        <v>29797</v>
      </c>
      <c r="G14443" s="192" t="s">
        <v>29797</v>
      </c>
      <c r="H14443" s="192" t="s">
        <v>29797</v>
      </c>
      <c r="I14443" s="192" t="s">
        <v>29797</v>
      </c>
      <c r="J14443" s="192" t="s">
        <v>31347</v>
      </c>
      <c r="K14443" s="192" t="s">
        <v>31348</v>
      </c>
      <c r="L14443" s="192" t="s">
        <v>1438</v>
      </c>
    </row>
    <row r="14444" spans="1:12" ht="15" x14ac:dyDescent="0.25">
      <c r="A14444" s="189" t="s">
        <v>12090</v>
      </c>
      <c r="B14444" s="190" t="s">
        <v>12091</v>
      </c>
      <c r="C14444" s="190" t="s">
        <v>29797</v>
      </c>
      <c r="D14444" s="190" t="s">
        <v>29797</v>
      </c>
      <c r="E14444" s="190" t="s">
        <v>29797</v>
      </c>
      <c r="F14444" s="190" t="s">
        <v>29797</v>
      </c>
      <c r="G14444" s="190" t="s">
        <v>29797</v>
      </c>
      <c r="H14444" s="190" t="s">
        <v>31434</v>
      </c>
      <c r="I14444" s="190" t="s">
        <v>31435</v>
      </c>
      <c r="J14444" s="190" t="s">
        <v>29821</v>
      </c>
      <c r="K14444" s="190" t="s">
        <v>5062</v>
      </c>
      <c r="L14444" s="190" t="s">
        <v>1447</v>
      </c>
    </row>
    <row r="14445" spans="1:12" ht="15" x14ac:dyDescent="0.25">
      <c r="A14445" s="191" t="s">
        <v>29682</v>
      </c>
      <c r="B14445" s="192" t="s">
        <v>29683</v>
      </c>
      <c r="C14445" s="192" t="s">
        <v>29797</v>
      </c>
      <c r="D14445" s="192" t="s">
        <v>29797</v>
      </c>
      <c r="E14445" s="192" t="s">
        <v>31296</v>
      </c>
      <c r="F14445" s="192" t="s">
        <v>29797</v>
      </c>
      <c r="G14445" s="192" t="s">
        <v>29797</v>
      </c>
      <c r="H14445" s="192" t="s">
        <v>31329</v>
      </c>
      <c r="I14445" s="192" t="s">
        <v>31330</v>
      </c>
      <c r="J14445" s="192" t="s">
        <v>31325</v>
      </c>
      <c r="K14445" s="192" t="s">
        <v>5073</v>
      </c>
      <c r="L14445" s="192" t="s">
        <v>1447</v>
      </c>
    </row>
    <row r="14446" spans="1:12" ht="15" x14ac:dyDescent="0.25">
      <c r="A14446" s="189" t="s">
        <v>7077</v>
      </c>
      <c r="B14446" s="190" t="s">
        <v>2667</v>
      </c>
      <c r="C14446" s="190" t="s">
        <v>29797</v>
      </c>
      <c r="D14446" s="190" t="s">
        <v>29797</v>
      </c>
      <c r="E14446" s="190" t="s">
        <v>29797</v>
      </c>
      <c r="F14446" s="190" t="s">
        <v>29797</v>
      </c>
      <c r="G14446" s="190" t="s">
        <v>29797</v>
      </c>
      <c r="H14446" s="190" t="s">
        <v>31329</v>
      </c>
      <c r="I14446" s="190" t="s">
        <v>31330</v>
      </c>
      <c r="J14446" s="190" t="s">
        <v>31325</v>
      </c>
      <c r="K14446" s="190" t="s">
        <v>5073</v>
      </c>
      <c r="L14446" s="190" t="s">
        <v>1447</v>
      </c>
    </row>
    <row r="14447" spans="1:12" ht="15" x14ac:dyDescent="0.25">
      <c r="A14447" s="191" t="s">
        <v>29684</v>
      </c>
      <c r="B14447" s="192" t="s">
        <v>22646</v>
      </c>
      <c r="C14447" s="192" t="s">
        <v>29797</v>
      </c>
      <c r="D14447" s="192" t="s">
        <v>29797</v>
      </c>
      <c r="E14447" s="192" t="s">
        <v>29797</v>
      </c>
      <c r="F14447" s="192" t="s">
        <v>29797</v>
      </c>
      <c r="G14447" s="192" t="s">
        <v>29797</v>
      </c>
      <c r="H14447" s="192" t="s">
        <v>29797</v>
      </c>
      <c r="I14447" s="192" t="s">
        <v>29797</v>
      </c>
      <c r="J14447" s="192" t="s">
        <v>29797</v>
      </c>
      <c r="K14447" s="192" t="s">
        <v>29797</v>
      </c>
      <c r="L14447" s="192" t="s">
        <v>1469</v>
      </c>
    </row>
    <row r="14448" spans="1:12" ht="15" x14ac:dyDescent="0.25">
      <c r="A14448" s="189" t="s">
        <v>29685</v>
      </c>
      <c r="B14448" s="190" t="s">
        <v>2668</v>
      </c>
      <c r="C14448" s="190" t="s">
        <v>29797</v>
      </c>
      <c r="D14448" s="190" t="s">
        <v>29797</v>
      </c>
      <c r="E14448" s="190" t="s">
        <v>29797</v>
      </c>
      <c r="F14448" s="190" t="s">
        <v>29797</v>
      </c>
      <c r="G14448" s="190" t="s">
        <v>29797</v>
      </c>
      <c r="H14448" s="190" t="s">
        <v>29797</v>
      </c>
      <c r="I14448" s="190" t="s">
        <v>29797</v>
      </c>
      <c r="J14448" s="190" t="s">
        <v>29797</v>
      </c>
      <c r="K14448" s="190" t="s">
        <v>29797</v>
      </c>
      <c r="L14448" s="190" t="s">
        <v>1466</v>
      </c>
    </row>
    <row r="14449" spans="1:12" ht="15" x14ac:dyDescent="0.25">
      <c r="A14449" s="191" t="s">
        <v>29686</v>
      </c>
      <c r="B14449" s="192" t="s">
        <v>22647</v>
      </c>
      <c r="C14449" s="192" t="s">
        <v>29797</v>
      </c>
      <c r="D14449" s="192" t="s">
        <v>29797</v>
      </c>
      <c r="E14449" s="192" t="s">
        <v>29797</v>
      </c>
      <c r="F14449" s="192" t="s">
        <v>29797</v>
      </c>
      <c r="G14449" s="192" t="s">
        <v>29797</v>
      </c>
      <c r="H14449" s="192" t="s">
        <v>29797</v>
      </c>
      <c r="I14449" s="192" t="s">
        <v>29797</v>
      </c>
      <c r="J14449" s="192" t="s">
        <v>29797</v>
      </c>
      <c r="K14449" s="192" t="s">
        <v>29797</v>
      </c>
      <c r="L14449" s="192" t="s">
        <v>1464</v>
      </c>
    </row>
    <row r="14450" spans="1:12" ht="15" x14ac:dyDescent="0.25">
      <c r="A14450" s="189" t="s">
        <v>29687</v>
      </c>
      <c r="B14450" s="190" t="s">
        <v>22648</v>
      </c>
      <c r="C14450" s="190" t="s">
        <v>29797</v>
      </c>
      <c r="D14450" s="190" t="s">
        <v>29797</v>
      </c>
      <c r="E14450" s="190" t="s">
        <v>29797</v>
      </c>
      <c r="F14450" s="190" t="s">
        <v>29797</v>
      </c>
      <c r="G14450" s="190" t="s">
        <v>29797</v>
      </c>
      <c r="H14450" s="190" t="s">
        <v>29797</v>
      </c>
      <c r="I14450" s="190" t="s">
        <v>29797</v>
      </c>
      <c r="J14450" s="190" t="s">
        <v>29797</v>
      </c>
      <c r="K14450" s="190" t="s">
        <v>29797</v>
      </c>
      <c r="L14450" s="190" t="s">
        <v>1465</v>
      </c>
    </row>
    <row r="14451" spans="1:12" ht="15" x14ac:dyDescent="0.25">
      <c r="A14451" s="191" t="s">
        <v>29688</v>
      </c>
      <c r="B14451" s="192" t="s">
        <v>29689</v>
      </c>
      <c r="C14451" s="192" t="s">
        <v>29797</v>
      </c>
      <c r="D14451" s="192" t="s">
        <v>29797</v>
      </c>
      <c r="E14451" s="192" t="s">
        <v>29797</v>
      </c>
      <c r="F14451" s="192" t="s">
        <v>29797</v>
      </c>
      <c r="G14451" s="192" t="s">
        <v>29797</v>
      </c>
      <c r="H14451" s="192" t="s">
        <v>29797</v>
      </c>
      <c r="I14451" s="192" t="s">
        <v>29797</v>
      </c>
      <c r="J14451" s="192" t="s">
        <v>29797</v>
      </c>
      <c r="K14451" s="192" t="s">
        <v>29797</v>
      </c>
      <c r="L14451" s="192" t="s">
        <v>1466</v>
      </c>
    </row>
    <row r="14452" spans="1:12" ht="15" x14ac:dyDescent="0.25">
      <c r="A14452" s="189" t="s">
        <v>29690</v>
      </c>
      <c r="B14452" s="190" t="s">
        <v>12092</v>
      </c>
      <c r="C14452" s="190" t="s">
        <v>29797</v>
      </c>
      <c r="D14452" s="190" t="s">
        <v>29797</v>
      </c>
      <c r="E14452" s="190" t="s">
        <v>29797</v>
      </c>
      <c r="F14452" s="190" t="s">
        <v>29797</v>
      </c>
      <c r="G14452" s="190" t="s">
        <v>29797</v>
      </c>
      <c r="H14452" s="190" t="s">
        <v>29797</v>
      </c>
      <c r="I14452" s="190" t="s">
        <v>29797</v>
      </c>
      <c r="J14452" s="190" t="s">
        <v>29797</v>
      </c>
      <c r="K14452" s="190" t="s">
        <v>29797</v>
      </c>
      <c r="L14452" s="190" t="s">
        <v>1467</v>
      </c>
    </row>
    <row r="14453" spans="1:12" ht="15" x14ac:dyDescent="0.25">
      <c r="A14453" s="191" t="s">
        <v>29691</v>
      </c>
      <c r="B14453" s="192" t="s">
        <v>2669</v>
      </c>
      <c r="C14453" s="192" t="s">
        <v>29797</v>
      </c>
      <c r="D14453" s="192" t="s">
        <v>29797</v>
      </c>
      <c r="E14453" s="192" t="s">
        <v>29797</v>
      </c>
      <c r="F14453" s="192" t="s">
        <v>29797</v>
      </c>
      <c r="G14453" s="192" t="s">
        <v>29797</v>
      </c>
      <c r="H14453" s="192" t="s">
        <v>29797</v>
      </c>
      <c r="I14453" s="192" t="s">
        <v>29797</v>
      </c>
      <c r="J14453" s="192" t="s">
        <v>29797</v>
      </c>
      <c r="K14453" s="192" t="s">
        <v>29797</v>
      </c>
      <c r="L14453" s="192" t="s">
        <v>1467</v>
      </c>
    </row>
    <row r="14454" spans="1:12" ht="15" x14ac:dyDescent="0.25">
      <c r="A14454" s="189" t="s">
        <v>29692</v>
      </c>
      <c r="B14454" s="190" t="s">
        <v>12093</v>
      </c>
      <c r="C14454" s="190" t="s">
        <v>29797</v>
      </c>
      <c r="D14454" s="190" t="s">
        <v>29797</v>
      </c>
      <c r="E14454" s="190" t="s">
        <v>29797</v>
      </c>
      <c r="F14454" s="190" t="s">
        <v>29797</v>
      </c>
      <c r="G14454" s="190" t="s">
        <v>29797</v>
      </c>
      <c r="H14454" s="190" t="s">
        <v>29797</v>
      </c>
      <c r="I14454" s="190" t="s">
        <v>29797</v>
      </c>
      <c r="J14454" s="190" t="s">
        <v>29797</v>
      </c>
      <c r="K14454" s="190" t="s">
        <v>29797</v>
      </c>
      <c r="L14454" s="190" t="s">
        <v>1467</v>
      </c>
    </row>
    <row r="14455" spans="1:12" ht="15" x14ac:dyDescent="0.25">
      <c r="A14455" s="191" t="s">
        <v>12094</v>
      </c>
      <c r="B14455" s="192" t="s">
        <v>12095</v>
      </c>
      <c r="C14455" s="192" t="s">
        <v>29797</v>
      </c>
      <c r="D14455" s="192" t="s">
        <v>29797</v>
      </c>
      <c r="E14455" s="192" t="s">
        <v>29797</v>
      </c>
      <c r="F14455" s="192" t="s">
        <v>29797</v>
      </c>
      <c r="G14455" s="192" t="s">
        <v>29797</v>
      </c>
      <c r="H14455" s="192" t="s">
        <v>32102</v>
      </c>
      <c r="I14455" s="192" t="s">
        <v>32103</v>
      </c>
      <c r="J14455" s="192" t="s">
        <v>29826</v>
      </c>
      <c r="K14455" s="192" t="s">
        <v>5078</v>
      </c>
      <c r="L14455" s="192" t="s">
        <v>1447</v>
      </c>
    </row>
    <row r="14456" spans="1:12" ht="15" x14ac:dyDescent="0.25">
      <c r="A14456" s="189" t="s">
        <v>18753</v>
      </c>
      <c r="B14456" s="190" t="s">
        <v>22649</v>
      </c>
      <c r="C14456" s="190" t="s">
        <v>29797</v>
      </c>
      <c r="D14456" s="190" t="s">
        <v>29797</v>
      </c>
      <c r="E14456" s="190" t="s">
        <v>29797</v>
      </c>
      <c r="F14456" s="190" t="s">
        <v>29797</v>
      </c>
      <c r="G14456" s="190" t="s">
        <v>29797</v>
      </c>
      <c r="H14456" s="190" t="s">
        <v>31546</v>
      </c>
      <c r="I14456" s="190" t="s">
        <v>31547</v>
      </c>
      <c r="J14456" s="190" t="s">
        <v>29821</v>
      </c>
      <c r="K14456" s="190" t="s">
        <v>5062</v>
      </c>
      <c r="L14456" s="190" t="s">
        <v>1447</v>
      </c>
    </row>
    <row r="14457" spans="1:12" ht="15" x14ac:dyDescent="0.25">
      <c r="A14457" s="191" t="s">
        <v>18754</v>
      </c>
      <c r="B14457" s="192" t="s">
        <v>22650</v>
      </c>
      <c r="C14457" s="192" t="s">
        <v>29797</v>
      </c>
      <c r="D14457" s="192" t="s">
        <v>29797</v>
      </c>
      <c r="E14457" s="192" t="s">
        <v>31297</v>
      </c>
      <c r="F14457" s="192" t="s">
        <v>29797</v>
      </c>
      <c r="G14457" s="192" t="s">
        <v>29797</v>
      </c>
      <c r="H14457" s="192" t="s">
        <v>31740</v>
      </c>
      <c r="I14457" s="192" t="s">
        <v>5073</v>
      </c>
      <c r="J14457" s="192" t="s">
        <v>31325</v>
      </c>
      <c r="K14457" s="192" t="s">
        <v>5073</v>
      </c>
      <c r="L14457" s="192" t="s">
        <v>1447</v>
      </c>
    </row>
    <row r="14458" spans="1:12" ht="15" x14ac:dyDescent="0.25">
      <c r="A14458" s="189" t="s">
        <v>12096</v>
      </c>
      <c r="B14458" s="190" t="s">
        <v>12097</v>
      </c>
      <c r="C14458" s="190" t="s">
        <v>29797</v>
      </c>
      <c r="D14458" s="190" t="s">
        <v>29797</v>
      </c>
      <c r="E14458" s="190" t="s">
        <v>29797</v>
      </c>
      <c r="F14458" s="190" t="s">
        <v>29797</v>
      </c>
      <c r="G14458" s="190" t="s">
        <v>29797</v>
      </c>
      <c r="H14458" s="190" t="s">
        <v>29797</v>
      </c>
      <c r="I14458" s="190" t="s">
        <v>29797</v>
      </c>
      <c r="J14458" s="190" t="s">
        <v>31347</v>
      </c>
      <c r="K14458" s="190" t="s">
        <v>31348</v>
      </c>
      <c r="L14458" s="190" t="s">
        <v>1442</v>
      </c>
    </row>
    <row r="14459" spans="1:12" ht="15" x14ac:dyDescent="0.25">
      <c r="A14459" s="191" t="s">
        <v>29693</v>
      </c>
      <c r="B14459" s="192" t="s">
        <v>12098</v>
      </c>
      <c r="C14459" s="192" t="s">
        <v>29797</v>
      </c>
      <c r="D14459" s="192" t="s">
        <v>29797</v>
      </c>
      <c r="E14459" s="192" t="s">
        <v>29797</v>
      </c>
      <c r="F14459" s="192" t="s">
        <v>29797</v>
      </c>
      <c r="G14459" s="192" t="s">
        <v>29797</v>
      </c>
      <c r="H14459" s="192" t="s">
        <v>29797</v>
      </c>
      <c r="I14459" s="192" t="s">
        <v>29797</v>
      </c>
      <c r="J14459" s="192" t="s">
        <v>29797</v>
      </c>
      <c r="K14459" s="192" t="s">
        <v>29797</v>
      </c>
      <c r="L14459" s="192" t="s">
        <v>2704</v>
      </c>
    </row>
    <row r="14460" spans="1:12" ht="15" x14ac:dyDescent="0.25">
      <c r="A14460" s="189" t="s">
        <v>12099</v>
      </c>
      <c r="B14460" s="190" t="s">
        <v>12100</v>
      </c>
      <c r="C14460" s="190" t="s">
        <v>29797</v>
      </c>
      <c r="D14460" s="190" t="s">
        <v>29797</v>
      </c>
      <c r="E14460" s="190" t="s">
        <v>29797</v>
      </c>
      <c r="F14460" s="190" t="s">
        <v>29797</v>
      </c>
      <c r="G14460" s="190" t="s">
        <v>29797</v>
      </c>
      <c r="H14460" s="190" t="s">
        <v>31560</v>
      </c>
      <c r="I14460" s="190" t="s">
        <v>5073</v>
      </c>
      <c r="J14460" s="190" t="s">
        <v>31325</v>
      </c>
      <c r="K14460" s="190" t="s">
        <v>5073</v>
      </c>
      <c r="L14460" s="190" t="s">
        <v>1447</v>
      </c>
    </row>
    <row r="14461" spans="1:12" ht="15" x14ac:dyDescent="0.25">
      <c r="A14461" s="191" t="s">
        <v>29694</v>
      </c>
      <c r="B14461" s="192" t="s">
        <v>29695</v>
      </c>
      <c r="C14461" s="192" t="s">
        <v>29797</v>
      </c>
      <c r="D14461" s="192" t="s">
        <v>29797</v>
      </c>
      <c r="E14461" s="192" t="s">
        <v>29797</v>
      </c>
      <c r="F14461" s="192" t="s">
        <v>29797</v>
      </c>
      <c r="G14461" s="192" t="s">
        <v>29797</v>
      </c>
      <c r="H14461" s="192" t="s">
        <v>29797</v>
      </c>
      <c r="I14461" s="192" t="s">
        <v>29797</v>
      </c>
      <c r="J14461" s="192" t="s">
        <v>29797</v>
      </c>
      <c r="K14461" s="192" t="s">
        <v>29797</v>
      </c>
      <c r="L14461" s="192" t="s">
        <v>29797</v>
      </c>
    </row>
    <row r="14462" spans="1:12" ht="15" x14ac:dyDescent="0.25">
      <c r="A14462" s="189" t="s">
        <v>29696</v>
      </c>
      <c r="B14462" s="190" t="s">
        <v>29697</v>
      </c>
      <c r="C14462" s="190" t="s">
        <v>29797</v>
      </c>
      <c r="D14462" s="190" t="s">
        <v>29797</v>
      </c>
      <c r="E14462" s="190" t="s">
        <v>29797</v>
      </c>
      <c r="F14462" s="190" t="s">
        <v>29797</v>
      </c>
      <c r="G14462" s="190" t="s">
        <v>29797</v>
      </c>
      <c r="H14462" s="190" t="s">
        <v>31784</v>
      </c>
      <c r="I14462" s="190" t="s">
        <v>31716</v>
      </c>
      <c r="J14462" s="190" t="s">
        <v>31325</v>
      </c>
      <c r="K14462" s="190" t="s">
        <v>5073</v>
      </c>
      <c r="L14462" s="190" t="s">
        <v>1447</v>
      </c>
    </row>
    <row r="14463" spans="1:12" ht="15" x14ac:dyDescent="0.25">
      <c r="A14463" s="191" t="s">
        <v>18755</v>
      </c>
      <c r="B14463" s="192" t="s">
        <v>22651</v>
      </c>
      <c r="C14463" s="192" t="s">
        <v>29797</v>
      </c>
      <c r="D14463" s="192" t="s">
        <v>29797</v>
      </c>
      <c r="E14463" s="192" t="s">
        <v>29797</v>
      </c>
      <c r="F14463" s="192" t="s">
        <v>29797</v>
      </c>
      <c r="G14463" s="192" t="s">
        <v>29797</v>
      </c>
      <c r="H14463" s="192" t="s">
        <v>31371</v>
      </c>
      <c r="I14463" s="192" t="s">
        <v>5062</v>
      </c>
      <c r="J14463" s="192" t="s">
        <v>29821</v>
      </c>
      <c r="K14463" s="192" t="s">
        <v>5062</v>
      </c>
      <c r="L14463" s="192" t="s">
        <v>1447</v>
      </c>
    </row>
    <row r="14464" spans="1:12" ht="15" x14ac:dyDescent="0.25">
      <c r="A14464" s="189" t="s">
        <v>29698</v>
      </c>
      <c r="B14464" s="190" t="s">
        <v>22652</v>
      </c>
      <c r="C14464" s="190" t="s">
        <v>29797</v>
      </c>
      <c r="D14464" s="190" t="s">
        <v>29797</v>
      </c>
      <c r="E14464" s="190" t="s">
        <v>29797</v>
      </c>
      <c r="F14464" s="190" t="s">
        <v>29797</v>
      </c>
      <c r="G14464" s="190" t="s">
        <v>29797</v>
      </c>
      <c r="H14464" s="190" t="s">
        <v>29797</v>
      </c>
      <c r="I14464" s="190" t="s">
        <v>29797</v>
      </c>
      <c r="J14464" s="190" t="s">
        <v>29797</v>
      </c>
      <c r="K14464" s="190" t="s">
        <v>29797</v>
      </c>
      <c r="L14464" s="190" t="s">
        <v>1438</v>
      </c>
    </row>
    <row r="14465" spans="1:12" ht="15" x14ac:dyDescent="0.25">
      <c r="A14465" s="191" t="s">
        <v>18756</v>
      </c>
      <c r="B14465" s="192" t="s">
        <v>29699</v>
      </c>
      <c r="C14465" s="192" t="s">
        <v>29797</v>
      </c>
      <c r="D14465" s="192" t="s">
        <v>29797</v>
      </c>
      <c r="E14465" s="192" t="s">
        <v>29797</v>
      </c>
      <c r="F14465" s="192" t="s">
        <v>29797</v>
      </c>
      <c r="G14465" s="192" t="s">
        <v>29797</v>
      </c>
      <c r="H14465" s="192" t="s">
        <v>31342</v>
      </c>
      <c r="I14465" s="192" t="s">
        <v>31343</v>
      </c>
      <c r="J14465" s="192" t="s">
        <v>29821</v>
      </c>
      <c r="K14465" s="192" t="s">
        <v>5062</v>
      </c>
      <c r="L14465" s="192" t="s">
        <v>1447</v>
      </c>
    </row>
    <row r="14466" spans="1:12" ht="15" x14ac:dyDescent="0.25">
      <c r="A14466" s="189" t="s">
        <v>29700</v>
      </c>
      <c r="B14466" s="190" t="s">
        <v>29701</v>
      </c>
      <c r="C14466" s="190" t="s">
        <v>29797</v>
      </c>
      <c r="D14466" s="190" t="s">
        <v>29797</v>
      </c>
      <c r="E14466" s="190" t="s">
        <v>29797</v>
      </c>
      <c r="F14466" s="190" t="s">
        <v>29797</v>
      </c>
      <c r="G14466" s="190" t="s">
        <v>29797</v>
      </c>
      <c r="H14466" s="190" t="s">
        <v>29797</v>
      </c>
      <c r="I14466" s="190" t="s">
        <v>29797</v>
      </c>
      <c r="J14466" s="190" t="s">
        <v>29797</v>
      </c>
      <c r="K14466" s="190" t="s">
        <v>29797</v>
      </c>
      <c r="L14466" s="190" t="s">
        <v>29797</v>
      </c>
    </row>
    <row r="14467" spans="1:12" ht="15" x14ac:dyDescent="0.25">
      <c r="A14467" s="191" t="s">
        <v>29702</v>
      </c>
      <c r="B14467" s="192" t="s">
        <v>2670</v>
      </c>
      <c r="C14467" s="192" t="s">
        <v>29797</v>
      </c>
      <c r="D14467" s="192" t="s">
        <v>29797</v>
      </c>
      <c r="E14467" s="192" t="s">
        <v>29797</v>
      </c>
      <c r="F14467" s="192" t="s">
        <v>29797</v>
      </c>
      <c r="G14467" s="192" t="s">
        <v>29797</v>
      </c>
      <c r="H14467" s="192" t="s">
        <v>29797</v>
      </c>
      <c r="I14467" s="192" t="s">
        <v>29797</v>
      </c>
      <c r="J14467" s="192" t="s">
        <v>29797</v>
      </c>
      <c r="K14467" s="192" t="s">
        <v>29797</v>
      </c>
      <c r="L14467" s="192" t="s">
        <v>2704</v>
      </c>
    </row>
    <row r="14468" spans="1:12" ht="15" x14ac:dyDescent="0.25">
      <c r="A14468" s="189" t="s">
        <v>29703</v>
      </c>
      <c r="B14468" s="190" t="s">
        <v>2670</v>
      </c>
      <c r="C14468" s="190" t="s">
        <v>29797</v>
      </c>
      <c r="D14468" s="190" t="s">
        <v>29797</v>
      </c>
      <c r="E14468" s="190" t="s">
        <v>29797</v>
      </c>
      <c r="F14468" s="190" t="s">
        <v>29797</v>
      </c>
      <c r="G14468" s="190" t="s">
        <v>29797</v>
      </c>
      <c r="H14468" s="190" t="s">
        <v>29797</v>
      </c>
      <c r="I14468" s="190" t="s">
        <v>29797</v>
      </c>
      <c r="J14468" s="190" t="s">
        <v>29797</v>
      </c>
      <c r="K14468" s="190" t="s">
        <v>29797</v>
      </c>
      <c r="L14468" s="190" t="s">
        <v>2704</v>
      </c>
    </row>
    <row r="14469" spans="1:12" ht="15" x14ac:dyDescent="0.25">
      <c r="A14469" s="191" t="s">
        <v>29704</v>
      </c>
      <c r="B14469" s="192" t="s">
        <v>22653</v>
      </c>
      <c r="C14469" s="192" t="s">
        <v>29797</v>
      </c>
      <c r="D14469" s="192" t="s">
        <v>29797</v>
      </c>
      <c r="E14469" s="192" t="s">
        <v>29797</v>
      </c>
      <c r="F14469" s="192" t="s">
        <v>29797</v>
      </c>
      <c r="G14469" s="192" t="s">
        <v>29797</v>
      </c>
      <c r="H14469" s="192" t="s">
        <v>29797</v>
      </c>
      <c r="I14469" s="192" t="s">
        <v>29797</v>
      </c>
      <c r="J14469" s="192" t="s">
        <v>29797</v>
      </c>
      <c r="K14469" s="192" t="s">
        <v>29797</v>
      </c>
      <c r="L14469" s="192" t="s">
        <v>2704</v>
      </c>
    </row>
    <row r="14470" spans="1:12" ht="15" x14ac:dyDescent="0.25">
      <c r="A14470" s="189" t="s">
        <v>29705</v>
      </c>
      <c r="B14470" s="190" t="s">
        <v>12101</v>
      </c>
      <c r="C14470" s="190" t="s">
        <v>29797</v>
      </c>
      <c r="D14470" s="190" t="s">
        <v>29797</v>
      </c>
      <c r="E14470" s="190" t="s">
        <v>29797</v>
      </c>
      <c r="F14470" s="190" t="s">
        <v>29797</v>
      </c>
      <c r="G14470" s="190" t="s">
        <v>29797</v>
      </c>
      <c r="H14470" s="190" t="s">
        <v>29797</v>
      </c>
      <c r="I14470" s="190" t="s">
        <v>29797</v>
      </c>
      <c r="J14470" s="190" t="s">
        <v>29797</v>
      </c>
      <c r="K14470" s="190" t="s">
        <v>29797</v>
      </c>
      <c r="L14470" s="190" t="s">
        <v>2704</v>
      </c>
    </row>
    <row r="14471" spans="1:12" ht="15" x14ac:dyDescent="0.25">
      <c r="A14471" s="191" t="s">
        <v>18757</v>
      </c>
      <c r="B14471" s="192" t="s">
        <v>22654</v>
      </c>
      <c r="C14471" s="192" t="s">
        <v>29797</v>
      </c>
      <c r="D14471" s="192" t="s">
        <v>29797</v>
      </c>
      <c r="E14471" s="192" t="s">
        <v>29797</v>
      </c>
      <c r="F14471" s="192" t="s">
        <v>29797</v>
      </c>
      <c r="G14471" s="192" t="s">
        <v>29797</v>
      </c>
      <c r="H14471" s="192" t="s">
        <v>31321</v>
      </c>
      <c r="I14471" s="192" t="s">
        <v>31322</v>
      </c>
      <c r="J14471" s="192" t="s">
        <v>29826</v>
      </c>
      <c r="K14471" s="192" t="s">
        <v>5078</v>
      </c>
      <c r="L14471" s="192" t="s">
        <v>1447</v>
      </c>
    </row>
    <row r="14472" spans="1:12" ht="15" x14ac:dyDescent="0.25">
      <c r="A14472" s="189" t="s">
        <v>18758</v>
      </c>
      <c r="B14472" s="190" t="s">
        <v>22655</v>
      </c>
      <c r="C14472" s="190" t="s">
        <v>29797</v>
      </c>
      <c r="D14472" s="190" t="s">
        <v>29797</v>
      </c>
      <c r="E14472" s="190" t="s">
        <v>29797</v>
      </c>
      <c r="F14472" s="190" t="s">
        <v>29797</v>
      </c>
      <c r="G14472" s="190" t="s">
        <v>29797</v>
      </c>
      <c r="H14472" s="190" t="s">
        <v>29797</v>
      </c>
      <c r="I14472" s="190" t="s">
        <v>29797</v>
      </c>
      <c r="J14472" s="190" t="s">
        <v>29797</v>
      </c>
      <c r="K14472" s="190" t="s">
        <v>29797</v>
      </c>
      <c r="L14472" s="190" t="s">
        <v>29797</v>
      </c>
    </row>
    <row r="14473" spans="1:12" ht="15" x14ac:dyDescent="0.25">
      <c r="A14473" s="191" t="s">
        <v>29706</v>
      </c>
      <c r="B14473" s="192" t="s">
        <v>2671</v>
      </c>
      <c r="C14473" s="192" t="s">
        <v>29797</v>
      </c>
      <c r="D14473" s="192" t="s">
        <v>29797</v>
      </c>
      <c r="E14473" s="192" t="s">
        <v>29797</v>
      </c>
      <c r="F14473" s="192" t="s">
        <v>29797</v>
      </c>
      <c r="G14473" s="192" t="s">
        <v>29797</v>
      </c>
      <c r="H14473" s="192" t="s">
        <v>29797</v>
      </c>
      <c r="I14473" s="192" t="s">
        <v>29797</v>
      </c>
      <c r="J14473" s="192" t="s">
        <v>29797</v>
      </c>
      <c r="K14473" s="192" t="s">
        <v>29797</v>
      </c>
      <c r="L14473" s="192" t="s">
        <v>1465</v>
      </c>
    </row>
    <row r="14474" spans="1:12" ht="15" x14ac:dyDescent="0.25">
      <c r="A14474" s="189" t="s">
        <v>12102</v>
      </c>
      <c r="B14474" s="190" t="s">
        <v>12103</v>
      </c>
      <c r="C14474" s="190" t="s">
        <v>29797</v>
      </c>
      <c r="D14474" s="190" t="s">
        <v>29797</v>
      </c>
      <c r="E14474" s="190" t="s">
        <v>29797</v>
      </c>
      <c r="F14474" s="190" t="s">
        <v>29797</v>
      </c>
      <c r="G14474" s="190" t="s">
        <v>29797</v>
      </c>
      <c r="H14474" s="190" t="s">
        <v>31314</v>
      </c>
      <c r="I14474" s="190" t="s">
        <v>5062</v>
      </c>
      <c r="J14474" s="190" t="s">
        <v>29821</v>
      </c>
      <c r="K14474" s="190" t="s">
        <v>5062</v>
      </c>
      <c r="L14474" s="190" t="s">
        <v>1447</v>
      </c>
    </row>
    <row r="14475" spans="1:12" ht="15" x14ac:dyDescent="0.25">
      <c r="A14475" s="191" t="s">
        <v>29707</v>
      </c>
      <c r="B14475" s="192" t="s">
        <v>22656</v>
      </c>
      <c r="C14475" s="192" t="s">
        <v>29797</v>
      </c>
      <c r="D14475" s="192" t="s">
        <v>29797</v>
      </c>
      <c r="E14475" s="192" t="s">
        <v>29797</v>
      </c>
      <c r="F14475" s="192" t="s">
        <v>29797</v>
      </c>
      <c r="G14475" s="192" t="s">
        <v>29797</v>
      </c>
      <c r="H14475" s="192" t="s">
        <v>29797</v>
      </c>
      <c r="I14475" s="192" t="s">
        <v>29797</v>
      </c>
      <c r="J14475" s="192" t="s">
        <v>29797</v>
      </c>
      <c r="K14475" s="192" t="s">
        <v>29797</v>
      </c>
      <c r="L14475" s="192" t="s">
        <v>1468</v>
      </c>
    </row>
    <row r="14476" spans="1:12" ht="15" x14ac:dyDescent="0.25">
      <c r="A14476" s="189" t="s">
        <v>29708</v>
      </c>
      <c r="B14476" s="190" t="s">
        <v>12104</v>
      </c>
      <c r="C14476" s="190" t="s">
        <v>29797</v>
      </c>
      <c r="D14476" s="190" t="s">
        <v>29797</v>
      </c>
      <c r="E14476" s="190" t="s">
        <v>29797</v>
      </c>
      <c r="F14476" s="190" t="s">
        <v>29797</v>
      </c>
      <c r="G14476" s="190" t="s">
        <v>29797</v>
      </c>
      <c r="H14476" s="190" t="s">
        <v>29797</v>
      </c>
      <c r="I14476" s="190" t="s">
        <v>29797</v>
      </c>
      <c r="J14476" s="190" t="s">
        <v>29797</v>
      </c>
      <c r="K14476" s="190" t="s">
        <v>29797</v>
      </c>
      <c r="L14476" s="190" t="s">
        <v>2704</v>
      </c>
    </row>
    <row r="14477" spans="1:12" ht="15" x14ac:dyDescent="0.25">
      <c r="A14477" s="191" t="s">
        <v>29709</v>
      </c>
      <c r="B14477" s="192" t="s">
        <v>22657</v>
      </c>
      <c r="C14477" s="192" t="s">
        <v>29797</v>
      </c>
      <c r="D14477" s="192" t="s">
        <v>29797</v>
      </c>
      <c r="E14477" s="192" t="s">
        <v>29797</v>
      </c>
      <c r="F14477" s="192" t="s">
        <v>29797</v>
      </c>
      <c r="G14477" s="192" t="s">
        <v>29797</v>
      </c>
      <c r="H14477" s="192" t="s">
        <v>29797</v>
      </c>
      <c r="I14477" s="192" t="s">
        <v>29797</v>
      </c>
      <c r="J14477" s="192" t="s">
        <v>29797</v>
      </c>
      <c r="K14477" s="192" t="s">
        <v>29797</v>
      </c>
      <c r="L14477" s="192" t="s">
        <v>1442</v>
      </c>
    </row>
    <row r="14478" spans="1:12" ht="15" x14ac:dyDescent="0.25">
      <c r="A14478" s="189" t="s">
        <v>29710</v>
      </c>
      <c r="B14478" s="190" t="s">
        <v>29711</v>
      </c>
      <c r="C14478" s="190" t="s">
        <v>29797</v>
      </c>
      <c r="D14478" s="190" t="s">
        <v>29797</v>
      </c>
      <c r="E14478" s="190" t="s">
        <v>29797</v>
      </c>
      <c r="F14478" s="190" t="s">
        <v>29797</v>
      </c>
      <c r="G14478" s="190" t="s">
        <v>29797</v>
      </c>
      <c r="H14478" s="190" t="s">
        <v>29797</v>
      </c>
      <c r="I14478" s="190" t="s">
        <v>29797</v>
      </c>
      <c r="J14478" s="190" t="s">
        <v>29797</v>
      </c>
      <c r="K14478" s="190" t="s">
        <v>29797</v>
      </c>
      <c r="L14478" s="190" t="s">
        <v>1442</v>
      </c>
    </row>
    <row r="14479" spans="1:12" ht="15" x14ac:dyDescent="0.25">
      <c r="A14479" s="191" t="s">
        <v>18759</v>
      </c>
      <c r="B14479" s="192" t="s">
        <v>22658</v>
      </c>
      <c r="C14479" s="192" t="s">
        <v>29797</v>
      </c>
      <c r="D14479" s="192" t="s">
        <v>29797</v>
      </c>
      <c r="E14479" s="192" t="s">
        <v>29797</v>
      </c>
      <c r="F14479" s="192" t="s">
        <v>29797</v>
      </c>
      <c r="G14479" s="192" t="s">
        <v>29797</v>
      </c>
      <c r="H14479" s="192" t="s">
        <v>29797</v>
      </c>
      <c r="I14479" s="192" t="s">
        <v>29797</v>
      </c>
      <c r="J14479" s="192" t="s">
        <v>29797</v>
      </c>
      <c r="K14479" s="192" t="s">
        <v>29797</v>
      </c>
      <c r="L14479" s="192" t="s">
        <v>29797</v>
      </c>
    </row>
    <row r="14480" spans="1:12" ht="15" x14ac:dyDescent="0.25">
      <c r="A14480" s="189" t="s">
        <v>18760</v>
      </c>
      <c r="B14480" s="190" t="s">
        <v>22659</v>
      </c>
      <c r="C14480" s="190" t="s">
        <v>29797</v>
      </c>
      <c r="D14480" s="190" t="s">
        <v>29797</v>
      </c>
      <c r="E14480" s="190" t="s">
        <v>29797</v>
      </c>
      <c r="F14480" s="190" t="s">
        <v>29797</v>
      </c>
      <c r="G14480" s="190" t="s">
        <v>29797</v>
      </c>
      <c r="H14480" s="190" t="s">
        <v>29797</v>
      </c>
      <c r="I14480" s="190" t="s">
        <v>29797</v>
      </c>
      <c r="J14480" s="190" t="s">
        <v>29797</v>
      </c>
      <c r="K14480" s="190" t="s">
        <v>29797</v>
      </c>
      <c r="L14480" s="190" t="s">
        <v>1447</v>
      </c>
    </row>
    <row r="14481" spans="1:12" ht="15" x14ac:dyDescent="0.25">
      <c r="A14481" s="191" t="s">
        <v>29712</v>
      </c>
      <c r="B14481" s="192" t="s">
        <v>29713</v>
      </c>
      <c r="C14481" s="192" t="s">
        <v>29797</v>
      </c>
      <c r="D14481" s="192" t="s">
        <v>29797</v>
      </c>
      <c r="E14481" s="192" t="s">
        <v>29797</v>
      </c>
      <c r="F14481" s="192" t="s">
        <v>29797</v>
      </c>
      <c r="G14481" s="192" t="s">
        <v>29797</v>
      </c>
      <c r="H14481" s="192" t="s">
        <v>31333</v>
      </c>
      <c r="I14481" s="192" t="s">
        <v>5073</v>
      </c>
      <c r="J14481" s="192" t="s">
        <v>31325</v>
      </c>
      <c r="K14481" s="192" t="s">
        <v>5073</v>
      </c>
      <c r="L14481" s="192" t="s">
        <v>1447</v>
      </c>
    </row>
    <row r="14482" spans="1:12" ht="15" x14ac:dyDescent="0.25">
      <c r="A14482" s="189" t="s">
        <v>29714</v>
      </c>
      <c r="B14482" s="190" t="s">
        <v>29715</v>
      </c>
      <c r="C14482" s="190" t="s">
        <v>29797</v>
      </c>
      <c r="D14482" s="190" t="s">
        <v>29797</v>
      </c>
      <c r="E14482" s="190" t="s">
        <v>29797</v>
      </c>
      <c r="F14482" s="190" t="s">
        <v>29797</v>
      </c>
      <c r="G14482" s="190" t="s">
        <v>29797</v>
      </c>
      <c r="H14482" s="190" t="s">
        <v>31376</v>
      </c>
      <c r="I14482" s="190" t="s">
        <v>5062</v>
      </c>
      <c r="J14482" s="190" t="s">
        <v>29821</v>
      </c>
      <c r="K14482" s="190" t="s">
        <v>5062</v>
      </c>
      <c r="L14482" s="190" t="s">
        <v>1447</v>
      </c>
    </row>
    <row r="14483" spans="1:12" ht="15" x14ac:dyDescent="0.25">
      <c r="A14483" s="191" t="s">
        <v>18761</v>
      </c>
      <c r="B14483" s="192" t="s">
        <v>22660</v>
      </c>
      <c r="C14483" s="192" t="s">
        <v>29797</v>
      </c>
      <c r="D14483" s="192" t="s">
        <v>29797</v>
      </c>
      <c r="E14483" s="192" t="s">
        <v>29797</v>
      </c>
      <c r="F14483" s="192" t="s">
        <v>29797</v>
      </c>
      <c r="G14483" s="192" t="s">
        <v>29797</v>
      </c>
      <c r="H14483" s="192" t="s">
        <v>29797</v>
      </c>
      <c r="I14483" s="192" t="s">
        <v>29797</v>
      </c>
      <c r="J14483" s="192" t="s">
        <v>29797</v>
      </c>
      <c r="K14483" s="192" t="s">
        <v>29797</v>
      </c>
      <c r="L14483" s="192" t="s">
        <v>1447</v>
      </c>
    </row>
    <row r="14484" spans="1:12" ht="15" x14ac:dyDescent="0.25">
      <c r="A14484" s="189" t="s">
        <v>18762</v>
      </c>
      <c r="B14484" s="190" t="s">
        <v>22661</v>
      </c>
      <c r="C14484" s="190" t="s">
        <v>29797</v>
      </c>
      <c r="D14484" s="190" t="s">
        <v>29797</v>
      </c>
      <c r="E14484" s="190" t="s">
        <v>29797</v>
      </c>
      <c r="F14484" s="190" t="s">
        <v>29797</v>
      </c>
      <c r="G14484" s="190" t="s">
        <v>29797</v>
      </c>
      <c r="H14484" s="190" t="s">
        <v>29797</v>
      </c>
      <c r="I14484" s="190" t="s">
        <v>29797</v>
      </c>
      <c r="J14484" s="190" t="s">
        <v>29797</v>
      </c>
      <c r="K14484" s="190" t="s">
        <v>29797</v>
      </c>
      <c r="L14484" s="190" t="s">
        <v>1447</v>
      </c>
    </row>
    <row r="14485" spans="1:12" ht="15" x14ac:dyDescent="0.25">
      <c r="A14485" s="191" t="s">
        <v>29716</v>
      </c>
      <c r="B14485" s="192" t="s">
        <v>2672</v>
      </c>
      <c r="C14485" s="192" t="s">
        <v>29797</v>
      </c>
      <c r="D14485" s="192" t="s">
        <v>29797</v>
      </c>
      <c r="E14485" s="192" t="s">
        <v>29797</v>
      </c>
      <c r="F14485" s="192" t="s">
        <v>29797</v>
      </c>
      <c r="G14485" s="192" t="s">
        <v>29797</v>
      </c>
      <c r="H14485" s="192" t="s">
        <v>29797</v>
      </c>
      <c r="I14485" s="192" t="s">
        <v>29797</v>
      </c>
      <c r="J14485" s="192" t="s">
        <v>29797</v>
      </c>
      <c r="K14485" s="192" t="s">
        <v>29797</v>
      </c>
      <c r="L14485" s="192" t="s">
        <v>2704</v>
      </c>
    </row>
    <row r="14486" spans="1:12" ht="15" x14ac:dyDescent="0.25">
      <c r="A14486" s="189" t="s">
        <v>18763</v>
      </c>
      <c r="B14486" s="190" t="s">
        <v>22662</v>
      </c>
      <c r="C14486" s="190" t="s">
        <v>29797</v>
      </c>
      <c r="D14486" s="190" t="s">
        <v>29797</v>
      </c>
      <c r="E14486" s="190" t="s">
        <v>29797</v>
      </c>
      <c r="F14486" s="190" t="s">
        <v>29797</v>
      </c>
      <c r="G14486" s="190" t="s">
        <v>29797</v>
      </c>
      <c r="H14486" s="190" t="s">
        <v>31436</v>
      </c>
      <c r="I14486" s="190" t="s">
        <v>5062</v>
      </c>
      <c r="J14486" s="190" t="s">
        <v>29821</v>
      </c>
      <c r="K14486" s="190" t="s">
        <v>5062</v>
      </c>
      <c r="L14486" s="190" t="s">
        <v>1447</v>
      </c>
    </row>
    <row r="14487" spans="1:12" ht="15" x14ac:dyDescent="0.25">
      <c r="A14487" s="191" t="s">
        <v>29717</v>
      </c>
      <c r="B14487" s="192" t="s">
        <v>22663</v>
      </c>
      <c r="C14487" s="192" t="s">
        <v>29797</v>
      </c>
      <c r="D14487" s="192" t="s">
        <v>29797</v>
      </c>
      <c r="E14487" s="192" t="s">
        <v>29797</v>
      </c>
      <c r="F14487" s="192" t="s">
        <v>29797</v>
      </c>
      <c r="G14487" s="192" t="s">
        <v>29797</v>
      </c>
      <c r="H14487" s="192" t="s">
        <v>29797</v>
      </c>
      <c r="I14487" s="192" t="s">
        <v>29797</v>
      </c>
      <c r="J14487" s="192" t="s">
        <v>29797</v>
      </c>
      <c r="K14487" s="192" t="s">
        <v>29797</v>
      </c>
      <c r="L14487" s="192" t="s">
        <v>1442</v>
      </c>
    </row>
    <row r="14488" spans="1:12" ht="15" x14ac:dyDescent="0.25">
      <c r="A14488" s="189" t="s">
        <v>18764</v>
      </c>
      <c r="B14488" s="190" t="s">
        <v>29718</v>
      </c>
      <c r="C14488" s="190" t="s">
        <v>29797</v>
      </c>
      <c r="D14488" s="190" t="s">
        <v>29797</v>
      </c>
      <c r="E14488" s="190" t="s">
        <v>29797</v>
      </c>
      <c r="F14488" s="190" t="s">
        <v>29797</v>
      </c>
      <c r="G14488" s="190" t="s">
        <v>29797</v>
      </c>
      <c r="H14488" s="190" t="s">
        <v>29797</v>
      </c>
      <c r="I14488" s="190" t="s">
        <v>29797</v>
      </c>
      <c r="J14488" s="190" t="s">
        <v>29797</v>
      </c>
      <c r="K14488" s="190" t="s">
        <v>29797</v>
      </c>
      <c r="L14488" s="190" t="s">
        <v>1447</v>
      </c>
    </row>
    <row r="14489" spans="1:12" ht="15" x14ac:dyDescent="0.25">
      <c r="A14489" s="191" t="s">
        <v>18765</v>
      </c>
      <c r="B14489" s="192" t="s">
        <v>22664</v>
      </c>
      <c r="C14489" s="192" t="s">
        <v>29797</v>
      </c>
      <c r="D14489" s="192" t="s">
        <v>29797</v>
      </c>
      <c r="E14489" s="192" t="s">
        <v>29797</v>
      </c>
      <c r="F14489" s="192" t="s">
        <v>29797</v>
      </c>
      <c r="G14489" s="192" t="s">
        <v>29797</v>
      </c>
      <c r="H14489" s="192" t="s">
        <v>32413</v>
      </c>
      <c r="I14489" s="192" t="s">
        <v>32414</v>
      </c>
      <c r="J14489" s="192" t="s">
        <v>31325</v>
      </c>
      <c r="K14489" s="192" t="s">
        <v>5073</v>
      </c>
      <c r="L14489" s="192" t="s">
        <v>1447</v>
      </c>
    </row>
    <row r="14490" spans="1:12" ht="15" x14ac:dyDescent="0.25">
      <c r="A14490" s="189" t="s">
        <v>12105</v>
      </c>
      <c r="B14490" s="190" t="s">
        <v>12106</v>
      </c>
      <c r="C14490" s="190" t="s">
        <v>29797</v>
      </c>
      <c r="D14490" s="190" t="s">
        <v>29797</v>
      </c>
      <c r="E14490" s="190" t="s">
        <v>29797</v>
      </c>
      <c r="F14490" s="190" t="s">
        <v>29797</v>
      </c>
      <c r="G14490" s="190" t="s">
        <v>29797</v>
      </c>
      <c r="H14490" s="190" t="s">
        <v>32232</v>
      </c>
      <c r="I14490" s="190" t="s">
        <v>32233</v>
      </c>
      <c r="J14490" s="190" t="s">
        <v>31325</v>
      </c>
      <c r="K14490" s="190" t="s">
        <v>5073</v>
      </c>
      <c r="L14490" s="190" t="s">
        <v>1447</v>
      </c>
    </row>
    <row r="14491" spans="1:12" ht="15" x14ac:dyDescent="0.25">
      <c r="A14491" s="191" t="s">
        <v>29719</v>
      </c>
      <c r="B14491" s="192" t="s">
        <v>22665</v>
      </c>
      <c r="C14491" s="192" t="s">
        <v>29797</v>
      </c>
      <c r="D14491" s="192" t="s">
        <v>29797</v>
      </c>
      <c r="E14491" s="192" t="s">
        <v>29797</v>
      </c>
      <c r="F14491" s="192" t="s">
        <v>29797</v>
      </c>
      <c r="G14491" s="192" t="s">
        <v>29797</v>
      </c>
      <c r="H14491" s="192" t="s">
        <v>29797</v>
      </c>
      <c r="I14491" s="192" t="s">
        <v>29797</v>
      </c>
      <c r="J14491" s="192" t="s">
        <v>29797</v>
      </c>
      <c r="K14491" s="192" t="s">
        <v>29797</v>
      </c>
      <c r="L14491" s="192" t="s">
        <v>1465</v>
      </c>
    </row>
    <row r="14492" spans="1:12" ht="15" x14ac:dyDescent="0.25">
      <c r="A14492" s="189" t="s">
        <v>12107</v>
      </c>
      <c r="B14492" s="190" t="s">
        <v>12108</v>
      </c>
      <c r="C14492" s="190" t="s">
        <v>29812</v>
      </c>
      <c r="D14492" s="190" t="s">
        <v>29824</v>
      </c>
      <c r="E14492" s="190" t="s">
        <v>30412</v>
      </c>
      <c r="F14492" s="190" t="s">
        <v>29804</v>
      </c>
      <c r="G14492" s="190" t="s">
        <v>29921</v>
      </c>
      <c r="H14492" s="190" t="s">
        <v>31371</v>
      </c>
      <c r="I14492" s="190" t="s">
        <v>5062</v>
      </c>
      <c r="J14492" s="190" t="s">
        <v>29821</v>
      </c>
      <c r="K14492" s="190" t="s">
        <v>5062</v>
      </c>
      <c r="L14492" s="190" t="s">
        <v>1447</v>
      </c>
    </row>
    <row r="14493" spans="1:12" ht="15" x14ac:dyDescent="0.25">
      <c r="A14493" s="191" t="s">
        <v>29720</v>
      </c>
      <c r="B14493" s="192" t="s">
        <v>29721</v>
      </c>
      <c r="C14493" s="192" t="s">
        <v>29797</v>
      </c>
      <c r="D14493" s="192" t="s">
        <v>29797</v>
      </c>
      <c r="E14493" s="192" t="s">
        <v>29797</v>
      </c>
      <c r="F14493" s="192" t="s">
        <v>29797</v>
      </c>
      <c r="G14493" s="192" t="s">
        <v>29797</v>
      </c>
      <c r="H14493" s="192" t="s">
        <v>29797</v>
      </c>
      <c r="I14493" s="192" t="s">
        <v>29797</v>
      </c>
      <c r="J14493" s="192" t="s">
        <v>29797</v>
      </c>
      <c r="K14493" s="192" t="s">
        <v>29797</v>
      </c>
      <c r="L14493" s="192" t="s">
        <v>29797</v>
      </c>
    </row>
    <row r="14494" spans="1:12" ht="15" x14ac:dyDescent="0.25">
      <c r="A14494" s="189" t="s">
        <v>29722</v>
      </c>
      <c r="B14494" s="190" t="s">
        <v>22666</v>
      </c>
      <c r="C14494" s="190" t="s">
        <v>29797</v>
      </c>
      <c r="D14494" s="190" t="s">
        <v>29797</v>
      </c>
      <c r="E14494" s="190" t="s">
        <v>29797</v>
      </c>
      <c r="F14494" s="190" t="s">
        <v>29797</v>
      </c>
      <c r="G14494" s="190" t="s">
        <v>29797</v>
      </c>
      <c r="H14494" s="190" t="s">
        <v>29797</v>
      </c>
      <c r="I14494" s="190" t="s">
        <v>29797</v>
      </c>
      <c r="J14494" s="190" t="s">
        <v>29797</v>
      </c>
      <c r="K14494" s="190" t="s">
        <v>29797</v>
      </c>
      <c r="L14494" s="190" t="s">
        <v>1465</v>
      </c>
    </row>
    <row r="14495" spans="1:12" ht="15" x14ac:dyDescent="0.25">
      <c r="A14495" s="191" t="s">
        <v>29723</v>
      </c>
      <c r="B14495" s="192" t="s">
        <v>12109</v>
      </c>
      <c r="C14495" s="192" t="s">
        <v>29797</v>
      </c>
      <c r="D14495" s="192" t="s">
        <v>29797</v>
      </c>
      <c r="E14495" s="192" t="s">
        <v>29797</v>
      </c>
      <c r="F14495" s="192" t="s">
        <v>29797</v>
      </c>
      <c r="G14495" s="192" t="s">
        <v>29797</v>
      </c>
      <c r="H14495" s="192" t="s">
        <v>29797</v>
      </c>
      <c r="I14495" s="192" t="s">
        <v>29797</v>
      </c>
      <c r="J14495" s="192" t="s">
        <v>29797</v>
      </c>
      <c r="K14495" s="192" t="s">
        <v>29797</v>
      </c>
      <c r="L14495" s="192" t="s">
        <v>2704</v>
      </c>
    </row>
    <row r="14496" spans="1:12" ht="15" x14ac:dyDescent="0.25">
      <c r="A14496" s="189" t="s">
        <v>29724</v>
      </c>
      <c r="B14496" s="190" t="s">
        <v>29725</v>
      </c>
      <c r="C14496" s="190" t="s">
        <v>29797</v>
      </c>
      <c r="D14496" s="190" t="s">
        <v>29797</v>
      </c>
      <c r="E14496" s="190" t="s">
        <v>29797</v>
      </c>
      <c r="F14496" s="190" t="s">
        <v>29797</v>
      </c>
      <c r="G14496" s="190" t="s">
        <v>29797</v>
      </c>
      <c r="H14496" s="190" t="s">
        <v>29797</v>
      </c>
      <c r="I14496" s="190" t="s">
        <v>29797</v>
      </c>
      <c r="J14496" s="190" t="s">
        <v>29797</v>
      </c>
      <c r="K14496" s="190" t="s">
        <v>29797</v>
      </c>
      <c r="L14496" s="190" t="s">
        <v>29797</v>
      </c>
    </row>
    <row r="14497" spans="1:12" ht="15" x14ac:dyDescent="0.25">
      <c r="A14497" s="191" t="s">
        <v>18766</v>
      </c>
      <c r="B14497" s="192" t="s">
        <v>22667</v>
      </c>
      <c r="C14497" s="192" t="s">
        <v>29797</v>
      </c>
      <c r="D14497" s="192" t="s">
        <v>29797</v>
      </c>
      <c r="E14497" s="192" t="s">
        <v>29797</v>
      </c>
      <c r="F14497" s="192" t="s">
        <v>29797</v>
      </c>
      <c r="G14497" s="192" t="s">
        <v>29797</v>
      </c>
      <c r="H14497" s="192" t="s">
        <v>29797</v>
      </c>
      <c r="I14497" s="192" t="s">
        <v>29797</v>
      </c>
      <c r="J14497" s="192" t="s">
        <v>29797</v>
      </c>
      <c r="K14497" s="192" t="s">
        <v>29797</v>
      </c>
      <c r="L14497" s="192" t="s">
        <v>1447</v>
      </c>
    </row>
    <row r="14498" spans="1:12" ht="15" x14ac:dyDescent="0.25">
      <c r="A14498" s="189" t="s">
        <v>29726</v>
      </c>
      <c r="B14498" s="190" t="s">
        <v>2673</v>
      </c>
      <c r="C14498" s="190" t="s">
        <v>29797</v>
      </c>
      <c r="D14498" s="190" t="s">
        <v>29797</v>
      </c>
      <c r="E14498" s="190" t="s">
        <v>29797</v>
      </c>
      <c r="F14498" s="190" t="s">
        <v>29797</v>
      </c>
      <c r="G14498" s="190" t="s">
        <v>29797</v>
      </c>
      <c r="H14498" s="190" t="s">
        <v>29797</v>
      </c>
      <c r="I14498" s="190" t="s">
        <v>29797</v>
      </c>
      <c r="J14498" s="190" t="s">
        <v>29797</v>
      </c>
      <c r="K14498" s="190" t="s">
        <v>29797</v>
      </c>
      <c r="L14498" s="190" t="s">
        <v>1438</v>
      </c>
    </row>
    <row r="14499" spans="1:12" ht="15" x14ac:dyDescent="0.25">
      <c r="A14499" s="191" t="s">
        <v>18767</v>
      </c>
      <c r="B14499" s="192" t="s">
        <v>22668</v>
      </c>
      <c r="C14499" s="192" t="s">
        <v>29797</v>
      </c>
      <c r="D14499" s="192" t="s">
        <v>29797</v>
      </c>
      <c r="E14499" s="192" t="s">
        <v>29797</v>
      </c>
      <c r="F14499" s="192" t="s">
        <v>29797</v>
      </c>
      <c r="G14499" s="192" t="s">
        <v>29797</v>
      </c>
      <c r="H14499" s="192" t="s">
        <v>29797</v>
      </c>
      <c r="I14499" s="192" t="s">
        <v>29797</v>
      </c>
      <c r="J14499" s="192" t="s">
        <v>29797</v>
      </c>
      <c r="K14499" s="192" t="s">
        <v>29797</v>
      </c>
      <c r="L14499" s="192" t="s">
        <v>29797</v>
      </c>
    </row>
    <row r="14500" spans="1:12" ht="15" x14ac:dyDescent="0.25">
      <c r="A14500" s="189" t="s">
        <v>29727</v>
      </c>
      <c r="B14500" s="190" t="s">
        <v>29728</v>
      </c>
      <c r="C14500" s="190" t="s">
        <v>29797</v>
      </c>
      <c r="D14500" s="190" t="s">
        <v>29797</v>
      </c>
      <c r="E14500" s="190" t="s">
        <v>30583</v>
      </c>
      <c r="F14500" s="190" t="s">
        <v>29797</v>
      </c>
      <c r="G14500" s="190" t="s">
        <v>29797</v>
      </c>
      <c r="H14500" s="190" t="s">
        <v>31924</v>
      </c>
      <c r="I14500" s="190" t="s">
        <v>5073</v>
      </c>
      <c r="J14500" s="190" t="s">
        <v>31325</v>
      </c>
      <c r="K14500" s="190" t="s">
        <v>5073</v>
      </c>
      <c r="L14500" s="190" t="s">
        <v>1447</v>
      </c>
    </row>
    <row r="14501" spans="1:12" ht="15" x14ac:dyDescent="0.25">
      <c r="A14501" s="191" t="s">
        <v>29729</v>
      </c>
      <c r="B14501" s="192" t="s">
        <v>22669</v>
      </c>
      <c r="C14501" s="192" t="s">
        <v>29797</v>
      </c>
      <c r="D14501" s="192" t="s">
        <v>29797</v>
      </c>
      <c r="E14501" s="192" t="s">
        <v>29797</v>
      </c>
      <c r="F14501" s="192" t="s">
        <v>29797</v>
      </c>
      <c r="G14501" s="192" t="s">
        <v>29797</v>
      </c>
      <c r="H14501" s="192" t="s">
        <v>29797</v>
      </c>
      <c r="I14501" s="192" t="s">
        <v>29797</v>
      </c>
      <c r="J14501" s="192" t="s">
        <v>29797</v>
      </c>
      <c r="K14501" s="192" t="s">
        <v>29797</v>
      </c>
      <c r="L14501" s="192" t="s">
        <v>1466</v>
      </c>
    </row>
    <row r="14502" spans="1:12" ht="15" x14ac:dyDescent="0.25">
      <c r="A14502" s="189" t="s">
        <v>29730</v>
      </c>
      <c r="B14502" s="190" t="s">
        <v>29731</v>
      </c>
      <c r="C14502" s="190" t="s">
        <v>29797</v>
      </c>
      <c r="D14502" s="190" t="s">
        <v>29797</v>
      </c>
      <c r="E14502" s="190" t="s">
        <v>29797</v>
      </c>
      <c r="F14502" s="190" t="s">
        <v>29797</v>
      </c>
      <c r="G14502" s="190" t="s">
        <v>29797</v>
      </c>
      <c r="H14502" s="190" t="s">
        <v>29797</v>
      </c>
      <c r="I14502" s="190" t="s">
        <v>29797</v>
      </c>
      <c r="J14502" s="190" t="s">
        <v>29797</v>
      </c>
      <c r="K14502" s="190" t="s">
        <v>29797</v>
      </c>
      <c r="L14502" s="190" t="s">
        <v>1541</v>
      </c>
    </row>
    <row r="14503" spans="1:12" ht="15" x14ac:dyDescent="0.25">
      <c r="A14503" s="191" t="s">
        <v>29732</v>
      </c>
      <c r="B14503" s="192" t="s">
        <v>2674</v>
      </c>
      <c r="C14503" s="192" t="s">
        <v>29797</v>
      </c>
      <c r="D14503" s="192" t="s">
        <v>29797</v>
      </c>
      <c r="E14503" s="192" t="s">
        <v>29797</v>
      </c>
      <c r="F14503" s="192" t="s">
        <v>29797</v>
      </c>
      <c r="G14503" s="192" t="s">
        <v>29797</v>
      </c>
      <c r="H14503" s="192" t="s">
        <v>29797</v>
      </c>
      <c r="I14503" s="192" t="s">
        <v>29797</v>
      </c>
      <c r="J14503" s="192" t="s">
        <v>29797</v>
      </c>
      <c r="K14503" s="192" t="s">
        <v>29797</v>
      </c>
      <c r="L14503" s="192" t="s">
        <v>1465</v>
      </c>
    </row>
    <row r="14504" spans="1:12" ht="15" x14ac:dyDescent="0.25">
      <c r="A14504" s="189" t="s">
        <v>7078</v>
      </c>
      <c r="B14504" s="190" t="s">
        <v>2675</v>
      </c>
      <c r="C14504" s="190" t="s">
        <v>29797</v>
      </c>
      <c r="D14504" s="190" t="s">
        <v>29797</v>
      </c>
      <c r="E14504" s="190" t="s">
        <v>29797</v>
      </c>
      <c r="F14504" s="190" t="s">
        <v>29797</v>
      </c>
      <c r="G14504" s="190" t="s">
        <v>29797</v>
      </c>
      <c r="H14504" s="190" t="s">
        <v>31314</v>
      </c>
      <c r="I14504" s="190" t="s">
        <v>5062</v>
      </c>
      <c r="J14504" s="190" t="s">
        <v>29821</v>
      </c>
      <c r="K14504" s="190" t="s">
        <v>5062</v>
      </c>
      <c r="L14504" s="190" t="s">
        <v>1447</v>
      </c>
    </row>
    <row r="14505" spans="1:12" ht="15" x14ac:dyDescent="0.25">
      <c r="A14505" s="191" t="s">
        <v>29733</v>
      </c>
      <c r="B14505" s="192" t="s">
        <v>29734</v>
      </c>
      <c r="C14505" s="192" t="s">
        <v>29797</v>
      </c>
      <c r="D14505" s="192" t="s">
        <v>29797</v>
      </c>
      <c r="E14505" s="192" t="s">
        <v>29797</v>
      </c>
      <c r="F14505" s="192" t="s">
        <v>29797</v>
      </c>
      <c r="G14505" s="192" t="s">
        <v>29797</v>
      </c>
      <c r="H14505" s="192" t="s">
        <v>29797</v>
      </c>
      <c r="I14505" s="192" t="s">
        <v>29797</v>
      </c>
      <c r="J14505" s="192" t="s">
        <v>29797</v>
      </c>
      <c r="K14505" s="192" t="s">
        <v>29797</v>
      </c>
      <c r="L14505" s="192" t="s">
        <v>29797</v>
      </c>
    </row>
    <row r="14506" spans="1:12" ht="15" x14ac:dyDescent="0.25">
      <c r="A14506" s="189" t="s">
        <v>7079</v>
      </c>
      <c r="B14506" s="190" t="s">
        <v>2676</v>
      </c>
      <c r="C14506" s="190" t="s">
        <v>29797</v>
      </c>
      <c r="D14506" s="190" t="s">
        <v>29797</v>
      </c>
      <c r="E14506" s="190" t="s">
        <v>29797</v>
      </c>
      <c r="F14506" s="190" t="s">
        <v>29797</v>
      </c>
      <c r="G14506" s="190" t="s">
        <v>29797</v>
      </c>
      <c r="H14506" s="190" t="s">
        <v>32060</v>
      </c>
      <c r="I14506" s="190" t="s">
        <v>10441</v>
      </c>
      <c r="J14506" s="190" t="s">
        <v>29987</v>
      </c>
      <c r="K14506" s="190" t="s">
        <v>10126</v>
      </c>
      <c r="L14506" s="190" t="s">
        <v>1447</v>
      </c>
    </row>
    <row r="14507" spans="1:12" ht="15" x14ac:dyDescent="0.25">
      <c r="A14507" s="191" t="s">
        <v>12110</v>
      </c>
      <c r="B14507" s="192" t="s">
        <v>12111</v>
      </c>
      <c r="C14507" s="192" t="s">
        <v>29905</v>
      </c>
      <c r="D14507" s="192" t="s">
        <v>29797</v>
      </c>
      <c r="E14507" s="192" t="s">
        <v>31298</v>
      </c>
      <c r="F14507" s="192" t="s">
        <v>29797</v>
      </c>
      <c r="G14507" s="192" t="s">
        <v>29797</v>
      </c>
      <c r="H14507" s="192" t="s">
        <v>31567</v>
      </c>
      <c r="I14507" s="192" t="s">
        <v>31568</v>
      </c>
      <c r="J14507" s="192" t="s">
        <v>29821</v>
      </c>
      <c r="K14507" s="192" t="s">
        <v>5062</v>
      </c>
      <c r="L14507" s="192" t="s">
        <v>1447</v>
      </c>
    </row>
    <row r="14508" spans="1:12" ht="15" x14ac:dyDescent="0.25">
      <c r="A14508" s="189" t="s">
        <v>12112</v>
      </c>
      <c r="B14508" s="190" t="s">
        <v>12113</v>
      </c>
      <c r="C14508" s="190" t="s">
        <v>29797</v>
      </c>
      <c r="D14508" s="190" t="s">
        <v>29797</v>
      </c>
      <c r="E14508" s="190" t="s">
        <v>29797</v>
      </c>
      <c r="F14508" s="190" t="s">
        <v>29797</v>
      </c>
      <c r="G14508" s="190" t="s">
        <v>29797</v>
      </c>
      <c r="H14508" s="190" t="s">
        <v>29797</v>
      </c>
      <c r="I14508" s="190" t="s">
        <v>29797</v>
      </c>
      <c r="J14508" s="190" t="s">
        <v>31325</v>
      </c>
      <c r="K14508" s="190" t="s">
        <v>5073</v>
      </c>
      <c r="L14508" s="190" t="s">
        <v>1447</v>
      </c>
    </row>
    <row r="14509" spans="1:12" ht="15" x14ac:dyDescent="0.25">
      <c r="A14509" s="191" t="s">
        <v>29735</v>
      </c>
      <c r="B14509" s="192" t="s">
        <v>22670</v>
      </c>
      <c r="C14509" s="192" t="s">
        <v>29797</v>
      </c>
      <c r="D14509" s="192" t="s">
        <v>29797</v>
      </c>
      <c r="E14509" s="192" t="s">
        <v>29797</v>
      </c>
      <c r="F14509" s="192" t="s">
        <v>29797</v>
      </c>
      <c r="G14509" s="192" t="s">
        <v>29797</v>
      </c>
      <c r="H14509" s="192" t="s">
        <v>29797</v>
      </c>
      <c r="I14509" s="192" t="s">
        <v>29797</v>
      </c>
      <c r="J14509" s="192" t="s">
        <v>29797</v>
      </c>
      <c r="K14509" s="192" t="s">
        <v>29797</v>
      </c>
      <c r="L14509" s="192" t="s">
        <v>1441</v>
      </c>
    </row>
    <row r="14510" spans="1:12" ht="15" x14ac:dyDescent="0.25">
      <c r="A14510" s="189" t="s">
        <v>12114</v>
      </c>
      <c r="B14510" s="190" t="s">
        <v>29736</v>
      </c>
      <c r="C14510" s="190" t="s">
        <v>29797</v>
      </c>
      <c r="D14510" s="190" t="s">
        <v>29797</v>
      </c>
      <c r="E14510" s="190" t="s">
        <v>29797</v>
      </c>
      <c r="F14510" s="190" t="s">
        <v>29797</v>
      </c>
      <c r="G14510" s="190" t="s">
        <v>29797</v>
      </c>
      <c r="H14510" s="190" t="s">
        <v>31874</v>
      </c>
      <c r="I14510" s="190" t="s">
        <v>5073</v>
      </c>
      <c r="J14510" s="190" t="s">
        <v>31325</v>
      </c>
      <c r="K14510" s="190" t="s">
        <v>5073</v>
      </c>
      <c r="L14510" s="190" t="s">
        <v>1447</v>
      </c>
    </row>
    <row r="14511" spans="1:12" ht="15" x14ac:dyDescent="0.25">
      <c r="A14511" s="191" t="s">
        <v>29737</v>
      </c>
      <c r="B14511" s="192" t="s">
        <v>2677</v>
      </c>
      <c r="C14511" s="192" t="s">
        <v>29797</v>
      </c>
      <c r="D14511" s="192" t="s">
        <v>29797</v>
      </c>
      <c r="E14511" s="192" t="s">
        <v>29797</v>
      </c>
      <c r="F14511" s="192" t="s">
        <v>29797</v>
      </c>
      <c r="G14511" s="192" t="s">
        <v>29797</v>
      </c>
      <c r="H14511" s="192" t="s">
        <v>29797</v>
      </c>
      <c r="I14511" s="192" t="s">
        <v>29797</v>
      </c>
      <c r="J14511" s="192" t="s">
        <v>29797</v>
      </c>
      <c r="K14511" s="192" t="s">
        <v>29797</v>
      </c>
      <c r="L14511" s="192" t="s">
        <v>2704</v>
      </c>
    </row>
    <row r="14512" spans="1:12" ht="15" x14ac:dyDescent="0.25">
      <c r="A14512" s="189" t="s">
        <v>12115</v>
      </c>
      <c r="B14512" s="190" t="s">
        <v>12116</v>
      </c>
      <c r="C14512" s="190" t="s">
        <v>29797</v>
      </c>
      <c r="D14512" s="190" t="s">
        <v>29797</v>
      </c>
      <c r="E14512" s="190" t="s">
        <v>29797</v>
      </c>
      <c r="F14512" s="190" t="s">
        <v>29797</v>
      </c>
      <c r="G14512" s="190" t="s">
        <v>29797</v>
      </c>
      <c r="H14512" s="190" t="s">
        <v>31592</v>
      </c>
      <c r="I14512" s="190" t="s">
        <v>31593</v>
      </c>
      <c r="J14512" s="190" t="s">
        <v>29821</v>
      </c>
      <c r="K14512" s="190" t="s">
        <v>5062</v>
      </c>
      <c r="L14512" s="190" t="s">
        <v>1447</v>
      </c>
    </row>
    <row r="14513" spans="1:12" ht="15" x14ac:dyDescent="0.25">
      <c r="A14513" s="191" t="s">
        <v>12117</v>
      </c>
      <c r="B14513" s="192" t="s">
        <v>12118</v>
      </c>
      <c r="C14513" s="192" t="s">
        <v>29812</v>
      </c>
      <c r="D14513" s="192" t="s">
        <v>29797</v>
      </c>
      <c r="E14513" s="192" t="s">
        <v>31299</v>
      </c>
      <c r="F14513" s="192" t="s">
        <v>29797</v>
      </c>
      <c r="G14513" s="192" t="s">
        <v>29797</v>
      </c>
      <c r="H14513" s="192" t="s">
        <v>33499</v>
      </c>
      <c r="I14513" s="192" t="s">
        <v>33500</v>
      </c>
      <c r="J14513" s="192" t="s">
        <v>29875</v>
      </c>
      <c r="K14513" s="192" t="s">
        <v>7466</v>
      </c>
      <c r="L14513" s="192" t="s">
        <v>1447</v>
      </c>
    </row>
    <row r="14514" spans="1:12" ht="15" x14ac:dyDescent="0.25">
      <c r="A14514" s="189" t="s">
        <v>18768</v>
      </c>
      <c r="B14514" s="190" t="s">
        <v>22671</v>
      </c>
      <c r="C14514" s="190" t="s">
        <v>29797</v>
      </c>
      <c r="D14514" s="190" t="s">
        <v>29797</v>
      </c>
      <c r="E14514" s="190" t="s">
        <v>29797</v>
      </c>
      <c r="F14514" s="190" t="s">
        <v>29797</v>
      </c>
      <c r="G14514" s="190" t="s">
        <v>29797</v>
      </c>
      <c r="H14514" s="190" t="s">
        <v>29797</v>
      </c>
      <c r="I14514" s="190" t="s">
        <v>29797</v>
      </c>
      <c r="J14514" s="190" t="s">
        <v>29797</v>
      </c>
      <c r="K14514" s="190" t="s">
        <v>29797</v>
      </c>
      <c r="L14514" s="190" t="s">
        <v>29797</v>
      </c>
    </row>
    <row r="14515" spans="1:12" ht="15" x14ac:dyDescent="0.25">
      <c r="A14515" s="191" t="s">
        <v>18769</v>
      </c>
      <c r="B14515" s="192" t="s">
        <v>22672</v>
      </c>
      <c r="C14515" s="192" t="s">
        <v>29797</v>
      </c>
      <c r="D14515" s="192" t="s">
        <v>29797</v>
      </c>
      <c r="E14515" s="192" t="s">
        <v>29797</v>
      </c>
      <c r="F14515" s="192" t="s">
        <v>29797</v>
      </c>
      <c r="G14515" s="192" t="s">
        <v>29797</v>
      </c>
      <c r="H14515" s="192" t="s">
        <v>33501</v>
      </c>
      <c r="I14515" s="192" t="s">
        <v>33502</v>
      </c>
      <c r="J14515" s="192" t="s">
        <v>29835</v>
      </c>
      <c r="K14515" s="192" t="s">
        <v>9955</v>
      </c>
      <c r="L14515" s="192" t="s">
        <v>1447</v>
      </c>
    </row>
    <row r="14516" spans="1:12" ht="15" x14ac:dyDescent="0.25">
      <c r="A14516" s="189" t="s">
        <v>12119</v>
      </c>
      <c r="B14516" s="190" t="s">
        <v>14345</v>
      </c>
      <c r="C14516" s="190" t="s">
        <v>29797</v>
      </c>
      <c r="D14516" s="190" t="s">
        <v>29797</v>
      </c>
      <c r="E14516" s="190" t="s">
        <v>29797</v>
      </c>
      <c r="F14516" s="190" t="s">
        <v>29797</v>
      </c>
      <c r="G14516" s="190" t="s">
        <v>29797</v>
      </c>
      <c r="H14516" s="190" t="s">
        <v>31500</v>
      </c>
      <c r="I14516" s="190" t="s">
        <v>31501</v>
      </c>
      <c r="J14516" s="190" t="s">
        <v>29821</v>
      </c>
      <c r="K14516" s="190" t="s">
        <v>5062</v>
      </c>
      <c r="L14516" s="190" t="s">
        <v>1447</v>
      </c>
    </row>
    <row r="14517" spans="1:12" ht="15" x14ac:dyDescent="0.25">
      <c r="A14517" s="191" t="s">
        <v>29738</v>
      </c>
      <c r="B14517" s="192" t="s">
        <v>22673</v>
      </c>
      <c r="C14517" s="192" t="s">
        <v>29797</v>
      </c>
      <c r="D14517" s="192" t="s">
        <v>29797</v>
      </c>
      <c r="E14517" s="192" t="s">
        <v>29797</v>
      </c>
      <c r="F14517" s="192" t="s">
        <v>29797</v>
      </c>
      <c r="G14517" s="192" t="s">
        <v>29797</v>
      </c>
      <c r="H14517" s="192" t="s">
        <v>29797</v>
      </c>
      <c r="I14517" s="192" t="s">
        <v>29797</v>
      </c>
      <c r="J14517" s="192" t="s">
        <v>29797</v>
      </c>
      <c r="K14517" s="192" t="s">
        <v>29797</v>
      </c>
      <c r="L14517" s="192" t="s">
        <v>1438</v>
      </c>
    </row>
    <row r="14518" spans="1:12" ht="15" x14ac:dyDescent="0.25">
      <c r="A14518" s="189" t="s">
        <v>29739</v>
      </c>
      <c r="B14518" s="190" t="s">
        <v>2678</v>
      </c>
      <c r="C14518" s="190" t="s">
        <v>29797</v>
      </c>
      <c r="D14518" s="190" t="s">
        <v>29797</v>
      </c>
      <c r="E14518" s="190" t="s">
        <v>29797</v>
      </c>
      <c r="F14518" s="190" t="s">
        <v>29797</v>
      </c>
      <c r="G14518" s="190" t="s">
        <v>29797</v>
      </c>
      <c r="H14518" s="190" t="s">
        <v>29797</v>
      </c>
      <c r="I14518" s="190" t="s">
        <v>29797</v>
      </c>
      <c r="J14518" s="190" t="s">
        <v>29797</v>
      </c>
      <c r="K14518" s="190" t="s">
        <v>29797</v>
      </c>
      <c r="L14518" s="190" t="s">
        <v>1438</v>
      </c>
    </row>
    <row r="14519" spans="1:12" ht="15" x14ac:dyDescent="0.25">
      <c r="A14519" s="191" t="s">
        <v>18770</v>
      </c>
      <c r="B14519" s="192" t="s">
        <v>22674</v>
      </c>
      <c r="C14519" s="192" t="s">
        <v>29797</v>
      </c>
      <c r="D14519" s="192" t="s">
        <v>29797</v>
      </c>
      <c r="E14519" s="192" t="s">
        <v>29797</v>
      </c>
      <c r="F14519" s="192" t="s">
        <v>29797</v>
      </c>
      <c r="G14519" s="192" t="s">
        <v>29797</v>
      </c>
      <c r="H14519" s="192" t="s">
        <v>29797</v>
      </c>
      <c r="I14519" s="192" t="s">
        <v>29797</v>
      </c>
      <c r="J14519" s="192" t="s">
        <v>29797</v>
      </c>
      <c r="K14519" s="192" t="s">
        <v>29797</v>
      </c>
      <c r="L14519" s="192" t="s">
        <v>29797</v>
      </c>
    </row>
    <row r="14520" spans="1:12" ht="15" x14ac:dyDescent="0.25">
      <c r="A14520" s="189" t="s">
        <v>18771</v>
      </c>
      <c r="B14520" s="190" t="s">
        <v>22675</v>
      </c>
      <c r="C14520" s="190" t="s">
        <v>29797</v>
      </c>
      <c r="D14520" s="190" t="s">
        <v>29797</v>
      </c>
      <c r="E14520" s="190" t="s">
        <v>29797</v>
      </c>
      <c r="F14520" s="190" t="s">
        <v>29797</v>
      </c>
      <c r="G14520" s="190" t="s">
        <v>29797</v>
      </c>
      <c r="H14520" s="190" t="s">
        <v>29797</v>
      </c>
      <c r="I14520" s="190" t="s">
        <v>29797</v>
      </c>
      <c r="J14520" s="190" t="s">
        <v>29797</v>
      </c>
      <c r="K14520" s="190" t="s">
        <v>29797</v>
      </c>
      <c r="L14520" s="190" t="s">
        <v>1447</v>
      </c>
    </row>
    <row r="14521" spans="1:12" ht="15" x14ac:dyDescent="0.25">
      <c r="A14521" s="191" t="s">
        <v>29740</v>
      </c>
      <c r="B14521" s="192" t="s">
        <v>29741</v>
      </c>
      <c r="C14521" s="192" t="s">
        <v>29797</v>
      </c>
      <c r="D14521" s="192" t="s">
        <v>29797</v>
      </c>
      <c r="E14521" s="192" t="s">
        <v>29797</v>
      </c>
      <c r="F14521" s="192" t="s">
        <v>29797</v>
      </c>
      <c r="G14521" s="192" t="s">
        <v>29797</v>
      </c>
      <c r="H14521" s="192" t="s">
        <v>31374</v>
      </c>
      <c r="I14521" s="192" t="s">
        <v>30278</v>
      </c>
      <c r="J14521" s="192" t="s">
        <v>29821</v>
      </c>
      <c r="K14521" s="192" t="s">
        <v>5062</v>
      </c>
      <c r="L14521" s="192" t="s">
        <v>1447</v>
      </c>
    </row>
    <row r="14522" spans="1:12" ht="15" x14ac:dyDescent="0.25">
      <c r="A14522" s="189" t="s">
        <v>14346</v>
      </c>
      <c r="B14522" s="190" t="s">
        <v>14347</v>
      </c>
      <c r="C14522" s="190" t="s">
        <v>29797</v>
      </c>
      <c r="D14522" s="190" t="s">
        <v>29797</v>
      </c>
      <c r="E14522" s="190" t="s">
        <v>29797</v>
      </c>
      <c r="F14522" s="190" t="s">
        <v>29797</v>
      </c>
      <c r="G14522" s="190" t="s">
        <v>29797</v>
      </c>
      <c r="H14522" s="190" t="s">
        <v>31361</v>
      </c>
      <c r="I14522" s="190" t="s">
        <v>5062</v>
      </c>
      <c r="J14522" s="190" t="s">
        <v>29821</v>
      </c>
      <c r="K14522" s="190" t="s">
        <v>5062</v>
      </c>
      <c r="L14522" s="190" t="s">
        <v>1447</v>
      </c>
    </row>
    <row r="14523" spans="1:12" ht="15" x14ac:dyDescent="0.25">
      <c r="A14523" s="191" t="s">
        <v>18773</v>
      </c>
      <c r="B14523" s="192" t="s">
        <v>22676</v>
      </c>
      <c r="C14523" s="192" t="s">
        <v>29797</v>
      </c>
      <c r="D14523" s="192" t="s">
        <v>29797</v>
      </c>
      <c r="E14523" s="192" t="s">
        <v>29797</v>
      </c>
      <c r="F14523" s="192" t="s">
        <v>29797</v>
      </c>
      <c r="G14523" s="192" t="s">
        <v>29797</v>
      </c>
      <c r="H14523" s="192" t="s">
        <v>29797</v>
      </c>
      <c r="I14523" s="192" t="s">
        <v>29797</v>
      </c>
      <c r="J14523" s="192" t="s">
        <v>29797</v>
      </c>
      <c r="K14523" s="192" t="s">
        <v>29797</v>
      </c>
      <c r="L14523" s="192" t="s">
        <v>1447</v>
      </c>
    </row>
    <row r="14524" spans="1:12" ht="15" x14ac:dyDescent="0.25">
      <c r="A14524" s="189" t="s">
        <v>7080</v>
      </c>
      <c r="B14524" s="190" t="s">
        <v>2679</v>
      </c>
      <c r="C14524" s="190" t="s">
        <v>29797</v>
      </c>
      <c r="D14524" s="190" t="s">
        <v>29797</v>
      </c>
      <c r="E14524" s="190" t="s">
        <v>29797</v>
      </c>
      <c r="F14524" s="190" t="s">
        <v>29797</v>
      </c>
      <c r="G14524" s="190" t="s">
        <v>29797</v>
      </c>
      <c r="H14524" s="190" t="s">
        <v>31880</v>
      </c>
      <c r="I14524" s="190" t="s">
        <v>5073</v>
      </c>
      <c r="J14524" s="190" t="s">
        <v>31325</v>
      </c>
      <c r="K14524" s="190" t="s">
        <v>5073</v>
      </c>
      <c r="L14524" s="190" t="s">
        <v>1447</v>
      </c>
    </row>
    <row r="14525" spans="1:12" ht="15" x14ac:dyDescent="0.25">
      <c r="A14525" s="191" t="s">
        <v>6520</v>
      </c>
      <c r="B14525" s="192" t="s">
        <v>2680</v>
      </c>
      <c r="C14525" s="192" t="s">
        <v>29797</v>
      </c>
      <c r="D14525" s="192" t="s">
        <v>29797</v>
      </c>
      <c r="E14525" s="192" t="s">
        <v>29797</v>
      </c>
      <c r="F14525" s="192" t="s">
        <v>29797</v>
      </c>
      <c r="G14525" s="192" t="s">
        <v>29797</v>
      </c>
      <c r="H14525" s="192" t="s">
        <v>29797</v>
      </c>
      <c r="I14525" s="192" t="s">
        <v>29797</v>
      </c>
      <c r="J14525" s="192" t="s">
        <v>29797</v>
      </c>
      <c r="K14525" s="192" t="s">
        <v>29797</v>
      </c>
      <c r="L14525" s="192" t="s">
        <v>29797</v>
      </c>
    </row>
    <row r="14526" spans="1:12" ht="15" x14ac:dyDescent="0.25">
      <c r="A14526" s="189" t="s">
        <v>14348</v>
      </c>
      <c r="B14526" s="190" t="s">
        <v>14349</v>
      </c>
      <c r="C14526" s="190" t="s">
        <v>29797</v>
      </c>
      <c r="D14526" s="190" t="s">
        <v>29797</v>
      </c>
      <c r="E14526" s="190" t="s">
        <v>29797</v>
      </c>
      <c r="F14526" s="190" t="s">
        <v>29797</v>
      </c>
      <c r="G14526" s="190" t="s">
        <v>29797</v>
      </c>
      <c r="H14526" s="190" t="s">
        <v>32570</v>
      </c>
      <c r="I14526" s="190" t="s">
        <v>32571</v>
      </c>
      <c r="J14526" s="190" t="s">
        <v>29821</v>
      </c>
      <c r="K14526" s="190" t="s">
        <v>5062</v>
      </c>
      <c r="L14526" s="190" t="s">
        <v>1447</v>
      </c>
    </row>
    <row r="14527" spans="1:12" ht="15" x14ac:dyDescent="0.25">
      <c r="A14527" s="191" t="s">
        <v>29742</v>
      </c>
      <c r="B14527" s="192" t="s">
        <v>29743</v>
      </c>
      <c r="C14527" s="192" t="s">
        <v>29797</v>
      </c>
      <c r="D14527" s="192" t="s">
        <v>29797</v>
      </c>
      <c r="E14527" s="192" t="s">
        <v>31300</v>
      </c>
      <c r="F14527" s="192" t="s">
        <v>29797</v>
      </c>
      <c r="G14527" s="192" t="s">
        <v>29797</v>
      </c>
      <c r="H14527" s="192" t="s">
        <v>31361</v>
      </c>
      <c r="I14527" s="192" t="s">
        <v>5062</v>
      </c>
      <c r="J14527" s="192" t="s">
        <v>29821</v>
      </c>
      <c r="K14527" s="192" t="s">
        <v>5062</v>
      </c>
      <c r="L14527" s="192" t="s">
        <v>1447</v>
      </c>
    </row>
    <row r="14528" spans="1:12" ht="15" x14ac:dyDescent="0.25">
      <c r="A14528" s="189" t="s">
        <v>18774</v>
      </c>
      <c r="B14528" s="190" t="s">
        <v>22677</v>
      </c>
      <c r="C14528" s="190" t="s">
        <v>29797</v>
      </c>
      <c r="D14528" s="190" t="s">
        <v>29797</v>
      </c>
      <c r="E14528" s="190" t="s">
        <v>29797</v>
      </c>
      <c r="F14528" s="190" t="s">
        <v>29797</v>
      </c>
      <c r="G14528" s="190" t="s">
        <v>29797</v>
      </c>
      <c r="H14528" s="190" t="s">
        <v>29797</v>
      </c>
      <c r="I14528" s="190" t="s">
        <v>29797</v>
      </c>
      <c r="J14528" s="190" t="s">
        <v>29797</v>
      </c>
      <c r="K14528" s="190" t="s">
        <v>29797</v>
      </c>
      <c r="L14528" s="190" t="s">
        <v>1447</v>
      </c>
    </row>
    <row r="14529" spans="1:12" ht="15" x14ac:dyDescent="0.25">
      <c r="A14529" s="191" t="s">
        <v>18775</v>
      </c>
      <c r="B14529" s="192" t="s">
        <v>22678</v>
      </c>
      <c r="C14529" s="192" t="s">
        <v>29797</v>
      </c>
      <c r="D14529" s="192" t="s">
        <v>29797</v>
      </c>
      <c r="E14529" s="192" t="s">
        <v>31301</v>
      </c>
      <c r="F14529" s="192" t="s">
        <v>29797</v>
      </c>
      <c r="G14529" s="192" t="s">
        <v>29797</v>
      </c>
      <c r="H14529" s="192" t="s">
        <v>31460</v>
      </c>
      <c r="I14529" s="192" t="s">
        <v>29942</v>
      </c>
      <c r="J14529" s="192" t="s">
        <v>29821</v>
      </c>
      <c r="K14529" s="192" t="s">
        <v>5062</v>
      </c>
      <c r="L14529" s="192" t="s">
        <v>1447</v>
      </c>
    </row>
    <row r="14530" spans="1:12" ht="15" x14ac:dyDescent="0.25">
      <c r="A14530" s="189" t="s">
        <v>14350</v>
      </c>
      <c r="B14530" s="190" t="s">
        <v>14351</v>
      </c>
      <c r="C14530" s="190" t="s">
        <v>29797</v>
      </c>
      <c r="D14530" s="190" t="s">
        <v>29797</v>
      </c>
      <c r="E14530" s="190" t="s">
        <v>29797</v>
      </c>
      <c r="F14530" s="190" t="s">
        <v>29797</v>
      </c>
      <c r="G14530" s="190" t="s">
        <v>29797</v>
      </c>
      <c r="H14530" s="190" t="s">
        <v>31307</v>
      </c>
      <c r="I14530" s="190" t="s">
        <v>5062</v>
      </c>
      <c r="J14530" s="190" t="s">
        <v>29821</v>
      </c>
      <c r="K14530" s="190" t="s">
        <v>5062</v>
      </c>
      <c r="L14530" s="190" t="s">
        <v>1447</v>
      </c>
    </row>
    <row r="14531" spans="1:12" ht="15" x14ac:dyDescent="0.25">
      <c r="A14531" s="191" t="s">
        <v>18776</v>
      </c>
      <c r="B14531" s="192" t="s">
        <v>22679</v>
      </c>
      <c r="C14531" s="192" t="s">
        <v>29797</v>
      </c>
      <c r="D14531" s="192" t="s">
        <v>29797</v>
      </c>
      <c r="E14531" s="192" t="s">
        <v>29797</v>
      </c>
      <c r="F14531" s="192" t="s">
        <v>29797</v>
      </c>
      <c r="G14531" s="192" t="s">
        <v>29797</v>
      </c>
      <c r="H14531" s="192" t="s">
        <v>31376</v>
      </c>
      <c r="I14531" s="192" t="s">
        <v>5062</v>
      </c>
      <c r="J14531" s="192" t="s">
        <v>29821</v>
      </c>
      <c r="K14531" s="192" t="s">
        <v>5062</v>
      </c>
      <c r="L14531" s="192" t="s">
        <v>1447</v>
      </c>
    </row>
    <row r="14532" spans="1:12" ht="15" x14ac:dyDescent="0.25">
      <c r="A14532" s="189" t="s">
        <v>18777</v>
      </c>
      <c r="B14532" s="190" t="s">
        <v>22680</v>
      </c>
      <c r="C14532" s="190" t="s">
        <v>29797</v>
      </c>
      <c r="D14532" s="190" t="s">
        <v>29797</v>
      </c>
      <c r="E14532" s="190" t="s">
        <v>29797</v>
      </c>
      <c r="F14532" s="190" t="s">
        <v>29797</v>
      </c>
      <c r="G14532" s="190" t="s">
        <v>29797</v>
      </c>
      <c r="H14532" s="190" t="s">
        <v>31537</v>
      </c>
      <c r="I14532" s="190" t="s">
        <v>5894</v>
      </c>
      <c r="J14532" s="190" t="s">
        <v>29821</v>
      </c>
      <c r="K14532" s="190" t="s">
        <v>5062</v>
      </c>
      <c r="L14532" s="190" t="s">
        <v>1447</v>
      </c>
    </row>
    <row r="14533" spans="1:12" ht="15" x14ac:dyDescent="0.25">
      <c r="A14533" s="191" t="s">
        <v>29744</v>
      </c>
      <c r="B14533" s="192" t="s">
        <v>29745</v>
      </c>
      <c r="C14533" s="192" t="s">
        <v>29797</v>
      </c>
      <c r="D14533" s="192" t="s">
        <v>29797</v>
      </c>
      <c r="E14533" s="192" t="s">
        <v>31302</v>
      </c>
      <c r="F14533" s="192" t="s">
        <v>29797</v>
      </c>
      <c r="G14533" s="192" t="s">
        <v>29909</v>
      </c>
      <c r="H14533" s="192" t="s">
        <v>31461</v>
      </c>
      <c r="I14533" s="192" t="s">
        <v>1385</v>
      </c>
      <c r="J14533" s="192" t="s">
        <v>29821</v>
      </c>
      <c r="K14533" s="192" t="s">
        <v>5062</v>
      </c>
      <c r="L14533" s="192" t="s">
        <v>1447</v>
      </c>
    </row>
    <row r="14534" spans="1:12" ht="15" x14ac:dyDescent="0.25">
      <c r="A14534" s="189" t="s">
        <v>18778</v>
      </c>
      <c r="B14534" s="190" t="s">
        <v>29746</v>
      </c>
      <c r="C14534" s="190" t="s">
        <v>29797</v>
      </c>
      <c r="D14534" s="190" t="s">
        <v>29797</v>
      </c>
      <c r="E14534" s="190" t="s">
        <v>29797</v>
      </c>
      <c r="F14534" s="190" t="s">
        <v>29797</v>
      </c>
      <c r="G14534" s="190" t="s">
        <v>29797</v>
      </c>
      <c r="H14534" s="190" t="s">
        <v>32145</v>
      </c>
      <c r="I14534" s="190" t="s">
        <v>32146</v>
      </c>
      <c r="J14534" s="190" t="s">
        <v>29821</v>
      </c>
      <c r="K14534" s="190" t="s">
        <v>5062</v>
      </c>
      <c r="L14534" s="190" t="s">
        <v>1447</v>
      </c>
    </row>
    <row r="14535" spans="1:12" ht="15" x14ac:dyDescent="0.25">
      <c r="A14535" s="191" t="s">
        <v>18779</v>
      </c>
      <c r="B14535" s="192" t="s">
        <v>22681</v>
      </c>
      <c r="C14535" s="192" t="s">
        <v>29797</v>
      </c>
      <c r="D14535" s="192" t="s">
        <v>29797</v>
      </c>
      <c r="E14535" s="192" t="s">
        <v>29797</v>
      </c>
      <c r="F14535" s="192" t="s">
        <v>29797</v>
      </c>
      <c r="G14535" s="192" t="s">
        <v>29797</v>
      </c>
      <c r="H14535" s="192" t="s">
        <v>29797</v>
      </c>
      <c r="I14535" s="192" t="s">
        <v>29797</v>
      </c>
      <c r="J14535" s="192" t="s">
        <v>29797</v>
      </c>
      <c r="K14535" s="192" t="s">
        <v>29797</v>
      </c>
      <c r="L14535" s="192" t="s">
        <v>1447</v>
      </c>
    </row>
    <row r="14536" spans="1:12" ht="15" x14ac:dyDescent="0.25">
      <c r="A14536" s="189" t="s">
        <v>29747</v>
      </c>
      <c r="B14536" s="190" t="s">
        <v>29748</v>
      </c>
      <c r="C14536" s="190" t="s">
        <v>29797</v>
      </c>
      <c r="D14536" s="190" t="s">
        <v>29797</v>
      </c>
      <c r="E14536" s="190" t="s">
        <v>29797</v>
      </c>
      <c r="F14536" s="190" t="s">
        <v>29797</v>
      </c>
      <c r="G14536" s="190" t="s">
        <v>29797</v>
      </c>
      <c r="H14536" s="190" t="s">
        <v>29797</v>
      </c>
      <c r="I14536" s="190" t="s">
        <v>29797</v>
      </c>
      <c r="J14536" s="190" t="s">
        <v>29797</v>
      </c>
      <c r="K14536" s="190" t="s">
        <v>29797</v>
      </c>
      <c r="L14536" s="190" t="s">
        <v>1447</v>
      </c>
    </row>
    <row r="14537" spans="1:12" ht="15" x14ac:dyDescent="0.25">
      <c r="A14537" s="191" t="s">
        <v>14352</v>
      </c>
      <c r="B14537" s="192" t="s">
        <v>14353</v>
      </c>
      <c r="C14537" s="192" t="s">
        <v>29797</v>
      </c>
      <c r="D14537" s="192" t="s">
        <v>29797</v>
      </c>
      <c r="E14537" s="192" t="s">
        <v>29797</v>
      </c>
      <c r="F14537" s="192" t="s">
        <v>29797</v>
      </c>
      <c r="G14537" s="192" t="s">
        <v>29797</v>
      </c>
      <c r="H14537" s="192" t="s">
        <v>32424</v>
      </c>
      <c r="I14537" s="192" t="s">
        <v>32425</v>
      </c>
      <c r="J14537" s="192" t="s">
        <v>31325</v>
      </c>
      <c r="K14537" s="192" t="s">
        <v>5073</v>
      </c>
      <c r="L14537" s="192" t="s">
        <v>1447</v>
      </c>
    </row>
    <row r="14538" spans="1:12" ht="15" x14ac:dyDescent="0.25">
      <c r="A14538" s="189" t="s">
        <v>14354</v>
      </c>
      <c r="B14538" s="190" t="s">
        <v>14355</v>
      </c>
      <c r="C14538" s="190" t="s">
        <v>29797</v>
      </c>
      <c r="D14538" s="190" t="s">
        <v>29797</v>
      </c>
      <c r="E14538" s="190" t="s">
        <v>29797</v>
      </c>
      <c r="F14538" s="190" t="s">
        <v>29797</v>
      </c>
      <c r="G14538" s="190" t="s">
        <v>29797</v>
      </c>
      <c r="H14538" s="190" t="s">
        <v>33503</v>
      </c>
      <c r="I14538" s="190" t="s">
        <v>33504</v>
      </c>
      <c r="J14538" s="190" t="s">
        <v>30006</v>
      </c>
      <c r="K14538" s="190" t="s">
        <v>4718</v>
      </c>
      <c r="L14538" s="190" t="s">
        <v>1447</v>
      </c>
    </row>
    <row r="14539" spans="1:12" ht="15" x14ac:dyDescent="0.25">
      <c r="A14539" s="191" t="s">
        <v>18780</v>
      </c>
      <c r="B14539" s="192" t="s">
        <v>22682</v>
      </c>
      <c r="C14539" s="192" t="s">
        <v>29797</v>
      </c>
      <c r="D14539" s="192" t="s">
        <v>29797</v>
      </c>
      <c r="E14539" s="192" t="s">
        <v>29797</v>
      </c>
      <c r="F14539" s="192" t="s">
        <v>29797</v>
      </c>
      <c r="G14539" s="192" t="s">
        <v>29797</v>
      </c>
      <c r="H14539" s="192" t="s">
        <v>29797</v>
      </c>
      <c r="I14539" s="192" t="s">
        <v>29797</v>
      </c>
      <c r="J14539" s="192" t="s">
        <v>29797</v>
      </c>
      <c r="K14539" s="192" t="s">
        <v>29797</v>
      </c>
      <c r="L14539" s="192" t="s">
        <v>1440</v>
      </c>
    </row>
    <row r="14540" spans="1:12" ht="15" x14ac:dyDescent="0.25">
      <c r="A14540" s="189" t="s">
        <v>14356</v>
      </c>
      <c r="B14540" s="190" t="s">
        <v>14357</v>
      </c>
      <c r="C14540" s="190" t="s">
        <v>29797</v>
      </c>
      <c r="D14540" s="190" t="s">
        <v>29797</v>
      </c>
      <c r="E14540" s="190" t="s">
        <v>29797</v>
      </c>
      <c r="F14540" s="190" t="s">
        <v>29797</v>
      </c>
      <c r="G14540" s="190" t="s">
        <v>29797</v>
      </c>
      <c r="H14540" s="190" t="s">
        <v>31336</v>
      </c>
      <c r="I14540" s="190" t="s">
        <v>5078</v>
      </c>
      <c r="J14540" s="190" t="s">
        <v>29826</v>
      </c>
      <c r="K14540" s="190" t="s">
        <v>5078</v>
      </c>
      <c r="L14540" s="190" t="s">
        <v>1447</v>
      </c>
    </row>
    <row r="14541" spans="1:12" ht="15" x14ac:dyDescent="0.25">
      <c r="A14541" s="191" t="s">
        <v>14358</v>
      </c>
      <c r="B14541" s="192" t="s">
        <v>14359</v>
      </c>
      <c r="C14541" s="192" t="s">
        <v>29797</v>
      </c>
      <c r="D14541" s="192" t="s">
        <v>29797</v>
      </c>
      <c r="E14541" s="192" t="s">
        <v>29797</v>
      </c>
      <c r="F14541" s="192" t="s">
        <v>29797</v>
      </c>
      <c r="G14541" s="192" t="s">
        <v>29797</v>
      </c>
      <c r="H14541" s="192" t="s">
        <v>31321</v>
      </c>
      <c r="I14541" s="192" t="s">
        <v>31322</v>
      </c>
      <c r="J14541" s="192" t="s">
        <v>29826</v>
      </c>
      <c r="K14541" s="192" t="s">
        <v>5078</v>
      </c>
      <c r="L14541" s="192" t="s">
        <v>1447</v>
      </c>
    </row>
    <row r="14542" spans="1:12" ht="15" x14ac:dyDescent="0.25">
      <c r="A14542" s="189" t="s">
        <v>18781</v>
      </c>
      <c r="B14542" s="190" t="s">
        <v>22683</v>
      </c>
      <c r="C14542" s="190" t="s">
        <v>29797</v>
      </c>
      <c r="D14542" s="190" t="s">
        <v>29797</v>
      </c>
      <c r="E14542" s="190" t="s">
        <v>29797</v>
      </c>
      <c r="F14542" s="190" t="s">
        <v>29797</v>
      </c>
      <c r="G14542" s="190" t="s">
        <v>29797</v>
      </c>
      <c r="H14542" s="190" t="s">
        <v>29797</v>
      </c>
      <c r="I14542" s="190" t="s">
        <v>29797</v>
      </c>
      <c r="J14542" s="190" t="s">
        <v>29797</v>
      </c>
      <c r="K14542" s="190" t="s">
        <v>29797</v>
      </c>
      <c r="L14542" s="190" t="s">
        <v>29797</v>
      </c>
    </row>
    <row r="14543" spans="1:12" ht="15" x14ac:dyDescent="0.25">
      <c r="A14543" s="191" t="s">
        <v>14360</v>
      </c>
      <c r="B14543" s="192" t="s">
        <v>14361</v>
      </c>
      <c r="C14543" s="192" t="s">
        <v>29797</v>
      </c>
      <c r="D14543" s="192" t="s">
        <v>29797</v>
      </c>
      <c r="E14543" s="192" t="s">
        <v>29797</v>
      </c>
      <c r="F14543" s="192" t="s">
        <v>29797</v>
      </c>
      <c r="G14543" s="192" t="s">
        <v>29797</v>
      </c>
      <c r="H14543" s="192" t="s">
        <v>31409</v>
      </c>
      <c r="I14543" s="192" t="s">
        <v>5062</v>
      </c>
      <c r="J14543" s="192" t="s">
        <v>29821</v>
      </c>
      <c r="K14543" s="192" t="s">
        <v>5062</v>
      </c>
      <c r="L14543" s="192" t="s">
        <v>1447</v>
      </c>
    </row>
    <row r="14544" spans="1:12" ht="15" x14ac:dyDescent="0.25">
      <c r="A14544" s="189" t="s">
        <v>7081</v>
      </c>
      <c r="B14544" s="190" t="s">
        <v>2681</v>
      </c>
      <c r="C14544" s="190" t="s">
        <v>29797</v>
      </c>
      <c r="D14544" s="190" t="s">
        <v>29797</v>
      </c>
      <c r="E14544" s="190" t="s">
        <v>29797</v>
      </c>
      <c r="F14544" s="190" t="s">
        <v>29797</v>
      </c>
      <c r="G14544" s="190" t="s">
        <v>29797</v>
      </c>
      <c r="H14544" s="190" t="s">
        <v>29797</v>
      </c>
      <c r="I14544" s="190" t="s">
        <v>29797</v>
      </c>
      <c r="J14544" s="190" t="s">
        <v>29797</v>
      </c>
      <c r="K14544" s="190" t="s">
        <v>29797</v>
      </c>
      <c r="L14544" s="190" t="s">
        <v>29797</v>
      </c>
    </row>
    <row r="14545" spans="1:12" ht="15" x14ac:dyDescent="0.25">
      <c r="A14545" s="191" t="s">
        <v>14362</v>
      </c>
      <c r="B14545" s="192" t="s">
        <v>14363</v>
      </c>
      <c r="C14545" s="192" t="s">
        <v>29797</v>
      </c>
      <c r="D14545" s="192" t="s">
        <v>29797</v>
      </c>
      <c r="E14545" s="192" t="s">
        <v>29797</v>
      </c>
      <c r="F14545" s="192" t="s">
        <v>29797</v>
      </c>
      <c r="G14545" s="192" t="s">
        <v>29797</v>
      </c>
      <c r="H14545" s="192" t="s">
        <v>31434</v>
      </c>
      <c r="I14545" s="192" t="s">
        <v>31435</v>
      </c>
      <c r="J14545" s="192" t="s">
        <v>29821</v>
      </c>
      <c r="K14545" s="192" t="s">
        <v>5062</v>
      </c>
      <c r="L14545" s="192" t="s">
        <v>1447</v>
      </c>
    </row>
    <row r="14546" spans="1:12" ht="15" x14ac:dyDescent="0.25">
      <c r="A14546" s="189" t="s">
        <v>18782</v>
      </c>
      <c r="B14546" s="190" t="s">
        <v>22684</v>
      </c>
      <c r="C14546" s="190" t="s">
        <v>29797</v>
      </c>
      <c r="D14546" s="190" t="s">
        <v>29797</v>
      </c>
      <c r="E14546" s="190" t="s">
        <v>29797</v>
      </c>
      <c r="F14546" s="190" t="s">
        <v>29797</v>
      </c>
      <c r="G14546" s="190" t="s">
        <v>29797</v>
      </c>
      <c r="H14546" s="190" t="s">
        <v>32870</v>
      </c>
      <c r="I14546" s="190" t="s">
        <v>32871</v>
      </c>
      <c r="J14546" s="190" t="s">
        <v>29821</v>
      </c>
      <c r="K14546" s="190" t="s">
        <v>5062</v>
      </c>
      <c r="L14546" s="190" t="s">
        <v>1447</v>
      </c>
    </row>
    <row r="14547" spans="1:12" ht="15" x14ac:dyDescent="0.25">
      <c r="A14547" s="191" t="s">
        <v>18783</v>
      </c>
      <c r="B14547" s="192" t="s">
        <v>22685</v>
      </c>
      <c r="C14547" s="192" t="s">
        <v>29797</v>
      </c>
      <c r="D14547" s="192" t="s">
        <v>29797</v>
      </c>
      <c r="E14547" s="192" t="s">
        <v>29797</v>
      </c>
      <c r="F14547" s="192" t="s">
        <v>29797</v>
      </c>
      <c r="G14547" s="192" t="s">
        <v>29797</v>
      </c>
      <c r="H14547" s="192" t="s">
        <v>29797</v>
      </c>
      <c r="I14547" s="192" t="s">
        <v>29797</v>
      </c>
      <c r="J14547" s="192" t="s">
        <v>29797</v>
      </c>
      <c r="K14547" s="192" t="s">
        <v>29797</v>
      </c>
      <c r="L14547" s="192" t="s">
        <v>1440</v>
      </c>
    </row>
    <row r="14548" spans="1:12" ht="15" x14ac:dyDescent="0.25">
      <c r="A14548" s="189" t="s">
        <v>14364</v>
      </c>
      <c r="B14548" s="190" t="s">
        <v>14365</v>
      </c>
      <c r="C14548" s="190" t="s">
        <v>29797</v>
      </c>
      <c r="D14548" s="190" t="s">
        <v>29797</v>
      </c>
      <c r="E14548" s="190" t="s">
        <v>29797</v>
      </c>
      <c r="F14548" s="190" t="s">
        <v>29797</v>
      </c>
      <c r="G14548" s="190" t="s">
        <v>29797</v>
      </c>
      <c r="H14548" s="190" t="s">
        <v>31818</v>
      </c>
      <c r="I14548" s="190" t="s">
        <v>5073</v>
      </c>
      <c r="J14548" s="190" t="s">
        <v>31325</v>
      </c>
      <c r="K14548" s="190" t="s">
        <v>5073</v>
      </c>
      <c r="L14548" s="190" t="s">
        <v>1447</v>
      </c>
    </row>
    <row r="14549" spans="1:12" ht="15" x14ac:dyDescent="0.25">
      <c r="A14549" s="191" t="s">
        <v>29749</v>
      </c>
      <c r="B14549" s="192" t="s">
        <v>29750</v>
      </c>
      <c r="C14549" s="192" t="s">
        <v>29797</v>
      </c>
      <c r="D14549" s="192" t="s">
        <v>29797</v>
      </c>
      <c r="E14549" s="192" t="s">
        <v>29797</v>
      </c>
      <c r="F14549" s="192" t="s">
        <v>29797</v>
      </c>
      <c r="G14549" s="192" t="s">
        <v>29797</v>
      </c>
      <c r="H14549" s="192" t="s">
        <v>31585</v>
      </c>
      <c r="I14549" s="192" t="s">
        <v>31586</v>
      </c>
      <c r="J14549" s="192" t="s">
        <v>29821</v>
      </c>
      <c r="K14549" s="192" t="s">
        <v>5062</v>
      </c>
      <c r="L14549" s="192" t="s">
        <v>1447</v>
      </c>
    </row>
    <row r="14550" spans="1:12" ht="15" x14ac:dyDescent="0.25">
      <c r="A14550" s="189" t="s">
        <v>14366</v>
      </c>
      <c r="B14550" s="190" t="s">
        <v>14367</v>
      </c>
      <c r="C14550" s="190" t="s">
        <v>29797</v>
      </c>
      <c r="D14550" s="190" t="s">
        <v>29797</v>
      </c>
      <c r="E14550" s="190" t="s">
        <v>29797</v>
      </c>
      <c r="F14550" s="190" t="s">
        <v>29797</v>
      </c>
      <c r="G14550" s="190" t="s">
        <v>29797</v>
      </c>
      <c r="H14550" s="190" t="s">
        <v>31376</v>
      </c>
      <c r="I14550" s="190" t="s">
        <v>5062</v>
      </c>
      <c r="J14550" s="190" t="s">
        <v>29821</v>
      </c>
      <c r="K14550" s="190" t="s">
        <v>5062</v>
      </c>
      <c r="L14550" s="190" t="s">
        <v>1447</v>
      </c>
    </row>
    <row r="14551" spans="1:12" ht="15" x14ac:dyDescent="0.25">
      <c r="A14551" s="191" t="s">
        <v>29751</v>
      </c>
      <c r="B14551" s="192" t="s">
        <v>29752</v>
      </c>
      <c r="C14551" s="192" t="s">
        <v>29797</v>
      </c>
      <c r="D14551" s="192" t="s">
        <v>29797</v>
      </c>
      <c r="E14551" s="192" t="s">
        <v>29797</v>
      </c>
      <c r="F14551" s="192" t="s">
        <v>29797</v>
      </c>
      <c r="G14551" s="192" t="s">
        <v>29797</v>
      </c>
      <c r="H14551" s="192" t="s">
        <v>29797</v>
      </c>
      <c r="I14551" s="192" t="s">
        <v>29797</v>
      </c>
      <c r="J14551" s="192" t="s">
        <v>29797</v>
      </c>
      <c r="K14551" s="192" t="s">
        <v>29797</v>
      </c>
      <c r="L14551" s="192" t="s">
        <v>1438</v>
      </c>
    </row>
    <row r="14552" spans="1:12" ht="15" x14ac:dyDescent="0.25">
      <c r="A14552" s="189" t="s">
        <v>18784</v>
      </c>
      <c r="B14552" s="190" t="s">
        <v>22686</v>
      </c>
      <c r="C14552" s="190" t="s">
        <v>29797</v>
      </c>
      <c r="D14552" s="190" t="s">
        <v>29797</v>
      </c>
      <c r="E14552" s="190" t="s">
        <v>29797</v>
      </c>
      <c r="F14552" s="190" t="s">
        <v>29797</v>
      </c>
      <c r="G14552" s="190" t="s">
        <v>29797</v>
      </c>
      <c r="H14552" s="190" t="s">
        <v>29797</v>
      </c>
      <c r="I14552" s="190" t="s">
        <v>29797</v>
      </c>
      <c r="J14552" s="190" t="s">
        <v>29797</v>
      </c>
      <c r="K14552" s="190" t="s">
        <v>29797</v>
      </c>
      <c r="L14552" s="190" t="s">
        <v>29797</v>
      </c>
    </row>
    <row r="14553" spans="1:12" ht="15" x14ac:dyDescent="0.25">
      <c r="A14553" s="191" t="s">
        <v>14368</v>
      </c>
      <c r="B14553" s="192" t="s">
        <v>14369</v>
      </c>
      <c r="C14553" s="192" t="s">
        <v>29797</v>
      </c>
      <c r="D14553" s="192" t="s">
        <v>29797</v>
      </c>
      <c r="E14553" s="192" t="s">
        <v>29797</v>
      </c>
      <c r="F14553" s="192" t="s">
        <v>29797</v>
      </c>
      <c r="G14553" s="192" t="s">
        <v>29797</v>
      </c>
      <c r="H14553" s="192" t="s">
        <v>33361</v>
      </c>
      <c r="I14553" s="192" t="s">
        <v>33362</v>
      </c>
      <c r="J14553" s="192" t="s">
        <v>31325</v>
      </c>
      <c r="K14553" s="192" t="s">
        <v>5073</v>
      </c>
      <c r="L14553" s="192" t="s">
        <v>1447</v>
      </c>
    </row>
    <row r="14554" spans="1:12" ht="15" x14ac:dyDescent="0.25">
      <c r="A14554" s="189" t="s">
        <v>29753</v>
      </c>
      <c r="B14554" s="190" t="s">
        <v>22687</v>
      </c>
      <c r="C14554" s="190" t="s">
        <v>29797</v>
      </c>
      <c r="D14554" s="190" t="s">
        <v>29797</v>
      </c>
      <c r="E14554" s="190" t="s">
        <v>29797</v>
      </c>
      <c r="F14554" s="190" t="s">
        <v>29797</v>
      </c>
      <c r="G14554" s="190" t="s">
        <v>29797</v>
      </c>
      <c r="H14554" s="190" t="s">
        <v>29797</v>
      </c>
      <c r="I14554" s="190" t="s">
        <v>29797</v>
      </c>
      <c r="J14554" s="190" t="s">
        <v>29797</v>
      </c>
      <c r="K14554" s="190" t="s">
        <v>29797</v>
      </c>
      <c r="L14554" s="190" t="s">
        <v>1438</v>
      </c>
    </row>
    <row r="14555" spans="1:12" ht="15" x14ac:dyDescent="0.25">
      <c r="A14555" s="191" t="s">
        <v>18785</v>
      </c>
      <c r="B14555" s="192" t="s">
        <v>22688</v>
      </c>
      <c r="C14555" s="192" t="s">
        <v>29797</v>
      </c>
      <c r="D14555" s="192" t="s">
        <v>29797</v>
      </c>
      <c r="E14555" s="192" t="s">
        <v>29797</v>
      </c>
      <c r="F14555" s="192" t="s">
        <v>29797</v>
      </c>
      <c r="G14555" s="192" t="s">
        <v>29797</v>
      </c>
      <c r="H14555" s="192" t="s">
        <v>31407</v>
      </c>
      <c r="I14555" s="192" t="s">
        <v>31408</v>
      </c>
      <c r="J14555" s="192" t="s">
        <v>29821</v>
      </c>
      <c r="K14555" s="192" t="s">
        <v>5062</v>
      </c>
      <c r="L14555" s="192" t="s">
        <v>1447</v>
      </c>
    </row>
    <row r="14556" spans="1:12" ht="15" x14ac:dyDescent="0.25">
      <c r="A14556" s="189" t="s">
        <v>29754</v>
      </c>
      <c r="B14556" s="190" t="s">
        <v>29755</v>
      </c>
      <c r="C14556" s="190" t="s">
        <v>29812</v>
      </c>
      <c r="D14556" s="190" t="s">
        <v>29824</v>
      </c>
      <c r="E14556" s="190" t="s">
        <v>29797</v>
      </c>
      <c r="F14556" s="190" t="s">
        <v>29804</v>
      </c>
      <c r="G14556" s="190" t="s">
        <v>30034</v>
      </c>
      <c r="H14556" s="190" t="s">
        <v>31592</v>
      </c>
      <c r="I14556" s="190" t="s">
        <v>31593</v>
      </c>
      <c r="J14556" s="190" t="s">
        <v>29821</v>
      </c>
      <c r="K14556" s="190" t="s">
        <v>5062</v>
      </c>
      <c r="L14556" s="190" t="s">
        <v>1447</v>
      </c>
    </row>
    <row r="14557" spans="1:12" ht="15" x14ac:dyDescent="0.25">
      <c r="A14557" s="191" t="s">
        <v>29756</v>
      </c>
      <c r="B14557" s="192" t="s">
        <v>29757</v>
      </c>
      <c r="C14557" s="192" t="s">
        <v>29797</v>
      </c>
      <c r="D14557" s="192" t="s">
        <v>29797</v>
      </c>
      <c r="E14557" s="192" t="s">
        <v>29797</v>
      </c>
      <c r="F14557" s="192" t="s">
        <v>29797</v>
      </c>
      <c r="G14557" s="192" t="s">
        <v>29797</v>
      </c>
      <c r="H14557" s="192" t="s">
        <v>29797</v>
      </c>
      <c r="I14557" s="192" t="s">
        <v>29797</v>
      </c>
      <c r="J14557" s="192" t="s">
        <v>29797</v>
      </c>
      <c r="K14557" s="192" t="s">
        <v>29797</v>
      </c>
      <c r="L14557" s="192" t="s">
        <v>29797</v>
      </c>
    </row>
    <row r="14558" spans="1:12" ht="15" x14ac:dyDescent="0.25">
      <c r="A14558" s="189" t="s">
        <v>7082</v>
      </c>
      <c r="B14558" s="190" t="s">
        <v>2682</v>
      </c>
      <c r="C14558" s="190" t="s">
        <v>29797</v>
      </c>
      <c r="D14558" s="190" t="s">
        <v>29797</v>
      </c>
      <c r="E14558" s="190" t="s">
        <v>29797</v>
      </c>
      <c r="F14558" s="190" t="s">
        <v>29797</v>
      </c>
      <c r="G14558" s="190" t="s">
        <v>29797</v>
      </c>
      <c r="H14558" s="190" t="s">
        <v>29797</v>
      </c>
      <c r="I14558" s="190" t="s">
        <v>29797</v>
      </c>
      <c r="J14558" s="190" t="s">
        <v>29797</v>
      </c>
      <c r="K14558" s="190" t="s">
        <v>29797</v>
      </c>
      <c r="L14558" s="190" t="s">
        <v>29797</v>
      </c>
    </row>
    <row r="14559" spans="1:12" ht="15" x14ac:dyDescent="0.25">
      <c r="A14559" s="191" t="s">
        <v>29758</v>
      </c>
      <c r="B14559" s="192" t="s">
        <v>2683</v>
      </c>
      <c r="C14559" s="192" t="s">
        <v>29797</v>
      </c>
      <c r="D14559" s="192" t="s">
        <v>29797</v>
      </c>
      <c r="E14559" s="192" t="s">
        <v>29797</v>
      </c>
      <c r="F14559" s="192" t="s">
        <v>29797</v>
      </c>
      <c r="G14559" s="192" t="s">
        <v>29797</v>
      </c>
      <c r="H14559" s="192" t="s">
        <v>29797</v>
      </c>
      <c r="I14559" s="192" t="s">
        <v>29797</v>
      </c>
      <c r="J14559" s="192" t="s">
        <v>29797</v>
      </c>
      <c r="K14559" s="192" t="s">
        <v>29797</v>
      </c>
      <c r="L14559" s="192" t="s">
        <v>1441</v>
      </c>
    </row>
    <row r="14560" spans="1:12" ht="15" x14ac:dyDescent="0.25">
      <c r="A14560" s="189" t="s">
        <v>7083</v>
      </c>
      <c r="B14560" s="190" t="s">
        <v>2684</v>
      </c>
      <c r="C14560" s="190" t="s">
        <v>29797</v>
      </c>
      <c r="D14560" s="190" t="s">
        <v>29797</v>
      </c>
      <c r="E14560" s="190" t="s">
        <v>29797</v>
      </c>
      <c r="F14560" s="190" t="s">
        <v>29797</v>
      </c>
      <c r="G14560" s="190" t="s">
        <v>29797</v>
      </c>
      <c r="H14560" s="190" t="s">
        <v>31575</v>
      </c>
      <c r="I14560" s="190" t="s">
        <v>1413</v>
      </c>
      <c r="J14560" s="190" t="s">
        <v>29821</v>
      </c>
      <c r="K14560" s="190" t="s">
        <v>5062</v>
      </c>
      <c r="L14560" s="190" t="s">
        <v>1447</v>
      </c>
    </row>
    <row r="14561" spans="1:12" ht="15" x14ac:dyDescent="0.25">
      <c r="A14561" s="191" t="s">
        <v>7084</v>
      </c>
      <c r="B14561" s="192" t="s">
        <v>2685</v>
      </c>
      <c r="C14561" s="192" t="s">
        <v>29812</v>
      </c>
      <c r="D14561" s="192" t="s">
        <v>29813</v>
      </c>
      <c r="E14561" s="192" t="s">
        <v>31303</v>
      </c>
      <c r="F14561" s="192" t="s">
        <v>29804</v>
      </c>
      <c r="G14561" s="192" t="s">
        <v>29914</v>
      </c>
      <c r="H14561" s="192" t="s">
        <v>31982</v>
      </c>
      <c r="I14561" s="192" t="s">
        <v>5078</v>
      </c>
      <c r="J14561" s="192" t="s">
        <v>29826</v>
      </c>
      <c r="K14561" s="192" t="s">
        <v>5078</v>
      </c>
      <c r="L14561" s="192" t="s">
        <v>1447</v>
      </c>
    </row>
    <row r="14562" spans="1:12" ht="15" x14ac:dyDescent="0.25">
      <c r="A14562" s="189" t="s">
        <v>18786</v>
      </c>
      <c r="B14562" s="190" t="s">
        <v>22689</v>
      </c>
      <c r="C14562" s="190" t="s">
        <v>29797</v>
      </c>
      <c r="D14562" s="190" t="s">
        <v>29797</v>
      </c>
      <c r="E14562" s="190" t="s">
        <v>29797</v>
      </c>
      <c r="F14562" s="190" t="s">
        <v>29797</v>
      </c>
      <c r="G14562" s="190" t="s">
        <v>29797</v>
      </c>
      <c r="H14562" s="190" t="s">
        <v>29797</v>
      </c>
      <c r="I14562" s="190" t="s">
        <v>29797</v>
      </c>
      <c r="J14562" s="190" t="s">
        <v>29797</v>
      </c>
      <c r="K14562" s="190" t="s">
        <v>29797</v>
      </c>
      <c r="L14562" s="190" t="s">
        <v>29797</v>
      </c>
    </row>
    <row r="14563" spans="1:12" ht="15" x14ac:dyDescent="0.25">
      <c r="A14563" s="191" t="s">
        <v>7085</v>
      </c>
      <c r="B14563" s="192" t="s">
        <v>2686</v>
      </c>
      <c r="C14563" s="192" t="s">
        <v>29797</v>
      </c>
      <c r="D14563" s="192" t="s">
        <v>29930</v>
      </c>
      <c r="E14563" s="192" t="s">
        <v>31304</v>
      </c>
      <c r="F14563" s="192" t="s">
        <v>30328</v>
      </c>
      <c r="G14563" s="192" t="s">
        <v>31305</v>
      </c>
      <c r="H14563" s="192" t="s">
        <v>31445</v>
      </c>
      <c r="I14563" s="192" t="s">
        <v>31446</v>
      </c>
      <c r="J14563" s="192" t="s">
        <v>31325</v>
      </c>
      <c r="K14563" s="192" t="s">
        <v>5073</v>
      </c>
      <c r="L14563" s="192" t="s">
        <v>1447</v>
      </c>
    </row>
    <row r="14564" spans="1:12" ht="15" x14ac:dyDescent="0.25">
      <c r="A14564" s="189" t="s">
        <v>14371</v>
      </c>
      <c r="B14564" s="190" t="s">
        <v>14372</v>
      </c>
      <c r="C14564" s="190" t="s">
        <v>29797</v>
      </c>
      <c r="D14564" s="190" t="s">
        <v>29797</v>
      </c>
      <c r="E14564" s="190" t="s">
        <v>29797</v>
      </c>
      <c r="F14564" s="190" t="s">
        <v>29797</v>
      </c>
      <c r="G14564" s="190" t="s">
        <v>29797</v>
      </c>
      <c r="H14564" s="190" t="s">
        <v>31314</v>
      </c>
      <c r="I14564" s="190" t="s">
        <v>5062</v>
      </c>
      <c r="J14564" s="190" t="s">
        <v>29821</v>
      </c>
      <c r="K14564" s="190" t="s">
        <v>5062</v>
      </c>
      <c r="L14564" s="190" t="s">
        <v>1447</v>
      </c>
    </row>
    <row r="14565" spans="1:12" ht="15" x14ac:dyDescent="0.25">
      <c r="A14565" s="191" t="s">
        <v>18787</v>
      </c>
      <c r="B14565" s="192" t="s">
        <v>22690</v>
      </c>
      <c r="C14565" s="192" t="s">
        <v>29797</v>
      </c>
      <c r="D14565" s="192" t="s">
        <v>29797</v>
      </c>
      <c r="E14565" s="192" t="s">
        <v>29797</v>
      </c>
      <c r="F14565" s="192" t="s">
        <v>29797</v>
      </c>
      <c r="G14565" s="192" t="s">
        <v>29797</v>
      </c>
      <c r="H14565" s="192" t="s">
        <v>31707</v>
      </c>
      <c r="I14565" s="192" t="s">
        <v>31708</v>
      </c>
      <c r="J14565" s="192" t="s">
        <v>29821</v>
      </c>
      <c r="K14565" s="192" t="s">
        <v>5062</v>
      </c>
      <c r="L14565" s="192" t="s">
        <v>1447</v>
      </c>
    </row>
    <row r="14566" spans="1:12" ht="15" x14ac:dyDescent="0.25">
      <c r="A14566" s="189" t="s">
        <v>18788</v>
      </c>
      <c r="B14566" s="190" t="s">
        <v>22691</v>
      </c>
      <c r="C14566" s="190" t="s">
        <v>29797</v>
      </c>
      <c r="D14566" s="190" t="s">
        <v>29797</v>
      </c>
      <c r="E14566" s="190" t="s">
        <v>29797</v>
      </c>
      <c r="F14566" s="190" t="s">
        <v>29797</v>
      </c>
      <c r="G14566" s="190" t="s">
        <v>29797</v>
      </c>
      <c r="H14566" s="190" t="s">
        <v>32784</v>
      </c>
      <c r="I14566" s="190" t="s">
        <v>32785</v>
      </c>
      <c r="J14566" s="190" t="s">
        <v>29968</v>
      </c>
      <c r="K14566" s="190" t="s">
        <v>11560</v>
      </c>
      <c r="L14566" s="190" t="s">
        <v>1447</v>
      </c>
    </row>
    <row r="14567" spans="1:12" ht="15" x14ac:dyDescent="0.25">
      <c r="A14567" s="191" t="s">
        <v>14373</v>
      </c>
      <c r="B14567" s="192" t="s">
        <v>14374</v>
      </c>
      <c r="C14567" s="192" t="s">
        <v>29797</v>
      </c>
      <c r="D14567" s="192" t="s">
        <v>29797</v>
      </c>
      <c r="E14567" s="192" t="s">
        <v>29797</v>
      </c>
      <c r="F14567" s="192" t="s">
        <v>29797</v>
      </c>
      <c r="G14567" s="192" t="s">
        <v>29797</v>
      </c>
      <c r="H14567" s="192" t="s">
        <v>31371</v>
      </c>
      <c r="I14567" s="192" t="s">
        <v>5062</v>
      </c>
      <c r="J14567" s="192" t="s">
        <v>29821</v>
      </c>
      <c r="K14567" s="192" t="s">
        <v>5062</v>
      </c>
      <c r="L14567" s="192" t="s">
        <v>1447</v>
      </c>
    </row>
    <row r="14568" spans="1:12" ht="15" x14ac:dyDescent="0.25">
      <c r="A14568" s="189" t="s">
        <v>29759</v>
      </c>
      <c r="B14568" s="190" t="s">
        <v>22692</v>
      </c>
      <c r="C14568" s="190" t="s">
        <v>29797</v>
      </c>
      <c r="D14568" s="190" t="s">
        <v>29797</v>
      </c>
      <c r="E14568" s="190" t="s">
        <v>29797</v>
      </c>
      <c r="F14568" s="190" t="s">
        <v>29797</v>
      </c>
      <c r="G14568" s="190" t="s">
        <v>29797</v>
      </c>
      <c r="H14568" s="190" t="s">
        <v>29797</v>
      </c>
      <c r="I14568" s="190" t="s">
        <v>29797</v>
      </c>
      <c r="J14568" s="190" t="s">
        <v>29797</v>
      </c>
      <c r="K14568" s="190" t="s">
        <v>29797</v>
      </c>
      <c r="L14568" s="190" t="s">
        <v>1469</v>
      </c>
    </row>
    <row r="14569" spans="1:12" ht="15" x14ac:dyDescent="0.25">
      <c r="A14569" s="191" t="s">
        <v>18789</v>
      </c>
      <c r="B14569" s="192" t="s">
        <v>22693</v>
      </c>
      <c r="C14569" s="192" t="s">
        <v>29797</v>
      </c>
      <c r="D14569" s="192" t="s">
        <v>29797</v>
      </c>
      <c r="E14569" s="192" t="s">
        <v>29797</v>
      </c>
      <c r="F14569" s="192" t="s">
        <v>29797</v>
      </c>
      <c r="G14569" s="192" t="s">
        <v>29797</v>
      </c>
      <c r="H14569" s="192" t="s">
        <v>29797</v>
      </c>
      <c r="I14569" s="192" t="s">
        <v>29797</v>
      </c>
      <c r="J14569" s="192" t="s">
        <v>29797</v>
      </c>
      <c r="K14569" s="192" t="s">
        <v>29797</v>
      </c>
      <c r="L14569" s="192" t="s">
        <v>1447</v>
      </c>
    </row>
    <row r="14570" spans="1:12" ht="15" x14ac:dyDescent="0.25">
      <c r="A14570" s="189" t="s">
        <v>14375</v>
      </c>
      <c r="B14570" s="190" t="s">
        <v>14376</v>
      </c>
      <c r="C14570" s="190" t="s">
        <v>29797</v>
      </c>
      <c r="D14570" s="190" t="s">
        <v>29797</v>
      </c>
      <c r="E14570" s="190" t="s">
        <v>29797</v>
      </c>
      <c r="F14570" s="190" t="s">
        <v>29797</v>
      </c>
      <c r="G14570" s="190" t="s">
        <v>29797</v>
      </c>
      <c r="H14570" s="190" t="s">
        <v>31454</v>
      </c>
      <c r="I14570" s="190" t="s">
        <v>1384</v>
      </c>
      <c r="J14570" s="190" t="s">
        <v>29821</v>
      </c>
      <c r="K14570" s="190" t="s">
        <v>5062</v>
      </c>
      <c r="L14570" s="190" t="s">
        <v>1447</v>
      </c>
    </row>
    <row r="14571" spans="1:12" ht="15" x14ac:dyDescent="0.25">
      <c r="A14571" s="191" t="s">
        <v>29760</v>
      </c>
      <c r="B14571" s="192" t="s">
        <v>22694</v>
      </c>
      <c r="C14571" s="192" t="s">
        <v>29797</v>
      </c>
      <c r="D14571" s="192" t="s">
        <v>29797</v>
      </c>
      <c r="E14571" s="192" t="s">
        <v>29797</v>
      </c>
      <c r="F14571" s="192" t="s">
        <v>29797</v>
      </c>
      <c r="G14571" s="192" t="s">
        <v>29797</v>
      </c>
      <c r="H14571" s="192" t="s">
        <v>29797</v>
      </c>
      <c r="I14571" s="192" t="s">
        <v>29797</v>
      </c>
      <c r="J14571" s="192" t="s">
        <v>29797</v>
      </c>
      <c r="K14571" s="192" t="s">
        <v>29797</v>
      </c>
      <c r="L14571" s="192" t="s">
        <v>1444</v>
      </c>
    </row>
    <row r="14572" spans="1:12" ht="15" x14ac:dyDescent="0.25">
      <c r="A14572" s="189" t="s">
        <v>29761</v>
      </c>
      <c r="B14572" s="190" t="s">
        <v>22695</v>
      </c>
      <c r="C14572" s="190" t="s">
        <v>29797</v>
      </c>
      <c r="D14572" s="190" t="s">
        <v>29797</v>
      </c>
      <c r="E14572" s="190" t="s">
        <v>29797</v>
      </c>
      <c r="F14572" s="190" t="s">
        <v>29797</v>
      </c>
      <c r="G14572" s="190" t="s">
        <v>29797</v>
      </c>
      <c r="H14572" s="190" t="s">
        <v>29797</v>
      </c>
      <c r="I14572" s="190" t="s">
        <v>29797</v>
      </c>
      <c r="J14572" s="190" t="s">
        <v>29797</v>
      </c>
      <c r="K14572" s="190" t="s">
        <v>29797</v>
      </c>
      <c r="L14572" s="190" t="s">
        <v>1446</v>
      </c>
    </row>
    <row r="14573" spans="1:12" ht="15" x14ac:dyDescent="0.25">
      <c r="A14573" s="191" t="s">
        <v>18790</v>
      </c>
      <c r="B14573" s="192" t="s">
        <v>29762</v>
      </c>
      <c r="C14573" s="192" t="s">
        <v>29797</v>
      </c>
      <c r="D14573" s="192" t="s">
        <v>29797</v>
      </c>
      <c r="E14573" s="192" t="s">
        <v>29797</v>
      </c>
      <c r="F14573" s="192" t="s">
        <v>29797</v>
      </c>
      <c r="G14573" s="192" t="s">
        <v>29797</v>
      </c>
      <c r="H14573" s="192" t="s">
        <v>33401</v>
      </c>
      <c r="I14573" s="192" t="s">
        <v>33402</v>
      </c>
      <c r="J14573" s="192" t="s">
        <v>29826</v>
      </c>
      <c r="K14573" s="192" t="s">
        <v>5078</v>
      </c>
      <c r="L14573" s="192" t="s">
        <v>1447</v>
      </c>
    </row>
    <row r="14574" spans="1:12" ht="15" x14ac:dyDescent="0.25">
      <c r="A14574" s="189" t="s">
        <v>7086</v>
      </c>
      <c r="B14574" s="190" t="s">
        <v>2687</v>
      </c>
      <c r="C14574" s="190" t="s">
        <v>29797</v>
      </c>
      <c r="D14574" s="190" t="s">
        <v>29797</v>
      </c>
      <c r="E14574" s="190" t="s">
        <v>29797</v>
      </c>
      <c r="F14574" s="190" t="s">
        <v>29797</v>
      </c>
      <c r="G14574" s="190" t="s">
        <v>29797</v>
      </c>
      <c r="H14574" s="190" t="s">
        <v>32824</v>
      </c>
      <c r="I14574" s="190" t="s">
        <v>32825</v>
      </c>
      <c r="J14574" s="190" t="s">
        <v>29826</v>
      </c>
      <c r="K14574" s="190" t="s">
        <v>5078</v>
      </c>
      <c r="L14574" s="190" t="s">
        <v>1447</v>
      </c>
    </row>
    <row r="14575" spans="1:12" ht="15" x14ac:dyDescent="0.25">
      <c r="A14575" s="191" t="s">
        <v>7087</v>
      </c>
      <c r="B14575" s="192" t="s">
        <v>2688</v>
      </c>
      <c r="C14575" s="192" t="s">
        <v>29797</v>
      </c>
      <c r="D14575" s="192" t="s">
        <v>29797</v>
      </c>
      <c r="E14575" s="192" t="s">
        <v>29797</v>
      </c>
      <c r="F14575" s="192" t="s">
        <v>29797</v>
      </c>
      <c r="G14575" s="192" t="s">
        <v>29797</v>
      </c>
      <c r="H14575" s="192" t="s">
        <v>32115</v>
      </c>
      <c r="I14575" s="192" t="s">
        <v>32116</v>
      </c>
      <c r="J14575" s="192" t="s">
        <v>29826</v>
      </c>
      <c r="K14575" s="192" t="s">
        <v>5078</v>
      </c>
      <c r="L14575" s="192" t="s">
        <v>1447</v>
      </c>
    </row>
    <row r="14576" spans="1:12" ht="15" x14ac:dyDescent="0.25">
      <c r="A14576" s="189" t="s">
        <v>29763</v>
      </c>
      <c r="B14576" s="190" t="s">
        <v>2689</v>
      </c>
      <c r="C14576" s="190" t="s">
        <v>29797</v>
      </c>
      <c r="D14576" s="190" t="s">
        <v>29797</v>
      </c>
      <c r="E14576" s="190" t="s">
        <v>29797</v>
      </c>
      <c r="F14576" s="190" t="s">
        <v>29797</v>
      </c>
      <c r="G14576" s="190" t="s">
        <v>29797</v>
      </c>
      <c r="H14576" s="190" t="s">
        <v>29797</v>
      </c>
      <c r="I14576" s="190" t="s">
        <v>29797</v>
      </c>
      <c r="J14576" s="190" t="s">
        <v>29797</v>
      </c>
      <c r="K14576" s="190" t="s">
        <v>29797</v>
      </c>
      <c r="L14576" s="190" t="s">
        <v>1441</v>
      </c>
    </row>
    <row r="14577" spans="1:12" ht="15" x14ac:dyDescent="0.25">
      <c r="A14577" s="191" t="s">
        <v>29764</v>
      </c>
      <c r="B14577" s="192" t="s">
        <v>2690</v>
      </c>
      <c r="C14577" s="192" t="s">
        <v>29797</v>
      </c>
      <c r="D14577" s="192" t="s">
        <v>29797</v>
      </c>
      <c r="E14577" s="192" t="s">
        <v>29797</v>
      </c>
      <c r="F14577" s="192" t="s">
        <v>29797</v>
      </c>
      <c r="G14577" s="192" t="s">
        <v>29797</v>
      </c>
      <c r="H14577" s="192" t="s">
        <v>29797</v>
      </c>
      <c r="I14577" s="192" t="s">
        <v>29797</v>
      </c>
      <c r="J14577" s="192" t="s">
        <v>29797</v>
      </c>
      <c r="K14577" s="192" t="s">
        <v>29797</v>
      </c>
      <c r="L14577" s="192" t="s">
        <v>1465</v>
      </c>
    </row>
    <row r="14578" spans="1:12" ht="15" x14ac:dyDescent="0.25">
      <c r="A14578" s="189" t="s">
        <v>18791</v>
      </c>
      <c r="B14578" s="190" t="s">
        <v>22696</v>
      </c>
      <c r="C14578" s="190" t="s">
        <v>29797</v>
      </c>
      <c r="D14578" s="190" t="s">
        <v>29797</v>
      </c>
      <c r="E14578" s="190" t="s">
        <v>29797</v>
      </c>
      <c r="F14578" s="190" t="s">
        <v>29797</v>
      </c>
      <c r="G14578" s="190" t="s">
        <v>29797</v>
      </c>
      <c r="H14578" s="190" t="s">
        <v>31705</v>
      </c>
      <c r="I14578" s="190" t="s">
        <v>31706</v>
      </c>
      <c r="J14578" s="190" t="s">
        <v>30058</v>
      </c>
      <c r="K14578" s="190" t="s">
        <v>10396</v>
      </c>
      <c r="L14578" s="190" t="s">
        <v>1447</v>
      </c>
    </row>
    <row r="14579" spans="1:12" ht="15" x14ac:dyDescent="0.25">
      <c r="A14579" s="191" t="s">
        <v>7088</v>
      </c>
      <c r="B14579" s="192" t="s">
        <v>2691</v>
      </c>
      <c r="C14579" s="192" t="s">
        <v>29797</v>
      </c>
      <c r="D14579" s="192" t="s">
        <v>29797</v>
      </c>
      <c r="E14579" s="192" t="s">
        <v>29797</v>
      </c>
      <c r="F14579" s="192" t="s">
        <v>29797</v>
      </c>
      <c r="G14579" s="192" t="s">
        <v>29797</v>
      </c>
      <c r="H14579" s="192" t="s">
        <v>32528</v>
      </c>
      <c r="I14579" s="192" t="s">
        <v>32529</v>
      </c>
      <c r="J14579" s="192" t="s">
        <v>29835</v>
      </c>
      <c r="K14579" s="192" t="s">
        <v>9955</v>
      </c>
      <c r="L14579" s="192" t="s">
        <v>1447</v>
      </c>
    </row>
    <row r="14580" spans="1:12" ht="15" x14ac:dyDescent="0.25">
      <c r="A14580" s="189" t="s">
        <v>18792</v>
      </c>
      <c r="B14580" s="190" t="s">
        <v>22697</v>
      </c>
      <c r="C14580" s="190" t="s">
        <v>29797</v>
      </c>
      <c r="D14580" s="190" t="s">
        <v>29797</v>
      </c>
      <c r="E14580" s="190" t="s">
        <v>29797</v>
      </c>
      <c r="F14580" s="190" t="s">
        <v>29797</v>
      </c>
      <c r="G14580" s="190" t="s">
        <v>29797</v>
      </c>
      <c r="H14580" s="190" t="s">
        <v>29797</v>
      </c>
      <c r="I14580" s="190" t="s">
        <v>29797</v>
      </c>
      <c r="J14580" s="190" t="s">
        <v>29797</v>
      </c>
      <c r="K14580" s="190" t="s">
        <v>29797</v>
      </c>
      <c r="L14580" s="190" t="s">
        <v>29797</v>
      </c>
    </row>
    <row r="14581" spans="1:12" ht="15" x14ac:dyDescent="0.25">
      <c r="A14581" s="191" t="s">
        <v>7089</v>
      </c>
      <c r="B14581" s="192" t="s">
        <v>2692</v>
      </c>
      <c r="C14581" s="192" t="s">
        <v>29797</v>
      </c>
      <c r="D14581" s="192" t="s">
        <v>29797</v>
      </c>
      <c r="E14581" s="192" t="s">
        <v>29797</v>
      </c>
      <c r="F14581" s="192" t="s">
        <v>29797</v>
      </c>
      <c r="G14581" s="192" t="s">
        <v>29797</v>
      </c>
      <c r="H14581" s="192" t="s">
        <v>31807</v>
      </c>
      <c r="I14581" s="192" t="s">
        <v>31808</v>
      </c>
      <c r="J14581" s="192" t="s">
        <v>29835</v>
      </c>
      <c r="K14581" s="192" t="s">
        <v>9955</v>
      </c>
      <c r="L14581" s="192" t="s">
        <v>1447</v>
      </c>
    </row>
    <row r="14582" spans="1:12" ht="15" x14ac:dyDescent="0.25">
      <c r="A14582" s="189" t="s">
        <v>29765</v>
      </c>
      <c r="B14582" s="190" t="s">
        <v>29766</v>
      </c>
      <c r="C14582" s="190" t="s">
        <v>29812</v>
      </c>
      <c r="D14582" s="190" t="s">
        <v>29824</v>
      </c>
      <c r="E14582" s="190" t="s">
        <v>31306</v>
      </c>
      <c r="F14582" s="190" t="s">
        <v>29804</v>
      </c>
      <c r="G14582" s="190" t="s">
        <v>30034</v>
      </c>
      <c r="H14582" s="190" t="s">
        <v>31592</v>
      </c>
      <c r="I14582" s="190" t="s">
        <v>31593</v>
      </c>
      <c r="J14582" s="190" t="s">
        <v>29821</v>
      </c>
      <c r="K14582" s="190" t="s">
        <v>5062</v>
      </c>
      <c r="L14582" s="190" t="s">
        <v>1447</v>
      </c>
    </row>
    <row r="14583" spans="1:12" ht="15" x14ac:dyDescent="0.25">
      <c r="A14583" s="191" t="s">
        <v>18793</v>
      </c>
      <c r="B14583" s="192" t="s">
        <v>22698</v>
      </c>
      <c r="C14583" s="192" t="s">
        <v>29797</v>
      </c>
      <c r="D14583" s="192" t="s">
        <v>29797</v>
      </c>
      <c r="E14583" s="192" t="s">
        <v>29797</v>
      </c>
      <c r="F14583" s="192" t="s">
        <v>29797</v>
      </c>
      <c r="G14583" s="192" t="s">
        <v>29797</v>
      </c>
      <c r="H14583" s="192" t="s">
        <v>29797</v>
      </c>
      <c r="I14583" s="192" t="s">
        <v>29797</v>
      </c>
      <c r="J14583" s="192" t="s">
        <v>29797</v>
      </c>
      <c r="K14583" s="192" t="s">
        <v>29797</v>
      </c>
      <c r="L14583" s="192" t="s">
        <v>29797</v>
      </c>
    </row>
    <row r="14584" spans="1:12" ht="15" x14ac:dyDescent="0.25">
      <c r="A14584" s="189" t="s">
        <v>14377</v>
      </c>
      <c r="B14584" s="190" t="s">
        <v>14378</v>
      </c>
      <c r="C14584" s="190" t="s">
        <v>29797</v>
      </c>
      <c r="D14584" s="190" t="s">
        <v>29797</v>
      </c>
      <c r="E14584" s="190" t="s">
        <v>29797</v>
      </c>
      <c r="F14584" s="190" t="s">
        <v>29797</v>
      </c>
      <c r="G14584" s="190" t="s">
        <v>29797</v>
      </c>
      <c r="H14584" s="190" t="s">
        <v>32753</v>
      </c>
      <c r="I14584" s="190" t="s">
        <v>32754</v>
      </c>
      <c r="J14584" s="190" t="s">
        <v>30976</v>
      </c>
      <c r="K14584" s="190" t="s">
        <v>10385</v>
      </c>
      <c r="L14584" s="190" t="s">
        <v>1447</v>
      </c>
    </row>
    <row r="14585" spans="1:12" ht="15" x14ac:dyDescent="0.25">
      <c r="A14585" s="191" t="s">
        <v>14379</v>
      </c>
      <c r="B14585" s="192" t="s">
        <v>14380</v>
      </c>
      <c r="C14585" s="192" t="s">
        <v>29797</v>
      </c>
      <c r="D14585" s="192" t="s">
        <v>29797</v>
      </c>
      <c r="E14585" s="192" t="s">
        <v>29797</v>
      </c>
      <c r="F14585" s="192" t="s">
        <v>29797</v>
      </c>
      <c r="G14585" s="192" t="s">
        <v>29797</v>
      </c>
      <c r="H14585" s="192" t="s">
        <v>29797</v>
      </c>
      <c r="I14585" s="192" t="s">
        <v>29797</v>
      </c>
      <c r="J14585" s="192" t="s">
        <v>29821</v>
      </c>
      <c r="K14585" s="192" t="s">
        <v>5062</v>
      </c>
      <c r="L14585" s="192" t="s">
        <v>1447</v>
      </c>
    </row>
    <row r="14586" spans="1:12" ht="15" x14ac:dyDescent="0.25">
      <c r="A14586" s="189" t="s">
        <v>14381</v>
      </c>
      <c r="B14586" s="190" t="s">
        <v>14382</v>
      </c>
      <c r="C14586" s="190" t="s">
        <v>29797</v>
      </c>
      <c r="D14586" s="190" t="s">
        <v>29797</v>
      </c>
      <c r="E14586" s="190" t="s">
        <v>29797</v>
      </c>
      <c r="F14586" s="190" t="s">
        <v>29797</v>
      </c>
      <c r="G14586" s="190" t="s">
        <v>29797</v>
      </c>
      <c r="H14586" s="190" t="s">
        <v>33505</v>
      </c>
      <c r="I14586" s="190" t="s">
        <v>32991</v>
      </c>
      <c r="J14586" s="190" t="s">
        <v>30931</v>
      </c>
      <c r="K14586" s="190" t="s">
        <v>6040</v>
      </c>
      <c r="L14586" s="190" t="s">
        <v>1447</v>
      </c>
    </row>
    <row r="14587" spans="1:12" ht="15" x14ac:dyDescent="0.25">
      <c r="A14587" s="191" t="s">
        <v>18794</v>
      </c>
      <c r="B14587" s="192" t="s">
        <v>22699</v>
      </c>
      <c r="C14587" s="192" t="s">
        <v>29797</v>
      </c>
      <c r="D14587" s="192" t="s">
        <v>29797</v>
      </c>
      <c r="E14587" s="192" t="s">
        <v>29797</v>
      </c>
      <c r="F14587" s="192" t="s">
        <v>29797</v>
      </c>
      <c r="G14587" s="192" t="s">
        <v>29797</v>
      </c>
      <c r="H14587" s="192" t="s">
        <v>31307</v>
      </c>
      <c r="I14587" s="192" t="s">
        <v>5062</v>
      </c>
      <c r="J14587" s="192" t="s">
        <v>29821</v>
      </c>
      <c r="K14587" s="192" t="s">
        <v>5062</v>
      </c>
      <c r="L14587" s="192" t="s">
        <v>1447</v>
      </c>
    </row>
    <row r="14588" spans="1:12" ht="15" x14ac:dyDescent="0.25">
      <c r="A14588" s="189" t="s">
        <v>29767</v>
      </c>
      <c r="B14588" s="190" t="s">
        <v>22700</v>
      </c>
      <c r="C14588" s="190" t="s">
        <v>29797</v>
      </c>
      <c r="D14588" s="190" t="s">
        <v>29797</v>
      </c>
      <c r="E14588" s="190" t="s">
        <v>29797</v>
      </c>
      <c r="F14588" s="190" t="s">
        <v>29797</v>
      </c>
      <c r="G14588" s="190" t="s">
        <v>29797</v>
      </c>
      <c r="H14588" s="190" t="s">
        <v>29797</v>
      </c>
      <c r="I14588" s="190" t="s">
        <v>29797</v>
      </c>
      <c r="J14588" s="190" t="s">
        <v>29797</v>
      </c>
      <c r="K14588" s="190" t="s">
        <v>29797</v>
      </c>
      <c r="L14588" s="190" t="s">
        <v>1438</v>
      </c>
    </row>
    <row r="14589" spans="1:12" ht="15" x14ac:dyDescent="0.25">
      <c r="A14589" s="191" t="s">
        <v>18795</v>
      </c>
      <c r="B14589" s="192" t="s">
        <v>22701</v>
      </c>
      <c r="C14589" s="192" t="s">
        <v>29797</v>
      </c>
      <c r="D14589" s="192" t="s">
        <v>29797</v>
      </c>
      <c r="E14589" s="192" t="s">
        <v>29797</v>
      </c>
      <c r="F14589" s="192" t="s">
        <v>29797</v>
      </c>
      <c r="G14589" s="192" t="s">
        <v>29797</v>
      </c>
      <c r="H14589" s="192" t="s">
        <v>32356</v>
      </c>
      <c r="I14589" s="192" t="s">
        <v>5910</v>
      </c>
      <c r="J14589" s="192" t="s">
        <v>31182</v>
      </c>
      <c r="K14589" s="192" t="s">
        <v>5910</v>
      </c>
      <c r="L14589" s="192" t="s">
        <v>1447</v>
      </c>
    </row>
    <row r="14590" spans="1:12" ht="15" x14ac:dyDescent="0.25">
      <c r="A14590" s="189" t="s">
        <v>29768</v>
      </c>
      <c r="B14590" s="190" t="s">
        <v>29769</v>
      </c>
      <c r="C14590" s="190" t="s">
        <v>29797</v>
      </c>
      <c r="D14590" s="190" t="s">
        <v>29797</v>
      </c>
      <c r="E14590" s="190" t="s">
        <v>29797</v>
      </c>
      <c r="F14590" s="190" t="s">
        <v>29797</v>
      </c>
      <c r="G14590" s="190" t="s">
        <v>29797</v>
      </c>
      <c r="H14590" s="190" t="s">
        <v>31366</v>
      </c>
      <c r="I14590" s="190" t="s">
        <v>31367</v>
      </c>
      <c r="J14590" s="190" t="s">
        <v>29821</v>
      </c>
      <c r="K14590" s="190" t="s">
        <v>5062</v>
      </c>
      <c r="L14590" s="190" t="s">
        <v>1447</v>
      </c>
    </row>
    <row r="14591" spans="1:12" ht="15" x14ac:dyDescent="0.25">
      <c r="A14591" s="191" t="s">
        <v>14383</v>
      </c>
      <c r="B14591" s="192" t="s">
        <v>14384</v>
      </c>
      <c r="C14591" s="192" t="s">
        <v>29797</v>
      </c>
      <c r="D14591" s="192" t="s">
        <v>29797</v>
      </c>
      <c r="E14591" s="192" t="s">
        <v>29797</v>
      </c>
      <c r="F14591" s="192" t="s">
        <v>29797</v>
      </c>
      <c r="G14591" s="192" t="s">
        <v>29797</v>
      </c>
      <c r="H14591" s="192" t="s">
        <v>33506</v>
      </c>
      <c r="I14591" s="192" t="s">
        <v>33507</v>
      </c>
      <c r="J14591" s="192" t="s">
        <v>29914</v>
      </c>
      <c r="K14591" s="192" t="s">
        <v>12021</v>
      </c>
      <c r="L14591" s="192" t="s">
        <v>1447</v>
      </c>
    </row>
    <row r="14592" spans="1:12" ht="15" x14ac:dyDescent="0.25">
      <c r="A14592" s="189" t="s">
        <v>29770</v>
      </c>
      <c r="B14592" s="190" t="s">
        <v>22702</v>
      </c>
      <c r="C14592" s="190" t="s">
        <v>29797</v>
      </c>
      <c r="D14592" s="190" t="s">
        <v>29797</v>
      </c>
      <c r="E14592" s="190" t="s">
        <v>29797</v>
      </c>
      <c r="F14592" s="190" t="s">
        <v>29797</v>
      </c>
      <c r="G14592" s="190" t="s">
        <v>29797</v>
      </c>
      <c r="H14592" s="190" t="s">
        <v>29797</v>
      </c>
      <c r="I14592" s="190" t="s">
        <v>29797</v>
      </c>
      <c r="J14592" s="190" t="s">
        <v>29797</v>
      </c>
      <c r="K14592" s="190" t="s">
        <v>29797</v>
      </c>
      <c r="L14592" s="190" t="s">
        <v>1469</v>
      </c>
    </row>
    <row r="14593" spans="1:12" ht="15" x14ac:dyDescent="0.25">
      <c r="A14593" s="191" t="s">
        <v>14385</v>
      </c>
      <c r="B14593" s="192" t="s">
        <v>14386</v>
      </c>
      <c r="C14593" s="192" t="s">
        <v>29797</v>
      </c>
      <c r="D14593" s="192" t="s">
        <v>29797</v>
      </c>
      <c r="E14593" s="192" t="s">
        <v>29797</v>
      </c>
      <c r="F14593" s="192" t="s">
        <v>29797</v>
      </c>
      <c r="G14593" s="192" t="s">
        <v>29797</v>
      </c>
      <c r="H14593" s="192" t="s">
        <v>33508</v>
      </c>
      <c r="I14593" s="192" t="s">
        <v>4718</v>
      </c>
      <c r="J14593" s="192" t="s">
        <v>30006</v>
      </c>
      <c r="K14593" s="192" t="s">
        <v>4718</v>
      </c>
      <c r="L14593" s="192" t="s">
        <v>1447</v>
      </c>
    </row>
    <row r="14594" spans="1:12" ht="15" x14ac:dyDescent="0.25">
      <c r="A14594" s="189" t="s">
        <v>18796</v>
      </c>
      <c r="B14594" s="190" t="s">
        <v>22703</v>
      </c>
      <c r="C14594" s="190" t="s">
        <v>29797</v>
      </c>
      <c r="D14594" s="190" t="s">
        <v>29797</v>
      </c>
      <c r="E14594" s="190" t="s">
        <v>29797</v>
      </c>
      <c r="F14594" s="190" t="s">
        <v>29797</v>
      </c>
      <c r="G14594" s="190" t="s">
        <v>29797</v>
      </c>
      <c r="H14594" s="190" t="s">
        <v>33070</v>
      </c>
      <c r="I14594" s="190" t="s">
        <v>31527</v>
      </c>
      <c r="J14594" s="190" t="s">
        <v>31528</v>
      </c>
      <c r="K14594" s="190" t="s">
        <v>10363</v>
      </c>
      <c r="L14594" s="190" t="s">
        <v>1447</v>
      </c>
    </row>
    <row r="14595" spans="1:12" ht="15" x14ac:dyDescent="0.25">
      <c r="A14595" s="191" t="s">
        <v>29771</v>
      </c>
      <c r="B14595" s="192" t="s">
        <v>29772</v>
      </c>
      <c r="C14595" s="192" t="s">
        <v>29812</v>
      </c>
      <c r="D14595" s="192" t="s">
        <v>29824</v>
      </c>
      <c r="E14595" s="192" t="s">
        <v>29797</v>
      </c>
      <c r="F14595" s="192" t="s">
        <v>29804</v>
      </c>
      <c r="G14595" s="192" t="s">
        <v>29921</v>
      </c>
      <c r="H14595" s="192" t="s">
        <v>31592</v>
      </c>
      <c r="I14595" s="192" t="s">
        <v>31593</v>
      </c>
      <c r="J14595" s="192" t="s">
        <v>29821</v>
      </c>
      <c r="K14595" s="192" t="s">
        <v>5062</v>
      </c>
      <c r="L14595" s="192" t="s">
        <v>1447</v>
      </c>
    </row>
    <row r="14596" spans="1:12" ht="15" x14ac:dyDescent="0.25">
      <c r="A14596" s="189" t="s">
        <v>29773</v>
      </c>
      <c r="B14596" s="190" t="s">
        <v>29774</v>
      </c>
      <c r="C14596" s="190" t="s">
        <v>29857</v>
      </c>
      <c r="D14596" s="190" t="s">
        <v>29819</v>
      </c>
      <c r="E14596" s="190" t="s">
        <v>29797</v>
      </c>
      <c r="F14596" s="190" t="s">
        <v>29804</v>
      </c>
      <c r="G14596" s="190" t="s">
        <v>29843</v>
      </c>
      <c r="H14596" s="190" t="s">
        <v>31592</v>
      </c>
      <c r="I14596" s="190" t="s">
        <v>31593</v>
      </c>
      <c r="J14596" s="190" t="s">
        <v>29821</v>
      </c>
      <c r="K14596" s="190" t="s">
        <v>5062</v>
      </c>
      <c r="L14596" s="190" t="s">
        <v>1447</v>
      </c>
    </row>
    <row r="14597" spans="1:12" ht="15" x14ac:dyDescent="0.25">
      <c r="A14597" s="191" t="s">
        <v>18797</v>
      </c>
      <c r="B14597" s="192" t="s">
        <v>22704</v>
      </c>
      <c r="C14597" s="192" t="s">
        <v>29797</v>
      </c>
      <c r="D14597" s="192" t="s">
        <v>29797</v>
      </c>
      <c r="E14597" s="192" t="s">
        <v>29797</v>
      </c>
      <c r="F14597" s="192" t="s">
        <v>29797</v>
      </c>
      <c r="G14597" s="192" t="s">
        <v>29797</v>
      </c>
      <c r="H14597" s="192" t="s">
        <v>29797</v>
      </c>
      <c r="I14597" s="192" t="s">
        <v>29797</v>
      </c>
      <c r="J14597" s="192" t="s">
        <v>29797</v>
      </c>
      <c r="K14597" s="192" t="s">
        <v>29797</v>
      </c>
      <c r="L14597" s="192" t="s">
        <v>29797</v>
      </c>
    </row>
    <row r="14598" spans="1:12" ht="15" x14ac:dyDescent="0.25">
      <c r="A14598" s="189" t="s">
        <v>14387</v>
      </c>
      <c r="B14598" s="190" t="s">
        <v>14388</v>
      </c>
      <c r="C14598" s="190" t="s">
        <v>29797</v>
      </c>
      <c r="D14598" s="190" t="s">
        <v>29797</v>
      </c>
      <c r="E14598" s="190" t="s">
        <v>29797</v>
      </c>
      <c r="F14598" s="190" t="s">
        <v>29797</v>
      </c>
      <c r="G14598" s="190" t="s">
        <v>29797</v>
      </c>
      <c r="H14598" s="190" t="s">
        <v>31402</v>
      </c>
      <c r="I14598" s="190" t="s">
        <v>31403</v>
      </c>
      <c r="J14598" s="190" t="s">
        <v>29821</v>
      </c>
      <c r="K14598" s="190" t="s">
        <v>5062</v>
      </c>
      <c r="L14598" s="190" t="s">
        <v>1447</v>
      </c>
    </row>
    <row r="14599" spans="1:12" ht="15" x14ac:dyDescent="0.25">
      <c r="A14599" s="191" t="s">
        <v>7090</v>
      </c>
      <c r="B14599" s="192" t="s">
        <v>2693</v>
      </c>
      <c r="C14599" s="192" t="s">
        <v>29797</v>
      </c>
      <c r="D14599" s="192" t="s">
        <v>29797</v>
      </c>
      <c r="E14599" s="192" t="s">
        <v>29797</v>
      </c>
      <c r="F14599" s="192" t="s">
        <v>29797</v>
      </c>
      <c r="G14599" s="192" t="s">
        <v>29797</v>
      </c>
      <c r="H14599" s="192" t="s">
        <v>33509</v>
      </c>
      <c r="I14599" s="192" t="s">
        <v>33510</v>
      </c>
      <c r="J14599" s="192" t="s">
        <v>30021</v>
      </c>
      <c r="K14599" s="192" t="s">
        <v>12016</v>
      </c>
      <c r="L14599" s="192" t="s">
        <v>1447</v>
      </c>
    </row>
    <row r="14600" spans="1:12" ht="15" x14ac:dyDescent="0.25">
      <c r="A14600" s="189" t="s">
        <v>18798</v>
      </c>
      <c r="B14600" s="190" t="s">
        <v>22705</v>
      </c>
      <c r="C14600" s="190" t="s">
        <v>29797</v>
      </c>
      <c r="D14600" s="190" t="s">
        <v>29797</v>
      </c>
      <c r="E14600" s="190" t="s">
        <v>29797</v>
      </c>
      <c r="F14600" s="190" t="s">
        <v>29797</v>
      </c>
      <c r="G14600" s="190" t="s">
        <v>29797</v>
      </c>
      <c r="H14600" s="190" t="s">
        <v>29797</v>
      </c>
      <c r="I14600" s="190" t="s">
        <v>29797</v>
      </c>
      <c r="J14600" s="190" t="s">
        <v>29797</v>
      </c>
      <c r="K14600" s="190" t="s">
        <v>29797</v>
      </c>
      <c r="L14600" s="190" t="s">
        <v>29797</v>
      </c>
    </row>
    <row r="14601" spans="1:12" ht="15" x14ac:dyDescent="0.25">
      <c r="A14601" s="191" t="s">
        <v>18799</v>
      </c>
      <c r="B14601" s="192" t="s">
        <v>22706</v>
      </c>
      <c r="C14601" s="192" t="s">
        <v>29797</v>
      </c>
      <c r="D14601" s="192" t="s">
        <v>29797</v>
      </c>
      <c r="E14601" s="192" t="s">
        <v>29797</v>
      </c>
      <c r="F14601" s="192" t="s">
        <v>29797</v>
      </c>
      <c r="G14601" s="192" t="s">
        <v>29797</v>
      </c>
      <c r="H14601" s="192" t="s">
        <v>29797</v>
      </c>
      <c r="I14601" s="192" t="s">
        <v>29797</v>
      </c>
      <c r="J14601" s="192" t="s">
        <v>29797</v>
      </c>
      <c r="K14601" s="192" t="s">
        <v>29797</v>
      </c>
      <c r="L14601" s="192" t="s">
        <v>29797</v>
      </c>
    </row>
    <row r="14602" spans="1:12" ht="15" x14ac:dyDescent="0.25">
      <c r="A14602" s="189" t="s">
        <v>29775</v>
      </c>
      <c r="B14602" s="190" t="s">
        <v>22707</v>
      </c>
      <c r="C14602" s="190" t="s">
        <v>29797</v>
      </c>
      <c r="D14602" s="190" t="s">
        <v>29797</v>
      </c>
      <c r="E14602" s="190" t="s">
        <v>29797</v>
      </c>
      <c r="F14602" s="190" t="s">
        <v>29797</v>
      </c>
      <c r="G14602" s="190" t="s">
        <v>29797</v>
      </c>
      <c r="H14602" s="190" t="s">
        <v>29797</v>
      </c>
      <c r="I14602" s="190" t="s">
        <v>29797</v>
      </c>
      <c r="J14602" s="190" t="s">
        <v>29797</v>
      </c>
      <c r="K14602" s="190" t="s">
        <v>29797</v>
      </c>
      <c r="L14602" s="190" t="s">
        <v>29797</v>
      </c>
    </row>
    <row r="14603" spans="1:12" ht="15" x14ac:dyDescent="0.25">
      <c r="A14603" s="191" t="s">
        <v>18800</v>
      </c>
      <c r="B14603" s="192" t="s">
        <v>22708</v>
      </c>
      <c r="C14603" s="192" t="s">
        <v>29797</v>
      </c>
      <c r="D14603" s="192" t="s">
        <v>29797</v>
      </c>
      <c r="E14603" s="192" t="s">
        <v>29797</v>
      </c>
      <c r="F14603" s="192" t="s">
        <v>29797</v>
      </c>
      <c r="G14603" s="192" t="s">
        <v>29797</v>
      </c>
      <c r="H14603" s="192" t="s">
        <v>32253</v>
      </c>
      <c r="I14603" s="192" t="s">
        <v>32254</v>
      </c>
      <c r="J14603" s="192" t="s">
        <v>31325</v>
      </c>
      <c r="K14603" s="192" t="s">
        <v>5073</v>
      </c>
      <c r="L14603" s="192" t="s">
        <v>1447</v>
      </c>
    </row>
    <row r="14604" spans="1:12" ht="15" x14ac:dyDescent="0.25">
      <c r="A14604" s="189" t="s">
        <v>29776</v>
      </c>
      <c r="B14604" s="190" t="s">
        <v>22709</v>
      </c>
      <c r="C14604" s="190" t="s">
        <v>29797</v>
      </c>
      <c r="D14604" s="190" t="s">
        <v>29797</v>
      </c>
      <c r="E14604" s="190" t="s">
        <v>29797</v>
      </c>
      <c r="F14604" s="190" t="s">
        <v>29797</v>
      </c>
      <c r="G14604" s="190" t="s">
        <v>29797</v>
      </c>
      <c r="H14604" s="190" t="s">
        <v>29797</v>
      </c>
      <c r="I14604" s="190" t="s">
        <v>29797</v>
      </c>
      <c r="J14604" s="190" t="s">
        <v>29797</v>
      </c>
      <c r="K14604" s="190" t="s">
        <v>29797</v>
      </c>
      <c r="L14604" s="190" t="s">
        <v>1465</v>
      </c>
    </row>
    <row r="14605" spans="1:12" ht="15" x14ac:dyDescent="0.25">
      <c r="A14605" s="191" t="s">
        <v>29777</v>
      </c>
      <c r="B14605" s="192" t="s">
        <v>22710</v>
      </c>
      <c r="C14605" s="192" t="s">
        <v>29797</v>
      </c>
      <c r="D14605" s="192" t="s">
        <v>29797</v>
      </c>
      <c r="E14605" s="192" t="s">
        <v>29797</v>
      </c>
      <c r="F14605" s="192" t="s">
        <v>29797</v>
      </c>
      <c r="G14605" s="192" t="s">
        <v>29797</v>
      </c>
      <c r="H14605" s="192" t="s">
        <v>29797</v>
      </c>
      <c r="I14605" s="192" t="s">
        <v>29797</v>
      </c>
      <c r="J14605" s="192" t="s">
        <v>29797</v>
      </c>
      <c r="K14605" s="192" t="s">
        <v>29797</v>
      </c>
      <c r="L14605" s="192" t="s">
        <v>1465</v>
      </c>
    </row>
    <row r="14606" spans="1:12" ht="15" x14ac:dyDescent="0.25">
      <c r="A14606" s="189" t="s">
        <v>7091</v>
      </c>
      <c r="B14606" s="190" t="s">
        <v>2694</v>
      </c>
      <c r="C14606" s="190" t="s">
        <v>29797</v>
      </c>
      <c r="D14606" s="190" t="s">
        <v>29797</v>
      </c>
      <c r="E14606" s="190" t="s">
        <v>29797</v>
      </c>
      <c r="F14606" s="190" t="s">
        <v>29797</v>
      </c>
      <c r="G14606" s="190" t="s">
        <v>29797</v>
      </c>
      <c r="H14606" s="190" t="s">
        <v>29797</v>
      </c>
      <c r="I14606" s="190" t="s">
        <v>29797</v>
      </c>
      <c r="J14606" s="190" t="s">
        <v>29797</v>
      </c>
      <c r="K14606" s="190" t="s">
        <v>29797</v>
      </c>
      <c r="L14606" s="190" t="s">
        <v>1440</v>
      </c>
    </row>
    <row r="14607" spans="1:12" ht="15" x14ac:dyDescent="0.25">
      <c r="A14607" s="191" t="s">
        <v>29778</v>
      </c>
      <c r="B14607" s="192" t="s">
        <v>2695</v>
      </c>
      <c r="C14607" s="192" t="s">
        <v>29797</v>
      </c>
      <c r="D14607" s="192" t="s">
        <v>29797</v>
      </c>
      <c r="E14607" s="192" t="s">
        <v>29797</v>
      </c>
      <c r="F14607" s="192" t="s">
        <v>29797</v>
      </c>
      <c r="G14607" s="192" t="s">
        <v>29797</v>
      </c>
      <c r="H14607" s="192" t="s">
        <v>29797</v>
      </c>
      <c r="I14607" s="192" t="s">
        <v>29797</v>
      </c>
      <c r="J14607" s="192" t="s">
        <v>29797</v>
      </c>
      <c r="K14607" s="192" t="s">
        <v>29797</v>
      </c>
      <c r="L14607" s="192" t="s">
        <v>1483</v>
      </c>
    </row>
    <row r="14608" spans="1:12" ht="15" x14ac:dyDescent="0.25">
      <c r="A14608" s="189" t="s">
        <v>14389</v>
      </c>
      <c r="B14608" s="190" t="s">
        <v>14390</v>
      </c>
      <c r="C14608" s="190" t="s">
        <v>29797</v>
      </c>
      <c r="D14608" s="190" t="s">
        <v>29797</v>
      </c>
      <c r="E14608" s="190" t="s">
        <v>29797</v>
      </c>
      <c r="F14608" s="190" t="s">
        <v>29797</v>
      </c>
      <c r="G14608" s="190" t="s">
        <v>29797</v>
      </c>
      <c r="H14608" s="190" t="s">
        <v>31314</v>
      </c>
      <c r="I14608" s="190" t="s">
        <v>5062</v>
      </c>
      <c r="J14608" s="190" t="s">
        <v>29821</v>
      </c>
      <c r="K14608" s="190" t="s">
        <v>5062</v>
      </c>
      <c r="L14608" s="190" t="s">
        <v>1447</v>
      </c>
    </row>
    <row r="14609" spans="1:12" ht="15" x14ac:dyDescent="0.25">
      <c r="A14609" s="191" t="s">
        <v>29779</v>
      </c>
      <c r="B14609" s="192" t="s">
        <v>14391</v>
      </c>
      <c r="C14609" s="192" t="s">
        <v>29797</v>
      </c>
      <c r="D14609" s="192" t="s">
        <v>29797</v>
      </c>
      <c r="E14609" s="192" t="s">
        <v>29797</v>
      </c>
      <c r="F14609" s="192" t="s">
        <v>29797</v>
      </c>
      <c r="G14609" s="192" t="s">
        <v>29797</v>
      </c>
      <c r="H14609" s="192" t="s">
        <v>29797</v>
      </c>
      <c r="I14609" s="192" t="s">
        <v>29797</v>
      </c>
      <c r="J14609" s="192" t="s">
        <v>29797</v>
      </c>
      <c r="K14609" s="192" t="s">
        <v>29797</v>
      </c>
      <c r="L14609" s="192" t="s">
        <v>33517</v>
      </c>
    </row>
    <row r="14610" spans="1:12" ht="15" x14ac:dyDescent="0.25">
      <c r="A14610" s="189" t="s">
        <v>29780</v>
      </c>
      <c r="B14610" s="190" t="s">
        <v>14392</v>
      </c>
      <c r="C14610" s="190" t="s">
        <v>29797</v>
      </c>
      <c r="D14610" s="190" t="s">
        <v>29797</v>
      </c>
      <c r="E14610" s="190" t="s">
        <v>29797</v>
      </c>
      <c r="F14610" s="190" t="s">
        <v>29797</v>
      </c>
      <c r="G14610" s="190" t="s">
        <v>29797</v>
      </c>
      <c r="H14610" s="190" t="s">
        <v>29797</v>
      </c>
      <c r="I14610" s="190" t="s">
        <v>29797</v>
      </c>
      <c r="J14610" s="190" t="s">
        <v>29797</v>
      </c>
      <c r="K14610" s="190" t="s">
        <v>29797</v>
      </c>
      <c r="L14610" s="190" t="s">
        <v>1441</v>
      </c>
    </row>
    <row r="14611" spans="1:12" ht="15" x14ac:dyDescent="0.25">
      <c r="A14611" s="191" t="s">
        <v>29781</v>
      </c>
      <c r="B14611" s="192" t="s">
        <v>2696</v>
      </c>
      <c r="C14611" s="192" t="s">
        <v>29797</v>
      </c>
      <c r="D14611" s="192" t="s">
        <v>29797</v>
      </c>
      <c r="E14611" s="192" t="s">
        <v>29797</v>
      </c>
      <c r="F14611" s="192" t="s">
        <v>29797</v>
      </c>
      <c r="G14611" s="192" t="s">
        <v>29797</v>
      </c>
      <c r="H14611" s="192" t="s">
        <v>29797</v>
      </c>
      <c r="I14611" s="192" t="s">
        <v>29797</v>
      </c>
      <c r="J14611" s="192" t="s">
        <v>29797</v>
      </c>
      <c r="K14611" s="192" t="s">
        <v>29797</v>
      </c>
      <c r="L14611" s="192" t="s">
        <v>2704</v>
      </c>
    </row>
    <row r="14612" spans="1:12" ht="15" x14ac:dyDescent="0.25">
      <c r="A14612" s="189" t="s">
        <v>29782</v>
      </c>
      <c r="B14612" s="190" t="s">
        <v>2697</v>
      </c>
      <c r="C14612" s="190" t="s">
        <v>29797</v>
      </c>
      <c r="D14612" s="190" t="s">
        <v>29797</v>
      </c>
      <c r="E14612" s="190" t="s">
        <v>29797</v>
      </c>
      <c r="F14612" s="190" t="s">
        <v>29797</v>
      </c>
      <c r="G14612" s="190" t="s">
        <v>29797</v>
      </c>
      <c r="H14612" s="190" t="s">
        <v>29797</v>
      </c>
      <c r="I14612" s="190" t="s">
        <v>29797</v>
      </c>
      <c r="J14612" s="190" t="s">
        <v>29797</v>
      </c>
      <c r="K14612" s="190" t="s">
        <v>29797</v>
      </c>
      <c r="L14612" s="190" t="s">
        <v>1469</v>
      </c>
    </row>
    <row r="14613" spans="1:12" ht="15" x14ac:dyDescent="0.25">
      <c r="A14613" s="191" t="s">
        <v>29783</v>
      </c>
      <c r="B14613" s="192" t="s">
        <v>29784</v>
      </c>
      <c r="C14613" s="192" t="s">
        <v>29797</v>
      </c>
      <c r="D14613" s="192" t="s">
        <v>29797</v>
      </c>
      <c r="E14613" s="192" t="s">
        <v>29797</v>
      </c>
      <c r="F14613" s="192" t="s">
        <v>29797</v>
      </c>
      <c r="G14613" s="192" t="s">
        <v>29797</v>
      </c>
      <c r="H14613" s="192" t="s">
        <v>29797</v>
      </c>
      <c r="I14613" s="192" t="s">
        <v>29797</v>
      </c>
      <c r="J14613" s="192" t="s">
        <v>29797</v>
      </c>
      <c r="K14613" s="192" t="s">
        <v>29797</v>
      </c>
      <c r="L14613" s="192" t="s">
        <v>2704</v>
      </c>
    </row>
    <row r="14614" spans="1:12" ht="15" x14ac:dyDescent="0.25">
      <c r="A14614" s="189" t="s">
        <v>29785</v>
      </c>
      <c r="B14614" s="190" t="s">
        <v>29786</v>
      </c>
      <c r="C14614" s="190" t="s">
        <v>29797</v>
      </c>
      <c r="D14614" s="190" t="s">
        <v>29797</v>
      </c>
      <c r="E14614" s="190" t="s">
        <v>29797</v>
      </c>
      <c r="F14614" s="190" t="s">
        <v>29797</v>
      </c>
      <c r="G14614" s="190" t="s">
        <v>29797</v>
      </c>
      <c r="H14614" s="190" t="s">
        <v>31366</v>
      </c>
      <c r="I14614" s="190" t="s">
        <v>31367</v>
      </c>
      <c r="J14614" s="190" t="s">
        <v>29821</v>
      </c>
      <c r="K14614" s="190" t="s">
        <v>5062</v>
      </c>
      <c r="L14614" s="190" t="s">
        <v>1447</v>
      </c>
    </row>
    <row r="14615" spans="1:12" ht="15" x14ac:dyDescent="0.25">
      <c r="A14615" s="191" t="s">
        <v>29787</v>
      </c>
      <c r="B14615" s="192" t="s">
        <v>29788</v>
      </c>
      <c r="C14615" s="192" t="s">
        <v>29797</v>
      </c>
      <c r="D14615" s="192" t="s">
        <v>29797</v>
      </c>
      <c r="E14615" s="192" t="s">
        <v>29797</v>
      </c>
      <c r="F14615" s="192" t="s">
        <v>29797</v>
      </c>
      <c r="G14615" s="192" t="s">
        <v>29797</v>
      </c>
      <c r="H14615" s="192" t="s">
        <v>29797</v>
      </c>
      <c r="I14615" s="192" t="s">
        <v>29797</v>
      </c>
      <c r="J14615" s="192" t="s">
        <v>29797</v>
      </c>
      <c r="K14615" s="192" t="s">
        <v>29797</v>
      </c>
      <c r="L14615" s="192" t="s">
        <v>2704</v>
      </c>
    </row>
    <row r="14616" spans="1:12" ht="15" x14ac:dyDescent="0.25">
      <c r="A14616" s="189" t="s">
        <v>29789</v>
      </c>
      <c r="B14616" s="190" t="s">
        <v>29790</v>
      </c>
      <c r="C14616" s="190" t="s">
        <v>29797</v>
      </c>
      <c r="D14616" s="190" t="s">
        <v>29797</v>
      </c>
      <c r="E14616" s="190" t="s">
        <v>29797</v>
      </c>
      <c r="F14616" s="190" t="s">
        <v>29797</v>
      </c>
      <c r="G14616" s="190" t="s">
        <v>29797</v>
      </c>
      <c r="H14616" s="190" t="s">
        <v>31375</v>
      </c>
      <c r="I14616" s="190" t="s">
        <v>5078</v>
      </c>
      <c r="J14616" s="190" t="s">
        <v>29826</v>
      </c>
      <c r="K14616" s="190" t="s">
        <v>5078</v>
      </c>
      <c r="L14616" s="190" t="s">
        <v>1447</v>
      </c>
    </row>
    <row r="14617" spans="1:12" ht="15" x14ac:dyDescent="0.25">
      <c r="A14617" s="191" t="s">
        <v>18801</v>
      </c>
      <c r="B14617" s="192" t="s">
        <v>22711</v>
      </c>
      <c r="C14617" s="192" t="s">
        <v>29797</v>
      </c>
      <c r="D14617" s="192" t="s">
        <v>29797</v>
      </c>
      <c r="E14617" s="192" t="s">
        <v>29797</v>
      </c>
      <c r="F14617" s="192" t="s">
        <v>29797</v>
      </c>
      <c r="G14617" s="192" t="s">
        <v>29797</v>
      </c>
      <c r="H14617" s="192" t="s">
        <v>33511</v>
      </c>
      <c r="I14617" s="192" t="s">
        <v>33512</v>
      </c>
      <c r="J14617" s="192" t="s">
        <v>30021</v>
      </c>
      <c r="K14617" s="192" t="s">
        <v>12016</v>
      </c>
      <c r="L14617" s="192" t="s">
        <v>1447</v>
      </c>
    </row>
    <row r="14618" spans="1:12" ht="15" x14ac:dyDescent="0.25">
      <c r="A14618" s="189" t="s">
        <v>29791</v>
      </c>
      <c r="B14618" s="190" t="s">
        <v>14393</v>
      </c>
      <c r="C14618" s="190" t="s">
        <v>29797</v>
      </c>
      <c r="D14618" s="190" t="s">
        <v>29797</v>
      </c>
      <c r="E14618" s="190" t="s">
        <v>29797</v>
      </c>
      <c r="F14618" s="190" t="s">
        <v>29797</v>
      </c>
      <c r="G14618" s="190" t="s">
        <v>29797</v>
      </c>
      <c r="H14618" s="190" t="s">
        <v>29797</v>
      </c>
      <c r="I14618" s="190" t="s">
        <v>29797</v>
      </c>
      <c r="J14618" s="190" t="s">
        <v>29797</v>
      </c>
      <c r="K14618" s="190" t="s">
        <v>29797</v>
      </c>
      <c r="L14618" s="190" t="s">
        <v>1469</v>
      </c>
    </row>
    <row r="14619" spans="1:12" ht="15" x14ac:dyDescent="0.25">
      <c r="A14619" s="191" t="s">
        <v>18802</v>
      </c>
      <c r="B14619" s="192" t="s">
        <v>22712</v>
      </c>
      <c r="C14619" s="192" t="s">
        <v>29797</v>
      </c>
      <c r="D14619" s="192" t="s">
        <v>29797</v>
      </c>
      <c r="E14619" s="192" t="s">
        <v>29797</v>
      </c>
      <c r="F14619" s="192" t="s">
        <v>29797</v>
      </c>
      <c r="G14619" s="192" t="s">
        <v>29797</v>
      </c>
      <c r="H14619" s="192" t="s">
        <v>32069</v>
      </c>
      <c r="I14619" s="192" t="s">
        <v>5910</v>
      </c>
      <c r="J14619" s="192" t="s">
        <v>31182</v>
      </c>
      <c r="K14619" s="192" t="s">
        <v>5910</v>
      </c>
      <c r="L14619" s="192" t="s">
        <v>1447</v>
      </c>
    </row>
    <row r="14620" spans="1:12" ht="15" x14ac:dyDescent="0.25">
      <c r="A14620" s="189" t="s">
        <v>18803</v>
      </c>
      <c r="B14620" s="190" t="s">
        <v>22713</v>
      </c>
      <c r="C14620" s="190" t="s">
        <v>29797</v>
      </c>
      <c r="D14620" s="190" t="s">
        <v>29797</v>
      </c>
      <c r="E14620" s="190" t="s">
        <v>29797</v>
      </c>
      <c r="F14620" s="190" t="s">
        <v>29797</v>
      </c>
      <c r="G14620" s="190" t="s">
        <v>29797</v>
      </c>
      <c r="H14620" s="190" t="s">
        <v>31329</v>
      </c>
      <c r="I14620" s="190" t="s">
        <v>31330</v>
      </c>
      <c r="J14620" s="190" t="s">
        <v>31325</v>
      </c>
      <c r="K14620" s="190" t="s">
        <v>5073</v>
      </c>
      <c r="L14620" s="190" t="s">
        <v>1447</v>
      </c>
    </row>
    <row r="14621" spans="1:12" ht="15" x14ac:dyDescent="0.25">
      <c r="A14621" s="191" t="s">
        <v>29792</v>
      </c>
      <c r="B14621" s="192" t="s">
        <v>22714</v>
      </c>
      <c r="C14621" s="192" t="s">
        <v>29797</v>
      </c>
      <c r="D14621" s="192" t="s">
        <v>29797</v>
      </c>
      <c r="E14621" s="192" t="s">
        <v>29797</v>
      </c>
      <c r="F14621" s="192" t="s">
        <v>29797</v>
      </c>
      <c r="G14621" s="192" t="s">
        <v>29797</v>
      </c>
      <c r="H14621" s="192" t="s">
        <v>29797</v>
      </c>
      <c r="I14621" s="192" t="s">
        <v>29797</v>
      </c>
      <c r="J14621" s="192" t="s">
        <v>29797</v>
      </c>
      <c r="K14621" s="192" t="s">
        <v>29797</v>
      </c>
      <c r="L14621" s="192" t="s">
        <v>1441</v>
      </c>
    </row>
    <row r="14622" spans="1:12" ht="15" x14ac:dyDescent="0.25">
      <c r="A14622" s="189" t="s">
        <v>29793</v>
      </c>
      <c r="B14622" s="190" t="s">
        <v>14394</v>
      </c>
      <c r="C14622" s="190" t="s">
        <v>29797</v>
      </c>
      <c r="D14622" s="190" t="s">
        <v>29797</v>
      </c>
      <c r="E14622" s="190" t="s">
        <v>29797</v>
      </c>
      <c r="F14622" s="190" t="s">
        <v>29797</v>
      </c>
      <c r="G14622" s="190" t="s">
        <v>29797</v>
      </c>
      <c r="H14622" s="190" t="s">
        <v>29797</v>
      </c>
      <c r="I14622" s="190" t="s">
        <v>29797</v>
      </c>
      <c r="J14622" s="190" t="s">
        <v>29797</v>
      </c>
      <c r="K14622" s="190" t="s">
        <v>29797</v>
      </c>
      <c r="L14622" s="190" t="s">
        <v>1483</v>
      </c>
    </row>
    <row r="14623" spans="1:12" ht="15" x14ac:dyDescent="0.25">
      <c r="A14623" s="191" t="s">
        <v>18804</v>
      </c>
      <c r="B14623" s="192" t="s">
        <v>22715</v>
      </c>
      <c r="C14623" s="192" t="s">
        <v>29797</v>
      </c>
      <c r="D14623" s="192" t="s">
        <v>29797</v>
      </c>
      <c r="E14623" s="192" t="s">
        <v>29797</v>
      </c>
      <c r="F14623" s="192" t="s">
        <v>29797</v>
      </c>
      <c r="G14623" s="192" t="s">
        <v>29797</v>
      </c>
      <c r="H14623" s="192" t="s">
        <v>31315</v>
      </c>
      <c r="I14623" s="192" t="s">
        <v>5078</v>
      </c>
      <c r="J14623" s="192" t="s">
        <v>29826</v>
      </c>
      <c r="K14623" s="192" t="s">
        <v>5078</v>
      </c>
      <c r="L14623" s="192" t="s">
        <v>1447</v>
      </c>
    </row>
    <row r="14624" spans="1:12" ht="15" x14ac:dyDescent="0.25">
      <c r="A14624" s="189" t="s">
        <v>7092</v>
      </c>
      <c r="B14624" s="190" t="s">
        <v>2698</v>
      </c>
      <c r="C14624" s="190" t="s">
        <v>29797</v>
      </c>
      <c r="D14624" s="190" t="s">
        <v>29797</v>
      </c>
      <c r="E14624" s="190" t="s">
        <v>29797</v>
      </c>
      <c r="F14624" s="190" t="s">
        <v>29797</v>
      </c>
      <c r="G14624" s="190" t="s">
        <v>29797</v>
      </c>
      <c r="H14624" s="190" t="s">
        <v>33332</v>
      </c>
      <c r="I14624" s="190" t="s">
        <v>33333</v>
      </c>
      <c r="J14624" s="190" t="s">
        <v>31528</v>
      </c>
      <c r="K14624" s="190" t="s">
        <v>10363</v>
      </c>
      <c r="L14624" s="190" t="s">
        <v>1447</v>
      </c>
    </row>
    <row r="14625" spans="1:12" ht="15" x14ac:dyDescent="0.25">
      <c r="A14625" s="191" t="s">
        <v>7093</v>
      </c>
      <c r="B14625" s="192" t="s">
        <v>2699</v>
      </c>
      <c r="C14625" s="192" t="s">
        <v>29797</v>
      </c>
      <c r="D14625" s="192" t="s">
        <v>29797</v>
      </c>
      <c r="E14625" s="192" t="s">
        <v>29797</v>
      </c>
      <c r="F14625" s="192" t="s">
        <v>29797</v>
      </c>
      <c r="G14625" s="192" t="s">
        <v>29797</v>
      </c>
      <c r="H14625" s="192" t="s">
        <v>29797</v>
      </c>
      <c r="I14625" s="192" t="s">
        <v>29797</v>
      </c>
      <c r="J14625" s="192" t="s">
        <v>29797</v>
      </c>
      <c r="K14625" s="192" t="s">
        <v>29797</v>
      </c>
      <c r="L14625" s="192" t="s">
        <v>1440</v>
      </c>
    </row>
    <row r="14626" spans="1:12" ht="15" x14ac:dyDescent="0.25">
      <c r="A14626" s="189" t="s">
        <v>29794</v>
      </c>
      <c r="B14626" s="190" t="s">
        <v>29795</v>
      </c>
      <c r="C14626" s="190" t="s">
        <v>29797</v>
      </c>
      <c r="D14626" s="190" t="s">
        <v>29797</v>
      </c>
      <c r="E14626" s="190" t="s">
        <v>29797</v>
      </c>
      <c r="F14626" s="190" t="s">
        <v>29797</v>
      </c>
      <c r="G14626" s="190" t="s">
        <v>29797</v>
      </c>
      <c r="H14626" s="190" t="s">
        <v>31569</v>
      </c>
      <c r="I14626" s="190" t="s">
        <v>31570</v>
      </c>
      <c r="J14626" s="190" t="s">
        <v>29821</v>
      </c>
      <c r="K14626" s="190" t="s">
        <v>5062</v>
      </c>
      <c r="L14626" s="190" t="s">
        <v>1447</v>
      </c>
    </row>
    <row r="14627" spans="1:12" ht="15" x14ac:dyDescent="0.25">
      <c r="A14627" s="191" t="s">
        <v>7094</v>
      </c>
      <c r="B14627" s="192" t="s">
        <v>2700</v>
      </c>
      <c r="C14627" s="192" t="s">
        <v>29797</v>
      </c>
      <c r="D14627" s="192" t="s">
        <v>29797</v>
      </c>
      <c r="E14627" s="192" t="s">
        <v>29797</v>
      </c>
      <c r="F14627" s="192" t="s">
        <v>29797</v>
      </c>
      <c r="G14627" s="192" t="s">
        <v>29797</v>
      </c>
      <c r="H14627" s="192" t="s">
        <v>33513</v>
      </c>
      <c r="I14627" s="192" t="s">
        <v>33514</v>
      </c>
      <c r="J14627" s="192" t="s">
        <v>29914</v>
      </c>
      <c r="K14627" s="192" t="s">
        <v>12021</v>
      </c>
      <c r="L14627" s="192" t="s">
        <v>1447</v>
      </c>
    </row>
    <row r="14628" spans="1:12" ht="15" x14ac:dyDescent="0.25">
      <c r="A14628" s="189" t="s">
        <v>18805</v>
      </c>
      <c r="B14628" s="190" t="s">
        <v>22716</v>
      </c>
      <c r="C14628" s="190" t="s">
        <v>29797</v>
      </c>
      <c r="D14628" s="190" t="s">
        <v>29797</v>
      </c>
      <c r="E14628" s="190" t="s">
        <v>29797</v>
      </c>
      <c r="F14628" s="190" t="s">
        <v>29797</v>
      </c>
      <c r="G14628" s="190" t="s">
        <v>29797</v>
      </c>
      <c r="H14628" s="190" t="s">
        <v>32082</v>
      </c>
      <c r="I14628" s="190" t="s">
        <v>5078</v>
      </c>
      <c r="J14628" s="190" t="s">
        <v>29826</v>
      </c>
      <c r="K14628" s="190" t="s">
        <v>5078</v>
      </c>
      <c r="L14628" s="190" t="s">
        <v>1447</v>
      </c>
    </row>
    <row r="14629" spans="1:12" ht="15" x14ac:dyDescent="0.25">
      <c r="A14629" s="191" t="s">
        <v>7095</v>
      </c>
      <c r="B14629" s="192" t="s">
        <v>2701</v>
      </c>
      <c r="C14629" s="192" t="s">
        <v>29797</v>
      </c>
      <c r="D14629" s="192" t="s">
        <v>29797</v>
      </c>
      <c r="E14629" s="192" t="s">
        <v>29797</v>
      </c>
      <c r="F14629" s="192" t="s">
        <v>29797</v>
      </c>
      <c r="G14629" s="192" t="s">
        <v>29797</v>
      </c>
      <c r="H14629" s="192" t="s">
        <v>31810</v>
      </c>
      <c r="I14629" s="192" t="s">
        <v>31811</v>
      </c>
      <c r="J14629" s="192" t="s">
        <v>31325</v>
      </c>
      <c r="K14629" s="192" t="s">
        <v>5073</v>
      </c>
      <c r="L14629" s="192" t="s">
        <v>1447</v>
      </c>
    </row>
    <row r="14630" spans="1:12" ht="15" x14ac:dyDescent="0.25">
      <c r="A14630" s="189" t="s">
        <v>18806</v>
      </c>
      <c r="B14630" s="190" t="s">
        <v>22717</v>
      </c>
      <c r="C14630" s="190" t="s">
        <v>29797</v>
      </c>
      <c r="D14630" s="190" t="s">
        <v>29797</v>
      </c>
      <c r="E14630" s="190" t="s">
        <v>29797</v>
      </c>
      <c r="F14630" s="190" t="s">
        <v>29797</v>
      </c>
      <c r="G14630" s="190" t="s">
        <v>29797</v>
      </c>
      <c r="H14630" s="190" t="s">
        <v>29797</v>
      </c>
      <c r="I14630" s="190" t="s">
        <v>29797</v>
      </c>
      <c r="J14630" s="190" t="s">
        <v>29797</v>
      </c>
      <c r="K14630" s="190" t="s">
        <v>29797</v>
      </c>
      <c r="L14630" s="190" t="s">
        <v>29797</v>
      </c>
    </row>
    <row r="14631" spans="1:12" ht="15" x14ac:dyDescent="0.25">
      <c r="A14631" s="191" t="s">
        <v>14395</v>
      </c>
      <c r="B14631" s="192" t="s">
        <v>14396</v>
      </c>
      <c r="C14631" s="192" t="s">
        <v>29797</v>
      </c>
      <c r="D14631" s="192" t="s">
        <v>29797</v>
      </c>
      <c r="E14631" s="192" t="s">
        <v>29797</v>
      </c>
      <c r="F14631" s="192" t="s">
        <v>29797</v>
      </c>
      <c r="G14631" s="192" t="s">
        <v>29797</v>
      </c>
      <c r="H14631" s="192" t="s">
        <v>31757</v>
      </c>
      <c r="I14631" s="192" t="s">
        <v>31758</v>
      </c>
      <c r="J14631" s="192" t="s">
        <v>30021</v>
      </c>
      <c r="K14631" s="192" t="s">
        <v>12016</v>
      </c>
      <c r="L14631" s="192" t="s">
        <v>1447</v>
      </c>
    </row>
    <row r="14632" spans="1:12" ht="15" x14ac:dyDescent="0.25">
      <c r="A14632" s="189" t="s">
        <v>18807</v>
      </c>
      <c r="B14632" s="190" t="s">
        <v>22718</v>
      </c>
      <c r="C14632" s="190" t="s">
        <v>29797</v>
      </c>
      <c r="D14632" s="190" t="s">
        <v>29797</v>
      </c>
      <c r="E14632" s="190" t="s">
        <v>29797</v>
      </c>
      <c r="F14632" s="190" t="s">
        <v>29797</v>
      </c>
      <c r="G14632" s="190" t="s">
        <v>29797</v>
      </c>
      <c r="H14632" s="190" t="s">
        <v>29797</v>
      </c>
      <c r="I14632" s="190" t="s">
        <v>29797</v>
      </c>
      <c r="J14632" s="190" t="s">
        <v>29797</v>
      </c>
      <c r="K14632" s="190" t="s">
        <v>29797</v>
      </c>
      <c r="L14632" s="190" t="s">
        <v>1447</v>
      </c>
    </row>
    <row r="14633" spans="1:12" ht="15" x14ac:dyDescent="0.25">
      <c r="A14633" s="191" t="s">
        <v>29796</v>
      </c>
      <c r="B14633" s="192" t="s">
        <v>22719</v>
      </c>
      <c r="C14633" s="192" t="s">
        <v>29797</v>
      </c>
      <c r="D14633" s="192" t="s">
        <v>29797</v>
      </c>
      <c r="E14633" s="192" t="s">
        <v>29797</v>
      </c>
      <c r="F14633" s="192" t="s">
        <v>29797</v>
      </c>
      <c r="G14633" s="192" t="s">
        <v>29797</v>
      </c>
      <c r="H14633" s="192" t="s">
        <v>29797</v>
      </c>
      <c r="I14633" s="192" t="s">
        <v>29797</v>
      </c>
      <c r="J14633" s="192" t="s">
        <v>29797</v>
      </c>
      <c r="K14633" s="192" t="s">
        <v>29797</v>
      </c>
      <c r="L14633" s="192" t="s">
        <v>1465</v>
      </c>
    </row>
    <row r="14634" spans="1:12" ht="15" x14ac:dyDescent="0.25">
      <c r="A14634" s="189" t="s">
        <v>14397</v>
      </c>
      <c r="B14634" s="190" t="s">
        <v>14398</v>
      </c>
      <c r="C14634" s="190" t="s">
        <v>29797</v>
      </c>
      <c r="D14634" s="190" t="s">
        <v>29797</v>
      </c>
      <c r="E14634" s="190" t="s">
        <v>29797</v>
      </c>
      <c r="F14634" s="190" t="s">
        <v>29797</v>
      </c>
      <c r="G14634" s="190" t="s">
        <v>29797</v>
      </c>
      <c r="H14634" s="190" t="s">
        <v>29797</v>
      </c>
      <c r="I14634" s="190" t="s">
        <v>29797</v>
      </c>
      <c r="J14634" s="190" t="s">
        <v>31325</v>
      </c>
      <c r="K14634" s="190" t="s">
        <v>5073</v>
      </c>
      <c r="L14634" s="190" t="s">
        <v>1447</v>
      </c>
    </row>
    <row r="14635" spans="1:12" ht="15" x14ac:dyDescent="0.25">
      <c r="A14635" s="191" t="s">
        <v>18808</v>
      </c>
      <c r="B14635" s="192" t="s">
        <v>22720</v>
      </c>
      <c r="C14635" s="192" t="s">
        <v>29797</v>
      </c>
      <c r="D14635" s="192" t="s">
        <v>29797</v>
      </c>
      <c r="E14635" s="192" t="s">
        <v>29797</v>
      </c>
      <c r="F14635" s="192" t="s">
        <v>29797</v>
      </c>
      <c r="G14635" s="192" t="s">
        <v>29797</v>
      </c>
      <c r="H14635" s="192" t="s">
        <v>31924</v>
      </c>
      <c r="I14635" s="192" t="s">
        <v>5073</v>
      </c>
      <c r="J14635" s="192" t="s">
        <v>31325</v>
      </c>
      <c r="K14635" s="192" t="s">
        <v>5073</v>
      </c>
      <c r="L14635" s="192" t="s">
        <v>1447</v>
      </c>
    </row>
    <row r="14636" spans="1:12" ht="15" x14ac:dyDescent="0.25">
      <c r="A14636" s="189" t="s">
        <v>14399</v>
      </c>
      <c r="B14636" s="190" t="s">
        <v>14400</v>
      </c>
      <c r="C14636" s="190" t="s">
        <v>29797</v>
      </c>
      <c r="D14636" s="190" t="s">
        <v>29797</v>
      </c>
      <c r="E14636" s="190" t="s">
        <v>29797</v>
      </c>
      <c r="F14636" s="190" t="s">
        <v>29797</v>
      </c>
      <c r="G14636" s="190" t="s">
        <v>29797</v>
      </c>
      <c r="H14636" s="190" t="s">
        <v>33515</v>
      </c>
      <c r="I14636" s="190" t="s">
        <v>6040</v>
      </c>
      <c r="J14636" s="190" t="s">
        <v>30931</v>
      </c>
      <c r="K14636" s="190" t="s">
        <v>6040</v>
      </c>
      <c r="L14636" s="190" t="s">
        <v>1447</v>
      </c>
    </row>
  </sheetData>
  <sheetProtection algorithmName="SHA-512" hashValue="NN9NezsvO7CmKFIXDRNrdzwduLvkLWdMhm3PtaLgw+lK7a76S6mIjLFgj+Qh5IlmpXcQZ88Or1abnDwaQFIEpw==" saltValue="Svb5JtV7I1+d8dk+7mq5UQ==" spinCount="100000" sheet="1" objects="1" scenarios="1"/>
  <mergeCells count="2">
    <mergeCell ref="P9:Q9"/>
    <mergeCell ref="Y1:AA1"/>
  </mergeCells>
  <phoneticPr fontId="1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B1:S56"/>
  <sheetViews>
    <sheetView showGridLines="0" showRowColHeaders="0" showZeros="0" tabSelected="1" workbookViewId="0">
      <selection activeCell="K4" sqref="K4"/>
    </sheetView>
  </sheetViews>
  <sheetFormatPr defaultColWidth="11.42578125" defaultRowHeight="11.25" x14ac:dyDescent="0.2"/>
  <cols>
    <col min="1" max="1" width="5.42578125" style="63" customWidth="1"/>
    <col min="2" max="2" width="3.7109375" style="63" customWidth="1"/>
    <col min="3" max="3" width="12.7109375" style="63" customWidth="1"/>
    <col min="4" max="4" width="35.28515625" style="63" customWidth="1"/>
    <col min="5" max="5" width="6.42578125" style="63" bestFit="1" customWidth="1"/>
    <col min="6" max="6" width="5.140625" style="63" bestFit="1" customWidth="1"/>
    <col min="7" max="7" width="7.85546875" style="63" bestFit="1" customWidth="1"/>
    <col min="8" max="8" width="8" style="63" bestFit="1" customWidth="1"/>
    <col min="9" max="10" width="8.7109375" style="63" bestFit="1" customWidth="1"/>
    <col min="11" max="11" width="10.140625" style="63" bestFit="1" customWidth="1"/>
    <col min="12" max="12" width="8.85546875" style="63" bestFit="1" customWidth="1"/>
    <col min="13" max="13" width="5.7109375" style="63" customWidth="1"/>
    <col min="14" max="17" width="8.85546875" style="63" bestFit="1" customWidth="1"/>
    <col min="18" max="18" width="11.5703125" style="63" bestFit="1" customWidth="1"/>
    <col min="19" max="19" width="11.42578125" style="60"/>
    <col min="20" max="16384" width="11.42578125" style="63"/>
  </cols>
  <sheetData>
    <row r="1" spans="2:19" s="43" customFormat="1" ht="27.95" customHeight="1" x14ac:dyDescent="0.2">
      <c r="B1" s="208" t="s">
        <v>22762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3" t="s">
        <v>22769</v>
      </c>
      <c r="R1" s="203"/>
      <c r="S1" s="61"/>
    </row>
    <row r="2" spans="2:19" s="43" customFormat="1" ht="15" customHeight="1" x14ac:dyDescent="0.2">
      <c r="S2" s="60"/>
    </row>
    <row r="3" spans="2:19" s="43" customFormat="1" ht="20.100000000000001" customHeight="1" x14ac:dyDescent="0.2">
      <c r="B3" s="196" t="s">
        <v>14928</v>
      </c>
      <c r="C3" s="196"/>
      <c r="D3" s="207">
        <f>'ENTRADA DE CLIENTS i PROVEÏDORS'!D4:F4</f>
        <v>0</v>
      </c>
      <c r="E3" s="207"/>
      <c r="F3" s="207"/>
      <c r="G3" s="207"/>
      <c r="I3" s="197" t="s">
        <v>14929</v>
      </c>
      <c r="J3" s="197"/>
      <c r="K3" s="109">
        <v>2022</v>
      </c>
      <c r="M3" s="45"/>
      <c r="N3" s="62"/>
      <c r="O3" s="47"/>
      <c r="P3" s="48"/>
      <c r="Q3" s="48"/>
      <c r="S3" s="60"/>
    </row>
    <row r="4" spans="2:19" x14ac:dyDescent="0.2">
      <c r="R4" s="49" t="str">
        <f>'ENTRADA DE CLIENTS i PROVEÏDORS'!Q5</f>
        <v>V-1/18</v>
      </c>
    </row>
    <row r="5" spans="2:19" ht="21.95" customHeight="1" x14ac:dyDescent="0.2">
      <c r="B5" s="202"/>
      <c r="C5" s="202"/>
      <c r="D5" s="204"/>
      <c r="E5" s="204"/>
      <c r="F5" s="204"/>
      <c r="G5" s="205" t="s">
        <v>22763</v>
      </c>
      <c r="H5" s="205"/>
      <c r="I5" s="205"/>
      <c r="J5" s="205"/>
      <c r="K5" s="205"/>
      <c r="L5" s="205"/>
      <c r="M5" s="64"/>
      <c r="N5" s="206" t="s">
        <v>22764</v>
      </c>
      <c r="O5" s="206"/>
      <c r="P5" s="206"/>
      <c r="Q5" s="206"/>
      <c r="R5" s="206"/>
    </row>
    <row r="6" spans="2:19" ht="38.25" customHeight="1" x14ac:dyDescent="0.2">
      <c r="B6" s="171"/>
      <c r="C6" s="107" t="s">
        <v>22789</v>
      </c>
      <c r="D6" s="65" t="s">
        <v>22765</v>
      </c>
      <c r="E6" s="65" t="s">
        <v>14931</v>
      </c>
      <c r="F6" s="65" t="s">
        <v>22766</v>
      </c>
      <c r="G6" s="66" t="s">
        <v>22756</v>
      </c>
      <c r="H6" s="66" t="s">
        <v>22757</v>
      </c>
      <c r="I6" s="66" t="s">
        <v>22758</v>
      </c>
      <c r="J6" s="66" t="s">
        <v>22759</v>
      </c>
      <c r="K6" s="66" t="s">
        <v>14940</v>
      </c>
      <c r="L6" s="66" t="s">
        <v>22767</v>
      </c>
      <c r="M6" s="66" t="s">
        <v>22768</v>
      </c>
      <c r="N6" s="67" t="s">
        <v>22756</v>
      </c>
      <c r="O6" s="67" t="s">
        <v>22757</v>
      </c>
      <c r="P6" s="67" t="s">
        <v>22758</v>
      </c>
      <c r="Q6" s="67" t="s">
        <v>22759</v>
      </c>
      <c r="R6" s="68" t="s">
        <v>14940</v>
      </c>
    </row>
    <row r="7" spans="2:19" s="69" customFormat="1" ht="14.1" customHeight="1" x14ac:dyDescent="0.2">
      <c r="B7" s="172"/>
      <c r="C7" s="173"/>
      <c r="D7" s="183" t="str">
        <f>IFERROR(IF(C7&lt;&gt;0,VLOOKUP(C7,DADES!$A$2:$B$14636,2,FALSE),""),0)</f>
        <v/>
      </c>
      <c r="E7" s="183">
        <f>IFERROR(VLOOKUP(C7,DADES!A2:J12302,8,FALSE),0)</f>
        <v>0</v>
      </c>
      <c r="F7" s="78" t="str">
        <f>IFERROR(IF(AND(C7=0,D7&lt;&gt;"")=TRUE,99,IF(E7&lt;=0,"",(IF(LEN(E7)=4,CONCATENATE(0,LEFT(E7,1)),LEFT(E7,2))))),0)</f>
        <v/>
      </c>
      <c r="G7" s="28"/>
      <c r="H7" s="28"/>
      <c r="I7" s="28"/>
      <c r="J7" s="28"/>
      <c r="K7" s="29">
        <f t="shared" ref="K7:K54" si="0">G7+H7+I7+J7</f>
        <v>0</v>
      </c>
      <c r="L7" s="30"/>
      <c r="M7" s="31"/>
      <c r="N7" s="32"/>
      <c r="O7" s="33"/>
      <c r="P7" s="33"/>
      <c r="Q7" s="33"/>
      <c r="R7" s="70">
        <f>N7+O7+P7+Q7</f>
        <v>0</v>
      </c>
      <c r="S7" s="71">
        <f>K7+L7+R7</f>
        <v>0</v>
      </c>
    </row>
    <row r="8" spans="2:19" s="69" customFormat="1" ht="14.1" customHeight="1" x14ac:dyDescent="0.2">
      <c r="B8" s="170"/>
      <c r="C8" s="168"/>
      <c r="D8" s="183" t="str">
        <f>IFERROR(IF(C8&lt;&gt;0,VLOOKUP(C8,DADES!$A$2:$B$14636,2,FALSE),""),0)</f>
        <v/>
      </c>
      <c r="E8" s="183">
        <f>IFERROR(VLOOKUP(C8,DADES!A3:J12303,8,FALSE),0)</f>
        <v>0</v>
      </c>
      <c r="F8" s="79" t="str">
        <f t="shared" ref="F8:F54" si="1">IFERROR(IF(AND(C8=0,D8&lt;&gt;"")=TRUE,99,IF(E8&lt;=0,"",(IF(LEN(E8)=4,CONCATENATE(0,LEFT(E8,1)),LEFT(E8,2))))),0)</f>
        <v/>
      </c>
      <c r="G8" s="28"/>
      <c r="H8" s="28"/>
      <c r="I8" s="28"/>
      <c r="J8" s="28"/>
      <c r="K8" s="34">
        <f t="shared" si="0"/>
        <v>0</v>
      </c>
      <c r="L8" s="30"/>
      <c r="M8" s="36"/>
      <c r="N8" s="32"/>
      <c r="O8" s="33"/>
      <c r="P8" s="33"/>
      <c r="Q8" s="33"/>
      <c r="R8" s="72">
        <f t="shared" ref="R8:R54" si="2">N8+O8+P8+Q8</f>
        <v>0</v>
      </c>
      <c r="S8" s="71">
        <f t="shared" ref="S8:S53" si="3">K8+L8+R8</f>
        <v>0</v>
      </c>
    </row>
    <row r="9" spans="2:19" s="69" customFormat="1" ht="14.1" customHeight="1" x14ac:dyDescent="0.2">
      <c r="B9" s="170"/>
      <c r="C9" s="168"/>
      <c r="D9" s="183" t="str">
        <f>IFERROR(IF(C9&lt;&gt;0,VLOOKUP(C9,DADES!$A$2:$B$14636,2,FALSE),""),0)</f>
        <v/>
      </c>
      <c r="E9" s="183">
        <f>IFERROR(VLOOKUP(C9,DADES!A4:J12304,8,FALSE),0)</f>
        <v>0</v>
      </c>
      <c r="F9" s="79" t="str">
        <f t="shared" si="1"/>
        <v/>
      </c>
      <c r="G9" s="28"/>
      <c r="H9" s="28"/>
      <c r="I9" s="28"/>
      <c r="J9" s="28"/>
      <c r="K9" s="34">
        <f t="shared" si="0"/>
        <v>0</v>
      </c>
      <c r="L9" s="30"/>
      <c r="M9" s="36"/>
      <c r="N9" s="32"/>
      <c r="O9" s="33"/>
      <c r="P9" s="33"/>
      <c r="Q9" s="33"/>
      <c r="R9" s="72">
        <f t="shared" si="2"/>
        <v>0</v>
      </c>
      <c r="S9" s="71">
        <f t="shared" si="3"/>
        <v>0</v>
      </c>
    </row>
    <row r="10" spans="2:19" s="69" customFormat="1" ht="14.1" customHeight="1" x14ac:dyDescent="0.2">
      <c r="B10" s="170"/>
      <c r="C10" s="168"/>
      <c r="D10" s="183" t="str">
        <f>IFERROR(IF(C10&lt;&gt;0,VLOOKUP(C10,DADES!$A$2:$B$14636,2,FALSE),""),0)</f>
        <v/>
      </c>
      <c r="E10" s="183">
        <f>IFERROR(VLOOKUP(C10,DADES!A5:J12305,8,FALSE),0)</f>
        <v>0</v>
      </c>
      <c r="F10" s="79" t="str">
        <f t="shared" si="1"/>
        <v/>
      </c>
      <c r="G10" s="28"/>
      <c r="H10" s="28"/>
      <c r="I10" s="28"/>
      <c r="J10" s="28"/>
      <c r="K10" s="34">
        <f t="shared" si="0"/>
        <v>0</v>
      </c>
      <c r="L10" s="30"/>
      <c r="M10" s="36"/>
      <c r="N10" s="32"/>
      <c r="O10" s="33"/>
      <c r="P10" s="33"/>
      <c r="Q10" s="33"/>
      <c r="R10" s="72">
        <f t="shared" si="2"/>
        <v>0</v>
      </c>
      <c r="S10" s="71">
        <f t="shared" si="3"/>
        <v>0</v>
      </c>
    </row>
    <row r="11" spans="2:19" s="69" customFormat="1" ht="14.1" customHeight="1" x14ac:dyDescent="0.2">
      <c r="B11" s="170"/>
      <c r="C11" s="168"/>
      <c r="D11" s="183" t="str">
        <f>IFERROR(IF(C11&lt;&gt;0,VLOOKUP(C11,DADES!$A$2:$B$14636,2,FALSE),""),0)</f>
        <v/>
      </c>
      <c r="E11" s="183">
        <f>IFERROR(VLOOKUP(C11,DADES!A6:J12306,8,FALSE),0)</f>
        <v>0</v>
      </c>
      <c r="F11" s="79" t="str">
        <f t="shared" si="1"/>
        <v/>
      </c>
      <c r="G11" s="28"/>
      <c r="H11" s="28"/>
      <c r="I11" s="28"/>
      <c r="J11" s="28"/>
      <c r="K11" s="34">
        <f t="shared" si="0"/>
        <v>0</v>
      </c>
      <c r="L11" s="30"/>
      <c r="M11" s="36"/>
      <c r="N11" s="32"/>
      <c r="O11" s="33"/>
      <c r="P11" s="33"/>
      <c r="Q11" s="33"/>
      <c r="R11" s="72">
        <f t="shared" si="2"/>
        <v>0</v>
      </c>
      <c r="S11" s="71">
        <f t="shared" si="3"/>
        <v>0</v>
      </c>
    </row>
    <row r="12" spans="2:19" s="69" customFormat="1" ht="14.1" customHeight="1" x14ac:dyDescent="0.2">
      <c r="B12" s="170"/>
      <c r="C12" s="168"/>
      <c r="D12" s="183" t="str">
        <f>IFERROR(IF(C12&lt;&gt;0,VLOOKUP(C12,DADES!$A$2:$B$14636,2,FALSE),""),0)</f>
        <v/>
      </c>
      <c r="E12" s="183">
        <f>IFERROR(VLOOKUP(C12,DADES!A7:J12307,8,FALSE),0)</f>
        <v>0</v>
      </c>
      <c r="F12" s="79" t="str">
        <f t="shared" si="1"/>
        <v/>
      </c>
      <c r="G12" s="28"/>
      <c r="H12" s="28"/>
      <c r="I12" s="28"/>
      <c r="J12" s="28"/>
      <c r="K12" s="34">
        <f t="shared" si="0"/>
        <v>0</v>
      </c>
      <c r="L12" s="30"/>
      <c r="M12" s="36"/>
      <c r="N12" s="32"/>
      <c r="O12" s="33"/>
      <c r="P12" s="33"/>
      <c r="Q12" s="33"/>
      <c r="R12" s="72">
        <f t="shared" si="2"/>
        <v>0</v>
      </c>
      <c r="S12" s="71">
        <f t="shared" si="3"/>
        <v>0</v>
      </c>
    </row>
    <row r="13" spans="2:19" s="69" customFormat="1" ht="14.1" customHeight="1" x14ac:dyDescent="0.2">
      <c r="B13" s="170"/>
      <c r="C13" s="168"/>
      <c r="D13" s="183" t="str">
        <f>IFERROR(IF(C13&lt;&gt;0,VLOOKUP(C13,DADES!$A$2:$B$14636,2,FALSE),""),0)</f>
        <v/>
      </c>
      <c r="E13" s="183">
        <f>IFERROR(VLOOKUP(C13,DADES!A8:J12308,8,FALSE),0)</f>
        <v>0</v>
      </c>
      <c r="F13" s="79" t="str">
        <f t="shared" si="1"/>
        <v/>
      </c>
      <c r="G13" s="28"/>
      <c r="H13" s="28"/>
      <c r="I13" s="28"/>
      <c r="J13" s="28"/>
      <c r="K13" s="34">
        <f t="shared" si="0"/>
        <v>0</v>
      </c>
      <c r="L13" s="30"/>
      <c r="M13" s="36"/>
      <c r="N13" s="32"/>
      <c r="O13" s="33"/>
      <c r="P13" s="33"/>
      <c r="Q13" s="33"/>
      <c r="R13" s="72">
        <f t="shared" si="2"/>
        <v>0</v>
      </c>
      <c r="S13" s="71">
        <f t="shared" si="3"/>
        <v>0</v>
      </c>
    </row>
    <row r="14" spans="2:19" s="69" customFormat="1" ht="14.1" customHeight="1" x14ac:dyDescent="0.2">
      <c r="B14" s="170"/>
      <c r="C14" s="168"/>
      <c r="D14" s="183" t="str">
        <f>IFERROR(IF(C14&lt;&gt;0,VLOOKUP(C14,DADES!$A$2:$B$14636,2,FALSE),""),0)</f>
        <v/>
      </c>
      <c r="E14" s="183">
        <f>IFERROR(VLOOKUP(C14,DADES!A9:J12309,8,FALSE),0)</f>
        <v>0</v>
      </c>
      <c r="F14" s="79" t="str">
        <f t="shared" si="1"/>
        <v/>
      </c>
      <c r="G14" s="28"/>
      <c r="H14" s="28"/>
      <c r="I14" s="28"/>
      <c r="J14" s="28"/>
      <c r="K14" s="34">
        <f t="shared" si="0"/>
        <v>0</v>
      </c>
      <c r="L14" s="30"/>
      <c r="M14" s="36"/>
      <c r="N14" s="32"/>
      <c r="O14" s="33"/>
      <c r="P14" s="33"/>
      <c r="Q14" s="33"/>
      <c r="R14" s="72">
        <f t="shared" si="2"/>
        <v>0</v>
      </c>
      <c r="S14" s="71">
        <f t="shared" si="3"/>
        <v>0</v>
      </c>
    </row>
    <row r="15" spans="2:19" s="69" customFormat="1" ht="14.1" customHeight="1" x14ac:dyDescent="0.2">
      <c r="B15" s="170"/>
      <c r="C15" s="168"/>
      <c r="D15" s="183" t="str">
        <f>IFERROR(IF(C15&lt;&gt;0,VLOOKUP(C15,DADES!$A$2:$B$14636,2,FALSE),""),0)</f>
        <v/>
      </c>
      <c r="E15" s="183">
        <f>IFERROR(VLOOKUP(C15,DADES!A10:J12310,8,FALSE),0)</f>
        <v>0</v>
      </c>
      <c r="F15" s="79" t="str">
        <f t="shared" si="1"/>
        <v/>
      </c>
      <c r="G15" s="28"/>
      <c r="H15" s="28"/>
      <c r="I15" s="28"/>
      <c r="J15" s="28"/>
      <c r="K15" s="34">
        <f t="shared" si="0"/>
        <v>0</v>
      </c>
      <c r="L15" s="30"/>
      <c r="M15" s="36"/>
      <c r="N15" s="32"/>
      <c r="O15" s="33"/>
      <c r="P15" s="33"/>
      <c r="Q15" s="33"/>
      <c r="R15" s="72">
        <f t="shared" si="2"/>
        <v>0</v>
      </c>
      <c r="S15" s="71">
        <f t="shared" si="3"/>
        <v>0</v>
      </c>
    </row>
    <row r="16" spans="2:19" s="69" customFormat="1" ht="14.1" customHeight="1" x14ac:dyDescent="0.2">
      <c r="B16" s="170"/>
      <c r="C16" s="168"/>
      <c r="D16" s="183" t="str">
        <f>IFERROR(IF(C16&lt;&gt;0,VLOOKUP(C16,DADES!$A$2:$B$14636,2,FALSE),""),0)</f>
        <v/>
      </c>
      <c r="E16" s="183">
        <f>IFERROR(VLOOKUP(C16,DADES!A11:J12311,8,FALSE),0)</f>
        <v>0</v>
      </c>
      <c r="F16" s="79" t="str">
        <f t="shared" si="1"/>
        <v/>
      </c>
      <c r="G16" s="28"/>
      <c r="H16" s="28"/>
      <c r="I16" s="28"/>
      <c r="J16" s="28"/>
      <c r="K16" s="34">
        <f t="shared" si="0"/>
        <v>0</v>
      </c>
      <c r="L16" s="30"/>
      <c r="M16" s="36"/>
      <c r="N16" s="32"/>
      <c r="O16" s="33"/>
      <c r="P16" s="33"/>
      <c r="Q16" s="33"/>
      <c r="R16" s="72">
        <f t="shared" si="2"/>
        <v>0</v>
      </c>
      <c r="S16" s="71">
        <f t="shared" si="3"/>
        <v>0</v>
      </c>
    </row>
    <row r="17" spans="2:19" s="69" customFormat="1" ht="14.1" customHeight="1" x14ac:dyDescent="0.2">
      <c r="B17" s="170"/>
      <c r="C17" s="168"/>
      <c r="D17" s="183" t="str">
        <f>IFERROR(IF(C17&lt;&gt;0,VLOOKUP(C17,DADES!$A$2:$B$14636,2,FALSE),""),0)</f>
        <v/>
      </c>
      <c r="E17" s="183">
        <f>IFERROR(VLOOKUP(C17,DADES!A12:J12312,8,FALSE),0)</f>
        <v>0</v>
      </c>
      <c r="F17" s="79" t="str">
        <f t="shared" si="1"/>
        <v/>
      </c>
      <c r="G17" s="28"/>
      <c r="H17" s="28"/>
      <c r="I17" s="28"/>
      <c r="J17" s="28"/>
      <c r="K17" s="34">
        <f t="shared" si="0"/>
        <v>0</v>
      </c>
      <c r="L17" s="30"/>
      <c r="M17" s="36"/>
      <c r="N17" s="32"/>
      <c r="O17" s="33"/>
      <c r="P17" s="33"/>
      <c r="Q17" s="33"/>
      <c r="R17" s="72">
        <f t="shared" si="2"/>
        <v>0</v>
      </c>
      <c r="S17" s="71">
        <f t="shared" si="3"/>
        <v>0</v>
      </c>
    </row>
    <row r="18" spans="2:19" s="69" customFormat="1" ht="14.1" customHeight="1" x14ac:dyDescent="0.2">
      <c r="B18" s="170"/>
      <c r="C18" s="168"/>
      <c r="D18" s="183" t="str">
        <f>IFERROR(IF(C18&lt;&gt;0,VLOOKUP(C18,DADES!$A$2:$B$14636,2,FALSE),""),0)</f>
        <v/>
      </c>
      <c r="E18" s="183">
        <f>IFERROR(VLOOKUP(C18,DADES!A13:J12313,8,FALSE),0)</f>
        <v>0</v>
      </c>
      <c r="F18" s="79" t="str">
        <f t="shared" si="1"/>
        <v/>
      </c>
      <c r="G18" s="28"/>
      <c r="H18" s="28"/>
      <c r="I18" s="28"/>
      <c r="J18" s="28"/>
      <c r="K18" s="34">
        <f t="shared" si="0"/>
        <v>0</v>
      </c>
      <c r="L18" s="35"/>
      <c r="M18" s="36"/>
      <c r="N18" s="32"/>
      <c r="O18" s="33"/>
      <c r="P18" s="33"/>
      <c r="Q18" s="33"/>
      <c r="R18" s="72">
        <f t="shared" si="2"/>
        <v>0</v>
      </c>
      <c r="S18" s="71">
        <f t="shared" si="3"/>
        <v>0</v>
      </c>
    </row>
    <row r="19" spans="2:19" s="69" customFormat="1" ht="14.1" customHeight="1" x14ac:dyDescent="0.2">
      <c r="B19" s="170"/>
      <c r="C19" s="168"/>
      <c r="D19" s="183" t="str">
        <f>IFERROR(IF(C19&lt;&gt;0,VLOOKUP(C19,DADES!$A$2:$B$14636,2,FALSE),""),0)</f>
        <v/>
      </c>
      <c r="E19" s="183">
        <f>IFERROR(VLOOKUP(C19,DADES!A14:J12314,8,FALSE),0)</f>
        <v>0</v>
      </c>
      <c r="F19" s="79" t="str">
        <f t="shared" si="1"/>
        <v/>
      </c>
      <c r="G19" s="28"/>
      <c r="H19" s="28"/>
      <c r="I19" s="28"/>
      <c r="J19" s="28"/>
      <c r="K19" s="34">
        <f t="shared" si="0"/>
        <v>0</v>
      </c>
      <c r="L19" s="35"/>
      <c r="M19" s="36"/>
      <c r="N19" s="32"/>
      <c r="O19" s="33"/>
      <c r="P19" s="33"/>
      <c r="Q19" s="33"/>
      <c r="R19" s="72">
        <f t="shared" si="2"/>
        <v>0</v>
      </c>
      <c r="S19" s="71">
        <f t="shared" si="3"/>
        <v>0</v>
      </c>
    </row>
    <row r="20" spans="2:19" s="69" customFormat="1" ht="14.1" customHeight="1" x14ac:dyDescent="0.2">
      <c r="B20" s="170"/>
      <c r="C20" s="168"/>
      <c r="D20" s="183" t="str">
        <f>IFERROR(IF(C20&lt;&gt;0,VLOOKUP(C20,DADES!$A$2:$B$14636,2,FALSE),""),0)</f>
        <v/>
      </c>
      <c r="E20" s="183">
        <f>IFERROR(VLOOKUP(C20,DADES!A15:J12315,8,FALSE),0)</f>
        <v>0</v>
      </c>
      <c r="F20" s="79" t="str">
        <f t="shared" si="1"/>
        <v/>
      </c>
      <c r="G20" s="28"/>
      <c r="H20" s="28"/>
      <c r="I20" s="28"/>
      <c r="J20" s="28"/>
      <c r="K20" s="34">
        <f t="shared" si="0"/>
        <v>0</v>
      </c>
      <c r="L20" s="35"/>
      <c r="M20" s="36"/>
      <c r="N20" s="32"/>
      <c r="O20" s="33"/>
      <c r="P20" s="33"/>
      <c r="Q20" s="33"/>
      <c r="R20" s="72">
        <f t="shared" si="2"/>
        <v>0</v>
      </c>
      <c r="S20" s="71">
        <f t="shared" si="3"/>
        <v>0</v>
      </c>
    </row>
    <row r="21" spans="2:19" s="69" customFormat="1" ht="14.1" customHeight="1" x14ac:dyDescent="0.2">
      <c r="B21" s="170"/>
      <c r="C21" s="168"/>
      <c r="D21" s="183" t="str">
        <f>IFERROR(IF(C21&lt;&gt;0,VLOOKUP(C21,DADES!$A$2:$B$14636,2,FALSE),""),0)</f>
        <v/>
      </c>
      <c r="E21" s="183">
        <f>IFERROR(VLOOKUP(C21,DADES!A16:J12316,8,FALSE),0)</f>
        <v>0</v>
      </c>
      <c r="F21" s="79" t="str">
        <f t="shared" si="1"/>
        <v/>
      </c>
      <c r="G21" s="28"/>
      <c r="H21" s="28"/>
      <c r="I21" s="28"/>
      <c r="J21" s="28"/>
      <c r="K21" s="34">
        <f t="shared" si="0"/>
        <v>0</v>
      </c>
      <c r="L21" s="35"/>
      <c r="M21" s="36"/>
      <c r="N21" s="32"/>
      <c r="O21" s="33"/>
      <c r="P21" s="33"/>
      <c r="Q21" s="33"/>
      <c r="R21" s="72">
        <f t="shared" si="2"/>
        <v>0</v>
      </c>
      <c r="S21" s="71">
        <f t="shared" si="3"/>
        <v>0</v>
      </c>
    </row>
    <row r="22" spans="2:19" s="69" customFormat="1" ht="14.1" customHeight="1" x14ac:dyDescent="0.2">
      <c r="B22" s="170"/>
      <c r="C22" s="168"/>
      <c r="D22" s="183" t="str">
        <f>IFERROR(IF(C22&lt;&gt;0,VLOOKUP(C22,DADES!$A$2:$B$14636,2,FALSE),""),0)</f>
        <v/>
      </c>
      <c r="E22" s="183">
        <f>IFERROR(VLOOKUP(C22,DADES!A17:J12317,8,FALSE),0)</f>
        <v>0</v>
      </c>
      <c r="F22" s="79" t="str">
        <f t="shared" si="1"/>
        <v/>
      </c>
      <c r="G22" s="28"/>
      <c r="H22" s="28"/>
      <c r="I22" s="28"/>
      <c r="J22" s="28"/>
      <c r="K22" s="34">
        <f t="shared" si="0"/>
        <v>0</v>
      </c>
      <c r="L22" s="35"/>
      <c r="M22" s="36"/>
      <c r="N22" s="32"/>
      <c r="O22" s="33"/>
      <c r="P22" s="33"/>
      <c r="Q22" s="33"/>
      <c r="R22" s="72">
        <f t="shared" si="2"/>
        <v>0</v>
      </c>
      <c r="S22" s="71">
        <f t="shared" si="3"/>
        <v>0</v>
      </c>
    </row>
    <row r="23" spans="2:19" s="69" customFormat="1" ht="14.1" customHeight="1" x14ac:dyDescent="0.2">
      <c r="B23" s="170"/>
      <c r="C23" s="168"/>
      <c r="D23" s="183" t="str">
        <f>IFERROR(IF(C23&lt;&gt;0,VLOOKUP(C23,DADES!$A$2:$B$14636,2,FALSE),""),0)</f>
        <v/>
      </c>
      <c r="E23" s="183">
        <f>IFERROR(VLOOKUP(C23,DADES!A18:J12318,8,FALSE),0)</f>
        <v>0</v>
      </c>
      <c r="F23" s="79" t="str">
        <f t="shared" si="1"/>
        <v/>
      </c>
      <c r="G23" s="28"/>
      <c r="H23" s="28"/>
      <c r="I23" s="28"/>
      <c r="J23" s="28"/>
      <c r="K23" s="34">
        <f t="shared" si="0"/>
        <v>0</v>
      </c>
      <c r="L23" s="35"/>
      <c r="M23" s="36"/>
      <c r="N23" s="32"/>
      <c r="O23" s="33"/>
      <c r="P23" s="33"/>
      <c r="Q23" s="33"/>
      <c r="R23" s="72">
        <f t="shared" si="2"/>
        <v>0</v>
      </c>
      <c r="S23" s="71">
        <f t="shared" si="3"/>
        <v>0</v>
      </c>
    </row>
    <row r="24" spans="2:19" s="69" customFormat="1" ht="14.1" customHeight="1" x14ac:dyDescent="0.2">
      <c r="B24" s="170"/>
      <c r="C24" s="168"/>
      <c r="D24" s="183" t="str">
        <f>IFERROR(IF(C24&lt;&gt;0,VLOOKUP(C24,DADES!$A$2:$B$14636,2,FALSE),""),0)</f>
        <v/>
      </c>
      <c r="E24" s="183">
        <f>IFERROR(VLOOKUP(C24,DADES!A19:J12319,8,FALSE),0)</f>
        <v>0</v>
      </c>
      <c r="F24" s="79" t="str">
        <f t="shared" si="1"/>
        <v/>
      </c>
      <c r="G24" s="28"/>
      <c r="H24" s="28"/>
      <c r="I24" s="28"/>
      <c r="J24" s="28"/>
      <c r="K24" s="34">
        <f t="shared" si="0"/>
        <v>0</v>
      </c>
      <c r="L24" s="35"/>
      <c r="M24" s="36"/>
      <c r="N24" s="32"/>
      <c r="O24" s="33"/>
      <c r="P24" s="33"/>
      <c r="Q24" s="33"/>
      <c r="R24" s="72">
        <f t="shared" si="2"/>
        <v>0</v>
      </c>
      <c r="S24" s="71">
        <f t="shared" si="3"/>
        <v>0</v>
      </c>
    </row>
    <row r="25" spans="2:19" s="69" customFormat="1" ht="14.1" customHeight="1" x14ac:dyDescent="0.2">
      <c r="B25" s="170"/>
      <c r="C25" s="168"/>
      <c r="D25" s="183" t="str">
        <f>IFERROR(IF(C25&lt;&gt;0,VLOOKUP(C25,DADES!$A$2:$B$14636,2,FALSE),""),0)</f>
        <v/>
      </c>
      <c r="E25" s="183">
        <f>IFERROR(VLOOKUP(C25,DADES!A20:J12320,8,FALSE),0)</f>
        <v>0</v>
      </c>
      <c r="F25" s="79" t="str">
        <f t="shared" si="1"/>
        <v/>
      </c>
      <c r="G25" s="28"/>
      <c r="H25" s="28"/>
      <c r="I25" s="28"/>
      <c r="J25" s="28"/>
      <c r="K25" s="34">
        <f t="shared" si="0"/>
        <v>0</v>
      </c>
      <c r="L25" s="35"/>
      <c r="M25" s="36"/>
      <c r="N25" s="32"/>
      <c r="O25" s="33"/>
      <c r="P25" s="33"/>
      <c r="Q25" s="33"/>
      <c r="R25" s="72">
        <f t="shared" si="2"/>
        <v>0</v>
      </c>
      <c r="S25" s="71">
        <f t="shared" si="3"/>
        <v>0</v>
      </c>
    </row>
    <row r="26" spans="2:19" s="69" customFormat="1" ht="14.1" customHeight="1" x14ac:dyDescent="0.2">
      <c r="B26" s="170"/>
      <c r="C26" s="168"/>
      <c r="D26" s="183" t="str">
        <f>IFERROR(IF(C26&lt;&gt;0,VLOOKUP(C26,DADES!$A$2:$B$14636,2,FALSE),""),0)</f>
        <v/>
      </c>
      <c r="E26" s="183">
        <f>IFERROR(VLOOKUP(C26,DADES!A21:J12321,8,FALSE),0)</f>
        <v>0</v>
      </c>
      <c r="F26" s="79" t="str">
        <f t="shared" si="1"/>
        <v/>
      </c>
      <c r="G26" s="28"/>
      <c r="H26" s="28"/>
      <c r="I26" s="28"/>
      <c r="J26" s="28"/>
      <c r="K26" s="34">
        <f t="shared" si="0"/>
        <v>0</v>
      </c>
      <c r="L26" s="35"/>
      <c r="M26" s="36"/>
      <c r="N26" s="32"/>
      <c r="O26" s="33"/>
      <c r="P26" s="33"/>
      <c r="Q26" s="33"/>
      <c r="R26" s="72">
        <f t="shared" si="2"/>
        <v>0</v>
      </c>
      <c r="S26" s="71">
        <f t="shared" si="3"/>
        <v>0</v>
      </c>
    </row>
    <row r="27" spans="2:19" s="69" customFormat="1" ht="14.1" customHeight="1" x14ac:dyDescent="0.2">
      <c r="B27" s="170"/>
      <c r="C27" s="168"/>
      <c r="D27" s="183" t="str">
        <f>IFERROR(IF(C27&lt;&gt;0,VLOOKUP(C27,DADES!$A$2:$B$14636,2,FALSE),""),0)</f>
        <v/>
      </c>
      <c r="E27" s="183">
        <f>IFERROR(VLOOKUP(C27,DADES!A22:J12322,8,FALSE),0)</f>
        <v>0</v>
      </c>
      <c r="F27" s="79" t="str">
        <f t="shared" si="1"/>
        <v/>
      </c>
      <c r="G27" s="28"/>
      <c r="H27" s="28"/>
      <c r="I27" s="28"/>
      <c r="J27" s="28"/>
      <c r="K27" s="34">
        <f t="shared" si="0"/>
        <v>0</v>
      </c>
      <c r="L27" s="35"/>
      <c r="M27" s="36"/>
      <c r="N27" s="32"/>
      <c r="O27" s="33"/>
      <c r="P27" s="33"/>
      <c r="Q27" s="33"/>
      <c r="R27" s="72">
        <f t="shared" si="2"/>
        <v>0</v>
      </c>
      <c r="S27" s="71">
        <f t="shared" si="3"/>
        <v>0</v>
      </c>
    </row>
    <row r="28" spans="2:19" s="69" customFormat="1" ht="14.1" customHeight="1" x14ac:dyDescent="0.2">
      <c r="B28" s="170"/>
      <c r="C28" s="168"/>
      <c r="D28" s="183" t="str">
        <f>IFERROR(IF(C28&lt;&gt;0,VLOOKUP(C28,DADES!$A$2:$B$14636,2,FALSE),""),0)</f>
        <v/>
      </c>
      <c r="E28" s="183">
        <f>IFERROR(VLOOKUP(C28,DADES!A23:J12323,8,FALSE),0)</f>
        <v>0</v>
      </c>
      <c r="F28" s="79" t="str">
        <f t="shared" si="1"/>
        <v/>
      </c>
      <c r="G28" s="28"/>
      <c r="H28" s="28"/>
      <c r="I28" s="28"/>
      <c r="J28" s="28"/>
      <c r="K28" s="34">
        <f t="shared" si="0"/>
        <v>0</v>
      </c>
      <c r="L28" s="35"/>
      <c r="M28" s="36"/>
      <c r="N28" s="32"/>
      <c r="O28" s="33"/>
      <c r="P28" s="33"/>
      <c r="Q28" s="33"/>
      <c r="R28" s="72">
        <f t="shared" si="2"/>
        <v>0</v>
      </c>
      <c r="S28" s="71">
        <f t="shared" si="3"/>
        <v>0</v>
      </c>
    </row>
    <row r="29" spans="2:19" s="69" customFormat="1" ht="14.1" customHeight="1" x14ac:dyDescent="0.2">
      <c r="B29" s="170"/>
      <c r="C29" s="168"/>
      <c r="D29" s="183" t="str">
        <f>IFERROR(IF(C29&lt;&gt;0,VLOOKUP(C29,DADES!$A$2:$B$14636,2,FALSE),""),0)</f>
        <v/>
      </c>
      <c r="E29" s="183">
        <f>IFERROR(VLOOKUP(C29,DADES!A24:J12324,8,FALSE),0)</f>
        <v>0</v>
      </c>
      <c r="F29" s="79" t="str">
        <f t="shared" si="1"/>
        <v/>
      </c>
      <c r="G29" s="28"/>
      <c r="H29" s="28"/>
      <c r="I29" s="28"/>
      <c r="J29" s="28"/>
      <c r="K29" s="34">
        <f t="shared" si="0"/>
        <v>0</v>
      </c>
      <c r="L29" s="35"/>
      <c r="M29" s="36"/>
      <c r="N29" s="32"/>
      <c r="O29" s="33"/>
      <c r="P29" s="33"/>
      <c r="Q29" s="33"/>
      <c r="R29" s="72">
        <f t="shared" si="2"/>
        <v>0</v>
      </c>
      <c r="S29" s="71">
        <f t="shared" si="3"/>
        <v>0</v>
      </c>
    </row>
    <row r="30" spans="2:19" s="69" customFormat="1" ht="14.1" customHeight="1" x14ac:dyDescent="0.2">
      <c r="B30" s="170"/>
      <c r="C30" s="168"/>
      <c r="D30" s="183" t="str">
        <f>IFERROR(IF(C30&lt;&gt;0,VLOOKUP(C30,DADES!$A$2:$B$14636,2,FALSE),""),0)</f>
        <v/>
      </c>
      <c r="E30" s="183">
        <f>IFERROR(VLOOKUP(C30,DADES!A25:J12325,8,FALSE),0)</f>
        <v>0</v>
      </c>
      <c r="F30" s="79" t="str">
        <f t="shared" si="1"/>
        <v/>
      </c>
      <c r="G30" s="28"/>
      <c r="H30" s="28"/>
      <c r="I30" s="28"/>
      <c r="J30" s="28"/>
      <c r="K30" s="34">
        <f t="shared" si="0"/>
        <v>0</v>
      </c>
      <c r="L30" s="35"/>
      <c r="M30" s="36"/>
      <c r="N30" s="32"/>
      <c r="O30" s="33"/>
      <c r="P30" s="33"/>
      <c r="Q30" s="33"/>
      <c r="R30" s="72">
        <f t="shared" si="2"/>
        <v>0</v>
      </c>
      <c r="S30" s="71">
        <f t="shared" si="3"/>
        <v>0</v>
      </c>
    </row>
    <row r="31" spans="2:19" s="69" customFormat="1" ht="14.1" customHeight="1" x14ac:dyDescent="0.2">
      <c r="B31" s="170"/>
      <c r="C31" s="168"/>
      <c r="D31" s="183" t="str">
        <f>IFERROR(IF(C31&lt;&gt;0,VLOOKUP(C31,DADES!$A$2:$B$14636,2,FALSE),""),0)</f>
        <v/>
      </c>
      <c r="E31" s="183">
        <f>IFERROR(VLOOKUP(C31,DADES!A26:J12326,8,FALSE),0)</f>
        <v>0</v>
      </c>
      <c r="F31" s="79" t="str">
        <f t="shared" si="1"/>
        <v/>
      </c>
      <c r="G31" s="28"/>
      <c r="H31" s="28"/>
      <c r="I31" s="28"/>
      <c r="J31" s="28"/>
      <c r="K31" s="34">
        <f t="shared" si="0"/>
        <v>0</v>
      </c>
      <c r="L31" s="35"/>
      <c r="M31" s="36"/>
      <c r="N31" s="32"/>
      <c r="O31" s="33"/>
      <c r="P31" s="33"/>
      <c r="Q31" s="33"/>
      <c r="R31" s="72">
        <f t="shared" si="2"/>
        <v>0</v>
      </c>
      <c r="S31" s="71">
        <f t="shared" si="3"/>
        <v>0</v>
      </c>
    </row>
    <row r="32" spans="2:19" s="69" customFormat="1" ht="14.1" customHeight="1" x14ac:dyDescent="0.2">
      <c r="B32" s="170"/>
      <c r="C32" s="168"/>
      <c r="D32" s="183" t="str">
        <f>IFERROR(IF(C32&lt;&gt;0,VLOOKUP(C32,DADES!$A$2:$B$14636,2,FALSE),""),0)</f>
        <v/>
      </c>
      <c r="E32" s="183">
        <f>IFERROR(VLOOKUP(C32,DADES!A27:J12327,8,FALSE),0)</f>
        <v>0</v>
      </c>
      <c r="F32" s="79" t="str">
        <f t="shared" si="1"/>
        <v/>
      </c>
      <c r="G32" s="28"/>
      <c r="H32" s="28"/>
      <c r="I32" s="28"/>
      <c r="J32" s="28"/>
      <c r="K32" s="34">
        <f t="shared" si="0"/>
        <v>0</v>
      </c>
      <c r="L32" s="35"/>
      <c r="M32" s="36"/>
      <c r="N32" s="32"/>
      <c r="O32" s="33"/>
      <c r="P32" s="33"/>
      <c r="Q32" s="33"/>
      <c r="R32" s="72">
        <f t="shared" si="2"/>
        <v>0</v>
      </c>
      <c r="S32" s="71">
        <f t="shared" si="3"/>
        <v>0</v>
      </c>
    </row>
    <row r="33" spans="2:19" s="69" customFormat="1" ht="14.1" customHeight="1" x14ac:dyDescent="0.2">
      <c r="B33" s="170"/>
      <c r="C33" s="168"/>
      <c r="D33" s="183" t="str">
        <f>IFERROR(IF(C33&lt;&gt;0,VLOOKUP(C33,DADES!$A$2:$B$14636,2,FALSE),""),0)</f>
        <v/>
      </c>
      <c r="E33" s="183">
        <f>IFERROR(VLOOKUP(C33,DADES!A28:J12328,8,FALSE),0)</f>
        <v>0</v>
      </c>
      <c r="F33" s="79" t="str">
        <f t="shared" si="1"/>
        <v/>
      </c>
      <c r="G33" s="28"/>
      <c r="H33" s="28"/>
      <c r="I33" s="28"/>
      <c r="J33" s="28"/>
      <c r="K33" s="34">
        <f t="shared" si="0"/>
        <v>0</v>
      </c>
      <c r="L33" s="35"/>
      <c r="M33" s="36"/>
      <c r="N33" s="32"/>
      <c r="O33" s="33"/>
      <c r="P33" s="33"/>
      <c r="Q33" s="33"/>
      <c r="R33" s="72">
        <f t="shared" si="2"/>
        <v>0</v>
      </c>
      <c r="S33" s="71">
        <f t="shared" si="3"/>
        <v>0</v>
      </c>
    </row>
    <row r="34" spans="2:19" s="69" customFormat="1" ht="14.1" customHeight="1" x14ac:dyDescent="0.2">
      <c r="B34" s="170"/>
      <c r="C34" s="168"/>
      <c r="D34" s="183" t="str">
        <f>IFERROR(IF(C34&lt;&gt;0,VLOOKUP(C34,DADES!$A$2:$B$14636,2,FALSE),""),0)</f>
        <v/>
      </c>
      <c r="E34" s="183">
        <f>IFERROR(VLOOKUP(C34,DADES!A29:J12329,8,FALSE),0)</f>
        <v>0</v>
      </c>
      <c r="F34" s="79" t="str">
        <f t="shared" si="1"/>
        <v/>
      </c>
      <c r="G34" s="28"/>
      <c r="H34" s="28"/>
      <c r="I34" s="28"/>
      <c r="J34" s="28"/>
      <c r="K34" s="34">
        <f t="shared" si="0"/>
        <v>0</v>
      </c>
      <c r="L34" s="35"/>
      <c r="M34" s="36"/>
      <c r="N34" s="32"/>
      <c r="O34" s="33"/>
      <c r="P34" s="33"/>
      <c r="Q34" s="33"/>
      <c r="R34" s="72">
        <f t="shared" si="2"/>
        <v>0</v>
      </c>
      <c r="S34" s="71">
        <f t="shared" si="3"/>
        <v>0</v>
      </c>
    </row>
    <row r="35" spans="2:19" s="69" customFormat="1" ht="14.1" customHeight="1" x14ac:dyDescent="0.2">
      <c r="B35" s="170"/>
      <c r="C35" s="168"/>
      <c r="D35" s="183" t="str">
        <f>IFERROR(IF(C35&lt;&gt;0,VLOOKUP(C35,DADES!$A$2:$B$14636,2,FALSE),""),0)</f>
        <v/>
      </c>
      <c r="E35" s="183">
        <f>IFERROR(VLOOKUP(C35,DADES!A30:J12330,8,FALSE),0)</f>
        <v>0</v>
      </c>
      <c r="F35" s="79" t="str">
        <f t="shared" si="1"/>
        <v/>
      </c>
      <c r="G35" s="28"/>
      <c r="H35" s="28"/>
      <c r="I35" s="28"/>
      <c r="J35" s="28"/>
      <c r="K35" s="34">
        <f t="shared" si="0"/>
        <v>0</v>
      </c>
      <c r="L35" s="35"/>
      <c r="M35" s="36"/>
      <c r="N35" s="32"/>
      <c r="O35" s="33"/>
      <c r="P35" s="33"/>
      <c r="Q35" s="33"/>
      <c r="R35" s="72">
        <f t="shared" si="2"/>
        <v>0</v>
      </c>
      <c r="S35" s="71">
        <f t="shared" si="3"/>
        <v>0</v>
      </c>
    </row>
    <row r="36" spans="2:19" s="69" customFormat="1" ht="14.1" customHeight="1" x14ac:dyDescent="0.2">
      <c r="B36" s="170"/>
      <c r="C36" s="168"/>
      <c r="D36" s="183" t="str">
        <f>IFERROR(IF(C36&lt;&gt;0,VLOOKUP(C36,DADES!$A$2:$B$14636,2,FALSE),""),0)</f>
        <v/>
      </c>
      <c r="E36" s="183">
        <f>IFERROR(VLOOKUP(C36,DADES!A31:J12331,8,FALSE),0)</f>
        <v>0</v>
      </c>
      <c r="F36" s="79" t="str">
        <f t="shared" si="1"/>
        <v/>
      </c>
      <c r="G36" s="28"/>
      <c r="H36" s="28"/>
      <c r="I36" s="28"/>
      <c r="J36" s="28"/>
      <c r="K36" s="34">
        <f t="shared" si="0"/>
        <v>0</v>
      </c>
      <c r="L36" s="35"/>
      <c r="M36" s="36"/>
      <c r="N36" s="32"/>
      <c r="O36" s="33"/>
      <c r="P36" s="33"/>
      <c r="Q36" s="33"/>
      <c r="R36" s="72">
        <f t="shared" si="2"/>
        <v>0</v>
      </c>
      <c r="S36" s="71">
        <f t="shared" si="3"/>
        <v>0</v>
      </c>
    </row>
    <row r="37" spans="2:19" s="69" customFormat="1" ht="14.1" customHeight="1" x14ac:dyDescent="0.2">
      <c r="B37" s="170"/>
      <c r="C37" s="168"/>
      <c r="D37" s="183" t="str">
        <f>IFERROR(IF(C37&lt;&gt;0,VLOOKUP(C37,DADES!$A$2:$B$14636,2,FALSE),""),0)</f>
        <v/>
      </c>
      <c r="E37" s="183">
        <f>IFERROR(VLOOKUP(C37,DADES!A32:J12332,8,FALSE),0)</f>
        <v>0</v>
      </c>
      <c r="F37" s="79" t="str">
        <f t="shared" si="1"/>
        <v/>
      </c>
      <c r="G37" s="28"/>
      <c r="H37" s="28"/>
      <c r="I37" s="28"/>
      <c r="J37" s="28"/>
      <c r="K37" s="34">
        <f t="shared" si="0"/>
        <v>0</v>
      </c>
      <c r="L37" s="35"/>
      <c r="M37" s="36"/>
      <c r="N37" s="32"/>
      <c r="O37" s="33"/>
      <c r="P37" s="33"/>
      <c r="Q37" s="33"/>
      <c r="R37" s="72">
        <f t="shared" si="2"/>
        <v>0</v>
      </c>
      <c r="S37" s="71">
        <f t="shared" si="3"/>
        <v>0</v>
      </c>
    </row>
    <row r="38" spans="2:19" s="69" customFormat="1" ht="14.1" customHeight="1" x14ac:dyDescent="0.2">
      <c r="B38" s="170"/>
      <c r="C38" s="168"/>
      <c r="D38" s="183" t="str">
        <f>IFERROR(IF(C38&lt;&gt;0,VLOOKUP(C38,DADES!$A$2:$B$14636,2,FALSE),""),0)</f>
        <v/>
      </c>
      <c r="E38" s="183">
        <f>IFERROR(VLOOKUP(C38,DADES!A33:J12333,8,FALSE),0)</f>
        <v>0</v>
      </c>
      <c r="F38" s="79" t="str">
        <f t="shared" si="1"/>
        <v/>
      </c>
      <c r="G38" s="28"/>
      <c r="H38" s="28"/>
      <c r="I38" s="28"/>
      <c r="J38" s="28"/>
      <c r="K38" s="34">
        <f t="shared" si="0"/>
        <v>0</v>
      </c>
      <c r="L38" s="35"/>
      <c r="M38" s="36"/>
      <c r="N38" s="32"/>
      <c r="O38" s="33"/>
      <c r="P38" s="33"/>
      <c r="Q38" s="33"/>
      <c r="R38" s="72">
        <f t="shared" si="2"/>
        <v>0</v>
      </c>
      <c r="S38" s="71">
        <f t="shared" si="3"/>
        <v>0</v>
      </c>
    </row>
    <row r="39" spans="2:19" s="69" customFormat="1" ht="14.1" customHeight="1" x14ac:dyDescent="0.2">
      <c r="B39" s="170"/>
      <c r="C39" s="168"/>
      <c r="D39" s="183" t="str">
        <f>IFERROR(IF(C39&lt;&gt;0,VLOOKUP(C39,DADES!$A$2:$B$14636,2,FALSE),""),0)</f>
        <v/>
      </c>
      <c r="E39" s="183">
        <f>IFERROR(VLOOKUP(C39,DADES!A34:J12334,8,FALSE),0)</f>
        <v>0</v>
      </c>
      <c r="F39" s="79" t="str">
        <f t="shared" si="1"/>
        <v/>
      </c>
      <c r="G39" s="28"/>
      <c r="H39" s="28"/>
      <c r="I39" s="28"/>
      <c r="J39" s="28"/>
      <c r="K39" s="34">
        <f t="shared" si="0"/>
        <v>0</v>
      </c>
      <c r="L39" s="35"/>
      <c r="M39" s="36"/>
      <c r="N39" s="32"/>
      <c r="O39" s="33"/>
      <c r="P39" s="33"/>
      <c r="Q39" s="33"/>
      <c r="R39" s="72">
        <f t="shared" si="2"/>
        <v>0</v>
      </c>
      <c r="S39" s="71">
        <f t="shared" si="3"/>
        <v>0</v>
      </c>
    </row>
    <row r="40" spans="2:19" s="69" customFormat="1" ht="14.1" customHeight="1" x14ac:dyDescent="0.2">
      <c r="B40" s="170"/>
      <c r="C40" s="168"/>
      <c r="D40" s="183" t="str">
        <f>IFERROR(IF(C40&lt;&gt;0,VLOOKUP(C40,DADES!$A$2:$B$14636,2,FALSE),""),0)</f>
        <v/>
      </c>
      <c r="E40" s="183">
        <f>IFERROR(VLOOKUP(C40,DADES!A35:J12335,8,FALSE),0)</f>
        <v>0</v>
      </c>
      <c r="F40" s="79" t="str">
        <f t="shared" si="1"/>
        <v/>
      </c>
      <c r="G40" s="28"/>
      <c r="H40" s="28"/>
      <c r="I40" s="28"/>
      <c r="J40" s="28"/>
      <c r="K40" s="34">
        <f t="shared" si="0"/>
        <v>0</v>
      </c>
      <c r="L40" s="35"/>
      <c r="M40" s="36"/>
      <c r="N40" s="32"/>
      <c r="O40" s="33"/>
      <c r="P40" s="33"/>
      <c r="Q40" s="33"/>
      <c r="R40" s="72">
        <f t="shared" si="2"/>
        <v>0</v>
      </c>
      <c r="S40" s="71">
        <f t="shared" si="3"/>
        <v>0</v>
      </c>
    </row>
    <row r="41" spans="2:19" s="69" customFormat="1" ht="14.1" customHeight="1" x14ac:dyDescent="0.2">
      <c r="B41" s="170"/>
      <c r="C41" s="168"/>
      <c r="D41" s="183" t="str">
        <f>IFERROR(IF(C41&lt;&gt;0,VLOOKUP(C41,DADES!$A$2:$B$14636,2,FALSE),""),0)</f>
        <v/>
      </c>
      <c r="E41" s="183">
        <f>IFERROR(VLOOKUP(C41,DADES!A36:J12336,8,FALSE),0)</f>
        <v>0</v>
      </c>
      <c r="F41" s="79" t="str">
        <f t="shared" si="1"/>
        <v/>
      </c>
      <c r="G41" s="28"/>
      <c r="H41" s="28"/>
      <c r="I41" s="28"/>
      <c r="J41" s="28"/>
      <c r="K41" s="34">
        <f t="shared" si="0"/>
        <v>0</v>
      </c>
      <c r="L41" s="35"/>
      <c r="M41" s="36"/>
      <c r="N41" s="32"/>
      <c r="O41" s="33"/>
      <c r="P41" s="33"/>
      <c r="Q41" s="33"/>
      <c r="R41" s="72">
        <f t="shared" si="2"/>
        <v>0</v>
      </c>
      <c r="S41" s="71">
        <f t="shared" si="3"/>
        <v>0</v>
      </c>
    </row>
    <row r="42" spans="2:19" s="69" customFormat="1" ht="14.1" customHeight="1" x14ac:dyDescent="0.2">
      <c r="B42" s="170"/>
      <c r="C42" s="168"/>
      <c r="D42" s="183" t="str">
        <f>IFERROR(IF(C42&lt;&gt;0,VLOOKUP(C42,DADES!$A$2:$B$14636,2,FALSE),""),0)</f>
        <v/>
      </c>
      <c r="E42" s="183">
        <f>IFERROR(VLOOKUP(C42,DADES!A37:J12337,8,FALSE),0)</f>
        <v>0</v>
      </c>
      <c r="F42" s="79" t="str">
        <f t="shared" si="1"/>
        <v/>
      </c>
      <c r="G42" s="28"/>
      <c r="H42" s="28"/>
      <c r="I42" s="28"/>
      <c r="J42" s="28"/>
      <c r="K42" s="34">
        <f t="shared" si="0"/>
        <v>0</v>
      </c>
      <c r="L42" s="35"/>
      <c r="M42" s="36"/>
      <c r="N42" s="32"/>
      <c r="O42" s="33"/>
      <c r="P42" s="33"/>
      <c r="Q42" s="33"/>
      <c r="R42" s="72">
        <f t="shared" si="2"/>
        <v>0</v>
      </c>
      <c r="S42" s="71">
        <f t="shared" si="3"/>
        <v>0</v>
      </c>
    </row>
    <row r="43" spans="2:19" s="69" customFormat="1" ht="14.1" customHeight="1" x14ac:dyDescent="0.2">
      <c r="B43" s="170"/>
      <c r="C43" s="168"/>
      <c r="D43" s="183" t="str">
        <f>IFERROR(IF(C43&lt;&gt;0,VLOOKUP(C43,DADES!$A$2:$B$14636,2,FALSE),""),0)</f>
        <v/>
      </c>
      <c r="E43" s="183">
        <f>IFERROR(VLOOKUP(C43,DADES!A38:J12338,8,FALSE),0)</f>
        <v>0</v>
      </c>
      <c r="F43" s="79" t="str">
        <f t="shared" si="1"/>
        <v/>
      </c>
      <c r="G43" s="28"/>
      <c r="H43" s="28"/>
      <c r="I43" s="28"/>
      <c r="J43" s="28"/>
      <c r="K43" s="34">
        <f t="shared" si="0"/>
        <v>0</v>
      </c>
      <c r="L43" s="35"/>
      <c r="M43" s="36"/>
      <c r="N43" s="32"/>
      <c r="O43" s="33"/>
      <c r="P43" s="33"/>
      <c r="Q43" s="33"/>
      <c r="R43" s="72">
        <f t="shared" si="2"/>
        <v>0</v>
      </c>
      <c r="S43" s="71">
        <f t="shared" si="3"/>
        <v>0</v>
      </c>
    </row>
    <row r="44" spans="2:19" s="69" customFormat="1" ht="14.1" customHeight="1" x14ac:dyDescent="0.2">
      <c r="B44" s="170"/>
      <c r="C44" s="168"/>
      <c r="D44" s="183" t="str">
        <f>IFERROR(IF(C44&lt;&gt;0,VLOOKUP(C44,DADES!$A$2:$B$14636,2,FALSE),""),0)</f>
        <v/>
      </c>
      <c r="E44" s="183">
        <f>IFERROR(VLOOKUP(C44,DADES!A39:J12339,8,FALSE),0)</f>
        <v>0</v>
      </c>
      <c r="F44" s="79" t="str">
        <f t="shared" si="1"/>
        <v/>
      </c>
      <c r="G44" s="28"/>
      <c r="H44" s="28"/>
      <c r="I44" s="28"/>
      <c r="J44" s="28"/>
      <c r="K44" s="34">
        <f t="shared" si="0"/>
        <v>0</v>
      </c>
      <c r="L44" s="35"/>
      <c r="M44" s="36"/>
      <c r="N44" s="32"/>
      <c r="O44" s="33"/>
      <c r="P44" s="33"/>
      <c r="Q44" s="33"/>
      <c r="R44" s="72">
        <f t="shared" si="2"/>
        <v>0</v>
      </c>
      <c r="S44" s="71">
        <f t="shared" si="3"/>
        <v>0</v>
      </c>
    </row>
    <row r="45" spans="2:19" s="69" customFormat="1" ht="14.1" customHeight="1" x14ac:dyDescent="0.2">
      <c r="B45" s="170"/>
      <c r="C45" s="168"/>
      <c r="D45" s="183" t="str">
        <f>IFERROR(IF(C45&lt;&gt;0,VLOOKUP(C45,DADES!$A$2:$B$14636,2,FALSE),""),0)</f>
        <v/>
      </c>
      <c r="E45" s="183">
        <f>IFERROR(VLOOKUP(C45,DADES!A40:J12340,8,FALSE),0)</f>
        <v>0</v>
      </c>
      <c r="F45" s="79" t="str">
        <f t="shared" si="1"/>
        <v/>
      </c>
      <c r="G45" s="28"/>
      <c r="H45" s="28"/>
      <c r="I45" s="28"/>
      <c r="J45" s="28"/>
      <c r="K45" s="34">
        <f t="shared" si="0"/>
        <v>0</v>
      </c>
      <c r="L45" s="35"/>
      <c r="M45" s="36"/>
      <c r="N45" s="32"/>
      <c r="O45" s="33"/>
      <c r="P45" s="33"/>
      <c r="Q45" s="33"/>
      <c r="R45" s="72">
        <f t="shared" si="2"/>
        <v>0</v>
      </c>
      <c r="S45" s="71">
        <f t="shared" si="3"/>
        <v>0</v>
      </c>
    </row>
    <row r="46" spans="2:19" s="69" customFormat="1" ht="14.1" customHeight="1" x14ac:dyDescent="0.2">
      <c r="B46" s="170"/>
      <c r="C46" s="168"/>
      <c r="D46" s="183" t="str">
        <f>IFERROR(IF(C46&lt;&gt;0,VLOOKUP(C46,DADES!$A$2:$B$14636,2,FALSE),""),0)</f>
        <v/>
      </c>
      <c r="E46" s="183">
        <f>IFERROR(VLOOKUP(C46,DADES!A41:J12341,8,FALSE),0)</f>
        <v>0</v>
      </c>
      <c r="F46" s="79" t="str">
        <f t="shared" si="1"/>
        <v/>
      </c>
      <c r="G46" s="28"/>
      <c r="H46" s="28"/>
      <c r="I46" s="28"/>
      <c r="J46" s="28"/>
      <c r="K46" s="34">
        <f t="shared" si="0"/>
        <v>0</v>
      </c>
      <c r="L46" s="35"/>
      <c r="M46" s="36"/>
      <c r="N46" s="32"/>
      <c r="O46" s="33"/>
      <c r="P46" s="33"/>
      <c r="Q46" s="33"/>
      <c r="R46" s="72">
        <f t="shared" si="2"/>
        <v>0</v>
      </c>
      <c r="S46" s="71">
        <f t="shared" si="3"/>
        <v>0</v>
      </c>
    </row>
    <row r="47" spans="2:19" s="69" customFormat="1" ht="14.1" customHeight="1" x14ac:dyDescent="0.2">
      <c r="B47" s="170"/>
      <c r="C47" s="168"/>
      <c r="D47" s="183" t="str">
        <f>IFERROR(IF(C47&lt;&gt;0,VLOOKUP(C47,DADES!$A$2:$B$14636,2,FALSE),""),0)</f>
        <v/>
      </c>
      <c r="E47" s="183">
        <f>IFERROR(VLOOKUP(C47,DADES!A42:J12342,8,FALSE),0)</f>
        <v>0</v>
      </c>
      <c r="F47" s="79" t="str">
        <f t="shared" si="1"/>
        <v/>
      </c>
      <c r="G47" s="28"/>
      <c r="H47" s="28"/>
      <c r="I47" s="28"/>
      <c r="J47" s="28"/>
      <c r="K47" s="34">
        <f t="shared" si="0"/>
        <v>0</v>
      </c>
      <c r="L47" s="35"/>
      <c r="M47" s="36"/>
      <c r="N47" s="32"/>
      <c r="O47" s="33"/>
      <c r="P47" s="33"/>
      <c r="Q47" s="33"/>
      <c r="R47" s="72">
        <f t="shared" si="2"/>
        <v>0</v>
      </c>
      <c r="S47" s="71">
        <f t="shared" si="3"/>
        <v>0</v>
      </c>
    </row>
    <row r="48" spans="2:19" s="69" customFormat="1" ht="14.1" customHeight="1" x14ac:dyDescent="0.2">
      <c r="B48" s="170"/>
      <c r="C48" s="168"/>
      <c r="D48" s="183" t="str">
        <f>IFERROR(IF(C48&lt;&gt;0,VLOOKUP(C48,DADES!$A$2:$B$14636,2,FALSE),""),0)</f>
        <v/>
      </c>
      <c r="E48" s="183">
        <f>IFERROR(VLOOKUP(C48,DADES!A43:J12343,8,FALSE),0)</f>
        <v>0</v>
      </c>
      <c r="F48" s="79" t="str">
        <f t="shared" si="1"/>
        <v/>
      </c>
      <c r="G48" s="28"/>
      <c r="H48" s="28"/>
      <c r="I48" s="28"/>
      <c r="J48" s="28"/>
      <c r="K48" s="34">
        <f t="shared" si="0"/>
        <v>0</v>
      </c>
      <c r="L48" s="35"/>
      <c r="M48" s="36"/>
      <c r="N48" s="32"/>
      <c r="O48" s="33"/>
      <c r="P48" s="33"/>
      <c r="Q48" s="33"/>
      <c r="R48" s="72">
        <f t="shared" si="2"/>
        <v>0</v>
      </c>
      <c r="S48" s="71">
        <f t="shared" si="3"/>
        <v>0</v>
      </c>
    </row>
    <row r="49" spans="2:19" s="69" customFormat="1" ht="14.1" customHeight="1" x14ac:dyDescent="0.2">
      <c r="B49" s="170"/>
      <c r="C49" s="168"/>
      <c r="D49" s="183" t="str">
        <f>IFERROR(IF(C49&lt;&gt;0,VLOOKUP(C49,DADES!$A$2:$B$14636,2,FALSE),""),0)</f>
        <v/>
      </c>
      <c r="E49" s="183">
        <f>IFERROR(VLOOKUP(C49,DADES!A44:J12344,8,FALSE),0)</f>
        <v>0</v>
      </c>
      <c r="F49" s="79" t="str">
        <f t="shared" si="1"/>
        <v/>
      </c>
      <c r="G49" s="28"/>
      <c r="H49" s="28"/>
      <c r="I49" s="28"/>
      <c r="J49" s="28"/>
      <c r="K49" s="34">
        <f t="shared" si="0"/>
        <v>0</v>
      </c>
      <c r="L49" s="35"/>
      <c r="M49" s="36"/>
      <c r="N49" s="32"/>
      <c r="O49" s="33"/>
      <c r="P49" s="33"/>
      <c r="Q49" s="33"/>
      <c r="R49" s="72">
        <f t="shared" si="2"/>
        <v>0</v>
      </c>
      <c r="S49" s="71">
        <f t="shared" si="3"/>
        <v>0</v>
      </c>
    </row>
    <row r="50" spans="2:19" s="69" customFormat="1" ht="14.1" customHeight="1" x14ac:dyDescent="0.2">
      <c r="B50" s="170"/>
      <c r="C50" s="168"/>
      <c r="D50" s="183" t="str">
        <f>IFERROR(IF(C50&lt;&gt;0,VLOOKUP(C50,DADES!$A$2:$B$14636,2,FALSE),""),0)</f>
        <v/>
      </c>
      <c r="E50" s="183">
        <f>IFERROR(VLOOKUP(C50,DADES!A45:J12345,8,FALSE),0)</f>
        <v>0</v>
      </c>
      <c r="F50" s="79" t="str">
        <f t="shared" si="1"/>
        <v/>
      </c>
      <c r="G50" s="28"/>
      <c r="H50" s="28"/>
      <c r="I50" s="28"/>
      <c r="J50" s="28"/>
      <c r="K50" s="34">
        <f t="shared" si="0"/>
        <v>0</v>
      </c>
      <c r="L50" s="35"/>
      <c r="M50" s="36"/>
      <c r="N50" s="32"/>
      <c r="O50" s="33"/>
      <c r="P50" s="33"/>
      <c r="Q50" s="33"/>
      <c r="R50" s="72">
        <f t="shared" si="2"/>
        <v>0</v>
      </c>
      <c r="S50" s="71">
        <f t="shared" si="3"/>
        <v>0</v>
      </c>
    </row>
    <row r="51" spans="2:19" s="69" customFormat="1" ht="14.1" customHeight="1" x14ac:dyDescent="0.2">
      <c r="B51" s="170"/>
      <c r="C51" s="168"/>
      <c r="D51" s="183" t="str">
        <f>IFERROR(IF(C51&lt;&gt;0,VLOOKUP(C51,DADES!$A$2:$B$14636,2,FALSE),""),0)</f>
        <v/>
      </c>
      <c r="E51" s="183">
        <f>IFERROR(VLOOKUP(C51,DADES!A46:J12346,8,FALSE),0)</f>
        <v>0</v>
      </c>
      <c r="F51" s="79" t="str">
        <f t="shared" si="1"/>
        <v/>
      </c>
      <c r="G51" s="28"/>
      <c r="H51" s="28"/>
      <c r="I51" s="28"/>
      <c r="J51" s="28"/>
      <c r="K51" s="34">
        <f t="shared" si="0"/>
        <v>0</v>
      </c>
      <c r="L51" s="35"/>
      <c r="M51" s="36"/>
      <c r="N51" s="32"/>
      <c r="O51" s="33"/>
      <c r="P51" s="33"/>
      <c r="Q51" s="33"/>
      <c r="R51" s="72">
        <f t="shared" si="2"/>
        <v>0</v>
      </c>
      <c r="S51" s="71">
        <f t="shared" si="3"/>
        <v>0</v>
      </c>
    </row>
    <row r="52" spans="2:19" s="69" customFormat="1" ht="14.1" customHeight="1" x14ac:dyDescent="0.2">
      <c r="B52" s="170"/>
      <c r="C52" s="168"/>
      <c r="D52" s="183" t="str">
        <f>IFERROR(IF(C52&lt;&gt;0,VLOOKUP(C52,DADES!$A$2:$B$14636,2,FALSE),""),0)</f>
        <v/>
      </c>
      <c r="E52" s="183">
        <f>IFERROR(VLOOKUP(C52,DADES!A47:J12347,8,FALSE),0)</f>
        <v>0</v>
      </c>
      <c r="F52" s="79" t="str">
        <f t="shared" si="1"/>
        <v/>
      </c>
      <c r="G52" s="28"/>
      <c r="H52" s="28"/>
      <c r="I52" s="28"/>
      <c r="J52" s="28"/>
      <c r="K52" s="34">
        <f t="shared" si="0"/>
        <v>0</v>
      </c>
      <c r="L52" s="35"/>
      <c r="M52" s="36"/>
      <c r="N52" s="32"/>
      <c r="O52" s="33"/>
      <c r="P52" s="33"/>
      <c r="Q52" s="33"/>
      <c r="R52" s="72">
        <f t="shared" si="2"/>
        <v>0</v>
      </c>
      <c r="S52" s="71">
        <f t="shared" si="3"/>
        <v>0</v>
      </c>
    </row>
    <row r="53" spans="2:19" s="69" customFormat="1" ht="14.1" customHeight="1" x14ac:dyDescent="0.2">
      <c r="B53" s="170"/>
      <c r="C53" s="168"/>
      <c r="D53" s="183" t="str">
        <f>IFERROR(IF(C53&lt;&gt;0,VLOOKUP(C53,DADES!$A$2:$B$14636,2,FALSE),""),0)</f>
        <v/>
      </c>
      <c r="E53" s="183">
        <f>IFERROR(VLOOKUP(C53,DADES!A48:J12348,8,FALSE),0)</f>
        <v>0</v>
      </c>
      <c r="F53" s="79" t="str">
        <f t="shared" si="1"/>
        <v/>
      </c>
      <c r="G53" s="28"/>
      <c r="H53" s="28"/>
      <c r="I53" s="28"/>
      <c r="J53" s="28"/>
      <c r="K53" s="34">
        <f t="shared" si="0"/>
        <v>0</v>
      </c>
      <c r="L53" s="35"/>
      <c r="M53" s="36"/>
      <c r="N53" s="32"/>
      <c r="O53" s="33"/>
      <c r="P53" s="33"/>
      <c r="Q53" s="33"/>
      <c r="R53" s="72">
        <f t="shared" si="2"/>
        <v>0</v>
      </c>
      <c r="S53" s="71">
        <f t="shared" si="3"/>
        <v>0</v>
      </c>
    </row>
    <row r="54" spans="2:19" s="69" customFormat="1" x14ac:dyDescent="0.2">
      <c r="B54" s="170"/>
      <c r="C54" s="168"/>
      <c r="D54" s="183" t="str">
        <f>IFERROR(IF(C54&lt;&gt;0,VLOOKUP(C54,DADES!$A$2:$B$14636,2,FALSE),""),0)</f>
        <v/>
      </c>
      <c r="E54" s="183">
        <f>IFERROR(VLOOKUP(C54,DADES!A49:J12349,8,FALSE),0)</f>
        <v>0</v>
      </c>
      <c r="F54" s="79" t="str">
        <f t="shared" si="1"/>
        <v/>
      </c>
      <c r="G54" s="28"/>
      <c r="H54" s="28"/>
      <c r="I54" s="28"/>
      <c r="J54" s="28"/>
      <c r="K54" s="34">
        <f t="shared" si="0"/>
        <v>0</v>
      </c>
      <c r="L54" s="80"/>
      <c r="M54" s="81"/>
      <c r="N54" s="32"/>
      <c r="O54" s="33"/>
      <c r="P54" s="33"/>
      <c r="Q54" s="33"/>
      <c r="R54" s="72">
        <f t="shared" si="2"/>
        <v>0</v>
      </c>
      <c r="S54" s="73"/>
    </row>
    <row r="55" spans="2:19" s="69" customFormat="1" ht="20.100000000000001" customHeight="1" x14ac:dyDescent="0.2">
      <c r="C55" s="169"/>
      <c r="D55" s="74">
        <f>COUNTIF(C7:C53,"&gt;0")</f>
        <v>0</v>
      </c>
      <c r="E55" s="75"/>
      <c r="F55" s="75">
        <f>COUNTIF(F7:F53,"&gt;0")</f>
        <v>0</v>
      </c>
      <c r="G55" s="76">
        <f>SUM(G7:G54)</f>
        <v>0</v>
      </c>
      <c r="H55" s="76">
        <f t="shared" ref="H55:L55" si="4">SUM(H7:H54)</f>
        <v>0</v>
      </c>
      <c r="I55" s="76">
        <f t="shared" si="4"/>
        <v>0</v>
      </c>
      <c r="J55" s="76">
        <f t="shared" si="4"/>
        <v>0</v>
      </c>
      <c r="K55" s="76">
        <f t="shared" si="4"/>
        <v>0</v>
      </c>
      <c r="L55" s="76">
        <f t="shared" si="4"/>
        <v>0</v>
      </c>
      <c r="M55" s="76"/>
      <c r="N55" s="76">
        <f t="shared" ref="N55" si="5">SUM(N7:N54)</f>
        <v>0</v>
      </c>
      <c r="O55" s="76">
        <f t="shared" ref="O55" si="6">SUM(O7:O54)</f>
        <v>0</v>
      </c>
      <c r="P55" s="76">
        <f t="shared" ref="P55" si="7">SUM(P7:P54)</f>
        <v>0</v>
      </c>
      <c r="Q55" s="76">
        <f t="shared" ref="Q55" si="8">SUM(Q7:Q54)</f>
        <v>0</v>
      </c>
      <c r="R55" s="77">
        <f t="shared" ref="R55" si="9">SUM(R7:R54)</f>
        <v>0</v>
      </c>
      <c r="S55" s="73"/>
    </row>
    <row r="56" spans="2:19" s="60" customFormat="1" x14ac:dyDescent="0.2">
      <c r="K56" s="60">
        <f>COUNTIF(K7:K54,"&gt;0")</f>
        <v>0</v>
      </c>
      <c r="L56" s="60">
        <f>COUNTIF(L7:L54,"&gt;0")</f>
        <v>0</v>
      </c>
      <c r="N56" s="60">
        <f>COUNTIF(N7:N54,"&gt;0")</f>
        <v>0</v>
      </c>
      <c r="O56" s="60">
        <f>COUNTIF(O7:O54,"&gt;0")</f>
        <v>0</v>
      </c>
      <c r="P56" s="60">
        <f>COUNTIF(P7:P54,"&gt;0")</f>
        <v>0</v>
      </c>
      <c r="Q56" s="60">
        <f>COUNTIF(Q7:Q54,"&gt;0")</f>
        <v>0</v>
      </c>
      <c r="R56" s="60">
        <f>COUNTIF(R7:R54,"&gt;0")</f>
        <v>0</v>
      </c>
    </row>
  </sheetData>
  <mergeCells count="9">
    <mergeCell ref="I3:J3"/>
    <mergeCell ref="B5:C5"/>
    <mergeCell ref="Q1:R1"/>
    <mergeCell ref="D5:F5"/>
    <mergeCell ref="G5:L5"/>
    <mergeCell ref="N5:R5"/>
    <mergeCell ref="B3:C3"/>
    <mergeCell ref="D3:G3"/>
    <mergeCell ref="B1:P1"/>
  </mergeCells>
  <conditionalFormatting sqref="K3">
    <cfRule type="cellIs" dxfId="4" priority="2" operator="greaterThan">
      <formula>0</formula>
    </cfRule>
  </conditionalFormatting>
  <conditionalFormatting sqref="D3:G3">
    <cfRule type="cellIs" dxfId="3" priority="1" operator="greaterThan">
      <formula>0</formula>
    </cfRule>
  </conditionalFormatting>
  <dataValidations count="4">
    <dataValidation type="custom" errorStyle="warning" allowBlank="1" showInputMessage="1" showErrorMessage="1" errorTitle="EXERCICI" error="Recordi que no es pot posar  en aquesta casella un any anterior si hi  dades d'aquest any. Per fer-ho fagi servir una altra fila." promptTitle="EXERCICI" prompt="No es pot posar any anterior si hi ha dades d'aquest any. Serveix per declarar quantitats en metàlic de factures d'anys anteriors_x000a_" sqref="M7:M53" xr:uid="{00000000-0002-0000-0200-000000000000}">
      <formula1>"Si(J254=0)"</formula1>
    </dataValidation>
    <dataValidation allowBlank="1" showInputMessage="1" showErrorMessage="1" promptTitle="IMMOBLES" prompt="Quantitats rebudes per la venda d'immobles que la seva transmissió hagi meritat IVA" sqref="N7:N54" xr:uid="{00000000-0002-0000-0200-000001000000}"/>
    <dataValidation allowBlank="1" showInputMessage="1" showErrorMessage="1" promptTitle="IMPORT EN METÀLIC" prompt="Imports superiors a 6,000 euros rebuts en metàlic de la persona declarada" sqref="L7:L17" xr:uid="{00000000-0002-0000-0200-000002000000}"/>
    <dataValidation type="textLength" operator="equal" allowBlank="1" showInputMessage="1" showErrorMessage="1" errorTitle="NIF" error="Aquest valor ha de tenir 9 caràcters. Si és un NIF estranger el camp s'ha de deixar en blanc i al codi de provincia posar-hi un 99." promptTitle="NIF" prompt="Aquest valor ha de tenir 9 caràcters" sqref="B7:C7" xr:uid="{00000000-0002-0000-0200-000003000000}">
      <formula1>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I713"/>
  <sheetViews>
    <sheetView topLeftCell="A265" workbookViewId="0"/>
  </sheetViews>
  <sheetFormatPr defaultColWidth="11.42578125" defaultRowHeight="12.75" x14ac:dyDescent="0.2"/>
  <cols>
    <col min="1" max="2" width="11.42578125" style="185"/>
    <col min="3" max="3" width="14" style="186" bestFit="1" customWidth="1"/>
    <col min="4" max="4" width="16.28515625" style="186" bestFit="1" customWidth="1"/>
    <col min="5" max="5" width="11.42578125" style="187"/>
    <col min="6" max="6" width="14.140625" style="185" customWidth="1"/>
    <col min="7" max="7" width="14.42578125" style="185" customWidth="1"/>
    <col min="8" max="16384" width="11.42578125" style="185"/>
  </cols>
  <sheetData>
    <row r="1" spans="2:9" x14ac:dyDescent="0.2">
      <c r="B1" s="209" t="s">
        <v>22791</v>
      </c>
      <c r="C1" s="209" t="s">
        <v>22792</v>
      </c>
      <c r="D1" s="209" t="s">
        <v>22793</v>
      </c>
      <c r="E1" s="210" t="s">
        <v>22794</v>
      </c>
      <c r="F1" s="209" t="s">
        <v>22795</v>
      </c>
      <c r="G1" s="209" t="s">
        <v>22796</v>
      </c>
      <c r="H1" s="209" t="s">
        <v>22797</v>
      </c>
      <c r="I1" s="209" t="s">
        <v>22798</v>
      </c>
    </row>
    <row r="2" spans="2:9" x14ac:dyDescent="0.2">
      <c r="B2" s="209"/>
      <c r="C2" s="209"/>
      <c r="D2" s="209"/>
      <c r="E2" s="210"/>
      <c r="F2" s="209"/>
      <c r="G2" s="209"/>
      <c r="H2" s="209"/>
      <c r="I2" s="209"/>
    </row>
    <row r="3" spans="2:9" x14ac:dyDescent="0.2">
      <c r="B3" s="188">
        <f>'ENTRADA DE CLIENTS i PROVEÏDORS'!C7</f>
        <v>0</v>
      </c>
      <c r="C3" s="186">
        <f>IF(B3&lt;&gt;0,LEFT(B3,8),0)</f>
        <v>0</v>
      </c>
      <c r="D3" s="186" t="str">
        <f t="shared" ref="D3:D8" si="0">LEFT(C3,1)</f>
        <v>0</v>
      </c>
      <c r="E3" s="187" t="str">
        <f>IF(D3="Z",SUBSTITUTE(D3,"Z",2),IF(D3="Y",SUBSTITUTE(D3,"Y",1),IF(D3="X",SUBSTITUTE(D3,"X",0),D3)))</f>
        <v>0</v>
      </c>
      <c r="F3" s="186" t="str">
        <f>RIGHT(C3,7)</f>
        <v>0</v>
      </c>
      <c r="G3" s="186" t="str">
        <f>CONCATENATE(E3,F3)</f>
        <v>00</v>
      </c>
      <c r="H3" s="186" t="str">
        <f t="shared" ref="H3" si="1">IFERROR(IF(B3&lt;&gt;0,MID("TRWAGMYFPDXBNJZSQVHLCKE""",MOD(G3,23)+1,1),""),"")</f>
        <v/>
      </c>
      <c r="I3" s="186">
        <f>IF(H3="",B3,IFERROR(IF(B3&lt;&gt;0,IF(C3&lt;&gt;0,CONCATENATE(C3,MID("TRWAGMYFPDXBNJZSQVHLCKE""",MOD(G3,23)+1,1)),""),""),""))</f>
        <v>0</v>
      </c>
    </row>
    <row r="4" spans="2:9" x14ac:dyDescent="0.2">
      <c r="B4" s="188">
        <f>'ENTRADA DE CLIENTS i PROVEÏDORS'!C8</f>
        <v>0</v>
      </c>
      <c r="C4" s="186">
        <f t="shared" ref="C4:C67" si="2">IF(B4&lt;&gt;0,LEFT(B4,8),0)</f>
        <v>0</v>
      </c>
      <c r="D4" s="186" t="str">
        <f t="shared" si="0"/>
        <v>0</v>
      </c>
      <c r="E4" s="187" t="str">
        <f>IF(D4="Z",SUBSTITUTE(D4,"Z",2),IF(D4="Y",SUBSTITUTE(D4,"Y",1),IF(D4="X",SUBSTITUTE(D4,"X",0),D4)))</f>
        <v>0</v>
      </c>
      <c r="F4" s="186" t="str">
        <f>RIGHT(C4,7)</f>
        <v>0</v>
      </c>
      <c r="G4" s="186" t="str">
        <f>CONCATENATE(E4,F4)</f>
        <v>00</v>
      </c>
      <c r="H4" s="186" t="str">
        <f t="shared" ref="H4:H69" si="3">IFERROR(IF(B4&lt;&gt;0,MID("TRWAGMYFPDXBNJZSQVHLCKE""",MOD(G4,23)+1,1),""),"")</f>
        <v/>
      </c>
      <c r="I4" s="186">
        <f t="shared" ref="I4:I67" si="4">IF(H4="",B4,IFERROR(IF(B4&lt;&gt;0,IF(C4&lt;&gt;0,CONCATENATE(C4,MID("TRWAGMYFPDXBNJZSQVHLCKE""",MOD(G4,23)+1,1)),""),""),""))</f>
        <v>0</v>
      </c>
    </row>
    <row r="5" spans="2:9" x14ac:dyDescent="0.2">
      <c r="B5" s="188">
        <f>'ENTRADA DE CLIENTS i PROVEÏDORS'!C9</f>
        <v>0</v>
      </c>
      <c r="C5" s="186">
        <f t="shared" si="2"/>
        <v>0</v>
      </c>
      <c r="D5" s="186" t="str">
        <f t="shared" si="0"/>
        <v>0</v>
      </c>
      <c r="E5" s="187" t="str">
        <f>IF(D5="Y",SUBSTITUTE(D5,"Y",1),IF(D5="X",SUBSTITUTE(D5,"X",0),D5))</f>
        <v>0</v>
      </c>
      <c r="F5" s="186" t="str">
        <f t="shared" ref="F5:F68" si="5">RIGHT(C5,7)</f>
        <v>0</v>
      </c>
      <c r="G5" s="186" t="str">
        <f t="shared" ref="G5:G68" si="6">CONCATENATE(E5,F5)</f>
        <v>00</v>
      </c>
      <c r="H5" s="186" t="str">
        <f t="shared" si="3"/>
        <v/>
      </c>
      <c r="I5" s="186">
        <f t="shared" si="4"/>
        <v>0</v>
      </c>
    </row>
    <row r="6" spans="2:9" x14ac:dyDescent="0.2">
      <c r="B6" s="188">
        <f>'ENTRADA DE CLIENTS i PROVEÏDORS'!C10</f>
        <v>0</v>
      </c>
      <c r="C6" s="186">
        <f t="shared" si="2"/>
        <v>0</v>
      </c>
      <c r="D6" s="186" t="str">
        <f t="shared" si="0"/>
        <v>0</v>
      </c>
      <c r="E6" s="187" t="str">
        <f>IF(D6="Z",SUBSTITUTE(D6,"Y",2),IF(D6="Y",SUBSTITUTE(D6,"Y",1),IF(D6="X",SUBSTITUTE(D6,"X",0),D6)))</f>
        <v>0</v>
      </c>
      <c r="F6" s="186" t="str">
        <f t="shared" si="5"/>
        <v>0</v>
      </c>
      <c r="G6" s="186" t="str">
        <f t="shared" si="6"/>
        <v>00</v>
      </c>
      <c r="H6" s="186" t="str">
        <f t="shared" si="3"/>
        <v/>
      </c>
      <c r="I6" s="186">
        <f t="shared" si="4"/>
        <v>0</v>
      </c>
    </row>
    <row r="7" spans="2:9" x14ac:dyDescent="0.2">
      <c r="B7" s="188">
        <f>'ENTRADA DE CLIENTS i PROVEÏDORS'!C11</f>
        <v>0</v>
      </c>
      <c r="C7" s="186">
        <f t="shared" si="2"/>
        <v>0</v>
      </c>
      <c r="D7" s="186" t="str">
        <f t="shared" si="0"/>
        <v>0</v>
      </c>
      <c r="E7" s="187" t="str">
        <f>IF(D7="Z",SUBSTITUTE(D7,"Z",2),IF(D7="Y",SUBSTITUTE(D7,"Y",1),IF(D7="X",SUBSTITUTE(D7,"X",0),D7)))</f>
        <v>0</v>
      </c>
      <c r="F7" s="186" t="str">
        <f t="shared" si="5"/>
        <v>0</v>
      </c>
      <c r="G7" s="186" t="str">
        <f t="shared" si="6"/>
        <v>00</v>
      </c>
      <c r="H7" s="186" t="str">
        <f t="shared" si="3"/>
        <v/>
      </c>
      <c r="I7" s="186">
        <f t="shared" si="4"/>
        <v>0</v>
      </c>
    </row>
    <row r="8" spans="2:9" x14ac:dyDescent="0.2">
      <c r="B8" s="188">
        <f>'ENTRADA DE CLIENTS i PROVEÏDORS'!C12</f>
        <v>0</v>
      </c>
      <c r="C8" s="186">
        <f t="shared" si="2"/>
        <v>0</v>
      </c>
      <c r="D8" s="186" t="str">
        <f t="shared" si="0"/>
        <v>0</v>
      </c>
      <c r="E8" s="187" t="str">
        <f t="shared" ref="E8:E71" si="7">IF(D8="Z",SUBSTITUTE(D8,"Z",2),IF(D8="Y",SUBSTITUTE(D8,"Y",1),IF(D8="X",SUBSTITUTE(D8,"X",0),D8)))</f>
        <v>0</v>
      </c>
      <c r="F8" s="186" t="str">
        <f t="shared" si="5"/>
        <v>0</v>
      </c>
      <c r="G8" s="186" t="str">
        <f t="shared" si="6"/>
        <v>00</v>
      </c>
      <c r="H8" s="186" t="str">
        <f t="shared" si="3"/>
        <v/>
      </c>
      <c r="I8" s="186">
        <f t="shared" si="4"/>
        <v>0</v>
      </c>
    </row>
    <row r="9" spans="2:9" x14ac:dyDescent="0.2">
      <c r="B9" s="188">
        <f>'ENTRADA DE CLIENTS i PROVEÏDORS'!C13</f>
        <v>0</v>
      </c>
      <c r="C9" s="186">
        <f t="shared" si="2"/>
        <v>0</v>
      </c>
      <c r="D9" s="186" t="str">
        <f t="shared" ref="D9:D72" si="8">LEFT(C9,1)</f>
        <v>0</v>
      </c>
      <c r="E9" s="187" t="str">
        <f t="shared" si="7"/>
        <v>0</v>
      </c>
      <c r="F9" s="186" t="str">
        <f t="shared" si="5"/>
        <v>0</v>
      </c>
      <c r="G9" s="186" t="str">
        <f t="shared" si="6"/>
        <v>00</v>
      </c>
      <c r="H9" s="186" t="str">
        <f t="shared" si="3"/>
        <v/>
      </c>
      <c r="I9" s="186">
        <f t="shared" si="4"/>
        <v>0</v>
      </c>
    </row>
    <row r="10" spans="2:9" x14ac:dyDescent="0.2">
      <c r="B10" s="188">
        <f>'ENTRADA DE CLIENTS i PROVEÏDORS'!C14</f>
        <v>0</v>
      </c>
      <c r="C10" s="186">
        <f t="shared" si="2"/>
        <v>0</v>
      </c>
      <c r="D10" s="186" t="str">
        <f t="shared" si="8"/>
        <v>0</v>
      </c>
      <c r="E10" s="187" t="str">
        <f t="shared" si="7"/>
        <v>0</v>
      </c>
      <c r="F10" s="186" t="str">
        <f t="shared" si="5"/>
        <v>0</v>
      </c>
      <c r="G10" s="186" t="str">
        <f t="shared" si="6"/>
        <v>00</v>
      </c>
      <c r="H10" s="186" t="str">
        <f t="shared" si="3"/>
        <v/>
      </c>
      <c r="I10" s="186">
        <f t="shared" si="4"/>
        <v>0</v>
      </c>
    </row>
    <row r="11" spans="2:9" x14ac:dyDescent="0.2">
      <c r="B11" s="188">
        <f>'ENTRADA DE CLIENTS i PROVEÏDORS'!C15</f>
        <v>0</v>
      </c>
      <c r="C11" s="186">
        <f t="shared" si="2"/>
        <v>0</v>
      </c>
      <c r="D11" s="186" t="str">
        <f t="shared" si="8"/>
        <v>0</v>
      </c>
      <c r="E11" s="187" t="str">
        <f t="shared" si="7"/>
        <v>0</v>
      </c>
      <c r="F11" s="186" t="str">
        <f t="shared" si="5"/>
        <v>0</v>
      </c>
      <c r="G11" s="186" t="str">
        <f t="shared" si="6"/>
        <v>00</v>
      </c>
      <c r="H11" s="186" t="str">
        <f t="shared" si="3"/>
        <v/>
      </c>
      <c r="I11" s="186">
        <f t="shared" si="4"/>
        <v>0</v>
      </c>
    </row>
    <row r="12" spans="2:9" x14ac:dyDescent="0.2">
      <c r="B12" s="188">
        <f>'ENTRADA DE CLIENTS i PROVEÏDORS'!C16</f>
        <v>0</v>
      </c>
      <c r="C12" s="186">
        <f t="shared" si="2"/>
        <v>0</v>
      </c>
      <c r="D12" s="186" t="str">
        <f t="shared" si="8"/>
        <v>0</v>
      </c>
      <c r="E12" s="187" t="str">
        <f t="shared" si="7"/>
        <v>0</v>
      </c>
      <c r="F12" s="186" t="str">
        <f t="shared" si="5"/>
        <v>0</v>
      </c>
      <c r="G12" s="186" t="str">
        <f t="shared" si="6"/>
        <v>00</v>
      </c>
      <c r="H12" s="186" t="str">
        <f t="shared" si="3"/>
        <v/>
      </c>
      <c r="I12" s="186">
        <f t="shared" si="4"/>
        <v>0</v>
      </c>
    </row>
    <row r="13" spans="2:9" x14ac:dyDescent="0.2">
      <c r="B13" s="188">
        <f>'ENTRADA DE CLIENTS i PROVEÏDORS'!C17</f>
        <v>0</v>
      </c>
      <c r="C13" s="186">
        <f t="shared" si="2"/>
        <v>0</v>
      </c>
      <c r="D13" s="186" t="str">
        <f t="shared" si="8"/>
        <v>0</v>
      </c>
      <c r="E13" s="187" t="str">
        <f t="shared" si="7"/>
        <v>0</v>
      </c>
      <c r="F13" s="186" t="str">
        <f t="shared" si="5"/>
        <v>0</v>
      </c>
      <c r="G13" s="186" t="str">
        <f t="shared" si="6"/>
        <v>00</v>
      </c>
      <c r="H13" s="186" t="str">
        <f t="shared" si="3"/>
        <v/>
      </c>
      <c r="I13" s="186">
        <f t="shared" si="4"/>
        <v>0</v>
      </c>
    </row>
    <row r="14" spans="2:9" x14ac:dyDescent="0.2">
      <c r="B14" s="188">
        <f>'ENTRADA DE CLIENTS i PROVEÏDORS'!C18</f>
        <v>0</v>
      </c>
      <c r="C14" s="186">
        <f t="shared" si="2"/>
        <v>0</v>
      </c>
      <c r="D14" s="186" t="str">
        <f t="shared" si="8"/>
        <v>0</v>
      </c>
      <c r="E14" s="187" t="str">
        <f t="shared" si="7"/>
        <v>0</v>
      </c>
      <c r="F14" s="186" t="str">
        <f t="shared" si="5"/>
        <v>0</v>
      </c>
      <c r="G14" s="186" t="str">
        <f t="shared" si="6"/>
        <v>00</v>
      </c>
      <c r="H14" s="186" t="str">
        <f t="shared" si="3"/>
        <v/>
      </c>
      <c r="I14" s="186">
        <f t="shared" si="4"/>
        <v>0</v>
      </c>
    </row>
    <row r="15" spans="2:9" x14ac:dyDescent="0.2">
      <c r="B15" s="188">
        <f>'ENTRADA DE CLIENTS i PROVEÏDORS'!C19</f>
        <v>0</v>
      </c>
      <c r="C15" s="186">
        <f t="shared" si="2"/>
        <v>0</v>
      </c>
      <c r="D15" s="186" t="str">
        <f t="shared" si="8"/>
        <v>0</v>
      </c>
      <c r="E15" s="187" t="str">
        <f t="shared" si="7"/>
        <v>0</v>
      </c>
      <c r="F15" s="186" t="str">
        <f t="shared" si="5"/>
        <v>0</v>
      </c>
      <c r="G15" s="186" t="str">
        <f t="shared" si="6"/>
        <v>00</v>
      </c>
      <c r="H15" s="186" t="str">
        <f t="shared" si="3"/>
        <v/>
      </c>
      <c r="I15" s="186">
        <f t="shared" si="4"/>
        <v>0</v>
      </c>
    </row>
    <row r="16" spans="2:9" x14ac:dyDescent="0.2">
      <c r="B16" s="188">
        <f>'ENTRADA DE CLIENTS i PROVEÏDORS'!C20</f>
        <v>0</v>
      </c>
      <c r="C16" s="186">
        <f t="shared" si="2"/>
        <v>0</v>
      </c>
      <c r="D16" s="186" t="str">
        <f t="shared" si="8"/>
        <v>0</v>
      </c>
      <c r="E16" s="187" t="str">
        <f t="shared" si="7"/>
        <v>0</v>
      </c>
      <c r="F16" s="186" t="str">
        <f t="shared" si="5"/>
        <v>0</v>
      </c>
      <c r="G16" s="186" t="str">
        <f t="shared" si="6"/>
        <v>00</v>
      </c>
      <c r="H16" s="186" t="str">
        <f t="shared" si="3"/>
        <v/>
      </c>
      <c r="I16" s="186">
        <f t="shared" si="4"/>
        <v>0</v>
      </c>
    </row>
    <row r="17" spans="2:9" x14ac:dyDescent="0.2">
      <c r="B17" s="188">
        <f>'ENTRADA DE CLIENTS i PROVEÏDORS'!C21</f>
        <v>0</v>
      </c>
      <c r="C17" s="186">
        <f t="shared" si="2"/>
        <v>0</v>
      </c>
      <c r="D17" s="186" t="str">
        <f t="shared" si="8"/>
        <v>0</v>
      </c>
      <c r="E17" s="187" t="str">
        <f t="shared" si="7"/>
        <v>0</v>
      </c>
      <c r="F17" s="186" t="str">
        <f t="shared" si="5"/>
        <v>0</v>
      </c>
      <c r="G17" s="186" t="str">
        <f t="shared" si="6"/>
        <v>00</v>
      </c>
      <c r="H17" s="186" t="str">
        <f t="shared" si="3"/>
        <v/>
      </c>
      <c r="I17" s="186">
        <f t="shared" si="4"/>
        <v>0</v>
      </c>
    </row>
    <row r="18" spans="2:9" x14ac:dyDescent="0.2">
      <c r="B18" s="188">
        <f>'ENTRADA DE CLIENTS i PROVEÏDORS'!C22</f>
        <v>0</v>
      </c>
      <c r="C18" s="186">
        <f t="shared" si="2"/>
        <v>0</v>
      </c>
      <c r="D18" s="186" t="str">
        <f t="shared" si="8"/>
        <v>0</v>
      </c>
      <c r="E18" s="187" t="str">
        <f t="shared" si="7"/>
        <v>0</v>
      </c>
      <c r="F18" s="186" t="str">
        <f t="shared" si="5"/>
        <v>0</v>
      </c>
      <c r="G18" s="186" t="str">
        <f t="shared" si="6"/>
        <v>00</v>
      </c>
      <c r="H18" s="186" t="str">
        <f t="shared" si="3"/>
        <v/>
      </c>
      <c r="I18" s="186">
        <f t="shared" si="4"/>
        <v>0</v>
      </c>
    </row>
    <row r="19" spans="2:9" x14ac:dyDescent="0.2">
      <c r="B19" s="188">
        <f>'ENTRADA DE CLIENTS i PROVEÏDORS'!C23</f>
        <v>0</v>
      </c>
      <c r="C19" s="186">
        <f t="shared" si="2"/>
        <v>0</v>
      </c>
      <c r="D19" s="186" t="str">
        <f t="shared" si="8"/>
        <v>0</v>
      </c>
      <c r="E19" s="187" t="str">
        <f t="shared" si="7"/>
        <v>0</v>
      </c>
      <c r="F19" s="186" t="str">
        <f t="shared" si="5"/>
        <v>0</v>
      </c>
      <c r="G19" s="186" t="str">
        <f t="shared" si="6"/>
        <v>00</v>
      </c>
      <c r="H19" s="186" t="str">
        <f t="shared" si="3"/>
        <v/>
      </c>
      <c r="I19" s="186">
        <f t="shared" si="4"/>
        <v>0</v>
      </c>
    </row>
    <row r="20" spans="2:9" x14ac:dyDescent="0.2">
      <c r="B20" s="188">
        <f>'ENTRADA DE CLIENTS i PROVEÏDORS'!C24</f>
        <v>0</v>
      </c>
      <c r="C20" s="186">
        <f t="shared" si="2"/>
        <v>0</v>
      </c>
      <c r="D20" s="186" t="str">
        <f t="shared" si="8"/>
        <v>0</v>
      </c>
      <c r="E20" s="187" t="str">
        <f t="shared" si="7"/>
        <v>0</v>
      </c>
      <c r="F20" s="186" t="str">
        <f t="shared" si="5"/>
        <v>0</v>
      </c>
      <c r="G20" s="186" t="str">
        <f t="shared" si="6"/>
        <v>00</v>
      </c>
      <c r="H20" s="186" t="str">
        <f t="shared" si="3"/>
        <v/>
      </c>
      <c r="I20" s="186">
        <f t="shared" si="4"/>
        <v>0</v>
      </c>
    </row>
    <row r="21" spans="2:9" x14ac:dyDescent="0.2">
      <c r="B21" s="188">
        <f>'ENTRADA DE CLIENTS i PROVEÏDORS'!C25</f>
        <v>0</v>
      </c>
      <c r="C21" s="186">
        <f t="shared" si="2"/>
        <v>0</v>
      </c>
      <c r="D21" s="186" t="str">
        <f t="shared" si="8"/>
        <v>0</v>
      </c>
      <c r="E21" s="187" t="str">
        <f t="shared" si="7"/>
        <v>0</v>
      </c>
      <c r="F21" s="186" t="str">
        <f t="shared" si="5"/>
        <v>0</v>
      </c>
      <c r="G21" s="186" t="str">
        <f t="shared" si="6"/>
        <v>00</v>
      </c>
      <c r="H21" s="186" t="str">
        <f t="shared" si="3"/>
        <v/>
      </c>
      <c r="I21" s="186">
        <f t="shared" si="4"/>
        <v>0</v>
      </c>
    </row>
    <row r="22" spans="2:9" x14ac:dyDescent="0.2">
      <c r="B22" s="188">
        <f>'ENTRADA DE CLIENTS i PROVEÏDORS'!C26</f>
        <v>0</v>
      </c>
      <c r="C22" s="186">
        <f t="shared" si="2"/>
        <v>0</v>
      </c>
      <c r="D22" s="186" t="str">
        <f t="shared" si="8"/>
        <v>0</v>
      </c>
      <c r="E22" s="187" t="str">
        <f t="shared" si="7"/>
        <v>0</v>
      </c>
      <c r="F22" s="186" t="str">
        <f t="shared" si="5"/>
        <v>0</v>
      </c>
      <c r="G22" s="186" t="str">
        <f t="shared" si="6"/>
        <v>00</v>
      </c>
      <c r="H22" s="186" t="str">
        <f t="shared" si="3"/>
        <v/>
      </c>
      <c r="I22" s="186">
        <f t="shared" si="4"/>
        <v>0</v>
      </c>
    </row>
    <row r="23" spans="2:9" x14ac:dyDescent="0.2">
      <c r="B23" s="188">
        <f>'ENTRADA DE CLIENTS i PROVEÏDORS'!C27</f>
        <v>0</v>
      </c>
      <c r="C23" s="186">
        <f t="shared" si="2"/>
        <v>0</v>
      </c>
      <c r="D23" s="186" t="str">
        <f t="shared" si="8"/>
        <v>0</v>
      </c>
      <c r="E23" s="187" t="str">
        <f t="shared" si="7"/>
        <v>0</v>
      </c>
      <c r="F23" s="186" t="str">
        <f t="shared" si="5"/>
        <v>0</v>
      </c>
      <c r="G23" s="186" t="str">
        <f t="shared" si="6"/>
        <v>00</v>
      </c>
      <c r="H23" s="186" t="str">
        <f t="shared" si="3"/>
        <v/>
      </c>
      <c r="I23" s="186">
        <f t="shared" si="4"/>
        <v>0</v>
      </c>
    </row>
    <row r="24" spans="2:9" x14ac:dyDescent="0.2">
      <c r="B24" s="188">
        <f>'ENTRADA DE CLIENTS i PROVEÏDORS'!C28</f>
        <v>0</v>
      </c>
      <c r="C24" s="186">
        <f t="shared" si="2"/>
        <v>0</v>
      </c>
      <c r="D24" s="186" t="str">
        <f t="shared" si="8"/>
        <v>0</v>
      </c>
      <c r="E24" s="187" t="str">
        <f t="shared" si="7"/>
        <v>0</v>
      </c>
      <c r="F24" s="186" t="str">
        <f t="shared" si="5"/>
        <v>0</v>
      </c>
      <c r="G24" s="186" t="str">
        <f t="shared" si="6"/>
        <v>00</v>
      </c>
      <c r="H24" s="186" t="str">
        <f t="shared" si="3"/>
        <v/>
      </c>
      <c r="I24" s="186">
        <f t="shared" si="4"/>
        <v>0</v>
      </c>
    </row>
    <row r="25" spans="2:9" x14ac:dyDescent="0.2">
      <c r="B25" s="188">
        <f>'ENTRADA DE CLIENTS i PROVEÏDORS'!C29</f>
        <v>0</v>
      </c>
      <c r="C25" s="186">
        <f t="shared" si="2"/>
        <v>0</v>
      </c>
      <c r="D25" s="186" t="str">
        <f t="shared" si="8"/>
        <v>0</v>
      </c>
      <c r="E25" s="187" t="str">
        <f t="shared" si="7"/>
        <v>0</v>
      </c>
      <c r="F25" s="186" t="str">
        <f t="shared" si="5"/>
        <v>0</v>
      </c>
      <c r="G25" s="186" t="str">
        <f t="shared" si="6"/>
        <v>00</v>
      </c>
      <c r="H25" s="186" t="str">
        <f t="shared" si="3"/>
        <v/>
      </c>
      <c r="I25" s="186">
        <f t="shared" si="4"/>
        <v>0</v>
      </c>
    </row>
    <row r="26" spans="2:9" x14ac:dyDescent="0.2">
      <c r="B26" s="188">
        <f>'ENTRADA DE CLIENTS i PROVEÏDORS'!C30</f>
        <v>0</v>
      </c>
      <c r="C26" s="186">
        <f t="shared" si="2"/>
        <v>0</v>
      </c>
      <c r="D26" s="186" t="str">
        <f t="shared" si="8"/>
        <v>0</v>
      </c>
      <c r="E26" s="187" t="str">
        <f t="shared" si="7"/>
        <v>0</v>
      </c>
      <c r="F26" s="186" t="str">
        <f t="shared" si="5"/>
        <v>0</v>
      </c>
      <c r="G26" s="186" t="str">
        <f t="shared" si="6"/>
        <v>00</v>
      </c>
      <c r="H26" s="186" t="str">
        <f t="shared" si="3"/>
        <v/>
      </c>
      <c r="I26" s="186">
        <f t="shared" si="4"/>
        <v>0</v>
      </c>
    </row>
    <row r="27" spans="2:9" x14ac:dyDescent="0.2">
      <c r="B27" s="188">
        <f>'ENTRADA DE CLIENTS i PROVEÏDORS'!C31</f>
        <v>0</v>
      </c>
      <c r="C27" s="186">
        <f t="shared" si="2"/>
        <v>0</v>
      </c>
      <c r="D27" s="186" t="str">
        <f t="shared" si="8"/>
        <v>0</v>
      </c>
      <c r="E27" s="187" t="str">
        <f t="shared" si="7"/>
        <v>0</v>
      </c>
      <c r="F27" s="186" t="str">
        <f t="shared" si="5"/>
        <v>0</v>
      </c>
      <c r="G27" s="186" t="str">
        <f t="shared" si="6"/>
        <v>00</v>
      </c>
      <c r="H27" s="186" t="str">
        <f t="shared" si="3"/>
        <v/>
      </c>
      <c r="I27" s="186">
        <f t="shared" si="4"/>
        <v>0</v>
      </c>
    </row>
    <row r="28" spans="2:9" x14ac:dyDescent="0.2">
      <c r="B28" s="188">
        <f>'ENTRADA DE CLIENTS i PROVEÏDORS'!C32</f>
        <v>0</v>
      </c>
      <c r="C28" s="186">
        <f t="shared" si="2"/>
        <v>0</v>
      </c>
      <c r="D28" s="186" t="str">
        <f t="shared" si="8"/>
        <v>0</v>
      </c>
      <c r="E28" s="187" t="str">
        <f t="shared" si="7"/>
        <v>0</v>
      </c>
      <c r="F28" s="186" t="str">
        <f t="shared" si="5"/>
        <v>0</v>
      </c>
      <c r="G28" s="186" t="str">
        <f t="shared" si="6"/>
        <v>00</v>
      </c>
      <c r="H28" s="186" t="str">
        <f t="shared" si="3"/>
        <v/>
      </c>
      <c r="I28" s="186">
        <f t="shared" si="4"/>
        <v>0</v>
      </c>
    </row>
    <row r="29" spans="2:9" x14ac:dyDescent="0.2">
      <c r="B29" s="188">
        <f>'ENTRADA DE CLIENTS i PROVEÏDORS'!C33</f>
        <v>0</v>
      </c>
      <c r="C29" s="186">
        <f t="shared" si="2"/>
        <v>0</v>
      </c>
      <c r="D29" s="186" t="str">
        <f t="shared" si="8"/>
        <v>0</v>
      </c>
      <c r="E29" s="187" t="str">
        <f t="shared" si="7"/>
        <v>0</v>
      </c>
      <c r="F29" s="186" t="str">
        <f t="shared" si="5"/>
        <v>0</v>
      </c>
      <c r="G29" s="186" t="str">
        <f t="shared" si="6"/>
        <v>00</v>
      </c>
      <c r="H29" s="186" t="str">
        <f t="shared" si="3"/>
        <v/>
      </c>
      <c r="I29" s="186">
        <f t="shared" si="4"/>
        <v>0</v>
      </c>
    </row>
    <row r="30" spans="2:9" x14ac:dyDescent="0.2">
      <c r="B30" s="188">
        <f>'ENTRADA DE CLIENTS i PROVEÏDORS'!C34</f>
        <v>0</v>
      </c>
      <c r="C30" s="186">
        <f t="shared" si="2"/>
        <v>0</v>
      </c>
      <c r="D30" s="186" t="str">
        <f t="shared" si="8"/>
        <v>0</v>
      </c>
      <c r="E30" s="187" t="str">
        <f t="shared" si="7"/>
        <v>0</v>
      </c>
      <c r="F30" s="186" t="str">
        <f t="shared" si="5"/>
        <v>0</v>
      </c>
      <c r="G30" s="186" t="str">
        <f t="shared" si="6"/>
        <v>00</v>
      </c>
      <c r="H30" s="186" t="str">
        <f t="shared" si="3"/>
        <v/>
      </c>
      <c r="I30" s="186">
        <f t="shared" si="4"/>
        <v>0</v>
      </c>
    </row>
    <row r="31" spans="2:9" x14ac:dyDescent="0.2">
      <c r="B31" s="188">
        <f>'ENTRADA DE CLIENTS i PROVEÏDORS'!C35</f>
        <v>0</v>
      </c>
      <c r="C31" s="186">
        <f t="shared" si="2"/>
        <v>0</v>
      </c>
      <c r="D31" s="186" t="str">
        <f t="shared" si="8"/>
        <v>0</v>
      </c>
      <c r="E31" s="187" t="str">
        <f t="shared" si="7"/>
        <v>0</v>
      </c>
      <c r="F31" s="186" t="str">
        <f t="shared" si="5"/>
        <v>0</v>
      </c>
      <c r="G31" s="186" t="str">
        <f t="shared" si="6"/>
        <v>00</v>
      </c>
      <c r="H31" s="186" t="str">
        <f t="shared" si="3"/>
        <v/>
      </c>
      <c r="I31" s="186">
        <f t="shared" si="4"/>
        <v>0</v>
      </c>
    </row>
    <row r="32" spans="2:9" x14ac:dyDescent="0.2">
      <c r="B32" s="188">
        <f>'ENTRADA DE CLIENTS i PROVEÏDORS'!C36</f>
        <v>0</v>
      </c>
      <c r="C32" s="186">
        <f t="shared" si="2"/>
        <v>0</v>
      </c>
      <c r="D32" s="186" t="str">
        <f t="shared" si="8"/>
        <v>0</v>
      </c>
      <c r="E32" s="187" t="str">
        <f t="shared" si="7"/>
        <v>0</v>
      </c>
      <c r="F32" s="186" t="str">
        <f t="shared" si="5"/>
        <v>0</v>
      </c>
      <c r="G32" s="186" t="str">
        <f t="shared" si="6"/>
        <v>00</v>
      </c>
      <c r="H32" s="186" t="str">
        <f t="shared" si="3"/>
        <v/>
      </c>
      <c r="I32" s="186">
        <f t="shared" si="4"/>
        <v>0</v>
      </c>
    </row>
    <row r="33" spans="2:9" x14ac:dyDescent="0.2">
      <c r="B33" s="188">
        <f>'ENTRADA DE CLIENTS i PROVEÏDORS'!C37</f>
        <v>0</v>
      </c>
      <c r="C33" s="186">
        <f t="shared" si="2"/>
        <v>0</v>
      </c>
      <c r="D33" s="186" t="str">
        <f t="shared" si="8"/>
        <v>0</v>
      </c>
      <c r="E33" s="187" t="str">
        <f t="shared" si="7"/>
        <v>0</v>
      </c>
      <c r="F33" s="186" t="str">
        <f t="shared" si="5"/>
        <v>0</v>
      </c>
      <c r="G33" s="186" t="str">
        <f t="shared" si="6"/>
        <v>00</v>
      </c>
      <c r="H33" s="186" t="str">
        <f t="shared" si="3"/>
        <v/>
      </c>
      <c r="I33" s="186">
        <f t="shared" si="4"/>
        <v>0</v>
      </c>
    </row>
    <row r="34" spans="2:9" x14ac:dyDescent="0.2">
      <c r="B34" s="188">
        <f>'ENTRADA DE CLIENTS i PROVEÏDORS'!C38</f>
        <v>0</v>
      </c>
      <c r="C34" s="186">
        <f t="shared" si="2"/>
        <v>0</v>
      </c>
      <c r="D34" s="186" t="str">
        <f t="shared" si="8"/>
        <v>0</v>
      </c>
      <c r="E34" s="187" t="str">
        <f t="shared" si="7"/>
        <v>0</v>
      </c>
      <c r="F34" s="186" t="str">
        <f t="shared" si="5"/>
        <v>0</v>
      </c>
      <c r="G34" s="186" t="str">
        <f t="shared" si="6"/>
        <v>00</v>
      </c>
      <c r="H34" s="186" t="str">
        <f t="shared" si="3"/>
        <v/>
      </c>
      <c r="I34" s="186">
        <f t="shared" si="4"/>
        <v>0</v>
      </c>
    </row>
    <row r="35" spans="2:9" x14ac:dyDescent="0.2">
      <c r="B35" s="188">
        <f>'ENTRADA DE CLIENTS i PROVEÏDORS'!C39</f>
        <v>0</v>
      </c>
      <c r="C35" s="186">
        <f t="shared" si="2"/>
        <v>0</v>
      </c>
      <c r="D35" s="186" t="str">
        <f t="shared" si="8"/>
        <v>0</v>
      </c>
      <c r="E35" s="187" t="str">
        <f t="shared" si="7"/>
        <v>0</v>
      </c>
      <c r="F35" s="186" t="str">
        <f t="shared" si="5"/>
        <v>0</v>
      </c>
      <c r="G35" s="186" t="str">
        <f t="shared" si="6"/>
        <v>00</v>
      </c>
      <c r="H35" s="186" t="str">
        <f t="shared" si="3"/>
        <v/>
      </c>
      <c r="I35" s="186">
        <f t="shared" si="4"/>
        <v>0</v>
      </c>
    </row>
    <row r="36" spans="2:9" x14ac:dyDescent="0.2">
      <c r="B36" s="188">
        <f>'ENTRADA DE CLIENTS i PROVEÏDORS'!C40</f>
        <v>0</v>
      </c>
      <c r="C36" s="186">
        <f t="shared" si="2"/>
        <v>0</v>
      </c>
      <c r="D36" s="186" t="str">
        <f t="shared" si="8"/>
        <v>0</v>
      </c>
      <c r="E36" s="187" t="str">
        <f t="shared" si="7"/>
        <v>0</v>
      </c>
      <c r="F36" s="186" t="str">
        <f t="shared" si="5"/>
        <v>0</v>
      </c>
      <c r="G36" s="186" t="str">
        <f t="shared" si="6"/>
        <v>00</v>
      </c>
      <c r="H36" s="186" t="str">
        <f t="shared" si="3"/>
        <v/>
      </c>
      <c r="I36" s="186">
        <f t="shared" si="4"/>
        <v>0</v>
      </c>
    </row>
    <row r="37" spans="2:9" x14ac:dyDescent="0.2">
      <c r="B37" s="188">
        <f>'ENTRADA DE CLIENTS i PROVEÏDORS'!C41</f>
        <v>0</v>
      </c>
      <c r="C37" s="186">
        <f t="shared" si="2"/>
        <v>0</v>
      </c>
      <c r="D37" s="186" t="str">
        <f t="shared" si="8"/>
        <v>0</v>
      </c>
      <c r="E37" s="187" t="str">
        <f t="shared" si="7"/>
        <v>0</v>
      </c>
      <c r="F37" s="186" t="str">
        <f t="shared" si="5"/>
        <v>0</v>
      </c>
      <c r="G37" s="186" t="str">
        <f t="shared" si="6"/>
        <v>00</v>
      </c>
      <c r="H37" s="186" t="str">
        <f t="shared" si="3"/>
        <v/>
      </c>
      <c r="I37" s="186">
        <f t="shared" si="4"/>
        <v>0</v>
      </c>
    </row>
    <row r="38" spans="2:9" x14ac:dyDescent="0.2">
      <c r="B38" s="188">
        <f>'ENTRADA DE CLIENTS i PROVEÏDORS'!C42</f>
        <v>0</v>
      </c>
      <c r="C38" s="186">
        <f t="shared" si="2"/>
        <v>0</v>
      </c>
      <c r="D38" s="186" t="str">
        <f t="shared" si="8"/>
        <v>0</v>
      </c>
      <c r="E38" s="187" t="str">
        <f t="shared" si="7"/>
        <v>0</v>
      </c>
      <c r="F38" s="186" t="str">
        <f t="shared" si="5"/>
        <v>0</v>
      </c>
      <c r="G38" s="186" t="str">
        <f t="shared" si="6"/>
        <v>00</v>
      </c>
      <c r="H38" s="186" t="str">
        <f t="shared" si="3"/>
        <v/>
      </c>
      <c r="I38" s="186">
        <f t="shared" si="4"/>
        <v>0</v>
      </c>
    </row>
    <row r="39" spans="2:9" x14ac:dyDescent="0.2">
      <c r="B39" s="188">
        <f>'ENTRADA DE CLIENTS i PROVEÏDORS'!C43</f>
        <v>0</v>
      </c>
      <c r="C39" s="186">
        <f t="shared" si="2"/>
        <v>0</v>
      </c>
      <c r="D39" s="186" t="str">
        <f t="shared" si="8"/>
        <v>0</v>
      </c>
      <c r="E39" s="187" t="str">
        <f t="shared" si="7"/>
        <v>0</v>
      </c>
      <c r="F39" s="186" t="str">
        <f t="shared" si="5"/>
        <v>0</v>
      </c>
      <c r="G39" s="186" t="str">
        <f t="shared" si="6"/>
        <v>00</v>
      </c>
      <c r="H39" s="186" t="str">
        <f t="shared" si="3"/>
        <v/>
      </c>
      <c r="I39" s="186">
        <f t="shared" si="4"/>
        <v>0</v>
      </c>
    </row>
    <row r="40" spans="2:9" x14ac:dyDescent="0.2">
      <c r="B40" s="188">
        <f>'ENTRADA DE CLIENTS i PROVEÏDORS'!C44</f>
        <v>0</v>
      </c>
      <c r="C40" s="186">
        <f t="shared" si="2"/>
        <v>0</v>
      </c>
      <c r="D40" s="186" t="str">
        <f t="shared" si="8"/>
        <v>0</v>
      </c>
      <c r="E40" s="187" t="str">
        <f t="shared" si="7"/>
        <v>0</v>
      </c>
      <c r="F40" s="186" t="str">
        <f t="shared" si="5"/>
        <v>0</v>
      </c>
      <c r="G40" s="186" t="str">
        <f t="shared" si="6"/>
        <v>00</v>
      </c>
      <c r="H40" s="186" t="str">
        <f t="shared" si="3"/>
        <v/>
      </c>
      <c r="I40" s="186">
        <f t="shared" si="4"/>
        <v>0</v>
      </c>
    </row>
    <row r="41" spans="2:9" x14ac:dyDescent="0.2">
      <c r="B41" s="188">
        <f>'ENTRADA DE CLIENTS i PROVEÏDORS'!C45</f>
        <v>0</v>
      </c>
      <c r="C41" s="186">
        <f t="shared" si="2"/>
        <v>0</v>
      </c>
      <c r="D41" s="186" t="str">
        <f t="shared" si="8"/>
        <v>0</v>
      </c>
      <c r="E41" s="187" t="str">
        <f t="shared" si="7"/>
        <v>0</v>
      </c>
      <c r="F41" s="186" t="str">
        <f t="shared" si="5"/>
        <v>0</v>
      </c>
      <c r="G41" s="186" t="str">
        <f t="shared" si="6"/>
        <v>00</v>
      </c>
      <c r="H41" s="186" t="str">
        <f t="shared" si="3"/>
        <v/>
      </c>
      <c r="I41" s="186">
        <f t="shared" si="4"/>
        <v>0</v>
      </c>
    </row>
    <row r="42" spans="2:9" x14ac:dyDescent="0.2">
      <c r="B42" s="188">
        <f>'ENTRADA DE CLIENTS i PROVEÏDORS'!C46</f>
        <v>0</v>
      </c>
      <c r="C42" s="186">
        <f t="shared" si="2"/>
        <v>0</v>
      </c>
      <c r="D42" s="186" t="str">
        <f t="shared" si="8"/>
        <v>0</v>
      </c>
      <c r="E42" s="187" t="str">
        <f t="shared" si="7"/>
        <v>0</v>
      </c>
      <c r="F42" s="186" t="str">
        <f t="shared" si="5"/>
        <v>0</v>
      </c>
      <c r="G42" s="186" t="str">
        <f t="shared" si="6"/>
        <v>00</v>
      </c>
      <c r="H42" s="186" t="str">
        <f t="shared" si="3"/>
        <v/>
      </c>
      <c r="I42" s="186">
        <f t="shared" si="4"/>
        <v>0</v>
      </c>
    </row>
    <row r="43" spans="2:9" x14ac:dyDescent="0.2">
      <c r="B43" s="188">
        <f>'ENTRADA DE CLIENTS i PROVEÏDORS'!C47</f>
        <v>0</v>
      </c>
      <c r="C43" s="186">
        <f t="shared" si="2"/>
        <v>0</v>
      </c>
      <c r="D43" s="186" t="str">
        <f t="shared" si="8"/>
        <v>0</v>
      </c>
      <c r="E43" s="187" t="str">
        <f t="shared" si="7"/>
        <v>0</v>
      </c>
      <c r="F43" s="186" t="str">
        <f t="shared" si="5"/>
        <v>0</v>
      </c>
      <c r="G43" s="186" t="str">
        <f t="shared" si="6"/>
        <v>00</v>
      </c>
      <c r="H43" s="186" t="str">
        <f t="shared" si="3"/>
        <v/>
      </c>
      <c r="I43" s="186">
        <f t="shared" si="4"/>
        <v>0</v>
      </c>
    </row>
    <row r="44" spans="2:9" x14ac:dyDescent="0.2">
      <c r="B44" s="188">
        <f>'ENTRADA DE CLIENTS i PROVEÏDORS'!C48</f>
        <v>0</v>
      </c>
      <c r="C44" s="186">
        <f t="shared" si="2"/>
        <v>0</v>
      </c>
      <c r="D44" s="186" t="str">
        <f t="shared" si="8"/>
        <v>0</v>
      </c>
      <c r="E44" s="187" t="str">
        <f t="shared" si="7"/>
        <v>0</v>
      </c>
      <c r="F44" s="186" t="str">
        <f t="shared" si="5"/>
        <v>0</v>
      </c>
      <c r="G44" s="186" t="str">
        <f t="shared" si="6"/>
        <v>00</v>
      </c>
      <c r="H44" s="186" t="str">
        <f t="shared" si="3"/>
        <v/>
      </c>
      <c r="I44" s="186">
        <f t="shared" si="4"/>
        <v>0</v>
      </c>
    </row>
    <row r="45" spans="2:9" x14ac:dyDescent="0.2">
      <c r="B45" s="188">
        <f>'ENTRADA DE CLIENTS i PROVEÏDORS'!C49</f>
        <v>0</v>
      </c>
      <c r="C45" s="186">
        <f t="shared" si="2"/>
        <v>0</v>
      </c>
      <c r="D45" s="186" t="str">
        <f t="shared" si="8"/>
        <v>0</v>
      </c>
      <c r="E45" s="187" t="str">
        <f t="shared" si="7"/>
        <v>0</v>
      </c>
      <c r="F45" s="186" t="str">
        <f t="shared" si="5"/>
        <v>0</v>
      </c>
      <c r="G45" s="186" t="str">
        <f t="shared" si="6"/>
        <v>00</v>
      </c>
      <c r="H45" s="186" t="str">
        <f t="shared" si="3"/>
        <v/>
      </c>
      <c r="I45" s="186">
        <f t="shared" si="4"/>
        <v>0</v>
      </c>
    </row>
    <row r="46" spans="2:9" x14ac:dyDescent="0.2">
      <c r="B46" s="188">
        <f>'ENTRADA DE CLIENTS i PROVEÏDORS'!C50</f>
        <v>0</v>
      </c>
      <c r="C46" s="186">
        <f t="shared" si="2"/>
        <v>0</v>
      </c>
      <c r="D46" s="186" t="str">
        <f t="shared" si="8"/>
        <v>0</v>
      </c>
      <c r="E46" s="187" t="str">
        <f t="shared" si="7"/>
        <v>0</v>
      </c>
      <c r="F46" s="186" t="str">
        <f t="shared" si="5"/>
        <v>0</v>
      </c>
      <c r="G46" s="186" t="str">
        <f t="shared" si="6"/>
        <v>00</v>
      </c>
      <c r="H46" s="186" t="str">
        <f t="shared" si="3"/>
        <v/>
      </c>
      <c r="I46" s="186">
        <f t="shared" si="4"/>
        <v>0</v>
      </c>
    </row>
    <row r="47" spans="2:9" x14ac:dyDescent="0.2">
      <c r="B47" s="188">
        <f>'ENTRADA DE CLIENTS i PROVEÏDORS'!C51</f>
        <v>0</v>
      </c>
      <c r="C47" s="186">
        <f t="shared" si="2"/>
        <v>0</v>
      </c>
      <c r="D47" s="186" t="str">
        <f t="shared" si="8"/>
        <v>0</v>
      </c>
      <c r="E47" s="187" t="str">
        <f t="shared" si="7"/>
        <v>0</v>
      </c>
      <c r="F47" s="186" t="str">
        <f t="shared" si="5"/>
        <v>0</v>
      </c>
      <c r="G47" s="186" t="str">
        <f t="shared" si="6"/>
        <v>00</v>
      </c>
      <c r="H47" s="186" t="str">
        <f t="shared" si="3"/>
        <v/>
      </c>
      <c r="I47" s="186">
        <f t="shared" si="4"/>
        <v>0</v>
      </c>
    </row>
    <row r="48" spans="2:9" x14ac:dyDescent="0.2">
      <c r="B48" s="188">
        <f>'ENTRADA DE CLIENTS i PROVEÏDORS'!C52</f>
        <v>0</v>
      </c>
      <c r="C48" s="186">
        <f t="shared" si="2"/>
        <v>0</v>
      </c>
      <c r="D48" s="186" t="str">
        <f t="shared" si="8"/>
        <v>0</v>
      </c>
      <c r="E48" s="187" t="str">
        <f t="shared" si="7"/>
        <v>0</v>
      </c>
      <c r="F48" s="186" t="str">
        <f t="shared" si="5"/>
        <v>0</v>
      </c>
      <c r="G48" s="186" t="str">
        <f t="shared" si="6"/>
        <v>00</v>
      </c>
      <c r="H48" s="186" t="str">
        <f t="shared" si="3"/>
        <v/>
      </c>
      <c r="I48" s="186">
        <f t="shared" si="4"/>
        <v>0</v>
      </c>
    </row>
    <row r="49" spans="2:9" x14ac:dyDescent="0.2">
      <c r="B49" s="188">
        <f>'ENTRADA DE CLIENTS i PROVEÏDORS'!C53</f>
        <v>0</v>
      </c>
      <c r="C49" s="186">
        <f t="shared" si="2"/>
        <v>0</v>
      </c>
      <c r="D49" s="186" t="str">
        <f t="shared" si="8"/>
        <v>0</v>
      </c>
      <c r="E49" s="187" t="str">
        <f t="shared" si="7"/>
        <v>0</v>
      </c>
      <c r="F49" s="186" t="str">
        <f t="shared" si="5"/>
        <v>0</v>
      </c>
      <c r="G49" s="186" t="str">
        <f t="shared" si="6"/>
        <v>00</v>
      </c>
      <c r="H49" s="186" t="str">
        <f t="shared" si="3"/>
        <v/>
      </c>
      <c r="I49" s="186">
        <f t="shared" si="4"/>
        <v>0</v>
      </c>
    </row>
    <row r="50" spans="2:9" x14ac:dyDescent="0.2">
      <c r="B50" s="188">
        <f>'ENTRADA DE CLIENTS i PROVEÏDORS'!C54</f>
        <v>0</v>
      </c>
      <c r="C50" s="186">
        <f t="shared" si="2"/>
        <v>0</v>
      </c>
      <c r="D50" s="186" t="str">
        <f t="shared" si="8"/>
        <v>0</v>
      </c>
      <c r="E50" s="187" t="str">
        <f t="shared" si="7"/>
        <v>0</v>
      </c>
      <c r="F50" s="186" t="str">
        <f t="shared" si="5"/>
        <v>0</v>
      </c>
      <c r="G50" s="186" t="str">
        <f t="shared" si="6"/>
        <v>00</v>
      </c>
      <c r="H50" s="186" t="str">
        <f t="shared" si="3"/>
        <v/>
      </c>
      <c r="I50" s="186">
        <f t="shared" si="4"/>
        <v>0</v>
      </c>
    </row>
    <row r="51" spans="2:9" x14ac:dyDescent="0.2">
      <c r="B51" s="188">
        <f>'ENTRADA DE CLIENTS i PROVEÏDORS'!C55</f>
        <v>0</v>
      </c>
      <c r="C51" s="186">
        <f t="shared" si="2"/>
        <v>0</v>
      </c>
      <c r="D51" s="186" t="str">
        <f t="shared" si="8"/>
        <v>0</v>
      </c>
      <c r="E51" s="187" t="str">
        <f t="shared" si="7"/>
        <v>0</v>
      </c>
      <c r="F51" s="186" t="str">
        <f t="shared" si="5"/>
        <v>0</v>
      </c>
      <c r="G51" s="186" t="str">
        <f t="shared" si="6"/>
        <v>00</v>
      </c>
      <c r="H51" s="186" t="str">
        <f t="shared" si="3"/>
        <v/>
      </c>
      <c r="I51" s="186">
        <f t="shared" si="4"/>
        <v>0</v>
      </c>
    </row>
    <row r="52" spans="2:9" x14ac:dyDescent="0.2">
      <c r="B52" s="188">
        <f>'ENTRADA DE CLIENTS i PROVEÏDORS'!C56</f>
        <v>0</v>
      </c>
      <c r="C52" s="186">
        <f t="shared" si="2"/>
        <v>0</v>
      </c>
      <c r="D52" s="186" t="str">
        <f t="shared" si="8"/>
        <v>0</v>
      </c>
      <c r="E52" s="187" t="str">
        <f t="shared" si="7"/>
        <v>0</v>
      </c>
      <c r="F52" s="186" t="str">
        <f t="shared" si="5"/>
        <v>0</v>
      </c>
      <c r="G52" s="186" t="str">
        <f t="shared" si="6"/>
        <v>00</v>
      </c>
      <c r="H52" s="186" t="str">
        <f t="shared" si="3"/>
        <v/>
      </c>
      <c r="I52" s="186">
        <f t="shared" si="4"/>
        <v>0</v>
      </c>
    </row>
    <row r="53" spans="2:9" x14ac:dyDescent="0.2">
      <c r="B53" s="188">
        <f>'ENTRADA DE CLIENTS i PROVEÏDORS'!C57</f>
        <v>0</v>
      </c>
      <c r="C53" s="186">
        <f t="shared" si="2"/>
        <v>0</v>
      </c>
      <c r="D53" s="186" t="str">
        <f t="shared" si="8"/>
        <v>0</v>
      </c>
      <c r="E53" s="187" t="str">
        <f t="shared" si="7"/>
        <v>0</v>
      </c>
      <c r="F53" s="186" t="str">
        <f t="shared" si="5"/>
        <v>0</v>
      </c>
      <c r="G53" s="186" t="str">
        <f t="shared" si="6"/>
        <v>00</v>
      </c>
      <c r="H53" s="186" t="str">
        <f t="shared" si="3"/>
        <v/>
      </c>
      <c r="I53" s="186">
        <f t="shared" si="4"/>
        <v>0</v>
      </c>
    </row>
    <row r="54" spans="2:9" x14ac:dyDescent="0.2">
      <c r="B54" s="188">
        <f>'ENTRADA DE CLIENTS i PROVEÏDORS'!C58</f>
        <v>0</v>
      </c>
      <c r="C54" s="186">
        <f t="shared" si="2"/>
        <v>0</v>
      </c>
      <c r="D54" s="186" t="str">
        <f t="shared" si="8"/>
        <v>0</v>
      </c>
      <c r="E54" s="187" t="str">
        <f t="shared" si="7"/>
        <v>0</v>
      </c>
      <c r="F54" s="186" t="str">
        <f t="shared" si="5"/>
        <v>0</v>
      </c>
      <c r="G54" s="186" t="str">
        <f t="shared" si="6"/>
        <v>00</v>
      </c>
      <c r="H54" s="186" t="str">
        <f t="shared" si="3"/>
        <v/>
      </c>
      <c r="I54" s="186">
        <f t="shared" si="4"/>
        <v>0</v>
      </c>
    </row>
    <row r="55" spans="2:9" x14ac:dyDescent="0.2">
      <c r="B55" s="188">
        <f>'ENTRADA DE CLIENTS i PROVEÏDORS'!C59</f>
        <v>0</v>
      </c>
      <c r="C55" s="186">
        <f t="shared" si="2"/>
        <v>0</v>
      </c>
      <c r="D55" s="186" t="str">
        <f t="shared" si="8"/>
        <v>0</v>
      </c>
      <c r="E55" s="187" t="str">
        <f t="shared" si="7"/>
        <v>0</v>
      </c>
      <c r="F55" s="186" t="str">
        <f t="shared" si="5"/>
        <v>0</v>
      </c>
      <c r="G55" s="186" t="str">
        <f t="shared" si="6"/>
        <v>00</v>
      </c>
      <c r="H55" s="186" t="str">
        <f t="shared" si="3"/>
        <v/>
      </c>
      <c r="I55" s="186">
        <f t="shared" si="4"/>
        <v>0</v>
      </c>
    </row>
    <row r="56" spans="2:9" x14ac:dyDescent="0.2">
      <c r="B56" s="188">
        <f>'ENTRADA DE CLIENTS i PROVEÏDORS'!C60</f>
        <v>0</v>
      </c>
      <c r="C56" s="186">
        <f t="shared" si="2"/>
        <v>0</v>
      </c>
      <c r="D56" s="186" t="str">
        <f t="shared" si="8"/>
        <v>0</v>
      </c>
      <c r="E56" s="187" t="str">
        <f t="shared" si="7"/>
        <v>0</v>
      </c>
      <c r="F56" s="186" t="str">
        <f t="shared" si="5"/>
        <v>0</v>
      </c>
      <c r="G56" s="186" t="str">
        <f t="shared" si="6"/>
        <v>00</v>
      </c>
      <c r="H56" s="186" t="str">
        <f t="shared" si="3"/>
        <v/>
      </c>
      <c r="I56" s="186">
        <f t="shared" si="4"/>
        <v>0</v>
      </c>
    </row>
    <row r="57" spans="2:9" x14ac:dyDescent="0.2">
      <c r="B57" s="188">
        <f>'ENTRADA DE CLIENTS i PROVEÏDORS'!C61</f>
        <v>0</v>
      </c>
      <c r="C57" s="186">
        <f t="shared" si="2"/>
        <v>0</v>
      </c>
      <c r="D57" s="186" t="str">
        <f t="shared" si="8"/>
        <v>0</v>
      </c>
      <c r="E57" s="187" t="str">
        <f t="shared" si="7"/>
        <v>0</v>
      </c>
      <c r="F57" s="186" t="str">
        <f t="shared" si="5"/>
        <v>0</v>
      </c>
      <c r="G57" s="186" t="str">
        <f t="shared" si="6"/>
        <v>00</v>
      </c>
      <c r="H57" s="186" t="str">
        <f t="shared" si="3"/>
        <v/>
      </c>
      <c r="I57" s="186">
        <f t="shared" si="4"/>
        <v>0</v>
      </c>
    </row>
    <row r="58" spans="2:9" x14ac:dyDescent="0.2">
      <c r="B58" s="188">
        <f>'ENTRADA DE CLIENTS i PROVEÏDORS'!C62</f>
        <v>0</v>
      </c>
      <c r="C58" s="186">
        <f t="shared" si="2"/>
        <v>0</v>
      </c>
      <c r="D58" s="186" t="str">
        <f t="shared" si="8"/>
        <v>0</v>
      </c>
      <c r="E58" s="187" t="str">
        <f t="shared" si="7"/>
        <v>0</v>
      </c>
      <c r="F58" s="186" t="str">
        <f t="shared" si="5"/>
        <v>0</v>
      </c>
      <c r="G58" s="186" t="str">
        <f t="shared" si="6"/>
        <v>00</v>
      </c>
      <c r="H58" s="186" t="str">
        <f t="shared" si="3"/>
        <v/>
      </c>
      <c r="I58" s="186">
        <f t="shared" si="4"/>
        <v>0</v>
      </c>
    </row>
    <row r="59" spans="2:9" x14ac:dyDescent="0.2">
      <c r="B59" s="188">
        <f>'ENTRADA DE CLIENTS i PROVEÏDORS'!C63</f>
        <v>0</v>
      </c>
      <c r="C59" s="186">
        <f t="shared" si="2"/>
        <v>0</v>
      </c>
      <c r="D59" s="186" t="str">
        <f t="shared" si="8"/>
        <v>0</v>
      </c>
      <c r="E59" s="187" t="str">
        <f t="shared" si="7"/>
        <v>0</v>
      </c>
      <c r="F59" s="186" t="str">
        <f t="shared" si="5"/>
        <v>0</v>
      </c>
      <c r="G59" s="186" t="str">
        <f t="shared" si="6"/>
        <v>00</v>
      </c>
      <c r="H59" s="186" t="str">
        <f t="shared" si="3"/>
        <v/>
      </c>
      <c r="I59" s="186">
        <f t="shared" si="4"/>
        <v>0</v>
      </c>
    </row>
    <row r="60" spans="2:9" x14ac:dyDescent="0.2">
      <c r="B60" s="188">
        <f>'ENTRADA DE CLIENTS i PROVEÏDORS'!C64</f>
        <v>0</v>
      </c>
      <c r="C60" s="186">
        <f t="shared" si="2"/>
        <v>0</v>
      </c>
      <c r="D60" s="186" t="str">
        <f t="shared" si="8"/>
        <v>0</v>
      </c>
      <c r="E60" s="187" t="str">
        <f t="shared" si="7"/>
        <v>0</v>
      </c>
      <c r="F60" s="186" t="str">
        <f t="shared" si="5"/>
        <v>0</v>
      </c>
      <c r="G60" s="186" t="str">
        <f t="shared" si="6"/>
        <v>00</v>
      </c>
      <c r="H60" s="186" t="str">
        <f t="shared" si="3"/>
        <v/>
      </c>
      <c r="I60" s="186">
        <f t="shared" si="4"/>
        <v>0</v>
      </c>
    </row>
    <row r="61" spans="2:9" x14ac:dyDescent="0.2">
      <c r="B61" s="188">
        <f>'ENTRADA DE CLIENTS i PROVEÏDORS'!C65</f>
        <v>0</v>
      </c>
      <c r="C61" s="186">
        <f t="shared" si="2"/>
        <v>0</v>
      </c>
      <c r="D61" s="186" t="str">
        <f t="shared" si="8"/>
        <v>0</v>
      </c>
      <c r="E61" s="187" t="str">
        <f t="shared" si="7"/>
        <v>0</v>
      </c>
      <c r="F61" s="186" t="str">
        <f t="shared" si="5"/>
        <v>0</v>
      </c>
      <c r="G61" s="186" t="str">
        <f t="shared" si="6"/>
        <v>00</v>
      </c>
      <c r="H61" s="186" t="str">
        <f t="shared" si="3"/>
        <v/>
      </c>
      <c r="I61" s="186">
        <f t="shared" si="4"/>
        <v>0</v>
      </c>
    </row>
    <row r="62" spans="2:9" x14ac:dyDescent="0.2">
      <c r="B62" s="188">
        <f>'ENTRADA DE CLIENTS i PROVEÏDORS'!C66</f>
        <v>0</v>
      </c>
      <c r="C62" s="186">
        <f t="shared" si="2"/>
        <v>0</v>
      </c>
      <c r="D62" s="186" t="str">
        <f t="shared" si="8"/>
        <v>0</v>
      </c>
      <c r="E62" s="187" t="str">
        <f t="shared" si="7"/>
        <v>0</v>
      </c>
      <c r="F62" s="186" t="str">
        <f t="shared" si="5"/>
        <v>0</v>
      </c>
      <c r="G62" s="186" t="str">
        <f t="shared" si="6"/>
        <v>00</v>
      </c>
      <c r="H62" s="186" t="str">
        <f t="shared" si="3"/>
        <v/>
      </c>
      <c r="I62" s="186">
        <f t="shared" si="4"/>
        <v>0</v>
      </c>
    </row>
    <row r="63" spans="2:9" x14ac:dyDescent="0.2">
      <c r="B63" s="188">
        <f>'ENTRADA DE CLIENTS i PROVEÏDORS'!C67</f>
        <v>0</v>
      </c>
      <c r="C63" s="186">
        <f t="shared" si="2"/>
        <v>0</v>
      </c>
      <c r="D63" s="186" t="str">
        <f t="shared" si="8"/>
        <v>0</v>
      </c>
      <c r="E63" s="187" t="str">
        <f t="shared" si="7"/>
        <v>0</v>
      </c>
      <c r="F63" s="186" t="str">
        <f t="shared" si="5"/>
        <v>0</v>
      </c>
      <c r="G63" s="186" t="str">
        <f t="shared" si="6"/>
        <v>00</v>
      </c>
      <c r="H63" s="186" t="str">
        <f t="shared" si="3"/>
        <v/>
      </c>
      <c r="I63" s="186">
        <f t="shared" si="4"/>
        <v>0</v>
      </c>
    </row>
    <row r="64" spans="2:9" x14ac:dyDescent="0.2">
      <c r="B64" s="188">
        <f>'ENTRADA DE CLIENTS i PROVEÏDORS'!C68</f>
        <v>0</v>
      </c>
      <c r="C64" s="186">
        <f t="shared" si="2"/>
        <v>0</v>
      </c>
      <c r="D64" s="186" t="str">
        <f t="shared" si="8"/>
        <v>0</v>
      </c>
      <c r="E64" s="187" t="str">
        <f t="shared" si="7"/>
        <v>0</v>
      </c>
      <c r="F64" s="186" t="str">
        <f t="shared" si="5"/>
        <v>0</v>
      </c>
      <c r="G64" s="186" t="str">
        <f t="shared" si="6"/>
        <v>00</v>
      </c>
      <c r="H64" s="186" t="str">
        <f t="shared" si="3"/>
        <v/>
      </c>
      <c r="I64" s="186">
        <f t="shared" si="4"/>
        <v>0</v>
      </c>
    </row>
    <row r="65" spans="2:9" x14ac:dyDescent="0.2">
      <c r="B65" s="188">
        <f>'ENTRADA DE CLIENTS i PROVEÏDORS'!C69</f>
        <v>0</v>
      </c>
      <c r="C65" s="186">
        <f t="shared" si="2"/>
        <v>0</v>
      </c>
      <c r="D65" s="186" t="str">
        <f t="shared" si="8"/>
        <v>0</v>
      </c>
      <c r="E65" s="187" t="str">
        <f t="shared" si="7"/>
        <v>0</v>
      </c>
      <c r="F65" s="186" t="str">
        <f t="shared" si="5"/>
        <v>0</v>
      </c>
      <c r="G65" s="186" t="str">
        <f t="shared" si="6"/>
        <v>00</v>
      </c>
      <c r="H65" s="186" t="str">
        <f t="shared" si="3"/>
        <v/>
      </c>
      <c r="I65" s="186">
        <f t="shared" si="4"/>
        <v>0</v>
      </c>
    </row>
    <row r="66" spans="2:9" x14ac:dyDescent="0.2">
      <c r="B66" s="188">
        <f>'ENTRADA DE CLIENTS i PROVEÏDORS'!C70</f>
        <v>0</v>
      </c>
      <c r="C66" s="186">
        <f t="shared" si="2"/>
        <v>0</v>
      </c>
      <c r="D66" s="186" t="str">
        <f t="shared" si="8"/>
        <v>0</v>
      </c>
      <c r="E66" s="187" t="str">
        <f t="shared" si="7"/>
        <v>0</v>
      </c>
      <c r="F66" s="186" t="str">
        <f t="shared" si="5"/>
        <v>0</v>
      </c>
      <c r="G66" s="186" t="str">
        <f t="shared" si="6"/>
        <v>00</v>
      </c>
      <c r="H66" s="186" t="str">
        <f t="shared" si="3"/>
        <v/>
      </c>
      <c r="I66" s="186">
        <f t="shared" si="4"/>
        <v>0</v>
      </c>
    </row>
    <row r="67" spans="2:9" x14ac:dyDescent="0.2">
      <c r="B67" s="188">
        <f>'ENTRADA DE CLIENTS i PROVEÏDORS'!C71</f>
        <v>0</v>
      </c>
      <c r="C67" s="186">
        <f t="shared" si="2"/>
        <v>0</v>
      </c>
      <c r="D67" s="186" t="str">
        <f t="shared" si="8"/>
        <v>0</v>
      </c>
      <c r="E67" s="187" t="str">
        <f t="shared" si="7"/>
        <v>0</v>
      </c>
      <c r="F67" s="186" t="str">
        <f t="shared" si="5"/>
        <v>0</v>
      </c>
      <c r="G67" s="186" t="str">
        <f t="shared" si="6"/>
        <v>00</v>
      </c>
      <c r="H67" s="186" t="str">
        <f t="shared" si="3"/>
        <v/>
      </c>
      <c r="I67" s="186">
        <f t="shared" si="4"/>
        <v>0</v>
      </c>
    </row>
    <row r="68" spans="2:9" x14ac:dyDescent="0.2">
      <c r="B68" s="188">
        <f>'ENTRADA DE CLIENTS i PROVEÏDORS'!C72</f>
        <v>0</v>
      </c>
      <c r="C68" s="186">
        <f t="shared" ref="C68:C131" si="9">IF(B68&lt;&gt;0,LEFT(B68,8),0)</f>
        <v>0</v>
      </c>
      <c r="D68" s="186" t="str">
        <f t="shared" si="8"/>
        <v>0</v>
      </c>
      <c r="E68" s="187" t="str">
        <f t="shared" si="7"/>
        <v>0</v>
      </c>
      <c r="F68" s="186" t="str">
        <f t="shared" si="5"/>
        <v>0</v>
      </c>
      <c r="G68" s="186" t="str">
        <f t="shared" si="6"/>
        <v>00</v>
      </c>
      <c r="H68" s="186" t="str">
        <f t="shared" si="3"/>
        <v/>
      </c>
      <c r="I68" s="186">
        <f t="shared" ref="I68:I131" si="10">IF(H68="",B68,IFERROR(IF(B68&lt;&gt;0,IF(C68&lt;&gt;0,CONCATENATE(C68,MID("TRWAGMYFPDXBNJZSQVHLCKE""",MOD(G68,23)+1,1)),""),""),""))</f>
        <v>0</v>
      </c>
    </row>
    <row r="69" spans="2:9" x14ac:dyDescent="0.2">
      <c r="B69" s="188">
        <f>'ENTRADA DE CLIENTS i PROVEÏDORS'!C73</f>
        <v>0</v>
      </c>
      <c r="C69" s="186">
        <f t="shared" si="9"/>
        <v>0</v>
      </c>
      <c r="D69" s="186" t="str">
        <f t="shared" si="8"/>
        <v>0</v>
      </c>
      <c r="E69" s="187" t="str">
        <f t="shared" si="7"/>
        <v>0</v>
      </c>
      <c r="F69" s="186" t="str">
        <f t="shared" ref="F69:F132" si="11">RIGHT(C69,7)</f>
        <v>0</v>
      </c>
      <c r="G69" s="186" t="str">
        <f t="shared" ref="G69:G132" si="12">CONCATENATE(E69,F69)</f>
        <v>00</v>
      </c>
      <c r="H69" s="186" t="str">
        <f t="shared" si="3"/>
        <v/>
      </c>
      <c r="I69" s="186">
        <f t="shared" si="10"/>
        <v>0</v>
      </c>
    </row>
    <row r="70" spans="2:9" x14ac:dyDescent="0.2">
      <c r="B70" s="188">
        <f>'ENTRADA DE CLIENTS i PROVEÏDORS'!C74</f>
        <v>0</v>
      </c>
      <c r="C70" s="186">
        <f t="shared" si="9"/>
        <v>0</v>
      </c>
      <c r="D70" s="186" t="str">
        <f t="shared" si="8"/>
        <v>0</v>
      </c>
      <c r="E70" s="187" t="str">
        <f t="shared" si="7"/>
        <v>0</v>
      </c>
      <c r="F70" s="186" t="str">
        <f t="shared" si="11"/>
        <v>0</v>
      </c>
      <c r="G70" s="186" t="str">
        <f t="shared" si="12"/>
        <v>00</v>
      </c>
      <c r="H70" s="186" t="str">
        <f t="shared" ref="H70:H133" si="13">IFERROR(IF(B70&lt;&gt;0,MID("TRWAGMYFPDXBNJZSQVHLCKE""",MOD(G70,23)+1,1),""),"")</f>
        <v/>
      </c>
      <c r="I70" s="186">
        <f t="shared" si="10"/>
        <v>0</v>
      </c>
    </row>
    <row r="71" spans="2:9" x14ac:dyDescent="0.2">
      <c r="B71" s="188">
        <f>'ENTRADA DE CLIENTS i PROVEÏDORS'!C75</f>
        <v>0</v>
      </c>
      <c r="C71" s="186">
        <f t="shared" si="9"/>
        <v>0</v>
      </c>
      <c r="D71" s="186" t="str">
        <f t="shared" si="8"/>
        <v>0</v>
      </c>
      <c r="E71" s="187" t="str">
        <f t="shared" si="7"/>
        <v>0</v>
      </c>
      <c r="F71" s="186" t="str">
        <f t="shared" si="11"/>
        <v>0</v>
      </c>
      <c r="G71" s="186" t="str">
        <f t="shared" si="12"/>
        <v>00</v>
      </c>
      <c r="H71" s="186" t="str">
        <f t="shared" si="13"/>
        <v/>
      </c>
      <c r="I71" s="186">
        <f t="shared" si="10"/>
        <v>0</v>
      </c>
    </row>
    <row r="72" spans="2:9" x14ac:dyDescent="0.2">
      <c r="B72" s="188">
        <f>'ENTRADA DE CLIENTS i PROVEÏDORS'!C76</f>
        <v>0</v>
      </c>
      <c r="C72" s="186">
        <f t="shared" si="9"/>
        <v>0</v>
      </c>
      <c r="D72" s="186" t="str">
        <f t="shared" si="8"/>
        <v>0</v>
      </c>
      <c r="E72" s="187" t="str">
        <f t="shared" ref="E72:E135" si="14">IF(D72="Z",SUBSTITUTE(D72,"Z",2),IF(D72="Y",SUBSTITUTE(D72,"Y",1),IF(D72="X",SUBSTITUTE(D72,"X",0),D72)))</f>
        <v>0</v>
      </c>
      <c r="F72" s="186" t="str">
        <f t="shared" si="11"/>
        <v>0</v>
      </c>
      <c r="G72" s="186" t="str">
        <f t="shared" si="12"/>
        <v>00</v>
      </c>
      <c r="H72" s="186" t="str">
        <f t="shared" si="13"/>
        <v/>
      </c>
      <c r="I72" s="186">
        <f t="shared" si="10"/>
        <v>0</v>
      </c>
    </row>
    <row r="73" spans="2:9" x14ac:dyDescent="0.2">
      <c r="B73" s="188">
        <f>'ENTRADA DE CLIENTS i PROVEÏDORS'!C77</f>
        <v>0</v>
      </c>
      <c r="C73" s="186">
        <f t="shared" si="9"/>
        <v>0</v>
      </c>
      <c r="D73" s="186" t="str">
        <f t="shared" ref="D73:D136" si="15">LEFT(C73,1)</f>
        <v>0</v>
      </c>
      <c r="E73" s="187" t="str">
        <f t="shared" si="14"/>
        <v>0</v>
      </c>
      <c r="F73" s="186" t="str">
        <f t="shared" si="11"/>
        <v>0</v>
      </c>
      <c r="G73" s="186" t="str">
        <f t="shared" si="12"/>
        <v>00</v>
      </c>
      <c r="H73" s="186" t="str">
        <f t="shared" si="13"/>
        <v/>
      </c>
      <c r="I73" s="186">
        <f t="shared" si="10"/>
        <v>0</v>
      </c>
    </row>
    <row r="74" spans="2:9" x14ac:dyDescent="0.2">
      <c r="B74" s="188">
        <f>'ENTRADA DE CLIENTS i PROVEÏDORS'!C78</f>
        <v>0</v>
      </c>
      <c r="C74" s="186">
        <f t="shared" si="9"/>
        <v>0</v>
      </c>
      <c r="D74" s="186" t="str">
        <f t="shared" si="15"/>
        <v>0</v>
      </c>
      <c r="E74" s="187" t="str">
        <f t="shared" si="14"/>
        <v>0</v>
      </c>
      <c r="F74" s="186" t="str">
        <f t="shared" si="11"/>
        <v>0</v>
      </c>
      <c r="G74" s="186" t="str">
        <f t="shared" si="12"/>
        <v>00</v>
      </c>
      <c r="H74" s="186" t="str">
        <f t="shared" si="13"/>
        <v/>
      </c>
      <c r="I74" s="186">
        <f t="shared" si="10"/>
        <v>0</v>
      </c>
    </row>
    <row r="75" spans="2:9" x14ac:dyDescent="0.2">
      <c r="B75" s="188">
        <f>'ENTRADA DE CLIENTS i PROVEÏDORS'!C79</f>
        <v>0</v>
      </c>
      <c r="C75" s="186">
        <f t="shared" si="9"/>
        <v>0</v>
      </c>
      <c r="D75" s="186" t="str">
        <f t="shared" si="15"/>
        <v>0</v>
      </c>
      <c r="E75" s="187" t="str">
        <f t="shared" si="14"/>
        <v>0</v>
      </c>
      <c r="F75" s="186" t="str">
        <f t="shared" si="11"/>
        <v>0</v>
      </c>
      <c r="G75" s="186" t="str">
        <f t="shared" si="12"/>
        <v>00</v>
      </c>
      <c r="H75" s="186" t="str">
        <f t="shared" si="13"/>
        <v/>
      </c>
      <c r="I75" s="186">
        <f t="shared" si="10"/>
        <v>0</v>
      </c>
    </row>
    <row r="76" spans="2:9" x14ac:dyDescent="0.2">
      <c r="B76" s="188">
        <f>'ENTRADA DE CLIENTS i PROVEÏDORS'!C80</f>
        <v>0</v>
      </c>
      <c r="C76" s="186">
        <f t="shared" si="9"/>
        <v>0</v>
      </c>
      <c r="D76" s="186" t="str">
        <f t="shared" si="15"/>
        <v>0</v>
      </c>
      <c r="E76" s="187" t="str">
        <f t="shared" si="14"/>
        <v>0</v>
      </c>
      <c r="F76" s="186" t="str">
        <f t="shared" si="11"/>
        <v>0</v>
      </c>
      <c r="G76" s="186" t="str">
        <f t="shared" si="12"/>
        <v>00</v>
      </c>
      <c r="H76" s="186" t="str">
        <f t="shared" si="13"/>
        <v/>
      </c>
      <c r="I76" s="186">
        <f t="shared" si="10"/>
        <v>0</v>
      </c>
    </row>
    <row r="77" spans="2:9" x14ac:dyDescent="0.2">
      <c r="B77" s="188">
        <f>'ENTRADA DE CLIENTS i PROVEÏDORS'!C81</f>
        <v>0</v>
      </c>
      <c r="C77" s="186">
        <f t="shared" si="9"/>
        <v>0</v>
      </c>
      <c r="D77" s="186" t="str">
        <f t="shared" si="15"/>
        <v>0</v>
      </c>
      <c r="E77" s="187" t="str">
        <f t="shared" si="14"/>
        <v>0</v>
      </c>
      <c r="F77" s="186" t="str">
        <f t="shared" si="11"/>
        <v>0</v>
      </c>
      <c r="G77" s="186" t="str">
        <f t="shared" si="12"/>
        <v>00</v>
      </c>
      <c r="H77" s="186" t="str">
        <f t="shared" si="13"/>
        <v/>
      </c>
      <c r="I77" s="186">
        <f t="shared" si="10"/>
        <v>0</v>
      </c>
    </row>
    <row r="78" spans="2:9" x14ac:dyDescent="0.2">
      <c r="B78" s="188">
        <f>'ENTRADA DE CLIENTS i PROVEÏDORS'!C82</f>
        <v>0</v>
      </c>
      <c r="C78" s="186">
        <f t="shared" si="9"/>
        <v>0</v>
      </c>
      <c r="D78" s="186" t="str">
        <f t="shared" si="15"/>
        <v>0</v>
      </c>
      <c r="E78" s="187" t="str">
        <f t="shared" si="14"/>
        <v>0</v>
      </c>
      <c r="F78" s="186" t="str">
        <f t="shared" si="11"/>
        <v>0</v>
      </c>
      <c r="G78" s="186" t="str">
        <f t="shared" si="12"/>
        <v>00</v>
      </c>
      <c r="H78" s="186" t="str">
        <f t="shared" si="13"/>
        <v/>
      </c>
      <c r="I78" s="186">
        <f t="shared" si="10"/>
        <v>0</v>
      </c>
    </row>
    <row r="79" spans="2:9" x14ac:dyDescent="0.2">
      <c r="B79" s="188">
        <f>'ENTRADA DE CLIENTS i PROVEÏDORS'!C83</f>
        <v>0</v>
      </c>
      <c r="C79" s="186">
        <f t="shared" si="9"/>
        <v>0</v>
      </c>
      <c r="D79" s="186" t="str">
        <f t="shared" si="15"/>
        <v>0</v>
      </c>
      <c r="E79" s="187" t="str">
        <f t="shared" si="14"/>
        <v>0</v>
      </c>
      <c r="F79" s="186" t="str">
        <f t="shared" si="11"/>
        <v>0</v>
      </c>
      <c r="G79" s="186" t="str">
        <f t="shared" si="12"/>
        <v>00</v>
      </c>
      <c r="H79" s="186" t="str">
        <f t="shared" si="13"/>
        <v/>
      </c>
      <c r="I79" s="186">
        <f t="shared" si="10"/>
        <v>0</v>
      </c>
    </row>
    <row r="80" spans="2:9" x14ac:dyDescent="0.2">
      <c r="B80" s="188">
        <f>'ENTRADA DE CLIENTS i PROVEÏDORS'!C84</f>
        <v>0</v>
      </c>
      <c r="C80" s="186">
        <f t="shared" si="9"/>
        <v>0</v>
      </c>
      <c r="D80" s="186" t="str">
        <f t="shared" si="15"/>
        <v>0</v>
      </c>
      <c r="E80" s="187" t="str">
        <f t="shared" si="14"/>
        <v>0</v>
      </c>
      <c r="F80" s="186" t="str">
        <f t="shared" si="11"/>
        <v>0</v>
      </c>
      <c r="G80" s="186" t="str">
        <f t="shared" si="12"/>
        <v>00</v>
      </c>
      <c r="H80" s="186" t="str">
        <f t="shared" si="13"/>
        <v/>
      </c>
      <c r="I80" s="186">
        <f t="shared" si="10"/>
        <v>0</v>
      </c>
    </row>
    <row r="81" spans="2:9" x14ac:dyDescent="0.2">
      <c r="B81" s="188">
        <f>'ENTRADA DE CLIENTS i PROVEÏDORS'!C85</f>
        <v>0</v>
      </c>
      <c r="C81" s="186">
        <f t="shared" si="9"/>
        <v>0</v>
      </c>
      <c r="D81" s="186" t="str">
        <f t="shared" si="15"/>
        <v>0</v>
      </c>
      <c r="E81" s="187" t="str">
        <f t="shared" si="14"/>
        <v>0</v>
      </c>
      <c r="F81" s="186" t="str">
        <f t="shared" si="11"/>
        <v>0</v>
      </c>
      <c r="G81" s="186" t="str">
        <f t="shared" si="12"/>
        <v>00</v>
      </c>
      <c r="H81" s="186" t="str">
        <f t="shared" si="13"/>
        <v/>
      </c>
      <c r="I81" s="186">
        <f t="shared" si="10"/>
        <v>0</v>
      </c>
    </row>
    <row r="82" spans="2:9" x14ac:dyDescent="0.2">
      <c r="B82" s="188">
        <f>'ENTRADA DE CLIENTS i PROVEÏDORS'!C86</f>
        <v>0</v>
      </c>
      <c r="C82" s="186">
        <f t="shared" si="9"/>
        <v>0</v>
      </c>
      <c r="D82" s="186" t="str">
        <f t="shared" si="15"/>
        <v>0</v>
      </c>
      <c r="E82" s="187" t="str">
        <f t="shared" si="14"/>
        <v>0</v>
      </c>
      <c r="F82" s="186" t="str">
        <f t="shared" si="11"/>
        <v>0</v>
      </c>
      <c r="G82" s="186" t="str">
        <f t="shared" si="12"/>
        <v>00</v>
      </c>
      <c r="H82" s="186" t="str">
        <f t="shared" si="13"/>
        <v/>
      </c>
      <c r="I82" s="186">
        <f t="shared" si="10"/>
        <v>0</v>
      </c>
    </row>
    <row r="83" spans="2:9" x14ac:dyDescent="0.2">
      <c r="B83" s="188">
        <f>'ENTRADA DE CLIENTS i PROVEÏDORS'!C87</f>
        <v>0</v>
      </c>
      <c r="C83" s="186">
        <f t="shared" si="9"/>
        <v>0</v>
      </c>
      <c r="D83" s="186" t="str">
        <f t="shared" si="15"/>
        <v>0</v>
      </c>
      <c r="E83" s="187" t="str">
        <f t="shared" si="14"/>
        <v>0</v>
      </c>
      <c r="F83" s="186" t="str">
        <f t="shared" si="11"/>
        <v>0</v>
      </c>
      <c r="G83" s="186" t="str">
        <f t="shared" si="12"/>
        <v>00</v>
      </c>
      <c r="H83" s="186" t="str">
        <f t="shared" si="13"/>
        <v/>
      </c>
      <c r="I83" s="186">
        <f t="shared" si="10"/>
        <v>0</v>
      </c>
    </row>
    <row r="84" spans="2:9" x14ac:dyDescent="0.2">
      <c r="B84" s="188">
        <f>'ENTRADA DE CLIENTS i PROVEÏDORS'!C88</f>
        <v>0</v>
      </c>
      <c r="C84" s="186">
        <f t="shared" si="9"/>
        <v>0</v>
      </c>
      <c r="D84" s="186" t="str">
        <f t="shared" si="15"/>
        <v>0</v>
      </c>
      <c r="E84" s="187" t="str">
        <f t="shared" si="14"/>
        <v>0</v>
      </c>
      <c r="F84" s="186" t="str">
        <f t="shared" si="11"/>
        <v>0</v>
      </c>
      <c r="G84" s="186" t="str">
        <f t="shared" si="12"/>
        <v>00</v>
      </c>
      <c r="H84" s="186" t="str">
        <f t="shared" si="13"/>
        <v/>
      </c>
      <c r="I84" s="186">
        <f t="shared" si="10"/>
        <v>0</v>
      </c>
    </row>
    <row r="85" spans="2:9" x14ac:dyDescent="0.2">
      <c r="B85" s="188">
        <f>'ENTRADA DE CLIENTS i PROVEÏDORS'!C89</f>
        <v>0</v>
      </c>
      <c r="C85" s="186">
        <f t="shared" si="9"/>
        <v>0</v>
      </c>
      <c r="D85" s="186" t="str">
        <f t="shared" si="15"/>
        <v>0</v>
      </c>
      <c r="E85" s="187" t="str">
        <f t="shared" si="14"/>
        <v>0</v>
      </c>
      <c r="F85" s="186" t="str">
        <f t="shared" si="11"/>
        <v>0</v>
      </c>
      <c r="G85" s="186" t="str">
        <f t="shared" si="12"/>
        <v>00</v>
      </c>
      <c r="H85" s="186" t="str">
        <f t="shared" si="13"/>
        <v/>
      </c>
      <c r="I85" s="186">
        <f t="shared" si="10"/>
        <v>0</v>
      </c>
    </row>
    <row r="86" spans="2:9" x14ac:dyDescent="0.2">
      <c r="B86" s="188">
        <f>'ENTRADA DE CLIENTS i PROVEÏDORS'!C90</f>
        <v>0</v>
      </c>
      <c r="C86" s="186">
        <f t="shared" si="9"/>
        <v>0</v>
      </c>
      <c r="D86" s="186" t="str">
        <f t="shared" si="15"/>
        <v>0</v>
      </c>
      <c r="E86" s="187" t="str">
        <f t="shared" si="14"/>
        <v>0</v>
      </c>
      <c r="F86" s="186" t="str">
        <f t="shared" si="11"/>
        <v>0</v>
      </c>
      <c r="G86" s="186" t="str">
        <f t="shared" si="12"/>
        <v>00</v>
      </c>
      <c r="H86" s="186" t="str">
        <f t="shared" si="13"/>
        <v/>
      </c>
      <c r="I86" s="186">
        <f t="shared" si="10"/>
        <v>0</v>
      </c>
    </row>
    <row r="87" spans="2:9" x14ac:dyDescent="0.2">
      <c r="B87" s="188">
        <f>'ENTRADA DE CLIENTS i PROVEÏDORS'!C91</f>
        <v>0</v>
      </c>
      <c r="C87" s="186">
        <f t="shared" si="9"/>
        <v>0</v>
      </c>
      <c r="D87" s="186" t="str">
        <f t="shared" si="15"/>
        <v>0</v>
      </c>
      <c r="E87" s="187" t="str">
        <f t="shared" si="14"/>
        <v>0</v>
      </c>
      <c r="F87" s="186" t="str">
        <f t="shared" si="11"/>
        <v>0</v>
      </c>
      <c r="G87" s="186" t="str">
        <f t="shared" si="12"/>
        <v>00</v>
      </c>
      <c r="H87" s="186" t="str">
        <f t="shared" si="13"/>
        <v/>
      </c>
      <c r="I87" s="186">
        <f t="shared" si="10"/>
        <v>0</v>
      </c>
    </row>
    <row r="88" spans="2:9" x14ac:dyDescent="0.2">
      <c r="B88" s="188">
        <f>'ENTRADA DE CLIENTS i PROVEÏDORS'!C92</f>
        <v>0</v>
      </c>
      <c r="C88" s="186">
        <f t="shared" si="9"/>
        <v>0</v>
      </c>
      <c r="D88" s="186" t="str">
        <f t="shared" si="15"/>
        <v>0</v>
      </c>
      <c r="E88" s="187" t="str">
        <f t="shared" si="14"/>
        <v>0</v>
      </c>
      <c r="F88" s="186" t="str">
        <f t="shared" si="11"/>
        <v>0</v>
      </c>
      <c r="G88" s="186" t="str">
        <f t="shared" si="12"/>
        <v>00</v>
      </c>
      <c r="H88" s="186" t="str">
        <f t="shared" si="13"/>
        <v/>
      </c>
      <c r="I88" s="186">
        <f t="shared" si="10"/>
        <v>0</v>
      </c>
    </row>
    <row r="89" spans="2:9" x14ac:dyDescent="0.2">
      <c r="B89" s="188">
        <f>'ENTRADA DE CLIENTS i PROVEÏDORS'!C93</f>
        <v>0</v>
      </c>
      <c r="C89" s="186">
        <f t="shared" si="9"/>
        <v>0</v>
      </c>
      <c r="D89" s="186" t="str">
        <f t="shared" si="15"/>
        <v>0</v>
      </c>
      <c r="E89" s="187" t="str">
        <f t="shared" si="14"/>
        <v>0</v>
      </c>
      <c r="F89" s="186" t="str">
        <f t="shared" si="11"/>
        <v>0</v>
      </c>
      <c r="G89" s="186" t="str">
        <f t="shared" si="12"/>
        <v>00</v>
      </c>
      <c r="H89" s="186" t="str">
        <f t="shared" si="13"/>
        <v/>
      </c>
      <c r="I89" s="186">
        <f t="shared" si="10"/>
        <v>0</v>
      </c>
    </row>
    <row r="90" spans="2:9" x14ac:dyDescent="0.2">
      <c r="B90" s="188">
        <f>'ENTRADA DE CLIENTS i PROVEÏDORS'!C94</f>
        <v>0</v>
      </c>
      <c r="C90" s="186">
        <f t="shared" si="9"/>
        <v>0</v>
      </c>
      <c r="D90" s="186" t="str">
        <f t="shared" si="15"/>
        <v>0</v>
      </c>
      <c r="E90" s="187" t="str">
        <f t="shared" si="14"/>
        <v>0</v>
      </c>
      <c r="F90" s="186" t="str">
        <f t="shared" si="11"/>
        <v>0</v>
      </c>
      <c r="G90" s="186" t="str">
        <f t="shared" si="12"/>
        <v>00</v>
      </c>
      <c r="H90" s="186" t="str">
        <f t="shared" si="13"/>
        <v/>
      </c>
      <c r="I90" s="186">
        <f t="shared" si="10"/>
        <v>0</v>
      </c>
    </row>
    <row r="91" spans="2:9" x14ac:dyDescent="0.2">
      <c r="B91" s="188">
        <f>'ENTRADA DE CLIENTS i PROVEÏDORS'!C95</f>
        <v>0</v>
      </c>
      <c r="C91" s="186">
        <f t="shared" si="9"/>
        <v>0</v>
      </c>
      <c r="D91" s="186" t="str">
        <f t="shared" si="15"/>
        <v>0</v>
      </c>
      <c r="E91" s="187" t="str">
        <f t="shared" si="14"/>
        <v>0</v>
      </c>
      <c r="F91" s="186" t="str">
        <f t="shared" si="11"/>
        <v>0</v>
      </c>
      <c r="G91" s="186" t="str">
        <f t="shared" si="12"/>
        <v>00</v>
      </c>
      <c r="H91" s="186" t="str">
        <f t="shared" si="13"/>
        <v/>
      </c>
      <c r="I91" s="186">
        <f t="shared" si="10"/>
        <v>0</v>
      </c>
    </row>
    <row r="92" spans="2:9" x14ac:dyDescent="0.2">
      <c r="B92" s="188">
        <f>'ENTRADA DE CLIENTS i PROVEÏDORS'!C96</f>
        <v>0</v>
      </c>
      <c r="C92" s="186">
        <f t="shared" si="9"/>
        <v>0</v>
      </c>
      <c r="D92" s="186" t="str">
        <f t="shared" si="15"/>
        <v>0</v>
      </c>
      <c r="E92" s="187" t="str">
        <f t="shared" si="14"/>
        <v>0</v>
      </c>
      <c r="F92" s="186" t="str">
        <f t="shared" si="11"/>
        <v>0</v>
      </c>
      <c r="G92" s="186" t="str">
        <f t="shared" si="12"/>
        <v>00</v>
      </c>
      <c r="H92" s="186" t="str">
        <f t="shared" si="13"/>
        <v/>
      </c>
      <c r="I92" s="186">
        <f t="shared" si="10"/>
        <v>0</v>
      </c>
    </row>
    <row r="93" spans="2:9" x14ac:dyDescent="0.2">
      <c r="B93" s="188">
        <f>'ENTRADA DE CLIENTS i PROVEÏDORS'!C97</f>
        <v>0</v>
      </c>
      <c r="C93" s="186">
        <f t="shared" si="9"/>
        <v>0</v>
      </c>
      <c r="D93" s="186" t="str">
        <f t="shared" si="15"/>
        <v>0</v>
      </c>
      <c r="E93" s="187" t="str">
        <f t="shared" si="14"/>
        <v>0</v>
      </c>
      <c r="F93" s="186" t="str">
        <f t="shared" si="11"/>
        <v>0</v>
      </c>
      <c r="G93" s="186" t="str">
        <f t="shared" si="12"/>
        <v>00</v>
      </c>
      <c r="H93" s="186" t="str">
        <f t="shared" si="13"/>
        <v/>
      </c>
      <c r="I93" s="186">
        <f t="shared" si="10"/>
        <v>0</v>
      </c>
    </row>
    <row r="94" spans="2:9" x14ac:dyDescent="0.2">
      <c r="B94" s="188">
        <f>'ENTRADA DE CLIENTS i PROVEÏDORS'!C98</f>
        <v>0</v>
      </c>
      <c r="C94" s="186">
        <f t="shared" si="9"/>
        <v>0</v>
      </c>
      <c r="D94" s="186" t="str">
        <f t="shared" si="15"/>
        <v>0</v>
      </c>
      <c r="E94" s="187" t="str">
        <f t="shared" si="14"/>
        <v>0</v>
      </c>
      <c r="F94" s="186" t="str">
        <f t="shared" si="11"/>
        <v>0</v>
      </c>
      <c r="G94" s="186" t="str">
        <f t="shared" si="12"/>
        <v>00</v>
      </c>
      <c r="H94" s="186" t="str">
        <f t="shared" si="13"/>
        <v/>
      </c>
      <c r="I94" s="186">
        <f t="shared" si="10"/>
        <v>0</v>
      </c>
    </row>
    <row r="95" spans="2:9" x14ac:dyDescent="0.2">
      <c r="B95" s="188">
        <f>'ENTRADA DE CLIENTS i PROVEÏDORS'!C99</f>
        <v>0</v>
      </c>
      <c r="C95" s="186">
        <f t="shared" si="9"/>
        <v>0</v>
      </c>
      <c r="D95" s="186" t="str">
        <f t="shared" si="15"/>
        <v>0</v>
      </c>
      <c r="E95" s="187" t="str">
        <f t="shared" si="14"/>
        <v>0</v>
      </c>
      <c r="F95" s="186" t="str">
        <f t="shared" si="11"/>
        <v>0</v>
      </c>
      <c r="G95" s="186" t="str">
        <f t="shared" si="12"/>
        <v>00</v>
      </c>
      <c r="H95" s="186" t="str">
        <f t="shared" si="13"/>
        <v/>
      </c>
      <c r="I95" s="186">
        <f t="shared" si="10"/>
        <v>0</v>
      </c>
    </row>
    <row r="96" spans="2:9" x14ac:dyDescent="0.2">
      <c r="B96" s="188">
        <f>'ENTRADA DE CLIENTS i PROVEÏDORS'!C100</f>
        <v>0</v>
      </c>
      <c r="C96" s="186">
        <f t="shared" si="9"/>
        <v>0</v>
      </c>
      <c r="D96" s="186" t="str">
        <f t="shared" si="15"/>
        <v>0</v>
      </c>
      <c r="E96" s="187" t="str">
        <f t="shared" si="14"/>
        <v>0</v>
      </c>
      <c r="F96" s="186" t="str">
        <f t="shared" si="11"/>
        <v>0</v>
      </c>
      <c r="G96" s="186" t="str">
        <f t="shared" si="12"/>
        <v>00</v>
      </c>
      <c r="H96" s="186" t="str">
        <f t="shared" si="13"/>
        <v/>
      </c>
      <c r="I96" s="186">
        <f t="shared" si="10"/>
        <v>0</v>
      </c>
    </row>
    <row r="97" spans="2:9" x14ac:dyDescent="0.2">
      <c r="B97" s="188">
        <f>'ENTRADA DE CLIENTS i PROVEÏDORS'!C101</f>
        <v>0</v>
      </c>
      <c r="C97" s="186">
        <f t="shared" si="9"/>
        <v>0</v>
      </c>
      <c r="D97" s="186" t="str">
        <f t="shared" si="15"/>
        <v>0</v>
      </c>
      <c r="E97" s="187" t="str">
        <f t="shared" si="14"/>
        <v>0</v>
      </c>
      <c r="F97" s="186" t="str">
        <f t="shared" si="11"/>
        <v>0</v>
      </c>
      <c r="G97" s="186" t="str">
        <f t="shared" si="12"/>
        <v>00</v>
      </c>
      <c r="H97" s="186" t="str">
        <f t="shared" si="13"/>
        <v/>
      </c>
      <c r="I97" s="186">
        <f t="shared" si="10"/>
        <v>0</v>
      </c>
    </row>
    <row r="98" spans="2:9" x14ac:dyDescent="0.2">
      <c r="B98" s="188">
        <f>'ENTRADA DE CLIENTS i PROVEÏDORS'!C102</f>
        <v>0</v>
      </c>
      <c r="C98" s="186">
        <f t="shared" si="9"/>
        <v>0</v>
      </c>
      <c r="D98" s="186" t="str">
        <f t="shared" si="15"/>
        <v>0</v>
      </c>
      <c r="E98" s="187" t="str">
        <f t="shared" si="14"/>
        <v>0</v>
      </c>
      <c r="F98" s="186" t="str">
        <f t="shared" si="11"/>
        <v>0</v>
      </c>
      <c r="G98" s="186" t="str">
        <f t="shared" si="12"/>
        <v>00</v>
      </c>
      <c r="H98" s="186" t="str">
        <f t="shared" si="13"/>
        <v/>
      </c>
      <c r="I98" s="186">
        <f t="shared" si="10"/>
        <v>0</v>
      </c>
    </row>
    <row r="99" spans="2:9" x14ac:dyDescent="0.2">
      <c r="B99" s="188">
        <f>'ENTRADA DE CLIENTS i PROVEÏDORS'!C103</f>
        <v>0</v>
      </c>
      <c r="C99" s="186">
        <f t="shared" si="9"/>
        <v>0</v>
      </c>
      <c r="D99" s="186" t="str">
        <f t="shared" si="15"/>
        <v>0</v>
      </c>
      <c r="E99" s="187" t="str">
        <f t="shared" si="14"/>
        <v>0</v>
      </c>
      <c r="F99" s="186" t="str">
        <f t="shared" si="11"/>
        <v>0</v>
      </c>
      <c r="G99" s="186" t="str">
        <f t="shared" si="12"/>
        <v>00</v>
      </c>
      <c r="H99" s="186" t="str">
        <f t="shared" si="13"/>
        <v/>
      </c>
      <c r="I99" s="186">
        <f t="shared" si="10"/>
        <v>0</v>
      </c>
    </row>
    <row r="100" spans="2:9" x14ac:dyDescent="0.2">
      <c r="B100" s="188">
        <f>'ENTRADA DE CLIENTS i PROVEÏDORS'!C104</f>
        <v>0</v>
      </c>
      <c r="C100" s="186">
        <f t="shared" si="9"/>
        <v>0</v>
      </c>
      <c r="D100" s="186" t="str">
        <f t="shared" si="15"/>
        <v>0</v>
      </c>
      <c r="E100" s="187" t="str">
        <f t="shared" si="14"/>
        <v>0</v>
      </c>
      <c r="F100" s="186" t="str">
        <f t="shared" si="11"/>
        <v>0</v>
      </c>
      <c r="G100" s="186" t="str">
        <f t="shared" si="12"/>
        <v>00</v>
      </c>
      <c r="H100" s="186" t="str">
        <f t="shared" si="13"/>
        <v/>
      </c>
      <c r="I100" s="186">
        <f t="shared" si="10"/>
        <v>0</v>
      </c>
    </row>
    <row r="101" spans="2:9" x14ac:dyDescent="0.2">
      <c r="B101" s="188">
        <f>'ENTRADA DE CLIENTS i PROVEÏDORS'!C105</f>
        <v>0</v>
      </c>
      <c r="C101" s="186">
        <f t="shared" si="9"/>
        <v>0</v>
      </c>
      <c r="D101" s="186" t="str">
        <f t="shared" si="15"/>
        <v>0</v>
      </c>
      <c r="E101" s="187" t="str">
        <f t="shared" si="14"/>
        <v>0</v>
      </c>
      <c r="F101" s="186" t="str">
        <f t="shared" si="11"/>
        <v>0</v>
      </c>
      <c r="G101" s="186" t="str">
        <f t="shared" si="12"/>
        <v>00</v>
      </c>
      <c r="H101" s="186" t="str">
        <f t="shared" si="13"/>
        <v/>
      </c>
      <c r="I101" s="186">
        <f t="shared" si="10"/>
        <v>0</v>
      </c>
    </row>
    <row r="102" spans="2:9" x14ac:dyDescent="0.2">
      <c r="B102" s="188">
        <f>'ENTRADA DE CLIENTS i PROVEÏDORS'!C106</f>
        <v>0</v>
      </c>
      <c r="C102" s="186">
        <f t="shared" si="9"/>
        <v>0</v>
      </c>
      <c r="D102" s="186" t="str">
        <f t="shared" si="15"/>
        <v>0</v>
      </c>
      <c r="E102" s="187" t="str">
        <f t="shared" si="14"/>
        <v>0</v>
      </c>
      <c r="F102" s="186" t="str">
        <f t="shared" si="11"/>
        <v>0</v>
      </c>
      <c r="G102" s="186" t="str">
        <f t="shared" si="12"/>
        <v>00</v>
      </c>
      <c r="H102" s="186" t="str">
        <f t="shared" si="13"/>
        <v/>
      </c>
      <c r="I102" s="186">
        <f t="shared" si="10"/>
        <v>0</v>
      </c>
    </row>
    <row r="103" spans="2:9" x14ac:dyDescent="0.2">
      <c r="B103" s="188">
        <f>'ENTRADA DE CLIENTS i PROVEÏDORS'!C107</f>
        <v>0</v>
      </c>
      <c r="C103" s="186">
        <f t="shared" si="9"/>
        <v>0</v>
      </c>
      <c r="D103" s="186" t="str">
        <f t="shared" si="15"/>
        <v>0</v>
      </c>
      <c r="E103" s="187" t="str">
        <f t="shared" si="14"/>
        <v>0</v>
      </c>
      <c r="F103" s="186" t="str">
        <f t="shared" si="11"/>
        <v>0</v>
      </c>
      <c r="G103" s="186" t="str">
        <f t="shared" si="12"/>
        <v>00</v>
      </c>
      <c r="H103" s="186" t="str">
        <f t="shared" si="13"/>
        <v/>
      </c>
      <c r="I103" s="186">
        <f t="shared" si="10"/>
        <v>0</v>
      </c>
    </row>
    <row r="104" spans="2:9" x14ac:dyDescent="0.2">
      <c r="B104" s="188">
        <f>'ENTRADA DE CLIENTS i PROVEÏDORS'!C108</f>
        <v>0</v>
      </c>
      <c r="C104" s="186">
        <f t="shared" si="9"/>
        <v>0</v>
      </c>
      <c r="D104" s="186" t="str">
        <f t="shared" si="15"/>
        <v>0</v>
      </c>
      <c r="E104" s="187" t="str">
        <f t="shared" si="14"/>
        <v>0</v>
      </c>
      <c r="F104" s="186" t="str">
        <f t="shared" si="11"/>
        <v>0</v>
      </c>
      <c r="G104" s="186" t="str">
        <f t="shared" si="12"/>
        <v>00</v>
      </c>
      <c r="H104" s="186" t="str">
        <f t="shared" si="13"/>
        <v/>
      </c>
      <c r="I104" s="186">
        <f t="shared" si="10"/>
        <v>0</v>
      </c>
    </row>
    <row r="105" spans="2:9" x14ac:dyDescent="0.2">
      <c r="B105" s="188">
        <f>'ENTRADA DE CLIENTS i PROVEÏDORS'!C109</f>
        <v>0</v>
      </c>
      <c r="C105" s="186">
        <f t="shared" si="9"/>
        <v>0</v>
      </c>
      <c r="D105" s="186" t="str">
        <f t="shared" si="15"/>
        <v>0</v>
      </c>
      <c r="E105" s="187" t="str">
        <f t="shared" si="14"/>
        <v>0</v>
      </c>
      <c r="F105" s="186" t="str">
        <f t="shared" si="11"/>
        <v>0</v>
      </c>
      <c r="G105" s="186" t="str">
        <f t="shared" si="12"/>
        <v>00</v>
      </c>
      <c r="H105" s="186" t="str">
        <f t="shared" si="13"/>
        <v/>
      </c>
      <c r="I105" s="186">
        <f t="shared" si="10"/>
        <v>0</v>
      </c>
    </row>
    <row r="106" spans="2:9" x14ac:dyDescent="0.2">
      <c r="B106" s="188">
        <f>'ENTRADA DE CLIENTS i PROVEÏDORS'!C110</f>
        <v>0</v>
      </c>
      <c r="C106" s="186">
        <f t="shared" si="9"/>
        <v>0</v>
      </c>
      <c r="D106" s="186" t="str">
        <f t="shared" si="15"/>
        <v>0</v>
      </c>
      <c r="E106" s="187" t="str">
        <f t="shared" si="14"/>
        <v>0</v>
      </c>
      <c r="F106" s="186" t="str">
        <f t="shared" si="11"/>
        <v>0</v>
      </c>
      <c r="G106" s="186" t="str">
        <f t="shared" si="12"/>
        <v>00</v>
      </c>
      <c r="H106" s="186" t="str">
        <f t="shared" si="13"/>
        <v/>
      </c>
      <c r="I106" s="186">
        <f t="shared" si="10"/>
        <v>0</v>
      </c>
    </row>
    <row r="107" spans="2:9" x14ac:dyDescent="0.2">
      <c r="B107" s="188">
        <f>'ENTRADA DE CLIENTS i PROVEÏDORS'!C111</f>
        <v>0</v>
      </c>
      <c r="C107" s="186">
        <f t="shared" si="9"/>
        <v>0</v>
      </c>
      <c r="D107" s="186" t="str">
        <f t="shared" si="15"/>
        <v>0</v>
      </c>
      <c r="E107" s="187" t="str">
        <f t="shared" si="14"/>
        <v>0</v>
      </c>
      <c r="F107" s="186" t="str">
        <f t="shared" si="11"/>
        <v>0</v>
      </c>
      <c r="G107" s="186" t="str">
        <f t="shared" si="12"/>
        <v>00</v>
      </c>
      <c r="H107" s="186" t="str">
        <f t="shared" si="13"/>
        <v/>
      </c>
      <c r="I107" s="186">
        <f t="shared" si="10"/>
        <v>0</v>
      </c>
    </row>
    <row r="108" spans="2:9" x14ac:dyDescent="0.2">
      <c r="B108" s="188">
        <f>'ENTRADA DE CLIENTS i PROVEÏDORS'!C112</f>
        <v>0</v>
      </c>
      <c r="C108" s="186">
        <f t="shared" si="9"/>
        <v>0</v>
      </c>
      <c r="D108" s="186" t="str">
        <f t="shared" si="15"/>
        <v>0</v>
      </c>
      <c r="E108" s="187" t="str">
        <f t="shared" si="14"/>
        <v>0</v>
      </c>
      <c r="F108" s="186" t="str">
        <f t="shared" si="11"/>
        <v>0</v>
      </c>
      <c r="G108" s="186" t="str">
        <f t="shared" si="12"/>
        <v>00</v>
      </c>
      <c r="H108" s="186" t="str">
        <f t="shared" si="13"/>
        <v/>
      </c>
      <c r="I108" s="186">
        <f t="shared" si="10"/>
        <v>0</v>
      </c>
    </row>
    <row r="109" spans="2:9" x14ac:dyDescent="0.2">
      <c r="B109" s="188">
        <f>'ENTRADA DE CLIENTS i PROVEÏDORS'!C113</f>
        <v>0</v>
      </c>
      <c r="C109" s="186">
        <f t="shared" si="9"/>
        <v>0</v>
      </c>
      <c r="D109" s="186" t="str">
        <f t="shared" si="15"/>
        <v>0</v>
      </c>
      <c r="E109" s="187" t="str">
        <f t="shared" si="14"/>
        <v>0</v>
      </c>
      <c r="F109" s="186" t="str">
        <f t="shared" si="11"/>
        <v>0</v>
      </c>
      <c r="G109" s="186" t="str">
        <f t="shared" si="12"/>
        <v>00</v>
      </c>
      <c r="H109" s="186" t="str">
        <f t="shared" si="13"/>
        <v/>
      </c>
      <c r="I109" s="186">
        <f t="shared" si="10"/>
        <v>0</v>
      </c>
    </row>
    <row r="110" spans="2:9" x14ac:dyDescent="0.2">
      <c r="B110" s="188">
        <f>'ENTRADA DE CLIENTS i PROVEÏDORS'!C114</f>
        <v>0</v>
      </c>
      <c r="C110" s="186">
        <f t="shared" si="9"/>
        <v>0</v>
      </c>
      <c r="D110" s="186" t="str">
        <f t="shared" si="15"/>
        <v>0</v>
      </c>
      <c r="E110" s="187" t="str">
        <f t="shared" si="14"/>
        <v>0</v>
      </c>
      <c r="F110" s="186" t="str">
        <f t="shared" si="11"/>
        <v>0</v>
      </c>
      <c r="G110" s="186" t="str">
        <f t="shared" si="12"/>
        <v>00</v>
      </c>
      <c r="H110" s="186" t="str">
        <f t="shared" si="13"/>
        <v/>
      </c>
      <c r="I110" s="186">
        <f t="shared" si="10"/>
        <v>0</v>
      </c>
    </row>
    <row r="111" spans="2:9" x14ac:dyDescent="0.2">
      <c r="B111" s="188">
        <f>'ENTRADA DE CLIENTS i PROVEÏDORS'!C115</f>
        <v>0</v>
      </c>
      <c r="C111" s="186">
        <f t="shared" si="9"/>
        <v>0</v>
      </c>
      <c r="D111" s="186" t="str">
        <f t="shared" si="15"/>
        <v>0</v>
      </c>
      <c r="E111" s="187" t="str">
        <f t="shared" si="14"/>
        <v>0</v>
      </c>
      <c r="F111" s="186" t="str">
        <f t="shared" si="11"/>
        <v>0</v>
      </c>
      <c r="G111" s="186" t="str">
        <f t="shared" si="12"/>
        <v>00</v>
      </c>
      <c r="H111" s="186" t="str">
        <f t="shared" si="13"/>
        <v/>
      </c>
      <c r="I111" s="186">
        <f t="shared" si="10"/>
        <v>0</v>
      </c>
    </row>
    <row r="112" spans="2:9" x14ac:dyDescent="0.2">
      <c r="B112" s="188">
        <f>'ENTRADA DE CLIENTS i PROVEÏDORS'!C116</f>
        <v>0</v>
      </c>
      <c r="C112" s="186">
        <f t="shared" si="9"/>
        <v>0</v>
      </c>
      <c r="D112" s="186" t="str">
        <f t="shared" si="15"/>
        <v>0</v>
      </c>
      <c r="E112" s="187" t="str">
        <f t="shared" si="14"/>
        <v>0</v>
      </c>
      <c r="F112" s="186" t="str">
        <f t="shared" si="11"/>
        <v>0</v>
      </c>
      <c r="G112" s="186" t="str">
        <f t="shared" si="12"/>
        <v>00</v>
      </c>
      <c r="H112" s="186" t="str">
        <f t="shared" si="13"/>
        <v/>
      </c>
      <c r="I112" s="186">
        <f t="shared" si="10"/>
        <v>0</v>
      </c>
    </row>
    <row r="113" spans="2:9" x14ac:dyDescent="0.2">
      <c r="B113" s="188">
        <f>'ENTRADA DE CLIENTS i PROVEÏDORS'!C117</f>
        <v>0</v>
      </c>
      <c r="C113" s="186">
        <f t="shared" si="9"/>
        <v>0</v>
      </c>
      <c r="D113" s="186" t="str">
        <f t="shared" si="15"/>
        <v>0</v>
      </c>
      <c r="E113" s="187" t="str">
        <f t="shared" si="14"/>
        <v>0</v>
      </c>
      <c r="F113" s="186" t="str">
        <f t="shared" si="11"/>
        <v>0</v>
      </c>
      <c r="G113" s="186" t="str">
        <f t="shared" si="12"/>
        <v>00</v>
      </c>
      <c r="H113" s="186" t="str">
        <f t="shared" si="13"/>
        <v/>
      </c>
      <c r="I113" s="186">
        <f t="shared" si="10"/>
        <v>0</v>
      </c>
    </row>
    <row r="114" spans="2:9" x14ac:dyDescent="0.2">
      <c r="B114" s="188">
        <f>'ENTRADA DE CLIENTS i PROVEÏDORS'!C118</f>
        <v>0</v>
      </c>
      <c r="C114" s="186">
        <f t="shared" si="9"/>
        <v>0</v>
      </c>
      <c r="D114" s="186" t="str">
        <f t="shared" si="15"/>
        <v>0</v>
      </c>
      <c r="E114" s="187" t="str">
        <f t="shared" si="14"/>
        <v>0</v>
      </c>
      <c r="F114" s="186" t="str">
        <f t="shared" si="11"/>
        <v>0</v>
      </c>
      <c r="G114" s="186" t="str">
        <f t="shared" si="12"/>
        <v>00</v>
      </c>
      <c r="H114" s="186" t="str">
        <f t="shared" si="13"/>
        <v/>
      </c>
      <c r="I114" s="186">
        <f t="shared" si="10"/>
        <v>0</v>
      </c>
    </row>
    <row r="115" spans="2:9" x14ac:dyDescent="0.2">
      <c r="B115" s="188">
        <f>'ENTRADA DE CLIENTS i PROVEÏDORS'!C119</f>
        <v>0</v>
      </c>
      <c r="C115" s="186">
        <f t="shared" si="9"/>
        <v>0</v>
      </c>
      <c r="D115" s="186" t="str">
        <f t="shared" si="15"/>
        <v>0</v>
      </c>
      <c r="E115" s="187" t="str">
        <f t="shared" si="14"/>
        <v>0</v>
      </c>
      <c r="F115" s="186" t="str">
        <f t="shared" si="11"/>
        <v>0</v>
      </c>
      <c r="G115" s="186" t="str">
        <f t="shared" si="12"/>
        <v>00</v>
      </c>
      <c r="H115" s="186" t="str">
        <f t="shared" si="13"/>
        <v/>
      </c>
      <c r="I115" s="186">
        <f t="shared" si="10"/>
        <v>0</v>
      </c>
    </row>
    <row r="116" spans="2:9" x14ac:dyDescent="0.2">
      <c r="B116" s="188">
        <f>'ENTRADA DE CLIENTS i PROVEÏDORS'!C120</f>
        <v>0</v>
      </c>
      <c r="C116" s="186">
        <f t="shared" si="9"/>
        <v>0</v>
      </c>
      <c r="D116" s="186" t="str">
        <f t="shared" si="15"/>
        <v>0</v>
      </c>
      <c r="E116" s="187" t="str">
        <f t="shared" si="14"/>
        <v>0</v>
      </c>
      <c r="F116" s="186" t="str">
        <f t="shared" si="11"/>
        <v>0</v>
      </c>
      <c r="G116" s="186" t="str">
        <f t="shared" si="12"/>
        <v>00</v>
      </c>
      <c r="H116" s="186" t="str">
        <f t="shared" si="13"/>
        <v/>
      </c>
      <c r="I116" s="186">
        <f t="shared" si="10"/>
        <v>0</v>
      </c>
    </row>
    <row r="117" spans="2:9" x14ac:dyDescent="0.2">
      <c r="B117" s="188">
        <f>'ENTRADA DE CLIENTS i PROVEÏDORS'!C121</f>
        <v>0</v>
      </c>
      <c r="C117" s="186">
        <f t="shared" si="9"/>
        <v>0</v>
      </c>
      <c r="D117" s="186" t="str">
        <f t="shared" si="15"/>
        <v>0</v>
      </c>
      <c r="E117" s="187" t="str">
        <f t="shared" si="14"/>
        <v>0</v>
      </c>
      <c r="F117" s="186" t="str">
        <f t="shared" si="11"/>
        <v>0</v>
      </c>
      <c r="G117" s="186" t="str">
        <f t="shared" si="12"/>
        <v>00</v>
      </c>
      <c r="H117" s="186" t="str">
        <f t="shared" si="13"/>
        <v/>
      </c>
      <c r="I117" s="186">
        <f t="shared" si="10"/>
        <v>0</v>
      </c>
    </row>
    <row r="118" spans="2:9" x14ac:dyDescent="0.2">
      <c r="B118" s="188">
        <f>'ENTRADA DE CLIENTS i PROVEÏDORS'!C122</f>
        <v>0</v>
      </c>
      <c r="C118" s="186">
        <f t="shared" si="9"/>
        <v>0</v>
      </c>
      <c r="D118" s="186" t="str">
        <f t="shared" si="15"/>
        <v>0</v>
      </c>
      <c r="E118" s="187" t="str">
        <f t="shared" si="14"/>
        <v>0</v>
      </c>
      <c r="F118" s="186" t="str">
        <f t="shared" si="11"/>
        <v>0</v>
      </c>
      <c r="G118" s="186" t="str">
        <f t="shared" si="12"/>
        <v>00</v>
      </c>
      <c r="H118" s="186" t="str">
        <f t="shared" si="13"/>
        <v/>
      </c>
      <c r="I118" s="186">
        <f t="shared" si="10"/>
        <v>0</v>
      </c>
    </row>
    <row r="119" spans="2:9" x14ac:dyDescent="0.2">
      <c r="B119" s="188">
        <f>'ENTRADA DE CLIENTS i PROVEÏDORS'!C123</f>
        <v>0</v>
      </c>
      <c r="C119" s="186">
        <f t="shared" si="9"/>
        <v>0</v>
      </c>
      <c r="D119" s="186" t="str">
        <f t="shared" si="15"/>
        <v>0</v>
      </c>
      <c r="E119" s="187" t="str">
        <f t="shared" si="14"/>
        <v>0</v>
      </c>
      <c r="F119" s="186" t="str">
        <f t="shared" si="11"/>
        <v>0</v>
      </c>
      <c r="G119" s="186" t="str">
        <f t="shared" si="12"/>
        <v>00</v>
      </c>
      <c r="H119" s="186" t="str">
        <f t="shared" si="13"/>
        <v/>
      </c>
      <c r="I119" s="186">
        <f t="shared" si="10"/>
        <v>0</v>
      </c>
    </row>
    <row r="120" spans="2:9" x14ac:dyDescent="0.2">
      <c r="B120" s="188">
        <f>'ENTRADA DE CLIENTS i PROVEÏDORS'!C124</f>
        <v>0</v>
      </c>
      <c r="C120" s="186">
        <f t="shared" si="9"/>
        <v>0</v>
      </c>
      <c r="D120" s="186" t="str">
        <f t="shared" si="15"/>
        <v>0</v>
      </c>
      <c r="E120" s="187" t="str">
        <f t="shared" si="14"/>
        <v>0</v>
      </c>
      <c r="F120" s="186" t="str">
        <f t="shared" si="11"/>
        <v>0</v>
      </c>
      <c r="G120" s="186" t="str">
        <f t="shared" si="12"/>
        <v>00</v>
      </c>
      <c r="H120" s="186" t="str">
        <f t="shared" si="13"/>
        <v/>
      </c>
      <c r="I120" s="186">
        <f t="shared" si="10"/>
        <v>0</v>
      </c>
    </row>
    <row r="121" spans="2:9" x14ac:dyDescent="0.2">
      <c r="B121" s="188">
        <f>'ENTRADA DE CLIENTS i PROVEÏDORS'!C125</f>
        <v>0</v>
      </c>
      <c r="C121" s="186">
        <f t="shared" si="9"/>
        <v>0</v>
      </c>
      <c r="D121" s="186" t="str">
        <f t="shared" si="15"/>
        <v>0</v>
      </c>
      <c r="E121" s="187" t="str">
        <f t="shared" si="14"/>
        <v>0</v>
      </c>
      <c r="F121" s="186" t="str">
        <f t="shared" si="11"/>
        <v>0</v>
      </c>
      <c r="G121" s="186" t="str">
        <f t="shared" si="12"/>
        <v>00</v>
      </c>
      <c r="H121" s="186" t="str">
        <f t="shared" si="13"/>
        <v/>
      </c>
      <c r="I121" s="186">
        <f t="shared" si="10"/>
        <v>0</v>
      </c>
    </row>
    <row r="122" spans="2:9" x14ac:dyDescent="0.2">
      <c r="B122" s="188">
        <f>'ENTRADA DE CLIENTS i PROVEÏDORS'!C126</f>
        <v>0</v>
      </c>
      <c r="C122" s="186">
        <f t="shared" si="9"/>
        <v>0</v>
      </c>
      <c r="D122" s="186" t="str">
        <f t="shared" si="15"/>
        <v>0</v>
      </c>
      <c r="E122" s="187" t="str">
        <f t="shared" si="14"/>
        <v>0</v>
      </c>
      <c r="F122" s="186" t="str">
        <f t="shared" si="11"/>
        <v>0</v>
      </c>
      <c r="G122" s="186" t="str">
        <f t="shared" si="12"/>
        <v>00</v>
      </c>
      <c r="H122" s="186" t="str">
        <f t="shared" si="13"/>
        <v/>
      </c>
      <c r="I122" s="186">
        <f t="shared" si="10"/>
        <v>0</v>
      </c>
    </row>
    <row r="123" spans="2:9" x14ac:dyDescent="0.2">
      <c r="B123" s="188">
        <f>'ENTRADA DE CLIENTS i PROVEÏDORS'!C127</f>
        <v>0</v>
      </c>
      <c r="C123" s="186">
        <f t="shared" si="9"/>
        <v>0</v>
      </c>
      <c r="D123" s="186" t="str">
        <f t="shared" si="15"/>
        <v>0</v>
      </c>
      <c r="E123" s="187" t="str">
        <f t="shared" si="14"/>
        <v>0</v>
      </c>
      <c r="F123" s="186" t="str">
        <f t="shared" si="11"/>
        <v>0</v>
      </c>
      <c r="G123" s="186" t="str">
        <f t="shared" si="12"/>
        <v>00</v>
      </c>
      <c r="H123" s="186" t="str">
        <f t="shared" si="13"/>
        <v/>
      </c>
      <c r="I123" s="186">
        <f t="shared" si="10"/>
        <v>0</v>
      </c>
    </row>
    <row r="124" spans="2:9" x14ac:dyDescent="0.2">
      <c r="B124" s="188">
        <f>'ENTRADA DE CLIENTS i PROVEÏDORS'!C128</f>
        <v>0</v>
      </c>
      <c r="C124" s="186">
        <f t="shared" si="9"/>
        <v>0</v>
      </c>
      <c r="D124" s="186" t="str">
        <f t="shared" si="15"/>
        <v>0</v>
      </c>
      <c r="E124" s="187" t="str">
        <f t="shared" si="14"/>
        <v>0</v>
      </c>
      <c r="F124" s="186" t="str">
        <f t="shared" si="11"/>
        <v>0</v>
      </c>
      <c r="G124" s="186" t="str">
        <f t="shared" si="12"/>
        <v>00</v>
      </c>
      <c r="H124" s="186" t="str">
        <f t="shared" si="13"/>
        <v/>
      </c>
      <c r="I124" s="186">
        <f t="shared" si="10"/>
        <v>0</v>
      </c>
    </row>
    <row r="125" spans="2:9" x14ac:dyDescent="0.2">
      <c r="B125" s="188">
        <f>'ENTRADA DE CLIENTS i PROVEÏDORS'!C129</f>
        <v>0</v>
      </c>
      <c r="C125" s="186">
        <f t="shared" si="9"/>
        <v>0</v>
      </c>
      <c r="D125" s="186" t="str">
        <f t="shared" si="15"/>
        <v>0</v>
      </c>
      <c r="E125" s="187" t="str">
        <f t="shared" si="14"/>
        <v>0</v>
      </c>
      <c r="F125" s="186" t="str">
        <f t="shared" si="11"/>
        <v>0</v>
      </c>
      <c r="G125" s="186" t="str">
        <f t="shared" si="12"/>
        <v>00</v>
      </c>
      <c r="H125" s="186" t="str">
        <f t="shared" si="13"/>
        <v/>
      </c>
      <c r="I125" s="186">
        <f t="shared" si="10"/>
        <v>0</v>
      </c>
    </row>
    <row r="126" spans="2:9" x14ac:dyDescent="0.2">
      <c r="B126" s="188">
        <f>'ENTRADA DE CLIENTS i PROVEÏDORS'!C130</f>
        <v>0</v>
      </c>
      <c r="C126" s="186">
        <f t="shared" si="9"/>
        <v>0</v>
      </c>
      <c r="D126" s="186" t="str">
        <f t="shared" si="15"/>
        <v>0</v>
      </c>
      <c r="E126" s="187" t="str">
        <f t="shared" si="14"/>
        <v>0</v>
      </c>
      <c r="F126" s="186" t="str">
        <f t="shared" si="11"/>
        <v>0</v>
      </c>
      <c r="G126" s="186" t="str">
        <f t="shared" si="12"/>
        <v>00</v>
      </c>
      <c r="H126" s="186" t="str">
        <f t="shared" si="13"/>
        <v/>
      </c>
      <c r="I126" s="186">
        <f t="shared" si="10"/>
        <v>0</v>
      </c>
    </row>
    <row r="127" spans="2:9" x14ac:dyDescent="0.2">
      <c r="B127" s="188">
        <f>'ENTRADA DE CLIENTS i PROVEÏDORS'!C131</f>
        <v>0</v>
      </c>
      <c r="C127" s="186">
        <f t="shared" si="9"/>
        <v>0</v>
      </c>
      <c r="D127" s="186" t="str">
        <f t="shared" si="15"/>
        <v>0</v>
      </c>
      <c r="E127" s="187" t="str">
        <f t="shared" si="14"/>
        <v>0</v>
      </c>
      <c r="F127" s="186" t="str">
        <f t="shared" si="11"/>
        <v>0</v>
      </c>
      <c r="G127" s="186" t="str">
        <f t="shared" si="12"/>
        <v>00</v>
      </c>
      <c r="H127" s="186" t="str">
        <f t="shared" si="13"/>
        <v/>
      </c>
      <c r="I127" s="186">
        <f t="shared" si="10"/>
        <v>0</v>
      </c>
    </row>
    <row r="128" spans="2:9" x14ac:dyDescent="0.2">
      <c r="B128" s="188">
        <f>'ENTRADA DE CLIENTS i PROVEÏDORS'!C132</f>
        <v>0</v>
      </c>
      <c r="C128" s="186">
        <f t="shared" si="9"/>
        <v>0</v>
      </c>
      <c r="D128" s="186" t="str">
        <f t="shared" si="15"/>
        <v>0</v>
      </c>
      <c r="E128" s="187" t="str">
        <f t="shared" si="14"/>
        <v>0</v>
      </c>
      <c r="F128" s="186" t="str">
        <f t="shared" si="11"/>
        <v>0</v>
      </c>
      <c r="G128" s="186" t="str">
        <f t="shared" si="12"/>
        <v>00</v>
      </c>
      <c r="H128" s="186" t="str">
        <f t="shared" si="13"/>
        <v/>
      </c>
      <c r="I128" s="186">
        <f t="shared" si="10"/>
        <v>0</v>
      </c>
    </row>
    <row r="129" spans="2:9" x14ac:dyDescent="0.2">
      <c r="B129" s="188">
        <f>'ENTRADA DE CLIENTS i PROVEÏDORS'!C133</f>
        <v>0</v>
      </c>
      <c r="C129" s="186">
        <f t="shared" si="9"/>
        <v>0</v>
      </c>
      <c r="D129" s="186" t="str">
        <f t="shared" si="15"/>
        <v>0</v>
      </c>
      <c r="E129" s="187" t="str">
        <f t="shared" si="14"/>
        <v>0</v>
      </c>
      <c r="F129" s="186" t="str">
        <f t="shared" si="11"/>
        <v>0</v>
      </c>
      <c r="G129" s="186" t="str">
        <f t="shared" si="12"/>
        <v>00</v>
      </c>
      <c r="H129" s="186" t="str">
        <f t="shared" si="13"/>
        <v/>
      </c>
      <c r="I129" s="186">
        <f t="shared" si="10"/>
        <v>0</v>
      </c>
    </row>
    <row r="130" spans="2:9" x14ac:dyDescent="0.2">
      <c r="B130" s="188">
        <f>'ENTRADA DE CLIENTS i PROVEÏDORS'!C134</f>
        <v>0</v>
      </c>
      <c r="C130" s="186">
        <f t="shared" si="9"/>
        <v>0</v>
      </c>
      <c r="D130" s="186" t="str">
        <f t="shared" si="15"/>
        <v>0</v>
      </c>
      <c r="E130" s="187" t="str">
        <f t="shared" si="14"/>
        <v>0</v>
      </c>
      <c r="F130" s="186" t="str">
        <f t="shared" si="11"/>
        <v>0</v>
      </c>
      <c r="G130" s="186" t="str">
        <f t="shared" si="12"/>
        <v>00</v>
      </c>
      <c r="H130" s="186" t="str">
        <f t="shared" si="13"/>
        <v/>
      </c>
      <c r="I130" s="186">
        <f t="shared" si="10"/>
        <v>0</v>
      </c>
    </row>
    <row r="131" spans="2:9" x14ac:dyDescent="0.2">
      <c r="B131" s="188">
        <f>'ENTRADA DE CLIENTS i PROVEÏDORS'!C135</f>
        <v>0</v>
      </c>
      <c r="C131" s="186">
        <f t="shared" si="9"/>
        <v>0</v>
      </c>
      <c r="D131" s="186" t="str">
        <f t="shared" si="15"/>
        <v>0</v>
      </c>
      <c r="E131" s="187" t="str">
        <f t="shared" si="14"/>
        <v>0</v>
      </c>
      <c r="F131" s="186" t="str">
        <f t="shared" si="11"/>
        <v>0</v>
      </c>
      <c r="G131" s="186" t="str">
        <f t="shared" si="12"/>
        <v>00</v>
      </c>
      <c r="H131" s="186" t="str">
        <f t="shared" si="13"/>
        <v/>
      </c>
      <c r="I131" s="186">
        <f t="shared" si="10"/>
        <v>0</v>
      </c>
    </row>
    <row r="132" spans="2:9" x14ac:dyDescent="0.2">
      <c r="B132" s="188">
        <f>'ENTRADA DE CLIENTS i PROVEÏDORS'!C136</f>
        <v>0</v>
      </c>
      <c r="C132" s="186">
        <f t="shared" ref="C132:C195" si="16">IF(B132&lt;&gt;0,LEFT(B132,8),0)</f>
        <v>0</v>
      </c>
      <c r="D132" s="186" t="str">
        <f t="shared" si="15"/>
        <v>0</v>
      </c>
      <c r="E132" s="187" t="str">
        <f t="shared" si="14"/>
        <v>0</v>
      </c>
      <c r="F132" s="186" t="str">
        <f t="shared" si="11"/>
        <v>0</v>
      </c>
      <c r="G132" s="186" t="str">
        <f t="shared" si="12"/>
        <v>00</v>
      </c>
      <c r="H132" s="186" t="str">
        <f t="shared" si="13"/>
        <v/>
      </c>
      <c r="I132" s="186">
        <f t="shared" ref="I132:I195" si="17">IF(H132="",B132,IFERROR(IF(B132&lt;&gt;0,IF(C132&lt;&gt;0,CONCATENATE(C132,MID("TRWAGMYFPDXBNJZSQVHLCKE""",MOD(G132,23)+1,1)),""),""),""))</f>
        <v>0</v>
      </c>
    </row>
    <row r="133" spans="2:9" x14ac:dyDescent="0.2">
      <c r="B133" s="188">
        <f>'ENTRADA DE CLIENTS i PROVEÏDORS'!C137</f>
        <v>0</v>
      </c>
      <c r="C133" s="186">
        <f t="shared" si="16"/>
        <v>0</v>
      </c>
      <c r="D133" s="186" t="str">
        <f t="shared" si="15"/>
        <v>0</v>
      </c>
      <c r="E133" s="187" t="str">
        <f t="shared" si="14"/>
        <v>0</v>
      </c>
      <c r="F133" s="186" t="str">
        <f t="shared" ref="F133:F196" si="18">RIGHT(C133,7)</f>
        <v>0</v>
      </c>
      <c r="G133" s="186" t="str">
        <f t="shared" ref="G133:G196" si="19">CONCATENATE(E133,F133)</f>
        <v>00</v>
      </c>
      <c r="H133" s="186" t="str">
        <f t="shared" si="13"/>
        <v/>
      </c>
      <c r="I133" s="186">
        <f t="shared" si="17"/>
        <v>0</v>
      </c>
    </row>
    <row r="134" spans="2:9" x14ac:dyDescent="0.2">
      <c r="B134" s="188">
        <f>'ENTRADA DE CLIENTS i PROVEÏDORS'!C138</f>
        <v>0</v>
      </c>
      <c r="C134" s="186">
        <f t="shared" si="16"/>
        <v>0</v>
      </c>
      <c r="D134" s="186" t="str">
        <f t="shared" si="15"/>
        <v>0</v>
      </c>
      <c r="E134" s="187" t="str">
        <f t="shared" si="14"/>
        <v>0</v>
      </c>
      <c r="F134" s="186" t="str">
        <f t="shared" si="18"/>
        <v>0</v>
      </c>
      <c r="G134" s="186" t="str">
        <f t="shared" si="19"/>
        <v>00</v>
      </c>
      <c r="H134" s="186" t="str">
        <f t="shared" ref="H134:H197" si="20">IFERROR(IF(B134&lt;&gt;0,MID("TRWAGMYFPDXBNJZSQVHLCKE""",MOD(G134,23)+1,1),""),"")</f>
        <v/>
      </c>
      <c r="I134" s="186">
        <f t="shared" si="17"/>
        <v>0</v>
      </c>
    </row>
    <row r="135" spans="2:9" x14ac:dyDescent="0.2">
      <c r="B135" s="188">
        <f>'ENTRADA DE CLIENTS i PROVEÏDORS'!C139</f>
        <v>0</v>
      </c>
      <c r="C135" s="186">
        <f t="shared" si="16"/>
        <v>0</v>
      </c>
      <c r="D135" s="186" t="str">
        <f t="shared" si="15"/>
        <v>0</v>
      </c>
      <c r="E135" s="187" t="str">
        <f t="shared" si="14"/>
        <v>0</v>
      </c>
      <c r="F135" s="186" t="str">
        <f t="shared" si="18"/>
        <v>0</v>
      </c>
      <c r="G135" s="186" t="str">
        <f t="shared" si="19"/>
        <v>00</v>
      </c>
      <c r="H135" s="186" t="str">
        <f t="shared" si="20"/>
        <v/>
      </c>
      <c r="I135" s="186">
        <f t="shared" si="17"/>
        <v>0</v>
      </c>
    </row>
    <row r="136" spans="2:9" x14ac:dyDescent="0.2">
      <c r="B136" s="188">
        <f>'ENTRADA DE CLIENTS i PROVEÏDORS'!C140</f>
        <v>0</v>
      </c>
      <c r="C136" s="186">
        <f t="shared" si="16"/>
        <v>0</v>
      </c>
      <c r="D136" s="186" t="str">
        <f t="shared" si="15"/>
        <v>0</v>
      </c>
      <c r="E136" s="187" t="str">
        <f t="shared" ref="E136:E199" si="21">IF(D136="Z",SUBSTITUTE(D136,"Z",2),IF(D136="Y",SUBSTITUTE(D136,"Y",1),IF(D136="X",SUBSTITUTE(D136,"X",0),D136)))</f>
        <v>0</v>
      </c>
      <c r="F136" s="186" t="str">
        <f t="shared" si="18"/>
        <v>0</v>
      </c>
      <c r="G136" s="186" t="str">
        <f t="shared" si="19"/>
        <v>00</v>
      </c>
      <c r="H136" s="186" t="str">
        <f t="shared" si="20"/>
        <v/>
      </c>
      <c r="I136" s="186">
        <f t="shared" si="17"/>
        <v>0</v>
      </c>
    </row>
    <row r="137" spans="2:9" x14ac:dyDescent="0.2">
      <c r="B137" s="188">
        <f>'ENTRADA DE CLIENTS i PROVEÏDORS'!C141</f>
        <v>0</v>
      </c>
      <c r="C137" s="186">
        <f t="shared" si="16"/>
        <v>0</v>
      </c>
      <c r="D137" s="186" t="str">
        <f t="shared" ref="D137:D200" si="22">LEFT(C137,1)</f>
        <v>0</v>
      </c>
      <c r="E137" s="187" t="str">
        <f t="shared" si="21"/>
        <v>0</v>
      </c>
      <c r="F137" s="186" t="str">
        <f t="shared" si="18"/>
        <v>0</v>
      </c>
      <c r="G137" s="186" t="str">
        <f t="shared" si="19"/>
        <v>00</v>
      </c>
      <c r="H137" s="186" t="str">
        <f t="shared" si="20"/>
        <v/>
      </c>
      <c r="I137" s="186">
        <f t="shared" si="17"/>
        <v>0</v>
      </c>
    </row>
    <row r="138" spans="2:9" x14ac:dyDescent="0.2">
      <c r="B138" s="188">
        <f>'ENTRADA DE CLIENTS i PROVEÏDORS'!C142</f>
        <v>0</v>
      </c>
      <c r="C138" s="186">
        <f t="shared" si="16"/>
        <v>0</v>
      </c>
      <c r="D138" s="186" t="str">
        <f t="shared" si="22"/>
        <v>0</v>
      </c>
      <c r="E138" s="187" t="str">
        <f t="shared" si="21"/>
        <v>0</v>
      </c>
      <c r="F138" s="186" t="str">
        <f t="shared" si="18"/>
        <v>0</v>
      </c>
      <c r="G138" s="186" t="str">
        <f t="shared" si="19"/>
        <v>00</v>
      </c>
      <c r="H138" s="186" t="str">
        <f t="shared" si="20"/>
        <v/>
      </c>
      <c r="I138" s="186">
        <f t="shared" si="17"/>
        <v>0</v>
      </c>
    </row>
    <row r="139" spans="2:9" x14ac:dyDescent="0.2">
      <c r="B139" s="188">
        <f>'ENTRADA DE CLIENTS i PROVEÏDORS'!C143</f>
        <v>0</v>
      </c>
      <c r="C139" s="186">
        <f t="shared" si="16"/>
        <v>0</v>
      </c>
      <c r="D139" s="186" t="str">
        <f t="shared" si="22"/>
        <v>0</v>
      </c>
      <c r="E139" s="187" t="str">
        <f t="shared" si="21"/>
        <v>0</v>
      </c>
      <c r="F139" s="186" t="str">
        <f t="shared" si="18"/>
        <v>0</v>
      </c>
      <c r="G139" s="186" t="str">
        <f t="shared" si="19"/>
        <v>00</v>
      </c>
      <c r="H139" s="186" t="str">
        <f t="shared" si="20"/>
        <v/>
      </c>
      <c r="I139" s="186">
        <f t="shared" si="17"/>
        <v>0</v>
      </c>
    </row>
    <row r="140" spans="2:9" x14ac:dyDescent="0.2">
      <c r="B140" s="188">
        <f>'ENTRADA DE CLIENTS i PROVEÏDORS'!C144</f>
        <v>0</v>
      </c>
      <c r="C140" s="186">
        <f t="shared" si="16"/>
        <v>0</v>
      </c>
      <c r="D140" s="186" t="str">
        <f t="shared" si="22"/>
        <v>0</v>
      </c>
      <c r="E140" s="187" t="str">
        <f t="shared" si="21"/>
        <v>0</v>
      </c>
      <c r="F140" s="186" t="str">
        <f t="shared" si="18"/>
        <v>0</v>
      </c>
      <c r="G140" s="186" t="str">
        <f t="shared" si="19"/>
        <v>00</v>
      </c>
      <c r="H140" s="186" t="str">
        <f t="shared" si="20"/>
        <v/>
      </c>
      <c r="I140" s="186">
        <f t="shared" si="17"/>
        <v>0</v>
      </c>
    </row>
    <row r="141" spans="2:9" x14ac:dyDescent="0.2">
      <c r="B141" s="188">
        <f>'ENTRADA DE CLIENTS i PROVEÏDORS'!C145</f>
        <v>0</v>
      </c>
      <c r="C141" s="186">
        <f t="shared" si="16"/>
        <v>0</v>
      </c>
      <c r="D141" s="186" t="str">
        <f t="shared" si="22"/>
        <v>0</v>
      </c>
      <c r="E141" s="187" t="str">
        <f t="shared" si="21"/>
        <v>0</v>
      </c>
      <c r="F141" s="186" t="str">
        <f t="shared" si="18"/>
        <v>0</v>
      </c>
      <c r="G141" s="186" t="str">
        <f t="shared" si="19"/>
        <v>00</v>
      </c>
      <c r="H141" s="186" t="str">
        <f t="shared" si="20"/>
        <v/>
      </c>
      <c r="I141" s="186">
        <f t="shared" si="17"/>
        <v>0</v>
      </c>
    </row>
    <row r="142" spans="2:9" x14ac:dyDescent="0.2">
      <c r="B142" s="188">
        <f>'ENTRADA DE CLIENTS i PROVEÏDORS'!C146</f>
        <v>0</v>
      </c>
      <c r="C142" s="186">
        <f t="shared" si="16"/>
        <v>0</v>
      </c>
      <c r="D142" s="186" t="str">
        <f t="shared" si="22"/>
        <v>0</v>
      </c>
      <c r="E142" s="187" t="str">
        <f t="shared" si="21"/>
        <v>0</v>
      </c>
      <c r="F142" s="186" t="str">
        <f t="shared" si="18"/>
        <v>0</v>
      </c>
      <c r="G142" s="186" t="str">
        <f t="shared" si="19"/>
        <v>00</v>
      </c>
      <c r="H142" s="186" t="str">
        <f t="shared" si="20"/>
        <v/>
      </c>
      <c r="I142" s="186">
        <f t="shared" si="17"/>
        <v>0</v>
      </c>
    </row>
    <row r="143" spans="2:9" x14ac:dyDescent="0.2">
      <c r="B143" s="188">
        <f>'ENTRADA DE CLIENTS i PROVEÏDORS'!C147</f>
        <v>0</v>
      </c>
      <c r="C143" s="186">
        <f t="shared" si="16"/>
        <v>0</v>
      </c>
      <c r="D143" s="186" t="str">
        <f t="shared" si="22"/>
        <v>0</v>
      </c>
      <c r="E143" s="187" t="str">
        <f t="shared" si="21"/>
        <v>0</v>
      </c>
      <c r="F143" s="186" t="str">
        <f t="shared" si="18"/>
        <v>0</v>
      </c>
      <c r="G143" s="186" t="str">
        <f t="shared" si="19"/>
        <v>00</v>
      </c>
      <c r="H143" s="186" t="str">
        <f t="shared" si="20"/>
        <v/>
      </c>
      <c r="I143" s="186">
        <f t="shared" si="17"/>
        <v>0</v>
      </c>
    </row>
    <row r="144" spans="2:9" x14ac:dyDescent="0.2">
      <c r="B144" s="188">
        <f>'ENTRADA DE CLIENTS i PROVEÏDORS'!C148</f>
        <v>0</v>
      </c>
      <c r="C144" s="186">
        <f t="shared" si="16"/>
        <v>0</v>
      </c>
      <c r="D144" s="186" t="str">
        <f t="shared" si="22"/>
        <v>0</v>
      </c>
      <c r="E144" s="187" t="str">
        <f t="shared" si="21"/>
        <v>0</v>
      </c>
      <c r="F144" s="186" t="str">
        <f t="shared" si="18"/>
        <v>0</v>
      </c>
      <c r="G144" s="186" t="str">
        <f t="shared" si="19"/>
        <v>00</v>
      </c>
      <c r="H144" s="186" t="str">
        <f t="shared" si="20"/>
        <v/>
      </c>
      <c r="I144" s="186">
        <f t="shared" si="17"/>
        <v>0</v>
      </c>
    </row>
    <row r="145" spans="2:9" x14ac:dyDescent="0.2">
      <c r="B145" s="188">
        <f>'ENTRADA DE CLIENTS i PROVEÏDORS'!C149</f>
        <v>0</v>
      </c>
      <c r="C145" s="186">
        <f t="shared" si="16"/>
        <v>0</v>
      </c>
      <c r="D145" s="186" t="str">
        <f t="shared" si="22"/>
        <v>0</v>
      </c>
      <c r="E145" s="187" t="str">
        <f t="shared" si="21"/>
        <v>0</v>
      </c>
      <c r="F145" s="186" t="str">
        <f t="shared" si="18"/>
        <v>0</v>
      </c>
      <c r="G145" s="186" t="str">
        <f t="shared" si="19"/>
        <v>00</v>
      </c>
      <c r="H145" s="186" t="str">
        <f t="shared" si="20"/>
        <v/>
      </c>
      <c r="I145" s="186">
        <f t="shared" si="17"/>
        <v>0</v>
      </c>
    </row>
    <row r="146" spans="2:9" x14ac:dyDescent="0.2">
      <c r="B146" s="188">
        <f>'ENTRADA DE CLIENTS i PROVEÏDORS'!C150</f>
        <v>0</v>
      </c>
      <c r="C146" s="186">
        <f t="shared" si="16"/>
        <v>0</v>
      </c>
      <c r="D146" s="186" t="str">
        <f t="shared" si="22"/>
        <v>0</v>
      </c>
      <c r="E146" s="187" t="str">
        <f t="shared" si="21"/>
        <v>0</v>
      </c>
      <c r="F146" s="186" t="str">
        <f t="shared" si="18"/>
        <v>0</v>
      </c>
      <c r="G146" s="186" t="str">
        <f t="shared" si="19"/>
        <v>00</v>
      </c>
      <c r="H146" s="186" t="str">
        <f t="shared" si="20"/>
        <v/>
      </c>
      <c r="I146" s="186">
        <f t="shared" si="17"/>
        <v>0</v>
      </c>
    </row>
    <row r="147" spans="2:9" x14ac:dyDescent="0.2">
      <c r="B147" s="188">
        <f>'ENTRADA DE CLIENTS i PROVEÏDORS'!C151</f>
        <v>0</v>
      </c>
      <c r="C147" s="186">
        <f t="shared" si="16"/>
        <v>0</v>
      </c>
      <c r="D147" s="186" t="str">
        <f t="shared" si="22"/>
        <v>0</v>
      </c>
      <c r="E147" s="187" t="str">
        <f t="shared" si="21"/>
        <v>0</v>
      </c>
      <c r="F147" s="186" t="str">
        <f t="shared" si="18"/>
        <v>0</v>
      </c>
      <c r="G147" s="186" t="str">
        <f t="shared" si="19"/>
        <v>00</v>
      </c>
      <c r="H147" s="186" t="str">
        <f t="shared" si="20"/>
        <v/>
      </c>
      <c r="I147" s="186">
        <f t="shared" si="17"/>
        <v>0</v>
      </c>
    </row>
    <row r="148" spans="2:9" x14ac:dyDescent="0.2">
      <c r="B148" s="188">
        <f>'ENTRADA DE CLIENTS i PROVEÏDORS'!C152</f>
        <v>0</v>
      </c>
      <c r="C148" s="186">
        <f t="shared" si="16"/>
        <v>0</v>
      </c>
      <c r="D148" s="186" t="str">
        <f t="shared" si="22"/>
        <v>0</v>
      </c>
      <c r="E148" s="187" t="str">
        <f t="shared" si="21"/>
        <v>0</v>
      </c>
      <c r="F148" s="186" t="str">
        <f t="shared" si="18"/>
        <v>0</v>
      </c>
      <c r="G148" s="186" t="str">
        <f t="shared" si="19"/>
        <v>00</v>
      </c>
      <c r="H148" s="186" t="str">
        <f t="shared" si="20"/>
        <v/>
      </c>
      <c r="I148" s="186">
        <f t="shared" si="17"/>
        <v>0</v>
      </c>
    </row>
    <row r="149" spans="2:9" x14ac:dyDescent="0.2">
      <c r="B149" s="188">
        <f>'ENTRADA DE CLIENTS i PROVEÏDORS'!C153</f>
        <v>0</v>
      </c>
      <c r="C149" s="186">
        <f t="shared" si="16"/>
        <v>0</v>
      </c>
      <c r="D149" s="186" t="str">
        <f t="shared" si="22"/>
        <v>0</v>
      </c>
      <c r="E149" s="187" t="str">
        <f t="shared" si="21"/>
        <v>0</v>
      </c>
      <c r="F149" s="186" t="str">
        <f t="shared" si="18"/>
        <v>0</v>
      </c>
      <c r="G149" s="186" t="str">
        <f t="shared" si="19"/>
        <v>00</v>
      </c>
      <c r="H149" s="186" t="str">
        <f t="shared" si="20"/>
        <v/>
      </c>
      <c r="I149" s="186">
        <f t="shared" si="17"/>
        <v>0</v>
      </c>
    </row>
    <row r="150" spans="2:9" x14ac:dyDescent="0.2">
      <c r="B150" s="188">
        <f>'ENTRADA DE CLIENTS i PROVEÏDORS'!C154</f>
        <v>0</v>
      </c>
      <c r="C150" s="186">
        <f t="shared" si="16"/>
        <v>0</v>
      </c>
      <c r="D150" s="186" t="str">
        <f t="shared" si="22"/>
        <v>0</v>
      </c>
      <c r="E150" s="187" t="str">
        <f t="shared" si="21"/>
        <v>0</v>
      </c>
      <c r="F150" s="186" t="str">
        <f t="shared" si="18"/>
        <v>0</v>
      </c>
      <c r="G150" s="186" t="str">
        <f t="shared" si="19"/>
        <v>00</v>
      </c>
      <c r="H150" s="186" t="str">
        <f t="shared" si="20"/>
        <v/>
      </c>
      <c r="I150" s="186">
        <f t="shared" si="17"/>
        <v>0</v>
      </c>
    </row>
    <row r="151" spans="2:9" x14ac:dyDescent="0.2">
      <c r="B151" s="188">
        <f>'ENTRADA DE CLIENTS i PROVEÏDORS'!C155</f>
        <v>0</v>
      </c>
      <c r="C151" s="186">
        <f t="shared" si="16"/>
        <v>0</v>
      </c>
      <c r="D151" s="186" t="str">
        <f t="shared" si="22"/>
        <v>0</v>
      </c>
      <c r="E151" s="187" t="str">
        <f t="shared" si="21"/>
        <v>0</v>
      </c>
      <c r="F151" s="186" t="str">
        <f t="shared" si="18"/>
        <v>0</v>
      </c>
      <c r="G151" s="186" t="str">
        <f t="shared" si="19"/>
        <v>00</v>
      </c>
      <c r="H151" s="186" t="str">
        <f t="shared" si="20"/>
        <v/>
      </c>
      <c r="I151" s="186">
        <f t="shared" si="17"/>
        <v>0</v>
      </c>
    </row>
    <row r="152" spans="2:9" x14ac:dyDescent="0.2">
      <c r="B152" s="188">
        <f>'ENTRADA DE CLIENTS i PROVEÏDORS'!C156</f>
        <v>0</v>
      </c>
      <c r="C152" s="186">
        <f t="shared" si="16"/>
        <v>0</v>
      </c>
      <c r="D152" s="186" t="str">
        <f t="shared" si="22"/>
        <v>0</v>
      </c>
      <c r="E152" s="187" t="str">
        <f t="shared" si="21"/>
        <v>0</v>
      </c>
      <c r="F152" s="186" t="str">
        <f t="shared" si="18"/>
        <v>0</v>
      </c>
      <c r="G152" s="186" t="str">
        <f t="shared" si="19"/>
        <v>00</v>
      </c>
      <c r="H152" s="186" t="str">
        <f t="shared" si="20"/>
        <v/>
      </c>
      <c r="I152" s="186">
        <f t="shared" si="17"/>
        <v>0</v>
      </c>
    </row>
    <row r="153" spans="2:9" x14ac:dyDescent="0.2">
      <c r="B153" s="188">
        <f>'ENTRADA DE CLIENTS i PROVEÏDORS'!C157</f>
        <v>0</v>
      </c>
      <c r="C153" s="186">
        <f t="shared" si="16"/>
        <v>0</v>
      </c>
      <c r="D153" s="186" t="str">
        <f t="shared" si="22"/>
        <v>0</v>
      </c>
      <c r="E153" s="187" t="str">
        <f t="shared" si="21"/>
        <v>0</v>
      </c>
      <c r="F153" s="186" t="str">
        <f t="shared" si="18"/>
        <v>0</v>
      </c>
      <c r="G153" s="186" t="str">
        <f t="shared" si="19"/>
        <v>00</v>
      </c>
      <c r="H153" s="186" t="str">
        <f t="shared" si="20"/>
        <v/>
      </c>
      <c r="I153" s="186">
        <f t="shared" si="17"/>
        <v>0</v>
      </c>
    </row>
    <row r="154" spans="2:9" x14ac:dyDescent="0.2">
      <c r="B154" s="188">
        <f>'ENTRADA DE CLIENTS i PROVEÏDORS'!C158</f>
        <v>0</v>
      </c>
      <c r="C154" s="186">
        <f t="shared" si="16"/>
        <v>0</v>
      </c>
      <c r="D154" s="186" t="str">
        <f t="shared" si="22"/>
        <v>0</v>
      </c>
      <c r="E154" s="187" t="str">
        <f t="shared" si="21"/>
        <v>0</v>
      </c>
      <c r="F154" s="186" t="str">
        <f t="shared" si="18"/>
        <v>0</v>
      </c>
      <c r="G154" s="186" t="str">
        <f t="shared" si="19"/>
        <v>00</v>
      </c>
      <c r="H154" s="186" t="str">
        <f t="shared" si="20"/>
        <v/>
      </c>
      <c r="I154" s="186">
        <f t="shared" si="17"/>
        <v>0</v>
      </c>
    </row>
    <row r="155" spans="2:9" x14ac:dyDescent="0.2">
      <c r="B155" s="188">
        <f>'ENTRADA DE CLIENTS i PROVEÏDORS'!C159</f>
        <v>0</v>
      </c>
      <c r="C155" s="186">
        <f t="shared" si="16"/>
        <v>0</v>
      </c>
      <c r="D155" s="186" t="str">
        <f t="shared" si="22"/>
        <v>0</v>
      </c>
      <c r="E155" s="187" t="str">
        <f t="shared" si="21"/>
        <v>0</v>
      </c>
      <c r="F155" s="186" t="str">
        <f t="shared" si="18"/>
        <v>0</v>
      </c>
      <c r="G155" s="186" t="str">
        <f t="shared" si="19"/>
        <v>00</v>
      </c>
      <c r="H155" s="186" t="str">
        <f t="shared" si="20"/>
        <v/>
      </c>
      <c r="I155" s="186">
        <f t="shared" si="17"/>
        <v>0</v>
      </c>
    </row>
    <row r="156" spans="2:9" x14ac:dyDescent="0.2">
      <c r="B156" s="188">
        <f>'ENTRADA DE CLIENTS i PROVEÏDORS'!C160</f>
        <v>0</v>
      </c>
      <c r="C156" s="186">
        <f t="shared" si="16"/>
        <v>0</v>
      </c>
      <c r="D156" s="186" t="str">
        <f t="shared" si="22"/>
        <v>0</v>
      </c>
      <c r="E156" s="187" t="str">
        <f t="shared" si="21"/>
        <v>0</v>
      </c>
      <c r="F156" s="186" t="str">
        <f t="shared" si="18"/>
        <v>0</v>
      </c>
      <c r="G156" s="186" t="str">
        <f t="shared" si="19"/>
        <v>00</v>
      </c>
      <c r="H156" s="186" t="str">
        <f t="shared" si="20"/>
        <v/>
      </c>
      <c r="I156" s="186">
        <f t="shared" si="17"/>
        <v>0</v>
      </c>
    </row>
    <row r="157" spans="2:9" x14ac:dyDescent="0.2">
      <c r="B157" s="188">
        <f>'ENTRADA DE CLIENTS i PROVEÏDORS'!C161</f>
        <v>0</v>
      </c>
      <c r="C157" s="186">
        <f t="shared" si="16"/>
        <v>0</v>
      </c>
      <c r="D157" s="186" t="str">
        <f t="shared" si="22"/>
        <v>0</v>
      </c>
      <c r="E157" s="187" t="str">
        <f t="shared" si="21"/>
        <v>0</v>
      </c>
      <c r="F157" s="186" t="str">
        <f t="shared" si="18"/>
        <v>0</v>
      </c>
      <c r="G157" s="186" t="str">
        <f t="shared" si="19"/>
        <v>00</v>
      </c>
      <c r="H157" s="186" t="str">
        <f t="shared" si="20"/>
        <v/>
      </c>
      <c r="I157" s="186">
        <f t="shared" si="17"/>
        <v>0</v>
      </c>
    </row>
    <row r="158" spans="2:9" x14ac:dyDescent="0.2">
      <c r="B158" s="188">
        <f>'ENTRADA DE CLIENTS i PROVEÏDORS'!C162</f>
        <v>0</v>
      </c>
      <c r="C158" s="186">
        <f t="shared" si="16"/>
        <v>0</v>
      </c>
      <c r="D158" s="186" t="str">
        <f t="shared" si="22"/>
        <v>0</v>
      </c>
      <c r="E158" s="187" t="str">
        <f t="shared" si="21"/>
        <v>0</v>
      </c>
      <c r="F158" s="186" t="str">
        <f t="shared" si="18"/>
        <v>0</v>
      </c>
      <c r="G158" s="186" t="str">
        <f t="shared" si="19"/>
        <v>00</v>
      </c>
      <c r="H158" s="186" t="str">
        <f t="shared" si="20"/>
        <v/>
      </c>
      <c r="I158" s="186">
        <f t="shared" si="17"/>
        <v>0</v>
      </c>
    </row>
    <row r="159" spans="2:9" x14ac:dyDescent="0.2">
      <c r="B159" s="188">
        <f>'ENTRADA DE CLIENTS i PROVEÏDORS'!C163</f>
        <v>0</v>
      </c>
      <c r="C159" s="186">
        <f t="shared" si="16"/>
        <v>0</v>
      </c>
      <c r="D159" s="186" t="str">
        <f t="shared" si="22"/>
        <v>0</v>
      </c>
      <c r="E159" s="187" t="str">
        <f t="shared" si="21"/>
        <v>0</v>
      </c>
      <c r="F159" s="186" t="str">
        <f t="shared" si="18"/>
        <v>0</v>
      </c>
      <c r="G159" s="186" t="str">
        <f t="shared" si="19"/>
        <v>00</v>
      </c>
      <c r="H159" s="186" t="str">
        <f t="shared" si="20"/>
        <v/>
      </c>
      <c r="I159" s="186">
        <f t="shared" si="17"/>
        <v>0</v>
      </c>
    </row>
    <row r="160" spans="2:9" x14ac:dyDescent="0.2">
      <c r="B160" s="188">
        <f>'ENTRADA DE CLIENTS i PROVEÏDORS'!C164</f>
        <v>0</v>
      </c>
      <c r="C160" s="186">
        <f t="shared" si="16"/>
        <v>0</v>
      </c>
      <c r="D160" s="186" t="str">
        <f t="shared" si="22"/>
        <v>0</v>
      </c>
      <c r="E160" s="187" t="str">
        <f t="shared" si="21"/>
        <v>0</v>
      </c>
      <c r="F160" s="186" t="str">
        <f t="shared" si="18"/>
        <v>0</v>
      </c>
      <c r="G160" s="186" t="str">
        <f t="shared" si="19"/>
        <v>00</v>
      </c>
      <c r="H160" s="186" t="str">
        <f t="shared" si="20"/>
        <v/>
      </c>
      <c r="I160" s="186">
        <f t="shared" si="17"/>
        <v>0</v>
      </c>
    </row>
    <row r="161" spans="2:9" x14ac:dyDescent="0.2">
      <c r="B161" s="188">
        <f>'ENTRADA DE CLIENTS i PROVEÏDORS'!C165</f>
        <v>0</v>
      </c>
      <c r="C161" s="186">
        <f t="shared" si="16"/>
        <v>0</v>
      </c>
      <c r="D161" s="186" t="str">
        <f t="shared" si="22"/>
        <v>0</v>
      </c>
      <c r="E161" s="187" t="str">
        <f t="shared" si="21"/>
        <v>0</v>
      </c>
      <c r="F161" s="186" t="str">
        <f t="shared" si="18"/>
        <v>0</v>
      </c>
      <c r="G161" s="186" t="str">
        <f t="shared" si="19"/>
        <v>00</v>
      </c>
      <c r="H161" s="186" t="str">
        <f t="shared" si="20"/>
        <v/>
      </c>
      <c r="I161" s="186">
        <f t="shared" si="17"/>
        <v>0</v>
      </c>
    </row>
    <row r="162" spans="2:9" x14ac:dyDescent="0.2">
      <c r="B162" s="188">
        <f>'ENTRADA DE CLIENTS i PROVEÏDORS'!C166</f>
        <v>0</v>
      </c>
      <c r="C162" s="186">
        <f t="shared" si="16"/>
        <v>0</v>
      </c>
      <c r="D162" s="186" t="str">
        <f t="shared" si="22"/>
        <v>0</v>
      </c>
      <c r="E162" s="187" t="str">
        <f t="shared" si="21"/>
        <v>0</v>
      </c>
      <c r="F162" s="186" t="str">
        <f t="shared" si="18"/>
        <v>0</v>
      </c>
      <c r="G162" s="186" t="str">
        <f t="shared" si="19"/>
        <v>00</v>
      </c>
      <c r="H162" s="186" t="str">
        <f t="shared" si="20"/>
        <v/>
      </c>
      <c r="I162" s="186">
        <f t="shared" si="17"/>
        <v>0</v>
      </c>
    </row>
    <row r="163" spans="2:9" x14ac:dyDescent="0.2">
      <c r="B163" s="188">
        <f>'ENTRADA DE CLIENTS i PROVEÏDORS'!C167</f>
        <v>0</v>
      </c>
      <c r="C163" s="186">
        <f t="shared" si="16"/>
        <v>0</v>
      </c>
      <c r="D163" s="186" t="str">
        <f t="shared" si="22"/>
        <v>0</v>
      </c>
      <c r="E163" s="187" t="str">
        <f t="shared" si="21"/>
        <v>0</v>
      </c>
      <c r="F163" s="186" t="str">
        <f t="shared" si="18"/>
        <v>0</v>
      </c>
      <c r="G163" s="186" t="str">
        <f t="shared" si="19"/>
        <v>00</v>
      </c>
      <c r="H163" s="186" t="str">
        <f t="shared" si="20"/>
        <v/>
      </c>
      <c r="I163" s="186">
        <f t="shared" si="17"/>
        <v>0</v>
      </c>
    </row>
    <row r="164" spans="2:9" x14ac:dyDescent="0.2">
      <c r="B164" s="188">
        <f>'ENTRADA DE CLIENTS i PROVEÏDORS'!C168</f>
        <v>0</v>
      </c>
      <c r="C164" s="186">
        <f t="shared" si="16"/>
        <v>0</v>
      </c>
      <c r="D164" s="186" t="str">
        <f t="shared" si="22"/>
        <v>0</v>
      </c>
      <c r="E164" s="187" t="str">
        <f t="shared" si="21"/>
        <v>0</v>
      </c>
      <c r="F164" s="186" t="str">
        <f t="shared" si="18"/>
        <v>0</v>
      </c>
      <c r="G164" s="186" t="str">
        <f t="shared" si="19"/>
        <v>00</v>
      </c>
      <c r="H164" s="186" t="str">
        <f t="shared" si="20"/>
        <v/>
      </c>
      <c r="I164" s="186">
        <f t="shared" si="17"/>
        <v>0</v>
      </c>
    </row>
    <row r="165" spans="2:9" x14ac:dyDescent="0.2">
      <c r="B165" s="188">
        <f>'ENTRADA DE CLIENTS i PROVEÏDORS'!C169</f>
        <v>0</v>
      </c>
      <c r="C165" s="186">
        <f t="shared" si="16"/>
        <v>0</v>
      </c>
      <c r="D165" s="186" t="str">
        <f t="shared" si="22"/>
        <v>0</v>
      </c>
      <c r="E165" s="187" t="str">
        <f t="shared" si="21"/>
        <v>0</v>
      </c>
      <c r="F165" s="186" t="str">
        <f t="shared" si="18"/>
        <v>0</v>
      </c>
      <c r="G165" s="186" t="str">
        <f t="shared" si="19"/>
        <v>00</v>
      </c>
      <c r="H165" s="186" t="str">
        <f t="shared" si="20"/>
        <v/>
      </c>
      <c r="I165" s="186">
        <f t="shared" si="17"/>
        <v>0</v>
      </c>
    </row>
    <row r="166" spans="2:9" x14ac:dyDescent="0.2">
      <c r="B166" s="188">
        <f>'ENTRADA DE CLIENTS i PROVEÏDORS'!C170</f>
        <v>0</v>
      </c>
      <c r="C166" s="186">
        <f t="shared" si="16"/>
        <v>0</v>
      </c>
      <c r="D166" s="186" t="str">
        <f t="shared" si="22"/>
        <v>0</v>
      </c>
      <c r="E166" s="187" t="str">
        <f t="shared" si="21"/>
        <v>0</v>
      </c>
      <c r="F166" s="186" t="str">
        <f t="shared" si="18"/>
        <v>0</v>
      </c>
      <c r="G166" s="186" t="str">
        <f t="shared" si="19"/>
        <v>00</v>
      </c>
      <c r="H166" s="186" t="str">
        <f t="shared" si="20"/>
        <v/>
      </c>
      <c r="I166" s="186">
        <f t="shared" si="17"/>
        <v>0</v>
      </c>
    </row>
    <row r="167" spans="2:9" x14ac:dyDescent="0.2">
      <c r="B167" s="188">
        <f>'ENTRADA DE CLIENTS i PROVEÏDORS'!C171</f>
        <v>0</v>
      </c>
      <c r="C167" s="186">
        <f t="shared" si="16"/>
        <v>0</v>
      </c>
      <c r="D167" s="186" t="str">
        <f t="shared" si="22"/>
        <v>0</v>
      </c>
      <c r="E167" s="187" t="str">
        <f t="shared" si="21"/>
        <v>0</v>
      </c>
      <c r="F167" s="186" t="str">
        <f t="shared" si="18"/>
        <v>0</v>
      </c>
      <c r="G167" s="186" t="str">
        <f t="shared" si="19"/>
        <v>00</v>
      </c>
      <c r="H167" s="186" t="str">
        <f t="shared" si="20"/>
        <v/>
      </c>
      <c r="I167" s="186">
        <f t="shared" si="17"/>
        <v>0</v>
      </c>
    </row>
    <row r="168" spans="2:9" x14ac:dyDescent="0.2">
      <c r="B168" s="188">
        <f>'ENTRADA DE CLIENTS i PROVEÏDORS'!C172</f>
        <v>0</v>
      </c>
      <c r="C168" s="186">
        <f t="shared" si="16"/>
        <v>0</v>
      </c>
      <c r="D168" s="186" t="str">
        <f t="shared" si="22"/>
        <v>0</v>
      </c>
      <c r="E168" s="187" t="str">
        <f t="shared" si="21"/>
        <v>0</v>
      </c>
      <c r="F168" s="186" t="str">
        <f t="shared" si="18"/>
        <v>0</v>
      </c>
      <c r="G168" s="186" t="str">
        <f t="shared" si="19"/>
        <v>00</v>
      </c>
      <c r="H168" s="186" t="str">
        <f t="shared" si="20"/>
        <v/>
      </c>
      <c r="I168" s="186">
        <f t="shared" si="17"/>
        <v>0</v>
      </c>
    </row>
    <row r="169" spans="2:9" x14ac:dyDescent="0.2">
      <c r="B169" s="188">
        <f>'ENTRADA DE CLIENTS i PROVEÏDORS'!C173</f>
        <v>0</v>
      </c>
      <c r="C169" s="186">
        <f t="shared" si="16"/>
        <v>0</v>
      </c>
      <c r="D169" s="186" t="str">
        <f t="shared" si="22"/>
        <v>0</v>
      </c>
      <c r="E169" s="187" t="str">
        <f t="shared" si="21"/>
        <v>0</v>
      </c>
      <c r="F169" s="186" t="str">
        <f t="shared" si="18"/>
        <v>0</v>
      </c>
      <c r="G169" s="186" t="str">
        <f t="shared" si="19"/>
        <v>00</v>
      </c>
      <c r="H169" s="186" t="str">
        <f t="shared" si="20"/>
        <v/>
      </c>
      <c r="I169" s="186">
        <f t="shared" si="17"/>
        <v>0</v>
      </c>
    </row>
    <row r="170" spans="2:9" x14ac:dyDescent="0.2">
      <c r="B170" s="188">
        <f>'ENTRADA DE CLIENTS i PROVEÏDORS'!C174</f>
        <v>0</v>
      </c>
      <c r="C170" s="186">
        <f t="shared" si="16"/>
        <v>0</v>
      </c>
      <c r="D170" s="186" t="str">
        <f t="shared" si="22"/>
        <v>0</v>
      </c>
      <c r="E170" s="187" t="str">
        <f t="shared" si="21"/>
        <v>0</v>
      </c>
      <c r="F170" s="186" t="str">
        <f t="shared" si="18"/>
        <v>0</v>
      </c>
      <c r="G170" s="186" t="str">
        <f t="shared" si="19"/>
        <v>00</v>
      </c>
      <c r="H170" s="186" t="str">
        <f t="shared" si="20"/>
        <v/>
      </c>
      <c r="I170" s="186">
        <f t="shared" si="17"/>
        <v>0</v>
      </c>
    </row>
    <row r="171" spans="2:9" x14ac:dyDescent="0.2">
      <c r="B171" s="188">
        <f>'ENTRADA DE CLIENTS i PROVEÏDORS'!C175</f>
        <v>0</v>
      </c>
      <c r="C171" s="186">
        <f t="shared" si="16"/>
        <v>0</v>
      </c>
      <c r="D171" s="186" t="str">
        <f t="shared" si="22"/>
        <v>0</v>
      </c>
      <c r="E171" s="187" t="str">
        <f t="shared" si="21"/>
        <v>0</v>
      </c>
      <c r="F171" s="186" t="str">
        <f t="shared" si="18"/>
        <v>0</v>
      </c>
      <c r="G171" s="186" t="str">
        <f t="shared" si="19"/>
        <v>00</v>
      </c>
      <c r="H171" s="186" t="str">
        <f t="shared" si="20"/>
        <v/>
      </c>
      <c r="I171" s="186">
        <f t="shared" si="17"/>
        <v>0</v>
      </c>
    </row>
    <row r="172" spans="2:9" x14ac:dyDescent="0.2">
      <c r="B172" s="188">
        <f>'ENTRADA DE CLIENTS i PROVEÏDORS'!C176</f>
        <v>0</v>
      </c>
      <c r="C172" s="186">
        <f t="shared" si="16"/>
        <v>0</v>
      </c>
      <c r="D172" s="186" t="str">
        <f t="shared" si="22"/>
        <v>0</v>
      </c>
      <c r="E172" s="187" t="str">
        <f t="shared" si="21"/>
        <v>0</v>
      </c>
      <c r="F172" s="186" t="str">
        <f t="shared" si="18"/>
        <v>0</v>
      </c>
      <c r="G172" s="186" t="str">
        <f t="shared" si="19"/>
        <v>00</v>
      </c>
      <c r="H172" s="186" t="str">
        <f t="shared" si="20"/>
        <v/>
      </c>
      <c r="I172" s="186">
        <f t="shared" si="17"/>
        <v>0</v>
      </c>
    </row>
    <row r="173" spans="2:9" x14ac:dyDescent="0.2">
      <c r="B173" s="188">
        <f>'ENTRADA DE CLIENTS i PROVEÏDORS'!C177</f>
        <v>0</v>
      </c>
      <c r="C173" s="186">
        <f t="shared" si="16"/>
        <v>0</v>
      </c>
      <c r="D173" s="186" t="str">
        <f t="shared" si="22"/>
        <v>0</v>
      </c>
      <c r="E173" s="187" t="str">
        <f t="shared" si="21"/>
        <v>0</v>
      </c>
      <c r="F173" s="186" t="str">
        <f t="shared" si="18"/>
        <v>0</v>
      </c>
      <c r="G173" s="186" t="str">
        <f t="shared" si="19"/>
        <v>00</v>
      </c>
      <c r="H173" s="186" t="str">
        <f t="shared" si="20"/>
        <v/>
      </c>
      <c r="I173" s="186">
        <f t="shared" si="17"/>
        <v>0</v>
      </c>
    </row>
    <row r="174" spans="2:9" x14ac:dyDescent="0.2">
      <c r="B174" s="188">
        <f>'ENTRADA DE CLIENTS i PROVEÏDORS'!C178</f>
        <v>0</v>
      </c>
      <c r="C174" s="186">
        <f t="shared" si="16"/>
        <v>0</v>
      </c>
      <c r="D174" s="186" t="str">
        <f t="shared" si="22"/>
        <v>0</v>
      </c>
      <c r="E174" s="187" t="str">
        <f t="shared" si="21"/>
        <v>0</v>
      </c>
      <c r="F174" s="186" t="str">
        <f t="shared" si="18"/>
        <v>0</v>
      </c>
      <c r="G174" s="186" t="str">
        <f t="shared" si="19"/>
        <v>00</v>
      </c>
      <c r="H174" s="186" t="str">
        <f t="shared" si="20"/>
        <v/>
      </c>
      <c r="I174" s="186">
        <f t="shared" si="17"/>
        <v>0</v>
      </c>
    </row>
    <row r="175" spans="2:9" x14ac:dyDescent="0.2">
      <c r="B175" s="188">
        <f>'ENTRADA DE CLIENTS i PROVEÏDORS'!C179</f>
        <v>0</v>
      </c>
      <c r="C175" s="186">
        <f t="shared" si="16"/>
        <v>0</v>
      </c>
      <c r="D175" s="186" t="str">
        <f t="shared" si="22"/>
        <v>0</v>
      </c>
      <c r="E175" s="187" t="str">
        <f t="shared" si="21"/>
        <v>0</v>
      </c>
      <c r="F175" s="186" t="str">
        <f t="shared" si="18"/>
        <v>0</v>
      </c>
      <c r="G175" s="186" t="str">
        <f t="shared" si="19"/>
        <v>00</v>
      </c>
      <c r="H175" s="186" t="str">
        <f t="shared" si="20"/>
        <v/>
      </c>
      <c r="I175" s="186">
        <f t="shared" si="17"/>
        <v>0</v>
      </c>
    </row>
    <row r="176" spans="2:9" x14ac:dyDescent="0.2">
      <c r="B176" s="188">
        <f>'ENTRADA DE CLIENTS i PROVEÏDORS'!C180</f>
        <v>0</v>
      </c>
      <c r="C176" s="186">
        <f t="shared" si="16"/>
        <v>0</v>
      </c>
      <c r="D176" s="186" t="str">
        <f t="shared" si="22"/>
        <v>0</v>
      </c>
      <c r="E176" s="187" t="str">
        <f t="shared" si="21"/>
        <v>0</v>
      </c>
      <c r="F176" s="186" t="str">
        <f t="shared" si="18"/>
        <v>0</v>
      </c>
      <c r="G176" s="186" t="str">
        <f t="shared" si="19"/>
        <v>00</v>
      </c>
      <c r="H176" s="186" t="str">
        <f t="shared" si="20"/>
        <v/>
      </c>
      <c r="I176" s="186">
        <f t="shared" si="17"/>
        <v>0</v>
      </c>
    </row>
    <row r="177" spans="2:9" x14ac:dyDescent="0.2">
      <c r="B177" s="188">
        <f>'ENTRADA DE CLIENTS i PROVEÏDORS'!C181</f>
        <v>0</v>
      </c>
      <c r="C177" s="186">
        <f t="shared" si="16"/>
        <v>0</v>
      </c>
      <c r="D177" s="186" t="str">
        <f t="shared" si="22"/>
        <v>0</v>
      </c>
      <c r="E177" s="187" t="str">
        <f t="shared" si="21"/>
        <v>0</v>
      </c>
      <c r="F177" s="186" t="str">
        <f t="shared" si="18"/>
        <v>0</v>
      </c>
      <c r="G177" s="186" t="str">
        <f t="shared" si="19"/>
        <v>00</v>
      </c>
      <c r="H177" s="186" t="str">
        <f t="shared" si="20"/>
        <v/>
      </c>
      <c r="I177" s="186">
        <f t="shared" si="17"/>
        <v>0</v>
      </c>
    </row>
    <row r="178" spans="2:9" x14ac:dyDescent="0.2">
      <c r="B178" s="188">
        <f>'ENTRADA DE CLIENTS i PROVEÏDORS'!C182</f>
        <v>0</v>
      </c>
      <c r="C178" s="186">
        <f t="shared" si="16"/>
        <v>0</v>
      </c>
      <c r="D178" s="186" t="str">
        <f t="shared" si="22"/>
        <v>0</v>
      </c>
      <c r="E178" s="187" t="str">
        <f t="shared" si="21"/>
        <v>0</v>
      </c>
      <c r="F178" s="186" t="str">
        <f t="shared" si="18"/>
        <v>0</v>
      </c>
      <c r="G178" s="186" t="str">
        <f t="shared" si="19"/>
        <v>00</v>
      </c>
      <c r="H178" s="186" t="str">
        <f t="shared" si="20"/>
        <v/>
      </c>
      <c r="I178" s="186">
        <f t="shared" si="17"/>
        <v>0</v>
      </c>
    </row>
    <row r="179" spans="2:9" x14ac:dyDescent="0.2">
      <c r="B179" s="188">
        <f>'ENTRADA DE CLIENTS i PROVEÏDORS'!C183</f>
        <v>0</v>
      </c>
      <c r="C179" s="186">
        <f t="shared" si="16"/>
        <v>0</v>
      </c>
      <c r="D179" s="186" t="str">
        <f t="shared" si="22"/>
        <v>0</v>
      </c>
      <c r="E179" s="187" t="str">
        <f t="shared" si="21"/>
        <v>0</v>
      </c>
      <c r="F179" s="186" t="str">
        <f t="shared" si="18"/>
        <v>0</v>
      </c>
      <c r="G179" s="186" t="str">
        <f t="shared" si="19"/>
        <v>00</v>
      </c>
      <c r="H179" s="186" t="str">
        <f t="shared" si="20"/>
        <v/>
      </c>
      <c r="I179" s="186">
        <f t="shared" si="17"/>
        <v>0</v>
      </c>
    </row>
    <row r="180" spans="2:9" x14ac:dyDescent="0.2">
      <c r="B180" s="188">
        <f>'ENTRADA DE CLIENTS i PROVEÏDORS'!C184</f>
        <v>0</v>
      </c>
      <c r="C180" s="186">
        <f t="shared" si="16"/>
        <v>0</v>
      </c>
      <c r="D180" s="186" t="str">
        <f t="shared" si="22"/>
        <v>0</v>
      </c>
      <c r="E180" s="187" t="str">
        <f t="shared" si="21"/>
        <v>0</v>
      </c>
      <c r="F180" s="186" t="str">
        <f t="shared" si="18"/>
        <v>0</v>
      </c>
      <c r="G180" s="186" t="str">
        <f t="shared" si="19"/>
        <v>00</v>
      </c>
      <c r="H180" s="186" t="str">
        <f t="shared" si="20"/>
        <v/>
      </c>
      <c r="I180" s="186">
        <f t="shared" si="17"/>
        <v>0</v>
      </c>
    </row>
    <row r="181" spans="2:9" x14ac:dyDescent="0.2">
      <c r="B181" s="188">
        <f>'ENTRADA DE CLIENTS i PROVEÏDORS'!C185</f>
        <v>0</v>
      </c>
      <c r="C181" s="186">
        <f t="shared" si="16"/>
        <v>0</v>
      </c>
      <c r="D181" s="186" t="str">
        <f t="shared" si="22"/>
        <v>0</v>
      </c>
      <c r="E181" s="187" t="str">
        <f t="shared" si="21"/>
        <v>0</v>
      </c>
      <c r="F181" s="186" t="str">
        <f t="shared" si="18"/>
        <v>0</v>
      </c>
      <c r="G181" s="186" t="str">
        <f t="shared" si="19"/>
        <v>00</v>
      </c>
      <c r="H181" s="186" t="str">
        <f t="shared" si="20"/>
        <v/>
      </c>
      <c r="I181" s="186">
        <f t="shared" si="17"/>
        <v>0</v>
      </c>
    </row>
    <row r="182" spans="2:9" x14ac:dyDescent="0.2">
      <c r="B182" s="188">
        <f>'ENTRADA DE CLIENTS i PROVEÏDORS'!C186</f>
        <v>0</v>
      </c>
      <c r="C182" s="186">
        <f t="shared" si="16"/>
        <v>0</v>
      </c>
      <c r="D182" s="186" t="str">
        <f t="shared" si="22"/>
        <v>0</v>
      </c>
      <c r="E182" s="187" t="str">
        <f t="shared" si="21"/>
        <v>0</v>
      </c>
      <c r="F182" s="186" t="str">
        <f t="shared" si="18"/>
        <v>0</v>
      </c>
      <c r="G182" s="186" t="str">
        <f t="shared" si="19"/>
        <v>00</v>
      </c>
      <c r="H182" s="186" t="str">
        <f t="shared" si="20"/>
        <v/>
      </c>
      <c r="I182" s="186">
        <f t="shared" si="17"/>
        <v>0</v>
      </c>
    </row>
    <row r="183" spans="2:9" x14ac:dyDescent="0.2">
      <c r="B183" s="188">
        <f>'ENTRADA DE CLIENTS i PROVEÏDORS'!C187</f>
        <v>0</v>
      </c>
      <c r="C183" s="186">
        <f t="shared" si="16"/>
        <v>0</v>
      </c>
      <c r="D183" s="186" t="str">
        <f t="shared" si="22"/>
        <v>0</v>
      </c>
      <c r="E183" s="187" t="str">
        <f t="shared" si="21"/>
        <v>0</v>
      </c>
      <c r="F183" s="186" t="str">
        <f t="shared" si="18"/>
        <v>0</v>
      </c>
      <c r="G183" s="186" t="str">
        <f t="shared" si="19"/>
        <v>00</v>
      </c>
      <c r="H183" s="186" t="str">
        <f t="shared" si="20"/>
        <v/>
      </c>
      <c r="I183" s="186">
        <f t="shared" si="17"/>
        <v>0</v>
      </c>
    </row>
    <row r="184" spans="2:9" x14ac:dyDescent="0.2">
      <c r="B184" s="188">
        <f>'ENTRADA DE CLIENTS i PROVEÏDORS'!C188</f>
        <v>0</v>
      </c>
      <c r="C184" s="186">
        <f t="shared" si="16"/>
        <v>0</v>
      </c>
      <c r="D184" s="186" t="str">
        <f t="shared" si="22"/>
        <v>0</v>
      </c>
      <c r="E184" s="187" t="str">
        <f t="shared" si="21"/>
        <v>0</v>
      </c>
      <c r="F184" s="186" t="str">
        <f t="shared" si="18"/>
        <v>0</v>
      </c>
      <c r="G184" s="186" t="str">
        <f t="shared" si="19"/>
        <v>00</v>
      </c>
      <c r="H184" s="186" t="str">
        <f t="shared" si="20"/>
        <v/>
      </c>
      <c r="I184" s="186">
        <f t="shared" si="17"/>
        <v>0</v>
      </c>
    </row>
    <row r="185" spans="2:9" x14ac:dyDescent="0.2">
      <c r="B185" s="188">
        <f>'ENTRADA DE CLIENTS i PROVEÏDORS'!C189</f>
        <v>0</v>
      </c>
      <c r="C185" s="186">
        <f t="shared" si="16"/>
        <v>0</v>
      </c>
      <c r="D185" s="186" t="str">
        <f t="shared" si="22"/>
        <v>0</v>
      </c>
      <c r="E185" s="187" t="str">
        <f t="shared" si="21"/>
        <v>0</v>
      </c>
      <c r="F185" s="186" t="str">
        <f t="shared" si="18"/>
        <v>0</v>
      </c>
      <c r="G185" s="186" t="str">
        <f t="shared" si="19"/>
        <v>00</v>
      </c>
      <c r="H185" s="186" t="str">
        <f t="shared" si="20"/>
        <v/>
      </c>
      <c r="I185" s="186">
        <f t="shared" si="17"/>
        <v>0</v>
      </c>
    </row>
    <row r="186" spans="2:9" x14ac:dyDescent="0.2">
      <c r="B186" s="188">
        <f>'ENTRADA DE CLIENTS i PROVEÏDORS'!C190</f>
        <v>0</v>
      </c>
      <c r="C186" s="186">
        <f t="shared" si="16"/>
        <v>0</v>
      </c>
      <c r="D186" s="186" t="str">
        <f t="shared" si="22"/>
        <v>0</v>
      </c>
      <c r="E186" s="187" t="str">
        <f t="shared" si="21"/>
        <v>0</v>
      </c>
      <c r="F186" s="186" t="str">
        <f t="shared" si="18"/>
        <v>0</v>
      </c>
      <c r="G186" s="186" t="str">
        <f t="shared" si="19"/>
        <v>00</v>
      </c>
      <c r="H186" s="186" t="str">
        <f t="shared" si="20"/>
        <v/>
      </c>
      <c r="I186" s="186">
        <f t="shared" si="17"/>
        <v>0</v>
      </c>
    </row>
    <row r="187" spans="2:9" x14ac:dyDescent="0.2">
      <c r="B187" s="188">
        <f>'ENTRADA DE CLIENTS i PROVEÏDORS'!C191</f>
        <v>0</v>
      </c>
      <c r="C187" s="186">
        <f t="shared" si="16"/>
        <v>0</v>
      </c>
      <c r="D187" s="186" t="str">
        <f t="shared" si="22"/>
        <v>0</v>
      </c>
      <c r="E187" s="187" t="str">
        <f t="shared" si="21"/>
        <v>0</v>
      </c>
      <c r="F187" s="186" t="str">
        <f t="shared" si="18"/>
        <v>0</v>
      </c>
      <c r="G187" s="186" t="str">
        <f t="shared" si="19"/>
        <v>00</v>
      </c>
      <c r="H187" s="186" t="str">
        <f t="shared" si="20"/>
        <v/>
      </c>
      <c r="I187" s="186">
        <f t="shared" si="17"/>
        <v>0</v>
      </c>
    </row>
    <row r="188" spans="2:9" x14ac:dyDescent="0.2">
      <c r="B188" s="188">
        <f>'ENTRADA DE CLIENTS i PROVEÏDORS'!C192</f>
        <v>0</v>
      </c>
      <c r="C188" s="186">
        <f t="shared" si="16"/>
        <v>0</v>
      </c>
      <c r="D188" s="186" t="str">
        <f t="shared" si="22"/>
        <v>0</v>
      </c>
      <c r="E188" s="187" t="str">
        <f t="shared" si="21"/>
        <v>0</v>
      </c>
      <c r="F188" s="186" t="str">
        <f t="shared" si="18"/>
        <v>0</v>
      </c>
      <c r="G188" s="186" t="str">
        <f t="shared" si="19"/>
        <v>00</v>
      </c>
      <c r="H188" s="186" t="str">
        <f t="shared" si="20"/>
        <v/>
      </c>
      <c r="I188" s="186">
        <f t="shared" si="17"/>
        <v>0</v>
      </c>
    </row>
    <row r="189" spans="2:9" x14ac:dyDescent="0.2">
      <c r="B189" s="188">
        <f>'ENTRADA DE CLIENTS i PROVEÏDORS'!C193</f>
        <v>0</v>
      </c>
      <c r="C189" s="186">
        <f t="shared" si="16"/>
        <v>0</v>
      </c>
      <c r="D189" s="186" t="str">
        <f t="shared" si="22"/>
        <v>0</v>
      </c>
      <c r="E189" s="187" t="str">
        <f t="shared" si="21"/>
        <v>0</v>
      </c>
      <c r="F189" s="186" t="str">
        <f t="shared" si="18"/>
        <v>0</v>
      </c>
      <c r="G189" s="186" t="str">
        <f t="shared" si="19"/>
        <v>00</v>
      </c>
      <c r="H189" s="186" t="str">
        <f t="shared" si="20"/>
        <v/>
      </c>
      <c r="I189" s="186">
        <f t="shared" si="17"/>
        <v>0</v>
      </c>
    </row>
    <row r="190" spans="2:9" x14ac:dyDescent="0.2">
      <c r="B190" s="188">
        <f>'ENTRADA DE CLIENTS i PROVEÏDORS'!C194</f>
        <v>0</v>
      </c>
      <c r="C190" s="186">
        <f t="shared" si="16"/>
        <v>0</v>
      </c>
      <c r="D190" s="186" t="str">
        <f t="shared" si="22"/>
        <v>0</v>
      </c>
      <c r="E190" s="187" t="str">
        <f t="shared" si="21"/>
        <v>0</v>
      </c>
      <c r="F190" s="186" t="str">
        <f t="shared" si="18"/>
        <v>0</v>
      </c>
      <c r="G190" s="186" t="str">
        <f t="shared" si="19"/>
        <v>00</v>
      </c>
      <c r="H190" s="186" t="str">
        <f t="shared" si="20"/>
        <v/>
      </c>
      <c r="I190" s="186">
        <f t="shared" si="17"/>
        <v>0</v>
      </c>
    </row>
    <row r="191" spans="2:9" x14ac:dyDescent="0.2">
      <c r="B191" s="188">
        <f>'ENTRADA DE CLIENTS i PROVEÏDORS'!C195</f>
        <v>0</v>
      </c>
      <c r="C191" s="186">
        <f t="shared" si="16"/>
        <v>0</v>
      </c>
      <c r="D191" s="186" t="str">
        <f t="shared" si="22"/>
        <v>0</v>
      </c>
      <c r="E191" s="187" t="str">
        <f t="shared" si="21"/>
        <v>0</v>
      </c>
      <c r="F191" s="186" t="str">
        <f t="shared" si="18"/>
        <v>0</v>
      </c>
      <c r="G191" s="186" t="str">
        <f t="shared" si="19"/>
        <v>00</v>
      </c>
      <c r="H191" s="186" t="str">
        <f t="shared" si="20"/>
        <v/>
      </c>
      <c r="I191" s="186">
        <f t="shared" si="17"/>
        <v>0</v>
      </c>
    </row>
    <row r="192" spans="2:9" x14ac:dyDescent="0.2">
      <c r="B192" s="188">
        <f>'ENTRADA DE CLIENTS i PROVEÏDORS'!C196</f>
        <v>0</v>
      </c>
      <c r="C192" s="186">
        <f t="shared" si="16"/>
        <v>0</v>
      </c>
      <c r="D192" s="186" t="str">
        <f t="shared" si="22"/>
        <v>0</v>
      </c>
      <c r="E192" s="187" t="str">
        <f t="shared" si="21"/>
        <v>0</v>
      </c>
      <c r="F192" s="186" t="str">
        <f t="shared" si="18"/>
        <v>0</v>
      </c>
      <c r="G192" s="186" t="str">
        <f t="shared" si="19"/>
        <v>00</v>
      </c>
      <c r="H192" s="186" t="str">
        <f t="shared" si="20"/>
        <v/>
      </c>
      <c r="I192" s="186">
        <f t="shared" si="17"/>
        <v>0</v>
      </c>
    </row>
    <row r="193" spans="2:9" x14ac:dyDescent="0.2">
      <c r="B193" s="188">
        <f>'ENTRADA DE CLIENTS i PROVEÏDORS'!C197</f>
        <v>0</v>
      </c>
      <c r="C193" s="186">
        <f t="shared" si="16"/>
        <v>0</v>
      </c>
      <c r="D193" s="186" t="str">
        <f t="shared" si="22"/>
        <v>0</v>
      </c>
      <c r="E193" s="187" t="str">
        <f t="shared" si="21"/>
        <v>0</v>
      </c>
      <c r="F193" s="186" t="str">
        <f t="shared" si="18"/>
        <v>0</v>
      </c>
      <c r="G193" s="186" t="str">
        <f t="shared" si="19"/>
        <v>00</v>
      </c>
      <c r="H193" s="186" t="str">
        <f t="shared" si="20"/>
        <v/>
      </c>
      <c r="I193" s="186">
        <f t="shared" si="17"/>
        <v>0</v>
      </c>
    </row>
    <row r="194" spans="2:9" x14ac:dyDescent="0.2">
      <c r="B194" s="188">
        <f>'ENTRADA DE CLIENTS i PROVEÏDORS'!C198</f>
        <v>0</v>
      </c>
      <c r="C194" s="186">
        <f t="shared" si="16"/>
        <v>0</v>
      </c>
      <c r="D194" s="186" t="str">
        <f t="shared" si="22"/>
        <v>0</v>
      </c>
      <c r="E194" s="187" t="str">
        <f t="shared" si="21"/>
        <v>0</v>
      </c>
      <c r="F194" s="186" t="str">
        <f t="shared" si="18"/>
        <v>0</v>
      </c>
      <c r="G194" s="186" t="str">
        <f t="shared" si="19"/>
        <v>00</v>
      </c>
      <c r="H194" s="186" t="str">
        <f t="shared" si="20"/>
        <v/>
      </c>
      <c r="I194" s="186">
        <f t="shared" si="17"/>
        <v>0</v>
      </c>
    </row>
    <row r="195" spans="2:9" x14ac:dyDescent="0.2">
      <c r="B195" s="188">
        <f>'ENTRADA DE CLIENTS i PROVEÏDORS'!C199</f>
        <v>0</v>
      </c>
      <c r="C195" s="186">
        <f t="shared" si="16"/>
        <v>0</v>
      </c>
      <c r="D195" s="186" t="str">
        <f t="shared" si="22"/>
        <v>0</v>
      </c>
      <c r="E195" s="187" t="str">
        <f t="shared" si="21"/>
        <v>0</v>
      </c>
      <c r="F195" s="186" t="str">
        <f t="shared" si="18"/>
        <v>0</v>
      </c>
      <c r="G195" s="186" t="str">
        <f t="shared" si="19"/>
        <v>00</v>
      </c>
      <c r="H195" s="186" t="str">
        <f t="shared" si="20"/>
        <v/>
      </c>
      <c r="I195" s="186">
        <f t="shared" si="17"/>
        <v>0</v>
      </c>
    </row>
    <row r="196" spans="2:9" x14ac:dyDescent="0.2">
      <c r="B196" s="188">
        <f>'ENTRADA DE CLIENTS i PROVEÏDORS'!C200</f>
        <v>0</v>
      </c>
      <c r="C196" s="186">
        <f t="shared" ref="C196:C259" si="23">IF(B196&lt;&gt;0,LEFT(B196,8),0)</f>
        <v>0</v>
      </c>
      <c r="D196" s="186" t="str">
        <f t="shared" si="22"/>
        <v>0</v>
      </c>
      <c r="E196" s="187" t="str">
        <f t="shared" si="21"/>
        <v>0</v>
      </c>
      <c r="F196" s="186" t="str">
        <f t="shared" si="18"/>
        <v>0</v>
      </c>
      <c r="G196" s="186" t="str">
        <f t="shared" si="19"/>
        <v>00</v>
      </c>
      <c r="H196" s="186" t="str">
        <f t="shared" si="20"/>
        <v/>
      </c>
      <c r="I196" s="186">
        <f t="shared" ref="I196:I259" si="24">IF(H196="",B196,IFERROR(IF(B196&lt;&gt;0,IF(C196&lt;&gt;0,CONCATENATE(C196,MID("TRWAGMYFPDXBNJZSQVHLCKE""",MOD(G196,23)+1,1)),""),""),""))</f>
        <v>0</v>
      </c>
    </row>
    <row r="197" spans="2:9" x14ac:dyDescent="0.2">
      <c r="B197" s="188">
        <f>'ENTRADA DE CLIENTS i PROVEÏDORS'!C201</f>
        <v>0</v>
      </c>
      <c r="C197" s="186">
        <f t="shared" si="23"/>
        <v>0</v>
      </c>
      <c r="D197" s="186" t="str">
        <f t="shared" si="22"/>
        <v>0</v>
      </c>
      <c r="E197" s="187" t="str">
        <f t="shared" si="21"/>
        <v>0</v>
      </c>
      <c r="F197" s="186" t="str">
        <f t="shared" ref="F197:F260" si="25">RIGHT(C197,7)</f>
        <v>0</v>
      </c>
      <c r="G197" s="186" t="str">
        <f t="shared" ref="G197:G260" si="26">CONCATENATE(E197,F197)</f>
        <v>00</v>
      </c>
      <c r="H197" s="186" t="str">
        <f t="shared" si="20"/>
        <v/>
      </c>
      <c r="I197" s="186">
        <f t="shared" si="24"/>
        <v>0</v>
      </c>
    </row>
    <row r="198" spans="2:9" x14ac:dyDescent="0.2">
      <c r="B198" s="188">
        <f>'ENTRADA DE CLIENTS i PROVEÏDORS'!C202</f>
        <v>0</v>
      </c>
      <c r="C198" s="186">
        <f t="shared" si="23"/>
        <v>0</v>
      </c>
      <c r="D198" s="186" t="str">
        <f t="shared" si="22"/>
        <v>0</v>
      </c>
      <c r="E198" s="187" t="str">
        <f t="shared" si="21"/>
        <v>0</v>
      </c>
      <c r="F198" s="186" t="str">
        <f t="shared" si="25"/>
        <v>0</v>
      </c>
      <c r="G198" s="186" t="str">
        <f t="shared" si="26"/>
        <v>00</v>
      </c>
      <c r="H198" s="186" t="str">
        <f t="shared" ref="H198:H261" si="27">IFERROR(IF(B198&lt;&gt;0,MID("TRWAGMYFPDXBNJZSQVHLCKE""",MOD(G198,23)+1,1),""),"")</f>
        <v/>
      </c>
      <c r="I198" s="186">
        <f t="shared" si="24"/>
        <v>0</v>
      </c>
    </row>
    <row r="199" spans="2:9" x14ac:dyDescent="0.2">
      <c r="B199" s="188">
        <f>'ENTRADA DE CLIENTS i PROVEÏDORS'!C203</f>
        <v>0</v>
      </c>
      <c r="C199" s="186">
        <f t="shared" si="23"/>
        <v>0</v>
      </c>
      <c r="D199" s="186" t="str">
        <f t="shared" si="22"/>
        <v>0</v>
      </c>
      <c r="E199" s="187" t="str">
        <f t="shared" si="21"/>
        <v>0</v>
      </c>
      <c r="F199" s="186" t="str">
        <f t="shared" si="25"/>
        <v>0</v>
      </c>
      <c r="G199" s="186" t="str">
        <f t="shared" si="26"/>
        <v>00</v>
      </c>
      <c r="H199" s="186" t="str">
        <f t="shared" si="27"/>
        <v/>
      </c>
      <c r="I199" s="186">
        <f t="shared" si="24"/>
        <v>0</v>
      </c>
    </row>
    <row r="200" spans="2:9" x14ac:dyDescent="0.2">
      <c r="B200" s="188">
        <f>'ENTRADA DE CLIENTS i PROVEÏDORS'!C204</f>
        <v>0</v>
      </c>
      <c r="C200" s="186">
        <f t="shared" si="23"/>
        <v>0</v>
      </c>
      <c r="D200" s="186" t="str">
        <f t="shared" si="22"/>
        <v>0</v>
      </c>
      <c r="E200" s="187" t="str">
        <f t="shared" ref="E200:E263" si="28">IF(D200="Z",SUBSTITUTE(D200,"Z",2),IF(D200="Y",SUBSTITUTE(D200,"Y",1),IF(D200="X",SUBSTITUTE(D200,"X",0),D200)))</f>
        <v>0</v>
      </c>
      <c r="F200" s="186" t="str">
        <f t="shared" si="25"/>
        <v>0</v>
      </c>
      <c r="G200" s="186" t="str">
        <f t="shared" si="26"/>
        <v>00</v>
      </c>
      <c r="H200" s="186" t="str">
        <f t="shared" si="27"/>
        <v/>
      </c>
      <c r="I200" s="186">
        <f t="shared" si="24"/>
        <v>0</v>
      </c>
    </row>
    <row r="201" spans="2:9" x14ac:dyDescent="0.2">
      <c r="B201" s="188">
        <f>'ENTRADA DE CLIENTS i PROVEÏDORS'!C205</f>
        <v>0</v>
      </c>
      <c r="C201" s="186">
        <f t="shared" si="23"/>
        <v>0</v>
      </c>
      <c r="D201" s="186" t="str">
        <f t="shared" ref="D201:D264" si="29">LEFT(C201,1)</f>
        <v>0</v>
      </c>
      <c r="E201" s="187" t="str">
        <f t="shared" si="28"/>
        <v>0</v>
      </c>
      <c r="F201" s="186" t="str">
        <f t="shared" si="25"/>
        <v>0</v>
      </c>
      <c r="G201" s="186" t="str">
        <f t="shared" si="26"/>
        <v>00</v>
      </c>
      <c r="H201" s="186" t="str">
        <f t="shared" si="27"/>
        <v/>
      </c>
      <c r="I201" s="186">
        <f t="shared" si="24"/>
        <v>0</v>
      </c>
    </row>
    <row r="202" spans="2:9" x14ac:dyDescent="0.2">
      <c r="B202" s="188">
        <f>'ENTRADA DE CLIENTS i PROVEÏDORS'!C206</f>
        <v>0</v>
      </c>
      <c r="C202" s="186">
        <f t="shared" si="23"/>
        <v>0</v>
      </c>
      <c r="D202" s="186" t="str">
        <f t="shared" si="29"/>
        <v>0</v>
      </c>
      <c r="E202" s="187" t="str">
        <f t="shared" si="28"/>
        <v>0</v>
      </c>
      <c r="F202" s="186" t="str">
        <f t="shared" si="25"/>
        <v>0</v>
      </c>
      <c r="G202" s="186" t="str">
        <f t="shared" si="26"/>
        <v>00</v>
      </c>
      <c r="H202" s="186" t="str">
        <f t="shared" si="27"/>
        <v/>
      </c>
      <c r="I202" s="186">
        <f t="shared" si="24"/>
        <v>0</v>
      </c>
    </row>
    <row r="203" spans="2:9" x14ac:dyDescent="0.2">
      <c r="B203" s="188">
        <f>'ENTRADA DE CLIENTS i PROVEÏDORS'!C207</f>
        <v>0</v>
      </c>
      <c r="C203" s="186">
        <f t="shared" si="23"/>
        <v>0</v>
      </c>
      <c r="D203" s="186" t="str">
        <f t="shared" si="29"/>
        <v>0</v>
      </c>
      <c r="E203" s="187" t="str">
        <f t="shared" si="28"/>
        <v>0</v>
      </c>
      <c r="F203" s="186" t="str">
        <f t="shared" si="25"/>
        <v>0</v>
      </c>
      <c r="G203" s="186" t="str">
        <f t="shared" si="26"/>
        <v>00</v>
      </c>
      <c r="H203" s="186" t="str">
        <f t="shared" si="27"/>
        <v/>
      </c>
      <c r="I203" s="186">
        <f t="shared" si="24"/>
        <v>0</v>
      </c>
    </row>
    <row r="204" spans="2:9" x14ac:dyDescent="0.2">
      <c r="B204" s="188">
        <f>'ENTRADA DE CLIENTS i PROVEÏDORS'!C208</f>
        <v>0</v>
      </c>
      <c r="C204" s="186">
        <f t="shared" si="23"/>
        <v>0</v>
      </c>
      <c r="D204" s="186" t="str">
        <f t="shared" si="29"/>
        <v>0</v>
      </c>
      <c r="E204" s="187" t="str">
        <f t="shared" si="28"/>
        <v>0</v>
      </c>
      <c r="F204" s="186" t="str">
        <f t="shared" si="25"/>
        <v>0</v>
      </c>
      <c r="G204" s="186" t="str">
        <f t="shared" si="26"/>
        <v>00</v>
      </c>
      <c r="H204" s="186" t="str">
        <f t="shared" si="27"/>
        <v/>
      </c>
      <c r="I204" s="186">
        <f t="shared" si="24"/>
        <v>0</v>
      </c>
    </row>
    <row r="205" spans="2:9" x14ac:dyDescent="0.2">
      <c r="B205" s="188">
        <f>'ENTRADA DE CLIENTS i PROVEÏDORS'!C209</f>
        <v>0</v>
      </c>
      <c r="C205" s="186">
        <f t="shared" si="23"/>
        <v>0</v>
      </c>
      <c r="D205" s="186" t="str">
        <f t="shared" si="29"/>
        <v>0</v>
      </c>
      <c r="E205" s="187" t="str">
        <f t="shared" si="28"/>
        <v>0</v>
      </c>
      <c r="F205" s="186" t="str">
        <f t="shared" si="25"/>
        <v>0</v>
      </c>
      <c r="G205" s="186" t="str">
        <f t="shared" si="26"/>
        <v>00</v>
      </c>
      <c r="H205" s="186" t="str">
        <f t="shared" si="27"/>
        <v/>
      </c>
      <c r="I205" s="186">
        <f t="shared" si="24"/>
        <v>0</v>
      </c>
    </row>
    <row r="206" spans="2:9" x14ac:dyDescent="0.2">
      <c r="B206" s="188">
        <f>'ENTRADA DE CLIENTS i PROVEÏDORS'!C210</f>
        <v>0</v>
      </c>
      <c r="C206" s="186">
        <f t="shared" si="23"/>
        <v>0</v>
      </c>
      <c r="D206" s="186" t="str">
        <f t="shared" si="29"/>
        <v>0</v>
      </c>
      <c r="E206" s="187" t="str">
        <f t="shared" si="28"/>
        <v>0</v>
      </c>
      <c r="F206" s="186" t="str">
        <f t="shared" si="25"/>
        <v>0</v>
      </c>
      <c r="G206" s="186" t="str">
        <f t="shared" si="26"/>
        <v>00</v>
      </c>
      <c r="H206" s="186" t="str">
        <f t="shared" si="27"/>
        <v/>
      </c>
      <c r="I206" s="186">
        <f t="shared" si="24"/>
        <v>0</v>
      </c>
    </row>
    <row r="207" spans="2:9" x14ac:dyDescent="0.2">
      <c r="B207" s="188">
        <f>'ENTRADA DE CLIENTS i PROVEÏDORS'!C211</f>
        <v>0</v>
      </c>
      <c r="C207" s="186">
        <f t="shared" si="23"/>
        <v>0</v>
      </c>
      <c r="D207" s="186" t="str">
        <f t="shared" si="29"/>
        <v>0</v>
      </c>
      <c r="E207" s="187" t="str">
        <f t="shared" si="28"/>
        <v>0</v>
      </c>
      <c r="F207" s="186" t="str">
        <f t="shared" si="25"/>
        <v>0</v>
      </c>
      <c r="G207" s="186" t="str">
        <f t="shared" si="26"/>
        <v>00</v>
      </c>
      <c r="H207" s="186" t="str">
        <f t="shared" si="27"/>
        <v/>
      </c>
      <c r="I207" s="186">
        <f t="shared" si="24"/>
        <v>0</v>
      </c>
    </row>
    <row r="208" spans="2:9" x14ac:dyDescent="0.2">
      <c r="B208" s="188">
        <f>'ENTRADA DE CLIENTS i PROVEÏDORS'!C212</f>
        <v>0</v>
      </c>
      <c r="C208" s="186">
        <f t="shared" si="23"/>
        <v>0</v>
      </c>
      <c r="D208" s="186" t="str">
        <f t="shared" si="29"/>
        <v>0</v>
      </c>
      <c r="E208" s="187" t="str">
        <f t="shared" si="28"/>
        <v>0</v>
      </c>
      <c r="F208" s="186" t="str">
        <f t="shared" si="25"/>
        <v>0</v>
      </c>
      <c r="G208" s="186" t="str">
        <f t="shared" si="26"/>
        <v>00</v>
      </c>
      <c r="H208" s="186" t="str">
        <f t="shared" si="27"/>
        <v/>
      </c>
      <c r="I208" s="186">
        <f t="shared" si="24"/>
        <v>0</v>
      </c>
    </row>
    <row r="209" spans="2:9" x14ac:dyDescent="0.2">
      <c r="B209" s="188">
        <f>'ENTRADA DE CLIENTS i PROVEÏDORS'!C213</f>
        <v>0</v>
      </c>
      <c r="C209" s="186">
        <f t="shared" si="23"/>
        <v>0</v>
      </c>
      <c r="D209" s="186" t="str">
        <f t="shared" si="29"/>
        <v>0</v>
      </c>
      <c r="E209" s="187" t="str">
        <f t="shared" si="28"/>
        <v>0</v>
      </c>
      <c r="F209" s="186" t="str">
        <f t="shared" si="25"/>
        <v>0</v>
      </c>
      <c r="G209" s="186" t="str">
        <f t="shared" si="26"/>
        <v>00</v>
      </c>
      <c r="H209" s="186" t="str">
        <f t="shared" si="27"/>
        <v/>
      </c>
      <c r="I209" s="186">
        <f t="shared" si="24"/>
        <v>0</v>
      </c>
    </row>
    <row r="210" spans="2:9" x14ac:dyDescent="0.2">
      <c r="B210" s="188">
        <f>'ENTRADA DE CLIENTS i PROVEÏDORS'!C214</f>
        <v>0</v>
      </c>
      <c r="C210" s="186">
        <f t="shared" si="23"/>
        <v>0</v>
      </c>
      <c r="D210" s="186" t="str">
        <f t="shared" si="29"/>
        <v>0</v>
      </c>
      <c r="E210" s="187" t="str">
        <f t="shared" si="28"/>
        <v>0</v>
      </c>
      <c r="F210" s="186" t="str">
        <f t="shared" si="25"/>
        <v>0</v>
      </c>
      <c r="G210" s="186" t="str">
        <f t="shared" si="26"/>
        <v>00</v>
      </c>
      <c r="H210" s="186" t="str">
        <f t="shared" si="27"/>
        <v/>
      </c>
      <c r="I210" s="186">
        <f t="shared" si="24"/>
        <v>0</v>
      </c>
    </row>
    <row r="211" spans="2:9" x14ac:dyDescent="0.2">
      <c r="B211" s="188">
        <f>'ENTRADA DE CLIENTS i PROVEÏDORS'!C215</f>
        <v>0</v>
      </c>
      <c r="C211" s="186">
        <f t="shared" si="23"/>
        <v>0</v>
      </c>
      <c r="D211" s="186" t="str">
        <f t="shared" si="29"/>
        <v>0</v>
      </c>
      <c r="E211" s="187" t="str">
        <f t="shared" si="28"/>
        <v>0</v>
      </c>
      <c r="F211" s="186" t="str">
        <f t="shared" si="25"/>
        <v>0</v>
      </c>
      <c r="G211" s="186" t="str">
        <f t="shared" si="26"/>
        <v>00</v>
      </c>
      <c r="H211" s="186" t="str">
        <f t="shared" si="27"/>
        <v/>
      </c>
      <c r="I211" s="186">
        <f t="shared" si="24"/>
        <v>0</v>
      </c>
    </row>
    <row r="212" spans="2:9" x14ac:dyDescent="0.2">
      <c r="B212" s="188">
        <f>'ENTRADA DE CLIENTS i PROVEÏDORS'!C216</f>
        <v>0</v>
      </c>
      <c r="C212" s="186">
        <f t="shared" si="23"/>
        <v>0</v>
      </c>
      <c r="D212" s="186" t="str">
        <f t="shared" si="29"/>
        <v>0</v>
      </c>
      <c r="E212" s="187" t="str">
        <f t="shared" si="28"/>
        <v>0</v>
      </c>
      <c r="F212" s="186" t="str">
        <f t="shared" si="25"/>
        <v>0</v>
      </c>
      <c r="G212" s="186" t="str">
        <f t="shared" si="26"/>
        <v>00</v>
      </c>
      <c r="H212" s="186" t="str">
        <f t="shared" si="27"/>
        <v/>
      </c>
      <c r="I212" s="186">
        <f t="shared" si="24"/>
        <v>0</v>
      </c>
    </row>
    <row r="213" spans="2:9" x14ac:dyDescent="0.2">
      <c r="B213" s="188">
        <f>'ENTRADA DE CLIENTS i PROVEÏDORS'!C217</f>
        <v>0</v>
      </c>
      <c r="C213" s="186">
        <f t="shared" si="23"/>
        <v>0</v>
      </c>
      <c r="D213" s="186" t="str">
        <f t="shared" si="29"/>
        <v>0</v>
      </c>
      <c r="E213" s="187" t="str">
        <f t="shared" si="28"/>
        <v>0</v>
      </c>
      <c r="F213" s="186" t="str">
        <f t="shared" si="25"/>
        <v>0</v>
      </c>
      <c r="G213" s="186" t="str">
        <f t="shared" si="26"/>
        <v>00</v>
      </c>
      <c r="H213" s="186" t="str">
        <f t="shared" si="27"/>
        <v/>
      </c>
      <c r="I213" s="186">
        <f t="shared" si="24"/>
        <v>0</v>
      </c>
    </row>
    <row r="214" spans="2:9" x14ac:dyDescent="0.2">
      <c r="B214" s="188">
        <f>'ENTRADA DE CLIENTS i PROVEÏDORS'!C218</f>
        <v>0</v>
      </c>
      <c r="C214" s="186">
        <f t="shared" si="23"/>
        <v>0</v>
      </c>
      <c r="D214" s="186" t="str">
        <f t="shared" si="29"/>
        <v>0</v>
      </c>
      <c r="E214" s="187" t="str">
        <f t="shared" si="28"/>
        <v>0</v>
      </c>
      <c r="F214" s="186" t="str">
        <f t="shared" si="25"/>
        <v>0</v>
      </c>
      <c r="G214" s="186" t="str">
        <f t="shared" si="26"/>
        <v>00</v>
      </c>
      <c r="H214" s="186" t="str">
        <f t="shared" si="27"/>
        <v/>
      </c>
      <c r="I214" s="186">
        <f t="shared" si="24"/>
        <v>0</v>
      </c>
    </row>
    <row r="215" spans="2:9" x14ac:dyDescent="0.2">
      <c r="B215" s="188">
        <f>'ENTRADA DE CLIENTS i PROVEÏDORS'!C219</f>
        <v>0</v>
      </c>
      <c r="C215" s="186">
        <f t="shared" si="23"/>
        <v>0</v>
      </c>
      <c r="D215" s="186" t="str">
        <f t="shared" si="29"/>
        <v>0</v>
      </c>
      <c r="E215" s="187" t="str">
        <f t="shared" si="28"/>
        <v>0</v>
      </c>
      <c r="F215" s="186" t="str">
        <f t="shared" si="25"/>
        <v>0</v>
      </c>
      <c r="G215" s="186" t="str">
        <f t="shared" si="26"/>
        <v>00</v>
      </c>
      <c r="H215" s="186" t="str">
        <f t="shared" si="27"/>
        <v/>
      </c>
      <c r="I215" s="186">
        <f t="shared" si="24"/>
        <v>0</v>
      </c>
    </row>
    <row r="216" spans="2:9" x14ac:dyDescent="0.2">
      <c r="B216" s="188">
        <f>'ENTRADA DE CLIENTS i PROVEÏDORS'!C220</f>
        <v>0</v>
      </c>
      <c r="C216" s="186">
        <f t="shared" si="23"/>
        <v>0</v>
      </c>
      <c r="D216" s="186" t="str">
        <f t="shared" si="29"/>
        <v>0</v>
      </c>
      <c r="E216" s="187" t="str">
        <f t="shared" si="28"/>
        <v>0</v>
      </c>
      <c r="F216" s="186" t="str">
        <f t="shared" si="25"/>
        <v>0</v>
      </c>
      <c r="G216" s="186" t="str">
        <f t="shared" si="26"/>
        <v>00</v>
      </c>
      <c r="H216" s="186" t="str">
        <f t="shared" si="27"/>
        <v/>
      </c>
      <c r="I216" s="186">
        <f t="shared" si="24"/>
        <v>0</v>
      </c>
    </row>
    <row r="217" spans="2:9" x14ac:dyDescent="0.2">
      <c r="B217" s="188">
        <f>'ENTRADA DE CLIENTS i PROVEÏDORS'!C221</f>
        <v>0</v>
      </c>
      <c r="C217" s="186">
        <f t="shared" si="23"/>
        <v>0</v>
      </c>
      <c r="D217" s="186" t="str">
        <f t="shared" si="29"/>
        <v>0</v>
      </c>
      <c r="E217" s="187" t="str">
        <f t="shared" si="28"/>
        <v>0</v>
      </c>
      <c r="F217" s="186" t="str">
        <f t="shared" si="25"/>
        <v>0</v>
      </c>
      <c r="G217" s="186" t="str">
        <f t="shared" si="26"/>
        <v>00</v>
      </c>
      <c r="H217" s="186" t="str">
        <f t="shared" si="27"/>
        <v/>
      </c>
      <c r="I217" s="186">
        <f t="shared" si="24"/>
        <v>0</v>
      </c>
    </row>
    <row r="218" spans="2:9" x14ac:dyDescent="0.2">
      <c r="B218" s="188">
        <f>'ENTRADA DE CLIENTS i PROVEÏDORS'!C222</f>
        <v>0</v>
      </c>
      <c r="C218" s="186">
        <f t="shared" si="23"/>
        <v>0</v>
      </c>
      <c r="D218" s="186" t="str">
        <f t="shared" si="29"/>
        <v>0</v>
      </c>
      <c r="E218" s="187" t="str">
        <f t="shared" si="28"/>
        <v>0</v>
      </c>
      <c r="F218" s="186" t="str">
        <f t="shared" si="25"/>
        <v>0</v>
      </c>
      <c r="G218" s="186" t="str">
        <f t="shared" si="26"/>
        <v>00</v>
      </c>
      <c r="H218" s="186" t="str">
        <f t="shared" si="27"/>
        <v/>
      </c>
      <c r="I218" s="186">
        <f t="shared" si="24"/>
        <v>0</v>
      </c>
    </row>
    <row r="219" spans="2:9" x14ac:dyDescent="0.2">
      <c r="B219" s="188">
        <f>'ENTRADA DE CLIENTS i PROVEÏDORS'!C223</f>
        <v>0</v>
      </c>
      <c r="C219" s="186">
        <f t="shared" si="23"/>
        <v>0</v>
      </c>
      <c r="D219" s="186" t="str">
        <f t="shared" si="29"/>
        <v>0</v>
      </c>
      <c r="E219" s="187" t="str">
        <f t="shared" si="28"/>
        <v>0</v>
      </c>
      <c r="F219" s="186" t="str">
        <f t="shared" si="25"/>
        <v>0</v>
      </c>
      <c r="G219" s="186" t="str">
        <f t="shared" si="26"/>
        <v>00</v>
      </c>
      <c r="H219" s="186" t="str">
        <f t="shared" si="27"/>
        <v/>
      </c>
      <c r="I219" s="186">
        <f t="shared" si="24"/>
        <v>0</v>
      </c>
    </row>
    <row r="220" spans="2:9" x14ac:dyDescent="0.2">
      <c r="B220" s="188">
        <f>'ENTRADA DE CLIENTS i PROVEÏDORS'!C224</f>
        <v>0</v>
      </c>
      <c r="C220" s="186">
        <f t="shared" si="23"/>
        <v>0</v>
      </c>
      <c r="D220" s="186" t="str">
        <f t="shared" si="29"/>
        <v>0</v>
      </c>
      <c r="E220" s="187" t="str">
        <f t="shared" si="28"/>
        <v>0</v>
      </c>
      <c r="F220" s="186" t="str">
        <f t="shared" si="25"/>
        <v>0</v>
      </c>
      <c r="G220" s="186" t="str">
        <f t="shared" si="26"/>
        <v>00</v>
      </c>
      <c r="H220" s="186" t="str">
        <f t="shared" si="27"/>
        <v/>
      </c>
      <c r="I220" s="186">
        <f t="shared" si="24"/>
        <v>0</v>
      </c>
    </row>
    <row r="221" spans="2:9" x14ac:dyDescent="0.2">
      <c r="B221" s="188">
        <f>'ENTRADA DE CLIENTS i PROVEÏDORS'!C225</f>
        <v>0</v>
      </c>
      <c r="C221" s="186">
        <f t="shared" si="23"/>
        <v>0</v>
      </c>
      <c r="D221" s="186" t="str">
        <f t="shared" si="29"/>
        <v>0</v>
      </c>
      <c r="E221" s="187" t="str">
        <f t="shared" si="28"/>
        <v>0</v>
      </c>
      <c r="F221" s="186" t="str">
        <f t="shared" si="25"/>
        <v>0</v>
      </c>
      <c r="G221" s="186" t="str">
        <f t="shared" si="26"/>
        <v>00</v>
      </c>
      <c r="H221" s="186" t="str">
        <f t="shared" si="27"/>
        <v/>
      </c>
      <c r="I221" s="186">
        <f t="shared" si="24"/>
        <v>0</v>
      </c>
    </row>
    <row r="222" spans="2:9" x14ac:dyDescent="0.2">
      <c r="B222" s="188">
        <f>'ENTRADA DE CLIENTS i PROVEÏDORS'!C226</f>
        <v>0</v>
      </c>
      <c r="C222" s="186">
        <f t="shared" si="23"/>
        <v>0</v>
      </c>
      <c r="D222" s="186" t="str">
        <f t="shared" si="29"/>
        <v>0</v>
      </c>
      <c r="E222" s="187" t="str">
        <f t="shared" si="28"/>
        <v>0</v>
      </c>
      <c r="F222" s="186" t="str">
        <f t="shared" si="25"/>
        <v>0</v>
      </c>
      <c r="G222" s="186" t="str">
        <f t="shared" si="26"/>
        <v>00</v>
      </c>
      <c r="H222" s="186" t="str">
        <f t="shared" si="27"/>
        <v/>
      </c>
      <c r="I222" s="186">
        <f t="shared" si="24"/>
        <v>0</v>
      </c>
    </row>
    <row r="223" spans="2:9" x14ac:dyDescent="0.2">
      <c r="B223" s="188">
        <f>'ENTRADA DE CLIENTS i PROVEÏDORS'!C227</f>
        <v>0</v>
      </c>
      <c r="C223" s="186">
        <f t="shared" si="23"/>
        <v>0</v>
      </c>
      <c r="D223" s="186" t="str">
        <f t="shared" si="29"/>
        <v>0</v>
      </c>
      <c r="E223" s="187" t="str">
        <f t="shared" si="28"/>
        <v>0</v>
      </c>
      <c r="F223" s="186" t="str">
        <f t="shared" si="25"/>
        <v>0</v>
      </c>
      <c r="G223" s="186" t="str">
        <f t="shared" si="26"/>
        <v>00</v>
      </c>
      <c r="H223" s="186" t="str">
        <f t="shared" si="27"/>
        <v/>
      </c>
      <c r="I223" s="186">
        <f t="shared" si="24"/>
        <v>0</v>
      </c>
    </row>
    <row r="224" spans="2:9" x14ac:dyDescent="0.2">
      <c r="B224" s="188">
        <f>'ENTRADA DE CLIENTS i PROVEÏDORS'!C228</f>
        <v>0</v>
      </c>
      <c r="C224" s="186">
        <f t="shared" si="23"/>
        <v>0</v>
      </c>
      <c r="D224" s="186" t="str">
        <f t="shared" si="29"/>
        <v>0</v>
      </c>
      <c r="E224" s="187" t="str">
        <f t="shared" si="28"/>
        <v>0</v>
      </c>
      <c r="F224" s="186" t="str">
        <f t="shared" si="25"/>
        <v>0</v>
      </c>
      <c r="G224" s="186" t="str">
        <f t="shared" si="26"/>
        <v>00</v>
      </c>
      <c r="H224" s="186" t="str">
        <f t="shared" si="27"/>
        <v/>
      </c>
      <c r="I224" s="186">
        <f t="shared" si="24"/>
        <v>0</v>
      </c>
    </row>
    <row r="225" spans="2:9" x14ac:dyDescent="0.2">
      <c r="B225" s="188">
        <f>'ENTRADA DE CLIENTS i PROVEÏDORS'!C229</f>
        <v>0</v>
      </c>
      <c r="C225" s="186">
        <f t="shared" si="23"/>
        <v>0</v>
      </c>
      <c r="D225" s="186" t="str">
        <f t="shared" si="29"/>
        <v>0</v>
      </c>
      <c r="E225" s="187" t="str">
        <f t="shared" si="28"/>
        <v>0</v>
      </c>
      <c r="F225" s="186" t="str">
        <f t="shared" si="25"/>
        <v>0</v>
      </c>
      <c r="G225" s="186" t="str">
        <f t="shared" si="26"/>
        <v>00</v>
      </c>
      <c r="H225" s="186" t="str">
        <f t="shared" si="27"/>
        <v/>
      </c>
      <c r="I225" s="186">
        <f t="shared" si="24"/>
        <v>0</v>
      </c>
    </row>
    <row r="226" spans="2:9" x14ac:dyDescent="0.2">
      <c r="B226" s="188">
        <f>'ENTRADA DE CLIENTS i PROVEÏDORS'!C230</f>
        <v>0</v>
      </c>
      <c r="C226" s="186">
        <f t="shared" si="23"/>
        <v>0</v>
      </c>
      <c r="D226" s="186" t="str">
        <f t="shared" si="29"/>
        <v>0</v>
      </c>
      <c r="E226" s="187" t="str">
        <f t="shared" si="28"/>
        <v>0</v>
      </c>
      <c r="F226" s="186" t="str">
        <f t="shared" si="25"/>
        <v>0</v>
      </c>
      <c r="G226" s="186" t="str">
        <f t="shared" si="26"/>
        <v>00</v>
      </c>
      <c r="H226" s="186" t="str">
        <f t="shared" si="27"/>
        <v/>
      </c>
      <c r="I226" s="186">
        <f t="shared" si="24"/>
        <v>0</v>
      </c>
    </row>
    <row r="227" spans="2:9" x14ac:dyDescent="0.2">
      <c r="B227" s="188">
        <f>'ENTRADA DE CLIENTS i PROVEÏDORS'!C231</f>
        <v>0</v>
      </c>
      <c r="C227" s="186">
        <f t="shared" si="23"/>
        <v>0</v>
      </c>
      <c r="D227" s="186" t="str">
        <f t="shared" si="29"/>
        <v>0</v>
      </c>
      <c r="E227" s="187" t="str">
        <f t="shared" si="28"/>
        <v>0</v>
      </c>
      <c r="F227" s="186" t="str">
        <f t="shared" si="25"/>
        <v>0</v>
      </c>
      <c r="G227" s="186" t="str">
        <f t="shared" si="26"/>
        <v>00</v>
      </c>
      <c r="H227" s="186" t="str">
        <f t="shared" si="27"/>
        <v/>
      </c>
      <c r="I227" s="186">
        <f t="shared" si="24"/>
        <v>0</v>
      </c>
    </row>
    <row r="228" spans="2:9" x14ac:dyDescent="0.2">
      <c r="B228" s="188">
        <f>'ENTRADA DE CLIENTS i PROVEÏDORS'!C232</f>
        <v>0</v>
      </c>
      <c r="C228" s="186">
        <f t="shared" si="23"/>
        <v>0</v>
      </c>
      <c r="D228" s="186" t="str">
        <f t="shared" si="29"/>
        <v>0</v>
      </c>
      <c r="E228" s="187" t="str">
        <f t="shared" si="28"/>
        <v>0</v>
      </c>
      <c r="F228" s="186" t="str">
        <f t="shared" si="25"/>
        <v>0</v>
      </c>
      <c r="G228" s="186" t="str">
        <f t="shared" si="26"/>
        <v>00</v>
      </c>
      <c r="H228" s="186" t="str">
        <f t="shared" si="27"/>
        <v/>
      </c>
      <c r="I228" s="186">
        <f t="shared" si="24"/>
        <v>0</v>
      </c>
    </row>
    <row r="229" spans="2:9" x14ac:dyDescent="0.2">
      <c r="B229" s="188">
        <f>'ENTRADA DE CLIENTS i PROVEÏDORS'!C233</f>
        <v>0</v>
      </c>
      <c r="C229" s="186">
        <f t="shared" si="23"/>
        <v>0</v>
      </c>
      <c r="D229" s="186" t="str">
        <f t="shared" si="29"/>
        <v>0</v>
      </c>
      <c r="E229" s="187" t="str">
        <f t="shared" si="28"/>
        <v>0</v>
      </c>
      <c r="F229" s="186" t="str">
        <f t="shared" si="25"/>
        <v>0</v>
      </c>
      <c r="G229" s="186" t="str">
        <f t="shared" si="26"/>
        <v>00</v>
      </c>
      <c r="H229" s="186" t="str">
        <f t="shared" si="27"/>
        <v/>
      </c>
      <c r="I229" s="186">
        <f t="shared" si="24"/>
        <v>0</v>
      </c>
    </row>
    <row r="230" spans="2:9" x14ac:dyDescent="0.2">
      <c r="B230" s="188">
        <f>'ENTRADA DE CLIENTS i PROVEÏDORS'!C234</f>
        <v>0</v>
      </c>
      <c r="C230" s="186">
        <f t="shared" si="23"/>
        <v>0</v>
      </c>
      <c r="D230" s="186" t="str">
        <f t="shared" si="29"/>
        <v>0</v>
      </c>
      <c r="E230" s="187" t="str">
        <f t="shared" si="28"/>
        <v>0</v>
      </c>
      <c r="F230" s="186" t="str">
        <f t="shared" si="25"/>
        <v>0</v>
      </c>
      <c r="G230" s="186" t="str">
        <f t="shared" si="26"/>
        <v>00</v>
      </c>
      <c r="H230" s="186" t="str">
        <f t="shared" si="27"/>
        <v/>
      </c>
      <c r="I230" s="186">
        <f t="shared" si="24"/>
        <v>0</v>
      </c>
    </row>
    <row r="231" spans="2:9" x14ac:dyDescent="0.2">
      <c r="B231" s="188">
        <f>'ENTRADA DE CLIENTS i PROVEÏDORS'!C235</f>
        <v>0</v>
      </c>
      <c r="C231" s="186">
        <f t="shared" si="23"/>
        <v>0</v>
      </c>
      <c r="D231" s="186" t="str">
        <f t="shared" si="29"/>
        <v>0</v>
      </c>
      <c r="E231" s="187" t="str">
        <f t="shared" si="28"/>
        <v>0</v>
      </c>
      <c r="F231" s="186" t="str">
        <f t="shared" si="25"/>
        <v>0</v>
      </c>
      <c r="G231" s="186" t="str">
        <f t="shared" si="26"/>
        <v>00</v>
      </c>
      <c r="H231" s="186" t="str">
        <f t="shared" si="27"/>
        <v/>
      </c>
      <c r="I231" s="186">
        <f t="shared" si="24"/>
        <v>0</v>
      </c>
    </row>
    <row r="232" spans="2:9" x14ac:dyDescent="0.2">
      <c r="B232" s="188">
        <f>'ENTRADA DE CLIENTS i PROVEÏDORS'!C236</f>
        <v>0</v>
      </c>
      <c r="C232" s="186">
        <f t="shared" si="23"/>
        <v>0</v>
      </c>
      <c r="D232" s="186" t="str">
        <f t="shared" si="29"/>
        <v>0</v>
      </c>
      <c r="E232" s="187" t="str">
        <f t="shared" si="28"/>
        <v>0</v>
      </c>
      <c r="F232" s="186" t="str">
        <f t="shared" si="25"/>
        <v>0</v>
      </c>
      <c r="G232" s="186" t="str">
        <f t="shared" si="26"/>
        <v>00</v>
      </c>
      <c r="H232" s="186" t="str">
        <f t="shared" si="27"/>
        <v/>
      </c>
      <c r="I232" s="186">
        <f t="shared" si="24"/>
        <v>0</v>
      </c>
    </row>
    <row r="233" spans="2:9" x14ac:dyDescent="0.2">
      <c r="B233" s="188">
        <f>'ENTRADA DE CLIENTS i PROVEÏDORS'!C237</f>
        <v>0</v>
      </c>
      <c r="C233" s="186">
        <f t="shared" si="23"/>
        <v>0</v>
      </c>
      <c r="D233" s="186" t="str">
        <f t="shared" si="29"/>
        <v>0</v>
      </c>
      <c r="E233" s="187" t="str">
        <f t="shared" si="28"/>
        <v>0</v>
      </c>
      <c r="F233" s="186" t="str">
        <f t="shared" si="25"/>
        <v>0</v>
      </c>
      <c r="G233" s="186" t="str">
        <f t="shared" si="26"/>
        <v>00</v>
      </c>
      <c r="H233" s="186" t="str">
        <f t="shared" si="27"/>
        <v/>
      </c>
      <c r="I233" s="186">
        <f t="shared" si="24"/>
        <v>0</v>
      </c>
    </row>
    <row r="234" spans="2:9" x14ac:dyDescent="0.2">
      <c r="B234" s="188">
        <f>'ENTRADA DE CLIENTS i PROVEÏDORS'!C238</f>
        <v>0</v>
      </c>
      <c r="C234" s="186">
        <f t="shared" si="23"/>
        <v>0</v>
      </c>
      <c r="D234" s="186" t="str">
        <f t="shared" si="29"/>
        <v>0</v>
      </c>
      <c r="E234" s="187" t="str">
        <f t="shared" si="28"/>
        <v>0</v>
      </c>
      <c r="F234" s="186" t="str">
        <f t="shared" si="25"/>
        <v>0</v>
      </c>
      <c r="G234" s="186" t="str">
        <f t="shared" si="26"/>
        <v>00</v>
      </c>
      <c r="H234" s="186" t="str">
        <f t="shared" si="27"/>
        <v/>
      </c>
      <c r="I234" s="186">
        <f t="shared" si="24"/>
        <v>0</v>
      </c>
    </row>
    <row r="235" spans="2:9" x14ac:dyDescent="0.2">
      <c r="B235" s="188">
        <f>'ENTRADA DE CLIENTS i PROVEÏDORS'!C239</f>
        <v>0</v>
      </c>
      <c r="C235" s="186">
        <f t="shared" si="23"/>
        <v>0</v>
      </c>
      <c r="D235" s="186" t="str">
        <f t="shared" si="29"/>
        <v>0</v>
      </c>
      <c r="E235" s="187" t="str">
        <f t="shared" si="28"/>
        <v>0</v>
      </c>
      <c r="F235" s="186" t="str">
        <f t="shared" si="25"/>
        <v>0</v>
      </c>
      <c r="G235" s="186" t="str">
        <f t="shared" si="26"/>
        <v>00</v>
      </c>
      <c r="H235" s="186" t="str">
        <f t="shared" si="27"/>
        <v/>
      </c>
      <c r="I235" s="186">
        <f t="shared" si="24"/>
        <v>0</v>
      </c>
    </row>
    <row r="236" spans="2:9" x14ac:dyDescent="0.2">
      <c r="B236" s="188">
        <f>'ENTRADA DE CLIENTS i PROVEÏDORS'!C240</f>
        <v>0</v>
      </c>
      <c r="C236" s="186">
        <f t="shared" si="23"/>
        <v>0</v>
      </c>
      <c r="D236" s="186" t="str">
        <f t="shared" si="29"/>
        <v>0</v>
      </c>
      <c r="E236" s="187" t="str">
        <f t="shared" si="28"/>
        <v>0</v>
      </c>
      <c r="F236" s="186" t="str">
        <f t="shared" si="25"/>
        <v>0</v>
      </c>
      <c r="G236" s="186" t="str">
        <f t="shared" si="26"/>
        <v>00</v>
      </c>
      <c r="H236" s="186" t="str">
        <f t="shared" si="27"/>
        <v/>
      </c>
      <c r="I236" s="186">
        <f t="shared" si="24"/>
        <v>0</v>
      </c>
    </row>
    <row r="237" spans="2:9" x14ac:dyDescent="0.2">
      <c r="B237" s="188">
        <f>'ENTRADA DE CLIENTS i PROVEÏDORS'!C241</f>
        <v>0</v>
      </c>
      <c r="C237" s="186">
        <f t="shared" si="23"/>
        <v>0</v>
      </c>
      <c r="D237" s="186" t="str">
        <f t="shared" si="29"/>
        <v>0</v>
      </c>
      <c r="E237" s="187" t="str">
        <f t="shared" si="28"/>
        <v>0</v>
      </c>
      <c r="F237" s="186" t="str">
        <f t="shared" si="25"/>
        <v>0</v>
      </c>
      <c r="G237" s="186" t="str">
        <f t="shared" si="26"/>
        <v>00</v>
      </c>
      <c r="H237" s="186" t="str">
        <f t="shared" si="27"/>
        <v/>
      </c>
      <c r="I237" s="186">
        <f t="shared" si="24"/>
        <v>0</v>
      </c>
    </row>
    <row r="238" spans="2:9" x14ac:dyDescent="0.2">
      <c r="B238" s="188">
        <f>'ENTRADA DE CLIENTS i PROVEÏDORS'!C242</f>
        <v>0</v>
      </c>
      <c r="C238" s="186">
        <f t="shared" si="23"/>
        <v>0</v>
      </c>
      <c r="D238" s="186" t="str">
        <f t="shared" si="29"/>
        <v>0</v>
      </c>
      <c r="E238" s="187" t="str">
        <f t="shared" si="28"/>
        <v>0</v>
      </c>
      <c r="F238" s="186" t="str">
        <f t="shared" si="25"/>
        <v>0</v>
      </c>
      <c r="G238" s="186" t="str">
        <f t="shared" si="26"/>
        <v>00</v>
      </c>
      <c r="H238" s="186" t="str">
        <f t="shared" si="27"/>
        <v/>
      </c>
      <c r="I238" s="186">
        <f t="shared" si="24"/>
        <v>0</v>
      </c>
    </row>
    <row r="239" spans="2:9" x14ac:dyDescent="0.2">
      <c r="B239" s="188">
        <f>'ENTRADA DE CLIENTS i PROVEÏDORS'!C243</f>
        <v>0</v>
      </c>
      <c r="C239" s="186">
        <f t="shared" si="23"/>
        <v>0</v>
      </c>
      <c r="D239" s="186" t="str">
        <f t="shared" si="29"/>
        <v>0</v>
      </c>
      <c r="E239" s="187" t="str">
        <f t="shared" si="28"/>
        <v>0</v>
      </c>
      <c r="F239" s="186" t="str">
        <f t="shared" si="25"/>
        <v>0</v>
      </c>
      <c r="G239" s="186" t="str">
        <f t="shared" si="26"/>
        <v>00</v>
      </c>
      <c r="H239" s="186" t="str">
        <f t="shared" si="27"/>
        <v/>
      </c>
      <c r="I239" s="186">
        <f t="shared" si="24"/>
        <v>0</v>
      </c>
    </row>
    <row r="240" spans="2:9" x14ac:dyDescent="0.2">
      <c r="B240" s="188">
        <f>'ENTRADA DE CLIENTS i PROVEÏDORS'!C244</f>
        <v>0</v>
      </c>
      <c r="C240" s="186">
        <f t="shared" si="23"/>
        <v>0</v>
      </c>
      <c r="D240" s="186" t="str">
        <f t="shared" si="29"/>
        <v>0</v>
      </c>
      <c r="E240" s="187" t="str">
        <f t="shared" si="28"/>
        <v>0</v>
      </c>
      <c r="F240" s="186" t="str">
        <f t="shared" si="25"/>
        <v>0</v>
      </c>
      <c r="G240" s="186" t="str">
        <f t="shared" si="26"/>
        <v>00</v>
      </c>
      <c r="H240" s="186" t="str">
        <f t="shared" si="27"/>
        <v/>
      </c>
      <c r="I240" s="186">
        <f t="shared" si="24"/>
        <v>0</v>
      </c>
    </row>
    <row r="241" spans="2:9" x14ac:dyDescent="0.2">
      <c r="B241" s="188">
        <f>'ENTRADA DE CLIENTS i PROVEÏDORS'!C245</f>
        <v>0</v>
      </c>
      <c r="C241" s="186">
        <f t="shared" si="23"/>
        <v>0</v>
      </c>
      <c r="D241" s="186" t="str">
        <f t="shared" si="29"/>
        <v>0</v>
      </c>
      <c r="E241" s="187" t="str">
        <f t="shared" si="28"/>
        <v>0</v>
      </c>
      <c r="F241" s="186" t="str">
        <f t="shared" si="25"/>
        <v>0</v>
      </c>
      <c r="G241" s="186" t="str">
        <f t="shared" si="26"/>
        <v>00</v>
      </c>
      <c r="H241" s="186" t="str">
        <f t="shared" si="27"/>
        <v/>
      </c>
      <c r="I241" s="186">
        <f t="shared" si="24"/>
        <v>0</v>
      </c>
    </row>
    <row r="242" spans="2:9" x14ac:dyDescent="0.2">
      <c r="B242" s="188">
        <f>'ENTRADA DE CLIENTS i PROVEÏDORS'!C246</f>
        <v>0</v>
      </c>
      <c r="C242" s="186">
        <f t="shared" si="23"/>
        <v>0</v>
      </c>
      <c r="D242" s="186" t="str">
        <f t="shared" si="29"/>
        <v>0</v>
      </c>
      <c r="E242" s="187" t="str">
        <f t="shared" si="28"/>
        <v>0</v>
      </c>
      <c r="F242" s="186" t="str">
        <f t="shared" si="25"/>
        <v>0</v>
      </c>
      <c r="G242" s="186" t="str">
        <f t="shared" si="26"/>
        <v>00</v>
      </c>
      <c r="H242" s="186" t="str">
        <f t="shared" si="27"/>
        <v/>
      </c>
      <c r="I242" s="186">
        <f t="shared" si="24"/>
        <v>0</v>
      </c>
    </row>
    <row r="243" spans="2:9" x14ac:dyDescent="0.2">
      <c r="B243" s="188">
        <f>'ENTRADA DE CLIENTS i PROVEÏDORS'!C247</f>
        <v>0</v>
      </c>
      <c r="C243" s="186">
        <f t="shared" si="23"/>
        <v>0</v>
      </c>
      <c r="D243" s="186" t="str">
        <f t="shared" si="29"/>
        <v>0</v>
      </c>
      <c r="E243" s="187" t="str">
        <f t="shared" si="28"/>
        <v>0</v>
      </c>
      <c r="F243" s="186" t="str">
        <f t="shared" si="25"/>
        <v>0</v>
      </c>
      <c r="G243" s="186" t="str">
        <f t="shared" si="26"/>
        <v>00</v>
      </c>
      <c r="H243" s="186" t="str">
        <f t="shared" si="27"/>
        <v/>
      </c>
      <c r="I243" s="186">
        <f t="shared" si="24"/>
        <v>0</v>
      </c>
    </row>
    <row r="244" spans="2:9" x14ac:dyDescent="0.2">
      <c r="B244" s="188">
        <f>'ENTRADA DE CLIENTS i PROVEÏDORS'!C248</f>
        <v>0</v>
      </c>
      <c r="C244" s="186">
        <f t="shared" si="23"/>
        <v>0</v>
      </c>
      <c r="D244" s="186" t="str">
        <f t="shared" si="29"/>
        <v>0</v>
      </c>
      <c r="E244" s="187" t="str">
        <f t="shared" si="28"/>
        <v>0</v>
      </c>
      <c r="F244" s="186" t="str">
        <f t="shared" si="25"/>
        <v>0</v>
      </c>
      <c r="G244" s="186" t="str">
        <f t="shared" si="26"/>
        <v>00</v>
      </c>
      <c r="H244" s="186" t="str">
        <f t="shared" si="27"/>
        <v/>
      </c>
      <c r="I244" s="186">
        <f t="shared" si="24"/>
        <v>0</v>
      </c>
    </row>
    <row r="245" spans="2:9" x14ac:dyDescent="0.2">
      <c r="B245" s="188">
        <f>'ENTRADA DE CLIENTS i PROVEÏDORS'!C249</f>
        <v>0</v>
      </c>
      <c r="C245" s="186">
        <f t="shared" si="23"/>
        <v>0</v>
      </c>
      <c r="D245" s="186" t="str">
        <f t="shared" si="29"/>
        <v>0</v>
      </c>
      <c r="E245" s="187" t="str">
        <f t="shared" si="28"/>
        <v>0</v>
      </c>
      <c r="F245" s="186" t="str">
        <f t="shared" si="25"/>
        <v>0</v>
      </c>
      <c r="G245" s="186" t="str">
        <f t="shared" si="26"/>
        <v>00</v>
      </c>
      <c r="H245" s="186" t="str">
        <f t="shared" si="27"/>
        <v/>
      </c>
      <c r="I245" s="186">
        <f t="shared" si="24"/>
        <v>0</v>
      </c>
    </row>
    <row r="246" spans="2:9" x14ac:dyDescent="0.2">
      <c r="B246" s="188">
        <f>'ENTRADA DE CLIENTS i PROVEÏDORS'!C250</f>
        <v>0</v>
      </c>
      <c r="C246" s="186">
        <f t="shared" si="23"/>
        <v>0</v>
      </c>
      <c r="D246" s="186" t="str">
        <f t="shared" si="29"/>
        <v>0</v>
      </c>
      <c r="E246" s="187" t="str">
        <f t="shared" si="28"/>
        <v>0</v>
      </c>
      <c r="F246" s="186" t="str">
        <f t="shared" si="25"/>
        <v>0</v>
      </c>
      <c r="G246" s="186" t="str">
        <f t="shared" si="26"/>
        <v>00</v>
      </c>
      <c r="H246" s="186" t="str">
        <f t="shared" si="27"/>
        <v/>
      </c>
      <c r="I246" s="186">
        <f t="shared" si="24"/>
        <v>0</v>
      </c>
    </row>
    <row r="247" spans="2:9" x14ac:dyDescent="0.2">
      <c r="B247" s="188">
        <f>'ENTRADA DE CLIENTS i PROVEÏDORS'!C251</f>
        <v>0</v>
      </c>
      <c r="C247" s="186">
        <f t="shared" si="23"/>
        <v>0</v>
      </c>
      <c r="D247" s="186" t="str">
        <f t="shared" si="29"/>
        <v>0</v>
      </c>
      <c r="E247" s="187" t="str">
        <f t="shared" si="28"/>
        <v>0</v>
      </c>
      <c r="F247" s="186" t="str">
        <f t="shared" si="25"/>
        <v>0</v>
      </c>
      <c r="G247" s="186" t="str">
        <f t="shared" si="26"/>
        <v>00</v>
      </c>
      <c r="H247" s="186" t="str">
        <f t="shared" si="27"/>
        <v/>
      </c>
      <c r="I247" s="186">
        <f t="shared" si="24"/>
        <v>0</v>
      </c>
    </row>
    <row r="248" spans="2:9" x14ac:dyDescent="0.2">
      <c r="B248" s="188">
        <f>'ENTRADA DE CLIENTS i PROVEÏDORS'!C252</f>
        <v>0</v>
      </c>
      <c r="C248" s="186">
        <f t="shared" si="23"/>
        <v>0</v>
      </c>
      <c r="D248" s="186" t="str">
        <f t="shared" si="29"/>
        <v>0</v>
      </c>
      <c r="E248" s="187" t="str">
        <f t="shared" si="28"/>
        <v>0</v>
      </c>
      <c r="F248" s="186" t="str">
        <f t="shared" si="25"/>
        <v>0</v>
      </c>
      <c r="G248" s="186" t="str">
        <f t="shared" si="26"/>
        <v>00</v>
      </c>
      <c r="H248" s="186" t="str">
        <f t="shared" si="27"/>
        <v/>
      </c>
      <c r="I248" s="186">
        <f t="shared" si="24"/>
        <v>0</v>
      </c>
    </row>
    <row r="249" spans="2:9" x14ac:dyDescent="0.2">
      <c r="B249" s="188">
        <f>'ENTRADA DE CLIENTS i PROVEÏDORS'!C253</f>
        <v>0</v>
      </c>
      <c r="C249" s="186">
        <f t="shared" si="23"/>
        <v>0</v>
      </c>
      <c r="D249" s="186" t="str">
        <f t="shared" si="29"/>
        <v>0</v>
      </c>
      <c r="E249" s="187" t="str">
        <f t="shared" si="28"/>
        <v>0</v>
      </c>
      <c r="F249" s="186" t="str">
        <f t="shared" si="25"/>
        <v>0</v>
      </c>
      <c r="G249" s="186" t="str">
        <f t="shared" si="26"/>
        <v>00</v>
      </c>
      <c r="H249" s="186" t="str">
        <f t="shared" si="27"/>
        <v/>
      </c>
      <c r="I249" s="186">
        <f t="shared" si="24"/>
        <v>0</v>
      </c>
    </row>
    <row r="250" spans="2:9" x14ac:dyDescent="0.2">
      <c r="B250" s="188">
        <f>'ENTRADA DE CLIENTS i PROVEÏDORS'!C254</f>
        <v>0</v>
      </c>
      <c r="C250" s="186">
        <f t="shared" si="23"/>
        <v>0</v>
      </c>
      <c r="D250" s="186" t="str">
        <f t="shared" si="29"/>
        <v>0</v>
      </c>
      <c r="E250" s="187" t="str">
        <f t="shared" si="28"/>
        <v>0</v>
      </c>
      <c r="F250" s="186" t="str">
        <f t="shared" si="25"/>
        <v>0</v>
      </c>
      <c r="G250" s="186" t="str">
        <f t="shared" si="26"/>
        <v>00</v>
      </c>
      <c r="H250" s="186" t="str">
        <f t="shared" si="27"/>
        <v/>
      </c>
      <c r="I250" s="186">
        <f t="shared" si="24"/>
        <v>0</v>
      </c>
    </row>
    <row r="251" spans="2:9" x14ac:dyDescent="0.2">
      <c r="B251" s="188">
        <f>'ENTRADA DE CLIENTS i PROVEÏDORS'!C255</f>
        <v>0</v>
      </c>
      <c r="C251" s="186">
        <f t="shared" si="23"/>
        <v>0</v>
      </c>
      <c r="D251" s="186" t="str">
        <f t="shared" si="29"/>
        <v>0</v>
      </c>
      <c r="E251" s="187" t="str">
        <f t="shared" si="28"/>
        <v>0</v>
      </c>
      <c r="F251" s="186" t="str">
        <f t="shared" si="25"/>
        <v>0</v>
      </c>
      <c r="G251" s="186" t="str">
        <f t="shared" si="26"/>
        <v>00</v>
      </c>
      <c r="H251" s="186" t="str">
        <f t="shared" si="27"/>
        <v/>
      </c>
      <c r="I251" s="186">
        <f t="shared" si="24"/>
        <v>0</v>
      </c>
    </row>
    <row r="252" spans="2:9" x14ac:dyDescent="0.2">
      <c r="B252" s="188">
        <f>'ENTRADA DE CLIENTS i PROVEÏDORS'!C256</f>
        <v>0</v>
      </c>
      <c r="C252" s="186">
        <f t="shared" si="23"/>
        <v>0</v>
      </c>
      <c r="D252" s="186" t="str">
        <f t="shared" si="29"/>
        <v>0</v>
      </c>
      <c r="E252" s="187" t="str">
        <f t="shared" si="28"/>
        <v>0</v>
      </c>
      <c r="F252" s="186" t="str">
        <f t="shared" si="25"/>
        <v>0</v>
      </c>
      <c r="G252" s="186" t="str">
        <f t="shared" si="26"/>
        <v>00</v>
      </c>
      <c r="H252" s="186" t="str">
        <f t="shared" si="27"/>
        <v/>
      </c>
      <c r="I252" s="186">
        <f t="shared" si="24"/>
        <v>0</v>
      </c>
    </row>
    <row r="253" spans="2:9" x14ac:dyDescent="0.2">
      <c r="B253" s="188">
        <f>'ENTRADA DE CLIENTS i PROVEÏDORS'!C257</f>
        <v>0</v>
      </c>
      <c r="C253" s="186">
        <f t="shared" si="23"/>
        <v>0</v>
      </c>
      <c r="D253" s="186" t="str">
        <f t="shared" si="29"/>
        <v>0</v>
      </c>
      <c r="E253" s="187" t="str">
        <f t="shared" si="28"/>
        <v>0</v>
      </c>
      <c r="F253" s="186" t="str">
        <f t="shared" si="25"/>
        <v>0</v>
      </c>
      <c r="G253" s="186" t="str">
        <f t="shared" si="26"/>
        <v>00</v>
      </c>
      <c r="H253" s="186" t="str">
        <f t="shared" si="27"/>
        <v/>
      </c>
      <c r="I253" s="186">
        <f t="shared" si="24"/>
        <v>0</v>
      </c>
    </row>
    <row r="254" spans="2:9" x14ac:dyDescent="0.2">
      <c r="B254" s="188">
        <f>'ENTRADA DE CLIENTS i PROVEÏDORS'!C258</f>
        <v>0</v>
      </c>
      <c r="C254" s="186">
        <f t="shared" si="23"/>
        <v>0</v>
      </c>
      <c r="D254" s="186" t="str">
        <f t="shared" si="29"/>
        <v>0</v>
      </c>
      <c r="E254" s="187" t="str">
        <f t="shared" si="28"/>
        <v>0</v>
      </c>
      <c r="F254" s="186" t="str">
        <f t="shared" si="25"/>
        <v>0</v>
      </c>
      <c r="G254" s="186" t="str">
        <f t="shared" si="26"/>
        <v>00</v>
      </c>
      <c r="H254" s="186" t="str">
        <f t="shared" si="27"/>
        <v/>
      </c>
      <c r="I254" s="186">
        <f t="shared" si="24"/>
        <v>0</v>
      </c>
    </row>
    <row r="255" spans="2:9" x14ac:dyDescent="0.2">
      <c r="B255" s="188">
        <f>'ENTRADA DE CLIENTS i PROVEÏDORS'!C259</f>
        <v>0</v>
      </c>
      <c r="C255" s="186">
        <f t="shared" si="23"/>
        <v>0</v>
      </c>
      <c r="D255" s="186" t="str">
        <f t="shared" si="29"/>
        <v>0</v>
      </c>
      <c r="E255" s="187" t="str">
        <f t="shared" si="28"/>
        <v>0</v>
      </c>
      <c r="F255" s="186" t="str">
        <f t="shared" si="25"/>
        <v>0</v>
      </c>
      <c r="G255" s="186" t="str">
        <f t="shared" si="26"/>
        <v>00</v>
      </c>
      <c r="H255" s="186" t="str">
        <f t="shared" si="27"/>
        <v/>
      </c>
      <c r="I255" s="186">
        <f t="shared" si="24"/>
        <v>0</v>
      </c>
    </row>
    <row r="256" spans="2:9" x14ac:dyDescent="0.2">
      <c r="B256" s="188">
        <f>'ENTRADA DE CLIENTS i PROVEÏDORS'!C260</f>
        <v>0</v>
      </c>
      <c r="C256" s="186">
        <f t="shared" si="23"/>
        <v>0</v>
      </c>
      <c r="D256" s="186" t="str">
        <f t="shared" si="29"/>
        <v>0</v>
      </c>
      <c r="E256" s="187" t="str">
        <f t="shared" si="28"/>
        <v>0</v>
      </c>
      <c r="F256" s="186" t="str">
        <f t="shared" si="25"/>
        <v>0</v>
      </c>
      <c r="G256" s="186" t="str">
        <f t="shared" si="26"/>
        <v>00</v>
      </c>
      <c r="H256" s="186" t="str">
        <f t="shared" si="27"/>
        <v/>
      </c>
      <c r="I256" s="186">
        <f t="shared" si="24"/>
        <v>0</v>
      </c>
    </row>
    <row r="257" spans="2:9" x14ac:dyDescent="0.2">
      <c r="B257" s="188">
        <f>'ENTRADA DE CLIENTS i PROVEÏDORS'!C261</f>
        <v>0</v>
      </c>
      <c r="C257" s="186">
        <f t="shared" si="23"/>
        <v>0</v>
      </c>
      <c r="D257" s="186" t="str">
        <f t="shared" si="29"/>
        <v>0</v>
      </c>
      <c r="E257" s="187" t="str">
        <f t="shared" si="28"/>
        <v>0</v>
      </c>
      <c r="F257" s="186" t="str">
        <f t="shared" si="25"/>
        <v>0</v>
      </c>
      <c r="G257" s="186" t="str">
        <f t="shared" si="26"/>
        <v>00</v>
      </c>
      <c r="H257" s="186" t="str">
        <f t="shared" si="27"/>
        <v/>
      </c>
      <c r="I257" s="186">
        <f t="shared" si="24"/>
        <v>0</v>
      </c>
    </row>
    <row r="258" spans="2:9" x14ac:dyDescent="0.2">
      <c r="B258" s="188">
        <f>'ENTRADA DE CLIENTS i PROVEÏDORS'!C262</f>
        <v>0</v>
      </c>
      <c r="C258" s="186">
        <f t="shared" si="23"/>
        <v>0</v>
      </c>
      <c r="D258" s="186" t="str">
        <f t="shared" si="29"/>
        <v>0</v>
      </c>
      <c r="E258" s="187" t="str">
        <f t="shared" si="28"/>
        <v>0</v>
      </c>
      <c r="F258" s="186" t="str">
        <f t="shared" si="25"/>
        <v>0</v>
      </c>
      <c r="G258" s="186" t="str">
        <f t="shared" si="26"/>
        <v>00</v>
      </c>
      <c r="H258" s="186" t="str">
        <f t="shared" si="27"/>
        <v/>
      </c>
      <c r="I258" s="186">
        <f t="shared" si="24"/>
        <v>0</v>
      </c>
    </row>
    <row r="259" spans="2:9" x14ac:dyDescent="0.2">
      <c r="B259" s="188">
        <f>'ENTRADA DE CLIENTS i PROVEÏDORS'!C263</f>
        <v>0</v>
      </c>
      <c r="C259" s="186">
        <f t="shared" si="23"/>
        <v>0</v>
      </c>
      <c r="D259" s="186" t="str">
        <f t="shared" si="29"/>
        <v>0</v>
      </c>
      <c r="E259" s="187" t="str">
        <f t="shared" si="28"/>
        <v>0</v>
      </c>
      <c r="F259" s="186" t="str">
        <f t="shared" si="25"/>
        <v>0</v>
      </c>
      <c r="G259" s="186" t="str">
        <f t="shared" si="26"/>
        <v>00</v>
      </c>
      <c r="H259" s="186" t="str">
        <f t="shared" si="27"/>
        <v/>
      </c>
      <c r="I259" s="186">
        <f t="shared" si="24"/>
        <v>0</v>
      </c>
    </row>
    <row r="260" spans="2:9" x14ac:dyDescent="0.2">
      <c r="B260" s="188">
        <f>'ENTRADA DE CLIENTS i PROVEÏDORS'!C264</f>
        <v>0</v>
      </c>
      <c r="C260" s="186">
        <f t="shared" ref="C260:C323" si="30">IF(B260&lt;&gt;0,LEFT(B260,8),0)</f>
        <v>0</v>
      </c>
      <c r="D260" s="186" t="str">
        <f t="shared" si="29"/>
        <v>0</v>
      </c>
      <c r="E260" s="187" t="str">
        <f t="shared" si="28"/>
        <v>0</v>
      </c>
      <c r="F260" s="186" t="str">
        <f t="shared" si="25"/>
        <v>0</v>
      </c>
      <c r="G260" s="186" t="str">
        <f t="shared" si="26"/>
        <v>00</v>
      </c>
      <c r="H260" s="186" t="str">
        <f t="shared" si="27"/>
        <v/>
      </c>
      <c r="I260" s="186">
        <f t="shared" ref="I260:I323" si="31">IF(H260="",B260,IFERROR(IF(B260&lt;&gt;0,IF(C260&lt;&gt;0,CONCATENATE(C260,MID("TRWAGMYFPDXBNJZSQVHLCKE""",MOD(G260,23)+1,1)),""),""),""))</f>
        <v>0</v>
      </c>
    </row>
    <row r="261" spans="2:9" x14ac:dyDescent="0.2">
      <c r="B261" s="188">
        <f>'ENTRADA DE CLIENTS i PROVEÏDORS'!C265</f>
        <v>0</v>
      </c>
      <c r="C261" s="186">
        <f t="shared" si="30"/>
        <v>0</v>
      </c>
      <c r="D261" s="186" t="str">
        <f t="shared" si="29"/>
        <v>0</v>
      </c>
      <c r="E261" s="187" t="str">
        <f t="shared" si="28"/>
        <v>0</v>
      </c>
      <c r="F261" s="186" t="str">
        <f t="shared" ref="F261:F324" si="32">RIGHT(C261,7)</f>
        <v>0</v>
      </c>
      <c r="G261" s="186" t="str">
        <f t="shared" ref="G261:G324" si="33">CONCATENATE(E261,F261)</f>
        <v>00</v>
      </c>
      <c r="H261" s="186" t="str">
        <f t="shared" si="27"/>
        <v/>
      </c>
      <c r="I261" s="186">
        <f t="shared" si="31"/>
        <v>0</v>
      </c>
    </row>
    <row r="262" spans="2:9" x14ac:dyDescent="0.2">
      <c r="B262" s="188">
        <f>'ENTRADA DE CLIENTS i PROVEÏDORS'!C266</f>
        <v>0</v>
      </c>
      <c r="C262" s="186">
        <f t="shared" si="30"/>
        <v>0</v>
      </c>
      <c r="D262" s="186" t="str">
        <f t="shared" si="29"/>
        <v>0</v>
      </c>
      <c r="E262" s="187" t="str">
        <f t="shared" si="28"/>
        <v>0</v>
      </c>
      <c r="F262" s="186" t="str">
        <f t="shared" si="32"/>
        <v>0</v>
      </c>
      <c r="G262" s="186" t="str">
        <f t="shared" si="33"/>
        <v>00</v>
      </c>
      <c r="H262" s="186" t="str">
        <f t="shared" ref="H262:H325" si="34">IFERROR(IF(B262&lt;&gt;0,MID("TRWAGMYFPDXBNJZSQVHLCKE""",MOD(G262,23)+1,1),""),"")</f>
        <v/>
      </c>
      <c r="I262" s="186">
        <f t="shared" si="31"/>
        <v>0</v>
      </c>
    </row>
    <row r="263" spans="2:9" x14ac:dyDescent="0.2">
      <c r="B263" s="188">
        <f>'ENTRADA DE CLIENTS i PROVEÏDORS'!C267</f>
        <v>0</v>
      </c>
      <c r="C263" s="186">
        <f t="shared" si="30"/>
        <v>0</v>
      </c>
      <c r="D263" s="186" t="str">
        <f t="shared" si="29"/>
        <v>0</v>
      </c>
      <c r="E263" s="187" t="str">
        <f t="shared" si="28"/>
        <v>0</v>
      </c>
      <c r="F263" s="186" t="str">
        <f t="shared" si="32"/>
        <v>0</v>
      </c>
      <c r="G263" s="186" t="str">
        <f t="shared" si="33"/>
        <v>00</v>
      </c>
      <c r="H263" s="186" t="str">
        <f t="shared" si="34"/>
        <v/>
      </c>
      <c r="I263" s="186">
        <f t="shared" si="31"/>
        <v>0</v>
      </c>
    </row>
    <row r="264" spans="2:9" x14ac:dyDescent="0.2">
      <c r="B264" s="188">
        <f>'ENTRADA DE CLIENTS i PROVEÏDORS'!C268</f>
        <v>0</v>
      </c>
      <c r="C264" s="186">
        <f t="shared" si="30"/>
        <v>0</v>
      </c>
      <c r="D264" s="186" t="str">
        <f t="shared" si="29"/>
        <v>0</v>
      </c>
      <c r="E264" s="187" t="str">
        <f t="shared" ref="E264:E327" si="35">IF(D264="Z",SUBSTITUTE(D264,"Z",2),IF(D264="Y",SUBSTITUTE(D264,"Y",1),IF(D264="X",SUBSTITUTE(D264,"X",0),D264)))</f>
        <v>0</v>
      </c>
      <c r="F264" s="186" t="str">
        <f t="shared" si="32"/>
        <v>0</v>
      </c>
      <c r="G264" s="186" t="str">
        <f t="shared" si="33"/>
        <v>00</v>
      </c>
      <c r="H264" s="186" t="str">
        <f t="shared" si="34"/>
        <v/>
      </c>
      <c r="I264" s="186">
        <f t="shared" si="31"/>
        <v>0</v>
      </c>
    </row>
    <row r="265" spans="2:9" x14ac:dyDescent="0.2">
      <c r="B265" s="188">
        <f>'ENTRADA DE CLIENTS i PROVEÏDORS'!C269</f>
        <v>0</v>
      </c>
      <c r="C265" s="186">
        <f t="shared" si="30"/>
        <v>0</v>
      </c>
      <c r="D265" s="186" t="str">
        <f t="shared" ref="D265:D328" si="36">LEFT(C265,1)</f>
        <v>0</v>
      </c>
      <c r="E265" s="187" t="str">
        <f t="shared" si="35"/>
        <v>0</v>
      </c>
      <c r="F265" s="186" t="str">
        <f t="shared" si="32"/>
        <v>0</v>
      </c>
      <c r="G265" s="186" t="str">
        <f t="shared" si="33"/>
        <v>00</v>
      </c>
      <c r="H265" s="186" t="str">
        <f t="shared" si="34"/>
        <v/>
      </c>
      <c r="I265" s="186">
        <f t="shared" si="31"/>
        <v>0</v>
      </c>
    </row>
    <row r="266" spans="2:9" x14ac:dyDescent="0.2">
      <c r="B266" s="188">
        <f>'ENTRADA DE CLIENTS i PROVEÏDORS'!C270</f>
        <v>0</v>
      </c>
      <c r="C266" s="186">
        <f t="shared" si="30"/>
        <v>0</v>
      </c>
      <c r="D266" s="186" t="str">
        <f t="shared" si="36"/>
        <v>0</v>
      </c>
      <c r="E266" s="187" t="str">
        <f t="shared" si="35"/>
        <v>0</v>
      </c>
      <c r="F266" s="186" t="str">
        <f t="shared" si="32"/>
        <v>0</v>
      </c>
      <c r="G266" s="186" t="str">
        <f t="shared" si="33"/>
        <v>00</v>
      </c>
      <c r="H266" s="186" t="str">
        <f t="shared" si="34"/>
        <v/>
      </c>
      <c r="I266" s="186">
        <f t="shared" si="31"/>
        <v>0</v>
      </c>
    </row>
    <row r="267" spans="2:9" x14ac:dyDescent="0.2">
      <c r="B267" s="188">
        <f>'ENTRADA DE CLIENTS i PROVEÏDORS'!C271</f>
        <v>0</v>
      </c>
      <c r="C267" s="186">
        <f t="shared" si="30"/>
        <v>0</v>
      </c>
      <c r="D267" s="186" t="str">
        <f t="shared" si="36"/>
        <v>0</v>
      </c>
      <c r="E267" s="187" t="str">
        <f t="shared" si="35"/>
        <v>0</v>
      </c>
      <c r="F267" s="186" t="str">
        <f t="shared" si="32"/>
        <v>0</v>
      </c>
      <c r="G267" s="186" t="str">
        <f t="shared" si="33"/>
        <v>00</v>
      </c>
      <c r="H267" s="186" t="str">
        <f t="shared" si="34"/>
        <v/>
      </c>
      <c r="I267" s="186">
        <f t="shared" si="31"/>
        <v>0</v>
      </c>
    </row>
    <row r="268" spans="2:9" x14ac:dyDescent="0.2">
      <c r="B268" s="188">
        <f>'ENTRADA DE CLIENTS i PROVEÏDORS'!C272</f>
        <v>0</v>
      </c>
      <c r="C268" s="186">
        <f t="shared" si="30"/>
        <v>0</v>
      </c>
      <c r="D268" s="186" t="str">
        <f t="shared" si="36"/>
        <v>0</v>
      </c>
      <c r="E268" s="187" t="str">
        <f t="shared" si="35"/>
        <v>0</v>
      </c>
      <c r="F268" s="186" t="str">
        <f t="shared" si="32"/>
        <v>0</v>
      </c>
      <c r="G268" s="186" t="str">
        <f t="shared" si="33"/>
        <v>00</v>
      </c>
      <c r="H268" s="186" t="str">
        <f t="shared" si="34"/>
        <v/>
      </c>
      <c r="I268" s="186">
        <f t="shared" si="31"/>
        <v>0</v>
      </c>
    </row>
    <row r="269" spans="2:9" x14ac:dyDescent="0.2">
      <c r="B269" s="188">
        <f>'ENTRADA DE CLIENTS i PROVEÏDORS'!C273</f>
        <v>0</v>
      </c>
      <c r="C269" s="186">
        <f t="shared" si="30"/>
        <v>0</v>
      </c>
      <c r="D269" s="186" t="str">
        <f t="shared" si="36"/>
        <v>0</v>
      </c>
      <c r="E269" s="187" t="str">
        <f t="shared" si="35"/>
        <v>0</v>
      </c>
      <c r="F269" s="186" t="str">
        <f t="shared" si="32"/>
        <v>0</v>
      </c>
      <c r="G269" s="186" t="str">
        <f t="shared" si="33"/>
        <v>00</v>
      </c>
      <c r="H269" s="186" t="str">
        <f t="shared" si="34"/>
        <v/>
      </c>
      <c r="I269" s="186">
        <f t="shared" si="31"/>
        <v>0</v>
      </c>
    </row>
    <row r="270" spans="2:9" x14ac:dyDescent="0.2">
      <c r="B270" s="188">
        <f>'ENTRADA DE CLIENTS i PROVEÏDORS'!C274</f>
        <v>0</v>
      </c>
      <c r="C270" s="186">
        <f t="shared" si="30"/>
        <v>0</v>
      </c>
      <c r="D270" s="186" t="str">
        <f t="shared" si="36"/>
        <v>0</v>
      </c>
      <c r="E270" s="187" t="str">
        <f t="shared" si="35"/>
        <v>0</v>
      </c>
      <c r="F270" s="186" t="str">
        <f t="shared" si="32"/>
        <v>0</v>
      </c>
      <c r="G270" s="186" t="str">
        <f t="shared" si="33"/>
        <v>00</v>
      </c>
      <c r="H270" s="186" t="str">
        <f t="shared" si="34"/>
        <v/>
      </c>
      <c r="I270" s="186">
        <f t="shared" si="31"/>
        <v>0</v>
      </c>
    </row>
    <row r="271" spans="2:9" x14ac:dyDescent="0.2">
      <c r="B271" s="188">
        <f>'ENTRADA DE CLIENTS i PROVEÏDORS'!C275</f>
        <v>0</v>
      </c>
      <c r="C271" s="186">
        <f t="shared" si="30"/>
        <v>0</v>
      </c>
      <c r="D271" s="186" t="str">
        <f t="shared" si="36"/>
        <v>0</v>
      </c>
      <c r="E271" s="187" t="str">
        <f t="shared" si="35"/>
        <v>0</v>
      </c>
      <c r="F271" s="186" t="str">
        <f t="shared" si="32"/>
        <v>0</v>
      </c>
      <c r="G271" s="186" t="str">
        <f t="shared" si="33"/>
        <v>00</v>
      </c>
      <c r="H271" s="186" t="str">
        <f t="shared" si="34"/>
        <v/>
      </c>
      <c r="I271" s="186">
        <f t="shared" si="31"/>
        <v>0</v>
      </c>
    </row>
    <row r="272" spans="2:9" x14ac:dyDescent="0.2">
      <c r="B272" s="188">
        <f>'ENTRADA DE CLIENTS i PROVEÏDORS'!C276</f>
        <v>0</v>
      </c>
      <c r="C272" s="186">
        <f t="shared" si="30"/>
        <v>0</v>
      </c>
      <c r="D272" s="186" t="str">
        <f t="shared" si="36"/>
        <v>0</v>
      </c>
      <c r="E272" s="187" t="str">
        <f t="shared" si="35"/>
        <v>0</v>
      </c>
      <c r="F272" s="186" t="str">
        <f t="shared" si="32"/>
        <v>0</v>
      </c>
      <c r="G272" s="186" t="str">
        <f t="shared" si="33"/>
        <v>00</v>
      </c>
      <c r="H272" s="186" t="str">
        <f t="shared" si="34"/>
        <v/>
      </c>
      <c r="I272" s="186">
        <f t="shared" si="31"/>
        <v>0</v>
      </c>
    </row>
    <row r="273" spans="2:9" x14ac:dyDescent="0.2">
      <c r="B273" s="188">
        <f>'ENTRADA DE CLIENTS i PROVEÏDORS'!C277</f>
        <v>0</v>
      </c>
      <c r="C273" s="186">
        <f t="shared" si="30"/>
        <v>0</v>
      </c>
      <c r="D273" s="186" t="str">
        <f t="shared" si="36"/>
        <v>0</v>
      </c>
      <c r="E273" s="187" t="str">
        <f t="shared" si="35"/>
        <v>0</v>
      </c>
      <c r="F273" s="186" t="str">
        <f t="shared" si="32"/>
        <v>0</v>
      </c>
      <c r="G273" s="186" t="str">
        <f t="shared" si="33"/>
        <v>00</v>
      </c>
      <c r="H273" s="186" t="str">
        <f t="shared" si="34"/>
        <v/>
      </c>
      <c r="I273" s="186">
        <f t="shared" si="31"/>
        <v>0</v>
      </c>
    </row>
    <row r="274" spans="2:9" x14ac:dyDescent="0.2">
      <c r="B274" s="188">
        <f>'ENTRADA DE CLIENTS i PROVEÏDORS'!C278</f>
        <v>0</v>
      </c>
      <c r="C274" s="186">
        <f t="shared" si="30"/>
        <v>0</v>
      </c>
      <c r="D274" s="186" t="str">
        <f t="shared" si="36"/>
        <v>0</v>
      </c>
      <c r="E274" s="187" t="str">
        <f t="shared" si="35"/>
        <v>0</v>
      </c>
      <c r="F274" s="186" t="str">
        <f t="shared" si="32"/>
        <v>0</v>
      </c>
      <c r="G274" s="186" t="str">
        <f t="shared" si="33"/>
        <v>00</v>
      </c>
      <c r="H274" s="186" t="str">
        <f t="shared" si="34"/>
        <v/>
      </c>
      <c r="I274" s="186">
        <f t="shared" si="31"/>
        <v>0</v>
      </c>
    </row>
    <row r="275" spans="2:9" x14ac:dyDescent="0.2">
      <c r="B275" s="188">
        <f>'ENTRADA DE CLIENTS i PROVEÏDORS'!C279</f>
        <v>0</v>
      </c>
      <c r="C275" s="186">
        <f t="shared" si="30"/>
        <v>0</v>
      </c>
      <c r="D275" s="186" t="str">
        <f t="shared" si="36"/>
        <v>0</v>
      </c>
      <c r="E275" s="187" t="str">
        <f t="shared" si="35"/>
        <v>0</v>
      </c>
      <c r="F275" s="186" t="str">
        <f t="shared" si="32"/>
        <v>0</v>
      </c>
      <c r="G275" s="186" t="str">
        <f t="shared" si="33"/>
        <v>00</v>
      </c>
      <c r="H275" s="186" t="str">
        <f t="shared" si="34"/>
        <v/>
      </c>
      <c r="I275" s="186">
        <f t="shared" si="31"/>
        <v>0</v>
      </c>
    </row>
    <row r="276" spans="2:9" x14ac:dyDescent="0.2">
      <c r="B276" s="188">
        <f>'ENTRADA DE CLIENTS i PROVEÏDORS'!C280</f>
        <v>0</v>
      </c>
      <c r="C276" s="186">
        <f t="shared" si="30"/>
        <v>0</v>
      </c>
      <c r="D276" s="186" t="str">
        <f t="shared" si="36"/>
        <v>0</v>
      </c>
      <c r="E276" s="187" t="str">
        <f t="shared" si="35"/>
        <v>0</v>
      </c>
      <c r="F276" s="186" t="str">
        <f t="shared" si="32"/>
        <v>0</v>
      </c>
      <c r="G276" s="186" t="str">
        <f t="shared" si="33"/>
        <v>00</v>
      </c>
      <c r="H276" s="186" t="str">
        <f t="shared" si="34"/>
        <v/>
      </c>
      <c r="I276" s="186">
        <f t="shared" si="31"/>
        <v>0</v>
      </c>
    </row>
    <row r="277" spans="2:9" x14ac:dyDescent="0.2">
      <c r="B277" s="188">
        <f>'ENTRADA DE CLIENTS i PROVEÏDORS'!C281</f>
        <v>0</v>
      </c>
      <c r="C277" s="186">
        <f t="shared" si="30"/>
        <v>0</v>
      </c>
      <c r="D277" s="186" t="str">
        <f t="shared" si="36"/>
        <v>0</v>
      </c>
      <c r="E277" s="187" t="str">
        <f t="shared" si="35"/>
        <v>0</v>
      </c>
      <c r="F277" s="186" t="str">
        <f t="shared" si="32"/>
        <v>0</v>
      </c>
      <c r="G277" s="186" t="str">
        <f t="shared" si="33"/>
        <v>00</v>
      </c>
      <c r="H277" s="186" t="str">
        <f t="shared" si="34"/>
        <v/>
      </c>
      <c r="I277" s="186">
        <f t="shared" si="31"/>
        <v>0</v>
      </c>
    </row>
    <row r="278" spans="2:9" x14ac:dyDescent="0.2">
      <c r="B278" s="188">
        <f>'ENTRADA DE CLIENTS i PROVEÏDORS'!C282</f>
        <v>0</v>
      </c>
      <c r="C278" s="186">
        <f t="shared" si="30"/>
        <v>0</v>
      </c>
      <c r="D278" s="186" t="str">
        <f t="shared" si="36"/>
        <v>0</v>
      </c>
      <c r="E278" s="187" t="str">
        <f t="shared" si="35"/>
        <v>0</v>
      </c>
      <c r="F278" s="186" t="str">
        <f t="shared" si="32"/>
        <v>0</v>
      </c>
      <c r="G278" s="186" t="str">
        <f t="shared" si="33"/>
        <v>00</v>
      </c>
      <c r="H278" s="186" t="str">
        <f t="shared" si="34"/>
        <v/>
      </c>
      <c r="I278" s="186">
        <f t="shared" si="31"/>
        <v>0</v>
      </c>
    </row>
    <row r="279" spans="2:9" x14ac:dyDescent="0.2">
      <c r="B279" s="188">
        <f>'ENTRADA DE CLIENTS i PROVEÏDORS'!C283</f>
        <v>0</v>
      </c>
      <c r="C279" s="186">
        <f t="shared" si="30"/>
        <v>0</v>
      </c>
      <c r="D279" s="186" t="str">
        <f t="shared" si="36"/>
        <v>0</v>
      </c>
      <c r="E279" s="187" t="str">
        <f t="shared" si="35"/>
        <v>0</v>
      </c>
      <c r="F279" s="186" t="str">
        <f t="shared" si="32"/>
        <v>0</v>
      </c>
      <c r="G279" s="186" t="str">
        <f t="shared" si="33"/>
        <v>00</v>
      </c>
      <c r="H279" s="186" t="str">
        <f t="shared" si="34"/>
        <v/>
      </c>
      <c r="I279" s="186">
        <f t="shared" si="31"/>
        <v>0</v>
      </c>
    </row>
    <row r="280" spans="2:9" x14ac:dyDescent="0.2">
      <c r="B280" s="188">
        <f>'ENTRADA DE CLIENTS i PROVEÏDORS'!C284</f>
        <v>0</v>
      </c>
      <c r="C280" s="186">
        <f t="shared" si="30"/>
        <v>0</v>
      </c>
      <c r="D280" s="186" t="str">
        <f t="shared" si="36"/>
        <v>0</v>
      </c>
      <c r="E280" s="187" t="str">
        <f t="shared" si="35"/>
        <v>0</v>
      </c>
      <c r="F280" s="186" t="str">
        <f t="shared" si="32"/>
        <v>0</v>
      </c>
      <c r="G280" s="186" t="str">
        <f t="shared" si="33"/>
        <v>00</v>
      </c>
      <c r="H280" s="186" t="str">
        <f t="shared" si="34"/>
        <v/>
      </c>
      <c r="I280" s="186">
        <f t="shared" si="31"/>
        <v>0</v>
      </c>
    </row>
    <row r="281" spans="2:9" x14ac:dyDescent="0.2">
      <c r="B281" s="188">
        <f>'ENTRADA DE CLIENTS i PROVEÏDORS'!C495</f>
        <v>0</v>
      </c>
      <c r="C281" s="186">
        <f t="shared" si="30"/>
        <v>0</v>
      </c>
      <c r="D281" s="186" t="str">
        <f t="shared" si="36"/>
        <v>0</v>
      </c>
      <c r="E281" s="187" t="str">
        <f t="shared" si="35"/>
        <v>0</v>
      </c>
      <c r="F281" s="186" t="str">
        <f t="shared" si="32"/>
        <v>0</v>
      </c>
      <c r="G281" s="186" t="str">
        <f t="shared" si="33"/>
        <v>00</v>
      </c>
      <c r="H281" s="186" t="str">
        <f t="shared" si="34"/>
        <v/>
      </c>
      <c r="I281" s="186">
        <f t="shared" si="31"/>
        <v>0</v>
      </c>
    </row>
    <row r="282" spans="2:9" x14ac:dyDescent="0.2">
      <c r="B282" s="188">
        <f>'ENTRADA DE CLIENTS i PROVEÏDORS'!C496</f>
        <v>0</v>
      </c>
      <c r="C282" s="186">
        <f t="shared" si="30"/>
        <v>0</v>
      </c>
      <c r="D282" s="186" t="str">
        <f t="shared" si="36"/>
        <v>0</v>
      </c>
      <c r="E282" s="187" t="str">
        <f t="shared" si="35"/>
        <v>0</v>
      </c>
      <c r="F282" s="186" t="str">
        <f t="shared" si="32"/>
        <v>0</v>
      </c>
      <c r="G282" s="186" t="str">
        <f t="shared" si="33"/>
        <v>00</v>
      </c>
      <c r="H282" s="186" t="str">
        <f t="shared" si="34"/>
        <v/>
      </c>
      <c r="I282" s="186">
        <f t="shared" si="31"/>
        <v>0</v>
      </c>
    </row>
    <row r="283" spans="2:9" x14ac:dyDescent="0.2">
      <c r="B283" s="188">
        <f>'ENTRADA DE CLIENTS i PROVEÏDORS'!C497</f>
        <v>0</v>
      </c>
      <c r="C283" s="186">
        <f t="shared" si="30"/>
        <v>0</v>
      </c>
      <c r="D283" s="186" t="str">
        <f t="shared" si="36"/>
        <v>0</v>
      </c>
      <c r="E283" s="187" t="str">
        <f t="shared" si="35"/>
        <v>0</v>
      </c>
      <c r="F283" s="186" t="str">
        <f t="shared" si="32"/>
        <v>0</v>
      </c>
      <c r="G283" s="186" t="str">
        <f t="shared" si="33"/>
        <v>00</v>
      </c>
      <c r="H283" s="186" t="str">
        <f t="shared" si="34"/>
        <v/>
      </c>
      <c r="I283" s="186">
        <f t="shared" si="31"/>
        <v>0</v>
      </c>
    </row>
    <row r="284" spans="2:9" x14ac:dyDescent="0.2">
      <c r="B284" s="188">
        <f>'ENTRADA DE CLIENTS i PROVEÏDORS'!C498</f>
        <v>0</v>
      </c>
      <c r="C284" s="186">
        <f t="shared" si="30"/>
        <v>0</v>
      </c>
      <c r="D284" s="186" t="str">
        <f t="shared" si="36"/>
        <v>0</v>
      </c>
      <c r="E284" s="187" t="str">
        <f t="shared" si="35"/>
        <v>0</v>
      </c>
      <c r="F284" s="186" t="str">
        <f t="shared" si="32"/>
        <v>0</v>
      </c>
      <c r="G284" s="186" t="str">
        <f t="shared" si="33"/>
        <v>00</v>
      </c>
      <c r="H284" s="186" t="str">
        <f t="shared" si="34"/>
        <v/>
      </c>
      <c r="I284" s="186">
        <f t="shared" si="31"/>
        <v>0</v>
      </c>
    </row>
    <row r="285" spans="2:9" x14ac:dyDescent="0.2">
      <c r="B285" s="188">
        <f>'ENTRADA DE CLIENTS i PROVEÏDORS'!C499</f>
        <v>0</v>
      </c>
      <c r="C285" s="186">
        <f t="shared" si="30"/>
        <v>0</v>
      </c>
      <c r="D285" s="186" t="str">
        <f t="shared" si="36"/>
        <v>0</v>
      </c>
      <c r="E285" s="187" t="str">
        <f t="shared" si="35"/>
        <v>0</v>
      </c>
      <c r="F285" s="186" t="str">
        <f t="shared" si="32"/>
        <v>0</v>
      </c>
      <c r="G285" s="186" t="str">
        <f t="shared" si="33"/>
        <v>00</v>
      </c>
      <c r="H285" s="186" t="str">
        <f t="shared" si="34"/>
        <v/>
      </c>
      <c r="I285" s="186">
        <f t="shared" si="31"/>
        <v>0</v>
      </c>
    </row>
    <row r="286" spans="2:9" x14ac:dyDescent="0.2">
      <c r="B286" s="188">
        <f>'ENTRADA DE CLIENTS i PROVEÏDORS'!C500</f>
        <v>0</v>
      </c>
      <c r="C286" s="186">
        <f t="shared" si="30"/>
        <v>0</v>
      </c>
      <c r="D286" s="186" t="str">
        <f t="shared" si="36"/>
        <v>0</v>
      </c>
      <c r="E286" s="187" t="str">
        <f t="shared" si="35"/>
        <v>0</v>
      </c>
      <c r="F286" s="186" t="str">
        <f t="shared" si="32"/>
        <v>0</v>
      </c>
      <c r="G286" s="186" t="str">
        <f t="shared" si="33"/>
        <v>00</v>
      </c>
      <c r="H286" s="186" t="str">
        <f t="shared" si="34"/>
        <v/>
      </c>
      <c r="I286" s="186">
        <f t="shared" si="31"/>
        <v>0</v>
      </c>
    </row>
    <row r="287" spans="2:9" x14ac:dyDescent="0.2">
      <c r="B287" s="188">
        <f>'ENTRADA DE CLIENTS i PROVEÏDORS'!C501</f>
        <v>0</v>
      </c>
      <c r="C287" s="186">
        <f t="shared" si="30"/>
        <v>0</v>
      </c>
      <c r="D287" s="186" t="str">
        <f t="shared" si="36"/>
        <v>0</v>
      </c>
      <c r="E287" s="187" t="str">
        <f t="shared" si="35"/>
        <v>0</v>
      </c>
      <c r="F287" s="186" t="str">
        <f t="shared" si="32"/>
        <v>0</v>
      </c>
      <c r="G287" s="186" t="str">
        <f t="shared" si="33"/>
        <v>00</v>
      </c>
      <c r="H287" s="186" t="str">
        <f t="shared" si="34"/>
        <v/>
      </c>
      <c r="I287" s="186">
        <f t="shared" si="31"/>
        <v>0</v>
      </c>
    </row>
    <row r="288" spans="2:9" x14ac:dyDescent="0.2">
      <c r="B288" s="188">
        <f>'ENTRADA DE CLIENTS i PROVEÏDORS'!C502</f>
        <v>0</v>
      </c>
      <c r="C288" s="186">
        <f t="shared" si="30"/>
        <v>0</v>
      </c>
      <c r="D288" s="186" t="str">
        <f t="shared" si="36"/>
        <v>0</v>
      </c>
      <c r="E288" s="187" t="str">
        <f t="shared" si="35"/>
        <v>0</v>
      </c>
      <c r="F288" s="186" t="str">
        <f t="shared" si="32"/>
        <v>0</v>
      </c>
      <c r="G288" s="186" t="str">
        <f t="shared" si="33"/>
        <v>00</v>
      </c>
      <c r="H288" s="186" t="str">
        <f t="shared" si="34"/>
        <v/>
      </c>
      <c r="I288" s="186">
        <f t="shared" si="31"/>
        <v>0</v>
      </c>
    </row>
    <row r="289" spans="2:9" x14ac:dyDescent="0.2">
      <c r="B289" s="188">
        <f>'ENTRADA DE CLIENTS i PROVEÏDORS'!C503</f>
        <v>0</v>
      </c>
      <c r="C289" s="186">
        <f t="shared" si="30"/>
        <v>0</v>
      </c>
      <c r="D289" s="186" t="str">
        <f t="shared" si="36"/>
        <v>0</v>
      </c>
      <c r="E289" s="187" t="str">
        <f t="shared" si="35"/>
        <v>0</v>
      </c>
      <c r="F289" s="186" t="str">
        <f t="shared" si="32"/>
        <v>0</v>
      </c>
      <c r="G289" s="186" t="str">
        <f t="shared" si="33"/>
        <v>00</v>
      </c>
      <c r="H289" s="186" t="str">
        <f t="shared" si="34"/>
        <v/>
      </c>
      <c r="I289" s="186">
        <f t="shared" si="31"/>
        <v>0</v>
      </c>
    </row>
    <row r="290" spans="2:9" x14ac:dyDescent="0.2">
      <c r="B290" s="188">
        <f>'ENTRADA DE CLIENTS i PROVEÏDORS'!C504</f>
        <v>0</v>
      </c>
      <c r="C290" s="186">
        <f t="shared" si="30"/>
        <v>0</v>
      </c>
      <c r="D290" s="186" t="str">
        <f t="shared" si="36"/>
        <v>0</v>
      </c>
      <c r="E290" s="187" t="str">
        <f t="shared" si="35"/>
        <v>0</v>
      </c>
      <c r="F290" s="186" t="str">
        <f t="shared" si="32"/>
        <v>0</v>
      </c>
      <c r="G290" s="186" t="str">
        <f t="shared" si="33"/>
        <v>00</v>
      </c>
      <c r="H290" s="186" t="str">
        <f t="shared" si="34"/>
        <v/>
      </c>
      <c r="I290" s="186">
        <f t="shared" si="31"/>
        <v>0</v>
      </c>
    </row>
    <row r="291" spans="2:9" x14ac:dyDescent="0.2">
      <c r="B291" s="188">
        <f>'ENTRADA DE CLIENTS i PROVEÏDORS'!C505</f>
        <v>0</v>
      </c>
      <c r="C291" s="186">
        <f t="shared" si="30"/>
        <v>0</v>
      </c>
      <c r="D291" s="186" t="str">
        <f t="shared" si="36"/>
        <v>0</v>
      </c>
      <c r="E291" s="187" t="str">
        <f t="shared" si="35"/>
        <v>0</v>
      </c>
      <c r="F291" s="186" t="str">
        <f t="shared" si="32"/>
        <v>0</v>
      </c>
      <c r="G291" s="186" t="str">
        <f t="shared" si="33"/>
        <v>00</v>
      </c>
      <c r="H291" s="186" t="str">
        <f t="shared" si="34"/>
        <v/>
      </c>
      <c r="I291" s="186">
        <f t="shared" si="31"/>
        <v>0</v>
      </c>
    </row>
    <row r="292" spans="2:9" x14ac:dyDescent="0.2">
      <c r="B292" s="188">
        <f>'ENTRADA DE CLIENTS i PROVEÏDORS'!C506</f>
        <v>0</v>
      </c>
      <c r="C292" s="186">
        <f t="shared" si="30"/>
        <v>0</v>
      </c>
      <c r="D292" s="186" t="str">
        <f t="shared" si="36"/>
        <v>0</v>
      </c>
      <c r="E292" s="187" t="str">
        <f t="shared" si="35"/>
        <v>0</v>
      </c>
      <c r="F292" s="186" t="str">
        <f t="shared" si="32"/>
        <v>0</v>
      </c>
      <c r="G292" s="186" t="str">
        <f t="shared" si="33"/>
        <v>00</v>
      </c>
      <c r="H292" s="186" t="str">
        <f t="shared" si="34"/>
        <v/>
      </c>
      <c r="I292" s="186">
        <f t="shared" si="31"/>
        <v>0</v>
      </c>
    </row>
    <row r="293" spans="2:9" x14ac:dyDescent="0.2">
      <c r="B293" s="188">
        <f>'ENTRADA DE CLIENTS i PROVEÏDORS'!C507</f>
        <v>0</v>
      </c>
      <c r="C293" s="186">
        <f t="shared" si="30"/>
        <v>0</v>
      </c>
      <c r="D293" s="186" t="str">
        <f t="shared" si="36"/>
        <v>0</v>
      </c>
      <c r="E293" s="187" t="str">
        <f t="shared" si="35"/>
        <v>0</v>
      </c>
      <c r="F293" s="186" t="str">
        <f t="shared" si="32"/>
        <v>0</v>
      </c>
      <c r="G293" s="186" t="str">
        <f t="shared" si="33"/>
        <v>00</v>
      </c>
      <c r="H293" s="186" t="str">
        <f t="shared" si="34"/>
        <v/>
      </c>
      <c r="I293" s="186">
        <f t="shared" si="31"/>
        <v>0</v>
      </c>
    </row>
    <row r="294" spans="2:9" x14ac:dyDescent="0.2">
      <c r="B294" s="188">
        <f>'ENTRADA DE CLIENTS i PROVEÏDORS'!C508</f>
        <v>0</v>
      </c>
      <c r="C294" s="186">
        <f t="shared" si="30"/>
        <v>0</v>
      </c>
      <c r="D294" s="186" t="str">
        <f t="shared" si="36"/>
        <v>0</v>
      </c>
      <c r="E294" s="187" t="str">
        <f t="shared" si="35"/>
        <v>0</v>
      </c>
      <c r="F294" s="186" t="str">
        <f t="shared" si="32"/>
        <v>0</v>
      </c>
      <c r="G294" s="186" t="str">
        <f t="shared" si="33"/>
        <v>00</v>
      </c>
      <c r="H294" s="186" t="str">
        <f t="shared" si="34"/>
        <v/>
      </c>
      <c r="I294" s="186">
        <f t="shared" si="31"/>
        <v>0</v>
      </c>
    </row>
    <row r="295" spans="2:9" x14ac:dyDescent="0.2">
      <c r="B295" s="188">
        <f>'ENTRADA DE CLIENTS i PROVEÏDORS'!C509</f>
        <v>0</v>
      </c>
      <c r="C295" s="186">
        <f t="shared" si="30"/>
        <v>0</v>
      </c>
      <c r="D295" s="186" t="str">
        <f t="shared" si="36"/>
        <v>0</v>
      </c>
      <c r="E295" s="187" t="str">
        <f t="shared" si="35"/>
        <v>0</v>
      </c>
      <c r="F295" s="186" t="str">
        <f t="shared" si="32"/>
        <v>0</v>
      </c>
      <c r="G295" s="186" t="str">
        <f t="shared" si="33"/>
        <v>00</v>
      </c>
      <c r="H295" s="186" t="str">
        <f t="shared" si="34"/>
        <v/>
      </c>
      <c r="I295" s="186">
        <f t="shared" si="31"/>
        <v>0</v>
      </c>
    </row>
    <row r="296" spans="2:9" x14ac:dyDescent="0.2">
      <c r="B296" s="188">
        <f>'ENTRADA DE CLIENTS i PROVEÏDORS'!C510</f>
        <v>0</v>
      </c>
      <c r="C296" s="186">
        <f t="shared" si="30"/>
        <v>0</v>
      </c>
      <c r="D296" s="186" t="str">
        <f t="shared" si="36"/>
        <v>0</v>
      </c>
      <c r="E296" s="187" t="str">
        <f t="shared" si="35"/>
        <v>0</v>
      </c>
      <c r="F296" s="186" t="str">
        <f t="shared" si="32"/>
        <v>0</v>
      </c>
      <c r="G296" s="186" t="str">
        <f t="shared" si="33"/>
        <v>00</v>
      </c>
      <c r="H296" s="186" t="str">
        <f t="shared" si="34"/>
        <v/>
      </c>
      <c r="I296" s="186">
        <f t="shared" si="31"/>
        <v>0</v>
      </c>
    </row>
    <row r="297" spans="2:9" x14ac:dyDescent="0.2">
      <c r="B297" s="188">
        <f>'ENTRADA DE CLIENTS i PROVEÏDORS'!C511</f>
        <v>0</v>
      </c>
      <c r="C297" s="186">
        <f t="shared" si="30"/>
        <v>0</v>
      </c>
      <c r="D297" s="186" t="str">
        <f t="shared" si="36"/>
        <v>0</v>
      </c>
      <c r="E297" s="187" t="str">
        <f t="shared" si="35"/>
        <v>0</v>
      </c>
      <c r="F297" s="186" t="str">
        <f t="shared" si="32"/>
        <v>0</v>
      </c>
      <c r="G297" s="186" t="str">
        <f t="shared" si="33"/>
        <v>00</v>
      </c>
      <c r="H297" s="186" t="str">
        <f t="shared" si="34"/>
        <v/>
      </c>
      <c r="I297" s="186">
        <f t="shared" si="31"/>
        <v>0</v>
      </c>
    </row>
    <row r="298" spans="2:9" x14ac:dyDescent="0.2">
      <c r="B298" s="188">
        <f>'ENTRADA DE CLIENTS i PROVEÏDORS'!C512</f>
        <v>0</v>
      </c>
      <c r="C298" s="186">
        <f t="shared" si="30"/>
        <v>0</v>
      </c>
      <c r="D298" s="186" t="str">
        <f t="shared" si="36"/>
        <v>0</v>
      </c>
      <c r="E298" s="187" t="str">
        <f t="shared" si="35"/>
        <v>0</v>
      </c>
      <c r="F298" s="186" t="str">
        <f t="shared" si="32"/>
        <v>0</v>
      </c>
      <c r="G298" s="186" t="str">
        <f t="shared" si="33"/>
        <v>00</v>
      </c>
      <c r="H298" s="186" t="str">
        <f t="shared" si="34"/>
        <v/>
      </c>
      <c r="I298" s="186">
        <f t="shared" si="31"/>
        <v>0</v>
      </c>
    </row>
    <row r="299" spans="2:9" x14ac:dyDescent="0.2">
      <c r="B299" s="188">
        <f>'ENTRADA DE CLIENTS i PROVEÏDORS'!C513</f>
        <v>0</v>
      </c>
      <c r="C299" s="186">
        <f t="shared" si="30"/>
        <v>0</v>
      </c>
      <c r="D299" s="186" t="str">
        <f t="shared" si="36"/>
        <v>0</v>
      </c>
      <c r="E299" s="187" t="str">
        <f t="shared" si="35"/>
        <v>0</v>
      </c>
      <c r="F299" s="186" t="str">
        <f t="shared" si="32"/>
        <v>0</v>
      </c>
      <c r="G299" s="186" t="str">
        <f t="shared" si="33"/>
        <v>00</v>
      </c>
      <c r="H299" s="186" t="str">
        <f t="shared" si="34"/>
        <v/>
      </c>
      <c r="I299" s="186">
        <f t="shared" si="31"/>
        <v>0</v>
      </c>
    </row>
    <row r="300" spans="2:9" x14ac:dyDescent="0.2">
      <c r="B300" s="188">
        <f>'ENTRADA DE CLIENTS i PROVEÏDORS'!C514</f>
        <v>0</v>
      </c>
      <c r="C300" s="186">
        <f t="shared" si="30"/>
        <v>0</v>
      </c>
      <c r="D300" s="186" t="str">
        <f t="shared" si="36"/>
        <v>0</v>
      </c>
      <c r="E300" s="187" t="str">
        <f t="shared" si="35"/>
        <v>0</v>
      </c>
      <c r="F300" s="186" t="str">
        <f t="shared" si="32"/>
        <v>0</v>
      </c>
      <c r="G300" s="186" t="str">
        <f t="shared" si="33"/>
        <v>00</v>
      </c>
      <c r="H300" s="186" t="str">
        <f t="shared" si="34"/>
        <v/>
      </c>
      <c r="I300" s="186">
        <f t="shared" si="31"/>
        <v>0</v>
      </c>
    </row>
    <row r="301" spans="2:9" x14ac:dyDescent="0.2">
      <c r="B301" s="188">
        <f>'ENTRADA DE CLIENTS i PROVEÏDORS'!C515</f>
        <v>0</v>
      </c>
      <c r="C301" s="186">
        <f t="shared" si="30"/>
        <v>0</v>
      </c>
      <c r="D301" s="186" t="str">
        <f t="shared" si="36"/>
        <v>0</v>
      </c>
      <c r="E301" s="187" t="str">
        <f t="shared" si="35"/>
        <v>0</v>
      </c>
      <c r="F301" s="186" t="str">
        <f t="shared" si="32"/>
        <v>0</v>
      </c>
      <c r="G301" s="186" t="str">
        <f t="shared" si="33"/>
        <v>00</v>
      </c>
      <c r="H301" s="186" t="str">
        <f t="shared" si="34"/>
        <v/>
      </c>
      <c r="I301" s="186">
        <f t="shared" si="31"/>
        <v>0</v>
      </c>
    </row>
    <row r="302" spans="2:9" x14ac:dyDescent="0.2">
      <c r="B302" s="188">
        <f>'ENTRADA DE CLIENTS i PROVEÏDORS'!C516</f>
        <v>0</v>
      </c>
      <c r="C302" s="186">
        <f t="shared" si="30"/>
        <v>0</v>
      </c>
      <c r="D302" s="186" t="str">
        <f t="shared" si="36"/>
        <v>0</v>
      </c>
      <c r="E302" s="187" t="str">
        <f t="shared" si="35"/>
        <v>0</v>
      </c>
      <c r="F302" s="186" t="str">
        <f t="shared" si="32"/>
        <v>0</v>
      </c>
      <c r="G302" s="186" t="str">
        <f t="shared" si="33"/>
        <v>00</v>
      </c>
      <c r="H302" s="186" t="str">
        <f t="shared" si="34"/>
        <v/>
      </c>
      <c r="I302" s="186">
        <f t="shared" si="31"/>
        <v>0</v>
      </c>
    </row>
    <row r="303" spans="2:9" x14ac:dyDescent="0.2">
      <c r="B303" s="188">
        <f>'ENTRADA DE CLIENTS i PROVEÏDORS'!C517</f>
        <v>0</v>
      </c>
      <c r="C303" s="186">
        <f t="shared" si="30"/>
        <v>0</v>
      </c>
      <c r="D303" s="186" t="str">
        <f t="shared" si="36"/>
        <v>0</v>
      </c>
      <c r="E303" s="187" t="str">
        <f t="shared" si="35"/>
        <v>0</v>
      </c>
      <c r="F303" s="186" t="str">
        <f t="shared" si="32"/>
        <v>0</v>
      </c>
      <c r="G303" s="186" t="str">
        <f t="shared" si="33"/>
        <v>00</v>
      </c>
      <c r="H303" s="186" t="str">
        <f t="shared" si="34"/>
        <v/>
      </c>
      <c r="I303" s="186">
        <f t="shared" si="31"/>
        <v>0</v>
      </c>
    </row>
    <row r="304" spans="2:9" x14ac:dyDescent="0.2">
      <c r="B304" s="188">
        <f>'ENTRADA DE CLIENTS i PROVEÏDORS'!C518</f>
        <v>0</v>
      </c>
      <c r="C304" s="186">
        <f t="shared" si="30"/>
        <v>0</v>
      </c>
      <c r="D304" s="186" t="str">
        <f t="shared" si="36"/>
        <v>0</v>
      </c>
      <c r="E304" s="187" t="str">
        <f t="shared" si="35"/>
        <v>0</v>
      </c>
      <c r="F304" s="186" t="str">
        <f t="shared" si="32"/>
        <v>0</v>
      </c>
      <c r="G304" s="186" t="str">
        <f t="shared" si="33"/>
        <v>00</v>
      </c>
      <c r="H304" s="186" t="str">
        <f t="shared" si="34"/>
        <v/>
      </c>
      <c r="I304" s="186">
        <f t="shared" si="31"/>
        <v>0</v>
      </c>
    </row>
    <row r="305" spans="2:9" x14ac:dyDescent="0.2">
      <c r="B305" s="188">
        <f>'ENTRADA DE CLIENTS i PROVEÏDORS'!C519</f>
        <v>0</v>
      </c>
      <c r="C305" s="186">
        <f t="shared" si="30"/>
        <v>0</v>
      </c>
      <c r="D305" s="186" t="str">
        <f t="shared" si="36"/>
        <v>0</v>
      </c>
      <c r="E305" s="187" t="str">
        <f t="shared" si="35"/>
        <v>0</v>
      </c>
      <c r="F305" s="186" t="str">
        <f t="shared" si="32"/>
        <v>0</v>
      </c>
      <c r="G305" s="186" t="str">
        <f t="shared" si="33"/>
        <v>00</v>
      </c>
      <c r="H305" s="186" t="str">
        <f t="shared" si="34"/>
        <v/>
      </c>
      <c r="I305" s="186">
        <f t="shared" si="31"/>
        <v>0</v>
      </c>
    </row>
    <row r="306" spans="2:9" x14ac:dyDescent="0.2">
      <c r="B306" s="188">
        <f>'ENTRADA DE CLIENTS i PROVEÏDORS'!C520</f>
        <v>0</v>
      </c>
      <c r="C306" s="186">
        <f t="shared" si="30"/>
        <v>0</v>
      </c>
      <c r="D306" s="186" t="str">
        <f t="shared" si="36"/>
        <v>0</v>
      </c>
      <c r="E306" s="187" t="str">
        <f t="shared" si="35"/>
        <v>0</v>
      </c>
      <c r="F306" s="186" t="str">
        <f t="shared" si="32"/>
        <v>0</v>
      </c>
      <c r="G306" s="186" t="str">
        <f t="shared" si="33"/>
        <v>00</v>
      </c>
      <c r="H306" s="186" t="str">
        <f t="shared" si="34"/>
        <v/>
      </c>
      <c r="I306" s="186">
        <f t="shared" si="31"/>
        <v>0</v>
      </c>
    </row>
    <row r="307" spans="2:9" x14ac:dyDescent="0.2">
      <c r="B307" s="188">
        <f>'ENTRADA DE CLIENTS i PROVEÏDORS'!C521</f>
        <v>0</v>
      </c>
      <c r="C307" s="186">
        <f t="shared" si="30"/>
        <v>0</v>
      </c>
      <c r="D307" s="186" t="str">
        <f t="shared" si="36"/>
        <v>0</v>
      </c>
      <c r="E307" s="187" t="str">
        <f t="shared" si="35"/>
        <v>0</v>
      </c>
      <c r="F307" s="186" t="str">
        <f t="shared" si="32"/>
        <v>0</v>
      </c>
      <c r="G307" s="186" t="str">
        <f t="shared" si="33"/>
        <v>00</v>
      </c>
      <c r="H307" s="186" t="str">
        <f t="shared" si="34"/>
        <v/>
      </c>
      <c r="I307" s="186">
        <f t="shared" si="31"/>
        <v>0</v>
      </c>
    </row>
    <row r="308" spans="2:9" x14ac:dyDescent="0.2">
      <c r="B308" s="188">
        <f>'ENTRADA DE CLIENTS i PROVEÏDORS'!C522</f>
        <v>0</v>
      </c>
      <c r="C308" s="186">
        <f t="shared" si="30"/>
        <v>0</v>
      </c>
      <c r="D308" s="186" t="str">
        <f t="shared" si="36"/>
        <v>0</v>
      </c>
      <c r="E308" s="187" t="str">
        <f t="shared" si="35"/>
        <v>0</v>
      </c>
      <c r="F308" s="186" t="str">
        <f t="shared" si="32"/>
        <v>0</v>
      </c>
      <c r="G308" s="186" t="str">
        <f t="shared" si="33"/>
        <v>00</v>
      </c>
      <c r="H308" s="186" t="str">
        <f t="shared" si="34"/>
        <v/>
      </c>
      <c r="I308" s="186">
        <f t="shared" si="31"/>
        <v>0</v>
      </c>
    </row>
    <row r="309" spans="2:9" x14ac:dyDescent="0.2">
      <c r="B309" s="188">
        <f>'ENTRADA DE CLIENTS i PROVEÏDORS'!C523</f>
        <v>0</v>
      </c>
      <c r="C309" s="186">
        <f t="shared" si="30"/>
        <v>0</v>
      </c>
      <c r="D309" s="186" t="str">
        <f t="shared" si="36"/>
        <v>0</v>
      </c>
      <c r="E309" s="187" t="str">
        <f t="shared" si="35"/>
        <v>0</v>
      </c>
      <c r="F309" s="186" t="str">
        <f t="shared" si="32"/>
        <v>0</v>
      </c>
      <c r="G309" s="186" t="str">
        <f t="shared" si="33"/>
        <v>00</v>
      </c>
      <c r="H309" s="186" t="str">
        <f t="shared" si="34"/>
        <v/>
      </c>
      <c r="I309" s="186">
        <f t="shared" si="31"/>
        <v>0</v>
      </c>
    </row>
    <row r="310" spans="2:9" x14ac:dyDescent="0.2">
      <c r="B310" s="188">
        <f>'ENTRADA DE CLIENTS i PROVEÏDORS'!C524</f>
        <v>0</v>
      </c>
      <c r="C310" s="186">
        <f t="shared" si="30"/>
        <v>0</v>
      </c>
      <c r="D310" s="186" t="str">
        <f t="shared" si="36"/>
        <v>0</v>
      </c>
      <c r="E310" s="187" t="str">
        <f t="shared" si="35"/>
        <v>0</v>
      </c>
      <c r="F310" s="186" t="str">
        <f t="shared" si="32"/>
        <v>0</v>
      </c>
      <c r="G310" s="186" t="str">
        <f t="shared" si="33"/>
        <v>00</v>
      </c>
      <c r="H310" s="186" t="str">
        <f t="shared" si="34"/>
        <v/>
      </c>
      <c r="I310" s="186">
        <f t="shared" si="31"/>
        <v>0</v>
      </c>
    </row>
    <row r="311" spans="2:9" x14ac:dyDescent="0.2">
      <c r="B311" s="188">
        <f>'ENTRADA DE CLIENTS i PROVEÏDORS'!C525</f>
        <v>0</v>
      </c>
      <c r="C311" s="186">
        <f t="shared" si="30"/>
        <v>0</v>
      </c>
      <c r="D311" s="186" t="str">
        <f t="shared" si="36"/>
        <v>0</v>
      </c>
      <c r="E311" s="187" t="str">
        <f t="shared" si="35"/>
        <v>0</v>
      </c>
      <c r="F311" s="186" t="str">
        <f t="shared" si="32"/>
        <v>0</v>
      </c>
      <c r="G311" s="186" t="str">
        <f t="shared" si="33"/>
        <v>00</v>
      </c>
      <c r="H311" s="186" t="str">
        <f t="shared" si="34"/>
        <v/>
      </c>
      <c r="I311" s="186">
        <f t="shared" si="31"/>
        <v>0</v>
      </c>
    </row>
    <row r="312" spans="2:9" x14ac:dyDescent="0.2">
      <c r="B312" s="188">
        <f>'ENTRADA DE CLIENTS i PROVEÏDORS'!C526</f>
        <v>0</v>
      </c>
      <c r="C312" s="186">
        <f t="shared" si="30"/>
        <v>0</v>
      </c>
      <c r="D312" s="186" t="str">
        <f t="shared" si="36"/>
        <v>0</v>
      </c>
      <c r="E312" s="187" t="str">
        <f t="shared" si="35"/>
        <v>0</v>
      </c>
      <c r="F312" s="186" t="str">
        <f t="shared" si="32"/>
        <v>0</v>
      </c>
      <c r="G312" s="186" t="str">
        <f t="shared" si="33"/>
        <v>00</v>
      </c>
      <c r="H312" s="186" t="str">
        <f t="shared" si="34"/>
        <v/>
      </c>
      <c r="I312" s="186">
        <f t="shared" si="31"/>
        <v>0</v>
      </c>
    </row>
    <row r="313" spans="2:9" x14ac:dyDescent="0.2">
      <c r="B313" s="188">
        <f>'ENTRADA DE CLIENTS i PROVEÏDORS'!C527</f>
        <v>0</v>
      </c>
      <c r="C313" s="186">
        <f t="shared" si="30"/>
        <v>0</v>
      </c>
      <c r="D313" s="186" t="str">
        <f t="shared" si="36"/>
        <v>0</v>
      </c>
      <c r="E313" s="187" t="str">
        <f t="shared" si="35"/>
        <v>0</v>
      </c>
      <c r="F313" s="186" t="str">
        <f t="shared" si="32"/>
        <v>0</v>
      </c>
      <c r="G313" s="186" t="str">
        <f t="shared" si="33"/>
        <v>00</v>
      </c>
      <c r="H313" s="186" t="str">
        <f t="shared" si="34"/>
        <v/>
      </c>
      <c r="I313" s="186">
        <f t="shared" si="31"/>
        <v>0</v>
      </c>
    </row>
    <row r="314" spans="2:9" x14ac:dyDescent="0.2">
      <c r="B314" s="188">
        <f>'ENTRADA DE CLIENTS i PROVEÏDORS'!C528</f>
        <v>0</v>
      </c>
      <c r="C314" s="186">
        <f t="shared" si="30"/>
        <v>0</v>
      </c>
      <c r="D314" s="186" t="str">
        <f t="shared" si="36"/>
        <v>0</v>
      </c>
      <c r="E314" s="187" t="str">
        <f t="shared" si="35"/>
        <v>0</v>
      </c>
      <c r="F314" s="186" t="str">
        <f t="shared" si="32"/>
        <v>0</v>
      </c>
      <c r="G314" s="186" t="str">
        <f t="shared" si="33"/>
        <v>00</v>
      </c>
      <c r="H314" s="186" t="str">
        <f t="shared" si="34"/>
        <v/>
      </c>
      <c r="I314" s="186">
        <f t="shared" si="31"/>
        <v>0</v>
      </c>
    </row>
    <row r="315" spans="2:9" x14ac:dyDescent="0.2">
      <c r="B315" s="188">
        <f>'ENTRADA DE CLIENTS i PROVEÏDORS'!C529</f>
        <v>0</v>
      </c>
      <c r="C315" s="186">
        <f t="shared" si="30"/>
        <v>0</v>
      </c>
      <c r="D315" s="186" t="str">
        <f t="shared" si="36"/>
        <v>0</v>
      </c>
      <c r="E315" s="187" t="str">
        <f t="shared" si="35"/>
        <v>0</v>
      </c>
      <c r="F315" s="186" t="str">
        <f t="shared" si="32"/>
        <v>0</v>
      </c>
      <c r="G315" s="186" t="str">
        <f t="shared" si="33"/>
        <v>00</v>
      </c>
      <c r="H315" s="186" t="str">
        <f t="shared" si="34"/>
        <v/>
      </c>
      <c r="I315" s="186">
        <f t="shared" si="31"/>
        <v>0</v>
      </c>
    </row>
    <row r="316" spans="2:9" x14ac:dyDescent="0.2">
      <c r="B316" s="188">
        <f>'ENTRADA DE CLIENTS i PROVEÏDORS'!C530</f>
        <v>0</v>
      </c>
      <c r="C316" s="186">
        <f t="shared" si="30"/>
        <v>0</v>
      </c>
      <c r="D316" s="186" t="str">
        <f t="shared" si="36"/>
        <v>0</v>
      </c>
      <c r="E316" s="187" t="str">
        <f t="shared" si="35"/>
        <v>0</v>
      </c>
      <c r="F316" s="186" t="str">
        <f t="shared" si="32"/>
        <v>0</v>
      </c>
      <c r="G316" s="186" t="str">
        <f t="shared" si="33"/>
        <v>00</v>
      </c>
      <c r="H316" s="186" t="str">
        <f t="shared" si="34"/>
        <v/>
      </c>
      <c r="I316" s="186">
        <f t="shared" si="31"/>
        <v>0</v>
      </c>
    </row>
    <row r="317" spans="2:9" x14ac:dyDescent="0.2">
      <c r="B317" s="188">
        <f>'ENTRADA DE CLIENTS i PROVEÏDORS'!C531</f>
        <v>0</v>
      </c>
      <c r="C317" s="186">
        <f t="shared" si="30"/>
        <v>0</v>
      </c>
      <c r="D317" s="186" t="str">
        <f t="shared" si="36"/>
        <v>0</v>
      </c>
      <c r="E317" s="187" t="str">
        <f t="shared" si="35"/>
        <v>0</v>
      </c>
      <c r="F317" s="186" t="str">
        <f t="shared" si="32"/>
        <v>0</v>
      </c>
      <c r="G317" s="186" t="str">
        <f t="shared" si="33"/>
        <v>00</v>
      </c>
      <c r="H317" s="186" t="str">
        <f t="shared" si="34"/>
        <v/>
      </c>
      <c r="I317" s="186">
        <f t="shared" si="31"/>
        <v>0</v>
      </c>
    </row>
    <row r="318" spans="2:9" x14ac:dyDescent="0.2">
      <c r="B318" s="188">
        <f>'ENTRADA DE CLIENTS i PROVEÏDORS'!C532</f>
        <v>0</v>
      </c>
      <c r="C318" s="186">
        <f t="shared" si="30"/>
        <v>0</v>
      </c>
      <c r="D318" s="186" t="str">
        <f t="shared" si="36"/>
        <v>0</v>
      </c>
      <c r="E318" s="187" t="str">
        <f t="shared" si="35"/>
        <v>0</v>
      </c>
      <c r="F318" s="186" t="str">
        <f t="shared" si="32"/>
        <v>0</v>
      </c>
      <c r="G318" s="186" t="str">
        <f t="shared" si="33"/>
        <v>00</v>
      </c>
      <c r="H318" s="186" t="str">
        <f t="shared" si="34"/>
        <v/>
      </c>
      <c r="I318" s="186">
        <f t="shared" si="31"/>
        <v>0</v>
      </c>
    </row>
    <row r="319" spans="2:9" x14ac:dyDescent="0.2">
      <c r="B319" s="188">
        <f>'ENTRADA DE CLIENTS i PROVEÏDORS'!C533</f>
        <v>0</v>
      </c>
      <c r="C319" s="186">
        <f t="shared" si="30"/>
        <v>0</v>
      </c>
      <c r="D319" s="186" t="str">
        <f t="shared" si="36"/>
        <v>0</v>
      </c>
      <c r="E319" s="187" t="str">
        <f t="shared" si="35"/>
        <v>0</v>
      </c>
      <c r="F319" s="186" t="str">
        <f t="shared" si="32"/>
        <v>0</v>
      </c>
      <c r="G319" s="186" t="str">
        <f t="shared" si="33"/>
        <v>00</v>
      </c>
      <c r="H319" s="186" t="str">
        <f t="shared" si="34"/>
        <v/>
      </c>
      <c r="I319" s="186">
        <f t="shared" si="31"/>
        <v>0</v>
      </c>
    </row>
    <row r="320" spans="2:9" x14ac:dyDescent="0.2">
      <c r="B320" s="188">
        <f>'ENTRADA DE CLIENTS i PROVEÏDORS'!C534</f>
        <v>0</v>
      </c>
      <c r="C320" s="186">
        <f t="shared" si="30"/>
        <v>0</v>
      </c>
      <c r="D320" s="186" t="str">
        <f t="shared" si="36"/>
        <v>0</v>
      </c>
      <c r="E320" s="187" t="str">
        <f t="shared" si="35"/>
        <v>0</v>
      </c>
      <c r="F320" s="186" t="str">
        <f t="shared" si="32"/>
        <v>0</v>
      </c>
      <c r="G320" s="186" t="str">
        <f t="shared" si="33"/>
        <v>00</v>
      </c>
      <c r="H320" s="186" t="str">
        <f t="shared" si="34"/>
        <v/>
      </c>
      <c r="I320" s="186">
        <f t="shared" si="31"/>
        <v>0</v>
      </c>
    </row>
    <row r="321" spans="2:9" x14ac:dyDescent="0.2">
      <c r="B321" s="188">
        <f>'ENTRADA DE CLIENTS i PROVEÏDORS'!C535</f>
        <v>0</v>
      </c>
      <c r="C321" s="186">
        <f t="shared" si="30"/>
        <v>0</v>
      </c>
      <c r="D321" s="186" t="str">
        <f t="shared" si="36"/>
        <v>0</v>
      </c>
      <c r="E321" s="187" t="str">
        <f t="shared" si="35"/>
        <v>0</v>
      </c>
      <c r="F321" s="186" t="str">
        <f t="shared" si="32"/>
        <v>0</v>
      </c>
      <c r="G321" s="186" t="str">
        <f t="shared" si="33"/>
        <v>00</v>
      </c>
      <c r="H321" s="186" t="str">
        <f t="shared" si="34"/>
        <v/>
      </c>
      <c r="I321" s="186">
        <f t="shared" si="31"/>
        <v>0</v>
      </c>
    </row>
    <row r="322" spans="2:9" x14ac:dyDescent="0.2">
      <c r="B322" s="188">
        <f>'ENTRADA DE CLIENTS i PROVEÏDORS'!C536</f>
        <v>0</v>
      </c>
      <c r="C322" s="186">
        <f t="shared" si="30"/>
        <v>0</v>
      </c>
      <c r="D322" s="186" t="str">
        <f t="shared" si="36"/>
        <v>0</v>
      </c>
      <c r="E322" s="187" t="str">
        <f t="shared" si="35"/>
        <v>0</v>
      </c>
      <c r="F322" s="186" t="str">
        <f t="shared" si="32"/>
        <v>0</v>
      </c>
      <c r="G322" s="186" t="str">
        <f t="shared" si="33"/>
        <v>00</v>
      </c>
      <c r="H322" s="186" t="str">
        <f t="shared" si="34"/>
        <v/>
      </c>
      <c r="I322" s="186">
        <f t="shared" si="31"/>
        <v>0</v>
      </c>
    </row>
    <row r="323" spans="2:9" x14ac:dyDescent="0.2">
      <c r="B323" s="188">
        <f>'ENTRADA DE CLIENTS i PROVEÏDORS'!C537</f>
        <v>0</v>
      </c>
      <c r="C323" s="186">
        <f t="shared" si="30"/>
        <v>0</v>
      </c>
      <c r="D323" s="186" t="str">
        <f t="shared" si="36"/>
        <v>0</v>
      </c>
      <c r="E323" s="187" t="str">
        <f t="shared" si="35"/>
        <v>0</v>
      </c>
      <c r="F323" s="186" t="str">
        <f t="shared" si="32"/>
        <v>0</v>
      </c>
      <c r="G323" s="186" t="str">
        <f t="shared" si="33"/>
        <v>00</v>
      </c>
      <c r="H323" s="186" t="str">
        <f t="shared" si="34"/>
        <v/>
      </c>
      <c r="I323" s="186">
        <f t="shared" si="31"/>
        <v>0</v>
      </c>
    </row>
    <row r="324" spans="2:9" x14ac:dyDescent="0.2">
      <c r="B324" s="188">
        <f>'ENTRADA DE CLIENTS i PROVEÏDORS'!C538</f>
        <v>0</v>
      </c>
      <c r="C324" s="186">
        <f t="shared" ref="C324:C387" si="37">IF(B324&lt;&gt;0,LEFT(B324,8),0)</f>
        <v>0</v>
      </c>
      <c r="D324" s="186" t="str">
        <f t="shared" si="36"/>
        <v>0</v>
      </c>
      <c r="E324" s="187" t="str">
        <f t="shared" si="35"/>
        <v>0</v>
      </c>
      <c r="F324" s="186" t="str">
        <f t="shared" si="32"/>
        <v>0</v>
      </c>
      <c r="G324" s="186" t="str">
        <f t="shared" si="33"/>
        <v>00</v>
      </c>
      <c r="H324" s="186" t="str">
        <f t="shared" si="34"/>
        <v/>
      </c>
      <c r="I324" s="186">
        <f t="shared" ref="I324:I387" si="38">IF(H324="",B324,IFERROR(IF(B324&lt;&gt;0,IF(C324&lt;&gt;0,CONCATENATE(C324,MID("TRWAGMYFPDXBNJZSQVHLCKE""",MOD(G324,23)+1,1)),""),""),""))</f>
        <v>0</v>
      </c>
    </row>
    <row r="325" spans="2:9" x14ac:dyDescent="0.2">
      <c r="B325" s="188">
        <f>'ENTRADA DE CLIENTS i PROVEÏDORS'!C539</f>
        <v>0</v>
      </c>
      <c r="C325" s="186">
        <f t="shared" si="37"/>
        <v>0</v>
      </c>
      <c r="D325" s="186" t="str">
        <f t="shared" si="36"/>
        <v>0</v>
      </c>
      <c r="E325" s="187" t="str">
        <f t="shared" si="35"/>
        <v>0</v>
      </c>
      <c r="F325" s="186" t="str">
        <f t="shared" ref="F325:F388" si="39">RIGHT(C325,7)</f>
        <v>0</v>
      </c>
      <c r="G325" s="186" t="str">
        <f t="shared" ref="G325:G388" si="40">CONCATENATE(E325,F325)</f>
        <v>00</v>
      </c>
      <c r="H325" s="186" t="str">
        <f t="shared" si="34"/>
        <v/>
      </c>
      <c r="I325" s="186">
        <f t="shared" si="38"/>
        <v>0</v>
      </c>
    </row>
    <row r="326" spans="2:9" x14ac:dyDescent="0.2">
      <c r="B326" s="188">
        <f>'ENTRADA DE CLIENTS i PROVEÏDORS'!C540</f>
        <v>0</v>
      </c>
      <c r="C326" s="186">
        <f t="shared" si="37"/>
        <v>0</v>
      </c>
      <c r="D326" s="186" t="str">
        <f t="shared" si="36"/>
        <v>0</v>
      </c>
      <c r="E326" s="187" t="str">
        <f t="shared" si="35"/>
        <v>0</v>
      </c>
      <c r="F326" s="186" t="str">
        <f t="shared" si="39"/>
        <v>0</v>
      </c>
      <c r="G326" s="186" t="str">
        <f t="shared" si="40"/>
        <v>00</v>
      </c>
      <c r="H326" s="186" t="str">
        <f t="shared" ref="H326:H389" si="41">IFERROR(IF(B326&lt;&gt;0,MID("TRWAGMYFPDXBNJZSQVHLCKE""",MOD(G326,23)+1,1),""),"")</f>
        <v/>
      </c>
      <c r="I326" s="186">
        <f t="shared" si="38"/>
        <v>0</v>
      </c>
    </row>
    <row r="327" spans="2:9" x14ac:dyDescent="0.2">
      <c r="B327" s="188">
        <f>'ENTRADA DE CLIENTS i PROVEÏDORS'!C541</f>
        <v>0</v>
      </c>
      <c r="C327" s="186">
        <f t="shared" si="37"/>
        <v>0</v>
      </c>
      <c r="D327" s="186" t="str">
        <f t="shared" si="36"/>
        <v>0</v>
      </c>
      <c r="E327" s="187" t="str">
        <f t="shared" si="35"/>
        <v>0</v>
      </c>
      <c r="F327" s="186" t="str">
        <f t="shared" si="39"/>
        <v>0</v>
      </c>
      <c r="G327" s="186" t="str">
        <f t="shared" si="40"/>
        <v>00</v>
      </c>
      <c r="H327" s="186" t="str">
        <f t="shared" si="41"/>
        <v/>
      </c>
      <c r="I327" s="186">
        <f t="shared" si="38"/>
        <v>0</v>
      </c>
    </row>
    <row r="328" spans="2:9" x14ac:dyDescent="0.2">
      <c r="B328" s="188">
        <f>'ENTRADA DE CLIENTS i PROVEÏDORS'!C542</f>
        <v>0</v>
      </c>
      <c r="C328" s="186">
        <f t="shared" si="37"/>
        <v>0</v>
      </c>
      <c r="D328" s="186" t="str">
        <f t="shared" si="36"/>
        <v>0</v>
      </c>
      <c r="E328" s="187" t="str">
        <f t="shared" ref="E328:E391" si="42">IF(D328="Z",SUBSTITUTE(D328,"Z",2),IF(D328="Y",SUBSTITUTE(D328,"Y",1),IF(D328="X",SUBSTITUTE(D328,"X",0),D328)))</f>
        <v>0</v>
      </c>
      <c r="F328" s="186" t="str">
        <f t="shared" si="39"/>
        <v>0</v>
      </c>
      <c r="G328" s="186" t="str">
        <f t="shared" si="40"/>
        <v>00</v>
      </c>
      <c r="H328" s="186" t="str">
        <f t="shared" si="41"/>
        <v/>
      </c>
      <c r="I328" s="186">
        <f t="shared" si="38"/>
        <v>0</v>
      </c>
    </row>
    <row r="329" spans="2:9" x14ac:dyDescent="0.2">
      <c r="B329" s="188">
        <f>'ENTRADA DE CLIENTS i PROVEÏDORS'!C543</f>
        <v>0</v>
      </c>
      <c r="C329" s="186">
        <f t="shared" si="37"/>
        <v>0</v>
      </c>
      <c r="D329" s="186" t="str">
        <f t="shared" ref="D329:D392" si="43">LEFT(C329,1)</f>
        <v>0</v>
      </c>
      <c r="E329" s="187" t="str">
        <f t="shared" si="42"/>
        <v>0</v>
      </c>
      <c r="F329" s="186" t="str">
        <f t="shared" si="39"/>
        <v>0</v>
      </c>
      <c r="G329" s="186" t="str">
        <f t="shared" si="40"/>
        <v>00</v>
      </c>
      <c r="H329" s="186" t="str">
        <f t="shared" si="41"/>
        <v/>
      </c>
      <c r="I329" s="186">
        <f t="shared" si="38"/>
        <v>0</v>
      </c>
    </row>
    <row r="330" spans="2:9" x14ac:dyDescent="0.2">
      <c r="B330" s="188">
        <f>'ENTRADA DE CLIENTS i PROVEÏDORS'!C544</f>
        <v>0</v>
      </c>
      <c r="C330" s="186">
        <f t="shared" si="37"/>
        <v>0</v>
      </c>
      <c r="D330" s="186" t="str">
        <f t="shared" si="43"/>
        <v>0</v>
      </c>
      <c r="E330" s="187" t="str">
        <f t="shared" si="42"/>
        <v>0</v>
      </c>
      <c r="F330" s="186" t="str">
        <f t="shared" si="39"/>
        <v>0</v>
      </c>
      <c r="G330" s="186" t="str">
        <f t="shared" si="40"/>
        <v>00</v>
      </c>
      <c r="H330" s="186" t="str">
        <f t="shared" si="41"/>
        <v/>
      </c>
      <c r="I330" s="186">
        <f t="shared" si="38"/>
        <v>0</v>
      </c>
    </row>
    <row r="331" spans="2:9" x14ac:dyDescent="0.2">
      <c r="B331" s="188">
        <f>'ENTRADA DE CLIENTS i PROVEÏDORS'!C545</f>
        <v>0</v>
      </c>
      <c r="C331" s="186">
        <f t="shared" si="37"/>
        <v>0</v>
      </c>
      <c r="D331" s="186" t="str">
        <f t="shared" si="43"/>
        <v>0</v>
      </c>
      <c r="E331" s="187" t="str">
        <f t="shared" si="42"/>
        <v>0</v>
      </c>
      <c r="F331" s="186" t="str">
        <f t="shared" si="39"/>
        <v>0</v>
      </c>
      <c r="G331" s="186" t="str">
        <f t="shared" si="40"/>
        <v>00</v>
      </c>
      <c r="H331" s="186" t="str">
        <f t="shared" si="41"/>
        <v/>
      </c>
      <c r="I331" s="186">
        <f t="shared" si="38"/>
        <v>0</v>
      </c>
    </row>
    <row r="332" spans="2:9" x14ac:dyDescent="0.2">
      <c r="B332" s="188">
        <f>'ENTRADA DE CLIENTS i PROVEÏDORS'!C546</f>
        <v>0</v>
      </c>
      <c r="C332" s="186">
        <f t="shared" si="37"/>
        <v>0</v>
      </c>
      <c r="D332" s="186" t="str">
        <f t="shared" si="43"/>
        <v>0</v>
      </c>
      <c r="E332" s="187" t="str">
        <f t="shared" si="42"/>
        <v>0</v>
      </c>
      <c r="F332" s="186" t="str">
        <f t="shared" si="39"/>
        <v>0</v>
      </c>
      <c r="G332" s="186" t="str">
        <f t="shared" si="40"/>
        <v>00</v>
      </c>
      <c r="H332" s="186" t="str">
        <f t="shared" si="41"/>
        <v/>
      </c>
      <c r="I332" s="186">
        <f t="shared" si="38"/>
        <v>0</v>
      </c>
    </row>
    <row r="333" spans="2:9" x14ac:dyDescent="0.2">
      <c r="B333" s="188">
        <f>'ENTRADA DE CLIENTS i PROVEÏDORS'!C547</f>
        <v>0</v>
      </c>
      <c r="C333" s="186">
        <f t="shared" si="37"/>
        <v>0</v>
      </c>
      <c r="D333" s="186" t="str">
        <f t="shared" si="43"/>
        <v>0</v>
      </c>
      <c r="E333" s="187" t="str">
        <f t="shared" si="42"/>
        <v>0</v>
      </c>
      <c r="F333" s="186" t="str">
        <f t="shared" si="39"/>
        <v>0</v>
      </c>
      <c r="G333" s="186" t="str">
        <f t="shared" si="40"/>
        <v>00</v>
      </c>
      <c r="H333" s="186" t="str">
        <f t="shared" si="41"/>
        <v/>
      </c>
      <c r="I333" s="186">
        <f t="shared" si="38"/>
        <v>0</v>
      </c>
    </row>
    <row r="334" spans="2:9" x14ac:dyDescent="0.2">
      <c r="B334" s="188">
        <f>'ENTRADA DE CLIENTS i PROVEÏDORS'!C548</f>
        <v>0</v>
      </c>
      <c r="C334" s="186">
        <f t="shared" si="37"/>
        <v>0</v>
      </c>
      <c r="D334" s="186" t="str">
        <f t="shared" si="43"/>
        <v>0</v>
      </c>
      <c r="E334" s="187" t="str">
        <f t="shared" si="42"/>
        <v>0</v>
      </c>
      <c r="F334" s="186" t="str">
        <f t="shared" si="39"/>
        <v>0</v>
      </c>
      <c r="G334" s="186" t="str">
        <f t="shared" si="40"/>
        <v>00</v>
      </c>
      <c r="H334" s="186" t="str">
        <f t="shared" si="41"/>
        <v/>
      </c>
      <c r="I334" s="186">
        <f t="shared" si="38"/>
        <v>0</v>
      </c>
    </row>
    <row r="335" spans="2:9" x14ac:dyDescent="0.2">
      <c r="B335" s="188">
        <f>'ENTRADA DE CLIENTS i PROVEÏDORS'!C549</f>
        <v>0</v>
      </c>
      <c r="C335" s="186">
        <f t="shared" si="37"/>
        <v>0</v>
      </c>
      <c r="D335" s="186" t="str">
        <f t="shared" si="43"/>
        <v>0</v>
      </c>
      <c r="E335" s="187" t="str">
        <f t="shared" si="42"/>
        <v>0</v>
      </c>
      <c r="F335" s="186" t="str">
        <f t="shared" si="39"/>
        <v>0</v>
      </c>
      <c r="G335" s="186" t="str">
        <f t="shared" si="40"/>
        <v>00</v>
      </c>
      <c r="H335" s="186" t="str">
        <f t="shared" si="41"/>
        <v/>
      </c>
      <c r="I335" s="186">
        <f t="shared" si="38"/>
        <v>0</v>
      </c>
    </row>
    <row r="336" spans="2:9" x14ac:dyDescent="0.2">
      <c r="B336" s="188">
        <f>'ENTRADA DE CLIENTS i PROVEÏDORS'!C550</f>
        <v>0</v>
      </c>
      <c r="C336" s="186">
        <f t="shared" si="37"/>
        <v>0</v>
      </c>
      <c r="D336" s="186" t="str">
        <f t="shared" si="43"/>
        <v>0</v>
      </c>
      <c r="E336" s="187" t="str">
        <f t="shared" si="42"/>
        <v>0</v>
      </c>
      <c r="F336" s="186" t="str">
        <f t="shared" si="39"/>
        <v>0</v>
      </c>
      <c r="G336" s="186" t="str">
        <f t="shared" si="40"/>
        <v>00</v>
      </c>
      <c r="H336" s="186" t="str">
        <f t="shared" si="41"/>
        <v/>
      </c>
      <c r="I336" s="186">
        <f t="shared" si="38"/>
        <v>0</v>
      </c>
    </row>
    <row r="337" spans="2:9" x14ac:dyDescent="0.2">
      <c r="B337" s="188">
        <f>'ENTRADA DE CLIENTS i PROVEÏDORS'!C551</f>
        <v>0</v>
      </c>
      <c r="C337" s="186">
        <f t="shared" si="37"/>
        <v>0</v>
      </c>
      <c r="D337" s="186" t="str">
        <f t="shared" si="43"/>
        <v>0</v>
      </c>
      <c r="E337" s="187" t="str">
        <f t="shared" si="42"/>
        <v>0</v>
      </c>
      <c r="F337" s="186" t="str">
        <f t="shared" si="39"/>
        <v>0</v>
      </c>
      <c r="G337" s="186" t="str">
        <f t="shared" si="40"/>
        <v>00</v>
      </c>
      <c r="H337" s="186" t="str">
        <f t="shared" si="41"/>
        <v/>
      </c>
      <c r="I337" s="186">
        <f t="shared" si="38"/>
        <v>0</v>
      </c>
    </row>
    <row r="338" spans="2:9" x14ac:dyDescent="0.2">
      <c r="B338" s="188">
        <f>'ENTRADA DE CLIENTS i PROVEÏDORS'!C552</f>
        <v>0</v>
      </c>
      <c r="C338" s="186">
        <f t="shared" si="37"/>
        <v>0</v>
      </c>
      <c r="D338" s="186" t="str">
        <f t="shared" si="43"/>
        <v>0</v>
      </c>
      <c r="E338" s="187" t="str">
        <f t="shared" si="42"/>
        <v>0</v>
      </c>
      <c r="F338" s="186" t="str">
        <f t="shared" si="39"/>
        <v>0</v>
      </c>
      <c r="G338" s="186" t="str">
        <f t="shared" si="40"/>
        <v>00</v>
      </c>
      <c r="H338" s="186" t="str">
        <f t="shared" si="41"/>
        <v/>
      </c>
      <c r="I338" s="186">
        <f t="shared" si="38"/>
        <v>0</v>
      </c>
    </row>
    <row r="339" spans="2:9" x14ac:dyDescent="0.2">
      <c r="B339" s="188">
        <f>'ENTRADA DE CLIENTS i PROVEÏDORS'!C553</f>
        <v>0</v>
      </c>
      <c r="C339" s="186">
        <f t="shared" si="37"/>
        <v>0</v>
      </c>
      <c r="D339" s="186" t="str">
        <f t="shared" si="43"/>
        <v>0</v>
      </c>
      <c r="E339" s="187" t="str">
        <f t="shared" si="42"/>
        <v>0</v>
      </c>
      <c r="F339" s="186" t="str">
        <f t="shared" si="39"/>
        <v>0</v>
      </c>
      <c r="G339" s="186" t="str">
        <f t="shared" si="40"/>
        <v>00</v>
      </c>
      <c r="H339" s="186" t="str">
        <f t="shared" si="41"/>
        <v/>
      </c>
      <c r="I339" s="186">
        <f t="shared" si="38"/>
        <v>0</v>
      </c>
    </row>
    <row r="340" spans="2:9" x14ac:dyDescent="0.2">
      <c r="B340" s="188">
        <f>'ENTRADA DE CLIENTS i PROVEÏDORS'!C554</f>
        <v>0</v>
      </c>
      <c r="C340" s="186">
        <f t="shared" si="37"/>
        <v>0</v>
      </c>
      <c r="D340" s="186" t="str">
        <f t="shared" si="43"/>
        <v>0</v>
      </c>
      <c r="E340" s="187" t="str">
        <f t="shared" si="42"/>
        <v>0</v>
      </c>
      <c r="F340" s="186" t="str">
        <f t="shared" si="39"/>
        <v>0</v>
      </c>
      <c r="G340" s="186" t="str">
        <f t="shared" si="40"/>
        <v>00</v>
      </c>
      <c r="H340" s="186" t="str">
        <f t="shared" si="41"/>
        <v/>
      </c>
      <c r="I340" s="186">
        <f t="shared" si="38"/>
        <v>0</v>
      </c>
    </row>
    <row r="341" spans="2:9" x14ac:dyDescent="0.2">
      <c r="B341" s="188">
        <f>'ENTRADA DE CLIENTS i PROVEÏDORS'!C555</f>
        <v>0</v>
      </c>
      <c r="C341" s="186">
        <f t="shared" si="37"/>
        <v>0</v>
      </c>
      <c r="D341" s="186" t="str">
        <f t="shared" si="43"/>
        <v>0</v>
      </c>
      <c r="E341" s="187" t="str">
        <f t="shared" si="42"/>
        <v>0</v>
      </c>
      <c r="F341" s="186" t="str">
        <f t="shared" si="39"/>
        <v>0</v>
      </c>
      <c r="G341" s="186" t="str">
        <f t="shared" si="40"/>
        <v>00</v>
      </c>
      <c r="H341" s="186" t="str">
        <f t="shared" si="41"/>
        <v/>
      </c>
      <c r="I341" s="186">
        <f t="shared" si="38"/>
        <v>0</v>
      </c>
    </row>
    <row r="342" spans="2:9" x14ac:dyDescent="0.2">
      <c r="B342" s="188">
        <f>'ENTRADA DE CLIENTS i PROVEÏDORS'!C556</f>
        <v>0</v>
      </c>
      <c r="C342" s="186">
        <f t="shared" si="37"/>
        <v>0</v>
      </c>
      <c r="D342" s="186" t="str">
        <f t="shared" si="43"/>
        <v>0</v>
      </c>
      <c r="E342" s="187" t="str">
        <f t="shared" si="42"/>
        <v>0</v>
      </c>
      <c r="F342" s="186" t="str">
        <f t="shared" si="39"/>
        <v>0</v>
      </c>
      <c r="G342" s="186" t="str">
        <f t="shared" si="40"/>
        <v>00</v>
      </c>
      <c r="H342" s="186" t="str">
        <f t="shared" si="41"/>
        <v/>
      </c>
      <c r="I342" s="186">
        <f t="shared" si="38"/>
        <v>0</v>
      </c>
    </row>
    <row r="343" spans="2:9" x14ac:dyDescent="0.2">
      <c r="B343" s="188">
        <f>'ENTRADA DE CLIENTS i PROVEÏDORS'!C557</f>
        <v>0</v>
      </c>
      <c r="C343" s="186">
        <f t="shared" si="37"/>
        <v>0</v>
      </c>
      <c r="D343" s="186" t="str">
        <f t="shared" si="43"/>
        <v>0</v>
      </c>
      <c r="E343" s="187" t="str">
        <f t="shared" si="42"/>
        <v>0</v>
      </c>
      <c r="F343" s="186" t="str">
        <f t="shared" si="39"/>
        <v>0</v>
      </c>
      <c r="G343" s="186" t="str">
        <f t="shared" si="40"/>
        <v>00</v>
      </c>
      <c r="H343" s="186" t="str">
        <f t="shared" si="41"/>
        <v/>
      </c>
      <c r="I343" s="186">
        <f t="shared" si="38"/>
        <v>0</v>
      </c>
    </row>
    <row r="344" spans="2:9" x14ac:dyDescent="0.2">
      <c r="B344" s="188">
        <f>'ENTRADA DE CLIENTS i PROVEÏDORS'!C558</f>
        <v>0</v>
      </c>
      <c r="C344" s="186">
        <f t="shared" si="37"/>
        <v>0</v>
      </c>
      <c r="D344" s="186" t="str">
        <f t="shared" si="43"/>
        <v>0</v>
      </c>
      <c r="E344" s="187" t="str">
        <f t="shared" si="42"/>
        <v>0</v>
      </c>
      <c r="F344" s="186" t="str">
        <f t="shared" si="39"/>
        <v>0</v>
      </c>
      <c r="G344" s="186" t="str">
        <f t="shared" si="40"/>
        <v>00</v>
      </c>
      <c r="H344" s="186" t="str">
        <f t="shared" si="41"/>
        <v/>
      </c>
      <c r="I344" s="186">
        <f t="shared" si="38"/>
        <v>0</v>
      </c>
    </row>
    <row r="345" spans="2:9" x14ac:dyDescent="0.2">
      <c r="B345" s="188">
        <f>'ENTRADA DE CLIENTS i PROVEÏDORS'!C559</f>
        <v>0</v>
      </c>
      <c r="C345" s="186">
        <f t="shared" si="37"/>
        <v>0</v>
      </c>
      <c r="D345" s="186" t="str">
        <f t="shared" si="43"/>
        <v>0</v>
      </c>
      <c r="E345" s="187" t="str">
        <f t="shared" si="42"/>
        <v>0</v>
      </c>
      <c r="F345" s="186" t="str">
        <f t="shared" si="39"/>
        <v>0</v>
      </c>
      <c r="G345" s="186" t="str">
        <f t="shared" si="40"/>
        <v>00</v>
      </c>
      <c r="H345" s="186" t="str">
        <f t="shared" si="41"/>
        <v/>
      </c>
      <c r="I345" s="186">
        <f t="shared" si="38"/>
        <v>0</v>
      </c>
    </row>
    <row r="346" spans="2:9" x14ac:dyDescent="0.2">
      <c r="B346" s="188">
        <f>'ENTRADA DE CLIENTS i PROVEÏDORS'!C560</f>
        <v>0</v>
      </c>
      <c r="C346" s="186">
        <f t="shared" si="37"/>
        <v>0</v>
      </c>
      <c r="D346" s="186" t="str">
        <f t="shared" si="43"/>
        <v>0</v>
      </c>
      <c r="E346" s="187" t="str">
        <f t="shared" si="42"/>
        <v>0</v>
      </c>
      <c r="F346" s="186" t="str">
        <f t="shared" si="39"/>
        <v>0</v>
      </c>
      <c r="G346" s="186" t="str">
        <f t="shared" si="40"/>
        <v>00</v>
      </c>
      <c r="H346" s="186" t="str">
        <f t="shared" si="41"/>
        <v/>
      </c>
      <c r="I346" s="186">
        <f t="shared" si="38"/>
        <v>0</v>
      </c>
    </row>
    <row r="347" spans="2:9" x14ac:dyDescent="0.2">
      <c r="B347" s="188">
        <f>'ENTRADA DE CLIENTS i PROVEÏDORS'!C561</f>
        <v>0</v>
      </c>
      <c r="C347" s="186">
        <f t="shared" si="37"/>
        <v>0</v>
      </c>
      <c r="D347" s="186" t="str">
        <f t="shared" si="43"/>
        <v>0</v>
      </c>
      <c r="E347" s="187" t="str">
        <f t="shared" si="42"/>
        <v>0</v>
      </c>
      <c r="F347" s="186" t="str">
        <f t="shared" si="39"/>
        <v>0</v>
      </c>
      <c r="G347" s="186" t="str">
        <f t="shared" si="40"/>
        <v>00</v>
      </c>
      <c r="H347" s="186" t="str">
        <f t="shared" si="41"/>
        <v/>
      </c>
      <c r="I347" s="186">
        <f t="shared" si="38"/>
        <v>0</v>
      </c>
    </row>
    <row r="348" spans="2:9" x14ac:dyDescent="0.2">
      <c r="B348" s="188">
        <f>'ENTRADA DE CLIENTS i PROVEÏDORS'!C562</f>
        <v>0</v>
      </c>
      <c r="C348" s="186">
        <f t="shared" si="37"/>
        <v>0</v>
      </c>
      <c r="D348" s="186" t="str">
        <f t="shared" si="43"/>
        <v>0</v>
      </c>
      <c r="E348" s="187" t="str">
        <f t="shared" si="42"/>
        <v>0</v>
      </c>
      <c r="F348" s="186" t="str">
        <f t="shared" si="39"/>
        <v>0</v>
      </c>
      <c r="G348" s="186" t="str">
        <f t="shared" si="40"/>
        <v>00</v>
      </c>
      <c r="H348" s="186" t="str">
        <f t="shared" si="41"/>
        <v/>
      </c>
      <c r="I348" s="186">
        <f t="shared" si="38"/>
        <v>0</v>
      </c>
    </row>
    <row r="349" spans="2:9" x14ac:dyDescent="0.2">
      <c r="B349" s="188">
        <f>'ENTRADA DE CLIENTS i PROVEÏDORS'!C563</f>
        <v>0</v>
      </c>
      <c r="C349" s="186">
        <f t="shared" si="37"/>
        <v>0</v>
      </c>
      <c r="D349" s="186" t="str">
        <f t="shared" si="43"/>
        <v>0</v>
      </c>
      <c r="E349" s="187" t="str">
        <f t="shared" si="42"/>
        <v>0</v>
      </c>
      <c r="F349" s="186" t="str">
        <f t="shared" si="39"/>
        <v>0</v>
      </c>
      <c r="G349" s="186" t="str">
        <f t="shared" si="40"/>
        <v>00</v>
      </c>
      <c r="H349" s="186" t="str">
        <f t="shared" si="41"/>
        <v/>
      </c>
      <c r="I349" s="186">
        <f t="shared" si="38"/>
        <v>0</v>
      </c>
    </row>
    <row r="350" spans="2:9" x14ac:dyDescent="0.2">
      <c r="B350" s="188">
        <f>'ENTRADA DE CLIENTS i PROVEÏDORS'!C564</f>
        <v>0</v>
      </c>
      <c r="C350" s="186">
        <f t="shared" si="37"/>
        <v>0</v>
      </c>
      <c r="D350" s="186" t="str">
        <f t="shared" si="43"/>
        <v>0</v>
      </c>
      <c r="E350" s="187" t="str">
        <f t="shared" si="42"/>
        <v>0</v>
      </c>
      <c r="F350" s="186" t="str">
        <f t="shared" si="39"/>
        <v>0</v>
      </c>
      <c r="G350" s="186" t="str">
        <f t="shared" si="40"/>
        <v>00</v>
      </c>
      <c r="H350" s="186" t="str">
        <f t="shared" si="41"/>
        <v/>
      </c>
      <c r="I350" s="186">
        <f t="shared" si="38"/>
        <v>0</v>
      </c>
    </row>
    <row r="351" spans="2:9" x14ac:dyDescent="0.2">
      <c r="B351" s="188">
        <f>'ENTRADA DE CLIENTS i PROVEÏDORS'!C565</f>
        <v>0</v>
      </c>
      <c r="C351" s="186">
        <f t="shared" si="37"/>
        <v>0</v>
      </c>
      <c r="D351" s="186" t="str">
        <f t="shared" si="43"/>
        <v>0</v>
      </c>
      <c r="E351" s="187" t="str">
        <f t="shared" si="42"/>
        <v>0</v>
      </c>
      <c r="F351" s="186" t="str">
        <f t="shared" si="39"/>
        <v>0</v>
      </c>
      <c r="G351" s="186" t="str">
        <f t="shared" si="40"/>
        <v>00</v>
      </c>
      <c r="H351" s="186" t="str">
        <f t="shared" si="41"/>
        <v/>
      </c>
      <c r="I351" s="186">
        <f t="shared" si="38"/>
        <v>0</v>
      </c>
    </row>
    <row r="352" spans="2:9" x14ac:dyDescent="0.2">
      <c r="B352" s="188">
        <f>'ENTRADA DE CLIENTS i PROVEÏDORS'!C566</f>
        <v>0</v>
      </c>
      <c r="C352" s="186">
        <f t="shared" si="37"/>
        <v>0</v>
      </c>
      <c r="D352" s="186" t="str">
        <f t="shared" si="43"/>
        <v>0</v>
      </c>
      <c r="E352" s="187" t="str">
        <f t="shared" si="42"/>
        <v>0</v>
      </c>
      <c r="F352" s="186" t="str">
        <f t="shared" si="39"/>
        <v>0</v>
      </c>
      <c r="G352" s="186" t="str">
        <f t="shared" si="40"/>
        <v>00</v>
      </c>
      <c r="H352" s="186" t="str">
        <f t="shared" si="41"/>
        <v/>
      </c>
      <c r="I352" s="186">
        <f t="shared" si="38"/>
        <v>0</v>
      </c>
    </row>
    <row r="353" spans="2:9" x14ac:dyDescent="0.2">
      <c r="B353" s="188">
        <f>'ENTRADA DE CLIENTS i PROVEÏDORS'!C567</f>
        <v>0</v>
      </c>
      <c r="C353" s="186">
        <f t="shared" si="37"/>
        <v>0</v>
      </c>
      <c r="D353" s="186" t="str">
        <f t="shared" si="43"/>
        <v>0</v>
      </c>
      <c r="E353" s="187" t="str">
        <f t="shared" si="42"/>
        <v>0</v>
      </c>
      <c r="F353" s="186" t="str">
        <f t="shared" si="39"/>
        <v>0</v>
      </c>
      <c r="G353" s="186" t="str">
        <f t="shared" si="40"/>
        <v>00</v>
      </c>
      <c r="H353" s="186" t="str">
        <f t="shared" si="41"/>
        <v/>
      </c>
      <c r="I353" s="186">
        <f t="shared" si="38"/>
        <v>0</v>
      </c>
    </row>
    <row r="354" spans="2:9" x14ac:dyDescent="0.2">
      <c r="B354" s="188">
        <f>'ENTRADA DE CLIENTS i PROVEÏDORS'!C568</f>
        <v>0</v>
      </c>
      <c r="C354" s="186">
        <f t="shared" si="37"/>
        <v>0</v>
      </c>
      <c r="D354" s="186" t="str">
        <f t="shared" si="43"/>
        <v>0</v>
      </c>
      <c r="E354" s="187" t="str">
        <f t="shared" si="42"/>
        <v>0</v>
      </c>
      <c r="F354" s="186" t="str">
        <f t="shared" si="39"/>
        <v>0</v>
      </c>
      <c r="G354" s="186" t="str">
        <f t="shared" si="40"/>
        <v>00</v>
      </c>
      <c r="H354" s="186" t="str">
        <f t="shared" si="41"/>
        <v/>
      </c>
      <c r="I354" s="186">
        <f t="shared" si="38"/>
        <v>0</v>
      </c>
    </row>
    <row r="355" spans="2:9" x14ac:dyDescent="0.2">
      <c r="B355" s="188">
        <f>'ENTRADA DE CLIENTS i PROVEÏDORS'!C569</f>
        <v>0</v>
      </c>
      <c r="C355" s="186">
        <f t="shared" si="37"/>
        <v>0</v>
      </c>
      <c r="D355" s="186" t="str">
        <f t="shared" si="43"/>
        <v>0</v>
      </c>
      <c r="E355" s="187" t="str">
        <f t="shared" si="42"/>
        <v>0</v>
      </c>
      <c r="F355" s="186" t="str">
        <f t="shared" si="39"/>
        <v>0</v>
      </c>
      <c r="G355" s="186" t="str">
        <f t="shared" si="40"/>
        <v>00</v>
      </c>
      <c r="H355" s="186" t="str">
        <f t="shared" si="41"/>
        <v/>
      </c>
      <c r="I355" s="186">
        <f t="shared" si="38"/>
        <v>0</v>
      </c>
    </row>
    <row r="356" spans="2:9" x14ac:dyDescent="0.2">
      <c r="B356" s="188">
        <f>'ENTRADA DE CLIENTS i PROVEÏDORS'!C570</f>
        <v>0</v>
      </c>
      <c r="C356" s="186">
        <f t="shared" si="37"/>
        <v>0</v>
      </c>
      <c r="D356" s="186" t="str">
        <f t="shared" si="43"/>
        <v>0</v>
      </c>
      <c r="E356" s="187" t="str">
        <f t="shared" si="42"/>
        <v>0</v>
      </c>
      <c r="F356" s="186" t="str">
        <f t="shared" si="39"/>
        <v>0</v>
      </c>
      <c r="G356" s="186" t="str">
        <f t="shared" si="40"/>
        <v>00</v>
      </c>
      <c r="H356" s="186" t="str">
        <f t="shared" si="41"/>
        <v/>
      </c>
      <c r="I356" s="186">
        <f t="shared" si="38"/>
        <v>0</v>
      </c>
    </row>
    <row r="357" spans="2:9" x14ac:dyDescent="0.2">
      <c r="B357" s="188">
        <f>'ENTRADA DE CLIENTS i PROVEÏDORS'!C571</f>
        <v>0</v>
      </c>
      <c r="C357" s="186">
        <f t="shared" si="37"/>
        <v>0</v>
      </c>
      <c r="D357" s="186" t="str">
        <f t="shared" si="43"/>
        <v>0</v>
      </c>
      <c r="E357" s="187" t="str">
        <f t="shared" si="42"/>
        <v>0</v>
      </c>
      <c r="F357" s="186" t="str">
        <f t="shared" si="39"/>
        <v>0</v>
      </c>
      <c r="G357" s="186" t="str">
        <f t="shared" si="40"/>
        <v>00</v>
      </c>
      <c r="H357" s="186" t="str">
        <f t="shared" si="41"/>
        <v/>
      </c>
      <c r="I357" s="186">
        <f t="shared" si="38"/>
        <v>0</v>
      </c>
    </row>
    <row r="358" spans="2:9" x14ac:dyDescent="0.2">
      <c r="B358" s="188">
        <f>'ENTRADA DE CLIENTS i PROVEÏDORS'!C572</f>
        <v>0</v>
      </c>
      <c r="C358" s="186">
        <f t="shared" si="37"/>
        <v>0</v>
      </c>
      <c r="D358" s="186" t="str">
        <f t="shared" si="43"/>
        <v>0</v>
      </c>
      <c r="E358" s="187" t="str">
        <f t="shared" si="42"/>
        <v>0</v>
      </c>
      <c r="F358" s="186" t="str">
        <f t="shared" si="39"/>
        <v>0</v>
      </c>
      <c r="G358" s="186" t="str">
        <f t="shared" si="40"/>
        <v>00</v>
      </c>
      <c r="H358" s="186" t="str">
        <f t="shared" si="41"/>
        <v/>
      </c>
      <c r="I358" s="186">
        <f t="shared" si="38"/>
        <v>0</v>
      </c>
    </row>
    <row r="359" spans="2:9" x14ac:dyDescent="0.2">
      <c r="B359" s="188">
        <f>'ENTRADA DE CLIENTS i PROVEÏDORS'!C573</f>
        <v>0</v>
      </c>
      <c r="C359" s="186">
        <f t="shared" si="37"/>
        <v>0</v>
      </c>
      <c r="D359" s="186" t="str">
        <f t="shared" si="43"/>
        <v>0</v>
      </c>
      <c r="E359" s="187" t="str">
        <f t="shared" si="42"/>
        <v>0</v>
      </c>
      <c r="F359" s="186" t="str">
        <f t="shared" si="39"/>
        <v>0</v>
      </c>
      <c r="G359" s="186" t="str">
        <f t="shared" si="40"/>
        <v>00</v>
      </c>
      <c r="H359" s="186" t="str">
        <f t="shared" si="41"/>
        <v/>
      </c>
      <c r="I359" s="186">
        <f t="shared" si="38"/>
        <v>0</v>
      </c>
    </row>
    <row r="360" spans="2:9" x14ac:dyDescent="0.2">
      <c r="B360" s="188">
        <f>'ENTRADA DE CLIENTS i PROVEÏDORS'!C574</f>
        <v>0</v>
      </c>
      <c r="C360" s="186">
        <f t="shared" si="37"/>
        <v>0</v>
      </c>
      <c r="D360" s="186" t="str">
        <f t="shared" si="43"/>
        <v>0</v>
      </c>
      <c r="E360" s="187" t="str">
        <f t="shared" si="42"/>
        <v>0</v>
      </c>
      <c r="F360" s="186" t="str">
        <f t="shared" si="39"/>
        <v>0</v>
      </c>
      <c r="G360" s="186" t="str">
        <f t="shared" si="40"/>
        <v>00</v>
      </c>
      <c r="H360" s="186" t="str">
        <f t="shared" si="41"/>
        <v/>
      </c>
      <c r="I360" s="186">
        <f t="shared" si="38"/>
        <v>0</v>
      </c>
    </row>
    <row r="361" spans="2:9" x14ac:dyDescent="0.2">
      <c r="B361" s="188">
        <f>'ENTRADA DE CLIENTS i PROVEÏDORS'!C575</f>
        <v>0</v>
      </c>
      <c r="C361" s="186">
        <f t="shared" si="37"/>
        <v>0</v>
      </c>
      <c r="D361" s="186" t="str">
        <f t="shared" si="43"/>
        <v>0</v>
      </c>
      <c r="E361" s="187" t="str">
        <f t="shared" si="42"/>
        <v>0</v>
      </c>
      <c r="F361" s="186" t="str">
        <f t="shared" si="39"/>
        <v>0</v>
      </c>
      <c r="G361" s="186" t="str">
        <f t="shared" si="40"/>
        <v>00</v>
      </c>
      <c r="H361" s="186" t="str">
        <f t="shared" si="41"/>
        <v/>
      </c>
      <c r="I361" s="186">
        <f t="shared" si="38"/>
        <v>0</v>
      </c>
    </row>
    <row r="362" spans="2:9" x14ac:dyDescent="0.2">
      <c r="B362" s="188">
        <f>'ENTRADA DE CLIENTS i PROVEÏDORS'!C576</f>
        <v>0</v>
      </c>
      <c r="C362" s="186">
        <f t="shared" si="37"/>
        <v>0</v>
      </c>
      <c r="D362" s="186" t="str">
        <f t="shared" si="43"/>
        <v>0</v>
      </c>
      <c r="E362" s="187" t="str">
        <f t="shared" si="42"/>
        <v>0</v>
      </c>
      <c r="F362" s="186" t="str">
        <f t="shared" si="39"/>
        <v>0</v>
      </c>
      <c r="G362" s="186" t="str">
        <f t="shared" si="40"/>
        <v>00</v>
      </c>
      <c r="H362" s="186" t="str">
        <f t="shared" si="41"/>
        <v/>
      </c>
      <c r="I362" s="186">
        <f t="shared" si="38"/>
        <v>0</v>
      </c>
    </row>
    <row r="363" spans="2:9" x14ac:dyDescent="0.2">
      <c r="B363" s="188">
        <f>'ENTRADA DE CLIENTS i PROVEÏDORS'!C577</f>
        <v>0</v>
      </c>
      <c r="C363" s="186">
        <f t="shared" si="37"/>
        <v>0</v>
      </c>
      <c r="D363" s="186" t="str">
        <f t="shared" si="43"/>
        <v>0</v>
      </c>
      <c r="E363" s="187" t="str">
        <f t="shared" si="42"/>
        <v>0</v>
      </c>
      <c r="F363" s="186" t="str">
        <f t="shared" si="39"/>
        <v>0</v>
      </c>
      <c r="G363" s="186" t="str">
        <f t="shared" si="40"/>
        <v>00</v>
      </c>
      <c r="H363" s="186" t="str">
        <f t="shared" si="41"/>
        <v/>
      </c>
      <c r="I363" s="186">
        <f t="shared" si="38"/>
        <v>0</v>
      </c>
    </row>
    <row r="364" spans="2:9" x14ac:dyDescent="0.2">
      <c r="B364" s="188">
        <f>'ENTRADA DE CLIENTS i PROVEÏDORS'!C578</f>
        <v>0</v>
      </c>
      <c r="C364" s="186">
        <f t="shared" si="37"/>
        <v>0</v>
      </c>
      <c r="D364" s="186" t="str">
        <f t="shared" si="43"/>
        <v>0</v>
      </c>
      <c r="E364" s="187" t="str">
        <f t="shared" si="42"/>
        <v>0</v>
      </c>
      <c r="F364" s="186" t="str">
        <f t="shared" si="39"/>
        <v>0</v>
      </c>
      <c r="G364" s="186" t="str">
        <f t="shared" si="40"/>
        <v>00</v>
      </c>
      <c r="H364" s="186" t="str">
        <f t="shared" si="41"/>
        <v/>
      </c>
      <c r="I364" s="186">
        <f t="shared" si="38"/>
        <v>0</v>
      </c>
    </row>
    <row r="365" spans="2:9" x14ac:dyDescent="0.2">
      <c r="B365" s="188">
        <f>'ENTRADA DE CLIENTS i PROVEÏDORS'!C579</f>
        <v>0</v>
      </c>
      <c r="C365" s="186">
        <f t="shared" si="37"/>
        <v>0</v>
      </c>
      <c r="D365" s="186" t="str">
        <f t="shared" si="43"/>
        <v>0</v>
      </c>
      <c r="E365" s="187" t="str">
        <f t="shared" si="42"/>
        <v>0</v>
      </c>
      <c r="F365" s="186" t="str">
        <f t="shared" si="39"/>
        <v>0</v>
      </c>
      <c r="G365" s="186" t="str">
        <f t="shared" si="40"/>
        <v>00</v>
      </c>
      <c r="H365" s="186" t="str">
        <f t="shared" si="41"/>
        <v/>
      </c>
      <c r="I365" s="186">
        <f t="shared" si="38"/>
        <v>0</v>
      </c>
    </row>
    <row r="366" spans="2:9" x14ac:dyDescent="0.2">
      <c r="B366" s="188">
        <f>'ENTRADA DE CLIENTS i PROVEÏDORS'!C580</f>
        <v>0</v>
      </c>
      <c r="C366" s="186">
        <f t="shared" si="37"/>
        <v>0</v>
      </c>
      <c r="D366" s="186" t="str">
        <f t="shared" si="43"/>
        <v>0</v>
      </c>
      <c r="E366" s="187" t="str">
        <f t="shared" si="42"/>
        <v>0</v>
      </c>
      <c r="F366" s="186" t="str">
        <f t="shared" si="39"/>
        <v>0</v>
      </c>
      <c r="G366" s="186" t="str">
        <f t="shared" si="40"/>
        <v>00</v>
      </c>
      <c r="H366" s="186" t="str">
        <f t="shared" si="41"/>
        <v/>
      </c>
      <c r="I366" s="186">
        <f t="shared" si="38"/>
        <v>0</v>
      </c>
    </row>
    <row r="367" spans="2:9" x14ac:dyDescent="0.2">
      <c r="B367" s="188">
        <f>'ENTRADA DE CLIENTS i PROVEÏDORS'!C581</f>
        <v>0</v>
      </c>
      <c r="C367" s="186">
        <f t="shared" si="37"/>
        <v>0</v>
      </c>
      <c r="D367" s="186" t="str">
        <f t="shared" si="43"/>
        <v>0</v>
      </c>
      <c r="E367" s="187" t="str">
        <f t="shared" si="42"/>
        <v>0</v>
      </c>
      <c r="F367" s="186" t="str">
        <f t="shared" si="39"/>
        <v>0</v>
      </c>
      <c r="G367" s="186" t="str">
        <f t="shared" si="40"/>
        <v>00</v>
      </c>
      <c r="H367" s="186" t="str">
        <f t="shared" si="41"/>
        <v/>
      </c>
      <c r="I367" s="186">
        <f t="shared" si="38"/>
        <v>0</v>
      </c>
    </row>
    <row r="368" spans="2:9" x14ac:dyDescent="0.2">
      <c r="B368" s="188">
        <f>'ENTRADA DE CLIENTS i PROVEÏDORS'!C582</f>
        <v>0</v>
      </c>
      <c r="C368" s="186">
        <f t="shared" si="37"/>
        <v>0</v>
      </c>
      <c r="D368" s="186" t="str">
        <f t="shared" si="43"/>
        <v>0</v>
      </c>
      <c r="E368" s="187" t="str">
        <f t="shared" si="42"/>
        <v>0</v>
      </c>
      <c r="F368" s="186" t="str">
        <f t="shared" si="39"/>
        <v>0</v>
      </c>
      <c r="G368" s="186" t="str">
        <f t="shared" si="40"/>
        <v>00</v>
      </c>
      <c r="H368" s="186" t="str">
        <f t="shared" si="41"/>
        <v/>
      </c>
      <c r="I368" s="186">
        <f t="shared" si="38"/>
        <v>0</v>
      </c>
    </row>
    <row r="369" spans="2:9" x14ac:dyDescent="0.2">
      <c r="B369" s="188">
        <f>'ENTRADA DE CLIENTS i PROVEÏDORS'!C583</f>
        <v>0</v>
      </c>
      <c r="C369" s="186">
        <f t="shared" si="37"/>
        <v>0</v>
      </c>
      <c r="D369" s="186" t="str">
        <f t="shared" si="43"/>
        <v>0</v>
      </c>
      <c r="E369" s="187" t="str">
        <f t="shared" si="42"/>
        <v>0</v>
      </c>
      <c r="F369" s="186" t="str">
        <f t="shared" si="39"/>
        <v>0</v>
      </c>
      <c r="G369" s="186" t="str">
        <f t="shared" si="40"/>
        <v>00</v>
      </c>
      <c r="H369" s="186" t="str">
        <f t="shared" si="41"/>
        <v/>
      </c>
      <c r="I369" s="186">
        <f t="shared" si="38"/>
        <v>0</v>
      </c>
    </row>
    <row r="370" spans="2:9" x14ac:dyDescent="0.2">
      <c r="B370" s="188">
        <f>'ENTRADA DE CLIENTS i PROVEÏDORS'!C584</f>
        <v>0</v>
      </c>
      <c r="C370" s="186">
        <f t="shared" si="37"/>
        <v>0</v>
      </c>
      <c r="D370" s="186" t="str">
        <f t="shared" si="43"/>
        <v>0</v>
      </c>
      <c r="E370" s="187" t="str">
        <f t="shared" si="42"/>
        <v>0</v>
      </c>
      <c r="F370" s="186" t="str">
        <f t="shared" si="39"/>
        <v>0</v>
      </c>
      <c r="G370" s="186" t="str">
        <f t="shared" si="40"/>
        <v>00</v>
      </c>
      <c r="H370" s="186" t="str">
        <f t="shared" si="41"/>
        <v/>
      </c>
      <c r="I370" s="186">
        <f t="shared" si="38"/>
        <v>0</v>
      </c>
    </row>
    <row r="371" spans="2:9" x14ac:dyDescent="0.2">
      <c r="B371" s="188">
        <f>'ENTRADA DE CLIENTS i PROVEÏDORS'!C585</f>
        <v>0</v>
      </c>
      <c r="C371" s="186">
        <f t="shared" si="37"/>
        <v>0</v>
      </c>
      <c r="D371" s="186" t="str">
        <f t="shared" si="43"/>
        <v>0</v>
      </c>
      <c r="E371" s="187" t="str">
        <f t="shared" si="42"/>
        <v>0</v>
      </c>
      <c r="F371" s="186" t="str">
        <f t="shared" si="39"/>
        <v>0</v>
      </c>
      <c r="G371" s="186" t="str">
        <f t="shared" si="40"/>
        <v>00</v>
      </c>
      <c r="H371" s="186" t="str">
        <f t="shared" si="41"/>
        <v/>
      </c>
      <c r="I371" s="186">
        <f t="shared" si="38"/>
        <v>0</v>
      </c>
    </row>
    <row r="372" spans="2:9" x14ac:dyDescent="0.2">
      <c r="B372" s="188">
        <f>'ENTRADA DE CLIENTS i PROVEÏDORS'!C586</f>
        <v>0</v>
      </c>
      <c r="C372" s="186">
        <f t="shared" si="37"/>
        <v>0</v>
      </c>
      <c r="D372" s="186" t="str">
        <f t="shared" si="43"/>
        <v>0</v>
      </c>
      <c r="E372" s="187" t="str">
        <f t="shared" si="42"/>
        <v>0</v>
      </c>
      <c r="F372" s="186" t="str">
        <f t="shared" si="39"/>
        <v>0</v>
      </c>
      <c r="G372" s="186" t="str">
        <f t="shared" si="40"/>
        <v>00</v>
      </c>
      <c r="H372" s="186" t="str">
        <f t="shared" si="41"/>
        <v/>
      </c>
      <c r="I372" s="186">
        <f t="shared" si="38"/>
        <v>0</v>
      </c>
    </row>
    <row r="373" spans="2:9" x14ac:dyDescent="0.2">
      <c r="B373" s="188">
        <f>'ENTRADA DE CLIENTS i PROVEÏDORS'!C587</f>
        <v>0</v>
      </c>
      <c r="C373" s="186">
        <f t="shared" si="37"/>
        <v>0</v>
      </c>
      <c r="D373" s="186" t="str">
        <f t="shared" si="43"/>
        <v>0</v>
      </c>
      <c r="E373" s="187" t="str">
        <f t="shared" si="42"/>
        <v>0</v>
      </c>
      <c r="F373" s="186" t="str">
        <f t="shared" si="39"/>
        <v>0</v>
      </c>
      <c r="G373" s="186" t="str">
        <f t="shared" si="40"/>
        <v>00</v>
      </c>
      <c r="H373" s="186" t="str">
        <f t="shared" si="41"/>
        <v/>
      </c>
      <c r="I373" s="186">
        <f t="shared" si="38"/>
        <v>0</v>
      </c>
    </row>
    <row r="374" spans="2:9" x14ac:dyDescent="0.2">
      <c r="B374" s="188">
        <f>'ENTRADA DE CLIENTS i PROVEÏDORS'!C588</f>
        <v>0</v>
      </c>
      <c r="C374" s="186">
        <f t="shared" si="37"/>
        <v>0</v>
      </c>
      <c r="D374" s="186" t="str">
        <f t="shared" si="43"/>
        <v>0</v>
      </c>
      <c r="E374" s="187" t="str">
        <f t="shared" si="42"/>
        <v>0</v>
      </c>
      <c r="F374" s="186" t="str">
        <f t="shared" si="39"/>
        <v>0</v>
      </c>
      <c r="G374" s="186" t="str">
        <f t="shared" si="40"/>
        <v>00</v>
      </c>
      <c r="H374" s="186" t="str">
        <f t="shared" si="41"/>
        <v/>
      </c>
      <c r="I374" s="186">
        <f t="shared" si="38"/>
        <v>0</v>
      </c>
    </row>
    <row r="375" spans="2:9" x14ac:dyDescent="0.2">
      <c r="B375" s="188">
        <f>'ENTRADA DE CLIENTS i PROVEÏDORS'!C589</f>
        <v>0</v>
      </c>
      <c r="C375" s="186">
        <f t="shared" si="37"/>
        <v>0</v>
      </c>
      <c r="D375" s="186" t="str">
        <f t="shared" si="43"/>
        <v>0</v>
      </c>
      <c r="E375" s="187" t="str">
        <f t="shared" si="42"/>
        <v>0</v>
      </c>
      <c r="F375" s="186" t="str">
        <f t="shared" si="39"/>
        <v>0</v>
      </c>
      <c r="G375" s="186" t="str">
        <f t="shared" si="40"/>
        <v>00</v>
      </c>
      <c r="H375" s="186" t="str">
        <f t="shared" si="41"/>
        <v/>
      </c>
      <c r="I375" s="186">
        <f t="shared" si="38"/>
        <v>0</v>
      </c>
    </row>
    <row r="376" spans="2:9" x14ac:dyDescent="0.2">
      <c r="B376" s="188">
        <f>'ENTRADA DE CLIENTS i PROVEÏDORS'!C590</f>
        <v>0</v>
      </c>
      <c r="C376" s="186">
        <f t="shared" si="37"/>
        <v>0</v>
      </c>
      <c r="D376" s="186" t="str">
        <f t="shared" si="43"/>
        <v>0</v>
      </c>
      <c r="E376" s="187" t="str">
        <f t="shared" si="42"/>
        <v>0</v>
      </c>
      <c r="F376" s="186" t="str">
        <f t="shared" si="39"/>
        <v>0</v>
      </c>
      <c r="G376" s="186" t="str">
        <f t="shared" si="40"/>
        <v>00</v>
      </c>
      <c r="H376" s="186" t="str">
        <f t="shared" si="41"/>
        <v/>
      </c>
      <c r="I376" s="186">
        <f t="shared" si="38"/>
        <v>0</v>
      </c>
    </row>
    <row r="377" spans="2:9" x14ac:dyDescent="0.2">
      <c r="B377" s="188">
        <f>'ENTRADA DE CLIENTS i PROVEÏDORS'!C591</f>
        <v>0</v>
      </c>
      <c r="C377" s="186">
        <f t="shared" si="37"/>
        <v>0</v>
      </c>
      <c r="D377" s="186" t="str">
        <f t="shared" si="43"/>
        <v>0</v>
      </c>
      <c r="E377" s="187" t="str">
        <f t="shared" si="42"/>
        <v>0</v>
      </c>
      <c r="F377" s="186" t="str">
        <f t="shared" si="39"/>
        <v>0</v>
      </c>
      <c r="G377" s="186" t="str">
        <f t="shared" si="40"/>
        <v>00</v>
      </c>
      <c r="H377" s="186" t="str">
        <f t="shared" si="41"/>
        <v/>
      </c>
      <c r="I377" s="186">
        <f t="shared" si="38"/>
        <v>0</v>
      </c>
    </row>
    <row r="378" spans="2:9" x14ac:dyDescent="0.2">
      <c r="B378" s="188">
        <f>'ENTRADA DE CLIENTS i PROVEÏDORS'!C592</f>
        <v>0</v>
      </c>
      <c r="C378" s="186">
        <f t="shared" si="37"/>
        <v>0</v>
      </c>
      <c r="D378" s="186" t="str">
        <f t="shared" si="43"/>
        <v>0</v>
      </c>
      <c r="E378" s="187" t="str">
        <f t="shared" si="42"/>
        <v>0</v>
      </c>
      <c r="F378" s="186" t="str">
        <f t="shared" si="39"/>
        <v>0</v>
      </c>
      <c r="G378" s="186" t="str">
        <f t="shared" si="40"/>
        <v>00</v>
      </c>
      <c r="H378" s="186" t="str">
        <f t="shared" si="41"/>
        <v/>
      </c>
      <c r="I378" s="186">
        <f t="shared" si="38"/>
        <v>0</v>
      </c>
    </row>
    <row r="379" spans="2:9" x14ac:dyDescent="0.2">
      <c r="B379" s="188">
        <f>'ENTRADA DE CLIENTS i PROVEÏDORS'!C593</f>
        <v>0</v>
      </c>
      <c r="C379" s="186">
        <f t="shared" si="37"/>
        <v>0</v>
      </c>
      <c r="D379" s="186" t="str">
        <f t="shared" si="43"/>
        <v>0</v>
      </c>
      <c r="E379" s="187" t="str">
        <f t="shared" si="42"/>
        <v>0</v>
      </c>
      <c r="F379" s="186" t="str">
        <f t="shared" si="39"/>
        <v>0</v>
      </c>
      <c r="G379" s="186" t="str">
        <f t="shared" si="40"/>
        <v>00</v>
      </c>
      <c r="H379" s="186" t="str">
        <f t="shared" si="41"/>
        <v/>
      </c>
      <c r="I379" s="186">
        <f t="shared" si="38"/>
        <v>0</v>
      </c>
    </row>
    <row r="380" spans="2:9" x14ac:dyDescent="0.2">
      <c r="B380" s="188">
        <f>'ENTRADA DE CLIENTS i PROVEÏDORS'!C594</f>
        <v>0</v>
      </c>
      <c r="C380" s="186">
        <f t="shared" si="37"/>
        <v>0</v>
      </c>
      <c r="D380" s="186" t="str">
        <f t="shared" si="43"/>
        <v>0</v>
      </c>
      <c r="E380" s="187" t="str">
        <f t="shared" si="42"/>
        <v>0</v>
      </c>
      <c r="F380" s="186" t="str">
        <f t="shared" si="39"/>
        <v>0</v>
      </c>
      <c r="G380" s="186" t="str">
        <f t="shared" si="40"/>
        <v>00</v>
      </c>
      <c r="H380" s="186" t="str">
        <f t="shared" si="41"/>
        <v/>
      </c>
      <c r="I380" s="186">
        <f t="shared" si="38"/>
        <v>0</v>
      </c>
    </row>
    <row r="381" spans="2:9" x14ac:dyDescent="0.2">
      <c r="B381" s="188">
        <f>'ENTRADA DE CLIENTS i PROVEÏDORS'!C595</f>
        <v>0</v>
      </c>
      <c r="C381" s="186">
        <f t="shared" si="37"/>
        <v>0</v>
      </c>
      <c r="D381" s="186" t="str">
        <f t="shared" si="43"/>
        <v>0</v>
      </c>
      <c r="E381" s="187" t="str">
        <f t="shared" si="42"/>
        <v>0</v>
      </c>
      <c r="F381" s="186" t="str">
        <f t="shared" si="39"/>
        <v>0</v>
      </c>
      <c r="G381" s="186" t="str">
        <f t="shared" si="40"/>
        <v>00</v>
      </c>
      <c r="H381" s="186" t="str">
        <f t="shared" si="41"/>
        <v/>
      </c>
      <c r="I381" s="186">
        <f t="shared" si="38"/>
        <v>0</v>
      </c>
    </row>
    <row r="382" spans="2:9" x14ac:dyDescent="0.2">
      <c r="B382" s="188">
        <f>'ENTRADA DE CLIENTS i PROVEÏDORS'!C596</f>
        <v>0</v>
      </c>
      <c r="C382" s="186">
        <f t="shared" si="37"/>
        <v>0</v>
      </c>
      <c r="D382" s="186" t="str">
        <f t="shared" si="43"/>
        <v>0</v>
      </c>
      <c r="E382" s="187" t="str">
        <f t="shared" si="42"/>
        <v>0</v>
      </c>
      <c r="F382" s="186" t="str">
        <f t="shared" si="39"/>
        <v>0</v>
      </c>
      <c r="G382" s="186" t="str">
        <f t="shared" si="40"/>
        <v>00</v>
      </c>
      <c r="H382" s="186" t="str">
        <f t="shared" si="41"/>
        <v/>
      </c>
      <c r="I382" s="186">
        <f t="shared" si="38"/>
        <v>0</v>
      </c>
    </row>
    <row r="383" spans="2:9" x14ac:dyDescent="0.2">
      <c r="B383" s="188">
        <f>'ENTRADA DE CLIENTS i PROVEÏDORS'!C597</f>
        <v>0</v>
      </c>
      <c r="C383" s="186">
        <f t="shared" si="37"/>
        <v>0</v>
      </c>
      <c r="D383" s="186" t="str">
        <f t="shared" si="43"/>
        <v>0</v>
      </c>
      <c r="E383" s="187" t="str">
        <f t="shared" si="42"/>
        <v>0</v>
      </c>
      <c r="F383" s="186" t="str">
        <f t="shared" si="39"/>
        <v>0</v>
      </c>
      <c r="G383" s="186" t="str">
        <f t="shared" si="40"/>
        <v>00</v>
      </c>
      <c r="H383" s="186" t="str">
        <f t="shared" si="41"/>
        <v/>
      </c>
      <c r="I383" s="186">
        <f t="shared" si="38"/>
        <v>0</v>
      </c>
    </row>
    <row r="384" spans="2:9" x14ac:dyDescent="0.2">
      <c r="B384" s="188">
        <f>'ENTRADA DE CLIENTS i PROVEÏDORS'!C598</f>
        <v>0</v>
      </c>
      <c r="C384" s="186">
        <f t="shared" si="37"/>
        <v>0</v>
      </c>
      <c r="D384" s="186" t="str">
        <f t="shared" si="43"/>
        <v>0</v>
      </c>
      <c r="E384" s="187" t="str">
        <f t="shared" si="42"/>
        <v>0</v>
      </c>
      <c r="F384" s="186" t="str">
        <f t="shared" si="39"/>
        <v>0</v>
      </c>
      <c r="G384" s="186" t="str">
        <f t="shared" si="40"/>
        <v>00</v>
      </c>
      <c r="H384" s="186" t="str">
        <f t="shared" si="41"/>
        <v/>
      </c>
      <c r="I384" s="186">
        <f t="shared" si="38"/>
        <v>0</v>
      </c>
    </row>
    <row r="385" spans="2:9" x14ac:dyDescent="0.2">
      <c r="B385" s="188">
        <f>'ENTRADA DE CLIENTS i PROVEÏDORS'!C599</f>
        <v>0</v>
      </c>
      <c r="C385" s="186">
        <f t="shared" si="37"/>
        <v>0</v>
      </c>
      <c r="D385" s="186" t="str">
        <f t="shared" si="43"/>
        <v>0</v>
      </c>
      <c r="E385" s="187" t="str">
        <f t="shared" si="42"/>
        <v>0</v>
      </c>
      <c r="F385" s="186" t="str">
        <f t="shared" si="39"/>
        <v>0</v>
      </c>
      <c r="G385" s="186" t="str">
        <f t="shared" si="40"/>
        <v>00</v>
      </c>
      <c r="H385" s="186" t="str">
        <f t="shared" si="41"/>
        <v/>
      </c>
      <c r="I385" s="186">
        <f t="shared" si="38"/>
        <v>0</v>
      </c>
    </row>
    <row r="386" spans="2:9" x14ac:dyDescent="0.2">
      <c r="B386" s="188">
        <f>'ENTRADA DE CLIENTS i PROVEÏDORS'!C600</f>
        <v>0</v>
      </c>
      <c r="C386" s="186">
        <f t="shared" si="37"/>
        <v>0</v>
      </c>
      <c r="D386" s="186" t="str">
        <f t="shared" si="43"/>
        <v>0</v>
      </c>
      <c r="E386" s="187" t="str">
        <f t="shared" si="42"/>
        <v>0</v>
      </c>
      <c r="F386" s="186" t="str">
        <f t="shared" si="39"/>
        <v>0</v>
      </c>
      <c r="G386" s="186" t="str">
        <f t="shared" si="40"/>
        <v>00</v>
      </c>
      <c r="H386" s="186" t="str">
        <f t="shared" si="41"/>
        <v/>
      </c>
      <c r="I386" s="186">
        <f t="shared" si="38"/>
        <v>0</v>
      </c>
    </row>
    <row r="387" spans="2:9" x14ac:dyDescent="0.2">
      <c r="B387" s="188">
        <f>'ENTRADA DE CLIENTS i PROVEÏDORS'!C601</f>
        <v>0</v>
      </c>
      <c r="C387" s="186">
        <f t="shared" si="37"/>
        <v>0</v>
      </c>
      <c r="D387" s="186" t="str">
        <f t="shared" si="43"/>
        <v>0</v>
      </c>
      <c r="E387" s="187" t="str">
        <f t="shared" si="42"/>
        <v>0</v>
      </c>
      <c r="F387" s="186" t="str">
        <f t="shared" si="39"/>
        <v>0</v>
      </c>
      <c r="G387" s="186" t="str">
        <f t="shared" si="40"/>
        <v>00</v>
      </c>
      <c r="H387" s="186" t="str">
        <f t="shared" si="41"/>
        <v/>
      </c>
      <c r="I387" s="186">
        <f t="shared" si="38"/>
        <v>0</v>
      </c>
    </row>
    <row r="388" spans="2:9" x14ac:dyDescent="0.2">
      <c r="B388" s="188">
        <f>'ENTRADA DE CLIENTS i PROVEÏDORS'!C602</f>
        <v>0</v>
      </c>
      <c r="C388" s="186">
        <f t="shared" ref="C388:C451" si="44">IF(B388&lt;&gt;0,LEFT(B388,8),0)</f>
        <v>0</v>
      </c>
      <c r="D388" s="186" t="str">
        <f t="shared" si="43"/>
        <v>0</v>
      </c>
      <c r="E388" s="187" t="str">
        <f t="shared" si="42"/>
        <v>0</v>
      </c>
      <c r="F388" s="186" t="str">
        <f t="shared" si="39"/>
        <v>0</v>
      </c>
      <c r="G388" s="186" t="str">
        <f t="shared" si="40"/>
        <v>00</v>
      </c>
      <c r="H388" s="186" t="str">
        <f t="shared" si="41"/>
        <v/>
      </c>
      <c r="I388" s="186">
        <f t="shared" ref="I388:I451" si="45">IF(H388="",B388,IFERROR(IF(B388&lt;&gt;0,IF(C388&lt;&gt;0,CONCATENATE(C388,MID("TRWAGMYFPDXBNJZSQVHLCKE""",MOD(G388,23)+1,1)),""),""),""))</f>
        <v>0</v>
      </c>
    </row>
    <row r="389" spans="2:9" x14ac:dyDescent="0.2">
      <c r="B389" s="188">
        <f>'ENTRADA DE CLIENTS i PROVEÏDORS'!C603</f>
        <v>0</v>
      </c>
      <c r="C389" s="186">
        <f t="shared" si="44"/>
        <v>0</v>
      </c>
      <c r="D389" s="186" t="str">
        <f t="shared" si="43"/>
        <v>0</v>
      </c>
      <c r="E389" s="187" t="str">
        <f t="shared" si="42"/>
        <v>0</v>
      </c>
      <c r="F389" s="186" t="str">
        <f t="shared" ref="F389:F452" si="46">RIGHT(C389,7)</f>
        <v>0</v>
      </c>
      <c r="G389" s="186" t="str">
        <f t="shared" ref="G389:G452" si="47">CONCATENATE(E389,F389)</f>
        <v>00</v>
      </c>
      <c r="H389" s="186" t="str">
        <f t="shared" si="41"/>
        <v/>
      </c>
      <c r="I389" s="186">
        <f t="shared" si="45"/>
        <v>0</v>
      </c>
    </row>
    <row r="390" spans="2:9" x14ac:dyDescent="0.2">
      <c r="B390" s="188">
        <f>'ENTRADA DE CLIENTS i PROVEÏDORS'!C604</f>
        <v>0</v>
      </c>
      <c r="C390" s="186">
        <f t="shared" si="44"/>
        <v>0</v>
      </c>
      <c r="D390" s="186" t="str">
        <f t="shared" si="43"/>
        <v>0</v>
      </c>
      <c r="E390" s="187" t="str">
        <f t="shared" si="42"/>
        <v>0</v>
      </c>
      <c r="F390" s="186" t="str">
        <f t="shared" si="46"/>
        <v>0</v>
      </c>
      <c r="G390" s="186" t="str">
        <f t="shared" si="47"/>
        <v>00</v>
      </c>
      <c r="H390" s="186" t="str">
        <f t="shared" ref="H390:H453" si="48">IFERROR(IF(B390&lt;&gt;0,MID("TRWAGMYFPDXBNJZSQVHLCKE""",MOD(G390,23)+1,1),""),"")</f>
        <v/>
      </c>
      <c r="I390" s="186">
        <f t="shared" si="45"/>
        <v>0</v>
      </c>
    </row>
    <row r="391" spans="2:9" x14ac:dyDescent="0.2">
      <c r="B391" s="188">
        <f>'ENTRADA DE CLIENTS i PROVEÏDORS'!C605</f>
        <v>0</v>
      </c>
      <c r="C391" s="186">
        <f t="shared" si="44"/>
        <v>0</v>
      </c>
      <c r="D391" s="186" t="str">
        <f t="shared" si="43"/>
        <v>0</v>
      </c>
      <c r="E391" s="187" t="str">
        <f t="shared" si="42"/>
        <v>0</v>
      </c>
      <c r="F391" s="186" t="str">
        <f t="shared" si="46"/>
        <v>0</v>
      </c>
      <c r="G391" s="186" t="str">
        <f t="shared" si="47"/>
        <v>00</v>
      </c>
      <c r="H391" s="186" t="str">
        <f t="shared" si="48"/>
        <v/>
      </c>
      <c r="I391" s="186">
        <f t="shared" si="45"/>
        <v>0</v>
      </c>
    </row>
    <row r="392" spans="2:9" x14ac:dyDescent="0.2">
      <c r="B392" s="188">
        <f>'ENTRADA DE CLIENTS i PROVEÏDORS'!C606</f>
        <v>0</v>
      </c>
      <c r="C392" s="186">
        <f t="shared" si="44"/>
        <v>0</v>
      </c>
      <c r="D392" s="186" t="str">
        <f t="shared" si="43"/>
        <v>0</v>
      </c>
      <c r="E392" s="187" t="str">
        <f t="shared" ref="E392:E455" si="49">IF(D392="Z",SUBSTITUTE(D392,"Z",2),IF(D392="Y",SUBSTITUTE(D392,"Y",1),IF(D392="X",SUBSTITUTE(D392,"X",0),D392)))</f>
        <v>0</v>
      </c>
      <c r="F392" s="186" t="str">
        <f t="shared" si="46"/>
        <v>0</v>
      </c>
      <c r="G392" s="186" t="str">
        <f t="shared" si="47"/>
        <v>00</v>
      </c>
      <c r="H392" s="186" t="str">
        <f t="shared" si="48"/>
        <v/>
      </c>
      <c r="I392" s="186">
        <f t="shared" si="45"/>
        <v>0</v>
      </c>
    </row>
    <row r="393" spans="2:9" x14ac:dyDescent="0.2">
      <c r="B393" s="188">
        <f>'ENTRADA DE CLIENTS i PROVEÏDORS'!C607</f>
        <v>0</v>
      </c>
      <c r="C393" s="186">
        <f t="shared" si="44"/>
        <v>0</v>
      </c>
      <c r="D393" s="186" t="str">
        <f t="shared" ref="D393:D456" si="50">LEFT(C393,1)</f>
        <v>0</v>
      </c>
      <c r="E393" s="187" t="str">
        <f t="shared" si="49"/>
        <v>0</v>
      </c>
      <c r="F393" s="186" t="str">
        <f t="shared" si="46"/>
        <v>0</v>
      </c>
      <c r="G393" s="186" t="str">
        <f t="shared" si="47"/>
        <v>00</v>
      </c>
      <c r="H393" s="186" t="str">
        <f t="shared" si="48"/>
        <v/>
      </c>
      <c r="I393" s="186">
        <f t="shared" si="45"/>
        <v>0</v>
      </c>
    </row>
    <row r="394" spans="2:9" x14ac:dyDescent="0.2">
      <c r="B394" s="188">
        <f>'ENTRADA DE CLIENTS i PROVEÏDORS'!C608</f>
        <v>0</v>
      </c>
      <c r="C394" s="186">
        <f t="shared" si="44"/>
        <v>0</v>
      </c>
      <c r="D394" s="186" t="str">
        <f t="shared" si="50"/>
        <v>0</v>
      </c>
      <c r="E394" s="187" t="str">
        <f t="shared" si="49"/>
        <v>0</v>
      </c>
      <c r="F394" s="186" t="str">
        <f t="shared" si="46"/>
        <v>0</v>
      </c>
      <c r="G394" s="186" t="str">
        <f t="shared" si="47"/>
        <v>00</v>
      </c>
      <c r="H394" s="186" t="str">
        <f t="shared" si="48"/>
        <v/>
      </c>
      <c r="I394" s="186">
        <f t="shared" si="45"/>
        <v>0</v>
      </c>
    </row>
    <row r="395" spans="2:9" x14ac:dyDescent="0.2">
      <c r="B395" s="188">
        <f>'ENTRADA DE CLIENTS i PROVEÏDORS'!C609</f>
        <v>0</v>
      </c>
      <c r="C395" s="186">
        <f t="shared" si="44"/>
        <v>0</v>
      </c>
      <c r="D395" s="186" t="str">
        <f t="shared" si="50"/>
        <v>0</v>
      </c>
      <c r="E395" s="187" t="str">
        <f t="shared" si="49"/>
        <v>0</v>
      </c>
      <c r="F395" s="186" t="str">
        <f t="shared" si="46"/>
        <v>0</v>
      </c>
      <c r="G395" s="186" t="str">
        <f t="shared" si="47"/>
        <v>00</v>
      </c>
      <c r="H395" s="186" t="str">
        <f t="shared" si="48"/>
        <v/>
      </c>
      <c r="I395" s="186">
        <f t="shared" si="45"/>
        <v>0</v>
      </c>
    </row>
    <row r="396" spans="2:9" x14ac:dyDescent="0.2">
      <c r="B396" s="188">
        <f>'ENTRADA DE CLIENTS i PROVEÏDORS'!C610</f>
        <v>0</v>
      </c>
      <c r="C396" s="186">
        <f t="shared" si="44"/>
        <v>0</v>
      </c>
      <c r="D396" s="186" t="str">
        <f t="shared" si="50"/>
        <v>0</v>
      </c>
      <c r="E396" s="187" t="str">
        <f t="shared" si="49"/>
        <v>0</v>
      </c>
      <c r="F396" s="186" t="str">
        <f t="shared" si="46"/>
        <v>0</v>
      </c>
      <c r="G396" s="186" t="str">
        <f t="shared" si="47"/>
        <v>00</v>
      </c>
      <c r="H396" s="186" t="str">
        <f t="shared" si="48"/>
        <v/>
      </c>
      <c r="I396" s="186">
        <f t="shared" si="45"/>
        <v>0</v>
      </c>
    </row>
    <row r="397" spans="2:9" x14ac:dyDescent="0.2">
      <c r="B397" s="188">
        <f>'ENTRADA DE CLIENTS i PROVEÏDORS'!C611</f>
        <v>0</v>
      </c>
      <c r="C397" s="186">
        <f t="shared" si="44"/>
        <v>0</v>
      </c>
      <c r="D397" s="186" t="str">
        <f t="shared" si="50"/>
        <v>0</v>
      </c>
      <c r="E397" s="187" t="str">
        <f t="shared" si="49"/>
        <v>0</v>
      </c>
      <c r="F397" s="186" t="str">
        <f t="shared" si="46"/>
        <v>0</v>
      </c>
      <c r="G397" s="186" t="str">
        <f t="shared" si="47"/>
        <v>00</v>
      </c>
      <c r="H397" s="186" t="str">
        <f t="shared" si="48"/>
        <v/>
      </c>
      <c r="I397" s="186">
        <f t="shared" si="45"/>
        <v>0</v>
      </c>
    </row>
    <row r="398" spans="2:9" x14ac:dyDescent="0.2">
      <c r="B398" s="188">
        <f>'ENTRADA DE CLIENTS i PROVEÏDORS'!C612</f>
        <v>0</v>
      </c>
      <c r="C398" s="186">
        <f t="shared" si="44"/>
        <v>0</v>
      </c>
      <c r="D398" s="186" t="str">
        <f t="shared" si="50"/>
        <v>0</v>
      </c>
      <c r="E398" s="187" t="str">
        <f t="shared" si="49"/>
        <v>0</v>
      </c>
      <c r="F398" s="186" t="str">
        <f t="shared" si="46"/>
        <v>0</v>
      </c>
      <c r="G398" s="186" t="str">
        <f t="shared" si="47"/>
        <v>00</v>
      </c>
      <c r="H398" s="186" t="str">
        <f t="shared" si="48"/>
        <v/>
      </c>
      <c r="I398" s="186">
        <f t="shared" si="45"/>
        <v>0</v>
      </c>
    </row>
    <row r="399" spans="2:9" x14ac:dyDescent="0.2">
      <c r="B399" s="188">
        <f>'ENTRADA DE CLIENTS i PROVEÏDORS'!C613</f>
        <v>0</v>
      </c>
      <c r="C399" s="186">
        <f t="shared" si="44"/>
        <v>0</v>
      </c>
      <c r="D399" s="186" t="str">
        <f t="shared" si="50"/>
        <v>0</v>
      </c>
      <c r="E399" s="187" t="str">
        <f t="shared" si="49"/>
        <v>0</v>
      </c>
      <c r="F399" s="186" t="str">
        <f t="shared" si="46"/>
        <v>0</v>
      </c>
      <c r="G399" s="186" t="str">
        <f t="shared" si="47"/>
        <v>00</v>
      </c>
      <c r="H399" s="186" t="str">
        <f t="shared" si="48"/>
        <v/>
      </c>
      <c r="I399" s="186">
        <f t="shared" si="45"/>
        <v>0</v>
      </c>
    </row>
    <row r="400" spans="2:9" x14ac:dyDescent="0.2">
      <c r="B400" s="188">
        <f>'ENTRADA DE CLIENTS i PROVEÏDORS'!C614</f>
        <v>0</v>
      </c>
      <c r="C400" s="186">
        <f t="shared" si="44"/>
        <v>0</v>
      </c>
      <c r="D400" s="186" t="str">
        <f t="shared" si="50"/>
        <v>0</v>
      </c>
      <c r="E400" s="187" t="str">
        <f t="shared" si="49"/>
        <v>0</v>
      </c>
      <c r="F400" s="186" t="str">
        <f t="shared" si="46"/>
        <v>0</v>
      </c>
      <c r="G400" s="186" t="str">
        <f t="shared" si="47"/>
        <v>00</v>
      </c>
      <c r="H400" s="186" t="str">
        <f t="shared" si="48"/>
        <v/>
      </c>
      <c r="I400" s="186">
        <f t="shared" si="45"/>
        <v>0</v>
      </c>
    </row>
    <row r="401" spans="2:9" x14ac:dyDescent="0.2">
      <c r="B401" s="188">
        <f>'ENTRADA DE CLIENTS i PROVEÏDORS'!C615</f>
        <v>0</v>
      </c>
      <c r="C401" s="186">
        <f t="shared" si="44"/>
        <v>0</v>
      </c>
      <c r="D401" s="186" t="str">
        <f t="shared" si="50"/>
        <v>0</v>
      </c>
      <c r="E401" s="187" t="str">
        <f t="shared" si="49"/>
        <v>0</v>
      </c>
      <c r="F401" s="186" t="str">
        <f t="shared" si="46"/>
        <v>0</v>
      </c>
      <c r="G401" s="186" t="str">
        <f t="shared" si="47"/>
        <v>00</v>
      </c>
      <c r="H401" s="186" t="str">
        <f t="shared" si="48"/>
        <v/>
      </c>
      <c r="I401" s="186">
        <f t="shared" si="45"/>
        <v>0</v>
      </c>
    </row>
    <row r="402" spans="2:9" x14ac:dyDescent="0.2">
      <c r="B402" s="188">
        <f>'ENTRADA DE CLIENTS i PROVEÏDORS'!C616</f>
        <v>0</v>
      </c>
      <c r="C402" s="186">
        <f t="shared" si="44"/>
        <v>0</v>
      </c>
      <c r="D402" s="186" t="str">
        <f t="shared" si="50"/>
        <v>0</v>
      </c>
      <c r="E402" s="187" t="str">
        <f t="shared" si="49"/>
        <v>0</v>
      </c>
      <c r="F402" s="186" t="str">
        <f t="shared" si="46"/>
        <v>0</v>
      </c>
      <c r="G402" s="186" t="str">
        <f t="shared" si="47"/>
        <v>00</v>
      </c>
      <c r="H402" s="186" t="str">
        <f t="shared" si="48"/>
        <v/>
      </c>
      <c r="I402" s="186">
        <f t="shared" si="45"/>
        <v>0</v>
      </c>
    </row>
    <row r="403" spans="2:9" x14ac:dyDescent="0.2">
      <c r="B403" s="188">
        <f>'ENTRADA DE CLIENTS i PROVEÏDORS'!C617</f>
        <v>0</v>
      </c>
      <c r="C403" s="186">
        <f t="shared" si="44"/>
        <v>0</v>
      </c>
      <c r="D403" s="186" t="str">
        <f t="shared" si="50"/>
        <v>0</v>
      </c>
      <c r="E403" s="187" t="str">
        <f t="shared" si="49"/>
        <v>0</v>
      </c>
      <c r="F403" s="186" t="str">
        <f t="shared" si="46"/>
        <v>0</v>
      </c>
      <c r="G403" s="186" t="str">
        <f t="shared" si="47"/>
        <v>00</v>
      </c>
      <c r="H403" s="186" t="str">
        <f t="shared" si="48"/>
        <v/>
      </c>
      <c r="I403" s="186">
        <f t="shared" si="45"/>
        <v>0</v>
      </c>
    </row>
    <row r="404" spans="2:9" x14ac:dyDescent="0.2">
      <c r="B404" s="188">
        <f>'ENTRADA DE CLIENTS i PROVEÏDORS'!C618</f>
        <v>0</v>
      </c>
      <c r="C404" s="186">
        <f t="shared" si="44"/>
        <v>0</v>
      </c>
      <c r="D404" s="186" t="str">
        <f t="shared" si="50"/>
        <v>0</v>
      </c>
      <c r="E404" s="187" t="str">
        <f t="shared" si="49"/>
        <v>0</v>
      </c>
      <c r="F404" s="186" t="str">
        <f t="shared" si="46"/>
        <v>0</v>
      </c>
      <c r="G404" s="186" t="str">
        <f t="shared" si="47"/>
        <v>00</v>
      </c>
      <c r="H404" s="186" t="str">
        <f t="shared" si="48"/>
        <v/>
      </c>
      <c r="I404" s="186">
        <f t="shared" si="45"/>
        <v>0</v>
      </c>
    </row>
    <row r="405" spans="2:9" x14ac:dyDescent="0.2">
      <c r="B405" s="188">
        <f>'ENTRADA DE CLIENTS i PROVEÏDORS'!C619</f>
        <v>0</v>
      </c>
      <c r="C405" s="186">
        <f t="shared" si="44"/>
        <v>0</v>
      </c>
      <c r="D405" s="186" t="str">
        <f t="shared" si="50"/>
        <v>0</v>
      </c>
      <c r="E405" s="187" t="str">
        <f t="shared" si="49"/>
        <v>0</v>
      </c>
      <c r="F405" s="186" t="str">
        <f t="shared" si="46"/>
        <v>0</v>
      </c>
      <c r="G405" s="186" t="str">
        <f t="shared" si="47"/>
        <v>00</v>
      </c>
      <c r="H405" s="186" t="str">
        <f t="shared" si="48"/>
        <v/>
      </c>
      <c r="I405" s="186">
        <f t="shared" si="45"/>
        <v>0</v>
      </c>
    </row>
    <row r="406" spans="2:9" x14ac:dyDescent="0.2">
      <c r="B406" s="188">
        <f>'ENTRADA DE CLIENTS i PROVEÏDORS'!C620</f>
        <v>0</v>
      </c>
      <c r="C406" s="186">
        <f t="shared" si="44"/>
        <v>0</v>
      </c>
      <c r="D406" s="186" t="str">
        <f t="shared" si="50"/>
        <v>0</v>
      </c>
      <c r="E406" s="187" t="str">
        <f t="shared" si="49"/>
        <v>0</v>
      </c>
      <c r="F406" s="186" t="str">
        <f t="shared" si="46"/>
        <v>0</v>
      </c>
      <c r="G406" s="186" t="str">
        <f t="shared" si="47"/>
        <v>00</v>
      </c>
      <c r="H406" s="186" t="str">
        <f t="shared" si="48"/>
        <v/>
      </c>
      <c r="I406" s="186">
        <f t="shared" si="45"/>
        <v>0</v>
      </c>
    </row>
    <row r="407" spans="2:9" x14ac:dyDescent="0.2">
      <c r="B407" s="188">
        <f>'ENTRADA DE CLIENTS i PROVEÏDORS'!C621</f>
        <v>0</v>
      </c>
      <c r="C407" s="186">
        <f t="shared" si="44"/>
        <v>0</v>
      </c>
      <c r="D407" s="186" t="str">
        <f t="shared" si="50"/>
        <v>0</v>
      </c>
      <c r="E407" s="187" t="str">
        <f t="shared" si="49"/>
        <v>0</v>
      </c>
      <c r="F407" s="186" t="str">
        <f t="shared" si="46"/>
        <v>0</v>
      </c>
      <c r="G407" s="186" t="str">
        <f t="shared" si="47"/>
        <v>00</v>
      </c>
      <c r="H407" s="186" t="str">
        <f t="shared" si="48"/>
        <v/>
      </c>
      <c r="I407" s="186">
        <f t="shared" si="45"/>
        <v>0</v>
      </c>
    </row>
    <row r="408" spans="2:9" x14ac:dyDescent="0.2">
      <c r="B408" s="188">
        <f>'ENTRADA DE CLIENTS i PROVEÏDORS'!C622</f>
        <v>0</v>
      </c>
      <c r="C408" s="186">
        <f t="shared" si="44"/>
        <v>0</v>
      </c>
      <c r="D408" s="186" t="str">
        <f t="shared" si="50"/>
        <v>0</v>
      </c>
      <c r="E408" s="187" t="str">
        <f t="shared" si="49"/>
        <v>0</v>
      </c>
      <c r="F408" s="186" t="str">
        <f t="shared" si="46"/>
        <v>0</v>
      </c>
      <c r="G408" s="186" t="str">
        <f t="shared" si="47"/>
        <v>00</v>
      </c>
      <c r="H408" s="186" t="str">
        <f t="shared" si="48"/>
        <v/>
      </c>
      <c r="I408" s="186">
        <f t="shared" si="45"/>
        <v>0</v>
      </c>
    </row>
    <row r="409" spans="2:9" x14ac:dyDescent="0.2">
      <c r="B409" s="188">
        <f>'ENTRADA DE CLIENTS i PROVEÏDORS'!C623</f>
        <v>0</v>
      </c>
      <c r="C409" s="186">
        <f t="shared" si="44"/>
        <v>0</v>
      </c>
      <c r="D409" s="186" t="str">
        <f t="shared" si="50"/>
        <v>0</v>
      </c>
      <c r="E409" s="187" t="str">
        <f t="shared" si="49"/>
        <v>0</v>
      </c>
      <c r="F409" s="186" t="str">
        <f t="shared" si="46"/>
        <v>0</v>
      </c>
      <c r="G409" s="186" t="str">
        <f t="shared" si="47"/>
        <v>00</v>
      </c>
      <c r="H409" s="186" t="str">
        <f t="shared" si="48"/>
        <v/>
      </c>
      <c r="I409" s="186">
        <f t="shared" si="45"/>
        <v>0</v>
      </c>
    </row>
    <row r="410" spans="2:9" x14ac:dyDescent="0.2">
      <c r="B410" s="188">
        <f>'ENTRADA DE CLIENTS i PROVEÏDORS'!C624</f>
        <v>0</v>
      </c>
      <c r="C410" s="186">
        <f t="shared" si="44"/>
        <v>0</v>
      </c>
      <c r="D410" s="186" t="str">
        <f t="shared" si="50"/>
        <v>0</v>
      </c>
      <c r="E410" s="187" t="str">
        <f t="shared" si="49"/>
        <v>0</v>
      </c>
      <c r="F410" s="186" t="str">
        <f t="shared" si="46"/>
        <v>0</v>
      </c>
      <c r="G410" s="186" t="str">
        <f t="shared" si="47"/>
        <v>00</v>
      </c>
      <c r="H410" s="186" t="str">
        <f t="shared" si="48"/>
        <v/>
      </c>
      <c r="I410" s="186">
        <f t="shared" si="45"/>
        <v>0</v>
      </c>
    </row>
    <row r="411" spans="2:9" x14ac:dyDescent="0.2">
      <c r="B411" s="188">
        <f>'ENTRADA DE CLIENTS i PROVEÏDORS'!C625</f>
        <v>0</v>
      </c>
      <c r="C411" s="186">
        <f t="shared" si="44"/>
        <v>0</v>
      </c>
      <c r="D411" s="186" t="str">
        <f t="shared" si="50"/>
        <v>0</v>
      </c>
      <c r="E411" s="187" t="str">
        <f t="shared" si="49"/>
        <v>0</v>
      </c>
      <c r="F411" s="186" t="str">
        <f t="shared" si="46"/>
        <v>0</v>
      </c>
      <c r="G411" s="186" t="str">
        <f t="shared" si="47"/>
        <v>00</v>
      </c>
      <c r="H411" s="186" t="str">
        <f t="shared" si="48"/>
        <v/>
      </c>
      <c r="I411" s="186">
        <f t="shared" si="45"/>
        <v>0</v>
      </c>
    </row>
    <row r="412" spans="2:9" x14ac:dyDescent="0.2">
      <c r="B412" s="188">
        <f>'ENTRADA DE CLIENTS i PROVEÏDORS'!C626</f>
        <v>0</v>
      </c>
      <c r="C412" s="186">
        <f t="shared" si="44"/>
        <v>0</v>
      </c>
      <c r="D412" s="186" t="str">
        <f t="shared" si="50"/>
        <v>0</v>
      </c>
      <c r="E412" s="187" t="str">
        <f t="shared" si="49"/>
        <v>0</v>
      </c>
      <c r="F412" s="186" t="str">
        <f t="shared" si="46"/>
        <v>0</v>
      </c>
      <c r="G412" s="186" t="str">
        <f t="shared" si="47"/>
        <v>00</v>
      </c>
      <c r="H412" s="186" t="str">
        <f t="shared" si="48"/>
        <v/>
      </c>
      <c r="I412" s="186">
        <f t="shared" si="45"/>
        <v>0</v>
      </c>
    </row>
    <row r="413" spans="2:9" x14ac:dyDescent="0.2">
      <c r="B413" s="188">
        <f>'ENTRADA DE CLIENTS i PROVEÏDORS'!C627</f>
        <v>0</v>
      </c>
      <c r="C413" s="186">
        <f t="shared" si="44"/>
        <v>0</v>
      </c>
      <c r="D413" s="186" t="str">
        <f t="shared" si="50"/>
        <v>0</v>
      </c>
      <c r="E413" s="187" t="str">
        <f t="shared" si="49"/>
        <v>0</v>
      </c>
      <c r="F413" s="186" t="str">
        <f t="shared" si="46"/>
        <v>0</v>
      </c>
      <c r="G413" s="186" t="str">
        <f t="shared" si="47"/>
        <v>00</v>
      </c>
      <c r="H413" s="186" t="str">
        <f t="shared" si="48"/>
        <v/>
      </c>
      <c r="I413" s="186">
        <f t="shared" si="45"/>
        <v>0</v>
      </c>
    </row>
    <row r="414" spans="2:9" x14ac:dyDescent="0.2">
      <c r="B414" s="188">
        <f>'ENTRADA DE CLIENTS i PROVEÏDORS'!C628</f>
        <v>0</v>
      </c>
      <c r="C414" s="186">
        <f t="shared" si="44"/>
        <v>0</v>
      </c>
      <c r="D414" s="186" t="str">
        <f t="shared" si="50"/>
        <v>0</v>
      </c>
      <c r="E414" s="187" t="str">
        <f t="shared" si="49"/>
        <v>0</v>
      </c>
      <c r="F414" s="186" t="str">
        <f t="shared" si="46"/>
        <v>0</v>
      </c>
      <c r="G414" s="186" t="str">
        <f t="shared" si="47"/>
        <v>00</v>
      </c>
      <c r="H414" s="186" t="str">
        <f t="shared" si="48"/>
        <v/>
      </c>
      <c r="I414" s="186">
        <f t="shared" si="45"/>
        <v>0</v>
      </c>
    </row>
    <row r="415" spans="2:9" x14ac:dyDescent="0.2">
      <c r="B415" s="188">
        <f>'ENTRADA DE CLIENTS i PROVEÏDORS'!C629</f>
        <v>0</v>
      </c>
      <c r="C415" s="186">
        <f t="shared" si="44"/>
        <v>0</v>
      </c>
      <c r="D415" s="186" t="str">
        <f t="shared" si="50"/>
        <v>0</v>
      </c>
      <c r="E415" s="187" t="str">
        <f t="shared" si="49"/>
        <v>0</v>
      </c>
      <c r="F415" s="186" t="str">
        <f t="shared" si="46"/>
        <v>0</v>
      </c>
      <c r="G415" s="186" t="str">
        <f t="shared" si="47"/>
        <v>00</v>
      </c>
      <c r="H415" s="186" t="str">
        <f t="shared" si="48"/>
        <v/>
      </c>
      <c r="I415" s="186">
        <f t="shared" si="45"/>
        <v>0</v>
      </c>
    </row>
    <row r="416" spans="2:9" x14ac:dyDescent="0.2">
      <c r="B416" s="188">
        <f>'ENTRADA DE CLIENTS i PROVEÏDORS'!C630</f>
        <v>0</v>
      </c>
      <c r="C416" s="186">
        <f t="shared" si="44"/>
        <v>0</v>
      </c>
      <c r="D416" s="186" t="str">
        <f t="shared" si="50"/>
        <v>0</v>
      </c>
      <c r="E416" s="187" t="str">
        <f t="shared" si="49"/>
        <v>0</v>
      </c>
      <c r="F416" s="186" t="str">
        <f t="shared" si="46"/>
        <v>0</v>
      </c>
      <c r="G416" s="186" t="str">
        <f t="shared" si="47"/>
        <v>00</v>
      </c>
      <c r="H416" s="186" t="str">
        <f t="shared" si="48"/>
        <v/>
      </c>
      <c r="I416" s="186">
        <f t="shared" si="45"/>
        <v>0</v>
      </c>
    </row>
    <row r="417" spans="2:9" x14ac:dyDescent="0.2">
      <c r="B417" s="188">
        <f>'ENTRADA DE CLIENTS i PROVEÏDORS'!C631</f>
        <v>0</v>
      </c>
      <c r="C417" s="186">
        <f t="shared" si="44"/>
        <v>0</v>
      </c>
      <c r="D417" s="186" t="str">
        <f t="shared" si="50"/>
        <v>0</v>
      </c>
      <c r="E417" s="187" t="str">
        <f t="shared" si="49"/>
        <v>0</v>
      </c>
      <c r="F417" s="186" t="str">
        <f t="shared" si="46"/>
        <v>0</v>
      </c>
      <c r="G417" s="186" t="str">
        <f t="shared" si="47"/>
        <v>00</v>
      </c>
      <c r="H417" s="186" t="str">
        <f t="shared" si="48"/>
        <v/>
      </c>
      <c r="I417" s="186">
        <f t="shared" si="45"/>
        <v>0</v>
      </c>
    </row>
    <row r="418" spans="2:9" x14ac:dyDescent="0.2">
      <c r="B418" s="188">
        <f>'ENTRADA DE CLIENTS i PROVEÏDORS'!C632</f>
        <v>0</v>
      </c>
      <c r="C418" s="186">
        <f t="shared" si="44"/>
        <v>0</v>
      </c>
      <c r="D418" s="186" t="str">
        <f t="shared" si="50"/>
        <v>0</v>
      </c>
      <c r="E418" s="187" t="str">
        <f t="shared" si="49"/>
        <v>0</v>
      </c>
      <c r="F418" s="186" t="str">
        <f t="shared" si="46"/>
        <v>0</v>
      </c>
      <c r="G418" s="186" t="str">
        <f t="shared" si="47"/>
        <v>00</v>
      </c>
      <c r="H418" s="186" t="str">
        <f t="shared" si="48"/>
        <v/>
      </c>
      <c r="I418" s="186">
        <f t="shared" si="45"/>
        <v>0</v>
      </c>
    </row>
    <row r="419" spans="2:9" x14ac:dyDescent="0.2">
      <c r="B419" s="188">
        <f>'ENTRADA DE CLIENTS i PROVEÏDORS'!C633</f>
        <v>0</v>
      </c>
      <c r="C419" s="186">
        <f t="shared" si="44"/>
        <v>0</v>
      </c>
      <c r="D419" s="186" t="str">
        <f t="shared" si="50"/>
        <v>0</v>
      </c>
      <c r="E419" s="187" t="str">
        <f t="shared" si="49"/>
        <v>0</v>
      </c>
      <c r="F419" s="186" t="str">
        <f t="shared" si="46"/>
        <v>0</v>
      </c>
      <c r="G419" s="186" t="str">
        <f t="shared" si="47"/>
        <v>00</v>
      </c>
      <c r="H419" s="186" t="str">
        <f t="shared" si="48"/>
        <v/>
      </c>
      <c r="I419" s="186">
        <f t="shared" si="45"/>
        <v>0</v>
      </c>
    </row>
    <row r="420" spans="2:9" x14ac:dyDescent="0.2">
      <c r="B420" s="188">
        <f>'ENTRADA DE CLIENTS i PROVEÏDORS'!C634</f>
        <v>0</v>
      </c>
      <c r="C420" s="186">
        <f t="shared" si="44"/>
        <v>0</v>
      </c>
      <c r="D420" s="186" t="str">
        <f t="shared" si="50"/>
        <v>0</v>
      </c>
      <c r="E420" s="187" t="str">
        <f t="shared" si="49"/>
        <v>0</v>
      </c>
      <c r="F420" s="186" t="str">
        <f t="shared" si="46"/>
        <v>0</v>
      </c>
      <c r="G420" s="186" t="str">
        <f t="shared" si="47"/>
        <v>00</v>
      </c>
      <c r="H420" s="186" t="str">
        <f t="shared" si="48"/>
        <v/>
      </c>
      <c r="I420" s="186">
        <f t="shared" si="45"/>
        <v>0</v>
      </c>
    </row>
    <row r="421" spans="2:9" x14ac:dyDescent="0.2">
      <c r="B421" s="188">
        <f>'ENTRADA DE CLIENTS i PROVEÏDORS'!C635</f>
        <v>0</v>
      </c>
      <c r="C421" s="186">
        <f t="shared" si="44"/>
        <v>0</v>
      </c>
      <c r="D421" s="186" t="str">
        <f t="shared" si="50"/>
        <v>0</v>
      </c>
      <c r="E421" s="187" t="str">
        <f t="shared" si="49"/>
        <v>0</v>
      </c>
      <c r="F421" s="186" t="str">
        <f t="shared" si="46"/>
        <v>0</v>
      </c>
      <c r="G421" s="186" t="str">
        <f t="shared" si="47"/>
        <v>00</v>
      </c>
      <c r="H421" s="186" t="str">
        <f t="shared" si="48"/>
        <v/>
      </c>
      <c r="I421" s="186">
        <f t="shared" si="45"/>
        <v>0</v>
      </c>
    </row>
    <row r="422" spans="2:9" x14ac:dyDescent="0.2">
      <c r="B422" s="188">
        <f>'ENTRADA DE CLIENTS i PROVEÏDORS'!C636</f>
        <v>0</v>
      </c>
      <c r="C422" s="186">
        <f t="shared" si="44"/>
        <v>0</v>
      </c>
      <c r="D422" s="186" t="str">
        <f t="shared" si="50"/>
        <v>0</v>
      </c>
      <c r="E422" s="187" t="str">
        <f t="shared" si="49"/>
        <v>0</v>
      </c>
      <c r="F422" s="186" t="str">
        <f t="shared" si="46"/>
        <v>0</v>
      </c>
      <c r="G422" s="186" t="str">
        <f t="shared" si="47"/>
        <v>00</v>
      </c>
      <c r="H422" s="186" t="str">
        <f t="shared" si="48"/>
        <v/>
      </c>
      <c r="I422" s="186">
        <f t="shared" si="45"/>
        <v>0</v>
      </c>
    </row>
    <row r="423" spans="2:9" x14ac:dyDescent="0.2">
      <c r="B423" s="188">
        <f>'ENTRADA DE CLIENTS i PROVEÏDORS'!C637</f>
        <v>0</v>
      </c>
      <c r="C423" s="186">
        <f t="shared" si="44"/>
        <v>0</v>
      </c>
      <c r="D423" s="186" t="str">
        <f t="shared" si="50"/>
        <v>0</v>
      </c>
      <c r="E423" s="187" t="str">
        <f t="shared" si="49"/>
        <v>0</v>
      </c>
      <c r="F423" s="186" t="str">
        <f t="shared" si="46"/>
        <v>0</v>
      </c>
      <c r="G423" s="186" t="str">
        <f t="shared" si="47"/>
        <v>00</v>
      </c>
      <c r="H423" s="186" t="str">
        <f t="shared" si="48"/>
        <v/>
      </c>
      <c r="I423" s="186">
        <f t="shared" si="45"/>
        <v>0</v>
      </c>
    </row>
    <row r="424" spans="2:9" x14ac:dyDescent="0.2">
      <c r="B424" s="188">
        <f>'ENTRADA DE CLIENTS i PROVEÏDORS'!C638</f>
        <v>0</v>
      </c>
      <c r="C424" s="186">
        <f t="shared" si="44"/>
        <v>0</v>
      </c>
      <c r="D424" s="186" t="str">
        <f t="shared" si="50"/>
        <v>0</v>
      </c>
      <c r="E424" s="187" t="str">
        <f t="shared" si="49"/>
        <v>0</v>
      </c>
      <c r="F424" s="186" t="str">
        <f t="shared" si="46"/>
        <v>0</v>
      </c>
      <c r="G424" s="186" t="str">
        <f t="shared" si="47"/>
        <v>00</v>
      </c>
      <c r="H424" s="186" t="str">
        <f t="shared" si="48"/>
        <v/>
      </c>
      <c r="I424" s="186">
        <f t="shared" si="45"/>
        <v>0</v>
      </c>
    </row>
    <row r="425" spans="2:9" x14ac:dyDescent="0.2">
      <c r="B425" s="188">
        <f>'ENTRADA DE CLIENTS i PROVEÏDORS'!C639</f>
        <v>0</v>
      </c>
      <c r="C425" s="186">
        <f t="shared" si="44"/>
        <v>0</v>
      </c>
      <c r="D425" s="186" t="str">
        <f t="shared" si="50"/>
        <v>0</v>
      </c>
      <c r="E425" s="187" t="str">
        <f t="shared" si="49"/>
        <v>0</v>
      </c>
      <c r="F425" s="186" t="str">
        <f t="shared" si="46"/>
        <v>0</v>
      </c>
      <c r="G425" s="186" t="str">
        <f t="shared" si="47"/>
        <v>00</v>
      </c>
      <c r="H425" s="186" t="str">
        <f t="shared" si="48"/>
        <v/>
      </c>
      <c r="I425" s="186">
        <f t="shared" si="45"/>
        <v>0</v>
      </c>
    </row>
    <row r="426" spans="2:9" x14ac:dyDescent="0.2">
      <c r="B426" s="188">
        <f>'ENTRADA DE CLIENTS i PROVEÏDORS'!C640</f>
        <v>0</v>
      </c>
      <c r="C426" s="186">
        <f t="shared" si="44"/>
        <v>0</v>
      </c>
      <c r="D426" s="186" t="str">
        <f t="shared" si="50"/>
        <v>0</v>
      </c>
      <c r="E426" s="187" t="str">
        <f t="shared" si="49"/>
        <v>0</v>
      </c>
      <c r="F426" s="186" t="str">
        <f t="shared" si="46"/>
        <v>0</v>
      </c>
      <c r="G426" s="186" t="str">
        <f t="shared" si="47"/>
        <v>00</v>
      </c>
      <c r="H426" s="186" t="str">
        <f t="shared" si="48"/>
        <v/>
      </c>
      <c r="I426" s="186">
        <f t="shared" si="45"/>
        <v>0</v>
      </c>
    </row>
    <row r="427" spans="2:9" x14ac:dyDescent="0.2">
      <c r="B427" s="188">
        <f>'ENTRADA DE CLIENTS i PROVEÏDORS'!C641</f>
        <v>0</v>
      </c>
      <c r="C427" s="186">
        <f t="shared" si="44"/>
        <v>0</v>
      </c>
      <c r="D427" s="186" t="str">
        <f t="shared" si="50"/>
        <v>0</v>
      </c>
      <c r="E427" s="187" t="str">
        <f t="shared" si="49"/>
        <v>0</v>
      </c>
      <c r="F427" s="186" t="str">
        <f t="shared" si="46"/>
        <v>0</v>
      </c>
      <c r="G427" s="186" t="str">
        <f t="shared" si="47"/>
        <v>00</v>
      </c>
      <c r="H427" s="186" t="str">
        <f t="shared" si="48"/>
        <v/>
      </c>
      <c r="I427" s="186">
        <f t="shared" si="45"/>
        <v>0</v>
      </c>
    </row>
    <row r="428" spans="2:9" x14ac:dyDescent="0.2">
      <c r="B428" s="188">
        <f>'ENTRADA DE CLIENTS i PROVEÏDORS'!C642</f>
        <v>0</v>
      </c>
      <c r="C428" s="186">
        <f t="shared" si="44"/>
        <v>0</v>
      </c>
      <c r="D428" s="186" t="str">
        <f t="shared" si="50"/>
        <v>0</v>
      </c>
      <c r="E428" s="187" t="str">
        <f t="shared" si="49"/>
        <v>0</v>
      </c>
      <c r="F428" s="186" t="str">
        <f t="shared" si="46"/>
        <v>0</v>
      </c>
      <c r="G428" s="186" t="str">
        <f t="shared" si="47"/>
        <v>00</v>
      </c>
      <c r="H428" s="186" t="str">
        <f t="shared" si="48"/>
        <v/>
      </c>
      <c r="I428" s="186">
        <f t="shared" si="45"/>
        <v>0</v>
      </c>
    </row>
    <row r="429" spans="2:9" x14ac:dyDescent="0.2">
      <c r="B429" s="188">
        <f>'ENTRADA DE CLIENTS i PROVEÏDORS'!C643</f>
        <v>0</v>
      </c>
      <c r="C429" s="186">
        <f t="shared" si="44"/>
        <v>0</v>
      </c>
      <c r="D429" s="186" t="str">
        <f t="shared" si="50"/>
        <v>0</v>
      </c>
      <c r="E429" s="187" t="str">
        <f t="shared" si="49"/>
        <v>0</v>
      </c>
      <c r="F429" s="186" t="str">
        <f t="shared" si="46"/>
        <v>0</v>
      </c>
      <c r="G429" s="186" t="str">
        <f t="shared" si="47"/>
        <v>00</v>
      </c>
      <c r="H429" s="186" t="str">
        <f t="shared" si="48"/>
        <v/>
      </c>
      <c r="I429" s="186">
        <f t="shared" si="45"/>
        <v>0</v>
      </c>
    </row>
    <row r="430" spans="2:9" x14ac:dyDescent="0.2">
      <c r="B430" s="188">
        <f>'ENTRADA DE CLIENTS i PROVEÏDORS'!C644</f>
        <v>0</v>
      </c>
      <c r="C430" s="186">
        <f t="shared" si="44"/>
        <v>0</v>
      </c>
      <c r="D430" s="186" t="str">
        <f t="shared" si="50"/>
        <v>0</v>
      </c>
      <c r="E430" s="187" t="str">
        <f t="shared" si="49"/>
        <v>0</v>
      </c>
      <c r="F430" s="186" t="str">
        <f t="shared" si="46"/>
        <v>0</v>
      </c>
      <c r="G430" s="186" t="str">
        <f t="shared" si="47"/>
        <v>00</v>
      </c>
      <c r="H430" s="186" t="str">
        <f t="shared" si="48"/>
        <v/>
      </c>
      <c r="I430" s="186">
        <f t="shared" si="45"/>
        <v>0</v>
      </c>
    </row>
    <row r="431" spans="2:9" x14ac:dyDescent="0.2">
      <c r="B431" s="188">
        <f>'ENTRADA DE CLIENTS i PROVEÏDORS'!C645</f>
        <v>0</v>
      </c>
      <c r="C431" s="186">
        <f t="shared" si="44"/>
        <v>0</v>
      </c>
      <c r="D431" s="186" t="str">
        <f t="shared" si="50"/>
        <v>0</v>
      </c>
      <c r="E431" s="187" t="str">
        <f t="shared" si="49"/>
        <v>0</v>
      </c>
      <c r="F431" s="186" t="str">
        <f t="shared" si="46"/>
        <v>0</v>
      </c>
      <c r="G431" s="186" t="str">
        <f t="shared" si="47"/>
        <v>00</v>
      </c>
      <c r="H431" s="186" t="str">
        <f t="shared" si="48"/>
        <v/>
      </c>
      <c r="I431" s="186">
        <f t="shared" si="45"/>
        <v>0</v>
      </c>
    </row>
    <row r="432" spans="2:9" x14ac:dyDescent="0.2">
      <c r="B432" s="188">
        <f>'ENTRADA DE CLIENTS i PROVEÏDORS'!C646</f>
        <v>0</v>
      </c>
      <c r="C432" s="186">
        <f t="shared" si="44"/>
        <v>0</v>
      </c>
      <c r="D432" s="186" t="str">
        <f t="shared" si="50"/>
        <v>0</v>
      </c>
      <c r="E432" s="187" t="str">
        <f t="shared" si="49"/>
        <v>0</v>
      </c>
      <c r="F432" s="186" t="str">
        <f t="shared" si="46"/>
        <v>0</v>
      </c>
      <c r="G432" s="186" t="str">
        <f t="shared" si="47"/>
        <v>00</v>
      </c>
      <c r="H432" s="186" t="str">
        <f t="shared" si="48"/>
        <v/>
      </c>
      <c r="I432" s="186">
        <f t="shared" si="45"/>
        <v>0</v>
      </c>
    </row>
    <row r="433" spans="2:9" x14ac:dyDescent="0.2">
      <c r="B433" s="188">
        <f>'ENTRADA DE CLIENTS i PROVEÏDORS'!C647</f>
        <v>0</v>
      </c>
      <c r="C433" s="186">
        <f t="shared" si="44"/>
        <v>0</v>
      </c>
      <c r="D433" s="186" t="str">
        <f t="shared" si="50"/>
        <v>0</v>
      </c>
      <c r="E433" s="187" t="str">
        <f t="shared" si="49"/>
        <v>0</v>
      </c>
      <c r="F433" s="186" t="str">
        <f t="shared" si="46"/>
        <v>0</v>
      </c>
      <c r="G433" s="186" t="str">
        <f t="shared" si="47"/>
        <v>00</v>
      </c>
      <c r="H433" s="186" t="str">
        <f t="shared" si="48"/>
        <v/>
      </c>
      <c r="I433" s="186">
        <f t="shared" si="45"/>
        <v>0</v>
      </c>
    </row>
    <row r="434" spans="2:9" x14ac:dyDescent="0.2">
      <c r="B434" s="188">
        <f>'ENTRADA DE CLIENTS i PROVEÏDORS'!C648</f>
        <v>0</v>
      </c>
      <c r="C434" s="186">
        <f t="shared" si="44"/>
        <v>0</v>
      </c>
      <c r="D434" s="186" t="str">
        <f t="shared" si="50"/>
        <v>0</v>
      </c>
      <c r="E434" s="187" t="str">
        <f t="shared" si="49"/>
        <v>0</v>
      </c>
      <c r="F434" s="186" t="str">
        <f t="shared" si="46"/>
        <v>0</v>
      </c>
      <c r="G434" s="186" t="str">
        <f t="shared" si="47"/>
        <v>00</v>
      </c>
      <c r="H434" s="186" t="str">
        <f t="shared" si="48"/>
        <v/>
      </c>
      <c r="I434" s="186">
        <f t="shared" si="45"/>
        <v>0</v>
      </c>
    </row>
    <row r="435" spans="2:9" x14ac:dyDescent="0.2">
      <c r="B435" s="188">
        <f>'ENTRADA DE CLIENTS i PROVEÏDORS'!C649</f>
        <v>0</v>
      </c>
      <c r="C435" s="186">
        <f t="shared" si="44"/>
        <v>0</v>
      </c>
      <c r="D435" s="186" t="str">
        <f t="shared" si="50"/>
        <v>0</v>
      </c>
      <c r="E435" s="187" t="str">
        <f t="shared" si="49"/>
        <v>0</v>
      </c>
      <c r="F435" s="186" t="str">
        <f t="shared" si="46"/>
        <v>0</v>
      </c>
      <c r="G435" s="186" t="str">
        <f t="shared" si="47"/>
        <v>00</v>
      </c>
      <c r="H435" s="186" t="str">
        <f t="shared" si="48"/>
        <v/>
      </c>
      <c r="I435" s="186">
        <f t="shared" si="45"/>
        <v>0</v>
      </c>
    </row>
    <row r="436" spans="2:9" x14ac:dyDescent="0.2">
      <c r="B436" s="188">
        <f>'ENTRADA DE CLIENTS i PROVEÏDORS'!C650</f>
        <v>0</v>
      </c>
      <c r="C436" s="186">
        <f t="shared" si="44"/>
        <v>0</v>
      </c>
      <c r="D436" s="186" t="str">
        <f t="shared" si="50"/>
        <v>0</v>
      </c>
      <c r="E436" s="187" t="str">
        <f t="shared" si="49"/>
        <v>0</v>
      </c>
      <c r="F436" s="186" t="str">
        <f t="shared" si="46"/>
        <v>0</v>
      </c>
      <c r="G436" s="186" t="str">
        <f t="shared" si="47"/>
        <v>00</v>
      </c>
      <c r="H436" s="186" t="str">
        <f t="shared" si="48"/>
        <v/>
      </c>
      <c r="I436" s="186">
        <f t="shared" si="45"/>
        <v>0</v>
      </c>
    </row>
    <row r="437" spans="2:9" x14ac:dyDescent="0.2">
      <c r="B437" s="188">
        <f>'ENTRADA DE CLIENTS i PROVEÏDORS'!C651</f>
        <v>0</v>
      </c>
      <c r="C437" s="186">
        <f t="shared" si="44"/>
        <v>0</v>
      </c>
      <c r="D437" s="186" t="str">
        <f t="shared" si="50"/>
        <v>0</v>
      </c>
      <c r="E437" s="187" t="str">
        <f t="shared" si="49"/>
        <v>0</v>
      </c>
      <c r="F437" s="186" t="str">
        <f t="shared" si="46"/>
        <v>0</v>
      </c>
      <c r="G437" s="186" t="str">
        <f t="shared" si="47"/>
        <v>00</v>
      </c>
      <c r="H437" s="186" t="str">
        <f t="shared" si="48"/>
        <v/>
      </c>
      <c r="I437" s="186">
        <f t="shared" si="45"/>
        <v>0</v>
      </c>
    </row>
    <row r="438" spans="2:9" x14ac:dyDescent="0.2">
      <c r="B438" s="188">
        <f>'ENTRADA DE CLIENTS i PROVEÏDORS'!C652</f>
        <v>0</v>
      </c>
      <c r="C438" s="186">
        <f t="shared" si="44"/>
        <v>0</v>
      </c>
      <c r="D438" s="186" t="str">
        <f t="shared" si="50"/>
        <v>0</v>
      </c>
      <c r="E438" s="187" t="str">
        <f t="shared" si="49"/>
        <v>0</v>
      </c>
      <c r="F438" s="186" t="str">
        <f t="shared" si="46"/>
        <v>0</v>
      </c>
      <c r="G438" s="186" t="str">
        <f t="shared" si="47"/>
        <v>00</v>
      </c>
      <c r="H438" s="186" t="str">
        <f t="shared" si="48"/>
        <v/>
      </c>
      <c r="I438" s="186">
        <f t="shared" si="45"/>
        <v>0</v>
      </c>
    </row>
    <row r="439" spans="2:9" x14ac:dyDescent="0.2">
      <c r="B439" s="188">
        <f>'ENTRADA DE CLIENTS i PROVEÏDORS'!C653</f>
        <v>0</v>
      </c>
      <c r="C439" s="186">
        <f t="shared" si="44"/>
        <v>0</v>
      </c>
      <c r="D439" s="186" t="str">
        <f t="shared" si="50"/>
        <v>0</v>
      </c>
      <c r="E439" s="187" t="str">
        <f t="shared" si="49"/>
        <v>0</v>
      </c>
      <c r="F439" s="186" t="str">
        <f t="shared" si="46"/>
        <v>0</v>
      </c>
      <c r="G439" s="186" t="str">
        <f t="shared" si="47"/>
        <v>00</v>
      </c>
      <c r="H439" s="186" t="str">
        <f t="shared" si="48"/>
        <v/>
      </c>
      <c r="I439" s="186">
        <f t="shared" si="45"/>
        <v>0</v>
      </c>
    </row>
    <row r="440" spans="2:9" x14ac:dyDescent="0.2">
      <c r="B440" s="188">
        <f>'ENTRADA DE CLIENTS i PROVEÏDORS'!C654</f>
        <v>0</v>
      </c>
      <c r="C440" s="186">
        <f t="shared" si="44"/>
        <v>0</v>
      </c>
      <c r="D440" s="186" t="str">
        <f t="shared" si="50"/>
        <v>0</v>
      </c>
      <c r="E440" s="187" t="str">
        <f t="shared" si="49"/>
        <v>0</v>
      </c>
      <c r="F440" s="186" t="str">
        <f t="shared" si="46"/>
        <v>0</v>
      </c>
      <c r="G440" s="186" t="str">
        <f t="shared" si="47"/>
        <v>00</v>
      </c>
      <c r="H440" s="186" t="str">
        <f t="shared" si="48"/>
        <v/>
      </c>
      <c r="I440" s="186">
        <f t="shared" si="45"/>
        <v>0</v>
      </c>
    </row>
    <row r="441" spans="2:9" x14ac:dyDescent="0.2">
      <c r="B441" s="188">
        <f>'ENTRADA DE CLIENTS i PROVEÏDORS'!C655</f>
        <v>0</v>
      </c>
      <c r="C441" s="186">
        <f t="shared" si="44"/>
        <v>0</v>
      </c>
      <c r="D441" s="186" t="str">
        <f t="shared" si="50"/>
        <v>0</v>
      </c>
      <c r="E441" s="187" t="str">
        <f t="shared" si="49"/>
        <v>0</v>
      </c>
      <c r="F441" s="186" t="str">
        <f t="shared" si="46"/>
        <v>0</v>
      </c>
      <c r="G441" s="186" t="str">
        <f t="shared" si="47"/>
        <v>00</v>
      </c>
      <c r="H441" s="186" t="str">
        <f t="shared" si="48"/>
        <v/>
      </c>
      <c r="I441" s="186">
        <f t="shared" si="45"/>
        <v>0</v>
      </c>
    </row>
    <row r="442" spans="2:9" x14ac:dyDescent="0.2">
      <c r="B442" s="188">
        <f>'ENTRADA DE CLIENTS i PROVEÏDORS'!C656</f>
        <v>0</v>
      </c>
      <c r="C442" s="186">
        <f t="shared" si="44"/>
        <v>0</v>
      </c>
      <c r="D442" s="186" t="str">
        <f t="shared" si="50"/>
        <v>0</v>
      </c>
      <c r="E442" s="187" t="str">
        <f t="shared" si="49"/>
        <v>0</v>
      </c>
      <c r="F442" s="186" t="str">
        <f t="shared" si="46"/>
        <v>0</v>
      </c>
      <c r="G442" s="186" t="str">
        <f t="shared" si="47"/>
        <v>00</v>
      </c>
      <c r="H442" s="186" t="str">
        <f t="shared" si="48"/>
        <v/>
      </c>
      <c r="I442" s="186">
        <f t="shared" si="45"/>
        <v>0</v>
      </c>
    </row>
    <row r="443" spans="2:9" x14ac:dyDescent="0.2">
      <c r="B443" s="188">
        <f>'ENTRADA DE CLIENTS i PROVEÏDORS'!C657</f>
        <v>0</v>
      </c>
      <c r="C443" s="186">
        <f t="shared" si="44"/>
        <v>0</v>
      </c>
      <c r="D443" s="186" t="str">
        <f t="shared" si="50"/>
        <v>0</v>
      </c>
      <c r="E443" s="187" t="str">
        <f t="shared" si="49"/>
        <v>0</v>
      </c>
      <c r="F443" s="186" t="str">
        <f t="shared" si="46"/>
        <v>0</v>
      </c>
      <c r="G443" s="186" t="str">
        <f t="shared" si="47"/>
        <v>00</v>
      </c>
      <c r="H443" s="186" t="str">
        <f t="shared" si="48"/>
        <v/>
      </c>
      <c r="I443" s="186">
        <f t="shared" si="45"/>
        <v>0</v>
      </c>
    </row>
    <row r="444" spans="2:9" x14ac:dyDescent="0.2">
      <c r="B444" s="188">
        <f>'ENTRADA DE CLIENTS i PROVEÏDORS'!C658</f>
        <v>0</v>
      </c>
      <c r="C444" s="186">
        <f t="shared" si="44"/>
        <v>0</v>
      </c>
      <c r="D444" s="186" t="str">
        <f t="shared" si="50"/>
        <v>0</v>
      </c>
      <c r="E444" s="187" t="str">
        <f t="shared" si="49"/>
        <v>0</v>
      </c>
      <c r="F444" s="186" t="str">
        <f t="shared" si="46"/>
        <v>0</v>
      </c>
      <c r="G444" s="186" t="str">
        <f t="shared" si="47"/>
        <v>00</v>
      </c>
      <c r="H444" s="186" t="str">
        <f t="shared" si="48"/>
        <v/>
      </c>
      <c r="I444" s="186">
        <f t="shared" si="45"/>
        <v>0</v>
      </c>
    </row>
    <row r="445" spans="2:9" x14ac:dyDescent="0.2">
      <c r="B445" s="188">
        <f>'ENTRADA DE CLIENTS i PROVEÏDORS'!C659</f>
        <v>0</v>
      </c>
      <c r="C445" s="186">
        <f t="shared" si="44"/>
        <v>0</v>
      </c>
      <c r="D445" s="186" t="str">
        <f t="shared" si="50"/>
        <v>0</v>
      </c>
      <c r="E445" s="187" t="str">
        <f t="shared" si="49"/>
        <v>0</v>
      </c>
      <c r="F445" s="186" t="str">
        <f t="shared" si="46"/>
        <v>0</v>
      </c>
      <c r="G445" s="186" t="str">
        <f t="shared" si="47"/>
        <v>00</v>
      </c>
      <c r="H445" s="186" t="str">
        <f t="shared" si="48"/>
        <v/>
      </c>
      <c r="I445" s="186">
        <f t="shared" si="45"/>
        <v>0</v>
      </c>
    </row>
    <row r="446" spans="2:9" x14ac:dyDescent="0.2">
      <c r="B446" s="188">
        <f>'ENTRADA DE CLIENTS i PROVEÏDORS'!C660</f>
        <v>0</v>
      </c>
      <c r="C446" s="186">
        <f t="shared" si="44"/>
        <v>0</v>
      </c>
      <c r="D446" s="186" t="str">
        <f t="shared" si="50"/>
        <v>0</v>
      </c>
      <c r="E446" s="187" t="str">
        <f t="shared" si="49"/>
        <v>0</v>
      </c>
      <c r="F446" s="186" t="str">
        <f t="shared" si="46"/>
        <v>0</v>
      </c>
      <c r="G446" s="186" t="str">
        <f t="shared" si="47"/>
        <v>00</v>
      </c>
      <c r="H446" s="186" t="str">
        <f t="shared" si="48"/>
        <v/>
      </c>
      <c r="I446" s="186">
        <f t="shared" si="45"/>
        <v>0</v>
      </c>
    </row>
    <row r="447" spans="2:9" x14ac:dyDescent="0.2">
      <c r="B447" s="188">
        <f>'ENTRADA DE CLIENTS i PROVEÏDORS'!C661</f>
        <v>0</v>
      </c>
      <c r="C447" s="186">
        <f t="shared" si="44"/>
        <v>0</v>
      </c>
      <c r="D447" s="186" t="str">
        <f t="shared" si="50"/>
        <v>0</v>
      </c>
      <c r="E447" s="187" t="str">
        <f t="shared" si="49"/>
        <v>0</v>
      </c>
      <c r="F447" s="186" t="str">
        <f t="shared" si="46"/>
        <v>0</v>
      </c>
      <c r="G447" s="186" t="str">
        <f t="shared" si="47"/>
        <v>00</v>
      </c>
      <c r="H447" s="186" t="str">
        <f t="shared" si="48"/>
        <v/>
      </c>
      <c r="I447" s="186">
        <f t="shared" si="45"/>
        <v>0</v>
      </c>
    </row>
    <row r="448" spans="2:9" x14ac:dyDescent="0.2">
      <c r="B448" s="188">
        <f>'ENTRADA DE CLIENTS i PROVEÏDORS'!C662</f>
        <v>0</v>
      </c>
      <c r="C448" s="186">
        <f t="shared" si="44"/>
        <v>0</v>
      </c>
      <c r="D448" s="186" t="str">
        <f t="shared" si="50"/>
        <v>0</v>
      </c>
      <c r="E448" s="187" t="str">
        <f t="shared" si="49"/>
        <v>0</v>
      </c>
      <c r="F448" s="186" t="str">
        <f t="shared" si="46"/>
        <v>0</v>
      </c>
      <c r="G448" s="186" t="str">
        <f t="shared" si="47"/>
        <v>00</v>
      </c>
      <c r="H448" s="186" t="str">
        <f t="shared" si="48"/>
        <v/>
      </c>
      <c r="I448" s="186">
        <f t="shared" si="45"/>
        <v>0</v>
      </c>
    </row>
    <row r="449" spans="2:9" x14ac:dyDescent="0.2">
      <c r="B449" s="188">
        <f>'ENTRADA DE CLIENTS i PROVEÏDORS'!C663</f>
        <v>0</v>
      </c>
      <c r="C449" s="186">
        <f t="shared" si="44"/>
        <v>0</v>
      </c>
      <c r="D449" s="186" t="str">
        <f t="shared" si="50"/>
        <v>0</v>
      </c>
      <c r="E449" s="187" t="str">
        <f t="shared" si="49"/>
        <v>0</v>
      </c>
      <c r="F449" s="186" t="str">
        <f t="shared" si="46"/>
        <v>0</v>
      </c>
      <c r="G449" s="186" t="str">
        <f t="shared" si="47"/>
        <v>00</v>
      </c>
      <c r="H449" s="186" t="str">
        <f t="shared" si="48"/>
        <v/>
      </c>
      <c r="I449" s="186">
        <f t="shared" si="45"/>
        <v>0</v>
      </c>
    </row>
    <row r="450" spans="2:9" x14ac:dyDescent="0.2">
      <c r="B450" s="188">
        <f>'ENTRADA DE CLIENTS i PROVEÏDORS'!C664</f>
        <v>0</v>
      </c>
      <c r="C450" s="186">
        <f t="shared" si="44"/>
        <v>0</v>
      </c>
      <c r="D450" s="186" t="str">
        <f t="shared" si="50"/>
        <v>0</v>
      </c>
      <c r="E450" s="187" t="str">
        <f t="shared" si="49"/>
        <v>0</v>
      </c>
      <c r="F450" s="186" t="str">
        <f t="shared" si="46"/>
        <v>0</v>
      </c>
      <c r="G450" s="186" t="str">
        <f t="shared" si="47"/>
        <v>00</v>
      </c>
      <c r="H450" s="186" t="str">
        <f t="shared" si="48"/>
        <v/>
      </c>
      <c r="I450" s="186">
        <f t="shared" si="45"/>
        <v>0</v>
      </c>
    </row>
    <row r="451" spans="2:9" x14ac:dyDescent="0.2">
      <c r="B451" s="188">
        <f>'ENTRADA DE CLIENTS i PROVEÏDORS'!C665</f>
        <v>0</v>
      </c>
      <c r="C451" s="186">
        <f t="shared" si="44"/>
        <v>0</v>
      </c>
      <c r="D451" s="186" t="str">
        <f t="shared" si="50"/>
        <v>0</v>
      </c>
      <c r="E451" s="187" t="str">
        <f t="shared" si="49"/>
        <v>0</v>
      </c>
      <c r="F451" s="186" t="str">
        <f t="shared" si="46"/>
        <v>0</v>
      </c>
      <c r="G451" s="186" t="str">
        <f t="shared" si="47"/>
        <v>00</v>
      </c>
      <c r="H451" s="186" t="str">
        <f t="shared" si="48"/>
        <v/>
      </c>
      <c r="I451" s="186">
        <f t="shared" si="45"/>
        <v>0</v>
      </c>
    </row>
    <row r="452" spans="2:9" x14ac:dyDescent="0.2">
      <c r="B452" s="188">
        <f>'ENTRADA DE CLIENTS i PROVEÏDORS'!C666</f>
        <v>0</v>
      </c>
      <c r="C452" s="186">
        <f t="shared" ref="C452:C515" si="51">IF(B452&lt;&gt;0,LEFT(B452,8),0)</f>
        <v>0</v>
      </c>
      <c r="D452" s="186" t="str">
        <f t="shared" si="50"/>
        <v>0</v>
      </c>
      <c r="E452" s="187" t="str">
        <f t="shared" si="49"/>
        <v>0</v>
      </c>
      <c r="F452" s="186" t="str">
        <f t="shared" si="46"/>
        <v>0</v>
      </c>
      <c r="G452" s="186" t="str">
        <f t="shared" si="47"/>
        <v>00</v>
      </c>
      <c r="H452" s="186" t="str">
        <f t="shared" si="48"/>
        <v/>
      </c>
      <c r="I452" s="186">
        <f t="shared" ref="I452:I515" si="52">IF(H452="",B452,IFERROR(IF(B452&lt;&gt;0,IF(C452&lt;&gt;0,CONCATENATE(C452,MID("TRWAGMYFPDXBNJZSQVHLCKE""",MOD(G452,23)+1,1)),""),""),""))</f>
        <v>0</v>
      </c>
    </row>
    <row r="453" spans="2:9" x14ac:dyDescent="0.2">
      <c r="B453" s="188">
        <f>'ENTRADA DE CLIENTS i PROVEÏDORS'!C667</f>
        <v>0</v>
      </c>
      <c r="C453" s="186">
        <f t="shared" si="51"/>
        <v>0</v>
      </c>
      <c r="D453" s="186" t="str">
        <f t="shared" si="50"/>
        <v>0</v>
      </c>
      <c r="E453" s="187" t="str">
        <f t="shared" si="49"/>
        <v>0</v>
      </c>
      <c r="F453" s="186" t="str">
        <f t="shared" ref="F453:F516" si="53">RIGHT(C453,7)</f>
        <v>0</v>
      </c>
      <c r="G453" s="186" t="str">
        <f t="shared" ref="G453:G516" si="54">CONCATENATE(E453,F453)</f>
        <v>00</v>
      </c>
      <c r="H453" s="186" t="str">
        <f t="shared" si="48"/>
        <v/>
      </c>
      <c r="I453" s="186">
        <f t="shared" si="52"/>
        <v>0</v>
      </c>
    </row>
    <row r="454" spans="2:9" x14ac:dyDescent="0.2">
      <c r="B454" s="188">
        <f>'ENTRADA DE CLIENTS i PROVEÏDORS'!C668</f>
        <v>0</v>
      </c>
      <c r="C454" s="186">
        <f t="shared" si="51"/>
        <v>0</v>
      </c>
      <c r="D454" s="186" t="str">
        <f t="shared" si="50"/>
        <v>0</v>
      </c>
      <c r="E454" s="187" t="str">
        <f t="shared" si="49"/>
        <v>0</v>
      </c>
      <c r="F454" s="186" t="str">
        <f t="shared" si="53"/>
        <v>0</v>
      </c>
      <c r="G454" s="186" t="str">
        <f t="shared" si="54"/>
        <v>00</v>
      </c>
      <c r="H454" s="186" t="str">
        <f t="shared" ref="H454:H517" si="55">IFERROR(IF(B454&lt;&gt;0,MID("TRWAGMYFPDXBNJZSQVHLCKE""",MOD(G454,23)+1,1),""),"")</f>
        <v/>
      </c>
      <c r="I454" s="186">
        <f t="shared" si="52"/>
        <v>0</v>
      </c>
    </row>
    <row r="455" spans="2:9" x14ac:dyDescent="0.2">
      <c r="B455" s="188">
        <f>'ENTRADA DE CLIENTS i PROVEÏDORS'!C669</f>
        <v>0</v>
      </c>
      <c r="C455" s="186">
        <f t="shared" si="51"/>
        <v>0</v>
      </c>
      <c r="D455" s="186" t="str">
        <f t="shared" si="50"/>
        <v>0</v>
      </c>
      <c r="E455" s="187" t="str">
        <f t="shared" si="49"/>
        <v>0</v>
      </c>
      <c r="F455" s="186" t="str">
        <f t="shared" si="53"/>
        <v>0</v>
      </c>
      <c r="G455" s="186" t="str">
        <f t="shared" si="54"/>
        <v>00</v>
      </c>
      <c r="H455" s="186" t="str">
        <f t="shared" si="55"/>
        <v/>
      </c>
      <c r="I455" s="186">
        <f t="shared" si="52"/>
        <v>0</v>
      </c>
    </row>
    <row r="456" spans="2:9" x14ac:dyDescent="0.2">
      <c r="B456" s="188">
        <f>'ENTRADA DE CLIENTS i PROVEÏDORS'!C670</f>
        <v>0</v>
      </c>
      <c r="C456" s="186">
        <f t="shared" si="51"/>
        <v>0</v>
      </c>
      <c r="D456" s="186" t="str">
        <f t="shared" si="50"/>
        <v>0</v>
      </c>
      <c r="E456" s="187" t="str">
        <f t="shared" ref="E456:E519" si="56">IF(D456="Z",SUBSTITUTE(D456,"Z",2),IF(D456="Y",SUBSTITUTE(D456,"Y",1),IF(D456="X",SUBSTITUTE(D456,"X",0),D456)))</f>
        <v>0</v>
      </c>
      <c r="F456" s="186" t="str">
        <f t="shared" si="53"/>
        <v>0</v>
      </c>
      <c r="G456" s="186" t="str">
        <f t="shared" si="54"/>
        <v>00</v>
      </c>
      <c r="H456" s="186" t="str">
        <f t="shared" si="55"/>
        <v/>
      </c>
      <c r="I456" s="186">
        <f t="shared" si="52"/>
        <v>0</v>
      </c>
    </row>
    <row r="457" spans="2:9" x14ac:dyDescent="0.2">
      <c r="B457" s="188">
        <f>'ENTRADA DE CLIENTS i PROVEÏDORS'!C671</f>
        <v>0</v>
      </c>
      <c r="C457" s="186">
        <f t="shared" si="51"/>
        <v>0</v>
      </c>
      <c r="D457" s="186" t="str">
        <f t="shared" ref="D457:D520" si="57">LEFT(C457,1)</f>
        <v>0</v>
      </c>
      <c r="E457" s="187" t="str">
        <f t="shared" si="56"/>
        <v>0</v>
      </c>
      <c r="F457" s="186" t="str">
        <f t="shared" si="53"/>
        <v>0</v>
      </c>
      <c r="G457" s="186" t="str">
        <f t="shared" si="54"/>
        <v>00</v>
      </c>
      <c r="H457" s="186" t="str">
        <f t="shared" si="55"/>
        <v/>
      </c>
      <c r="I457" s="186">
        <f t="shared" si="52"/>
        <v>0</v>
      </c>
    </row>
    <row r="458" spans="2:9" x14ac:dyDescent="0.2">
      <c r="B458" s="188">
        <f>'ENTRADA DE CLIENTS i PROVEÏDORS'!C672</f>
        <v>0</v>
      </c>
      <c r="C458" s="186">
        <f t="shared" si="51"/>
        <v>0</v>
      </c>
      <c r="D458" s="186" t="str">
        <f t="shared" si="57"/>
        <v>0</v>
      </c>
      <c r="E458" s="187" t="str">
        <f t="shared" si="56"/>
        <v>0</v>
      </c>
      <c r="F458" s="186" t="str">
        <f t="shared" si="53"/>
        <v>0</v>
      </c>
      <c r="G458" s="186" t="str">
        <f t="shared" si="54"/>
        <v>00</v>
      </c>
      <c r="H458" s="186" t="str">
        <f t="shared" si="55"/>
        <v/>
      </c>
      <c r="I458" s="186">
        <f t="shared" si="52"/>
        <v>0</v>
      </c>
    </row>
    <row r="459" spans="2:9" x14ac:dyDescent="0.2">
      <c r="B459" s="188">
        <f>'ENTRADA DE CLIENTS i PROVEÏDORS'!C673</f>
        <v>0</v>
      </c>
      <c r="C459" s="186">
        <f t="shared" si="51"/>
        <v>0</v>
      </c>
      <c r="D459" s="186" t="str">
        <f t="shared" si="57"/>
        <v>0</v>
      </c>
      <c r="E459" s="187" t="str">
        <f t="shared" si="56"/>
        <v>0</v>
      </c>
      <c r="F459" s="186" t="str">
        <f t="shared" si="53"/>
        <v>0</v>
      </c>
      <c r="G459" s="186" t="str">
        <f t="shared" si="54"/>
        <v>00</v>
      </c>
      <c r="H459" s="186" t="str">
        <f t="shared" si="55"/>
        <v/>
      </c>
      <c r="I459" s="186">
        <f t="shared" si="52"/>
        <v>0</v>
      </c>
    </row>
    <row r="460" spans="2:9" x14ac:dyDescent="0.2">
      <c r="B460" s="188">
        <f>'ENTRADA DE CLIENTS i PROVEÏDORS'!C674</f>
        <v>0</v>
      </c>
      <c r="C460" s="186">
        <f t="shared" si="51"/>
        <v>0</v>
      </c>
      <c r="D460" s="186" t="str">
        <f t="shared" si="57"/>
        <v>0</v>
      </c>
      <c r="E460" s="187" t="str">
        <f t="shared" si="56"/>
        <v>0</v>
      </c>
      <c r="F460" s="186" t="str">
        <f t="shared" si="53"/>
        <v>0</v>
      </c>
      <c r="G460" s="186" t="str">
        <f t="shared" si="54"/>
        <v>00</v>
      </c>
      <c r="H460" s="186" t="str">
        <f t="shared" si="55"/>
        <v/>
      </c>
      <c r="I460" s="186">
        <f t="shared" si="52"/>
        <v>0</v>
      </c>
    </row>
    <row r="461" spans="2:9" x14ac:dyDescent="0.2">
      <c r="B461" s="188">
        <f>'ENTRADA DE CLIENTS i PROVEÏDORS'!C675</f>
        <v>0</v>
      </c>
      <c r="C461" s="186">
        <f t="shared" si="51"/>
        <v>0</v>
      </c>
      <c r="D461" s="186" t="str">
        <f t="shared" si="57"/>
        <v>0</v>
      </c>
      <c r="E461" s="187" t="str">
        <f t="shared" si="56"/>
        <v>0</v>
      </c>
      <c r="F461" s="186" t="str">
        <f t="shared" si="53"/>
        <v>0</v>
      </c>
      <c r="G461" s="186" t="str">
        <f t="shared" si="54"/>
        <v>00</v>
      </c>
      <c r="H461" s="186" t="str">
        <f t="shared" si="55"/>
        <v/>
      </c>
      <c r="I461" s="186">
        <f t="shared" si="52"/>
        <v>0</v>
      </c>
    </row>
    <row r="462" spans="2:9" x14ac:dyDescent="0.2">
      <c r="B462" s="188">
        <f>'ENTRADA DE CLIENTS i PROVEÏDORS'!C676</f>
        <v>0</v>
      </c>
      <c r="C462" s="186">
        <f t="shared" si="51"/>
        <v>0</v>
      </c>
      <c r="D462" s="186" t="str">
        <f t="shared" si="57"/>
        <v>0</v>
      </c>
      <c r="E462" s="187" t="str">
        <f t="shared" si="56"/>
        <v>0</v>
      </c>
      <c r="F462" s="186" t="str">
        <f t="shared" si="53"/>
        <v>0</v>
      </c>
      <c r="G462" s="186" t="str">
        <f t="shared" si="54"/>
        <v>00</v>
      </c>
      <c r="H462" s="186" t="str">
        <f t="shared" si="55"/>
        <v/>
      </c>
      <c r="I462" s="186">
        <f t="shared" si="52"/>
        <v>0</v>
      </c>
    </row>
    <row r="463" spans="2:9" x14ac:dyDescent="0.2">
      <c r="B463" s="188">
        <f>'ENTRADA DE CLIENTS i PROVEÏDORS'!C677</f>
        <v>0</v>
      </c>
      <c r="C463" s="186">
        <f t="shared" si="51"/>
        <v>0</v>
      </c>
      <c r="D463" s="186" t="str">
        <f t="shared" si="57"/>
        <v>0</v>
      </c>
      <c r="E463" s="187" t="str">
        <f t="shared" si="56"/>
        <v>0</v>
      </c>
      <c r="F463" s="186" t="str">
        <f t="shared" si="53"/>
        <v>0</v>
      </c>
      <c r="G463" s="186" t="str">
        <f t="shared" si="54"/>
        <v>00</v>
      </c>
      <c r="H463" s="186" t="str">
        <f t="shared" si="55"/>
        <v/>
      </c>
      <c r="I463" s="186">
        <f t="shared" si="52"/>
        <v>0</v>
      </c>
    </row>
    <row r="464" spans="2:9" x14ac:dyDescent="0.2">
      <c r="B464" s="188">
        <f>'ENTRADA DE CLIENTS i PROVEÏDORS'!C678</f>
        <v>0</v>
      </c>
      <c r="C464" s="186">
        <f t="shared" si="51"/>
        <v>0</v>
      </c>
      <c r="D464" s="186" t="str">
        <f t="shared" si="57"/>
        <v>0</v>
      </c>
      <c r="E464" s="187" t="str">
        <f t="shared" si="56"/>
        <v>0</v>
      </c>
      <c r="F464" s="186" t="str">
        <f t="shared" si="53"/>
        <v>0</v>
      </c>
      <c r="G464" s="186" t="str">
        <f t="shared" si="54"/>
        <v>00</v>
      </c>
      <c r="H464" s="186" t="str">
        <f t="shared" si="55"/>
        <v/>
      </c>
      <c r="I464" s="186">
        <f t="shared" si="52"/>
        <v>0</v>
      </c>
    </row>
    <row r="465" spans="2:9" x14ac:dyDescent="0.2">
      <c r="B465" s="188">
        <f>'ENTRADA DE CLIENTS i PROVEÏDORS'!C679</f>
        <v>0</v>
      </c>
      <c r="C465" s="186">
        <f t="shared" si="51"/>
        <v>0</v>
      </c>
      <c r="D465" s="186" t="str">
        <f t="shared" si="57"/>
        <v>0</v>
      </c>
      <c r="E465" s="187" t="str">
        <f t="shared" si="56"/>
        <v>0</v>
      </c>
      <c r="F465" s="186" t="str">
        <f t="shared" si="53"/>
        <v>0</v>
      </c>
      <c r="G465" s="186" t="str">
        <f t="shared" si="54"/>
        <v>00</v>
      </c>
      <c r="H465" s="186" t="str">
        <f t="shared" si="55"/>
        <v/>
      </c>
      <c r="I465" s="186">
        <f t="shared" si="52"/>
        <v>0</v>
      </c>
    </row>
    <row r="466" spans="2:9" x14ac:dyDescent="0.2">
      <c r="B466" s="188">
        <f>'ENTRADA DE CLIENTS i PROVEÏDORS'!C680</f>
        <v>0</v>
      </c>
      <c r="C466" s="186">
        <f t="shared" si="51"/>
        <v>0</v>
      </c>
      <c r="D466" s="186" t="str">
        <f t="shared" si="57"/>
        <v>0</v>
      </c>
      <c r="E466" s="187" t="str">
        <f t="shared" si="56"/>
        <v>0</v>
      </c>
      <c r="F466" s="186" t="str">
        <f t="shared" si="53"/>
        <v>0</v>
      </c>
      <c r="G466" s="186" t="str">
        <f t="shared" si="54"/>
        <v>00</v>
      </c>
      <c r="H466" s="186" t="str">
        <f t="shared" si="55"/>
        <v/>
      </c>
      <c r="I466" s="186">
        <f t="shared" si="52"/>
        <v>0</v>
      </c>
    </row>
    <row r="467" spans="2:9" x14ac:dyDescent="0.2">
      <c r="B467" s="188">
        <f>'ENTRADA DE CLIENTS i PROVEÏDORS'!C681</f>
        <v>0</v>
      </c>
      <c r="C467" s="186">
        <f t="shared" si="51"/>
        <v>0</v>
      </c>
      <c r="D467" s="186" t="str">
        <f t="shared" si="57"/>
        <v>0</v>
      </c>
      <c r="E467" s="187" t="str">
        <f t="shared" si="56"/>
        <v>0</v>
      </c>
      <c r="F467" s="186" t="str">
        <f t="shared" si="53"/>
        <v>0</v>
      </c>
      <c r="G467" s="186" t="str">
        <f t="shared" si="54"/>
        <v>00</v>
      </c>
      <c r="H467" s="186" t="str">
        <f t="shared" si="55"/>
        <v/>
      </c>
      <c r="I467" s="186">
        <f t="shared" si="52"/>
        <v>0</v>
      </c>
    </row>
    <row r="468" spans="2:9" x14ac:dyDescent="0.2">
      <c r="B468" s="188">
        <f>'ENTRADA DE CLIENTS i PROVEÏDORS'!C682</f>
        <v>0</v>
      </c>
      <c r="C468" s="186">
        <f t="shared" si="51"/>
        <v>0</v>
      </c>
      <c r="D468" s="186" t="str">
        <f t="shared" si="57"/>
        <v>0</v>
      </c>
      <c r="E468" s="187" t="str">
        <f t="shared" si="56"/>
        <v>0</v>
      </c>
      <c r="F468" s="186" t="str">
        <f t="shared" si="53"/>
        <v>0</v>
      </c>
      <c r="G468" s="186" t="str">
        <f t="shared" si="54"/>
        <v>00</v>
      </c>
      <c r="H468" s="186" t="str">
        <f t="shared" si="55"/>
        <v/>
      </c>
      <c r="I468" s="186">
        <f t="shared" si="52"/>
        <v>0</v>
      </c>
    </row>
    <row r="469" spans="2:9" x14ac:dyDescent="0.2">
      <c r="B469" s="188">
        <f>'ENTRADA DE CLIENTS i PROVEÏDORS'!C683</f>
        <v>0</v>
      </c>
      <c r="C469" s="186">
        <f t="shared" si="51"/>
        <v>0</v>
      </c>
      <c r="D469" s="186" t="str">
        <f t="shared" si="57"/>
        <v>0</v>
      </c>
      <c r="E469" s="187" t="str">
        <f t="shared" si="56"/>
        <v>0</v>
      </c>
      <c r="F469" s="186" t="str">
        <f t="shared" si="53"/>
        <v>0</v>
      </c>
      <c r="G469" s="186" t="str">
        <f t="shared" si="54"/>
        <v>00</v>
      </c>
      <c r="H469" s="186" t="str">
        <f t="shared" si="55"/>
        <v/>
      </c>
      <c r="I469" s="186">
        <f t="shared" si="52"/>
        <v>0</v>
      </c>
    </row>
    <row r="470" spans="2:9" x14ac:dyDescent="0.2">
      <c r="B470" s="188">
        <f>'ENTRADA DE CLIENTS i PROVEÏDORS'!C684</f>
        <v>0</v>
      </c>
      <c r="C470" s="186">
        <f t="shared" si="51"/>
        <v>0</v>
      </c>
      <c r="D470" s="186" t="str">
        <f t="shared" si="57"/>
        <v>0</v>
      </c>
      <c r="E470" s="187" t="str">
        <f t="shared" si="56"/>
        <v>0</v>
      </c>
      <c r="F470" s="186" t="str">
        <f t="shared" si="53"/>
        <v>0</v>
      </c>
      <c r="G470" s="186" t="str">
        <f t="shared" si="54"/>
        <v>00</v>
      </c>
      <c r="H470" s="186" t="str">
        <f t="shared" si="55"/>
        <v/>
      </c>
      <c r="I470" s="186">
        <f t="shared" si="52"/>
        <v>0</v>
      </c>
    </row>
    <row r="471" spans="2:9" x14ac:dyDescent="0.2">
      <c r="B471" s="188">
        <f>'ENTRADA DE CLIENTS i PROVEÏDORS'!C685</f>
        <v>0</v>
      </c>
      <c r="C471" s="186">
        <f t="shared" si="51"/>
        <v>0</v>
      </c>
      <c r="D471" s="186" t="str">
        <f t="shared" si="57"/>
        <v>0</v>
      </c>
      <c r="E471" s="187" t="str">
        <f t="shared" si="56"/>
        <v>0</v>
      </c>
      <c r="F471" s="186" t="str">
        <f t="shared" si="53"/>
        <v>0</v>
      </c>
      <c r="G471" s="186" t="str">
        <f t="shared" si="54"/>
        <v>00</v>
      </c>
      <c r="H471" s="186" t="str">
        <f t="shared" si="55"/>
        <v/>
      </c>
      <c r="I471" s="186">
        <f t="shared" si="52"/>
        <v>0</v>
      </c>
    </row>
    <row r="472" spans="2:9" x14ac:dyDescent="0.2">
      <c r="B472" s="188">
        <f>'ENTRADA DE CLIENTS i PROVEÏDORS'!C686</f>
        <v>0</v>
      </c>
      <c r="C472" s="186">
        <f t="shared" si="51"/>
        <v>0</v>
      </c>
      <c r="D472" s="186" t="str">
        <f t="shared" si="57"/>
        <v>0</v>
      </c>
      <c r="E472" s="187" t="str">
        <f t="shared" si="56"/>
        <v>0</v>
      </c>
      <c r="F472" s="186" t="str">
        <f t="shared" si="53"/>
        <v>0</v>
      </c>
      <c r="G472" s="186" t="str">
        <f t="shared" si="54"/>
        <v>00</v>
      </c>
      <c r="H472" s="186" t="str">
        <f t="shared" si="55"/>
        <v/>
      </c>
      <c r="I472" s="186">
        <f t="shared" si="52"/>
        <v>0</v>
      </c>
    </row>
    <row r="473" spans="2:9" x14ac:dyDescent="0.2">
      <c r="B473" s="188">
        <f>'ENTRADA DE CLIENTS i PROVEÏDORS'!C687</f>
        <v>0</v>
      </c>
      <c r="C473" s="186">
        <f t="shared" si="51"/>
        <v>0</v>
      </c>
      <c r="D473" s="186" t="str">
        <f t="shared" si="57"/>
        <v>0</v>
      </c>
      <c r="E473" s="187" t="str">
        <f t="shared" si="56"/>
        <v>0</v>
      </c>
      <c r="F473" s="186" t="str">
        <f t="shared" si="53"/>
        <v>0</v>
      </c>
      <c r="G473" s="186" t="str">
        <f t="shared" si="54"/>
        <v>00</v>
      </c>
      <c r="H473" s="186" t="str">
        <f t="shared" si="55"/>
        <v/>
      </c>
      <c r="I473" s="186">
        <f t="shared" si="52"/>
        <v>0</v>
      </c>
    </row>
    <row r="474" spans="2:9" x14ac:dyDescent="0.2">
      <c r="B474" s="188">
        <f>'ENTRADA DE CLIENTS i PROVEÏDORS'!C688</f>
        <v>0</v>
      </c>
      <c r="C474" s="186">
        <f t="shared" si="51"/>
        <v>0</v>
      </c>
      <c r="D474" s="186" t="str">
        <f t="shared" si="57"/>
        <v>0</v>
      </c>
      <c r="E474" s="187" t="str">
        <f t="shared" si="56"/>
        <v>0</v>
      </c>
      <c r="F474" s="186" t="str">
        <f t="shared" si="53"/>
        <v>0</v>
      </c>
      <c r="G474" s="186" t="str">
        <f t="shared" si="54"/>
        <v>00</v>
      </c>
      <c r="H474" s="186" t="str">
        <f t="shared" si="55"/>
        <v/>
      </c>
      <c r="I474" s="186">
        <f t="shared" si="52"/>
        <v>0</v>
      </c>
    </row>
    <row r="475" spans="2:9" x14ac:dyDescent="0.2">
      <c r="B475" s="188">
        <f>'ENTRADA DE CLIENTS i PROVEÏDORS'!C689</f>
        <v>0</v>
      </c>
      <c r="C475" s="186">
        <f t="shared" si="51"/>
        <v>0</v>
      </c>
      <c r="D475" s="186" t="str">
        <f t="shared" si="57"/>
        <v>0</v>
      </c>
      <c r="E475" s="187" t="str">
        <f t="shared" si="56"/>
        <v>0</v>
      </c>
      <c r="F475" s="186" t="str">
        <f t="shared" si="53"/>
        <v>0</v>
      </c>
      <c r="G475" s="186" t="str">
        <f t="shared" si="54"/>
        <v>00</v>
      </c>
      <c r="H475" s="186" t="str">
        <f t="shared" si="55"/>
        <v/>
      </c>
      <c r="I475" s="186">
        <f t="shared" si="52"/>
        <v>0</v>
      </c>
    </row>
    <row r="476" spans="2:9" x14ac:dyDescent="0.2">
      <c r="B476" s="188">
        <f>'ENTRADA DE CLIENTS i PROVEÏDORS'!C690</f>
        <v>0</v>
      </c>
      <c r="C476" s="186">
        <f t="shared" si="51"/>
        <v>0</v>
      </c>
      <c r="D476" s="186" t="str">
        <f t="shared" si="57"/>
        <v>0</v>
      </c>
      <c r="E476" s="187" t="str">
        <f t="shared" si="56"/>
        <v>0</v>
      </c>
      <c r="F476" s="186" t="str">
        <f t="shared" si="53"/>
        <v>0</v>
      </c>
      <c r="G476" s="186" t="str">
        <f t="shared" si="54"/>
        <v>00</v>
      </c>
      <c r="H476" s="186" t="str">
        <f t="shared" si="55"/>
        <v/>
      </c>
      <c r="I476" s="186">
        <f t="shared" si="52"/>
        <v>0</v>
      </c>
    </row>
    <row r="477" spans="2:9" x14ac:dyDescent="0.2">
      <c r="B477" s="188">
        <f>'ENTRADA DE CLIENTS i PROVEÏDORS'!C691</f>
        <v>0</v>
      </c>
      <c r="C477" s="186">
        <f t="shared" si="51"/>
        <v>0</v>
      </c>
      <c r="D477" s="186" t="str">
        <f t="shared" si="57"/>
        <v>0</v>
      </c>
      <c r="E477" s="187" t="str">
        <f t="shared" si="56"/>
        <v>0</v>
      </c>
      <c r="F477" s="186" t="str">
        <f t="shared" si="53"/>
        <v>0</v>
      </c>
      <c r="G477" s="186" t="str">
        <f t="shared" si="54"/>
        <v>00</v>
      </c>
      <c r="H477" s="186" t="str">
        <f t="shared" si="55"/>
        <v/>
      </c>
      <c r="I477" s="186">
        <f t="shared" si="52"/>
        <v>0</v>
      </c>
    </row>
    <row r="478" spans="2:9" x14ac:dyDescent="0.2">
      <c r="B478" s="188">
        <f>'ENTRADA DE CLIENTS i PROVEÏDORS'!C692</f>
        <v>0</v>
      </c>
      <c r="C478" s="186">
        <f t="shared" si="51"/>
        <v>0</v>
      </c>
      <c r="D478" s="186" t="str">
        <f t="shared" si="57"/>
        <v>0</v>
      </c>
      <c r="E478" s="187" t="str">
        <f t="shared" si="56"/>
        <v>0</v>
      </c>
      <c r="F478" s="186" t="str">
        <f t="shared" si="53"/>
        <v>0</v>
      </c>
      <c r="G478" s="186" t="str">
        <f t="shared" si="54"/>
        <v>00</v>
      </c>
      <c r="H478" s="186" t="str">
        <f t="shared" si="55"/>
        <v/>
      </c>
      <c r="I478" s="186">
        <f t="shared" si="52"/>
        <v>0</v>
      </c>
    </row>
    <row r="479" spans="2:9" x14ac:dyDescent="0.2">
      <c r="B479" s="188">
        <f>'ENTRADA DE CLIENTS i PROVEÏDORS'!C693</f>
        <v>0</v>
      </c>
      <c r="C479" s="186">
        <f t="shared" si="51"/>
        <v>0</v>
      </c>
      <c r="D479" s="186" t="str">
        <f t="shared" si="57"/>
        <v>0</v>
      </c>
      <c r="E479" s="187" t="str">
        <f t="shared" si="56"/>
        <v>0</v>
      </c>
      <c r="F479" s="186" t="str">
        <f t="shared" si="53"/>
        <v>0</v>
      </c>
      <c r="G479" s="186" t="str">
        <f t="shared" si="54"/>
        <v>00</v>
      </c>
      <c r="H479" s="186" t="str">
        <f t="shared" si="55"/>
        <v/>
      </c>
      <c r="I479" s="186">
        <f t="shared" si="52"/>
        <v>0</v>
      </c>
    </row>
    <row r="480" spans="2:9" x14ac:dyDescent="0.2">
      <c r="B480" s="188">
        <f>'ENTRADA DE CLIENTS i PROVEÏDORS'!C694</f>
        <v>0</v>
      </c>
      <c r="C480" s="186">
        <f t="shared" si="51"/>
        <v>0</v>
      </c>
      <c r="D480" s="186" t="str">
        <f t="shared" si="57"/>
        <v>0</v>
      </c>
      <c r="E480" s="187" t="str">
        <f t="shared" si="56"/>
        <v>0</v>
      </c>
      <c r="F480" s="186" t="str">
        <f t="shared" si="53"/>
        <v>0</v>
      </c>
      <c r="G480" s="186" t="str">
        <f t="shared" si="54"/>
        <v>00</v>
      </c>
      <c r="H480" s="186" t="str">
        <f t="shared" si="55"/>
        <v/>
      </c>
      <c r="I480" s="186">
        <f t="shared" si="52"/>
        <v>0</v>
      </c>
    </row>
    <row r="481" spans="2:9" x14ac:dyDescent="0.2">
      <c r="B481" s="188">
        <f>'ENTRADA DE CLIENTS i PROVEÏDORS'!C695</f>
        <v>0</v>
      </c>
      <c r="C481" s="186">
        <f t="shared" si="51"/>
        <v>0</v>
      </c>
      <c r="D481" s="186" t="str">
        <f t="shared" si="57"/>
        <v>0</v>
      </c>
      <c r="E481" s="187" t="str">
        <f t="shared" si="56"/>
        <v>0</v>
      </c>
      <c r="F481" s="186" t="str">
        <f t="shared" si="53"/>
        <v>0</v>
      </c>
      <c r="G481" s="186" t="str">
        <f t="shared" si="54"/>
        <v>00</v>
      </c>
      <c r="H481" s="186" t="str">
        <f t="shared" si="55"/>
        <v/>
      </c>
      <c r="I481" s="186">
        <f t="shared" si="52"/>
        <v>0</v>
      </c>
    </row>
    <row r="482" spans="2:9" x14ac:dyDescent="0.2">
      <c r="B482" s="188">
        <f>'ENTRADA DE CLIENTS i PROVEÏDORS'!C696</f>
        <v>0</v>
      </c>
      <c r="C482" s="186">
        <f t="shared" si="51"/>
        <v>0</v>
      </c>
      <c r="D482" s="186" t="str">
        <f t="shared" si="57"/>
        <v>0</v>
      </c>
      <c r="E482" s="187" t="str">
        <f t="shared" si="56"/>
        <v>0</v>
      </c>
      <c r="F482" s="186" t="str">
        <f t="shared" si="53"/>
        <v>0</v>
      </c>
      <c r="G482" s="186" t="str">
        <f t="shared" si="54"/>
        <v>00</v>
      </c>
      <c r="H482" s="186" t="str">
        <f t="shared" si="55"/>
        <v/>
      </c>
      <c r="I482" s="186">
        <f t="shared" si="52"/>
        <v>0</v>
      </c>
    </row>
    <row r="483" spans="2:9" x14ac:dyDescent="0.2">
      <c r="B483" s="188">
        <f>'ENTRADA DE CLIENTS i PROVEÏDORS'!C697</f>
        <v>0</v>
      </c>
      <c r="C483" s="186">
        <f t="shared" si="51"/>
        <v>0</v>
      </c>
      <c r="D483" s="186" t="str">
        <f t="shared" si="57"/>
        <v>0</v>
      </c>
      <c r="E483" s="187" t="str">
        <f t="shared" si="56"/>
        <v>0</v>
      </c>
      <c r="F483" s="186" t="str">
        <f t="shared" si="53"/>
        <v>0</v>
      </c>
      <c r="G483" s="186" t="str">
        <f t="shared" si="54"/>
        <v>00</v>
      </c>
      <c r="H483" s="186" t="str">
        <f t="shared" si="55"/>
        <v/>
      </c>
      <c r="I483" s="186">
        <f t="shared" si="52"/>
        <v>0</v>
      </c>
    </row>
    <row r="484" spans="2:9" x14ac:dyDescent="0.2">
      <c r="B484" s="188">
        <f>'ENTRADA DE CLIENTS i PROVEÏDORS'!C698</f>
        <v>0</v>
      </c>
      <c r="C484" s="186">
        <f t="shared" si="51"/>
        <v>0</v>
      </c>
      <c r="D484" s="186" t="str">
        <f t="shared" si="57"/>
        <v>0</v>
      </c>
      <c r="E484" s="187" t="str">
        <f t="shared" si="56"/>
        <v>0</v>
      </c>
      <c r="F484" s="186" t="str">
        <f t="shared" si="53"/>
        <v>0</v>
      </c>
      <c r="G484" s="186" t="str">
        <f t="shared" si="54"/>
        <v>00</v>
      </c>
      <c r="H484" s="186" t="str">
        <f t="shared" si="55"/>
        <v/>
      </c>
      <c r="I484" s="186">
        <f t="shared" si="52"/>
        <v>0</v>
      </c>
    </row>
    <row r="485" spans="2:9" x14ac:dyDescent="0.2">
      <c r="B485" s="188">
        <f>'ENTRADA DE CLIENTS i PROVEÏDORS'!C699</f>
        <v>0</v>
      </c>
      <c r="C485" s="186">
        <f t="shared" si="51"/>
        <v>0</v>
      </c>
      <c r="D485" s="186" t="str">
        <f t="shared" si="57"/>
        <v>0</v>
      </c>
      <c r="E485" s="187" t="str">
        <f t="shared" si="56"/>
        <v>0</v>
      </c>
      <c r="F485" s="186" t="str">
        <f t="shared" si="53"/>
        <v>0</v>
      </c>
      <c r="G485" s="186" t="str">
        <f t="shared" si="54"/>
        <v>00</v>
      </c>
      <c r="H485" s="186" t="str">
        <f t="shared" si="55"/>
        <v/>
      </c>
      <c r="I485" s="186">
        <f t="shared" si="52"/>
        <v>0</v>
      </c>
    </row>
    <row r="486" spans="2:9" x14ac:dyDescent="0.2">
      <c r="B486" s="188">
        <f>'ENTRADA DE CLIENTS i PROVEÏDORS'!C700</f>
        <v>0</v>
      </c>
      <c r="C486" s="186">
        <f t="shared" si="51"/>
        <v>0</v>
      </c>
      <c r="D486" s="186" t="str">
        <f t="shared" si="57"/>
        <v>0</v>
      </c>
      <c r="E486" s="187" t="str">
        <f t="shared" si="56"/>
        <v>0</v>
      </c>
      <c r="F486" s="186" t="str">
        <f t="shared" si="53"/>
        <v>0</v>
      </c>
      <c r="G486" s="186" t="str">
        <f t="shared" si="54"/>
        <v>00</v>
      </c>
      <c r="H486" s="186" t="str">
        <f t="shared" si="55"/>
        <v/>
      </c>
      <c r="I486" s="186">
        <f t="shared" si="52"/>
        <v>0</v>
      </c>
    </row>
    <row r="487" spans="2:9" x14ac:dyDescent="0.2">
      <c r="B487" s="188">
        <f>'ENTRADA DE CLIENTS i PROVEÏDORS'!C701</f>
        <v>0</v>
      </c>
      <c r="C487" s="186">
        <f t="shared" si="51"/>
        <v>0</v>
      </c>
      <c r="D487" s="186" t="str">
        <f t="shared" si="57"/>
        <v>0</v>
      </c>
      <c r="E487" s="187" t="str">
        <f t="shared" si="56"/>
        <v>0</v>
      </c>
      <c r="F487" s="186" t="str">
        <f t="shared" si="53"/>
        <v>0</v>
      </c>
      <c r="G487" s="186" t="str">
        <f t="shared" si="54"/>
        <v>00</v>
      </c>
      <c r="H487" s="186" t="str">
        <f t="shared" si="55"/>
        <v/>
      </c>
      <c r="I487" s="186">
        <f t="shared" si="52"/>
        <v>0</v>
      </c>
    </row>
    <row r="488" spans="2:9" x14ac:dyDescent="0.2">
      <c r="B488" s="188">
        <f>'ENTRADA DE CLIENTS i PROVEÏDORS'!C702</f>
        <v>0</v>
      </c>
      <c r="C488" s="186">
        <f t="shared" si="51"/>
        <v>0</v>
      </c>
      <c r="D488" s="186" t="str">
        <f t="shared" si="57"/>
        <v>0</v>
      </c>
      <c r="E488" s="187" t="str">
        <f t="shared" si="56"/>
        <v>0</v>
      </c>
      <c r="F488" s="186" t="str">
        <f t="shared" si="53"/>
        <v>0</v>
      </c>
      <c r="G488" s="186" t="str">
        <f t="shared" si="54"/>
        <v>00</v>
      </c>
      <c r="H488" s="186" t="str">
        <f t="shared" si="55"/>
        <v/>
      </c>
      <c r="I488" s="186">
        <f t="shared" si="52"/>
        <v>0</v>
      </c>
    </row>
    <row r="489" spans="2:9" x14ac:dyDescent="0.2">
      <c r="B489" s="188">
        <f>'ENTRADA DE CLIENTS i PROVEÏDORS'!C703</f>
        <v>0</v>
      </c>
      <c r="C489" s="186">
        <f t="shared" si="51"/>
        <v>0</v>
      </c>
      <c r="D489" s="186" t="str">
        <f t="shared" si="57"/>
        <v>0</v>
      </c>
      <c r="E489" s="187" t="str">
        <f t="shared" si="56"/>
        <v>0</v>
      </c>
      <c r="F489" s="186" t="str">
        <f t="shared" si="53"/>
        <v>0</v>
      </c>
      <c r="G489" s="186" t="str">
        <f t="shared" si="54"/>
        <v>00</v>
      </c>
      <c r="H489" s="186" t="str">
        <f t="shared" si="55"/>
        <v/>
      </c>
      <c r="I489" s="186">
        <f t="shared" si="52"/>
        <v>0</v>
      </c>
    </row>
    <row r="490" spans="2:9" x14ac:dyDescent="0.2">
      <c r="B490" s="188">
        <f>'ENTRADA DE CLIENTS i PROVEÏDORS'!C704</f>
        <v>0</v>
      </c>
      <c r="C490" s="186">
        <f t="shared" si="51"/>
        <v>0</v>
      </c>
      <c r="D490" s="186" t="str">
        <f t="shared" si="57"/>
        <v>0</v>
      </c>
      <c r="E490" s="187" t="str">
        <f t="shared" si="56"/>
        <v>0</v>
      </c>
      <c r="F490" s="186" t="str">
        <f t="shared" si="53"/>
        <v>0</v>
      </c>
      <c r="G490" s="186" t="str">
        <f t="shared" si="54"/>
        <v>00</v>
      </c>
      <c r="H490" s="186" t="str">
        <f t="shared" si="55"/>
        <v/>
      </c>
      <c r="I490" s="186">
        <f t="shared" si="52"/>
        <v>0</v>
      </c>
    </row>
    <row r="491" spans="2:9" x14ac:dyDescent="0.2">
      <c r="B491" s="188">
        <f>'ENTRADA DE CLIENTS i PROVEÏDORS'!C705</f>
        <v>0</v>
      </c>
      <c r="C491" s="186">
        <f t="shared" si="51"/>
        <v>0</v>
      </c>
      <c r="D491" s="186" t="str">
        <f t="shared" si="57"/>
        <v>0</v>
      </c>
      <c r="E491" s="187" t="str">
        <f t="shared" si="56"/>
        <v>0</v>
      </c>
      <c r="F491" s="186" t="str">
        <f t="shared" si="53"/>
        <v>0</v>
      </c>
      <c r="G491" s="186" t="str">
        <f t="shared" si="54"/>
        <v>00</v>
      </c>
      <c r="H491" s="186" t="str">
        <f t="shared" si="55"/>
        <v/>
      </c>
      <c r="I491" s="186">
        <f t="shared" si="52"/>
        <v>0</v>
      </c>
    </row>
    <row r="492" spans="2:9" x14ac:dyDescent="0.2">
      <c r="B492" s="188">
        <f>'ENTRADA DE CLIENTS i PROVEÏDORS'!C706</f>
        <v>0</v>
      </c>
      <c r="C492" s="186">
        <f t="shared" si="51"/>
        <v>0</v>
      </c>
      <c r="D492" s="186" t="str">
        <f t="shared" si="57"/>
        <v>0</v>
      </c>
      <c r="E492" s="187" t="str">
        <f t="shared" si="56"/>
        <v>0</v>
      </c>
      <c r="F492" s="186" t="str">
        <f t="shared" si="53"/>
        <v>0</v>
      </c>
      <c r="G492" s="186" t="str">
        <f t="shared" si="54"/>
        <v>00</v>
      </c>
      <c r="H492" s="186" t="str">
        <f t="shared" si="55"/>
        <v/>
      </c>
      <c r="I492" s="186">
        <f t="shared" si="52"/>
        <v>0</v>
      </c>
    </row>
    <row r="493" spans="2:9" x14ac:dyDescent="0.2">
      <c r="B493" s="188">
        <f>'ENTRADA DE CLIENTS i PROVEÏDORS'!C707</f>
        <v>0</v>
      </c>
      <c r="C493" s="186">
        <f t="shared" si="51"/>
        <v>0</v>
      </c>
      <c r="D493" s="186" t="str">
        <f t="shared" si="57"/>
        <v>0</v>
      </c>
      <c r="E493" s="187" t="str">
        <f t="shared" si="56"/>
        <v>0</v>
      </c>
      <c r="F493" s="186" t="str">
        <f t="shared" si="53"/>
        <v>0</v>
      </c>
      <c r="G493" s="186" t="str">
        <f t="shared" si="54"/>
        <v>00</v>
      </c>
      <c r="H493" s="186" t="str">
        <f t="shared" si="55"/>
        <v/>
      </c>
      <c r="I493" s="186">
        <f t="shared" si="52"/>
        <v>0</v>
      </c>
    </row>
    <row r="494" spans="2:9" x14ac:dyDescent="0.2">
      <c r="B494" s="188">
        <f>'ENTRADA DE CLIENTS i PROVEÏDORS'!C708</f>
        <v>0</v>
      </c>
      <c r="C494" s="186">
        <f t="shared" si="51"/>
        <v>0</v>
      </c>
      <c r="D494" s="186" t="str">
        <f t="shared" si="57"/>
        <v>0</v>
      </c>
      <c r="E494" s="187" t="str">
        <f t="shared" si="56"/>
        <v>0</v>
      </c>
      <c r="F494" s="186" t="str">
        <f t="shared" si="53"/>
        <v>0</v>
      </c>
      <c r="G494" s="186" t="str">
        <f t="shared" si="54"/>
        <v>00</v>
      </c>
      <c r="H494" s="186" t="str">
        <f t="shared" si="55"/>
        <v/>
      </c>
      <c r="I494" s="186">
        <f t="shared" si="52"/>
        <v>0</v>
      </c>
    </row>
    <row r="495" spans="2:9" x14ac:dyDescent="0.2">
      <c r="B495" s="188">
        <f>'ENTRADA DE CLIENTS i PROVEÏDORS'!C709</f>
        <v>0</v>
      </c>
      <c r="C495" s="186">
        <f t="shared" si="51"/>
        <v>0</v>
      </c>
      <c r="D495" s="186" t="str">
        <f t="shared" si="57"/>
        <v>0</v>
      </c>
      <c r="E495" s="187" t="str">
        <f t="shared" si="56"/>
        <v>0</v>
      </c>
      <c r="F495" s="186" t="str">
        <f t="shared" si="53"/>
        <v>0</v>
      </c>
      <c r="G495" s="186" t="str">
        <f t="shared" si="54"/>
        <v>00</v>
      </c>
      <c r="H495" s="186" t="str">
        <f t="shared" si="55"/>
        <v/>
      </c>
      <c r="I495" s="186">
        <f t="shared" si="52"/>
        <v>0</v>
      </c>
    </row>
    <row r="496" spans="2:9" x14ac:dyDescent="0.2">
      <c r="B496" s="188">
        <f>'ENTRADA DE CLIENTS i PROVEÏDORS'!C710</f>
        <v>0</v>
      </c>
      <c r="C496" s="186">
        <f t="shared" si="51"/>
        <v>0</v>
      </c>
      <c r="D496" s="186" t="str">
        <f t="shared" si="57"/>
        <v>0</v>
      </c>
      <c r="E496" s="187" t="str">
        <f t="shared" si="56"/>
        <v>0</v>
      </c>
      <c r="F496" s="186" t="str">
        <f t="shared" si="53"/>
        <v>0</v>
      </c>
      <c r="G496" s="186" t="str">
        <f t="shared" si="54"/>
        <v>00</v>
      </c>
      <c r="H496" s="186" t="str">
        <f t="shared" si="55"/>
        <v/>
      </c>
      <c r="I496" s="186">
        <f t="shared" si="52"/>
        <v>0</v>
      </c>
    </row>
    <row r="497" spans="2:9" x14ac:dyDescent="0.2">
      <c r="B497" s="188">
        <f>'ENTRADA DE CLIENTS i PROVEÏDORS'!C711</f>
        <v>0</v>
      </c>
      <c r="C497" s="186">
        <f t="shared" si="51"/>
        <v>0</v>
      </c>
      <c r="D497" s="186" t="str">
        <f t="shared" si="57"/>
        <v>0</v>
      </c>
      <c r="E497" s="187" t="str">
        <f t="shared" si="56"/>
        <v>0</v>
      </c>
      <c r="F497" s="186" t="str">
        <f t="shared" si="53"/>
        <v>0</v>
      </c>
      <c r="G497" s="186" t="str">
        <f t="shared" si="54"/>
        <v>00</v>
      </c>
      <c r="H497" s="186" t="str">
        <f t="shared" si="55"/>
        <v/>
      </c>
      <c r="I497" s="186">
        <f t="shared" si="52"/>
        <v>0</v>
      </c>
    </row>
    <row r="498" spans="2:9" x14ac:dyDescent="0.2">
      <c r="B498" s="188">
        <f>'ENTRADA DE CLIENTS i PROVEÏDORS'!C712</f>
        <v>0</v>
      </c>
      <c r="C498" s="186">
        <f t="shared" si="51"/>
        <v>0</v>
      </c>
      <c r="D498" s="186" t="str">
        <f t="shared" si="57"/>
        <v>0</v>
      </c>
      <c r="E498" s="187" t="str">
        <f t="shared" si="56"/>
        <v>0</v>
      </c>
      <c r="F498" s="186" t="str">
        <f t="shared" si="53"/>
        <v>0</v>
      </c>
      <c r="G498" s="186" t="str">
        <f t="shared" si="54"/>
        <v>00</v>
      </c>
      <c r="H498" s="186" t="str">
        <f t="shared" si="55"/>
        <v/>
      </c>
      <c r="I498" s="186">
        <f t="shared" si="52"/>
        <v>0</v>
      </c>
    </row>
    <row r="499" spans="2:9" x14ac:dyDescent="0.2">
      <c r="B499" s="188">
        <f>'ENTRADA DE CLIENTS i PROVEÏDORS'!C713</f>
        <v>0</v>
      </c>
      <c r="C499" s="186">
        <f t="shared" si="51"/>
        <v>0</v>
      </c>
      <c r="D499" s="186" t="str">
        <f t="shared" si="57"/>
        <v>0</v>
      </c>
      <c r="E499" s="187" t="str">
        <f t="shared" si="56"/>
        <v>0</v>
      </c>
      <c r="F499" s="186" t="str">
        <f t="shared" si="53"/>
        <v>0</v>
      </c>
      <c r="G499" s="186" t="str">
        <f t="shared" si="54"/>
        <v>00</v>
      </c>
      <c r="H499" s="186" t="str">
        <f t="shared" si="55"/>
        <v/>
      </c>
      <c r="I499" s="186">
        <f t="shared" si="52"/>
        <v>0</v>
      </c>
    </row>
    <row r="500" spans="2:9" x14ac:dyDescent="0.2">
      <c r="B500" s="188">
        <f>'ENTRADA DE CLIENTS i PROVEÏDORS'!C714</f>
        <v>0</v>
      </c>
      <c r="C500" s="186">
        <f t="shared" si="51"/>
        <v>0</v>
      </c>
      <c r="D500" s="186" t="str">
        <f t="shared" si="57"/>
        <v>0</v>
      </c>
      <c r="E500" s="187" t="str">
        <f t="shared" si="56"/>
        <v>0</v>
      </c>
      <c r="F500" s="186" t="str">
        <f t="shared" si="53"/>
        <v>0</v>
      </c>
      <c r="G500" s="186" t="str">
        <f t="shared" si="54"/>
        <v>00</v>
      </c>
      <c r="H500" s="186" t="str">
        <f t="shared" si="55"/>
        <v/>
      </c>
      <c r="I500" s="186">
        <f t="shared" si="52"/>
        <v>0</v>
      </c>
    </row>
    <row r="501" spans="2:9" x14ac:dyDescent="0.2">
      <c r="B501" s="188">
        <f>'ENTRADA DE CLIENTS i PROVEÏDORS'!C715</f>
        <v>0</v>
      </c>
      <c r="C501" s="186">
        <f t="shared" si="51"/>
        <v>0</v>
      </c>
      <c r="D501" s="186" t="str">
        <f t="shared" si="57"/>
        <v>0</v>
      </c>
      <c r="E501" s="187" t="str">
        <f t="shared" si="56"/>
        <v>0</v>
      </c>
      <c r="F501" s="186" t="str">
        <f t="shared" si="53"/>
        <v>0</v>
      </c>
      <c r="G501" s="186" t="str">
        <f t="shared" si="54"/>
        <v>00</v>
      </c>
      <c r="H501" s="186" t="str">
        <f t="shared" si="55"/>
        <v/>
      </c>
      <c r="I501" s="186">
        <f t="shared" si="52"/>
        <v>0</v>
      </c>
    </row>
    <row r="502" spans="2:9" x14ac:dyDescent="0.2">
      <c r="B502" s="188">
        <f>'ENTRADA DE CLIENTS i PROVEÏDORS'!C716</f>
        <v>0</v>
      </c>
      <c r="C502" s="186">
        <f t="shared" si="51"/>
        <v>0</v>
      </c>
      <c r="D502" s="186" t="str">
        <f t="shared" si="57"/>
        <v>0</v>
      </c>
      <c r="E502" s="187" t="str">
        <f t="shared" si="56"/>
        <v>0</v>
      </c>
      <c r="F502" s="186" t="str">
        <f t="shared" si="53"/>
        <v>0</v>
      </c>
      <c r="G502" s="186" t="str">
        <f t="shared" si="54"/>
        <v>00</v>
      </c>
      <c r="H502" s="186" t="str">
        <f t="shared" si="55"/>
        <v/>
      </c>
      <c r="I502" s="186">
        <f t="shared" si="52"/>
        <v>0</v>
      </c>
    </row>
    <row r="503" spans="2:9" x14ac:dyDescent="0.2">
      <c r="B503" s="188">
        <f>'ENTRADA DE CLIENTS i PROVEÏDORS'!C717</f>
        <v>0</v>
      </c>
      <c r="C503" s="186">
        <f t="shared" si="51"/>
        <v>0</v>
      </c>
      <c r="D503" s="186" t="str">
        <f t="shared" si="57"/>
        <v>0</v>
      </c>
      <c r="E503" s="187" t="str">
        <f t="shared" si="56"/>
        <v>0</v>
      </c>
      <c r="F503" s="186" t="str">
        <f t="shared" si="53"/>
        <v>0</v>
      </c>
      <c r="G503" s="186" t="str">
        <f t="shared" si="54"/>
        <v>00</v>
      </c>
      <c r="H503" s="186" t="str">
        <f t="shared" si="55"/>
        <v/>
      </c>
      <c r="I503" s="186">
        <f t="shared" si="52"/>
        <v>0</v>
      </c>
    </row>
    <row r="504" spans="2:9" x14ac:dyDescent="0.2">
      <c r="B504" s="188">
        <f>'ENTRADA DE CLIENTS i PROVEÏDORS'!C718</f>
        <v>0</v>
      </c>
      <c r="C504" s="186">
        <f t="shared" si="51"/>
        <v>0</v>
      </c>
      <c r="D504" s="186" t="str">
        <f t="shared" si="57"/>
        <v>0</v>
      </c>
      <c r="E504" s="187" t="str">
        <f t="shared" si="56"/>
        <v>0</v>
      </c>
      <c r="F504" s="186" t="str">
        <f t="shared" si="53"/>
        <v>0</v>
      </c>
      <c r="G504" s="186" t="str">
        <f t="shared" si="54"/>
        <v>00</v>
      </c>
      <c r="H504" s="186" t="str">
        <f t="shared" si="55"/>
        <v/>
      </c>
      <c r="I504" s="186">
        <f t="shared" si="52"/>
        <v>0</v>
      </c>
    </row>
    <row r="505" spans="2:9" x14ac:dyDescent="0.2">
      <c r="B505" s="188">
        <f>'ENTRADA DE CLIENTS i PROVEÏDORS'!C719</f>
        <v>0</v>
      </c>
      <c r="C505" s="186">
        <f t="shared" si="51"/>
        <v>0</v>
      </c>
      <c r="D505" s="186" t="str">
        <f t="shared" si="57"/>
        <v>0</v>
      </c>
      <c r="E505" s="187" t="str">
        <f t="shared" si="56"/>
        <v>0</v>
      </c>
      <c r="F505" s="186" t="str">
        <f t="shared" si="53"/>
        <v>0</v>
      </c>
      <c r="G505" s="186" t="str">
        <f t="shared" si="54"/>
        <v>00</v>
      </c>
      <c r="H505" s="186" t="str">
        <f t="shared" si="55"/>
        <v/>
      </c>
      <c r="I505" s="186">
        <f t="shared" si="52"/>
        <v>0</v>
      </c>
    </row>
    <row r="506" spans="2:9" x14ac:dyDescent="0.2">
      <c r="B506" s="188">
        <f>'ENTRADA DE CLIENTS i PROVEÏDORS'!C720</f>
        <v>0</v>
      </c>
      <c r="C506" s="186">
        <f t="shared" si="51"/>
        <v>0</v>
      </c>
      <c r="D506" s="186" t="str">
        <f t="shared" si="57"/>
        <v>0</v>
      </c>
      <c r="E506" s="187" t="str">
        <f t="shared" si="56"/>
        <v>0</v>
      </c>
      <c r="F506" s="186" t="str">
        <f t="shared" si="53"/>
        <v>0</v>
      </c>
      <c r="G506" s="186" t="str">
        <f t="shared" si="54"/>
        <v>00</v>
      </c>
      <c r="H506" s="186" t="str">
        <f t="shared" si="55"/>
        <v/>
      </c>
      <c r="I506" s="186">
        <f t="shared" si="52"/>
        <v>0</v>
      </c>
    </row>
    <row r="507" spans="2:9" x14ac:dyDescent="0.2">
      <c r="B507" s="188">
        <f>'ENTRADA DE CLIENTS i PROVEÏDORS'!C721</f>
        <v>0</v>
      </c>
      <c r="C507" s="186">
        <f t="shared" si="51"/>
        <v>0</v>
      </c>
      <c r="D507" s="186" t="str">
        <f t="shared" si="57"/>
        <v>0</v>
      </c>
      <c r="E507" s="187" t="str">
        <f t="shared" si="56"/>
        <v>0</v>
      </c>
      <c r="F507" s="186" t="str">
        <f t="shared" si="53"/>
        <v>0</v>
      </c>
      <c r="G507" s="186" t="str">
        <f t="shared" si="54"/>
        <v>00</v>
      </c>
      <c r="H507" s="186" t="str">
        <f t="shared" si="55"/>
        <v/>
      </c>
      <c r="I507" s="186">
        <f t="shared" si="52"/>
        <v>0</v>
      </c>
    </row>
    <row r="508" spans="2:9" x14ac:dyDescent="0.2">
      <c r="B508" s="188">
        <f>'ENTRADA DE CLIENTS i PROVEÏDORS'!C722</f>
        <v>0</v>
      </c>
      <c r="C508" s="186">
        <f t="shared" si="51"/>
        <v>0</v>
      </c>
      <c r="D508" s="186" t="str">
        <f t="shared" si="57"/>
        <v>0</v>
      </c>
      <c r="E508" s="187" t="str">
        <f t="shared" si="56"/>
        <v>0</v>
      </c>
      <c r="F508" s="186" t="str">
        <f t="shared" si="53"/>
        <v>0</v>
      </c>
      <c r="G508" s="186" t="str">
        <f t="shared" si="54"/>
        <v>00</v>
      </c>
      <c r="H508" s="186" t="str">
        <f t="shared" si="55"/>
        <v/>
      </c>
      <c r="I508" s="186">
        <f t="shared" si="52"/>
        <v>0</v>
      </c>
    </row>
    <row r="509" spans="2:9" x14ac:dyDescent="0.2">
      <c r="B509" s="188">
        <f>'ENTRADA DE CLIENTS i PROVEÏDORS'!C723</f>
        <v>0</v>
      </c>
      <c r="C509" s="186">
        <f t="shared" si="51"/>
        <v>0</v>
      </c>
      <c r="D509" s="186" t="str">
        <f t="shared" si="57"/>
        <v>0</v>
      </c>
      <c r="E509" s="187" t="str">
        <f t="shared" si="56"/>
        <v>0</v>
      </c>
      <c r="F509" s="186" t="str">
        <f t="shared" si="53"/>
        <v>0</v>
      </c>
      <c r="G509" s="186" t="str">
        <f t="shared" si="54"/>
        <v>00</v>
      </c>
      <c r="H509" s="186" t="str">
        <f t="shared" si="55"/>
        <v/>
      </c>
      <c r="I509" s="186">
        <f t="shared" si="52"/>
        <v>0</v>
      </c>
    </row>
    <row r="510" spans="2:9" x14ac:dyDescent="0.2">
      <c r="B510" s="188">
        <f>'ENTRADA DE CLIENTS i PROVEÏDORS'!C724</f>
        <v>0</v>
      </c>
      <c r="C510" s="186">
        <f t="shared" si="51"/>
        <v>0</v>
      </c>
      <c r="D510" s="186" t="str">
        <f t="shared" si="57"/>
        <v>0</v>
      </c>
      <c r="E510" s="187" t="str">
        <f t="shared" si="56"/>
        <v>0</v>
      </c>
      <c r="F510" s="186" t="str">
        <f t="shared" si="53"/>
        <v>0</v>
      </c>
      <c r="G510" s="186" t="str">
        <f t="shared" si="54"/>
        <v>00</v>
      </c>
      <c r="H510" s="186" t="str">
        <f t="shared" si="55"/>
        <v/>
      </c>
      <c r="I510" s="186">
        <f t="shared" si="52"/>
        <v>0</v>
      </c>
    </row>
    <row r="511" spans="2:9" x14ac:dyDescent="0.2">
      <c r="B511" s="188">
        <f>'ENTRADA DE CLIENTS i PROVEÏDORS'!C725</f>
        <v>0</v>
      </c>
      <c r="C511" s="186">
        <f t="shared" si="51"/>
        <v>0</v>
      </c>
      <c r="D511" s="186" t="str">
        <f t="shared" si="57"/>
        <v>0</v>
      </c>
      <c r="E511" s="187" t="str">
        <f t="shared" si="56"/>
        <v>0</v>
      </c>
      <c r="F511" s="186" t="str">
        <f t="shared" si="53"/>
        <v>0</v>
      </c>
      <c r="G511" s="186" t="str">
        <f t="shared" si="54"/>
        <v>00</v>
      </c>
      <c r="H511" s="186" t="str">
        <f t="shared" si="55"/>
        <v/>
      </c>
      <c r="I511" s="186">
        <f t="shared" si="52"/>
        <v>0</v>
      </c>
    </row>
    <row r="512" spans="2:9" x14ac:dyDescent="0.2">
      <c r="B512" s="188">
        <f>'ENTRADA DE CLIENTS i PROVEÏDORS'!C726</f>
        <v>0</v>
      </c>
      <c r="C512" s="186">
        <f t="shared" si="51"/>
        <v>0</v>
      </c>
      <c r="D512" s="186" t="str">
        <f t="shared" si="57"/>
        <v>0</v>
      </c>
      <c r="E512" s="187" t="str">
        <f t="shared" si="56"/>
        <v>0</v>
      </c>
      <c r="F512" s="186" t="str">
        <f t="shared" si="53"/>
        <v>0</v>
      </c>
      <c r="G512" s="186" t="str">
        <f t="shared" si="54"/>
        <v>00</v>
      </c>
      <c r="H512" s="186" t="str">
        <f t="shared" si="55"/>
        <v/>
      </c>
      <c r="I512" s="186">
        <f t="shared" si="52"/>
        <v>0</v>
      </c>
    </row>
    <row r="513" spans="2:9" x14ac:dyDescent="0.2">
      <c r="B513" s="188">
        <f>'ENTRADA DE CLIENTS i PROVEÏDORS'!C727</f>
        <v>0</v>
      </c>
      <c r="C513" s="186">
        <f t="shared" si="51"/>
        <v>0</v>
      </c>
      <c r="D513" s="186" t="str">
        <f t="shared" si="57"/>
        <v>0</v>
      </c>
      <c r="E513" s="187" t="str">
        <f t="shared" si="56"/>
        <v>0</v>
      </c>
      <c r="F513" s="186" t="str">
        <f t="shared" si="53"/>
        <v>0</v>
      </c>
      <c r="G513" s="186" t="str">
        <f t="shared" si="54"/>
        <v>00</v>
      </c>
      <c r="H513" s="186" t="str">
        <f t="shared" si="55"/>
        <v/>
      </c>
      <c r="I513" s="186">
        <f t="shared" si="52"/>
        <v>0</v>
      </c>
    </row>
    <row r="514" spans="2:9" x14ac:dyDescent="0.2">
      <c r="B514" s="188">
        <f>'ENTRADA DE CLIENTS i PROVEÏDORS'!C728</f>
        <v>0</v>
      </c>
      <c r="C514" s="186">
        <f t="shared" si="51"/>
        <v>0</v>
      </c>
      <c r="D514" s="186" t="str">
        <f t="shared" si="57"/>
        <v>0</v>
      </c>
      <c r="E514" s="187" t="str">
        <f t="shared" si="56"/>
        <v>0</v>
      </c>
      <c r="F514" s="186" t="str">
        <f t="shared" si="53"/>
        <v>0</v>
      </c>
      <c r="G514" s="186" t="str">
        <f t="shared" si="54"/>
        <v>00</v>
      </c>
      <c r="H514" s="186" t="str">
        <f t="shared" si="55"/>
        <v/>
      </c>
      <c r="I514" s="186">
        <f t="shared" si="52"/>
        <v>0</v>
      </c>
    </row>
    <row r="515" spans="2:9" x14ac:dyDescent="0.2">
      <c r="B515" s="188">
        <f>'ENTRADA DE CLIENTS i PROVEÏDORS'!C729</f>
        <v>0</v>
      </c>
      <c r="C515" s="186">
        <f t="shared" si="51"/>
        <v>0</v>
      </c>
      <c r="D515" s="186" t="str">
        <f t="shared" si="57"/>
        <v>0</v>
      </c>
      <c r="E515" s="187" t="str">
        <f t="shared" si="56"/>
        <v>0</v>
      </c>
      <c r="F515" s="186" t="str">
        <f t="shared" si="53"/>
        <v>0</v>
      </c>
      <c r="G515" s="186" t="str">
        <f t="shared" si="54"/>
        <v>00</v>
      </c>
      <c r="H515" s="186" t="str">
        <f t="shared" si="55"/>
        <v/>
      </c>
      <c r="I515" s="186">
        <f t="shared" si="52"/>
        <v>0</v>
      </c>
    </row>
    <row r="516" spans="2:9" x14ac:dyDescent="0.2">
      <c r="B516" s="188">
        <f>'ENTRADA DE CLIENTS i PROVEÏDORS'!C730</f>
        <v>0</v>
      </c>
      <c r="C516" s="186">
        <f t="shared" ref="C516:C579" si="58">IF(B516&lt;&gt;0,LEFT(B516,8),0)</f>
        <v>0</v>
      </c>
      <c r="D516" s="186" t="str">
        <f t="shared" si="57"/>
        <v>0</v>
      </c>
      <c r="E516" s="187" t="str">
        <f t="shared" si="56"/>
        <v>0</v>
      </c>
      <c r="F516" s="186" t="str">
        <f t="shared" si="53"/>
        <v>0</v>
      </c>
      <c r="G516" s="186" t="str">
        <f t="shared" si="54"/>
        <v>00</v>
      </c>
      <c r="H516" s="186" t="str">
        <f t="shared" si="55"/>
        <v/>
      </c>
      <c r="I516" s="186">
        <f t="shared" ref="I516:I579" si="59">IF(H516="",B516,IFERROR(IF(B516&lt;&gt;0,IF(C516&lt;&gt;0,CONCATENATE(C516,MID("TRWAGMYFPDXBNJZSQVHLCKE""",MOD(G516,23)+1,1)),""),""),""))</f>
        <v>0</v>
      </c>
    </row>
    <row r="517" spans="2:9" x14ac:dyDescent="0.2">
      <c r="B517" s="188">
        <f>'ENTRADA DE CLIENTS i PROVEÏDORS'!C731</f>
        <v>0</v>
      </c>
      <c r="C517" s="186">
        <f t="shared" si="58"/>
        <v>0</v>
      </c>
      <c r="D517" s="186" t="str">
        <f t="shared" si="57"/>
        <v>0</v>
      </c>
      <c r="E517" s="187" t="str">
        <f t="shared" si="56"/>
        <v>0</v>
      </c>
      <c r="F517" s="186" t="str">
        <f t="shared" ref="F517:F580" si="60">RIGHT(C517,7)</f>
        <v>0</v>
      </c>
      <c r="G517" s="186" t="str">
        <f t="shared" ref="G517:G580" si="61">CONCATENATE(E517,F517)</f>
        <v>00</v>
      </c>
      <c r="H517" s="186" t="str">
        <f t="shared" si="55"/>
        <v/>
      </c>
      <c r="I517" s="186">
        <f t="shared" si="59"/>
        <v>0</v>
      </c>
    </row>
    <row r="518" spans="2:9" x14ac:dyDescent="0.2">
      <c r="B518" s="188">
        <f>'ENTRADA DE CLIENTS i PROVEÏDORS'!C732</f>
        <v>0</v>
      </c>
      <c r="C518" s="186">
        <f t="shared" si="58"/>
        <v>0</v>
      </c>
      <c r="D518" s="186" t="str">
        <f t="shared" si="57"/>
        <v>0</v>
      </c>
      <c r="E518" s="187" t="str">
        <f t="shared" si="56"/>
        <v>0</v>
      </c>
      <c r="F518" s="186" t="str">
        <f t="shared" si="60"/>
        <v>0</v>
      </c>
      <c r="G518" s="186" t="str">
        <f t="shared" si="61"/>
        <v>00</v>
      </c>
      <c r="H518" s="186" t="str">
        <f t="shared" ref="H518:H581" si="62">IFERROR(IF(B518&lt;&gt;0,MID("TRWAGMYFPDXBNJZSQVHLCKE""",MOD(G518,23)+1,1),""),"")</f>
        <v/>
      </c>
      <c r="I518" s="186">
        <f t="shared" si="59"/>
        <v>0</v>
      </c>
    </row>
    <row r="519" spans="2:9" x14ac:dyDescent="0.2">
      <c r="B519" s="188">
        <f>'ENTRADA DE CLIENTS i PROVEÏDORS'!C733</f>
        <v>0</v>
      </c>
      <c r="C519" s="186">
        <f t="shared" si="58"/>
        <v>0</v>
      </c>
      <c r="D519" s="186" t="str">
        <f t="shared" si="57"/>
        <v>0</v>
      </c>
      <c r="E519" s="187" t="str">
        <f t="shared" si="56"/>
        <v>0</v>
      </c>
      <c r="F519" s="186" t="str">
        <f t="shared" si="60"/>
        <v>0</v>
      </c>
      <c r="G519" s="186" t="str">
        <f t="shared" si="61"/>
        <v>00</v>
      </c>
      <c r="H519" s="186" t="str">
        <f t="shared" si="62"/>
        <v/>
      </c>
      <c r="I519" s="186">
        <f t="shared" si="59"/>
        <v>0</v>
      </c>
    </row>
    <row r="520" spans="2:9" x14ac:dyDescent="0.2">
      <c r="B520" s="188">
        <f>'ENTRADA DE CLIENTS i PROVEÏDORS'!C734</f>
        <v>0</v>
      </c>
      <c r="C520" s="186">
        <f t="shared" si="58"/>
        <v>0</v>
      </c>
      <c r="D520" s="186" t="str">
        <f t="shared" si="57"/>
        <v>0</v>
      </c>
      <c r="E520" s="187" t="str">
        <f t="shared" ref="E520:E583" si="63">IF(D520="Z",SUBSTITUTE(D520,"Z",2),IF(D520="Y",SUBSTITUTE(D520,"Y",1),IF(D520="X",SUBSTITUTE(D520,"X",0),D520)))</f>
        <v>0</v>
      </c>
      <c r="F520" s="186" t="str">
        <f t="shared" si="60"/>
        <v>0</v>
      </c>
      <c r="G520" s="186" t="str">
        <f t="shared" si="61"/>
        <v>00</v>
      </c>
      <c r="H520" s="186" t="str">
        <f t="shared" si="62"/>
        <v/>
      </c>
      <c r="I520" s="186">
        <f t="shared" si="59"/>
        <v>0</v>
      </c>
    </row>
    <row r="521" spans="2:9" x14ac:dyDescent="0.2">
      <c r="B521" s="188">
        <f>'ENTRADA DE CLIENTS i PROVEÏDORS'!C735</f>
        <v>0</v>
      </c>
      <c r="C521" s="186">
        <f t="shared" si="58"/>
        <v>0</v>
      </c>
      <c r="D521" s="186" t="str">
        <f t="shared" ref="D521:D584" si="64">LEFT(C521,1)</f>
        <v>0</v>
      </c>
      <c r="E521" s="187" t="str">
        <f t="shared" si="63"/>
        <v>0</v>
      </c>
      <c r="F521" s="186" t="str">
        <f t="shared" si="60"/>
        <v>0</v>
      </c>
      <c r="G521" s="186" t="str">
        <f t="shared" si="61"/>
        <v>00</v>
      </c>
      <c r="H521" s="186" t="str">
        <f t="shared" si="62"/>
        <v/>
      </c>
      <c r="I521" s="186">
        <f t="shared" si="59"/>
        <v>0</v>
      </c>
    </row>
    <row r="522" spans="2:9" x14ac:dyDescent="0.2">
      <c r="B522" s="188">
        <f>'ENTRADA DE CLIENTS i PROVEÏDORS'!C736</f>
        <v>0</v>
      </c>
      <c r="C522" s="186">
        <f t="shared" si="58"/>
        <v>0</v>
      </c>
      <c r="D522" s="186" t="str">
        <f t="shared" si="64"/>
        <v>0</v>
      </c>
      <c r="E522" s="187" t="str">
        <f t="shared" si="63"/>
        <v>0</v>
      </c>
      <c r="F522" s="186" t="str">
        <f t="shared" si="60"/>
        <v>0</v>
      </c>
      <c r="G522" s="186" t="str">
        <f t="shared" si="61"/>
        <v>00</v>
      </c>
      <c r="H522" s="186" t="str">
        <f t="shared" si="62"/>
        <v/>
      </c>
      <c r="I522" s="186">
        <f t="shared" si="59"/>
        <v>0</v>
      </c>
    </row>
    <row r="523" spans="2:9" x14ac:dyDescent="0.2">
      <c r="B523" s="188">
        <f>'ENTRADA DE CLIENTS i PROVEÏDORS'!C737</f>
        <v>0</v>
      </c>
      <c r="C523" s="186">
        <f t="shared" si="58"/>
        <v>0</v>
      </c>
      <c r="D523" s="186" t="str">
        <f t="shared" si="64"/>
        <v>0</v>
      </c>
      <c r="E523" s="187" t="str">
        <f t="shared" si="63"/>
        <v>0</v>
      </c>
      <c r="F523" s="186" t="str">
        <f t="shared" si="60"/>
        <v>0</v>
      </c>
      <c r="G523" s="186" t="str">
        <f t="shared" si="61"/>
        <v>00</v>
      </c>
      <c r="H523" s="186" t="str">
        <f t="shared" si="62"/>
        <v/>
      </c>
      <c r="I523" s="186">
        <f t="shared" si="59"/>
        <v>0</v>
      </c>
    </row>
    <row r="524" spans="2:9" x14ac:dyDescent="0.2">
      <c r="B524" s="188">
        <f>'ENTRADA DE CLIENTS i PROVEÏDORS'!C738</f>
        <v>0</v>
      </c>
      <c r="C524" s="186">
        <f t="shared" si="58"/>
        <v>0</v>
      </c>
      <c r="D524" s="186" t="str">
        <f t="shared" si="64"/>
        <v>0</v>
      </c>
      <c r="E524" s="187" t="str">
        <f t="shared" si="63"/>
        <v>0</v>
      </c>
      <c r="F524" s="186" t="str">
        <f t="shared" si="60"/>
        <v>0</v>
      </c>
      <c r="G524" s="186" t="str">
        <f t="shared" si="61"/>
        <v>00</v>
      </c>
      <c r="H524" s="186" t="str">
        <f t="shared" si="62"/>
        <v/>
      </c>
      <c r="I524" s="186">
        <f t="shared" si="59"/>
        <v>0</v>
      </c>
    </row>
    <row r="525" spans="2:9" x14ac:dyDescent="0.2">
      <c r="B525" s="188">
        <f>'ENTRADA DE CLIENTS i PROVEÏDORS'!C739</f>
        <v>0</v>
      </c>
      <c r="C525" s="186">
        <f t="shared" si="58"/>
        <v>0</v>
      </c>
      <c r="D525" s="186" t="str">
        <f t="shared" si="64"/>
        <v>0</v>
      </c>
      <c r="E525" s="187" t="str">
        <f t="shared" si="63"/>
        <v>0</v>
      </c>
      <c r="F525" s="186" t="str">
        <f t="shared" si="60"/>
        <v>0</v>
      </c>
      <c r="G525" s="186" t="str">
        <f t="shared" si="61"/>
        <v>00</v>
      </c>
      <c r="H525" s="186" t="str">
        <f t="shared" si="62"/>
        <v/>
      </c>
      <c r="I525" s="186">
        <f t="shared" si="59"/>
        <v>0</v>
      </c>
    </row>
    <row r="526" spans="2:9" x14ac:dyDescent="0.2">
      <c r="B526" s="188">
        <f>'ENTRADA DE CLIENTS i PROVEÏDORS'!C740</f>
        <v>0</v>
      </c>
      <c r="C526" s="186">
        <f t="shared" si="58"/>
        <v>0</v>
      </c>
      <c r="D526" s="186" t="str">
        <f t="shared" si="64"/>
        <v>0</v>
      </c>
      <c r="E526" s="187" t="str">
        <f t="shared" si="63"/>
        <v>0</v>
      </c>
      <c r="F526" s="186" t="str">
        <f t="shared" si="60"/>
        <v>0</v>
      </c>
      <c r="G526" s="186" t="str">
        <f t="shared" si="61"/>
        <v>00</v>
      </c>
      <c r="H526" s="186" t="str">
        <f t="shared" si="62"/>
        <v/>
      </c>
      <c r="I526" s="186">
        <f t="shared" si="59"/>
        <v>0</v>
      </c>
    </row>
    <row r="527" spans="2:9" x14ac:dyDescent="0.2">
      <c r="B527" s="188">
        <f>'ENTRADA DE CLIENTS i PROVEÏDORS'!C741</f>
        <v>0</v>
      </c>
      <c r="C527" s="186">
        <f t="shared" si="58"/>
        <v>0</v>
      </c>
      <c r="D527" s="186" t="str">
        <f t="shared" si="64"/>
        <v>0</v>
      </c>
      <c r="E527" s="187" t="str">
        <f t="shared" si="63"/>
        <v>0</v>
      </c>
      <c r="F527" s="186" t="str">
        <f t="shared" si="60"/>
        <v>0</v>
      </c>
      <c r="G527" s="186" t="str">
        <f t="shared" si="61"/>
        <v>00</v>
      </c>
      <c r="H527" s="186" t="str">
        <f t="shared" si="62"/>
        <v/>
      </c>
      <c r="I527" s="186">
        <f t="shared" si="59"/>
        <v>0</v>
      </c>
    </row>
    <row r="528" spans="2:9" x14ac:dyDescent="0.2">
      <c r="B528" s="188">
        <f>'ENTRADA DE CLIENTS i PROVEÏDORS'!C742</f>
        <v>0</v>
      </c>
      <c r="C528" s="186">
        <f t="shared" si="58"/>
        <v>0</v>
      </c>
      <c r="D528" s="186" t="str">
        <f t="shared" si="64"/>
        <v>0</v>
      </c>
      <c r="E528" s="187" t="str">
        <f t="shared" si="63"/>
        <v>0</v>
      </c>
      <c r="F528" s="186" t="str">
        <f t="shared" si="60"/>
        <v>0</v>
      </c>
      <c r="G528" s="186" t="str">
        <f t="shared" si="61"/>
        <v>00</v>
      </c>
      <c r="H528" s="186" t="str">
        <f t="shared" si="62"/>
        <v/>
      </c>
      <c r="I528" s="186">
        <f t="shared" si="59"/>
        <v>0</v>
      </c>
    </row>
    <row r="529" spans="2:9" x14ac:dyDescent="0.2">
      <c r="B529" s="188">
        <f>'ENTRADA DE CLIENTS i PROVEÏDORS'!C743</f>
        <v>0</v>
      </c>
      <c r="C529" s="186">
        <f t="shared" si="58"/>
        <v>0</v>
      </c>
      <c r="D529" s="186" t="str">
        <f t="shared" si="64"/>
        <v>0</v>
      </c>
      <c r="E529" s="187" t="str">
        <f t="shared" si="63"/>
        <v>0</v>
      </c>
      <c r="F529" s="186" t="str">
        <f t="shared" si="60"/>
        <v>0</v>
      </c>
      <c r="G529" s="186" t="str">
        <f t="shared" si="61"/>
        <v>00</v>
      </c>
      <c r="H529" s="186" t="str">
        <f t="shared" si="62"/>
        <v/>
      </c>
      <c r="I529" s="186">
        <f t="shared" si="59"/>
        <v>0</v>
      </c>
    </row>
    <row r="530" spans="2:9" x14ac:dyDescent="0.2">
      <c r="B530" s="188">
        <f>'ENTRADA DE CLIENTS i PROVEÏDORS'!C744</f>
        <v>0</v>
      </c>
      <c r="C530" s="186">
        <f t="shared" si="58"/>
        <v>0</v>
      </c>
      <c r="D530" s="186" t="str">
        <f t="shared" si="64"/>
        <v>0</v>
      </c>
      <c r="E530" s="187" t="str">
        <f t="shared" si="63"/>
        <v>0</v>
      </c>
      <c r="F530" s="186" t="str">
        <f t="shared" si="60"/>
        <v>0</v>
      </c>
      <c r="G530" s="186" t="str">
        <f t="shared" si="61"/>
        <v>00</v>
      </c>
      <c r="H530" s="186" t="str">
        <f t="shared" si="62"/>
        <v/>
      </c>
      <c r="I530" s="186">
        <f t="shared" si="59"/>
        <v>0</v>
      </c>
    </row>
    <row r="531" spans="2:9" x14ac:dyDescent="0.2">
      <c r="B531" s="188">
        <f>'ENTRADA DE CLIENTS i PROVEÏDORS'!C745</f>
        <v>0</v>
      </c>
      <c r="C531" s="186">
        <f t="shared" si="58"/>
        <v>0</v>
      </c>
      <c r="D531" s="186" t="str">
        <f t="shared" si="64"/>
        <v>0</v>
      </c>
      <c r="E531" s="187" t="str">
        <f t="shared" si="63"/>
        <v>0</v>
      </c>
      <c r="F531" s="186" t="str">
        <f t="shared" si="60"/>
        <v>0</v>
      </c>
      <c r="G531" s="186" t="str">
        <f t="shared" si="61"/>
        <v>00</v>
      </c>
      <c r="H531" s="186" t="str">
        <f t="shared" si="62"/>
        <v/>
      </c>
      <c r="I531" s="186">
        <f t="shared" si="59"/>
        <v>0</v>
      </c>
    </row>
    <row r="532" spans="2:9" x14ac:dyDescent="0.2">
      <c r="B532" s="188">
        <f>'ENTRADA DE CLIENTS i PROVEÏDORS'!C746</f>
        <v>0</v>
      </c>
      <c r="C532" s="186">
        <f t="shared" si="58"/>
        <v>0</v>
      </c>
      <c r="D532" s="186" t="str">
        <f t="shared" si="64"/>
        <v>0</v>
      </c>
      <c r="E532" s="187" t="str">
        <f t="shared" si="63"/>
        <v>0</v>
      </c>
      <c r="F532" s="186" t="str">
        <f t="shared" si="60"/>
        <v>0</v>
      </c>
      <c r="G532" s="186" t="str">
        <f t="shared" si="61"/>
        <v>00</v>
      </c>
      <c r="H532" s="186" t="str">
        <f t="shared" si="62"/>
        <v/>
      </c>
      <c r="I532" s="186">
        <f t="shared" si="59"/>
        <v>0</v>
      </c>
    </row>
    <row r="533" spans="2:9" x14ac:dyDescent="0.2">
      <c r="B533" s="188">
        <f>'ENTRADA DE CLIENTS i PROVEÏDORS'!C747</f>
        <v>0</v>
      </c>
      <c r="C533" s="186">
        <f t="shared" si="58"/>
        <v>0</v>
      </c>
      <c r="D533" s="186" t="str">
        <f t="shared" si="64"/>
        <v>0</v>
      </c>
      <c r="E533" s="187" t="str">
        <f t="shared" si="63"/>
        <v>0</v>
      </c>
      <c r="F533" s="186" t="str">
        <f t="shared" si="60"/>
        <v>0</v>
      </c>
      <c r="G533" s="186" t="str">
        <f t="shared" si="61"/>
        <v>00</v>
      </c>
      <c r="H533" s="186" t="str">
        <f t="shared" si="62"/>
        <v/>
      </c>
      <c r="I533" s="186">
        <f t="shared" si="59"/>
        <v>0</v>
      </c>
    </row>
    <row r="534" spans="2:9" x14ac:dyDescent="0.2">
      <c r="B534" s="188">
        <f>'ENTRADA DE CLIENTS i PROVEÏDORS'!C748</f>
        <v>0</v>
      </c>
      <c r="C534" s="186">
        <f t="shared" si="58"/>
        <v>0</v>
      </c>
      <c r="D534" s="186" t="str">
        <f t="shared" si="64"/>
        <v>0</v>
      </c>
      <c r="E534" s="187" t="str">
        <f t="shared" si="63"/>
        <v>0</v>
      </c>
      <c r="F534" s="186" t="str">
        <f t="shared" si="60"/>
        <v>0</v>
      </c>
      <c r="G534" s="186" t="str">
        <f t="shared" si="61"/>
        <v>00</v>
      </c>
      <c r="H534" s="186" t="str">
        <f t="shared" si="62"/>
        <v/>
      </c>
      <c r="I534" s="186">
        <f t="shared" si="59"/>
        <v>0</v>
      </c>
    </row>
    <row r="535" spans="2:9" x14ac:dyDescent="0.2">
      <c r="B535" s="188">
        <f>'ENTRADA DE CLIENTS i PROVEÏDORS'!C749</f>
        <v>0</v>
      </c>
      <c r="C535" s="186">
        <f t="shared" si="58"/>
        <v>0</v>
      </c>
      <c r="D535" s="186" t="str">
        <f t="shared" si="64"/>
        <v>0</v>
      </c>
      <c r="E535" s="187" t="str">
        <f t="shared" si="63"/>
        <v>0</v>
      </c>
      <c r="F535" s="186" t="str">
        <f t="shared" si="60"/>
        <v>0</v>
      </c>
      <c r="G535" s="186" t="str">
        <f t="shared" si="61"/>
        <v>00</v>
      </c>
      <c r="H535" s="186" t="str">
        <f t="shared" si="62"/>
        <v/>
      </c>
      <c r="I535" s="186">
        <f t="shared" si="59"/>
        <v>0</v>
      </c>
    </row>
    <row r="536" spans="2:9" x14ac:dyDescent="0.2">
      <c r="B536" s="188">
        <f>'ENTRADA DE CLIENTS i PROVEÏDORS'!C750</f>
        <v>0</v>
      </c>
      <c r="C536" s="186">
        <f t="shared" si="58"/>
        <v>0</v>
      </c>
      <c r="D536" s="186" t="str">
        <f t="shared" si="64"/>
        <v>0</v>
      </c>
      <c r="E536" s="187" t="str">
        <f t="shared" si="63"/>
        <v>0</v>
      </c>
      <c r="F536" s="186" t="str">
        <f t="shared" si="60"/>
        <v>0</v>
      </c>
      <c r="G536" s="186" t="str">
        <f t="shared" si="61"/>
        <v>00</v>
      </c>
      <c r="H536" s="186" t="str">
        <f t="shared" si="62"/>
        <v/>
      </c>
      <c r="I536" s="186">
        <f t="shared" si="59"/>
        <v>0</v>
      </c>
    </row>
    <row r="537" spans="2:9" x14ac:dyDescent="0.2">
      <c r="B537" s="188">
        <f>'ENTRADA DE CLIENTS i PROVEÏDORS'!C751</f>
        <v>0</v>
      </c>
      <c r="C537" s="186">
        <f t="shared" si="58"/>
        <v>0</v>
      </c>
      <c r="D537" s="186" t="str">
        <f t="shared" si="64"/>
        <v>0</v>
      </c>
      <c r="E537" s="187" t="str">
        <f t="shared" si="63"/>
        <v>0</v>
      </c>
      <c r="F537" s="186" t="str">
        <f t="shared" si="60"/>
        <v>0</v>
      </c>
      <c r="G537" s="186" t="str">
        <f t="shared" si="61"/>
        <v>00</v>
      </c>
      <c r="H537" s="186" t="str">
        <f t="shared" si="62"/>
        <v/>
      </c>
      <c r="I537" s="186">
        <f t="shared" si="59"/>
        <v>0</v>
      </c>
    </row>
    <row r="538" spans="2:9" x14ac:dyDescent="0.2">
      <c r="B538" s="188">
        <f>'ENTRADA DE CLIENTS i PROVEÏDORS'!C752</f>
        <v>0</v>
      </c>
      <c r="C538" s="186">
        <f t="shared" si="58"/>
        <v>0</v>
      </c>
      <c r="D538" s="186" t="str">
        <f t="shared" si="64"/>
        <v>0</v>
      </c>
      <c r="E538" s="187" t="str">
        <f t="shared" si="63"/>
        <v>0</v>
      </c>
      <c r="F538" s="186" t="str">
        <f t="shared" si="60"/>
        <v>0</v>
      </c>
      <c r="G538" s="186" t="str">
        <f t="shared" si="61"/>
        <v>00</v>
      </c>
      <c r="H538" s="186" t="str">
        <f t="shared" si="62"/>
        <v/>
      </c>
      <c r="I538" s="186">
        <f t="shared" si="59"/>
        <v>0</v>
      </c>
    </row>
    <row r="539" spans="2:9" x14ac:dyDescent="0.2">
      <c r="B539" s="188">
        <f>'ENTRADA DE CLIENTS i PROVEÏDORS'!C753</f>
        <v>0</v>
      </c>
      <c r="C539" s="186">
        <f t="shared" si="58"/>
        <v>0</v>
      </c>
      <c r="D539" s="186" t="str">
        <f t="shared" si="64"/>
        <v>0</v>
      </c>
      <c r="E539" s="187" t="str">
        <f t="shared" si="63"/>
        <v>0</v>
      </c>
      <c r="F539" s="186" t="str">
        <f t="shared" si="60"/>
        <v>0</v>
      </c>
      <c r="G539" s="186" t="str">
        <f t="shared" si="61"/>
        <v>00</v>
      </c>
      <c r="H539" s="186" t="str">
        <f t="shared" si="62"/>
        <v/>
      </c>
      <c r="I539" s="186">
        <f t="shared" si="59"/>
        <v>0</v>
      </c>
    </row>
    <row r="540" spans="2:9" x14ac:dyDescent="0.2">
      <c r="B540" s="188">
        <f>'ENTRADA DE CLIENTS i PROVEÏDORS'!C754</f>
        <v>0</v>
      </c>
      <c r="C540" s="186">
        <f t="shared" si="58"/>
        <v>0</v>
      </c>
      <c r="D540" s="186" t="str">
        <f t="shared" si="64"/>
        <v>0</v>
      </c>
      <c r="E540" s="187" t="str">
        <f t="shared" si="63"/>
        <v>0</v>
      </c>
      <c r="F540" s="186" t="str">
        <f t="shared" si="60"/>
        <v>0</v>
      </c>
      <c r="G540" s="186" t="str">
        <f t="shared" si="61"/>
        <v>00</v>
      </c>
      <c r="H540" s="186" t="str">
        <f t="shared" si="62"/>
        <v/>
      </c>
      <c r="I540" s="186">
        <f t="shared" si="59"/>
        <v>0</v>
      </c>
    </row>
    <row r="541" spans="2:9" x14ac:dyDescent="0.2">
      <c r="B541" s="188">
        <f>'ENTRADA DE CLIENTS i PROVEÏDORS'!C755</f>
        <v>0</v>
      </c>
      <c r="C541" s="186">
        <f t="shared" si="58"/>
        <v>0</v>
      </c>
      <c r="D541" s="186" t="str">
        <f t="shared" si="64"/>
        <v>0</v>
      </c>
      <c r="E541" s="187" t="str">
        <f t="shared" si="63"/>
        <v>0</v>
      </c>
      <c r="F541" s="186" t="str">
        <f t="shared" si="60"/>
        <v>0</v>
      </c>
      <c r="G541" s="186" t="str">
        <f t="shared" si="61"/>
        <v>00</v>
      </c>
      <c r="H541" s="186" t="str">
        <f t="shared" si="62"/>
        <v/>
      </c>
      <c r="I541" s="186">
        <f t="shared" si="59"/>
        <v>0</v>
      </c>
    </row>
    <row r="542" spans="2:9" x14ac:dyDescent="0.2">
      <c r="B542" s="188">
        <f>'ENTRADA DE CLIENTS i PROVEÏDORS'!C756</f>
        <v>0</v>
      </c>
      <c r="C542" s="186">
        <f t="shared" si="58"/>
        <v>0</v>
      </c>
      <c r="D542" s="186" t="str">
        <f t="shared" si="64"/>
        <v>0</v>
      </c>
      <c r="E542" s="187" t="str">
        <f t="shared" si="63"/>
        <v>0</v>
      </c>
      <c r="F542" s="186" t="str">
        <f t="shared" si="60"/>
        <v>0</v>
      </c>
      <c r="G542" s="186" t="str">
        <f t="shared" si="61"/>
        <v>00</v>
      </c>
      <c r="H542" s="186" t="str">
        <f t="shared" si="62"/>
        <v/>
      </c>
      <c r="I542" s="186">
        <f t="shared" si="59"/>
        <v>0</v>
      </c>
    </row>
    <row r="543" spans="2:9" x14ac:dyDescent="0.2">
      <c r="B543" s="188">
        <f>'ENTRADA DE CLIENTS i PROVEÏDORS'!C757</f>
        <v>0</v>
      </c>
      <c r="C543" s="186">
        <f t="shared" si="58"/>
        <v>0</v>
      </c>
      <c r="D543" s="186" t="str">
        <f t="shared" si="64"/>
        <v>0</v>
      </c>
      <c r="E543" s="187" t="str">
        <f t="shared" si="63"/>
        <v>0</v>
      </c>
      <c r="F543" s="186" t="str">
        <f t="shared" si="60"/>
        <v>0</v>
      </c>
      <c r="G543" s="186" t="str">
        <f t="shared" si="61"/>
        <v>00</v>
      </c>
      <c r="H543" s="186" t="str">
        <f t="shared" si="62"/>
        <v/>
      </c>
      <c r="I543" s="186">
        <f t="shared" si="59"/>
        <v>0</v>
      </c>
    </row>
    <row r="544" spans="2:9" x14ac:dyDescent="0.2">
      <c r="B544" s="188">
        <f>'ENTRADA DE CLIENTS i PROVEÏDORS'!C758</f>
        <v>0</v>
      </c>
      <c r="C544" s="186">
        <f t="shared" si="58"/>
        <v>0</v>
      </c>
      <c r="D544" s="186" t="str">
        <f t="shared" si="64"/>
        <v>0</v>
      </c>
      <c r="E544" s="187" t="str">
        <f t="shared" si="63"/>
        <v>0</v>
      </c>
      <c r="F544" s="186" t="str">
        <f t="shared" si="60"/>
        <v>0</v>
      </c>
      <c r="G544" s="186" t="str">
        <f t="shared" si="61"/>
        <v>00</v>
      </c>
      <c r="H544" s="186" t="str">
        <f t="shared" si="62"/>
        <v/>
      </c>
      <c r="I544" s="186">
        <f t="shared" si="59"/>
        <v>0</v>
      </c>
    </row>
    <row r="545" spans="2:9" x14ac:dyDescent="0.2">
      <c r="B545" s="188">
        <f>'ENTRADA DE CLIENTS i PROVEÏDORS'!C759</f>
        <v>0</v>
      </c>
      <c r="C545" s="186">
        <f t="shared" si="58"/>
        <v>0</v>
      </c>
      <c r="D545" s="186" t="str">
        <f t="shared" si="64"/>
        <v>0</v>
      </c>
      <c r="E545" s="187" t="str">
        <f t="shared" si="63"/>
        <v>0</v>
      </c>
      <c r="F545" s="186" t="str">
        <f t="shared" si="60"/>
        <v>0</v>
      </c>
      <c r="G545" s="186" t="str">
        <f t="shared" si="61"/>
        <v>00</v>
      </c>
      <c r="H545" s="186" t="str">
        <f t="shared" si="62"/>
        <v/>
      </c>
      <c r="I545" s="186">
        <f t="shared" si="59"/>
        <v>0</v>
      </c>
    </row>
    <row r="546" spans="2:9" x14ac:dyDescent="0.2">
      <c r="B546" s="188">
        <f>'ENTRADA DE CLIENTS i PROVEÏDORS'!C760</f>
        <v>0</v>
      </c>
      <c r="C546" s="186">
        <f t="shared" si="58"/>
        <v>0</v>
      </c>
      <c r="D546" s="186" t="str">
        <f t="shared" si="64"/>
        <v>0</v>
      </c>
      <c r="E546" s="187" t="str">
        <f t="shared" si="63"/>
        <v>0</v>
      </c>
      <c r="F546" s="186" t="str">
        <f t="shared" si="60"/>
        <v>0</v>
      </c>
      <c r="G546" s="186" t="str">
        <f t="shared" si="61"/>
        <v>00</v>
      </c>
      <c r="H546" s="186" t="str">
        <f t="shared" si="62"/>
        <v/>
      </c>
      <c r="I546" s="186">
        <f t="shared" si="59"/>
        <v>0</v>
      </c>
    </row>
    <row r="547" spans="2:9" x14ac:dyDescent="0.2">
      <c r="B547" s="188">
        <f>'ENTRADA DE CLIENTS i PROVEÏDORS'!C761</f>
        <v>0</v>
      </c>
      <c r="C547" s="186">
        <f t="shared" si="58"/>
        <v>0</v>
      </c>
      <c r="D547" s="186" t="str">
        <f t="shared" si="64"/>
        <v>0</v>
      </c>
      <c r="E547" s="187" t="str">
        <f t="shared" si="63"/>
        <v>0</v>
      </c>
      <c r="F547" s="186" t="str">
        <f t="shared" si="60"/>
        <v>0</v>
      </c>
      <c r="G547" s="186" t="str">
        <f t="shared" si="61"/>
        <v>00</v>
      </c>
      <c r="H547" s="186" t="str">
        <f t="shared" si="62"/>
        <v/>
      </c>
      <c r="I547" s="186">
        <f t="shared" si="59"/>
        <v>0</v>
      </c>
    </row>
    <row r="548" spans="2:9" x14ac:dyDescent="0.2">
      <c r="B548" s="188">
        <f>'ENTRADA DE CLIENTS i PROVEÏDORS'!C762</f>
        <v>0</v>
      </c>
      <c r="C548" s="186">
        <f t="shared" si="58"/>
        <v>0</v>
      </c>
      <c r="D548" s="186" t="str">
        <f t="shared" si="64"/>
        <v>0</v>
      </c>
      <c r="E548" s="187" t="str">
        <f t="shared" si="63"/>
        <v>0</v>
      </c>
      <c r="F548" s="186" t="str">
        <f t="shared" si="60"/>
        <v>0</v>
      </c>
      <c r="G548" s="186" t="str">
        <f t="shared" si="61"/>
        <v>00</v>
      </c>
      <c r="H548" s="186" t="str">
        <f t="shared" si="62"/>
        <v/>
      </c>
      <c r="I548" s="186">
        <f t="shared" si="59"/>
        <v>0</v>
      </c>
    </row>
    <row r="549" spans="2:9" x14ac:dyDescent="0.2">
      <c r="B549" s="188">
        <f>'ENTRADA DE CLIENTS i PROVEÏDORS'!C763</f>
        <v>0</v>
      </c>
      <c r="C549" s="186">
        <f t="shared" si="58"/>
        <v>0</v>
      </c>
      <c r="D549" s="186" t="str">
        <f t="shared" si="64"/>
        <v>0</v>
      </c>
      <c r="E549" s="187" t="str">
        <f t="shared" si="63"/>
        <v>0</v>
      </c>
      <c r="F549" s="186" t="str">
        <f t="shared" si="60"/>
        <v>0</v>
      </c>
      <c r="G549" s="186" t="str">
        <f t="shared" si="61"/>
        <v>00</v>
      </c>
      <c r="H549" s="186" t="str">
        <f t="shared" si="62"/>
        <v/>
      </c>
      <c r="I549" s="186">
        <f t="shared" si="59"/>
        <v>0</v>
      </c>
    </row>
    <row r="550" spans="2:9" x14ac:dyDescent="0.2">
      <c r="B550" s="188">
        <f>'ENTRADA DE CLIENTS i PROVEÏDORS'!C764</f>
        <v>0</v>
      </c>
      <c r="C550" s="186">
        <f t="shared" si="58"/>
        <v>0</v>
      </c>
      <c r="D550" s="186" t="str">
        <f t="shared" si="64"/>
        <v>0</v>
      </c>
      <c r="E550" s="187" t="str">
        <f t="shared" si="63"/>
        <v>0</v>
      </c>
      <c r="F550" s="186" t="str">
        <f t="shared" si="60"/>
        <v>0</v>
      </c>
      <c r="G550" s="186" t="str">
        <f t="shared" si="61"/>
        <v>00</v>
      </c>
      <c r="H550" s="186" t="str">
        <f t="shared" si="62"/>
        <v/>
      </c>
      <c r="I550" s="186">
        <f t="shared" si="59"/>
        <v>0</v>
      </c>
    </row>
    <row r="551" spans="2:9" x14ac:dyDescent="0.2">
      <c r="B551" s="188">
        <f>'ENTRADA DE CLIENTS i PROVEÏDORS'!C765</f>
        <v>0</v>
      </c>
      <c r="C551" s="186">
        <f t="shared" si="58"/>
        <v>0</v>
      </c>
      <c r="D551" s="186" t="str">
        <f t="shared" si="64"/>
        <v>0</v>
      </c>
      <c r="E551" s="187" t="str">
        <f t="shared" si="63"/>
        <v>0</v>
      </c>
      <c r="F551" s="186" t="str">
        <f t="shared" si="60"/>
        <v>0</v>
      </c>
      <c r="G551" s="186" t="str">
        <f t="shared" si="61"/>
        <v>00</v>
      </c>
      <c r="H551" s="186" t="str">
        <f t="shared" si="62"/>
        <v/>
      </c>
      <c r="I551" s="186">
        <f t="shared" si="59"/>
        <v>0</v>
      </c>
    </row>
    <row r="552" spans="2:9" x14ac:dyDescent="0.2">
      <c r="B552" s="188">
        <f>'ENTRADA DE CLIENTS i PROVEÏDORS'!C766</f>
        <v>0</v>
      </c>
      <c r="C552" s="186">
        <f t="shared" si="58"/>
        <v>0</v>
      </c>
      <c r="D552" s="186" t="str">
        <f t="shared" si="64"/>
        <v>0</v>
      </c>
      <c r="E552" s="187" t="str">
        <f t="shared" si="63"/>
        <v>0</v>
      </c>
      <c r="F552" s="186" t="str">
        <f t="shared" si="60"/>
        <v>0</v>
      </c>
      <c r="G552" s="186" t="str">
        <f t="shared" si="61"/>
        <v>00</v>
      </c>
      <c r="H552" s="186" t="str">
        <f t="shared" si="62"/>
        <v/>
      </c>
      <c r="I552" s="186">
        <f t="shared" si="59"/>
        <v>0</v>
      </c>
    </row>
    <row r="553" spans="2:9" x14ac:dyDescent="0.2">
      <c r="B553" s="188">
        <f>'ENTRADA DE CLIENTS i PROVEÏDORS'!C767</f>
        <v>0</v>
      </c>
      <c r="C553" s="186">
        <f t="shared" si="58"/>
        <v>0</v>
      </c>
      <c r="D553" s="186" t="str">
        <f t="shared" si="64"/>
        <v>0</v>
      </c>
      <c r="E553" s="187" t="str">
        <f t="shared" si="63"/>
        <v>0</v>
      </c>
      <c r="F553" s="186" t="str">
        <f t="shared" si="60"/>
        <v>0</v>
      </c>
      <c r="G553" s="186" t="str">
        <f t="shared" si="61"/>
        <v>00</v>
      </c>
      <c r="H553" s="186" t="str">
        <f t="shared" si="62"/>
        <v/>
      </c>
      <c r="I553" s="186">
        <f t="shared" si="59"/>
        <v>0</v>
      </c>
    </row>
    <row r="554" spans="2:9" x14ac:dyDescent="0.2">
      <c r="B554" s="188">
        <f>'ENTRADA DE CLIENTS i PROVEÏDORS'!C768</f>
        <v>0</v>
      </c>
      <c r="C554" s="186">
        <f t="shared" si="58"/>
        <v>0</v>
      </c>
      <c r="D554" s="186" t="str">
        <f t="shared" si="64"/>
        <v>0</v>
      </c>
      <c r="E554" s="187" t="str">
        <f t="shared" si="63"/>
        <v>0</v>
      </c>
      <c r="F554" s="186" t="str">
        <f t="shared" si="60"/>
        <v>0</v>
      </c>
      <c r="G554" s="186" t="str">
        <f t="shared" si="61"/>
        <v>00</v>
      </c>
      <c r="H554" s="186" t="str">
        <f t="shared" si="62"/>
        <v/>
      </c>
      <c r="I554" s="186">
        <f t="shared" si="59"/>
        <v>0</v>
      </c>
    </row>
    <row r="555" spans="2:9" x14ac:dyDescent="0.2">
      <c r="B555" s="188">
        <f>'ENTRADA DE CLIENTS i PROVEÏDORS'!C769</f>
        <v>0</v>
      </c>
      <c r="C555" s="186">
        <f t="shared" si="58"/>
        <v>0</v>
      </c>
      <c r="D555" s="186" t="str">
        <f t="shared" si="64"/>
        <v>0</v>
      </c>
      <c r="E555" s="187" t="str">
        <f t="shared" si="63"/>
        <v>0</v>
      </c>
      <c r="F555" s="186" t="str">
        <f t="shared" si="60"/>
        <v>0</v>
      </c>
      <c r="G555" s="186" t="str">
        <f t="shared" si="61"/>
        <v>00</v>
      </c>
      <c r="H555" s="186" t="str">
        <f t="shared" si="62"/>
        <v/>
      </c>
      <c r="I555" s="186">
        <f t="shared" si="59"/>
        <v>0</v>
      </c>
    </row>
    <row r="556" spans="2:9" x14ac:dyDescent="0.2">
      <c r="B556" s="188">
        <f>'ENTRADA DE CLIENTS i PROVEÏDORS'!C770</f>
        <v>0</v>
      </c>
      <c r="C556" s="186">
        <f t="shared" si="58"/>
        <v>0</v>
      </c>
      <c r="D556" s="186" t="str">
        <f t="shared" si="64"/>
        <v>0</v>
      </c>
      <c r="E556" s="187" t="str">
        <f t="shared" si="63"/>
        <v>0</v>
      </c>
      <c r="F556" s="186" t="str">
        <f t="shared" si="60"/>
        <v>0</v>
      </c>
      <c r="G556" s="186" t="str">
        <f t="shared" si="61"/>
        <v>00</v>
      </c>
      <c r="H556" s="186" t="str">
        <f t="shared" si="62"/>
        <v/>
      </c>
      <c r="I556" s="186">
        <f t="shared" si="59"/>
        <v>0</v>
      </c>
    </row>
    <row r="557" spans="2:9" x14ac:dyDescent="0.2">
      <c r="B557" s="188">
        <f>'ENTRADA DE CLIENTS i PROVEÏDORS'!C771</f>
        <v>0</v>
      </c>
      <c r="C557" s="186">
        <f t="shared" si="58"/>
        <v>0</v>
      </c>
      <c r="D557" s="186" t="str">
        <f t="shared" si="64"/>
        <v>0</v>
      </c>
      <c r="E557" s="187" t="str">
        <f t="shared" si="63"/>
        <v>0</v>
      </c>
      <c r="F557" s="186" t="str">
        <f t="shared" si="60"/>
        <v>0</v>
      </c>
      <c r="G557" s="186" t="str">
        <f t="shared" si="61"/>
        <v>00</v>
      </c>
      <c r="H557" s="186" t="str">
        <f t="shared" si="62"/>
        <v/>
      </c>
      <c r="I557" s="186">
        <f t="shared" si="59"/>
        <v>0</v>
      </c>
    </row>
    <row r="558" spans="2:9" x14ac:dyDescent="0.2">
      <c r="B558" s="188">
        <f>'ENTRADA DE CLIENTS i PROVEÏDORS'!C772</f>
        <v>0</v>
      </c>
      <c r="C558" s="186">
        <f t="shared" si="58"/>
        <v>0</v>
      </c>
      <c r="D558" s="186" t="str">
        <f t="shared" si="64"/>
        <v>0</v>
      </c>
      <c r="E558" s="187" t="str">
        <f t="shared" si="63"/>
        <v>0</v>
      </c>
      <c r="F558" s="186" t="str">
        <f t="shared" si="60"/>
        <v>0</v>
      </c>
      <c r="G558" s="186" t="str">
        <f t="shared" si="61"/>
        <v>00</v>
      </c>
      <c r="H558" s="186" t="str">
        <f t="shared" si="62"/>
        <v/>
      </c>
      <c r="I558" s="186">
        <f t="shared" si="59"/>
        <v>0</v>
      </c>
    </row>
    <row r="559" spans="2:9" x14ac:dyDescent="0.2">
      <c r="B559" s="188">
        <f>'ENTRADA DE CLIENTS i PROVEÏDORS'!C773</f>
        <v>0</v>
      </c>
      <c r="C559" s="186">
        <f t="shared" si="58"/>
        <v>0</v>
      </c>
      <c r="D559" s="186" t="str">
        <f t="shared" si="64"/>
        <v>0</v>
      </c>
      <c r="E559" s="187" t="str">
        <f t="shared" si="63"/>
        <v>0</v>
      </c>
      <c r="F559" s="186" t="str">
        <f t="shared" si="60"/>
        <v>0</v>
      </c>
      <c r="G559" s="186" t="str">
        <f t="shared" si="61"/>
        <v>00</v>
      </c>
      <c r="H559" s="186" t="str">
        <f t="shared" si="62"/>
        <v/>
      </c>
      <c r="I559" s="186">
        <f t="shared" si="59"/>
        <v>0</v>
      </c>
    </row>
    <row r="560" spans="2:9" x14ac:dyDescent="0.2">
      <c r="B560" s="188">
        <f>'ENTRADA DE CLIENTS i PROVEÏDORS'!C774</f>
        <v>0</v>
      </c>
      <c r="C560" s="186">
        <f t="shared" si="58"/>
        <v>0</v>
      </c>
      <c r="D560" s="186" t="str">
        <f t="shared" si="64"/>
        <v>0</v>
      </c>
      <c r="E560" s="187" t="str">
        <f t="shared" si="63"/>
        <v>0</v>
      </c>
      <c r="F560" s="186" t="str">
        <f t="shared" si="60"/>
        <v>0</v>
      </c>
      <c r="G560" s="186" t="str">
        <f t="shared" si="61"/>
        <v>00</v>
      </c>
      <c r="H560" s="186" t="str">
        <f t="shared" si="62"/>
        <v/>
      </c>
      <c r="I560" s="186">
        <f t="shared" si="59"/>
        <v>0</v>
      </c>
    </row>
    <row r="561" spans="2:9" x14ac:dyDescent="0.2">
      <c r="B561" s="188">
        <f>'ENTRADA DE CLIENTS i PROVEÏDORS'!C775</f>
        <v>0</v>
      </c>
      <c r="C561" s="186">
        <f t="shared" si="58"/>
        <v>0</v>
      </c>
      <c r="D561" s="186" t="str">
        <f t="shared" si="64"/>
        <v>0</v>
      </c>
      <c r="E561" s="187" t="str">
        <f t="shared" si="63"/>
        <v>0</v>
      </c>
      <c r="F561" s="186" t="str">
        <f t="shared" si="60"/>
        <v>0</v>
      </c>
      <c r="G561" s="186" t="str">
        <f t="shared" si="61"/>
        <v>00</v>
      </c>
      <c r="H561" s="186" t="str">
        <f t="shared" si="62"/>
        <v/>
      </c>
      <c r="I561" s="186">
        <f t="shared" si="59"/>
        <v>0</v>
      </c>
    </row>
    <row r="562" spans="2:9" x14ac:dyDescent="0.2">
      <c r="B562" s="188">
        <f>'ENTRADA DE CLIENTS i PROVEÏDORS'!C776</f>
        <v>0</v>
      </c>
      <c r="C562" s="186">
        <f t="shared" si="58"/>
        <v>0</v>
      </c>
      <c r="D562" s="186" t="str">
        <f t="shared" si="64"/>
        <v>0</v>
      </c>
      <c r="E562" s="187" t="str">
        <f t="shared" si="63"/>
        <v>0</v>
      </c>
      <c r="F562" s="186" t="str">
        <f t="shared" si="60"/>
        <v>0</v>
      </c>
      <c r="G562" s="186" t="str">
        <f t="shared" si="61"/>
        <v>00</v>
      </c>
      <c r="H562" s="186" t="str">
        <f t="shared" si="62"/>
        <v/>
      </c>
      <c r="I562" s="186">
        <f t="shared" si="59"/>
        <v>0</v>
      </c>
    </row>
    <row r="563" spans="2:9" x14ac:dyDescent="0.2">
      <c r="B563" s="188">
        <f>'ENTRADA DE CLIENTS i PROVEÏDORS'!C777</f>
        <v>0</v>
      </c>
      <c r="C563" s="186">
        <f t="shared" si="58"/>
        <v>0</v>
      </c>
      <c r="D563" s="186" t="str">
        <f t="shared" si="64"/>
        <v>0</v>
      </c>
      <c r="E563" s="187" t="str">
        <f t="shared" si="63"/>
        <v>0</v>
      </c>
      <c r="F563" s="186" t="str">
        <f t="shared" si="60"/>
        <v>0</v>
      </c>
      <c r="G563" s="186" t="str">
        <f t="shared" si="61"/>
        <v>00</v>
      </c>
      <c r="H563" s="186" t="str">
        <f t="shared" si="62"/>
        <v/>
      </c>
      <c r="I563" s="186">
        <f t="shared" si="59"/>
        <v>0</v>
      </c>
    </row>
    <row r="564" spans="2:9" x14ac:dyDescent="0.2">
      <c r="B564" s="188">
        <f>'ENTRADA DE CLIENTS i PROVEÏDORS'!C778</f>
        <v>0</v>
      </c>
      <c r="C564" s="186">
        <f t="shared" si="58"/>
        <v>0</v>
      </c>
      <c r="D564" s="186" t="str">
        <f t="shared" si="64"/>
        <v>0</v>
      </c>
      <c r="E564" s="187" t="str">
        <f t="shared" si="63"/>
        <v>0</v>
      </c>
      <c r="F564" s="186" t="str">
        <f t="shared" si="60"/>
        <v>0</v>
      </c>
      <c r="G564" s="186" t="str">
        <f t="shared" si="61"/>
        <v>00</v>
      </c>
      <c r="H564" s="186" t="str">
        <f t="shared" si="62"/>
        <v/>
      </c>
      <c r="I564" s="186">
        <f t="shared" si="59"/>
        <v>0</v>
      </c>
    </row>
    <row r="565" spans="2:9" x14ac:dyDescent="0.2">
      <c r="B565" s="188">
        <f>'ENTRADA DE CLIENTS i PROVEÏDORS'!C779</f>
        <v>0</v>
      </c>
      <c r="C565" s="186">
        <f t="shared" si="58"/>
        <v>0</v>
      </c>
      <c r="D565" s="186" t="str">
        <f t="shared" si="64"/>
        <v>0</v>
      </c>
      <c r="E565" s="187" t="str">
        <f t="shared" si="63"/>
        <v>0</v>
      </c>
      <c r="F565" s="186" t="str">
        <f t="shared" si="60"/>
        <v>0</v>
      </c>
      <c r="G565" s="186" t="str">
        <f t="shared" si="61"/>
        <v>00</v>
      </c>
      <c r="H565" s="186" t="str">
        <f t="shared" si="62"/>
        <v/>
      </c>
      <c r="I565" s="186">
        <f t="shared" si="59"/>
        <v>0</v>
      </c>
    </row>
    <row r="566" spans="2:9" x14ac:dyDescent="0.2">
      <c r="B566" s="188">
        <f>'ENTRADA DE CLIENTS i PROVEÏDORS'!C780</f>
        <v>0</v>
      </c>
      <c r="C566" s="186">
        <f t="shared" si="58"/>
        <v>0</v>
      </c>
      <c r="D566" s="186" t="str">
        <f t="shared" si="64"/>
        <v>0</v>
      </c>
      <c r="E566" s="187" t="str">
        <f t="shared" si="63"/>
        <v>0</v>
      </c>
      <c r="F566" s="186" t="str">
        <f t="shared" si="60"/>
        <v>0</v>
      </c>
      <c r="G566" s="186" t="str">
        <f t="shared" si="61"/>
        <v>00</v>
      </c>
      <c r="H566" s="186" t="str">
        <f t="shared" si="62"/>
        <v/>
      </c>
      <c r="I566" s="186">
        <f t="shared" si="59"/>
        <v>0</v>
      </c>
    </row>
    <row r="567" spans="2:9" x14ac:dyDescent="0.2">
      <c r="B567" s="188">
        <f>'ENTRADA DE CLIENTS i PROVEÏDORS'!C781</f>
        <v>0</v>
      </c>
      <c r="C567" s="186">
        <f t="shared" si="58"/>
        <v>0</v>
      </c>
      <c r="D567" s="186" t="str">
        <f t="shared" si="64"/>
        <v>0</v>
      </c>
      <c r="E567" s="187" t="str">
        <f t="shared" si="63"/>
        <v>0</v>
      </c>
      <c r="F567" s="186" t="str">
        <f t="shared" si="60"/>
        <v>0</v>
      </c>
      <c r="G567" s="186" t="str">
        <f t="shared" si="61"/>
        <v>00</v>
      </c>
      <c r="H567" s="186" t="str">
        <f t="shared" si="62"/>
        <v/>
      </c>
      <c r="I567" s="186">
        <f t="shared" si="59"/>
        <v>0</v>
      </c>
    </row>
    <row r="568" spans="2:9" x14ac:dyDescent="0.2">
      <c r="B568" s="188">
        <f>'ENTRADA DE CLIENTS i PROVEÏDORS'!C782</f>
        <v>0</v>
      </c>
      <c r="C568" s="186">
        <f t="shared" si="58"/>
        <v>0</v>
      </c>
      <c r="D568" s="186" t="str">
        <f t="shared" si="64"/>
        <v>0</v>
      </c>
      <c r="E568" s="187" t="str">
        <f t="shared" si="63"/>
        <v>0</v>
      </c>
      <c r="F568" s="186" t="str">
        <f t="shared" si="60"/>
        <v>0</v>
      </c>
      <c r="G568" s="186" t="str">
        <f t="shared" si="61"/>
        <v>00</v>
      </c>
      <c r="H568" s="186" t="str">
        <f t="shared" si="62"/>
        <v/>
      </c>
      <c r="I568" s="186">
        <f t="shared" si="59"/>
        <v>0</v>
      </c>
    </row>
    <row r="569" spans="2:9" x14ac:dyDescent="0.2">
      <c r="B569" s="188">
        <f>'ENTRADA DE CLIENTS i PROVEÏDORS'!C783</f>
        <v>0</v>
      </c>
      <c r="C569" s="186">
        <f t="shared" si="58"/>
        <v>0</v>
      </c>
      <c r="D569" s="186" t="str">
        <f t="shared" si="64"/>
        <v>0</v>
      </c>
      <c r="E569" s="187" t="str">
        <f t="shared" si="63"/>
        <v>0</v>
      </c>
      <c r="F569" s="186" t="str">
        <f t="shared" si="60"/>
        <v>0</v>
      </c>
      <c r="G569" s="186" t="str">
        <f t="shared" si="61"/>
        <v>00</v>
      </c>
      <c r="H569" s="186" t="str">
        <f t="shared" si="62"/>
        <v/>
      </c>
      <c r="I569" s="186">
        <f t="shared" si="59"/>
        <v>0</v>
      </c>
    </row>
    <row r="570" spans="2:9" x14ac:dyDescent="0.2">
      <c r="B570" s="188">
        <f>'ENTRADA DE CLIENTS i PROVEÏDORS'!C784</f>
        <v>0</v>
      </c>
      <c r="C570" s="186">
        <f t="shared" si="58"/>
        <v>0</v>
      </c>
      <c r="D570" s="186" t="str">
        <f t="shared" si="64"/>
        <v>0</v>
      </c>
      <c r="E570" s="187" t="str">
        <f t="shared" si="63"/>
        <v>0</v>
      </c>
      <c r="F570" s="186" t="str">
        <f t="shared" si="60"/>
        <v>0</v>
      </c>
      <c r="G570" s="186" t="str">
        <f t="shared" si="61"/>
        <v>00</v>
      </c>
      <c r="H570" s="186" t="str">
        <f t="shared" si="62"/>
        <v/>
      </c>
      <c r="I570" s="186">
        <f t="shared" si="59"/>
        <v>0</v>
      </c>
    </row>
    <row r="571" spans="2:9" x14ac:dyDescent="0.2">
      <c r="B571" s="188">
        <f>'ENTRADA DE CLIENTS i PROVEÏDORS'!C785</f>
        <v>0</v>
      </c>
      <c r="C571" s="186">
        <f t="shared" si="58"/>
        <v>0</v>
      </c>
      <c r="D571" s="186" t="str">
        <f t="shared" si="64"/>
        <v>0</v>
      </c>
      <c r="E571" s="187" t="str">
        <f t="shared" si="63"/>
        <v>0</v>
      </c>
      <c r="F571" s="186" t="str">
        <f t="shared" si="60"/>
        <v>0</v>
      </c>
      <c r="G571" s="186" t="str">
        <f t="shared" si="61"/>
        <v>00</v>
      </c>
      <c r="H571" s="186" t="str">
        <f t="shared" si="62"/>
        <v/>
      </c>
      <c r="I571" s="186">
        <f t="shared" si="59"/>
        <v>0</v>
      </c>
    </row>
    <row r="572" spans="2:9" x14ac:dyDescent="0.2">
      <c r="B572" s="188">
        <f>'ENTRADA DE CLIENTS i PROVEÏDORS'!C786</f>
        <v>0</v>
      </c>
      <c r="C572" s="186">
        <f t="shared" si="58"/>
        <v>0</v>
      </c>
      <c r="D572" s="186" t="str">
        <f t="shared" si="64"/>
        <v>0</v>
      </c>
      <c r="E572" s="187" t="str">
        <f t="shared" si="63"/>
        <v>0</v>
      </c>
      <c r="F572" s="186" t="str">
        <f t="shared" si="60"/>
        <v>0</v>
      </c>
      <c r="G572" s="186" t="str">
        <f t="shared" si="61"/>
        <v>00</v>
      </c>
      <c r="H572" s="186" t="str">
        <f t="shared" si="62"/>
        <v/>
      </c>
      <c r="I572" s="186">
        <f t="shared" si="59"/>
        <v>0</v>
      </c>
    </row>
    <row r="573" spans="2:9" x14ac:dyDescent="0.2">
      <c r="B573" s="188">
        <f>'ENTRADA DE CLIENTS i PROVEÏDORS'!C787</f>
        <v>0</v>
      </c>
      <c r="C573" s="186">
        <f t="shared" si="58"/>
        <v>0</v>
      </c>
      <c r="D573" s="186" t="str">
        <f t="shared" si="64"/>
        <v>0</v>
      </c>
      <c r="E573" s="187" t="str">
        <f t="shared" si="63"/>
        <v>0</v>
      </c>
      <c r="F573" s="186" t="str">
        <f t="shared" si="60"/>
        <v>0</v>
      </c>
      <c r="G573" s="186" t="str">
        <f t="shared" si="61"/>
        <v>00</v>
      </c>
      <c r="H573" s="186" t="str">
        <f t="shared" si="62"/>
        <v/>
      </c>
      <c r="I573" s="186">
        <f t="shared" si="59"/>
        <v>0</v>
      </c>
    </row>
    <row r="574" spans="2:9" x14ac:dyDescent="0.2">
      <c r="B574" s="188">
        <f>'ENTRADA DE CLIENTS i PROVEÏDORS'!C788</f>
        <v>0</v>
      </c>
      <c r="C574" s="186">
        <f t="shared" si="58"/>
        <v>0</v>
      </c>
      <c r="D574" s="186" t="str">
        <f t="shared" si="64"/>
        <v>0</v>
      </c>
      <c r="E574" s="187" t="str">
        <f t="shared" si="63"/>
        <v>0</v>
      </c>
      <c r="F574" s="186" t="str">
        <f t="shared" si="60"/>
        <v>0</v>
      </c>
      <c r="G574" s="186" t="str">
        <f t="shared" si="61"/>
        <v>00</v>
      </c>
      <c r="H574" s="186" t="str">
        <f t="shared" si="62"/>
        <v/>
      </c>
      <c r="I574" s="186">
        <f t="shared" si="59"/>
        <v>0</v>
      </c>
    </row>
    <row r="575" spans="2:9" x14ac:dyDescent="0.2">
      <c r="B575" s="188">
        <f>'ENTRADA DE CLIENTS i PROVEÏDORS'!C789</f>
        <v>0</v>
      </c>
      <c r="C575" s="186">
        <f t="shared" si="58"/>
        <v>0</v>
      </c>
      <c r="D575" s="186" t="str">
        <f t="shared" si="64"/>
        <v>0</v>
      </c>
      <c r="E575" s="187" t="str">
        <f t="shared" si="63"/>
        <v>0</v>
      </c>
      <c r="F575" s="186" t="str">
        <f t="shared" si="60"/>
        <v>0</v>
      </c>
      <c r="G575" s="186" t="str">
        <f t="shared" si="61"/>
        <v>00</v>
      </c>
      <c r="H575" s="186" t="str">
        <f t="shared" si="62"/>
        <v/>
      </c>
      <c r="I575" s="186">
        <f t="shared" si="59"/>
        <v>0</v>
      </c>
    </row>
    <row r="576" spans="2:9" x14ac:dyDescent="0.2">
      <c r="B576" s="188">
        <f>'ENTRADA DE CLIENTS i PROVEÏDORS'!C790</f>
        <v>0</v>
      </c>
      <c r="C576" s="186">
        <f t="shared" si="58"/>
        <v>0</v>
      </c>
      <c r="D576" s="186" t="str">
        <f t="shared" si="64"/>
        <v>0</v>
      </c>
      <c r="E576" s="187" t="str">
        <f t="shared" si="63"/>
        <v>0</v>
      </c>
      <c r="F576" s="186" t="str">
        <f t="shared" si="60"/>
        <v>0</v>
      </c>
      <c r="G576" s="186" t="str">
        <f t="shared" si="61"/>
        <v>00</v>
      </c>
      <c r="H576" s="186" t="str">
        <f t="shared" si="62"/>
        <v/>
      </c>
      <c r="I576" s="186">
        <f t="shared" si="59"/>
        <v>0</v>
      </c>
    </row>
    <row r="577" spans="2:9" x14ac:dyDescent="0.2">
      <c r="B577" s="188">
        <f>'ENTRADA DE CLIENTS i PROVEÏDORS'!C791</f>
        <v>0</v>
      </c>
      <c r="C577" s="186">
        <f t="shared" si="58"/>
        <v>0</v>
      </c>
      <c r="D577" s="186" t="str">
        <f t="shared" si="64"/>
        <v>0</v>
      </c>
      <c r="E577" s="187" t="str">
        <f t="shared" si="63"/>
        <v>0</v>
      </c>
      <c r="F577" s="186" t="str">
        <f t="shared" si="60"/>
        <v>0</v>
      </c>
      <c r="G577" s="186" t="str">
        <f t="shared" si="61"/>
        <v>00</v>
      </c>
      <c r="H577" s="186" t="str">
        <f t="shared" si="62"/>
        <v/>
      </c>
      <c r="I577" s="186">
        <f t="shared" si="59"/>
        <v>0</v>
      </c>
    </row>
    <row r="578" spans="2:9" x14ac:dyDescent="0.2">
      <c r="B578" s="188">
        <f>'ENTRADA DE CLIENTS i PROVEÏDORS'!C792</f>
        <v>0</v>
      </c>
      <c r="C578" s="186">
        <f t="shared" si="58"/>
        <v>0</v>
      </c>
      <c r="D578" s="186" t="str">
        <f t="shared" si="64"/>
        <v>0</v>
      </c>
      <c r="E578" s="187" t="str">
        <f t="shared" si="63"/>
        <v>0</v>
      </c>
      <c r="F578" s="186" t="str">
        <f t="shared" si="60"/>
        <v>0</v>
      </c>
      <c r="G578" s="186" t="str">
        <f t="shared" si="61"/>
        <v>00</v>
      </c>
      <c r="H578" s="186" t="str">
        <f t="shared" si="62"/>
        <v/>
      </c>
      <c r="I578" s="186">
        <f t="shared" si="59"/>
        <v>0</v>
      </c>
    </row>
    <row r="579" spans="2:9" x14ac:dyDescent="0.2">
      <c r="B579" s="188">
        <f>'ENTRADA DE CLIENTS i PROVEÏDORS'!C793</f>
        <v>0</v>
      </c>
      <c r="C579" s="186">
        <f t="shared" si="58"/>
        <v>0</v>
      </c>
      <c r="D579" s="186" t="str">
        <f t="shared" si="64"/>
        <v>0</v>
      </c>
      <c r="E579" s="187" t="str">
        <f t="shared" si="63"/>
        <v>0</v>
      </c>
      <c r="F579" s="186" t="str">
        <f t="shared" si="60"/>
        <v>0</v>
      </c>
      <c r="G579" s="186" t="str">
        <f t="shared" si="61"/>
        <v>00</v>
      </c>
      <c r="H579" s="186" t="str">
        <f t="shared" si="62"/>
        <v/>
      </c>
      <c r="I579" s="186">
        <f t="shared" si="59"/>
        <v>0</v>
      </c>
    </row>
    <row r="580" spans="2:9" x14ac:dyDescent="0.2">
      <c r="B580" s="188">
        <f>'ENTRADA DE CLIENTS i PROVEÏDORS'!C794</f>
        <v>0</v>
      </c>
      <c r="C580" s="186">
        <f t="shared" ref="C580:C643" si="65">IF(B580&lt;&gt;0,LEFT(B580,8),0)</f>
        <v>0</v>
      </c>
      <c r="D580" s="186" t="str">
        <f t="shared" si="64"/>
        <v>0</v>
      </c>
      <c r="E580" s="187" t="str">
        <f t="shared" si="63"/>
        <v>0</v>
      </c>
      <c r="F580" s="186" t="str">
        <f t="shared" si="60"/>
        <v>0</v>
      </c>
      <c r="G580" s="186" t="str">
        <f t="shared" si="61"/>
        <v>00</v>
      </c>
      <c r="H580" s="186" t="str">
        <f t="shared" si="62"/>
        <v/>
      </c>
      <c r="I580" s="186">
        <f t="shared" ref="I580:I643" si="66">IF(H580="",B580,IFERROR(IF(B580&lt;&gt;0,IF(C580&lt;&gt;0,CONCATENATE(C580,MID("TRWAGMYFPDXBNJZSQVHLCKE""",MOD(G580,23)+1,1)),""),""),""))</f>
        <v>0</v>
      </c>
    </row>
    <row r="581" spans="2:9" x14ac:dyDescent="0.2">
      <c r="B581" s="188">
        <f>'ENTRADA DE CLIENTS i PROVEÏDORS'!C795</f>
        <v>0</v>
      </c>
      <c r="C581" s="186">
        <f t="shared" si="65"/>
        <v>0</v>
      </c>
      <c r="D581" s="186" t="str">
        <f t="shared" si="64"/>
        <v>0</v>
      </c>
      <c r="E581" s="187" t="str">
        <f t="shared" si="63"/>
        <v>0</v>
      </c>
      <c r="F581" s="186" t="str">
        <f t="shared" ref="F581:F644" si="67">RIGHT(C581,7)</f>
        <v>0</v>
      </c>
      <c r="G581" s="186" t="str">
        <f t="shared" ref="G581:G644" si="68">CONCATENATE(E581,F581)</f>
        <v>00</v>
      </c>
      <c r="H581" s="186" t="str">
        <f t="shared" si="62"/>
        <v/>
      </c>
      <c r="I581" s="186">
        <f t="shared" si="66"/>
        <v>0</v>
      </c>
    </row>
    <row r="582" spans="2:9" x14ac:dyDescent="0.2">
      <c r="B582" s="188">
        <f>'ENTRADA DE CLIENTS i PROVEÏDORS'!C796</f>
        <v>0</v>
      </c>
      <c r="C582" s="186">
        <f t="shared" si="65"/>
        <v>0</v>
      </c>
      <c r="D582" s="186" t="str">
        <f t="shared" si="64"/>
        <v>0</v>
      </c>
      <c r="E582" s="187" t="str">
        <f t="shared" si="63"/>
        <v>0</v>
      </c>
      <c r="F582" s="186" t="str">
        <f t="shared" si="67"/>
        <v>0</v>
      </c>
      <c r="G582" s="186" t="str">
        <f t="shared" si="68"/>
        <v>00</v>
      </c>
      <c r="H582" s="186" t="str">
        <f t="shared" ref="H582:H645" si="69">IFERROR(IF(B582&lt;&gt;0,MID("TRWAGMYFPDXBNJZSQVHLCKE""",MOD(G582,23)+1,1),""),"")</f>
        <v/>
      </c>
      <c r="I582" s="186">
        <f t="shared" si="66"/>
        <v>0</v>
      </c>
    </row>
    <row r="583" spans="2:9" x14ac:dyDescent="0.2">
      <c r="B583" s="188">
        <f>'ENTRADA DE CLIENTS i PROVEÏDORS'!C797</f>
        <v>0</v>
      </c>
      <c r="C583" s="186">
        <f t="shared" si="65"/>
        <v>0</v>
      </c>
      <c r="D583" s="186" t="str">
        <f t="shared" si="64"/>
        <v>0</v>
      </c>
      <c r="E583" s="187" t="str">
        <f t="shared" si="63"/>
        <v>0</v>
      </c>
      <c r="F583" s="186" t="str">
        <f t="shared" si="67"/>
        <v>0</v>
      </c>
      <c r="G583" s="186" t="str">
        <f t="shared" si="68"/>
        <v>00</v>
      </c>
      <c r="H583" s="186" t="str">
        <f t="shared" si="69"/>
        <v/>
      </c>
      <c r="I583" s="186">
        <f t="shared" si="66"/>
        <v>0</v>
      </c>
    </row>
    <row r="584" spans="2:9" x14ac:dyDescent="0.2">
      <c r="B584" s="188">
        <f>'ENTRADA DE CLIENTS i PROVEÏDORS'!C798</f>
        <v>0</v>
      </c>
      <c r="C584" s="186">
        <f t="shared" si="65"/>
        <v>0</v>
      </c>
      <c r="D584" s="186" t="str">
        <f t="shared" si="64"/>
        <v>0</v>
      </c>
      <c r="E584" s="187" t="str">
        <f t="shared" ref="E584:E647" si="70">IF(D584="Z",SUBSTITUTE(D584,"Z",2),IF(D584="Y",SUBSTITUTE(D584,"Y",1),IF(D584="X",SUBSTITUTE(D584,"X",0),D584)))</f>
        <v>0</v>
      </c>
      <c r="F584" s="186" t="str">
        <f t="shared" si="67"/>
        <v>0</v>
      </c>
      <c r="G584" s="186" t="str">
        <f t="shared" si="68"/>
        <v>00</v>
      </c>
      <c r="H584" s="186" t="str">
        <f t="shared" si="69"/>
        <v/>
      </c>
      <c r="I584" s="186">
        <f t="shared" si="66"/>
        <v>0</v>
      </c>
    </row>
    <row r="585" spans="2:9" x14ac:dyDescent="0.2">
      <c r="B585" s="188">
        <f>'ENTRADA DE CLIENTS i PROVEÏDORS'!C799</f>
        <v>0</v>
      </c>
      <c r="C585" s="186">
        <f t="shared" si="65"/>
        <v>0</v>
      </c>
      <c r="D585" s="186" t="str">
        <f t="shared" ref="D585:D648" si="71">LEFT(C585,1)</f>
        <v>0</v>
      </c>
      <c r="E585" s="187" t="str">
        <f t="shared" si="70"/>
        <v>0</v>
      </c>
      <c r="F585" s="186" t="str">
        <f t="shared" si="67"/>
        <v>0</v>
      </c>
      <c r="G585" s="186" t="str">
        <f t="shared" si="68"/>
        <v>00</v>
      </c>
      <c r="H585" s="186" t="str">
        <f t="shared" si="69"/>
        <v/>
      </c>
      <c r="I585" s="186">
        <f t="shared" si="66"/>
        <v>0</v>
      </c>
    </row>
    <row r="586" spans="2:9" x14ac:dyDescent="0.2">
      <c r="B586" s="188">
        <f>'ENTRADA DE CLIENTS i PROVEÏDORS'!C800</f>
        <v>0</v>
      </c>
      <c r="C586" s="186">
        <f t="shared" si="65"/>
        <v>0</v>
      </c>
      <c r="D586" s="186" t="str">
        <f t="shared" si="71"/>
        <v>0</v>
      </c>
      <c r="E586" s="187" t="str">
        <f t="shared" si="70"/>
        <v>0</v>
      </c>
      <c r="F586" s="186" t="str">
        <f t="shared" si="67"/>
        <v>0</v>
      </c>
      <c r="G586" s="186" t="str">
        <f t="shared" si="68"/>
        <v>00</v>
      </c>
      <c r="H586" s="186" t="str">
        <f t="shared" si="69"/>
        <v/>
      </c>
      <c r="I586" s="186">
        <f t="shared" si="66"/>
        <v>0</v>
      </c>
    </row>
    <row r="587" spans="2:9" x14ac:dyDescent="0.2">
      <c r="B587" s="188">
        <f>'ENTRADA DE CLIENTS i PROVEÏDORS'!C801</f>
        <v>0</v>
      </c>
      <c r="C587" s="186">
        <f t="shared" si="65"/>
        <v>0</v>
      </c>
      <c r="D587" s="186" t="str">
        <f t="shared" si="71"/>
        <v>0</v>
      </c>
      <c r="E587" s="187" t="str">
        <f t="shared" si="70"/>
        <v>0</v>
      </c>
      <c r="F587" s="186" t="str">
        <f t="shared" si="67"/>
        <v>0</v>
      </c>
      <c r="G587" s="186" t="str">
        <f t="shared" si="68"/>
        <v>00</v>
      </c>
      <c r="H587" s="186" t="str">
        <f t="shared" si="69"/>
        <v/>
      </c>
      <c r="I587" s="186">
        <f t="shared" si="66"/>
        <v>0</v>
      </c>
    </row>
    <row r="588" spans="2:9" x14ac:dyDescent="0.2">
      <c r="B588" s="188">
        <f>'ENTRADA DE CLIENTS i PROVEÏDORS'!C802</f>
        <v>0</v>
      </c>
      <c r="C588" s="186">
        <f t="shared" si="65"/>
        <v>0</v>
      </c>
      <c r="D588" s="186" t="str">
        <f t="shared" si="71"/>
        <v>0</v>
      </c>
      <c r="E588" s="187" t="str">
        <f t="shared" si="70"/>
        <v>0</v>
      </c>
      <c r="F588" s="186" t="str">
        <f t="shared" si="67"/>
        <v>0</v>
      </c>
      <c r="G588" s="186" t="str">
        <f t="shared" si="68"/>
        <v>00</v>
      </c>
      <c r="H588" s="186" t="str">
        <f t="shared" si="69"/>
        <v/>
      </c>
      <c r="I588" s="186">
        <f t="shared" si="66"/>
        <v>0</v>
      </c>
    </row>
    <row r="589" spans="2:9" x14ac:dyDescent="0.2">
      <c r="B589" s="188">
        <f>'ENTRADA DE CLIENTS i PROVEÏDORS'!C803</f>
        <v>0</v>
      </c>
      <c r="C589" s="186">
        <f t="shared" si="65"/>
        <v>0</v>
      </c>
      <c r="D589" s="186" t="str">
        <f t="shared" si="71"/>
        <v>0</v>
      </c>
      <c r="E589" s="187" t="str">
        <f t="shared" si="70"/>
        <v>0</v>
      </c>
      <c r="F589" s="186" t="str">
        <f t="shared" si="67"/>
        <v>0</v>
      </c>
      <c r="G589" s="186" t="str">
        <f t="shared" si="68"/>
        <v>00</v>
      </c>
      <c r="H589" s="186" t="str">
        <f t="shared" si="69"/>
        <v/>
      </c>
      <c r="I589" s="186">
        <f t="shared" si="66"/>
        <v>0</v>
      </c>
    </row>
    <row r="590" spans="2:9" x14ac:dyDescent="0.2">
      <c r="B590" s="188">
        <f>'ENTRADA DE CLIENTS i PROVEÏDORS'!C804</f>
        <v>0</v>
      </c>
      <c r="C590" s="186">
        <f t="shared" si="65"/>
        <v>0</v>
      </c>
      <c r="D590" s="186" t="str">
        <f t="shared" si="71"/>
        <v>0</v>
      </c>
      <c r="E590" s="187" t="str">
        <f t="shared" si="70"/>
        <v>0</v>
      </c>
      <c r="F590" s="186" t="str">
        <f t="shared" si="67"/>
        <v>0</v>
      </c>
      <c r="G590" s="186" t="str">
        <f t="shared" si="68"/>
        <v>00</v>
      </c>
      <c r="H590" s="186" t="str">
        <f t="shared" si="69"/>
        <v/>
      </c>
      <c r="I590" s="186">
        <f t="shared" si="66"/>
        <v>0</v>
      </c>
    </row>
    <row r="591" spans="2:9" x14ac:dyDescent="0.2">
      <c r="B591" s="188">
        <f>'ENTRADA DE CLIENTS i PROVEÏDORS'!C805</f>
        <v>0</v>
      </c>
      <c r="C591" s="186">
        <f t="shared" si="65"/>
        <v>0</v>
      </c>
      <c r="D591" s="186" t="str">
        <f t="shared" si="71"/>
        <v>0</v>
      </c>
      <c r="E591" s="187" t="str">
        <f t="shared" si="70"/>
        <v>0</v>
      </c>
      <c r="F591" s="186" t="str">
        <f t="shared" si="67"/>
        <v>0</v>
      </c>
      <c r="G591" s="186" t="str">
        <f t="shared" si="68"/>
        <v>00</v>
      </c>
      <c r="H591" s="186" t="str">
        <f t="shared" si="69"/>
        <v/>
      </c>
      <c r="I591" s="186">
        <f t="shared" si="66"/>
        <v>0</v>
      </c>
    </row>
    <row r="592" spans="2:9" x14ac:dyDescent="0.2">
      <c r="B592" s="188">
        <f>'ENTRADA DE CLIENTS i PROVEÏDORS'!C806</f>
        <v>0</v>
      </c>
      <c r="C592" s="186">
        <f t="shared" si="65"/>
        <v>0</v>
      </c>
      <c r="D592" s="186" t="str">
        <f t="shared" si="71"/>
        <v>0</v>
      </c>
      <c r="E592" s="187" t="str">
        <f t="shared" si="70"/>
        <v>0</v>
      </c>
      <c r="F592" s="186" t="str">
        <f t="shared" si="67"/>
        <v>0</v>
      </c>
      <c r="G592" s="186" t="str">
        <f t="shared" si="68"/>
        <v>00</v>
      </c>
      <c r="H592" s="186" t="str">
        <f t="shared" si="69"/>
        <v/>
      </c>
      <c r="I592" s="186">
        <f t="shared" si="66"/>
        <v>0</v>
      </c>
    </row>
    <row r="593" spans="2:9" x14ac:dyDescent="0.2">
      <c r="B593" s="188">
        <f>'ENTRADA DE CLIENTS i PROVEÏDORS'!C807</f>
        <v>0</v>
      </c>
      <c r="C593" s="186">
        <f t="shared" si="65"/>
        <v>0</v>
      </c>
      <c r="D593" s="186" t="str">
        <f t="shared" si="71"/>
        <v>0</v>
      </c>
      <c r="E593" s="187" t="str">
        <f t="shared" si="70"/>
        <v>0</v>
      </c>
      <c r="F593" s="186" t="str">
        <f t="shared" si="67"/>
        <v>0</v>
      </c>
      <c r="G593" s="186" t="str">
        <f t="shared" si="68"/>
        <v>00</v>
      </c>
      <c r="H593" s="186" t="str">
        <f t="shared" si="69"/>
        <v/>
      </c>
      <c r="I593" s="186">
        <f t="shared" si="66"/>
        <v>0</v>
      </c>
    </row>
    <row r="594" spans="2:9" x14ac:dyDescent="0.2">
      <c r="B594" s="188">
        <f>'ENTRADA DE CLIENTS i PROVEÏDORS'!C808</f>
        <v>0</v>
      </c>
      <c r="C594" s="186">
        <f t="shared" si="65"/>
        <v>0</v>
      </c>
      <c r="D594" s="186" t="str">
        <f t="shared" si="71"/>
        <v>0</v>
      </c>
      <c r="E594" s="187" t="str">
        <f t="shared" si="70"/>
        <v>0</v>
      </c>
      <c r="F594" s="186" t="str">
        <f t="shared" si="67"/>
        <v>0</v>
      </c>
      <c r="G594" s="186" t="str">
        <f t="shared" si="68"/>
        <v>00</v>
      </c>
      <c r="H594" s="186" t="str">
        <f t="shared" si="69"/>
        <v/>
      </c>
      <c r="I594" s="186">
        <f t="shared" si="66"/>
        <v>0</v>
      </c>
    </row>
    <row r="595" spans="2:9" x14ac:dyDescent="0.2">
      <c r="B595" s="188">
        <f>'ENTRADA DE CLIENTS i PROVEÏDORS'!C809</f>
        <v>0</v>
      </c>
      <c r="C595" s="186">
        <f t="shared" si="65"/>
        <v>0</v>
      </c>
      <c r="D595" s="186" t="str">
        <f t="shared" si="71"/>
        <v>0</v>
      </c>
      <c r="E595" s="187" t="str">
        <f t="shared" si="70"/>
        <v>0</v>
      </c>
      <c r="F595" s="186" t="str">
        <f t="shared" si="67"/>
        <v>0</v>
      </c>
      <c r="G595" s="186" t="str">
        <f t="shared" si="68"/>
        <v>00</v>
      </c>
      <c r="H595" s="186" t="str">
        <f t="shared" si="69"/>
        <v/>
      </c>
      <c r="I595" s="186">
        <f t="shared" si="66"/>
        <v>0</v>
      </c>
    </row>
    <row r="596" spans="2:9" x14ac:dyDescent="0.2">
      <c r="B596" s="188">
        <f>'ENTRADA DE CLIENTS i PROVEÏDORS'!C810</f>
        <v>0</v>
      </c>
      <c r="C596" s="186">
        <f t="shared" si="65"/>
        <v>0</v>
      </c>
      <c r="D596" s="186" t="str">
        <f t="shared" si="71"/>
        <v>0</v>
      </c>
      <c r="E596" s="187" t="str">
        <f t="shared" si="70"/>
        <v>0</v>
      </c>
      <c r="F596" s="186" t="str">
        <f t="shared" si="67"/>
        <v>0</v>
      </c>
      <c r="G596" s="186" t="str">
        <f t="shared" si="68"/>
        <v>00</v>
      </c>
      <c r="H596" s="186" t="str">
        <f t="shared" si="69"/>
        <v/>
      </c>
      <c r="I596" s="186">
        <f t="shared" si="66"/>
        <v>0</v>
      </c>
    </row>
    <row r="597" spans="2:9" x14ac:dyDescent="0.2">
      <c r="B597" s="188">
        <f>'ENTRADA DE CLIENTS i PROVEÏDORS'!C811</f>
        <v>0</v>
      </c>
      <c r="C597" s="186">
        <f t="shared" si="65"/>
        <v>0</v>
      </c>
      <c r="D597" s="186" t="str">
        <f t="shared" si="71"/>
        <v>0</v>
      </c>
      <c r="E597" s="187" t="str">
        <f t="shared" si="70"/>
        <v>0</v>
      </c>
      <c r="F597" s="186" t="str">
        <f t="shared" si="67"/>
        <v>0</v>
      </c>
      <c r="G597" s="186" t="str">
        <f t="shared" si="68"/>
        <v>00</v>
      </c>
      <c r="H597" s="186" t="str">
        <f t="shared" si="69"/>
        <v/>
      </c>
      <c r="I597" s="186">
        <f t="shared" si="66"/>
        <v>0</v>
      </c>
    </row>
    <row r="598" spans="2:9" x14ac:dyDescent="0.2">
      <c r="B598" s="188">
        <f>'ENTRADA DE CLIENTS i PROVEÏDORS'!C812</f>
        <v>0</v>
      </c>
      <c r="C598" s="186">
        <f t="shared" si="65"/>
        <v>0</v>
      </c>
      <c r="D598" s="186" t="str">
        <f t="shared" si="71"/>
        <v>0</v>
      </c>
      <c r="E598" s="187" t="str">
        <f t="shared" si="70"/>
        <v>0</v>
      </c>
      <c r="F598" s="186" t="str">
        <f t="shared" si="67"/>
        <v>0</v>
      </c>
      <c r="G598" s="186" t="str">
        <f t="shared" si="68"/>
        <v>00</v>
      </c>
      <c r="H598" s="186" t="str">
        <f t="shared" si="69"/>
        <v/>
      </c>
      <c r="I598" s="186">
        <f t="shared" si="66"/>
        <v>0</v>
      </c>
    </row>
    <row r="599" spans="2:9" x14ac:dyDescent="0.2">
      <c r="B599" s="188">
        <f>'ENTRADA DE CLIENTS i PROVEÏDORS'!C813</f>
        <v>0</v>
      </c>
      <c r="C599" s="186">
        <f t="shared" si="65"/>
        <v>0</v>
      </c>
      <c r="D599" s="186" t="str">
        <f t="shared" si="71"/>
        <v>0</v>
      </c>
      <c r="E599" s="187" t="str">
        <f t="shared" si="70"/>
        <v>0</v>
      </c>
      <c r="F599" s="186" t="str">
        <f t="shared" si="67"/>
        <v>0</v>
      </c>
      <c r="G599" s="186" t="str">
        <f t="shared" si="68"/>
        <v>00</v>
      </c>
      <c r="H599" s="186" t="str">
        <f t="shared" si="69"/>
        <v/>
      </c>
      <c r="I599" s="186">
        <f t="shared" si="66"/>
        <v>0</v>
      </c>
    </row>
    <row r="600" spans="2:9" x14ac:dyDescent="0.2">
      <c r="B600" s="188">
        <f>'ENTRADA DE CLIENTS i PROVEÏDORS'!C814</f>
        <v>0</v>
      </c>
      <c r="C600" s="186">
        <f t="shared" si="65"/>
        <v>0</v>
      </c>
      <c r="D600" s="186" t="str">
        <f t="shared" si="71"/>
        <v>0</v>
      </c>
      <c r="E600" s="187" t="str">
        <f t="shared" si="70"/>
        <v>0</v>
      </c>
      <c r="F600" s="186" t="str">
        <f t="shared" si="67"/>
        <v>0</v>
      </c>
      <c r="G600" s="186" t="str">
        <f t="shared" si="68"/>
        <v>00</v>
      </c>
      <c r="H600" s="186" t="str">
        <f t="shared" si="69"/>
        <v/>
      </c>
      <c r="I600" s="186">
        <f t="shared" si="66"/>
        <v>0</v>
      </c>
    </row>
    <row r="601" spans="2:9" x14ac:dyDescent="0.2">
      <c r="B601" s="188">
        <f>'ENTRADA DE CLIENTS i PROVEÏDORS'!C815</f>
        <v>0</v>
      </c>
      <c r="C601" s="186">
        <f t="shared" si="65"/>
        <v>0</v>
      </c>
      <c r="D601" s="186" t="str">
        <f t="shared" si="71"/>
        <v>0</v>
      </c>
      <c r="E601" s="187" t="str">
        <f t="shared" si="70"/>
        <v>0</v>
      </c>
      <c r="F601" s="186" t="str">
        <f t="shared" si="67"/>
        <v>0</v>
      </c>
      <c r="G601" s="186" t="str">
        <f t="shared" si="68"/>
        <v>00</v>
      </c>
      <c r="H601" s="186" t="str">
        <f t="shared" si="69"/>
        <v/>
      </c>
      <c r="I601" s="186">
        <f t="shared" si="66"/>
        <v>0</v>
      </c>
    </row>
    <row r="602" spans="2:9" x14ac:dyDescent="0.2">
      <c r="B602" s="188">
        <f>'ENTRADA DE CLIENTS i PROVEÏDORS'!C816</f>
        <v>0</v>
      </c>
      <c r="C602" s="186">
        <f t="shared" si="65"/>
        <v>0</v>
      </c>
      <c r="D602" s="186" t="str">
        <f t="shared" si="71"/>
        <v>0</v>
      </c>
      <c r="E602" s="187" t="str">
        <f t="shared" si="70"/>
        <v>0</v>
      </c>
      <c r="F602" s="186" t="str">
        <f t="shared" si="67"/>
        <v>0</v>
      </c>
      <c r="G602" s="186" t="str">
        <f t="shared" si="68"/>
        <v>00</v>
      </c>
      <c r="H602" s="186" t="str">
        <f t="shared" si="69"/>
        <v/>
      </c>
      <c r="I602" s="186">
        <f t="shared" si="66"/>
        <v>0</v>
      </c>
    </row>
    <row r="603" spans="2:9" x14ac:dyDescent="0.2">
      <c r="B603" s="188">
        <f>'ENTRADA DE CLIENTS i PROVEÏDORS'!C817</f>
        <v>0</v>
      </c>
      <c r="C603" s="186">
        <f t="shared" si="65"/>
        <v>0</v>
      </c>
      <c r="D603" s="186" t="str">
        <f t="shared" si="71"/>
        <v>0</v>
      </c>
      <c r="E603" s="187" t="str">
        <f t="shared" si="70"/>
        <v>0</v>
      </c>
      <c r="F603" s="186" t="str">
        <f t="shared" si="67"/>
        <v>0</v>
      </c>
      <c r="G603" s="186" t="str">
        <f t="shared" si="68"/>
        <v>00</v>
      </c>
      <c r="H603" s="186" t="str">
        <f t="shared" si="69"/>
        <v/>
      </c>
      <c r="I603" s="186">
        <f t="shared" si="66"/>
        <v>0</v>
      </c>
    </row>
    <row r="604" spans="2:9" x14ac:dyDescent="0.2">
      <c r="B604" s="188">
        <f>'ENTRADA DE CLIENTS i PROVEÏDORS'!C818</f>
        <v>0</v>
      </c>
      <c r="C604" s="186">
        <f t="shared" si="65"/>
        <v>0</v>
      </c>
      <c r="D604" s="186" t="str">
        <f t="shared" si="71"/>
        <v>0</v>
      </c>
      <c r="E604" s="187" t="str">
        <f t="shared" si="70"/>
        <v>0</v>
      </c>
      <c r="F604" s="186" t="str">
        <f t="shared" si="67"/>
        <v>0</v>
      </c>
      <c r="G604" s="186" t="str">
        <f t="shared" si="68"/>
        <v>00</v>
      </c>
      <c r="H604" s="186" t="str">
        <f t="shared" si="69"/>
        <v/>
      </c>
      <c r="I604" s="186">
        <f t="shared" si="66"/>
        <v>0</v>
      </c>
    </row>
    <row r="605" spans="2:9" x14ac:dyDescent="0.2">
      <c r="B605" s="188">
        <f>'ENTRADA DE CLIENTS i PROVEÏDORS'!C819</f>
        <v>0</v>
      </c>
      <c r="C605" s="186">
        <f t="shared" si="65"/>
        <v>0</v>
      </c>
      <c r="D605" s="186" t="str">
        <f t="shared" si="71"/>
        <v>0</v>
      </c>
      <c r="E605" s="187" t="str">
        <f t="shared" si="70"/>
        <v>0</v>
      </c>
      <c r="F605" s="186" t="str">
        <f t="shared" si="67"/>
        <v>0</v>
      </c>
      <c r="G605" s="186" t="str">
        <f t="shared" si="68"/>
        <v>00</v>
      </c>
      <c r="H605" s="186" t="str">
        <f t="shared" si="69"/>
        <v/>
      </c>
      <c r="I605" s="186">
        <f t="shared" si="66"/>
        <v>0</v>
      </c>
    </row>
    <row r="606" spans="2:9" x14ac:dyDescent="0.2">
      <c r="B606" s="188">
        <f>'ENTRADA DE CLIENTS i PROVEÏDORS'!C820</f>
        <v>0</v>
      </c>
      <c r="C606" s="186">
        <f t="shared" si="65"/>
        <v>0</v>
      </c>
      <c r="D606" s="186" t="str">
        <f t="shared" si="71"/>
        <v>0</v>
      </c>
      <c r="E606" s="187" t="str">
        <f t="shared" si="70"/>
        <v>0</v>
      </c>
      <c r="F606" s="186" t="str">
        <f t="shared" si="67"/>
        <v>0</v>
      </c>
      <c r="G606" s="186" t="str">
        <f t="shared" si="68"/>
        <v>00</v>
      </c>
      <c r="H606" s="186" t="str">
        <f t="shared" si="69"/>
        <v/>
      </c>
      <c r="I606" s="186">
        <f t="shared" si="66"/>
        <v>0</v>
      </c>
    </row>
    <row r="607" spans="2:9" x14ac:dyDescent="0.2">
      <c r="B607" s="188">
        <f>'ENTRADA DE CLIENTS i PROVEÏDORS'!C821</f>
        <v>0</v>
      </c>
      <c r="C607" s="186">
        <f t="shared" si="65"/>
        <v>0</v>
      </c>
      <c r="D607" s="186" t="str">
        <f t="shared" si="71"/>
        <v>0</v>
      </c>
      <c r="E607" s="187" t="str">
        <f t="shared" si="70"/>
        <v>0</v>
      </c>
      <c r="F607" s="186" t="str">
        <f t="shared" si="67"/>
        <v>0</v>
      </c>
      <c r="G607" s="186" t="str">
        <f t="shared" si="68"/>
        <v>00</v>
      </c>
      <c r="H607" s="186" t="str">
        <f t="shared" si="69"/>
        <v/>
      </c>
      <c r="I607" s="186">
        <f t="shared" si="66"/>
        <v>0</v>
      </c>
    </row>
    <row r="608" spans="2:9" x14ac:dyDescent="0.2">
      <c r="B608" s="188">
        <f>'ENTRADA DE CLIENTS i PROVEÏDORS'!C822</f>
        <v>0</v>
      </c>
      <c r="C608" s="186">
        <f t="shared" si="65"/>
        <v>0</v>
      </c>
      <c r="D608" s="186" t="str">
        <f t="shared" si="71"/>
        <v>0</v>
      </c>
      <c r="E608" s="187" t="str">
        <f t="shared" si="70"/>
        <v>0</v>
      </c>
      <c r="F608" s="186" t="str">
        <f t="shared" si="67"/>
        <v>0</v>
      </c>
      <c r="G608" s="186" t="str">
        <f t="shared" si="68"/>
        <v>00</v>
      </c>
      <c r="H608" s="186" t="str">
        <f t="shared" si="69"/>
        <v/>
      </c>
      <c r="I608" s="186">
        <f t="shared" si="66"/>
        <v>0</v>
      </c>
    </row>
    <row r="609" spans="2:9" x14ac:dyDescent="0.2">
      <c r="B609" s="188">
        <f>'ENTRADA DE CLIENTS i PROVEÏDORS'!C823</f>
        <v>0</v>
      </c>
      <c r="C609" s="186">
        <f t="shared" si="65"/>
        <v>0</v>
      </c>
      <c r="D609" s="186" t="str">
        <f t="shared" si="71"/>
        <v>0</v>
      </c>
      <c r="E609" s="187" t="str">
        <f t="shared" si="70"/>
        <v>0</v>
      </c>
      <c r="F609" s="186" t="str">
        <f t="shared" si="67"/>
        <v>0</v>
      </c>
      <c r="G609" s="186" t="str">
        <f t="shared" si="68"/>
        <v>00</v>
      </c>
      <c r="H609" s="186" t="str">
        <f t="shared" si="69"/>
        <v/>
      </c>
      <c r="I609" s="186">
        <f t="shared" si="66"/>
        <v>0</v>
      </c>
    </row>
    <row r="610" spans="2:9" x14ac:dyDescent="0.2">
      <c r="B610" s="188">
        <f>'ENTRADA DE CLIENTS i PROVEÏDORS'!C824</f>
        <v>0</v>
      </c>
      <c r="C610" s="186">
        <f t="shared" si="65"/>
        <v>0</v>
      </c>
      <c r="D610" s="186" t="str">
        <f t="shared" si="71"/>
        <v>0</v>
      </c>
      <c r="E610" s="187" t="str">
        <f t="shared" si="70"/>
        <v>0</v>
      </c>
      <c r="F610" s="186" t="str">
        <f t="shared" si="67"/>
        <v>0</v>
      </c>
      <c r="G610" s="186" t="str">
        <f t="shared" si="68"/>
        <v>00</v>
      </c>
      <c r="H610" s="186" t="str">
        <f t="shared" si="69"/>
        <v/>
      </c>
      <c r="I610" s="186">
        <f t="shared" si="66"/>
        <v>0</v>
      </c>
    </row>
    <row r="611" spans="2:9" x14ac:dyDescent="0.2">
      <c r="B611" s="188">
        <f>'ENTRADA DE CLIENTS i PROVEÏDORS'!C825</f>
        <v>0</v>
      </c>
      <c r="C611" s="186">
        <f t="shared" si="65"/>
        <v>0</v>
      </c>
      <c r="D611" s="186" t="str">
        <f t="shared" si="71"/>
        <v>0</v>
      </c>
      <c r="E611" s="187" t="str">
        <f t="shared" si="70"/>
        <v>0</v>
      </c>
      <c r="F611" s="186" t="str">
        <f t="shared" si="67"/>
        <v>0</v>
      </c>
      <c r="G611" s="186" t="str">
        <f t="shared" si="68"/>
        <v>00</v>
      </c>
      <c r="H611" s="186" t="str">
        <f t="shared" si="69"/>
        <v/>
      </c>
      <c r="I611" s="186">
        <f t="shared" si="66"/>
        <v>0</v>
      </c>
    </row>
    <row r="612" spans="2:9" x14ac:dyDescent="0.2">
      <c r="B612" s="188">
        <f>'ENTRADA DE CLIENTS i PROVEÏDORS'!C826</f>
        <v>0</v>
      </c>
      <c r="C612" s="186">
        <f t="shared" si="65"/>
        <v>0</v>
      </c>
      <c r="D612" s="186" t="str">
        <f t="shared" si="71"/>
        <v>0</v>
      </c>
      <c r="E612" s="187" t="str">
        <f t="shared" si="70"/>
        <v>0</v>
      </c>
      <c r="F612" s="186" t="str">
        <f t="shared" si="67"/>
        <v>0</v>
      </c>
      <c r="G612" s="186" t="str">
        <f t="shared" si="68"/>
        <v>00</v>
      </c>
      <c r="H612" s="186" t="str">
        <f t="shared" si="69"/>
        <v/>
      </c>
      <c r="I612" s="186">
        <f t="shared" si="66"/>
        <v>0</v>
      </c>
    </row>
    <row r="613" spans="2:9" x14ac:dyDescent="0.2">
      <c r="B613" s="188">
        <f>'ENTRADA DE CLIENTS i PROVEÏDORS'!C827</f>
        <v>0</v>
      </c>
      <c r="C613" s="186">
        <f t="shared" si="65"/>
        <v>0</v>
      </c>
      <c r="D613" s="186" t="str">
        <f t="shared" si="71"/>
        <v>0</v>
      </c>
      <c r="E613" s="187" t="str">
        <f t="shared" si="70"/>
        <v>0</v>
      </c>
      <c r="F613" s="186" t="str">
        <f t="shared" si="67"/>
        <v>0</v>
      </c>
      <c r="G613" s="186" t="str">
        <f t="shared" si="68"/>
        <v>00</v>
      </c>
      <c r="H613" s="186" t="str">
        <f t="shared" si="69"/>
        <v/>
      </c>
      <c r="I613" s="186">
        <f t="shared" si="66"/>
        <v>0</v>
      </c>
    </row>
    <row r="614" spans="2:9" x14ac:dyDescent="0.2">
      <c r="B614" s="188">
        <f>'ENTRADA DE CLIENTS i PROVEÏDORS'!C828</f>
        <v>0</v>
      </c>
      <c r="C614" s="186">
        <f t="shared" si="65"/>
        <v>0</v>
      </c>
      <c r="D614" s="186" t="str">
        <f t="shared" si="71"/>
        <v>0</v>
      </c>
      <c r="E614" s="187" t="str">
        <f t="shared" si="70"/>
        <v>0</v>
      </c>
      <c r="F614" s="186" t="str">
        <f t="shared" si="67"/>
        <v>0</v>
      </c>
      <c r="G614" s="186" t="str">
        <f t="shared" si="68"/>
        <v>00</v>
      </c>
      <c r="H614" s="186" t="str">
        <f t="shared" si="69"/>
        <v/>
      </c>
      <c r="I614" s="186">
        <f t="shared" si="66"/>
        <v>0</v>
      </c>
    </row>
    <row r="615" spans="2:9" x14ac:dyDescent="0.2">
      <c r="B615" s="188">
        <f>'ENTRADA DE CLIENTS i PROVEÏDORS'!C829</f>
        <v>0</v>
      </c>
      <c r="C615" s="186">
        <f t="shared" si="65"/>
        <v>0</v>
      </c>
      <c r="D615" s="186" t="str">
        <f t="shared" si="71"/>
        <v>0</v>
      </c>
      <c r="E615" s="187" t="str">
        <f t="shared" si="70"/>
        <v>0</v>
      </c>
      <c r="F615" s="186" t="str">
        <f t="shared" si="67"/>
        <v>0</v>
      </c>
      <c r="G615" s="186" t="str">
        <f t="shared" si="68"/>
        <v>00</v>
      </c>
      <c r="H615" s="186" t="str">
        <f t="shared" si="69"/>
        <v/>
      </c>
      <c r="I615" s="186">
        <f t="shared" si="66"/>
        <v>0</v>
      </c>
    </row>
    <row r="616" spans="2:9" x14ac:dyDescent="0.2">
      <c r="B616" s="188">
        <f>'ENTRADA DE CLIENTS i PROVEÏDORS'!C830</f>
        <v>0</v>
      </c>
      <c r="C616" s="186">
        <f t="shared" si="65"/>
        <v>0</v>
      </c>
      <c r="D616" s="186" t="str">
        <f t="shared" si="71"/>
        <v>0</v>
      </c>
      <c r="E616" s="187" t="str">
        <f t="shared" si="70"/>
        <v>0</v>
      </c>
      <c r="F616" s="186" t="str">
        <f t="shared" si="67"/>
        <v>0</v>
      </c>
      <c r="G616" s="186" t="str">
        <f t="shared" si="68"/>
        <v>00</v>
      </c>
      <c r="H616" s="186" t="str">
        <f t="shared" si="69"/>
        <v/>
      </c>
      <c r="I616" s="186">
        <f t="shared" si="66"/>
        <v>0</v>
      </c>
    </row>
    <row r="617" spans="2:9" x14ac:dyDescent="0.2">
      <c r="B617" s="188">
        <f>'ENTRADA DE CLIENTS i PROVEÏDORS'!C831</f>
        <v>0</v>
      </c>
      <c r="C617" s="186">
        <f t="shared" si="65"/>
        <v>0</v>
      </c>
      <c r="D617" s="186" t="str">
        <f t="shared" si="71"/>
        <v>0</v>
      </c>
      <c r="E617" s="187" t="str">
        <f t="shared" si="70"/>
        <v>0</v>
      </c>
      <c r="F617" s="186" t="str">
        <f t="shared" si="67"/>
        <v>0</v>
      </c>
      <c r="G617" s="186" t="str">
        <f t="shared" si="68"/>
        <v>00</v>
      </c>
      <c r="H617" s="186" t="str">
        <f t="shared" si="69"/>
        <v/>
      </c>
      <c r="I617" s="186">
        <f t="shared" si="66"/>
        <v>0</v>
      </c>
    </row>
    <row r="618" spans="2:9" x14ac:dyDescent="0.2">
      <c r="B618" s="188">
        <f>'ENTRADA DE CLIENTS i PROVEÏDORS'!C832</f>
        <v>0</v>
      </c>
      <c r="C618" s="186">
        <f t="shared" si="65"/>
        <v>0</v>
      </c>
      <c r="D618" s="186" t="str">
        <f t="shared" si="71"/>
        <v>0</v>
      </c>
      <c r="E618" s="187" t="str">
        <f t="shared" si="70"/>
        <v>0</v>
      </c>
      <c r="F618" s="186" t="str">
        <f t="shared" si="67"/>
        <v>0</v>
      </c>
      <c r="G618" s="186" t="str">
        <f t="shared" si="68"/>
        <v>00</v>
      </c>
      <c r="H618" s="186" t="str">
        <f t="shared" si="69"/>
        <v/>
      </c>
      <c r="I618" s="186">
        <f t="shared" si="66"/>
        <v>0</v>
      </c>
    </row>
    <row r="619" spans="2:9" x14ac:dyDescent="0.2">
      <c r="B619" s="188">
        <f>'ENTRADA DE CLIENTS i PROVEÏDORS'!C833</f>
        <v>0</v>
      </c>
      <c r="C619" s="186">
        <f t="shared" si="65"/>
        <v>0</v>
      </c>
      <c r="D619" s="186" t="str">
        <f t="shared" si="71"/>
        <v>0</v>
      </c>
      <c r="E619" s="187" t="str">
        <f t="shared" si="70"/>
        <v>0</v>
      </c>
      <c r="F619" s="186" t="str">
        <f t="shared" si="67"/>
        <v>0</v>
      </c>
      <c r="G619" s="186" t="str">
        <f t="shared" si="68"/>
        <v>00</v>
      </c>
      <c r="H619" s="186" t="str">
        <f t="shared" si="69"/>
        <v/>
      </c>
      <c r="I619" s="186">
        <f t="shared" si="66"/>
        <v>0</v>
      </c>
    </row>
    <row r="620" spans="2:9" x14ac:dyDescent="0.2">
      <c r="B620" s="188">
        <f>'ENTRADA DE CLIENTS i PROVEÏDORS'!C834</f>
        <v>0</v>
      </c>
      <c r="C620" s="186">
        <f t="shared" si="65"/>
        <v>0</v>
      </c>
      <c r="D620" s="186" t="str">
        <f t="shared" si="71"/>
        <v>0</v>
      </c>
      <c r="E620" s="187" t="str">
        <f t="shared" si="70"/>
        <v>0</v>
      </c>
      <c r="F620" s="186" t="str">
        <f t="shared" si="67"/>
        <v>0</v>
      </c>
      <c r="G620" s="186" t="str">
        <f t="shared" si="68"/>
        <v>00</v>
      </c>
      <c r="H620" s="186" t="str">
        <f t="shared" si="69"/>
        <v/>
      </c>
      <c r="I620" s="186">
        <f t="shared" si="66"/>
        <v>0</v>
      </c>
    </row>
    <row r="621" spans="2:9" x14ac:dyDescent="0.2">
      <c r="B621" s="188">
        <f>'ENTRADA DE CLIENTS i PROVEÏDORS'!C835</f>
        <v>0</v>
      </c>
      <c r="C621" s="186">
        <f t="shared" si="65"/>
        <v>0</v>
      </c>
      <c r="D621" s="186" t="str">
        <f t="shared" si="71"/>
        <v>0</v>
      </c>
      <c r="E621" s="187" t="str">
        <f t="shared" si="70"/>
        <v>0</v>
      </c>
      <c r="F621" s="186" t="str">
        <f t="shared" si="67"/>
        <v>0</v>
      </c>
      <c r="G621" s="186" t="str">
        <f t="shared" si="68"/>
        <v>00</v>
      </c>
      <c r="H621" s="186" t="str">
        <f t="shared" si="69"/>
        <v/>
      </c>
      <c r="I621" s="186">
        <f t="shared" si="66"/>
        <v>0</v>
      </c>
    </row>
    <row r="622" spans="2:9" x14ac:dyDescent="0.2">
      <c r="B622" s="188">
        <f>'ENTRADA DE CLIENTS i PROVEÏDORS'!C836</f>
        <v>0</v>
      </c>
      <c r="C622" s="186">
        <f t="shared" si="65"/>
        <v>0</v>
      </c>
      <c r="D622" s="186" t="str">
        <f t="shared" si="71"/>
        <v>0</v>
      </c>
      <c r="E622" s="187" t="str">
        <f t="shared" si="70"/>
        <v>0</v>
      </c>
      <c r="F622" s="186" t="str">
        <f t="shared" si="67"/>
        <v>0</v>
      </c>
      <c r="G622" s="186" t="str">
        <f t="shared" si="68"/>
        <v>00</v>
      </c>
      <c r="H622" s="186" t="str">
        <f t="shared" si="69"/>
        <v/>
      </c>
      <c r="I622" s="186">
        <f t="shared" si="66"/>
        <v>0</v>
      </c>
    </row>
    <row r="623" spans="2:9" x14ac:dyDescent="0.2">
      <c r="B623" s="188">
        <f>'ENTRADA DE CLIENTS i PROVEÏDORS'!C837</f>
        <v>0</v>
      </c>
      <c r="C623" s="186">
        <f t="shared" si="65"/>
        <v>0</v>
      </c>
      <c r="D623" s="186" t="str">
        <f t="shared" si="71"/>
        <v>0</v>
      </c>
      <c r="E623" s="187" t="str">
        <f t="shared" si="70"/>
        <v>0</v>
      </c>
      <c r="F623" s="186" t="str">
        <f t="shared" si="67"/>
        <v>0</v>
      </c>
      <c r="G623" s="186" t="str">
        <f t="shared" si="68"/>
        <v>00</v>
      </c>
      <c r="H623" s="186" t="str">
        <f t="shared" si="69"/>
        <v/>
      </c>
      <c r="I623" s="186">
        <f t="shared" si="66"/>
        <v>0</v>
      </c>
    </row>
    <row r="624" spans="2:9" x14ac:dyDescent="0.2">
      <c r="B624" s="188">
        <f>'ENTRADA DE CLIENTS i PROVEÏDORS'!C838</f>
        <v>0</v>
      </c>
      <c r="C624" s="186">
        <f t="shared" si="65"/>
        <v>0</v>
      </c>
      <c r="D624" s="186" t="str">
        <f t="shared" si="71"/>
        <v>0</v>
      </c>
      <c r="E624" s="187" t="str">
        <f t="shared" si="70"/>
        <v>0</v>
      </c>
      <c r="F624" s="186" t="str">
        <f t="shared" si="67"/>
        <v>0</v>
      </c>
      <c r="G624" s="186" t="str">
        <f t="shared" si="68"/>
        <v>00</v>
      </c>
      <c r="H624" s="186" t="str">
        <f t="shared" si="69"/>
        <v/>
      </c>
      <c r="I624" s="186">
        <f t="shared" si="66"/>
        <v>0</v>
      </c>
    </row>
    <row r="625" spans="2:9" x14ac:dyDescent="0.2">
      <c r="B625" s="188">
        <f>'ENTRADA DE CLIENTS i PROVEÏDORS'!C839</f>
        <v>0</v>
      </c>
      <c r="C625" s="186">
        <f t="shared" si="65"/>
        <v>0</v>
      </c>
      <c r="D625" s="186" t="str">
        <f t="shared" si="71"/>
        <v>0</v>
      </c>
      <c r="E625" s="187" t="str">
        <f t="shared" si="70"/>
        <v>0</v>
      </c>
      <c r="F625" s="186" t="str">
        <f t="shared" si="67"/>
        <v>0</v>
      </c>
      <c r="G625" s="186" t="str">
        <f t="shared" si="68"/>
        <v>00</v>
      </c>
      <c r="H625" s="186" t="str">
        <f t="shared" si="69"/>
        <v/>
      </c>
      <c r="I625" s="186">
        <f t="shared" si="66"/>
        <v>0</v>
      </c>
    </row>
    <row r="626" spans="2:9" x14ac:dyDescent="0.2">
      <c r="B626" s="188">
        <f>'ENTRADA DE CLIENTS i PROVEÏDORS'!C840</f>
        <v>0</v>
      </c>
      <c r="C626" s="186">
        <f t="shared" si="65"/>
        <v>0</v>
      </c>
      <c r="D626" s="186" t="str">
        <f t="shared" si="71"/>
        <v>0</v>
      </c>
      <c r="E626" s="187" t="str">
        <f t="shared" si="70"/>
        <v>0</v>
      </c>
      <c r="F626" s="186" t="str">
        <f t="shared" si="67"/>
        <v>0</v>
      </c>
      <c r="G626" s="186" t="str">
        <f t="shared" si="68"/>
        <v>00</v>
      </c>
      <c r="H626" s="186" t="str">
        <f t="shared" si="69"/>
        <v/>
      </c>
      <c r="I626" s="186">
        <f t="shared" si="66"/>
        <v>0</v>
      </c>
    </row>
    <row r="627" spans="2:9" x14ac:dyDescent="0.2">
      <c r="B627" s="188">
        <f>'ENTRADA DE CLIENTS i PROVEÏDORS'!C841</f>
        <v>0</v>
      </c>
      <c r="C627" s="186">
        <f t="shared" si="65"/>
        <v>0</v>
      </c>
      <c r="D627" s="186" t="str">
        <f t="shared" si="71"/>
        <v>0</v>
      </c>
      <c r="E627" s="187" t="str">
        <f t="shared" si="70"/>
        <v>0</v>
      </c>
      <c r="F627" s="186" t="str">
        <f t="shared" si="67"/>
        <v>0</v>
      </c>
      <c r="G627" s="186" t="str">
        <f t="shared" si="68"/>
        <v>00</v>
      </c>
      <c r="H627" s="186" t="str">
        <f t="shared" si="69"/>
        <v/>
      </c>
      <c r="I627" s="186">
        <f t="shared" si="66"/>
        <v>0</v>
      </c>
    </row>
    <row r="628" spans="2:9" x14ac:dyDescent="0.2">
      <c r="B628" s="188">
        <f>'ENTRADA DE CLIENTS i PROVEÏDORS'!C842</f>
        <v>0</v>
      </c>
      <c r="C628" s="186">
        <f t="shared" si="65"/>
        <v>0</v>
      </c>
      <c r="D628" s="186" t="str">
        <f t="shared" si="71"/>
        <v>0</v>
      </c>
      <c r="E628" s="187" t="str">
        <f t="shared" si="70"/>
        <v>0</v>
      </c>
      <c r="F628" s="186" t="str">
        <f t="shared" si="67"/>
        <v>0</v>
      </c>
      <c r="G628" s="186" t="str">
        <f t="shared" si="68"/>
        <v>00</v>
      </c>
      <c r="H628" s="186" t="str">
        <f t="shared" si="69"/>
        <v/>
      </c>
      <c r="I628" s="186">
        <f t="shared" si="66"/>
        <v>0</v>
      </c>
    </row>
    <row r="629" spans="2:9" x14ac:dyDescent="0.2">
      <c r="B629" s="188">
        <f>'ENTRADA DE CLIENTS i PROVEÏDORS'!C843</f>
        <v>0</v>
      </c>
      <c r="C629" s="186">
        <f t="shared" si="65"/>
        <v>0</v>
      </c>
      <c r="D629" s="186" t="str">
        <f t="shared" si="71"/>
        <v>0</v>
      </c>
      <c r="E629" s="187" t="str">
        <f t="shared" si="70"/>
        <v>0</v>
      </c>
      <c r="F629" s="186" t="str">
        <f t="shared" si="67"/>
        <v>0</v>
      </c>
      <c r="G629" s="186" t="str">
        <f t="shared" si="68"/>
        <v>00</v>
      </c>
      <c r="H629" s="186" t="str">
        <f t="shared" si="69"/>
        <v/>
      </c>
      <c r="I629" s="186">
        <f t="shared" si="66"/>
        <v>0</v>
      </c>
    </row>
    <row r="630" spans="2:9" x14ac:dyDescent="0.2">
      <c r="B630" s="188">
        <f>'ENTRADA DE CLIENTS i PROVEÏDORS'!C844</f>
        <v>0</v>
      </c>
      <c r="C630" s="186">
        <f t="shared" si="65"/>
        <v>0</v>
      </c>
      <c r="D630" s="186" t="str">
        <f t="shared" si="71"/>
        <v>0</v>
      </c>
      <c r="E630" s="187" t="str">
        <f t="shared" si="70"/>
        <v>0</v>
      </c>
      <c r="F630" s="186" t="str">
        <f t="shared" si="67"/>
        <v>0</v>
      </c>
      <c r="G630" s="186" t="str">
        <f t="shared" si="68"/>
        <v>00</v>
      </c>
      <c r="H630" s="186" t="str">
        <f t="shared" si="69"/>
        <v/>
      </c>
      <c r="I630" s="186">
        <f t="shared" si="66"/>
        <v>0</v>
      </c>
    </row>
    <row r="631" spans="2:9" x14ac:dyDescent="0.2">
      <c r="B631" s="188">
        <f>'ENTRADA DE CLIENTS i PROVEÏDORS'!C845</f>
        <v>0</v>
      </c>
      <c r="C631" s="186">
        <f t="shared" si="65"/>
        <v>0</v>
      </c>
      <c r="D631" s="186" t="str">
        <f t="shared" si="71"/>
        <v>0</v>
      </c>
      <c r="E631" s="187" t="str">
        <f t="shared" si="70"/>
        <v>0</v>
      </c>
      <c r="F631" s="186" t="str">
        <f t="shared" si="67"/>
        <v>0</v>
      </c>
      <c r="G631" s="186" t="str">
        <f t="shared" si="68"/>
        <v>00</v>
      </c>
      <c r="H631" s="186" t="str">
        <f t="shared" si="69"/>
        <v/>
      </c>
      <c r="I631" s="186">
        <f t="shared" si="66"/>
        <v>0</v>
      </c>
    </row>
    <row r="632" spans="2:9" x14ac:dyDescent="0.2">
      <c r="B632" s="188">
        <f>'ENTRADA DE CLIENTS i PROVEÏDORS'!C846</f>
        <v>0</v>
      </c>
      <c r="C632" s="186">
        <f t="shared" si="65"/>
        <v>0</v>
      </c>
      <c r="D632" s="186" t="str">
        <f t="shared" si="71"/>
        <v>0</v>
      </c>
      <c r="E632" s="187" t="str">
        <f t="shared" si="70"/>
        <v>0</v>
      </c>
      <c r="F632" s="186" t="str">
        <f t="shared" si="67"/>
        <v>0</v>
      </c>
      <c r="G632" s="186" t="str">
        <f t="shared" si="68"/>
        <v>00</v>
      </c>
      <c r="H632" s="186" t="str">
        <f t="shared" si="69"/>
        <v/>
      </c>
      <c r="I632" s="186">
        <f t="shared" si="66"/>
        <v>0</v>
      </c>
    </row>
    <row r="633" spans="2:9" x14ac:dyDescent="0.2">
      <c r="B633" s="188">
        <f>'ENTRADA DE CLIENTS i PROVEÏDORS'!C847</f>
        <v>0</v>
      </c>
      <c r="C633" s="186">
        <f t="shared" si="65"/>
        <v>0</v>
      </c>
      <c r="D633" s="186" t="str">
        <f t="shared" si="71"/>
        <v>0</v>
      </c>
      <c r="E633" s="187" t="str">
        <f t="shared" si="70"/>
        <v>0</v>
      </c>
      <c r="F633" s="186" t="str">
        <f t="shared" si="67"/>
        <v>0</v>
      </c>
      <c r="G633" s="186" t="str">
        <f t="shared" si="68"/>
        <v>00</v>
      </c>
      <c r="H633" s="186" t="str">
        <f t="shared" si="69"/>
        <v/>
      </c>
      <c r="I633" s="186">
        <f t="shared" si="66"/>
        <v>0</v>
      </c>
    </row>
    <row r="634" spans="2:9" x14ac:dyDescent="0.2">
      <c r="B634" s="188">
        <f>'ENTRADA DE CLIENTS i PROVEÏDORS'!C848</f>
        <v>0</v>
      </c>
      <c r="C634" s="186">
        <f t="shared" si="65"/>
        <v>0</v>
      </c>
      <c r="D634" s="186" t="str">
        <f t="shared" si="71"/>
        <v>0</v>
      </c>
      <c r="E634" s="187" t="str">
        <f t="shared" si="70"/>
        <v>0</v>
      </c>
      <c r="F634" s="186" t="str">
        <f t="shared" si="67"/>
        <v>0</v>
      </c>
      <c r="G634" s="186" t="str">
        <f t="shared" si="68"/>
        <v>00</v>
      </c>
      <c r="H634" s="186" t="str">
        <f t="shared" si="69"/>
        <v/>
      </c>
      <c r="I634" s="186">
        <f t="shared" si="66"/>
        <v>0</v>
      </c>
    </row>
    <row r="635" spans="2:9" x14ac:dyDescent="0.2">
      <c r="B635" s="188">
        <f>'ENTRADA DE CLIENTS i PROVEÏDORS'!C849</f>
        <v>0</v>
      </c>
      <c r="C635" s="186">
        <f t="shared" si="65"/>
        <v>0</v>
      </c>
      <c r="D635" s="186" t="str">
        <f t="shared" si="71"/>
        <v>0</v>
      </c>
      <c r="E635" s="187" t="str">
        <f t="shared" si="70"/>
        <v>0</v>
      </c>
      <c r="F635" s="186" t="str">
        <f t="shared" si="67"/>
        <v>0</v>
      </c>
      <c r="G635" s="186" t="str">
        <f t="shared" si="68"/>
        <v>00</v>
      </c>
      <c r="H635" s="186" t="str">
        <f t="shared" si="69"/>
        <v/>
      </c>
      <c r="I635" s="186">
        <f t="shared" si="66"/>
        <v>0</v>
      </c>
    </row>
    <row r="636" spans="2:9" x14ac:dyDescent="0.2">
      <c r="B636" s="188">
        <f>'ENTRADA DE CLIENTS i PROVEÏDORS'!C850</f>
        <v>0</v>
      </c>
      <c r="C636" s="186">
        <f t="shared" si="65"/>
        <v>0</v>
      </c>
      <c r="D636" s="186" t="str">
        <f t="shared" si="71"/>
        <v>0</v>
      </c>
      <c r="E636" s="187" t="str">
        <f t="shared" si="70"/>
        <v>0</v>
      </c>
      <c r="F636" s="186" t="str">
        <f t="shared" si="67"/>
        <v>0</v>
      </c>
      <c r="G636" s="186" t="str">
        <f t="shared" si="68"/>
        <v>00</v>
      </c>
      <c r="H636" s="186" t="str">
        <f t="shared" si="69"/>
        <v/>
      </c>
      <c r="I636" s="186">
        <f t="shared" si="66"/>
        <v>0</v>
      </c>
    </row>
    <row r="637" spans="2:9" x14ac:dyDescent="0.2">
      <c r="B637" s="188">
        <f>'ENTRADA DE CLIENTS i PROVEÏDORS'!C851</f>
        <v>0</v>
      </c>
      <c r="C637" s="186">
        <f t="shared" si="65"/>
        <v>0</v>
      </c>
      <c r="D637" s="186" t="str">
        <f t="shared" si="71"/>
        <v>0</v>
      </c>
      <c r="E637" s="187" t="str">
        <f t="shared" si="70"/>
        <v>0</v>
      </c>
      <c r="F637" s="186" t="str">
        <f t="shared" si="67"/>
        <v>0</v>
      </c>
      <c r="G637" s="186" t="str">
        <f t="shared" si="68"/>
        <v>00</v>
      </c>
      <c r="H637" s="186" t="str">
        <f t="shared" si="69"/>
        <v/>
      </c>
      <c r="I637" s="186">
        <f t="shared" si="66"/>
        <v>0</v>
      </c>
    </row>
    <row r="638" spans="2:9" x14ac:dyDescent="0.2">
      <c r="B638" s="188">
        <f>'ENTRADA DE CLIENTS i PROVEÏDORS'!C852</f>
        <v>0</v>
      </c>
      <c r="C638" s="186">
        <f t="shared" si="65"/>
        <v>0</v>
      </c>
      <c r="D638" s="186" t="str">
        <f t="shared" si="71"/>
        <v>0</v>
      </c>
      <c r="E638" s="187" t="str">
        <f t="shared" si="70"/>
        <v>0</v>
      </c>
      <c r="F638" s="186" t="str">
        <f t="shared" si="67"/>
        <v>0</v>
      </c>
      <c r="G638" s="186" t="str">
        <f t="shared" si="68"/>
        <v>00</v>
      </c>
      <c r="H638" s="186" t="str">
        <f t="shared" si="69"/>
        <v/>
      </c>
      <c r="I638" s="186">
        <f t="shared" si="66"/>
        <v>0</v>
      </c>
    </row>
    <row r="639" spans="2:9" x14ac:dyDescent="0.2">
      <c r="B639" s="188">
        <f>'ENTRADA DE CLIENTS i PROVEÏDORS'!C853</f>
        <v>0</v>
      </c>
      <c r="C639" s="186">
        <f t="shared" si="65"/>
        <v>0</v>
      </c>
      <c r="D639" s="186" t="str">
        <f t="shared" si="71"/>
        <v>0</v>
      </c>
      <c r="E639" s="187" t="str">
        <f t="shared" si="70"/>
        <v>0</v>
      </c>
      <c r="F639" s="186" t="str">
        <f t="shared" si="67"/>
        <v>0</v>
      </c>
      <c r="G639" s="186" t="str">
        <f t="shared" si="68"/>
        <v>00</v>
      </c>
      <c r="H639" s="186" t="str">
        <f t="shared" si="69"/>
        <v/>
      </c>
      <c r="I639" s="186">
        <f t="shared" si="66"/>
        <v>0</v>
      </c>
    </row>
    <row r="640" spans="2:9" x14ac:dyDescent="0.2">
      <c r="B640" s="188">
        <f>'ENTRADA DE CLIENTS i PROVEÏDORS'!C854</f>
        <v>0</v>
      </c>
      <c r="C640" s="186">
        <f t="shared" si="65"/>
        <v>0</v>
      </c>
      <c r="D640" s="186" t="str">
        <f t="shared" si="71"/>
        <v>0</v>
      </c>
      <c r="E640" s="187" t="str">
        <f t="shared" si="70"/>
        <v>0</v>
      </c>
      <c r="F640" s="186" t="str">
        <f t="shared" si="67"/>
        <v>0</v>
      </c>
      <c r="G640" s="186" t="str">
        <f t="shared" si="68"/>
        <v>00</v>
      </c>
      <c r="H640" s="186" t="str">
        <f t="shared" si="69"/>
        <v/>
      </c>
      <c r="I640" s="186">
        <f t="shared" si="66"/>
        <v>0</v>
      </c>
    </row>
    <row r="641" spans="2:9" x14ac:dyDescent="0.2">
      <c r="B641" s="188">
        <f>'ENTRADA DE CLIENTS i PROVEÏDORS'!C855</f>
        <v>0</v>
      </c>
      <c r="C641" s="186">
        <f t="shared" si="65"/>
        <v>0</v>
      </c>
      <c r="D641" s="186" t="str">
        <f t="shared" si="71"/>
        <v>0</v>
      </c>
      <c r="E641" s="187" t="str">
        <f t="shared" si="70"/>
        <v>0</v>
      </c>
      <c r="F641" s="186" t="str">
        <f t="shared" si="67"/>
        <v>0</v>
      </c>
      <c r="G641" s="186" t="str">
        <f t="shared" si="68"/>
        <v>00</v>
      </c>
      <c r="H641" s="186" t="str">
        <f t="shared" si="69"/>
        <v/>
      </c>
      <c r="I641" s="186">
        <f t="shared" si="66"/>
        <v>0</v>
      </c>
    </row>
    <row r="642" spans="2:9" x14ac:dyDescent="0.2">
      <c r="B642" s="188">
        <f>'ENTRADA DE CLIENTS i PROVEÏDORS'!C856</f>
        <v>0</v>
      </c>
      <c r="C642" s="186">
        <f t="shared" si="65"/>
        <v>0</v>
      </c>
      <c r="D642" s="186" t="str">
        <f t="shared" si="71"/>
        <v>0</v>
      </c>
      <c r="E642" s="187" t="str">
        <f t="shared" si="70"/>
        <v>0</v>
      </c>
      <c r="F642" s="186" t="str">
        <f t="shared" si="67"/>
        <v>0</v>
      </c>
      <c r="G642" s="186" t="str">
        <f t="shared" si="68"/>
        <v>00</v>
      </c>
      <c r="H642" s="186" t="str">
        <f t="shared" si="69"/>
        <v/>
      </c>
      <c r="I642" s="186">
        <f t="shared" si="66"/>
        <v>0</v>
      </c>
    </row>
    <row r="643" spans="2:9" x14ac:dyDescent="0.2">
      <c r="B643" s="188">
        <f>'ENTRADA DE CLIENTS i PROVEÏDORS'!C857</f>
        <v>0</v>
      </c>
      <c r="C643" s="186">
        <f t="shared" si="65"/>
        <v>0</v>
      </c>
      <c r="D643" s="186" t="str">
        <f t="shared" si="71"/>
        <v>0</v>
      </c>
      <c r="E643" s="187" t="str">
        <f t="shared" si="70"/>
        <v>0</v>
      </c>
      <c r="F643" s="186" t="str">
        <f t="shared" si="67"/>
        <v>0</v>
      </c>
      <c r="G643" s="186" t="str">
        <f t="shared" si="68"/>
        <v>00</v>
      </c>
      <c r="H643" s="186" t="str">
        <f t="shared" si="69"/>
        <v/>
      </c>
      <c r="I643" s="186">
        <f t="shared" si="66"/>
        <v>0</v>
      </c>
    </row>
    <row r="644" spans="2:9" x14ac:dyDescent="0.2">
      <c r="B644" s="188">
        <f>'ENTRADA DE CLIENTS i PROVEÏDORS'!C858</f>
        <v>0</v>
      </c>
      <c r="C644" s="186">
        <f t="shared" ref="C644:C707" si="72">IF(B644&lt;&gt;0,LEFT(B644,8),0)</f>
        <v>0</v>
      </c>
      <c r="D644" s="186" t="str">
        <f t="shared" si="71"/>
        <v>0</v>
      </c>
      <c r="E644" s="187" t="str">
        <f t="shared" si="70"/>
        <v>0</v>
      </c>
      <c r="F644" s="186" t="str">
        <f t="shared" si="67"/>
        <v>0</v>
      </c>
      <c r="G644" s="186" t="str">
        <f t="shared" si="68"/>
        <v>00</v>
      </c>
      <c r="H644" s="186" t="str">
        <f t="shared" si="69"/>
        <v/>
      </c>
      <c r="I644" s="186">
        <f t="shared" ref="I644:I707" si="73">IF(H644="",B644,IFERROR(IF(B644&lt;&gt;0,IF(C644&lt;&gt;0,CONCATENATE(C644,MID("TRWAGMYFPDXBNJZSQVHLCKE""",MOD(G644,23)+1,1)),""),""),""))</f>
        <v>0</v>
      </c>
    </row>
    <row r="645" spans="2:9" x14ac:dyDescent="0.2">
      <c r="B645" s="188">
        <f>'ENTRADA DE CLIENTS i PROVEÏDORS'!C859</f>
        <v>0</v>
      </c>
      <c r="C645" s="186">
        <f t="shared" si="72"/>
        <v>0</v>
      </c>
      <c r="D645" s="186" t="str">
        <f t="shared" si="71"/>
        <v>0</v>
      </c>
      <c r="E645" s="187" t="str">
        <f t="shared" si="70"/>
        <v>0</v>
      </c>
      <c r="F645" s="186" t="str">
        <f t="shared" ref="F645:F708" si="74">RIGHT(C645,7)</f>
        <v>0</v>
      </c>
      <c r="G645" s="186" t="str">
        <f t="shared" ref="G645:G708" si="75">CONCATENATE(E645,F645)</f>
        <v>00</v>
      </c>
      <c r="H645" s="186" t="str">
        <f t="shared" si="69"/>
        <v/>
      </c>
      <c r="I645" s="186">
        <f t="shared" si="73"/>
        <v>0</v>
      </c>
    </row>
    <row r="646" spans="2:9" x14ac:dyDescent="0.2">
      <c r="B646" s="188">
        <f>'ENTRADA DE CLIENTS i PROVEÏDORS'!C860</f>
        <v>0</v>
      </c>
      <c r="C646" s="186">
        <f t="shared" si="72"/>
        <v>0</v>
      </c>
      <c r="D646" s="186" t="str">
        <f t="shared" si="71"/>
        <v>0</v>
      </c>
      <c r="E646" s="187" t="str">
        <f t="shared" si="70"/>
        <v>0</v>
      </c>
      <c r="F646" s="186" t="str">
        <f t="shared" si="74"/>
        <v>0</v>
      </c>
      <c r="G646" s="186" t="str">
        <f t="shared" si="75"/>
        <v>00</v>
      </c>
      <c r="H646" s="186" t="str">
        <f t="shared" ref="H646:H709" si="76">IFERROR(IF(B646&lt;&gt;0,MID("TRWAGMYFPDXBNJZSQVHLCKE""",MOD(G646,23)+1,1),""),"")</f>
        <v/>
      </c>
      <c r="I646" s="186">
        <f t="shared" si="73"/>
        <v>0</v>
      </c>
    </row>
    <row r="647" spans="2:9" x14ac:dyDescent="0.2">
      <c r="B647" s="188">
        <f>'ENTRADA DE CLIENTS i PROVEÏDORS'!C861</f>
        <v>0</v>
      </c>
      <c r="C647" s="186">
        <f t="shared" si="72"/>
        <v>0</v>
      </c>
      <c r="D647" s="186" t="str">
        <f t="shared" si="71"/>
        <v>0</v>
      </c>
      <c r="E647" s="187" t="str">
        <f t="shared" si="70"/>
        <v>0</v>
      </c>
      <c r="F647" s="186" t="str">
        <f t="shared" si="74"/>
        <v>0</v>
      </c>
      <c r="G647" s="186" t="str">
        <f t="shared" si="75"/>
        <v>00</v>
      </c>
      <c r="H647" s="186" t="str">
        <f t="shared" si="76"/>
        <v/>
      </c>
      <c r="I647" s="186">
        <f t="shared" si="73"/>
        <v>0</v>
      </c>
    </row>
    <row r="648" spans="2:9" x14ac:dyDescent="0.2">
      <c r="B648" s="188">
        <f>'ENTRADA DE CLIENTS i PROVEÏDORS'!C862</f>
        <v>0</v>
      </c>
      <c r="C648" s="186">
        <f t="shared" si="72"/>
        <v>0</v>
      </c>
      <c r="D648" s="186" t="str">
        <f t="shared" si="71"/>
        <v>0</v>
      </c>
      <c r="E648" s="187" t="str">
        <f t="shared" ref="E648:E711" si="77">IF(D648="Z",SUBSTITUTE(D648,"Z",2),IF(D648="Y",SUBSTITUTE(D648,"Y",1),IF(D648="X",SUBSTITUTE(D648,"X",0),D648)))</f>
        <v>0</v>
      </c>
      <c r="F648" s="186" t="str">
        <f t="shared" si="74"/>
        <v>0</v>
      </c>
      <c r="G648" s="186" t="str">
        <f t="shared" si="75"/>
        <v>00</v>
      </c>
      <c r="H648" s="186" t="str">
        <f t="shared" si="76"/>
        <v/>
      </c>
      <c r="I648" s="186">
        <f t="shared" si="73"/>
        <v>0</v>
      </c>
    </row>
    <row r="649" spans="2:9" x14ac:dyDescent="0.2">
      <c r="B649" s="188">
        <f>'ENTRADA DE CLIENTS i PROVEÏDORS'!C863</f>
        <v>0</v>
      </c>
      <c r="C649" s="186">
        <f t="shared" si="72"/>
        <v>0</v>
      </c>
      <c r="D649" s="186" t="str">
        <f t="shared" ref="D649:D712" si="78">LEFT(C649,1)</f>
        <v>0</v>
      </c>
      <c r="E649" s="187" t="str">
        <f t="shared" si="77"/>
        <v>0</v>
      </c>
      <c r="F649" s="186" t="str">
        <f t="shared" si="74"/>
        <v>0</v>
      </c>
      <c r="G649" s="186" t="str">
        <f t="shared" si="75"/>
        <v>00</v>
      </c>
      <c r="H649" s="186" t="str">
        <f t="shared" si="76"/>
        <v/>
      </c>
      <c r="I649" s="186">
        <f t="shared" si="73"/>
        <v>0</v>
      </c>
    </row>
    <row r="650" spans="2:9" x14ac:dyDescent="0.2">
      <c r="B650" s="188">
        <f>'ENTRADA DE CLIENTS i PROVEÏDORS'!C864</f>
        <v>0</v>
      </c>
      <c r="C650" s="186">
        <f t="shared" si="72"/>
        <v>0</v>
      </c>
      <c r="D650" s="186" t="str">
        <f t="shared" si="78"/>
        <v>0</v>
      </c>
      <c r="E650" s="187" t="str">
        <f t="shared" si="77"/>
        <v>0</v>
      </c>
      <c r="F650" s="186" t="str">
        <f t="shared" si="74"/>
        <v>0</v>
      </c>
      <c r="G650" s="186" t="str">
        <f t="shared" si="75"/>
        <v>00</v>
      </c>
      <c r="H650" s="186" t="str">
        <f t="shared" si="76"/>
        <v/>
      </c>
      <c r="I650" s="186">
        <f t="shared" si="73"/>
        <v>0</v>
      </c>
    </row>
    <row r="651" spans="2:9" x14ac:dyDescent="0.2">
      <c r="B651" s="188">
        <f>'ENTRADA DE CLIENTS i PROVEÏDORS'!C865</f>
        <v>0</v>
      </c>
      <c r="C651" s="186">
        <f t="shared" si="72"/>
        <v>0</v>
      </c>
      <c r="D651" s="186" t="str">
        <f t="shared" si="78"/>
        <v>0</v>
      </c>
      <c r="E651" s="187" t="str">
        <f t="shared" si="77"/>
        <v>0</v>
      </c>
      <c r="F651" s="186" t="str">
        <f t="shared" si="74"/>
        <v>0</v>
      </c>
      <c r="G651" s="186" t="str">
        <f t="shared" si="75"/>
        <v>00</v>
      </c>
      <c r="H651" s="186" t="str">
        <f t="shared" si="76"/>
        <v/>
      </c>
      <c r="I651" s="186">
        <f t="shared" si="73"/>
        <v>0</v>
      </c>
    </row>
    <row r="652" spans="2:9" x14ac:dyDescent="0.2">
      <c r="B652" s="188">
        <f>'ENTRADA DE CLIENTS i PROVEÏDORS'!C866</f>
        <v>0</v>
      </c>
      <c r="C652" s="186">
        <f t="shared" si="72"/>
        <v>0</v>
      </c>
      <c r="D652" s="186" t="str">
        <f t="shared" si="78"/>
        <v>0</v>
      </c>
      <c r="E652" s="187" t="str">
        <f t="shared" si="77"/>
        <v>0</v>
      </c>
      <c r="F652" s="186" t="str">
        <f t="shared" si="74"/>
        <v>0</v>
      </c>
      <c r="G652" s="186" t="str">
        <f t="shared" si="75"/>
        <v>00</v>
      </c>
      <c r="H652" s="186" t="str">
        <f t="shared" si="76"/>
        <v/>
      </c>
      <c r="I652" s="186">
        <f t="shared" si="73"/>
        <v>0</v>
      </c>
    </row>
    <row r="653" spans="2:9" x14ac:dyDescent="0.2">
      <c r="B653" s="188">
        <f>'ENTRADA DE CLIENTS i PROVEÏDORS'!C867</f>
        <v>0</v>
      </c>
      <c r="C653" s="186">
        <f t="shared" si="72"/>
        <v>0</v>
      </c>
      <c r="D653" s="186" t="str">
        <f t="shared" si="78"/>
        <v>0</v>
      </c>
      <c r="E653" s="187" t="str">
        <f t="shared" si="77"/>
        <v>0</v>
      </c>
      <c r="F653" s="186" t="str">
        <f t="shared" si="74"/>
        <v>0</v>
      </c>
      <c r="G653" s="186" t="str">
        <f t="shared" si="75"/>
        <v>00</v>
      </c>
      <c r="H653" s="186" t="str">
        <f t="shared" si="76"/>
        <v/>
      </c>
      <c r="I653" s="186">
        <f t="shared" si="73"/>
        <v>0</v>
      </c>
    </row>
    <row r="654" spans="2:9" x14ac:dyDescent="0.2">
      <c r="B654" s="188">
        <f>'ENTRADA DE CLIENTS i PROVEÏDORS'!C868</f>
        <v>0</v>
      </c>
      <c r="C654" s="186">
        <f t="shared" si="72"/>
        <v>0</v>
      </c>
      <c r="D654" s="186" t="str">
        <f t="shared" si="78"/>
        <v>0</v>
      </c>
      <c r="E654" s="187" t="str">
        <f t="shared" si="77"/>
        <v>0</v>
      </c>
      <c r="F654" s="186" t="str">
        <f t="shared" si="74"/>
        <v>0</v>
      </c>
      <c r="G654" s="186" t="str">
        <f t="shared" si="75"/>
        <v>00</v>
      </c>
      <c r="H654" s="186" t="str">
        <f t="shared" si="76"/>
        <v/>
      </c>
      <c r="I654" s="186">
        <f t="shared" si="73"/>
        <v>0</v>
      </c>
    </row>
    <row r="655" spans="2:9" x14ac:dyDescent="0.2">
      <c r="B655" s="188">
        <f>'ENTRADA DE CLIENTS i PROVEÏDORS'!C869</f>
        <v>0</v>
      </c>
      <c r="C655" s="186">
        <f t="shared" si="72"/>
        <v>0</v>
      </c>
      <c r="D655" s="186" t="str">
        <f t="shared" si="78"/>
        <v>0</v>
      </c>
      <c r="E655" s="187" t="str">
        <f t="shared" si="77"/>
        <v>0</v>
      </c>
      <c r="F655" s="186" t="str">
        <f t="shared" si="74"/>
        <v>0</v>
      </c>
      <c r="G655" s="186" t="str">
        <f t="shared" si="75"/>
        <v>00</v>
      </c>
      <c r="H655" s="186" t="str">
        <f t="shared" si="76"/>
        <v/>
      </c>
      <c r="I655" s="186">
        <f t="shared" si="73"/>
        <v>0</v>
      </c>
    </row>
    <row r="656" spans="2:9" x14ac:dyDescent="0.2">
      <c r="B656" s="188">
        <f>'ENTRADA DE CLIENTS i PROVEÏDORS'!C870</f>
        <v>0</v>
      </c>
      <c r="C656" s="186">
        <f t="shared" si="72"/>
        <v>0</v>
      </c>
      <c r="D656" s="186" t="str">
        <f t="shared" si="78"/>
        <v>0</v>
      </c>
      <c r="E656" s="187" t="str">
        <f t="shared" si="77"/>
        <v>0</v>
      </c>
      <c r="F656" s="186" t="str">
        <f t="shared" si="74"/>
        <v>0</v>
      </c>
      <c r="G656" s="186" t="str">
        <f t="shared" si="75"/>
        <v>00</v>
      </c>
      <c r="H656" s="186" t="str">
        <f t="shared" si="76"/>
        <v/>
      </c>
      <c r="I656" s="186">
        <f t="shared" si="73"/>
        <v>0</v>
      </c>
    </row>
    <row r="657" spans="2:9" x14ac:dyDescent="0.2">
      <c r="B657" s="188">
        <f>'ENTRADA DE CLIENTS i PROVEÏDORS'!C871</f>
        <v>0</v>
      </c>
      <c r="C657" s="186">
        <f t="shared" si="72"/>
        <v>0</v>
      </c>
      <c r="D657" s="186" t="str">
        <f t="shared" si="78"/>
        <v>0</v>
      </c>
      <c r="E657" s="187" t="str">
        <f t="shared" si="77"/>
        <v>0</v>
      </c>
      <c r="F657" s="186" t="str">
        <f t="shared" si="74"/>
        <v>0</v>
      </c>
      <c r="G657" s="186" t="str">
        <f t="shared" si="75"/>
        <v>00</v>
      </c>
      <c r="H657" s="186" t="str">
        <f t="shared" si="76"/>
        <v/>
      </c>
      <c r="I657" s="186">
        <f t="shared" si="73"/>
        <v>0</v>
      </c>
    </row>
    <row r="658" spans="2:9" x14ac:dyDescent="0.2">
      <c r="B658" s="188">
        <f>'ENTRADA DE CLIENTS i PROVEÏDORS'!C872</f>
        <v>0</v>
      </c>
      <c r="C658" s="186">
        <f t="shared" si="72"/>
        <v>0</v>
      </c>
      <c r="D658" s="186" t="str">
        <f t="shared" si="78"/>
        <v>0</v>
      </c>
      <c r="E658" s="187" t="str">
        <f t="shared" si="77"/>
        <v>0</v>
      </c>
      <c r="F658" s="186" t="str">
        <f t="shared" si="74"/>
        <v>0</v>
      </c>
      <c r="G658" s="186" t="str">
        <f t="shared" si="75"/>
        <v>00</v>
      </c>
      <c r="H658" s="186" t="str">
        <f t="shared" si="76"/>
        <v/>
      </c>
      <c r="I658" s="186">
        <f t="shared" si="73"/>
        <v>0</v>
      </c>
    </row>
    <row r="659" spans="2:9" x14ac:dyDescent="0.2">
      <c r="B659" s="188">
        <f>'ENTRADA DE CLIENTS i PROVEÏDORS'!C873</f>
        <v>0</v>
      </c>
      <c r="C659" s="186">
        <f t="shared" si="72"/>
        <v>0</v>
      </c>
      <c r="D659" s="186" t="str">
        <f t="shared" si="78"/>
        <v>0</v>
      </c>
      <c r="E659" s="187" t="str">
        <f t="shared" si="77"/>
        <v>0</v>
      </c>
      <c r="F659" s="186" t="str">
        <f t="shared" si="74"/>
        <v>0</v>
      </c>
      <c r="G659" s="186" t="str">
        <f t="shared" si="75"/>
        <v>00</v>
      </c>
      <c r="H659" s="186" t="str">
        <f t="shared" si="76"/>
        <v/>
      </c>
      <c r="I659" s="186">
        <f t="shared" si="73"/>
        <v>0</v>
      </c>
    </row>
    <row r="660" spans="2:9" x14ac:dyDescent="0.2">
      <c r="B660" s="188">
        <f>'ENTRADA DE CLIENTS i PROVEÏDORS'!C874</f>
        <v>0</v>
      </c>
      <c r="C660" s="186">
        <f t="shared" si="72"/>
        <v>0</v>
      </c>
      <c r="D660" s="186" t="str">
        <f t="shared" si="78"/>
        <v>0</v>
      </c>
      <c r="E660" s="187" t="str">
        <f t="shared" si="77"/>
        <v>0</v>
      </c>
      <c r="F660" s="186" t="str">
        <f t="shared" si="74"/>
        <v>0</v>
      </c>
      <c r="G660" s="186" t="str">
        <f t="shared" si="75"/>
        <v>00</v>
      </c>
      <c r="H660" s="186" t="str">
        <f t="shared" si="76"/>
        <v/>
      </c>
      <c r="I660" s="186">
        <f t="shared" si="73"/>
        <v>0</v>
      </c>
    </row>
    <row r="661" spans="2:9" x14ac:dyDescent="0.2">
      <c r="B661" s="188">
        <f>'ENTRADA DE CLIENTS i PROVEÏDORS'!C875</f>
        <v>0</v>
      </c>
      <c r="C661" s="186">
        <f t="shared" si="72"/>
        <v>0</v>
      </c>
      <c r="D661" s="186" t="str">
        <f t="shared" si="78"/>
        <v>0</v>
      </c>
      <c r="E661" s="187" t="str">
        <f t="shared" si="77"/>
        <v>0</v>
      </c>
      <c r="F661" s="186" t="str">
        <f t="shared" si="74"/>
        <v>0</v>
      </c>
      <c r="G661" s="186" t="str">
        <f t="shared" si="75"/>
        <v>00</v>
      </c>
      <c r="H661" s="186" t="str">
        <f t="shared" si="76"/>
        <v/>
      </c>
      <c r="I661" s="186">
        <f t="shared" si="73"/>
        <v>0</v>
      </c>
    </row>
    <row r="662" spans="2:9" x14ac:dyDescent="0.2">
      <c r="B662" s="188">
        <f>'ENTRADA DE CLIENTS i PROVEÏDORS'!C876</f>
        <v>0</v>
      </c>
      <c r="C662" s="186">
        <f t="shared" si="72"/>
        <v>0</v>
      </c>
      <c r="D662" s="186" t="str">
        <f t="shared" si="78"/>
        <v>0</v>
      </c>
      <c r="E662" s="187" t="str">
        <f t="shared" si="77"/>
        <v>0</v>
      </c>
      <c r="F662" s="186" t="str">
        <f t="shared" si="74"/>
        <v>0</v>
      </c>
      <c r="G662" s="186" t="str">
        <f t="shared" si="75"/>
        <v>00</v>
      </c>
      <c r="H662" s="186" t="str">
        <f t="shared" si="76"/>
        <v/>
      </c>
      <c r="I662" s="186">
        <f t="shared" si="73"/>
        <v>0</v>
      </c>
    </row>
    <row r="663" spans="2:9" x14ac:dyDescent="0.2">
      <c r="B663" s="188">
        <f>'ENTRADA DE CLIENTS i PROVEÏDORS'!C877</f>
        <v>0</v>
      </c>
      <c r="C663" s="186">
        <f t="shared" si="72"/>
        <v>0</v>
      </c>
      <c r="D663" s="186" t="str">
        <f t="shared" si="78"/>
        <v>0</v>
      </c>
      <c r="E663" s="187" t="str">
        <f t="shared" si="77"/>
        <v>0</v>
      </c>
      <c r="F663" s="186" t="str">
        <f t="shared" si="74"/>
        <v>0</v>
      </c>
      <c r="G663" s="186" t="str">
        <f t="shared" si="75"/>
        <v>00</v>
      </c>
      <c r="H663" s="186" t="str">
        <f t="shared" si="76"/>
        <v/>
      </c>
      <c r="I663" s="186">
        <f t="shared" si="73"/>
        <v>0</v>
      </c>
    </row>
    <row r="664" spans="2:9" x14ac:dyDescent="0.2">
      <c r="B664" s="188">
        <f>'ENTRADA DE CLIENTS i PROVEÏDORS'!C878</f>
        <v>0</v>
      </c>
      <c r="C664" s="186">
        <f t="shared" si="72"/>
        <v>0</v>
      </c>
      <c r="D664" s="186" t="str">
        <f t="shared" si="78"/>
        <v>0</v>
      </c>
      <c r="E664" s="187" t="str">
        <f t="shared" si="77"/>
        <v>0</v>
      </c>
      <c r="F664" s="186" t="str">
        <f t="shared" si="74"/>
        <v>0</v>
      </c>
      <c r="G664" s="186" t="str">
        <f t="shared" si="75"/>
        <v>00</v>
      </c>
      <c r="H664" s="186" t="str">
        <f t="shared" si="76"/>
        <v/>
      </c>
      <c r="I664" s="186">
        <f t="shared" si="73"/>
        <v>0</v>
      </c>
    </row>
    <row r="665" spans="2:9" x14ac:dyDescent="0.2">
      <c r="B665" s="188">
        <f>'ENTRADA DE CLIENTS i PROVEÏDORS'!C879</f>
        <v>0</v>
      </c>
      <c r="C665" s="186">
        <f t="shared" si="72"/>
        <v>0</v>
      </c>
      <c r="D665" s="186" t="str">
        <f t="shared" si="78"/>
        <v>0</v>
      </c>
      <c r="E665" s="187" t="str">
        <f t="shared" si="77"/>
        <v>0</v>
      </c>
      <c r="F665" s="186" t="str">
        <f t="shared" si="74"/>
        <v>0</v>
      </c>
      <c r="G665" s="186" t="str">
        <f t="shared" si="75"/>
        <v>00</v>
      </c>
      <c r="H665" s="186" t="str">
        <f t="shared" si="76"/>
        <v/>
      </c>
      <c r="I665" s="186">
        <f t="shared" si="73"/>
        <v>0</v>
      </c>
    </row>
    <row r="666" spans="2:9" x14ac:dyDescent="0.2">
      <c r="B666" s="188">
        <f>'ENTRADA DE CLIENTS i PROVEÏDORS'!C880</f>
        <v>0</v>
      </c>
      <c r="C666" s="186">
        <f t="shared" si="72"/>
        <v>0</v>
      </c>
      <c r="D666" s="186" t="str">
        <f t="shared" si="78"/>
        <v>0</v>
      </c>
      <c r="E666" s="187" t="str">
        <f t="shared" si="77"/>
        <v>0</v>
      </c>
      <c r="F666" s="186" t="str">
        <f t="shared" si="74"/>
        <v>0</v>
      </c>
      <c r="G666" s="186" t="str">
        <f t="shared" si="75"/>
        <v>00</v>
      </c>
      <c r="H666" s="186" t="str">
        <f t="shared" si="76"/>
        <v/>
      </c>
      <c r="I666" s="186">
        <f t="shared" si="73"/>
        <v>0</v>
      </c>
    </row>
    <row r="667" spans="2:9" x14ac:dyDescent="0.2">
      <c r="B667" s="188">
        <f>'ENTRADA DE CLIENTS i PROVEÏDORS'!C881</f>
        <v>0</v>
      </c>
      <c r="C667" s="186">
        <f t="shared" si="72"/>
        <v>0</v>
      </c>
      <c r="D667" s="186" t="str">
        <f t="shared" si="78"/>
        <v>0</v>
      </c>
      <c r="E667" s="187" t="str">
        <f t="shared" si="77"/>
        <v>0</v>
      </c>
      <c r="F667" s="186" t="str">
        <f t="shared" si="74"/>
        <v>0</v>
      </c>
      <c r="G667" s="186" t="str">
        <f t="shared" si="75"/>
        <v>00</v>
      </c>
      <c r="H667" s="186" t="str">
        <f t="shared" si="76"/>
        <v/>
      </c>
      <c r="I667" s="186">
        <f t="shared" si="73"/>
        <v>0</v>
      </c>
    </row>
    <row r="668" spans="2:9" x14ac:dyDescent="0.2">
      <c r="B668" s="188">
        <f>'ENTRADA DE CLIENTS i PROVEÏDORS'!C882</f>
        <v>0</v>
      </c>
      <c r="C668" s="186">
        <f t="shared" si="72"/>
        <v>0</v>
      </c>
      <c r="D668" s="186" t="str">
        <f t="shared" si="78"/>
        <v>0</v>
      </c>
      <c r="E668" s="187" t="str">
        <f t="shared" si="77"/>
        <v>0</v>
      </c>
      <c r="F668" s="186" t="str">
        <f t="shared" si="74"/>
        <v>0</v>
      </c>
      <c r="G668" s="186" t="str">
        <f t="shared" si="75"/>
        <v>00</v>
      </c>
      <c r="H668" s="186" t="str">
        <f t="shared" si="76"/>
        <v/>
      </c>
      <c r="I668" s="186">
        <f t="shared" si="73"/>
        <v>0</v>
      </c>
    </row>
    <row r="669" spans="2:9" x14ac:dyDescent="0.2">
      <c r="B669" s="188">
        <f>'ENTRADA DE CLIENTS i PROVEÏDORS'!C883</f>
        <v>0</v>
      </c>
      <c r="C669" s="186">
        <f t="shared" si="72"/>
        <v>0</v>
      </c>
      <c r="D669" s="186" t="str">
        <f t="shared" si="78"/>
        <v>0</v>
      </c>
      <c r="E669" s="187" t="str">
        <f t="shared" si="77"/>
        <v>0</v>
      </c>
      <c r="F669" s="186" t="str">
        <f t="shared" si="74"/>
        <v>0</v>
      </c>
      <c r="G669" s="186" t="str">
        <f t="shared" si="75"/>
        <v>00</v>
      </c>
      <c r="H669" s="186" t="str">
        <f t="shared" si="76"/>
        <v/>
      </c>
      <c r="I669" s="186">
        <f t="shared" si="73"/>
        <v>0</v>
      </c>
    </row>
    <row r="670" spans="2:9" x14ac:dyDescent="0.2">
      <c r="B670" s="188">
        <f>'ENTRADA DE CLIENTS i PROVEÏDORS'!C884</f>
        <v>0</v>
      </c>
      <c r="C670" s="186">
        <f t="shared" si="72"/>
        <v>0</v>
      </c>
      <c r="D670" s="186" t="str">
        <f t="shared" si="78"/>
        <v>0</v>
      </c>
      <c r="E670" s="187" t="str">
        <f t="shared" si="77"/>
        <v>0</v>
      </c>
      <c r="F670" s="186" t="str">
        <f t="shared" si="74"/>
        <v>0</v>
      </c>
      <c r="G670" s="186" t="str">
        <f t="shared" si="75"/>
        <v>00</v>
      </c>
      <c r="H670" s="186" t="str">
        <f t="shared" si="76"/>
        <v/>
      </c>
      <c r="I670" s="186">
        <f t="shared" si="73"/>
        <v>0</v>
      </c>
    </row>
    <row r="671" spans="2:9" x14ac:dyDescent="0.2">
      <c r="B671" s="188">
        <f>'ENTRADA DE CLIENTS i PROVEÏDORS'!C885</f>
        <v>0</v>
      </c>
      <c r="C671" s="186">
        <f t="shared" si="72"/>
        <v>0</v>
      </c>
      <c r="D671" s="186" t="str">
        <f t="shared" si="78"/>
        <v>0</v>
      </c>
      <c r="E671" s="187" t="str">
        <f t="shared" si="77"/>
        <v>0</v>
      </c>
      <c r="F671" s="186" t="str">
        <f t="shared" si="74"/>
        <v>0</v>
      </c>
      <c r="G671" s="186" t="str">
        <f t="shared" si="75"/>
        <v>00</v>
      </c>
      <c r="H671" s="186" t="str">
        <f t="shared" si="76"/>
        <v/>
      </c>
      <c r="I671" s="186">
        <f t="shared" si="73"/>
        <v>0</v>
      </c>
    </row>
    <row r="672" spans="2:9" x14ac:dyDescent="0.2">
      <c r="B672" s="188">
        <f>'ENTRADA DE CLIENTS i PROVEÏDORS'!C886</f>
        <v>0</v>
      </c>
      <c r="C672" s="186">
        <f t="shared" si="72"/>
        <v>0</v>
      </c>
      <c r="D672" s="186" t="str">
        <f t="shared" si="78"/>
        <v>0</v>
      </c>
      <c r="E672" s="187" t="str">
        <f t="shared" si="77"/>
        <v>0</v>
      </c>
      <c r="F672" s="186" t="str">
        <f t="shared" si="74"/>
        <v>0</v>
      </c>
      <c r="G672" s="186" t="str">
        <f t="shared" si="75"/>
        <v>00</v>
      </c>
      <c r="H672" s="186" t="str">
        <f t="shared" si="76"/>
        <v/>
      </c>
      <c r="I672" s="186">
        <f t="shared" si="73"/>
        <v>0</v>
      </c>
    </row>
    <row r="673" spans="2:9" x14ac:dyDescent="0.2">
      <c r="B673" s="188">
        <f>'ENTRADA DE CLIENTS i PROVEÏDORS'!C887</f>
        <v>0</v>
      </c>
      <c r="C673" s="186">
        <f t="shared" si="72"/>
        <v>0</v>
      </c>
      <c r="D673" s="186" t="str">
        <f t="shared" si="78"/>
        <v>0</v>
      </c>
      <c r="E673" s="187" t="str">
        <f t="shared" si="77"/>
        <v>0</v>
      </c>
      <c r="F673" s="186" t="str">
        <f t="shared" si="74"/>
        <v>0</v>
      </c>
      <c r="G673" s="186" t="str">
        <f t="shared" si="75"/>
        <v>00</v>
      </c>
      <c r="H673" s="186" t="str">
        <f t="shared" si="76"/>
        <v/>
      </c>
      <c r="I673" s="186">
        <f t="shared" si="73"/>
        <v>0</v>
      </c>
    </row>
    <row r="674" spans="2:9" x14ac:dyDescent="0.2">
      <c r="B674" s="188">
        <f>'ENTRADA DE CLIENTS i PROVEÏDORS'!C888</f>
        <v>0</v>
      </c>
      <c r="C674" s="186">
        <f t="shared" si="72"/>
        <v>0</v>
      </c>
      <c r="D674" s="186" t="str">
        <f t="shared" si="78"/>
        <v>0</v>
      </c>
      <c r="E674" s="187" t="str">
        <f t="shared" si="77"/>
        <v>0</v>
      </c>
      <c r="F674" s="186" t="str">
        <f t="shared" si="74"/>
        <v>0</v>
      </c>
      <c r="G674" s="186" t="str">
        <f t="shared" si="75"/>
        <v>00</v>
      </c>
      <c r="H674" s="186" t="str">
        <f t="shared" si="76"/>
        <v/>
      </c>
      <c r="I674" s="186">
        <f t="shared" si="73"/>
        <v>0</v>
      </c>
    </row>
    <row r="675" spans="2:9" x14ac:dyDescent="0.2">
      <c r="B675" s="188">
        <f>'ENTRADA DE CLIENTS i PROVEÏDORS'!C889</f>
        <v>0</v>
      </c>
      <c r="C675" s="186">
        <f t="shared" si="72"/>
        <v>0</v>
      </c>
      <c r="D675" s="186" t="str">
        <f t="shared" si="78"/>
        <v>0</v>
      </c>
      <c r="E675" s="187" t="str">
        <f t="shared" si="77"/>
        <v>0</v>
      </c>
      <c r="F675" s="186" t="str">
        <f t="shared" si="74"/>
        <v>0</v>
      </c>
      <c r="G675" s="186" t="str">
        <f t="shared" si="75"/>
        <v>00</v>
      </c>
      <c r="H675" s="186" t="str">
        <f t="shared" si="76"/>
        <v/>
      </c>
      <c r="I675" s="186">
        <f t="shared" si="73"/>
        <v>0</v>
      </c>
    </row>
    <row r="676" spans="2:9" x14ac:dyDescent="0.2">
      <c r="B676" s="188">
        <f>'ENTRADA DE CLIENTS i PROVEÏDORS'!C890</f>
        <v>0</v>
      </c>
      <c r="C676" s="186">
        <f t="shared" si="72"/>
        <v>0</v>
      </c>
      <c r="D676" s="186" t="str">
        <f t="shared" si="78"/>
        <v>0</v>
      </c>
      <c r="E676" s="187" t="str">
        <f t="shared" si="77"/>
        <v>0</v>
      </c>
      <c r="F676" s="186" t="str">
        <f t="shared" si="74"/>
        <v>0</v>
      </c>
      <c r="G676" s="186" t="str">
        <f t="shared" si="75"/>
        <v>00</v>
      </c>
      <c r="H676" s="186" t="str">
        <f t="shared" si="76"/>
        <v/>
      </c>
      <c r="I676" s="186">
        <f t="shared" si="73"/>
        <v>0</v>
      </c>
    </row>
    <row r="677" spans="2:9" x14ac:dyDescent="0.2">
      <c r="B677" s="188">
        <f>'ENTRADA DE CLIENTS i PROVEÏDORS'!C891</f>
        <v>0</v>
      </c>
      <c r="C677" s="186">
        <f t="shared" si="72"/>
        <v>0</v>
      </c>
      <c r="D677" s="186" t="str">
        <f t="shared" si="78"/>
        <v>0</v>
      </c>
      <c r="E677" s="187" t="str">
        <f t="shared" si="77"/>
        <v>0</v>
      </c>
      <c r="F677" s="186" t="str">
        <f t="shared" si="74"/>
        <v>0</v>
      </c>
      <c r="G677" s="186" t="str">
        <f t="shared" si="75"/>
        <v>00</v>
      </c>
      <c r="H677" s="186" t="str">
        <f t="shared" si="76"/>
        <v/>
      </c>
      <c r="I677" s="186">
        <f t="shared" si="73"/>
        <v>0</v>
      </c>
    </row>
    <row r="678" spans="2:9" x14ac:dyDescent="0.2">
      <c r="B678" s="188">
        <f>'ENTRADA DE CLIENTS i PROVEÏDORS'!C892</f>
        <v>0</v>
      </c>
      <c r="C678" s="186">
        <f t="shared" si="72"/>
        <v>0</v>
      </c>
      <c r="D678" s="186" t="str">
        <f t="shared" si="78"/>
        <v>0</v>
      </c>
      <c r="E678" s="187" t="str">
        <f t="shared" si="77"/>
        <v>0</v>
      </c>
      <c r="F678" s="186" t="str">
        <f t="shared" si="74"/>
        <v>0</v>
      </c>
      <c r="G678" s="186" t="str">
        <f t="shared" si="75"/>
        <v>00</v>
      </c>
      <c r="H678" s="186" t="str">
        <f t="shared" si="76"/>
        <v/>
      </c>
      <c r="I678" s="186">
        <f t="shared" si="73"/>
        <v>0</v>
      </c>
    </row>
    <row r="679" spans="2:9" x14ac:dyDescent="0.2">
      <c r="B679" s="188">
        <f>'ENTRADA DE CLIENTS i PROVEÏDORS'!C893</f>
        <v>0</v>
      </c>
      <c r="C679" s="186">
        <f t="shared" si="72"/>
        <v>0</v>
      </c>
      <c r="D679" s="186" t="str">
        <f t="shared" si="78"/>
        <v>0</v>
      </c>
      <c r="E679" s="187" t="str">
        <f t="shared" si="77"/>
        <v>0</v>
      </c>
      <c r="F679" s="186" t="str">
        <f t="shared" si="74"/>
        <v>0</v>
      </c>
      <c r="G679" s="186" t="str">
        <f t="shared" si="75"/>
        <v>00</v>
      </c>
      <c r="H679" s="186" t="str">
        <f t="shared" si="76"/>
        <v/>
      </c>
      <c r="I679" s="186">
        <f t="shared" si="73"/>
        <v>0</v>
      </c>
    </row>
    <row r="680" spans="2:9" x14ac:dyDescent="0.2">
      <c r="B680" s="188">
        <f>'ENTRADA DE CLIENTS i PROVEÏDORS'!C894</f>
        <v>0</v>
      </c>
      <c r="C680" s="186">
        <f t="shared" si="72"/>
        <v>0</v>
      </c>
      <c r="D680" s="186" t="str">
        <f t="shared" si="78"/>
        <v>0</v>
      </c>
      <c r="E680" s="187" t="str">
        <f t="shared" si="77"/>
        <v>0</v>
      </c>
      <c r="F680" s="186" t="str">
        <f t="shared" si="74"/>
        <v>0</v>
      </c>
      <c r="G680" s="186" t="str">
        <f t="shared" si="75"/>
        <v>00</v>
      </c>
      <c r="H680" s="186" t="str">
        <f t="shared" si="76"/>
        <v/>
      </c>
      <c r="I680" s="186">
        <f t="shared" si="73"/>
        <v>0</v>
      </c>
    </row>
    <row r="681" spans="2:9" x14ac:dyDescent="0.2">
      <c r="B681" s="188">
        <f>'ENTRADA DE CLIENTS i PROVEÏDORS'!C895</f>
        <v>0</v>
      </c>
      <c r="C681" s="186">
        <f t="shared" si="72"/>
        <v>0</v>
      </c>
      <c r="D681" s="186" t="str">
        <f t="shared" si="78"/>
        <v>0</v>
      </c>
      <c r="E681" s="187" t="str">
        <f t="shared" si="77"/>
        <v>0</v>
      </c>
      <c r="F681" s="186" t="str">
        <f t="shared" si="74"/>
        <v>0</v>
      </c>
      <c r="G681" s="186" t="str">
        <f t="shared" si="75"/>
        <v>00</v>
      </c>
      <c r="H681" s="186" t="str">
        <f t="shared" si="76"/>
        <v/>
      </c>
      <c r="I681" s="186">
        <f t="shared" si="73"/>
        <v>0</v>
      </c>
    </row>
    <row r="682" spans="2:9" x14ac:dyDescent="0.2">
      <c r="B682" s="188">
        <f>'ENTRADA DE CLIENTS i PROVEÏDORS'!C896</f>
        <v>0</v>
      </c>
      <c r="C682" s="186">
        <f t="shared" si="72"/>
        <v>0</v>
      </c>
      <c r="D682" s="186" t="str">
        <f t="shared" si="78"/>
        <v>0</v>
      </c>
      <c r="E682" s="187" t="str">
        <f t="shared" si="77"/>
        <v>0</v>
      </c>
      <c r="F682" s="186" t="str">
        <f t="shared" si="74"/>
        <v>0</v>
      </c>
      <c r="G682" s="186" t="str">
        <f t="shared" si="75"/>
        <v>00</v>
      </c>
      <c r="H682" s="186" t="str">
        <f t="shared" si="76"/>
        <v/>
      </c>
      <c r="I682" s="186">
        <f t="shared" si="73"/>
        <v>0</v>
      </c>
    </row>
    <row r="683" spans="2:9" x14ac:dyDescent="0.2">
      <c r="B683" s="188">
        <f>'ENTRADA DE CLIENTS i PROVEÏDORS'!C897</f>
        <v>0</v>
      </c>
      <c r="C683" s="186">
        <f t="shared" si="72"/>
        <v>0</v>
      </c>
      <c r="D683" s="186" t="str">
        <f t="shared" si="78"/>
        <v>0</v>
      </c>
      <c r="E683" s="187" t="str">
        <f t="shared" si="77"/>
        <v>0</v>
      </c>
      <c r="F683" s="186" t="str">
        <f t="shared" si="74"/>
        <v>0</v>
      </c>
      <c r="G683" s="186" t="str">
        <f t="shared" si="75"/>
        <v>00</v>
      </c>
      <c r="H683" s="186" t="str">
        <f t="shared" si="76"/>
        <v/>
      </c>
      <c r="I683" s="186">
        <f t="shared" si="73"/>
        <v>0</v>
      </c>
    </row>
    <row r="684" spans="2:9" x14ac:dyDescent="0.2">
      <c r="B684" s="188">
        <f>'ENTRADA DE CLIENTS i PROVEÏDORS'!C898</f>
        <v>0</v>
      </c>
      <c r="C684" s="186">
        <f t="shared" si="72"/>
        <v>0</v>
      </c>
      <c r="D684" s="186" t="str">
        <f t="shared" si="78"/>
        <v>0</v>
      </c>
      <c r="E684" s="187" t="str">
        <f t="shared" si="77"/>
        <v>0</v>
      </c>
      <c r="F684" s="186" t="str">
        <f t="shared" si="74"/>
        <v>0</v>
      </c>
      <c r="G684" s="186" t="str">
        <f t="shared" si="75"/>
        <v>00</v>
      </c>
      <c r="H684" s="186" t="str">
        <f t="shared" si="76"/>
        <v/>
      </c>
      <c r="I684" s="186">
        <f t="shared" si="73"/>
        <v>0</v>
      </c>
    </row>
    <row r="685" spans="2:9" x14ac:dyDescent="0.2">
      <c r="B685" s="188">
        <f>'ENTRADA DE CLIENTS i PROVEÏDORS'!C899</f>
        <v>0</v>
      </c>
      <c r="C685" s="186">
        <f t="shared" si="72"/>
        <v>0</v>
      </c>
      <c r="D685" s="186" t="str">
        <f t="shared" si="78"/>
        <v>0</v>
      </c>
      <c r="E685" s="187" t="str">
        <f t="shared" si="77"/>
        <v>0</v>
      </c>
      <c r="F685" s="186" t="str">
        <f t="shared" si="74"/>
        <v>0</v>
      </c>
      <c r="G685" s="186" t="str">
        <f t="shared" si="75"/>
        <v>00</v>
      </c>
      <c r="H685" s="186" t="str">
        <f t="shared" si="76"/>
        <v/>
      </c>
      <c r="I685" s="186">
        <f t="shared" si="73"/>
        <v>0</v>
      </c>
    </row>
    <row r="686" spans="2:9" x14ac:dyDescent="0.2">
      <c r="B686" s="188">
        <f>'ENTRADA DE CLIENTS i PROVEÏDORS'!C900</f>
        <v>0</v>
      </c>
      <c r="C686" s="186">
        <f t="shared" si="72"/>
        <v>0</v>
      </c>
      <c r="D686" s="186" t="str">
        <f t="shared" si="78"/>
        <v>0</v>
      </c>
      <c r="E686" s="187" t="str">
        <f t="shared" si="77"/>
        <v>0</v>
      </c>
      <c r="F686" s="186" t="str">
        <f t="shared" si="74"/>
        <v>0</v>
      </c>
      <c r="G686" s="186" t="str">
        <f t="shared" si="75"/>
        <v>00</v>
      </c>
      <c r="H686" s="186" t="str">
        <f t="shared" si="76"/>
        <v/>
      </c>
      <c r="I686" s="186">
        <f t="shared" si="73"/>
        <v>0</v>
      </c>
    </row>
    <row r="687" spans="2:9" x14ac:dyDescent="0.2">
      <c r="B687" s="188">
        <f>'ENTRADA DE CLIENTS i PROVEÏDORS'!C901</f>
        <v>0</v>
      </c>
      <c r="C687" s="186">
        <f t="shared" si="72"/>
        <v>0</v>
      </c>
      <c r="D687" s="186" t="str">
        <f t="shared" si="78"/>
        <v>0</v>
      </c>
      <c r="E687" s="187" t="str">
        <f t="shared" si="77"/>
        <v>0</v>
      </c>
      <c r="F687" s="186" t="str">
        <f t="shared" si="74"/>
        <v>0</v>
      </c>
      <c r="G687" s="186" t="str">
        <f t="shared" si="75"/>
        <v>00</v>
      </c>
      <c r="H687" s="186" t="str">
        <f t="shared" si="76"/>
        <v/>
      </c>
      <c r="I687" s="186">
        <f t="shared" si="73"/>
        <v>0</v>
      </c>
    </row>
    <row r="688" spans="2:9" x14ac:dyDescent="0.2">
      <c r="B688" s="188">
        <f>'ENTRADA DE CLIENTS i PROVEÏDORS'!C902</f>
        <v>0</v>
      </c>
      <c r="C688" s="186">
        <f t="shared" si="72"/>
        <v>0</v>
      </c>
      <c r="D688" s="186" t="str">
        <f t="shared" si="78"/>
        <v>0</v>
      </c>
      <c r="E688" s="187" t="str">
        <f t="shared" si="77"/>
        <v>0</v>
      </c>
      <c r="F688" s="186" t="str">
        <f t="shared" si="74"/>
        <v>0</v>
      </c>
      <c r="G688" s="186" t="str">
        <f t="shared" si="75"/>
        <v>00</v>
      </c>
      <c r="H688" s="186" t="str">
        <f t="shared" si="76"/>
        <v/>
      </c>
      <c r="I688" s="186">
        <f t="shared" si="73"/>
        <v>0</v>
      </c>
    </row>
    <row r="689" spans="2:9" x14ac:dyDescent="0.2">
      <c r="B689" s="188">
        <f>'ENTRADA DE CLIENTS i PROVEÏDORS'!C903</f>
        <v>0</v>
      </c>
      <c r="C689" s="186">
        <f t="shared" si="72"/>
        <v>0</v>
      </c>
      <c r="D689" s="186" t="str">
        <f t="shared" si="78"/>
        <v>0</v>
      </c>
      <c r="E689" s="187" t="str">
        <f t="shared" si="77"/>
        <v>0</v>
      </c>
      <c r="F689" s="186" t="str">
        <f t="shared" si="74"/>
        <v>0</v>
      </c>
      <c r="G689" s="186" t="str">
        <f t="shared" si="75"/>
        <v>00</v>
      </c>
      <c r="H689" s="186" t="str">
        <f t="shared" si="76"/>
        <v/>
      </c>
      <c r="I689" s="186">
        <f t="shared" si="73"/>
        <v>0</v>
      </c>
    </row>
    <row r="690" spans="2:9" x14ac:dyDescent="0.2">
      <c r="B690" s="188">
        <f>'ENTRADA DE CLIENTS i PROVEÏDORS'!C904</f>
        <v>0</v>
      </c>
      <c r="C690" s="186">
        <f t="shared" si="72"/>
        <v>0</v>
      </c>
      <c r="D690" s="186" t="str">
        <f t="shared" si="78"/>
        <v>0</v>
      </c>
      <c r="E690" s="187" t="str">
        <f t="shared" si="77"/>
        <v>0</v>
      </c>
      <c r="F690" s="186" t="str">
        <f t="shared" si="74"/>
        <v>0</v>
      </c>
      <c r="G690" s="186" t="str">
        <f t="shared" si="75"/>
        <v>00</v>
      </c>
      <c r="H690" s="186" t="str">
        <f t="shared" si="76"/>
        <v/>
      </c>
      <c r="I690" s="186">
        <f t="shared" si="73"/>
        <v>0</v>
      </c>
    </row>
    <row r="691" spans="2:9" x14ac:dyDescent="0.2">
      <c r="B691" s="188">
        <f>'ENTRADA DE CLIENTS i PROVEÏDORS'!C905</f>
        <v>0</v>
      </c>
      <c r="C691" s="186">
        <f t="shared" si="72"/>
        <v>0</v>
      </c>
      <c r="D691" s="186" t="str">
        <f t="shared" si="78"/>
        <v>0</v>
      </c>
      <c r="E691" s="187" t="str">
        <f t="shared" si="77"/>
        <v>0</v>
      </c>
      <c r="F691" s="186" t="str">
        <f t="shared" si="74"/>
        <v>0</v>
      </c>
      <c r="G691" s="186" t="str">
        <f t="shared" si="75"/>
        <v>00</v>
      </c>
      <c r="H691" s="186" t="str">
        <f t="shared" si="76"/>
        <v/>
      </c>
      <c r="I691" s="186">
        <f t="shared" si="73"/>
        <v>0</v>
      </c>
    </row>
    <row r="692" spans="2:9" x14ac:dyDescent="0.2">
      <c r="B692" s="188">
        <f>'ENTRADA DE CLIENTS i PROVEÏDORS'!C906</f>
        <v>0</v>
      </c>
      <c r="C692" s="186">
        <f t="shared" si="72"/>
        <v>0</v>
      </c>
      <c r="D692" s="186" t="str">
        <f t="shared" si="78"/>
        <v>0</v>
      </c>
      <c r="E692" s="187" t="str">
        <f t="shared" si="77"/>
        <v>0</v>
      </c>
      <c r="F692" s="186" t="str">
        <f t="shared" si="74"/>
        <v>0</v>
      </c>
      <c r="G692" s="186" t="str">
        <f t="shared" si="75"/>
        <v>00</v>
      </c>
      <c r="H692" s="186" t="str">
        <f t="shared" si="76"/>
        <v/>
      </c>
      <c r="I692" s="186">
        <f t="shared" si="73"/>
        <v>0</v>
      </c>
    </row>
    <row r="693" spans="2:9" x14ac:dyDescent="0.2">
      <c r="B693" s="188">
        <f>'ENTRADA DE CLIENTS i PROVEÏDORS'!C907</f>
        <v>0</v>
      </c>
      <c r="C693" s="186">
        <f t="shared" si="72"/>
        <v>0</v>
      </c>
      <c r="D693" s="186" t="str">
        <f t="shared" si="78"/>
        <v>0</v>
      </c>
      <c r="E693" s="187" t="str">
        <f t="shared" si="77"/>
        <v>0</v>
      </c>
      <c r="F693" s="186" t="str">
        <f t="shared" si="74"/>
        <v>0</v>
      </c>
      <c r="G693" s="186" t="str">
        <f t="shared" si="75"/>
        <v>00</v>
      </c>
      <c r="H693" s="186" t="str">
        <f t="shared" si="76"/>
        <v/>
      </c>
      <c r="I693" s="186">
        <f t="shared" si="73"/>
        <v>0</v>
      </c>
    </row>
    <row r="694" spans="2:9" x14ac:dyDescent="0.2">
      <c r="B694" s="188">
        <f>'ENTRADA DE CLIENTS i PROVEÏDORS'!C908</f>
        <v>0</v>
      </c>
      <c r="C694" s="186">
        <f t="shared" si="72"/>
        <v>0</v>
      </c>
      <c r="D694" s="186" t="str">
        <f t="shared" si="78"/>
        <v>0</v>
      </c>
      <c r="E694" s="187" t="str">
        <f t="shared" si="77"/>
        <v>0</v>
      </c>
      <c r="F694" s="186" t="str">
        <f t="shared" si="74"/>
        <v>0</v>
      </c>
      <c r="G694" s="186" t="str">
        <f t="shared" si="75"/>
        <v>00</v>
      </c>
      <c r="H694" s="186" t="str">
        <f t="shared" si="76"/>
        <v/>
      </c>
      <c r="I694" s="186">
        <f t="shared" si="73"/>
        <v>0</v>
      </c>
    </row>
    <row r="695" spans="2:9" x14ac:dyDescent="0.2">
      <c r="B695" s="188">
        <f>'ENTRADA DE CLIENTS i PROVEÏDORS'!C909</f>
        <v>0</v>
      </c>
      <c r="C695" s="186">
        <f t="shared" si="72"/>
        <v>0</v>
      </c>
      <c r="D695" s="186" t="str">
        <f t="shared" si="78"/>
        <v>0</v>
      </c>
      <c r="E695" s="187" t="str">
        <f t="shared" si="77"/>
        <v>0</v>
      </c>
      <c r="F695" s="186" t="str">
        <f t="shared" si="74"/>
        <v>0</v>
      </c>
      <c r="G695" s="186" t="str">
        <f t="shared" si="75"/>
        <v>00</v>
      </c>
      <c r="H695" s="186" t="str">
        <f t="shared" si="76"/>
        <v/>
      </c>
      <c r="I695" s="186">
        <f t="shared" si="73"/>
        <v>0</v>
      </c>
    </row>
    <row r="696" spans="2:9" x14ac:dyDescent="0.2">
      <c r="B696" s="188">
        <f>'ENTRADA DE CLIENTS i PROVEÏDORS'!C910</f>
        <v>0</v>
      </c>
      <c r="C696" s="186">
        <f t="shared" si="72"/>
        <v>0</v>
      </c>
      <c r="D696" s="186" t="str">
        <f t="shared" si="78"/>
        <v>0</v>
      </c>
      <c r="E696" s="187" t="str">
        <f t="shared" si="77"/>
        <v>0</v>
      </c>
      <c r="F696" s="186" t="str">
        <f t="shared" si="74"/>
        <v>0</v>
      </c>
      <c r="G696" s="186" t="str">
        <f t="shared" si="75"/>
        <v>00</v>
      </c>
      <c r="H696" s="186" t="str">
        <f t="shared" si="76"/>
        <v/>
      </c>
      <c r="I696" s="186">
        <f t="shared" si="73"/>
        <v>0</v>
      </c>
    </row>
    <row r="697" spans="2:9" x14ac:dyDescent="0.2">
      <c r="B697" s="188">
        <f>'ENTRADA DE CLIENTS i PROVEÏDORS'!C911</f>
        <v>0</v>
      </c>
      <c r="C697" s="186">
        <f t="shared" si="72"/>
        <v>0</v>
      </c>
      <c r="D697" s="186" t="str">
        <f t="shared" si="78"/>
        <v>0</v>
      </c>
      <c r="E697" s="187" t="str">
        <f t="shared" si="77"/>
        <v>0</v>
      </c>
      <c r="F697" s="186" t="str">
        <f t="shared" si="74"/>
        <v>0</v>
      </c>
      <c r="G697" s="186" t="str">
        <f t="shared" si="75"/>
        <v>00</v>
      </c>
      <c r="H697" s="186" t="str">
        <f t="shared" si="76"/>
        <v/>
      </c>
      <c r="I697" s="186">
        <f t="shared" si="73"/>
        <v>0</v>
      </c>
    </row>
    <row r="698" spans="2:9" x14ac:dyDescent="0.2">
      <c r="B698" s="188">
        <f>'ENTRADA DE CLIENTS i PROVEÏDORS'!C912</f>
        <v>0</v>
      </c>
      <c r="C698" s="186">
        <f t="shared" si="72"/>
        <v>0</v>
      </c>
      <c r="D698" s="186" t="str">
        <f t="shared" si="78"/>
        <v>0</v>
      </c>
      <c r="E698" s="187" t="str">
        <f t="shared" si="77"/>
        <v>0</v>
      </c>
      <c r="F698" s="186" t="str">
        <f t="shared" si="74"/>
        <v>0</v>
      </c>
      <c r="G698" s="186" t="str">
        <f t="shared" si="75"/>
        <v>00</v>
      </c>
      <c r="H698" s="186" t="str">
        <f t="shared" si="76"/>
        <v/>
      </c>
      <c r="I698" s="186">
        <f t="shared" si="73"/>
        <v>0</v>
      </c>
    </row>
    <row r="699" spans="2:9" x14ac:dyDescent="0.2">
      <c r="B699" s="188">
        <f>'ENTRADA DE CLIENTS i PROVEÏDORS'!C913</f>
        <v>0</v>
      </c>
      <c r="C699" s="186">
        <f t="shared" si="72"/>
        <v>0</v>
      </c>
      <c r="D699" s="186" t="str">
        <f t="shared" si="78"/>
        <v>0</v>
      </c>
      <c r="E699" s="187" t="str">
        <f t="shared" si="77"/>
        <v>0</v>
      </c>
      <c r="F699" s="186" t="str">
        <f t="shared" si="74"/>
        <v>0</v>
      </c>
      <c r="G699" s="186" t="str">
        <f t="shared" si="75"/>
        <v>00</v>
      </c>
      <c r="H699" s="186" t="str">
        <f t="shared" si="76"/>
        <v/>
      </c>
      <c r="I699" s="186">
        <f t="shared" si="73"/>
        <v>0</v>
      </c>
    </row>
    <row r="700" spans="2:9" x14ac:dyDescent="0.2">
      <c r="B700" s="188">
        <f>'ENTRADA DE CLIENTS i PROVEÏDORS'!C914</f>
        <v>0</v>
      </c>
      <c r="C700" s="186">
        <f t="shared" si="72"/>
        <v>0</v>
      </c>
      <c r="D700" s="186" t="str">
        <f t="shared" si="78"/>
        <v>0</v>
      </c>
      <c r="E700" s="187" t="str">
        <f t="shared" si="77"/>
        <v>0</v>
      </c>
      <c r="F700" s="186" t="str">
        <f t="shared" si="74"/>
        <v>0</v>
      </c>
      <c r="G700" s="186" t="str">
        <f t="shared" si="75"/>
        <v>00</v>
      </c>
      <c r="H700" s="186" t="str">
        <f t="shared" si="76"/>
        <v/>
      </c>
      <c r="I700" s="186">
        <f t="shared" si="73"/>
        <v>0</v>
      </c>
    </row>
    <row r="701" spans="2:9" x14ac:dyDescent="0.2">
      <c r="B701" s="188">
        <f>'ENTRADA DE CLIENTS i PROVEÏDORS'!C915</f>
        <v>0</v>
      </c>
      <c r="C701" s="186">
        <f t="shared" si="72"/>
        <v>0</v>
      </c>
      <c r="D701" s="186" t="str">
        <f t="shared" si="78"/>
        <v>0</v>
      </c>
      <c r="E701" s="187" t="str">
        <f t="shared" si="77"/>
        <v>0</v>
      </c>
      <c r="F701" s="186" t="str">
        <f t="shared" si="74"/>
        <v>0</v>
      </c>
      <c r="G701" s="186" t="str">
        <f t="shared" si="75"/>
        <v>00</v>
      </c>
      <c r="H701" s="186" t="str">
        <f t="shared" si="76"/>
        <v/>
      </c>
      <c r="I701" s="186">
        <f t="shared" si="73"/>
        <v>0</v>
      </c>
    </row>
    <row r="702" spans="2:9" x14ac:dyDescent="0.2">
      <c r="B702" s="188">
        <f>'ENTRADA DE CLIENTS i PROVEÏDORS'!C916</f>
        <v>0</v>
      </c>
      <c r="C702" s="186">
        <f t="shared" si="72"/>
        <v>0</v>
      </c>
      <c r="D702" s="186" t="str">
        <f t="shared" si="78"/>
        <v>0</v>
      </c>
      <c r="E702" s="187" t="str">
        <f t="shared" si="77"/>
        <v>0</v>
      </c>
      <c r="F702" s="186" t="str">
        <f t="shared" si="74"/>
        <v>0</v>
      </c>
      <c r="G702" s="186" t="str">
        <f t="shared" si="75"/>
        <v>00</v>
      </c>
      <c r="H702" s="186" t="str">
        <f t="shared" si="76"/>
        <v/>
      </c>
      <c r="I702" s="186">
        <f t="shared" si="73"/>
        <v>0</v>
      </c>
    </row>
    <row r="703" spans="2:9" x14ac:dyDescent="0.2">
      <c r="B703" s="188">
        <f>'ENTRADA DE CLIENTS i PROVEÏDORS'!C917</f>
        <v>0</v>
      </c>
      <c r="C703" s="186">
        <f t="shared" si="72"/>
        <v>0</v>
      </c>
      <c r="D703" s="186" t="str">
        <f t="shared" si="78"/>
        <v>0</v>
      </c>
      <c r="E703" s="187" t="str">
        <f t="shared" si="77"/>
        <v>0</v>
      </c>
      <c r="F703" s="186" t="str">
        <f t="shared" si="74"/>
        <v>0</v>
      </c>
      <c r="G703" s="186" t="str">
        <f t="shared" si="75"/>
        <v>00</v>
      </c>
      <c r="H703" s="186" t="str">
        <f t="shared" si="76"/>
        <v/>
      </c>
      <c r="I703" s="186">
        <f t="shared" si="73"/>
        <v>0</v>
      </c>
    </row>
    <row r="704" spans="2:9" x14ac:dyDescent="0.2">
      <c r="B704" s="188">
        <f>'ENTRADA DE CLIENTS i PROVEÏDORS'!C918</f>
        <v>0</v>
      </c>
      <c r="C704" s="186">
        <f t="shared" si="72"/>
        <v>0</v>
      </c>
      <c r="D704" s="186" t="str">
        <f t="shared" si="78"/>
        <v>0</v>
      </c>
      <c r="E704" s="187" t="str">
        <f t="shared" si="77"/>
        <v>0</v>
      </c>
      <c r="F704" s="186" t="str">
        <f t="shared" si="74"/>
        <v>0</v>
      </c>
      <c r="G704" s="186" t="str">
        <f t="shared" si="75"/>
        <v>00</v>
      </c>
      <c r="H704" s="186" t="str">
        <f t="shared" si="76"/>
        <v/>
      </c>
      <c r="I704" s="186">
        <f t="shared" si="73"/>
        <v>0</v>
      </c>
    </row>
    <row r="705" spans="2:9" x14ac:dyDescent="0.2">
      <c r="B705" s="188">
        <f>'ENTRADA DE CLIENTS i PROVEÏDORS'!C919</f>
        <v>0</v>
      </c>
      <c r="C705" s="186">
        <f t="shared" si="72"/>
        <v>0</v>
      </c>
      <c r="D705" s="186" t="str">
        <f t="shared" si="78"/>
        <v>0</v>
      </c>
      <c r="E705" s="187" t="str">
        <f t="shared" si="77"/>
        <v>0</v>
      </c>
      <c r="F705" s="186" t="str">
        <f t="shared" si="74"/>
        <v>0</v>
      </c>
      <c r="G705" s="186" t="str">
        <f t="shared" si="75"/>
        <v>00</v>
      </c>
      <c r="H705" s="186" t="str">
        <f t="shared" si="76"/>
        <v/>
      </c>
      <c r="I705" s="186">
        <f t="shared" si="73"/>
        <v>0</v>
      </c>
    </row>
    <row r="706" spans="2:9" x14ac:dyDescent="0.2">
      <c r="B706" s="188">
        <f>'ENTRADA DE CLIENTS i PROVEÏDORS'!C920</f>
        <v>0</v>
      </c>
      <c r="C706" s="186">
        <f t="shared" si="72"/>
        <v>0</v>
      </c>
      <c r="D706" s="186" t="str">
        <f t="shared" si="78"/>
        <v>0</v>
      </c>
      <c r="E706" s="187" t="str">
        <f t="shared" si="77"/>
        <v>0</v>
      </c>
      <c r="F706" s="186" t="str">
        <f t="shared" si="74"/>
        <v>0</v>
      </c>
      <c r="G706" s="186" t="str">
        <f t="shared" si="75"/>
        <v>00</v>
      </c>
      <c r="H706" s="186" t="str">
        <f t="shared" si="76"/>
        <v/>
      </c>
      <c r="I706" s="186">
        <f t="shared" si="73"/>
        <v>0</v>
      </c>
    </row>
    <row r="707" spans="2:9" x14ac:dyDescent="0.2">
      <c r="B707" s="188">
        <f>'ENTRADA DE CLIENTS i PROVEÏDORS'!C921</f>
        <v>0</v>
      </c>
      <c r="C707" s="186">
        <f t="shared" si="72"/>
        <v>0</v>
      </c>
      <c r="D707" s="186" t="str">
        <f t="shared" si="78"/>
        <v>0</v>
      </c>
      <c r="E707" s="187" t="str">
        <f t="shared" si="77"/>
        <v>0</v>
      </c>
      <c r="F707" s="186" t="str">
        <f t="shared" si="74"/>
        <v>0</v>
      </c>
      <c r="G707" s="186" t="str">
        <f t="shared" si="75"/>
        <v>00</v>
      </c>
      <c r="H707" s="186" t="str">
        <f t="shared" si="76"/>
        <v/>
      </c>
      <c r="I707" s="186">
        <f t="shared" si="73"/>
        <v>0</v>
      </c>
    </row>
    <row r="708" spans="2:9" x14ac:dyDescent="0.2">
      <c r="B708" s="188">
        <f>'ENTRADA DE CLIENTS i PROVEÏDORS'!C922</f>
        <v>0</v>
      </c>
      <c r="C708" s="186">
        <f t="shared" ref="C708:C713" si="79">IF(B708&lt;&gt;0,LEFT(B708,8),0)</f>
        <v>0</v>
      </c>
      <c r="D708" s="186" t="str">
        <f t="shared" si="78"/>
        <v>0</v>
      </c>
      <c r="E708" s="187" t="str">
        <f t="shared" si="77"/>
        <v>0</v>
      </c>
      <c r="F708" s="186" t="str">
        <f t="shared" si="74"/>
        <v>0</v>
      </c>
      <c r="G708" s="186" t="str">
        <f t="shared" si="75"/>
        <v>00</v>
      </c>
      <c r="H708" s="186" t="str">
        <f t="shared" si="76"/>
        <v/>
      </c>
      <c r="I708" s="186">
        <f t="shared" ref="I708:I713" si="80">IF(H708="",B708,IFERROR(IF(B708&lt;&gt;0,IF(C708&lt;&gt;0,CONCATENATE(C708,MID("TRWAGMYFPDXBNJZSQVHLCKE""",MOD(G708,23)+1,1)),""),""),""))</f>
        <v>0</v>
      </c>
    </row>
    <row r="709" spans="2:9" x14ac:dyDescent="0.2">
      <c r="B709" s="188">
        <f>'ENTRADA DE CLIENTS i PROVEÏDORS'!C923</f>
        <v>0</v>
      </c>
      <c r="C709" s="186">
        <f t="shared" si="79"/>
        <v>0</v>
      </c>
      <c r="D709" s="186" t="str">
        <f t="shared" si="78"/>
        <v>0</v>
      </c>
      <c r="E709" s="187" t="str">
        <f t="shared" si="77"/>
        <v>0</v>
      </c>
      <c r="F709" s="186" t="str">
        <f t="shared" ref="F709:F713" si="81">RIGHT(C709,7)</f>
        <v>0</v>
      </c>
      <c r="G709" s="186" t="str">
        <f t="shared" ref="G709:G713" si="82">CONCATENATE(E709,F709)</f>
        <v>00</v>
      </c>
      <c r="H709" s="186" t="str">
        <f t="shared" si="76"/>
        <v/>
      </c>
      <c r="I709" s="186">
        <f t="shared" si="80"/>
        <v>0</v>
      </c>
    </row>
    <row r="710" spans="2:9" x14ac:dyDescent="0.2">
      <c r="B710" s="188">
        <f>'ENTRADA DE CLIENTS i PROVEÏDORS'!C924</f>
        <v>0</v>
      </c>
      <c r="C710" s="186">
        <f t="shared" si="79"/>
        <v>0</v>
      </c>
      <c r="D710" s="186" t="str">
        <f t="shared" si="78"/>
        <v>0</v>
      </c>
      <c r="E710" s="187" t="str">
        <f t="shared" si="77"/>
        <v>0</v>
      </c>
      <c r="F710" s="186" t="str">
        <f t="shared" si="81"/>
        <v>0</v>
      </c>
      <c r="G710" s="186" t="str">
        <f t="shared" si="82"/>
        <v>00</v>
      </c>
      <c r="H710" s="186" t="str">
        <f t="shared" ref="H710:H713" si="83">IFERROR(IF(B710&lt;&gt;0,MID("TRWAGMYFPDXBNJZSQVHLCKE""",MOD(G710,23)+1,1),""),"")</f>
        <v/>
      </c>
      <c r="I710" s="186">
        <f t="shared" si="80"/>
        <v>0</v>
      </c>
    </row>
    <row r="711" spans="2:9" x14ac:dyDescent="0.2">
      <c r="B711" s="188">
        <f>'ENTRADA DE CLIENTS i PROVEÏDORS'!C925</f>
        <v>0</v>
      </c>
      <c r="C711" s="186">
        <f t="shared" si="79"/>
        <v>0</v>
      </c>
      <c r="D711" s="186" t="str">
        <f t="shared" si="78"/>
        <v>0</v>
      </c>
      <c r="E711" s="187" t="str">
        <f t="shared" si="77"/>
        <v>0</v>
      </c>
      <c r="F711" s="186" t="str">
        <f t="shared" si="81"/>
        <v>0</v>
      </c>
      <c r="G711" s="186" t="str">
        <f t="shared" si="82"/>
        <v>00</v>
      </c>
      <c r="H711" s="186" t="str">
        <f t="shared" si="83"/>
        <v/>
      </c>
      <c r="I711" s="186">
        <f t="shared" si="80"/>
        <v>0</v>
      </c>
    </row>
    <row r="712" spans="2:9" x14ac:dyDescent="0.2">
      <c r="B712" s="188">
        <f>'ENTRADA DE CLIENTS i PROVEÏDORS'!C926</f>
        <v>0</v>
      </c>
      <c r="C712" s="186">
        <f t="shared" si="79"/>
        <v>0</v>
      </c>
      <c r="D712" s="186" t="str">
        <f t="shared" si="78"/>
        <v>0</v>
      </c>
      <c r="E712" s="187" t="str">
        <f t="shared" ref="E712:E713" si="84">IF(D712="Z",SUBSTITUTE(D712,"Z",2),IF(D712="Y",SUBSTITUTE(D712,"Y",1),IF(D712="X",SUBSTITUTE(D712,"X",0),D712)))</f>
        <v>0</v>
      </c>
      <c r="F712" s="186" t="str">
        <f t="shared" si="81"/>
        <v>0</v>
      </c>
      <c r="G712" s="186" t="str">
        <f t="shared" si="82"/>
        <v>00</v>
      </c>
      <c r="H712" s="186" t="str">
        <f t="shared" si="83"/>
        <v/>
      </c>
      <c r="I712" s="186">
        <f t="shared" si="80"/>
        <v>0</v>
      </c>
    </row>
    <row r="713" spans="2:9" x14ac:dyDescent="0.2">
      <c r="B713" s="188">
        <f>'ENTRADA DE CLIENTS i PROVEÏDORS'!C927</f>
        <v>0</v>
      </c>
      <c r="C713" s="186">
        <f t="shared" si="79"/>
        <v>0</v>
      </c>
      <c r="D713" s="186" t="str">
        <f t="shared" ref="D713" si="85">LEFT(C713,1)</f>
        <v>0</v>
      </c>
      <c r="E713" s="187" t="str">
        <f t="shared" si="84"/>
        <v>0</v>
      </c>
      <c r="F713" s="186" t="str">
        <f t="shared" si="81"/>
        <v>0</v>
      </c>
      <c r="G713" s="186" t="str">
        <f t="shared" si="82"/>
        <v>00</v>
      </c>
      <c r="H713" s="186" t="str">
        <f t="shared" si="83"/>
        <v/>
      </c>
      <c r="I713" s="186">
        <f t="shared" si="80"/>
        <v>0</v>
      </c>
    </row>
  </sheetData>
  <mergeCells count="8">
    <mergeCell ref="H1:H2"/>
    <mergeCell ref="I1:I2"/>
    <mergeCell ref="D1:D2"/>
    <mergeCell ref="B1:B2"/>
    <mergeCell ref="C1:C2"/>
    <mergeCell ref="E1:E2"/>
    <mergeCell ref="F1:F2"/>
    <mergeCell ref="G1:G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  <pageSetUpPr autoPageBreaks="0"/>
  </sheetPr>
  <dimension ref="A1:IV1135"/>
  <sheetViews>
    <sheetView showGridLines="0" showZeros="0" showOutlineSymbols="0" topLeftCell="A244" zoomScale="130" zoomScaleNormal="130" workbookViewId="0">
      <selection activeCell="B268" sqref="B268"/>
    </sheetView>
  </sheetViews>
  <sheetFormatPr defaultColWidth="11.42578125" defaultRowHeight="11.25" x14ac:dyDescent="0.2"/>
  <cols>
    <col min="1" max="1" width="11" style="1" bestFit="1" customWidth="1"/>
    <col min="2" max="2" width="9" style="1" bestFit="1" customWidth="1"/>
    <col min="3" max="3" width="38.28515625" style="1" bestFit="1" customWidth="1"/>
    <col min="4" max="4" width="15.85546875" style="16" bestFit="1" customWidth="1"/>
    <col min="5" max="5" width="12.5703125" style="42" bestFit="1" customWidth="1"/>
    <col min="6" max="6" width="17.5703125" style="1" bestFit="1" customWidth="1"/>
    <col min="7" max="7" width="18.5703125" style="1" bestFit="1" customWidth="1"/>
    <col min="8" max="8" width="12.85546875" style="1" bestFit="1" customWidth="1"/>
    <col min="9" max="9" width="20.5703125" style="1" bestFit="1" customWidth="1"/>
    <col min="10" max="10" width="15.5703125" style="1" bestFit="1" customWidth="1"/>
    <col min="11" max="11" width="22.140625" style="1" bestFit="1" customWidth="1"/>
    <col min="12" max="12" width="12.28515625" style="1" bestFit="1" customWidth="1"/>
    <col min="13" max="16" width="15.42578125" style="1" bestFit="1" customWidth="1"/>
    <col min="17" max="17" width="20.5703125" style="1" bestFit="1" customWidth="1"/>
    <col min="18" max="20" width="23.7109375" style="1" bestFit="1" customWidth="1"/>
    <col min="21" max="21" width="27.5703125" style="1" bestFit="1" customWidth="1"/>
    <col min="22" max="22" width="26" style="1" bestFit="1" customWidth="1"/>
    <col min="23" max="23" width="16.42578125" style="1" bestFit="1" customWidth="1"/>
    <col min="24" max="24" width="21.7109375" style="1" bestFit="1" customWidth="1"/>
    <col min="25" max="25" width="13" style="1" bestFit="1" customWidth="1"/>
    <col min="26" max="16384" width="11.42578125" style="1"/>
  </cols>
  <sheetData>
    <row r="1" spans="1:256" s="95" customFormat="1" ht="24" customHeight="1" x14ac:dyDescent="0.2">
      <c r="A1" s="102" t="s">
        <v>1418</v>
      </c>
      <c r="B1" s="102" t="s">
        <v>14626</v>
      </c>
      <c r="C1" s="102" t="s">
        <v>14625</v>
      </c>
      <c r="D1" s="103" t="s">
        <v>14624</v>
      </c>
      <c r="E1" s="104" t="s">
        <v>14623</v>
      </c>
      <c r="F1" s="102" t="s">
        <v>14622</v>
      </c>
      <c r="G1" s="105" t="s">
        <v>1419</v>
      </c>
      <c r="H1" s="102" t="s">
        <v>1420</v>
      </c>
      <c r="I1" s="102" t="s">
        <v>1421</v>
      </c>
      <c r="J1" s="102" t="s">
        <v>1422</v>
      </c>
      <c r="K1" s="105" t="s">
        <v>1423</v>
      </c>
      <c r="L1" s="105" t="s">
        <v>1424</v>
      </c>
      <c r="M1" s="102" t="s">
        <v>1425</v>
      </c>
      <c r="N1" s="105" t="s">
        <v>1426</v>
      </c>
      <c r="O1" s="105" t="s">
        <v>1427</v>
      </c>
      <c r="P1" s="102" t="s">
        <v>1428</v>
      </c>
      <c r="Q1" s="105" t="s">
        <v>1429</v>
      </c>
      <c r="R1" s="105" t="s">
        <v>1430</v>
      </c>
      <c r="S1" s="102" t="s">
        <v>1431</v>
      </c>
      <c r="T1" s="105" t="s">
        <v>1432</v>
      </c>
      <c r="U1" s="102" t="s">
        <v>1433</v>
      </c>
      <c r="V1" s="102" t="s">
        <v>1434</v>
      </c>
      <c r="W1" s="102" t="s">
        <v>1435</v>
      </c>
      <c r="X1" s="102" t="s">
        <v>1436</v>
      </c>
      <c r="Y1" s="106" t="s">
        <v>1437</v>
      </c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</row>
    <row r="2" spans="1:256" x14ac:dyDescent="0.2">
      <c r="A2" s="96" t="str">
        <f>IF('ENTRADA DE CLIENTS i PROVEÏDORS'!H7&lt;&gt;0,IF(OR('ENTRADA DE CLIENTS i PROVEÏDORS'!H7="V",'ENTRADA DE CLIENTS i PROVEÏDORS'!H7="LL",'ENTRADA DE CLIENTS i PROVEÏDORS'!H7="VI"),"2","1"),"")</f>
        <v/>
      </c>
      <c r="B2" s="96" t="str">
        <f>IF('ENTRADA DE CLIENTS i PROVEÏDORS'!C7&lt;&gt;0,IF('ENTRADA DE CLIENTS i PROVEÏDORS'!C7&lt;&gt;0,IF('ENTRADA DE CLIENTS i PROVEÏDORS'!C7&lt;&gt;0,'ENTRADA DE CLIENTS i PROVEÏDORS'!C7,""),DADES!AA2),"")</f>
        <v/>
      </c>
      <c r="C2" s="96" t="str">
        <f>IF('ENTRADA DE CLIENTS i PROVEÏDORS'!D7&lt;&gt;0,'NETEJA DE CARÀCTERS'!C3,"")</f>
        <v/>
      </c>
      <c r="D2" s="97" t="str">
        <f>IF('ENTRADA DE CLIENTS i PROVEÏDORS'!D7&lt;&gt;0,IF(A2&lt;&gt;0,IF('ENTRADA DE CLIENTS i PROVEÏDORS'!F7=0,99,'ENTRADA DE CLIENTS i PROVEÏDORS'!F7),""),"")</f>
        <v/>
      </c>
      <c r="E2" s="98" t="str">
        <f>IF('ENTRADA DE CLIENTS i PROVEÏDORS'!C7&lt;&gt;0,IF('ENTRADA DE CLIENTS i PROVEÏDORS'!D7&lt;&gt;0,IF('ENTRADA DE CLIENTS i PROVEÏDORS'!G7&lt;&gt;0,VLOOKUP('ENTRADA DE CLIENTS i PROVEÏDORS'!G7,DADES!$P$11:$Q$239,2,FALSE),"011"),""),"")</f>
        <v/>
      </c>
      <c r="F2" s="96"/>
      <c r="G2" s="96"/>
      <c r="H2" s="96"/>
      <c r="I2" s="96" t="str">
        <f>IF('ENTRADA DE CLIENTS i PROVEÏDORS'!H7="LL","X","")</f>
        <v/>
      </c>
      <c r="J2" s="99" t="str">
        <f>IF('ENTRADA DE CLIENTS i PROVEÏDORS'!O7="X","X","")</f>
        <v/>
      </c>
      <c r="K2" s="96" t="str">
        <f>IF('ENTRADA DE CLIENTS i PROVEÏDORS'!P7="X","X","")</f>
        <v/>
      </c>
      <c r="L2" s="96"/>
      <c r="M2" s="99" t="str">
        <f>IF('ENTRADA DE CLIENTS i PROVEÏDORS'!$H7&lt;&gt;"VI",IF('ENTRADA DE CLIENTS i PROVEÏDORS'!I7&lt;&gt;0,'ENTRADA DE CLIENTS i PROVEÏDORS'!I7,""),"")</f>
        <v/>
      </c>
      <c r="N2" s="99" t="str">
        <f>IF('ENTRADA DE CLIENTS i PROVEÏDORS'!$H7&lt;&gt;"VI",IF('ENTRADA DE CLIENTS i PROVEÏDORS'!J7&lt;&gt;0,'ENTRADA DE CLIENTS i PROVEÏDORS'!J7,""),"")</f>
        <v/>
      </c>
      <c r="O2" s="99" t="str">
        <f>IF('ENTRADA DE CLIENTS i PROVEÏDORS'!$H7&lt;&gt;"VI",IF('ENTRADA DE CLIENTS i PROVEÏDORS'!K7&lt;&gt;0,'ENTRADA DE CLIENTS i PROVEÏDORS'!K7,""),"")</f>
        <v/>
      </c>
      <c r="P2" s="99" t="str">
        <f>IF('ENTRADA DE CLIENTS i PROVEÏDORS'!$H7&lt;&gt;"VI",IF('ENTRADA DE CLIENTS i PROVEÏDORS'!L7&lt;&gt;0,'ENTRADA DE CLIENTS i PROVEÏDORS'!L7,""),"")</f>
        <v/>
      </c>
      <c r="Q2" s="99" t="str">
        <f>IF(SUM(M2:P2)&lt;&gt;0,SUM(M2:P2),"")</f>
        <v/>
      </c>
      <c r="R2" s="99" t="str">
        <f>IF('ENTRADA DE CLIENTS i PROVEÏDORS'!$H7="VI",'ENTRADA DE CLIENTS i PROVEÏDORS'!I7,"")</f>
        <v/>
      </c>
      <c r="S2" s="99" t="str">
        <f>IF('ENTRADA DE CLIENTS i PROVEÏDORS'!$H7="VI",'ENTRADA DE CLIENTS i PROVEÏDORS'!J7,"")</f>
        <v/>
      </c>
      <c r="T2" s="99" t="str">
        <f>IF('ENTRADA DE CLIENTS i PROVEÏDORS'!$H7="VI",'ENTRADA DE CLIENTS i PROVEÏDORS'!K7,"")</f>
        <v/>
      </c>
      <c r="U2" s="99" t="str">
        <f>IF('ENTRADA DE CLIENTS i PROVEÏDORS'!$H7="VI",'ENTRADA DE CLIENTS i PROVEÏDORS'!L7,"")</f>
        <v/>
      </c>
      <c r="V2" s="99" t="str">
        <f>IF('ENTRADA DE CLIENTS i PROVEÏDORS'!$H7="VI",'ENTRADA DE CLIENTS i PROVEÏDORS'!N7,"")</f>
        <v/>
      </c>
      <c r="W2" s="99" t="str">
        <f>IF('ENTRADA DE CLIENTS i PROVEÏDORS'!O7="X",'ENTRADA DE CLIENTS i PROVEÏDORS'!N7,"")</f>
        <v/>
      </c>
      <c r="X2" s="99" t="str">
        <f>IF('ENTRADA DE CLIENTS i PROVEÏDORS'!Q7&lt;&gt;0,'ENTRADA DE CLIENTS i PROVEÏDORS'!Q7,"")</f>
        <v/>
      </c>
      <c r="Y2" s="100" t="str">
        <f>IF('ENTRADA DE CLIENTS i PROVEÏDORS'!R7&lt;&gt;0,'ENTRADA DE CLIENTS i PROVEÏDORS'!R7,"")</f>
        <v/>
      </c>
    </row>
    <row r="3" spans="1:256" x14ac:dyDescent="0.2">
      <c r="A3" s="96" t="str">
        <f>IF('ENTRADA DE CLIENTS i PROVEÏDORS'!H8&lt;&gt;0,IF(OR('ENTRADA DE CLIENTS i PROVEÏDORS'!H8="V",'ENTRADA DE CLIENTS i PROVEÏDORS'!H8="LL",'ENTRADA DE CLIENTS i PROVEÏDORS'!H8="VI"),"2","1"),"")</f>
        <v/>
      </c>
      <c r="B3" s="96" t="str">
        <f>IF('ENTRADA DE CLIENTS i PROVEÏDORS'!C8&lt;&gt;0,IF('ENTRADA DE CLIENTS i PROVEÏDORS'!C8&lt;&gt;0,IF('ENTRADA DE CLIENTS i PROVEÏDORS'!C8&lt;&gt;0,'ENTRADA DE CLIENTS i PROVEÏDORS'!C8,""),DADES!AA3),"")</f>
        <v/>
      </c>
      <c r="C3" s="96" t="str">
        <f>IF('ENTRADA DE CLIENTS i PROVEÏDORS'!D8&lt;&gt;0,'NETEJA DE CARÀCTERS'!C4,"")</f>
        <v/>
      </c>
      <c r="D3" s="97" t="str">
        <f>IF('ENTRADA DE CLIENTS i PROVEÏDORS'!D8&lt;&gt;0,IF(A3&lt;&gt;0,IF('ENTRADA DE CLIENTS i PROVEÏDORS'!F8=0,99,'ENTRADA DE CLIENTS i PROVEÏDORS'!F8),""),"")</f>
        <v/>
      </c>
      <c r="E3" s="98" t="str">
        <f>IF('ENTRADA DE CLIENTS i PROVEÏDORS'!C8&lt;&gt;0,IF('ENTRADA DE CLIENTS i PROVEÏDORS'!D8&lt;&gt;0,IF('ENTRADA DE CLIENTS i PROVEÏDORS'!G8&lt;&gt;0,VLOOKUP('ENTRADA DE CLIENTS i PROVEÏDORS'!G8,DADES!$P$11:$Q$239,2,FALSE),"011"),""),"")</f>
        <v/>
      </c>
      <c r="F3" s="96"/>
      <c r="G3" s="96"/>
      <c r="H3" s="96"/>
      <c r="I3" s="96" t="str">
        <f>IF('ENTRADA DE CLIENTS i PROVEÏDORS'!H8="LL","X","")</f>
        <v/>
      </c>
      <c r="J3" s="96" t="str">
        <f>IF('ENTRADA DE CLIENTS i PROVEÏDORS'!O8="X","X","")</f>
        <v/>
      </c>
      <c r="K3" s="96" t="str">
        <f>IF('ENTRADA DE CLIENTS i PROVEÏDORS'!P8="X","X","")</f>
        <v/>
      </c>
      <c r="L3" s="96"/>
      <c r="M3" s="99" t="str">
        <f>IF('ENTRADA DE CLIENTS i PROVEÏDORS'!$H8&lt;&gt;"VI",IF('ENTRADA DE CLIENTS i PROVEÏDORS'!I8&lt;&gt;0,'ENTRADA DE CLIENTS i PROVEÏDORS'!I8,""),"")</f>
        <v/>
      </c>
      <c r="N3" s="99" t="str">
        <f>IF('ENTRADA DE CLIENTS i PROVEÏDORS'!$H8&lt;&gt;"VI",IF('ENTRADA DE CLIENTS i PROVEÏDORS'!J8&lt;&gt;0,'ENTRADA DE CLIENTS i PROVEÏDORS'!J8,""),"")</f>
        <v/>
      </c>
      <c r="O3" s="99" t="str">
        <f>IF('ENTRADA DE CLIENTS i PROVEÏDORS'!$H8&lt;&gt;"VI",IF('ENTRADA DE CLIENTS i PROVEÏDORS'!K8&lt;&gt;0,'ENTRADA DE CLIENTS i PROVEÏDORS'!K8,""),"")</f>
        <v/>
      </c>
      <c r="P3" s="99" t="str">
        <f>IF('ENTRADA DE CLIENTS i PROVEÏDORS'!$H8&lt;&gt;"VI",IF('ENTRADA DE CLIENTS i PROVEÏDORS'!L8&lt;&gt;0,'ENTRADA DE CLIENTS i PROVEÏDORS'!L8,""),"")</f>
        <v/>
      </c>
      <c r="Q3" s="99" t="str">
        <f t="shared" ref="Q3:Q66" si="0">IF(SUM(M3:P3)&lt;&gt;0,SUM(M3:P3),"")</f>
        <v/>
      </c>
      <c r="R3" s="99" t="str">
        <f>IF('ENTRADA DE CLIENTS i PROVEÏDORS'!$H8="VI",'ENTRADA DE CLIENTS i PROVEÏDORS'!I8,"")</f>
        <v/>
      </c>
      <c r="S3" s="99" t="str">
        <f>IF('ENTRADA DE CLIENTS i PROVEÏDORS'!$H8="VI",'ENTRADA DE CLIENTS i PROVEÏDORS'!J8,"")</f>
        <v/>
      </c>
      <c r="T3" s="99" t="str">
        <f>IF('ENTRADA DE CLIENTS i PROVEÏDORS'!$H8="VI",'ENTRADA DE CLIENTS i PROVEÏDORS'!K8,"")</f>
        <v/>
      </c>
      <c r="U3" s="99" t="str">
        <f>IF('ENTRADA DE CLIENTS i PROVEÏDORS'!$H8="VI",'ENTRADA DE CLIENTS i PROVEÏDORS'!L8,"")</f>
        <v/>
      </c>
      <c r="V3" s="99" t="str">
        <f>IF('ENTRADA DE CLIENTS i PROVEÏDORS'!$H8="VI",'ENTRADA DE CLIENTS i PROVEÏDORS'!N8,"")</f>
        <v/>
      </c>
      <c r="W3" s="99" t="str">
        <f>IF('ENTRADA DE CLIENTS i PROVEÏDORS'!O8="X",'ENTRADA DE CLIENTS i PROVEÏDORS'!N8,"")</f>
        <v/>
      </c>
      <c r="X3" s="99" t="str">
        <f>IF('ENTRADA DE CLIENTS i PROVEÏDORS'!Q8&lt;&gt;0,'ENTRADA DE CLIENTS i PROVEÏDORS'!Q8,"")</f>
        <v/>
      </c>
      <c r="Y3" s="101" t="str">
        <f>IF('ENTRADA DE CLIENTS i PROVEÏDORS'!R8&lt;&gt;0,'ENTRADA DE CLIENTS i PROVEÏDORS'!R8,"")</f>
        <v/>
      </c>
    </row>
    <row r="4" spans="1:256" x14ac:dyDescent="0.2">
      <c r="A4" s="96" t="str">
        <f>IF('ENTRADA DE CLIENTS i PROVEÏDORS'!H9&lt;&gt;0,IF(OR('ENTRADA DE CLIENTS i PROVEÏDORS'!H9="V",'ENTRADA DE CLIENTS i PROVEÏDORS'!H9="LL",'ENTRADA DE CLIENTS i PROVEÏDORS'!H9="VI"),"2","1"),"")</f>
        <v/>
      </c>
      <c r="B4" s="96" t="str">
        <f>IF('ENTRADA DE CLIENTS i PROVEÏDORS'!C9&lt;&gt;0,IF('ENTRADA DE CLIENTS i PROVEÏDORS'!C9&lt;&gt;0,IF('ENTRADA DE CLIENTS i PROVEÏDORS'!C9&lt;&gt;0,'ENTRADA DE CLIENTS i PROVEÏDORS'!C9,""),DADES!AA4),"")</f>
        <v/>
      </c>
      <c r="C4" s="96" t="str">
        <f>IF('ENTRADA DE CLIENTS i PROVEÏDORS'!D9&lt;&gt;0,'NETEJA DE CARÀCTERS'!C5,"")</f>
        <v/>
      </c>
      <c r="D4" s="97" t="str">
        <f>IF('ENTRADA DE CLIENTS i PROVEÏDORS'!D9&lt;&gt;0,IF(A4&lt;&gt;0,IF('ENTRADA DE CLIENTS i PROVEÏDORS'!F9=0,99,'ENTRADA DE CLIENTS i PROVEÏDORS'!F9),""),"")</f>
        <v/>
      </c>
      <c r="E4" s="98" t="str">
        <f>IF('ENTRADA DE CLIENTS i PROVEÏDORS'!C9&lt;&gt;0,IF('ENTRADA DE CLIENTS i PROVEÏDORS'!D9&lt;&gt;0,IF('ENTRADA DE CLIENTS i PROVEÏDORS'!G9&lt;&gt;0,VLOOKUP('ENTRADA DE CLIENTS i PROVEÏDORS'!G9,DADES!$P$11:$Q$239,2,FALSE),"011"),""),"")</f>
        <v/>
      </c>
      <c r="F4" s="96"/>
      <c r="G4" s="96"/>
      <c r="H4" s="96"/>
      <c r="I4" s="96" t="str">
        <f>IF('ENTRADA DE CLIENTS i PROVEÏDORS'!H9="LL","X","")</f>
        <v/>
      </c>
      <c r="J4" s="96" t="str">
        <f>IF('ENTRADA DE CLIENTS i PROVEÏDORS'!O9="X","X","")</f>
        <v/>
      </c>
      <c r="K4" s="96" t="str">
        <f>IF('ENTRADA DE CLIENTS i PROVEÏDORS'!P9="X","X","")</f>
        <v/>
      </c>
      <c r="L4" s="96"/>
      <c r="M4" s="99" t="str">
        <f>IF('ENTRADA DE CLIENTS i PROVEÏDORS'!$H9&lt;&gt;"VI",IF('ENTRADA DE CLIENTS i PROVEÏDORS'!I9&lt;&gt;0,'ENTRADA DE CLIENTS i PROVEÏDORS'!I9,""),"")</f>
        <v/>
      </c>
      <c r="N4" s="99" t="str">
        <f>IF('ENTRADA DE CLIENTS i PROVEÏDORS'!$H9&lt;&gt;"VI",IF('ENTRADA DE CLIENTS i PROVEÏDORS'!J9&lt;&gt;0,'ENTRADA DE CLIENTS i PROVEÏDORS'!J9,""),"")</f>
        <v/>
      </c>
      <c r="O4" s="99" t="str">
        <f>IF('ENTRADA DE CLIENTS i PROVEÏDORS'!$H9&lt;&gt;"VI",IF('ENTRADA DE CLIENTS i PROVEÏDORS'!K9&lt;&gt;0,'ENTRADA DE CLIENTS i PROVEÏDORS'!K9,""),"")</f>
        <v/>
      </c>
      <c r="P4" s="99" t="str">
        <f>IF('ENTRADA DE CLIENTS i PROVEÏDORS'!$H9&lt;&gt;"VI",IF('ENTRADA DE CLIENTS i PROVEÏDORS'!L9&lt;&gt;0,'ENTRADA DE CLIENTS i PROVEÏDORS'!L9,""),"")</f>
        <v/>
      </c>
      <c r="Q4" s="99" t="str">
        <f t="shared" si="0"/>
        <v/>
      </c>
      <c r="R4" s="99" t="str">
        <f>IF('ENTRADA DE CLIENTS i PROVEÏDORS'!$H9="VI",'ENTRADA DE CLIENTS i PROVEÏDORS'!I9,"")</f>
        <v/>
      </c>
      <c r="S4" s="99" t="str">
        <f>IF('ENTRADA DE CLIENTS i PROVEÏDORS'!$H9="VI",'ENTRADA DE CLIENTS i PROVEÏDORS'!J9,"")</f>
        <v/>
      </c>
      <c r="T4" s="99" t="str">
        <f>IF('ENTRADA DE CLIENTS i PROVEÏDORS'!$H9="VI",'ENTRADA DE CLIENTS i PROVEÏDORS'!K9,"")</f>
        <v/>
      </c>
      <c r="U4" s="99" t="str">
        <f>IF('ENTRADA DE CLIENTS i PROVEÏDORS'!$H9="VI",'ENTRADA DE CLIENTS i PROVEÏDORS'!L9,"")</f>
        <v/>
      </c>
      <c r="V4" s="99" t="str">
        <f>IF('ENTRADA DE CLIENTS i PROVEÏDORS'!$H9="VI",'ENTRADA DE CLIENTS i PROVEÏDORS'!N9,"")</f>
        <v/>
      </c>
      <c r="W4" s="99" t="str">
        <f>IF('ENTRADA DE CLIENTS i PROVEÏDORS'!O9="X",'ENTRADA DE CLIENTS i PROVEÏDORS'!N9,"")</f>
        <v/>
      </c>
      <c r="X4" s="99" t="str">
        <f>IF('ENTRADA DE CLIENTS i PROVEÏDORS'!Q9&lt;&gt;0,'ENTRADA DE CLIENTS i PROVEÏDORS'!Q9,"")</f>
        <v/>
      </c>
      <c r="Y4" s="101" t="str">
        <f>IF('ENTRADA DE CLIENTS i PROVEÏDORS'!R9&lt;&gt;0,'ENTRADA DE CLIENTS i PROVEÏDORS'!R9,"")</f>
        <v/>
      </c>
    </row>
    <row r="5" spans="1:256" x14ac:dyDescent="0.2">
      <c r="A5" s="96" t="str">
        <f>IF('ENTRADA DE CLIENTS i PROVEÏDORS'!H10&lt;&gt;0,IF(OR('ENTRADA DE CLIENTS i PROVEÏDORS'!H10="V",'ENTRADA DE CLIENTS i PROVEÏDORS'!H10="LL",'ENTRADA DE CLIENTS i PROVEÏDORS'!H10="VI"),"2","1"),"")</f>
        <v/>
      </c>
      <c r="B5" s="96" t="str">
        <f>IF('ENTRADA DE CLIENTS i PROVEÏDORS'!C10&lt;&gt;0,IF('ENTRADA DE CLIENTS i PROVEÏDORS'!C10&lt;&gt;0,IF('ENTRADA DE CLIENTS i PROVEÏDORS'!C10&lt;&gt;0,'ENTRADA DE CLIENTS i PROVEÏDORS'!C10,""),DADES!AA5),"")</f>
        <v/>
      </c>
      <c r="C5" s="96" t="str">
        <f>IF('ENTRADA DE CLIENTS i PROVEÏDORS'!D10&lt;&gt;0,'NETEJA DE CARÀCTERS'!C6,"")</f>
        <v/>
      </c>
      <c r="D5" s="97" t="str">
        <f>IF('ENTRADA DE CLIENTS i PROVEÏDORS'!D10&lt;&gt;0,IF(A5&lt;&gt;0,IF('ENTRADA DE CLIENTS i PROVEÏDORS'!F10=0,99,'ENTRADA DE CLIENTS i PROVEÏDORS'!F10),""),"")</f>
        <v/>
      </c>
      <c r="E5" s="98" t="str">
        <f>IF('ENTRADA DE CLIENTS i PROVEÏDORS'!C10&lt;&gt;0,IF('ENTRADA DE CLIENTS i PROVEÏDORS'!D10&lt;&gt;0,IF('ENTRADA DE CLIENTS i PROVEÏDORS'!G10&lt;&gt;0,VLOOKUP('ENTRADA DE CLIENTS i PROVEÏDORS'!G10,DADES!$P$11:$Q$239,2,FALSE),"011"),""),"")</f>
        <v/>
      </c>
      <c r="F5" s="96"/>
      <c r="G5" s="96"/>
      <c r="H5" s="96"/>
      <c r="I5" s="96" t="str">
        <f>IF('ENTRADA DE CLIENTS i PROVEÏDORS'!H10="LL","X","")</f>
        <v/>
      </c>
      <c r="J5" s="96" t="str">
        <f>IF('ENTRADA DE CLIENTS i PROVEÏDORS'!O10="X","X","")</f>
        <v/>
      </c>
      <c r="K5" s="96" t="str">
        <f>IF('ENTRADA DE CLIENTS i PROVEÏDORS'!P10="X","X","")</f>
        <v/>
      </c>
      <c r="L5" s="96"/>
      <c r="M5" s="99" t="str">
        <f>IF('ENTRADA DE CLIENTS i PROVEÏDORS'!$H10&lt;&gt;"VI",IF('ENTRADA DE CLIENTS i PROVEÏDORS'!I10&lt;&gt;0,'ENTRADA DE CLIENTS i PROVEÏDORS'!I10,""),"")</f>
        <v/>
      </c>
      <c r="N5" s="99" t="str">
        <f>IF('ENTRADA DE CLIENTS i PROVEÏDORS'!$H10&lt;&gt;"VI",IF('ENTRADA DE CLIENTS i PROVEÏDORS'!J10&lt;&gt;0,'ENTRADA DE CLIENTS i PROVEÏDORS'!J10,""),"")</f>
        <v/>
      </c>
      <c r="O5" s="99" t="str">
        <f>IF('ENTRADA DE CLIENTS i PROVEÏDORS'!$H10&lt;&gt;"VI",IF('ENTRADA DE CLIENTS i PROVEÏDORS'!K10&lt;&gt;0,'ENTRADA DE CLIENTS i PROVEÏDORS'!K10,""),"")</f>
        <v/>
      </c>
      <c r="P5" s="99" t="str">
        <f>IF('ENTRADA DE CLIENTS i PROVEÏDORS'!$H10&lt;&gt;"VI",IF('ENTRADA DE CLIENTS i PROVEÏDORS'!L10&lt;&gt;0,'ENTRADA DE CLIENTS i PROVEÏDORS'!L10,""),"")</f>
        <v/>
      </c>
      <c r="Q5" s="99" t="str">
        <f t="shared" si="0"/>
        <v/>
      </c>
      <c r="R5" s="99" t="str">
        <f>IF('ENTRADA DE CLIENTS i PROVEÏDORS'!$H10="VI",'ENTRADA DE CLIENTS i PROVEÏDORS'!I10,"")</f>
        <v/>
      </c>
      <c r="S5" s="99" t="str">
        <f>IF('ENTRADA DE CLIENTS i PROVEÏDORS'!$H10="VI",'ENTRADA DE CLIENTS i PROVEÏDORS'!J10,"")</f>
        <v/>
      </c>
      <c r="T5" s="99" t="str">
        <f>IF('ENTRADA DE CLIENTS i PROVEÏDORS'!$H10="VI",'ENTRADA DE CLIENTS i PROVEÏDORS'!K10,"")</f>
        <v/>
      </c>
      <c r="U5" s="99" t="str">
        <f>IF('ENTRADA DE CLIENTS i PROVEÏDORS'!$H10="VI",'ENTRADA DE CLIENTS i PROVEÏDORS'!L10,"")</f>
        <v/>
      </c>
      <c r="V5" s="99" t="str">
        <f>IF('ENTRADA DE CLIENTS i PROVEÏDORS'!$H10="VI",'ENTRADA DE CLIENTS i PROVEÏDORS'!N10,"")</f>
        <v/>
      </c>
      <c r="W5" s="99" t="str">
        <f>IF('ENTRADA DE CLIENTS i PROVEÏDORS'!O10="X",'ENTRADA DE CLIENTS i PROVEÏDORS'!N10,"")</f>
        <v/>
      </c>
      <c r="X5" s="99" t="str">
        <f>IF('ENTRADA DE CLIENTS i PROVEÏDORS'!Q10&lt;&gt;0,'ENTRADA DE CLIENTS i PROVEÏDORS'!Q10,"")</f>
        <v/>
      </c>
      <c r="Y5" s="101" t="str">
        <f>IF('ENTRADA DE CLIENTS i PROVEÏDORS'!R10&lt;&gt;0,'ENTRADA DE CLIENTS i PROVEÏDORS'!R10,"")</f>
        <v/>
      </c>
    </row>
    <row r="6" spans="1:256" x14ac:dyDescent="0.2">
      <c r="A6" s="96" t="str">
        <f>IF('ENTRADA DE CLIENTS i PROVEÏDORS'!H11&lt;&gt;0,IF(OR('ENTRADA DE CLIENTS i PROVEÏDORS'!H11="V",'ENTRADA DE CLIENTS i PROVEÏDORS'!H11="LL",'ENTRADA DE CLIENTS i PROVEÏDORS'!H11="VI"),"2","1"),"")</f>
        <v/>
      </c>
      <c r="B6" s="96" t="str">
        <f>IF('ENTRADA DE CLIENTS i PROVEÏDORS'!C11&lt;&gt;0,IF('ENTRADA DE CLIENTS i PROVEÏDORS'!C11&lt;&gt;0,IF('ENTRADA DE CLIENTS i PROVEÏDORS'!C11&lt;&gt;0,'ENTRADA DE CLIENTS i PROVEÏDORS'!C11,""),DADES!AA6),"")</f>
        <v/>
      </c>
      <c r="C6" s="96" t="str">
        <f>IF('ENTRADA DE CLIENTS i PROVEÏDORS'!D11&lt;&gt;0,'NETEJA DE CARÀCTERS'!C7,"")</f>
        <v/>
      </c>
      <c r="D6" s="97" t="str">
        <f>IF('ENTRADA DE CLIENTS i PROVEÏDORS'!D11&lt;&gt;0,IF(A6&lt;&gt;0,IF('ENTRADA DE CLIENTS i PROVEÏDORS'!F11=0,99,'ENTRADA DE CLIENTS i PROVEÏDORS'!F11),""),"")</f>
        <v/>
      </c>
      <c r="E6" s="98" t="str">
        <f>IF('ENTRADA DE CLIENTS i PROVEÏDORS'!C11&lt;&gt;0,IF('ENTRADA DE CLIENTS i PROVEÏDORS'!D11&lt;&gt;0,IF('ENTRADA DE CLIENTS i PROVEÏDORS'!G11&lt;&gt;0,VLOOKUP('ENTRADA DE CLIENTS i PROVEÏDORS'!G11,DADES!$P$11:$Q$239,2,FALSE),"011"),""),"")</f>
        <v/>
      </c>
      <c r="F6" s="96"/>
      <c r="G6" s="96"/>
      <c r="H6" s="96"/>
      <c r="I6" s="96" t="str">
        <f>IF('ENTRADA DE CLIENTS i PROVEÏDORS'!H11="LL","X","")</f>
        <v/>
      </c>
      <c r="J6" s="96" t="str">
        <f>IF('ENTRADA DE CLIENTS i PROVEÏDORS'!O11="X","X","")</f>
        <v/>
      </c>
      <c r="K6" s="96" t="str">
        <f>IF('ENTRADA DE CLIENTS i PROVEÏDORS'!P11="X","X","")</f>
        <v/>
      </c>
      <c r="L6" s="96"/>
      <c r="M6" s="99" t="str">
        <f>IF('ENTRADA DE CLIENTS i PROVEÏDORS'!$H11&lt;&gt;"VI",IF('ENTRADA DE CLIENTS i PROVEÏDORS'!I11&lt;&gt;0,'ENTRADA DE CLIENTS i PROVEÏDORS'!I11,""),"")</f>
        <v/>
      </c>
      <c r="N6" s="99" t="str">
        <f>IF('ENTRADA DE CLIENTS i PROVEÏDORS'!$H11&lt;&gt;"VI",IF('ENTRADA DE CLIENTS i PROVEÏDORS'!J11&lt;&gt;0,'ENTRADA DE CLIENTS i PROVEÏDORS'!J11,""),"")</f>
        <v/>
      </c>
      <c r="O6" s="99" t="str">
        <f>IF('ENTRADA DE CLIENTS i PROVEÏDORS'!$H11&lt;&gt;"VI",IF('ENTRADA DE CLIENTS i PROVEÏDORS'!K11&lt;&gt;0,'ENTRADA DE CLIENTS i PROVEÏDORS'!K11,""),"")</f>
        <v/>
      </c>
      <c r="P6" s="99" t="str">
        <f>IF('ENTRADA DE CLIENTS i PROVEÏDORS'!$H11&lt;&gt;"VI",IF('ENTRADA DE CLIENTS i PROVEÏDORS'!L11&lt;&gt;0,'ENTRADA DE CLIENTS i PROVEÏDORS'!L11,""),"")</f>
        <v/>
      </c>
      <c r="Q6" s="99" t="str">
        <f t="shared" si="0"/>
        <v/>
      </c>
      <c r="R6" s="99" t="str">
        <f>IF('ENTRADA DE CLIENTS i PROVEÏDORS'!$H11="VI",'ENTRADA DE CLIENTS i PROVEÏDORS'!I11,"")</f>
        <v/>
      </c>
      <c r="S6" s="99" t="str">
        <f>IF('ENTRADA DE CLIENTS i PROVEÏDORS'!$H11="VI",'ENTRADA DE CLIENTS i PROVEÏDORS'!J11,"")</f>
        <v/>
      </c>
      <c r="T6" s="99" t="str">
        <f>IF('ENTRADA DE CLIENTS i PROVEÏDORS'!$H11="VI",'ENTRADA DE CLIENTS i PROVEÏDORS'!K11,"")</f>
        <v/>
      </c>
      <c r="U6" s="99" t="str">
        <f>IF('ENTRADA DE CLIENTS i PROVEÏDORS'!$H11="VI",'ENTRADA DE CLIENTS i PROVEÏDORS'!L11,"")</f>
        <v/>
      </c>
      <c r="V6" s="99" t="str">
        <f>IF('ENTRADA DE CLIENTS i PROVEÏDORS'!$H11="VI",'ENTRADA DE CLIENTS i PROVEÏDORS'!N11,"")</f>
        <v/>
      </c>
      <c r="W6" s="99" t="str">
        <f>IF('ENTRADA DE CLIENTS i PROVEÏDORS'!O11="X",'ENTRADA DE CLIENTS i PROVEÏDORS'!N11,"")</f>
        <v/>
      </c>
      <c r="X6" s="99" t="str">
        <f>IF('ENTRADA DE CLIENTS i PROVEÏDORS'!Q11&lt;&gt;0,'ENTRADA DE CLIENTS i PROVEÏDORS'!Q11,"")</f>
        <v/>
      </c>
      <c r="Y6" s="101" t="str">
        <f>IF('ENTRADA DE CLIENTS i PROVEÏDORS'!R11&lt;&gt;0,'ENTRADA DE CLIENTS i PROVEÏDORS'!R11,"")</f>
        <v/>
      </c>
    </row>
    <row r="7" spans="1:256" ht="9.75" customHeight="1" x14ac:dyDescent="0.2">
      <c r="A7" s="96" t="str">
        <f>IF('ENTRADA DE CLIENTS i PROVEÏDORS'!H12&lt;&gt;0,IF(OR('ENTRADA DE CLIENTS i PROVEÏDORS'!H12="V",'ENTRADA DE CLIENTS i PROVEÏDORS'!H12="LL",'ENTRADA DE CLIENTS i PROVEÏDORS'!H12="VI"),"2","1"),"")</f>
        <v/>
      </c>
      <c r="B7" s="96" t="str">
        <f>IF('ENTRADA DE CLIENTS i PROVEÏDORS'!C12&lt;&gt;0,IF('ENTRADA DE CLIENTS i PROVEÏDORS'!C12&lt;&gt;0,IF('ENTRADA DE CLIENTS i PROVEÏDORS'!C12&lt;&gt;0,'ENTRADA DE CLIENTS i PROVEÏDORS'!C12,""),DADES!AA7),"")</f>
        <v/>
      </c>
      <c r="C7" s="96" t="str">
        <f>IF('ENTRADA DE CLIENTS i PROVEÏDORS'!D12&lt;&gt;0,'NETEJA DE CARÀCTERS'!C8,"")</f>
        <v/>
      </c>
      <c r="D7" s="97" t="str">
        <f>IF('ENTRADA DE CLIENTS i PROVEÏDORS'!D12&lt;&gt;0,IF(A7&lt;&gt;0,IF('ENTRADA DE CLIENTS i PROVEÏDORS'!F12=0,99,'ENTRADA DE CLIENTS i PROVEÏDORS'!F12),""),"")</f>
        <v/>
      </c>
      <c r="E7" s="98" t="str">
        <f>IF('ENTRADA DE CLIENTS i PROVEÏDORS'!C12&lt;&gt;0,IF('ENTRADA DE CLIENTS i PROVEÏDORS'!D12&lt;&gt;0,IF('ENTRADA DE CLIENTS i PROVEÏDORS'!G12&lt;&gt;0,VLOOKUP('ENTRADA DE CLIENTS i PROVEÏDORS'!G12,DADES!$P$11:$Q$239,2,FALSE),"011"),""),"")</f>
        <v/>
      </c>
      <c r="F7" s="96"/>
      <c r="G7" s="96"/>
      <c r="H7" s="96"/>
      <c r="I7" s="96" t="str">
        <f>IF('ENTRADA DE CLIENTS i PROVEÏDORS'!H12="LL","X","")</f>
        <v/>
      </c>
      <c r="J7" s="96" t="str">
        <f>IF('ENTRADA DE CLIENTS i PROVEÏDORS'!O12="X","X","")</f>
        <v/>
      </c>
      <c r="K7" s="96" t="str">
        <f>IF('ENTRADA DE CLIENTS i PROVEÏDORS'!P12="X","X","")</f>
        <v/>
      </c>
      <c r="L7" s="96"/>
      <c r="M7" s="99" t="str">
        <f>IF('ENTRADA DE CLIENTS i PROVEÏDORS'!$H12&lt;&gt;"VI",IF('ENTRADA DE CLIENTS i PROVEÏDORS'!I12&lt;&gt;0,'ENTRADA DE CLIENTS i PROVEÏDORS'!I12,""),"")</f>
        <v/>
      </c>
      <c r="N7" s="99" t="str">
        <f>IF('ENTRADA DE CLIENTS i PROVEÏDORS'!$H12&lt;&gt;"VI",IF('ENTRADA DE CLIENTS i PROVEÏDORS'!J12&lt;&gt;0,'ENTRADA DE CLIENTS i PROVEÏDORS'!J12,""),"")</f>
        <v/>
      </c>
      <c r="O7" s="99" t="str">
        <f>IF('ENTRADA DE CLIENTS i PROVEÏDORS'!$H12&lt;&gt;"VI",IF('ENTRADA DE CLIENTS i PROVEÏDORS'!K12&lt;&gt;0,'ENTRADA DE CLIENTS i PROVEÏDORS'!K12,""),"")</f>
        <v/>
      </c>
      <c r="P7" s="99" t="str">
        <f>IF('ENTRADA DE CLIENTS i PROVEÏDORS'!$H12&lt;&gt;"VI",IF('ENTRADA DE CLIENTS i PROVEÏDORS'!L12&lt;&gt;0,'ENTRADA DE CLIENTS i PROVEÏDORS'!L12,""),"")</f>
        <v/>
      </c>
      <c r="Q7" s="99" t="str">
        <f t="shared" si="0"/>
        <v/>
      </c>
      <c r="R7" s="99" t="str">
        <f>IF('ENTRADA DE CLIENTS i PROVEÏDORS'!$H12="VI",'ENTRADA DE CLIENTS i PROVEÏDORS'!I12,"")</f>
        <v/>
      </c>
      <c r="S7" s="99" t="str">
        <f>IF('ENTRADA DE CLIENTS i PROVEÏDORS'!$H12="VI",'ENTRADA DE CLIENTS i PROVEÏDORS'!J12,"")</f>
        <v/>
      </c>
      <c r="T7" s="99" t="str">
        <f>IF('ENTRADA DE CLIENTS i PROVEÏDORS'!$H12="VI",'ENTRADA DE CLIENTS i PROVEÏDORS'!K12,"")</f>
        <v/>
      </c>
      <c r="U7" s="99" t="str">
        <f>IF('ENTRADA DE CLIENTS i PROVEÏDORS'!$H12="VI",'ENTRADA DE CLIENTS i PROVEÏDORS'!L12,"")</f>
        <v/>
      </c>
      <c r="V7" s="99" t="str">
        <f>IF('ENTRADA DE CLIENTS i PROVEÏDORS'!$H12="VI",'ENTRADA DE CLIENTS i PROVEÏDORS'!N12,"")</f>
        <v/>
      </c>
      <c r="W7" s="99" t="str">
        <f>IF('ENTRADA DE CLIENTS i PROVEÏDORS'!O12="X",'ENTRADA DE CLIENTS i PROVEÏDORS'!N12,"")</f>
        <v/>
      </c>
      <c r="X7" s="99" t="str">
        <f>IF('ENTRADA DE CLIENTS i PROVEÏDORS'!Q12&lt;&gt;0,'ENTRADA DE CLIENTS i PROVEÏDORS'!Q12,"")</f>
        <v/>
      </c>
      <c r="Y7" s="101" t="str">
        <f>IF('ENTRADA DE CLIENTS i PROVEÏDORS'!R12&lt;&gt;0,'ENTRADA DE CLIENTS i PROVEÏDORS'!R12,"")</f>
        <v/>
      </c>
    </row>
    <row r="8" spans="1:256" x14ac:dyDescent="0.2">
      <c r="A8" s="96" t="str">
        <f>IF('ENTRADA DE CLIENTS i PROVEÏDORS'!H13&lt;&gt;0,IF(OR('ENTRADA DE CLIENTS i PROVEÏDORS'!H13="V",'ENTRADA DE CLIENTS i PROVEÏDORS'!H13="LL",'ENTRADA DE CLIENTS i PROVEÏDORS'!H13="VI"),"2","1"),"")</f>
        <v/>
      </c>
      <c r="B8" s="96" t="str">
        <f>IF('ENTRADA DE CLIENTS i PROVEÏDORS'!C13&lt;&gt;0,IF('ENTRADA DE CLIENTS i PROVEÏDORS'!C13&lt;&gt;0,IF('ENTRADA DE CLIENTS i PROVEÏDORS'!C13&lt;&gt;0,'ENTRADA DE CLIENTS i PROVEÏDORS'!C13,""),DADES!AA8),"")</f>
        <v/>
      </c>
      <c r="C8" s="96" t="str">
        <f>IF('ENTRADA DE CLIENTS i PROVEÏDORS'!D13&lt;&gt;0,'NETEJA DE CARÀCTERS'!C9,"")</f>
        <v/>
      </c>
      <c r="D8" s="97" t="str">
        <f>IF('ENTRADA DE CLIENTS i PROVEÏDORS'!D13&lt;&gt;0,IF(A8&lt;&gt;0,IF('ENTRADA DE CLIENTS i PROVEÏDORS'!F13=0,99,'ENTRADA DE CLIENTS i PROVEÏDORS'!F13),""),"")</f>
        <v/>
      </c>
      <c r="E8" s="98" t="str">
        <f>IF('ENTRADA DE CLIENTS i PROVEÏDORS'!C13&lt;&gt;0,IF('ENTRADA DE CLIENTS i PROVEÏDORS'!D13&lt;&gt;0,IF('ENTRADA DE CLIENTS i PROVEÏDORS'!G13&lt;&gt;0,VLOOKUP('ENTRADA DE CLIENTS i PROVEÏDORS'!G13,DADES!$P$11:$Q$239,2,FALSE),"011"),""),"")</f>
        <v/>
      </c>
      <c r="F8" s="96"/>
      <c r="G8" s="96"/>
      <c r="H8" s="96"/>
      <c r="I8" s="96" t="str">
        <f>IF('ENTRADA DE CLIENTS i PROVEÏDORS'!H13="LL","X","")</f>
        <v/>
      </c>
      <c r="J8" s="96" t="str">
        <f>IF('ENTRADA DE CLIENTS i PROVEÏDORS'!O13="X","X","")</f>
        <v/>
      </c>
      <c r="K8" s="96" t="str">
        <f>IF('ENTRADA DE CLIENTS i PROVEÏDORS'!P13="X","X","")</f>
        <v/>
      </c>
      <c r="L8" s="96"/>
      <c r="M8" s="99" t="str">
        <f>IF('ENTRADA DE CLIENTS i PROVEÏDORS'!$H13&lt;&gt;"VI",IF('ENTRADA DE CLIENTS i PROVEÏDORS'!I13&lt;&gt;0,'ENTRADA DE CLIENTS i PROVEÏDORS'!I13,""),"")</f>
        <v/>
      </c>
      <c r="N8" s="99" t="str">
        <f>IF('ENTRADA DE CLIENTS i PROVEÏDORS'!$H13&lt;&gt;"VI",IF('ENTRADA DE CLIENTS i PROVEÏDORS'!J13&lt;&gt;0,'ENTRADA DE CLIENTS i PROVEÏDORS'!J13,""),"")</f>
        <v/>
      </c>
      <c r="O8" s="99" t="str">
        <f>IF('ENTRADA DE CLIENTS i PROVEÏDORS'!$H13&lt;&gt;"VI",IF('ENTRADA DE CLIENTS i PROVEÏDORS'!K13&lt;&gt;0,'ENTRADA DE CLIENTS i PROVEÏDORS'!K13,""),"")</f>
        <v/>
      </c>
      <c r="P8" s="99" t="str">
        <f>IF('ENTRADA DE CLIENTS i PROVEÏDORS'!$H13&lt;&gt;"VI",IF('ENTRADA DE CLIENTS i PROVEÏDORS'!L13&lt;&gt;0,'ENTRADA DE CLIENTS i PROVEÏDORS'!L13,""),"")</f>
        <v/>
      </c>
      <c r="Q8" s="99" t="str">
        <f t="shared" si="0"/>
        <v/>
      </c>
      <c r="R8" s="99" t="str">
        <f>IF('ENTRADA DE CLIENTS i PROVEÏDORS'!$H13="VI",'ENTRADA DE CLIENTS i PROVEÏDORS'!I13,"")</f>
        <v/>
      </c>
      <c r="S8" s="99" t="str">
        <f>IF('ENTRADA DE CLIENTS i PROVEÏDORS'!$H13="VI",'ENTRADA DE CLIENTS i PROVEÏDORS'!J13,"")</f>
        <v/>
      </c>
      <c r="T8" s="99" t="str">
        <f>IF('ENTRADA DE CLIENTS i PROVEÏDORS'!$H13="VI",'ENTRADA DE CLIENTS i PROVEÏDORS'!K13,"")</f>
        <v/>
      </c>
      <c r="U8" s="99" t="str">
        <f>IF('ENTRADA DE CLIENTS i PROVEÏDORS'!$H13="VI",'ENTRADA DE CLIENTS i PROVEÏDORS'!L13,"")</f>
        <v/>
      </c>
      <c r="V8" s="99" t="str">
        <f>IF('ENTRADA DE CLIENTS i PROVEÏDORS'!$H13="VI",'ENTRADA DE CLIENTS i PROVEÏDORS'!N13,"")</f>
        <v/>
      </c>
      <c r="W8" s="99" t="str">
        <f>IF('ENTRADA DE CLIENTS i PROVEÏDORS'!O13="X",'ENTRADA DE CLIENTS i PROVEÏDORS'!N13,"")</f>
        <v/>
      </c>
      <c r="X8" s="99" t="str">
        <f>IF('ENTRADA DE CLIENTS i PROVEÏDORS'!Q13&lt;&gt;0,'ENTRADA DE CLIENTS i PROVEÏDORS'!Q13,"")</f>
        <v/>
      </c>
      <c r="Y8" s="101" t="str">
        <f>IF('ENTRADA DE CLIENTS i PROVEÏDORS'!R13&lt;&gt;0,'ENTRADA DE CLIENTS i PROVEÏDORS'!R13,"")</f>
        <v/>
      </c>
    </row>
    <row r="9" spans="1:256" x14ac:dyDescent="0.2">
      <c r="A9" s="96" t="str">
        <f>IF('ENTRADA DE CLIENTS i PROVEÏDORS'!H14&lt;&gt;0,IF(OR('ENTRADA DE CLIENTS i PROVEÏDORS'!H14="V",'ENTRADA DE CLIENTS i PROVEÏDORS'!H14="LL",'ENTRADA DE CLIENTS i PROVEÏDORS'!H14="VI"),"2","1"),"")</f>
        <v/>
      </c>
      <c r="B9" s="96" t="str">
        <f>IF('ENTRADA DE CLIENTS i PROVEÏDORS'!C14&lt;&gt;0,IF('ENTRADA DE CLIENTS i PROVEÏDORS'!C14&lt;&gt;0,IF('ENTRADA DE CLIENTS i PROVEÏDORS'!C14&lt;&gt;0,'ENTRADA DE CLIENTS i PROVEÏDORS'!C14,""),DADES!AA9),"")</f>
        <v/>
      </c>
      <c r="C9" s="96" t="str">
        <f>IF('ENTRADA DE CLIENTS i PROVEÏDORS'!D14&lt;&gt;0,'NETEJA DE CARÀCTERS'!C10,"")</f>
        <v/>
      </c>
      <c r="D9" s="97" t="str">
        <f>IF('ENTRADA DE CLIENTS i PROVEÏDORS'!D14&lt;&gt;0,IF(A9&lt;&gt;0,IF('ENTRADA DE CLIENTS i PROVEÏDORS'!F14=0,99,'ENTRADA DE CLIENTS i PROVEÏDORS'!F14),""),"")</f>
        <v/>
      </c>
      <c r="E9" s="98" t="str">
        <f>IF('ENTRADA DE CLIENTS i PROVEÏDORS'!C14&lt;&gt;0,IF('ENTRADA DE CLIENTS i PROVEÏDORS'!D14&lt;&gt;0,IF('ENTRADA DE CLIENTS i PROVEÏDORS'!G14&lt;&gt;0,VLOOKUP('ENTRADA DE CLIENTS i PROVEÏDORS'!G14,DADES!$P$11:$Q$239,2,FALSE),"011"),""),"")</f>
        <v/>
      </c>
      <c r="F9" s="96"/>
      <c r="G9" s="96"/>
      <c r="H9" s="96"/>
      <c r="I9" s="96" t="str">
        <f>IF('ENTRADA DE CLIENTS i PROVEÏDORS'!H14="LL","X","")</f>
        <v/>
      </c>
      <c r="J9" s="96" t="str">
        <f>IF('ENTRADA DE CLIENTS i PROVEÏDORS'!O14="X","X","")</f>
        <v/>
      </c>
      <c r="K9" s="96" t="str">
        <f>IF('ENTRADA DE CLIENTS i PROVEÏDORS'!P14="X","X","")</f>
        <v/>
      </c>
      <c r="L9" s="96"/>
      <c r="M9" s="99" t="str">
        <f>IF('ENTRADA DE CLIENTS i PROVEÏDORS'!$H14&lt;&gt;"VI",IF('ENTRADA DE CLIENTS i PROVEÏDORS'!I14&lt;&gt;0,'ENTRADA DE CLIENTS i PROVEÏDORS'!I14,""),"")</f>
        <v/>
      </c>
      <c r="N9" s="99" t="str">
        <f>IF('ENTRADA DE CLIENTS i PROVEÏDORS'!$H14&lt;&gt;"VI",IF('ENTRADA DE CLIENTS i PROVEÏDORS'!J14&lt;&gt;0,'ENTRADA DE CLIENTS i PROVEÏDORS'!J14,""),"")</f>
        <v/>
      </c>
      <c r="O9" s="99" t="str">
        <f>IF('ENTRADA DE CLIENTS i PROVEÏDORS'!$H14&lt;&gt;"VI",IF('ENTRADA DE CLIENTS i PROVEÏDORS'!K14&lt;&gt;0,'ENTRADA DE CLIENTS i PROVEÏDORS'!K14,""),"")</f>
        <v/>
      </c>
      <c r="P9" s="99" t="str">
        <f>IF('ENTRADA DE CLIENTS i PROVEÏDORS'!$H14&lt;&gt;"VI",IF('ENTRADA DE CLIENTS i PROVEÏDORS'!L14&lt;&gt;0,'ENTRADA DE CLIENTS i PROVEÏDORS'!L14,""),"")</f>
        <v/>
      </c>
      <c r="Q9" s="99" t="str">
        <f t="shared" si="0"/>
        <v/>
      </c>
      <c r="R9" s="99" t="str">
        <f>IF('ENTRADA DE CLIENTS i PROVEÏDORS'!$H14="VI",'ENTRADA DE CLIENTS i PROVEÏDORS'!I14,"")</f>
        <v/>
      </c>
      <c r="S9" s="99" t="str">
        <f>IF('ENTRADA DE CLIENTS i PROVEÏDORS'!$H14="VI",'ENTRADA DE CLIENTS i PROVEÏDORS'!J14,"")</f>
        <v/>
      </c>
      <c r="T9" s="99" t="str">
        <f>IF('ENTRADA DE CLIENTS i PROVEÏDORS'!$H14="VI",'ENTRADA DE CLIENTS i PROVEÏDORS'!K14,"")</f>
        <v/>
      </c>
      <c r="U9" s="99" t="str">
        <f>IF('ENTRADA DE CLIENTS i PROVEÏDORS'!$H14="VI",'ENTRADA DE CLIENTS i PROVEÏDORS'!L14,"")</f>
        <v/>
      </c>
      <c r="V9" s="99" t="str">
        <f>IF('ENTRADA DE CLIENTS i PROVEÏDORS'!$H14="VI",'ENTRADA DE CLIENTS i PROVEÏDORS'!N14,"")</f>
        <v/>
      </c>
      <c r="W9" s="99" t="str">
        <f>IF('ENTRADA DE CLIENTS i PROVEÏDORS'!O14="X",'ENTRADA DE CLIENTS i PROVEÏDORS'!N14,"")</f>
        <v/>
      </c>
      <c r="X9" s="99" t="str">
        <f>IF('ENTRADA DE CLIENTS i PROVEÏDORS'!Q14&lt;&gt;0,'ENTRADA DE CLIENTS i PROVEÏDORS'!Q14,"")</f>
        <v/>
      </c>
      <c r="Y9" s="101" t="str">
        <f>IF('ENTRADA DE CLIENTS i PROVEÏDORS'!R14&lt;&gt;0,'ENTRADA DE CLIENTS i PROVEÏDORS'!R14,"")</f>
        <v/>
      </c>
    </row>
    <row r="10" spans="1:256" x14ac:dyDescent="0.2">
      <c r="A10" s="96" t="str">
        <f>IF('ENTRADA DE CLIENTS i PROVEÏDORS'!H15&lt;&gt;0,IF(OR('ENTRADA DE CLIENTS i PROVEÏDORS'!H15="V",'ENTRADA DE CLIENTS i PROVEÏDORS'!H15="LL",'ENTRADA DE CLIENTS i PROVEÏDORS'!H15="VI"),"2","1"),"")</f>
        <v/>
      </c>
      <c r="B10" s="96" t="str">
        <f>IF('ENTRADA DE CLIENTS i PROVEÏDORS'!C15&lt;&gt;0,IF('ENTRADA DE CLIENTS i PROVEÏDORS'!C15&lt;&gt;0,IF('ENTRADA DE CLIENTS i PROVEÏDORS'!C15&lt;&gt;0,'ENTRADA DE CLIENTS i PROVEÏDORS'!C15,""),DADES!AA10),"")</f>
        <v/>
      </c>
      <c r="C10" s="96" t="str">
        <f>IF('ENTRADA DE CLIENTS i PROVEÏDORS'!D15&lt;&gt;0,'NETEJA DE CARÀCTERS'!C11,"")</f>
        <v/>
      </c>
      <c r="D10" s="97" t="str">
        <f>IF('ENTRADA DE CLIENTS i PROVEÏDORS'!D15&lt;&gt;0,IF(A10&lt;&gt;0,IF('ENTRADA DE CLIENTS i PROVEÏDORS'!F15=0,99,'ENTRADA DE CLIENTS i PROVEÏDORS'!F15),""),"")</f>
        <v/>
      </c>
      <c r="E10" s="98" t="str">
        <f>IF('ENTRADA DE CLIENTS i PROVEÏDORS'!C15&lt;&gt;0,IF('ENTRADA DE CLIENTS i PROVEÏDORS'!D15&lt;&gt;0,IF('ENTRADA DE CLIENTS i PROVEÏDORS'!G15&lt;&gt;0,VLOOKUP('ENTRADA DE CLIENTS i PROVEÏDORS'!G15,DADES!$P$11:$Q$239,2,FALSE),"011"),""),"")</f>
        <v/>
      </c>
      <c r="F10" s="96"/>
      <c r="G10" s="96"/>
      <c r="H10" s="96"/>
      <c r="I10" s="96" t="str">
        <f>IF('ENTRADA DE CLIENTS i PROVEÏDORS'!H15="LL","X","")</f>
        <v/>
      </c>
      <c r="J10" s="96" t="str">
        <f>IF('ENTRADA DE CLIENTS i PROVEÏDORS'!O15="X","X","")</f>
        <v/>
      </c>
      <c r="K10" s="96" t="str">
        <f>IF('ENTRADA DE CLIENTS i PROVEÏDORS'!P15="X","X","")</f>
        <v/>
      </c>
      <c r="L10" s="96"/>
      <c r="M10" s="99" t="str">
        <f>IF('ENTRADA DE CLIENTS i PROVEÏDORS'!$H15&lt;&gt;"VI",IF('ENTRADA DE CLIENTS i PROVEÏDORS'!I15&lt;&gt;0,'ENTRADA DE CLIENTS i PROVEÏDORS'!I15,""),"")</f>
        <v/>
      </c>
      <c r="N10" s="99" t="str">
        <f>IF('ENTRADA DE CLIENTS i PROVEÏDORS'!$H15&lt;&gt;"VI",IF('ENTRADA DE CLIENTS i PROVEÏDORS'!J15&lt;&gt;0,'ENTRADA DE CLIENTS i PROVEÏDORS'!J15,""),"")</f>
        <v/>
      </c>
      <c r="O10" s="99" t="str">
        <f>IF('ENTRADA DE CLIENTS i PROVEÏDORS'!$H15&lt;&gt;"VI",IF('ENTRADA DE CLIENTS i PROVEÏDORS'!K15&lt;&gt;0,'ENTRADA DE CLIENTS i PROVEÏDORS'!K15,""),"")</f>
        <v/>
      </c>
      <c r="P10" s="99" t="str">
        <f>IF('ENTRADA DE CLIENTS i PROVEÏDORS'!$H15&lt;&gt;"VI",IF('ENTRADA DE CLIENTS i PROVEÏDORS'!L15&lt;&gt;0,'ENTRADA DE CLIENTS i PROVEÏDORS'!L15,""),"")</f>
        <v/>
      </c>
      <c r="Q10" s="99" t="str">
        <f t="shared" si="0"/>
        <v/>
      </c>
      <c r="R10" s="99" t="str">
        <f>IF('ENTRADA DE CLIENTS i PROVEÏDORS'!$H15="VI",'ENTRADA DE CLIENTS i PROVEÏDORS'!I15,"")</f>
        <v/>
      </c>
      <c r="S10" s="99" t="str">
        <f>IF('ENTRADA DE CLIENTS i PROVEÏDORS'!$H15="VI",'ENTRADA DE CLIENTS i PROVEÏDORS'!J15,"")</f>
        <v/>
      </c>
      <c r="T10" s="99" t="str">
        <f>IF('ENTRADA DE CLIENTS i PROVEÏDORS'!$H15="VI",'ENTRADA DE CLIENTS i PROVEÏDORS'!K15,"")</f>
        <v/>
      </c>
      <c r="U10" s="99" t="str">
        <f>IF('ENTRADA DE CLIENTS i PROVEÏDORS'!$H15="VI",'ENTRADA DE CLIENTS i PROVEÏDORS'!L15,"")</f>
        <v/>
      </c>
      <c r="V10" s="99" t="str">
        <f>IF('ENTRADA DE CLIENTS i PROVEÏDORS'!$H15="VI",'ENTRADA DE CLIENTS i PROVEÏDORS'!N15,"")</f>
        <v/>
      </c>
      <c r="W10" s="99" t="str">
        <f>IF('ENTRADA DE CLIENTS i PROVEÏDORS'!O15="X",'ENTRADA DE CLIENTS i PROVEÏDORS'!N15,"")</f>
        <v/>
      </c>
      <c r="X10" s="99" t="str">
        <f>IF('ENTRADA DE CLIENTS i PROVEÏDORS'!Q15&lt;&gt;0,'ENTRADA DE CLIENTS i PROVEÏDORS'!Q15,"")</f>
        <v/>
      </c>
      <c r="Y10" s="101" t="str">
        <f>IF('ENTRADA DE CLIENTS i PROVEÏDORS'!R15&lt;&gt;0,'ENTRADA DE CLIENTS i PROVEÏDORS'!R15,"")</f>
        <v/>
      </c>
    </row>
    <row r="11" spans="1:256" x14ac:dyDescent="0.2">
      <c r="A11" s="96" t="str">
        <f>IF('ENTRADA DE CLIENTS i PROVEÏDORS'!H16&lt;&gt;0,IF(OR('ENTRADA DE CLIENTS i PROVEÏDORS'!H16="V",'ENTRADA DE CLIENTS i PROVEÏDORS'!H16="LL",'ENTRADA DE CLIENTS i PROVEÏDORS'!H16="VI"),"2","1"),"")</f>
        <v/>
      </c>
      <c r="B11" s="96" t="str">
        <f>IF('ENTRADA DE CLIENTS i PROVEÏDORS'!C16&lt;&gt;0,IF('ENTRADA DE CLIENTS i PROVEÏDORS'!C16&lt;&gt;0,IF('ENTRADA DE CLIENTS i PROVEÏDORS'!C16&lt;&gt;0,'ENTRADA DE CLIENTS i PROVEÏDORS'!C16,""),DADES!AA11),"")</f>
        <v/>
      </c>
      <c r="C11" s="96" t="str">
        <f>IF('ENTRADA DE CLIENTS i PROVEÏDORS'!D16&lt;&gt;0,'NETEJA DE CARÀCTERS'!C12,"")</f>
        <v/>
      </c>
      <c r="D11" s="97" t="str">
        <f>IF('ENTRADA DE CLIENTS i PROVEÏDORS'!D16&lt;&gt;0,IF(A11&lt;&gt;0,IF('ENTRADA DE CLIENTS i PROVEÏDORS'!F16=0,99,'ENTRADA DE CLIENTS i PROVEÏDORS'!F16),""),"")</f>
        <v/>
      </c>
      <c r="E11" s="98" t="str">
        <f>IF('ENTRADA DE CLIENTS i PROVEÏDORS'!C16&lt;&gt;0,IF('ENTRADA DE CLIENTS i PROVEÏDORS'!D16&lt;&gt;0,IF('ENTRADA DE CLIENTS i PROVEÏDORS'!G16&lt;&gt;0,VLOOKUP('ENTRADA DE CLIENTS i PROVEÏDORS'!G16,DADES!$P$11:$Q$239,2,FALSE),"011"),""),"")</f>
        <v/>
      </c>
      <c r="F11" s="96"/>
      <c r="G11" s="96"/>
      <c r="H11" s="96"/>
      <c r="I11" s="96" t="str">
        <f>IF('ENTRADA DE CLIENTS i PROVEÏDORS'!H16="LL","X","")</f>
        <v/>
      </c>
      <c r="J11" s="96" t="str">
        <f>IF('ENTRADA DE CLIENTS i PROVEÏDORS'!O16="X","X","")</f>
        <v/>
      </c>
      <c r="K11" s="96" t="str">
        <f>IF('ENTRADA DE CLIENTS i PROVEÏDORS'!P16="X","X","")</f>
        <v/>
      </c>
      <c r="L11" s="96"/>
      <c r="M11" s="99" t="str">
        <f>IF('ENTRADA DE CLIENTS i PROVEÏDORS'!$H16&lt;&gt;"VI",IF('ENTRADA DE CLIENTS i PROVEÏDORS'!I16&lt;&gt;0,'ENTRADA DE CLIENTS i PROVEÏDORS'!I16,""),"")</f>
        <v/>
      </c>
      <c r="N11" s="99" t="str">
        <f>IF('ENTRADA DE CLIENTS i PROVEÏDORS'!$H16&lt;&gt;"VI",IF('ENTRADA DE CLIENTS i PROVEÏDORS'!J16&lt;&gt;0,'ENTRADA DE CLIENTS i PROVEÏDORS'!J16,""),"")</f>
        <v/>
      </c>
      <c r="O11" s="99" t="str">
        <f>IF('ENTRADA DE CLIENTS i PROVEÏDORS'!$H16&lt;&gt;"VI",IF('ENTRADA DE CLIENTS i PROVEÏDORS'!K16&lt;&gt;0,'ENTRADA DE CLIENTS i PROVEÏDORS'!K16,""),"")</f>
        <v/>
      </c>
      <c r="P11" s="99" t="str">
        <f>IF('ENTRADA DE CLIENTS i PROVEÏDORS'!$H16&lt;&gt;"VI",IF('ENTRADA DE CLIENTS i PROVEÏDORS'!L16&lt;&gt;0,'ENTRADA DE CLIENTS i PROVEÏDORS'!L16,""),"")</f>
        <v/>
      </c>
      <c r="Q11" s="99" t="str">
        <f t="shared" si="0"/>
        <v/>
      </c>
      <c r="R11" s="99" t="str">
        <f>IF('ENTRADA DE CLIENTS i PROVEÏDORS'!$H16="VI",'ENTRADA DE CLIENTS i PROVEÏDORS'!I16,"")</f>
        <v/>
      </c>
      <c r="S11" s="99" t="str">
        <f>IF('ENTRADA DE CLIENTS i PROVEÏDORS'!$H16="VI",'ENTRADA DE CLIENTS i PROVEÏDORS'!J16,"")</f>
        <v/>
      </c>
      <c r="T11" s="99" t="str">
        <f>IF('ENTRADA DE CLIENTS i PROVEÏDORS'!$H16="VI",'ENTRADA DE CLIENTS i PROVEÏDORS'!K16,"")</f>
        <v/>
      </c>
      <c r="U11" s="99" t="str">
        <f>IF('ENTRADA DE CLIENTS i PROVEÏDORS'!$H16="VI",'ENTRADA DE CLIENTS i PROVEÏDORS'!L16,"")</f>
        <v/>
      </c>
      <c r="V11" s="99" t="str">
        <f>IF('ENTRADA DE CLIENTS i PROVEÏDORS'!$H16="VI",'ENTRADA DE CLIENTS i PROVEÏDORS'!N16,"")</f>
        <v/>
      </c>
      <c r="W11" s="99" t="str">
        <f>IF('ENTRADA DE CLIENTS i PROVEÏDORS'!O16="X",'ENTRADA DE CLIENTS i PROVEÏDORS'!N16,"")</f>
        <v/>
      </c>
      <c r="X11" s="99" t="str">
        <f>IF('ENTRADA DE CLIENTS i PROVEÏDORS'!Q16&lt;&gt;0,'ENTRADA DE CLIENTS i PROVEÏDORS'!Q16,"")</f>
        <v/>
      </c>
      <c r="Y11" s="101" t="str">
        <f>IF('ENTRADA DE CLIENTS i PROVEÏDORS'!R16&lt;&gt;0,'ENTRADA DE CLIENTS i PROVEÏDORS'!R16,"")</f>
        <v/>
      </c>
    </row>
    <row r="12" spans="1:256" x14ac:dyDescent="0.2">
      <c r="A12" s="96" t="str">
        <f>IF('ENTRADA DE CLIENTS i PROVEÏDORS'!H17&lt;&gt;0,IF(OR('ENTRADA DE CLIENTS i PROVEÏDORS'!H17="V",'ENTRADA DE CLIENTS i PROVEÏDORS'!H17="LL",'ENTRADA DE CLIENTS i PROVEÏDORS'!H17="VI"),"2","1"),"")</f>
        <v/>
      </c>
      <c r="B12" s="96" t="str">
        <f>IF('ENTRADA DE CLIENTS i PROVEÏDORS'!C17&lt;&gt;0,IF('ENTRADA DE CLIENTS i PROVEÏDORS'!C17&lt;&gt;0,IF('ENTRADA DE CLIENTS i PROVEÏDORS'!C17&lt;&gt;0,'ENTRADA DE CLIENTS i PROVEÏDORS'!C17,""),DADES!AA12),"")</f>
        <v/>
      </c>
      <c r="C12" s="96" t="str">
        <f>IF('ENTRADA DE CLIENTS i PROVEÏDORS'!D17&lt;&gt;0,'NETEJA DE CARÀCTERS'!C13,"")</f>
        <v/>
      </c>
      <c r="D12" s="97" t="str">
        <f>IF('ENTRADA DE CLIENTS i PROVEÏDORS'!D17&lt;&gt;0,IF(A12&lt;&gt;0,IF('ENTRADA DE CLIENTS i PROVEÏDORS'!F17=0,99,'ENTRADA DE CLIENTS i PROVEÏDORS'!F17),""),"")</f>
        <v/>
      </c>
      <c r="E12" s="98" t="str">
        <f>IF('ENTRADA DE CLIENTS i PROVEÏDORS'!C17&lt;&gt;0,IF('ENTRADA DE CLIENTS i PROVEÏDORS'!D17&lt;&gt;0,IF('ENTRADA DE CLIENTS i PROVEÏDORS'!G17&lt;&gt;0,VLOOKUP('ENTRADA DE CLIENTS i PROVEÏDORS'!G17,DADES!$P$11:$Q$239,2,FALSE),"011"),""),"")</f>
        <v/>
      </c>
      <c r="F12" s="96"/>
      <c r="G12" s="96"/>
      <c r="H12" s="96"/>
      <c r="I12" s="96" t="str">
        <f>IF('ENTRADA DE CLIENTS i PROVEÏDORS'!H17="LL","X","")</f>
        <v/>
      </c>
      <c r="J12" s="96" t="str">
        <f>IF('ENTRADA DE CLIENTS i PROVEÏDORS'!O17="X","X","")</f>
        <v/>
      </c>
      <c r="K12" s="96" t="str">
        <f>IF('ENTRADA DE CLIENTS i PROVEÏDORS'!P17="X","X","")</f>
        <v/>
      </c>
      <c r="L12" s="96"/>
      <c r="M12" s="99" t="str">
        <f>IF('ENTRADA DE CLIENTS i PROVEÏDORS'!$H17&lt;&gt;"VI",IF('ENTRADA DE CLIENTS i PROVEÏDORS'!I17&lt;&gt;0,'ENTRADA DE CLIENTS i PROVEÏDORS'!I17,""),"")</f>
        <v/>
      </c>
      <c r="N12" s="99" t="str">
        <f>IF('ENTRADA DE CLIENTS i PROVEÏDORS'!$H17&lt;&gt;"VI",IF('ENTRADA DE CLIENTS i PROVEÏDORS'!J17&lt;&gt;0,'ENTRADA DE CLIENTS i PROVEÏDORS'!J17,""),"")</f>
        <v/>
      </c>
      <c r="O12" s="99" t="str">
        <f>IF('ENTRADA DE CLIENTS i PROVEÏDORS'!$H17&lt;&gt;"VI",IF('ENTRADA DE CLIENTS i PROVEÏDORS'!K17&lt;&gt;0,'ENTRADA DE CLIENTS i PROVEÏDORS'!K17,""),"")</f>
        <v/>
      </c>
      <c r="P12" s="99" t="str">
        <f>IF('ENTRADA DE CLIENTS i PROVEÏDORS'!$H17&lt;&gt;"VI",IF('ENTRADA DE CLIENTS i PROVEÏDORS'!L17&lt;&gt;0,'ENTRADA DE CLIENTS i PROVEÏDORS'!L17,""),"")</f>
        <v/>
      </c>
      <c r="Q12" s="99" t="str">
        <f t="shared" si="0"/>
        <v/>
      </c>
      <c r="R12" s="99" t="str">
        <f>IF('ENTRADA DE CLIENTS i PROVEÏDORS'!$H17="VI",'ENTRADA DE CLIENTS i PROVEÏDORS'!I17,"")</f>
        <v/>
      </c>
      <c r="S12" s="99" t="str">
        <f>IF('ENTRADA DE CLIENTS i PROVEÏDORS'!$H17="VI",'ENTRADA DE CLIENTS i PROVEÏDORS'!J17,"")</f>
        <v/>
      </c>
      <c r="T12" s="99" t="str">
        <f>IF('ENTRADA DE CLIENTS i PROVEÏDORS'!$H17="VI",'ENTRADA DE CLIENTS i PROVEÏDORS'!K17,"")</f>
        <v/>
      </c>
      <c r="U12" s="99" t="str">
        <f>IF('ENTRADA DE CLIENTS i PROVEÏDORS'!$H17="VI",'ENTRADA DE CLIENTS i PROVEÏDORS'!L17,"")</f>
        <v/>
      </c>
      <c r="V12" s="99" t="str">
        <f>IF('ENTRADA DE CLIENTS i PROVEÏDORS'!$H17="VI",'ENTRADA DE CLIENTS i PROVEÏDORS'!N17,"")</f>
        <v/>
      </c>
      <c r="W12" s="99" t="str">
        <f>IF('ENTRADA DE CLIENTS i PROVEÏDORS'!O17="X",'ENTRADA DE CLIENTS i PROVEÏDORS'!N17,"")</f>
        <v/>
      </c>
      <c r="X12" s="99" t="str">
        <f>IF('ENTRADA DE CLIENTS i PROVEÏDORS'!Q17&lt;&gt;0,'ENTRADA DE CLIENTS i PROVEÏDORS'!Q17,"")</f>
        <v/>
      </c>
      <c r="Y12" s="101" t="str">
        <f>IF('ENTRADA DE CLIENTS i PROVEÏDORS'!R17&lt;&gt;0,'ENTRADA DE CLIENTS i PROVEÏDORS'!R17,"")</f>
        <v/>
      </c>
    </row>
    <row r="13" spans="1:256" x14ac:dyDescent="0.2">
      <c r="A13" s="96" t="str">
        <f>IF('ENTRADA DE CLIENTS i PROVEÏDORS'!H18&lt;&gt;0,IF(OR('ENTRADA DE CLIENTS i PROVEÏDORS'!H18="V",'ENTRADA DE CLIENTS i PROVEÏDORS'!H18="LL",'ENTRADA DE CLIENTS i PROVEÏDORS'!H18="VI"),"2","1"),"")</f>
        <v/>
      </c>
      <c r="B13" s="96" t="str">
        <f>IF('ENTRADA DE CLIENTS i PROVEÏDORS'!C18&lt;&gt;0,IF('ENTRADA DE CLIENTS i PROVEÏDORS'!C18&lt;&gt;0,IF('ENTRADA DE CLIENTS i PROVEÏDORS'!C18&lt;&gt;0,'ENTRADA DE CLIENTS i PROVEÏDORS'!C18,""),DADES!AA13),"")</f>
        <v/>
      </c>
      <c r="C13" s="96" t="str">
        <f>IF('ENTRADA DE CLIENTS i PROVEÏDORS'!D18&lt;&gt;0,'NETEJA DE CARÀCTERS'!C14,"")</f>
        <v/>
      </c>
      <c r="D13" s="97" t="str">
        <f>IF('ENTRADA DE CLIENTS i PROVEÏDORS'!D18&lt;&gt;0,IF(A13&lt;&gt;0,IF('ENTRADA DE CLIENTS i PROVEÏDORS'!F18=0,99,'ENTRADA DE CLIENTS i PROVEÏDORS'!F18),""),"")</f>
        <v/>
      </c>
      <c r="E13" s="98" t="str">
        <f>IF('ENTRADA DE CLIENTS i PROVEÏDORS'!C18&lt;&gt;0,IF('ENTRADA DE CLIENTS i PROVEÏDORS'!D18&lt;&gt;0,IF('ENTRADA DE CLIENTS i PROVEÏDORS'!G18&lt;&gt;0,VLOOKUP('ENTRADA DE CLIENTS i PROVEÏDORS'!G18,DADES!$P$11:$Q$239,2,FALSE),"011"),""),"")</f>
        <v/>
      </c>
      <c r="F13" s="96"/>
      <c r="G13" s="96"/>
      <c r="H13" s="96"/>
      <c r="I13" s="96" t="str">
        <f>IF('ENTRADA DE CLIENTS i PROVEÏDORS'!H18="LL","X","")</f>
        <v/>
      </c>
      <c r="J13" s="96" t="str">
        <f>IF('ENTRADA DE CLIENTS i PROVEÏDORS'!O18="X","X","")</f>
        <v/>
      </c>
      <c r="K13" s="96" t="str">
        <f>IF('ENTRADA DE CLIENTS i PROVEÏDORS'!P18="X","X","")</f>
        <v/>
      </c>
      <c r="L13" s="96"/>
      <c r="M13" s="99" t="str">
        <f>IF('ENTRADA DE CLIENTS i PROVEÏDORS'!$H18&lt;&gt;"VI",IF('ENTRADA DE CLIENTS i PROVEÏDORS'!I18&lt;&gt;0,'ENTRADA DE CLIENTS i PROVEÏDORS'!I18,""),"")</f>
        <v/>
      </c>
      <c r="N13" s="99" t="str">
        <f>IF('ENTRADA DE CLIENTS i PROVEÏDORS'!$H18&lt;&gt;"VI",IF('ENTRADA DE CLIENTS i PROVEÏDORS'!J18&lt;&gt;0,'ENTRADA DE CLIENTS i PROVEÏDORS'!J18,""),"")</f>
        <v/>
      </c>
      <c r="O13" s="99" t="str">
        <f>IF('ENTRADA DE CLIENTS i PROVEÏDORS'!$H18&lt;&gt;"VI",IF('ENTRADA DE CLIENTS i PROVEÏDORS'!K18&lt;&gt;0,'ENTRADA DE CLIENTS i PROVEÏDORS'!K18,""),"")</f>
        <v/>
      </c>
      <c r="P13" s="99" t="str">
        <f>IF('ENTRADA DE CLIENTS i PROVEÏDORS'!$H18&lt;&gt;"VI",IF('ENTRADA DE CLIENTS i PROVEÏDORS'!L18&lt;&gt;0,'ENTRADA DE CLIENTS i PROVEÏDORS'!L18,""),"")</f>
        <v/>
      </c>
      <c r="Q13" s="99" t="str">
        <f t="shared" si="0"/>
        <v/>
      </c>
      <c r="R13" s="99" t="str">
        <f>IF('ENTRADA DE CLIENTS i PROVEÏDORS'!$H18="VI",'ENTRADA DE CLIENTS i PROVEÏDORS'!I18,"")</f>
        <v/>
      </c>
      <c r="S13" s="99" t="str">
        <f>IF('ENTRADA DE CLIENTS i PROVEÏDORS'!$H18="VI",'ENTRADA DE CLIENTS i PROVEÏDORS'!J18,"")</f>
        <v/>
      </c>
      <c r="T13" s="99" t="str">
        <f>IF('ENTRADA DE CLIENTS i PROVEÏDORS'!$H18="VI",'ENTRADA DE CLIENTS i PROVEÏDORS'!K18,"")</f>
        <v/>
      </c>
      <c r="U13" s="99" t="str">
        <f>IF('ENTRADA DE CLIENTS i PROVEÏDORS'!$H18="VI",'ENTRADA DE CLIENTS i PROVEÏDORS'!L18,"")</f>
        <v/>
      </c>
      <c r="V13" s="99" t="str">
        <f>IF('ENTRADA DE CLIENTS i PROVEÏDORS'!$H18="VI",'ENTRADA DE CLIENTS i PROVEÏDORS'!N18,"")</f>
        <v/>
      </c>
      <c r="W13" s="99" t="str">
        <f>IF('ENTRADA DE CLIENTS i PROVEÏDORS'!O18="X",'ENTRADA DE CLIENTS i PROVEÏDORS'!N18,"")</f>
        <v/>
      </c>
      <c r="X13" s="99" t="str">
        <f>IF('ENTRADA DE CLIENTS i PROVEÏDORS'!Q18&lt;&gt;0,'ENTRADA DE CLIENTS i PROVEÏDORS'!Q18,"")</f>
        <v/>
      </c>
      <c r="Y13" s="101" t="str">
        <f>IF('ENTRADA DE CLIENTS i PROVEÏDORS'!R18&lt;&gt;0,'ENTRADA DE CLIENTS i PROVEÏDORS'!R18,"")</f>
        <v/>
      </c>
    </row>
    <row r="14" spans="1:256" x14ac:dyDescent="0.2">
      <c r="A14" s="96" t="str">
        <f>IF('ENTRADA DE CLIENTS i PROVEÏDORS'!H19&lt;&gt;0,IF(OR('ENTRADA DE CLIENTS i PROVEÏDORS'!H19="V",'ENTRADA DE CLIENTS i PROVEÏDORS'!H19="LL",'ENTRADA DE CLIENTS i PROVEÏDORS'!H19="VI"),"2","1"),"")</f>
        <v/>
      </c>
      <c r="B14" s="96" t="str">
        <f>IF('ENTRADA DE CLIENTS i PROVEÏDORS'!C19&lt;&gt;0,IF('ENTRADA DE CLIENTS i PROVEÏDORS'!C19&lt;&gt;0,IF('ENTRADA DE CLIENTS i PROVEÏDORS'!C19&lt;&gt;0,'ENTRADA DE CLIENTS i PROVEÏDORS'!C19,""),DADES!AA14),"")</f>
        <v/>
      </c>
      <c r="C14" s="96" t="str">
        <f>IF('ENTRADA DE CLIENTS i PROVEÏDORS'!D19&lt;&gt;0,'NETEJA DE CARÀCTERS'!C15,"")</f>
        <v/>
      </c>
      <c r="D14" s="97" t="str">
        <f>IF('ENTRADA DE CLIENTS i PROVEÏDORS'!D19&lt;&gt;0,IF(A14&lt;&gt;0,IF('ENTRADA DE CLIENTS i PROVEÏDORS'!F19=0,99,'ENTRADA DE CLIENTS i PROVEÏDORS'!F19),""),"")</f>
        <v/>
      </c>
      <c r="E14" s="98" t="str">
        <f>IF('ENTRADA DE CLIENTS i PROVEÏDORS'!C19&lt;&gt;0,IF('ENTRADA DE CLIENTS i PROVEÏDORS'!D19&lt;&gt;0,IF('ENTRADA DE CLIENTS i PROVEÏDORS'!G19&lt;&gt;0,VLOOKUP('ENTRADA DE CLIENTS i PROVEÏDORS'!G19,DADES!$P$11:$Q$239,2,FALSE),"011"),""),"")</f>
        <v/>
      </c>
      <c r="F14" s="96"/>
      <c r="G14" s="96"/>
      <c r="H14" s="96"/>
      <c r="I14" s="96" t="str">
        <f>IF('ENTRADA DE CLIENTS i PROVEÏDORS'!H19="LL","X","")</f>
        <v/>
      </c>
      <c r="J14" s="96" t="str">
        <f>IF('ENTRADA DE CLIENTS i PROVEÏDORS'!O19="X","X","")</f>
        <v/>
      </c>
      <c r="K14" s="96" t="str">
        <f>IF('ENTRADA DE CLIENTS i PROVEÏDORS'!P19="X","X","")</f>
        <v/>
      </c>
      <c r="L14" s="96"/>
      <c r="M14" s="99" t="str">
        <f>IF('ENTRADA DE CLIENTS i PROVEÏDORS'!$H19&lt;&gt;"VI",IF('ENTRADA DE CLIENTS i PROVEÏDORS'!I19&lt;&gt;0,'ENTRADA DE CLIENTS i PROVEÏDORS'!I19,""),"")</f>
        <v/>
      </c>
      <c r="N14" s="99" t="str">
        <f>IF('ENTRADA DE CLIENTS i PROVEÏDORS'!$H19&lt;&gt;"VI",IF('ENTRADA DE CLIENTS i PROVEÏDORS'!J19&lt;&gt;0,'ENTRADA DE CLIENTS i PROVEÏDORS'!J19,""),"")</f>
        <v/>
      </c>
      <c r="O14" s="99" t="str">
        <f>IF('ENTRADA DE CLIENTS i PROVEÏDORS'!$H19&lt;&gt;"VI",IF('ENTRADA DE CLIENTS i PROVEÏDORS'!K19&lt;&gt;0,'ENTRADA DE CLIENTS i PROVEÏDORS'!K19,""),"")</f>
        <v/>
      </c>
      <c r="P14" s="99" t="str">
        <f>IF('ENTRADA DE CLIENTS i PROVEÏDORS'!$H19&lt;&gt;"VI",IF('ENTRADA DE CLIENTS i PROVEÏDORS'!L19&lt;&gt;0,'ENTRADA DE CLIENTS i PROVEÏDORS'!L19,""),"")</f>
        <v/>
      </c>
      <c r="Q14" s="99" t="str">
        <f t="shared" si="0"/>
        <v/>
      </c>
      <c r="R14" s="99" t="str">
        <f>IF('ENTRADA DE CLIENTS i PROVEÏDORS'!$H19="VI",'ENTRADA DE CLIENTS i PROVEÏDORS'!I19,"")</f>
        <v/>
      </c>
      <c r="S14" s="99" t="str">
        <f>IF('ENTRADA DE CLIENTS i PROVEÏDORS'!$H19="VI",'ENTRADA DE CLIENTS i PROVEÏDORS'!J19,"")</f>
        <v/>
      </c>
      <c r="T14" s="99" t="str">
        <f>IF('ENTRADA DE CLIENTS i PROVEÏDORS'!$H19="VI",'ENTRADA DE CLIENTS i PROVEÏDORS'!K19,"")</f>
        <v/>
      </c>
      <c r="U14" s="99" t="str">
        <f>IF('ENTRADA DE CLIENTS i PROVEÏDORS'!$H19="VI",'ENTRADA DE CLIENTS i PROVEÏDORS'!L19,"")</f>
        <v/>
      </c>
      <c r="V14" s="99" t="str">
        <f>IF('ENTRADA DE CLIENTS i PROVEÏDORS'!$H19="VI",'ENTRADA DE CLIENTS i PROVEÏDORS'!N19,"")</f>
        <v/>
      </c>
      <c r="W14" s="99" t="str">
        <f>IF('ENTRADA DE CLIENTS i PROVEÏDORS'!O19="X",'ENTRADA DE CLIENTS i PROVEÏDORS'!N19,"")</f>
        <v/>
      </c>
      <c r="X14" s="99" t="str">
        <f>IF('ENTRADA DE CLIENTS i PROVEÏDORS'!Q19&lt;&gt;0,'ENTRADA DE CLIENTS i PROVEÏDORS'!Q19,"")</f>
        <v/>
      </c>
      <c r="Y14" s="101" t="str">
        <f>IF('ENTRADA DE CLIENTS i PROVEÏDORS'!R19&lt;&gt;0,'ENTRADA DE CLIENTS i PROVEÏDORS'!R19,"")</f>
        <v/>
      </c>
    </row>
    <row r="15" spans="1:256" x14ac:dyDescent="0.2">
      <c r="A15" s="96" t="str">
        <f>IF('ENTRADA DE CLIENTS i PROVEÏDORS'!H20&lt;&gt;0,IF(OR('ENTRADA DE CLIENTS i PROVEÏDORS'!H20="V",'ENTRADA DE CLIENTS i PROVEÏDORS'!H20="LL",'ENTRADA DE CLIENTS i PROVEÏDORS'!H20="VI"),"2","1"),"")</f>
        <v/>
      </c>
      <c r="B15" s="96" t="str">
        <f>IF('ENTRADA DE CLIENTS i PROVEÏDORS'!C20&lt;&gt;0,IF('ENTRADA DE CLIENTS i PROVEÏDORS'!C20&lt;&gt;0,IF('ENTRADA DE CLIENTS i PROVEÏDORS'!C20&lt;&gt;0,'ENTRADA DE CLIENTS i PROVEÏDORS'!C20,""),DADES!AA15),"")</f>
        <v/>
      </c>
      <c r="C15" s="96" t="str">
        <f>IF('ENTRADA DE CLIENTS i PROVEÏDORS'!D20&lt;&gt;0,'NETEJA DE CARÀCTERS'!C16,"")</f>
        <v/>
      </c>
      <c r="D15" s="97" t="str">
        <f>IF('ENTRADA DE CLIENTS i PROVEÏDORS'!D20&lt;&gt;0,IF(A15&lt;&gt;0,IF('ENTRADA DE CLIENTS i PROVEÏDORS'!F20=0,99,'ENTRADA DE CLIENTS i PROVEÏDORS'!F20),""),"")</f>
        <v/>
      </c>
      <c r="E15" s="98" t="str">
        <f>IF('ENTRADA DE CLIENTS i PROVEÏDORS'!C20&lt;&gt;0,IF('ENTRADA DE CLIENTS i PROVEÏDORS'!D20&lt;&gt;0,IF('ENTRADA DE CLIENTS i PROVEÏDORS'!G20&lt;&gt;0,VLOOKUP('ENTRADA DE CLIENTS i PROVEÏDORS'!G20,DADES!$P$11:$Q$239,2,FALSE),"011"),""),"")</f>
        <v/>
      </c>
      <c r="F15" s="96"/>
      <c r="G15" s="96"/>
      <c r="H15" s="96"/>
      <c r="I15" s="96" t="str">
        <f>IF('ENTRADA DE CLIENTS i PROVEÏDORS'!H20="LL","X","")</f>
        <v/>
      </c>
      <c r="J15" s="96" t="str">
        <f>IF('ENTRADA DE CLIENTS i PROVEÏDORS'!O20="X","X","")</f>
        <v/>
      </c>
      <c r="K15" s="96" t="str">
        <f>IF('ENTRADA DE CLIENTS i PROVEÏDORS'!P20="X","X","")</f>
        <v/>
      </c>
      <c r="L15" s="96"/>
      <c r="M15" s="99" t="str">
        <f>IF('ENTRADA DE CLIENTS i PROVEÏDORS'!$H20&lt;&gt;"VI",IF('ENTRADA DE CLIENTS i PROVEÏDORS'!I20&lt;&gt;0,'ENTRADA DE CLIENTS i PROVEÏDORS'!I20,""),"")</f>
        <v/>
      </c>
      <c r="N15" s="99" t="str">
        <f>IF('ENTRADA DE CLIENTS i PROVEÏDORS'!$H20&lt;&gt;"VI",IF('ENTRADA DE CLIENTS i PROVEÏDORS'!J20&lt;&gt;0,'ENTRADA DE CLIENTS i PROVEÏDORS'!J20,""),"")</f>
        <v/>
      </c>
      <c r="O15" s="99" t="str">
        <f>IF('ENTRADA DE CLIENTS i PROVEÏDORS'!$H20&lt;&gt;"VI",IF('ENTRADA DE CLIENTS i PROVEÏDORS'!K20&lt;&gt;0,'ENTRADA DE CLIENTS i PROVEÏDORS'!K20,""),"")</f>
        <v/>
      </c>
      <c r="P15" s="99" t="str">
        <f>IF('ENTRADA DE CLIENTS i PROVEÏDORS'!$H20&lt;&gt;"VI",IF('ENTRADA DE CLIENTS i PROVEÏDORS'!L20&lt;&gt;0,'ENTRADA DE CLIENTS i PROVEÏDORS'!L20,""),"")</f>
        <v/>
      </c>
      <c r="Q15" s="99" t="str">
        <f t="shared" si="0"/>
        <v/>
      </c>
      <c r="R15" s="99" t="str">
        <f>IF('ENTRADA DE CLIENTS i PROVEÏDORS'!$H20="VI",'ENTRADA DE CLIENTS i PROVEÏDORS'!I20,"")</f>
        <v/>
      </c>
      <c r="S15" s="99" t="str">
        <f>IF('ENTRADA DE CLIENTS i PROVEÏDORS'!$H20="VI",'ENTRADA DE CLIENTS i PROVEÏDORS'!J20,"")</f>
        <v/>
      </c>
      <c r="T15" s="99" t="str">
        <f>IF('ENTRADA DE CLIENTS i PROVEÏDORS'!$H20="VI",'ENTRADA DE CLIENTS i PROVEÏDORS'!K20,"")</f>
        <v/>
      </c>
      <c r="U15" s="99" t="str">
        <f>IF('ENTRADA DE CLIENTS i PROVEÏDORS'!$H20="VI",'ENTRADA DE CLIENTS i PROVEÏDORS'!L20,"")</f>
        <v/>
      </c>
      <c r="V15" s="99" t="str">
        <f>IF('ENTRADA DE CLIENTS i PROVEÏDORS'!$H20="VI",'ENTRADA DE CLIENTS i PROVEÏDORS'!N20,"")</f>
        <v/>
      </c>
      <c r="W15" s="99" t="str">
        <f>IF('ENTRADA DE CLIENTS i PROVEÏDORS'!O20="X",'ENTRADA DE CLIENTS i PROVEÏDORS'!N20,"")</f>
        <v/>
      </c>
      <c r="X15" s="99" t="str">
        <f>IF('ENTRADA DE CLIENTS i PROVEÏDORS'!Q20&lt;&gt;0,'ENTRADA DE CLIENTS i PROVEÏDORS'!Q20,"")</f>
        <v/>
      </c>
      <c r="Y15" s="101" t="str">
        <f>IF('ENTRADA DE CLIENTS i PROVEÏDORS'!R20&lt;&gt;0,'ENTRADA DE CLIENTS i PROVEÏDORS'!R20,"")</f>
        <v/>
      </c>
    </row>
    <row r="16" spans="1:256" x14ac:dyDescent="0.2">
      <c r="A16" s="96" t="str">
        <f>IF('ENTRADA DE CLIENTS i PROVEÏDORS'!H21&lt;&gt;0,IF(OR('ENTRADA DE CLIENTS i PROVEÏDORS'!H21="V",'ENTRADA DE CLIENTS i PROVEÏDORS'!H21="LL",'ENTRADA DE CLIENTS i PROVEÏDORS'!H21="VI"),"2","1"),"")</f>
        <v/>
      </c>
      <c r="B16" s="96" t="str">
        <f>IF('ENTRADA DE CLIENTS i PROVEÏDORS'!C21&lt;&gt;0,IF('ENTRADA DE CLIENTS i PROVEÏDORS'!C21&lt;&gt;0,IF('ENTRADA DE CLIENTS i PROVEÏDORS'!C21&lt;&gt;0,'ENTRADA DE CLIENTS i PROVEÏDORS'!C21,""),DADES!AA16),"")</f>
        <v/>
      </c>
      <c r="C16" s="96" t="str">
        <f>IF('ENTRADA DE CLIENTS i PROVEÏDORS'!D21&lt;&gt;0,'NETEJA DE CARÀCTERS'!C17,"")</f>
        <v/>
      </c>
      <c r="D16" s="97" t="str">
        <f>IF('ENTRADA DE CLIENTS i PROVEÏDORS'!D21&lt;&gt;0,IF(A16&lt;&gt;0,IF('ENTRADA DE CLIENTS i PROVEÏDORS'!F21=0,99,'ENTRADA DE CLIENTS i PROVEÏDORS'!F21),""),"")</f>
        <v/>
      </c>
      <c r="E16" s="98" t="str">
        <f>IF('ENTRADA DE CLIENTS i PROVEÏDORS'!C21&lt;&gt;0,IF('ENTRADA DE CLIENTS i PROVEÏDORS'!D21&lt;&gt;0,IF('ENTRADA DE CLIENTS i PROVEÏDORS'!G21&lt;&gt;0,VLOOKUP('ENTRADA DE CLIENTS i PROVEÏDORS'!G21,DADES!$P$11:$Q$239,2,FALSE),"011"),""),"")</f>
        <v/>
      </c>
      <c r="F16" s="96"/>
      <c r="G16" s="96"/>
      <c r="H16" s="96"/>
      <c r="I16" s="96" t="str">
        <f>IF('ENTRADA DE CLIENTS i PROVEÏDORS'!H21="LL","X","")</f>
        <v/>
      </c>
      <c r="J16" s="96" t="str">
        <f>IF('ENTRADA DE CLIENTS i PROVEÏDORS'!O21="X","X","")</f>
        <v/>
      </c>
      <c r="K16" s="96" t="str">
        <f>IF('ENTRADA DE CLIENTS i PROVEÏDORS'!P21="X","X","")</f>
        <v/>
      </c>
      <c r="L16" s="96"/>
      <c r="M16" s="99" t="str">
        <f>IF('ENTRADA DE CLIENTS i PROVEÏDORS'!$H21&lt;&gt;"VI",IF('ENTRADA DE CLIENTS i PROVEÏDORS'!I21&lt;&gt;0,'ENTRADA DE CLIENTS i PROVEÏDORS'!I21,""),"")</f>
        <v/>
      </c>
      <c r="N16" s="99" t="str">
        <f>IF('ENTRADA DE CLIENTS i PROVEÏDORS'!$H21&lt;&gt;"VI",IF('ENTRADA DE CLIENTS i PROVEÏDORS'!J21&lt;&gt;0,'ENTRADA DE CLIENTS i PROVEÏDORS'!J21,""),"")</f>
        <v/>
      </c>
      <c r="O16" s="99" t="str">
        <f>IF('ENTRADA DE CLIENTS i PROVEÏDORS'!$H21&lt;&gt;"VI",IF('ENTRADA DE CLIENTS i PROVEÏDORS'!K21&lt;&gt;0,'ENTRADA DE CLIENTS i PROVEÏDORS'!K21,""),"")</f>
        <v/>
      </c>
      <c r="P16" s="99" t="str">
        <f>IF('ENTRADA DE CLIENTS i PROVEÏDORS'!$H21&lt;&gt;"VI",IF('ENTRADA DE CLIENTS i PROVEÏDORS'!L21&lt;&gt;0,'ENTRADA DE CLIENTS i PROVEÏDORS'!L21,""),"")</f>
        <v/>
      </c>
      <c r="Q16" s="99" t="str">
        <f t="shared" si="0"/>
        <v/>
      </c>
      <c r="R16" s="99" t="str">
        <f>IF('ENTRADA DE CLIENTS i PROVEÏDORS'!$H21="VI",'ENTRADA DE CLIENTS i PROVEÏDORS'!I21,"")</f>
        <v/>
      </c>
      <c r="S16" s="99" t="str">
        <f>IF('ENTRADA DE CLIENTS i PROVEÏDORS'!$H21="VI",'ENTRADA DE CLIENTS i PROVEÏDORS'!J21,"")</f>
        <v/>
      </c>
      <c r="T16" s="99" t="str">
        <f>IF('ENTRADA DE CLIENTS i PROVEÏDORS'!$H21="VI",'ENTRADA DE CLIENTS i PROVEÏDORS'!K21,"")</f>
        <v/>
      </c>
      <c r="U16" s="99" t="str">
        <f>IF('ENTRADA DE CLIENTS i PROVEÏDORS'!$H21="VI",'ENTRADA DE CLIENTS i PROVEÏDORS'!L21,"")</f>
        <v/>
      </c>
      <c r="V16" s="99" t="str">
        <f>IF('ENTRADA DE CLIENTS i PROVEÏDORS'!$H21="VI",'ENTRADA DE CLIENTS i PROVEÏDORS'!N21,"")</f>
        <v/>
      </c>
      <c r="W16" s="99" t="str">
        <f>IF('ENTRADA DE CLIENTS i PROVEÏDORS'!O21="X",'ENTRADA DE CLIENTS i PROVEÏDORS'!N21,"")</f>
        <v/>
      </c>
      <c r="X16" s="99" t="str">
        <f>IF('ENTRADA DE CLIENTS i PROVEÏDORS'!Q21&lt;&gt;0,'ENTRADA DE CLIENTS i PROVEÏDORS'!Q21,"")</f>
        <v/>
      </c>
      <c r="Y16" s="101" t="str">
        <f>IF('ENTRADA DE CLIENTS i PROVEÏDORS'!R21&lt;&gt;0,'ENTRADA DE CLIENTS i PROVEÏDORS'!R21,"")</f>
        <v/>
      </c>
    </row>
    <row r="17" spans="1:25" x14ac:dyDescent="0.2">
      <c r="A17" s="96" t="str">
        <f>IF('ENTRADA DE CLIENTS i PROVEÏDORS'!H22&lt;&gt;0,IF(OR('ENTRADA DE CLIENTS i PROVEÏDORS'!H22="V",'ENTRADA DE CLIENTS i PROVEÏDORS'!H22="LL",'ENTRADA DE CLIENTS i PROVEÏDORS'!H22="VI"),"2","1"),"")</f>
        <v/>
      </c>
      <c r="B17" s="96" t="str">
        <f>IF('ENTRADA DE CLIENTS i PROVEÏDORS'!C22&lt;&gt;0,IF('ENTRADA DE CLIENTS i PROVEÏDORS'!C22&lt;&gt;0,IF('ENTRADA DE CLIENTS i PROVEÏDORS'!C22&lt;&gt;0,'ENTRADA DE CLIENTS i PROVEÏDORS'!C22,""),DADES!AA17),"")</f>
        <v/>
      </c>
      <c r="C17" s="96" t="str">
        <f>IF('ENTRADA DE CLIENTS i PROVEÏDORS'!D22&lt;&gt;0,'NETEJA DE CARÀCTERS'!C18,"")</f>
        <v/>
      </c>
      <c r="D17" s="97" t="str">
        <f>IF('ENTRADA DE CLIENTS i PROVEÏDORS'!D22&lt;&gt;0,IF(A17&lt;&gt;0,IF('ENTRADA DE CLIENTS i PROVEÏDORS'!F22=0,99,'ENTRADA DE CLIENTS i PROVEÏDORS'!F22),""),"")</f>
        <v/>
      </c>
      <c r="E17" s="98" t="str">
        <f>IF('ENTRADA DE CLIENTS i PROVEÏDORS'!C22&lt;&gt;0,IF('ENTRADA DE CLIENTS i PROVEÏDORS'!D22&lt;&gt;0,IF('ENTRADA DE CLIENTS i PROVEÏDORS'!G22&lt;&gt;0,VLOOKUP('ENTRADA DE CLIENTS i PROVEÏDORS'!G22,DADES!$P$11:$Q$239,2,FALSE),"011"),""),"")</f>
        <v/>
      </c>
      <c r="F17" s="96"/>
      <c r="G17" s="96"/>
      <c r="H17" s="96"/>
      <c r="I17" s="96" t="str">
        <f>IF('ENTRADA DE CLIENTS i PROVEÏDORS'!H22="LL","X","")</f>
        <v/>
      </c>
      <c r="J17" s="96" t="str">
        <f>IF('ENTRADA DE CLIENTS i PROVEÏDORS'!O22="X","X","")</f>
        <v/>
      </c>
      <c r="K17" s="96" t="str">
        <f>IF('ENTRADA DE CLIENTS i PROVEÏDORS'!P22="X","X","")</f>
        <v/>
      </c>
      <c r="L17" s="96"/>
      <c r="M17" s="99" t="str">
        <f>IF('ENTRADA DE CLIENTS i PROVEÏDORS'!$H22&lt;&gt;"VI",IF('ENTRADA DE CLIENTS i PROVEÏDORS'!I22&lt;&gt;0,'ENTRADA DE CLIENTS i PROVEÏDORS'!I22,""),"")</f>
        <v/>
      </c>
      <c r="N17" s="99" t="str">
        <f>IF('ENTRADA DE CLIENTS i PROVEÏDORS'!$H22&lt;&gt;"VI",IF('ENTRADA DE CLIENTS i PROVEÏDORS'!J22&lt;&gt;0,'ENTRADA DE CLIENTS i PROVEÏDORS'!J22,""),"")</f>
        <v/>
      </c>
      <c r="O17" s="99" t="str">
        <f>IF('ENTRADA DE CLIENTS i PROVEÏDORS'!$H22&lt;&gt;"VI",IF('ENTRADA DE CLIENTS i PROVEÏDORS'!K22&lt;&gt;0,'ENTRADA DE CLIENTS i PROVEÏDORS'!K22,""),"")</f>
        <v/>
      </c>
      <c r="P17" s="99" t="str">
        <f>IF('ENTRADA DE CLIENTS i PROVEÏDORS'!$H22&lt;&gt;"VI",IF('ENTRADA DE CLIENTS i PROVEÏDORS'!L22&lt;&gt;0,'ENTRADA DE CLIENTS i PROVEÏDORS'!L22,""),"")</f>
        <v/>
      </c>
      <c r="Q17" s="99" t="str">
        <f t="shared" si="0"/>
        <v/>
      </c>
      <c r="R17" s="99" t="str">
        <f>IF('ENTRADA DE CLIENTS i PROVEÏDORS'!$H22="VI",'ENTRADA DE CLIENTS i PROVEÏDORS'!I22,"")</f>
        <v/>
      </c>
      <c r="S17" s="99" t="str">
        <f>IF('ENTRADA DE CLIENTS i PROVEÏDORS'!$H22="VI",'ENTRADA DE CLIENTS i PROVEÏDORS'!J22,"")</f>
        <v/>
      </c>
      <c r="T17" s="99" t="str">
        <f>IF('ENTRADA DE CLIENTS i PROVEÏDORS'!$H22="VI",'ENTRADA DE CLIENTS i PROVEÏDORS'!K22,"")</f>
        <v/>
      </c>
      <c r="U17" s="99" t="str">
        <f>IF('ENTRADA DE CLIENTS i PROVEÏDORS'!$H22="VI",'ENTRADA DE CLIENTS i PROVEÏDORS'!L22,"")</f>
        <v/>
      </c>
      <c r="V17" s="99" t="str">
        <f>IF('ENTRADA DE CLIENTS i PROVEÏDORS'!$H22="VI",'ENTRADA DE CLIENTS i PROVEÏDORS'!N22,"")</f>
        <v/>
      </c>
      <c r="W17" s="99" t="str">
        <f>IF('ENTRADA DE CLIENTS i PROVEÏDORS'!O22="X",'ENTRADA DE CLIENTS i PROVEÏDORS'!N22,"")</f>
        <v/>
      </c>
      <c r="X17" s="99" t="str">
        <f>IF('ENTRADA DE CLIENTS i PROVEÏDORS'!Q22&lt;&gt;0,'ENTRADA DE CLIENTS i PROVEÏDORS'!Q22,"")</f>
        <v/>
      </c>
      <c r="Y17" s="101" t="str">
        <f>IF('ENTRADA DE CLIENTS i PROVEÏDORS'!R22&lt;&gt;0,'ENTRADA DE CLIENTS i PROVEÏDORS'!R22,"")</f>
        <v/>
      </c>
    </row>
    <row r="18" spans="1:25" x14ac:dyDescent="0.2">
      <c r="A18" s="96" t="str">
        <f>IF('ENTRADA DE CLIENTS i PROVEÏDORS'!H23&lt;&gt;0,IF(OR('ENTRADA DE CLIENTS i PROVEÏDORS'!H23="V",'ENTRADA DE CLIENTS i PROVEÏDORS'!H23="LL",'ENTRADA DE CLIENTS i PROVEÏDORS'!H23="VI"),"2","1"),"")</f>
        <v/>
      </c>
      <c r="B18" s="96" t="str">
        <f>IF('ENTRADA DE CLIENTS i PROVEÏDORS'!C23&lt;&gt;0,IF('ENTRADA DE CLIENTS i PROVEÏDORS'!C23&lt;&gt;0,IF('ENTRADA DE CLIENTS i PROVEÏDORS'!C23&lt;&gt;0,'ENTRADA DE CLIENTS i PROVEÏDORS'!C23,""),DADES!AA18),"")</f>
        <v/>
      </c>
      <c r="C18" s="96" t="str">
        <f>IF('ENTRADA DE CLIENTS i PROVEÏDORS'!D23&lt;&gt;0,'NETEJA DE CARÀCTERS'!C19,"")</f>
        <v/>
      </c>
      <c r="D18" s="97" t="str">
        <f>IF('ENTRADA DE CLIENTS i PROVEÏDORS'!D23&lt;&gt;0,IF(A18&lt;&gt;0,IF('ENTRADA DE CLIENTS i PROVEÏDORS'!F23=0,99,'ENTRADA DE CLIENTS i PROVEÏDORS'!F23),""),"")</f>
        <v/>
      </c>
      <c r="E18" s="98" t="str">
        <f>IF('ENTRADA DE CLIENTS i PROVEÏDORS'!C23&lt;&gt;0,IF('ENTRADA DE CLIENTS i PROVEÏDORS'!D23&lt;&gt;0,IF('ENTRADA DE CLIENTS i PROVEÏDORS'!G23&lt;&gt;0,VLOOKUP('ENTRADA DE CLIENTS i PROVEÏDORS'!G23,DADES!$P$11:$Q$239,2,FALSE),"011"),""),"")</f>
        <v/>
      </c>
      <c r="F18" s="96"/>
      <c r="G18" s="96"/>
      <c r="H18" s="96"/>
      <c r="I18" s="96" t="str">
        <f>IF('ENTRADA DE CLIENTS i PROVEÏDORS'!H23="LL","X","")</f>
        <v/>
      </c>
      <c r="J18" s="96" t="str">
        <f>IF('ENTRADA DE CLIENTS i PROVEÏDORS'!O23="X","X","")</f>
        <v/>
      </c>
      <c r="K18" s="96" t="str">
        <f>IF('ENTRADA DE CLIENTS i PROVEÏDORS'!P23="X","X","")</f>
        <v/>
      </c>
      <c r="L18" s="96"/>
      <c r="M18" s="99" t="str">
        <f>IF('ENTRADA DE CLIENTS i PROVEÏDORS'!$H23&lt;&gt;"VI",IF('ENTRADA DE CLIENTS i PROVEÏDORS'!I23&lt;&gt;0,'ENTRADA DE CLIENTS i PROVEÏDORS'!I23,""),"")</f>
        <v/>
      </c>
      <c r="N18" s="99" t="str">
        <f>IF('ENTRADA DE CLIENTS i PROVEÏDORS'!$H23&lt;&gt;"VI",IF('ENTRADA DE CLIENTS i PROVEÏDORS'!J23&lt;&gt;0,'ENTRADA DE CLIENTS i PROVEÏDORS'!J23,""),"")</f>
        <v/>
      </c>
      <c r="O18" s="99" t="str">
        <f>IF('ENTRADA DE CLIENTS i PROVEÏDORS'!$H23&lt;&gt;"VI",IF('ENTRADA DE CLIENTS i PROVEÏDORS'!K23&lt;&gt;0,'ENTRADA DE CLIENTS i PROVEÏDORS'!K23,""),"")</f>
        <v/>
      </c>
      <c r="P18" s="99" t="str">
        <f>IF('ENTRADA DE CLIENTS i PROVEÏDORS'!$H23&lt;&gt;"VI",IF('ENTRADA DE CLIENTS i PROVEÏDORS'!L23&lt;&gt;0,'ENTRADA DE CLIENTS i PROVEÏDORS'!L23,""),"")</f>
        <v/>
      </c>
      <c r="Q18" s="99" t="str">
        <f t="shared" si="0"/>
        <v/>
      </c>
      <c r="R18" s="99" t="str">
        <f>IF('ENTRADA DE CLIENTS i PROVEÏDORS'!$H23="VI",'ENTRADA DE CLIENTS i PROVEÏDORS'!I23,"")</f>
        <v/>
      </c>
      <c r="S18" s="99" t="str">
        <f>IF('ENTRADA DE CLIENTS i PROVEÏDORS'!$H23="VI",'ENTRADA DE CLIENTS i PROVEÏDORS'!J23,"")</f>
        <v/>
      </c>
      <c r="T18" s="99" t="str">
        <f>IF('ENTRADA DE CLIENTS i PROVEÏDORS'!$H23="VI",'ENTRADA DE CLIENTS i PROVEÏDORS'!K23,"")</f>
        <v/>
      </c>
      <c r="U18" s="99" t="str">
        <f>IF('ENTRADA DE CLIENTS i PROVEÏDORS'!$H23="VI",'ENTRADA DE CLIENTS i PROVEÏDORS'!L23,"")</f>
        <v/>
      </c>
      <c r="V18" s="99" t="str">
        <f>IF('ENTRADA DE CLIENTS i PROVEÏDORS'!$H23="VI",'ENTRADA DE CLIENTS i PROVEÏDORS'!N23,"")</f>
        <v/>
      </c>
      <c r="W18" s="99" t="str">
        <f>IF('ENTRADA DE CLIENTS i PROVEÏDORS'!O23="X",'ENTRADA DE CLIENTS i PROVEÏDORS'!N23,"")</f>
        <v/>
      </c>
      <c r="X18" s="99" t="str">
        <f>IF('ENTRADA DE CLIENTS i PROVEÏDORS'!Q23&lt;&gt;0,'ENTRADA DE CLIENTS i PROVEÏDORS'!Q23,"")</f>
        <v/>
      </c>
      <c r="Y18" s="101" t="str">
        <f>IF('ENTRADA DE CLIENTS i PROVEÏDORS'!R23&lt;&gt;0,'ENTRADA DE CLIENTS i PROVEÏDORS'!R23,"")</f>
        <v/>
      </c>
    </row>
    <row r="19" spans="1:25" x14ac:dyDescent="0.2">
      <c r="A19" s="96" t="str">
        <f>IF('ENTRADA DE CLIENTS i PROVEÏDORS'!H24&lt;&gt;0,IF(OR('ENTRADA DE CLIENTS i PROVEÏDORS'!H24="V",'ENTRADA DE CLIENTS i PROVEÏDORS'!H24="LL",'ENTRADA DE CLIENTS i PROVEÏDORS'!H24="VI"),"2","1"),"")</f>
        <v/>
      </c>
      <c r="B19" s="96" t="str">
        <f>IF('ENTRADA DE CLIENTS i PROVEÏDORS'!C24&lt;&gt;0,IF('ENTRADA DE CLIENTS i PROVEÏDORS'!C24&lt;&gt;0,IF('ENTRADA DE CLIENTS i PROVEÏDORS'!C24&lt;&gt;0,'ENTRADA DE CLIENTS i PROVEÏDORS'!C24,""),DADES!AA19),"")</f>
        <v/>
      </c>
      <c r="C19" s="96" t="str">
        <f>IF('ENTRADA DE CLIENTS i PROVEÏDORS'!D24&lt;&gt;0,'NETEJA DE CARÀCTERS'!C20,"")</f>
        <v/>
      </c>
      <c r="D19" s="97" t="str">
        <f>IF('ENTRADA DE CLIENTS i PROVEÏDORS'!D24&lt;&gt;0,IF(A19&lt;&gt;0,IF('ENTRADA DE CLIENTS i PROVEÏDORS'!F24=0,99,'ENTRADA DE CLIENTS i PROVEÏDORS'!F24),""),"")</f>
        <v/>
      </c>
      <c r="E19" s="98" t="str">
        <f>IF('ENTRADA DE CLIENTS i PROVEÏDORS'!C24&lt;&gt;0,IF('ENTRADA DE CLIENTS i PROVEÏDORS'!D24&lt;&gt;0,IF('ENTRADA DE CLIENTS i PROVEÏDORS'!G24&lt;&gt;0,VLOOKUP('ENTRADA DE CLIENTS i PROVEÏDORS'!G24,DADES!$P$11:$Q$239,2,FALSE),"011"),""),"")</f>
        <v/>
      </c>
      <c r="F19" s="96"/>
      <c r="G19" s="96"/>
      <c r="H19" s="96"/>
      <c r="I19" s="96" t="str">
        <f>IF('ENTRADA DE CLIENTS i PROVEÏDORS'!H24="LL","X","")</f>
        <v/>
      </c>
      <c r="J19" s="96" t="str">
        <f>IF('ENTRADA DE CLIENTS i PROVEÏDORS'!O24="X","X","")</f>
        <v/>
      </c>
      <c r="K19" s="96" t="str">
        <f>IF('ENTRADA DE CLIENTS i PROVEÏDORS'!P24="X","X","")</f>
        <v/>
      </c>
      <c r="L19" s="96"/>
      <c r="M19" s="99" t="str">
        <f>IF('ENTRADA DE CLIENTS i PROVEÏDORS'!$H24&lt;&gt;"VI",IF('ENTRADA DE CLIENTS i PROVEÏDORS'!I24&lt;&gt;0,'ENTRADA DE CLIENTS i PROVEÏDORS'!I24,""),"")</f>
        <v/>
      </c>
      <c r="N19" s="99" t="str">
        <f>IF('ENTRADA DE CLIENTS i PROVEÏDORS'!$H24&lt;&gt;"VI",IF('ENTRADA DE CLIENTS i PROVEÏDORS'!J24&lt;&gt;0,'ENTRADA DE CLIENTS i PROVEÏDORS'!J24,""),"")</f>
        <v/>
      </c>
      <c r="O19" s="99" t="str">
        <f>IF('ENTRADA DE CLIENTS i PROVEÏDORS'!$H24&lt;&gt;"VI",IF('ENTRADA DE CLIENTS i PROVEÏDORS'!K24&lt;&gt;0,'ENTRADA DE CLIENTS i PROVEÏDORS'!K24,""),"")</f>
        <v/>
      </c>
      <c r="P19" s="99" t="str">
        <f>IF('ENTRADA DE CLIENTS i PROVEÏDORS'!$H24&lt;&gt;"VI",IF('ENTRADA DE CLIENTS i PROVEÏDORS'!L24&lt;&gt;0,'ENTRADA DE CLIENTS i PROVEÏDORS'!L24,""),"")</f>
        <v/>
      </c>
      <c r="Q19" s="99" t="str">
        <f t="shared" si="0"/>
        <v/>
      </c>
      <c r="R19" s="99" t="str">
        <f>IF('ENTRADA DE CLIENTS i PROVEÏDORS'!$H24="VI",'ENTRADA DE CLIENTS i PROVEÏDORS'!I24,"")</f>
        <v/>
      </c>
      <c r="S19" s="99" t="str">
        <f>IF('ENTRADA DE CLIENTS i PROVEÏDORS'!$H24="VI",'ENTRADA DE CLIENTS i PROVEÏDORS'!J24,"")</f>
        <v/>
      </c>
      <c r="T19" s="99" t="str">
        <f>IF('ENTRADA DE CLIENTS i PROVEÏDORS'!$H24="VI",'ENTRADA DE CLIENTS i PROVEÏDORS'!K24,"")</f>
        <v/>
      </c>
      <c r="U19" s="99" t="str">
        <f>IF('ENTRADA DE CLIENTS i PROVEÏDORS'!$H24="VI",'ENTRADA DE CLIENTS i PROVEÏDORS'!L24,"")</f>
        <v/>
      </c>
      <c r="V19" s="99" t="str">
        <f>IF('ENTRADA DE CLIENTS i PROVEÏDORS'!$H24="VI",'ENTRADA DE CLIENTS i PROVEÏDORS'!N24,"")</f>
        <v/>
      </c>
      <c r="W19" s="99" t="str">
        <f>IF('ENTRADA DE CLIENTS i PROVEÏDORS'!O24="X",'ENTRADA DE CLIENTS i PROVEÏDORS'!N24,"")</f>
        <v/>
      </c>
      <c r="X19" s="99" t="str">
        <f>IF('ENTRADA DE CLIENTS i PROVEÏDORS'!Q24&lt;&gt;0,'ENTRADA DE CLIENTS i PROVEÏDORS'!Q24,"")</f>
        <v/>
      </c>
      <c r="Y19" s="101" t="str">
        <f>IF('ENTRADA DE CLIENTS i PROVEÏDORS'!R24&lt;&gt;0,'ENTRADA DE CLIENTS i PROVEÏDORS'!R24,"")</f>
        <v/>
      </c>
    </row>
    <row r="20" spans="1:25" x14ac:dyDescent="0.2">
      <c r="A20" s="96" t="str">
        <f>IF('ENTRADA DE CLIENTS i PROVEÏDORS'!H25&lt;&gt;0,IF(OR('ENTRADA DE CLIENTS i PROVEÏDORS'!H25="V",'ENTRADA DE CLIENTS i PROVEÏDORS'!H25="LL",'ENTRADA DE CLIENTS i PROVEÏDORS'!H25="VI"),"2","1"),"")</f>
        <v/>
      </c>
      <c r="B20" s="96" t="str">
        <f>IF('ENTRADA DE CLIENTS i PROVEÏDORS'!C25&lt;&gt;0,IF('ENTRADA DE CLIENTS i PROVEÏDORS'!C25&lt;&gt;0,IF('ENTRADA DE CLIENTS i PROVEÏDORS'!C25&lt;&gt;0,'ENTRADA DE CLIENTS i PROVEÏDORS'!C25,""),DADES!AA20),"")</f>
        <v/>
      </c>
      <c r="C20" s="96" t="str">
        <f>IF('ENTRADA DE CLIENTS i PROVEÏDORS'!D25&lt;&gt;0,'NETEJA DE CARÀCTERS'!C21,"")</f>
        <v/>
      </c>
      <c r="D20" s="97" t="str">
        <f>IF('ENTRADA DE CLIENTS i PROVEÏDORS'!D25&lt;&gt;0,IF(A20&lt;&gt;0,IF('ENTRADA DE CLIENTS i PROVEÏDORS'!F25=0,99,'ENTRADA DE CLIENTS i PROVEÏDORS'!F25),""),"")</f>
        <v/>
      </c>
      <c r="E20" s="98" t="str">
        <f>IF('ENTRADA DE CLIENTS i PROVEÏDORS'!C25&lt;&gt;0,IF('ENTRADA DE CLIENTS i PROVEÏDORS'!D25&lt;&gt;0,IF('ENTRADA DE CLIENTS i PROVEÏDORS'!G25&lt;&gt;0,VLOOKUP('ENTRADA DE CLIENTS i PROVEÏDORS'!G25,DADES!$P$11:$Q$239,2,FALSE),"011"),""),"")</f>
        <v/>
      </c>
      <c r="F20" s="96"/>
      <c r="G20" s="96"/>
      <c r="H20" s="96"/>
      <c r="I20" s="96" t="str">
        <f>IF('ENTRADA DE CLIENTS i PROVEÏDORS'!H25="LL","X","")</f>
        <v/>
      </c>
      <c r="J20" s="96" t="str">
        <f>IF('ENTRADA DE CLIENTS i PROVEÏDORS'!O25="X","X","")</f>
        <v/>
      </c>
      <c r="K20" s="96" t="str">
        <f>IF('ENTRADA DE CLIENTS i PROVEÏDORS'!P25="X","X","")</f>
        <v/>
      </c>
      <c r="L20" s="96"/>
      <c r="M20" s="99" t="str">
        <f>IF('ENTRADA DE CLIENTS i PROVEÏDORS'!$H25&lt;&gt;"VI",IF('ENTRADA DE CLIENTS i PROVEÏDORS'!I25&lt;&gt;0,'ENTRADA DE CLIENTS i PROVEÏDORS'!I25,""),"")</f>
        <v/>
      </c>
      <c r="N20" s="99" t="str">
        <f>IF('ENTRADA DE CLIENTS i PROVEÏDORS'!$H25&lt;&gt;"VI",IF('ENTRADA DE CLIENTS i PROVEÏDORS'!J25&lt;&gt;0,'ENTRADA DE CLIENTS i PROVEÏDORS'!J25,""),"")</f>
        <v/>
      </c>
      <c r="O20" s="99" t="str">
        <f>IF('ENTRADA DE CLIENTS i PROVEÏDORS'!$H25&lt;&gt;"VI",IF('ENTRADA DE CLIENTS i PROVEÏDORS'!K25&lt;&gt;0,'ENTRADA DE CLIENTS i PROVEÏDORS'!K25,""),"")</f>
        <v/>
      </c>
      <c r="P20" s="99" t="str">
        <f>IF('ENTRADA DE CLIENTS i PROVEÏDORS'!$H25&lt;&gt;"VI",IF('ENTRADA DE CLIENTS i PROVEÏDORS'!L25&lt;&gt;0,'ENTRADA DE CLIENTS i PROVEÏDORS'!L25,""),"")</f>
        <v/>
      </c>
      <c r="Q20" s="99" t="str">
        <f t="shared" si="0"/>
        <v/>
      </c>
      <c r="R20" s="99" t="str">
        <f>IF('ENTRADA DE CLIENTS i PROVEÏDORS'!$H25="VI",'ENTRADA DE CLIENTS i PROVEÏDORS'!I25,"")</f>
        <v/>
      </c>
      <c r="S20" s="99" t="str">
        <f>IF('ENTRADA DE CLIENTS i PROVEÏDORS'!$H25="VI",'ENTRADA DE CLIENTS i PROVEÏDORS'!J25,"")</f>
        <v/>
      </c>
      <c r="T20" s="99" t="str">
        <f>IF('ENTRADA DE CLIENTS i PROVEÏDORS'!$H25="VI",'ENTRADA DE CLIENTS i PROVEÏDORS'!K25,"")</f>
        <v/>
      </c>
      <c r="U20" s="99" t="str">
        <f>IF('ENTRADA DE CLIENTS i PROVEÏDORS'!$H25="VI",'ENTRADA DE CLIENTS i PROVEÏDORS'!L25,"")</f>
        <v/>
      </c>
      <c r="V20" s="99" t="str">
        <f>IF('ENTRADA DE CLIENTS i PROVEÏDORS'!$H25="VI",'ENTRADA DE CLIENTS i PROVEÏDORS'!N25,"")</f>
        <v/>
      </c>
      <c r="W20" s="99" t="str">
        <f>IF('ENTRADA DE CLIENTS i PROVEÏDORS'!O25="X",'ENTRADA DE CLIENTS i PROVEÏDORS'!N25,"")</f>
        <v/>
      </c>
      <c r="X20" s="99" t="str">
        <f>IF('ENTRADA DE CLIENTS i PROVEÏDORS'!Q25&lt;&gt;0,'ENTRADA DE CLIENTS i PROVEÏDORS'!Q25,"")</f>
        <v/>
      </c>
      <c r="Y20" s="101" t="str">
        <f>IF('ENTRADA DE CLIENTS i PROVEÏDORS'!R25&lt;&gt;0,'ENTRADA DE CLIENTS i PROVEÏDORS'!R25,"")</f>
        <v/>
      </c>
    </row>
    <row r="21" spans="1:25" x14ac:dyDescent="0.2">
      <c r="A21" s="96" t="str">
        <f>IF('ENTRADA DE CLIENTS i PROVEÏDORS'!H26&lt;&gt;0,IF(OR('ENTRADA DE CLIENTS i PROVEÏDORS'!H26="V",'ENTRADA DE CLIENTS i PROVEÏDORS'!H26="LL",'ENTRADA DE CLIENTS i PROVEÏDORS'!H26="VI"),"2","1"),"")</f>
        <v/>
      </c>
      <c r="B21" s="96" t="str">
        <f>IF('ENTRADA DE CLIENTS i PROVEÏDORS'!C26&lt;&gt;0,IF('ENTRADA DE CLIENTS i PROVEÏDORS'!C26&lt;&gt;0,IF('ENTRADA DE CLIENTS i PROVEÏDORS'!C26&lt;&gt;0,'ENTRADA DE CLIENTS i PROVEÏDORS'!C26,""),DADES!AA21),"")</f>
        <v/>
      </c>
      <c r="C21" s="96" t="str">
        <f>IF('ENTRADA DE CLIENTS i PROVEÏDORS'!D26&lt;&gt;0,'NETEJA DE CARÀCTERS'!C22,"")</f>
        <v/>
      </c>
      <c r="D21" s="97" t="str">
        <f>IF('ENTRADA DE CLIENTS i PROVEÏDORS'!D26&lt;&gt;0,IF(A21&lt;&gt;0,IF('ENTRADA DE CLIENTS i PROVEÏDORS'!F26=0,99,'ENTRADA DE CLIENTS i PROVEÏDORS'!F26),""),"")</f>
        <v/>
      </c>
      <c r="E21" s="98" t="str">
        <f>IF('ENTRADA DE CLIENTS i PROVEÏDORS'!C26&lt;&gt;0,IF('ENTRADA DE CLIENTS i PROVEÏDORS'!D26&lt;&gt;0,IF('ENTRADA DE CLIENTS i PROVEÏDORS'!G26&lt;&gt;0,VLOOKUP('ENTRADA DE CLIENTS i PROVEÏDORS'!G26,DADES!$P$11:$Q$239,2,FALSE),"011"),""),"")</f>
        <v/>
      </c>
      <c r="F21" s="96"/>
      <c r="G21" s="96"/>
      <c r="H21" s="96"/>
      <c r="I21" s="96" t="str">
        <f>IF('ENTRADA DE CLIENTS i PROVEÏDORS'!H26="LL","X","")</f>
        <v/>
      </c>
      <c r="J21" s="96" t="str">
        <f>IF('ENTRADA DE CLIENTS i PROVEÏDORS'!O26="X","X","")</f>
        <v/>
      </c>
      <c r="K21" s="96" t="str">
        <f>IF('ENTRADA DE CLIENTS i PROVEÏDORS'!P26="X","X","")</f>
        <v/>
      </c>
      <c r="L21" s="96"/>
      <c r="M21" s="99" t="str">
        <f>IF('ENTRADA DE CLIENTS i PROVEÏDORS'!$H26&lt;&gt;"VI",IF('ENTRADA DE CLIENTS i PROVEÏDORS'!I26&lt;&gt;0,'ENTRADA DE CLIENTS i PROVEÏDORS'!I26,""),"")</f>
        <v/>
      </c>
      <c r="N21" s="99" t="str">
        <f>IF('ENTRADA DE CLIENTS i PROVEÏDORS'!$H26&lt;&gt;"VI",IF('ENTRADA DE CLIENTS i PROVEÏDORS'!J26&lt;&gt;0,'ENTRADA DE CLIENTS i PROVEÏDORS'!J26,""),"")</f>
        <v/>
      </c>
      <c r="O21" s="99" t="str">
        <f>IF('ENTRADA DE CLIENTS i PROVEÏDORS'!$H26&lt;&gt;"VI",IF('ENTRADA DE CLIENTS i PROVEÏDORS'!K26&lt;&gt;0,'ENTRADA DE CLIENTS i PROVEÏDORS'!K26,""),"")</f>
        <v/>
      </c>
      <c r="P21" s="99" t="str">
        <f>IF('ENTRADA DE CLIENTS i PROVEÏDORS'!$H26&lt;&gt;"VI",IF('ENTRADA DE CLIENTS i PROVEÏDORS'!L26&lt;&gt;0,'ENTRADA DE CLIENTS i PROVEÏDORS'!L26,""),"")</f>
        <v/>
      </c>
      <c r="Q21" s="99" t="str">
        <f t="shared" si="0"/>
        <v/>
      </c>
      <c r="R21" s="99" t="str">
        <f>IF('ENTRADA DE CLIENTS i PROVEÏDORS'!$H26="VI",'ENTRADA DE CLIENTS i PROVEÏDORS'!I26,"")</f>
        <v/>
      </c>
      <c r="S21" s="99" t="str">
        <f>IF('ENTRADA DE CLIENTS i PROVEÏDORS'!$H26="VI",'ENTRADA DE CLIENTS i PROVEÏDORS'!J26,"")</f>
        <v/>
      </c>
      <c r="T21" s="99" t="str">
        <f>IF('ENTRADA DE CLIENTS i PROVEÏDORS'!$H26="VI",'ENTRADA DE CLIENTS i PROVEÏDORS'!K26,"")</f>
        <v/>
      </c>
      <c r="U21" s="99" t="str">
        <f>IF('ENTRADA DE CLIENTS i PROVEÏDORS'!$H26="VI",'ENTRADA DE CLIENTS i PROVEÏDORS'!L26,"")</f>
        <v/>
      </c>
      <c r="V21" s="99" t="str">
        <f>IF('ENTRADA DE CLIENTS i PROVEÏDORS'!$H26="VI",'ENTRADA DE CLIENTS i PROVEÏDORS'!N26,"")</f>
        <v/>
      </c>
      <c r="W21" s="99" t="str">
        <f>IF('ENTRADA DE CLIENTS i PROVEÏDORS'!O26="X",'ENTRADA DE CLIENTS i PROVEÏDORS'!N26,"")</f>
        <v/>
      </c>
      <c r="X21" s="99" t="str">
        <f>IF('ENTRADA DE CLIENTS i PROVEÏDORS'!Q26&lt;&gt;0,'ENTRADA DE CLIENTS i PROVEÏDORS'!Q26,"")</f>
        <v/>
      </c>
      <c r="Y21" s="101" t="str">
        <f>IF('ENTRADA DE CLIENTS i PROVEÏDORS'!R26&lt;&gt;0,'ENTRADA DE CLIENTS i PROVEÏDORS'!R26,"")</f>
        <v/>
      </c>
    </row>
    <row r="22" spans="1:25" x14ac:dyDescent="0.2">
      <c r="A22" s="96" t="str">
        <f>IF('ENTRADA DE CLIENTS i PROVEÏDORS'!H27&lt;&gt;0,IF(OR('ENTRADA DE CLIENTS i PROVEÏDORS'!H27="V",'ENTRADA DE CLIENTS i PROVEÏDORS'!H27="LL",'ENTRADA DE CLIENTS i PROVEÏDORS'!H27="VI"),"2","1"),"")</f>
        <v/>
      </c>
      <c r="B22" s="96" t="str">
        <f>IF('ENTRADA DE CLIENTS i PROVEÏDORS'!C27&lt;&gt;0,IF('ENTRADA DE CLIENTS i PROVEÏDORS'!C27&lt;&gt;0,IF('ENTRADA DE CLIENTS i PROVEÏDORS'!C27&lt;&gt;0,'ENTRADA DE CLIENTS i PROVEÏDORS'!C27,""),DADES!AA22),"")</f>
        <v/>
      </c>
      <c r="C22" s="96" t="str">
        <f>IF('ENTRADA DE CLIENTS i PROVEÏDORS'!D27&lt;&gt;0,'NETEJA DE CARÀCTERS'!C23,"")</f>
        <v/>
      </c>
      <c r="D22" s="97" t="str">
        <f>IF('ENTRADA DE CLIENTS i PROVEÏDORS'!D27&lt;&gt;0,IF(A22&lt;&gt;0,IF('ENTRADA DE CLIENTS i PROVEÏDORS'!F27=0,99,'ENTRADA DE CLIENTS i PROVEÏDORS'!F27),""),"")</f>
        <v/>
      </c>
      <c r="E22" s="98" t="str">
        <f>IF('ENTRADA DE CLIENTS i PROVEÏDORS'!C27&lt;&gt;0,IF('ENTRADA DE CLIENTS i PROVEÏDORS'!D27&lt;&gt;0,IF('ENTRADA DE CLIENTS i PROVEÏDORS'!G27&lt;&gt;0,VLOOKUP('ENTRADA DE CLIENTS i PROVEÏDORS'!G27,DADES!$P$11:$Q$239,2,FALSE),"011"),""),"")</f>
        <v/>
      </c>
      <c r="F22" s="96"/>
      <c r="G22" s="96"/>
      <c r="H22" s="96"/>
      <c r="I22" s="96" t="str">
        <f>IF('ENTRADA DE CLIENTS i PROVEÏDORS'!H27="LL","X","")</f>
        <v/>
      </c>
      <c r="J22" s="96" t="str">
        <f>IF('ENTRADA DE CLIENTS i PROVEÏDORS'!O27="X","X","")</f>
        <v/>
      </c>
      <c r="K22" s="96" t="str">
        <f>IF('ENTRADA DE CLIENTS i PROVEÏDORS'!P27="X","X","")</f>
        <v/>
      </c>
      <c r="L22" s="96"/>
      <c r="M22" s="99" t="str">
        <f>IF('ENTRADA DE CLIENTS i PROVEÏDORS'!$H27&lt;&gt;"VI",IF('ENTRADA DE CLIENTS i PROVEÏDORS'!I27&lt;&gt;0,'ENTRADA DE CLIENTS i PROVEÏDORS'!I27,""),"")</f>
        <v/>
      </c>
      <c r="N22" s="99" t="str">
        <f>IF('ENTRADA DE CLIENTS i PROVEÏDORS'!$H27&lt;&gt;"VI",IF('ENTRADA DE CLIENTS i PROVEÏDORS'!J27&lt;&gt;0,'ENTRADA DE CLIENTS i PROVEÏDORS'!J27,""),"")</f>
        <v/>
      </c>
      <c r="O22" s="99" t="str">
        <f>IF('ENTRADA DE CLIENTS i PROVEÏDORS'!$H27&lt;&gt;"VI",IF('ENTRADA DE CLIENTS i PROVEÏDORS'!K27&lt;&gt;0,'ENTRADA DE CLIENTS i PROVEÏDORS'!K27,""),"")</f>
        <v/>
      </c>
      <c r="P22" s="99" t="str">
        <f>IF('ENTRADA DE CLIENTS i PROVEÏDORS'!$H27&lt;&gt;"VI",IF('ENTRADA DE CLIENTS i PROVEÏDORS'!L27&lt;&gt;0,'ENTRADA DE CLIENTS i PROVEÏDORS'!L27,""),"")</f>
        <v/>
      </c>
      <c r="Q22" s="99" t="str">
        <f t="shared" si="0"/>
        <v/>
      </c>
      <c r="R22" s="99" t="str">
        <f>IF('ENTRADA DE CLIENTS i PROVEÏDORS'!$H27="VI",'ENTRADA DE CLIENTS i PROVEÏDORS'!I27,"")</f>
        <v/>
      </c>
      <c r="S22" s="99" t="str">
        <f>IF('ENTRADA DE CLIENTS i PROVEÏDORS'!$H27="VI",'ENTRADA DE CLIENTS i PROVEÏDORS'!J27,"")</f>
        <v/>
      </c>
      <c r="T22" s="99" t="str">
        <f>IF('ENTRADA DE CLIENTS i PROVEÏDORS'!$H27="VI",'ENTRADA DE CLIENTS i PROVEÏDORS'!K27,"")</f>
        <v/>
      </c>
      <c r="U22" s="99" t="str">
        <f>IF('ENTRADA DE CLIENTS i PROVEÏDORS'!$H27="VI",'ENTRADA DE CLIENTS i PROVEÏDORS'!L27,"")</f>
        <v/>
      </c>
      <c r="V22" s="99" t="str">
        <f>IF('ENTRADA DE CLIENTS i PROVEÏDORS'!$H27="VI",'ENTRADA DE CLIENTS i PROVEÏDORS'!N27,"")</f>
        <v/>
      </c>
      <c r="W22" s="99" t="str">
        <f>IF('ENTRADA DE CLIENTS i PROVEÏDORS'!O27="X",'ENTRADA DE CLIENTS i PROVEÏDORS'!N27,"")</f>
        <v/>
      </c>
      <c r="X22" s="99" t="str">
        <f>IF('ENTRADA DE CLIENTS i PROVEÏDORS'!Q27&lt;&gt;0,'ENTRADA DE CLIENTS i PROVEÏDORS'!Q27,"")</f>
        <v/>
      </c>
      <c r="Y22" s="101" t="str">
        <f>IF('ENTRADA DE CLIENTS i PROVEÏDORS'!R27&lt;&gt;0,'ENTRADA DE CLIENTS i PROVEÏDORS'!R27,"")</f>
        <v/>
      </c>
    </row>
    <row r="23" spans="1:25" x14ac:dyDescent="0.2">
      <c r="A23" s="96" t="str">
        <f>IF('ENTRADA DE CLIENTS i PROVEÏDORS'!H28&lt;&gt;0,IF(OR('ENTRADA DE CLIENTS i PROVEÏDORS'!H28="V",'ENTRADA DE CLIENTS i PROVEÏDORS'!H28="LL",'ENTRADA DE CLIENTS i PROVEÏDORS'!H28="VI"),"2","1"),"")</f>
        <v/>
      </c>
      <c r="B23" s="96" t="str">
        <f>IF('ENTRADA DE CLIENTS i PROVEÏDORS'!C28&lt;&gt;0,IF('ENTRADA DE CLIENTS i PROVEÏDORS'!C28&lt;&gt;0,IF('ENTRADA DE CLIENTS i PROVEÏDORS'!C28&lt;&gt;0,'ENTRADA DE CLIENTS i PROVEÏDORS'!C28,""),DADES!AA23),"")</f>
        <v/>
      </c>
      <c r="C23" s="96" t="str">
        <f>IF('ENTRADA DE CLIENTS i PROVEÏDORS'!D28&lt;&gt;0,'NETEJA DE CARÀCTERS'!C24,"")</f>
        <v/>
      </c>
      <c r="D23" s="97" t="str">
        <f>IF('ENTRADA DE CLIENTS i PROVEÏDORS'!D28&lt;&gt;0,IF(A23&lt;&gt;0,IF('ENTRADA DE CLIENTS i PROVEÏDORS'!F28=0,99,'ENTRADA DE CLIENTS i PROVEÏDORS'!F28),""),"")</f>
        <v/>
      </c>
      <c r="E23" s="98" t="str">
        <f>IF('ENTRADA DE CLIENTS i PROVEÏDORS'!C28&lt;&gt;0,IF('ENTRADA DE CLIENTS i PROVEÏDORS'!D28&lt;&gt;0,IF('ENTRADA DE CLIENTS i PROVEÏDORS'!G28&lt;&gt;0,VLOOKUP('ENTRADA DE CLIENTS i PROVEÏDORS'!G28,DADES!$P$11:$Q$239,2,FALSE),"011"),""),"")</f>
        <v/>
      </c>
      <c r="F23" s="96"/>
      <c r="G23" s="96"/>
      <c r="H23" s="96"/>
      <c r="I23" s="96" t="str">
        <f>IF('ENTRADA DE CLIENTS i PROVEÏDORS'!H28="LL","X","")</f>
        <v/>
      </c>
      <c r="J23" s="96" t="str">
        <f>IF('ENTRADA DE CLIENTS i PROVEÏDORS'!O28="X","X","")</f>
        <v/>
      </c>
      <c r="K23" s="96" t="str">
        <f>IF('ENTRADA DE CLIENTS i PROVEÏDORS'!P28="X","X","")</f>
        <v/>
      </c>
      <c r="L23" s="96"/>
      <c r="M23" s="99" t="str">
        <f>IF('ENTRADA DE CLIENTS i PROVEÏDORS'!$H28&lt;&gt;"VI",IF('ENTRADA DE CLIENTS i PROVEÏDORS'!I28&lt;&gt;0,'ENTRADA DE CLIENTS i PROVEÏDORS'!I28,""),"")</f>
        <v/>
      </c>
      <c r="N23" s="99" t="str">
        <f>IF('ENTRADA DE CLIENTS i PROVEÏDORS'!$H28&lt;&gt;"VI",IF('ENTRADA DE CLIENTS i PROVEÏDORS'!J28&lt;&gt;0,'ENTRADA DE CLIENTS i PROVEÏDORS'!J28,""),"")</f>
        <v/>
      </c>
      <c r="O23" s="99" t="str">
        <f>IF('ENTRADA DE CLIENTS i PROVEÏDORS'!$H28&lt;&gt;"VI",IF('ENTRADA DE CLIENTS i PROVEÏDORS'!K28&lt;&gt;0,'ENTRADA DE CLIENTS i PROVEÏDORS'!K28,""),"")</f>
        <v/>
      </c>
      <c r="P23" s="99" t="str">
        <f>IF('ENTRADA DE CLIENTS i PROVEÏDORS'!$H28&lt;&gt;"VI",IF('ENTRADA DE CLIENTS i PROVEÏDORS'!L28&lt;&gt;0,'ENTRADA DE CLIENTS i PROVEÏDORS'!L28,""),"")</f>
        <v/>
      </c>
      <c r="Q23" s="99" t="str">
        <f t="shared" si="0"/>
        <v/>
      </c>
      <c r="R23" s="99" t="str">
        <f>IF('ENTRADA DE CLIENTS i PROVEÏDORS'!$H28="VI",'ENTRADA DE CLIENTS i PROVEÏDORS'!I28,"")</f>
        <v/>
      </c>
      <c r="S23" s="99" t="str">
        <f>IF('ENTRADA DE CLIENTS i PROVEÏDORS'!$H28="VI",'ENTRADA DE CLIENTS i PROVEÏDORS'!J28,"")</f>
        <v/>
      </c>
      <c r="T23" s="99" t="str">
        <f>IF('ENTRADA DE CLIENTS i PROVEÏDORS'!$H28="VI",'ENTRADA DE CLIENTS i PROVEÏDORS'!K28,"")</f>
        <v/>
      </c>
      <c r="U23" s="99" t="str">
        <f>IF('ENTRADA DE CLIENTS i PROVEÏDORS'!$H28="VI",'ENTRADA DE CLIENTS i PROVEÏDORS'!L28,"")</f>
        <v/>
      </c>
      <c r="V23" s="99" t="str">
        <f>IF('ENTRADA DE CLIENTS i PROVEÏDORS'!$H28="VI",'ENTRADA DE CLIENTS i PROVEÏDORS'!N28,"")</f>
        <v/>
      </c>
      <c r="W23" s="99" t="str">
        <f>IF('ENTRADA DE CLIENTS i PROVEÏDORS'!O28="X",'ENTRADA DE CLIENTS i PROVEÏDORS'!N28,"")</f>
        <v/>
      </c>
      <c r="X23" s="99" t="str">
        <f>IF('ENTRADA DE CLIENTS i PROVEÏDORS'!Q28&lt;&gt;0,'ENTRADA DE CLIENTS i PROVEÏDORS'!Q28,"")</f>
        <v/>
      </c>
      <c r="Y23" s="101" t="str">
        <f>IF('ENTRADA DE CLIENTS i PROVEÏDORS'!R28&lt;&gt;0,'ENTRADA DE CLIENTS i PROVEÏDORS'!R28,"")</f>
        <v/>
      </c>
    </row>
    <row r="24" spans="1:25" x14ac:dyDescent="0.2">
      <c r="A24" s="96" t="str">
        <f>IF('ENTRADA DE CLIENTS i PROVEÏDORS'!H29&lt;&gt;0,IF(OR('ENTRADA DE CLIENTS i PROVEÏDORS'!H29="V",'ENTRADA DE CLIENTS i PROVEÏDORS'!H29="LL",'ENTRADA DE CLIENTS i PROVEÏDORS'!H29="VI"),"2","1"),"")</f>
        <v/>
      </c>
      <c r="B24" s="96" t="str">
        <f>IF('ENTRADA DE CLIENTS i PROVEÏDORS'!C29&lt;&gt;0,IF('ENTRADA DE CLIENTS i PROVEÏDORS'!C29&lt;&gt;0,IF('ENTRADA DE CLIENTS i PROVEÏDORS'!C29&lt;&gt;0,'ENTRADA DE CLIENTS i PROVEÏDORS'!C29,""),DADES!AA24),"")</f>
        <v/>
      </c>
      <c r="C24" s="96" t="str">
        <f>IF('ENTRADA DE CLIENTS i PROVEÏDORS'!D29&lt;&gt;0,'NETEJA DE CARÀCTERS'!C25,"")</f>
        <v/>
      </c>
      <c r="D24" s="97" t="str">
        <f>IF('ENTRADA DE CLIENTS i PROVEÏDORS'!D29&lt;&gt;0,IF(A24&lt;&gt;0,IF('ENTRADA DE CLIENTS i PROVEÏDORS'!F29=0,99,'ENTRADA DE CLIENTS i PROVEÏDORS'!F29),""),"")</f>
        <v/>
      </c>
      <c r="E24" s="98" t="str">
        <f>IF('ENTRADA DE CLIENTS i PROVEÏDORS'!C29&lt;&gt;0,IF('ENTRADA DE CLIENTS i PROVEÏDORS'!D29&lt;&gt;0,IF('ENTRADA DE CLIENTS i PROVEÏDORS'!G29&lt;&gt;0,VLOOKUP('ENTRADA DE CLIENTS i PROVEÏDORS'!G29,DADES!$P$11:$Q$239,2,FALSE),"011"),""),"")</f>
        <v/>
      </c>
      <c r="F24" s="96"/>
      <c r="G24" s="96"/>
      <c r="H24" s="96"/>
      <c r="I24" s="96" t="str">
        <f>IF('ENTRADA DE CLIENTS i PROVEÏDORS'!H29="LL","X","")</f>
        <v/>
      </c>
      <c r="J24" s="96" t="str">
        <f>IF('ENTRADA DE CLIENTS i PROVEÏDORS'!O29="X","X","")</f>
        <v/>
      </c>
      <c r="K24" s="96" t="str">
        <f>IF('ENTRADA DE CLIENTS i PROVEÏDORS'!P29="X","X","")</f>
        <v/>
      </c>
      <c r="L24" s="96"/>
      <c r="M24" s="99" t="str">
        <f>IF('ENTRADA DE CLIENTS i PROVEÏDORS'!$H29&lt;&gt;"VI",IF('ENTRADA DE CLIENTS i PROVEÏDORS'!I29&lt;&gt;0,'ENTRADA DE CLIENTS i PROVEÏDORS'!I29,""),"")</f>
        <v/>
      </c>
      <c r="N24" s="99" t="str">
        <f>IF('ENTRADA DE CLIENTS i PROVEÏDORS'!$H29&lt;&gt;"VI",IF('ENTRADA DE CLIENTS i PROVEÏDORS'!J29&lt;&gt;0,'ENTRADA DE CLIENTS i PROVEÏDORS'!J29,""),"")</f>
        <v/>
      </c>
      <c r="O24" s="99" t="str">
        <f>IF('ENTRADA DE CLIENTS i PROVEÏDORS'!$H29&lt;&gt;"VI",IF('ENTRADA DE CLIENTS i PROVEÏDORS'!K29&lt;&gt;0,'ENTRADA DE CLIENTS i PROVEÏDORS'!K29,""),"")</f>
        <v/>
      </c>
      <c r="P24" s="99" t="str">
        <f>IF('ENTRADA DE CLIENTS i PROVEÏDORS'!$H29&lt;&gt;"VI",IF('ENTRADA DE CLIENTS i PROVEÏDORS'!L29&lt;&gt;0,'ENTRADA DE CLIENTS i PROVEÏDORS'!L29,""),"")</f>
        <v/>
      </c>
      <c r="Q24" s="99" t="str">
        <f t="shared" si="0"/>
        <v/>
      </c>
      <c r="R24" s="99" t="str">
        <f>IF('ENTRADA DE CLIENTS i PROVEÏDORS'!$H29="VI",'ENTRADA DE CLIENTS i PROVEÏDORS'!I29,"")</f>
        <v/>
      </c>
      <c r="S24" s="99" t="str">
        <f>IF('ENTRADA DE CLIENTS i PROVEÏDORS'!$H29="VI",'ENTRADA DE CLIENTS i PROVEÏDORS'!J29,"")</f>
        <v/>
      </c>
      <c r="T24" s="99" t="str">
        <f>IF('ENTRADA DE CLIENTS i PROVEÏDORS'!$H29="VI",'ENTRADA DE CLIENTS i PROVEÏDORS'!K29,"")</f>
        <v/>
      </c>
      <c r="U24" s="99" t="str">
        <f>IF('ENTRADA DE CLIENTS i PROVEÏDORS'!$H29="VI",'ENTRADA DE CLIENTS i PROVEÏDORS'!L29,"")</f>
        <v/>
      </c>
      <c r="V24" s="99" t="str">
        <f>IF('ENTRADA DE CLIENTS i PROVEÏDORS'!$H29="VI",'ENTRADA DE CLIENTS i PROVEÏDORS'!N29,"")</f>
        <v/>
      </c>
      <c r="W24" s="99" t="str">
        <f>IF('ENTRADA DE CLIENTS i PROVEÏDORS'!O29="X",'ENTRADA DE CLIENTS i PROVEÏDORS'!N29,"")</f>
        <v/>
      </c>
      <c r="X24" s="99" t="str">
        <f>IF('ENTRADA DE CLIENTS i PROVEÏDORS'!Q29&lt;&gt;0,'ENTRADA DE CLIENTS i PROVEÏDORS'!Q29,"")</f>
        <v/>
      </c>
      <c r="Y24" s="101" t="str">
        <f>IF('ENTRADA DE CLIENTS i PROVEÏDORS'!R29&lt;&gt;0,'ENTRADA DE CLIENTS i PROVEÏDORS'!R29,"")</f>
        <v/>
      </c>
    </row>
    <row r="25" spans="1:25" x14ac:dyDescent="0.2">
      <c r="A25" s="96" t="str">
        <f>IF('ENTRADA DE CLIENTS i PROVEÏDORS'!H30&lt;&gt;0,IF(OR('ENTRADA DE CLIENTS i PROVEÏDORS'!H30="V",'ENTRADA DE CLIENTS i PROVEÏDORS'!H30="LL",'ENTRADA DE CLIENTS i PROVEÏDORS'!H30="VI"),"2","1"),"")</f>
        <v/>
      </c>
      <c r="B25" s="96" t="str">
        <f>IF('ENTRADA DE CLIENTS i PROVEÏDORS'!C30&lt;&gt;0,IF('ENTRADA DE CLIENTS i PROVEÏDORS'!C30&lt;&gt;0,IF('ENTRADA DE CLIENTS i PROVEÏDORS'!C30&lt;&gt;0,'ENTRADA DE CLIENTS i PROVEÏDORS'!C30,""),DADES!AA25),"")</f>
        <v/>
      </c>
      <c r="C25" s="96" t="str">
        <f>IF('ENTRADA DE CLIENTS i PROVEÏDORS'!D30&lt;&gt;0,'NETEJA DE CARÀCTERS'!C26,"")</f>
        <v/>
      </c>
      <c r="D25" s="97" t="str">
        <f>IF('ENTRADA DE CLIENTS i PROVEÏDORS'!D30&lt;&gt;0,IF(A25&lt;&gt;0,IF('ENTRADA DE CLIENTS i PROVEÏDORS'!F30=0,99,'ENTRADA DE CLIENTS i PROVEÏDORS'!F30),""),"")</f>
        <v/>
      </c>
      <c r="E25" s="98" t="str">
        <f>IF('ENTRADA DE CLIENTS i PROVEÏDORS'!C30&lt;&gt;0,IF('ENTRADA DE CLIENTS i PROVEÏDORS'!D30&lt;&gt;0,IF('ENTRADA DE CLIENTS i PROVEÏDORS'!G30&lt;&gt;0,VLOOKUP('ENTRADA DE CLIENTS i PROVEÏDORS'!G30,DADES!$P$11:$Q$239,2,FALSE),"011"),""),"")</f>
        <v/>
      </c>
      <c r="F25" s="96"/>
      <c r="G25" s="96"/>
      <c r="H25" s="96"/>
      <c r="I25" s="96" t="str">
        <f>IF('ENTRADA DE CLIENTS i PROVEÏDORS'!H30="LL","X","")</f>
        <v/>
      </c>
      <c r="J25" s="96" t="str">
        <f>IF('ENTRADA DE CLIENTS i PROVEÏDORS'!O30="X","X","")</f>
        <v/>
      </c>
      <c r="K25" s="96" t="str">
        <f>IF('ENTRADA DE CLIENTS i PROVEÏDORS'!P30="X","X","")</f>
        <v/>
      </c>
      <c r="L25" s="96"/>
      <c r="M25" s="99" t="str">
        <f>IF('ENTRADA DE CLIENTS i PROVEÏDORS'!$H30&lt;&gt;"VI",IF('ENTRADA DE CLIENTS i PROVEÏDORS'!I30&lt;&gt;0,'ENTRADA DE CLIENTS i PROVEÏDORS'!I30,""),"")</f>
        <v/>
      </c>
      <c r="N25" s="99" t="str">
        <f>IF('ENTRADA DE CLIENTS i PROVEÏDORS'!$H30&lt;&gt;"VI",IF('ENTRADA DE CLIENTS i PROVEÏDORS'!J30&lt;&gt;0,'ENTRADA DE CLIENTS i PROVEÏDORS'!J30,""),"")</f>
        <v/>
      </c>
      <c r="O25" s="99" t="str">
        <f>IF('ENTRADA DE CLIENTS i PROVEÏDORS'!$H30&lt;&gt;"VI",IF('ENTRADA DE CLIENTS i PROVEÏDORS'!K30&lt;&gt;0,'ENTRADA DE CLIENTS i PROVEÏDORS'!K30,""),"")</f>
        <v/>
      </c>
      <c r="P25" s="99" t="str">
        <f>IF('ENTRADA DE CLIENTS i PROVEÏDORS'!$H30&lt;&gt;"VI",IF('ENTRADA DE CLIENTS i PROVEÏDORS'!L30&lt;&gt;0,'ENTRADA DE CLIENTS i PROVEÏDORS'!L30,""),"")</f>
        <v/>
      </c>
      <c r="Q25" s="99" t="str">
        <f t="shared" si="0"/>
        <v/>
      </c>
      <c r="R25" s="99" t="str">
        <f>IF('ENTRADA DE CLIENTS i PROVEÏDORS'!$H30="VI",'ENTRADA DE CLIENTS i PROVEÏDORS'!I30,"")</f>
        <v/>
      </c>
      <c r="S25" s="99" t="str">
        <f>IF('ENTRADA DE CLIENTS i PROVEÏDORS'!$H30="VI",'ENTRADA DE CLIENTS i PROVEÏDORS'!J30,"")</f>
        <v/>
      </c>
      <c r="T25" s="99" t="str">
        <f>IF('ENTRADA DE CLIENTS i PROVEÏDORS'!$H30="VI",'ENTRADA DE CLIENTS i PROVEÏDORS'!K30,"")</f>
        <v/>
      </c>
      <c r="U25" s="99" t="str">
        <f>IF('ENTRADA DE CLIENTS i PROVEÏDORS'!$H30="VI",'ENTRADA DE CLIENTS i PROVEÏDORS'!L30,"")</f>
        <v/>
      </c>
      <c r="V25" s="99" t="str">
        <f>IF('ENTRADA DE CLIENTS i PROVEÏDORS'!$H30="VI",'ENTRADA DE CLIENTS i PROVEÏDORS'!N30,"")</f>
        <v/>
      </c>
      <c r="W25" s="99" t="str">
        <f>IF('ENTRADA DE CLIENTS i PROVEÏDORS'!O30="X",'ENTRADA DE CLIENTS i PROVEÏDORS'!N30,"")</f>
        <v/>
      </c>
      <c r="X25" s="99" t="str">
        <f>IF('ENTRADA DE CLIENTS i PROVEÏDORS'!Q30&lt;&gt;0,'ENTRADA DE CLIENTS i PROVEÏDORS'!Q30,"")</f>
        <v/>
      </c>
      <c r="Y25" s="101" t="str">
        <f>IF('ENTRADA DE CLIENTS i PROVEÏDORS'!R30&lt;&gt;0,'ENTRADA DE CLIENTS i PROVEÏDORS'!R30,"")</f>
        <v/>
      </c>
    </row>
    <row r="26" spans="1:25" x14ac:dyDescent="0.2">
      <c r="A26" s="96" t="str">
        <f>IF('ENTRADA DE CLIENTS i PROVEÏDORS'!H31&lt;&gt;0,IF(OR('ENTRADA DE CLIENTS i PROVEÏDORS'!H31="V",'ENTRADA DE CLIENTS i PROVEÏDORS'!H31="LL",'ENTRADA DE CLIENTS i PROVEÏDORS'!H31="VI"),"2","1"),"")</f>
        <v/>
      </c>
      <c r="B26" s="96" t="str">
        <f>IF('ENTRADA DE CLIENTS i PROVEÏDORS'!C31&lt;&gt;0,IF('ENTRADA DE CLIENTS i PROVEÏDORS'!C31&lt;&gt;0,IF('ENTRADA DE CLIENTS i PROVEÏDORS'!C31&lt;&gt;0,'ENTRADA DE CLIENTS i PROVEÏDORS'!C31,""),DADES!AA26),"")</f>
        <v/>
      </c>
      <c r="C26" s="96" t="str">
        <f>IF('ENTRADA DE CLIENTS i PROVEÏDORS'!D31&lt;&gt;0,'NETEJA DE CARÀCTERS'!C27,"")</f>
        <v/>
      </c>
      <c r="D26" s="97" t="str">
        <f>IF('ENTRADA DE CLIENTS i PROVEÏDORS'!D31&lt;&gt;0,IF(A26&lt;&gt;0,IF('ENTRADA DE CLIENTS i PROVEÏDORS'!F31=0,99,'ENTRADA DE CLIENTS i PROVEÏDORS'!F31),""),"")</f>
        <v/>
      </c>
      <c r="E26" s="98" t="str">
        <f>IF('ENTRADA DE CLIENTS i PROVEÏDORS'!C31&lt;&gt;0,IF('ENTRADA DE CLIENTS i PROVEÏDORS'!D31&lt;&gt;0,IF('ENTRADA DE CLIENTS i PROVEÏDORS'!G31&lt;&gt;0,VLOOKUP('ENTRADA DE CLIENTS i PROVEÏDORS'!G31,DADES!$P$11:$Q$239,2,FALSE),"011"),""),"")</f>
        <v/>
      </c>
      <c r="F26" s="96"/>
      <c r="G26" s="96"/>
      <c r="H26" s="96"/>
      <c r="I26" s="96" t="str">
        <f>IF('ENTRADA DE CLIENTS i PROVEÏDORS'!H31="LL","X","")</f>
        <v/>
      </c>
      <c r="J26" s="96" t="str">
        <f>IF('ENTRADA DE CLIENTS i PROVEÏDORS'!O31="X","X","")</f>
        <v/>
      </c>
      <c r="K26" s="96" t="str">
        <f>IF('ENTRADA DE CLIENTS i PROVEÏDORS'!P31="X","X","")</f>
        <v/>
      </c>
      <c r="L26" s="96"/>
      <c r="M26" s="99" t="str">
        <f>IF('ENTRADA DE CLIENTS i PROVEÏDORS'!$H31&lt;&gt;"VI",IF('ENTRADA DE CLIENTS i PROVEÏDORS'!I31&lt;&gt;0,'ENTRADA DE CLIENTS i PROVEÏDORS'!I31,""),"")</f>
        <v/>
      </c>
      <c r="N26" s="99" t="str">
        <f>IF('ENTRADA DE CLIENTS i PROVEÏDORS'!$H31&lt;&gt;"VI",IF('ENTRADA DE CLIENTS i PROVEÏDORS'!J31&lt;&gt;0,'ENTRADA DE CLIENTS i PROVEÏDORS'!J31,""),"")</f>
        <v/>
      </c>
      <c r="O26" s="99" t="str">
        <f>IF('ENTRADA DE CLIENTS i PROVEÏDORS'!$H31&lt;&gt;"VI",IF('ENTRADA DE CLIENTS i PROVEÏDORS'!K31&lt;&gt;0,'ENTRADA DE CLIENTS i PROVEÏDORS'!K31,""),"")</f>
        <v/>
      </c>
      <c r="P26" s="99" t="str">
        <f>IF('ENTRADA DE CLIENTS i PROVEÏDORS'!$H31&lt;&gt;"VI",IF('ENTRADA DE CLIENTS i PROVEÏDORS'!L31&lt;&gt;0,'ENTRADA DE CLIENTS i PROVEÏDORS'!L31,""),"")</f>
        <v/>
      </c>
      <c r="Q26" s="99" t="str">
        <f t="shared" si="0"/>
        <v/>
      </c>
      <c r="R26" s="99" t="str">
        <f>IF('ENTRADA DE CLIENTS i PROVEÏDORS'!$H31="VI",'ENTRADA DE CLIENTS i PROVEÏDORS'!I31,"")</f>
        <v/>
      </c>
      <c r="S26" s="99" t="str">
        <f>IF('ENTRADA DE CLIENTS i PROVEÏDORS'!$H31="VI",'ENTRADA DE CLIENTS i PROVEÏDORS'!J31,"")</f>
        <v/>
      </c>
      <c r="T26" s="99" t="str">
        <f>IF('ENTRADA DE CLIENTS i PROVEÏDORS'!$H31="VI",'ENTRADA DE CLIENTS i PROVEÏDORS'!K31,"")</f>
        <v/>
      </c>
      <c r="U26" s="99" t="str">
        <f>IF('ENTRADA DE CLIENTS i PROVEÏDORS'!$H31="VI",'ENTRADA DE CLIENTS i PROVEÏDORS'!L31,"")</f>
        <v/>
      </c>
      <c r="V26" s="99" t="str">
        <f>IF('ENTRADA DE CLIENTS i PROVEÏDORS'!$H31="VI",'ENTRADA DE CLIENTS i PROVEÏDORS'!N31,"")</f>
        <v/>
      </c>
      <c r="W26" s="99" t="str">
        <f>IF('ENTRADA DE CLIENTS i PROVEÏDORS'!O31="X",'ENTRADA DE CLIENTS i PROVEÏDORS'!N31,"")</f>
        <v/>
      </c>
      <c r="X26" s="99" t="str">
        <f>IF('ENTRADA DE CLIENTS i PROVEÏDORS'!Q31&lt;&gt;0,'ENTRADA DE CLIENTS i PROVEÏDORS'!Q31,"")</f>
        <v/>
      </c>
      <c r="Y26" s="101" t="str">
        <f>IF('ENTRADA DE CLIENTS i PROVEÏDORS'!R31&lt;&gt;0,'ENTRADA DE CLIENTS i PROVEÏDORS'!R31,"")</f>
        <v/>
      </c>
    </row>
    <row r="27" spans="1:25" x14ac:dyDescent="0.2">
      <c r="A27" s="96" t="str">
        <f>IF('ENTRADA DE CLIENTS i PROVEÏDORS'!H32&lt;&gt;0,IF(OR('ENTRADA DE CLIENTS i PROVEÏDORS'!H32="V",'ENTRADA DE CLIENTS i PROVEÏDORS'!H32="LL",'ENTRADA DE CLIENTS i PROVEÏDORS'!H32="VI"),"2","1"),"")</f>
        <v/>
      </c>
      <c r="B27" s="96" t="str">
        <f>IF('ENTRADA DE CLIENTS i PROVEÏDORS'!C32&lt;&gt;0,IF('ENTRADA DE CLIENTS i PROVEÏDORS'!C32&lt;&gt;0,IF('ENTRADA DE CLIENTS i PROVEÏDORS'!C32&lt;&gt;0,'ENTRADA DE CLIENTS i PROVEÏDORS'!C32,""),DADES!AA27),"")</f>
        <v/>
      </c>
      <c r="C27" s="96" t="str">
        <f>IF('ENTRADA DE CLIENTS i PROVEÏDORS'!D32&lt;&gt;0,'NETEJA DE CARÀCTERS'!C28,"")</f>
        <v/>
      </c>
      <c r="D27" s="97" t="str">
        <f>IF('ENTRADA DE CLIENTS i PROVEÏDORS'!D32&lt;&gt;0,IF(A27&lt;&gt;0,IF('ENTRADA DE CLIENTS i PROVEÏDORS'!F32=0,99,'ENTRADA DE CLIENTS i PROVEÏDORS'!F32),""),"")</f>
        <v/>
      </c>
      <c r="E27" s="98" t="str">
        <f>IF('ENTRADA DE CLIENTS i PROVEÏDORS'!C32&lt;&gt;0,IF('ENTRADA DE CLIENTS i PROVEÏDORS'!D32&lt;&gt;0,IF('ENTRADA DE CLIENTS i PROVEÏDORS'!G32&lt;&gt;0,VLOOKUP('ENTRADA DE CLIENTS i PROVEÏDORS'!G32,DADES!$P$11:$Q$239,2,FALSE),"011"),""),"")</f>
        <v/>
      </c>
      <c r="F27" s="96"/>
      <c r="G27" s="96"/>
      <c r="H27" s="96"/>
      <c r="I27" s="96" t="str">
        <f>IF('ENTRADA DE CLIENTS i PROVEÏDORS'!H32="LL","X","")</f>
        <v/>
      </c>
      <c r="J27" s="96" t="str">
        <f>IF('ENTRADA DE CLIENTS i PROVEÏDORS'!O32="X","X","")</f>
        <v/>
      </c>
      <c r="K27" s="96" t="str">
        <f>IF('ENTRADA DE CLIENTS i PROVEÏDORS'!P32="X","X","")</f>
        <v/>
      </c>
      <c r="L27" s="96"/>
      <c r="M27" s="99" t="str">
        <f>IF('ENTRADA DE CLIENTS i PROVEÏDORS'!$H32&lt;&gt;"VI",IF('ENTRADA DE CLIENTS i PROVEÏDORS'!I32&lt;&gt;0,'ENTRADA DE CLIENTS i PROVEÏDORS'!I32,""),"")</f>
        <v/>
      </c>
      <c r="N27" s="99" t="str">
        <f>IF('ENTRADA DE CLIENTS i PROVEÏDORS'!$H32&lt;&gt;"VI",IF('ENTRADA DE CLIENTS i PROVEÏDORS'!J32&lt;&gt;0,'ENTRADA DE CLIENTS i PROVEÏDORS'!J32,""),"")</f>
        <v/>
      </c>
      <c r="O27" s="99" t="str">
        <f>IF('ENTRADA DE CLIENTS i PROVEÏDORS'!$H32&lt;&gt;"VI",IF('ENTRADA DE CLIENTS i PROVEÏDORS'!K32&lt;&gt;0,'ENTRADA DE CLIENTS i PROVEÏDORS'!K32,""),"")</f>
        <v/>
      </c>
      <c r="P27" s="99" t="str">
        <f>IF('ENTRADA DE CLIENTS i PROVEÏDORS'!$H32&lt;&gt;"VI",IF('ENTRADA DE CLIENTS i PROVEÏDORS'!L32&lt;&gt;0,'ENTRADA DE CLIENTS i PROVEÏDORS'!L32,""),"")</f>
        <v/>
      </c>
      <c r="Q27" s="99" t="str">
        <f t="shared" si="0"/>
        <v/>
      </c>
      <c r="R27" s="99" t="str">
        <f>IF('ENTRADA DE CLIENTS i PROVEÏDORS'!$H32="VI",'ENTRADA DE CLIENTS i PROVEÏDORS'!I32,"")</f>
        <v/>
      </c>
      <c r="S27" s="99" t="str">
        <f>IF('ENTRADA DE CLIENTS i PROVEÏDORS'!$H32="VI",'ENTRADA DE CLIENTS i PROVEÏDORS'!J32,"")</f>
        <v/>
      </c>
      <c r="T27" s="99" t="str">
        <f>IF('ENTRADA DE CLIENTS i PROVEÏDORS'!$H32="VI",'ENTRADA DE CLIENTS i PROVEÏDORS'!K32,"")</f>
        <v/>
      </c>
      <c r="U27" s="99" t="str">
        <f>IF('ENTRADA DE CLIENTS i PROVEÏDORS'!$H32="VI",'ENTRADA DE CLIENTS i PROVEÏDORS'!L32,"")</f>
        <v/>
      </c>
      <c r="V27" s="99" t="str">
        <f>IF('ENTRADA DE CLIENTS i PROVEÏDORS'!$H32="VI",'ENTRADA DE CLIENTS i PROVEÏDORS'!N32,"")</f>
        <v/>
      </c>
      <c r="W27" s="99" t="str">
        <f>IF('ENTRADA DE CLIENTS i PROVEÏDORS'!O32="X",'ENTRADA DE CLIENTS i PROVEÏDORS'!N32,"")</f>
        <v/>
      </c>
      <c r="X27" s="99" t="str">
        <f>IF('ENTRADA DE CLIENTS i PROVEÏDORS'!Q32&lt;&gt;0,'ENTRADA DE CLIENTS i PROVEÏDORS'!Q32,"")</f>
        <v/>
      </c>
      <c r="Y27" s="101" t="str">
        <f>IF('ENTRADA DE CLIENTS i PROVEÏDORS'!R32&lt;&gt;0,'ENTRADA DE CLIENTS i PROVEÏDORS'!R32,"")</f>
        <v/>
      </c>
    </row>
    <row r="28" spans="1:25" x14ac:dyDescent="0.2">
      <c r="A28" s="96" t="str">
        <f>IF('ENTRADA DE CLIENTS i PROVEÏDORS'!H33&lt;&gt;0,IF(OR('ENTRADA DE CLIENTS i PROVEÏDORS'!H33="V",'ENTRADA DE CLIENTS i PROVEÏDORS'!H33="LL",'ENTRADA DE CLIENTS i PROVEÏDORS'!H33="VI"),"2","1"),"")</f>
        <v/>
      </c>
      <c r="B28" s="96" t="str">
        <f>IF('ENTRADA DE CLIENTS i PROVEÏDORS'!C33&lt;&gt;0,IF('ENTRADA DE CLIENTS i PROVEÏDORS'!C33&lt;&gt;0,IF('ENTRADA DE CLIENTS i PROVEÏDORS'!C33&lt;&gt;0,'ENTRADA DE CLIENTS i PROVEÏDORS'!C33,""),DADES!AA28),"")</f>
        <v/>
      </c>
      <c r="C28" s="96" t="str">
        <f>IF('ENTRADA DE CLIENTS i PROVEÏDORS'!D33&lt;&gt;0,'NETEJA DE CARÀCTERS'!C29,"")</f>
        <v/>
      </c>
      <c r="D28" s="97" t="str">
        <f>IF('ENTRADA DE CLIENTS i PROVEÏDORS'!D33&lt;&gt;0,IF(A28&lt;&gt;0,IF('ENTRADA DE CLIENTS i PROVEÏDORS'!F33=0,99,'ENTRADA DE CLIENTS i PROVEÏDORS'!F33),""),"")</f>
        <v/>
      </c>
      <c r="E28" s="98" t="str">
        <f>IF('ENTRADA DE CLIENTS i PROVEÏDORS'!C33&lt;&gt;0,IF('ENTRADA DE CLIENTS i PROVEÏDORS'!D33&lt;&gt;0,IF('ENTRADA DE CLIENTS i PROVEÏDORS'!G33&lt;&gt;0,VLOOKUP('ENTRADA DE CLIENTS i PROVEÏDORS'!G33,DADES!$P$11:$Q$239,2,FALSE),"011"),""),"")</f>
        <v/>
      </c>
      <c r="F28" s="96"/>
      <c r="G28" s="96"/>
      <c r="H28" s="96"/>
      <c r="I28" s="96" t="str">
        <f>IF('ENTRADA DE CLIENTS i PROVEÏDORS'!H33="LL","X","")</f>
        <v/>
      </c>
      <c r="J28" s="96" t="str">
        <f>IF('ENTRADA DE CLIENTS i PROVEÏDORS'!O33="X","X","")</f>
        <v/>
      </c>
      <c r="K28" s="96" t="str">
        <f>IF('ENTRADA DE CLIENTS i PROVEÏDORS'!P33="X","X","")</f>
        <v/>
      </c>
      <c r="L28" s="96"/>
      <c r="M28" s="99" t="str">
        <f>IF('ENTRADA DE CLIENTS i PROVEÏDORS'!$H33&lt;&gt;"VI",IF('ENTRADA DE CLIENTS i PROVEÏDORS'!I33&lt;&gt;0,'ENTRADA DE CLIENTS i PROVEÏDORS'!I33,""),"")</f>
        <v/>
      </c>
      <c r="N28" s="99" t="str">
        <f>IF('ENTRADA DE CLIENTS i PROVEÏDORS'!$H33&lt;&gt;"VI",IF('ENTRADA DE CLIENTS i PROVEÏDORS'!J33&lt;&gt;0,'ENTRADA DE CLIENTS i PROVEÏDORS'!J33,""),"")</f>
        <v/>
      </c>
      <c r="O28" s="99" t="str">
        <f>IF('ENTRADA DE CLIENTS i PROVEÏDORS'!$H33&lt;&gt;"VI",IF('ENTRADA DE CLIENTS i PROVEÏDORS'!K33&lt;&gt;0,'ENTRADA DE CLIENTS i PROVEÏDORS'!K33,""),"")</f>
        <v/>
      </c>
      <c r="P28" s="99" t="str">
        <f>IF('ENTRADA DE CLIENTS i PROVEÏDORS'!$H33&lt;&gt;"VI",IF('ENTRADA DE CLIENTS i PROVEÏDORS'!L33&lt;&gt;0,'ENTRADA DE CLIENTS i PROVEÏDORS'!L33,""),"")</f>
        <v/>
      </c>
      <c r="Q28" s="99" t="str">
        <f t="shared" si="0"/>
        <v/>
      </c>
      <c r="R28" s="99" t="str">
        <f>IF('ENTRADA DE CLIENTS i PROVEÏDORS'!$H33="VI",'ENTRADA DE CLIENTS i PROVEÏDORS'!I33,"")</f>
        <v/>
      </c>
      <c r="S28" s="99" t="str">
        <f>IF('ENTRADA DE CLIENTS i PROVEÏDORS'!$H33="VI",'ENTRADA DE CLIENTS i PROVEÏDORS'!J33,"")</f>
        <v/>
      </c>
      <c r="T28" s="99" t="str">
        <f>IF('ENTRADA DE CLIENTS i PROVEÏDORS'!$H33="VI",'ENTRADA DE CLIENTS i PROVEÏDORS'!K33,"")</f>
        <v/>
      </c>
      <c r="U28" s="99" t="str">
        <f>IF('ENTRADA DE CLIENTS i PROVEÏDORS'!$H33="VI",'ENTRADA DE CLIENTS i PROVEÏDORS'!L33,"")</f>
        <v/>
      </c>
      <c r="V28" s="99" t="str">
        <f>IF('ENTRADA DE CLIENTS i PROVEÏDORS'!$H33="VI",'ENTRADA DE CLIENTS i PROVEÏDORS'!N33,"")</f>
        <v/>
      </c>
      <c r="W28" s="99" t="str">
        <f>IF('ENTRADA DE CLIENTS i PROVEÏDORS'!O33="X",'ENTRADA DE CLIENTS i PROVEÏDORS'!N33,"")</f>
        <v/>
      </c>
      <c r="X28" s="99" t="str">
        <f>IF('ENTRADA DE CLIENTS i PROVEÏDORS'!Q33&lt;&gt;0,'ENTRADA DE CLIENTS i PROVEÏDORS'!Q33,"")</f>
        <v/>
      </c>
      <c r="Y28" s="101" t="str">
        <f>IF('ENTRADA DE CLIENTS i PROVEÏDORS'!R33&lt;&gt;0,'ENTRADA DE CLIENTS i PROVEÏDORS'!R33,"")</f>
        <v/>
      </c>
    </row>
    <row r="29" spans="1:25" x14ac:dyDescent="0.2">
      <c r="A29" s="96" t="str">
        <f>IF('ENTRADA DE CLIENTS i PROVEÏDORS'!H34&lt;&gt;0,IF(OR('ENTRADA DE CLIENTS i PROVEÏDORS'!H34="V",'ENTRADA DE CLIENTS i PROVEÏDORS'!H34="LL",'ENTRADA DE CLIENTS i PROVEÏDORS'!H34="VI"),"2","1"),"")</f>
        <v/>
      </c>
      <c r="B29" s="96" t="str">
        <f>IF('ENTRADA DE CLIENTS i PROVEÏDORS'!C34&lt;&gt;0,IF('ENTRADA DE CLIENTS i PROVEÏDORS'!C34&lt;&gt;0,IF('ENTRADA DE CLIENTS i PROVEÏDORS'!C34&lt;&gt;0,'ENTRADA DE CLIENTS i PROVEÏDORS'!C34,""),DADES!AA29),"")</f>
        <v/>
      </c>
      <c r="C29" s="96" t="str">
        <f>IF('ENTRADA DE CLIENTS i PROVEÏDORS'!D34&lt;&gt;0,'NETEJA DE CARÀCTERS'!C30,"")</f>
        <v/>
      </c>
      <c r="D29" s="97" t="str">
        <f>IF('ENTRADA DE CLIENTS i PROVEÏDORS'!D34&lt;&gt;0,IF(A29&lt;&gt;0,IF('ENTRADA DE CLIENTS i PROVEÏDORS'!F34=0,99,'ENTRADA DE CLIENTS i PROVEÏDORS'!F34),""),"")</f>
        <v/>
      </c>
      <c r="E29" s="98" t="str">
        <f>IF('ENTRADA DE CLIENTS i PROVEÏDORS'!C34&lt;&gt;0,IF('ENTRADA DE CLIENTS i PROVEÏDORS'!D34&lt;&gt;0,IF('ENTRADA DE CLIENTS i PROVEÏDORS'!G34&lt;&gt;0,VLOOKUP('ENTRADA DE CLIENTS i PROVEÏDORS'!G34,DADES!$P$11:$Q$239,2,FALSE),"011"),""),"")</f>
        <v/>
      </c>
      <c r="F29" s="96"/>
      <c r="G29" s="96"/>
      <c r="H29" s="96"/>
      <c r="I29" s="96" t="str">
        <f>IF('ENTRADA DE CLIENTS i PROVEÏDORS'!H34="LL","X","")</f>
        <v/>
      </c>
      <c r="J29" s="96" t="str">
        <f>IF('ENTRADA DE CLIENTS i PROVEÏDORS'!O34="X","X","")</f>
        <v/>
      </c>
      <c r="K29" s="96" t="str">
        <f>IF('ENTRADA DE CLIENTS i PROVEÏDORS'!P34="X","X","")</f>
        <v/>
      </c>
      <c r="L29" s="96"/>
      <c r="M29" s="99" t="str">
        <f>IF('ENTRADA DE CLIENTS i PROVEÏDORS'!$H34&lt;&gt;"VI",IF('ENTRADA DE CLIENTS i PROVEÏDORS'!I34&lt;&gt;0,'ENTRADA DE CLIENTS i PROVEÏDORS'!I34,""),"")</f>
        <v/>
      </c>
      <c r="N29" s="99" t="str">
        <f>IF('ENTRADA DE CLIENTS i PROVEÏDORS'!$H34&lt;&gt;"VI",IF('ENTRADA DE CLIENTS i PROVEÏDORS'!J34&lt;&gt;0,'ENTRADA DE CLIENTS i PROVEÏDORS'!J34,""),"")</f>
        <v/>
      </c>
      <c r="O29" s="99" t="str">
        <f>IF('ENTRADA DE CLIENTS i PROVEÏDORS'!$H34&lt;&gt;"VI",IF('ENTRADA DE CLIENTS i PROVEÏDORS'!K34&lt;&gt;0,'ENTRADA DE CLIENTS i PROVEÏDORS'!K34,""),"")</f>
        <v/>
      </c>
      <c r="P29" s="99" t="str">
        <f>IF('ENTRADA DE CLIENTS i PROVEÏDORS'!$H34&lt;&gt;"VI",IF('ENTRADA DE CLIENTS i PROVEÏDORS'!L34&lt;&gt;0,'ENTRADA DE CLIENTS i PROVEÏDORS'!L34,""),"")</f>
        <v/>
      </c>
      <c r="Q29" s="99" t="str">
        <f t="shared" si="0"/>
        <v/>
      </c>
      <c r="R29" s="99" t="str">
        <f>IF('ENTRADA DE CLIENTS i PROVEÏDORS'!$H34="VI",'ENTRADA DE CLIENTS i PROVEÏDORS'!I34,"")</f>
        <v/>
      </c>
      <c r="S29" s="99" t="str">
        <f>IF('ENTRADA DE CLIENTS i PROVEÏDORS'!$H34="VI",'ENTRADA DE CLIENTS i PROVEÏDORS'!J34,"")</f>
        <v/>
      </c>
      <c r="T29" s="99" t="str">
        <f>IF('ENTRADA DE CLIENTS i PROVEÏDORS'!$H34="VI",'ENTRADA DE CLIENTS i PROVEÏDORS'!K34,"")</f>
        <v/>
      </c>
      <c r="U29" s="99" t="str">
        <f>IF('ENTRADA DE CLIENTS i PROVEÏDORS'!$H34="VI",'ENTRADA DE CLIENTS i PROVEÏDORS'!L34,"")</f>
        <v/>
      </c>
      <c r="V29" s="99" t="str">
        <f>IF('ENTRADA DE CLIENTS i PROVEÏDORS'!$H34="VI",'ENTRADA DE CLIENTS i PROVEÏDORS'!N34,"")</f>
        <v/>
      </c>
      <c r="W29" s="99" t="str">
        <f>IF('ENTRADA DE CLIENTS i PROVEÏDORS'!O34="X",'ENTRADA DE CLIENTS i PROVEÏDORS'!N34,"")</f>
        <v/>
      </c>
      <c r="X29" s="99" t="str">
        <f>IF('ENTRADA DE CLIENTS i PROVEÏDORS'!Q34&lt;&gt;0,'ENTRADA DE CLIENTS i PROVEÏDORS'!Q34,"")</f>
        <v/>
      </c>
      <c r="Y29" s="101" t="str">
        <f>IF('ENTRADA DE CLIENTS i PROVEÏDORS'!R34&lt;&gt;0,'ENTRADA DE CLIENTS i PROVEÏDORS'!R34,"")</f>
        <v/>
      </c>
    </row>
    <row r="30" spans="1:25" x14ac:dyDescent="0.2">
      <c r="A30" s="96" t="str">
        <f>IF('ENTRADA DE CLIENTS i PROVEÏDORS'!H35&lt;&gt;0,IF(OR('ENTRADA DE CLIENTS i PROVEÏDORS'!H35="V",'ENTRADA DE CLIENTS i PROVEÏDORS'!H35="LL",'ENTRADA DE CLIENTS i PROVEÏDORS'!H35="VI"),"2","1"),"")</f>
        <v/>
      </c>
      <c r="B30" s="96" t="str">
        <f>IF('ENTRADA DE CLIENTS i PROVEÏDORS'!C35&lt;&gt;0,IF('ENTRADA DE CLIENTS i PROVEÏDORS'!C35&lt;&gt;0,IF('ENTRADA DE CLIENTS i PROVEÏDORS'!C35&lt;&gt;0,'ENTRADA DE CLIENTS i PROVEÏDORS'!C35,""),DADES!AA30),"")</f>
        <v/>
      </c>
      <c r="C30" s="96" t="str">
        <f>IF('ENTRADA DE CLIENTS i PROVEÏDORS'!D35&lt;&gt;0,'NETEJA DE CARÀCTERS'!C31,"")</f>
        <v/>
      </c>
      <c r="D30" s="97" t="str">
        <f>IF('ENTRADA DE CLIENTS i PROVEÏDORS'!D35&lt;&gt;0,IF(A30&lt;&gt;0,IF('ENTRADA DE CLIENTS i PROVEÏDORS'!F35=0,99,'ENTRADA DE CLIENTS i PROVEÏDORS'!F35),""),"")</f>
        <v/>
      </c>
      <c r="E30" s="98" t="str">
        <f>IF('ENTRADA DE CLIENTS i PROVEÏDORS'!C35&lt;&gt;0,IF('ENTRADA DE CLIENTS i PROVEÏDORS'!D35&lt;&gt;0,IF('ENTRADA DE CLIENTS i PROVEÏDORS'!G35&lt;&gt;0,VLOOKUP('ENTRADA DE CLIENTS i PROVEÏDORS'!G35,DADES!$P$11:$Q$239,2,FALSE),"011"),""),"")</f>
        <v/>
      </c>
      <c r="F30" s="96"/>
      <c r="G30" s="96"/>
      <c r="H30" s="96"/>
      <c r="I30" s="96" t="str">
        <f>IF('ENTRADA DE CLIENTS i PROVEÏDORS'!H35="LL","X","")</f>
        <v/>
      </c>
      <c r="J30" s="96" t="str">
        <f>IF('ENTRADA DE CLIENTS i PROVEÏDORS'!O35="X","X","")</f>
        <v/>
      </c>
      <c r="K30" s="96" t="str">
        <f>IF('ENTRADA DE CLIENTS i PROVEÏDORS'!P35="X","X","")</f>
        <v/>
      </c>
      <c r="L30" s="96"/>
      <c r="M30" s="99" t="str">
        <f>IF('ENTRADA DE CLIENTS i PROVEÏDORS'!$H35&lt;&gt;"VI",IF('ENTRADA DE CLIENTS i PROVEÏDORS'!I35&lt;&gt;0,'ENTRADA DE CLIENTS i PROVEÏDORS'!I35,""),"")</f>
        <v/>
      </c>
      <c r="N30" s="99" t="str">
        <f>IF('ENTRADA DE CLIENTS i PROVEÏDORS'!$H35&lt;&gt;"VI",IF('ENTRADA DE CLIENTS i PROVEÏDORS'!J35&lt;&gt;0,'ENTRADA DE CLIENTS i PROVEÏDORS'!J35,""),"")</f>
        <v/>
      </c>
      <c r="O30" s="99" t="str">
        <f>IF('ENTRADA DE CLIENTS i PROVEÏDORS'!$H35&lt;&gt;"VI",IF('ENTRADA DE CLIENTS i PROVEÏDORS'!K35&lt;&gt;0,'ENTRADA DE CLIENTS i PROVEÏDORS'!K35,""),"")</f>
        <v/>
      </c>
      <c r="P30" s="99" t="str">
        <f>IF('ENTRADA DE CLIENTS i PROVEÏDORS'!$H35&lt;&gt;"VI",IF('ENTRADA DE CLIENTS i PROVEÏDORS'!L35&lt;&gt;0,'ENTRADA DE CLIENTS i PROVEÏDORS'!L35,""),"")</f>
        <v/>
      </c>
      <c r="Q30" s="99" t="str">
        <f t="shared" si="0"/>
        <v/>
      </c>
      <c r="R30" s="99" t="str">
        <f>IF('ENTRADA DE CLIENTS i PROVEÏDORS'!$H35="VI",'ENTRADA DE CLIENTS i PROVEÏDORS'!I35,"")</f>
        <v/>
      </c>
      <c r="S30" s="99" t="str">
        <f>IF('ENTRADA DE CLIENTS i PROVEÏDORS'!$H35="VI",'ENTRADA DE CLIENTS i PROVEÏDORS'!J35,"")</f>
        <v/>
      </c>
      <c r="T30" s="99" t="str">
        <f>IF('ENTRADA DE CLIENTS i PROVEÏDORS'!$H35="VI",'ENTRADA DE CLIENTS i PROVEÏDORS'!K35,"")</f>
        <v/>
      </c>
      <c r="U30" s="99" t="str">
        <f>IF('ENTRADA DE CLIENTS i PROVEÏDORS'!$H35="VI",'ENTRADA DE CLIENTS i PROVEÏDORS'!L35,"")</f>
        <v/>
      </c>
      <c r="V30" s="99" t="str">
        <f>IF('ENTRADA DE CLIENTS i PROVEÏDORS'!$H35="VI",'ENTRADA DE CLIENTS i PROVEÏDORS'!N35,"")</f>
        <v/>
      </c>
      <c r="W30" s="99" t="str">
        <f>IF('ENTRADA DE CLIENTS i PROVEÏDORS'!O35="X",'ENTRADA DE CLIENTS i PROVEÏDORS'!N35,"")</f>
        <v/>
      </c>
      <c r="X30" s="99" t="str">
        <f>IF('ENTRADA DE CLIENTS i PROVEÏDORS'!Q35&lt;&gt;0,'ENTRADA DE CLIENTS i PROVEÏDORS'!Q35,"")</f>
        <v/>
      </c>
      <c r="Y30" s="101" t="str">
        <f>IF('ENTRADA DE CLIENTS i PROVEÏDORS'!R35&lt;&gt;0,'ENTRADA DE CLIENTS i PROVEÏDORS'!R35,"")</f>
        <v/>
      </c>
    </row>
    <row r="31" spans="1:25" x14ac:dyDescent="0.2">
      <c r="A31" s="96" t="str">
        <f>IF('ENTRADA DE CLIENTS i PROVEÏDORS'!H36&lt;&gt;0,IF(OR('ENTRADA DE CLIENTS i PROVEÏDORS'!H36="V",'ENTRADA DE CLIENTS i PROVEÏDORS'!H36="LL",'ENTRADA DE CLIENTS i PROVEÏDORS'!H36="VI"),"2","1"),"")</f>
        <v/>
      </c>
      <c r="B31" s="96" t="str">
        <f>IF('ENTRADA DE CLIENTS i PROVEÏDORS'!C36&lt;&gt;0,IF('ENTRADA DE CLIENTS i PROVEÏDORS'!C36&lt;&gt;0,IF('ENTRADA DE CLIENTS i PROVEÏDORS'!C36&lt;&gt;0,'ENTRADA DE CLIENTS i PROVEÏDORS'!C36,""),DADES!AA31),"")</f>
        <v/>
      </c>
      <c r="C31" s="96" t="str">
        <f>IF('ENTRADA DE CLIENTS i PROVEÏDORS'!D36&lt;&gt;0,'NETEJA DE CARÀCTERS'!C32,"")</f>
        <v/>
      </c>
      <c r="D31" s="97" t="str">
        <f>IF('ENTRADA DE CLIENTS i PROVEÏDORS'!D36&lt;&gt;0,IF(A31&lt;&gt;0,IF('ENTRADA DE CLIENTS i PROVEÏDORS'!F36=0,99,'ENTRADA DE CLIENTS i PROVEÏDORS'!F36),""),"")</f>
        <v/>
      </c>
      <c r="E31" s="98" t="str">
        <f>IF('ENTRADA DE CLIENTS i PROVEÏDORS'!C36&lt;&gt;0,IF('ENTRADA DE CLIENTS i PROVEÏDORS'!D36&lt;&gt;0,IF('ENTRADA DE CLIENTS i PROVEÏDORS'!G36&lt;&gt;0,VLOOKUP('ENTRADA DE CLIENTS i PROVEÏDORS'!G36,DADES!$P$11:$Q$239,2,FALSE),"011"),""),"")</f>
        <v/>
      </c>
      <c r="F31" s="96"/>
      <c r="G31" s="96"/>
      <c r="H31" s="96"/>
      <c r="I31" s="96" t="str">
        <f>IF('ENTRADA DE CLIENTS i PROVEÏDORS'!H36="LL","X","")</f>
        <v/>
      </c>
      <c r="J31" s="96" t="str">
        <f>IF('ENTRADA DE CLIENTS i PROVEÏDORS'!O36="X","X","")</f>
        <v/>
      </c>
      <c r="K31" s="96" t="str">
        <f>IF('ENTRADA DE CLIENTS i PROVEÏDORS'!P36="X","X","")</f>
        <v/>
      </c>
      <c r="L31" s="96"/>
      <c r="M31" s="99" t="str">
        <f>IF('ENTRADA DE CLIENTS i PROVEÏDORS'!$H36&lt;&gt;"VI",IF('ENTRADA DE CLIENTS i PROVEÏDORS'!I36&lt;&gt;0,'ENTRADA DE CLIENTS i PROVEÏDORS'!I36,""),"")</f>
        <v/>
      </c>
      <c r="N31" s="99" t="str">
        <f>IF('ENTRADA DE CLIENTS i PROVEÏDORS'!$H36&lt;&gt;"VI",IF('ENTRADA DE CLIENTS i PROVEÏDORS'!J36&lt;&gt;0,'ENTRADA DE CLIENTS i PROVEÏDORS'!J36,""),"")</f>
        <v/>
      </c>
      <c r="O31" s="99" t="str">
        <f>IF('ENTRADA DE CLIENTS i PROVEÏDORS'!$H36&lt;&gt;"VI",IF('ENTRADA DE CLIENTS i PROVEÏDORS'!K36&lt;&gt;0,'ENTRADA DE CLIENTS i PROVEÏDORS'!K36,""),"")</f>
        <v/>
      </c>
      <c r="P31" s="99" t="str">
        <f>IF('ENTRADA DE CLIENTS i PROVEÏDORS'!$H36&lt;&gt;"VI",IF('ENTRADA DE CLIENTS i PROVEÏDORS'!L36&lt;&gt;0,'ENTRADA DE CLIENTS i PROVEÏDORS'!L36,""),"")</f>
        <v/>
      </c>
      <c r="Q31" s="99" t="str">
        <f t="shared" si="0"/>
        <v/>
      </c>
      <c r="R31" s="99" t="str">
        <f>IF('ENTRADA DE CLIENTS i PROVEÏDORS'!$H36="VI",'ENTRADA DE CLIENTS i PROVEÏDORS'!I36,"")</f>
        <v/>
      </c>
      <c r="S31" s="99" t="str">
        <f>IF('ENTRADA DE CLIENTS i PROVEÏDORS'!$H36="VI",'ENTRADA DE CLIENTS i PROVEÏDORS'!J36,"")</f>
        <v/>
      </c>
      <c r="T31" s="99" t="str">
        <f>IF('ENTRADA DE CLIENTS i PROVEÏDORS'!$H36="VI",'ENTRADA DE CLIENTS i PROVEÏDORS'!K36,"")</f>
        <v/>
      </c>
      <c r="U31" s="99" t="str">
        <f>IF('ENTRADA DE CLIENTS i PROVEÏDORS'!$H36="VI",'ENTRADA DE CLIENTS i PROVEÏDORS'!L36,"")</f>
        <v/>
      </c>
      <c r="V31" s="99" t="str">
        <f>IF('ENTRADA DE CLIENTS i PROVEÏDORS'!$H36="VI",'ENTRADA DE CLIENTS i PROVEÏDORS'!N36,"")</f>
        <v/>
      </c>
      <c r="W31" s="99" t="str">
        <f>IF('ENTRADA DE CLIENTS i PROVEÏDORS'!O36="X",'ENTRADA DE CLIENTS i PROVEÏDORS'!N36,"")</f>
        <v/>
      </c>
      <c r="X31" s="99" t="str">
        <f>IF('ENTRADA DE CLIENTS i PROVEÏDORS'!Q36&lt;&gt;0,'ENTRADA DE CLIENTS i PROVEÏDORS'!Q36,"")</f>
        <v/>
      </c>
      <c r="Y31" s="101" t="str">
        <f>IF('ENTRADA DE CLIENTS i PROVEÏDORS'!R36&lt;&gt;0,'ENTRADA DE CLIENTS i PROVEÏDORS'!R36,"")</f>
        <v/>
      </c>
    </row>
    <row r="32" spans="1:25" x14ac:dyDescent="0.2">
      <c r="A32" s="96" t="str">
        <f>IF('ENTRADA DE CLIENTS i PROVEÏDORS'!H37&lt;&gt;0,IF(OR('ENTRADA DE CLIENTS i PROVEÏDORS'!H37="V",'ENTRADA DE CLIENTS i PROVEÏDORS'!H37="LL",'ENTRADA DE CLIENTS i PROVEÏDORS'!H37="VI"),"2","1"),"")</f>
        <v/>
      </c>
      <c r="B32" s="96" t="str">
        <f>IF('ENTRADA DE CLIENTS i PROVEÏDORS'!C37&lt;&gt;0,IF('ENTRADA DE CLIENTS i PROVEÏDORS'!C37&lt;&gt;0,IF('ENTRADA DE CLIENTS i PROVEÏDORS'!C37&lt;&gt;0,'ENTRADA DE CLIENTS i PROVEÏDORS'!C37,""),DADES!AA32),"")</f>
        <v/>
      </c>
      <c r="C32" s="96" t="str">
        <f>IF('ENTRADA DE CLIENTS i PROVEÏDORS'!D37&lt;&gt;0,'NETEJA DE CARÀCTERS'!C33,"")</f>
        <v/>
      </c>
      <c r="D32" s="97" t="str">
        <f>IF('ENTRADA DE CLIENTS i PROVEÏDORS'!D37&lt;&gt;0,IF(A32&lt;&gt;0,IF('ENTRADA DE CLIENTS i PROVEÏDORS'!F37=0,99,'ENTRADA DE CLIENTS i PROVEÏDORS'!F37),""),"")</f>
        <v/>
      </c>
      <c r="E32" s="98" t="str">
        <f>IF('ENTRADA DE CLIENTS i PROVEÏDORS'!C37&lt;&gt;0,IF('ENTRADA DE CLIENTS i PROVEÏDORS'!D37&lt;&gt;0,IF('ENTRADA DE CLIENTS i PROVEÏDORS'!G37&lt;&gt;0,VLOOKUP('ENTRADA DE CLIENTS i PROVEÏDORS'!G37,DADES!$P$11:$Q$239,2,FALSE),"011"),""),"")</f>
        <v/>
      </c>
      <c r="F32" s="96"/>
      <c r="G32" s="96"/>
      <c r="H32" s="96"/>
      <c r="I32" s="96" t="str">
        <f>IF('ENTRADA DE CLIENTS i PROVEÏDORS'!H37="LL","X","")</f>
        <v/>
      </c>
      <c r="J32" s="96" t="str">
        <f>IF('ENTRADA DE CLIENTS i PROVEÏDORS'!O37="X","X","")</f>
        <v/>
      </c>
      <c r="K32" s="96" t="str">
        <f>IF('ENTRADA DE CLIENTS i PROVEÏDORS'!P37="X","X","")</f>
        <v/>
      </c>
      <c r="L32" s="96"/>
      <c r="M32" s="99" t="str">
        <f>IF('ENTRADA DE CLIENTS i PROVEÏDORS'!$H37&lt;&gt;"VI",IF('ENTRADA DE CLIENTS i PROVEÏDORS'!I37&lt;&gt;0,'ENTRADA DE CLIENTS i PROVEÏDORS'!I37,""),"")</f>
        <v/>
      </c>
      <c r="N32" s="99" t="str">
        <f>IF('ENTRADA DE CLIENTS i PROVEÏDORS'!$H37&lt;&gt;"VI",IF('ENTRADA DE CLIENTS i PROVEÏDORS'!J37&lt;&gt;0,'ENTRADA DE CLIENTS i PROVEÏDORS'!J37,""),"")</f>
        <v/>
      </c>
      <c r="O32" s="99" t="str">
        <f>IF('ENTRADA DE CLIENTS i PROVEÏDORS'!$H37&lt;&gt;"VI",IF('ENTRADA DE CLIENTS i PROVEÏDORS'!K37&lt;&gt;0,'ENTRADA DE CLIENTS i PROVEÏDORS'!K37,""),"")</f>
        <v/>
      </c>
      <c r="P32" s="99" t="str">
        <f>IF('ENTRADA DE CLIENTS i PROVEÏDORS'!$H37&lt;&gt;"VI",IF('ENTRADA DE CLIENTS i PROVEÏDORS'!L37&lt;&gt;0,'ENTRADA DE CLIENTS i PROVEÏDORS'!L37,""),"")</f>
        <v/>
      </c>
      <c r="Q32" s="99" t="str">
        <f t="shared" si="0"/>
        <v/>
      </c>
      <c r="R32" s="99" t="str">
        <f>IF('ENTRADA DE CLIENTS i PROVEÏDORS'!$H37="VI",'ENTRADA DE CLIENTS i PROVEÏDORS'!I37,"")</f>
        <v/>
      </c>
      <c r="S32" s="99" t="str">
        <f>IF('ENTRADA DE CLIENTS i PROVEÏDORS'!$H37="VI",'ENTRADA DE CLIENTS i PROVEÏDORS'!J37,"")</f>
        <v/>
      </c>
      <c r="T32" s="99" t="str">
        <f>IF('ENTRADA DE CLIENTS i PROVEÏDORS'!$H37="VI",'ENTRADA DE CLIENTS i PROVEÏDORS'!K37,"")</f>
        <v/>
      </c>
      <c r="U32" s="99" t="str">
        <f>IF('ENTRADA DE CLIENTS i PROVEÏDORS'!$H37="VI",'ENTRADA DE CLIENTS i PROVEÏDORS'!L37,"")</f>
        <v/>
      </c>
      <c r="V32" s="99" t="str">
        <f>IF('ENTRADA DE CLIENTS i PROVEÏDORS'!$H37="VI",'ENTRADA DE CLIENTS i PROVEÏDORS'!N37,"")</f>
        <v/>
      </c>
      <c r="W32" s="99" t="str">
        <f>IF('ENTRADA DE CLIENTS i PROVEÏDORS'!O37="X",'ENTRADA DE CLIENTS i PROVEÏDORS'!N37,"")</f>
        <v/>
      </c>
      <c r="X32" s="99" t="str">
        <f>IF('ENTRADA DE CLIENTS i PROVEÏDORS'!Q37&lt;&gt;0,'ENTRADA DE CLIENTS i PROVEÏDORS'!Q37,"")</f>
        <v/>
      </c>
      <c r="Y32" s="101" t="str">
        <f>IF('ENTRADA DE CLIENTS i PROVEÏDORS'!R37&lt;&gt;0,'ENTRADA DE CLIENTS i PROVEÏDORS'!R37,"")</f>
        <v/>
      </c>
    </row>
    <row r="33" spans="1:25" x14ac:dyDescent="0.2">
      <c r="A33" s="96" t="str">
        <f>IF('ENTRADA DE CLIENTS i PROVEÏDORS'!H38&lt;&gt;0,IF(OR('ENTRADA DE CLIENTS i PROVEÏDORS'!H38="V",'ENTRADA DE CLIENTS i PROVEÏDORS'!H38="LL",'ENTRADA DE CLIENTS i PROVEÏDORS'!H38="VI"),"2","1"),"")</f>
        <v/>
      </c>
      <c r="B33" s="96" t="str">
        <f>IF('ENTRADA DE CLIENTS i PROVEÏDORS'!C38&lt;&gt;0,IF('ENTRADA DE CLIENTS i PROVEÏDORS'!C38&lt;&gt;0,IF('ENTRADA DE CLIENTS i PROVEÏDORS'!C38&lt;&gt;0,'ENTRADA DE CLIENTS i PROVEÏDORS'!C38,""),DADES!AA33),"")</f>
        <v/>
      </c>
      <c r="C33" s="96" t="str">
        <f>IF('ENTRADA DE CLIENTS i PROVEÏDORS'!D38&lt;&gt;0,'NETEJA DE CARÀCTERS'!C34,"")</f>
        <v/>
      </c>
      <c r="D33" s="97" t="str">
        <f>IF('ENTRADA DE CLIENTS i PROVEÏDORS'!D38&lt;&gt;0,IF(A33&lt;&gt;0,IF('ENTRADA DE CLIENTS i PROVEÏDORS'!F38=0,99,'ENTRADA DE CLIENTS i PROVEÏDORS'!F38),""),"")</f>
        <v/>
      </c>
      <c r="E33" s="98" t="str">
        <f>IF('ENTRADA DE CLIENTS i PROVEÏDORS'!C38&lt;&gt;0,IF('ENTRADA DE CLIENTS i PROVEÏDORS'!D38&lt;&gt;0,IF('ENTRADA DE CLIENTS i PROVEÏDORS'!G38&lt;&gt;0,VLOOKUP('ENTRADA DE CLIENTS i PROVEÏDORS'!G38,DADES!$P$11:$Q$239,2,FALSE),"011"),""),"")</f>
        <v/>
      </c>
      <c r="F33" s="96"/>
      <c r="G33" s="96"/>
      <c r="H33" s="96"/>
      <c r="I33" s="96" t="str">
        <f>IF('ENTRADA DE CLIENTS i PROVEÏDORS'!H38="LL","X","")</f>
        <v/>
      </c>
      <c r="J33" s="96" t="str">
        <f>IF('ENTRADA DE CLIENTS i PROVEÏDORS'!O38="X","X","")</f>
        <v/>
      </c>
      <c r="K33" s="96" t="str">
        <f>IF('ENTRADA DE CLIENTS i PROVEÏDORS'!P38="X","X","")</f>
        <v/>
      </c>
      <c r="L33" s="96"/>
      <c r="M33" s="99" t="str">
        <f>IF('ENTRADA DE CLIENTS i PROVEÏDORS'!$H38&lt;&gt;"VI",IF('ENTRADA DE CLIENTS i PROVEÏDORS'!I38&lt;&gt;0,'ENTRADA DE CLIENTS i PROVEÏDORS'!I38,""),"")</f>
        <v/>
      </c>
      <c r="N33" s="99" t="str">
        <f>IF('ENTRADA DE CLIENTS i PROVEÏDORS'!$H38&lt;&gt;"VI",IF('ENTRADA DE CLIENTS i PROVEÏDORS'!J38&lt;&gt;0,'ENTRADA DE CLIENTS i PROVEÏDORS'!J38,""),"")</f>
        <v/>
      </c>
      <c r="O33" s="99" t="str">
        <f>IF('ENTRADA DE CLIENTS i PROVEÏDORS'!$H38&lt;&gt;"VI",IF('ENTRADA DE CLIENTS i PROVEÏDORS'!K38&lt;&gt;0,'ENTRADA DE CLIENTS i PROVEÏDORS'!K38,""),"")</f>
        <v/>
      </c>
      <c r="P33" s="99" t="str">
        <f>IF('ENTRADA DE CLIENTS i PROVEÏDORS'!$H38&lt;&gt;"VI",IF('ENTRADA DE CLIENTS i PROVEÏDORS'!L38&lt;&gt;0,'ENTRADA DE CLIENTS i PROVEÏDORS'!L38,""),"")</f>
        <v/>
      </c>
      <c r="Q33" s="99" t="str">
        <f t="shared" si="0"/>
        <v/>
      </c>
      <c r="R33" s="99" t="str">
        <f>IF('ENTRADA DE CLIENTS i PROVEÏDORS'!$H38="VI",'ENTRADA DE CLIENTS i PROVEÏDORS'!I38,"")</f>
        <v/>
      </c>
      <c r="S33" s="99" t="str">
        <f>IF('ENTRADA DE CLIENTS i PROVEÏDORS'!$H38="VI",'ENTRADA DE CLIENTS i PROVEÏDORS'!J38,"")</f>
        <v/>
      </c>
      <c r="T33" s="99" t="str">
        <f>IF('ENTRADA DE CLIENTS i PROVEÏDORS'!$H38="VI",'ENTRADA DE CLIENTS i PROVEÏDORS'!K38,"")</f>
        <v/>
      </c>
      <c r="U33" s="99" t="str">
        <f>IF('ENTRADA DE CLIENTS i PROVEÏDORS'!$H38="VI",'ENTRADA DE CLIENTS i PROVEÏDORS'!L38,"")</f>
        <v/>
      </c>
      <c r="V33" s="99" t="str">
        <f>IF('ENTRADA DE CLIENTS i PROVEÏDORS'!$H38="VI",'ENTRADA DE CLIENTS i PROVEÏDORS'!N38,"")</f>
        <v/>
      </c>
      <c r="W33" s="99" t="str">
        <f>IF('ENTRADA DE CLIENTS i PROVEÏDORS'!O38="X",'ENTRADA DE CLIENTS i PROVEÏDORS'!N38,"")</f>
        <v/>
      </c>
      <c r="X33" s="99" t="str">
        <f>IF('ENTRADA DE CLIENTS i PROVEÏDORS'!Q38&lt;&gt;0,'ENTRADA DE CLIENTS i PROVEÏDORS'!Q38,"")</f>
        <v/>
      </c>
      <c r="Y33" s="101" t="str">
        <f>IF('ENTRADA DE CLIENTS i PROVEÏDORS'!R38&lt;&gt;0,'ENTRADA DE CLIENTS i PROVEÏDORS'!R38,"")</f>
        <v/>
      </c>
    </row>
    <row r="34" spans="1:25" x14ac:dyDescent="0.2">
      <c r="A34" s="96" t="str">
        <f>IF('ENTRADA DE CLIENTS i PROVEÏDORS'!H39&lt;&gt;0,IF(OR('ENTRADA DE CLIENTS i PROVEÏDORS'!H39="V",'ENTRADA DE CLIENTS i PROVEÏDORS'!H39="LL",'ENTRADA DE CLIENTS i PROVEÏDORS'!H39="VI"),"2","1"),"")</f>
        <v/>
      </c>
      <c r="B34" s="96" t="str">
        <f>IF('ENTRADA DE CLIENTS i PROVEÏDORS'!C39&lt;&gt;0,IF('ENTRADA DE CLIENTS i PROVEÏDORS'!C39&lt;&gt;0,IF('ENTRADA DE CLIENTS i PROVEÏDORS'!C39&lt;&gt;0,'ENTRADA DE CLIENTS i PROVEÏDORS'!C39,""),DADES!AA34),"")</f>
        <v/>
      </c>
      <c r="C34" s="96" t="str">
        <f>IF('ENTRADA DE CLIENTS i PROVEÏDORS'!D39&lt;&gt;0,'NETEJA DE CARÀCTERS'!C35,"")</f>
        <v/>
      </c>
      <c r="D34" s="97" t="str">
        <f>IF('ENTRADA DE CLIENTS i PROVEÏDORS'!D39&lt;&gt;0,IF(A34&lt;&gt;0,IF('ENTRADA DE CLIENTS i PROVEÏDORS'!F39=0,99,'ENTRADA DE CLIENTS i PROVEÏDORS'!F39),""),"")</f>
        <v/>
      </c>
      <c r="E34" s="98" t="str">
        <f>IF('ENTRADA DE CLIENTS i PROVEÏDORS'!C39&lt;&gt;0,IF('ENTRADA DE CLIENTS i PROVEÏDORS'!D39&lt;&gt;0,IF('ENTRADA DE CLIENTS i PROVEÏDORS'!G39&lt;&gt;0,VLOOKUP('ENTRADA DE CLIENTS i PROVEÏDORS'!G39,DADES!$P$11:$Q$239,2,FALSE),"011"),""),"")</f>
        <v/>
      </c>
      <c r="F34" s="96"/>
      <c r="G34" s="96"/>
      <c r="H34" s="96"/>
      <c r="I34" s="96" t="str">
        <f>IF('ENTRADA DE CLIENTS i PROVEÏDORS'!H39="LL","X","")</f>
        <v/>
      </c>
      <c r="J34" s="96" t="str">
        <f>IF('ENTRADA DE CLIENTS i PROVEÏDORS'!O39="X","X","")</f>
        <v/>
      </c>
      <c r="K34" s="96" t="str">
        <f>IF('ENTRADA DE CLIENTS i PROVEÏDORS'!P39="X","X","")</f>
        <v/>
      </c>
      <c r="L34" s="96"/>
      <c r="M34" s="99" t="str">
        <f>IF('ENTRADA DE CLIENTS i PROVEÏDORS'!$H39&lt;&gt;"VI",IF('ENTRADA DE CLIENTS i PROVEÏDORS'!I39&lt;&gt;0,'ENTRADA DE CLIENTS i PROVEÏDORS'!I39,""),"")</f>
        <v/>
      </c>
      <c r="N34" s="99" t="str">
        <f>IF('ENTRADA DE CLIENTS i PROVEÏDORS'!$H39&lt;&gt;"VI",IF('ENTRADA DE CLIENTS i PROVEÏDORS'!J39&lt;&gt;0,'ENTRADA DE CLIENTS i PROVEÏDORS'!J39,""),"")</f>
        <v/>
      </c>
      <c r="O34" s="99" t="str">
        <f>IF('ENTRADA DE CLIENTS i PROVEÏDORS'!$H39&lt;&gt;"VI",IF('ENTRADA DE CLIENTS i PROVEÏDORS'!K39&lt;&gt;0,'ENTRADA DE CLIENTS i PROVEÏDORS'!K39,""),"")</f>
        <v/>
      </c>
      <c r="P34" s="99" t="str">
        <f>IF('ENTRADA DE CLIENTS i PROVEÏDORS'!$H39&lt;&gt;"VI",IF('ENTRADA DE CLIENTS i PROVEÏDORS'!L39&lt;&gt;0,'ENTRADA DE CLIENTS i PROVEÏDORS'!L39,""),"")</f>
        <v/>
      </c>
      <c r="Q34" s="99" t="str">
        <f t="shared" si="0"/>
        <v/>
      </c>
      <c r="R34" s="99" t="str">
        <f>IF('ENTRADA DE CLIENTS i PROVEÏDORS'!$H39="VI",'ENTRADA DE CLIENTS i PROVEÏDORS'!I39,"")</f>
        <v/>
      </c>
      <c r="S34" s="99" t="str">
        <f>IF('ENTRADA DE CLIENTS i PROVEÏDORS'!$H39="VI",'ENTRADA DE CLIENTS i PROVEÏDORS'!J39,"")</f>
        <v/>
      </c>
      <c r="T34" s="99" t="str">
        <f>IF('ENTRADA DE CLIENTS i PROVEÏDORS'!$H39="VI",'ENTRADA DE CLIENTS i PROVEÏDORS'!K39,"")</f>
        <v/>
      </c>
      <c r="U34" s="99" t="str">
        <f>IF('ENTRADA DE CLIENTS i PROVEÏDORS'!$H39="VI",'ENTRADA DE CLIENTS i PROVEÏDORS'!L39,"")</f>
        <v/>
      </c>
      <c r="V34" s="99" t="str">
        <f>IF('ENTRADA DE CLIENTS i PROVEÏDORS'!$H39="VI",'ENTRADA DE CLIENTS i PROVEÏDORS'!N39,"")</f>
        <v/>
      </c>
      <c r="W34" s="99" t="str">
        <f>IF('ENTRADA DE CLIENTS i PROVEÏDORS'!O39="X",'ENTRADA DE CLIENTS i PROVEÏDORS'!N39,"")</f>
        <v/>
      </c>
      <c r="X34" s="99" t="str">
        <f>IF('ENTRADA DE CLIENTS i PROVEÏDORS'!Q39&lt;&gt;0,'ENTRADA DE CLIENTS i PROVEÏDORS'!Q39,"")</f>
        <v/>
      </c>
      <c r="Y34" s="101" t="str">
        <f>IF('ENTRADA DE CLIENTS i PROVEÏDORS'!R39&lt;&gt;0,'ENTRADA DE CLIENTS i PROVEÏDORS'!R39,"")</f>
        <v/>
      </c>
    </row>
    <row r="35" spans="1:25" x14ac:dyDescent="0.2">
      <c r="A35" s="96" t="str">
        <f>IF('ENTRADA DE CLIENTS i PROVEÏDORS'!H40&lt;&gt;0,IF(OR('ENTRADA DE CLIENTS i PROVEÏDORS'!H40="V",'ENTRADA DE CLIENTS i PROVEÏDORS'!H40="LL",'ENTRADA DE CLIENTS i PROVEÏDORS'!H40="VI"),"2","1"),"")</f>
        <v/>
      </c>
      <c r="B35" s="96" t="str">
        <f>IF('ENTRADA DE CLIENTS i PROVEÏDORS'!C40&lt;&gt;0,IF('ENTRADA DE CLIENTS i PROVEÏDORS'!C40&lt;&gt;0,IF('ENTRADA DE CLIENTS i PROVEÏDORS'!C40&lt;&gt;0,'ENTRADA DE CLIENTS i PROVEÏDORS'!C40,""),DADES!AA35),"")</f>
        <v/>
      </c>
      <c r="C35" s="96" t="str">
        <f>IF('ENTRADA DE CLIENTS i PROVEÏDORS'!D40&lt;&gt;0,'NETEJA DE CARÀCTERS'!C36,"")</f>
        <v/>
      </c>
      <c r="D35" s="97" t="str">
        <f>IF('ENTRADA DE CLIENTS i PROVEÏDORS'!D40&lt;&gt;0,IF(A35&lt;&gt;0,IF('ENTRADA DE CLIENTS i PROVEÏDORS'!F40=0,99,'ENTRADA DE CLIENTS i PROVEÏDORS'!F40),""),"")</f>
        <v/>
      </c>
      <c r="E35" s="98" t="str">
        <f>IF('ENTRADA DE CLIENTS i PROVEÏDORS'!C40&lt;&gt;0,IF('ENTRADA DE CLIENTS i PROVEÏDORS'!D40&lt;&gt;0,IF('ENTRADA DE CLIENTS i PROVEÏDORS'!G40&lt;&gt;0,VLOOKUP('ENTRADA DE CLIENTS i PROVEÏDORS'!G40,DADES!$P$11:$Q$239,2,FALSE),"011"),""),"")</f>
        <v/>
      </c>
      <c r="F35" s="96"/>
      <c r="G35" s="96"/>
      <c r="H35" s="96"/>
      <c r="I35" s="96" t="str">
        <f>IF('ENTRADA DE CLIENTS i PROVEÏDORS'!H40="LL","X","")</f>
        <v/>
      </c>
      <c r="J35" s="96" t="str">
        <f>IF('ENTRADA DE CLIENTS i PROVEÏDORS'!O40="X","X","")</f>
        <v/>
      </c>
      <c r="K35" s="96" t="str">
        <f>IF('ENTRADA DE CLIENTS i PROVEÏDORS'!P40="X","X","")</f>
        <v/>
      </c>
      <c r="L35" s="96"/>
      <c r="M35" s="99" t="str">
        <f>IF('ENTRADA DE CLIENTS i PROVEÏDORS'!$H40&lt;&gt;"VI",IF('ENTRADA DE CLIENTS i PROVEÏDORS'!I40&lt;&gt;0,'ENTRADA DE CLIENTS i PROVEÏDORS'!I40,""),"")</f>
        <v/>
      </c>
      <c r="N35" s="99" t="str">
        <f>IF('ENTRADA DE CLIENTS i PROVEÏDORS'!$H40&lt;&gt;"VI",IF('ENTRADA DE CLIENTS i PROVEÏDORS'!J40&lt;&gt;0,'ENTRADA DE CLIENTS i PROVEÏDORS'!J40,""),"")</f>
        <v/>
      </c>
      <c r="O35" s="99" t="str">
        <f>IF('ENTRADA DE CLIENTS i PROVEÏDORS'!$H40&lt;&gt;"VI",IF('ENTRADA DE CLIENTS i PROVEÏDORS'!K40&lt;&gt;0,'ENTRADA DE CLIENTS i PROVEÏDORS'!K40,""),"")</f>
        <v/>
      </c>
      <c r="P35" s="99" t="str">
        <f>IF('ENTRADA DE CLIENTS i PROVEÏDORS'!$H40&lt;&gt;"VI",IF('ENTRADA DE CLIENTS i PROVEÏDORS'!L40&lt;&gt;0,'ENTRADA DE CLIENTS i PROVEÏDORS'!L40,""),"")</f>
        <v/>
      </c>
      <c r="Q35" s="99" t="str">
        <f t="shared" si="0"/>
        <v/>
      </c>
      <c r="R35" s="99" t="str">
        <f>IF('ENTRADA DE CLIENTS i PROVEÏDORS'!$H40="VI",'ENTRADA DE CLIENTS i PROVEÏDORS'!I40,"")</f>
        <v/>
      </c>
      <c r="S35" s="99" t="str">
        <f>IF('ENTRADA DE CLIENTS i PROVEÏDORS'!$H40="VI",'ENTRADA DE CLIENTS i PROVEÏDORS'!J40,"")</f>
        <v/>
      </c>
      <c r="T35" s="99" t="str">
        <f>IF('ENTRADA DE CLIENTS i PROVEÏDORS'!$H40="VI",'ENTRADA DE CLIENTS i PROVEÏDORS'!K40,"")</f>
        <v/>
      </c>
      <c r="U35" s="99" t="str">
        <f>IF('ENTRADA DE CLIENTS i PROVEÏDORS'!$H40="VI",'ENTRADA DE CLIENTS i PROVEÏDORS'!L40,"")</f>
        <v/>
      </c>
      <c r="V35" s="99" t="str">
        <f>IF('ENTRADA DE CLIENTS i PROVEÏDORS'!$H40="VI",'ENTRADA DE CLIENTS i PROVEÏDORS'!N40,"")</f>
        <v/>
      </c>
      <c r="W35" s="99" t="str">
        <f>IF('ENTRADA DE CLIENTS i PROVEÏDORS'!O40="X",'ENTRADA DE CLIENTS i PROVEÏDORS'!N40,"")</f>
        <v/>
      </c>
      <c r="X35" s="99" t="str">
        <f>IF('ENTRADA DE CLIENTS i PROVEÏDORS'!Q40&lt;&gt;0,'ENTRADA DE CLIENTS i PROVEÏDORS'!Q40,"")</f>
        <v/>
      </c>
      <c r="Y35" s="101" t="str">
        <f>IF('ENTRADA DE CLIENTS i PROVEÏDORS'!R40&lt;&gt;0,'ENTRADA DE CLIENTS i PROVEÏDORS'!R40,"")</f>
        <v/>
      </c>
    </row>
    <row r="36" spans="1:25" x14ac:dyDescent="0.2">
      <c r="A36" s="96" t="str">
        <f>IF('ENTRADA DE CLIENTS i PROVEÏDORS'!H41&lt;&gt;0,IF(OR('ENTRADA DE CLIENTS i PROVEÏDORS'!H41="V",'ENTRADA DE CLIENTS i PROVEÏDORS'!H41="LL",'ENTRADA DE CLIENTS i PROVEÏDORS'!H41="VI"),"2","1"),"")</f>
        <v/>
      </c>
      <c r="B36" s="96" t="str">
        <f>IF('ENTRADA DE CLIENTS i PROVEÏDORS'!C41&lt;&gt;0,IF('ENTRADA DE CLIENTS i PROVEÏDORS'!C41&lt;&gt;0,IF('ENTRADA DE CLIENTS i PROVEÏDORS'!C41&lt;&gt;0,'ENTRADA DE CLIENTS i PROVEÏDORS'!C41,""),DADES!AA36),"")</f>
        <v/>
      </c>
      <c r="C36" s="96" t="str">
        <f>IF('ENTRADA DE CLIENTS i PROVEÏDORS'!D41&lt;&gt;0,'NETEJA DE CARÀCTERS'!C37,"")</f>
        <v/>
      </c>
      <c r="D36" s="97" t="str">
        <f>IF('ENTRADA DE CLIENTS i PROVEÏDORS'!D41&lt;&gt;0,IF(A36&lt;&gt;0,IF('ENTRADA DE CLIENTS i PROVEÏDORS'!F41=0,99,'ENTRADA DE CLIENTS i PROVEÏDORS'!F41),""),"")</f>
        <v/>
      </c>
      <c r="E36" s="98" t="str">
        <f>IF('ENTRADA DE CLIENTS i PROVEÏDORS'!C41&lt;&gt;0,IF('ENTRADA DE CLIENTS i PROVEÏDORS'!D41&lt;&gt;0,IF('ENTRADA DE CLIENTS i PROVEÏDORS'!G41&lt;&gt;0,VLOOKUP('ENTRADA DE CLIENTS i PROVEÏDORS'!G41,DADES!$P$11:$Q$239,2,FALSE),"011"),""),"")</f>
        <v/>
      </c>
      <c r="F36" s="96"/>
      <c r="G36" s="96"/>
      <c r="H36" s="96"/>
      <c r="I36" s="96" t="str">
        <f>IF('ENTRADA DE CLIENTS i PROVEÏDORS'!H41="LL","X","")</f>
        <v/>
      </c>
      <c r="J36" s="96" t="str">
        <f>IF('ENTRADA DE CLIENTS i PROVEÏDORS'!O41="X","X","")</f>
        <v/>
      </c>
      <c r="K36" s="96" t="str">
        <f>IF('ENTRADA DE CLIENTS i PROVEÏDORS'!P41="X","X","")</f>
        <v/>
      </c>
      <c r="L36" s="96"/>
      <c r="M36" s="99" t="str">
        <f>IF('ENTRADA DE CLIENTS i PROVEÏDORS'!$H41&lt;&gt;"VI",IF('ENTRADA DE CLIENTS i PROVEÏDORS'!I41&lt;&gt;0,'ENTRADA DE CLIENTS i PROVEÏDORS'!I41,""),"")</f>
        <v/>
      </c>
      <c r="N36" s="99" t="str">
        <f>IF('ENTRADA DE CLIENTS i PROVEÏDORS'!$H41&lt;&gt;"VI",IF('ENTRADA DE CLIENTS i PROVEÏDORS'!J41&lt;&gt;0,'ENTRADA DE CLIENTS i PROVEÏDORS'!J41,""),"")</f>
        <v/>
      </c>
      <c r="O36" s="99" t="str">
        <f>IF('ENTRADA DE CLIENTS i PROVEÏDORS'!$H41&lt;&gt;"VI",IF('ENTRADA DE CLIENTS i PROVEÏDORS'!K41&lt;&gt;0,'ENTRADA DE CLIENTS i PROVEÏDORS'!K41,""),"")</f>
        <v/>
      </c>
      <c r="P36" s="99" t="str">
        <f>IF('ENTRADA DE CLIENTS i PROVEÏDORS'!$H41&lt;&gt;"VI",IF('ENTRADA DE CLIENTS i PROVEÏDORS'!L41&lt;&gt;0,'ENTRADA DE CLIENTS i PROVEÏDORS'!L41,""),"")</f>
        <v/>
      </c>
      <c r="Q36" s="99" t="str">
        <f t="shared" si="0"/>
        <v/>
      </c>
      <c r="R36" s="99" t="str">
        <f>IF('ENTRADA DE CLIENTS i PROVEÏDORS'!$H41="VI",'ENTRADA DE CLIENTS i PROVEÏDORS'!I41,"")</f>
        <v/>
      </c>
      <c r="S36" s="99" t="str">
        <f>IF('ENTRADA DE CLIENTS i PROVEÏDORS'!$H41="VI",'ENTRADA DE CLIENTS i PROVEÏDORS'!J41,"")</f>
        <v/>
      </c>
      <c r="T36" s="99" t="str">
        <f>IF('ENTRADA DE CLIENTS i PROVEÏDORS'!$H41="VI",'ENTRADA DE CLIENTS i PROVEÏDORS'!K41,"")</f>
        <v/>
      </c>
      <c r="U36" s="99" t="str">
        <f>IF('ENTRADA DE CLIENTS i PROVEÏDORS'!$H41="VI",'ENTRADA DE CLIENTS i PROVEÏDORS'!L41,"")</f>
        <v/>
      </c>
      <c r="V36" s="99" t="str">
        <f>IF('ENTRADA DE CLIENTS i PROVEÏDORS'!$H41="VI",'ENTRADA DE CLIENTS i PROVEÏDORS'!N41,"")</f>
        <v/>
      </c>
      <c r="W36" s="99" t="str">
        <f>IF('ENTRADA DE CLIENTS i PROVEÏDORS'!O41="X",'ENTRADA DE CLIENTS i PROVEÏDORS'!N41,"")</f>
        <v/>
      </c>
      <c r="X36" s="99" t="str">
        <f>IF('ENTRADA DE CLIENTS i PROVEÏDORS'!Q41&lt;&gt;0,'ENTRADA DE CLIENTS i PROVEÏDORS'!Q41,"")</f>
        <v/>
      </c>
      <c r="Y36" s="101" t="str">
        <f>IF('ENTRADA DE CLIENTS i PROVEÏDORS'!R41&lt;&gt;0,'ENTRADA DE CLIENTS i PROVEÏDORS'!R41,"")</f>
        <v/>
      </c>
    </row>
    <row r="37" spans="1:25" x14ac:dyDescent="0.2">
      <c r="A37" s="96" t="str">
        <f>IF('ENTRADA DE CLIENTS i PROVEÏDORS'!H42&lt;&gt;0,IF(OR('ENTRADA DE CLIENTS i PROVEÏDORS'!H42="V",'ENTRADA DE CLIENTS i PROVEÏDORS'!H42="LL",'ENTRADA DE CLIENTS i PROVEÏDORS'!H42="VI"),"2","1"),"")</f>
        <v/>
      </c>
      <c r="B37" s="96" t="str">
        <f>IF('ENTRADA DE CLIENTS i PROVEÏDORS'!C42&lt;&gt;0,IF('ENTRADA DE CLIENTS i PROVEÏDORS'!C42&lt;&gt;0,IF('ENTRADA DE CLIENTS i PROVEÏDORS'!C42&lt;&gt;0,'ENTRADA DE CLIENTS i PROVEÏDORS'!C42,""),DADES!AA37),"")</f>
        <v/>
      </c>
      <c r="C37" s="96" t="str">
        <f>IF('ENTRADA DE CLIENTS i PROVEÏDORS'!D42&lt;&gt;0,'NETEJA DE CARÀCTERS'!C38,"")</f>
        <v/>
      </c>
      <c r="D37" s="97" t="str">
        <f>IF('ENTRADA DE CLIENTS i PROVEÏDORS'!D42&lt;&gt;0,IF(A37&lt;&gt;0,IF('ENTRADA DE CLIENTS i PROVEÏDORS'!F42=0,99,'ENTRADA DE CLIENTS i PROVEÏDORS'!F42),""),"")</f>
        <v/>
      </c>
      <c r="E37" s="98" t="str">
        <f>IF('ENTRADA DE CLIENTS i PROVEÏDORS'!C42&lt;&gt;0,IF('ENTRADA DE CLIENTS i PROVEÏDORS'!D42&lt;&gt;0,IF('ENTRADA DE CLIENTS i PROVEÏDORS'!G42&lt;&gt;0,VLOOKUP('ENTRADA DE CLIENTS i PROVEÏDORS'!G42,DADES!$P$11:$Q$239,2,FALSE),"011"),""),"")</f>
        <v/>
      </c>
      <c r="F37" s="96"/>
      <c r="G37" s="96"/>
      <c r="H37" s="96"/>
      <c r="I37" s="96" t="str">
        <f>IF('ENTRADA DE CLIENTS i PROVEÏDORS'!H42="LL","X","")</f>
        <v/>
      </c>
      <c r="J37" s="96" t="str">
        <f>IF('ENTRADA DE CLIENTS i PROVEÏDORS'!O42="X","X","")</f>
        <v/>
      </c>
      <c r="K37" s="96" t="str">
        <f>IF('ENTRADA DE CLIENTS i PROVEÏDORS'!P42="X","X","")</f>
        <v/>
      </c>
      <c r="L37" s="96"/>
      <c r="M37" s="99" t="str">
        <f>IF('ENTRADA DE CLIENTS i PROVEÏDORS'!$H42&lt;&gt;"VI",IF('ENTRADA DE CLIENTS i PROVEÏDORS'!I42&lt;&gt;0,'ENTRADA DE CLIENTS i PROVEÏDORS'!I42,""),"")</f>
        <v/>
      </c>
      <c r="N37" s="99" t="str">
        <f>IF('ENTRADA DE CLIENTS i PROVEÏDORS'!$H42&lt;&gt;"VI",IF('ENTRADA DE CLIENTS i PROVEÏDORS'!J42&lt;&gt;0,'ENTRADA DE CLIENTS i PROVEÏDORS'!J42,""),"")</f>
        <v/>
      </c>
      <c r="O37" s="99" t="str">
        <f>IF('ENTRADA DE CLIENTS i PROVEÏDORS'!$H42&lt;&gt;"VI",IF('ENTRADA DE CLIENTS i PROVEÏDORS'!K42&lt;&gt;0,'ENTRADA DE CLIENTS i PROVEÏDORS'!K42,""),"")</f>
        <v/>
      </c>
      <c r="P37" s="99" t="str">
        <f>IF('ENTRADA DE CLIENTS i PROVEÏDORS'!$H42&lt;&gt;"VI",IF('ENTRADA DE CLIENTS i PROVEÏDORS'!L42&lt;&gt;0,'ENTRADA DE CLIENTS i PROVEÏDORS'!L42,""),"")</f>
        <v/>
      </c>
      <c r="Q37" s="99" t="str">
        <f t="shared" si="0"/>
        <v/>
      </c>
      <c r="R37" s="99" t="str">
        <f>IF('ENTRADA DE CLIENTS i PROVEÏDORS'!$H42="VI",'ENTRADA DE CLIENTS i PROVEÏDORS'!I42,"")</f>
        <v/>
      </c>
      <c r="S37" s="99" t="str">
        <f>IF('ENTRADA DE CLIENTS i PROVEÏDORS'!$H42="VI",'ENTRADA DE CLIENTS i PROVEÏDORS'!J42,"")</f>
        <v/>
      </c>
      <c r="T37" s="99" t="str">
        <f>IF('ENTRADA DE CLIENTS i PROVEÏDORS'!$H42="VI",'ENTRADA DE CLIENTS i PROVEÏDORS'!K42,"")</f>
        <v/>
      </c>
      <c r="U37" s="99" t="str">
        <f>IF('ENTRADA DE CLIENTS i PROVEÏDORS'!$H42="VI",'ENTRADA DE CLIENTS i PROVEÏDORS'!L42,"")</f>
        <v/>
      </c>
      <c r="V37" s="99" t="str">
        <f>IF('ENTRADA DE CLIENTS i PROVEÏDORS'!$H42="VI",'ENTRADA DE CLIENTS i PROVEÏDORS'!N42,"")</f>
        <v/>
      </c>
      <c r="W37" s="99" t="str">
        <f>IF('ENTRADA DE CLIENTS i PROVEÏDORS'!O42="X",'ENTRADA DE CLIENTS i PROVEÏDORS'!N42,"")</f>
        <v/>
      </c>
      <c r="X37" s="99" t="str">
        <f>IF('ENTRADA DE CLIENTS i PROVEÏDORS'!Q42&lt;&gt;0,'ENTRADA DE CLIENTS i PROVEÏDORS'!Q42,"")</f>
        <v/>
      </c>
      <c r="Y37" s="101" t="str">
        <f>IF('ENTRADA DE CLIENTS i PROVEÏDORS'!R42&lt;&gt;0,'ENTRADA DE CLIENTS i PROVEÏDORS'!R42,"")</f>
        <v/>
      </c>
    </row>
    <row r="38" spans="1:25" x14ac:dyDescent="0.2">
      <c r="A38" s="96" t="str">
        <f>IF('ENTRADA DE CLIENTS i PROVEÏDORS'!H43&lt;&gt;0,IF(OR('ENTRADA DE CLIENTS i PROVEÏDORS'!H43="V",'ENTRADA DE CLIENTS i PROVEÏDORS'!H43="LL",'ENTRADA DE CLIENTS i PROVEÏDORS'!H43="VI"),"2","1"),"")</f>
        <v/>
      </c>
      <c r="B38" s="96" t="str">
        <f>IF('ENTRADA DE CLIENTS i PROVEÏDORS'!C43&lt;&gt;0,IF('ENTRADA DE CLIENTS i PROVEÏDORS'!C43&lt;&gt;0,IF('ENTRADA DE CLIENTS i PROVEÏDORS'!C43&lt;&gt;0,'ENTRADA DE CLIENTS i PROVEÏDORS'!C43,""),DADES!AA38),"")</f>
        <v/>
      </c>
      <c r="C38" s="96" t="str">
        <f>IF('ENTRADA DE CLIENTS i PROVEÏDORS'!D43&lt;&gt;0,'NETEJA DE CARÀCTERS'!C39,"")</f>
        <v/>
      </c>
      <c r="D38" s="97" t="str">
        <f>IF('ENTRADA DE CLIENTS i PROVEÏDORS'!D43&lt;&gt;0,IF(A38&lt;&gt;0,IF('ENTRADA DE CLIENTS i PROVEÏDORS'!F43=0,99,'ENTRADA DE CLIENTS i PROVEÏDORS'!F43),""),"")</f>
        <v/>
      </c>
      <c r="E38" s="98" t="str">
        <f>IF('ENTRADA DE CLIENTS i PROVEÏDORS'!C43&lt;&gt;0,IF('ENTRADA DE CLIENTS i PROVEÏDORS'!D43&lt;&gt;0,IF('ENTRADA DE CLIENTS i PROVEÏDORS'!G43&lt;&gt;0,VLOOKUP('ENTRADA DE CLIENTS i PROVEÏDORS'!G43,DADES!$P$11:$Q$239,2,FALSE),"011"),""),"")</f>
        <v/>
      </c>
      <c r="F38" s="96"/>
      <c r="G38" s="96"/>
      <c r="H38" s="96"/>
      <c r="I38" s="96" t="str">
        <f>IF('ENTRADA DE CLIENTS i PROVEÏDORS'!H43="LL","X","")</f>
        <v/>
      </c>
      <c r="J38" s="96" t="str">
        <f>IF('ENTRADA DE CLIENTS i PROVEÏDORS'!O43="X","X","")</f>
        <v/>
      </c>
      <c r="K38" s="96" t="str">
        <f>IF('ENTRADA DE CLIENTS i PROVEÏDORS'!P43="X","X","")</f>
        <v/>
      </c>
      <c r="L38" s="96"/>
      <c r="M38" s="99" t="str">
        <f>IF('ENTRADA DE CLIENTS i PROVEÏDORS'!$H43&lt;&gt;"VI",IF('ENTRADA DE CLIENTS i PROVEÏDORS'!I43&lt;&gt;0,'ENTRADA DE CLIENTS i PROVEÏDORS'!I43,""),"")</f>
        <v/>
      </c>
      <c r="N38" s="99" t="str">
        <f>IF('ENTRADA DE CLIENTS i PROVEÏDORS'!$H43&lt;&gt;"VI",IF('ENTRADA DE CLIENTS i PROVEÏDORS'!J43&lt;&gt;0,'ENTRADA DE CLIENTS i PROVEÏDORS'!J43,""),"")</f>
        <v/>
      </c>
      <c r="O38" s="99" t="str">
        <f>IF('ENTRADA DE CLIENTS i PROVEÏDORS'!$H43&lt;&gt;"VI",IF('ENTRADA DE CLIENTS i PROVEÏDORS'!K43&lt;&gt;0,'ENTRADA DE CLIENTS i PROVEÏDORS'!K43,""),"")</f>
        <v/>
      </c>
      <c r="P38" s="99" t="str">
        <f>IF('ENTRADA DE CLIENTS i PROVEÏDORS'!$H43&lt;&gt;"VI",IF('ENTRADA DE CLIENTS i PROVEÏDORS'!L43&lt;&gt;0,'ENTRADA DE CLIENTS i PROVEÏDORS'!L43,""),"")</f>
        <v/>
      </c>
      <c r="Q38" s="99" t="str">
        <f t="shared" si="0"/>
        <v/>
      </c>
      <c r="R38" s="99" t="str">
        <f>IF('ENTRADA DE CLIENTS i PROVEÏDORS'!$H43="VI",'ENTRADA DE CLIENTS i PROVEÏDORS'!I43,"")</f>
        <v/>
      </c>
      <c r="S38" s="99" t="str">
        <f>IF('ENTRADA DE CLIENTS i PROVEÏDORS'!$H43="VI",'ENTRADA DE CLIENTS i PROVEÏDORS'!J43,"")</f>
        <v/>
      </c>
      <c r="T38" s="99" t="str">
        <f>IF('ENTRADA DE CLIENTS i PROVEÏDORS'!$H43="VI",'ENTRADA DE CLIENTS i PROVEÏDORS'!K43,"")</f>
        <v/>
      </c>
      <c r="U38" s="99" t="str">
        <f>IF('ENTRADA DE CLIENTS i PROVEÏDORS'!$H43="VI",'ENTRADA DE CLIENTS i PROVEÏDORS'!L43,"")</f>
        <v/>
      </c>
      <c r="V38" s="99" t="str">
        <f>IF('ENTRADA DE CLIENTS i PROVEÏDORS'!$H43="VI",'ENTRADA DE CLIENTS i PROVEÏDORS'!N43,"")</f>
        <v/>
      </c>
      <c r="W38" s="99" t="str">
        <f>IF('ENTRADA DE CLIENTS i PROVEÏDORS'!O43="X",'ENTRADA DE CLIENTS i PROVEÏDORS'!N43,"")</f>
        <v/>
      </c>
      <c r="X38" s="99" t="str">
        <f>IF('ENTRADA DE CLIENTS i PROVEÏDORS'!Q43&lt;&gt;0,'ENTRADA DE CLIENTS i PROVEÏDORS'!Q43,"")</f>
        <v/>
      </c>
      <c r="Y38" s="101" t="str">
        <f>IF('ENTRADA DE CLIENTS i PROVEÏDORS'!R43&lt;&gt;0,'ENTRADA DE CLIENTS i PROVEÏDORS'!R43,"")</f>
        <v/>
      </c>
    </row>
    <row r="39" spans="1:25" x14ac:dyDescent="0.2">
      <c r="A39" s="96" t="str">
        <f>IF('ENTRADA DE CLIENTS i PROVEÏDORS'!H44&lt;&gt;0,IF(OR('ENTRADA DE CLIENTS i PROVEÏDORS'!H44="V",'ENTRADA DE CLIENTS i PROVEÏDORS'!H44="LL",'ENTRADA DE CLIENTS i PROVEÏDORS'!H44="VI"),"2","1"),"")</f>
        <v/>
      </c>
      <c r="B39" s="96" t="str">
        <f>IF('ENTRADA DE CLIENTS i PROVEÏDORS'!C44&lt;&gt;0,IF('ENTRADA DE CLIENTS i PROVEÏDORS'!C44&lt;&gt;0,IF('ENTRADA DE CLIENTS i PROVEÏDORS'!C44&lt;&gt;0,'ENTRADA DE CLIENTS i PROVEÏDORS'!C44,""),DADES!AA39),"")</f>
        <v/>
      </c>
      <c r="C39" s="96" t="str">
        <f>IF('ENTRADA DE CLIENTS i PROVEÏDORS'!D44&lt;&gt;0,'NETEJA DE CARÀCTERS'!C40,"")</f>
        <v/>
      </c>
      <c r="D39" s="97" t="str">
        <f>IF('ENTRADA DE CLIENTS i PROVEÏDORS'!D44&lt;&gt;0,IF(A39&lt;&gt;0,IF('ENTRADA DE CLIENTS i PROVEÏDORS'!F44=0,99,'ENTRADA DE CLIENTS i PROVEÏDORS'!F44),""),"")</f>
        <v/>
      </c>
      <c r="E39" s="98" t="str">
        <f>IF('ENTRADA DE CLIENTS i PROVEÏDORS'!C44&lt;&gt;0,IF('ENTRADA DE CLIENTS i PROVEÏDORS'!D44&lt;&gt;0,IF('ENTRADA DE CLIENTS i PROVEÏDORS'!G44&lt;&gt;0,VLOOKUP('ENTRADA DE CLIENTS i PROVEÏDORS'!G44,DADES!$P$11:$Q$239,2,FALSE),"011"),""),"")</f>
        <v/>
      </c>
      <c r="F39" s="96"/>
      <c r="G39" s="96"/>
      <c r="H39" s="96"/>
      <c r="I39" s="96" t="str">
        <f>IF('ENTRADA DE CLIENTS i PROVEÏDORS'!H44="LL","X","")</f>
        <v/>
      </c>
      <c r="J39" s="96" t="str">
        <f>IF('ENTRADA DE CLIENTS i PROVEÏDORS'!O44="X","X","")</f>
        <v/>
      </c>
      <c r="K39" s="96" t="str">
        <f>IF('ENTRADA DE CLIENTS i PROVEÏDORS'!P44="X","X","")</f>
        <v/>
      </c>
      <c r="L39" s="96"/>
      <c r="M39" s="99" t="str">
        <f>IF('ENTRADA DE CLIENTS i PROVEÏDORS'!$H44&lt;&gt;"VI",IF('ENTRADA DE CLIENTS i PROVEÏDORS'!I44&lt;&gt;0,'ENTRADA DE CLIENTS i PROVEÏDORS'!I44,""),"")</f>
        <v/>
      </c>
      <c r="N39" s="99" t="str">
        <f>IF('ENTRADA DE CLIENTS i PROVEÏDORS'!$H44&lt;&gt;"VI",IF('ENTRADA DE CLIENTS i PROVEÏDORS'!J44&lt;&gt;0,'ENTRADA DE CLIENTS i PROVEÏDORS'!J44,""),"")</f>
        <v/>
      </c>
      <c r="O39" s="99" t="str">
        <f>IF('ENTRADA DE CLIENTS i PROVEÏDORS'!$H44&lt;&gt;"VI",IF('ENTRADA DE CLIENTS i PROVEÏDORS'!K44&lt;&gt;0,'ENTRADA DE CLIENTS i PROVEÏDORS'!K44,""),"")</f>
        <v/>
      </c>
      <c r="P39" s="99" t="str">
        <f>IF('ENTRADA DE CLIENTS i PROVEÏDORS'!$H44&lt;&gt;"VI",IF('ENTRADA DE CLIENTS i PROVEÏDORS'!L44&lt;&gt;0,'ENTRADA DE CLIENTS i PROVEÏDORS'!L44,""),"")</f>
        <v/>
      </c>
      <c r="Q39" s="99" t="str">
        <f t="shared" si="0"/>
        <v/>
      </c>
      <c r="R39" s="99" t="str">
        <f>IF('ENTRADA DE CLIENTS i PROVEÏDORS'!$H44="VI",'ENTRADA DE CLIENTS i PROVEÏDORS'!I44,"")</f>
        <v/>
      </c>
      <c r="S39" s="99" t="str">
        <f>IF('ENTRADA DE CLIENTS i PROVEÏDORS'!$H44="VI",'ENTRADA DE CLIENTS i PROVEÏDORS'!J44,"")</f>
        <v/>
      </c>
      <c r="T39" s="99" t="str">
        <f>IF('ENTRADA DE CLIENTS i PROVEÏDORS'!$H44="VI",'ENTRADA DE CLIENTS i PROVEÏDORS'!K44,"")</f>
        <v/>
      </c>
      <c r="U39" s="99" t="str">
        <f>IF('ENTRADA DE CLIENTS i PROVEÏDORS'!$H44="VI",'ENTRADA DE CLIENTS i PROVEÏDORS'!L44,"")</f>
        <v/>
      </c>
      <c r="V39" s="99" t="str">
        <f>IF('ENTRADA DE CLIENTS i PROVEÏDORS'!$H44="VI",'ENTRADA DE CLIENTS i PROVEÏDORS'!N44,"")</f>
        <v/>
      </c>
      <c r="W39" s="99" t="str">
        <f>IF('ENTRADA DE CLIENTS i PROVEÏDORS'!O44="X",'ENTRADA DE CLIENTS i PROVEÏDORS'!N44,"")</f>
        <v/>
      </c>
      <c r="X39" s="99" t="str">
        <f>IF('ENTRADA DE CLIENTS i PROVEÏDORS'!Q44&lt;&gt;0,'ENTRADA DE CLIENTS i PROVEÏDORS'!Q44,"")</f>
        <v/>
      </c>
      <c r="Y39" s="101" t="str">
        <f>IF('ENTRADA DE CLIENTS i PROVEÏDORS'!R44&lt;&gt;0,'ENTRADA DE CLIENTS i PROVEÏDORS'!R44,"")</f>
        <v/>
      </c>
    </row>
    <row r="40" spans="1:25" x14ac:dyDescent="0.2">
      <c r="A40" s="96" t="str">
        <f>IF('ENTRADA DE CLIENTS i PROVEÏDORS'!H45&lt;&gt;0,IF(OR('ENTRADA DE CLIENTS i PROVEÏDORS'!H45="V",'ENTRADA DE CLIENTS i PROVEÏDORS'!H45="LL",'ENTRADA DE CLIENTS i PROVEÏDORS'!H45="VI"),"2","1"),"")</f>
        <v/>
      </c>
      <c r="B40" s="96" t="str">
        <f>IF('ENTRADA DE CLIENTS i PROVEÏDORS'!C45&lt;&gt;0,IF('ENTRADA DE CLIENTS i PROVEÏDORS'!C45&lt;&gt;0,IF('ENTRADA DE CLIENTS i PROVEÏDORS'!C45&lt;&gt;0,'ENTRADA DE CLIENTS i PROVEÏDORS'!C45,""),DADES!AA40),"")</f>
        <v/>
      </c>
      <c r="C40" s="96" t="str">
        <f>IF('ENTRADA DE CLIENTS i PROVEÏDORS'!D45&lt;&gt;0,'NETEJA DE CARÀCTERS'!C41,"")</f>
        <v/>
      </c>
      <c r="D40" s="97" t="str">
        <f>IF('ENTRADA DE CLIENTS i PROVEÏDORS'!D45&lt;&gt;0,IF(A40&lt;&gt;0,IF('ENTRADA DE CLIENTS i PROVEÏDORS'!F45=0,99,'ENTRADA DE CLIENTS i PROVEÏDORS'!F45),""),"")</f>
        <v/>
      </c>
      <c r="E40" s="98" t="str">
        <f>IF('ENTRADA DE CLIENTS i PROVEÏDORS'!C45&lt;&gt;0,IF('ENTRADA DE CLIENTS i PROVEÏDORS'!D45&lt;&gt;0,IF('ENTRADA DE CLIENTS i PROVEÏDORS'!G45&lt;&gt;0,VLOOKUP('ENTRADA DE CLIENTS i PROVEÏDORS'!G45,DADES!$P$11:$Q$239,2,FALSE),"011"),""),"")</f>
        <v/>
      </c>
      <c r="F40" s="96"/>
      <c r="G40" s="96"/>
      <c r="H40" s="96"/>
      <c r="I40" s="96" t="str">
        <f>IF('ENTRADA DE CLIENTS i PROVEÏDORS'!H45="LL","X","")</f>
        <v/>
      </c>
      <c r="J40" s="96" t="str">
        <f>IF('ENTRADA DE CLIENTS i PROVEÏDORS'!O45="X","X","")</f>
        <v/>
      </c>
      <c r="K40" s="96" t="str">
        <f>IF('ENTRADA DE CLIENTS i PROVEÏDORS'!P45="X","X","")</f>
        <v/>
      </c>
      <c r="L40" s="96"/>
      <c r="M40" s="99" t="str">
        <f>IF('ENTRADA DE CLIENTS i PROVEÏDORS'!$H45&lt;&gt;"VI",IF('ENTRADA DE CLIENTS i PROVEÏDORS'!I45&lt;&gt;0,'ENTRADA DE CLIENTS i PROVEÏDORS'!I45,""),"")</f>
        <v/>
      </c>
      <c r="N40" s="99" t="str">
        <f>IF('ENTRADA DE CLIENTS i PROVEÏDORS'!$H45&lt;&gt;"VI",IF('ENTRADA DE CLIENTS i PROVEÏDORS'!J45&lt;&gt;0,'ENTRADA DE CLIENTS i PROVEÏDORS'!J45,""),"")</f>
        <v/>
      </c>
      <c r="O40" s="99" t="str">
        <f>IF('ENTRADA DE CLIENTS i PROVEÏDORS'!$H45&lt;&gt;"VI",IF('ENTRADA DE CLIENTS i PROVEÏDORS'!K45&lt;&gt;0,'ENTRADA DE CLIENTS i PROVEÏDORS'!K45,""),"")</f>
        <v/>
      </c>
      <c r="P40" s="99" t="str">
        <f>IF('ENTRADA DE CLIENTS i PROVEÏDORS'!$H45&lt;&gt;"VI",IF('ENTRADA DE CLIENTS i PROVEÏDORS'!L45&lt;&gt;0,'ENTRADA DE CLIENTS i PROVEÏDORS'!L45,""),"")</f>
        <v/>
      </c>
      <c r="Q40" s="99" t="str">
        <f t="shared" si="0"/>
        <v/>
      </c>
      <c r="R40" s="99" t="str">
        <f>IF('ENTRADA DE CLIENTS i PROVEÏDORS'!$H45="VI",'ENTRADA DE CLIENTS i PROVEÏDORS'!I45,"")</f>
        <v/>
      </c>
      <c r="S40" s="99" t="str">
        <f>IF('ENTRADA DE CLIENTS i PROVEÏDORS'!$H45="VI",'ENTRADA DE CLIENTS i PROVEÏDORS'!J45,"")</f>
        <v/>
      </c>
      <c r="T40" s="99" t="str">
        <f>IF('ENTRADA DE CLIENTS i PROVEÏDORS'!$H45="VI",'ENTRADA DE CLIENTS i PROVEÏDORS'!K45,"")</f>
        <v/>
      </c>
      <c r="U40" s="99" t="str">
        <f>IF('ENTRADA DE CLIENTS i PROVEÏDORS'!$H45="VI",'ENTRADA DE CLIENTS i PROVEÏDORS'!L45,"")</f>
        <v/>
      </c>
      <c r="V40" s="99" t="str">
        <f>IF('ENTRADA DE CLIENTS i PROVEÏDORS'!$H45="VI",'ENTRADA DE CLIENTS i PROVEÏDORS'!N45,"")</f>
        <v/>
      </c>
      <c r="W40" s="99" t="str">
        <f>IF('ENTRADA DE CLIENTS i PROVEÏDORS'!O45="X",'ENTRADA DE CLIENTS i PROVEÏDORS'!N45,"")</f>
        <v/>
      </c>
      <c r="X40" s="99" t="str">
        <f>IF('ENTRADA DE CLIENTS i PROVEÏDORS'!Q45&lt;&gt;0,'ENTRADA DE CLIENTS i PROVEÏDORS'!Q45,"")</f>
        <v/>
      </c>
      <c r="Y40" s="101" t="str">
        <f>IF('ENTRADA DE CLIENTS i PROVEÏDORS'!R45&lt;&gt;0,'ENTRADA DE CLIENTS i PROVEÏDORS'!R45,"")</f>
        <v/>
      </c>
    </row>
    <row r="41" spans="1:25" x14ac:dyDescent="0.2">
      <c r="A41" s="96" t="str">
        <f>IF('ENTRADA DE CLIENTS i PROVEÏDORS'!H46&lt;&gt;0,IF(OR('ENTRADA DE CLIENTS i PROVEÏDORS'!H46="V",'ENTRADA DE CLIENTS i PROVEÏDORS'!H46="LL",'ENTRADA DE CLIENTS i PROVEÏDORS'!H46="VI"),"2","1"),"")</f>
        <v/>
      </c>
      <c r="B41" s="96" t="str">
        <f>IF('ENTRADA DE CLIENTS i PROVEÏDORS'!C46&lt;&gt;0,IF('ENTRADA DE CLIENTS i PROVEÏDORS'!C46&lt;&gt;0,IF('ENTRADA DE CLIENTS i PROVEÏDORS'!C46&lt;&gt;0,'ENTRADA DE CLIENTS i PROVEÏDORS'!C46,""),DADES!AA41),"")</f>
        <v/>
      </c>
      <c r="C41" s="96" t="str">
        <f>IF('ENTRADA DE CLIENTS i PROVEÏDORS'!D46&lt;&gt;0,'NETEJA DE CARÀCTERS'!C42,"")</f>
        <v/>
      </c>
      <c r="D41" s="97" t="str">
        <f>IF('ENTRADA DE CLIENTS i PROVEÏDORS'!D46&lt;&gt;0,IF(A41&lt;&gt;0,IF('ENTRADA DE CLIENTS i PROVEÏDORS'!F46=0,99,'ENTRADA DE CLIENTS i PROVEÏDORS'!F46),""),"")</f>
        <v/>
      </c>
      <c r="E41" s="98" t="str">
        <f>IF('ENTRADA DE CLIENTS i PROVEÏDORS'!C46&lt;&gt;0,IF('ENTRADA DE CLIENTS i PROVEÏDORS'!D46&lt;&gt;0,IF('ENTRADA DE CLIENTS i PROVEÏDORS'!G46&lt;&gt;0,VLOOKUP('ENTRADA DE CLIENTS i PROVEÏDORS'!G46,DADES!$P$11:$Q$239,2,FALSE),"011"),""),"")</f>
        <v/>
      </c>
      <c r="F41" s="96"/>
      <c r="G41" s="96"/>
      <c r="H41" s="96"/>
      <c r="I41" s="96" t="str">
        <f>IF('ENTRADA DE CLIENTS i PROVEÏDORS'!H46="LL","X","")</f>
        <v/>
      </c>
      <c r="J41" s="96" t="str">
        <f>IF('ENTRADA DE CLIENTS i PROVEÏDORS'!O46="X","X","")</f>
        <v/>
      </c>
      <c r="K41" s="96" t="str">
        <f>IF('ENTRADA DE CLIENTS i PROVEÏDORS'!P46="X","X","")</f>
        <v/>
      </c>
      <c r="L41" s="96"/>
      <c r="M41" s="99" t="str">
        <f>IF('ENTRADA DE CLIENTS i PROVEÏDORS'!$H46&lt;&gt;"VI",IF('ENTRADA DE CLIENTS i PROVEÏDORS'!I46&lt;&gt;0,'ENTRADA DE CLIENTS i PROVEÏDORS'!I46,""),"")</f>
        <v/>
      </c>
      <c r="N41" s="99" t="str">
        <f>IF('ENTRADA DE CLIENTS i PROVEÏDORS'!$H46&lt;&gt;"VI",IF('ENTRADA DE CLIENTS i PROVEÏDORS'!J46&lt;&gt;0,'ENTRADA DE CLIENTS i PROVEÏDORS'!J46,""),"")</f>
        <v/>
      </c>
      <c r="O41" s="99" t="str">
        <f>IF('ENTRADA DE CLIENTS i PROVEÏDORS'!$H46&lt;&gt;"VI",IF('ENTRADA DE CLIENTS i PROVEÏDORS'!K46&lt;&gt;0,'ENTRADA DE CLIENTS i PROVEÏDORS'!K46,""),"")</f>
        <v/>
      </c>
      <c r="P41" s="99" t="str">
        <f>IF('ENTRADA DE CLIENTS i PROVEÏDORS'!$H46&lt;&gt;"VI",IF('ENTRADA DE CLIENTS i PROVEÏDORS'!L46&lt;&gt;0,'ENTRADA DE CLIENTS i PROVEÏDORS'!L46,""),"")</f>
        <v/>
      </c>
      <c r="Q41" s="99" t="str">
        <f t="shared" si="0"/>
        <v/>
      </c>
      <c r="R41" s="99" t="str">
        <f>IF('ENTRADA DE CLIENTS i PROVEÏDORS'!$H46="VI",'ENTRADA DE CLIENTS i PROVEÏDORS'!I46,"")</f>
        <v/>
      </c>
      <c r="S41" s="99" t="str">
        <f>IF('ENTRADA DE CLIENTS i PROVEÏDORS'!$H46="VI",'ENTRADA DE CLIENTS i PROVEÏDORS'!J46,"")</f>
        <v/>
      </c>
      <c r="T41" s="99" t="str">
        <f>IF('ENTRADA DE CLIENTS i PROVEÏDORS'!$H46="VI",'ENTRADA DE CLIENTS i PROVEÏDORS'!K46,"")</f>
        <v/>
      </c>
      <c r="U41" s="99" t="str">
        <f>IF('ENTRADA DE CLIENTS i PROVEÏDORS'!$H46="VI",'ENTRADA DE CLIENTS i PROVEÏDORS'!L46,"")</f>
        <v/>
      </c>
      <c r="V41" s="99" t="str">
        <f>IF('ENTRADA DE CLIENTS i PROVEÏDORS'!$H46="VI",'ENTRADA DE CLIENTS i PROVEÏDORS'!N46,"")</f>
        <v/>
      </c>
      <c r="W41" s="99" t="str">
        <f>IF('ENTRADA DE CLIENTS i PROVEÏDORS'!O46="X",'ENTRADA DE CLIENTS i PROVEÏDORS'!N46,"")</f>
        <v/>
      </c>
      <c r="X41" s="99" t="str">
        <f>IF('ENTRADA DE CLIENTS i PROVEÏDORS'!Q46&lt;&gt;0,'ENTRADA DE CLIENTS i PROVEÏDORS'!Q46,"")</f>
        <v/>
      </c>
      <c r="Y41" s="101" t="str">
        <f>IF('ENTRADA DE CLIENTS i PROVEÏDORS'!R46&lt;&gt;0,'ENTRADA DE CLIENTS i PROVEÏDORS'!R46,"")</f>
        <v/>
      </c>
    </row>
    <row r="42" spans="1:25" x14ac:dyDescent="0.2">
      <c r="A42" s="96" t="str">
        <f>IF('ENTRADA DE CLIENTS i PROVEÏDORS'!H47&lt;&gt;0,IF(OR('ENTRADA DE CLIENTS i PROVEÏDORS'!H47="V",'ENTRADA DE CLIENTS i PROVEÏDORS'!H47="LL",'ENTRADA DE CLIENTS i PROVEÏDORS'!H47="VI"),"2","1"),"")</f>
        <v/>
      </c>
      <c r="B42" s="96" t="str">
        <f>IF('ENTRADA DE CLIENTS i PROVEÏDORS'!C47&lt;&gt;0,IF('ENTRADA DE CLIENTS i PROVEÏDORS'!C47&lt;&gt;0,IF('ENTRADA DE CLIENTS i PROVEÏDORS'!C47&lt;&gt;0,'ENTRADA DE CLIENTS i PROVEÏDORS'!C47,""),DADES!AA42),"")</f>
        <v/>
      </c>
      <c r="C42" s="96" t="str">
        <f>IF('ENTRADA DE CLIENTS i PROVEÏDORS'!D47&lt;&gt;0,'NETEJA DE CARÀCTERS'!C43,"")</f>
        <v/>
      </c>
      <c r="D42" s="97" t="str">
        <f>IF('ENTRADA DE CLIENTS i PROVEÏDORS'!D47&lt;&gt;0,IF(A42&lt;&gt;0,IF('ENTRADA DE CLIENTS i PROVEÏDORS'!F47=0,99,'ENTRADA DE CLIENTS i PROVEÏDORS'!F47),""),"")</f>
        <v/>
      </c>
      <c r="E42" s="98" t="str">
        <f>IF('ENTRADA DE CLIENTS i PROVEÏDORS'!C47&lt;&gt;0,IF('ENTRADA DE CLIENTS i PROVEÏDORS'!D47&lt;&gt;0,IF('ENTRADA DE CLIENTS i PROVEÏDORS'!G47&lt;&gt;0,VLOOKUP('ENTRADA DE CLIENTS i PROVEÏDORS'!G47,DADES!$P$11:$Q$239,2,FALSE),"011"),""),"")</f>
        <v/>
      </c>
      <c r="F42" s="96"/>
      <c r="G42" s="96"/>
      <c r="H42" s="96"/>
      <c r="I42" s="96" t="str">
        <f>IF('ENTRADA DE CLIENTS i PROVEÏDORS'!H47="LL","X","")</f>
        <v/>
      </c>
      <c r="J42" s="96" t="str">
        <f>IF('ENTRADA DE CLIENTS i PROVEÏDORS'!O47="X","X","")</f>
        <v/>
      </c>
      <c r="K42" s="96" t="str">
        <f>IF('ENTRADA DE CLIENTS i PROVEÏDORS'!P47="X","X","")</f>
        <v/>
      </c>
      <c r="L42" s="96"/>
      <c r="M42" s="99" t="str">
        <f>IF('ENTRADA DE CLIENTS i PROVEÏDORS'!$H47&lt;&gt;"VI",IF('ENTRADA DE CLIENTS i PROVEÏDORS'!I47&lt;&gt;0,'ENTRADA DE CLIENTS i PROVEÏDORS'!I47,""),"")</f>
        <v/>
      </c>
      <c r="N42" s="99" t="str">
        <f>IF('ENTRADA DE CLIENTS i PROVEÏDORS'!$H47&lt;&gt;"VI",IF('ENTRADA DE CLIENTS i PROVEÏDORS'!J47&lt;&gt;0,'ENTRADA DE CLIENTS i PROVEÏDORS'!J47,""),"")</f>
        <v/>
      </c>
      <c r="O42" s="99" t="str">
        <f>IF('ENTRADA DE CLIENTS i PROVEÏDORS'!$H47&lt;&gt;"VI",IF('ENTRADA DE CLIENTS i PROVEÏDORS'!K47&lt;&gt;0,'ENTRADA DE CLIENTS i PROVEÏDORS'!K47,""),"")</f>
        <v/>
      </c>
      <c r="P42" s="99" t="str">
        <f>IF('ENTRADA DE CLIENTS i PROVEÏDORS'!$H47&lt;&gt;"VI",IF('ENTRADA DE CLIENTS i PROVEÏDORS'!L47&lt;&gt;0,'ENTRADA DE CLIENTS i PROVEÏDORS'!L47,""),"")</f>
        <v/>
      </c>
      <c r="Q42" s="99" t="str">
        <f t="shared" si="0"/>
        <v/>
      </c>
      <c r="R42" s="99" t="str">
        <f>IF('ENTRADA DE CLIENTS i PROVEÏDORS'!$H47="VI",'ENTRADA DE CLIENTS i PROVEÏDORS'!I47,"")</f>
        <v/>
      </c>
      <c r="S42" s="99" t="str">
        <f>IF('ENTRADA DE CLIENTS i PROVEÏDORS'!$H47="VI",'ENTRADA DE CLIENTS i PROVEÏDORS'!J47,"")</f>
        <v/>
      </c>
      <c r="T42" s="99" t="str">
        <f>IF('ENTRADA DE CLIENTS i PROVEÏDORS'!$H47="VI",'ENTRADA DE CLIENTS i PROVEÏDORS'!K47,"")</f>
        <v/>
      </c>
      <c r="U42" s="99" t="str">
        <f>IF('ENTRADA DE CLIENTS i PROVEÏDORS'!$H47="VI",'ENTRADA DE CLIENTS i PROVEÏDORS'!L47,"")</f>
        <v/>
      </c>
      <c r="V42" s="99" t="str">
        <f>IF('ENTRADA DE CLIENTS i PROVEÏDORS'!$H47="VI",'ENTRADA DE CLIENTS i PROVEÏDORS'!N47,"")</f>
        <v/>
      </c>
      <c r="W42" s="99" t="str">
        <f>IF('ENTRADA DE CLIENTS i PROVEÏDORS'!O47="X",'ENTRADA DE CLIENTS i PROVEÏDORS'!N47,"")</f>
        <v/>
      </c>
      <c r="X42" s="99" t="str">
        <f>IF('ENTRADA DE CLIENTS i PROVEÏDORS'!Q47&lt;&gt;0,'ENTRADA DE CLIENTS i PROVEÏDORS'!Q47,"")</f>
        <v/>
      </c>
      <c r="Y42" s="101" t="str">
        <f>IF('ENTRADA DE CLIENTS i PROVEÏDORS'!R47&lt;&gt;0,'ENTRADA DE CLIENTS i PROVEÏDORS'!R47,"")</f>
        <v/>
      </c>
    </row>
    <row r="43" spans="1:25" x14ac:dyDescent="0.2">
      <c r="A43" s="96" t="str">
        <f>IF('ENTRADA DE CLIENTS i PROVEÏDORS'!H48&lt;&gt;0,IF(OR('ENTRADA DE CLIENTS i PROVEÏDORS'!H48="V",'ENTRADA DE CLIENTS i PROVEÏDORS'!H48="LL",'ENTRADA DE CLIENTS i PROVEÏDORS'!H48="VI"),"2","1"),"")</f>
        <v/>
      </c>
      <c r="B43" s="96" t="str">
        <f>IF('ENTRADA DE CLIENTS i PROVEÏDORS'!C48&lt;&gt;0,IF('ENTRADA DE CLIENTS i PROVEÏDORS'!C48&lt;&gt;0,IF('ENTRADA DE CLIENTS i PROVEÏDORS'!C48&lt;&gt;0,'ENTRADA DE CLIENTS i PROVEÏDORS'!C48,""),DADES!AA43),"")</f>
        <v/>
      </c>
      <c r="C43" s="96" t="str">
        <f>IF('ENTRADA DE CLIENTS i PROVEÏDORS'!D48&lt;&gt;0,'NETEJA DE CARÀCTERS'!C44,"")</f>
        <v/>
      </c>
      <c r="D43" s="97" t="str">
        <f>IF('ENTRADA DE CLIENTS i PROVEÏDORS'!D48&lt;&gt;0,IF(A43&lt;&gt;0,IF('ENTRADA DE CLIENTS i PROVEÏDORS'!F48=0,99,'ENTRADA DE CLIENTS i PROVEÏDORS'!F48),""),"")</f>
        <v/>
      </c>
      <c r="E43" s="98" t="str">
        <f>IF('ENTRADA DE CLIENTS i PROVEÏDORS'!C48&lt;&gt;0,IF('ENTRADA DE CLIENTS i PROVEÏDORS'!D48&lt;&gt;0,IF('ENTRADA DE CLIENTS i PROVEÏDORS'!G48&lt;&gt;0,VLOOKUP('ENTRADA DE CLIENTS i PROVEÏDORS'!G48,DADES!$P$11:$Q$239,2,FALSE),"011"),""),"")</f>
        <v/>
      </c>
      <c r="F43" s="96"/>
      <c r="G43" s="96"/>
      <c r="H43" s="96"/>
      <c r="I43" s="96" t="str">
        <f>IF('ENTRADA DE CLIENTS i PROVEÏDORS'!H48="LL","X","")</f>
        <v/>
      </c>
      <c r="J43" s="96" t="str">
        <f>IF('ENTRADA DE CLIENTS i PROVEÏDORS'!O48="X","X","")</f>
        <v/>
      </c>
      <c r="K43" s="96" t="str">
        <f>IF('ENTRADA DE CLIENTS i PROVEÏDORS'!P48="X","X","")</f>
        <v/>
      </c>
      <c r="L43" s="96"/>
      <c r="M43" s="99" t="str">
        <f>IF('ENTRADA DE CLIENTS i PROVEÏDORS'!$H48&lt;&gt;"VI",IF('ENTRADA DE CLIENTS i PROVEÏDORS'!I48&lt;&gt;0,'ENTRADA DE CLIENTS i PROVEÏDORS'!I48,""),"")</f>
        <v/>
      </c>
      <c r="N43" s="99" t="str">
        <f>IF('ENTRADA DE CLIENTS i PROVEÏDORS'!$H48&lt;&gt;"VI",IF('ENTRADA DE CLIENTS i PROVEÏDORS'!J48&lt;&gt;0,'ENTRADA DE CLIENTS i PROVEÏDORS'!J48,""),"")</f>
        <v/>
      </c>
      <c r="O43" s="99" t="str">
        <f>IF('ENTRADA DE CLIENTS i PROVEÏDORS'!$H48&lt;&gt;"VI",IF('ENTRADA DE CLIENTS i PROVEÏDORS'!K48&lt;&gt;0,'ENTRADA DE CLIENTS i PROVEÏDORS'!K48,""),"")</f>
        <v/>
      </c>
      <c r="P43" s="99" t="str">
        <f>IF('ENTRADA DE CLIENTS i PROVEÏDORS'!$H48&lt;&gt;"VI",IF('ENTRADA DE CLIENTS i PROVEÏDORS'!L48&lt;&gt;0,'ENTRADA DE CLIENTS i PROVEÏDORS'!L48,""),"")</f>
        <v/>
      </c>
      <c r="Q43" s="99" t="str">
        <f t="shared" si="0"/>
        <v/>
      </c>
      <c r="R43" s="99" t="str">
        <f>IF('ENTRADA DE CLIENTS i PROVEÏDORS'!$H48="VI",'ENTRADA DE CLIENTS i PROVEÏDORS'!I48,"")</f>
        <v/>
      </c>
      <c r="S43" s="99" t="str">
        <f>IF('ENTRADA DE CLIENTS i PROVEÏDORS'!$H48="VI",'ENTRADA DE CLIENTS i PROVEÏDORS'!J48,"")</f>
        <v/>
      </c>
      <c r="T43" s="99" t="str">
        <f>IF('ENTRADA DE CLIENTS i PROVEÏDORS'!$H48="VI",'ENTRADA DE CLIENTS i PROVEÏDORS'!K48,"")</f>
        <v/>
      </c>
      <c r="U43" s="99" t="str">
        <f>IF('ENTRADA DE CLIENTS i PROVEÏDORS'!$H48="VI",'ENTRADA DE CLIENTS i PROVEÏDORS'!L48,"")</f>
        <v/>
      </c>
      <c r="V43" s="99" t="str">
        <f>IF('ENTRADA DE CLIENTS i PROVEÏDORS'!$H48="VI",'ENTRADA DE CLIENTS i PROVEÏDORS'!N48,"")</f>
        <v/>
      </c>
      <c r="W43" s="99" t="str">
        <f>IF('ENTRADA DE CLIENTS i PROVEÏDORS'!O48="X",'ENTRADA DE CLIENTS i PROVEÏDORS'!N48,"")</f>
        <v/>
      </c>
      <c r="X43" s="99" t="str">
        <f>IF('ENTRADA DE CLIENTS i PROVEÏDORS'!Q48&lt;&gt;0,'ENTRADA DE CLIENTS i PROVEÏDORS'!Q48,"")</f>
        <v/>
      </c>
      <c r="Y43" s="101" t="str">
        <f>IF('ENTRADA DE CLIENTS i PROVEÏDORS'!R48&lt;&gt;0,'ENTRADA DE CLIENTS i PROVEÏDORS'!R48,"")</f>
        <v/>
      </c>
    </row>
    <row r="44" spans="1:25" x14ac:dyDescent="0.2">
      <c r="A44" s="96" t="str">
        <f>IF('ENTRADA DE CLIENTS i PROVEÏDORS'!H49&lt;&gt;0,IF(OR('ENTRADA DE CLIENTS i PROVEÏDORS'!H49="V",'ENTRADA DE CLIENTS i PROVEÏDORS'!H49="LL",'ENTRADA DE CLIENTS i PROVEÏDORS'!H49="VI"),"2","1"),"")</f>
        <v/>
      </c>
      <c r="B44" s="96" t="str">
        <f>IF('ENTRADA DE CLIENTS i PROVEÏDORS'!C49&lt;&gt;0,IF('ENTRADA DE CLIENTS i PROVEÏDORS'!C49&lt;&gt;0,IF('ENTRADA DE CLIENTS i PROVEÏDORS'!C49&lt;&gt;0,'ENTRADA DE CLIENTS i PROVEÏDORS'!C49,""),DADES!AA44),"")</f>
        <v/>
      </c>
      <c r="C44" s="96" t="str">
        <f>IF('ENTRADA DE CLIENTS i PROVEÏDORS'!D49&lt;&gt;0,'NETEJA DE CARÀCTERS'!C45,"")</f>
        <v/>
      </c>
      <c r="D44" s="97" t="str">
        <f>IF('ENTRADA DE CLIENTS i PROVEÏDORS'!D49&lt;&gt;0,IF(A44&lt;&gt;0,IF('ENTRADA DE CLIENTS i PROVEÏDORS'!F49=0,99,'ENTRADA DE CLIENTS i PROVEÏDORS'!F49),""),"")</f>
        <v/>
      </c>
      <c r="E44" s="98" t="str">
        <f>IF('ENTRADA DE CLIENTS i PROVEÏDORS'!C49&lt;&gt;0,IF('ENTRADA DE CLIENTS i PROVEÏDORS'!D49&lt;&gt;0,IF('ENTRADA DE CLIENTS i PROVEÏDORS'!G49&lt;&gt;0,VLOOKUP('ENTRADA DE CLIENTS i PROVEÏDORS'!G49,DADES!$P$11:$Q$239,2,FALSE),"011"),""),"")</f>
        <v/>
      </c>
      <c r="F44" s="96"/>
      <c r="G44" s="96"/>
      <c r="H44" s="96"/>
      <c r="I44" s="96" t="str">
        <f>IF('ENTRADA DE CLIENTS i PROVEÏDORS'!H49="LL","X","")</f>
        <v/>
      </c>
      <c r="J44" s="96" t="str">
        <f>IF('ENTRADA DE CLIENTS i PROVEÏDORS'!O49="X","X","")</f>
        <v/>
      </c>
      <c r="K44" s="96" t="str">
        <f>IF('ENTRADA DE CLIENTS i PROVEÏDORS'!P49="X","X","")</f>
        <v/>
      </c>
      <c r="L44" s="96"/>
      <c r="M44" s="99" t="str">
        <f>IF('ENTRADA DE CLIENTS i PROVEÏDORS'!$H49&lt;&gt;"VI",IF('ENTRADA DE CLIENTS i PROVEÏDORS'!I49&lt;&gt;0,'ENTRADA DE CLIENTS i PROVEÏDORS'!I49,""),"")</f>
        <v/>
      </c>
      <c r="N44" s="99" t="str">
        <f>IF('ENTRADA DE CLIENTS i PROVEÏDORS'!$H49&lt;&gt;"VI",IF('ENTRADA DE CLIENTS i PROVEÏDORS'!J49&lt;&gt;0,'ENTRADA DE CLIENTS i PROVEÏDORS'!J49,""),"")</f>
        <v/>
      </c>
      <c r="O44" s="99" t="str">
        <f>IF('ENTRADA DE CLIENTS i PROVEÏDORS'!$H49&lt;&gt;"VI",IF('ENTRADA DE CLIENTS i PROVEÏDORS'!K49&lt;&gt;0,'ENTRADA DE CLIENTS i PROVEÏDORS'!K49,""),"")</f>
        <v/>
      </c>
      <c r="P44" s="99" t="str">
        <f>IF('ENTRADA DE CLIENTS i PROVEÏDORS'!$H49&lt;&gt;"VI",IF('ENTRADA DE CLIENTS i PROVEÏDORS'!L49&lt;&gt;0,'ENTRADA DE CLIENTS i PROVEÏDORS'!L49,""),"")</f>
        <v/>
      </c>
      <c r="Q44" s="99" t="str">
        <f t="shared" si="0"/>
        <v/>
      </c>
      <c r="R44" s="99" t="str">
        <f>IF('ENTRADA DE CLIENTS i PROVEÏDORS'!$H49="VI",'ENTRADA DE CLIENTS i PROVEÏDORS'!I49,"")</f>
        <v/>
      </c>
      <c r="S44" s="99" t="str">
        <f>IF('ENTRADA DE CLIENTS i PROVEÏDORS'!$H49="VI",'ENTRADA DE CLIENTS i PROVEÏDORS'!J49,"")</f>
        <v/>
      </c>
      <c r="T44" s="99" t="str">
        <f>IF('ENTRADA DE CLIENTS i PROVEÏDORS'!$H49="VI",'ENTRADA DE CLIENTS i PROVEÏDORS'!K49,"")</f>
        <v/>
      </c>
      <c r="U44" s="99" t="str">
        <f>IF('ENTRADA DE CLIENTS i PROVEÏDORS'!$H49="VI",'ENTRADA DE CLIENTS i PROVEÏDORS'!L49,"")</f>
        <v/>
      </c>
      <c r="V44" s="99" t="str">
        <f>IF('ENTRADA DE CLIENTS i PROVEÏDORS'!$H49="VI",'ENTRADA DE CLIENTS i PROVEÏDORS'!N49,"")</f>
        <v/>
      </c>
      <c r="W44" s="99" t="str">
        <f>IF('ENTRADA DE CLIENTS i PROVEÏDORS'!O49="X",'ENTRADA DE CLIENTS i PROVEÏDORS'!N49,"")</f>
        <v/>
      </c>
      <c r="X44" s="99" t="str">
        <f>IF('ENTRADA DE CLIENTS i PROVEÏDORS'!Q49&lt;&gt;0,'ENTRADA DE CLIENTS i PROVEÏDORS'!Q49,"")</f>
        <v/>
      </c>
      <c r="Y44" s="101" t="str">
        <f>IF('ENTRADA DE CLIENTS i PROVEÏDORS'!R49&lt;&gt;0,'ENTRADA DE CLIENTS i PROVEÏDORS'!R49,"")</f>
        <v/>
      </c>
    </row>
    <row r="45" spans="1:25" x14ac:dyDescent="0.2">
      <c r="A45" s="96" t="str">
        <f>IF('ENTRADA DE CLIENTS i PROVEÏDORS'!H50&lt;&gt;0,IF(OR('ENTRADA DE CLIENTS i PROVEÏDORS'!H50="V",'ENTRADA DE CLIENTS i PROVEÏDORS'!H50="LL",'ENTRADA DE CLIENTS i PROVEÏDORS'!H50="VI"),"2","1"),"")</f>
        <v/>
      </c>
      <c r="B45" s="96" t="str">
        <f>IF('ENTRADA DE CLIENTS i PROVEÏDORS'!C50&lt;&gt;0,IF('ENTRADA DE CLIENTS i PROVEÏDORS'!C50&lt;&gt;0,IF('ENTRADA DE CLIENTS i PROVEÏDORS'!C50&lt;&gt;0,'ENTRADA DE CLIENTS i PROVEÏDORS'!C50,""),DADES!AA45),"")</f>
        <v/>
      </c>
      <c r="C45" s="96" t="str">
        <f>IF('ENTRADA DE CLIENTS i PROVEÏDORS'!D50&lt;&gt;0,'NETEJA DE CARÀCTERS'!C46,"")</f>
        <v/>
      </c>
      <c r="D45" s="97" t="str">
        <f>IF('ENTRADA DE CLIENTS i PROVEÏDORS'!D50&lt;&gt;0,IF(A45&lt;&gt;0,IF('ENTRADA DE CLIENTS i PROVEÏDORS'!F50=0,99,'ENTRADA DE CLIENTS i PROVEÏDORS'!F50),""),"")</f>
        <v/>
      </c>
      <c r="E45" s="98" t="str">
        <f>IF('ENTRADA DE CLIENTS i PROVEÏDORS'!C50&lt;&gt;0,IF('ENTRADA DE CLIENTS i PROVEÏDORS'!D50&lt;&gt;0,IF('ENTRADA DE CLIENTS i PROVEÏDORS'!G50&lt;&gt;0,VLOOKUP('ENTRADA DE CLIENTS i PROVEÏDORS'!G50,DADES!$P$11:$Q$239,2,FALSE),"011"),""),"")</f>
        <v/>
      </c>
      <c r="F45" s="96"/>
      <c r="G45" s="96"/>
      <c r="H45" s="96"/>
      <c r="I45" s="96" t="str">
        <f>IF('ENTRADA DE CLIENTS i PROVEÏDORS'!H50="LL","X","")</f>
        <v/>
      </c>
      <c r="J45" s="96" t="str">
        <f>IF('ENTRADA DE CLIENTS i PROVEÏDORS'!O50="X","X","")</f>
        <v/>
      </c>
      <c r="K45" s="96" t="str">
        <f>IF('ENTRADA DE CLIENTS i PROVEÏDORS'!P50="X","X","")</f>
        <v/>
      </c>
      <c r="L45" s="96"/>
      <c r="M45" s="99" t="str">
        <f>IF('ENTRADA DE CLIENTS i PROVEÏDORS'!$H50&lt;&gt;"VI",IF('ENTRADA DE CLIENTS i PROVEÏDORS'!I50&lt;&gt;0,'ENTRADA DE CLIENTS i PROVEÏDORS'!I50,""),"")</f>
        <v/>
      </c>
      <c r="N45" s="99" t="str">
        <f>IF('ENTRADA DE CLIENTS i PROVEÏDORS'!$H50&lt;&gt;"VI",IF('ENTRADA DE CLIENTS i PROVEÏDORS'!J50&lt;&gt;0,'ENTRADA DE CLIENTS i PROVEÏDORS'!J50,""),"")</f>
        <v/>
      </c>
      <c r="O45" s="99" t="str">
        <f>IF('ENTRADA DE CLIENTS i PROVEÏDORS'!$H50&lt;&gt;"VI",IF('ENTRADA DE CLIENTS i PROVEÏDORS'!K50&lt;&gt;0,'ENTRADA DE CLIENTS i PROVEÏDORS'!K50,""),"")</f>
        <v/>
      </c>
      <c r="P45" s="99" t="str">
        <f>IF('ENTRADA DE CLIENTS i PROVEÏDORS'!$H50&lt;&gt;"VI",IF('ENTRADA DE CLIENTS i PROVEÏDORS'!L50&lt;&gt;0,'ENTRADA DE CLIENTS i PROVEÏDORS'!L50,""),"")</f>
        <v/>
      </c>
      <c r="Q45" s="99" t="str">
        <f t="shared" si="0"/>
        <v/>
      </c>
      <c r="R45" s="99" t="str">
        <f>IF('ENTRADA DE CLIENTS i PROVEÏDORS'!$H50="VI",'ENTRADA DE CLIENTS i PROVEÏDORS'!I50,"")</f>
        <v/>
      </c>
      <c r="S45" s="99" t="str">
        <f>IF('ENTRADA DE CLIENTS i PROVEÏDORS'!$H50="VI",'ENTRADA DE CLIENTS i PROVEÏDORS'!J50,"")</f>
        <v/>
      </c>
      <c r="T45" s="99" t="str">
        <f>IF('ENTRADA DE CLIENTS i PROVEÏDORS'!$H50="VI",'ENTRADA DE CLIENTS i PROVEÏDORS'!K50,"")</f>
        <v/>
      </c>
      <c r="U45" s="99" t="str">
        <f>IF('ENTRADA DE CLIENTS i PROVEÏDORS'!$H50="VI",'ENTRADA DE CLIENTS i PROVEÏDORS'!L50,"")</f>
        <v/>
      </c>
      <c r="V45" s="99" t="str">
        <f>IF('ENTRADA DE CLIENTS i PROVEÏDORS'!$H50="VI",'ENTRADA DE CLIENTS i PROVEÏDORS'!N50,"")</f>
        <v/>
      </c>
      <c r="W45" s="99" t="str">
        <f>IF('ENTRADA DE CLIENTS i PROVEÏDORS'!O50="X",'ENTRADA DE CLIENTS i PROVEÏDORS'!N50,"")</f>
        <v/>
      </c>
      <c r="X45" s="99" t="str">
        <f>IF('ENTRADA DE CLIENTS i PROVEÏDORS'!Q50&lt;&gt;0,'ENTRADA DE CLIENTS i PROVEÏDORS'!Q50,"")</f>
        <v/>
      </c>
      <c r="Y45" s="101" t="str">
        <f>IF('ENTRADA DE CLIENTS i PROVEÏDORS'!R50&lt;&gt;0,'ENTRADA DE CLIENTS i PROVEÏDORS'!R50,"")</f>
        <v/>
      </c>
    </row>
    <row r="46" spans="1:25" x14ac:dyDescent="0.2">
      <c r="A46" s="96" t="str">
        <f>IF('ENTRADA DE CLIENTS i PROVEÏDORS'!H51&lt;&gt;0,IF(OR('ENTRADA DE CLIENTS i PROVEÏDORS'!H51="V",'ENTRADA DE CLIENTS i PROVEÏDORS'!H51="LL",'ENTRADA DE CLIENTS i PROVEÏDORS'!H51="VI"),"2","1"),"")</f>
        <v/>
      </c>
      <c r="B46" s="96" t="str">
        <f>IF('ENTRADA DE CLIENTS i PROVEÏDORS'!C51&lt;&gt;0,IF('ENTRADA DE CLIENTS i PROVEÏDORS'!C51&lt;&gt;0,IF('ENTRADA DE CLIENTS i PROVEÏDORS'!C51&lt;&gt;0,'ENTRADA DE CLIENTS i PROVEÏDORS'!C51,""),DADES!AA46),"")</f>
        <v/>
      </c>
      <c r="C46" s="96" t="str">
        <f>IF('ENTRADA DE CLIENTS i PROVEÏDORS'!D51&lt;&gt;0,'NETEJA DE CARÀCTERS'!C47,"")</f>
        <v/>
      </c>
      <c r="D46" s="97" t="str">
        <f>IF('ENTRADA DE CLIENTS i PROVEÏDORS'!D51&lt;&gt;0,IF(A46&lt;&gt;0,IF('ENTRADA DE CLIENTS i PROVEÏDORS'!F51=0,99,'ENTRADA DE CLIENTS i PROVEÏDORS'!F51),""),"")</f>
        <v/>
      </c>
      <c r="E46" s="98" t="str">
        <f>IF('ENTRADA DE CLIENTS i PROVEÏDORS'!C51&lt;&gt;0,IF('ENTRADA DE CLIENTS i PROVEÏDORS'!D51&lt;&gt;0,IF('ENTRADA DE CLIENTS i PROVEÏDORS'!G51&lt;&gt;0,VLOOKUP('ENTRADA DE CLIENTS i PROVEÏDORS'!G51,DADES!$P$11:$Q$239,2,FALSE),"011"),""),"")</f>
        <v/>
      </c>
      <c r="F46" s="96"/>
      <c r="G46" s="96"/>
      <c r="H46" s="96"/>
      <c r="I46" s="96" t="str">
        <f>IF('ENTRADA DE CLIENTS i PROVEÏDORS'!H51="LL","X","")</f>
        <v/>
      </c>
      <c r="J46" s="96" t="str">
        <f>IF('ENTRADA DE CLIENTS i PROVEÏDORS'!O51="X","X","")</f>
        <v/>
      </c>
      <c r="K46" s="96" t="str">
        <f>IF('ENTRADA DE CLIENTS i PROVEÏDORS'!P51="X","X","")</f>
        <v/>
      </c>
      <c r="L46" s="96"/>
      <c r="M46" s="99" t="str">
        <f>IF('ENTRADA DE CLIENTS i PROVEÏDORS'!$H51&lt;&gt;"VI",IF('ENTRADA DE CLIENTS i PROVEÏDORS'!I51&lt;&gt;0,'ENTRADA DE CLIENTS i PROVEÏDORS'!I51,""),"")</f>
        <v/>
      </c>
      <c r="N46" s="99" t="str">
        <f>IF('ENTRADA DE CLIENTS i PROVEÏDORS'!$H51&lt;&gt;"VI",IF('ENTRADA DE CLIENTS i PROVEÏDORS'!J51&lt;&gt;0,'ENTRADA DE CLIENTS i PROVEÏDORS'!J51,""),"")</f>
        <v/>
      </c>
      <c r="O46" s="99" t="str">
        <f>IF('ENTRADA DE CLIENTS i PROVEÏDORS'!$H51&lt;&gt;"VI",IF('ENTRADA DE CLIENTS i PROVEÏDORS'!K51&lt;&gt;0,'ENTRADA DE CLIENTS i PROVEÏDORS'!K51,""),"")</f>
        <v/>
      </c>
      <c r="P46" s="99" t="str">
        <f>IF('ENTRADA DE CLIENTS i PROVEÏDORS'!$H51&lt;&gt;"VI",IF('ENTRADA DE CLIENTS i PROVEÏDORS'!L51&lt;&gt;0,'ENTRADA DE CLIENTS i PROVEÏDORS'!L51,""),"")</f>
        <v/>
      </c>
      <c r="Q46" s="99" t="str">
        <f t="shared" si="0"/>
        <v/>
      </c>
      <c r="R46" s="99" t="str">
        <f>IF('ENTRADA DE CLIENTS i PROVEÏDORS'!$H51="VI",'ENTRADA DE CLIENTS i PROVEÏDORS'!I51,"")</f>
        <v/>
      </c>
      <c r="S46" s="99" t="str">
        <f>IF('ENTRADA DE CLIENTS i PROVEÏDORS'!$H51="VI",'ENTRADA DE CLIENTS i PROVEÏDORS'!J51,"")</f>
        <v/>
      </c>
      <c r="T46" s="99" t="str">
        <f>IF('ENTRADA DE CLIENTS i PROVEÏDORS'!$H51="VI",'ENTRADA DE CLIENTS i PROVEÏDORS'!K51,"")</f>
        <v/>
      </c>
      <c r="U46" s="99" t="str">
        <f>IF('ENTRADA DE CLIENTS i PROVEÏDORS'!$H51="VI",'ENTRADA DE CLIENTS i PROVEÏDORS'!L51,"")</f>
        <v/>
      </c>
      <c r="V46" s="99" t="str">
        <f>IF('ENTRADA DE CLIENTS i PROVEÏDORS'!$H51="VI",'ENTRADA DE CLIENTS i PROVEÏDORS'!N51,"")</f>
        <v/>
      </c>
      <c r="W46" s="99" t="str">
        <f>IF('ENTRADA DE CLIENTS i PROVEÏDORS'!O51="X",'ENTRADA DE CLIENTS i PROVEÏDORS'!N51,"")</f>
        <v/>
      </c>
      <c r="X46" s="99" t="str">
        <f>IF('ENTRADA DE CLIENTS i PROVEÏDORS'!Q51&lt;&gt;0,'ENTRADA DE CLIENTS i PROVEÏDORS'!Q51,"")</f>
        <v/>
      </c>
      <c r="Y46" s="101" t="str">
        <f>IF('ENTRADA DE CLIENTS i PROVEÏDORS'!R51&lt;&gt;0,'ENTRADA DE CLIENTS i PROVEÏDORS'!R51,"")</f>
        <v/>
      </c>
    </row>
    <row r="47" spans="1:25" x14ac:dyDescent="0.2">
      <c r="A47" s="96" t="str">
        <f>IF('ENTRADA DE CLIENTS i PROVEÏDORS'!H52&lt;&gt;0,IF(OR('ENTRADA DE CLIENTS i PROVEÏDORS'!H52="V",'ENTRADA DE CLIENTS i PROVEÏDORS'!H52="LL",'ENTRADA DE CLIENTS i PROVEÏDORS'!H52="VI"),"2","1"),"")</f>
        <v/>
      </c>
      <c r="B47" s="96" t="str">
        <f>IF('ENTRADA DE CLIENTS i PROVEÏDORS'!C52&lt;&gt;0,IF('ENTRADA DE CLIENTS i PROVEÏDORS'!C52&lt;&gt;0,IF('ENTRADA DE CLIENTS i PROVEÏDORS'!C52&lt;&gt;0,'ENTRADA DE CLIENTS i PROVEÏDORS'!C52,""),DADES!AA47),"")</f>
        <v/>
      </c>
      <c r="C47" s="96" t="str">
        <f>IF('ENTRADA DE CLIENTS i PROVEÏDORS'!D52&lt;&gt;0,'NETEJA DE CARÀCTERS'!C48,"")</f>
        <v/>
      </c>
      <c r="D47" s="97" t="str">
        <f>IF('ENTRADA DE CLIENTS i PROVEÏDORS'!D52&lt;&gt;0,IF(A47&lt;&gt;0,IF('ENTRADA DE CLIENTS i PROVEÏDORS'!F52=0,99,'ENTRADA DE CLIENTS i PROVEÏDORS'!F52),""),"")</f>
        <v/>
      </c>
      <c r="E47" s="98" t="str">
        <f>IF('ENTRADA DE CLIENTS i PROVEÏDORS'!C52&lt;&gt;0,IF('ENTRADA DE CLIENTS i PROVEÏDORS'!D52&lt;&gt;0,IF('ENTRADA DE CLIENTS i PROVEÏDORS'!G52&lt;&gt;0,VLOOKUP('ENTRADA DE CLIENTS i PROVEÏDORS'!G52,DADES!$P$11:$Q$239,2,FALSE),"011"),""),"")</f>
        <v/>
      </c>
      <c r="F47" s="96"/>
      <c r="G47" s="96"/>
      <c r="H47" s="96"/>
      <c r="I47" s="96" t="str">
        <f>IF('ENTRADA DE CLIENTS i PROVEÏDORS'!H52="LL","X","")</f>
        <v/>
      </c>
      <c r="J47" s="96" t="str">
        <f>IF('ENTRADA DE CLIENTS i PROVEÏDORS'!O52="X","X","")</f>
        <v/>
      </c>
      <c r="K47" s="96" t="str">
        <f>IF('ENTRADA DE CLIENTS i PROVEÏDORS'!P52="X","X","")</f>
        <v/>
      </c>
      <c r="L47" s="96"/>
      <c r="M47" s="99" t="str">
        <f>IF('ENTRADA DE CLIENTS i PROVEÏDORS'!$H52&lt;&gt;"VI",IF('ENTRADA DE CLIENTS i PROVEÏDORS'!I52&lt;&gt;0,'ENTRADA DE CLIENTS i PROVEÏDORS'!I52,""),"")</f>
        <v/>
      </c>
      <c r="N47" s="99" t="str">
        <f>IF('ENTRADA DE CLIENTS i PROVEÏDORS'!$H52&lt;&gt;"VI",IF('ENTRADA DE CLIENTS i PROVEÏDORS'!J52&lt;&gt;0,'ENTRADA DE CLIENTS i PROVEÏDORS'!J52,""),"")</f>
        <v/>
      </c>
      <c r="O47" s="99" t="str">
        <f>IF('ENTRADA DE CLIENTS i PROVEÏDORS'!$H52&lt;&gt;"VI",IF('ENTRADA DE CLIENTS i PROVEÏDORS'!K52&lt;&gt;0,'ENTRADA DE CLIENTS i PROVEÏDORS'!K52,""),"")</f>
        <v/>
      </c>
      <c r="P47" s="99" t="str">
        <f>IF('ENTRADA DE CLIENTS i PROVEÏDORS'!$H52&lt;&gt;"VI",IF('ENTRADA DE CLIENTS i PROVEÏDORS'!L52&lt;&gt;0,'ENTRADA DE CLIENTS i PROVEÏDORS'!L52,""),"")</f>
        <v/>
      </c>
      <c r="Q47" s="99" t="str">
        <f t="shared" si="0"/>
        <v/>
      </c>
      <c r="R47" s="99" t="str">
        <f>IF('ENTRADA DE CLIENTS i PROVEÏDORS'!$H52="VI",'ENTRADA DE CLIENTS i PROVEÏDORS'!I52,"")</f>
        <v/>
      </c>
      <c r="S47" s="99" t="str">
        <f>IF('ENTRADA DE CLIENTS i PROVEÏDORS'!$H52="VI",'ENTRADA DE CLIENTS i PROVEÏDORS'!J52,"")</f>
        <v/>
      </c>
      <c r="T47" s="99" t="str">
        <f>IF('ENTRADA DE CLIENTS i PROVEÏDORS'!$H52="VI",'ENTRADA DE CLIENTS i PROVEÏDORS'!K52,"")</f>
        <v/>
      </c>
      <c r="U47" s="99" t="str">
        <f>IF('ENTRADA DE CLIENTS i PROVEÏDORS'!$H52="VI",'ENTRADA DE CLIENTS i PROVEÏDORS'!L52,"")</f>
        <v/>
      </c>
      <c r="V47" s="99" t="str">
        <f>IF('ENTRADA DE CLIENTS i PROVEÏDORS'!$H52="VI",'ENTRADA DE CLIENTS i PROVEÏDORS'!N52,"")</f>
        <v/>
      </c>
      <c r="W47" s="99" t="str">
        <f>IF('ENTRADA DE CLIENTS i PROVEÏDORS'!O52="X",'ENTRADA DE CLIENTS i PROVEÏDORS'!N52,"")</f>
        <v/>
      </c>
      <c r="X47" s="99" t="str">
        <f>IF('ENTRADA DE CLIENTS i PROVEÏDORS'!Q52&lt;&gt;0,'ENTRADA DE CLIENTS i PROVEÏDORS'!Q52,"")</f>
        <v/>
      </c>
      <c r="Y47" s="101" t="str">
        <f>IF('ENTRADA DE CLIENTS i PROVEÏDORS'!R52&lt;&gt;0,'ENTRADA DE CLIENTS i PROVEÏDORS'!R52,"")</f>
        <v/>
      </c>
    </row>
    <row r="48" spans="1:25" x14ac:dyDescent="0.2">
      <c r="A48" s="96" t="str">
        <f>IF('ENTRADA DE CLIENTS i PROVEÏDORS'!H53&lt;&gt;0,IF(OR('ENTRADA DE CLIENTS i PROVEÏDORS'!H53="V",'ENTRADA DE CLIENTS i PROVEÏDORS'!H53="LL",'ENTRADA DE CLIENTS i PROVEÏDORS'!H53="VI"),"2","1"),"")</f>
        <v/>
      </c>
      <c r="B48" s="96" t="str">
        <f>IF('ENTRADA DE CLIENTS i PROVEÏDORS'!C53&lt;&gt;0,IF('ENTRADA DE CLIENTS i PROVEÏDORS'!C53&lt;&gt;0,IF('ENTRADA DE CLIENTS i PROVEÏDORS'!C53&lt;&gt;0,'ENTRADA DE CLIENTS i PROVEÏDORS'!C53,""),DADES!AA48),"")</f>
        <v/>
      </c>
      <c r="C48" s="96" t="str">
        <f>IF('ENTRADA DE CLIENTS i PROVEÏDORS'!D53&lt;&gt;0,'NETEJA DE CARÀCTERS'!C49,"")</f>
        <v/>
      </c>
      <c r="D48" s="97" t="str">
        <f>IF('ENTRADA DE CLIENTS i PROVEÏDORS'!D53&lt;&gt;0,IF(A48&lt;&gt;0,IF('ENTRADA DE CLIENTS i PROVEÏDORS'!F53=0,99,'ENTRADA DE CLIENTS i PROVEÏDORS'!F53),""),"")</f>
        <v/>
      </c>
      <c r="E48" s="98" t="str">
        <f>IF('ENTRADA DE CLIENTS i PROVEÏDORS'!C53&lt;&gt;0,IF('ENTRADA DE CLIENTS i PROVEÏDORS'!D53&lt;&gt;0,IF('ENTRADA DE CLIENTS i PROVEÏDORS'!G53&lt;&gt;0,VLOOKUP('ENTRADA DE CLIENTS i PROVEÏDORS'!G53,DADES!$P$11:$Q$239,2,FALSE),"011"),""),"")</f>
        <v/>
      </c>
      <c r="F48" s="96"/>
      <c r="G48" s="96"/>
      <c r="H48" s="96"/>
      <c r="I48" s="96" t="str">
        <f>IF('ENTRADA DE CLIENTS i PROVEÏDORS'!H53="LL","X","")</f>
        <v/>
      </c>
      <c r="J48" s="96" t="str">
        <f>IF('ENTRADA DE CLIENTS i PROVEÏDORS'!O53="X","X","")</f>
        <v/>
      </c>
      <c r="K48" s="96" t="str">
        <f>IF('ENTRADA DE CLIENTS i PROVEÏDORS'!P53="X","X","")</f>
        <v/>
      </c>
      <c r="L48" s="96"/>
      <c r="M48" s="99" t="str">
        <f>IF('ENTRADA DE CLIENTS i PROVEÏDORS'!$H53&lt;&gt;"VI",IF('ENTRADA DE CLIENTS i PROVEÏDORS'!I53&lt;&gt;0,'ENTRADA DE CLIENTS i PROVEÏDORS'!I53,""),"")</f>
        <v/>
      </c>
      <c r="N48" s="99" t="str">
        <f>IF('ENTRADA DE CLIENTS i PROVEÏDORS'!$H53&lt;&gt;"VI",IF('ENTRADA DE CLIENTS i PROVEÏDORS'!J53&lt;&gt;0,'ENTRADA DE CLIENTS i PROVEÏDORS'!J53,""),"")</f>
        <v/>
      </c>
      <c r="O48" s="99" t="str">
        <f>IF('ENTRADA DE CLIENTS i PROVEÏDORS'!$H53&lt;&gt;"VI",IF('ENTRADA DE CLIENTS i PROVEÏDORS'!K53&lt;&gt;0,'ENTRADA DE CLIENTS i PROVEÏDORS'!K53,""),"")</f>
        <v/>
      </c>
      <c r="P48" s="99" t="str">
        <f>IF('ENTRADA DE CLIENTS i PROVEÏDORS'!$H53&lt;&gt;"VI",IF('ENTRADA DE CLIENTS i PROVEÏDORS'!L53&lt;&gt;0,'ENTRADA DE CLIENTS i PROVEÏDORS'!L53,""),"")</f>
        <v/>
      </c>
      <c r="Q48" s="99" t="str">
        <f t="shared" si="0"/>
        <v/>
      </c>
      <c r="R48" s="99" t="str">
        <f>IF('ENTRADA DE CLIENTS i PROVEÏDORS'!$H53="VI",'ENTRADA DE CLIENTS i PROVEÏDORS'!I53,"")</f>
        <v/>
      </c>
      <c r="S48" s="99" t="str">
        <f>IF('ENTRADA DE CLIENTS i PROVEÏDORS'!$H53="VI",'ENTRADA DE CLIENTS i PROVEÏDORS'!J53,"")</f>
        <v/>
      </c>
      <c r="T48" s="99" t="str">
        <f>IF('ENTRADA DE CLIENTS i PROVEÏDORS'!$H53="VI",'ENTRADA DE CLIENTS i PROVEÏDORS'!K53,"")</f>
        <v/>
      </c>
      <c r="U48" s="99" t="str">
        <f>IF('ENTRADA DE CLIENTS i PROVEÏDORS'!$H53="VI",'ENTRADA DE CLIENTS i PROVEÏDORS'!L53,"")</f>
        <v/>
      </c>
      <c r="V48" s="99" t="str">
        <f>IF('ENTRADA DE CLIENTS i PROVEÏDORS'!$H53="VI",'ENTRADA DE CLIENTS i PROVEÏDORS'!N53,"")</f>
        <v/>
      </c>
      <c r="W48" s="99" t="str">
        <f>IF('ENTRADA DE CLIENTS i PROVEÏDORS'!O53="X",'ENTRADA DE CLIENTS i PROVEÏDORS'!N53,"")</f>
        <v/>
      </c>
      <c r="X48" s="99" t="str">
        <f>IF('ENTRADA DE CLIENTS i PROVEÏDORS'!Q53&lt;&gt;0,'ENTRADA DE CLIENTS i PROVEÏDORS'!Q53,"")</f>
        <v/>
      </c>
      <c r="Y48" s="101" t="str">
        <f>IF('ENTRADA DE CLIENTS i PROVEÏDORS'!R53&lt;&gt;0,'ENTRADA DE CLIENTS i PROVEÏDORS'!R53,"")</f>
        <v/>
      </c>
    </row>
    <row r="49" spans="1:25" x14ac:dyDescent="0.2">
      <c r="A49" s="96" t="str">
        <f>IF('ENTRADA DE CLIENTS i PROVEÏDORS'!H54&lt;&gt;0,IF(OR('ENTRADA DE CLIENTS i PROVEÏDORS'!H54="V",'ENTRADA DE CLIENTS i PROVEÏDORS'!H54="LL",'ENTRADA DE CLIENTS i PROVEÏDORS'!H54="VI"),"2","1"),"")</f>
        <v/>
      </c>
      <c r="B49" s="96" t="str">
        <f>IF('ENTRADA DE CLIENTS i PROVEÏDORS'!C54&lt;&gt;0,IF('ENTRADA DE CLIENTS i PROVEÏDORS'!C54&lt;&gt;0,IF('ENTRADA DE CLIENTS i PROVEÏDORS'!C54&lt;&gt;0,'ENTRADA DE CLIENTS i PROVEÏDORS'!C54,""),DADES!AA49),"")</f>
        <v/>
      </c>
      <c r="C49" s="96" t="str">
        <f>IF('ENTRADA DE CLIENTS i PROVEÏDORS'!D54&lt;&gt;0,'NETEJA DE CARÀCTERS'!C50,"")</f>
        <v/>
      </c>
      <c r="D49" s="97" t="str">
        <f>IF('ENTRADA DE CLIENTS i PROVEÏDORS'!D54&lt;&gt;0,IF(A49&lt;&gt;0,IF('ENTRADA DE CLIENTS i PROVEÏDORS'!F54=0,99,'ENTRADA DE CLIENTS i PROVEÏDORS'!F54),""),"")</f>
        <v/>
      </c>
      <c r="E49" s="98" t="str">
        <f>IF('ENTRADA DE CLIENTS i PROVEÏDORS'!C54&lt;&gt;0,IF('ENTRADA DE CLIENTS i PROVEÏDORS'!D54&lt;&gt;0,IF('ENTRADA DE CLIENTS i PROVEÏDORS'!G54&lt;&gt;0,VLOOKUP('ENTRADA DE CLIENTS i PROVEÏDORS'!G54,DADES!$P$11:$Q$239,2,FALSE),"011"),""),"")</f>
        <v/>
      </c>
      <c r="F49" s="96"/>
      <c r="G49" s="96"/>
      <c r="H49" s="96"/>
      <c r="I49" s="96" t="str">
        <f>IF('ENTRADA DE CLIENTS i PROVEÏDORS'!H54="LL","X","")</f>
        <v/>
      </c>
      <c r="J49" s="96" t="str">
        <f>IF('ENTRADA DE CLIENTS i PROVEÏDORS'!O54="X","X","")</f>
        <v/>
      </c>
      <c r="K49" s="96" t="str">
        <f>IF('ENTRADA DE CLIENTS i PROVEÏDORS'!P54="X","X","")</f>
        <v/>
      </c>
      <c r="L49" s="96"/>
      <c r="M49" s="99" t="str">
        <f>IF('ENTRADA DE CLIENTS i PROVEÏDORS'!$H54&lt;&gt;"VI",IF('ENTRADA DE CLIENTS i PROVEÏDORS'!I54&lt;&gt;0,'ENTRADA DE CLIENTS i PROVEÏDORS'!I54,""),"")</f>
        <v/>
      </c>
      <c r="N49" s="99" t="str">
        <f>IF('ENTRADA DE CLIENTS i PROVEÏDORS'!$H54&lt;&gt;"VI",IF('ENTRADA DE CLIENTS i PROVEÏDORS'!J54&lt;&gt;0,'ENTRADA DE CLIENTS i PROVEÏDORS'!J54,""),"")</f>
        <v/>
      </c>
      <c r="O49" s="99" t="str">
        <f>IF('ENTRADA DE CLIENTS i PROVEÏDORS'!$H54&lt;&gt;"VI",IF('ENTRADA DE CLIENTS i PROVEÏDORS'!K54&lt;&gt;0,'ENTRADA DE CLIENTS i PROVEÏDORS'!K54,""),"")</f>
        <v/>
      </c>
      <c r="P49" s="99" t="str">
        <f>IF('ENTRADA DE CLIENTS i PROVEÏDORS'!$H54&lt;&gt;"VI",IF('ENTRADA DE CLIENTS i PROVEÏDORS'!L54&lt;&gt;0,'ENTRADA DE CLIENTS i PROVEÏDORS'!L54,""),"")</f>
        <v/>
      </c>
      <c r="Q49" s="99" t="str">
        <f t="shared" si="0"/>
        <v/>
      </c>
      <c r="R49" s="99" t="str">
        <f>IF('ENTRADA DE CLIENTS i PROVEÏDORS'!$H54="VI",'ENTRADA DE CLIENTS i PROVEÏDORS'!I54,"")</f>
        <v/>
      </c>
      <c r="S49" s="99" t="str">
        <f>IF('ENTRADA DE CLIENTS i PROVEÏDORS'!$H54="VI",'ENTRADA DE CLIENTS i PROVEÏDORS'!J54,"")</f>
        <v/>
      </c>
      <c r="T49" s="99" t="str">
        <f>IF('ENTRADA DE CLIENTS i PROVEÏDORS'!$H54="VI",'ENTRADA DE CLIENTS i PROVEÏDORS'!K54,"")</f>
        <v/>
      </c>
      <c r="U49" s="99" t="str">
        <f>IF('ENTRADA DE CLIENTS i PROVEÏDORS'!$H54="VI",'ENTRADA DE CLIENTS i PROVEÏDORS'!L54,"")</f>
        <v/>
      </c>
      <c r="V49" s="99" t="str">
        <f>IF('ENTRADA DE CLIENTS i PROVEÏDORS'!$H54="VI",'ENTRADA DE CLIENTS i PROVEÏDORS'!N54,"")</f>
        <v/>
      </c>
      <c r="W49" s="99" t="str">
        <f>IF('ENTRADA DE CLIENTS i PROVEÏDORS'!O54="X",'ENTRADA DE CLIENTS i PROVEÏDORS'!N54,"")</f>
        <v/>
      </c>
      <c r="X49" s="99" t="str">
        <f>IF('ENTRADA DE CLIENTS i PROVEÏDORS'!Q54&lt;&gt;0,'ENTRADA DE CLIENTS i PROVEÏDORS'!Q54,"")</f>
        <v/>
      </c>
      <c r="Y49" s="101" t="str">
        <f>IF('ENTRADA DE CLIENTS i PROVEÏDORS'!R54&lt;&gt;0,'ENTRADA DE CLIENTS i PROVEÏDORS'!R54,"")</f>
        <v/>
      </c>
    </row>
    <row r="50" spans="1:25" x14ac:dyDescent="0.2">
      <c r="A50" s="96" t="str">
        <f>IF('ENTRADA DE CLIENTS i PROVEÏDORS'!H55&lt;&gt;0,IF(OR('ENTRADA DE CLIENTS i PROVEÏDORS'!H55="V",'ENTRADA DE CLIENTS i PROVEÏDORS'!H55="LL",'ENTRADA DE CLIENTS i PROVEÏDORS'!H55="VI"),"2","1"),"")</f>
        <v/>
      </c>
      <c r="B50" s="96" t="str">
        <f>IF('ENTRADA DE CLIENTS i PROVEÏDORS'!C55&lt;&gt;0,IF('ENTRADA DE CLIENTS i PROVEÏDORS'!C55&lt;&gt;0,IF('ENTRADA DE CLIENTS i PROVEÏDORS'!C55&lt;&gt;0,'ENTRADA DE CLIENTS i PROVEÏDORS'!C55,""),DADES!AA50),"")</f>
        <v/>
      </c>
      <c r="C50" s="96" t="str">
        <f>IF('ENTRADA DE CLIENTS i PROVEÏDORS'!D55&lt;&gt;0,'NETEJA DE CARÀCTERS'!C51,"")</f>
        <v/>
      </c>
      <c r="D50" s="97" t="str">
        <f>IF('ENTRADA DE CLIENTS i PROVEÏDORS'!D55&lt;&gt;0,IF(A50&lt;&gt;0,IF('ENTRADA DE CLIENTS i PROVEÏDORS'!F55=0,99,'ENTRADA DE CLIENTS i PROVEÏDORS'!F55),""),"")</f>
        <v/>
      </c>
      <c r="E50" s="98" t="str">
        <f>IF('ENTRADA DE CLIENTS i PROVEÏDORS'!C55&lt;&gt;0,IF('ENTRADA DE CLIENTS i PROVEÏDORS'!D55&lt;&gt;0,IF('ENTRADA DE CLIENTS i PROVEÏDORS'!G55&lt;&gt;0,VLOOKUP('ENTRADA DE CLIENTS i PROVEÏDORS'!G55,DADES!$P$11:$Q$239,2,FALSE),"011"),""),"")</f>
        <v/>
      </c>
      <c r="F50" s="96"/>
      <c r="G50" s="96"/>
      <c r="H50" s="96"/>
      <c r="I50" s="96" t="str">
        <f>IF('ENTRADA DE CLIENTS i PROVEÏDORS'!H55="LL","X","")</f>
        <v/>
      </c>
      <c r="J50" s="96" t="str">
        <f>IF('ENTRADA DE CLIENTS i PROVEÏDORS'!O55="X","X","")</f>
        <v/>
      </c>
      <c r="K50" s="96" t="str">
        <f>IF('ENTRADA DE CLIENTS i PROVEÏDORS'!P55="X","X","")</f>
        <v/>
      </c>
      <c r="L50" s="96"/>
      <c r="M50" s="99" t="str">
        <f>IF('ENTRADA DE CLIENTS i PROVEÏDORS'!$H55&lt;&gt;"VI",IF('ENTRADA DE CLIENTS i PROVEÏDORS'!I55&lt;&gt;0,'ENTRADA DE CLIENTS i PROVEÏDORS'!I55,""),"")</f>
        <v/>
      </c>
      <c r="N50" s="99" t="str">
        <f>IF('ENTRADA DE CLIENTS i PROVEÏDORS'!$H55&lt;&gt;"VI",IF('ENTRADA DE CLIENTS i PROVEÏDORS'!J55&lt;&gt;0,'ENTRADA DE CLIENTS i PROVEÏDORS'!J55,""),"")</f>
        <v/>
      </c>
      <c r="O50" s="99" t="str">
        <f>IF('ENTRADA DE CLIENTS i PROVEÏDORS'!$H55&lt;&gt;"VI",IF('ENTRADA DE CLIENTS i PROVEÏDORS'!K55&lt;&gt;0,'ENTRADA DE CLIENTS i PROVEÏDORS'!K55,""),"")</f>
        <v/>
      </c>
      <c r="P50" s="99" t="str">
        <f>IF('ENTRADA DE CLIENTS i PROVEÏDORS'!$H55&lt;&gt;"VI",IF('ENTRADA DE CLIENTS i PROVEÏDORS'!L55&lt;&gt;0,'ENTRADA DE CLIENTS i PROVEÏDORS'!L55,""),"")</f>
        <v/>
      </c>
      <c r="Q50" s="99" t="str">
        <f t="shared" si="0"/>
        <v/>
      </c>
      <c r="R50" s="99" t="str">
        <f>IF('ENTRADA DE CLIENTS i PROVEÏDORS'!$H55="VI",'ENTRADA DE CLIENTS i PROVEÏDORS'!I55,"")</f>
        <v/>
      </c>
      <c r="S50" s="99" t="str">
        <f>IF('ENTRADA DE CLIENTS i PROVEÏDORS'!$H55="VI",'ENTRADA DE CLIENTS i PROVEÏDORS'!J55,"")</f>
        <v/>
      </c>
      <c r="T50" s="99" t="str">
        <f>IF('ENTRADA DE CLIENTS i PROVEÏDORS'!$H55="VI",'ENTRADA DE CLIENTS i PROVEÏDORS'!K55,"")</f>
        <v/>
      </c>
      <c r="U50" s="99" t="str">
        <f>IF('ENTRADA DE CLIENTS i PROVEÏDORS'!$H55="VI",'ENTRADA DE CLIENTS i PROVEÏDORS'!L55,"")</f>
        <v/>
      </c>
      <c r="V50" s="99" t="str">
        <f>IF('ENTRADA DE CLIENTS i PROVEÏDORS'!$H55="VI",'ENTRADA DE CLIENTS i PROVEÏDORS'!N55,"")</f>
        <v/>
      </c>
      <c r="W50" s="99" t="str">
        <f>IF('ENTRADA DE CLIENTS i PROVEÏDORS'!O55="X",'ENTRADA DE CLIENTS i PROVEÏDORS'!N55,"")</f>
        <v/>
      </c>
      <c r="X50" s="99" t="str">
        <f>IF('ENTRADA DE CLIENTS i PROVEÏDORS'!Q55&lt;&gt;0,'ENTRADA DE CLIENTS i PROVEÏDORS'!Q55,"")</f>
        <v/>
      </c>
      <c r="Y50" s="101" t="str">
        <f>IF('ENTRADA DE CLIENTS i PROVEÏDORS'!R55&lt;&gt;0,'ENTRADA DE CLIENTS i PROVEÏDORS'!R55,"")</f>
        <v/>
      </c>
    </row>
    <row r="51" spans="1:25" x14ac:dyDescent="0.2">
      <c r="A51" s="96" t="str">
        <f>IF('ENTRADA DE CLIENTS i PROVEÏDORS'!H56&lt;&gt;0,IF(OR('ENTRADA DE CLIENTS i PROVEÏDORS'!H56="V",'ENTRADA DE CLIENTS i PROVEÏDORS'!H56="LL",'ENTRADA DE CLIENTS i PROVEÏDORS'!H56="VI"),"2","1"),"")</f>
        <v/>
      </c>
      <c r="B51" s="96" t="str">
        <f>IF('ENTRADA DE CLIENTS i PROVEÏDORS'!C56&lt;&gt;0,IF('ENTRADA DE CLIENTS i PROVEÏDORS'!C56&lt;&gt;0,IF('ENTRADA DE CLIENTS i PROVEÏDORS'!C56&lt;&gt;0,'ENTRADA DE CLIENTS i PROVEÏDORS'!C56,""),DADES!AA51),"")</f>
        <v/>
      </c>
      <c r="C51" s="96" t="str">
        <f>IF('ENTRADA DE CLIENTS i PROVEÏDORS'!D56&lt;&gt;0,'NETEJA DE CARÀCTERS'!C52,"")</f>
        <v/>
      </c>
      <c r="D51" s="97" t="str">
        <f>IF('ENTRADA DE CLIENTS i PROVEÏDORS'!D56&lt;&gt;0,IF(A51&lt;&gt;0,IF('ENTRADA DE CLIENTS i PROVEÏDORS'!F56=0,99,'ENTRADA DE CLIENTS i PROVEÏDORS'!F56),""),"")</f>
        <v/>
      </c>
      <c r="E51" s="98" t="str">
        <f>IF('ENTRADA DE CLIENTS i PROVEÏDORS'!C56&lt;&gt;0,IF('ENTRADA DE CLIENTS i PROVEÏDORS'!D56&lt;&gt;0,IF('ENTRADA DE CLIENTS i PROVEÏDORS'!G56&lt;&gt;0,VLOOKUP('ENTRADA DE CLIENTS i PROVEÏDORS'!G56,DADES!$P$11:$Q$239,2,FALSE),"011"),""),"")</f>
        <v/>
      </c>
      <c r="F51" s="96"/>
      <c r="G51" s="96"/>
      <c r="H51" s="96"/>
      <c r="I51" s="96" t="str">
        <f>IF('ENTRADA DE CLIENTS i PROVEÏDORS'!H56="LL","X","")</f>
        <v/>
      </c>
      <c r="J51" s="96" t="str">
        <f>IF('ENTRADA DE CLIENTS i PROVEÏDORS'!O56="X","X","")</f>
        <v/>
      </c>
      <c r="K51" s="96" t="str">
        <f>IF('ENTRADA DE CLIENTS i PROVEÏDORS'!P56="X","X","")</f>
        <v/>
      </c>
      <c r="L51" s="96"/>
      <c r="M51" s="99" t="str">
        <f>IF('ENTRADA DE CLIENTS i PROVEÏDORS'!$H56&lt;&gt;"VI",IF('ENTRADA DE CLIENTS i PROVEÏDORS'!I56&lt;&gt;0,'ENTRADA DE CLIENTS i PROVEÏDORS'!I56,""),"")</f>
        <v/>
      </c>
      <c r="N51" s="99" t="str">
        <f>IF('ENTRADA DE CLIENTS i PROVEÏDORS'!$H56&lt;&gt;"VI",IF('ENTRADA DE CLIENTS i PROVEÏDORS'!J56&lt;&gt;0,'ENTRADA DE CLIENTS i PROVEÏDORS'!J56,""),"")</f>
        <v/>
      </c>
      <c r="O51" s="99" t="str">
        <f>IF('ENTRADA DE CLIENTS i PROVEÏDORS'!$H56&lt;&gt;"VI",IF('ENTRADA DE CLIENTS i PROVEÏDORS'!K56&lt;&gt;0,'ENTRADA DE CLIENTS i PROVEÏDORS'!K56,""),"")</f>
        <v/>
      </c>
      <c r="P51" s="99" t="str">
        <f>IF('ENTRADA DE CLIENTS i PROVEÏDORS'!$H56&lt;&gt;"VI",IF('ENTRADA DE CLIENTS i PROVEÏDORS'!L56&lt;&gt;0,'ENTRADA DE CLIENTS i PROVEÏDORS'!L56,""),"")</f>
        <v/>
      </c>
      <c r="Q51" s="99" t="str">
        <f t="shared" si="0"/>
        <v/>
      </c>
      <c r="R51" s="99" t="str">
        <f>IF('ENTRADA DE CLIENTS i PROVEÏDORS'!$H56="VI",'ENTRADA DE CLIENTS i PROVEÏDORS'!I56,"")</f>
        <v/>
      </c>
      <c r="S51" s="99" t="str">
        <f>IF('ENTRADA DE CLIENTS i PROVEÏDORS'!$H56="VI",'ENTRADA DE CLIENTS i PROVEÏDORS'!J56,"")</f>
        <v/>
      </c>
      <c r="T51" s="99" t="str">
        <f>IF('ENTRADA DE CLIENTS i PROVEÏDORS'!$H56="VI",'ENTRADA DE CLIENTS i PROVEÏDORS'!K56,"")</f>
        <v/>
      </c>
      <c r="U51" s="99" t="str">
        <f>IF('ENTRADA DE CLIENTS i PROVEÏDORS'!$H56="VI",'ENTRADA DE CLIENTS i PROVEÏDORS'!L56,"")</f>
        <v/>
      </c>
      <c r="V51" s="99" t="str">
        <f>IF('ENTRADA DE CLIENTS i PROVEÏDORS'!$H56="VI",'ENTRADA DE CLIENTS i PROVEÏDORS'!N56,"")</f>
        <v/>
      </c>
      <c r="W51" s="99" t="str">
        <f>IF('ENTRADA DE CLIENTS i PROVEÏDORS'!O56="X",'ENTRADA DE CLIENTS i PROVEÏDORS'!N56,"")</f>
        <v/>
      </c>
      <c r="X51" s="99" t="str">
        <f>IF('ENTRADA DE CLIENTS i PROVEÏDORS'!Q56&lt;&gt;0,'ENTRADA DE CLIENTS i PROVEÏDORS'!Q56,"")</f>
        <v/>
      </c>
      <c r="Y51" s="101" t="str">
        <f>IF('ENTRADA DE CLIENTS i PROVEÏDORS'!R56&lt;&gt;0,'ENTRADA DE CLIENTS i PROVEÏDORS'!R56,"")</f>
        <v/>
      </c>
    </row>
    <row r="52" spans="1:25" x14ac:dyDescent="0.2">
      <c r="A52" s="96" t="str">
        <f>IF('ENTRADA DE CLIENTS i PROVEÏDORS'!H57&lt;&gt;0,IF(OR('ENTRADA DE CLIENTS i PROVEÏDORS'!H57="V",'ENTRADA DE CLIENTS i PROVEÏDORS'!H57="LL",'ENTRADA DE CLIENTS i PROVEÏDORS'!H57="VI"),"2","1"),"")</f>
        <v/>
      </c>
      <c r="B52" s="96" t="str">
        <f>IF('ENTRADA DE CLIENTS i PROVEÏDORS'!C57&lt;&gt;0,IF('ENTRADA DE CLIENTS i PROVEÏDORS'!C57&lt;&gt;0,IF('ENTRADA DE CLIENTS i PROVEÏDORS'!C57&lt;&gt;0,'ENTRADA DE CLIENTS i PROVEÏDORS'!C57,""),DADES!AA52),"")</f>
        <v/>
      </c>
      <c r="C52" s="96" t="str">
        <f>IF('ENTRADA DE CLIENTS i PROVEÏDORS'!D57&lt;&gt;0,'NETEJA DE CARÀCTERS'!C53,"")</f>
        <v/>
      </c>
      <c r="D52" s="97" t="str">
        <f>IF('ENTRADA DE CLIENTS i PROVEÏDORS'!D57&lt;&gt;0,IF(A52&lt;&gt;0,IF('ENTRADA DE CLIENTS i PROVEÏDORS'!F57=0,99,'ENTRADA DE CLIENTS i PROVEÏDORS'!F57),""),"")</f>
        <v/>
      </c>
      <c r="E52" s="98" t="str">
        <f>IF('ENTRADA DE CLIENTS i PROVEÏDORS'!C57&lt;&gt;0,IF('ENTRADA DE CLIENTS i PROVEÏDORS'!D57&lt;&gt;0,IF('ENTRADA DE CLIENTS i PROVEÏDORS'!G57&lt;&gt;0,VLOOKUP('ENTRADA DE CLIENTS i PROVEÏDORS'!G57,DADES!$P$11:$Q$239,2,FALSE),"011"),""),"")</f>
        <v/>
      </c>
      <c r="F52" s="96"/>
      <c r="G52" s="96"/>
      <c r="H52" s="96"/>
      <c r="I52" s="96" t="str">
        <f>IF('ENTRADA DE CLIENTS i PROVEÏDORS'!H57="LL","X","")</f>
        <v/>
      </c>
      <c r="J52" s="96" t="str">
        <f>IF('ENTRADA DE CLIENTS i PROVEÏDORS'!O57="X","X","")</f>
        <v/>
      </c>
      <c r="K52" s="96" t="str">
        <f>IF('ENTRADA DE CLIENTS i PROVEÏDORS'!P57="X","X","")</f>
        <v/>
      </c>
      <c r="L52" s="96"/>
      <c r="M52" s="99" t="str">
        <f>IF('ENTRADA DE CLIENTS i PROVEÏDORS'!$H57&lt;&gt;"VI",IF('ENTRADA DE CLIENTS i PROVEÏDORS'!I57&lt;&gt;0,'ENTRADA DE CLIENTS i PROVEÏDORS'!I57,""),"")</f>
        <v/>
      </c>
      <c r="N52" s="99" t="str">
        <f>IF('ENTRADA DE CLIENTS i PROVEÏDORS'!$H57&lt;&gt;"VI",IF('ENTRADA DE CLIENTS i PROVEÏDORS'!J57&lt;&gt;0,'ENTRADA DE CLIENTS i PROVEÏDORS'!J57,""),"")</f>
        <v/>
      </c>
      <c r="O52" s="99" t="str">
        <f>IF('ENTRADA DE CLIENTS i PROVEÏDORS'!$H57&lt;&gt;"VI",IF('ENTRADA DE CLIENTS i PROVEÏDORS'!K57&lt;&gt;0,'ENTRADA DE CLIENTS i PROVEÏDORS'!K57,""),"")</f>
        <v/>
      </c>
      <c r="P52" s="99" t="str">
        <f>IF('ENTRADA DE CLIENTS i PROVEÏDORS'!$H57&lt;&gt;"VI",IF('ENTRADA DE CLIENTS i PROVEÏDORS'!L57&lt;&gt;0,'ENTRADA DE CLIENTS i PROVEÏDORS'!L57,""),"")</f>
        <v/>
      </c>
      <c r="Q52" s="99" t="str">
        <f t="shared" si="0"/>
        <v/>
      </c>
      <c r="R52" s="99" t="str">
        <f>IF('ENTRADA DE CLIENTS i PROVEÏDORS'!$H57="VI",'ENTRADA DE CLIENTS i PROVEÏDORS'!I57,"")</f>
        <v/>
      </c>
      <c r="S52" s="99" t="str">
        <f>IF('ENTRADA DE CLIENTS i PROVEÏDORS'!$H57="VI",'ENTRADA DE CLIENTS i PROVEÏDORS'!J57,"")</f>
        <v/>
      </c>
      <c r="T52" s="99" t="str">
        <f>IF('ENTRADA DE CLIENTS i PROVEÏDORS'!$H57="VI",'ENTRADA DE CLIENTS i PROVEÏDORS'!K57,"")</f>
        <v/>
      </c>
      <c r="U52" s="99" t="str">
        <f>IF('ENTRADA DE CLIENTS i PROVEÏDORS'!$H57="VI",'ENTRADA DE CLIENTS i PROVEÏDORS'!L57,"")</f>
        <v/>
      </c>
      <c r="V52" s="99" t="str">
        <f>IF('ENTRADA DE CLIENTS i PROVEÏDORS'!$H57="VI",'ENTRADA DE CLIENTS i PROVEÏDORS'!N57,"")</f>
        <v/>
      </c>
      <c r="W52" s="99" t="str">
        <f>IF('ENTRADA DE CLIENTS i PROVEÏDORS'!O57="X",'ENTRADA DE CLIENTS i PROVEÏDORS'!N57,"")</f>
        <v/>
      </c>
      <c r="X52" s="99" t="str">
        <f>IF('ENTRADA DE CLIENTS i PROVEÏDORS'!Q57&lt;&gt;0,'ENTRADA DE CLIENTS i PROVEÏDORS'!Q57,"")</f>
        <v/>
      </c>
      <c r="Y52" s="101" t="str">
        <f>IF('ENTRADA DE CLIENTS i PROVEÏDORS'!R57&lt;&gt;0,'ENTRADA DE CLIENTS i PROVEÏDORS'!R57,"")</f>
        <v/>
      </c>
    </row>
    <row r="53" spans="1:25" x14ac:dyDescent="0.2">
      <c r="A53" s="96" t="str">
        <f>IF('ENTRADA DE CLIENTS i PROVEÏDORS'!H58&lt;&gt;0,IF(OR('ENTRADA DE CLIENTS i PROVEÏDORS'!H58="V",'ENTRADA DE CLIENTS i PROVEÏDORS'!H58="LL",'ENTRADA DE CLIENTS i PROVEÏDORS'!H58="VI"),"2","1"),"")</f>
        <v/>
      </c>
      <c r="B53" s="96" t="str">
        <f>IF('ENTRADA DE CLIENTS i PROVEÏDORS'!C58&lt;&gt;0,IF('ENTRADA DE CLIENTS i PROVEÏDORS'!C58&lt;&gt;0,IF('ENTRADA DE CLIENTS i PROVEÏDORS'!C58&lt;&gt;0,'ENTRADA DE CLIENTS i PROVEÏDORS'!C58,""),DADES!AA53),"")</f>
        <v/>
      </c>
      <c r="C53" s="96" t="str">
        <f>IF('ENTRADA DE CLIENTS i PROVEÏDORS'!D58&lt;&gt;0,'NETEJA DE CARÀCTERS'!C54,"")</f>
        <v/>
      </c>
      <c r="D53" s="97" t="str">
        <f>IF('ENTRADA DE CLIENTS i PROVEÏDORS'!D58&lt;&gt;0,IF(A53&lt;&gt;0,IF('ENTRADA DE CLIENTS i PROVEÏDORS'!F58=0,99,'ENTRADA DE CLIENTS i PROVEÏDORS'!F58),""),"")</f>
        <v/>
      </c>
      <c r="E53" s="98" t="str">
        <f>IF('ENTRADA DE CLIENTS i PROVEÏDORS'!C58&lt;&gt;0,IF('ENTRADA DE CLIENTS i PROVEÏDORS'!D58&lt;&gt;0,IF('ENTRADA DE CLIENTS i PROVEÏDORS'!G58&lt;&gt;0,VLOOKUP('ENTRADA DE CLIENTS i PROVEÏDORS'!G58,DADES!$P$11:$Q$239,2,FALSE),"011"),""),"")</f>
        <v/>
      </c>
      <c r="F53" s="96"/>
      <c r="G53" s="96"/>
      <c r="H53" s="96"/>
      <c r="I53" s="96" t="str">
        <f>IF('ENTRADA DE CLIENTS i PROVEÏDORS'!H58="LL","X","")</f>
        <v/>
      </c>
      <c r="J53" s="96" t="str">
        <f>IF('ENTRADA DE CLIENTS i PROVEÏDORS'!O58="X","X","")</f>
        <v/>
      </c>
      <c r="K53" s="96" t="str">
        <f>IF('ENTRADA DE CLIENTS i PROVEÏDORS'!P58="X","X","")</f>
        <v/>
      </c>
      <c r="L53" s="96"/>
      <c r="M53" s="99" t="str">
        <f>IF('ENTRADA DE CLIENTS i PROVEÏDORS'!$H58&lt;&gt;"VI",IF('ENTRADA DE CLIENTS i PROVEÏDORS'!I58&lt;&gt;0,'ENTRADA DE CLIENTS i PROVEÏDORS'!I58,""),"")</f>
        <v/>
      </c>
      <c r="N53" s="99" t="str">
        <f>IF('ENTRADA DE CLIENTS i PROVEÏDORS'!$H58&lt;&gt;"VI",IF('ENTRADA DE CLIENTS i PROVEÏDORS'!J58&lt;&gt;0,'ENTRADA DE CLIENTS i PROVEÏDORS'!J58,""),"")</f>
        <v/>
      </c>
      <c r="O53" s="99" t="str">
        <f>IF('ENTRADA DE CLIENTS i PROVEÏDORS'!$H58&lt;&gt;"VI",IF('ENTRADA DE CLIENTS i PROVEÏDORS'!K58&lt;&gt;0,'ENTRADA DE CLIENTS i PROVEÏDORS'!K58,""),"")</f>
        <v/>
      </c>
      <c r="P53" s="99" t="str">
        <f>IF('ENTRADA DE CLIENTS i PROVEÏDORS'!$H58&lt;&gt;"VI",IF('ENTRADA DE CLIENTS i PROVEÏDORS'!L58&lt;&gt;0,'ENTRADA DE CLIENTS i PROVEÏDORS'!L58,""),"")</f>
        <v/>
      </c>
      <c r="Q53" s="99" t="str">
        <f t="shared" si="0"/>
        <v/>
      </c>
      <c r="R53" s="99" t="str">
        <f>IF('ENTRADA DE CLIENTS i PROVEÏDORS'!$H58="VI",'ENTRADA DE CLIENTS i PROVEÏDORS'!I58,"")</f>
        <v/>
      </c>
      <c r="S53" s="99" t="str">
        <f>IF('ENTRADA DE CLIENTS i PROVEÏDORS'!$H58="VI",'ENTRADA DE CLIENTS i PROVEÏDORS'!J58,"")</f>
        <v/>
      </c>
      <c r="T53" s="99" t="str">
        <f>IF('ENTRADA DE CLIENTS i PROVEÏDORS'!$H58="VI",'ENTRADA DE CLIENTS i PROVEÏDORS'!K58,"")</f>
        <v/>
      </c>
      <c r="U53" s="99" t="str">
        <f>IF('ENTRADA DE CLIENTS i PROVEÏDORS'!$H58="VI",'ENTRADA DE CLIENTS i PROVEÏDORS'!L58,"")</f>
        <v/>
      </c>
      <c r="V53" s="99" t="str">
        <f>IF('ENTRADA DE CLIENTS i PROVEÏDORS'!$H58="VI",'ENTRADA DE CLIENTS i PROVEÏDORS'!N58,"")</f>
        <v/>
      </c>
      <c r="W53" s="99" t="str">
        <f>IF('ENTRADA DE CLIENTS i PROVEÏDORS'!O58="X",'ENTRADA DE CLIENTS i PROVEÏDORS'!N58,"")</f>
        <v/>
      </c>
      <c r="X53" s="99" t="str">
        <f>IF('ENTRADA DE CLIENTS i PROVEÏDORS'!Q58&lt;&gt;0,'ENTRADA DE CLIENTS i PROVEÏDORS'!Q58,"")</f>
        <v/>
      </c>
      <c r="Y53" s="101" t="str">
        <f>IF('ENTRADA DE CLIENTS i PROVEÏDORS'!R58&lt;&gt;0,'ENTRADA DE CLIENTS i PROVEÏDORS'!R58,"")</f>
        <v/>
      </c>
    </row>
    <row r="54" spans="1:25" x14ac:dyDescent="0.2">
      <c r="A54" s="96" t="str">
        <f>IF('ENTRADA DE CLIENTS i PROVEÏDORS'!H59&lt;&gt;0,IF(OR('ENTRADA DE CLIENTS i PROVEÏDORS'!H59="V",'ENTRADA DE CLIENTS i PROVEÏDORS'!H59="LL",'ENTRADA DE CLIENTS i PROVEÏDORS'!H59="VI"),"2","1"),"")</f>
        <v/>
      </c>
      <c r="B54" s="96" t="str">
        <f>IF('ENTRADA DE CLIENTS i PROVEÏDORS'!C59&lt;&gt;0,IF('ENTRADA DE CLIENTS i PROVEÏDORS'!C59&lt;&gt;0,IF('ENTRADA DE CLIENTS i PROVEÏDORS'!C59&lt;&gt;0,'ENTRADA DE CLIENTS i PROVEÏDORS'!C59,""),DADES!AA54),"")</f>
        <v/>
      </c>
      <c r="C54" s="96" t="str">
        <f>IF('ENTRADA DE CLIENTS i PROVEÏDORS'!D59&lt;&gt;0,'NETEJA DE CARÀCTERS'!C55,"")</f>
        <v/>
      </c>
      <c r="D54" s="97" t="str">
        <f>IF('ENTRADA DE CLIENTS i PROVEÏDORS'!D59&lt;&gt;0,IF(A54&lt;&gt;0,IF('ENTRADA DE CLIENTS i PROVEÏDORS'!F59=0,99,'ENTRADA DE CLIENTS i PROVEÏDORS'!F59),""),"")</f>
        <v/>
      </c>
      <c r="E54" s="98" t="str">
        <f>IF('ENTRADA DE CLIENTS i PROVEÏDORS'!C59&lt;&gt;0,IF('ENTRADA DE CLIENTS i PROVEÏDORS'!D59&lt;&gt;0,IF('ENTRADA DE CLIENTS i PROVEÏDORS'!G59&lt;&gt;0,VLOOKUP('ENTRADA DE CLIENTS i PROVEÏDORS'!G59,DADES!$P$11:$Q$239,2,FALSE),"011"),""),"")</f>
        <v/>
      </c>
      <c r="F54" s="96"/>
      <c r="G54" s="96"/>
      <c r="H54" s="96"/>
      <c r="I54" s="96" t="str">
        <f>IF('ENTRADA DE CLIENTS i PROVEÏDORS'!H59="LL","X","")</f>
        <v/>
      </c>
      <c r="J54" s="96" t="str">
        <f>IF('ENTRADA DE CLIENTS i PROVEÏDORS'!O59="X","X","")</f>
        <v/>
      </c>
      <c r="K54" s="96" t="str">
        <f>IF('ENTRADA DE CLIENTS i PROVEÏDORS'!P59="X","X","")</f>
        <v/>
      </c>
      <c r="L54" s="96"/>
      <c r="M54" s="99" t="str">
        <f>IF('ENTRADA DE CLIENTS i PROVEÏDORS'!$H59&lt;&gt;"VI",IF('ENTRADA DE CLIENTS i PROVEÏDORS'!I59&lt;&gt;0,'ENTRADA DE CLIENTS i PROVEÏDORS'!I59,""),"")</f>
        <v/>
      </c>
      <c r="N54" s="99" t="str">
        <f>IF('ENTRADA DE CLIENTS i PROVEÏDORS'!$H59&lt;&gt;"VI",IF('ENTRADA DE CLIENTS i PROVEÏDORS'!J59&lt;&gt;0,'ENTRADA DE CLIENTS i PROVEÏDORS'!J59,""),"")</f>
        <v/>
      </c>
      <c r="O54" s="99" t="str">
        <f>IF('ENTRADA DE CLIENTS i PROVEÏDORS'!$H59&lt;&gt;"VI",IF('ENTRADA DE CLIENTS i PROVEÏDORS'!K59&lt;&gt;0,'ENTRADA DE CLIENTS i PROVEÏDORS'!K59,""),"")</f>
        <v/>
      </c>
      <c r="P54" s="99" t="str">
        <f>IF('ENTRADA DE CLIENTS i PROVEÏDORS'!$H59&lt;&gt;"VI",IF('ENTRADA DE CLIENTS i PROVEÏDORS'!L59&lt;&gt;0,'ENTRADA DE CLIENTS i PROVEÏDORS'!L59,""),"")</f>
        <v/>
      </c>
      <c r="Q54" s="99" t="str">
        <f t="shared" si="0"/>
        <v/>
      </c>
      <c r="R54" s="99" t="str">
        <f>IF('ENTRADA DE CLIENTS i PROVEÏDORS'!$H59="VI",'ENTRADA DE CLIENTS i PROVEÏDORS'!I59,"")</f>
        <v/>
      </c>
      <c r="S54" s="99" t="str">
        <f>IF('ENTRADA DE CLIENTS i PROVEÏDORS'!$H59="VI",'ENTRADA DE CLIENTS i PROVEÏDORS'!J59,"")</f>
        <v/>
      </c>
      <c r="T54" s="99" t="str">
        <f>IF('ENTRADA DE CLIENTS i PROVEÏDORS'!$H59="VI",'ENTRADA DE CLIENTS i PROVEÏDORS'!K59,"")</f>
        <v/>
      </c>
      <c r="U54" s="99" t="str">
        <f>IF('ENTRADA DE CLIENTS i PROVEÏDORS'!$H59="VI",'ENTRADA DE CLIENTS i PROVEÏDORS'!L59,"")</f>
        <v/>
      </c>
      <c r="V54" s="99" t="str">
        <f>IF('ENTRADA DE CLIENTS i PROVEÏDORS'!$H59="VI",'ENTRADA DE CLIENTS i PROVEÏDORS'!N59,"")</f>
        <v/>
      </c>
      <c r="W54" s="99" t="str">
        <f>IF('ENTRADA DE CLIENTS i PROVEÏDORS'!O59="X",'ENTRADA DE CLIENTS i PROVEÏDORS'!N59,"")</f>
        <v/>
      </c>
      <c r="X54" s="99" t="str">
        <f>IF('ENTRADA DE CLIENTS i PROVEÏDORS'!Q59&lt;&gt;0,'ENTRADA DE CLIENTS i PROVEÏDORS'!Q59,"")</f>
        <v/>
      </c>
      <c r="Y54" s="101" t="str">
        <f>IF('ENTRADA DE CLIENTS i PROVEÏDORS'!R59&lt;&gt;0,'ENTRADA DE CLIENTS i PROVEÏDORS'!R59,"")</f>
        <v/>
      </c>
    </row>
    <row r="55" spans="1:25" x14ac:dyDescent="0.2">
      <c r="A55" s="96" t="str">
        <f>IF('ENTRADA DE CLIENTS i PROVEÏDORS'!H60&lt;&gt;0,IF(OR('ENTRADA DE CLIENTS i PROVEÏDORS'!H60="V",'ENTRADA DE CLIENTS i PROVEÏDORS'!H60="LL",'ENTRADA DE CLIENTS i PROVEÏDORS'!H60="VI"),"2","1"),"")</f>
        <v/>
      </c>
      <c r="B55" s="96" t="str">
        <f>IF('ENTRADA DE CLIENTS i PROVEÏDORS'!C60&lt;&gt;0,IF('ENTRADA DE CLIENTS i PROVEÏDORS'!C60&lt;&gt;0,IF('ENTRADA DE CLIENTS i PROVEÏDORS'!C60&lt;&gt;0,'ENTRADA DE CLIENTS i PROVEÏDORS'!C60,""),DADES!AA55),"")</f>
        <v/>
      </c>
      <c r="C55" s="96" t="str">
        <f>IF('ENTRADA DE CLIENTS i PROVEÏDORS'!D60&lt;&gt;0,'NETEJA DE CARÀCTERS'!C56,"")</f>
        <v/>
      </c>
      <c r="D55" s="97" t="str">
        <f>IF('ENTRADA DE CLIENTS i PROVEÏDORS'!D60&lt;&gt;0,IF(A55&lt;&gt;0,IF('ENTRADA DE CLIENTS i PROVEÏDORS'!F60=0,99,'ENTRADA DE CLIENTS i PROVEÏDORS'!F60),""),"")</f>
        <v/>
      </c>
      <c r="E55" s="98" t="str">
        <f>IF('ENTRADA DE CLIENTS i PROVEÏDORS'!C60&lt;&gt;0,IF('ENTRADA DE CLIENTS i PROVEÏDORS'!D60&lt;&gt;0,IF('ENTRADA DE CLIENTS i PROVEÏDORS'!G60&lt;&gt;0,VLOOKUP('ENTRADA DE CLIENTS i PROVEÏDORS'!G60,DADES!$P$11:$Q$239,2,FALSE),"011"),""),"")</f>
        <v/>
      </c>
      <c r="F55" s="96"/>
      <c r="G55" s="96"/>
      <c r="H55" s="96"/>
      <c r="I55" s="96" t="str">
        <f>IF('ENTRADA DE CLIENTS i PROVEÏDORS'!H60="LL","X","")</f>
        <v/>
      </c>
      <c r="J55" s="96" t="str">
        <f>IF('ENTRADA DE CLIENTS i PROVEÏDORS'!O60="X","X","")</f>
        <v/>
      </c>
      <c r="K55" s="96" t="str">
        <f>IF('ENTRADA DE CLIENTS i PROVEÏDORS'!P60="X","X","")</f>
        <v/>
      </c>
      <c r="L55" s="96"/>
      <c r="M55" s="99" t="str">
        <f>IF('ENTRADA DE CLIENTS i PROVEÏDORS'!$H60&lt;&gt;"VI",IF('ENTRADA DE CLIENTS i PROVEÏDORS'!I60&lt;&gt;0,'ENTRADA DE CLIENTS i PROVEÏDORS'!I60,""),"")</f>
        <v/>
      </c>
      <c r="N55" s="99" t="str">
        <f>IF('ENTRADA DE CLIENTS i PROVEÏDORS'!$H60&lt;&gt;"VI",IF('ENTRADA DE CLIENTS i PROVEÏDORS'!J60&lt;&gt;0,'ENTRADA DE CLIENTS i PROVEÏDORS'!J60,""),"")</f>
        <v/>
      </c>
      <c r="O55" s="99" t="str">
        <f>IF('ENTRADA DE CLIENTS i PROVEÏDORS'!$H60&lt;&gt;"VI",IF('ENTRADA DE CLIENTS i PROVEÏDORS'!K60&lt;&gt;0,'ENTRADA DE CLIENTS i PROVEÏDORS'!K60,""),"")</f>
        <v/>
      </c>
      <c r="P55" s="99" t="str">
        <f>IF('ENTRADA DE CLIENTS i PROVEÏDORS'!$H60&lt;&gt;"VI",IF('ENTRADA DE CLIENTS i PROVEÏDORS'!L60&lt;&gt;0,'ENTRADA DE CLIENTS i PROVEÏDORS'!L60,""),"")</f>
        <v/>
      </c>
      <c r="Q55" s="99" t="str">
        <f t="shared" si="0"/>
        <v/>
      </c>
      <c r="R55" s="99" t="str">
        <f>IF('ENTRADA DE CLIENTS i PROVEÏDORS'!$H60="VI",'ENTRADA DE CLIENTS i PROVEÏDORS'!I60,"")</f>
        <v/>
      </c>
      <c r="S55" s="99" t="str">
        <f>IF('ENTRADA DE CLIENTS i PROVEÏDORS'!$H60="VI",'ENTRADA DE CLIENTS i PROVEÏDORS'!J60,"")</f>
        <v/>
      </c>
      <c r="T55" s="99" t="str">
        <f>IF('ENTRADA DE CLIENTS i PROVEÏDORS'!$H60="VI",'ENTRADA DE CLIENTS i PROVEÏDORS'!K60,"")</f>
        <v/>
      </c>
      <c r="U55" s="99" t="str">
        <f>IF('ENTRADA DE CLIENTS i PROVEÏDORS'!$H60="VI",'ENTRADA DE CLIENTS i PROVEÏDORS'!L60,"")</f>
        <v/>
      </c>
      <c r="V55" s="99" t="str">
        <f>IF('ENTRADA DE CLIENTS i PROVEÏDORS'!$H60="VI",'ENTRADA DE CLIENTS i PROVEÏDORS'!N60,"")</f>
        <v/>
      </c>
      <c r="W55" s="99" t="str">
        <f>IF('ENTRADA DE CLIENTS i PROVEÏDORS'!O60="X",'ENTRADA DE CLIENTS i PROVEÏDORS'!N60,"")</f>
        <v/>
      </c>
      <c r="X55" s="99" t="str">
        <f>IF('ENTRADA DE CLIENTS i PROVEÏDORS'!Q60&lt;&gt;0,'ENTRADA DE CLIENTS i PROVEÏDORS'!Q60,"")</f>
        <v/>
      </c>
      <c r="Y55" s="101" t="str">
        <f>IF('ENTRADA DE CLIENTS i PROVEÏDORS'!R60&lt;&gt;0,'ENTRADA DE CLIENTS i PROVEÏDORS'!R60,"")</f>
        <v/>
      </c>
    </row>
    <row r="56" spans="1:25" x14ac:dyDescent="0.2">
      <c r="A56" s="96" t="str">
        <f>IF('ENTRADA DE CLIENTS i PROVEÏDORS'!H61&lt;&gt;0,IF(OR('ENTRADA DE CLIENTS i PROVEÏDORS'!H61="V",'ENTRADA DE CLIENTS i PROVEÏDORS'!H61="LL",'ENTRADA DE CLIENTS i PROVEÏDORS'!H61="VI"),"2","1"),"")</f>
        <v/>
      </c>
      <c r="B56" s="96" t="str">
        <f>IF('ENTRADA DE CLIENTS i PROVEÏDORS'!C61&lt;&gt;0,IF('ENTRADA DE CLIENTS i PROVEÏDORS'!C61&lt;&gt;0,IF('ENTRADA DE CLIENTS i PROVEÏDORS'!C61&lt;&gt;0,'ENTRADA DE CLIENTS i PROVEÏDORS'!C61,""),DADES!AA56),"")</f>
        <v/>
      </c>
      <c r="C56" s="96" t="str">
        <f>IF('ENTRADA DE CLIENTS i PROVEÏDORS'!D61&lt;&gt;0,'NETEJA DE CARÀCTERS'!C57,"")</f>
        <v/>
      </c>
      <c r="D56" s="97" t="str">
        <f>IF('ENTRADA DE CLIENTS i PROVEÏDORS'!D61&lt;&gt;0,IF(A56&lt;&gt;0,IF('ENTRADA DE CLIENTS i PROVEÏDORS'!F61=0,99,'ENTRADA DE CLIENTS i PROVEÏDORS'!F61),""),"")</f>
        <v/>
      </c>
      <c r="E56" s="98" t="str">
        <f>IF('ENTRADA DE CLIENTS i PROVEÏDORS'!C61&lt;&gt;0,IF('ENTRADA DE CLIENTS i PROVEÏDORS'!D61&lt;&gt;0,IF('ENTRADA DE CLIENTS i PROVEÏDORS'!G61&lt;&gt;0,VLOOKUP('ENTRADA DE CLIENTS i PROVEÏDORS'!G61,DADES!$P$11:$Q$239,2,FALSE),"011"),""),"")</f>
        <v/>
      </c>
      <c r="F56" s="96"/>
      <c r="G56" s="96"/>
      <c r="H56" s="96"/>
      <c r="I56" s="96" t="str">
        <f>IF('ENTRADA DE CLIENTS i PROVEÏDORS'!H61="LL","X","")</f>
        <v/>
      </c>
      <c r="J56" s="96" t="str">
        <f>IF('ENTRADA DE CLIENTS i PROVEÏDORS'!O61="X","X","")</f>
        <v/>
      </c>
      <c r="K56" s="96" t="str">
        <f>IF('ENTRADA DE CLIENTS i PROVEÏDORS'!P61="X","X","")</f>
        <v/>
      </c>
      <c r="L56" s="96"/>
      <c r="M56" s="99" t="str">
        <f>IF('ENTRADA DE CLIENTS i PROVEÏDORS'!$H61&lt;&gt;"VI",IF('ENTRADA DE CLIENTS i PROVEÏDORS'!I61&lt;&gt;0,'ENTRADA DE CLIENTS i PROVEÏDORS'!I61,""),"")</f>
        <v/>
      </c>
      <c r="N56" s="99" t="str">
        <f>IF('ENTRADA DE CLIENTS i PROVEÏDORS'!$H61&lt;&gt;"VI",IF('ENTRADA DE CLIENTS i PROVEÏDORS'!J61&lt;&gt;0,'ENTRADA DE CLIENTS i PROVEÏDORS'!J61,""),"")</f>
        <v/>
      </c>
      <c r="O56" s="99" t="str">
        <f>IF('ENTRADA DE CLIENTS i PROVEÏDORS'!$H61&lt;&gt;"VI",IF('ENTRADA DE CLIENTS i PROVEÏDORS'!K61&lt;&gt;0,'ENTRADA DE CLIENTS i PROVEÏDORS'!K61,""),"")</f>
        <v/>
      </c>
      <c r="P56" s="99" t="str">
        <f>IF('ENTRADA DE CLIENTS i PROVEÏDORS'!$H61&lt;&gt;"VI",IF('ENTRADA DE CLIENTS i PROVEÏDORS'!L61&lt;&gt;0,'ENTRADA DE CLIENTS i PROVEÏDORS'!L61,""),"")</f>
        <v/>
      </c>
      <c r="Q56" s="99" t="str">
        <f t="shared" si="0"/>
        <v/>
      </c>
      <c r="R56" s="99" t="str">
        <f>IF('ENTRADA DE CLIENTS i PROVEÏDORS'!$H61="VI",'ENTRADA DE CLIENTS i PROVEÏDORS'!I61,"")</f>
        <v/>
      </c>
      <c r="S56" s="99" t="str">
        <f>IF('ENTRADA DE CLIENTS i PROVEÏDORS'!$H61="VI",'ENTRADA DE CLIENTS i PROVEÏDORS'!J61,"")</f>
        <v/>
      </c>
      <c r="T56" s="99" t="str">
        <f>IF('ENTRADA DE CLIENTS i PROVEÏDORS'!$H61="VI",'ENTRADA DE CLIENTS i PROVEÏDORS'!K61,"")</f>
        <v/>
      </c>
      <c r="U56" s="99" t="str">
        <f>IF('ENTRADA DE CLIENTS i PROVEÏDORS'!$H61="VI",'ENTRADA DE CLIENTS i PROVEÏDORS'!L61,"")</f>
        <v/>
      </c>
      <c r="V56" s="99" t="str">
        <f>IF('ENTRADA DE CLIENTS i PROVEÏDORS'!$H61="VI",'ENTRADA DE CLIENTS i PROVEÏDORS'!N61,"")</f>
        <v/>
      </c>
      <c r="W56" s="99" t="str">
        <f>IF('ENTRADA DE CLIENTS i PROVEÏDORS'!O61="X",'ENTRADA DE CLIENTS i PROVEÏDORS'!N61,"")</f>
        <v/>
      </c>
      <c r="X56" s="99" t="str">
        <f>IF('ENTRADA DE CLIENTS i PROVEÏDORS'!Q61&lt;&gt;0,'ENTRADA DE CLIENTS i PROVEÏDORS'!Q61,"")</f>
        <v/>
      </c>
      <c r="Y56" s="101" t="str">
        <f>IF('ENTRADA DE CLIENTS i PROVEÏDORS'!R61&lt;&gt;0,'ENTRADA DE CLIENTS i PROVEÏDORS'!R61,"")</f>
        <v/>
      </c>
    </row>
    <row r="57" spans="1:25" x14ac:dyDescent="0.2">
      <c r="A57" s="96" t="str">
        <f>IF('ENTRADA DE CLIENTS i PROVEÏDORS'!H62&lt;&gt;0,IF(OR('ENTRADA DE CLIENTS i PROVEÏDORS'!H62="V",'ENTRADA DE CLIENTS i PROVEÏDORS'!H62="LL",'ENTRADA DE CLIENTS i PROVEÏDORS'!H62="VI"),"2","1"),"")</f>
        <v/>
      </c>
      <c r="B57" s="96" t="str">
        <f>IF('ENTRADA DE CLIENTS i PROVEÏDORS'!C62&lt;&gt;0,IF('ENTRADA DE CLIENTS i PROVEÏDORS'!C62&lt;&gt;0,IF('ENTRADA DE CLIENTS i PROVEÏDORS'!C62&lt;&gt;0,'ENTRADA DE CLIENTS i PROVEÏDORS'!C62,""),DADES!AA57),"")</f>
        <v/>
      </c>
      <c r="C57" s="96" t="str">
        <f>IF('ENTRADA DE CLIENTS i PROVEÏDORS'!D62&lt;&gt;0,'NETEJA DE CARÀCTERS'!C58,"")</f>
        <v/>
      </c>
      <c r="D57" s="97" t="str">
        <f>IF('ENTRADA DE CLIENTS i PROVEÏDORS'!D62&lt;&gt;0,IF(A57&lt;&gt;0,IF('ENTRADA DE CLIENTS i PROVEÏDORS'!F62=0,99,'ENTRADA DE CLIENTS i PROVEÏDORS'!F62),""),"")</f>
        <v/>
      </c>
      <c r="E57" s="98" t="str">
        <f>IF('ENTRADA DE CLIENTS i PROVEÏDORS'!C62&lt;&gt;0,IF('ENTRADA DE CLIENTS i PROVEÏDORS'!D62&lt;&gt;0,IF('ENTRADA DE CLIENTS i PROVEÏDORS'!G62&lt;&gt;0,VLOOKUP('ENTRADA DE CLIENTS i PROVEÏDORS'!G62,DADES!$P$11:$Q$239,2,FALSE),"011"),""),"")</f>
        <v/>
      </c>
      <c r="F57" s="96"/>
      <c r="G57" s="96"/>
      <c r="H57" s="96"/>
      <c r="I57" s="96" t="str">
        <f>IF('ENTRADA DE CLIENTS i PROVEÏDORS'!H62="LL","X","")</f>
        <v/>
      </c>
      <c r="J57" s="96" t="str">
        <f>IF('ENTRADA DE CLIENTS i PROVEÏDORS'!O62="X","X","")</f>
        <v/>
      </c>
      <c r="K57" s="96" t="str">
        <f>IF('ENTRADA DE CLIENTS i PROVEÏDORS'!P62="X","X","")</f>
        <v/>
      </c>
      <c r="L57" s="96"/>
      <c r="M57" s="99" t="str">
        <f>IF('ENTRADA DE CLIENTS i PROVEÏDORS'!$H62&lt;&gt;"VI",IF('ENTRADA DE CLIENTS i PROVEÏDORS'!I62&lt;&gt;0,'ENTRADA DE CLIENTS i PROVEÏDORS'!I62,""),"")</f>
        <v/>
      </c>
      <c r="N57" s="99" t="str">
        <f>IF('ENTRADA DE CLIENTS i PROVEÏDORS'!$H62&lt;&gt;"VI",IF('ENTRADA DE CLIENTS i PROVEÏDORS'!J62&lt;&gt;0,'ENTRADA DE CLIENTS i PROVEÏDORS'!J62,""),"")</f>
        <v/>
      </c>
      <c r="O57" s="99" t="str">
        <f>IF('ENTRADA DE CLIENTS i PROVEÏDORS'!$H62&lt;&gt;"VI",IF('ENTRADA DE CLIENTS i PROVEÏDORS'!K62&lt;&gt;0,'ENTRADA DE CLIENTS i PROVEÏDORS'!K62,""),"")</f>
        <v/>
      </c>
      <c r="P57" s="99" t="str">
        <f>IF('ENTRADA DE CLIENTS i PROVEÏDORS'!$H62&lt;&gt;"VI",IF('ENTRADA DE CLIENTS i PROVEÏDORS'!L62&lt;&gt;0,'ENTRADA DE CLIENTS i PROVEÏDORS'!L62,""),"")</f>
        <v/>
      </c>
      <c r="Q57" s="99" t="str">
        <f t="shared" si="0"/>
        <v/>
      </c>
      <c r="R57" s="99" t="str">
        <f>IF('ENTRADA DE CLIENTS i PROVEÏDORS'!$H62="VI",'ENTRADA DE CLIENTS i PROVEÏDORS'!I62,"")</f>
        <v/>
      </c>
      <c r="S57" s="99" t="str">
        <f>IF('ENTRADA DE CLIENTS i PROVEÏDORS'!$H62="VI",'ENTRADA DE CLIENTS i PROVEÏDORS'!J62,"")</f>
        <v/>
      </c>
      <c r="T57" s="99" t="str">
        <f>IF('ENTRADA DE CLIENTS i PROVEÏDORS'!$H62="VI",'ENTRADA DE CLIENTS i PROVEÏDORS'!K62,"")</f>
        <v/>
      </c>
      <c r="U57" s="99" t="str">
        <f>IF('ENTRADA DE CLIENTS i PROVEÏDORS'!$H62="VI",'ENTRADA DE CLIENTS i PROVEÏDORS'!L62,"")</f>
        <v/>
      </c>
      <c r="V57" s="99" t="str">
        <f>IF('ENTRADA DE CLIENTS i PROVEÏDORS'!$H62="VI",'ENTRADA DE CLIENTS i PROVEÏDORS'!N62,"")</f>
        <v/>
      </c>
      <c r="W57" s="99" t="str">
        <f>IF('ENTRADA DE CLIENTS i PROVEÏDORS'!O62="X",'ENTRADA DE CLIENTS i PROVEÏDORS'!N62,"")</f>
        <v/>
      </c>
      <c r="X57" s="99" t="str">
        <f>IF('ENTRADA DE CLIENTS i PROVEÏDORS'!Q62&lt;&gt;0,'ENTRADA DE CLIENTS i PROVEÏDORS'!Q62,"")</f>
        <v/>
      </c>
      <c r="Y57" s="101" t="str">
        <f>IF('ENTRADA DE CLIENTS i PROVEÏDORS'!R62&lt;&gt;0,'ENTRADA DE CLIENTS i PROVEÏDORS'!R62,"")</f>
        <v/>
      </c>
    </row>
    <row r="58" spans="1:25" x14ac:dyDescent="0.2">
      <c r="A58" s="96" t="str">
        <f>IF('ENTRADA DE CLIENTS i PROVEÏDORS'!H63&lt;&gt;0,IF(OR('ENTRADA DE CLIENTS i PROVEÏDORS'!H63="V",'ENTRADA DE CLIENTS i PROVEÏDORS'!H63="LL",'ENTRADA DE CLIENTS i PROVEÏDORS'!H63="VI"),"2","1"),"")</f>
        <v/>
      </c>
      <c r="B58" s="96" t="str">
        <f>IF('ENTRADA DE CLIENTS i PROVEÏDORS'!C63&lt;&gt;0,IF('ENTRADA DE CLIENTS i PROVEÏDORS'!C63&lt;&gt;0,IF('ENTRADA DE CLIENTS i PROVEÏDORS'!C63&lt;&gt;0,'ENTRADA DE CLIENTS i PROVEÏDORS'!C63,""),DADES!AA58),"")</f>
        <v/>
      </c>
      <c r="C58" s="96" t="str">
        <f>IF('ENTRADA DE CLIENTS i PROVEÏDORS'!D63&lt;&gt;0,'NETEJA DE CARÀCTERS'!C59,"")</f>
        <v/>
      </c>
      <c r="D58" s="97" t="str">
        <f>IF('ENTRADA DE CLIENTS i PROVEÏDORS'!D63&lt;&gt;0,IF(A58&lt;&gt;0,IF('ENTRADA DE CLIENTS i PROVEÏDORS'!F63=0,99,'ENTRADA DE CLIENTS i PROVEÏDORS'!F63),""),"")</f>
        <v/>
      </c>
      <c r="E58" s="98" t="str">
        <f>IF('ENTRADA DE CLIENTS i PROVEÏDORS'!C63&lt;&gt;0,IF('ENTRADA DE CLIENTS i PROVEÏDORS'!D63&lt;&gt;0,IF('ENTRADA DE CLIENTS i PROVEÏDORS'!G63&lt;&gt;0,VLOOKUP('ENTRADA DE CLIENTS i PROVEÏDORS'!G63,DADES!$P$11:$Q$239,2,FALSE),"011"),""),"")</f>
        <v/>
      </c>
      <c r="F58" s="96"/>
      <c r="G58" s="96"/>
      <c r="H58" s="96"/>
      <c r="I58" s="96" t="str">
        <f>IF('ENTRADA DE CLIENTS i PROVEÏDORS'!H63="LL","X","")</f>
        <v/>
      </c>
      <c r="J58" s="96" t="str">
        <f>IF('ENTRADA DE CLIENTS i PROVEÏDORS'!O63="X","X","")</f>
        <v/>
      </c>
      <c r="K58" s="96" t="str">
        <f>IF('ENTRADA DE CLIENTS i PROVEÏDORS'!P63="X","X","")</f>
        <v/>
      </c>
      <c r="L58" s="96"/>
      <c r="M58" s="99" t="str">
        <f>IF('ENTRADA DE CLIENTS i PROVEÏDORS'!$H63&lt;&gt;"VI",IF('ENTRADA DE CLIENTS i PROVEÏDORS'!I63&lt;&gt;0,'ENTRADA DE CLIENTS i PROVEÏDORS'!I63,""),"")</f>
        <v/>
      </c>
      <c r="N58" s="99" t="str">
        <f>IF('ENTRADA DE CLIENTS i PROVEÏDORS'!$H63&lt;&gt;"VI",IF('ENTRADA DE CLIENTS i PROVEÏDORS'!J63&lt;&gt;0,'ENTRADA DE CLIENTS i PROVEÏDORS'!J63,""),"")</f>
        <v/>
      </c>
      <c r="O58" s="99" t="str">
        <f>IF('ENTRADA DE CLIENTS i PROVEÏDORS'!$H63&lt;&gt;"VI",IF('ENTRADA DE CLIENTS i PROVEÏDORS'!K63&lt;&gt;0,'ENTRADA DE CLIENTS i PROVEÏDORS'!K63,""),"")</f>
        <v/>
      </c>
      <c r="P58" s="99" t="str">
        <f>IF('ENTRADA DE CLIENTS i PROVEÏDORS'!$H63&lt;&gt;"VI",IF('ENTRADA DE CLIENTS i PROVEÏDORS'!L63&lt;&gt;0,'ENTRADA DE CLIENTS i PROVEÏDORS'!L63,""),"")</f>
        <v/>
      </c>
      <c r="Q58" s="99" t="str">
        <f t="shared" si="0"/>
        <v/>
      </c>
      <c r="R58" s="99" t="str">
        <f>IF('ENTRADA DE CLIENTS i PROVEÏDORS'!$H63="VI",'ENTRADA DE CLIENTS i PROVEÏDORS'!I63,"")</f>
        <v/>
      </c>
      <c r="S58" s="99" t="str">
        <f>IF('ENTRADA DE CLIENTS i PROVEÏDORS'!$H63="VI",'ENTRADA DE CLIENTS i PROVEÏDORS'!J63,"")</f>
        <v/>
      </c>
      <c r="T58" s="99" t="str">
        <f>IF('ENTRADA DE CLIENTS i PROVEÏDORS'!$H63="VI",'ENTRADA DE CLIENTS i PROVEÏDORS'!K63,"")</f>
        <v/>
      </c>
      <c r="U58" s="99" t="str">
        <f>IF('ENTRADA DE CLIENTS i PROVEÏDORS'!$H63="VI",'ENTRADA DE CLIENTS i PROVEÏDORS'!L63,"")</f>
        <v/>
      </c>
      <c r="V58" s="99" t="str">
        <f>IF('ENTRADA DE CLIENTS i PROVEÏDORS'!$H63="VI",'ENTRADA DE CLIENTS i PROVEÏDORS'!N63,"")</f>
        <v/>
      </c>
      <c r="W58" s="99" t="str">
        <f>IF('ENTRADA DE CLIENTS i PROVEÏDORS'!O63="X",'ENTRADA DE CLIENTS i PROVEÏDORS'!N63,"")</f>
        <v/>
      </c>
      <c r="X58" s="99" t="str">
        <f>IF('ENTRADA DE CLIENTS i PROVEÏDORS'!Q63&lt;&gt;0,'ENTRADA DE CLIENTS i PROVEÏDORS'!Q63,"")</f>
        <v/>
      </c>
      <c r="Y58" s="101" t="str">
        <f>IF('ENTRADA DE CLIENTS i PROVEÏDORS'!R63&lt;&gt;0,'ENTRADA DE CLIENTS i PROVEÏDORS'!R63,"")</f>
        <v/>
      </c>
    </row>
    <row r="59" spans="1:25" x14ac:dyDescent="0.2">
      <c r="A59" s="96" t="str">
        <f>IF('ENTRADA DE CLIENTS i PROVEÏDORS'!H64&lt;&gt;0,IF(OR('ENTRADA DE CLIENTS i PROVEÏDORS'!H64="V",'ENTRADA DE CLIENTS i PROVEÏDORS'!H64="LL",'ENTRADA DE CLIENTS i PROVEÏDORS'!H64="VI"),"2","1"),"")</f>
        <v/>
      </c>
      <c r="B59" s="96" t="str">
        <f>IF('ENTRADA DE CLIENTS i PROVEÏDORS'!C64&lt;&gt;0,IF('ENTRADA DE CLIENTS i PROVEÏDORS'!C64&lt;&gt;0,IF('ENTRADA DE CLIENTS i PROVEÏDORS'!C64&lt;&gt;0,'ENTRADA DE CLIENTS i PROVEÏDORS'!C64,""),DADES!AA59),"")</f>
        <v/>
      </c>
      <c r="C59" s="96" t="str">
        <f>IF('ENTRADA DE CLIENTS i PROVEÏDORS'!D64&lt;&gt;0,'NETEJA DE CARÀCTERS'!C60,"")</f>
        <v/>
      </c>
      <c r="D59" s="97" t="str">
        <f>IF('ENTRADA DE CLIENTS i PROVEÏDORS'!D64&lt;&gt;0,IF(A59&lt;&gt;0,IF('ENTRADA DE CLIENTS i PROVEÏDORS'!F64=0,99,'ENTRADA DE CLIENTS i PROVEÏDORS'!F64),""),"")</f>
        <v/>
      </c>
      <c r="E59" s="98" t="str">
        <f>IF('ENTRADA DE CLIENTS i PROVEÏDORS'!C64&lt;&gt;0,IF('ENTRADA DE CLIENTS i PROVEÏDORS'!D64&lt;&gt;0,IF('ENTRADA DE CLIENTS i PROVEÏDORS'!G64&lt;&gt;0,VLOOKUP('ENTRADA DE CLIENTS i PROVEÏDORS'!G64,DADES!$P$11:$Q$239,2,FALSE),"011"),""),"")</f>
        <v/>
      </c>
      <c r="F59" s="96"/>
      <c r="G59" s="96"/>
      <c r="H59" s="96"/>
      <c r="I59" s="96" t="str">
        <f>IF('ENTRADA DE CLIENTS i PROVEÏDORS'!H64="LL","X","")</f>
        <v/>
      </c>
      <c r="J59" s="96" t="str">
        <f>IF('ENTRADA DE CLIENTS i PROVEÏDORS'!O64="X","X","")</f>
        <v/>
      </c>
      <c r="K59" s="96" t="str">
        <f>IF('ENTRADA DE CLIENTS i PROVEÏDORS'!P64="X","X","")</f>
        <v/>
      </c>
      <c r="L59" s="96"/>
      <c r="M59" s="99" t="str">
        <f>IF('ENTRADA DE CLIENTS i PROVEÏDORS'!$H64&lt;&gt;"VI",IF('ENTRADA DE CLIENTS i PROVEÏDORS'!I64&lt;&gt;0,'ENTRADA DE CLIENTS i PROVEÏDORS'!I64,""),"")</f>
        <v/>
      </c>
      <c r="N59" s="99" t="str">
        <f>IF('ENTRADA DE CLIENTS i PROVEÏDORS'!$H64&lt;&gt;"VI",IF('ENTRADA DE CLIENTS i PROVEÏDORS'!J64&lt;&gt;0,'ENTRADA DE CLIENTS i PROVEÏDORS'!J64,""),"")</f>
        <v/>
      </c>
      <c r="O59" s="99" t="str">
        <f>IF('ENTRADA DE CLIENTS i PROVEÏDORS'!$H64&lt;&gt;"VI",IF('ENTRADA DE CLIENTS i PROVEÏDORS'!K64&lt;&gt;0,'ENTRADA DE CLIENTS i PROVEÏDORS'!K64,""),"")</f>
        <v/>
      </c>
      <c r="P59" s="99" t="str">
        <f>IF('ENTRADA DE CLIENTS i PROVEÏDORS'!$H64&lt;&gt;"VI",IF('ENTRADA DE CLIENTS i PROVEÏDORS'!L64&lt;&gt;0,'ENTRADA DE CLIENTS i PROVEÏDORS'!L64,""),"")</f>
        <v/>
      </c>
      <c r="Q59" s="99" t="str">
        <f t="shared" si="0"/>
        <v/>
      </c>
      <c r="R59" s="99" t="str">
        <f>IF('ENTRADA DE CLIENTS i PROVEÏDORS'!$H64="VI",'ENTRADA DE CLIENTS i PROVEÏDORS'!I64,"")</f>
        <v/>
      </c>
      <c r="S59" s="99" t="str">
        <f>IF('ENTRADA DE CLIENTS i PROVEÏDORS'!$H64="VI",'ENTRADA DE CLIENTS i PROVEÏDORS'!J64,"")</f>
        <v/>
      </c>
      <c r="T59" s="99" t="str">
        <f>IF('ENTRADA DE CLIENTS i PROVEÏDORS'!$H64="VI",'ENTRADA DE CLIENTS i PROVEÏDORS'!K64,"")</f>
        <v/>
      </c>
      <c r="U59" s="99" t="str">
        <f>IF('ENTRADA DE CLIENTS i PROVEÏDORS'!$H64="VI",'ENTRADA DE CLIENTS i PROVEÏDORS'!L64,"")</f>
        <v/>
      </c>
      <c r="V59" s="99" t="str">
        <f>IF('ENTRADA DE CLIENTS i PROVEÏDORS'!$H64="VI",'ENTRADA DE CLIENTS i PROVEÏDORS'!N64,"")</f>
        <v/>
      </c>
      <c r="W59" s="99" t="str">
        <f>IF('ENTRADA DE CLIENTS i PROVEÏDORS'!O64="X",'ENTRADA DE CLIENTS i PROVEÏDORS'!N64,"")</f>
        <v/>
      </c>
      <c r="X59" s="99" t="str">
        <f>IF('ENTRADA DE CLIENTS i PROVEÏDORS'!Q64&lt;&gt;0,'ENTRADA DE CLIENTS i PROVEÏDORS'!Q64,"")</f>
        <v/>
      </c>
      <c r="Y59" s="101" t="str">
        <f>IF('ENTRADA DE CLIENTS i PROVEÏDORS'!R64&lt;&gt;0,'ENTRADA DE CLIENTS i PROVEÏDORS'!R64,"")</f>
        <v/>
      </c>
    </row>
    <row r="60" spans="1:25" x14ac:dyDescent="0.2">
      <c r="A60" s="96" t="str">
        <f>IF('ENTRADA DE CLIENTS i PROVEÏDORS'!H65&lt;&gt;0,IF(OR('ENTRADA DE CLIENTS i PROVEÏDORS'!H65="V",'ENTRADA DE CLIENTS i PROVEÏDORS'!H65="LL",'ENTRADA DE CLIENTS i PROVEÏDORS'!H65="VI"),"2","1"),"")</f>
        <v/>
      </c>
      <c r="B60" s="96" t="str">
        <f>IF('ENTRADA DE CLIENTS i PROVEÏDORS'!C65&lt;&gt;0,IF('ENTRADA DE CLIENTS i PROVEÏDORS'!C65&lt;&gt;0,IF('ENTRADA DE CLIENTS i PROVEÏDORS'!C65&lt;&gt;0,'ENTRADA DE CLIENTS i PROVEÏDORS'!C65,""),DADES!AA60),"")</f>
        <v/>
      </c>
      <c r="C60" s="96" t="str">
        <f>IF('ENTRADA DE CLIENTS i PROVEÏDORS'!D65&lt;&gt;0,'NETEJA DE CARÀCTERS'!C61,"")</f>
        <v/>
      </c>
      <c r="D60" s="97" t="str">
        <f>IF('ENTRADA DE CLIENTS i PROVEÏDORS'!D65&lt;&gt;0,IF(A60&lt;&gt;0,IF('ENTRADA DE CLIENTS i PROVEÏDORS'!F65=0,99,'ENTRADA DE CLIENTS i PROVEÏDORS'!F65),""),"")</f>
        <v/>
      </c>
      <c r="E60" s="98" t="str">
        <f>IF('ENTRADA DE CLIENTS i PROVEÏDORS'!C65&lt;&gt;0,IF('ENTRADA DE CLIENTS i PROVEÏDORS'!D65&lt;&gt;0,IF('ENTRADA DE CLIENTS i PROVEÏDORS'!G65&lt;&gt;0,VLOOKUP('ENTRADA DE CLIENTS i PROVEÏDORS'!G65,DADES!$P$11:$Q$239,2,FALSE),"011"),""),"")</f>
        <v/>
      </c>
      <c r="F60" s="96"/>
      <c r="G60" s="96"/>
      <c r="H60" s="96"/>
      <c r="I60" s="96" t="str">
        <f>IF('ENTRADA DE CLIENTS i PROVEÏDORS'!H65="LL","X","")</f>
        <v/>
      </c>
      <c r="J60" s="96" t="str">
        <f>IF('ENTRADA DE CLIENTS i PROVEÏDORS'!O65="X","X","")</f>
        <v/>
      </c>
      <c r="K60" s="96" t="str">
        <f>IF('ENTRADA DE CLIENTS i PROVEÏDORS'!P65="X","X","")</f>
        <v/>
      </c>
      <c r="L60" s="96"/>
      <c r="M60" s="99" t="str">
        <f>IF('ENTRADA DE CLIENTS i PROVEÏDORS'!$H65&lt;&gt;"VI",IF('ENTRADA DE CLIENTS i PROVEÏDORS'!I65&lt;&gt;0,'ENTRADA DE CLIENTS i PROVEÏDORS'!I65,""),"")</f>
        <v/>
      </c>
      <c r="N60" s="99" t="str">
        <f>IF('ENTRADA DE CLIENTS i PROVEÏDORS'!$H65&lt;&gt;"VI",IF('ENTRADA DE CLIENTS i PROVEÏDORS'!J65&lt;&gt;0,'ENTRADA DE CLIENTS i PROVEÏDORS'!J65,""),"")</f>
        <v/>
      </c>
      <c r="O60" s="99" t="str">
        <f>IF('ENTRADA DE CLIENTS i PROVEÏDORS'!$H65&lt;&gt;"VI",IF('ENTRADA DE CLIENTS i PROVEÏDORS'!K65&lt;&gt;0,'ENTRADA DE CLIENTS i PROVEÏDORS'!K65,""),"")</f>
        <v/>
      </c>
      <c r="P60" s="99" t="str">
        <f>IF('ENTRADA DE CLIENTS i PROVEÏDORS'!$H65&lt;&gt;"VI",IF('ENTRADA DE CLIENTS i PROVEÏDORS'!L65&lt;&gt;0,'ENTRADA DE CLIENTS i PROVEÏDORS'!L65,""),"")</f>
        <v/>
      </c>
      <c r="Q60" s="99" t="str">
        <f t="shared" si="0"/>
        <v/>
      </c>
      <c r="R60" s="99" t="str">
        <f>IF('ENTRADA DE CLIENTS i PROVEÏDORS'!$H65="VI",'ENTRADA DE CLIENTS i PROVEÏDORS'!I65,"")</f>
        <v/>
      </c>
      <c r="S60" s="99" t="str">
        <f>IF('ENTRADA DE CLIENTS i PROVEÏDORS'!$H65="VI",'ENTRADA DE CLIENTS i PROVEÏDORS'!J65,"")</f>
        <v/>
      </c>
      <c r="T60" s="99" t="str">
        <f>IF('ENTRADA DE CLIENTS i PROVEÏDORS'!$H65="VI",'ENTRADA DE CLIENTS i PROVEÏDORS'!K65,"")</f>
        <v/>
      </c>
      <c r="U60" s="99" t="str">
        <f>IF('ENTRADA DE CLIENTS i PROVEÏDORS'!$H65="VI",'ENTRADA DE CLIENTS i PROVEÏDORS'!L65,"")</f>
        <v/>
      </c>
      <c r="V60" s="99" t="str">
        <f>IF('ENTRADA DE CLIENTS i PROVEÏDORS'!$H65="VI",'ENTRADA DE CLIENTS i PROVEÏDORS'!N65,"")</f>
        <v/>
      </c>
      <c r="W60" s="99" t="str">
        <f>IF('ENTRADA DE CLIENTS i PROVEÏDORS'!O65="X",'ENTRADA DE CLIENTS i PROVEÏDORS'!N65,"")</f>
        <v/>
      </c>
      <c r="X60" s="99" t="str">
        <f>IF('ENTRADA DE CLIENTS i PROVEÏDORS'!Q65&lt;&gt;0,'ENTRADA DE CLIENTS i PROVEÏDORS'!Q65,"")</f>
        <v/>
      </c>
      <c r="Y60" s="101" t="str">
        <f>IF('ENTRADA DE CLIENTS i PROVEÏDORS'!R65&lt;&gt;0,'ENTRADA DE CLIENTS i PROVEÏDORS'!R65,"")</f>
        <v/>
      </c>
    </row>
    <row r="61" spans="1:25" x14ac:dyDescent="0.2">
      <c r="A61" s="96" t="str">
        <f>IF('ENTRADA DE CLIENTS i PROVEÏDORS'!H66&lt;&gt;0,IF(OR('ENTRADA DE CLIENTS i PROVEÏDORS'!H66="V",'ENTRADA DE CLIENTS i PROVEÏDORS'!H66="LL",'ENTRADA DE CLIENTS i PROVEÏDORS'!H66="VI"),"2","1"),"")</f>
        <v/>
      </c>
      <c r="B61" s="96" t="str">
        <f>IF('ENTRADA DE CLIENTS i PROVEÏDORS'!C66&lt;&gt;0,IF('ENTRADA DE CLIENTS i PROVEÏDORS'!C66&lt;&gt;0,IF('ENTRADA DE CLIENTS i PROVEÏDORS'!C66&lt;&gt;0,'ENTRADA DE CLIENTS i PROVEÏDORS'!C66,""),DADES!AA61),"")</f>
        <v/>
      </c>
      <c r="C61" s="96" t="str">
        <f>IF('ENTRADA DE CLIENTS i PROVEÏDORS'!D66&lt;&gt;0,'NETEJA DE CARÀCTERS'!C62,"")</f>
        <v/>
      </c>
      <c r="D61" s="97" t="str">
        <f>IF('ENTRADA DE CLIENTS i PROVEÏDORS'!D66&lt;&gt;0,IF(A61&lt;&gt;0,IF('ENTRADA DE CLIENTS i PROVEÏDORS'!F66=0,99,'ENTRADA DE CLIENTS i PROVEÏDORS'!F66),""),"")</f>
        <v/>
      </c>
      <c r="E61" s="98" t="str">
        <f>IF('ENTRADA DE CLIENTS i PROVEÏDORS'!C66&lt;&gt;0,IF('ENTRADA DE CLIENTS i PROVEÏDORS'!D66&lt;&gt;0,IF('ENTRADA DE CLIENTS i PROVEÏDORS'!G66&lt;&gt;0,VLOOKUP('ENTRADA DE CLIENTS i PROVEÏDORS'!G66,DADES!$P$11:$Q$239,2,FALSE),"011"),""),"")</f>
        <v/>
      </c>
      <c r="F61" s="96"/>
      <c r="G61" s="96"/>
      <c r="H61" s="96"/>
      <c r="I61" s="96" t="str">
        <f>IF('ENTRADA DE CLIENTS i PROVEÏDORS'!H66="LL","X","")</f>
        <v/>
      </c>
      <c r="J61" s="96" t="str">
        <f>IF('ENTRADA DE CLIENTS i PROVEÏDORS'!O66="X","X","")</f>
        <v/>
      </c>
      <c r="K61" s="96" t="str">
        <f>IF('ENTRADA DE CLIENTS i PROVEÏDORS'!P66="X","X","")</f>
        <v/>
      </c>
      <c r="L61" s="96"/>
      <c r="M61" s="99" t="str">
        <f>IF('ENTRADA DE CLIENTS i PROVEÏDORS'!$H66&lt;&gt;"VI",IF('ENTRADA DE CLIENTS i PROVEÏDORS'!I66&lt;&gt;0,'ENTRADA DE CLIENTS i PROVEÏDORS'!I66,""),"")</f>
        <v/>
      </c>
      <c r="N61" s="99" t="str">
        <f>IF('ENTRADA DE CLIENTS i PROVEÏDORS'!$H66&lt;&gt;"VI",IF('ENTRADA DE CLIENTS i PROVEÏDORS'!J66&lt;&gt;0,'ENTRADA DE CLIENTS i PROVEÏDORS'!J66,""),"")</f>
        <v/>
      </c>
      <c r="O61" s="99" t="str">
        <f>IF('ENTRADA DE CLIENTS i PROVEÏDORS'!$H66&lt;&gt;"VI",IF('ENTRADA DE CLIENTS i PROVEÏDORS'!K66&lt;&gt;0,'ENTRADA DE CLIENTS i PROVEÏDORS'!K66,""),"")</f>
        <v/>
      </c>
      <c r="P61" s="99" t="str">
        <f>IF('ENTRADA DE CLIENTS i PROVEÏDORS'!$H66&lt;&gt;"VI",IF('ENTRADA DE CLIENTS i PROVEÏDORS'!L66&lt;&gt;0,'ENTRADA DE CLIENTS i PROVEÏDORS'!L66,""),"")</f>
        <v/>
      </c>
      <c r="Q61" s="99" t="str">
        <f t="shared" si="0"/>
        <v/>
      </c>
      <c r="R61" s="99" t="str">
        <f>IF('ENTRADA DE CLIENTS i PROVEÏDORS'!$H66="VI",'ENTRADA DE CLIENTS i PROVEÏDORS'!I66,"")</f>
        <v/>
      </c>
      <c r="S61" s="99" t="str">
        <f>IF('ENTRADA DE CLIENTS i PROVEÏDORS'!$H66="VI",'ENTRADA DE CLIENTS i PROVEÏDORS'!J66,"")</f>
        <v/>
      </c>
      <c r="T61" s="99" t="str">
        <f>IF('ENTRADA DE CLIENTS i PROVEÏDORS'!$H66="VI",'ENTRADA DE CLIENTS i PROVEÏDORS'!K66,"")</f>
        <v/>
      </c>
      <c r="U61" s="99" t="str">
        <f>IF('ENTRADA DE CLIENTS i PROVEÏDORS'!$H66="VI",'ENTRADA DE CLIENTS i PROVEÏDORS'!L66,"")</f>
        <v/>
      </c>
      <c r="V61" s="99" t="str">
        <f>IF('ENTRADA DE CLIENTS i PROVEÏDORS'!$H66="VI",'ENTRADA DE CLIENTS i PROVEÏDORS'!N66,"")</f>
        <v/>
      </c>
      <c r="W61" s="99" t="str">
        <f>IF('ENTRADA DE CLIENTS i PROVEÏDORS'!O66="X",'ENTRADA DE CLIENTS i PROVEÏDORS'!N66,"")</f>
        <v/>
      </c>
      <c r="X61" s="99" t="str">
        <f>IF('ENTRADA DE CLIENTS i PROVEÏDORS'!Q66&lt;&gt;0,'ENTRADA DE CLIENTS i PROVEÏDORS'!Q66,"")</f>
        <v/>
      </c>
      <c r="Y61" s="101" t="str">
        <f>IF('ENTRADA DE CLIENTS i PROVEÏDORS'!R66&lt;&gt;0,'ENTRADA DE CLIENTS i PROVEÏDORS'!R66,"")</f>
        <v/>
      </c>
    </row>
    <row r="62" spans="1:25" x14ac:dyDescent="0.2">
      <c r="A62" s="96" t="str">
        <f>IF('ENTRADA DE CLIENTS i PROVEÏDORS'!H67&lt;&gt;0,IF(OR('ENTRADA DE CLIENTS i PROVEÏDORS'!H67="V",'ENTRADA DE CLIENTS i PROVEÏDORS'!H67="LL",'ENTRADA DE CLIENTS i PROVEÏDORS'!H67="VI"),"2","1"),"")</f>
        <v/>
      </c>
      <c r="B62" s="96" t="str">
        <f>IF('ENTRADA DE CLIENTS i PROVEÏDORS'!C67&lt;&gt;0,IF('ENTRADA DE CLIENTS i PROVEÏDORS'!C67&lt;&gt;0,IF('ENTRADA DE CLIENTS i PROVEÏDORS'!C67&lt;&gt;0,'ENTRADA DE CLIENTS i PROVEÏDORS'!C67,""),DADES!AA62),"")</f>
        <v/>
      </c>
      <c r="C62" s="96" t="str">
        <f>IF('ENTRADA DE CLIENTS i PROVEÏDORS'!D67&lt;&gt;0,'NETEJA DE CARÀCTERS'!C63,"")</f>
        <v/>
      </c>
      <c r="D62" s="97" t="str">
        <f>IF('ENTRADA DE CLIENTS i PROVEÏDORS'!D67&lt;&gt;0,IF(A62&lt;&gt;0,IF('ENTRADA DE CLIENTS i PROVEÏDORS'!F67=0,99,'ENTRADA DE CLIENTS i PROVEÏDORS'!F67),""),"")</f>
        <v/>
      </c>
      <c r="E62" s="98" t="str">
        <f>IF('ENTRADA DE CLIENTS i PROVEÏDORS'!C67&lt;&gt;0,IF('ENTRADA DE CLIENTS i PROVEÏDORS'!D67&lt;&gt;0,IF('ENTRADA DE CLIENTS i PROVEÏDORS'!G67&lt;&gt;0,VLOOKUP('ENTRADA DE CLIENTS i PROVEÏDORS'!G67,DADES!$P$11:$Q$239,2,FALSE),"011"),""),"")</f>
        <v/>
      </c>
      <c r="F62" s="96"/>
      <c r="G62" s="96"/>
      <c r="H62" s="96"/>
      <c r="I62" s="96" t="str">
        <f>IF('ENTRADA DE CLIENTS i PROVEÏDORS'!H67="LL","X","")</f>
        <v/>
      </c>
      <c r="J62" s="96" t="str">
        <f>IF('ENTRADA DE CLIENTS i PROVEÏDORS'!O67="X","X","")</f>
        <v/>
      </c>
      <c r="K62" s="96" t="str">
        <f>IF('ENTRADA DE CLIENTS i PROVEÏDORS'!P67="X","X","")</f>
        <v/>
      </c>
      <c r="L62" s="96"/>
      <c r="M62" s="99" t="str">
        <f>IF('ENTRADA DE CLIENTS i PROVEÏDORS'!$H67&lt;&gt;"VI",IF('ENTRADA DE CLIENTS i PROVEÏDORS'!I67&lt;&gt;0,'ENTRADA DE CLIENTS i PROVEÏDORS'!I67,""),"")</f>
        <v/>
      </c>
      <c r="N62" s="99" t="str">
        <f>IF('ENTRADA DE CLIENTS i PROVEÏDORS'!$H67&lt;&gt;"VI",IF('ENTRADA DE CLIENTS i PROVEÏDORS'!J67&lt;&gt;0,'ENTRADA DE CLIENTS i PROVEÏDORS'!J67,""),"")</f>
        <v/>
      </c>
      <c r="O62" s="99" t="str">
        <f>IF('ENTRADA DE CLIENTS i PROVEÏDORS'!$H67&lt;&gt;"VI",IF('ENTRADA DE CLIENTS i PROVEÏDORS'!K67&lt;&gt;0,'ENTRADA DE CLIENTS i PROVEÏDORS'!K67,""),"")</f>
        <v/>
      </c>
      <c r="P62" s="99" t="str">
        <f>IF('ENTRADA DE CLIENTS i PROVEÏDORS'!$H67&lt;&gt;"VI",IF('ENTRADA DE CLIENTS i PROVEÏDORS'!L67&lt;&gt;0,'ENTRADA DE CLIENTS i PROVEÏDORS'!L67,""),"")</f>
        <v/>
      </c>
      <c r="Q62" s="99" t="str">
        <f t="shared" si="0"/>
        <v/>
      </c>
      <c r="R62" s="99" t="str">
        <f>IF('ENTRADA DE CLIENTS i PROVEÏDORS'!$H67="VI",'ENTRADA DE CLIENTS i PROVEÏDORS'!I67,"")</f>
        <v/>
      </c>
      <c r="S62" s="99" t="str">
        <f>IF('ENTRADA DE CLIENTS i PROVEÏDORS'!$H67="VI",'ENTRADA DE CLIENTS i PROVEÏDORS'!J67,"")</f>
        <v/>
      </c>
      <c r="T62" s="99" t="str">
        <f>IF('ENTRADA DE CLIENTS i PROVEÏDORS'!$H67="VI",'ENTRADA DE CLIENTS i PROVEÏDORS'!K67,"")</f>
        <v/>
      </c>
      <c r="U62" s="99" t="str">
        <f>IF('ENTRADA DE CLIENTS i PROVEÏDORS'!$H67="VI",'ENTRADA DE CLIENTS i PROVEÏDORS'!L67,"")</f>
        <v/>
      </c>
      <c r="V62" s="99" t="str">
        <f>IF('ENTRADA DE CLIENTS i PROVEÏDORS'!$H67="VI",'ENTRADA DE CLIENTS i PROVEÏDORS'!N67,"")</f>
        <v/>
      </c>
      <c r="W62" s="99" t="str">
        <f>IF('ENTRADA DE CLIENTS i PROVEÏDORS'!O67="X",'ENTRADA DE CLIENTS i PROVEÏDORS'!N67,"")</f>
        <v/>
      </c>
      <c r="X62" s="99" t="str">
        <f>IF('ENTRADA DE CLIENTS i PROVEÏDORS'!Q67&lt;&gt;0,'ENTRADA DE CLIENTS i PROVEÏDORS'!Q67,"")</f>
        <v/>
      </c>
      <c r="Y62" s="101" t="str">
        <f>IF('ENTRADA DE CLIENTS i PROVEÏDORS'!R67&lt;&gt;0,'ENTRADA DE CLIENTS i PROVEÏDORS'!R67,"")</f>
        <v/>
      </c>
    </row>
    <row r="63" spans="1:25" x14ac:dyDescent="0.2">
      <c r="A63" s="96" t="str">
        <f>IF('ENTRADA DE CLIENTS i PROVEÏDORS'!H68&lt;&gt;0,IF(OR('ENTRADA DE CLIENTS i PROVEÏDORS'!H68="V",'ENTRADA DE CLIENTS i PROVEÏDORS'!H68="LL",'ENTRADA DE CLIENTS i PROVEÏDORS'!H68="VI"),"2","1"),"")</f>
        <v/>
      </c>
      <c r="B63" s="96" t="str">
        <f>IF('ENTRADA DE CLIENTS i PROVEÏDORS'!C68&lt;&gt;0,IF('ENTRADA DE CLIENTS i PROVEÏDORS'!C68&lt;&gt;0,IF('ENTRADA DE CLIENTS i PROVEÏDORS'!C68&lt;&gt;0,'ENTRADA DE CLIENTS i PROVEÏDORS'!C68,""),DADES!AA63),"")</f>
        <v/>
      </c>
      <c r="C63" s="96" t="str">
        <f>IF('ENTRADA DE CLIENTS i PROVEÏDORS'!D68&lt;&gt;0,'NETEJA DE CARÀCTERS'!C64,"")</f>
        <v/>
      </c>
      <c r="D63" s="97" t="str">
        <f>IF('ENTRADA DE CLIENTS i PROVEÏDORS'!D68&lt;&gt;0,IF(A63&lt;&gt;0,IF('ENTRADA DE CLIENTS i PROVEÏDORS'!F68=0,99,'ENTRADA DE CLIENTS i PROVEÏDORS'!F68),""),"")</f>
        <v/>
      </c>
      <c r="E63" s="98" t="str">
        <f>IF('ENTRADA DE CLIENTS i PROVEÏDORS'!C68&lt;&gt;0,IF('ENTRADA DE CLIENTS i PROVEÏDORS'!D68&lt;&gt;0,IF('ENTRADA DE CLIENTS i PROVEÏDORS'!G68&lt;&gt;0,VLOOKUP('ENTRADA DE CLIENTS i PROVEÏDORS'!G68,DADES!$P$11:$Q$239,2,FALSE),"011"),""),"")</f>
        <v/>
      </c>
      <c r="F63" s="96"/>
      <c r="G63" s="96"/>
      <c r="H63" s="96"/>
      <c r="I63" s="96" t="str">
        <f>IF('ENTRADA DE CLIENTS i PROVEÏDORS'!H68="LL","X","")</f>
        <v/>
      </c>
      <c r="J63" s="96" t="str">
        <f>IF('ENTRADA DE CLIENTS i PROVEÏDORS'!O68="X","X","")</f>
        <v/>
      </c>
      <c r="K63" s="96" t="str">
        <f>IF('ENTRADA DE CLIENTS i PROVEÏDORS'!P68="X","X","")</f>
        <v/>
      </c>
      <c r="L63" s="96"/>
      <c r="M63" s="99" t="str">
        <f>IF('ENTRADA DE CLIENTS i PROVEÏDORS'!$H68&lt;&gt;"VI",IF('ENTRADA DE CLIENTS i PROVEÏDORS'!I68&lt;&gt;0,'ENTRADA DE CLIENTS i PROVEÏDORS'!I68,""),"")</f>
        <v/>
      </c>
      <c r="N63" s="99" t="str">
        <f>IF('ENTRADA DE CLIENTS i PROVEÏDORS'!$H68&lt;&gt;"VI",IF('ENTRADA DE CLIENTS i PROVEÏDORS'!J68&lt;&gt;0,'ENTRADA DE CLIENTS i PROVEÏDORS'!J68,""),"")</f>
        <v/>
      </c>
      <c r="O63" s="99" t="str">
        <f>IF('ENTRADA DE CLIENTS i PROVEÏDORS'!$H68&lt;&gt;"VI",IF('ENTRADA DE CLIENTS i PROVEÏDORS'!K68&lt;&gt;0,'ENTRADA DE CLIENTS i PROVEÏDORS'!K68,""),"")</f>
        <v/>
      </c>
      <c r="P63" s="99" t="str">
        <f>IF('ENTRADA DE CLIENTS i PROVEÏDORS'!$H68&lt;&gt;"VI",IF('ENTRADA DE CLIENTS i PROVEÏDORS'!L68&lt;&gt;0,'ENTRADA DE CLIENTS i PROVEÏDORS'!L68,""),"")</f>
        <v/>
      </c>
      <c r="Q63" s="99" t="str">
        <f t="shared" si="0"/>
        <v/>
      </c>
      <c r="R63" s="99" t="str">
        <f>IF('ENTRADA DE CLIENTS i PROVEÏDORS'!$H68="VI",'ENTRADA DE CLIENTS i PROVEÏDORS'!I68,"")</f>
        <v/>
      </c>
      <c r="S63" s="99" t="str">
        <f>IF('ENTRADA DE CLIENTS i PROVEÏDORS'!$H68="VI",'ENTRADA DE CLIENTS i PROVEÏDORS'!J68,"")</f>
        <v/>
      </c>
      <c r="T63" s="99" t="str">
        <f>IF('ENTRADA DE CLIENTS i PROVEÏDORS'!$H68="VI",'ENTRADA DE CLIENTS i PROVEÏDORS'!K68,"")</f>
        <v/>
      </c>
      <c r="U63" s="99" t="str">
        <f>IF('ENTRADA DE CLIENTS i PROVEÏDORS'!$H68="VI",'ENTRADA DE CLIENTS i PROVEÏDORS'!L68,"")</f>
        <v/>
      </c>
      <c r="V63" s="99" t="str">
        <f>IF('ENTRADA DE CLIENTS i PROVEÏDORS'!$H68="VI",'ENTRADA DE CLIENTS i PROVEÏDORS'!N68,"")</f>
        <v/>
      </c>
      <c r="W63" s="99" t="str">
        <f>IF('ENTRADA DE CLIENTS i PROVEÏDORS'!O68="X",'ENTRADA DE CLIENTS i PROVEÏDORS'!N68,"")</f>
        <v/>
      </c>
      <c r="X63" s="99" t="str">
        <f>IF('ENTRADA DE CLIENTS i PROVEÏDORS'!Q68&lt;&gt;0,'ENTRADA DE CLIENTS i PROVEÏDORS'!Q68,"")</f>
        <v/>
      </c>
      <c r="Y63" s="101" t="str">
        <f>IF('ENTRADA DE CLIENTS i PROVEÏDORS'!R68&lt;&gt;0,'ENTRADA DE CLIENTS i PROVEÏDORS'!R68,"")</f>
        <v/>
      </c>
    </row>
    <row r="64" spans="1:25" x14ac:dyDescent="0.2">
      <c r="A64" s="96" t="str">
        <f>IF('ENTRADA DE CLIENTS i PROVEÏDORS'!H69&lt;&gt;0,IF(OR('ENTRADA DE CLIENTS i PROVEÏDORS'!H69="V",'ENTRADA DE CLIENTS i PROVEÏDORS'!H69="LL",'ENTRADA DE CLIENTS i PROVEÏDORS'!H69="VI"),"2","1"),"")</f>
        <v/>
      </c>
      <c r="B64" s="96" t="str">
        <f>IF('ENTRADA DE CLIENTS i PROVEÏDORS'!C69&lt;&gt;0,IF('ENTRADA DE CLIENTS i PROVEÏDORS'!C69&lt;&gt;0,IF('ENTRADA DE CLIENTS i PROVEÏDORS'!C69&lt;&gt;0,'ENTRADA DE CLIENTS i PROVEÏDORS'!C69,""),DADES!AA64),"")</f>
        <v/>
      </c>
      <c r="C64" s="96" t="str">
        <f>IF('ENTRADA DE CLIENTS i PROVEÏDORS'!D69&lt;&gt;0,'NETEJA DE CARÀCTERS'!C65,"")</f>
        <v/>
      </c>
      <c r="D64" s="97" t="str">
        <f>IF('ENTRADA DE CLIENTS i PROVEÏDORS'!D69&lt;&gt;0,IF(A64&lt;&gt;0,IF('ENTRADA DE CLIENTS i PROVEÏDORS'!F69=0,99,'ENTRADA DE CLIENTS i PROVEÏDORS'!F69),""),"")</f>
        <v/>
      </c>
      <c r="E64" s="98" t="str">
        <f>IF('ENTRADA DE CLIENTS i PROVEÏDORS'!C69&lt;&gt;0,IF('ENTRADA DE CLIENTS i PROVEÏDORS'!D69&lt;&gt;0,IF('ENTRADA DE CLIENTS i PROVEÏDORS'!G69&lt;&gt;0,VLOOKUP('ENTRADA DE CLIENTS i PROVEÏDORS'!G69,DADES!$P$11:$Q$239,2,FALSE),"011"),""),"")</f>
        <v/>
      </c>
      <c r="F64" s="96"/>
      <c r="G64" s="96"/>
      <c r="H64" s="96"/>
      <c r="I64" s="96" t="str">
        <f>IF('ENTRADA DE CLIENTS i PROVEÏDORS'!H69="LL","X","")</f>
        <v/>
      </c>
      <c r="J64" s="96" t="str">
        <f>IF('ENTRADA DE CLIENTS i PROVEÏDORS'!O69="X","X","")</f>
        <v/>
      </c>
      <c r="K64" s="96" t="str">
        <f>IF('ENTRADA DE CLIENTS i PROVEÏDORS'!P69="X","X","")</f>
        <v/>
      </c>
      <c r="L64" s="96"/>
      <c r="M64" s="99" t="str">
        <f>IF('ENTRADA DE CLIENTS i PROVEÏDORS'!$H69&lt;&gt;"VI",IF('ENTRADA DE CLIENTS i PROVEÏDORS'!I69&lt;&gt;0,'ENTRADA DE CLIENTS i PROVEÏDORS'!I69,""),"")</f>
        <v/>
      </c>
      <c r="N64" s="99" t="str">
        <f>IF('ENTRADA DE CLIENTS i PROVEÏDORS'!$H69&lt;&gt;"VI",IF('ENTRADA DE CLIENTS i PROVEÏDORS'!J69&lt;&gt;0,'ENTRADA DE CLIENTS i PROVEÏDORS'!J69,""),"")</f>
        <v/>
      </c>
      <c r="O64" s="99" t="str">
        <f>IF('ENTRADA DE CLIENTS i PROVEÏDORS'!$H69&lt;&gt;"VI",IF('ENTRADA DE CLIENTS i PROVEÏDORS'!K69&lt;&gt;0,'ENTRADA DE CLIENTS i PROVEÏDORS'!K69,""),"")</f>
        <v/>
      </c>
      <c r="P64" s="99" t="str">
        <f>IF('ENTRADA DE CLIENTS i PROVEÏDORS'!$H69&lt;&gt;"VI",IF('ENTRADA DE CLIENTS i PROVEÏDORS'!L69&lt;&gt;0,'ENTRADA DE CLIENTS i PROVEÏDORS'!L69,""),"")</f>
        <v/>
      </c>
      <c r="Q64" s="99" t="str">
        <f t="shared" si="0"/>
        <v/>
      </c>
      <c r="R64" s="99" t="str">
        <f>IF('ENTRADA DE CLIENTS i PROVEÏDORS'!$H69="VI",'ENTRADA DE CLIENTS i PROVEÏDORS'!I69,"")</f>
        <v/>
      </c>
      <c r="S64" s="99" t="str">
        <f>IF('ENTRADA DE CLIENTS i PROVEÏDORS'!$H69="VI",'ENTRADA DE CLIENTS i PROVEÏDORS'!J69,"")</f>
        <v/>
      </c>
      <c r="T64" s="99" t="str">
        <f>IF('ENTRADA DE CLIENTS i PROVEÏDORS'!$H69="VI",'ENTRADA DE CLIENTS i PROVEÏDORS'!K69,"")</f>
        <v/>
      </c>
      <c r="U64" s="99" t="str">
        <f>IF('ENTRADA DE CLIENTS i PROVEÏDORS'!$H69="VI",'ENTRADA DE CLIENTS i PROVEÏDORS'!L69,"")</f>
        <v/>
      </c>
      <c r="V64" s="99" t="str">
        <f>IF('ENTRADA DE CLIENTS i PROVEÏDORS'!$H69="VI",'ENTRADA DE CLIENTS i PROVEÏDORS'!N69,"")</f>
        <v/>
      </c>
      <c r="W64" s="99" t="str">
        <f>IF('ENTRADA DE CLIENTS i PROVEÏDORS'!O69="X",'ENTRADA DE CLIENTS i PROVEÏDORS'!N69,"")</f>
        <v/>
      </c>
      <c r="X64" s="99" t="str">
        <f>IF('ENTRADA DE CLIENTS i PROVEÏDORS'!Q69&lt;&gt;0,'ENTRADA DE CLIENTS i PROVEÏDORS'!Q69,"")</f>
        <v/>
      </c>
      <c r="Y64" s="101" t="str">
        <f>IF('ENTRADA DE CLIENTS i PROVEÏDORS'!R69&lt;&gt;0,'ENTRADA DE CLIENTS i PROVEÏDORS'!R69,"")</f>
        <v/>
      </c>
    </row>
    <row r="65" spans="1:25" x14ac:dyDescent="0.2">
      <c r="A65" s="96" t="str">
        <f>IF('ENTRADA DE CLIENTS i PROVEÏDORS'!H70&lt;&gt;0,IF(OR('ENTRADA DE CLIENTS i PROVEÏDORS'!H70="V",'ENTRADA DE CLIENTS i PROVEÏDORS'!H70="LL",'ENTRADA DE CLIENTS i PROVEÏDORS'!H70="VI"),"2","1"),"")</f>
        <v/>
      </c>
      <c r="B65" s="96" t="str">
        <f>IF('ENTRADA DE CLIENTS i PROVEÏDORS'!C70&lt;&gt;0,IF('ENTRADA DE CLIENTS i PROVEÏDORS'!C70&lt;&gt;0,IF('ENTRADA DE CLIENTS i PROVEÏDORS'!C70&lt;&gt;0,'ENTRADA DE CLIENTS i PROVEÏDORS'!C70,""),DADES!AA65),"")</f>
        <v/>
      </c>
      <c r="C65" s="96" t="str">
        <f>IF('ENTRADA DE CLIENTS i PROVEÏDORS'!D70&lt;&gt;0,'NETEJA DE CARÀCTERS'!C66,"")</f>
        <v/>
      </c>
      <c r="D65" s="97" t="str">
        <f>IF('ENTRADA DE CLIENTS i PROVEÏDORS'!D70&lt;&gt;0,IF(A65&lt;&gt;0,IF('ENTRADA DE CLIENTS i PROVEÏDORS'!F70=0,99,'ENTRADA DE CLIENTS i PROVEÏDORS'!F70),""),"")</f>
        <v/>
      </c>
      <c r="E65" s="98" t="str">
        <f>IF('ENTRADA DE CLIENTS i PROVEÏDORS'!C70&lt;&gt;0,IF('ENTRADA DE CLIENTS i PROVEÏDORS'!D70&lt;&gt;0,IF('ENTRADA DE CLIENTS i PROVEÏDORS'!G70&lt;&gt;0,VLOOKUP('ENTRADA DE CLIENTS i PROVEÏDORS'!G70,DADES!$P$11:$Q$239,2,FALSE),"011"),""),"")</f>
        <v/>
      </c>
      <c r="F65" s="96"/>
      <c r="G65" s="96"/>
      <c r="H65" s="96"/>
      <c r="I65" s="96" t="str">
        <f>IF('ENTRADA DE CLIENTS i PROVEÏDORS'!H70="LL","X","")</f>
        <v/>
      </c>
      <c r="J65" s="96" t="str">
        <f>IF('ENTRADA DE CLIENTS i PROVEÏDORS'!O70="X","X","")</f>
        <v/>
      </c>
      <c r="K65" s="96" t="str">
        <f>IF('ENTRADA DE CLIENTS i PROVEÏDORS'!P70="X","X","")</f>
        <v/>
      </c>
      <c r="L65" s="96"/>
      <c r="M65" s="99" t="str">
        <f>IF('ENTRADA DE CLIENTS i PROVEÏDORS'!$H70&lt;&gt;"VI",IF('ENTRADA DE CLIENTS i PROVEÏDORS'!I70&lt;&gt;0,'ENTRADA DE CLIENTS i PROVEÏDORS'!I70,""),"")</f>
        <v/>
      </c>
      <c r="N65" s="99" t="str">
        <f>IF('ENTRADA DE CLIENTS i PROVEÏDORS'!$H70&lt;&gt;"VI",IF('ENTRADA DE CLIENTS i PROVEÏDORS'!J70&lt;&gt;0,'ENTRADA DE CLIENTS i PROVEÏDORS'!J70,""),"")</f>
        <v/>
      </c>
      <c r="O65" s="99" t="str">
        <f>IF('ENTRADA DE CLIENTS i PROVEÏDORS'!$H70&lt;&gt;"VI",IF('ENTRADA DE CLIENTS i PROVEÏDORS'!K70&lt;&gt;0,'ENTRADA DE CLIENTS i PROVEÏDORS'!K70,""),"")</f>
        <v/>
      </c>
      <c r="P65" s="99" t="str">
        <f>IF('ENTRADA DE CLIENTS i PROVEÏDORS'!$H70&lt;&gt;"VI",IF('ENTRADA DE CLIENTS i PROVEÏDORS'!L70&lt;&gt;0,'ENTRADA DE CLIENTS i PROVEÏDORS'!L70,""),"")</f>
        <v/>
      </c>
      <c r="Q65" s="99" t="str">
        <f t="shared" si="0"/>
        <v/>
      </c>
      <c r="R65" s="99" t="str">
        <f>IF('ENTRADA DE CLIENTS i PROVEÏDORS'!$H70="VI",'ENTRADA DE CLIENTS i PROVEÏDORS'!I70,"")</f>
        <v/>
      </c>
      <c r="S65" s="99" t="str">
        <f>IF('ENTRADA DE CLIENTS i PROVEÏDORS'!$H70="VI",'ENTRADA DE CLIENTS i PROVEÏDORS'!J70,"")</f>
        <v/>
      </c>
      <c r="T65" s="99" t="str">
        <f>IF('ENTRADA DE CLIENTS i PROVEÏDORS'!$H70="VI",'ENTRADA DE CLIENTS i PROVEÏDORS'!K70,"")</f>
        <v/>
      </c>
      <c r="U65" s="99" t="str">
        <f>IF('ENTRADA DE CLIENTS i PROVEÏDORS'!$H70="VI",'ENTRADA DE CLIENTS i PROVEÏDORS'!L70,"")</f>
        <v/>
      </c>
      <c r="V65" s="99" t="str">
        <f>IF('ENTRADA DE CLIENTS i PROVEÏDORS'!$H70="VI",'ENTRADA DE CLIENTS i PROVEÏDORS'!N70,"")</f>
        <v/>
      </c>
      <c r="W65" s="99" t="str">
        <f>IF('ENTRADA DE CLIENTS i PROVEÏDORS'!O70="X",'ENTRADA DE CLIENTS i PROVEÏDORS'!N70,"")</f>
        <v/>
      </c>
      <c r="X65" s="99" t="str">
        <f>IF('ENTRADA DE CLIENTS i PROVEÏDORS'!Q70&lt;&gt;0,'ENTRADA DE CLIENTS i PROVEÏDORS'!Q70,"")</f>
        <v/>
      </c>
      <c r="Y65" s="101" t="str">
        <f>IF('ENTRADA DE CLIENTS i PROVEÏDORS'!R70&lt;&gt;0,'ENTRADA DE CLIENTS i PROVEÏDORS'!R70,"")</f>
        <v/>
      </c>
    </row>
    <row r="66" spans="1:25" x14ac:dyDescent="0.2">
      <c r="A66" s="96" t="str">
        <f>IF('ENTRADA DE CLIENTS i PROVEÏDORS'!H71&lt;&gt;0,IF(OR('ENTRADA DE CLIENTS i PROVEÏDORS'!H71="V",'ENTRADA DE CLIENTS i PROVEÏDORS'!H71="LL",'ENTRADA DE CLIENTS i PROVEÏDORS'!H71="VI"),"2","1"),"")</f>
        <v/>
      </c>
      <c r="B66" s="96" t="str">
        <f>IF('ENTRADA DE CLIENTS i PROVEÏDORS'!C71&lt;&gt;0,IF('ENTRADA DE CLIENTS i PROVEÏDORS'!C71&lt;&gt;0,IF('ENTRADA DE CLIENTS i PROVEÏDORS'!C71&lt;&gt;0,'ENTRADA DE CLIENTS i PROVEÏDORS'!C71,""),DADES!AA66),"")</f>
        <v/>
      </c>
      <c r="C66" s="96" t="str">
        <f>IF('ENTRADA DE CLIENTS i PROVEÏDORS'!D71&lt;&gt;0,'NETEJA DE CARÀCTERS'!C67,"")</f>
        <v/>
      </c>
      <c r="D66" s="97" t="str">
        <f>IF('ENTRADA DE CLIENTS i PROVEÏDORS'!D71&lt;&gt;0,IF(A66&lt;&gt;0,IF('ENTRADA DE CLIENTS i PROVEÏDORS'!F71=0,99,'ENTRADA DE CLIENTS i PROVEÏDORS'!F71),""),"")</f>
        <v/>
      </c>
      <c r="E66" s="98" t="str">
        <f>IF('ENTRADA DE CLIENTS i PROVEÏDORS'!C71&lt;&gt;0,IF('ENTRADA DE CLIENTS i PROVEÏDORS'!D71&lt;&gt;0,IF('ENTRADA DE CLIENTS i PROVEÏDORS'!G71&lt;&gt;0,VLOOKUP('ENTRADA DE CLIENTS i PROVEÏDORS'!G71,DADES!$P$11:$Q$239,2,FALSE),"011"),""),"")</f>
        <v/>
      </c>
      <c r="F66" s="96"/>
      <c r="G66" s="96"/>
      <c r="H66" s="96"/>
      <c r="I66" s="96" t="str">
        <f>IF('ENTRADA DE CLIENTS i PROVEÏDORS'!H71="LL","X","")</f>
        <v/>
      </c>
      <c r="J66" s="96" t="str">
        <f>IF('ENTRADA DE CLIENTS i PROVEÏDORS'!O71="X","X","")</f>
        <v/>
      </c>
      <c r="K66" s="96" t="str">
        <f>IF('ENTRADA DE CLIENTS i PROVEÏDORS'!P71="X","X","")</f>
        <v/>
      </c>
      <c r="L66" s="96"/>
      <c r="M66" s="99" t="str">
        <f>IF('ENTRADA DE CLIENTS i PROVEÏDORS'!$H71&lt;&gt;"VI",IF('ENTRADA DE CLIENTS i PROVEÏDORS'!I71&lt;&gt;0,'ENTRADA DE CLIENTS i PROVEÏDORS'!I71,""),"")</f>
        <v/>
      </c>
      <c r="N66" s="99" t="str">
        <f>IF('ENTRADA DE CLIENTS i PROVEÏDORS'!$H71&lt;&gt;"VI",IF('ENTRADA DE CLIENTS i PROVEÏDORS'!J71&lt;&gt;0,'ENTRADA DE CLIENTS i PROVEÏDORS'!J71,""),"")</f>
        <v/>
      </c>
      <c r="O66" s="99" t="str">
        <f>IF('ENTRADA DE CLIENTS i PROVEÏDORS'!$H71&lt;&gt;"VI",IF('ENTRADA DE CLIENTS i PROVEÏDORS'!K71&lt;&gt;0,'ENTRADA DE CLIENTS i PROVEÏDORS'!K71,""),"")</f>
        <v/>
      </c>
      <c r="P66" s="99" t="str">
        <f>IF('ENTRADA DE CLIENTS i PROVEÏDORS'!$H71&lt;&gt;"VI",IF('ENTRADA DE CLIENTS i PROVEÏDORS'!L71&lt;&gt;0,'ENTRADA DE CLIENTS i PROVEÏDORS'!L71,""),"")</f>
        <v/>
      </c>
      <c r="Q66" s="99" t="str">
        <f t="shared" si="0"/>
        <v/>
      </c>
      <c r="R66" s="99" t="str">
        <f>IF('ENTRADA DE CLIENTS i PROVEÏDORS'!$H71="VI",'ENTRADA DE CLIENTS i PROVEÏDORS'!I71,"")</f>
        <v/>
      </c>
      <c r="S66" s="99" t="str">
        <f>IF('ENTRADA DE CLIENTS i PROVEÏDORS'!$H71="VI",'ENTRADA DE CLIENTS i PROVEÏDORS'!J71,"")</f>
        <v/>
      </c>
      <c r="T66" s="99" t="str">
        <f>IF('ENTRADA DE CLIENTS i PROVEÏDORS'!$H71="VI",'ENTRADA DE CLIENTS i PROVEÏDORS'!K71,"")</f>
        <v/>
      </c>
      <c r="U66" s="99" t="str">
        <f>IF('ENTRADA DE CLIENTS i PROVEÏDORS'!$H71="VI",'ENTRADA DE CLIENTS i PROVEÏDORS'!L71,"")</f>
        <v/>
      </c>
      <c r="V66" s="99" t="str">
        <f>IF('ENTRADA DE CLIENTS i PROVEÏDORS'!$H71="VI",'ENTRADA DE CLIENTS i PROVEÏDORS'!N71,"")</f>
        <v/>
      </c>
      <c r="W66" s="99" t="str">
        <f>IF('ENTRADA DE CLIENTS i PROVEÏDORS'!O71="X",'ENTRADA DE CLIENTS i PROVEÏDORS'!N71,"")</f>
        <v/>
      </c>
      <c r="X66" s="99" t="str">
        <f>IF('ENTRADA DE CLIENTS i PROVEÏDORS'!Q71&lt;&gt;0,'ENTRADA DE CLIENTS i PROVEÏDORS'!Q71,"")</f>
        <v/>
      </c>
      <c r="Y66" s="101" t="str">
        <f>IF('ENTRADA DE CLIENTS i PROVEÏDORS'!R71&lt;&gt;0,'ENTRADA DE CLIENTS i PROVEÏDORS'!R71,"")</f>
        <v/>
      </c>
    </row>
    <row r="67" spans="1:25" x14ac:dyDescent="0.2">
      <c r="A67" s="96" t="str">
        <f>IF('ENTRADA DE CLIENTS i PROVEÏDORS'!H72&lt;&gt;0,IF(OR('ENTRADA DE CLIENTS i PROVEÏDORS'!H72="V",'ENTRADA DE CLIENTS i PROVEÏDORS'!H72="LL",'ENTRADA DE CLIENTS i PROVEÏDORS'!H72="VI"),"2","1"),"")</f>
        <v/>
      </c>
      <c r="B67" s="96" t="str">
        <f>IF('ENTRADA DE CLIENTS i PROVEÏDORS'!C72&lt;&gt;0,IF('ENTRADA DE CLIENTS i PROVEÏDORS'!C72&lt;&gt;0,IF('ENTRADA DE CLIENTS i PROVEÏDORS'!C72&lt;&gt;0,'ENTRADA DE CLIENTS i PROVEÏDORS'!C72,""),DADES!AA67),"")</f>
        <v/>
      </c>
      <c r="C67" s="96" t="str">
        <f>IF('ENTRADA DE CLIENTS i PROVEÏDORS'!D72&lt;&gt;0,'NETEJA DE CARÀCTERS'!C68,"")</f>
        <v/>
      </c>
      <c r="D67" s="97" t="str">
        <f>IF('ENTRADA DE CLIENTS i PROVEÏDORS'!D72&lt;&gt;0,IF(A67&lt;&gt;0,IF('ENTRADA DE CLIENTS i PROVEÏDORS'!F72=0,99,'ENTRADA DE CLIENTS i PROVEÏDORS'!F72),""),"")</f>
        <v/>
      </c>
      <c r="E67" s="98" t="str">
        <f>IF('ENTRADA DE CLIENTS i PROVEÏDORS'!C72&lt;&gt;0,IF('ENTRADA DE CLIENTS i PROVEÏDORS'!D72&lt;&gt;0,IF('ENTRADA DE CLIENTS i PROVEÏDORS'!G72&lt;&gt;0,VLOOKUP('ENTRADA DE CLIENTS i PROVEÏDORS'!G72,DADES!$P$11:$Q$239,2,FALSE),"011"),""),"")</f>
        <v/>
      </c>
      <c r="F67" s="96"/>
      <c r="G67" s="96"/>
      <c r="H67" s="96"/>
      <c r="I67" s="96" t="str">
        <f>IF('ENTRADA DE CLIENTS i PROVEÏDORS'!H72="LL","X","")</f>
        <v/>
      </c>
      <c r="J67" s="96" t="str">
        <f>IF('ENTRADA DE CLIENTS i PROVEÏDORS'!O72="X","X","")</f>
        <v/>
      </c>
      <c r="K67" s="96" t="str">
        <f>IF('ENTRADA DE CLIENTS i PROVEÏDORS'!P72="X","X","")</f>
        <v/>
      </c>
      <c r="L67" s="96"/>
      <c r="M67" s="99" t="str">
        <f>IF('ENTRADA DE CLIENTS i PROVEÏDORS'!$H72&lt;&gt;"VI",IF('ENTRADA DE CLIENTS i PROVEÏDORS'!I72&lt;&gt;0,'ENTRADA DE CLIENTS i PROVEÏDORS'!I72,""),"")</f>
        <v/>
      </c>
      <c r="N67" s="99" t="str">
        <f>IF('ENTRADA DE CLIENTS i PROVEÏDORS'!$H72&lt;&gt;"VI",IF('ENTRADA DE CLIENTS i PROVEÏDORS'!J72&lt;&gt;0,'ENTRADA DE CLIENTS i PROVEÏDORS'!J72,""),"")</f>
        <v/>
      </c>
      <c r="O67" s="99" t="str">
        <f>IF('ENTRADA DE CLIENTS i PROVEÏDORS'!$H72&lt;&gt;"VI",IF('ENTRADA DE CLIENTS i PROVEÏDORS'!K72&lt;&gt;0,'ENTRADA DE CLIENTS i PROVEÏDORS'!K72,""),"")</f>
        <v/>
      </c>
      <c r="P67" s="99" t="str">
        <f>IF('ENTRADA DE CLIENTS i PROVEÏDORS'!$H72&lt;&gt;"VI",IF('ENTRADA DE CLIENTS i PROVEÏDORS'!L72&lt;&gt;0,'ENTRADA DE CLIENTS i PROVEÏDORS'!L72,""),"")</f>
        <v/>
      </c>
      <c r="Q67" s="99" t="str">
        <f t="shared" ref="Q67:Q130" si="1">IF(SUM(M67:P67)&lt;&gt;0,SUM(M67:P67),"")</f>
        <v/>
      </c>
      <c r="R67" s="99" t="str">
        <f>IF('ENTRADA DE CLIENTS i PROVEÏDORS'!$H72="VI",'ENTRADA DE CLIENTS i PROVEÏDORS'!I72,"")</f>
        <v/>
      </c>
      <c r="S67" s="99" t="str">
        <f>IF('ENTRADA DE CLIENTS i PROVEÏDORS'!$H72="VI",'ENTRADA DE CLIENTS i PROVEÏDORS'!J72,"")</f>
        <v/>
      </c>
      <c r="T67" s="99" t="str">
        <f>IF('ENTRADA DE CLIENTS i PROVEÏDORS'!$H72="VI",'ENTRADA DE CLIENTS i PROVEÏDORS'!K72,"")</f>
        <v/>
      </c>
      <c r="U67" s="99" t="str">
        <f>IF('ENTRADA DE CLIENTS i PROVEÏDORS'!$H72="VI",'ENTRADA DE CLIENTS i PROVEÏDORS'!L72,"")</f>
        <v/>
      </c>
      <c r="V67" s="99" t="str">
        <f>IF('ENTRADA DE CLIENTS i PROVEÏDORS'!$H72="VI",'ENTRADA DE CLIENTS i PROVEÏDORS'!N72,"")</f>
        <v/>
      </c>
      <c r="W67" s="99" t="str">
        <f>IF('ENTRADA DE CLIENTS i PROVEÏDORS'!O72="X",'ENTRADA DE CLIENTS i PROVEÏDORS'!N72,"")</f>
        <v/>
      </c>
      <c r="X67" s="99" t="str">
        <f>IF('ENTRADA DE CLIENTS i PROVEÏDORS'!Q72&lt;&gt;0,'ENTRADA DE CLIENTS i PROVEÏDORS'!Q72,"")</f>
        <v/>
      </c>
      <c r="Y67" s="101" t="str">
        <f>IF('ENTRADA DE CLIENTS i PROVEÏDORS'!R72&lt;&gt;0,'ENTRADA DE CLIENTS i PROVEÏDORS'!R72,"")</f>
        <v/>
      </c>
    </row>
    <row r="68" spans="1:25" x14ac:dyDescent="0.2">
      <c r="A68" s="96" t="str">
        <f>IF('ENTRADA DE CLIENTS i PROVEÏDORS'!H73&lt;&gt;0,IF(OR('ENTRADA DE CLIENTS i PROVEÏDORS'!H73="V",'ENTRADA DE CLIENTS i PROVEÏDORS'!H73="LL",'ENTRADA DE CLIENTS i PROVEÏDORS'!H73="VI"),"2","1"),"")</f>
        <v/>
      </c>
      <c r="B68" s="96" t="str">
        <f>IF('ENTRADA DE CLIENTS i PROVEÏDORS'!C73&lt;&gt;0,IF('ENTRADA DE CLIENTS i PROVEÏDORS'!C73&lt;&gt;0,IF('ENTRADA DE CLIENTS i PROVEÏDORS'!C73&lt;&gt;0,'ENTRADA DE CLIENTS i PROVEÏDORS'!C73,""),DADES!AA68),"")</f>
        <v/>
      </c>
      <c r="C68" s="96" t="str">
        <f>IF('ENTRADA DE CLIENTS i PROVEÏDORS'!D73&lt;&gt;0,'NETEJA DE CARÀCTERS'!C69,"")</f>
        <v/>
      </c>
      <c r="D68" s="97" t="str">
        <f>IF('ENTRADA DE CLIENTS i PROVEÏDORS'!D73&lt;&gt;0,IF(A68&lt;&gt;0,IF('ENTRADA DE CLIENTS i PROVEÏDORS'!F73=0,99,'ENTRADA DE CLIENTS i PROVEÏDORS'!F73),""),"")</f>
        <v/>
      </c>
      <c r="E68" s="98" t="str">
        <f>IF('ENTRADA DE CLIENTS i PROVEÏDORS'!C73&lt;&gt;0,IF('ENTRADA DE CLIENTS i PROVEÏDORS'!D73&lt;&gt;0,IF('ENTRADA DE CLIENTS i PROVEÏDORS'!G73&lt;&gt;0,VLOOKUP('ENTRADA DE CLIENTS i PROVEÏDORS'!G73,DADES!$P$11:$Q$239,2,FALSE),"011"),""),"")</f>
        <v/>
      </c>
      <c r="F68" s="96"/>
      <c r="G68" s="96"/>
      <c r="H68" s="96"/>
      <c r="I68" s="96" t="str">
        <f>IF('ENTRADA DE CLIENTS i PROVEÏDORS'!H73="LL","X","")</f>
        <v/>
      </c>
      <c r="J68" s="96" t="str">
        <f>IF('ENTRADA DE CLIENTS i PROVEÏDORS'!O73="X","X","")</f>
        <v/>
      </c>
      <c r="K68" s="96" t="str">
        <f>IF('ENTRADA DE CLIENTS i PROVEÏDORS'!P73="X","X","")</f>
        <v/>
      </c>
      <c r="L68" s="96"/>
      <c r="M68" s="99" t="str">
        <f>IF('ENTRADA DE CLIENTS i PROVEÏDORS'!$H73&lt;&gt;"VI",IF('ENTRADA DE CLIENTS i PROVEÏDORS'!I73&lt;&gt;0,'ENTRADA DE CLIENTS i PROVEÏDORS'!I73,""),"")</f>
        <v/>
      </c>
      <c r="N68" s="99" t="str">
        <f>IF('ENTRADA DE CLIENTS i PROVEÏDORS'!$H73&lt;&gt;"VI",IF('ENTRADA DE CLIENTS i PROVEÏDORS'!J73&lt;&gt;0,'ENTRADA DE CLIENTS i PROVEÏDORS'!J73,""),"")</f>
        <v/>
      </c>
      <c r="O68" s="99" t="str">
        <f>IF('ENTRADA DE CLIENTS i PROVEÏDORS'!$H73&lt;&gt;"VI",IF('ENTRADA DE CLIENTS i PROVEÏDORS'!K73&lt;&gt;0,'ENTRADA DE CLIENTS i PROVEÏDORS'!K73,""),"")</f>
        <v/>
      </c>
      <c r="P68" s="99" t="str">
        <f>IF('ENTRADA DE CLIENTS i PROVEÏDORS'!$H73&lt;&gt;"VI",IF('ENTRADA DE CLIENTS i PROVEÏDORS'!L73&lt;&gt;0,'ENTRADA DE CLIENTS i PROVEÏDORS'!L73,""),"")</f>
        <v/>
      </c>
      <c r="Q68" s="99" t="str">
        <f t="shared" si="1"/>
        <v/>
      </c>
      <c r="R68" s="99" t="str">
        <f>IF('ENTRADA DE CLIENTS i PROVEÏDORS'!$H73="VI",'ENTRADA DE CLIENTS i PROVEÏDORS'!I73,"")</f>
        <v/>
      </c>
      <c r="S68" s="99" t="str">
        <f>IF('ENTRADA DE CLIENTS i PROVEÏDORS'!$H73="VI",'ENTRADA DE CLIENTS i PROVEÏDORS'!J73,"")</f>
        <v/>
      </c>
      <c r="T68" s="99" t="str">
        <f>IF('ENTRADA DE CLIENTS i PROVEÏDORS'!$H73="VI",'ENTRADA DE CLIENTS i PROVEÏDORS'!K73,"")</f>
        <v/>
      </c>
      <c r="U68" s="99" t="str">
        <f>IF('ENTRADA DE CLIENTS i PROVEÏDORS'!$H73="VI",'ENTRADA DE CLIENTS i PROVEÏDORS'!L73,"")</f>
        <v/>
      </c>
      <c r="V68" s="99" t="str">
        <f>IF('ENTRADA DE CLIENTS i PROVEÏDORS'!$H73="VI",'ENTRADA DE CLIENTS i PROVEÏDORS'!N73,"")</f>
        <v/>
      </c>
      <c r="W68" s="99" t="str">
        <f>IF('ENTRADA DE CLIENTS i PROVEÏDORS'!O73="X",'ENTRADA DE CLIENTS i PROVEÏDORS'!N73,"")</f>
        <v/>
      </c>
      <c r="X68" s="99" t="str">
        <f>IF('ENTRADA DE CLIENTS i PROVEÏDORS'!Q73&lt;&gt;0,'ENTRADA DE CLIENTS i PROVEÏDORS'!Q73,"")</f>
        <v/>
      </c>
      <c r="Y68" s="101" t="str">
        <f>IF('ENTRADA DE CLIENTS i PROVEÏDORS'!R73&lt;&gt;0,'ENTRADA DE CLIENTS i PROVEÏDORS'!R73,"")</f>
        <v/>
      </c>
    </row>
    <row r="69" spans="1:25" x14ac:dyDescent="0.2">
      <c r="A69" s="96" t="str">
        <f>IF('ENTRADA DE CLIENTS i PROVEÏDORS'!H74&lt;&gt;0,IF(OR('ENTRADA DE CLIENTS i PROVEÏDORS'!H74="V",'ENTRADA DE CLIENTS i PROVEÏDORS'!H74="LL",'ENTRADA DE CLIENTS i PROVEÏDORS'!H74="VI"),"2","1"),"")</f>
        <v/>
      </c>
      <c r="B69" s="96" t="str">
        <f>IF('ENTRADA DE CLIENTS i PROVEÏDORS'!C74&lt;&gt;0,IF('ENTRADA DE CLIENTS i PROVEÏDORS'!C74&lt;&gt;0,IF('ENTRADA DE CLIENTS i PROVEÏDORS'!C74&lt;&gt;0,'ENTRADA DE CLIENTS i PROVEÏDORS'!C74,""),DADES!AA69),"")</f>
        <v/>
      </c>
      <c r="C69" s="96" t="str">
        <f>IF('ENTRADA DE CLIENTS i PROVEÏDORS'!D74&lt;&gt;0,'NETEJA DE CARÀCTERS'!C70,"")</f>
        <v/>
      </c>
      <c r="D69" s="97" t="str">
        <f>IF('ENTRADA DE CLIENTS i PROVEÏDORS'!D74&lt;&gt;0,IF(A69&lt;&gt;0,IF('ENTRADA DE CLIENTS i PROVEÏDORS'!F74=0,99,'ENTRADA DE CLIENTS i PROVEÏDORS'!F74),""),"")</f>
        <v/>
      </c>
      <c r="E69" s="98" t="str">
        <f>IF('ENTRADA DE CLIENTS i PROVEÏDORS'!C74&lt;&gt;0,IF('ENTRADA DE CLIENTS i PROVEÏDORS'!D74&lt;&gt;0,IF('ENTRADA DE CLIENTS i PROVEÏDORS'!G74&lt;&gt;0,VLOOKUP('ENTRADA DE CLIENTS i PROVEÏDORS'!G74,DADES!$P$11:$Q$239,2,FALSE),"011"),""),"")</f>
        <v/>
      </c>
      <c r="F69" s="96"/>
      <c r="G69" s="96"/>
      <c r="H69" s="96"/>
      <c r="I69" s="96" t="str">
        <f>IF('ENTRADA DE CLIENTS i PROVEÏDORS'!H74="LL","X","")</f>
        <v/>
      </c>
      <c r="J69" s="96" t="str">
        <f>IF('ENTRADA DE CLIENTS i PROVEÏDORS'!O74="X","X","")</f>
        <v/>
      </c>
      <c r="K69" s="96" t="str">
        <f>IF('ENTRADA DE CLIENTS i PROVEÏDORS'!P74="X","X","")</f>
        <v/>
      </c>
      <c r="L69" s="96"/>
      <c r="M69" s="99" t="str">
        <f>IF('ENTRADA DE CLIENTS i PROVEÏDORS'!$H74&lt;&gt;"VI",IF('ENTRADA DE CLIENTS i PROVEÏDORS'!I74&lt;&gt;0,'ENTRADA DE CLIENTS i PROVEÏDORS'!I74,""),"")</f>
        <v/>
      </c>
      <c r="N69" s="99" t="str">
        <f>IF('ENTRADA DE CLIENTS i PROVEÏDORS'!$H74&lt;&gt;"VI",IF('ENTRADA DE CLIENTS i PROVEÏDORS'!J74&lt;&gt;0,'ENTRADA DE CLIENTS i PROVEÏDORS'!J74,""),"")</f>
        <v/>
      </c>
      <c r="O69" s="99" t="str">
        <f>IF('ENTRADA DE CLIENTS i PROVEÏDORS'!$H74&lt;&gt;"VI",IF('ENTRADA DE CLIENTS i PROVEÏDORS'!K74&lt;&gt;0,'ENTRADA DE CLIENTS i PROVEÏDORS'!K74,""),"")</f>
        <v/>
      </c>
      <c r="P69" s="99" t="str">
        <f>IF('ENTRADA DE CLIENTS i PROVEÏDORS'!$H74&lt;&gt;"VI",IF('ENTRADA DE CLIENTS i PROVEÏDORS'!L74&lt;&gt;0,'ENTRADA DE CLIENTS i PROVEÏDORS'!L74,""),"")</f>
        <v/>
      </c>
      <c r="Q69" s="99" t="str">
        <f t="shared" si="1"/>
        <v/>
      </c>
      <c r="R69" s="99" t="str">
        <f>IF('ENTRADA DE CLIENTS i PROVEÏDORS'!$H74="VI",'ENTRADA DE CLIENTS i PROVEÏDORS'!I74,"")</f>
        <v/>
      </c>
      <c r="S69" s="99" t="str">
        <f>IF('ENTRADA DE CLIENTS i PROVEÏDORS'!$H74="VI",'ENTRADA DE CLIENTS i PROVEÏDORS'!J74,"")</f>
        <v/>
      </c>
      <c r="T69" s="99" t="str">
        <f>IF('ENTRADA DE CLIENTS i PROVEÏDORS'!$H74="VI",'ENTRADA DE CLIENTS i PROVEÏDORS'!K74,"")</f>
        <v/>
      </c>
      <c r="U69" s="99" t="str">
        <f>IF('ENTRADA DE CLIENTS i PROVEÏDORS'!$H74="VI",'ENTRADA DE CLIENTS i PROVEÏDORS'!L74,"")</f>
        <v/>
      </c>
      <c r="V69" s="99" t="str">
        <f>IF('ENTRADA DE CLIENTS i PROVEÏDORS'!$H74="VI",'ENTRADA DE CLIENTS i PROVEÏDORS'!N74,"")</f>
        <v/>
      </c>
      <c r="W69" s="99" t="str">
        <f>IF('ENTRADA DE CLIENTS i PROVEÏDORS'!O74="X",'ENTRADA DE CLIENTS i PROVEÏDORS'!N74,"")</f>
        <v/>
      </c>
      <c r="X69" s="99" t="str">
        <f>IF('ENTRADA DE CLIENTS i PROVEÏDORS'!Q74&lt;&gt;0,'ENTRADA DE CLIENTS i PROVEÏDORS'!Q74,"")</f>
        <v/>
      </c>
      <c r="Y69" s="101" t="str">
        <f>IF('ENTRADA DE CLIENTS i PROVEÏDORS'!R74&lt;&gt;0,'ENTRADA DE CLIENTS i PROVEÏDORS'!R74,"")</f>
        <v/>
      </c>
    </row>
    <row r="70" spans="1:25" x14ac:dyDescent="0.2">
      <c r="A70" s="96" t="str">
        <f>IF('ENTRADA DE CLIENTS i PROVEÏDORS'!H75&lt;&gt;0,IF(OR('ENTRADA DE CLIENTS i PROVEÏDORS'!H75="V",'ENTRADA DE CLIENTS i PROVEÏDORS'!H75="LL",'ENTRADA DE CLIENTS i PROVEÏDORS'!H75="VI"),"2","1"),"")</f>
        <v/>
      </c>
      <c r="B70" s="96" t="str">
        <f>IF('ENTRADA DE CLIENTS i PROVEÏDORS'!C75&lt;&gt;0,IF('ENTRADA DE CLIENTS i PROVEÏDORS'!C75&lt;&gt;0,IF('ENTRADA DE CLIENTS i PROVEÏDORS'!C75&lt;&gt;0,'ENTRADA DE CLIENTS i PROVEÏDORS'!C75,""),DADES!AA70),"")</f>
        <v/>
      </c>
      <c r="C70" s="96" t="str">
        <f>IF('ENTRADA DE CLIENTS i PROVEÏDORS'!D75&lt;&gt;0,'NETEJA DE CARÀCTERS'!C71,"")</f>
        <v/>
      </c>
      <c r="D70" s="97" t="str">
        <f>IF('ENTRADA DE CLIENTS i PROVEÏDORS'!D75&lt;&gt;0,IF(A70&lt;&gt;0,IF('ENTRADA DE CLIENTS i PROVEÏDORS'!F75=0,99,'ENTRADA DE CLIENTS i PROVEÏDORS'!F75),""),"")</f>
        <v/>
      </c>
      <c r="E70" s="98" t="str">
        <f>IF('ENTRADA DE CLIENTS i PROVEÏDORS'!C75&lt;&gt;0,IF('ENTRADA DE CLIENTS i PROVEÏDORS'!D75&lt;&gt;0,IF('ENTRADA DE CLIENTS i PROVEÏDORS'!G75&lt;&gt;0,VLOOKUP('ENTRADA DE CLIENTS i PROVEÏDORS'!G75,DADES!$P$11:$Q$239,2,FALSE),"011"),""),"")</f>
        <v/>
      </c>
      <c r="F70" s="96"/>
      <c r="G70" s="96"/>
      <c r="H70" s="96"/>
      <c r="I70" s="96" t="str">
        <f>IF('ENTRADA DE CLIENTS i PROVEÏDORS'!H75="LL","X","")</f>
        <v/>
      </c>
      <c r="J70" s="96" t="str">
        <f>IF('ENTRADA DE CLIENTS i PROVEÏDORS'!O75="X","X","")</f>
        <v/>
      </c>
      <c r="K70" s="96" t="str">
        <f>IF('ENTRADA DE CLIENTS i PROVEÏDORS'!P75="X","X","")</f>
        <v/>
      </c>
      <c r="L70" s="96"/>
      <c r="M70" s="99" t="str">
        <f>IF('ENTRADA DE CLIENTS i PROVEÏDORS'!$H75&lt;&gt;"VI",IF('ENTRADA DE CLIENTS i PROVEÏDORS'!I75&lt;&gt;0,'ENTRADA DE CLIENTS i PROVEÏDORS'!I75,""),"")</f>
        <v/>
      </c>
      <c r="N70" s="99" t="str">
        <f>IF('ENTRADA DE CLIENTS i PROVEÏDORS'!$H75&lt;&gt;"VI",IF('ENTRADA DE CLIENTS i PROVEÏDORS'!J75&lt;&gt;0,'ENTRADA DE CLIENTS i PROVEÏDORS'!J75,""),"")</f>
        <v/>
      </c>
      <c r="O70" s="99" t="str">
        <f>IF('ENTRADA DE CLIENTS i PROVEÏDORS'!$H75&lt;&gt;"VI",IF('ENTRADA DE CLIENTS i PROVEÏDORS'!K75&lt;&gt;0,'ENTRADA DE CLIENTS i PROVEÏDORS'!K75,""),"")</f>
        <v/>
      </c>
      <c r="P70" s="99" t="str">
        <f>IF('ENTRADA DE CLIENTS i PROVEÏDORS'!$H75&lt;&gt;"VI",IF('ENTRADA DE CLIENTS i PROVEÏDORS'!L75&lt;&gt;0,'ENTRADA DE CLIENTS i PROVEÏDORS'!L75,""),"")</f>
        <v/>
      </c>
      <c r="Q70" s="99" t="str">
        <f t="shared" si="1"/>
        <v/>
      </c>
      <c r="R70" s="99" t="str">
        <f>IF('ENTRADA DE CLIENTS i PROVEÏDORS'!$H75="VI",'ENTRADA DE CLIENTS i PROVEÏDORS'!I75,"")</f>
        <v/>
      </c>
      <c r="S70" s="99" t="str">
        <f>IF('ENTRADA DE CLIENTS i PROVEÏDORS'!$H75="VI",'ENTRADA DE CLIENTS i PROVEÏDORS'!J75,"")</f>
        <v/>
      </c>
      <c r="T70" s="99" t="str">
        <f>IF('ENTRADA DE CLIENTS i PROVEÏDORS'!$H75="VI",'ENTRADA DE CLIENTS i PROVEÏDORS'!K75,"")</f>
        <v/>
      </c>
      <c r="U70" s="99" t="str">
        <f>IF('ENTRADA DE CLIENTS i PROVEÏDORS'!$H75="VI",'ENTRADA DE CLIENTS i PROVEÏDORS'!L75,"")</f>
        <v/>
      </c>
      <c r="V70" s="99" t="str">
        <f>IF('ENTRADA DE CLIENTS i PROVEÏDORS'!$H75="VI",'ENTRADA DE CLIENTS i PROVEÏDORS'!N75,"")</f>
        <v/>
      </c>
      <c r="W70" s="99" t="str">
        <f>IF('ENTRADA DE CLIENTS i PROVEÏDORS'!O75="X",'ENTRADA DE CLIENTS i PROVEÏDORS'!N75,"")</f>
        <v/>
      </c>
      <c r="X70" s="99" t="str">
        <f>IF('ENTRADA DE CLIENTS i PROVEÏDORS'!Q75&lt;&gt;0,'ENTRADA DE CLIENTS i PROVEÏDORS'!Q75,"")</f>
        <v/>
      </c>
      <c r="Y70" s="101" t="str">
        <f>IF('ENTRADA DE CLIENTS i PROVEÏDORS'!R75&lt;&gt;0,'ENTRADA DE CLIENTS i PROVEÏDORS'!R75,"")</f>
        <v/>
      </c>
    </row>
    <row r="71" spans="1:25" x14ac:dyDescent="0.2">
      <c r="A71" s="96" t="str">
        <f>IF('ENTRADA DE CLIENTS i PROVEÏDORS'!H76&lt;&gt;0,IF(OR('ENTRADA DE CLIENTS i PROVEÏDORS'!H76="V",'ENTRADA DE CLIENTS i PROVEÏDORS'!H76="LL",'ENTRADA DE CLIENTS i PROVEÏDORS'!H76="VI"),"2","1"),"")</f>
        <v/>
      </c>
      <c r="B71" s="96" t="str">
        <f>IF('ENTRADA DE CLIENTS i PROVEÏDORS'!C76&lt;&gt;0,IF('ENTRADA DE CLIENTS i PROVEÏDORS'!C76&lt;&gt;0,IF('ENTRADA DE CLIENTS i PROVEÏDORS'!C76&lt;&gt;0,'ENTRADA DE CLIENTS i PROVEÏDORS'!C76,""),DADES!AA71),"")</f>
        <v/>
      </c>
      <c r="C71" s="96" t="str">
        <f>IF('ENTRADA DE CLIENTS i PROVEÏDORS'!D76&lt;&gt;0,'NETEJA DE CARÀCTERS'!C72,"")</f>
        <v/>
      </c>
      <c r="D71" s="97" t="str">
        <f>IF('ENTRADA DE CLIENTS i PROVEÏDORS'!D76&lt;&gt;0,IF(A71&lt;&gt;0,IF('ENTRADA DE CLIENTS i PROVEÏDORS'!F76=0,99,'ENTRADA DE CLIENTS i PROVEÏDORS'!F76),""),"")</f>
        <v/>
      </c>
      <c r="E71" s="98" t="str">
        <f>IF('ENTRADA DE CLIENTS i PROVEÏDORS'!C76&lt;&gt;0,IF('ENTRADA DE CLIENTS i PROVEÏDORS'!D76&lt;&gt;0,IF('ENTRADA DE CLIENTS i PROVEÏDORS'!G76&lt;&gt;0,VLOOKUP('ENTRADA DE CLIENTS i PROVEÏDORS'!G76,DADES!$P$11:$Q$239,2,FALSE),"011"),""),"")</f>
        <v/>
      </c>
      <c r="F71" s="96"/>
      <c r="G71" s="96"/>
      <c r="H71" s="96"/>
      <c r="I71" s="96" t="str">
        <f>IF('ENTRADA DE CLIENTS i PROVEÏDORS'!H76="LL","X","")</f>
        <v/>
      </c>
      <c r="J71" s="96" t="str">
        <f>IF('ENTRADA DE CLIENTS i PROVEÏDORS'!O76="X","X","")</f>
        <v/>
      </c>
      <c r="K71" s="96" t="str">
        <f>IF('ENTRADA DE CLIENTS i PROVEÏDORS'!P76="X","X","")</f>
        <v/>
      </c>
      <c r="L71" s="96"/>
      <c r="M71" s="99" t="str">
        <f>IF('ENTRADA DE CLIENTS i PROVEÏDORS'!$H76&lt;&gt;"VI",IF('ENTRADA DE CLIENTS i PROVEÏDORS'!I76&lt;&gt;0,'ENTRADA DE CLIENTS i PROVEÏDORS'!I76,""),"")</f>
        <v/>
      </c>
      <c r="N71" s="99" t="str">
        <f>IF('ENTRADA DE CLIENTS i PROVEÏDORS'!$H76&lt;&gt;"VI",IF('ENTRADA DE CLIENTS i PROVEÏDORS'!J76&lt;&gt;0,'ENTRADA DE CLIENTS i PROVEÏDORS'!J76,""),"")</f>
        <v/>
      </c>
      <c r="O71" s="99" t="str">
        <f>IF('ENTRADA DE CLIENTS i PROVEÏDORS'!$H76&lt;&gt;"VI",IF('ENTRADA DE CLIENTS i PROVEÏDORS'!K76&lt;&gt;0,'ENTRADA DE CLIENTS i PROVEÏDORS'!K76,""),"")</f>
        <v/>
      </c>
      <c r="P71" s="99" t="str">
        <f>IF('ENTRADA DE CLIENTS i PROVEÏDORS'!$H76&lt;&gt;"VI",IF('ENTRADA DE CLIENTS i PROVEÏDORS'!L76&lt;&gt;0,'ENTRADA DE CLIENTS i PROVEÏDORS'!L76,""),"")</f>
        <v/>
      </c>
      <c r="Q71" s="99" t="str">
        <f t="shared" si="1"/>
        <v/>
      </c>
      <c r="R71" s="99" t="str">
        <f>IF('ENTRADA DE CLIENTS i PROVEÏDORS'!$H76="VI",'ENTRADA DE CLIENTS i PROVEÏDORS'!I76,"")</f>
        <v/>
      </c>
      <c r="S71" s="99" t="str">
        <f>IF('ENTRADA DE CLIENTS i PROVEÏDORS'!$H76="VI",'ENTRADA DE CLIENTS i PROVEÏDORS'!J76,"")</f>
        <v/>
      </c>
      <c r="T71" s="99" t="str">
        <f>IF('ENTRADA DE CLIENTS i PROVEÏDORS'!$H76="VI",'ENTRADA DE CLIENTS i PROVEÏDORS'!K76,"")</f>
        <v/>
      </c>
      <c r="U71" s="99" t="str">
        <f>IF('ENTRADA DE CLIENTS i PROVEÏDORS'!$H76="VI",'ENTRADA DE CLIENTS i PROVEÏDORS'!L76,"")</f>
        <v/>
      </c>
      <c r="V71" s="99" t="str">
        <f>IF('ENTRADA DE CLIENTS i PROVEÏDORS'!$H76="VI",'ENTRADA DE CLIENTS i PROVEÏDORS'!N76,"")</f>
        <v/>
      </c>
      <c r="W71" s="99" t="str">
        <f>IF('ENTRADA DE CLIENTS i PROVEÏDORS'!O76="X",'ENTRADA DE CLIENTS i PROVEÏDORS'!N76,"")</f>
        <v/>
      </c>
      <c r="X71" s="99" t="str">
        <f>IF('ENTRADA DE CLIENTS i PROVEÏDORS'!Q76&lt;&gt;0,'ENTRADA DE CLIENTS i PROVEÏDORS'!Q76,"")</f>
        <v/>
      </c>
      <c r="Y71" s="101" t="str">
        <f>IF('ENTRADA DE CLIENTS i PROVEÏDORS'!R76&lt;&gt;0,'ENTRADA DE CLIENTS i PROVEÏDORS'!R76,"")</f>
        <v/>
      </c>
    </row>
    <row r="72" spans="1:25" x14ac:dyDescent="0.2">
      <c r="A72" s="96" t="str">
        <f>IF('ENTRADA DE CLIENTS i PROVEÏDORS'!H77&lt;&gt;0,IF(OR('ENTRADA DE CLIENTS i PROVEÏDORS'!H77="V",'ENTRADA DE CLIENTS i PROVEÏDORS'!H77="LL",'ENTRADA DE CLIENTS i PROVEÏDORS'!H77="VI"),"2","1"),"")</f>
        <v/>
      </c>
      <c r="B72" s="96" t="str">
        <f>IF('ENTRADA DE CLIENTS i PROVEÏDORS'!C77&lt;&gt;0,IF('ENTRADA DE CLIENTS i PROVEÏDORS'!C77&lt;&gt;0,IF('ENTRADA DE CLIENTS i PROVEÏDORS'!C77&lt;&gt;0,'ENTRADA DE CLIENTS i PROVEÏDORS'!C77,""),DADES!AA72),"")</f>
        <v/>
      </c>
      <c r="C72" s="96" t="str">
        <f>IF('ENTRADA DE CLIENTS i PROVEÏDORS'!D77&lt;&gt;0,'NETEJA DE CARÀCTERS'!C73,"")</f>
        <v/>
      </c>
      <c r="D72" s="97" t="str">
        <f>IF('ENTRADA DE CLIENTS i PROVEÏDORS'!D77&lt;&gt;0,IF(A72&lt;&gt;0,IF('ENTRADA DE CLIENTS i PROVEÏDORS'!F77=0,99,'ENTRADA DE CLIENTS i PROVEÏDORS'!F77),""),"")</f>
        <v/>
      </c>
      <c r="E72" s="98" t="str">
        <f>IF('ENTRADA DE CLIENTS i PROVEÏDORS'!C77&lt;&gt;0,IF('ENTRADA DE CLIENTS i PROVEÏDORS'!D77&lt;&gt;0,IF('ENTRADA DE CLIENTS i PROVEÏDORS'!G77&lt;&gt;0,VLOOKUP('ENTRADA DE CLIENTS i PROVEÏDORS'!G77,DADES!$P$11:$Q$239,2,FALSE),"011"),""),"")</f>
        <v/>
      </c>
      <c r="F72" s="96"/>
      <c r="G72" s="96"/>
      <c r="H72" s="96"/>
      <c r="I72" s="96" t="str">
        <f>IF('ENTRADA DE CLIENTS i PROVEÏDORS'!H77="LL","X","")</f>
        <v/>
      </c>
      <c r="J72" s="96" t="str">
        <f>IF('ENTRADA DE CLIENTS i PROVEÏDORS'!O77="X","X","")</f>
        <v/>
      </c>
      <c r="K72" s="96" t="str">
        <f>IF('ENTRADA DE CLIENTS i PROVEÏDORS'!P77="X","X","")</f>
        <v/>
      </c>
      <c r="L72" s="96"/>
      <c r="M72" s="99" t="str">
        <f>IF('ENTRADA DE CLIENTS i PROVEÏDORS'!$H77&lt;&gt;"VI",IF('ENTRADA DE CLIENTS i PROVEÏDORS'!I77&lt;&gt;0,'ENTRADA DE CLIENTS i PROVEÏDORS'!I77,""),"")</f>
        <v/>
      </c>
      <c r="N72" s="99" t="str">
        <f>IF('ENTRADA DE CLIENTS i PROVEÏDORS'!$H77&lt;&gt;"VI",IF('ENTRADA DE CLIENTS i PROVEÏDORS'!J77&lt;&gt;0,'ENTRADA DE CLIENTS i PROVEÏDORS'!J77,""),"")</f>
        <v/>
      </c>
      <c r="O72" s="99" t="str">
        <f>IF('ENTRADA DE CLIENTS i PROVEÏDORS'!$H77&lt;&gt;"VI",IF('ENTRADA DE CLIENTS i PROVEÏDORS'!K77&lt;&gt;0,'ENTRADA DE CLIENTS i PROVEÏDORS'!K77,""),"")</f>
        <v/>
      </c>
      <c r="P72" s="99" t="str">
        <f>IF('ENTRADA DE CLIENTS i PROVEÏDORS'!$H77&lt;&gt;"VI",IF('ENTRADA DE CLIENTS i PROVEÏDORS'!L77&lt;&gt;0,'ENTRADA DE CLIENTS i PROVEÏDORS'!L77,""),"")</f>
        <v/>
      </c>
      <c r="Q72" s="99" t="str">
        <f t="shared" si="1"/>
        <v/>
      </c>
      <c r="R72" s="99" t="str">
        <f>IF('ENTRADA DE CLIENTS i PROVEÏDORS'!$H77="VI",'ENTRADA DE CLIENTS i PROVEÏDORS'!I77,"")</f>
        <v/>
      </c>
      <c r="S72" s="99" t="str">
        <f>IF('ENTRADA DE CLIENTS i PROVEÏDORS'!$H77="VI",'ENTRADA DE CLIENTS i PROVEÏDORS'!J77,"")</f>
        <v/>
      </c>
      <c r="T72" s="99" t="str">
        <f>IF('ENTRADA DE CLIENTS i PROVEÏDORS'!$H77="VI",'ENTRADA DE CLIENTS i PROVEÏDORS'!K77,"")</f>
        <v/>
      </c>
      <c r="U72" s="99" t="str">
        <f>IF('ENTRADA DE CLIENTS i PROVEÏDORS'!$H77="VI",'ENTRADA DE CLIENTS i PROVEÏDORS'!L77,"")</f>
        <v/>
      </c>
      <c r="V72" s="99" t="str">
        <f>IF('ENTRADA DE CLIENTS i PROVEÏDORS'!$H77="VI",'ENTRADA DE CLIENTS i PROVEÏDORS'!N77,"")</f>
        <v/>
      </c>
      <c r="W72" s="99" t="str">
        <f>IF('ENTRADA DE CLIENTS i PROVEÏDORS'!O77="X",'ENTRADA DE CLIENTS i PROVEÏDORS'!N77,"")</f>
        <v/>
      </c>
      <c r="X72" s="99" t="str">
        <f>IF('ENTRADA DE CLIENTS i PROVEÏDORS'!Q77&lt;&gt;0,'ENTRADA DE CLIENTS i PROVEÏDORS'!Q77,"")</f>
        <v/>
      </c>
      <c r="Y72" s="101" t="str">
        <f>IF('ENTRADA DE CLIENTS i PROVEÏDORS'!R77&lt;&gt;0,'ENTRADA DE CLIENTS i PROVEÏDORS'!R77,"")</f>
        <v/>
      </c>
    </row>
    <row r="73" spans="1:25" x14ac:dyDescent="0.2">
      <c r="A73" s="96" t="str">
        <f>IF('ENTRADA DE CLIENTS i PROVEÏDORS'!H78&lt;&gt;0,IF(OR('ENTRADA DE CLIENTS i PROVEÏDORS'!H78="V",'ENTRADA DE CLIENTS i PROVEÏDORS'!H78="LL",'ENTRADA DE CLIENTS i PROVEÏDORS'!H78="VI"),"2","1"),"")</f>
        <v/>
      </c>
      <c r="B73" s="96" t="str">
        <f>IF('ENTRADA DE CLIENTS i PROVEÏDORS'!C78&lt;&gt;0,IF('ENTRADA DE CLIENTS i PROVEÏDORS'!C78&lt;&gt;0,IF('ENTRADA DE CLIENTS i PROVEÏDORS'!C78&lt;&gt;0,'ENTRADA DE CLIENTS i PROVEÏDORS'!C78,""),DADES!AA73),"")</f>
        <v/>
      </c>
      <c r="C73" s="96" t="str">
        <f>IF('ENTRADA DE CLIENTS i PROVEÏDORS'!D78&lt;&gt;0,'NETEJA DE CARÀCTERS'!C74,"")</f>
        <v/>
      </c>
      <c r="D73" s="97" t="str">
        <f>IF('ENTRADA DE CLIENTS i PROVEÏDORS'!D78&lt;&gt;0,IF(A73&lt;&gt;0,IF('ENTRADA DE CLIENTS i PROVEÏDORS'!F78=0,99,'ENTRADA DE CLIENTS i PROVEÏDORS'!F78),""),"")</f>
        <v/>
      </c>
      <c r="E73" s="98" t="str">
        <f>IF('ENTRADA DE CLIENTS i PROVEÏDORS'!C78&lt;&gt;0,IF('ENTRADA DE CLIENTS i PROVEÏDORS'!D78&lt;&gt;0,IF('ENTRADA DE CLIENTS i PROVEÏDORS'!G78&lt;&gt;0,VLOOKUP('ENTRADA DE CLIENTS i PROVEÏDORS'!G78,DADES!$P$11:$Q$239,2,FALSE),"011"),""),"")</f>
        <v/>
      </c>
      <c r="F73" s="96"/>
      <c r="G73" s="96"/>
      <c r="H73" s="96"/>
      <c r="I73" s="96" t="str">
        <f>IF('ENTRADA DE CLIENTS i PROVEÏDORS'!H78="LL","X","")</f>
        <v/>
      </c>
      <c r="J73" s="96" t="str">
        <f>IF('ENTRADA DE CLIENTS i PROVEÏDORS'!O78="X","X","")</f>
        <v/>
      </c>
      <c r="K73" s="96" t="str">
        <f>IF('ENTRADA DE CLIENTS i PROVEÏDORS'!P78="X","X","")</f>
        <v/>
      </c>
      <c r="L73" s="96"/>
      <c r="M73" s="99" t="str">
        <f>IF('ENTRADA DE CLIENTS i PROVEÏDORS'!$H78&lt;&gt;"VI",IF('ENTRADA DE CLIENTS i PROVEÏDORS'!I78&lt;&gt;0,'ENTRADA DE CLIENTS i PROVEÏDORS'!I78,""),"")</f>
        <v/>
      </c>
      <c r="N73" s="99" t="str">
        <f>IF('ENTRADA DE CLIENTS i PROVEÏDORS'!$H78&lt;&gt;"VI",IF('ENTRADA DE CLIENTS i PROVEÏDORS'!J78&lt;&gt;0,'ENTRADA DE CLIENTS i PROVEÏDORS'!J78,""),"")</f>
        <v/>
      </c>
      <c r="O73" s="99" t="str">
        <f>IF('ENTRADA DE CLIENTS i PROVEÏDORS'!$H78&lt;&gt;"VI",IF('ENTRADA DE CLIENTS i PROVEÏDORS'!K78&lt;&gt;0,'ENTRADA DE CLIENTS i PROVEÏDORS'!K78,""),"")</f>
        <v/>
      </c>
      <c r="P73" s="99" t="str">
        <f>IF('ENTRADA DE CLIENTS i PROVEÏDORS'!$H78&lt;&gt;"VI",IF('ENTRADA DE CLIENTS i PROVEÏDORS'!L78&lt;&gt;0,'ENTRADA DE CLIENTS i PROVEÏDORS'!L78,""),"")</f>
        <v/>
      </c>
      <c r="Q73" s="99" t="str">
        <f t="shared" si="1"/>
        <v/>
      </c>
      <c r="R73" s="99" t="str">
        <f>IF('ENTRADA DE CLIENTS i PROVEÏDORS'!$H78="VI",'ENTRADA DE CLIENTS i PROVEÏDORS'!I78,"")</f>
        <v/>
      </c>
      <c r="S73" s="99" t="str">
        <f>IF('ENTRADA DE CLIENTS i PROVEÏDORS'!$H78="VI",'ENTRADA DE CLIENTS i PROVEÏDORS'!J78,"")</f>
        <v/>
      </c>
      <c r="T73" s="99" t="str">
        <f>IF('ENTRADA DE CLIENTS i PROVEÏDORS'!$H78="VI",'ENTRADA DE CLIENTS i PROVEÏDORS'!K78,"")</f>
        <v/>
      </c>
      <c r="U73" s="99" t="str">
        <f>IF('ENTRADA DE CLIENTS i PROVEÏDORS'!$H78="VI",'ENTRADA DE CLIENTS i PROVEÏDORS'!L78,"")</f>
        <v/>
      </c>
      <c r="V73" s="99" t="str">
        <f>IF('ENTRADA DE CLIENTS i PROVEÏDORS'!$H78="VI",'ENTRADA DE CLIENTS i PROVEÏDORS'!N78,"")</f>
        <v/>
      </c>
      <c r="W73" s="99" t="str">
        <f>IF('ENTRADA DE CLIENTS i PROVEÏDORS'!O78="X",'ENTRADA DE CLIENTS i PROVEÏDORS'!N78,"")</f>
        <v/>
      </c>
      <c r="X73" s="99" t="str">
        <f>IF('ENTRADA DE CLIENTS i PROVEÏDORS'!Q78&lt;&gt;0,'ENTRADA DE CLIENTS i PROVEÏDORS'!Q78,"")</f>
        <v/>
      </c>
      <c r="Y73" s="101" t="str">
        <f>IF('ENTRADA DE CLIENTS i PROVEÏDORS'!R78&lt;&gt;0,'ENTRADA DE CLIENTS i PROVEÏDORS'!R78,"")</f>
        <v/>
      </c>
    </row>
    <row r="74" spans="1:25" x14ac:dyDescent="0.2">
      <c r="A74" s="96" t="str">
        <f>IF('ENTRADA DE CLIENTS i PROVEÏDORS'!H79&lt;&gt;0,IF(OR('ENTRADA DE CLIENTS i PROVEÏDORS'!H79="V",'ENTRADA DE CLIENTS i PROVEÏDORS'!H79="LL",'ENTRADA DE CLIENTS i PROVEÏDORS'!H79="VI"),"2","1"),"")</f>
        <v/>
      </c>
      <c r="B74" s="96" t="str">
        <f>IF('ENTRADA DE CLIENTS i PROVEÏDORS'!C79&lt;&gt;0,IF('ENTRADA DE CLIENTS i PROVEÏDORS'!C79&lt;&gt;0,IF('ENTRADA DE CLIENTS i PROVEÏDORS'!C79&lt;&gt;0,'ENTRADA DE CLIENTS i PROVEÏDORS'!C79,""),DADES!AA74),"")</f>
        <v/>
      </c>
      <c r="C74" s="96" t="str">
        <f>IF('ENTRADA DE CLIENTS i PROVEÏDORS'!D79&lt;&gt;0,'NETEJA DE CARÀCTERS'!C75,"")</f>
        <v/>
      </c>
      <c r="D74" s="97" t="str">
        <f>IF('ENTRADA DE CLIENTS i PROVEÏDORS'!D79&lt;&gt;0,IF(A74&lt;&gt;0,IF('ENTRADA DE CLIENTS i PROVEÏDORS'!F79=0,99,'ENTRADA DE CLIENTS i PROVEÏDORS'!F79),""),"")</f>
        <v/>
      </c>
      <c r="E74" s="98" t="str">
        <f>IF('ENTRADA DE CLIENTS i PROVEÏDORS'!C79&lt;&gt;0,IF('ENTRADA DE CLIENTS i PROVEÏDORS'!D79&lt;&gt;0,IF('ENTRADA DE CLIENTS i PROVEÏDORS'!G79&lt;&gt;0,VLOOKUP('ENTRADA DE CLIENTS i PROVEÏDORS'!G79,DADES!$P$11:$Q$239,2,FALSE),"011"),""),"")</f>
        <v/>
      </c>
      <c r="F74" s="96"/>
      <c r="G74" s="96"/>
      <c r="H74" s="96"/>
      <c r="I74" s="96" t="str">
        <f>IF('ENTRADA DE CLIENTS i PROVEÏDORS'!H79="LL","X","")</f>
        <v/>
      </c>
      <c r="J74" s="96" t="str">
        <f>IF('ENTRADA DE CLIENTS i PROVEÏDORS'!O79="X","X","")</f>
        <v/>
      </c>
      <c r="K74" s="96" t="str">
        <f>IF('ENTRADA DE CLIENTS i PROVEÏDORS'!P79="X","X","")</f>
        <v/>
      </c>
      <c r="L74" s="96"/>
      <c r="M74" s="99" t="str">
        <f>IF('ENTRADA DE CLIENTS i PROVEÏDORS'!$H79&lt;&gt;"VI",IF('ENTRADA DE CLIENTS i PROVEÏDORS'!I79&lt;&gt;0,'ENTRADA DE CLIENTS i PROVEÏDORS'!I79,""),"")</f>
        <v/>
      </c>
      <c r="N74" s="99" t="str">
        <f>IF('ENTRADA DE CLIENTS i PROVEÏDORS'!$H79&lt;&gt;"VI",IF('ENTRADA DE CLIENTS i PROVEÏDORS'!J79&lt;&gt;0,'ENTRADA DE CLIENTS i PROVEÏDORS'!J79,""),"")</f>
        <v/>
      </c>
      <c r="O74" s="99" t="str">
        <f>IF('ENTRADA DE CLIENTS i PROVEÏDORS'!$H79&lt;&gt;"VI",IF('ENTRADA DE CLIENTS i PROVEÏDORS'!K79&lt;&gt;0,'ENTRADA DE CLIENTS i PROVEÏDORS'!K79,""),"")</f>
        <v/>
      </c>
      <c r="P74" s="99" t="str">
        <f>IF('ENTRADA DE CLIENTS i PROVEÏDORS'!$H79&lt;&gt;"VI",IF('ENTRADA DE CLIENTS i PROVEÏDORS'!L79&lt;&gt;0,'ENTRADA DE CLIENTS i PROVEÏDORS'!L79,""),"")</f>
        <v/>
      </c>
      <c r="Q74" s="99" t="str">
        <f t="shared" si="1"/>
        <v/>
      </c>
      <c r="R74" s="99" t="str">
        <f>IF('ENTRADA DE CLIENTS i PROVEÏDORS'!$H79="VI",'ENTRADA DE CLIENTS i PROVEÏDORS'!I79,"")</f>
        <v/>
      </c>
      <c r="S74" s="99" t="str">
        <f>IF('ENTRADA DE CLIENTS i PROVEÏDORS'!$H79="VI",'ENTRADA DE CLIENTS i PROVEÏDORS'!J79,"")</f>
        <v/>
      </c>
      <c r="T74" s="99" t="str">
        <f>IF('ENTRADA DE CLIENTS i PROVEÏDORS'!$H79="VI",'ENTRADA DE CLIENTS i PROVEÏDORS'!K79,"")</f>
        <v/>
      </c>
      <c r="U74" s="99" t="str">
        <f>IF('ENTRADA DE CLIENTS i PROVEÏDORS'!$H79="VI",'ENTRADA DE CLIENTS i PROVEÏDORS'!L79,"")</f>
        <v/>
      </c>
      <c r="V74" s="99" t="str">
        <f>IF('ENTRADA DE CLIENTS i PROVEÏDORS'!$H79="VI",'ENTRADA DE CLIENTS i PROVEÏDORS'!N79,"")</f>
        <v/>
      </c>
      <c r="W74" s="99" t="str">
        <f>IF('ENTRADA DE CLIENTS i PROVEÏDORS'!O79="X",'ENTRADA DE CLIENTS i PROVEÏDORS'!N79,"")</f>
        <v/>
      </c>
      <c r="X74" s="99" t="str">
        <f>IF('ENTRADA DE CLIENTS i PROVEÏDORS'!Q79&lt;&gt;0,'ENTRADA DE CLIENTS i PROVEÏDORS'!Q79,"")</f>
        <v/>
      </c>
      <c r="Y74" s="101" t="str">
        <f>IF('ENTRADA DE CLIENTS i PROVEÏDORS'!R79&lt;&gt;0,'ENTRADA DE CLIENTS i PROVEÏDORS'!R79,"")</f>
        <v/>
      </c>
    </row>
    <row r="75" spans="1:25" x14ac:dyDescent="0.2">
      <c r="A75" s="96" t="str">
        <f>IF('ENTRADA DE CLIENTS i PROVEÏDORS'!H80&lt;&gt;0,IF(OR('ENTRADA DE CLIENTS i PROVEÏDORS'!H80="V",'ENTRADA DE CLIENTS i PROVEÏDORS'!H80="LL",'ENTRADA DE CLIENTS i PROVEÏDORS'!H80="VI"),"2","1"),"")</f>
        <v/>
      </c>
      <c r="B75" s="96" t="str">
        <f>IF('ENTRADA DE CLIENTS i PROVEÏDORS'!C80&lt;&gt;0,IF('ENTRADA DE CLIENTS i PROVEÏDORS'!C80&lt;&gt;0,IF('ENTRADA DE CLIENTS i PROVEÏDORS'!C80&lt;&gt;0,'ENTRADA DE CLIENTS i PROVEÏDORS'!C80,""),DADES!AA75),"")</f>
        <v/>
      </c>
      <c r="C75" s="96" t="str">
        <f>IF('ENTRADA DE CLIENTS i PROVEÏDORS'!D80&lt;&gt;0,'NETEJA DE CARÀCTERS'!C76,"")</f>
        <v/>
      </c>
      <c r="D75" s="97" t="str">
        <f>IF('ENTRADA DE CLIENTS i PROVEÏDORS'!D80&lt;&gt;0,IF(A75&lt;&gt;0,IF('ENTRADA DE CLIENTS i PROVEÏDORS'!F80=0,99,'ENTRADA DE CLIENTS i PROVEÏDORS'!F80),""),"")</f>
        <v/>
      </c>
      <c r="E75" s="98" t="str">
        <f>IF('ENTRADA DE CLIENTS i PROVEÏDORS'!C80&lt;&gt;0,IF('ENTRADA DE CLIENTS i PROVEÏDORS'!D80&lt;&gt;0,IF('ENTRADA DE CLIENTS i PROVEÏDORS'!G80&lt;&gt;0,VLOOKUP('ENTRADA DE CLIENTS i PROVEÏDORS'!G80,DADES!$P$11:$Q$239,2,FALSE),"011"),""),"")</f>
        <v/>
      </c>
      <c r="F75" s="96"/>
      <c r="G75" s="96"/>
      <c r="H75" s="96"/>
      <c r="I75" s="96" t="str">
        <f>IF('ENTRADA DE CLIENTS i PROVEÏDORS'!H80="LL","X","")</f>
        <v/>
      </c>
      <c r="J75" s="96" t="str">
        <f>IF('ENTRADA DE CLIENTS i PROVEÏDORS'!O80="X","X","")</f>
        <v/>
      </c>
      <c r="K75" s="96" t="str">
        <f>IF('ENTRADA DE CLIENTS i PROVEÏDORS'!P80="X","X","")</f>
        <v/>
      </c>
      <c r="L75" s="96"/>
      <c r="M75" s="99" t="str">
        <f>IF('ENTRADA DE CLIENTS i PROVEÏDORS'!$H80&lt;&gt;"VI",IF('ENTRADA DE CLIENTS i PROVEÏDORS'!I80&lt;&gt;0,'ENTRADA DE CLIENTS i PROVEÏDORS'!I80,""),"")</f>
        <v/>
      </c>
      <c r="N75" s="99" t="str">
        <f>IF('ENTRADA DE CLIENTS i PROVEÏDORS'!$H80&lt;&gt;"VI",IF('ENTRADA DE CLIENTS i PROVEÏDORS'!J80&lt;&gt;0,'ENTRADA DE CLIENTS i PROVEÏDORS'!J80,""),"")</f>
        <v/>
      </c>
      <c r="O75" s="99" t="str">
        <f>IF('ENTRADA DE CLIENTS i PROVEÏDORS'!$H80&lt;&gt;"VI",IF('ENTRADA DE CLIENTS i PROVEÏDORS'!K80&lt;&gt;0,'ENTRADA DE CLIENTS i PROVEÏDORS'!K80,""),"")</f>
        <v/>
      </c>
      <c r="P75" s="99" t="str">
        <f>IF('ENTRADA DE CLIENTS i PROVEÏDORS'!$H80&lt;&gt;"VI",IF('ENTRADA DE CLIENTS i PROVEÏDORS'!L80&lt;&gt;0,'ENTRADA DE CLIENTS i PROVEÏDORS'!L80,""),"")</f>
        <v/>
      </c>
      <c r="Q75" s="99" t="str">
        <f t="shared" si="1"/>
        <v/>
      </c>
      <c r="R75" s="99" t="str">
        <f>IF('ENTRADA DE CLIENTS i PROVEÏDORS'!$H80="VI",'ENTRADA DE CLIENTS i PROVEÏDORS'!I80,"")</f>
        <v/>
      </c>
      <c r="S75" s="99" t="str">
        <f>IF('ENTRADA DE CLIENTS i PROVEÏDORS'!$H80="VI",'ENTRADA DE CLIENTS i PROVEÏDORS'!J80,"")</f>
        <v/>
      </c>
      <c r="T75" s="99" t="str">
        <f>IF('ENTRADA DE CLIENTS i PROVEÏDORS'!$H80="VI",'ENTRADA DE CLIENTS i PROVEÏDORS'!K80,"")</f>
        <v/>
      </c>
      <c r="U75" s="99" t="str">
        <f>IF('ENTRADA DE CLIENTS i PROVEÏDORS'!$H80="VI",'ENTRADA DE CLIENTS i PROVEÏDORS'!L80,"")</f>
        <v/>
      </c>
      <c r="V75" s="99" t="str">
        <f>IF('ENTRADA DE CLIENTS i PROVEÏDORS'!$H80="VI",'ENTRADA DE CLIENTS i PROVEÏDORS'!N80,"")</f>
        <v/>
      </c>
      <c r="W75" s="99" t="str">
        <f>IF('ENTRADA DE CLIENTS i PROVEÏDORS'!O80="X",'ENTRADA DE CLIENTS i PROVEÏDORS'!N80,"")</f>
        <v/>
      </c>
      <c r="X75" s="99" t="str">
        <f>IF('ENTRADA DE CLIENTS i PROVEÏDORS'!Q80&lt;&gt;0,'ENTRADA DE CLIENTS i PROVEÏDORS'!Q80,"")</f>
        <v/>
      </c>
      <c r="Y75" s="101" t="str">
        <f>IF('ENTRADA DE CLIENTS i PROVEÏDORS'!R80&lt;&gt;0,'ENTRADA DE CLIENTS i PROVEÏDORS'!R80,"")</f>
        <v/>
      </c>
    </row>
    <row r="76" spans="1:25" x14ac:dyDescent="0.2">
      <c r="A76" s="96" t="str">
        <f>IF('ENTRADA DE CLIENTS i PROVEÏDORS'!H81&lt;&gt;0,IF(OR('ENTRADA DE CLIENTS i PROVEÏDORS'!H81="V",'ENTRADA DE CLIENTS i PROVEÏDORS'!H81="LL",'ENTRADA DE CLIENTS i PROVEÏDORS'!H81="VI"),"2","1"),"")</f>
        <v/>
      </c>
      <c r="B76" s="96" t="str">
        <f>IF('ENTRADA DE CLIENTS i PROVEÏDORS'!C81&lt;&gt;0,IF('ENTRADA DE CLIENTS i PROVEÏDORS'!C81&lt;&gt;0,IF('ENTRADA DE CLIENTS i PROVEÏDORS'!C81&lt;&gt;0,'ENTRADA DE CLIENTS i PROVEÏDORS'!C81,""),DADES!AA76),"")</f>
        <v/>
      </c>
      <c r="C76" s="96" t="str">
        <f>IF('ENTRADA DE CLIENTS i PROVEÏDORS'!D81&lt;&gt;0,'NETEJA DE CARÀCTERS'!C77,"")</f>
        <v/>
      </c>
      <c r="D76" s="97" t="str">
        <f>IF('ENTRADA DE CLIENTS i PROVEÏDORS'!D81&lt;&gt;0,IF(A76&lt;&gt;0,IF('ENTRADA DE CLIENTS i PROVEÏDORS'!F81=0,99,'ENTRADA DE CLIENTS i PROVEÏDORS'!F81),""),"")</f>
        <v/>
      </c>
      <c r="E76" s="98" t="str">
        <f>IF('ENTRADA DE CLIENTS i PROVEÏDORS'!C81&lt;&gt;0,IF('ENTRADA DE CLIENTS i PROVEÏDORS'!D81&lt;&gt;0,IF('ENTRADA DE CLIENTS i PROVEÏDORS'!G81&lt;&gt;0,VLOOKUP('ENTRADA DE CLIENTS i PROVEÏDORS'!G81,DADES!$P$11:$Q$239,2,FALSE),"011"),""),"")</f>
        <v/>
      </c>
      <c r="F76" s="96"/>
      <c r="G76" s="96"/>
      <c r="H76" s="96"/>
      <c r="I76" s="96" t="str">
        <f>IF('ENTRADA DE CLIENTS i PROVEÏDORS'!H81="LL","X","")</f>
        <v/>
      </c>
      <c r="J76" s="96" t="str">
        <f>IF('ENTRADA DE CLIENTS i PROVEÏDORS'!O81="X","X","")</f>
        <v/>
      </c>
      <c r="K76" s="96" t="str">
        <f>IF('ENTRADA DE CLIENTS i PROVEÏDORS'!P81="X","X","")</f>
        <v/>
      </c>
      <c r="L76" s="96"/>
      <c r="M76" s="99" t="str">
        <f>IF('ENTRADA DE CLIENTS i PROVEÏDORS'!$H81&lt;&gt;"VI",IF('ENTRADA DE CLIENTS i PROVEÏDORS'!I81&lt;&gt;0,'ENTRADA DE CLIENTS i PROVEÏDORS'!I81,""),"")</f>
        <v/>
      </c>
      <c r="N76" s="99" t="str">
        <f>IF('ENTRADA DE CLIENTS i PROVEÏDORS'!$H81&lt;&gt;"VI",IF('ENTRADA DE CLIENTS i PROVEÏDORS'!J81&lt;&gt;0,'ENTRADA DE CLIENTS i PROVEÏDORS'!J81,""),"")</f>
        <v/>
      </c>
      <c r="O76" s="99" t="str">
        <f>IF('ENTRADA DE CLIENTS i PROVEÏDORS'!$H81&lt;&gt;"VI",IF('ENTRADA DE CLIENTS i PROVEÏDORS'!K81&lt;&gt;0,'ENTRADA DE CLIENTS i PROVEÏDORS'!K81,""),"")</f>
        <v/>
      </c>
      <c r="P76" s="99" t="str">
        <f>IF('ENTRADA DE CLIENTS i PROVEÏDORS'!$H81&lt;&gt;"VI",IF('ENTRADA DE CLIENTS i PROVEÏDORS'!L81&lt;&gt;0,'ENTRADA DE CLIENTS i PROVEÏDORS'!L81,""),"")</f>
        <v/>
      </c>
      <c r="Q76" s="99" t="str">
        <f t="shared" si="1"/>
        <v/>
      </c>
      <c r="R76" s="99" t="str">
        <f>IF('ENTRADA DE CLIENTS i PROVEÏDORS'!$H81="VI",'ENTRADA DE CLIENTS i PROVEÏDORS'!I81,"")</f>
        <v/>
      </c>
      <c r="S76" s="99" t="str">
        <f>IF('ENTRADA DE CLIENTS i PROVEÏDORS'!$H81="VI",'ENTRADA DE CLIENTS i PROVEÏDORS'!J81,"")</f>
        <v/>
      </c>
      <c r="T76" s="99" t="str">
        <f>IF('ENTRADA DE CLIENTS i PROVEÏDORS'!$H81="VI",'ENTRADA DE CLIENTS i PROVEÏDORS'!K81,"")</f>
        <v/>
      </c>
      <c r="U76" s="99" t="str">
        <f>IF('ENTRADA DE CLIENTS i PROVEÏDORS'!$H81="VI",'ENTRADA DE CLIENTS i PROVEÏDORS'!L81,"")</f>
        <v/>
      </c>
      <c r="V76" s="99" t="str">
        <f>IF('ENTRADA DE CLIENTS i PROVEÏDORS'!$H81="VI",'ENTRADA DE CLIENTS i PROVEÏDORS'!N81,"")</f>
        <v/>
      </c>
      <c r="W76" s="99" t="str">
        <f>IF('ENTRADA DE CLIENTS i PROVEÏDORS'!O81="X",'ENTRADA DE CLIENTS i PROVEÏDORS'!N81,"")</f>
        <v/>
      </c>
      <c r="X76" s="99" t="str">
        <f>IF('ENTRADA DE CLIENTS i PROVEÏDORS'!Q81&lt;&gt;0,'ENTRADA DE CLIENTS i PROVEÏDORS'!Q81,"")</f>
        <v/>
      </c>
      <c r="Y76" s="101" t="str">
        <f>IF('ENTRADA DE CLIENTS i PROVEÏDORS'!R81&lt;&gt;0,'ENTRADA DE CLIENTS i PROVEÏDORS'!R81,"")</f>
        <v/>
      </c>
    </row>
    <row r="77" spans="1:25" x14ac:dyDescent="0.2">
      <c r="A77" s="96" t="str">
        <f>IF('ENTRADA DE CLIENTS i PROVEÏDORS'!H82&lt;&gt;0,IF(OR('ENTRADA DE CLIENTS i PROVEÏDORS'!H82="V",'ENTRADA DE CLIENTS i PROVEÏDORS'!H82="LL",'ENTRADA DE CLIENTS i PROVEÏDORS'!H82="VI"),"2","1"),"")</f>
        <v/>
      </c>
      <c r="B77" s="96" t="str">
        <f>IF('ENTRADA DE CLIENTS i PROVEÏDORS'!C82&lt;&gt;0,IF('ENTRADA DE CLIENTS i PROVEÏDORS'!C82&lt;&gt;0,IF('ENTRADA DE CLIENTS i PROVEÏDORS'!C82&lt;&gt;0,'ENTRADA DE CLIENTS i PROVEÏDORS'!C82,""),DADES!AA77),"")</f>
        <v/>
      </c>
      <c r="C77" s="96" t="str">
        <f>IF('ENTRADA DE CLIENTS i PROVEÏDORS'!D82&lt;&gt;0,'NETEJA DE CARÀCTERS'!C78,"")</f>
        <v/>
      </c>
      <c r="D77" s="97" t="str">
        <f>IF('ENTRADA DE CLIENTS i PROVEÏDORS'!D82&lt;&gt;0,IF(A77&lt;&gt;0,IF('ENTRADA DE CLIENTS i PROVEÏDORS'!F82=0,99,'ENTRADA DE CLIENTS i PROVEÏDORS'!F82),""),"")</f>
        <v/>
      </c>
      <c r="E77" s="98" t="str">
        <f>IF('ENTRADA DE CLIENTS i PROVEÏDORS'!C82&lt;&gt;0,IF('ENTRADA DE CLIENTS i PROVEÏDORS'!D82&lt;&gt;0,IF('ENTRADA DE CLIENTS i PROVEÏDORS'!G82&lt;&gt;0,VLOOKUP('ENTRADA DE CLIENTS i PROVEÏDORS'!G82,DADES!$P$11:$Q$239,2,FALSE),"011"),""),"")</f>
        <v/>
      </c>
      <c r="F77" s="96"/>
      <c r="G77" s="96"/>
      <c r="H77" s="96"/>
      <c r="I77" s="96" t="str">
        <f>IF('ENTRADA DE CLIENTS i PROVEÏDORS'!H82="LL","X","")</f>
        <v/>
      </c>
      <c r="J77" s="96" t="str">
        <f>IF('ENTRADA DE CLIENTS i PROVEÏDORS'!O82="X","X","")</f>
        <v/>
      </c>
      <c r="K77" s="96" t="str">
        <f>IF('ENTRADA DE CLIENTS i PROVEÏDORS'!P82="X","X","")</f>
        <v/>
      </c>
      <c r="L77" s="96"/>
      <c r="M77" s="99" t="str">
        <f>IF('ENTRADA DE CLIENTS i PROVEÏDORS'!$H82&lt;&gt;"VI",IF('ENTRADA DE CLIENTS i PROVEÏDORS'!I82&lt;&gt;0,'ENTRADA DE CLIENTS i PROVEÏDORS'!I82,""),"")</f>
        <v/>
      </c>
      <c r="N77" s="99" t="str">
        <f>IF('ENTRADA DE CLIENTS i PROVEÏDORS'!$H82&lt;&gt;"VI",IF('ENTRADA DE CLIENTS i PROVEÏDORS'!J82&lt;&gt;0,'ENTRADA DE CLIENTS i PROVEÏDORS'!J82,""),"")</f>
        <v/>
      </c>
      <c r="O77" s="99" t="str">
        <f>IF('ENTRADA DE CLIENTS i PROVEÏDORS'!$H82&lt;&gt;"VI",IF('ENTRADA DE CLIENTS i PROVEÏDORS'!K82&lt;&gt;0,'ENTRADA DE CLIENTS i PROVEÏDORS'!K82,""),"")</f>
        <v/>
      </c>
      <c r="P77" s="99" t="str">
        <f>IF('ENTRADA DE CLIENTS i PROVEÏDORS'!$H82&lt;&gt;"VI",IF('ENTRADA DE CLIENTS i PROVEÏDORS'!L82&lt;&gt;0,'ENTRADA DE CLIENTS i PROVEÏDORS'!L82,""),"")</f>
        <v/>
      </c>
      <c r="Q77" s="99" t="str">
        <f t="shared" si="1"/>
        <v/>
      </c>
      <c r="R77" s="99" t="str">
        <f>IF('ENTRADA DE CLIENTS i PROVEÏDORS'!$H82="VI",'ENTRADA DE CLIENTS i PROVEÏDORS'!I82,"")</f>
        <v/>
      </c>
      <c r="S77" s="99" t="str">
        <f>IF('ENTRADA DE CLIENTS i PROVEÏDORS'!$H82="VI",'ENTRADA DE CLIENTS i PROVEÏDORS'!J82,"")</f>
        <v/>
      </c>
      <c r="T77" s="99" t="str">
        <f>IF('ENTRADA DE CLIENTS i PROVEÏDORS'!$H82="VI",'ENTRADA DE CLIENTS i PROVEÏDORS'!K82,"")</f>
        <v/>
      </c>
      <c r="U77" s="99" t="str">
        <f>IF('ENTRADA DE CLIENTS i PROVEÏDORS'!$H82="VI",'ENTRADA DE CLIENTS i PROVEÏDORS'!L82,"")</f>
        <v/>
      </c>
      <c r="V77" s="99" t="str">
        <f>IF('ENTRADA DE CLIENTS i PROVEÏDORS'!$H82="VI",'ENTRADA DE CLIENTS i PROVEÏDORS'!N82,"")</f>
        <v/>
      </c>
      <c r="W77" s="99" t="str">
        <f>IF('ENTRADA DE CLIENTS i PROVEÏDORS'!O82="X",'ENTRADA DE CLIENTS i PROVEÏDORS'!N82,"")</f>
        <v/>
      </c>
      <c r="X77" s="99" t="str">
        <f>IF('ENTRADA DE CLIENTS i PROVEÏDORS'!Q82&lt;&gt;0,'ENTRADA DE CLIENTS i PROVEÏDORS'!Q82,"")</f>
        <v/>
      </c>
      <c r="Y77" s="101" t="str">
        <f>IF('ENTRADA DE CLIENTS i PROVEÏDORS'!R82&lt;&gt;0,'ENTRADA DE CLIENTS i PROVEÏDORS'!R82,"")</f>
        <v/>
      </c>
    </row>
    <row r="78" spans="1:25" x14ac:dyDescent="0.2">
      <c r="A78" s="96" t="str">
        <f>IF('ENTRADA DE CLIENTS i PROVEÏDORS'!H83&lt;&gt;0,IF(OR('ENTRADA DE CLIENTS i PROVEÏDORS'!H83="V",'ENTRADA DE CLIENTS i PROVEÏDORS'!H83="LL",'ENTRADA DE CLIENTS i PROVEÏDORS'!H83="VI"),"2","1"),"")</f>
        <v/>
      </c>
      <c r="B78" s="96" t="str">
        <f>IF('ENTRADA DE CLIENTS i PROVEÏDORS'!C83&lt;&gt;0,IF('ENTRADA DE CLIENTS i PROVEÏDORS'!C83&lt;&gt;0,IF('ENTRADA DE CLIENTS i PROVEÏDORS'!C83&lt;&gt;0,'ENTRADA DE CLIENTS i PROVEÏDORS'!C83,""),DADES!AA78),"")</f>
        <v/>
      </c>
      <c r="C78" s="96" t="str">
        <f>IF('ENTRADA DE CLIENTS i PROVEÏDORS'!D83&lt;&gt;0,'NETEJA DE CARÀCTERS'!C79,"")</f>
        <v/>
      </c>
      <c r="D78" s="97" t="str">
        <f>IF('ENTRADA DE CLIENTS i PROVEÏDORS'!D83&lt;&gt;0,IF(A78&lt;&gt;0,IF('ENTRADA DE CLIENTS i PROVEÏDORS'!F83=0,99,'ENTRADA DE CLIENTS i PROVEÏDORS'!F83),""),"")</f>
        <v/>
      </c>
      <c r="E78" s="98" t="str">
        <f>IF('ENTRADA DE CLIENTS i PROVEÏDORS'!C83&lt;&gt;0,IF('ENTRADA DE CLIENTS i PROVEÏDORS'!D83&lt;&gt;0,IF('ENTRADA DE CLIENTS i PROVEÏDORS'!G83&lt;&gt;0,VLOOKUP('ENTRADA DE CLIENTS i PROVEÏDORS'!G83,DADES!$P$11:$Q$239,2,FALSE),"011"),""),"")</f>
        <v/>
      </c>
      <c r="F78" s="96"/>
      <c r="G78" s="96"/>
      <c r="H78" s="96"/>
      <c r="I78" s="96" t="str">
        <f>IF('ENTRADA DE CLIENTS i PROVEÏDORS'!H83="LL","X","")</f>
        <v/>
      </c>
      <c r="J78" s="96" t="str">
        <f>IF('ENTRADA DE CLIENTS i PROVEÏDORS'!O83="X","X","")</f>
        <v/>
      </c>
      <c r="K78" s="96" t="str">
        <f>IF('ENTRADA DE CLIENTS i PROVEÏDORS'!P83="X","X","")</f>
        <v/>
      </c>
      <c r="L78" s="96"/>
      <c r="M78" s="99" t="str">
        <f>IF('ENTRADA DE CLIENTS i PROVEÏDORS'!$H83&lt;&gt;"VI",IF('ENTRADA DE CLIENTS i PROVEÏDORS'!I83&lt;&gt;0,'ENTRADA DE CLIENTS i PROVEÏDORS'!I83,""),"")</f>
        <v/>
      </c>
      <c r="N78" s="99" t="str">
        <f>IF('ENTRADA DE CLIENTS i PROVEÏDORS'!$H83&lt;&gt;"VI",IF('ENTRADA DE CLIENTS i PROVEÏDORS'!J83&lt;&gt;0,'ENTRADA DE CLIENTS i PROVEÏDORS'!J83,""),"")</f>
        <v/>
      </c>
      <c r="O78" s="99" t="str">
        <f>IF('ENTRADA DE CLIENTS i PROVEÏDORS'!$H83&lt;&gt;"VI",IF('ENTRADA DE CLIENTS i PROVEÏDORS'!K83&lt;&gt;0,'ENTRADA DE CLIENTS i PROVEÏDORS'!K83,""),"")</f>
        <v/>
      </c>
      <c r="P78" s="99" t="str">
        <f>IF('ENTRADA DE CLIENTS i PROVEÏDORS'!$H83&lt;&gt;"VI",IF('ENTRADA DE CLIENTS i PROVEÏDORS'!L83&lt;&gt;0,'ENTRADA DE CLIENTS i PROVEÏDORS'!L83,""),"")</f>
        <v/>
      </c>
      <c r="Q78" s="99" t="str">
        <f t="shared" si="1"/>
        <v/>
      </c>
      <c r="R78" s="99" t="str">
        <f>IF('ENTRADA DE CLIENTS i PROVEÏDORS'!$H83="VI",'ENTRADA DE CLIENTS i PROVEÏDORS'!I83,"")</f>
        <v/>
      </c>
      <c r="S78" s="99" t="str">
        <f>IF('ENTRADA DE CLIENTS i PROVEÏDORS'!$H83="VI",'ENTRADA DE CLIENTS i PROVEÏDORS'!J83,"")</f>
        <v/>
      </c>
      <c r="T78" s="99" t="str">
        <f>IF('ENTRADA DE CLIENTS i PROVEÏDORS'!$H83="VI",'ENTRADA DE CLIENTS i PROVEÏDORS'!K83,"")</f>
        <v/>
      </c>
      <c r="U78" s="99" t="str">
        <f>IF('ENTRADA DE CLIENTS i PROVEÏDORS'!$H83="VI",'ENTRADA DE CLIENTS i PROVEÏDORS'!L83,"")</f>
        <v/>
      </c>
      <c r="V78" s="99" t="str">
        <f>IF('ENTRADA DE CLIENTS i PROVEÏDORS'!$H83="VI",'ENTRADA DE CLIENTS i PROVEÏDORS'!N83,"")</f>
        <v/>
      </c>
      <c r="W78" s="99" t="str">
        <f>IF('ENTRADA DE CLIENTS i PROVEÏDORS'!O83="X",'ENTRADA DE CLIENTS i PROVEÏDORS'!N83,"")</f>
        <v/>
      </c>
      <c r="X78" s="99" t="str">
        <f>IF('ENTRADA DE CLIENTS i PROVEÏDORS'!Q83&lt;&gt;0,'ENTRADA DE CLIENTS i PROVEÏDORS'!Q83,"")</f>
        <v/>
      </c>
      <c r="Y78" s="101" t="str">
        <f>IF('ENTRADA DE CLIENTS i PROVEÏDORS'!R83&lt;&gt;0,'ENTRADA DE CLIENTS i PROVEÏDORS'!R83,"")</f>
        <v/>
      </c>
    </row>
    <row r="79" spans="1:25" x14ac:dyDescent="0.2">
      <c r="A79" s="96" t="str">
        <f>IF('ENTRADA DE CLIENTS i PROVEÏDORS'!H84&lt;&gt;0,IF(OR('ENTRADA DE CLIENTS i PROVEÏDORS'!H84="V",'ENTRADA DE CLIENTS i PROVEÏDORS'!H84="LL",'ENTRADA DE CLIENTS i PROVEÏDORS'!H84="VI"),"2","1"),"")</f>
        <v/>
      </c>
      <c r="B79" s="96" t="str">
        <f>IF('ENTRADA DE CLIENTS i PROVEÏDORS'!C84&lt;&gt;0,IF('ENTRADA DE CLIENTS i PROVEÏDORS'!C84&lt;&gt;0,IF('ENTRADA DE CLIENTS i PROVEÏDORS'!C84&lt;&gt;0,'ENTRADA DE CLIENTS i PROVEÏDORS'!C84,""),DADES!AA79),"")</f>
        <v/>
      </c>
      <c r="C79" s="96" t="str">
        <f>IF('ENTRADA DE CLIENTS i PROVEÏDORS'!D84&lt;&gt;0,'NETEJA DE CARÀCTERS'!C80,"")</f>
        <v/>
      </c>
      <c r="D79" s="97" t="str">
        <f>IF('ENTRADA DE CLIENTS i PROVEÏDORS'!D84&lt;&gt;0,IF(A79&lt;&gt;0,IF('ENTRADA DE CLIENTS i PROVEÏDORS'!F84=0,99,'ENTRADA DE CLIENTS i PROVEÏDORS'!F84),""),"")</f>
        <v/>
      </c>
      <c r="E79" s="98" t="str">
        <f>IF('ENTRADA DE CLIENTS i PROVEÏDORS'!C84&lt;&gt;0,IF('ENTRADA DE CLIENTS i PROVEÏDORS'!D84&lt;&gt;0,IF('ENTRADA DE CLIENTS i PROVEÏDORS'!G84&lt;&gt;0,VLOOKUP('ENTRADA DE CLIENTS i PROVEÏDORS'!G84,DADES!$P$11:$Q$239,2,FALSE),"011"),""),"")</f>
        <v/>
      </c>
      <c r="F79" s="96"/>
      <c r="G79" s="96"/>
      <c r="H79" s="96"/>
      <c r="I79" s="96" t="str">
        <f>IF('ENTRADA DE CLIENTS i PROVEÏDORS'!H84="LL","X","")</f>
        <v/>
      </c>
      <c r="J79" s="96" t="str">
        <f>IF('ENTRADA DE CLIENTS i PROVEÏDORS'!O84="X","X","")</f>
        <v/>
      </c>
      <c r="K79" s="96" t="str">
        <f>IF('ENTRADA DE CLIENTS i PROVEÏDORS'!P84="X","X","")</f>
        <v/>
      </c>
      <c r="L79" s="96"/>
      <c r="M79" s="99" t="str">
        <f>IF('ENTRADA DE CLIENTS i PROVEÏDORS'!$H84&lt;&gt;"VI",IF('ENTRADA DE CLIENTS i PROVEÏDORS'!I84&lt;&gt;0,'ENTRADA DE CLIENTS i PROVEÏDORS'!I84,""),"")</f>
        <v/>
      </c>
      <c r="N79" s="99" t="str">
        <f>IF('ENTRADA DE CLIENTS i PROVEÏDORS'!$H84&lt;&gt;"VI",IF('ENTRADA DE CLIENTS i PROVEÏDORS'!J84&lt;&gt;0,'ENTRADA DE CLIENTS i PROVEÏDORS'!J84,""),"")</f>
        <v/>
      </c>
      <c r="O79" s="99" t="str">
        <f>IF('ENTRADA DE CLIENTS i PROVEÏDORS'!$H84&lt;&gt;"VI",IF('ENTRADA DE CLIENTS i PROVEÏDORS'!K84&lt;&gt;0,'ENTRADA DE CLIENTS i PROVEÏDORS'!K84,""),"")</f>
        <v/>
      </c>
      <c r="P79" s="99" t="str">
        <f>IF('ENTRADA DE CLIENTS i PROVEÏDORS'!$H84&lt;&gt;"VI",IF('ENTRADA DE CLIENTS i PROVEÏDORS'!L84&lt;&gt;0,'ENTRADA DE CLIENTS i PROVEÏDORS'!L84,""),"")</f>
        <v/>
      </c>
      <c r="Q79" s="99" t="str">
        <f t="shared" si="1"/>
        <v/>
      </c>
      <c r="R79" s="99" t="str">
        <f>IF('ENTRADA DE CLIENTS i PROVEÏDORS'!$H84="VI",'ENTRADA DE CLIENTS i PROVEÏDORS'!I84,"")</f>
        <v/>
      </c>
      <c r="S79" s="99" t="str">
        <f>IF('ENTRADA DE CLIENTS i PROVEÏDORS'!$H84="VI",'ENTRADA DE CLIENTS i PROVEÏDORS'!J84,"")</f>
        <v/>
      </c>
      <c r="T79" s="99" t="str">
        <f>IF('ENTRADA DE CLIENTS i PROVEÏDORS'!$H84="VI",'ENTRADA DE CLIENTS i PROVEÏDORS'!K84,"")</f>
        <v/>
      </c>
      <c r="U79" s="99" t="str">
        <f>IF('ENTRADA DE CLIENTS i PROVEÏDORS'!$H84="VI",'ENTRADA DE CLIENTS i PROVEÏDORS'!L84,"")</f>
        <v/>
      </c>
      <c r="V79" s="99" t="str">
        <f>IF('ENTRADA DE CLIENTS i PROVEÏDORS'!$H84="VI",'ENTRADA DE CLIENTS i PROVEÏDORS'!N84,"")</f>
        <v/>
      </c>
      <c r="W79" s="99" t="str">
        <f>IF('ENTRADA DE CLIENTS i PROVEÏDORS'!O84="X",'ENTRADA DE CLIENTS i PROVEÏDORS'!N84,"")</f>
        <v/>
      </c>
      <c r="X79" s="99" t="str">
        <f>IF('ENTRADA DE CLIENTS i PROVEÏDORS'!Q84&lt;&gt;0,'ENTRADA DE CLIENTS i PROVEÏDORS'!Q84,"")</f>
        <v/>
      </c>
      <c r="Y79" s="101" t="str">
        <f>IF('ENTRADA DE CLIENTS i PROVEÏDORS'!R84&lt;&gt;0,'ENTRADA DE CLIENTS i PROVEÏDORS'!R84,"")</f>
        <v/>
      </c>
    </row>
    <row r="80" spans="1:25" x14ac:dyDescent="0.2">
      <c r="A80" s="96" t="str">
        <f>IF('ENTRADA DE CLIENTS i PROVEÏDORS'!H85&lt;&gt;0,IF(OR('ENTRADA DE CLIENTS i PROVEÏDORS'!H85="V",'ENTRADA DE CLIENTS i PROVEÏDORS'!H85="LL",'ENTRADA DE CLIENTS i PROVEÏDORS'!H85="VI"),"2","1"),"")</f>
        <v/>
      </c>
      <c r="B80" s="96" t="str">
        <f>IF('ENTRADA DE CLIENTS i PROVEÏDORS'!C85&lt;&gt;0,IF('ENTRADA DE CLIENTS i PROVEÏDORS'!C85&lt;&gt;0,IF('ENTRADA DE CLIENTS i PROVEÏDORS'!C85&lt;&gt;0,'ENTRADA DE CLIENTS i PROVEÏDORS'!C85,""),DADES!AA80),"")</f>
        <v/>
      </c>
      <c r="C80" s="96" t="str">
        <f>IF('ENTRADA DE CLIENTS i PROVEÏDORS'!D85&lt;&gt;0,'NETEJA DE CARÀCTERS'!C81,"")</f>
        <v/>
      </c>
      <c r="D80" s="97" t="str">
        <f>IF('ENTRADA DE CLIENTS i PROVEÏDORS'!D85&lt;&gt;0,IF(A80&lt;&gt;0,IF('ENTRADA DE CLIENTS i PROVEÏDORS'!F85=0,99,'ENTRADA DE CLIENTS i PROVEÏDORS'!F85),""),"")</f>
        <v/>
      </c>
      <c r="E80" s="98" t="str">
        <f>IF('ENTRADA DE CLIENTS i PROVEÏDORS'!C85&lt;&gt;0,IF('ENTRADA DE CLIENTS i PROVEÏDORS'!D85&lt;&gt;0,IF('ENTRADA DE CLIENTS i PROVEÏDORS'!G85&lt;&gt;0,VLOOKUP('ENTRADA DE CLIENTS i PROVEÏDORS'!G85,DADES!$P$11:$Q$239,2,FALSE),"011"),""),"")</f>
        <v/>
      </c>
      <c r="F80" s="96"/>
      <c r="G80" s="96"/>
      <c r="H80" s="96"/>
      <c r="I80" s="96" t="str">
        <f>IF('ENTRADA DE CLIENTS i PROVEÏDORS'!H85="LL","X","")</f>
        <v/>
      </c>
      <c r="J80" s="96" t="str">
        <f>IF('ENTRADA DE CLIENTS i PROVEÏDORS'!O85="X","X","")</f>
        <v/>
      </c>
      <c r="K80" s="96" t="str">
        <f>IF('ENTRADA DE CLIENTS i PROVEÏDORS'!P85="X","X","")</f>
        <v/>
      </c>
      <c r="L80" s="96"/>
      <c r="M80" s="99" t="str">
        <f>IF('ENTRADA DE CLIENTS i PROVEÏDORS'!$H85&lt;&gt;"VI",IF('ENTRADA DE CLIENTS i PROVEÏDORS'!I85&lt;&gt;0,'ENTRADA DE CLIENTS i PROVEÏDORS'!I85,""),"")</f>
        <v/>
      </c>
      <c r="N80" s="99" t="str">
        <f>IF('ENTRADA DE CLIENTS i PROVEÏDORS'!$H85&lt;&gt;"VI",IF('ENTRADA DE CLIENTS i PROVEÏDORS'!J85&lt;&gt;0,'ENTRADA DE CLIENTS i PROVEÏDORS'!J85,""),"")</f>
        <v/>
      </c>
      <c r="O80" s="99" t="str">
        <f>IF('ENTRADA DE CLIENTS i PROVEÏDORS'!$H85&lt;&gt;"VI",IF('ENTRADA DE CLIENTS i PROVEÏDORS'!K85&lt;&gt;0,'ENTRADA DE CLIENTS i PROVEÏDORS'!K85,""),"")</f>
        <v/>
      </c>
      <c r="P80" s="99" t="str">
        <f>IF('ENTRADA DE CLIENTS i PROVEÏDORS'!$H85&lt;&gt;"VI",IF('ENTRADA DE CLIENTS i PROVEÏDORS'!L85&lt;&gt;0,'ENTRADA DE CLIENTS i PROVEÏDORS'!L85,""),"")</f>
        <v/>
      </c>
      <c r="Q80" s="99" t="str">
        <f t="shared" si="1"/>
        <v/>
      </c>
      <c r="R80" s="99" t="str">
        <f>IF('ENTRADA DE CLIENTS i PROVEÏDORS'!$H85="VI",'ENTRADA DE CLIENTS i PROVEÏDORS'!I85,"")</f>
        <v/>
      </c>
      <c r="S80" s="99" t="str">
        <f>IF('ENTRADA DE CLIENTS i PROVEÏDORS'!$H85="VI",'ENTRADA DE CLIENTS i PROVEÏDORS'!J85,"")</f>
        <v/>
      </c>
      <c r="T80" s="99" t="str">
        <f>IF('ENTRADA DE CLIENTS i PROVEÏDORS'!$H85="VI",'ENTRADA DE CLIENTS i PROVEÏDORS'!K85,"")</f>
        <v/>
      </c>
      <c r="U80" s="99" t="str">
        <f>IF('ENTRADA DE CLIENTS i PROVEÏDORS'!$H85="VI",'ENTRADA DE CLIENTS i PROVEÏDORS'!L85,"")</f>
        <v/>
      </c>
      <c r="V80" s="99" t="str">
        <f>IF('ENTRADA DE CLIENTS i PROVEÏDORS'!$H85="VI",'ENTRADA DE CLIENTS i PROVEÏDORS'!N85,"")</f>
        <v/>
      </c>
      <c r="W80" s="99" t="str">
        <f>IF('ENTRADA DE CLIENTS i PROVEÏDORS'!O85="X",'ENTRADA DE CLIENTS i PROVEÏDORS'!N85,"")</f>
        <v/>
      </c>
      <c r="X80" s="99" t="str">
        <f>IF('ENTRADA DE CLIENTS i PROVEÏDORS'!Q85&lt;&gt;0,'ENTRADA DE CLIENTS i PROVEÏDORS'!Q85,"")</f>
        <v/>
      </c>
      <c r="Y80" s="101" t="str">
        <f>IF('ENTRADA DE CLIENTS i PROVEÏDORS'!R85&lt;&gt;0,'ENTRADA DE CLIENTS i PROVEÏDORS'!R85,"")</f>
        <v/>
      </c>
    </row>
    <row r="81" spans="1:25" x14ac:dyDescent="0.2">
      <c r="A81" s="96" t="str">
        <f>IF('ENTRADA DE CLIENTS i PROVEÏDORS'!H86&lt;&gt;0,IF(OR('ENTRADA DE CLIENTS i PROVEÏDORS'!H86="V",'ENTRADA DE CLIENTS i PROVEÏDORS'!H86="LL",'ENTRADA DE CLIENTS i PROVEÏDORS'!H86="VI"),"2","1"),"")</f>
        <v/>
      </c>
      <c r="B81" s="96" t="str">
        <f>IF('ENTRADA DE CLIENTS i PROVEÏDORS'!C86&lt;&gt;0,IF('ENTRADA DE CLIENTS i PROVEÏDORS'!C86&lt;&gt;0,IF('ENTRADA DE CLIENTS i PROVEÏDORS'!C86&lt;&gt;0,'ENTRADA DE CLIENTS i PROVEÏDORS'!C86,""),DADES!AA81),"")</f>
        <v/>
      </c>
      <c r="C81" s="96" t="str">
        <f>IF('ENTRADA DE CLIENTS i PROVEÏDORS'!D86&lt;&gt;0,'NETEJA DE CARÀCTERS'!C82,"")</f>
        <v/>
      </c>
      <c r="D81" s="97" t="str">
        <f>IF('ENTRADA DE CLIENTS i PROVEÏDORS'!D86&lt;&gt;0,IF(A81&lt;&gt;0,IF('ENTRADA DE CLIENTS i PROVEÏDORS'!F86=0,99,'ENTRADA DE CLIENTS i PROVEÏDORS'!F86),""),"")</f>
        <v/>
      </c>
      <c r="E81" s="98" t="str">
        <f>IF('ENTRADA DE CLIENTS i PROVEÏDORS'!C86&lt;&gt;0,IF('ENTRADA DE CLIENTS i PROVEÏDORS'!D86&lt;&gt;0,IF('ENTRADA DE CLIENTS i PROVEÏDORS'!G86&lt;&gt;0,VLOOKUP('ENTRADA DE CLIENTS i PROVEÏDORS'!G86,DADES!$P$11:$Q$239,2,FALSE),"011"),""),"")</f>
        <v/>
      </c>
      <c r="F81" s="96"/>
      <c r="G81" s="96"/>
      <c r="H81" s="96"/>
      <c r="I81" s="96" t="str">
        <f>IF('ENTRADA DE CLIENTS i PROVEÏDORS'!H86="LL","X","")</f>
        <v/>
      </c>
      <c r="J81" s="96" t="str">
        <f>IF('ENTRADA DE CLIENTS i PROVEÏDORS'!O86="X","X","")</f>
        <v/>
      </c>
      <c r="K81" s="96" t="str">
        <f>IF('ENTRADA DE CLIENTS i PROVEÏDORS'!P86="X","X","")</f>
        <v/>
      </c>
      <c r="L81" s="96"/>
      <c r="M81" s="99" t="str">
        <f>IF('ENTRADA DE CLIENTS i PROVEÏDORS'!$H86&lt;&gt;"VI",IF('ENTRADA DE CLIENTS i PROVEÏDORS'!I86&lt;&gt;0,'ENTRADA DE CLIENTS i PROVEÏDORS'!I86,""),"")</f>
        <v/>
      </c>
      <c r="N81" s="99" t="str">
        <f>IF('ENTRADA DE CLIENTS i PROVEÏDORS'!$H86&lt;&gt;"VI",IF('ENTRADA DE CLIENTS i PROVEÏDORS'!J86&lt;&gt;0,'ENTRADA DE CLIENTS i PROVEÏDORS'!J86,""),"")</f>
        <v/>
      </c>
      <c r="O81" s="99" t="str">
        <f>IF('ENTRADA DE CLIENTS i PROVEÏDORS'!$H86&lt;&gt;"VI",IF('ENTRADA DE CLIENTS i PROVEÏDORS'!K86&lt;&gt;0,'ENTRADA DE CLIENTS i PROVEÏDORS'!K86,""),"")</f>
        <v/>
      </c>
      <c r="P81" s="99" t="str">
        <f>IF('ENTRADA DE CLIENTS i PROVEÏDORS'!$H86&lt;&gt;"VI",IF('ENTRADA DE CLIENTS i PROVEÏDORS'!L86&lt;&gt;0,'ENTRADA DE CLIENTS i PROVEÏDORS'!L86,""),"")</f>
        <v/>
      </c>
      <c r="Q81" s="99" t="str">
        <f t="shared" si="1"/>
        <v/>
      </c>
      <c r="R81" s="99" t="str">
        <f>IF('ENTRADA DE CLIENTS i PROVEÏDORS'!$H86="VI",'ENTRADA DE CLIENTS i PROVEÏDORS'!I86,"")</f>
        <v/>
      </c>
      <c r="S81" s="99" t="str">
        <f>IF('ENTRADA DE CLIENTS i PROVEÏDORS'!$H86="VI",'ENTRADA DE CLIENTS i PROVEÏDORS'!J86,"")</f>
        <v/>
      </c>
      <c r="T81" s="99" t="str">
        <f>IF('ENTRADA DE CLIENTS i PROVEÏDORS'!$H86="VI",'ENTRADA DE CLIENTS i PROVEÏDORS'!K86,"")</f>
        <v/>
      </c>
      <c r="U81" s="99" t="str">
        <f>IF('ENTRADA DE CLIENTS i PROVEÏDORS'!$H86="VI",'ENTRADA DE CLIENTS i PROVEÏDORS'!L86,"")</f>
        <v/>
      </c>
      <c r="V81" s="99" t="str">
        <f>IF('ENTRADA DE CLIENTS i PROVEÏDORS'!$H86="VI",'ENTRADA DE CLIENTS i PROVEÏDORS'!N86,"")</f>
        <v/>
      </c>
      <c r="W81" s="99" t="str">
        <f>IF('ENTRADA DE CLIENTS i PROVEÏDORS'!O86="X",'ENTRADA DE CLIENTS i PROVEÏDORS'!N86,"")</f>
        <v/>
      </c>
      <c r="X81" s="99" t="str">
        <f>IF('ENTRADA DE CLIENTS i PROVEÏDORS'!Q86&lt;&gt;0,'ENTRADA DE CLIENTS i PROVEÏDORS'!Q86,"")</f>
        <v/>
      </c>
      <c r="Y81" s="101" t="str">
        <f>IF('ENTRADA DE CLIENTS i PROVEÏDORS'!R86&lt;&gt;0,'ENTRADA DE CLIENTS i PROVEÏDORS'!R86,"")</f>
        <v/>
      </c>
    </row>
    <row r="82" spans="1:25" x14ac:dyDescent="0.2">
      <c r="A82" s="96" t="str">
        <f>IF('ENTRADA DE CLIENTS i PROVEÏDORS'!H87&lt;&gt;0,IF(OR('ENTRADA DE CLIENTS i PROVEÏDORS'!H87="V",'ENTRADA DE CLIENTS i PROVEÏDORS'!H87="LL",'ENTRADA DE CLIENTS i PROVEÏDORS'!H87="VI"),"2","1"),"")</f>
        <v/>
      </c>
      <c r="B82" s="96" t="str">
        <f>IF('ENTRADA DE CLIENTS i PROVEÏDORS'!C87&lt;&gt;0,IF('ENTRADA DE CLIENTS i PROVEÏDORS'!C87&lt;&gt;0,IF('ENTRADA DE CLIENTS i PROVEÏDORS'!C87&lt;&gt;0,'ENTRADA DE CLIENTS i PROVEÏDORS'!C87,""),DADES!AA82),"")</f>
        <v/>
      </c>
      <c r="C82" s="96" t="str">
        <f>IF('ENTRADA DE CLIENTS i PROVEÏDORS'!D87&lt;&gt;0,'NETEJA DE CARÀCTERS'!C83,"")</f>
        <v/>
      </c>
      <c r="D82" s="97" t="str">
        <f>IF('ENTRADA DE CLIENTS i PROVEÏDORS'!D87&lt;&gt;0,IF(A82&lt;&gt;0,IF('ENTRADA DE CLIENTS i PROVEÏDORS'!F87=0,99,'ENTRADA DE CLIENTS i PROVEÏDORS'!F87),""),"")</f>
        <v/>
      </c>
      <c r="E82" s="98" t="str">
        <f>IF('ENTRADA DE CLIENTS i PROVEÏDORS'!C87&lt;&gt;0,IF('ENTRADA DE CLIENTS i PROVEÏDORS'!D87&lt;&gt;0,IF('ENTRADA DE CLIENTS i PROVEÏDORS'!G87&lt;&gt;0,VLOOKUP('ENTRADA DE CLIENTS i PROVEÏDORS'!G87,DADES!$P$11:$Q$239,2,FALSE),"011"),""),"")</f>
        <v/>
      </c>
      <c r="F82" s="96"/>
      <c r="G82" s="96"/>
      <c r="H82" s="96"/>
      <c r="I82" s="96" t="str">
        <f>IF('ENTRADA DE CLIENTS i PROVEÏDORS'!H87="LL","X","")</f>
        <v/>
      </c>
      <c r="J82" s="96" t="str">
        <f>IF('ENTRADA DE CLIENTS i PROVEÏDORS'!O87="X","X","")</f>
        <v/>
      </c>
      <c r="K82" s="96" t="str">
        <f>IF('ENTRADA DE CLIENTS i PROVEÏDORS'!P87="X","X","")</f>
        <v/>
      </c>
      <c r="L82" s="96"/>
      <c r="M82" s="99" t="str">
        <f>IF('ENTRADA DE CLIENTS i PROVEÏDORS'!$H87&lt;&gt;"VI",IF('ENTRADA DE CLIENTS i PROVEÏDORS'!I87&lt;&gt;0,'ENTRADA DE CLIENTS i PROVEÏDORS'!I87,""),"")</f>
        <v/>
      </c>
      <c r="N82" s="99" t="str">
        <f>IF('ENTRADA DE CLIENTS i PROVEÏDORS'!$H87&lt;&gt;"VI",IF('ENTRADA DE CLIENTS i PROVEÏDORS'!J87&lt;&gt;0,'ENTRADA DE CLIENTS i PROVEÏDORS'!J87,""),"")</f>
        <v/>
      </c>
      <c r="O82" s="99" t="str">
        <f>IF('ENTRADA DE CLIENTS i PROVEÏDORS'!$H87&lt;&gt;"VI",IF('ENTRADA DE CLIENTS i PROVEÏDORS'!K87&lt;&gt;0,'ENTRADA DE CLIENTS i PROVEÏDORS'!K87,""),"")</f>
        <v/>
      </c>
      <c r="P82" s="99" t="str">
        <f>IF('ENTRADA DE CLIENTS i PROVEÏDORS'!$H87&lt;&gt;"VI",IF('ENTRADA DE CLIENTS i PROVEÏDORS'!L87&lt;&gt;0,'ENTRADA DE CLIENTS i PROVEÏDORS'!L87,""),"")</f>
        <v/>
      </c>
      <c r="Q82" s="99" t="str">
        <f t="shared" si="1"/>
        <v/>
      </c>
      <c r="R82" s="99" t="str">
        <f>IF('ENTRADA DE CLIENTS i PROVEÏDORS'!$H87="VI",'ENTRADA DE CLIENTS i PROVEÏDORS'!I87,"")</f>
        <v/>
      </c>
      <c r="S82" s="99" t="str">
        <f>IF('ENTRADA DE CLIENTS i PROVEÏDORS'!$H87="VI",'ENTRADA DE CLIENTS i PROVEÏDORS'!J87,"")</f>
        <v/>
      </c>
      <c r="T82" s="99" t="str">
        <f>IF('ENTRADA DE CLIENTS i PROVEÏDORS'!$H87="VI",'ENTRADA DE CLIENTS i PROVEÏDORS'!K87,"")</f>
        <v/>
      </c>
      <c r="U82" s="99" t="str">
        <f>IF('ENTRADA DE CLIENTS i PROVEÏDORS'!$H87="VI",'ENTRADA DE CLIENTS i PROVEÏDORS'!L87,"")</f>
        <v/>
      </c>
      <c r="V82" s="99" t="str">
        <f>IF('ENTRADA DE CLIENTS i PROVEÏDORS'!$H87="VI",'ENTRADA DE CLIENTS i PROVEÏDORS'!N87,"")</f>
        <v/>
      </c>
      <c r="W82" s="99" t="str">
        <f>IF('ENTRADA DE CLIENTS i PROVEÏDORS'!O87="X",'ENTRADA DE CLIENTS i PROVEÏDORS'!N87,"")</f>
        <v/>
      </c>
      <c r="X82" s="99" t="str">
        <f>IF('ENTRADA DE CLIENTS i PROVEÏDORS'!Q87&lt;&gt;0,'ENTRADA DE CLIENTS i PROVEÏDORS'!Q87,"")</f>
        <v/>
      </c>
      <c r="Y82" s="101" t="str">
        <f>IF('ENTRADA DE CLIENTS i PROVEÏDORS'!R87&lt;&gt;0,'ENTRADA DE CLIENTS i PROVEÏDORS'!R87,"")</f>
        <v/>
      </c>
    </row>
    <row r="83" spans="1:25" x14ac:dyDescent="0.2">
      <c r="A83" s="96" t="str">
        <f>IF('ENTRADA DE CLIENTS i PROVEÏDORS'!H88&lt;&gt;0,IF(OR('ENTRADA DE CLIENTS i PROVEÏDORS'!H88="V",'ENTRADA DE CLIENTS i PROVEÏDORS'!H88="LL",'ENTRADA DE CLIENTS i PROVEÏDORS'!H88="VI"),"2","1"),"")</f>
        <v/>
      </c>
      <c r="B83" s="96" t="str">
        <f>IF('ENTRADA DE CLIENTS i PROVEÏDORS'!C88&lt;&gt;0,IF('ENTRADA DE CLIENTS i PROVEÏDORS'!C88&lt;&gt;0,IF('ENTRADA DE CLIENTS i PROVEÏDORS'!C88&lt;&gt;0,'ENTRADA DE CLIENTS i PROVEÏDORS'!C88,""),DADES!AA83),"")</f>
        <v/>
      </c>
      <c r="C83" s="96" t="str">
        <f>IF('ENTRADA DE CLIENTS i PROVEÏDORS'!D88&lt;&gt;0,'NETEJA DE CARÀCTERS'!C84,"")</f>
        <v/>
      </c>
      <c r="D83" s="97" t="str">
        <f>IF('ENTRADA DE CLIENTS i PROVEÏDORS'!D88&lt;&gt;0,IF(A83&lt;&gt;0,IF('ENTRADA DE CLIENTS i PROVEÏDORS'!F88=0,99,'ENTRADA DE CLIENTS i PROVEÏDORS'!F88),""),"")</f>
        <v/>
      </c>
      <c r="E83" s="98" t="str">
        <f>IF('ENTRADA DE CLIENTS i PROVEÏDORS'!C88&lt;&gt;0,IF('ENTRADA DE CLIENTS i PROVEÏDORS'!D88&lt;&gt;0,IF('ENTRADA DE CLIENTS i PROVEÏDORS'!G88&lt;&gt;0,VLOOKUP('ENTRADA DE CLIENTS i PROVEÏDORS'!G88,DADES!$P$11:$Q$239,2,FALSE),"011"),""),"")</f>
        <v/>
      </c>
      <c r="F83" s="96"/>
      <c r="G83" s="96"/>
      <c r="H83" s="96"/>
      <c r="I83" s="96" t="str">
        <f>IF('ENTRADA DE CLIENTS i PROVEÏDORS'!H88="LL","X","")</f>
        <v/>
      </c>
      <c r="J83" s="96" t="str">
        <f>IF('ENTRADA DE CLIENTS i PROVEÏDORS'!O88="X","X","")</f>
        <v/>
      </c>
      <c r="K83" s="96" t="str">
        <f>IF('ENTRADA DE CLIENTS i PROVEÏDORS'!P88="X","X","")</f>
        <v/>
      </c>
      <c r="L83" s="96"/>
      <c r="M83" s="99" t="str">
        <f>IF('ENTRADA DE CLIENTS i PROVEÏDORS'!$H88&lt;&gt;"VI",IF('ENTRADA DE CLIENTS i PROVEÏDORS'!I88&lt;&gt;0,'ENTRADA DE CLIENTS i PROVEÏDORS'!I88,""),"")</f>
        <v/>
      </c>
      <c r="N83" s="99" t="str">
        <f>IF('ENTRADA DE CLIENTS i PROVEÏDORS'!$H88&lt;&gt;"VI",IF('ENTRADA DE CLIENTS i PROVEÏDORS'!J88&lt;&gt;0,'ENTRADA DE CLIENTS i PROVEÏDORS'!J88,""),"")</f>
        <v/>
      </c>
      <c r="O83" s="99" t="str">
        <f>IF('ENTRADA DE CLIENTS i PROVEÏDORS'!$H88&lt;&gt;"VI",IF('ENTRADA DE CLIENTS i PROVEÏDORS'!K88&lt;&gt;0,'ENTRADA DE CLIENTS i PROVEÏDORS'!K88,""),"")</f>
        <v/>
      </c>
      <c r="P83" s="99" t="str">
        <f>IF('ENTRADA DE CLIENTS i PROVEÏDORS'!$H88&lt;&gt;"VI",IF('ENTRADA DE CLIENTS i PROVEÏDORS'!L88&lt;&gt;0,'ENTRADA DE CLIENTS i PROVEÏDORS'!L88,""),"")</f>
        <v/>
      </c>
      <c r="Q83" s="99" t="str">
        <f t="shared" si="1"/>
        <v/>
      </c>
      <c r="R83" s="99" t="str">
        <f>IF('ENTRADA DE CLIENTS i PROVEÏDORS'!$H88="VI",'ENTRADA DE CLIENTS i PROVEÏDORS'!I88,"")</f>
        <v/>
      </c>
      <c r="S83" s="99" t="str">
        <f>IF('ENTRADA DE CLIENTS i PROVEÏDORS'!$H88="VI",'ENTRADA DE CLIENTS i PROVEÏDORS'!J88,"")</f>
        <v/>
      </c>
      <c r="T83" s="99" t="str">
        <f>IF('ENTRADA DE CLIENTS i PROVEÏDORS'!$H88="VI",'ENTRADA DE CLIENTS i PROVEÏDORS'!K88,"")</f>
        <v/>
      </c>
      <c r="U83" s="99" t="str">
        <f>IF('ENTRADA DE CLIENTS i PROVEÏDORS'!$H88="VI",'ENTRADA DE CLIENTS i PROVEÏDORS'!L88,"")</f>
        <v/>
      </c>
      <c r="V83" s="99" t="str">
        <f>IF('ENTRADA DE CLIENTS i PROVEÏDORS'!$H88="VI",'ENTRADA DE CLIENTS i PROVEÏDORS'!N88,"")</f>
        <v/>
      </c>
      <c r="W83" s="99" t="str">
        <f>IF('ENTRADA DE CLIENTS i PROVEÏDORS'!O88="X",'ENTRADA DE CLIENTS i PROVEÏDORS'!N88,"")</f>
        <v/>
      </c>
      <c r="X83" s="99" t="str">
        <f>IF('ENTRADA DE CLIENTS i PROVEÏDORS'!Q88&lt;&gt;0,'ENTRADA DE CLIENTS i PROVEÏDORS'!Q88,"")</f>
        <v/>
      </c>
      <c r="Y83" s="101" t="str">
        <f>IF('ENTRADA DE CLIENTS i PROVEÏDORS'!R88&lt;&gt;0,'ENTRADA DE CLIENTS i PROVEÏDORS'!R88,"")</f>
        <v/>
      </c>
    </row>
    <row r="84" spans="1:25" x14ac:dyDescent="0.2">
      <c r="A84" s="96" t="str">
        <f>IF('ENTRADA DE CLIENTS i PROVEÏDORS'!H89&lt;&gt;0,IF(OR('ENTRADA DE CLIENTS i PROVEÏDORS'!H89="V",'ENTRADA DE CLIENTS i PROVEÏDORS'!H89="LL",'ENTRADA DE CLIENTS i PROVEÏDORS'!H89="VI"),"2","1"),"")</f>
        <v/>
      </c>
      <c r="B84" s="96" t="str">
        <f>IF('ENTRADA DE CLIENTS i PROVEÏDORS'!C89&lt;&gt;0,IF('ENTRADA DE CLIENTS i PROVEÏDORS'!C89&lt;&gt;0,IF('ENTRADA DE CLIENTS i PROVEÏDORS'!C89&lt;&gt;0,'ENTRADA DE CLIENTS i PROVEÏDORS'!C89,""),DADES!AA84),"")</f>
        <v/>
      </c>
      <c r="C84" s="96" t="str">
        <f>IF('ENTRADA DE CLIENTS i PROVEÏDORS'!D89&lt;&gt;0,'NETEJA DE CARÀCTERS'!C85,"")</f>
        <v/>
      </c>
      <c r="D84" s="97" t="str">
        <f>IF('ENTRADA DE CLIENTS i PROVEÏDORS'!D89&lt;&gt;0,IF(A84&lt;&gt;0,IF('ENTRADA DE CLIENTS i PROVEÏDORS'!F89=0,99,'ENTRADA DE CLIENTS i PROVEÏDORS'!F89),""),"")</f>
        <v/>
      </c>
      <c r="E84" s="98" t="str">
        <f>IF('ENTRADA DE CLIENTS i PROVEÏDORS'!C89&lt;&gt;0,IF('ENTRADA DE CLIENTS i PROVEÏDORS'!D89&lt;&gt;0,IF('ENTRADA DE CLIENTS i PROVEÏDORS'!G89&lt;&gt;0,VLOOKUP('ENTRADA DE CLIENTS i PROVEÏDORS'!G89,DADES!$P$11:$Q$239,2,FALSE),"011"),""),"")</f>
        <v/>
      </c>
      <c r="F84" s="96"/>
      <c r="G84" s="96"/>
      <c r="H84" s="96"/>
      <c r="I84" s="96" t="str">
        <f>IF('ENTRADA DE CLIENTS i PROVEÏDORS'!H89="LL","X","")</f>
        <v/>
      </c>
      <c r="J84" s="96" t="str">
        <f>IF('ENTRADA DE CLIENTS i PROVEÏDORS'!O89="X","X","")</f>
        <v/>
      </c>
      <c r="K84" s="96" t="str">
        <f>IF('ENTRADA DE CLIENTS i PROVEÏDORS'!P89="X","X","")</f>
        <v/>
      </c>
      <c r="L84" s="96"/>
      <c r="M84" s="99" t="str">
        <f>IF('ENTRADA DE CLIENTS i PROVEÏDORS'!$H89&lt;&gt;"VI",IF('ENTRADA DE CLIENTS i PROVEÏDORS'!I89&lt;&gt;0,'ENTRADA DE CLIENTS i PROVEÏDORS'!I89,""),"")</f>
        <v/>
      </c>
      <c r="N84" s="99" t="str">
        <f>IF('ENTRADA DE CLIENTS i PROVEÏDORS'!$H89&lt;&gt;"VI",IF('ENTRADA DE CLIENTS i PROVEÏDORS'!J89&lt;&gt;0,'ENTRADA DE CLIENTS i PROVEÏDORS'!J89,""),"")</f>
        <v/>
      </c>
      <c r="O84" s="99" t="str">
        <f>IF('ENTRADA DE CLIENTS i PROVEÏDORS'!$H89&lt;&gt;"VI",IF('ENTRADA DE CLIENTS i PROVEÏDORS'!K89&lt;&gt;0,'ENTRADA DE CLIENTS i PROVEÏDORS'!K89,""),"")</f>
        <v/>
      </c>
      <c r="P84" s="99" t="str">
        <f>IF('ENTRADA DE CLIENTS i PROVEÏDORS'!$H89&lt;&gt;"VI",IF('ENTRADA DE CLIENTS i PROVEÏDORS'!L89&lt;&gt;0,'ENTRADA DE CLIENTS i PROVEÏDORS'!L89,""),"")</f>
        <v/>
      </c>
      <c r="Q84" s="99" t="str">
        <f t="shared" si="1"/>
        <v/>
      </c>
      <c r="R84" s="99" t="str">
        <f>IF('ENTRADA DE CLIENTS i PROVEÏDORS'!$H89="VI",'ENTRADA DE CLIENTS i PROVEÏDORS'!I89,"")</f>
        <v/>
      </c>
      <c r="S84" s="99" t="str">
        <f>IF('ENTRADA DE CLIENTS i PROVEÏDORS'!$H89="VI",'ENTRADA DE CLIENTS i PROVEÏDORS'!J89,"")</f>
        <v/>
      </c>
      <c r="T84" s="99" t="str">
        <f>IF('ENTRADA DE CLIENTS i PROVEÏDORS'!$H89="VI",'ENTRADA DE CLIENTS i PROVEÏDORS'!K89,"")</f>
        <v/>
      </c>
      <c r="U84" s="99" t="str">
        <f>IF('ENTRADA DE CLIENTS i PROVEÏDORS'!$H89="VI",'ENTRADA DE CLIENTS i PROVEÏDORS'!L89,"")</f>
        <v/>
      </c>
      <c r="V84" s="99" t="str">
        <f>IF('ENTRADA DE CLIENTS i PROVEÏDORS'!$H89="VI",'ENTRADA DE CLIENTS i PROVEÏDORS'!N89,"")</f>
        <v/>
      </c>
      <c r="W84" s="99" t="str">
        <f>IF('ENTRADA DE CLIENTS i PROVEÏDORS'!O89="X",'ENTRADA DE CLIENTS i PROVEÏDORS'!N89,"")</f>
        <v/>
      </c>
      <c r="X84" s="99" t="str">
        <f>IF('ENTRADA DE CLIENTS i PROVEÏDORS'!Q89&lt;&gt;0,'ENTRADA DE CLIENTS i PROVEÏDORS'!Q89,"")</f>
        <v/>
      </c>
      <c r="Y84" s="101" t="str">
        <f>IF('ENTRADA DE CLIENTS i PROVEÏDORS'!R89&lt;&gt;0,'ENTRADA DE CLIENTS i PROVEÏDORS'!R89,"")</f>
        <v/>
      </c>
    </row>
    <row r="85" spans="1:25" x14ac:dyDescent="0.2">
      <c r="A85" s="96" t="str">
        <f>IF('ENTRADA DE CLIENTS i PROVEÏDORS'!H90&lt;&gt;0,IF(OR('ENTRADA DE CLIENTS i PROVEÏDORS'!H90="V",'ENTRADA DE CLIENTS i PROVEÏDORS'!H90="LL",'ENTRADA DE CLIENTS i PROVEÏDORS'!H90="VI"),"2","1"),"")</f>
        <v/>
      </c>
      <c r="B85" s="96" t="str">
        <f>IF('ENTRADA DE CLIENTS i PROVEÏDORS'!C90&lt;&gt;0,IF('ENTRADA DE CLIENTS i PROVEÏDORS'!C90&lt;&gt;0,IF('ENTRADA DE CLIENTS i PROVEÏDORS'!C90&lt;&gt;0,'ENTRADA DE CLIENTS i PROVEÏDORS'!C90,""),DADES!AA85),"")</f>
        <v/>
      </c>
      <c r="C85" s="96" t="str">
        <f>IF('ENTRADA DE CLIENTS i PROVEÏDORS'!D90&lt;&gt;0,'NETEJA DE CARÀCTERS'!C86,"")</f>
        <v/>
      </c>
      <c r="D85" s="97" t="str">
        <f>IF('ENTRADA DE CLIENTS i PROVEÏDORS'!D90&lt;&gt;0,IF(A85&lt;&gt;0,IF('ENTRADA DE CLIENTS i PROVEÏDORS'!F90=0,99,'ENTRADA DE CLIENTS i PROVEÏDORS'!F90),""),"")</f>
        <v/>
      </c>
      <c r="E85" s="98" t="str">
        <f>IF('ENTRADA DE CLIENTS i PROVEÏDORS'!C90&lt;&gt;0,IF('ENTRADA DE CLIENTS i PROVEÏDORS'!D90&lt;&gt;0,IF('ENTRADA DE CLIENTS i PROVEÏDORS'!G90&lt;&gt;0,VLOOKUP('ENTRADA DE CLIENTS i PROVEÏDORS'!G90,DADES!$P$11:$Q$239,2,FALSE),"011"),""),"")</f>
        <v/>
      </c>
      <c r="F85" s="96"/>
      <c r="G85" s="96"/>
      <c r="H85" s="96"/>
      <c r="I85" s="96" t="str">
        <f>IF('ENTRADA DE CLIENTS i PROVEÏDORS'!H90="LL","X","")</f>
        <v/>
      </c>
      <c r="J85" s="96" t="str">
        <f>IF('ENTRADA DE CLIENTS i PROVEÏDORS'!O90="X","X","")</f>
        <v/>
      </c>
      <c r="K85" s="96" t="str">
        <f>IF('ENTRADA DE CLIENTS i PROVEÏDORS'!P90="X","X","")</f>
        <v/>
      </c>
      <c r="L85" s="96"/>
      <c r="M85" s="99" t="str">
        <f>IF('ENTRADA DE CLIENTS i PROVEÏDORS'!$H90&lt;&gt;"VI",IF('ENTRADA DE CLIENTS i PROVEÏDORS'!I90&lt;&gt;0,'ENTRADA DE CLIENTS i PROVEÏDORS'!I90,""),"")</f>
        <v/>
      </c>
      <c r="N85" s="99" t="str">
        <f>IF('ENTRADA DE CLIENTS i PROVEÏDORS'!$H90&lt;&gt;"VI",IF('ENTRADA DE CLIENTS i PROVEÏDORS'!J90&lt;&gt;0,'ENTRADA DE CLIENTS i PROVEÏDORS'!J90,""),"")</f>
        <v/>
      </c>
      <c r="O85" s="99" t="str">
        <f>IF('ENTRADA DE CLIENTS i PROVEÏDORS'!$H90&lt;&gt;"VI",IF('ENTRADA DE CLIENTS i PROVEÏDORS'!K90&lt;&gt;0,'ENTRADA DE CLIENTS i PROVEÏDORS'!K90,""),"")</f>
        <v/>
      </c>
      <c r="P85" s="99" t="str">
        <f>IF('ENTRADA DE CLIENTS i PROVEÏDORS'!$H90&lt;&gt;"VI",IF('ENTRADA DE CLIENTS i PROVEÏDORS'!L90&lt;&gt;0,'ENTRADA DE CLIENTS i PROVEÏDORS'!L90,""),"")</f>
        <v/>
      </c>
      <c r="Q85" s="99" t="str">
        <f t="shared" si="1"/>
        <v/>
      </c>
      <c r="R85" s="99" t="str">
        <f>IF('ENTRADA DE CLIENTS i PROVEÏDORS'!$H90="VI",'ENTRADA DE CLIENTS i PROVEÏDORS'!I90,"")</f>
        <v/>
      </c>
      <c r="S85" s="99" t="str">
        <f>IF('ENTRADA DE CLIENTS i PROVEÏDORS'!$H90="VI",'ENTRADA DE CLIENTS i PROVEÏDORS'!J90,"")</f>
        <v/>
      </c>
      <c r="T85" s="99" t="str">
        <f>IF('ENTRADA DE CLIENTS i PROVEÏDORS'!$H90="VI",'ENTRADA DE CLIENTS i PROVEÏDORS'!K90,"")</f>
        <v/>
      </c>
      <c r="U85" s="99" t="str">
        <f>IF('ENTRADA DE CLIENTS i PROVEÏDORS'!$H90="VI",'ENTRADA DE CLIENTS i PROVEÏDORS'!L90,"")</f>
        <v/>
      </c>
      <c r="V85" s="99" t="str">
        <f>IF('ENTRADA DE CLIENTS i PROVEÏDORS'!$H90="VI",'ENTRADA DE CLIENTS i PROVEÏDORS'!N90,"")</f>
        <v/>
      </c>
      <c r="W85" s="99" t="str">
        <f>IF('ENTRADA DE CLIENTS i PROVEÏDORS'!O90="X",'ENTRADA DE CLIENTS i PROVEÏDORS'!N90,"")</f>
        <v/>
      </c>
      <c r="X85" s="99" t="str">
        <f>IF('ENTRADA DE CLIENTS i PROVEÏDORS'!Q90&lt;&gt;0,'ENTRADA DE CLIENTS i PROVEÏDORS'!Q90,"")</f>
        <v/>
      </c>
      <c r="Y85" s="101" t="str">
        <f>IF('ENTRADA DE CLIENTS i PROVEÏDORS'!R90&lt;&gt;0,'ENTRADA DE CLIENTS i PROVEÏDORS'!R90,"")</f>
        <v/>
      </c>
    </row>
    <row r="86" spans="1:25" x14ac:dyDescent="0.2">
      <c r="A86" s="96" t="str">
        <f>IF('ENTRADA DE CLIENTS i PROVEÏDORS'!H91&lt;&gt;0,IF(OR('ENTRADA DE CLIENTS i PROVEÏDORS'!H91="V",'ENTRADA DE CLIENTS i PROVEÏDORS'!H91="LL",'ENTRADA DE CLIENTS i PROVEÏDORS'!H91="VI"),"2","1"),"")</f>
        <v/>
      </c>
      <c r="B86" s="96" t="str">
        <f>IF('ENTRADA DE CLIENTS i PROVEÏDORS'!C91&lt;&gt;0,IF('ENTRADA DE CLIENTS i PROVEÏDORS'!C91&lt;&gt;0,IF('ENTRADA DE CLIENTS i PROVEÏDORS'!C91&lt;&gt;0,'ENTRADA DE CLIENTS i PROVEÏDORS'!C91,""),DADES!AA86),"")</f>
        <v/>
      </c>
      <c r="C86" s="96" t="str">
        <f>IF('ENTRADA DE CLIENTS i PROVEÏDORS'!D91&lt;&gt;0,'NETEJA DE CARÀCTERS'!C87,"")</f>
        <v/>
      </c>
      <c r="D86" s="97" t="str">
        <f>IF('ENTRADA DE CLIENTS i PROVEÏDORS'!D91&lt;&gt;0,IF(A86&lt;&gt;0,IF('ENTRADA DE CLIENTS i PROVEÏDORS'!F91=0,99,'ENTRADA DE CLIENTS i PROVEÏDORS'!F91),""),"")</f>
        <v/>
      </c>
      <c r="E86" s="98" t="str">
        <f>IF('ENTRADA DE CLIENTS i PROVEÏDORS'!C91&lt;&gt;0,IF('ENTRADA DE CLIENTS i PROVEÏDORS'!D91&lt;&gt;0,IF('ENTRADA DE CLIENTS i PROVEÏDORS'!G91&lt;&gt;0,VLOOKUP('ENTRADA DE CLIENTS i PROVEÏDORS'!G91,DADES!$P$11:$Q$239,2,FALSE),"011"),""),"")</f>
        <v/>
      </c>
      <c r="F86" s="96"/>
      <c r="G86" s="96"/>
      <c r="H86" s="96"/>
      <c r="I86" s="96" t="str">
        <f>IF('ENTRADA DE CLIENTS i PROVEÏDORS'!H91="LL","X","")</f>
        <v/>
      </c>
      <c r="J86" s="96" t="str">
        <f>IF('ENTRADA DE CLIENTS i PROVEÏDORS'!O91="X","X","")</f>
        <v/>
      </c>
      <c r="K86" s="96" t="str">
        <f>IF('ENTRADA DE CLIENTS i PROVEÏDORS'!P91="X","X","")</f>
        <v/>
      </c>
      <c r="L86" s="96"/>
      <c r="M86" s="99" t="str">
        <f>IF('ENTRADA DE CLIENTS i PROVEÏDORS'!$H91&lt;&gt;"VI",IF('ENTRADA DE CLIENTS i PROVEÏDORS'!I91&lt;&gt;0,'ENTRADA DE CLIENTS i PROVEÏDORS'!I91,""),"")</f>
        <v/>
      </c>
      <c r="N86" s="99" t="str">
        <f>IF('ENTRADA DE CLIENTS i PROVEÏDORS'!$H91&lt;&gt;"VI",IF('ENTRADA DE CLIENTS i PROVEÏDORS'!J91&lt;&gt;0,'ENTRADA DE CLIENTS i PROVEÏDORS'!J91,""),"")</f>
        <v/>
      </c>
      <c r="O86" s="99" t="str">
        <f>IF('ENTRADA DE CLIENTS i PROVEÏDORS'!$H91&lt;&gt;"VI",IF('ENTRADA DE CLIENTS i PROVEÏDORS'!K91&lt;&gt;0,'ENTRADA DE CLIENTS i PROVEÏDORS'!K91,""),"")</f>
        <v/>
      </c>
      <c r="P86" s="99" t="str">
        <f>IF('ENTRADA DE CLIENTS i PROVEÏDORS'!$H91&lt;&gt;"VI",IF('ENTRADA DE CLIENTS i PROVEÏDORS'!L91&lt;&gt;0,'ENTRADA DE CLIENTS i PROVEÏDORS'!L91,""),"")</f>
        <v/>
      </c>
      <c r="Q86" s="99" t="str">
        <f t="shared" si="1"/>
        <v/>
      </c>
      <c r="R86" s="99" t="str">
        <f>IF('ENTRADA DE CLIENTS i PROVEÏDORS'!$H91="VI",'ENTRADA DE CLIENTS i PROVEÏDORS'!I91,"")</f>
        <v/>
      </c>
      <c r="S86" s="99" t="str">
        <f>IF('ENTRADA DE CLIENTS i PROVEÏDORS'!$H91="VI",'ENTRADA DE CLIENTS i PROVEÏDORS'!J91,"")</f>
        <v/>
      </c>
      <c r="T86" s="99" t="str">
        <f>IF('ENTRADA DE CLIENTS i PROVEÏDORS'!$H91="VI",'ENTRADA DE CLIENTS i PROVEÏDORS'!K91,"")</f>
        <v/>
      </c>
      <c r="U86" s="99" t="str">
        <f>IF('ENTRADA DE CLIENTS i PROVEÏDORS'!$H91="VI",'ENTRADA DE CLIENTS i PROVEÏDORS'!L91,"")</f>
        <v/>
      </c>
      <c r="V86" s="99" t="str">
        <f>IF('ENTRADA DE CLIENTS i PROVEÏDORS'!$H91="VI",'ENTRADA DE CLIENTS i PROVEÏDORS'!N91,"")</f>
        <v/>
      </c>
      <c r="W86" s="99" t="str">
        <f>IF('ENTRADA DE CLIENTS i PROVEÏDORS'!O91="X",'ENTRADA DE CLIENTS i PROVEÏDORS'!N91,"")</f>
        <v/>
      </c>
      <c r="X86" s="99" t="str">
        <f>IF('ENTRADA DE CLIENTS i PROVEÏDORS'!Q91&lt;&gt;0,'ENTRADA DE CLIENTS i PROVEÏDORS'!Q91,"")</f>
        <v/>
      </c>
      <c r="Y86" s="101" t="str">
        <f>IF('ENTRADA DE CLIENTS i PROVEÏDORS'!R91&lt;&gt;0,'ENTRADA DE CLIENTS i PROVEÏDORS'!R91,"")</f>
        <v/>
      </c>
    </row>
    <row r="87" spans="1:25" x14ac:dyDescent="0.2">
      <c r="A87" s="96" t="str">
        <f>IF('ENTRADA DE CLIENTS i PROVEÏDORS'!H92&lt;&gt;0,IF(OR('ENTRADA DE CLIENTS i PROVEÏDORS'!H92="V",'ENTRADA DE CLIENTS i PROVEÏDORS'!H92="LL",'ENTRADA DE CLIENTS i PROVEÏDORS'!H92="VI"),"2","1"),"")</f>
        <v/>
      </c>
      <c r="B87" s="96" t="str">
        <f>IF('ENTRADA DE CLIENTS i PROVEÏDORS'!C92&lt;&gt;0,IF('ENTRADA DE CLIENTS i PROVEÏDORS'!C92&lt;&gt;0,IF('ENTRADA DE CLIENTS i PROVEÏDORS'!C92&lt;&gt;0,'ENTRADA DE CLIENTS i PROVEÏDORS'!C92,""),DADES!AA87),"")</f>
        <v/>
      </c>
      <c r="C87" s="96" t="str">
        <f>IF('ENTRADA DE CLIENTS i PROVEÏDORS'!D92&lt;&gt;0,'NETEJA DE CARÀCTERS'!C88,"")</f>
        <v/>
      </c>
      <c r="D87" s="97" t="str">
        <f>IF('ENTRADA DE CLIENTS i PROVEÏDORS'!D92&lt;&gt;0,IF(A87&lt;&gt;0,IF('ENTRADA DE CLIENTS i PROVEÏDORS'!F92=0,99,'ENTRADA DE CLIENTS i PROVEÏDORS'!F92),""),"")</f>
        <v/>
      </c>
      <c r="E87" s="98" t="str">
        <f>IF('ENTRADA DE CLIENTS i PROVEÏDORS'!C92&lt;&gt;0,IF('ENTRADA DE CLIENTS i PROVEÏDORS'!D92&lt;&gt;0,IF('ENTRADA DE CLIENTS i PROVEÏDORS'!G92&lt;&gt;0,VLOOKUP('ENTRADA DE CLIENTS i PROVEÏDORS'!G92,DADES!$P$11:$Q$239,2,FALSE),"011"),""),"")</f>
        <v/>
      </c>
      <c r="F87" s="96"/>
      <c r="G87" s="96"/>
      <c r="H87" s="96"/>
      <c r="I87" s="96" t="str">
        <f>IF('ENTRADA DE CLIENTS i PROVEÏDORS'!H92="LL","X","")</f>
        <v/>
      </c>
      <c r="J87" s="96" t="str">
        <f>IF('ENTRADA DE CLIENTS i PROVEÏDORS'!O92="X","X","")</f>
        <v/>
      </c>
      <c r="K87" s="96" t="str">
        <f>IF('ENTRADA DE CLIENTS i PROVEÏDORS'!P92="X","X","")</f>
        <v/>
      </c>
      <c r="L87" s="96"/>
      <c r="M87" s="99" t="str">
        <f>IF('ENTRADA DE CLIENTS i PROVEÏDORS'!$H92&lt;&gt;"VI",IF('ENTRADA DE CLIENTS i PROVEÏDORS'!I92&lt;&gt;0,'ENTRADA DE CLIENTS i PROVEÏDORS'!I92,""),"")</f>
        <v/>
      </c>
      <c r="N87" s="99" t="str">
        <f>IF('ENTRADA DE CLIENTS i PROVEÏDORS'!$H92&lt;&gt;"VI",IF('ENTRADA DE CLIENTS i PROVEÏDORS'!J92&lt;&gt;0,'ENTRADA DE CLIENTS i PROVEÏDORS'!J92,""),"")</f>
        <v/>
      </c>
      <c r="O87" s="99" t="str">
        <f>IF('ENTRADA DE CLIENTS i PROVEÏDORS'!$H92&lt;&gt;"VI",IF('ENTRADA DE CLIENTS i PROVEÏDORS'!K92&lt;&gt;0,'ENTRADA DE CLIENTS i PROVEÏDORS'!K92,""),"")</f>
        <v/>
      </c>
      <c r="P87" s="99" t="str">
        <f>IF('ENTRADA DE CLIENTS i PROVEÏDORS'!$H92&lt;&gt;"VI",IF('ENTRADA DE CLIENTS i PROVEÏDORS'!L92&lt;&gt;0,'ENTRADA DE CLIENTS i PROVEÏDORS'!L92,""),"")</f>
        <v/>
      </c>
      <c r="Q87" s="99" t="str">
        <f t="shared" si="1"/>
        <v/>
      </c>
      <c r="R87" s="99" t="str">
        <f>IF('ENTRADA DE CLIENTS i PROVEÏDORS'!$H92="VI",'ENTRADA DE CLIENTS i PROVEÏDORS'!I92,"")</f>
        <v/>
      </c>
      <c r="S87" s="99" t="str">
        <f>IF('ENTRADA DE CLIENTS i PROVEÏDORS'!$H92="VI",'ENTRADA DE CLIENTS i PROVEÏDORS'!J92,"")</f>
        <v/>
      </c>
      <c r="T87" s="99" t="str">
        <f>IF('ENTRADA DE CLIENTS i PROVEÏDORS'!$H92="VI",'ENTRADA DE CLIENTS i PROVEÏDORS'!K92,"")</f>
        <v/>
      </c>
      <c r="U87" s="99" t="str">
        <f>IF('ENTRADA DE CLIENTS i PROVEÏDORS'!$H92="VI",'ENTRADA DE CLIENTS i PROVEÏDORS'!L92,"")</f>
        <v/>
      </c>
      <c r="V87" s="99" t="str">
        <f>IF('ENTRADA DE CLIENTS i PROVEÏDORS'!$H92="VI",'ENTRADA DE CLIENTS i PROVEÏDORS'!N92,"")</f>
        <v/>
      </c>
      <c r="W87" s="99" t="str">
        <f>IF('ENTRADA DE CLIENTS i PROVEÏDORS'!O92="X",'ENTRADA DE CLIENTS i PROVEÏDORS'!N92,"")</f>
        <v/>
      </c>
      <c r="X87" s="99" t="str">
        <f>IF('ENTRADA DE CLIENTS i PROVEÏDORS'!Q92&lt;&gt;0,'ENTRADA DE CLIENTS i PROVEÏDORS'!Q92,"")</f>
        <v/>
      </c>
      <c r="Y87" s="101" t="str">
        <f>IF('ENTRADA DE CLIENTS i PROVEÏDORS'!R92&lt;&gt;0,'ENTRADA DE CLIENTS i PROVEÏDORS'!R92,"")</f>
        <v/>
      </c>
    </row>
    <row r="88" spans="1:25" x14ac:dyDescent="0.2">
      <c r="A88" s="96" t="str">
        <f>IF('ENTRADA DE CLIENTS i PROVEÏDORS'!H93&lt;&gt;0,IF(OR('ENTRADA DE CLIENTS i PROVEÏDORS'!H93="V",'ENTRADA DE CLIENTS i PROVEÏDORS'!H93="LL",'ENTRADA DE CLIENTS i PROVEÏDORS'!H93="VI"),"2","1"),"")</f>
        <v/>
      </c>
      <c r="B88" s="96" t="str">
        <f>IF('ENTRADA DE CLIENTS i PROVEÏDORS'!C93&lt;&gt;0,IF('ENTRADA DE CLIENTS i PROVEÏDORS'!C93&lt;&gt;0,IF('ENTRADA DE CLIENTS i PROVEÏDORS'!C93&lt;&gt;0,'ENTRADA DE CLIENTS i PROVEÏDORS'!C93,""),DADES!AA88),"")</f>
        <v/>
      </c>
      <c r="C88" s="96" t="str">
        <f>IF('ENTRADA DE CLIENTS i PROVEÏDORS'!D93&lt;&gt;0,'NETEJA DE CARÀCTERS'!C89,"")</f>
        <v/>
      </c>
      <c r="D88" s="97" t="str">
        <f>IF('ENTRADA DE CLIENTS i PROVEÏDORS'!D93&lt;&gt;0,IF(A88&lt;&gt;0,IF('ENTRADA DE CLIENTS i PROVEÏDORS'!F93=0,99,'ENTRADA DE CLIENTS i PROVEÏDORS'!F93),""),"")</f>
        <v/>
      </c>
      <c r="E88" s="98" t="str">
        <f>IF('ENTRADA DE CLIENTS i PROVEÏDORS'!C93&lt;&gt;0,IF('ENTRADA DE CLIENTS i PROVEÏDORS'!D93&lt;&gt;0,IF('ENTRADA DE CLIENTS i PROVEÏDORS'!G93&lt;&gt;0,VLOOKUP('ENTRADA DE CLIENTS i PROVEÏDORS'!G93,DADES!$P$11:$Q$239,2,FALSE),"011"),""),"")</f>
        <v/>
      </c>
      <c r="F88" s="96"/>
      <c r="G88" s="96"/>
      <c r="H88" s="96"/>
      <c r="I88" s="96" t="str">
        <f>IF('ENTRADA DE CLIENTS i PROVEÏDORS'!H93="LL","X","")</f>
        <v/>
      </c>
      <c r="J88" s="96" t="str">
        <f>IF('ENTRADA DE CLIENTS i PROVEÏDORS'!O93="X","X","")</f>
        <v/>
      </c>
      <c r="K88" s="96" t="str">
        <f>IF('ENTRADA DE CLIENTS i PROVEÏDORS'!P93="X","X","")</f>
        <v/>
      </c>
      <c r="L88" s="96"/>
      <c r="M88" s="99" t="str">
        <f>IF('ENTRADA DE CLIENTS i PROVEÏDORS'!$H93&lt;&gt;"VI",IF('ENTRADA DE CLIENTS i PROVEÏDORS'!I93&lt;&gt;0,'ENTRADA DE CLIENTS i PROVEÏDORS'!I93,""),"")</f>
        <v/>
      </c>
      <c r="N88" s="99" t="str">
        <f>IF('ENTRADA DE CLIENTS i PROVEÏDORS'!$H93&lt;&gt;"VI",IF('ENTRADA DE CLIENTS i PROVEÏDORS'!J93&lt;&gt;0,'ENTRADA DE CLIENTS i PROVEÏDORS'!J93,""),"")</f>
        <v/>
      </c>
      <c r="O88" s="99" t="str">
        <f>IF('ENTRADA DE CLIENTS i PROVEÏDORS'!$H93&lt;&gt;"VI",IF('ENTRADA DE CLIENTS i PROVEÏDORS'!K93&lt;&gt;0,'ENTRADA DE CLIENTS i PROVEÏDORS'!K93,""),"")</f>
        <v/>
      </c>
      <c r="P88" s="99" t="str">
        <f>IF('ENTRADA DE CLIENTS i PROVEÏDORS'!$H93&lt;&gt;"VI",IF('ENTRADA DE CLIENTS i PROVEÏDORS'!L93&lt;&gt;0,'ENTRADA DE CLIENTS i PROVEÏDORS'!L93,""),"")</f>
        <v/>
      </c>
      <c r="Q88" s="99" t="str">
        <f t="shared" si="1"/>
        <v/>
      </c>
      <c r="R88" s="99" t="str">
        <f>IF('ENTRADA DE CLIENTS i PROVEÏDORS'!$H93="VI",'ENTRADA DE CLIENTS i PROVEÏDORS'!I93,"")</f>
        <v/>
      </c>
      <c r="S88" s="99" t="str">
        <f>IF('ENTRADA DE CLIENTS i PROVEÏDORS'!$H93="VI",'ENTRADA DE CLIENTS i PROVEÏDORS'!J93,"")</f>
        <v/>
      </c>
      <c r="T88" s="99" t="str">
        <f>IF('ENTRADA DE CLIENTS i PROVEÏDORS'!$H93="VI",'ENTRADA DE CLIENTS i PROVEÏDORS'!K93,"")</f>
        <v/>
      </c>
      <c r="U88" s="99" t="str">
        <f>IF('ENTRADA DE CLIENTS i PROVEÏDORS'!$H93="VI",'ENTRADA DE CLIENTS i PROVEÏDORS'!L93,"")</f>
        <v/>
      </c>
      <c r="V88" s="99" t="str">
        <f>IF('ENTRADA DE CLIENTS i PROVEÏDORS'!$H93="VI",'ENTRADA DE CLIENTS i PROVEÏDORS'!N93,"")</f>
        <v/>
      </c>
      <c r="W88" s="99" t="str">
        <f>IF('ENTRADA DE CLIENTS i PROVEÏDORS'!O93="X",'ENTRADA DE CLIENTS i PROVEÏDORS'!N93,"")</f>
        <v/>
      </c>
      <c r="X88" s="99" t="str">
        <f>IF('ENTRADA DE CLIENTS i PROVEÏDORS'!Q93&lt;&gt;0,'ENTRADA DE CLIENTS i PROVEÏDORS'!Q93,"")</f>
        <v/>
      </c>
      <c r="Y88" s="101" t="str">
        <f>IF('ENTRADA DE CLIENTS i PROVEÏDORS'!R93&lt;&gt;0,'ENTRADA DE CLIENTS i PROVEÏDORS'!R93,"")</f>
        <v/>
      </c>
    </row>
    <row r="89" spans="1:25" x14ac:dyDescent="0.2">
      <c r="A89" s="96" t="str">
        <f>IF('ENTRADA DE CLIENTS i PROVEÏDORS'!H94&lt;&gt;0,IF(OR('ENTRADA DE CLIENTS i PROVEÏDORS'!H94="V",'ENTRADA DE CLIENTS i PROVEÏDORS'!H94="LL",'ENTRADA DE CLIENTS i PROVEÏDORS'!H94="VI"),"2","1"),"")</f>
        <v/>
      </c>
      <c r="B89" s="96" t="str">
        <f>IF('ENTRADA DE CLIENTS i PROVEÏDORS'!C94&lt;&gt;0,IF('ENTRADA DE CLIENTS i PROVEÏDORS'!C94&lt;&gt;0,IF('ENTRADA DE CLIENTS i PROVEÏDORS'!C94&lt;&gt;0,'ENTRADA DE CLIENTS i PROVEÏDORS'!C94,""),DADES!AA89),"")</f>
        <v/>
      </c>
      <c r="C89" s="96" t="str">
        <f>IF('ENTRADA DE CLIENTS i PROVEÏDORS'!D94&lt;&gt;0,'NETEJA DE CARÀCTERS'!C90,"")</f>
        <v/>
      </c>
      <c r="D89" s="97" t="str">
        <f>IF('ENTRADA DE CLIENTS i PROVEÏDORS'!D94&lt;&gt;0,IF(A89&lt;&gt;0,IF('ENTRADA DE CLIENTS i PROVEÏDORS'!F94=0,99,'ENTRADA DE CLIENTS i PROVEÏDORS'!F94),""),"")</f>
        <v/>
      </c>
      <c r="E89" s="98" t="str">
        <f>IF('ENTRADA DE CLIENTS i PROVEÏDORS'!C94&lt;&gt;0,IF('ENTRADA DE CLIENTS i PROVEÏDORS'!D94&lt;&gt;0,IF('ENTRADA DE CLIENTS i PROVEÏDORS'!G94&lt;&gt;0,VLOOKUP('ENTRADA DE CLIENTS i PROVEÏDORS'!G94,DADES!$P$11:$Q$239,2,FALSE),"011"),""),"")</f>
        <v/>
      </c>
      <c r="F89" s="96"/>
      <c r="G89" s="96"/>
      <c r="H89" s="96"/>
      <c r="I89" s="96" t="str">
        <f>IF('ENTRADA DE CLIENTS i PROVEÏDORS'!H94="LL","X","")</f>
        <v/>
      </c>
      <c r="J89" s="96" t="str">
        <f>IF('ENTRADA DE CLIENTS i PROVEÏDORS'!O94="X","X","")</f>
        <v/>
      </c>
      <c r="K89" s="96" t="str">
        <f>IF('ENTRADA DE CLIENTS i PROVEÏDORS'!P94="X","X","")</f>
        <v/>
      </c>
      <c r="L89" s="96"/>
      <c r="M89" s="99" t="str">
        <f>IF('ENTRADA DE CLIENTS i PROVEÏDORS'!$H94&lt;&gt;"VI",IF('ENTRADA DE CLIENTS i PROVEÏDORS'!I94&lt;&gt;0,'ENTRADA DE CLIENTS i PROVEÏDORS'!I94,""),"")</f>
        <v/>
      </c>
      <c r="N89" s="99" t="str">
        <f>IF('ENTRADA DE CLIENTS i PROVEÏDORS'!$H94&lt;&gt;"VI",IF('ENTRADA DE CLIENTS i PROVEÏDORS'!J94&lt;&gt;0,'ENTRADA DE CLIENTS i PROVEÏDORS'!J94,""),"")</f>
        <v/>
      </c>
      <c r="O89" s="99" t="str">
        <f>IF('ENTRADA DE CLIENTS i PROVEÏDORS'!$H94&lt;&gt;"VI",IF('ENTRADA DE CLIENTS i PROVEÏDORS'!K94&lt;&gt;0,'ENTRADA DE CLIENTS i PROVEÏDORS'!K94,""),"")</f>
        <v/>
      </c>
      <c r="P89" s="99" t="str">
        <f>IF('ENTRADA DE CLIENTS i PROVEÏDORS'!$H94&lt;&gt;"VI",IF('ENTRADA DE CLIENTS i PROVEÏDORS'!L94&lt;&gt;0,'ENTRADA DE CLIENTS i PROVEÏDORS'!L94,""),"")</f>
        <v/>
      </c>
      <c r="Q89" s="99" t="str">
        <f t="shared" si="1"/>
        <v/>
      </c>
      <c r="R89" s="99" t="str">
        <f>IF('ENTRADA DE CLIENTS i PROVEÏDORS'!$H94="VI",'ENTRADA DE CLIENTS i PROVEÏDORS'!I94,"")</f>
        <v/>
      </c>
      <c r="S89" s="99" t="str">
        <f>IF('ENTRADA DE CLIENTS i PROVEÏDORS'!$H94="VI",'ENTRADA DE CLIENTS i PROVEÏDORS'!J94,"")</f>
        <v/>
      </c>
      <c r="T89" s="99" t="str">
        <f>IF('ENTRADA DE CLIENTS i PROVEÏDORS'!$H94="VI",'ENTRADA DE CLIENTS i PROVEÏDORS'!K94,"")</f>
        <v/>
      </c>
      <c r="U89" s="99" t="str">
        <f>IF('ENTRADA DE CLIENTS i PROVEÏDORS'!$H94="VI",'ENTRADA DE CLIENTS i PROVEÏDORS'!L94,"")</f>
        <v/>
      </c>
      <c r="V89" s="99" t="str">
        <f>IF('ENTRADA DE CLIENTS i PROVEÏDORS'!$H94="VI",'ENTRADA DE CLIENTS i PROVEÏDORS'!N94,"")</f>
        <v/>
      </c>
      <c r="W89" s="99" t="str">
        <f>IF('ENTRADA DE CLIENTS i PROVEÏDORS'!O94="X",'ENTRADA DE CLIENTS i PROVEÏDORS'!N94,"")</f>
        <v/>
      </c>
      <c r="X89" s="99" t="str">
        <f>IF('ENTRADA DE CLIENTS i PROVEÏDORS'!Q94&lt;&gt;0,'ENTRADA DE CLIENTS i PROVEÏDORS'!Q94,"")</f>
        <v/>
      </c>
      <c r="Y89" s="101" t="str">
        <f>IF('ENTRADA DE CLIENTS i PROVEÏDORS'!R94&lt;&gt;0,'ENTRADA DE CLIENTS i PROVEÏDORS'!R94,"")</f>
        <v/>
      </c>
    </row>
    <row r="90" spans="1:25" x14ac:dyDescent="0.2">
      <c r="A90" s="96" t="str">
        <f>IF('ENTRADA DE CLIENTS i PROVEÏDORS'!H95&lt;&gt;0,IF(OR('ENTRADA DE CLIENTS i PROVEÏDORS'!H95="V",'ENTRADA DE CLIENTS i PROVEÏDORS'!H95="LL",'ENTRADA DE CLIENTS i PROVEÏDORS'!H95="VI"),"2","1"),"")</f>
        <v/>
      </c>
      <c r="B90" s="96" t="str">
        <f>IF('ENTRADA DE CLIENTS i PROVEÏDORS'!C95&lt;&gt;0,IF('ENTRADA DE CLIENTS i PROVEÏDORS'!C95&lt;&gt;0,IF('ENTRADA DE CLIENTS i PROVEÏDORS'!C95&lt;&gt;0,'ENTRADA DE CLIENTS i PROVEÏDORS'!C95,""),DADES!AA90),"")</f>
        <v/>
      </c>
      <c r="C90" s="96" t="str">
        <f>IF('ENTRADA DE CLIENTS i PROVEÏDORS'!D95&lt;&gt;0,'NETEJA DE CARÀCTERS'!C91,"")</f>
        <v/>
      </c>
      <c r="D90" s="97" t="str">
        <f>IF('ENTRADA DE CLIENTS i PROVEÏDORS'!D95&lt;&gt;0,IF(A90&lt;&gt;0,IF('ENTRADA DE CLIENTS i PROVEÏDORS'!F95=0,99,'ENTRADA DE CLIENTS i PROVEÏDORS'!F95),""),"")</f>
        <v/>
      </c>
      <c r="E90" s="98" t="str">
        <f>IF('ENTRADA DE CLIENTS i PROVEÏDORS'!C95&lt;&gt;0,IF('ENTRADA DE CLIENTS i PROVEÏDORS'!D95&lt;&gt;0,IF('ENTRADA DE CLIENTS i PROVEÏDORS'!G95&lt;&gt;0,VLOOKUP('ENTRADA DE CLIENTS i PROVEÏDORS'!G95,DADES!$P$11:$Q$239,2,FALSE),"011"),""),"")</f>
        <v/>
      </c>
      <c r="F90" s="96"/>
      <c r="G90" s="96"/>
      <c r="H90" s="96"/>
      <c r="I90" s="96" t="str">
        <f>IF('ENTRADA DE CLIENTS i PROVEÏDORS'!H95="LL","X","")</f>
        <v/>
      </c>
      <c r="J90" s="96" t="str">
        <f>IF('ENTRADA DE CLIENTS i PROVEÏDORS'!O95="X","X","")</f>
        <v/>
      </c>
      <c r="K90" s="96" t="str">
        <f>IF('ENTRADA DE CLIENTS i PROVEÏDORS'!P95="X","X","")</f>
        <v/>
      </c>
      <c r="L90" s="96"/>
      <c r="M90" s="99" t="str">
        <f>IF('ENTRADA DE CLIENTS i PROVEÏDORS'!$H95&lt;&gt;"VI",IF('ENTRADA DE CLIENTS i PROVEÏDORS'!I95&lt;&gt;0,'ENTRADA DE CLIENTS i PROVEÏDORS'!I95,""),"")</f>
        <v/>
      </c>
      <c r="N90" s="99" t="str">
        <f>IF('ENTRADA DE CLIENTS i PROVEÏDORS'!$H95&lt;&gt;"VI",IF('ENTRADA DE CLIENTS i PROVEÏDORS'!J95&lt;&gt;0,'ENTRADA DE CLIENTS i PROVEÏDORS'!J95,""),"")</f>
        <v/>
      </c>
      <c r="O90" s="99" t="str">
        <f>IF('ENTRADA DE CLIENTS i PROVEÏDORS'!$H95&lt;&gt;"VI",IF('ENTRADA DE CLIENTS i PROVEÏDORS'!K95&lt;&gt;0,'ENTRADA DE CLIENTS i PROVEÏDORS'!K95,""),"")</f>
        <v/>
      </c>
      <c r="P90" s="99" t="str">
        <f>IF('ENTRADA DE CLIENTS i PROVEÏDORS'!$H95&lt;&gt;"VI",IF('ENTRADA DE CLIENTS i PROVEÏDORS'!L95&lt;&gt;0,'ENTRADA DE CLIENTS i PROVEÏDORS'!L95,""),"")</f>
        <v/>
      </c>
      <c r="Q90" s="99" t="str">
        <f t="shared" si="1"/>
        <v/>
      </c>
      <c r="R90" s="99" t="str">
        <f>IF('ENTRADA DE CLIENTS i PROVEÏDORS'!$H95="VI",'ENTRADA DE CLIENTS i PROVEÏDORS'!I95,"")</f>
        <v/>
      </c>
      <c r="S90" s="99" t="str">
        <f>IF('ENTRADA DE CLIENTS i PROVEÏDORS'!$H95="VI",'ENTRADA DE CLIENTS i PROVEÏDORS'!J95,"")</f>
        <v/>
      </c>
      <c r="T90" s="99" t="str">
        <f>IF('ENTRADA DE CLIENTS i PROVEÏDORS'!$H95="VI",'ENTRADA DE CLIENTS i PROVEÏDORS'!K95,"")</f>
        <v/>
      </c>
      <c r="U90" s="99" t="str">
        <f>IF('ENTRADA DE CLIENTS i PROVEÏDORS'!$H95="VI",'ENTRADA DE CLIENTS i PROVEÏDORS'!L95,"")</f>
        <v/>
      </c>
      <c r="V90" s="99" t="str">
        <f>IF('ENTRADA DE CLIENTS i PROVEÏDORS'!$H95="VI",'ENTRADA DE CLIENTS i PROVEÏDORS'!N95,"")</f>
        <v/>
      </c>
      <c r="W90" s="99" t="str">
        <f>IF('ENTRADA DE CLIENTS i PROVEÏDORS'!O95="X",'ENTRADA DE CLIENTS i PROVEÏDORS'!N95,"")</f>
        <v/>
      </c>
      <c r="X90" s="99" t="str">
        <f>IF('ENTRADA DE CLIENTS i PROVEÏDORS'!Q95&lt;&gt;0,'ENTRADA DE CLIENTS i PROVEÏDORS'!Q95,"")</f>
        <v/>
      </c>
      <c r="Y90" s="101" t="str">
        <f>IF('ENTRADA DE CLIENTS i PROVEÏDORS'!R95&lt;&gt;0,'ENTRADA DE CLIENTS i PROVEÏDORS'!R95,"")</f>
        <v/>
      </c>
    </row>
    <row r="91" spans="1:25" x14ac:dyDescent="0.2">
      <c r="A91" s="96" t="str">
        <f>IF('ENTRADA DE CLIENTS i PROVEÏDORS'!H96&lt;&gt;0,IF(OR('ENTRADA DE CLIENTS i PROVEÏDORS'!H96="V",'ENTRADA DE CLIENTS i PROVEÏDORS'!H96="LL",'ENTRADA DE CLIENTS i PROVEÏDORS'!H96="VI"),"2","1"),"")</f>
        <v/>
      </c>
      <c r="B91" s="96" t="str">
        <f>IF('ENTRADA DE CLIENTS i PROVEÏDORS'!C96&lt;&gt;0,IF('ENTRADA DE CLIENTS i PROVEÏDORS'!C96&lt;&gt;0,IF('ENTRADA DE CLIENTS i PROVEÏDORS'!C96&lt;&gt;0,'ENTRADA DE CLIENTS i PROVEÏDORS'!C96,""),DADES!AA91),"")</f>
        <v/>
      </c>
      <c r="C91" s="96" t="str">
        <f>IF('ENTRADA DE CLIENTS i PROVEÏDORS'!D96&lt;&gt;0,'NETEJA DE CARÀCTERS'!C92,"")</f>
        <v/>
      </c>
      <c r="D91" s="97" t="str">
        <f>IF('ENTRADA DE CLIENTS i PROVEÏDORS'!D96&lt;&gt;0,IF(A91&lt;&gt;0,IF('ENTRADA DE CLIENTS i PROVEÏDORS'!F96=0,99,'ENTRADA DE CLIENTS i PROVEÏDORS'!F96),""),"")</f>
        <v/>
      </c>
      <c r="E91" s="98" t="str">
        <f>IF('ENTRADA DE CLIENTS i PROVEÏDORS'!C96&lt;&gt;0,IF('ENTRADA DE CLIENTS i PROVEÏDORS'!D96&lt;&gt;0,IF('ENTRADA DE CLIENTS i PROVEÏDORS'!G96&lt;&gt;0,VLOOKUP('ENTRADA DE CLIENTS i PROVEÏDORS'!G96,DADES!$P$11:$Q$239,2,FALSE),"011"),""),"")</f>
        <v/>
      </c>
      <c r="F91" s="96"/>
      <c r="G91" s="96"/>
      <c r="H91" s="96"/>
      <c r="I91" s="96" t="str">
        <f>IF('ENTRADA DE CLIENTS i PROVEÏDORS'!H96="LL","X","")</f>
        <v/>
      </c>
      <c r="J91" s="96" t="str">
        <f>IF('ENTRADA DE CLIENTS i PROVEÏDORS'!O96="X","X","")</f>
        <v/>
      </c>
      <c r="K91" s="96" t="str">
        <f>IF('ENTRADA DE CLIENTS i PROVEÏDORS'!P96="X","X","")</f>
        <v/>
      </c>
      <c r="L91" s="96"/>
      <c r="M91" s="99" t="str">
        <f>IF('ENTRADA DE CLIENTS i PROVEÏDORS'!$H96&lt;&gt;"VI",IF('ENTRADA DE CLIENTS i PROVEÏDORS'!I96&lt;&gt;0,'ENTRADA DE CLIENTS i PROVEÏDORS'!I96,""),"")</f>
        <v/>
      </c>
      <c r="N91" s="99" t="str">
        <f>IF('ENTRADA DE CLIENTS i PROVEÏDORS'!$H96&lt;&gt;"VI",IF('ENTRADA DE CLIENTS i PROVEÏDORS'!J96&lt;&gt;0,'ENTRADA DE CLIENTS i PROVEÏDORS'!J96,""),"")</f>
        <v/>
      </c>
      <c r="O91" s="99" t="str">
        <f>IF('ENTRADA DE CLIENTS i PROVEÏDORS'!$H96&lt;&gt;"VI",IF('ENTRADA DE CLIENTS i PROVEÏDORS'!K96&lt;&gt;0,'ENTRADA DE CLIENTS i PROVEÏDORS'!K96,""),"")</f>
        <v/>
      </c>
      <c r="P91" s="99" t="str">
        <f>IF('ENTRADA DE CLIENTS i PROVEÏDORS'!$H96&lt;&gt;"VI",IF('ENTRADA DE CLIENTS i PROVEÏDORS'!L96&lt;&gt;0,'ENTRADA DE CLIENTS i PROVEÏDORS'!L96,""),"")</f>
        <v/>
      </c>
      <c r="Q91" s="99" t="str">
        <f t="shared" si="1"/>
        <v/>
      </c>
      <c r="R91" s="99" t="str">
        <f>IF('ENTRADA DE CLIENTS i PROVEÏDORS'!$H96="VI",'ENTRADA DE CLIENTS i PROVEÏDORS'!I96,"")</f>
        <v/>
      </c>
      <c r="S91" s="99" t="str">
        <f>IF('ENTRADA DE CLIENTS i PROVEÏDORS'!$H96="VI",'ENTRADA DE CLIENTS i PROVEÏDORS'!J96,"")</f>
        <v/>
      </c>
      <c r="T91" s="99" t="str">
        <f>IF('ENTRADA DE CLIENTS i PROVEÏDORS'!$H96="VI",'ENTRADA DE CLIENTS i PROVEÏDORS'!K96,"")</f>
        <v/>
      </c>
      <c r="U91" s="99" t="str">
        <f>IF('ENTRADA DE CLIENTS i PROVEÏDORS'!$H96="VI",'ENTRADA DE CLIENTS i PROVEÏDORS'!L96,"")</f>
        <v/>
      </c>
      <c r="V91" s="99" t="str">
        <f>IF('ENTRADA DE CLIENTS i PROVEÏDORS'!$H96="VI",'ENTRADA DE CLIENTS i PROVEÏDORS'!N96,"")</f>
        <v/>
      </c>
      <c r="W91" s="99" t="str">
        <f>IF('ENTRADA DE CLIENTS i PROVEÏDORS'!O96="X",'ENTRADA DE CLIENTS i PROVEÏDORS'!N96,"")</f>
        <v/>
      </c>
      <c r="X91" s="99" t="str">
        <f>IF('ENTRADA DE CLIENTS i PROVEÏDORS'!Q96&lt;&gt;0,'ENTRADA DE CLIENTS i PROVEÏDORS'!Q96,"")</f>
        <v/>
      </c>
      <c r="Y91" s="101" t="str">
        <f>IF('ENTRADA DE CLIENTS i PROVEÏDORS'!R96&lt;&gt;0,'ENTRADA DE CLIENTS i PROVEÏDORS'!R96,"")</f>
        <v/>
      </c>
    </row>
    <row r="92" spans="1:25" x14ac:dyDescent="0.2">
      <c r="A92" s="96" t="str">
        <f>IF('ENTRADA DE CLIENTS i PROVEÏDORS'!H97&lt;&gt;0,IF(OR('ENTRADA DE CLIENTS i PROVEÏDORS'!H97="V",'ENTRADA DE CLIENTS i PROVEÏDORS'!H97="LL",'ENTRADA DE CLIENTS i PROVEÏDORS'!H97="VI"),"2","1"),"")</f>
        <v/>
      </c>
      <c r="B92" s="96" t="str">
        <f>IF('ENTRADA DE CLIENTS i PROVEÏDORS'!C97&lt;&gt;0,IF('ENTRADA DE CLIENTS i PROVEÏDORS'!C97&lt;&gt;0,IF('ENTRADA DE CLIENTS i PROVEÏDORS'!C97&lt;&gt;0,'ENTRADA DE CLIENTS i PROVEÏDORS'!C97,""),DADES!AA92),"")</f>
        <v/>
      </c>
      <c r="C92" s="96" t="str">
        <f>IF('ENTRADA DE CLIENTS i PROVEÏDORS'!D97&lt;&gt;0,'NETEJA DE CARÀCTERS'!C93,"")</f>
        <v/>
      </c>
      <c r="D92" s="97" t="str">
        <f>IF('ENTRADA DE CLIENTS i PROVEÏDORS'!D97&lt;&gt;0,IF(A92&lt;&gt;0,IF('ENTRADA DE CLIENTS i PROVEÏDORS'!F97=0,99,'ENTRADA DE CLIENTS i PROVEÏDORS'!F97),""),"")</f>
        <v/>
      </c>
      <c r="E92" s="98" t="str">
        <f>IF('ENTRADA DE CLIENTS i PROVEÏDORS'!C97&lt;&gt;0,IF('ENTRADA DE CLIENTS i PROVEÏDORS'!D97&lt;&gt;0,IF('ENTRADA DE CLIENTS i PROVEÏDORS'!G97&lt;&gt;0,VLOOKUP('ENTRADA DE CLIENTS i PROVEÏDORS'!G97,DADES!$P$11:$Q$239,2,FALSE),"011"),""),"")</f>
        <v/>
      </c>
      <c r="F92" s="96"/>
      <c r="G92" s="96"/>
      <c r="H92" s="96"/>
      <c r="I92" s="96" t="str">
        <f>IF('ENTRADA DE CLIENTS i PROVEÏDORS'!H97="LL","X","")</f>
        <v/>
      </c>
      <c r="J92" s="96" t="str">
        <f>IF('ENTRADA DE CLIENTS i PROVEÏDORS'!O97="X","X","")</f>
        <v/>
      </c>
      <c r="K92" s="96" t="str">
        <f>IF('ENTRADA DE CLIENTS i PROVEÏDORS'!P97="X","X","")</f>
        <v/>
      </c>
      <c r="L92" s="96"/>
      <c r="M92" s="99" t="str">
        <f>IF('ENTRADA DE CLIENTS i PROVEÏDORS'!$H97&lt;&gt;"VI",IF('ENTRADA DE CLIENTS i PROVEÏDORS'!I97&lt;&gt;0,'ENTRADA DE CLIENTS i PROVEÏDORS'!I97,""),"")</f>
        <v/>
      </c>
      <c r="N92" s="99" t="str">
        <f>IF('ENTRADA DE CLIENTS i PROVEÏDORS'!$H97&lt;&gt;"VI",IF('ENTRADA DE CLIENTS i PROVEÏDORS'!J97&lt;&gt;0,'ENTRADA DE CLIENTS i PROVEÏDORS'!J97,""),"")</f>
        <v/>
      </c>
      <c r="O92" s="99" t="str">
        <f>IF('ENTRADA DE CLIENTS i PROVEÏDORS'!$H97&lt;&gt;"VI",IF('ENTRADA DE CLIENTS i PROVEÏDORS'!K97&lt;&gt;0,'ENTRADA DE CLIENTS i PROVEÏDORS'!K97,""),"")</f>
        <v/>
      </c>
      <c r="P92" s="99" t="str">
        <f>IF('ENTRADA DE CLIENTS i PROVEÏDORS'!$H97&lt;&gt;"VI",IF('ENTRADA DE CLIENTS i PROVEÏDORS'!L97&lt;&gt;0,'ENTRADA DE CLIENTS i PROVEÏDORS'!L97,""),"")</f>
        <v/>
      </c>
      <c r="Q92" s="99" t="str">
        <f t="shared" si="1"/>
        <v/>
      </c>
      <c r="R92" s="99" t="str">
        <f>IF('ENTRADA DE CLIENTS i PROVEÏDORS'!$H97="VI",'ENTRADA DE CLIENTS i PROVEÏDORS'!I97,"")</f>
        <v/>
      </c>
      <c r="S92" s="99" t="str">
        <f>IF('ENTRADA DE CLIENTS i PROVEÏDORS'!$H97="VI",'ENTRADA DE CLIENTS i PROVEÏDORS'!J97,"")</f>
        <v/>
      </c>
      <c r="T92" s="99" t="str">
        <f>IF('ENTRADA DE CLIENTS i PROVEÏDORS'!$H97="VI",'ENTRADA DE CLIENTS i PROVEÏDORS'!K97,"")</f>
        <v/>
      </c>
      <c r="U92" s="99" t="str">
        <f>IF('ENTRADA DE CLIENTS i PROVEÏDORS'!$H97="VI",'ENTRADA DE CLIENTS i PROVEÏDORS'!L97,"")</f>
        <v/>
      </c>
      <c r="V92" s="99" t="str">
        <f>IF('ENTRADA DE CLIENTS i PROVEÏDORS'!$H97="VI",'ENTRADA DE CLIENTS i PROVEÏDORS'!N97,"")</f>
        <v/>
      </c>
      <c r="W92" s="99" t="str">
        <f>IF('ENTRADA DE CLIENTS i PROVEÏDORS'!O97="X",'ENTRADA DE CLIENTS i PROVEÏDORS'!N97,"")</f>
        <v/>
      </c>
      <c r="X92" s="99" t="str">
        <f>IF('ENTRADA DE CLIENTS i PROVEÏDORS'!Q97&lt;&gt;0,'ENTRADA DE CLIENTS i PROVEÏDORS'!Q97,"")</f>
        <v/>
      </c>
      <c r="Y92" s="101" t="str">
        <f>IF('ENTRADA DE CLIENTS i PROVEÏDORS'!R97&lt;&gt;0,'ENTRADA DE CLIENTS i PROVEÏDORS'!R97,"")</f>
        <v/>
      </c>
    </row>
    <row r="93" spans="1:25" x14ac:dyDescent="0.2">
      <c r="A93" s="96" t="str">
        <f>IF('ENTRADA DE CLIENTS i PROVEÏDORS'!H98&lt;&gt;0,IF(OR('ENTRADA DE CLIENTS i PROVEÏDORS'!H98="V",'ENTRADA DE CLIENTS i PROVEÏDORS'!H98="LL",'ENTRADA DE CLIENTS i PROVEÏDORS'!H98="VI"),"2","1"),"")</f>
        <v/>
      </c>
      <c r="B93" s="96" t="str">
        <f>IF('ENTRADA DE CLIENTS i PROVEÏDORS'!C98&lt;&gt;0,IF('ENTRADA DE CLIENTS i PROVEÏDORS'!C98&lt;&gt;0,IF('ENTRADA DE CLIENTS i PROVEÏDORS'!C98&lt;&gt;0,'ENTRADA DE CLIENTS i PROVEÏDORS'!C98,""),DADES!AA93),"")</f>
        <v/>
      </c>
      <c r="C93" s="96" t="str">
        <f>IF('ENTRADA DE CLIENTS i PROVEÏDORS'!D98&lt;&gt;0,'NETEJA DE CARÀCTERS'!C94,"")</f>
        <v/>
      </c>
      <c r="D93" s="97" t="str">
        <f>IF('ENTRADA DE CLIENTS i PROVEÏDORS'!D98&lt;&gt;0,IF(A93&lt;&gt;0,IF('ENTRADA DE CLIENTS i PROVEÏDORS'!F98=0,99,'ENTRADA DE CLIENTS i PROVEÏDORS'!F98),""),"")</f>
        <v/>
      </c>
      <c r="E93" s="98" t="str">
        <f>IF('ENTRADA DE CLIENTS i PROVEÏDORS'!C98&lt;&gt;0,IF('ENTRADA DE CLIENTS i PROVEÏDORS'!D98&lt;&gt;0,IF('ENTRADA DE CLIENTS i PROVEÏDORS'!G98&lt;&gt;0,VLOOKUP('ENTRADA DE CLIENTS i PROVEÏDORS'!G98,DADES!$P$11:$Q$239,2,FALSE),"011"),""),"")</f>
        <v/>
      </c>
      <c r="F93" s="96"/>
      <c r="G93" s="96"/>
      <c r="H93" s="96"/>
      <c r="I93" s="96" t="str">
        <f>IF('ENTRADA DE CLIENTS i PROVEÏDORS'!H98="LL","X","")</f>
        <v/>
      </c>
      <c r="J93" s="96" t="str">
        <f>IF('ENTRADA DE CLIENTS i PROVEÏDORS'!O98="X","X","")</f>
        <v/>
      </c>
      <c r="K93" s="96" t="str">
        <f>IF('ENTRADA DE CLIENTS i PROVEÏDORS'!P98="X","X","")</f>
        <v/>
      </c>
      <c r="L93" s="96"/>
      <c r="M93" s="99" t="str">
        <f>IF('ENTRADA DE CLIENTS i PROVEÏDORS'!$H98&lt;&gt;"VI",IF('ENTRADA DE CLIENTS i PROVEÏDORS'!I98&lt;&gt;0,'ENTRADA DE CLIENTS i PROVEÏDORS'!I98,""),"")</f>
        <v/>
      </c>
      <c r="N93" s="99" t="str">
        <f>IF('ENTRADA DE CLIENTS i PROVEÏDORS'!$H98&lt;&gt;"VI",IF('ENTRADA DE CLIENTS i PROVEÏDORS'!J98&lt;&gt;0,'ENTRADA DE CLIENTS i PROVEÏDORS'!J98,""),"")</f>
        <v/>
      </c>
      <c r="O93" s="99" t="str">
        <f>IF('ENTRADA DE CLIENTS i PROVEÏDORS'!$H98&lt;&gt;"VI",IF('ENTRADA DE CLIENTS i PROVEÏDORS'!K98&lt;&gt;0,'ENTRADA DE CLIENTS i PROVEÏDORS'!K98,""),"")</f>
        <v/>
      </c>
      <c r="P93" s="99" t="str">
        <f>IF('ENTRADA DE CLIENTS i PROVEÏDORS'!$H98&lt;&gt;"VI",IF('ENTRADA DE CLIENTS i PROVEÏDORS'!L98&lt;&gt;0,'ENTRADA DE CLIENTS i PROVEÏDORS'!L98,""),"")</f>
        <v/>
      </c>
      <c r="Q93" s="99" t="str">
        <f t="shared" si="1"/>
        <v/>
      </c>
      <c r="R93" s="99" t="str">
        <f>IF('ENTRADA DE CLIENTS i PROVEÏDORS'!$H98="VI",'ENTRADA DE CLIENTS i PROVEÏDORS'!I98,"")</f>
        <v/>
      </c>
      <c r="S93" s="99" t="str">
        <f>IF('ENTRADA DE CLIENTS i PROVEÏDORS'!$H98="VI",'ENTRADA DE CLIENTS i PROVEÏDORS'!J98,"")</f>
        <v/>
      </c>
      <c r="T93" s="99" t="str">
        <f>IF('ENTRADA DE CLIENTS i PROVEÏDORS'!$H98="VI",'ENTRADA DE CLIENTS i PROVEÏDORS'!K98,"")</f>
        <v/>
      </c>
      <c r="U93" s="99" t="str">
        <f>IF('ENTRADA DE CLIENTS i PROVEÏDORS'!$H98="VI",'ENTRADA DE CLIENTS i PROVEÏDORS'!L98,"")</f>
        <v/>
      </c>
      <c r="V93" s="99" t="str">
        <f>IF('ENTRADA DE CLIENTS i PROVEÏDORS'!$H98="VI",'ENTRADA DE CLIENTS i PROVEÏDORS'!N98,"")</f>
        <v/>
      </c>
      <c r="W93" s="99" t="str">
        <f>IF('ENTRADA DE CLIENTS i PROVEÏDORS'!O98="X",'ENTRADA DE CLIENTS i PROVEÏDORS'!N98,"")</f>
        <v/>
      </c>
      <c r="X93" s="99" t="str">
        <f>IF('ENTRADA DE CLIENTS i PROVEÏDORS'!Q98&lt;&gt;0,'ENTRADA DE CLIENTS i PROVEÏDORS'!Q98,"")</f>
        <v/>
      </c>
      <c r="Y93" s="101" t="str">
        <f>IF('ENTRADA DE CLIENTS i PROVEÏDORS'!R98&lt;&gt;0,'ENTRADA DE CLIENTS i PROVEÏDORS'!R98,"")</f>
        <v/>
      </c>
    </row>
    <row r="94" spans="1:25" x14ac:dyDescent="0.2">
      <c r="A94" s="96" t="str">
        <f>IF('ENTRADA DE CLIENTS i PROVEÏDORS'!H99&lt;&gt;0,IF(OR('ENTRADA DE CLIENTS i PROVEÏDORS'!H99="V",'ENTRADA DE CLIENTS i PROVEÏDORS'!H99="LL",'ENTRADA DE CLIENTS i PROVEÏDORS'!H99="VI"),"2","1"),"")</f>
        <v/>
      </c>
      <c r="B94" s="96" t="str">
        <f>IF('ENTRADA DE CLIENTS i PROVEÏDORS'!C99&lt;&gt;0,IF('ENTRADA DE CLIENTS i PROVEÏDORS'!C99&lt;&gt;0,IF('ENTRADA DE CLIENTS i PROVEÏDORS'!C99&lt;&gt;0,'ENTRADA DE CLIENTS i PROVEÏDORS'!C99,""),DADES!AA94),"")</f>
        <v/>
      </c>
      <c r="C94" s="96" t="str">
        <f>IF('ENTRADA DE CLIENTS i PROVEÏDORS'!D99&lt;&gt;0,'NETEJA DE CARÀCTERS'!C95,"")</f>
        <v/>
      </c>
      <c r="D94" s="97" t="str">
        <f>IF('ENTRADA DE CLIENTS i PROVEÏDORS'!D99&lt;&gt;0,IF(A94&lt;&gt;0,IF('ENTRADA DE CLIENTS i PROVEÏDORS'!F99=0,99,'ENTRADA DE CLIENTS i PROVEÏDORS'!F99),""),"")</f>
        <v/>
      </c>
      <c r="E94" s="98" t="str">
        <f>IF('ENTRADA DE CLIENTS i PROVEÏDORS'!C99&lt;&gt;0,IF('ENTRADA DE CLIENTS i PROVEÏDORS'!D99&lt;&gt;0,IF('ENTRADA DE CLIENTS i PROVEÏDORS'!G99&lt;&gt;0,VLOOKUP('ENTRADA DE CLIENTS i PROVEÏDORS'!G99,DADES!$P$11:$Q$239,2,FALSE),"011"),""),"")</f>
        <v/>
      </c>
      <c r="F94" s="96"/>
      <c r="G94" s="96"/>
      <c r="H94" s="96"/>
      <c r="I94" s="96" t="str">
        <f>IF('ENTRADA DE CLIENTS i PROVEÏDORS'!H99="LL","X","")</f>
        <v/>
      </c>
      <c r="J94" s="96" t="str">
        <f>IF('ENTRADA DE CLIENTS i PROVEÏDORS'!O99="X","X","")</f>
        <v/>
      </c>
      <c r="K94" s="96" t="str">
        <f>IF('ENTRADA DE CLIENTS i PROVEÏDORS'!P99="X","X","")</f>
        <v/>
      </c>
      <c r="L94" s="96"/>
      <c r="M94" s="99" t="str">
        <f>IF('ENTRADA DE CLIENTS i PROVEÏDORS'!$H99&lt;&gt;"VI",IF('ENTRADA DE CLIENTS i PROVEÏDORS'!I99&lt;&gt;0,'ENTRADA DE CLIENTS i PROVEÏDORS'!I99,""),"")</f>
        <v/>
      </c>
      <c r="N94" s="99" t="str">
        <f>IF('ENTRADA DE CLIENTS i PROVEÏDORS'!$H99&lt;&gt;"VI",IF('ENTRADA DE CLIENTS i PROVEÏDORS'!J99&lt;&gt;0,'ENTRADA DE CLIENTS i PROVEÏDORS'!J99,""),"")</f>
        <v/>
      </c>
      <c r="O94" s="99" t="str">
        <f>IF('ENTRADA DE CLIENTS i PROVEÏDORS'!$H99&lt;&gt;"VI",IF('ENTRADA DE CLIENTS i PROVEÏDORS'!K99&lt;&gt;0,'ENTRADA DE CLIENTS i PROVEÏDORS'!K99,""),"")</f>
        <v/>
      </c>
      <c r="P94" s="99" t="str">
        <f>IF('ENTRADA DE CLIENTS i PROVEÏDORS'!$H99&lt;&gt;"VI",IF('ENTRADA DE CLIENTS i PROVEÏDORS'!L99&lt;&gt;0,'ENTRADA DE CLIENTS i PROVEÏDORS'!L99,""),"")</f>
        <v/>
      </c>
      <c r="Q94" s="99" t="str">
        <f t="shared" si="1"/>
        <v/>
      </c>
      <c r="R94" s="99" t="str">
        <f>IF('ENTRADA DE CLIENTS i PROVEÏDORS'!$H99="VI",'ENTRADA DE CLIENTS i PROVEÏDORS'!I99,"")</f>
        <v/>
      </c>
      <c r="S94" s="99" t="str">
        <f>IF('ENTRADA DE CLIENTS i PROVEÏDORS'!$H99="VI",'ENTRADA DE CLIENTS i PROVEÏDORS'!J99,"")</f>
        <v/>
      </c>
      <c r="T94" s="99" t="str">
        <f>IF('ENTRADA DE CLIENTS i PROVEÏDORS'!$H99="VI",'ENTRADA DE CLIENTS i PROVEÏDORS'!K99,"")</f>
        <v/>
      </c>
      <c r="U94" s="99" t="str">
        <f>IF('ENTRADA DE CLIENTS i PROVEÏDORS'!$H99="VI",'ENTRADA DE CLIENTS i PROVEÏDORS'!L99,"")</f>
        <v/>
      </c>
      <c r="V94" s="99" t="str">
        <f>IF('ENTRADA DE CLIENTS i PROVEÏDORS'!$H99="VI",'ENTRADA DE CLIENTS i PROVEÏDORS'!N99,"")</f>
        <v/>
      </c>
      <c r="W94" s="99" t="str">
        <f>IF('ENTRADA DE CLIENTS i PROVEÏDORS'!O99="X",'ENTRADA DE CLIENTS i PROVEÏDORS'!N99,"")</f>
        <v/>
      </c>
      <c r="X94" s="99" t="str">
        <f>IF('ENTRADA DE CLIENTS i PROVEÏDORS'!Q99&lt;&gt;0,'ENTRADA DE CLIENTS i PROVEÏDORS'!Q99,"")</f>
        <v/>
      </c>
      <c r="Y94" s="101" t="str">
        <f>IF('ENTRADA DE CLIENTS i PROVEÏDORS'!R99&lt;&gt;0,'ENTRADA DE CLIENTS i PROVEÏDORS'!R99,"")</f>
        <v/>
      </c>
    </row>
    <row r="95" spans="1:25" x14ac:dyDescent="0.2">
      <c r="A95" s="96" t="str">
        <f>IF('ENTRADA DE CLIENTS i PROVEÏDORS'!H100&lt;&gt;0,IF(OR('ENTRADA DE CLIENTS i PROVEÏDORS'!H100="V",'ENTRADA DE CLIENTS i PROVEÏDORS'!H100="LL",'ENTRADA DE CLIENTS i PROVEÏDORS'!H100="VI"),"2","1"),"")</f>
        <v/>
      </c>
      <c r="B95" s="96" t="str">
        <f>IF('ENTRADA DE CLIENTS i PROVEÏDORS'!C100&lt;&gt;0,IF('ENTRADA DE CLIENTS i PROVEÏDORS'!C100&lt;&gt;0,IF('ENTRADA DE CLIENTS i PROVEÏDORS'!C100&lt;&gt;0,'ENTRADA DE CLIENTS i PROVEÏDORS'!C100,""),DADES!AA95),"")</f>
        <v/>
      </c>
      <c r="C95" s="96" t="str">
        <f>IF('ENTRADA DE CLIENTS i PROVEÏDORS'!D100&lt;&gt;0,'NETEJA DE CARÀCTERS'!C96,"")</f>
        <v/>
      </c>
      <c r="D95" s="97" t="str">
        <f>IF('ENTRADA DE CLIENTS i PROVEÏDORS'!D100&lt;&gt;0,IF(A95&lt;&gt;0,IF('ENTRADA DE CLIENTS i PROVEÏDORS'!F100=0,99,'ENTRADA DE CLIENTS i PROVEÏDORS'!F100),""),"")</f>
        <v/>
      </c>
      <c r="E95" s="98" t="str">
        <f>IF('ENTRADA DE CLIENTS i PROVEÏDORS'!C100&lt;&gt;0,IF('ENTRADA DE CLIENTS i PROVEÏDORS'!D100&lt;&gt;0,IF('ENTRADA DE CLIENTS i PROVEÏDORS'!G100&lt;&gt;0,VLOOKUP('ENTRADA DE CLIENTS i PROVEÏDORS'!G100,DADES!$P$11:$Q$239,2,FALSE),"011"),""),"")</f>
        <v/>
      </c>
      <c r="F95" s="96"/>
      <c r="G95" s="96"/>
      <c r="H95" s="96"/>
      <c r="I95" s="96" t="str">
        <f>IF('ENTRADA DE CLIENTS i PROVEÏDORS'!H100="LL","X","")</f>
        <v/>
      </c>
      <c r="J95" s="96" t="str">
        <f>IF('ENTRADA DE CLIENTS i PROVEÏDORS'!O100="X","X","")</f>
        <v/>
      </c>
      <c r="K95" s="96" t="str">
        <f>IF('ENTRADA DE CLIENTS i PROVEÏDORS'!P100="X","X","")</f>
        <v/>
      </c>
      <c r="L95" s="96"/>
      <c r="M95" s="99" t="str">
        <f>IF('ENTRADA DE CLIENTS i PROVEÏDORS'!$H100&lt;&gt;"VI",IF('ENTRADA DE CLIENTS i PROVEÏDORS'!I100&lt;&gt;0,'ENTRADA DE CLIENTS i PROVEÏDORS'!I100,""),"")</f>
        <v/>
      </c>
      <c r="N95" s="99" t="str">
        <f>IF('ENTRADA DE CLIENTS i PROVEÏDORS'!$H100&lt;&gt;"VI",IF('ENTRADA DE CLIENTS i PROVEÏDORS'!J100&lt;&gt;0,'ENTRADA DE CLIENTS i PROVEÏDORS'!J100,""),"")</f>
        <v/>
      </c>
      <c r="O95" s="99" t="str">
        <f>IF('ENTRADA DE CLIENTS i PROVEÏDORS'!$H100&lt;&gt;"VI",IF('ENTRADA DE CLIENTS i PROVEÏDORS'!K100&lt;&gt;0,'ENTRADA DE CLIENTS i PROVEÏDORS'!K100,""),"")</f>
        <v/>
      </c>
      <c r="P95" s="99" t="str">
        <f>IF('ENTRADA DE CLIENTS i PROVEÏDORS'!$H100&lt;&gt;"VI",IF('ENTRADA DE CLIENTS i PROVEÏDORS'!L100&lt;&gt;0,'ENTRADA DE CLIENTS i PROVEÏDORS'!L100,""),"")</f>
        <v/>
      </c>
      <c r="Q95" s="99" t="str">
        <f t="shared" si="1"/>
        <v/>
      </c>
      <c r="R95" s="99" t="str">
        <f>IF('ENTRADA DE CLIENTS i PROVEÏDORS'!$H100="VI",'ENTRADA DE CLIENTS i PROVEÏDORS'!I100,"")</f>
        <v/>
      </c>
      <c r="S95" s="99" t="str">
        <f>IF('ENTRADA DE CLIENTS i PROVEÏDORS'!$H100="VI",'ENTRADA DE CLIENTS i PROVEÏDORS'!J100,"")</f>
        <v/>
      </c>
      <c r="T95" s="99" t="str">
        <f>IF('ENTRADA DE CLIENTS i PROVEÏDORS'!$H100="VI",'ENTRADA DE CLIENTS i PROVEÏDORS'!K100,"")</f>
        <v/>
      </c>
      <c r="U95" s="99" t="str">
        <f>IF('ENTRADA DE CLIENTS i PROVEÏDORS'!$H100="VI",'ENTRADA DE CLIENTS i PROVEÏDORS'!L100,"")</f>
        <v/>
      </c>
      <c r="V95" s="99" t="str">
        <f>IF('ENTRADA DE CLIENTS i PROVEÏDORS'!$H100="VI",'ENTRADA DE CLIENTS i PROVEÏDORS'!N100,"")</f>
        <v/>
      </c>
      <c r="W95" s="99" t="str">
        <f>IF('ENTRADA DE CLIENTS i PROVEÏDORS'!O100="X",'ENTRADA DE CLIENTS i PROVEÏDORS'!N100,"")</f>
        <v/>
      </c>
      <c r="X95" s="99" t="str">
        <f>IF('ENTRADA DE CLIENTS i PROVEÏDORS'!Q100&lt;&gt;0,'ENTRADA DE CLIENTS i PROVEÏDORS'!Q100,"")</f>
        <v/>
      </c>
      <c r="Y95" s="101" t="str">
        <f>IF('ENTRADA DE CLIENTS i PROVEÏDORS'!R100&lt;&gt;0,'ENTRADA DE CLIENTS i PROVEÏDORS'!R100,"")</f>
        <v/>
      </c>
    </row>
    <row r="96" spans="1:25" x14ac:dyDescent="0.2">
      <c r="A96" s="96" t="str">
        <f>IF('ENTRADA DE CLIENTS i PROVEÏDORS'!H101&lt;&gt;0,IF(OR('ENTRADA DE CLIENTS i PROVEÏDORS'!H101="V",'ENTRADA DE CLIENTS i PROVEÏDORS'!H101="LL",'ENTRADA DE CLIENTS i PROVEÏDORS'!H101="VI"),"2","1"),"")</f>
        <v/>
      </c>
      <c r="B96" s="96" t="str">
        <f>IF('ENTRADA DE CLIENTS i PROVEÏDORS'!C101&lt;&gt;0,IF('ENTRADA DE CLIENTS i PROVEÏDORS'!C101&lt;&gt;0,IF('ENTRADA DE CLIENTS i PROVEÏDORS'!C101&lt;&gt;0,'ENTRADA DE CLIENTS i PROVEÏDORS'!C101,""),DADES!AA96),"")</f>
        <v/>
      </c>
      <c r="C96" s="96" t="str">
        <f>IF('ENTRADA DE CLIENTS i PROVEÏDORS'!D101&lt;&gt;0,'NETEJA DE CARÀCTERS'!C97,"")</f>
        <v/>
      </c>
      <c r="D96" s="97" t="str">
        <f>IF('ENTRADA DE CLIENTS i PROVEÏDORS'!D101&lt;&gt;0,IF(A96&lt;&gt;0,IF('ENTRADA DE CLIENTS i PROVEÏDORS'!F101=0,99,'ENTRADA DE CLIENTS i PROVEÏDORS'!F101),""),"")</f>
        <v/>
      </c>
      <c r="E96" s="98" t="str">
        <f>IF('ENTRADA DE CLIENTS i PROVEÏDORS'!C101&lt;&gt;0,IF('ENTRADA DE CLIENTS i PROVEÏDORS'!D101&lt;&gt;0,IF('ENTRADA DE CLIENTS i PROVEÏDORS'!G101&lt;&gt;0,VLOOKUP('ENTRADA DE CLIENTS i PROVEÏDORS'!G101,DADES!$P$11:$Q$239,2,FALSE),"011"),""),"")</f>
        <v/>
      </c>
      <c r="F96" s="96"/>
      <c r="G96" s="96"/>
      <c r="H96" s="96"/>
      <c r="I96" s="96" t="str">
        <f>IF('ENTRADA DE CLIENTS i PROVEÏDORS'!H101="LL","X","")</f>
        <v/>
      </c>
      <c r="J96" s="96" t="str">
        <f>IF('ENTRADA DE CLIENTS i PROVEÏDORS'!O101="X","X","")</f>
        <v/>
      </c>
      <c r="K96" s="96" t="str">
        <f>IF('ENTRADA DE CLIENTS i PROVEÏDORS'!P101="X","X","")</f>
        <v/>
      </c>
      <c r="L96" s="96"/>
      <c r="M96" s="99" t="str">
        <f>IF('ENTRADA DE CLIENTS i PROVEÏDORS'!$H101&lt;&gt;"VI",IF('ENTRADA DE CLIENTS i PROVEÏDORS'!I101&lt;&gt;0,'ENTRADA DE CLIENTS i PROVEÏDORS'!I101,""),"")</f>
        <v/>
      </c>
      <c r="N96" s="99" t="str">
        <f>IF('ENTRADA DE CLIENTS i PROVEÏDORS'!$H101&lt;&gt;"VI",IF('ENTRADA DE CLIENTS i PROVEÏDORS'!J101&lt;&gt;0,'ENTRADA DE CLIENTS i PROVEÏDORS'!J101,""),"")</f>
        <v/>
      </c>
      <c r="O96" s="99" t="str">
        <f>IF('ENTRADA DE CLIENTS i PROVEÏDORS'!$H101&lt;&gt;"VI",IF('ENTRADA DE CLIENTS i PROVEÏDORS'!K101&lt;&gt;0,'ENTRADA DE CLIENTS i PROVEÏDORS'!K101,""),"")</f>
        <v/>
      </c>
      <c r="P96" s="99" t="str">
        <f>IF('ENTRADA DE CLIENTS i PROVEÏDORS'!$H101&lt;&gt;"VI",IF('ENTRADA DE CLIENTS i PROVEÏDORS'!L101&lt;&gt;0,'ENTRADA DE CLIENTS i PROVEÏDORS'!L101,""),"")</f>
        <v/>
      </c>
      <c r="Q96" s="99" t="str">
        <f t="shared" si="1"/>
        <v/>
      </c>
      <c r="R96" s="99" t="str">
        <f>IF('ENTRADA DE CLIENTS i PROVEÏDORS'!$H101="VI",'ENTRADA DE CLIENTS i PROVEÏDORS'!I101,"")</f>
        <v/>
      </c>
      <c r="S96" s="99" t="str">
        <f>IF('ENTRADA DE CLIENTS i PROVEÏDORS'!$H101="VI",'ENTRADA DE CLIENTS i PROVEÏDORS'!J101,"")</f>
        <v/>
      </c>
      <c r="T96" s="99" t="str">
        <f>IF('ENTRADA DE CLIENTS i PROVEÏDORS'!$H101="VI",'ENTRADA DE CLIENTS i PROVEÏDORS'!K101,"")</f>
        <v/>
      </c>
      <c r="U96" s="99" t="str">
        <f>IF('ENTRADA DE CLIENTS i PROVEÏDORS'!$H101="VI",'ENTRADA DE CLIENTS i PROVEÏDORS'!L101,"")</f>
        <v/>
      </c>
      <c r="V96" s="99" t="str">
        <f>IF('ENTRADA DE CLIENTS i PROVEÏDORS'!$H101="VI",'ENTRADA DE CLIENTS i PROVEÏDORS'!N101,"")</f>
        <v/>
      </c>
      <c r="W96" s="99" t="str">
        <f>IF('ENTRADA DE CLIENTS i PROVEÏDORS'!O101="X",'ENTRADA DE CLIENTS i PROVEÏDORS'!N101,"")</f>
        <v/>
      </c>
      <c r="X96" s="99" t="str">
        <f>IF('ENTRADA DE CLIENTS i PROVEÏDORS'!Q101&lt;&gt;0,'ENTRADA DE CLIENTS i PROVEÏDORS'!Q101,"")</f>
        <v/>
      </c>
      <c r="Y96" s="101" t="str">
        <f>IF('ENTRADA DE CLIENTS i PROVEÏDORS'!R101&lt;&gt;0,'ENTRADA DE CLIENTS i PROVEÏDORS'!R101,"")</f>
        <v/>
      </c>
    </row>
    <row r="97" spans="1:25" x14ac:dyDescent="0.2">
      <c r="A97" s="96" t="str">
        <f>IF('ENTRADA DE CLIENTS i PROVEÏDORS'!H102&lt;&gt;0,IF(OR('ENTRADA DE CLIENTS i PROVEÏDORS'!H102="V",'ENTRADA DE CLIENTS i PROVEÏDORS'!H102="LL",'ENTRADA DE CLIENTS i PROVEÏDORS'!H102="VI"),"2","1"),"")</f>
        <v/>
      </c>
      <c r="B97" s="96" t="str">
        <f>IF('ENTRADA DE CLIENTS i PROVEÏDORS'!C102&lt;&gt;0,IF('ENTRADA DE CLIENTS i PROVEÏDORS'!C102&lt;&gt;0,IF('ENTRADA DE CLIENTS i PROVEÏDORS'!C102&lt;&gt;0,'ENTRADA DE CLIENTS i PROVEÏDORS'!C102,""),DADES!AA97),"")</f>
        <v/>
      </c>
      <c r="C97" s="96" t="str">
        <f>IF('ENTRADA DE CLIENTS i PROVEÏDORS'!D102&lt;&gt;0,'NETEJA DE CARÀCTERS'!C98,"")</f>
        <v/>
      </c>
      <c r="D97" s="97" t="str">
        <f>IF('ENTRADA DE CLIENTS i PROVEÏDORS'!D102&lt;&gt;0,IF(A97&lt;&gt;0,IF('ENTRADA DE CLIENTS i PROVEÏDORS'!F102=0,99,'ENTRADA DE CLIENTS i PROVEÏDORS'!F102),""),"")</f>
        <v/>
      </c>
      <c r="E97" s="98" t="str">
        <f>IF('ENTRADA DE CLIENTS i PROVEÏDORS'!C102&lt;&gt;0,IF('ENTRADA DE CLIENTS i PROVEÏDORS'!D102&lt;&gt;0,IF('ENTRADA DE CLIENTS i PROVEÏDORS'!G102&lt;&gt;0,VLOOKUP('ENTRADA DE CLIENTS i PROVEÏDORS'!G102,DADES!$P$11:$Q$239,2,FALSE),"011"),""),"")</f>
        <v/>
      </c>
      <c r="F97" s="96"/>
      <c r="G97" s="96"/>
      <c r="H97" s="96"/>
      <c r="I97" s="96" t="str">
        <f>IF('ENTRADA DE CLIENTS i PROVEÏDORS'!H102="LL","X","")</f>
        <v/>
      </c>
      <c r="J97" s="96" t="str">
        <f>IF('ENTRADA DE CLIENTS i PROVEÏDORS'!O102="X","X","")</f>
        <v/>
      </c>
      <c r="K97" s="96" t="str">
        <f>IF('ENTRADA DE CLIENTS i PROVEÏDORS'!P102="X","X","")</f>
        <v/>
      </c>
      <c r="L97" s="96"/>
      <c r="M97" s="99" t="str">
        <f>IF('ENTRADA DE CLIENTS i PROVEÏDORS'!$H102&lt;&gt;"VI",IF('ENTRADA DE CLIENTS i PROVEÏDORS'!I102&lt;&gt;0,'ENTRADA DE CLIENTS i PROVEÏDORS'!I102,""),"")</f>
        <v/>
      </c>
      <c r="N97" s="99" t="str">
        <f>IF('ENTRADA DE CLIENTS i PROVEÏDORS'!$H102&lt;&gt;"VI",IF('ENTRADA DE CLIENTS i PROVEÏDORS'!J102&lt;&gt;0,'ENTRADA DE CLIENTS i PROVEÏDORS'!J102,""),"")</f>
        <v/>
      </c>
      <c r="O97" s="99" t="str">
        <f>IF('ENTRADA DE CLIENTS i PROVEÏDORS'!$H102&lt;&gt;"VI",IF('ENTRADA DE CLIENTS i PROVEÏDORS'!K102&lt;&gt;0,'ENTRADA DE CLIENTS i PROVEÏDORS'!K102,""),"")</f>
        <v/>
      </c>
      <c r="P97" s="99" t="str">
        <f>IF('ENTRADA DE CLIENTS i PROVEÏDORS'!$H102&lt;&gt;"VI",IF('ENTRADA DE CLIENTS i PROVEÏDORS'!L102&lt;&gt;0,'ENTRADA DE CLIENTS i PROVEÏDORS'!L102,""),"")</f>
        <v/>
      </c>
      <c r="Q97" s="99" t="str">
        <f t="shared" si="1"/>
        <v/>
      </c>
      <c r="R97" s="99" t="str">
        <f>IF('ENTRADA DE CLIENTS i PROVEÏDORS'!$H102="VI",'ENTRADA DE CLIENTS i PROVEÏDORS'!I102,"")</f>
        <v/>
      </c>
      <c r="S97" s="99" t="str">
        <f>IF('ENTRADA DE CLIENTS i PROVEÏDORS'!$H102="VI",'ENTRADA DE CLIENTS i PROVEÏDORS'!J102,"")</f>
        <v/>
      </c>
      <c r="T97" s="99" t="str">
        <f>IF('ENTRADA DE CLIENTS i PROVEÏDORS'!$H102="VI",'ENTRADA DE CLIENTS i PROVEÏDORS'!K102,"")</f>
        <v/>
      </c>
      <c r="U97" s="99" t="str">
        <f>IF('ENTRADA DE CLIENTS i PROVEÏDORS'!$H102="VI",'ENTRADA DE CLIENTS i PROVEÏDORS'!L102,"")</f>
        <v/>
      </c>
      <c r="V97" s="99" t="str">
        <f>IF('ENTRADA DE CLIENTS i PROVEÏDORS'!$H102="VI",'ENTRADA DE CLIENTS i PROVEÏDORS'!N102,"")</f>
        <v/>
      </c>
      <c r="W97" s="99" t="str">
        <f>IF('ENTRADA DE CLIENTS i PROVEÏDORS'!O102="X",'ENTRADA DE CLIENTS i PROVEÏDORS'!N102,"")</f>
        <v/>
      </c>
      <c r="X97" s="99" t="str">
        <f>IF('ENTRADA DE CLIENTS i PROVEÏDORS'!Q102&lt;&gt;0,'ENTRADA DE CLIENTS i PROVEÏDORS'!Q102,"")</f>
        <v/>
      </c>
      <c r="Y97" s="101" t="str">
        <f>IF('ENTRADA DE CLIENTS i PROVEÏDORS'!R102&lt;&gt;0,'ENTRADA DE CLIENTS i PROVEÏDORS'!R102,"")</f>
        <v/>
      </c>
    </row>
    <row r="98" spans="1:25" x14ac:dyDescent="0.2">
      <c r="A98" s="96" t="str">
        <f>IF('ENTRADA DE CLIENTS i PROVEÏDORS'!H103&lt;&gt;0,IF(OR('ENTRADA DE CLIENTS i PROVEÏDORS'!H103="V",'ENTRADA DE CLIENTS i PROVEÏDORS'!H103="LL",'ENTRADA DE CLIENTS i PROVEÏDORS'!H103="VI"),"2","1"),"")</f>
        <v/>
      </c>
      <c r="B98" s="96" t="str">
        <f>IF('ENTRADA DE CLIENTS i PROVEÏDORS'!C103&lt;&gt;0,IF('ENTRADA DE CLIENTS i PROVEÏDORS'!C103&lt;&gt;0,IF('ENTRADA DE CLIENTS i PROVEÏDORS'!C103&lt;&gt;0,'ENTRADA DE CLIENTS i PROVEÏDORS'!C103,""),DADES!AA98),"")</f>
        <v/>
      </c>
      <c r="C98" s="96" t="str">
        <f>IF('ENTRADA DE CLIENTS i PROVEÏDORS'!D103&lt;&gt;0,'NETEJA DE CARÀCTERS'!C99,"")</f>
        <v/>
      </c>
      <c r="D98" s="97" t="str">
        <f>IF('ENTRADA DE CLIENTS i PROVEÏDORS'!D103&lt;&gt;0,IF(A98&lt;&gt;0,IF('ENTRADA DE CLIENTS i PROVEÏDORS'!F103=0,99,'ENTRADA DE CLIENTS i PROVEÏDORS'!F103),""),"")</f>
        <v/>
      </c>
      <c r="E98" s="98" t="str">
        <f>IF('ENTRADA DE CLIENTS i PROVEÏDORS'!C103&lt;&gt;0,IF('ENTRADA DE CLIENTS i PROVEÏDORS'!D103&lt;&gt;0,IF('ENTRADA DE CLIENTS i PROVEÏDORS'!G103&lt;&gt;0,VLOOKUP('ENTRADA DE CLIENTS i PROVEÏDORS'!G103,DADES!$P$11:$Q$239,2,FALSE),"011"),""),"")</f>
        <v/>
      </c>
      <c r="F98" s="96"/>
      <c r="G98" s="96"/>
      <c r="H98" s="96"/>
      <c r="I98" s="96" t="str">
        <f>IF('ENTRADA DE CLIENTS i PROVEÏDORS'!H103="LL","X","")</f>
        <v/>
      </c>
      <c r="J98" s="96" t="str">
        <f>IF('ENTRADA DE CLIENTS i PROVEÏDORS'!O103="X","X","")</f>
        <v/>
      </c>
      <c r="K98" s="96" t="str">
        <f>IF('ENTRADA DE CLIENTS i PROVEÏDORS'!P103="X","X","")</f>
        <v/>
      </c>
      <c r="L98" s="96"/>
      <c r="M98" s="99" t="str">
        <f>IF('ENTRADA DE CLIENTS i PROVEÏDORS'!$H103&lt;&gt;"VI",IF('ENTRADA DE CLIENTS i PROVEÏDORS'!I103&lt;&gt;0,'ENTRADA DE CLIENTS i PROVEÏDORS'!I103,""),"")</f>
        <v/>
      </c>
      <c r="N98" s="99" t="str">
        <f>IF('ENTRADA DE CLIENTS i PROVEÏDORS'!$H103&lt;&gt;"VI",IF('ENTRADA DE CLIENTS i PROVEÏDORS'!J103&lt;&gt;0,'ENTRADA DE CLIENTS i PROVEÏDORS'!J103,""),"")</f>
        <v/>
      </c>
      <c r="O98" s="99" t="str">
        <f>IF('ENTRADA DE CLIENTS i PROVEÏDORS'!$H103&lt;&gt;"VI",IF('ENTRADA DE CLIENTS i PROVEÏDORS'!K103&lt;&gt;0,'ENTRADA DE CLIENTS i PROVEÏDORS'!K103,""),"")</f>
        <v/>
      </c>
      <c r="P98" s="99" t="str">
        <f>IF('ENTRADA DE CLIENTS i PROVEÏDORS'!$H103&lt;&gt;"VI",IF('ENTRADA DE CLIENTS i PROVEÏDORS'!L103&lt;&gt;0,'ENTRADA DE CLIENTS i PROVEÏDORS'!L103,""),"")</f>
        <v/>
      </c>
      <c r="Q98" s="99" t="str">
        <f t="shared" si="1"/>
        <v/>
      </c>
      <c r="R98" s="99" t="str">
        <f>IF('ENTRADA DE CLIENTS i PROVEÏDORS'!$H103="VI",'ENTRADA DE CLIENTS i PROVEÏDORS'!I103,"")</f>
        <v/>
      </c>
      <c r="S98" s="99" t="str">
        <f>IF('ENTRADA DE CLIENTS i PROVEÏDORS'!$H103="VI",'ENTRADA DE CLIENTS i PROVEÏDORS'!J103,"")</f>
        <v/>
      </c>
      <c r="T98" s="99" t="str">
        <f>IF('ENTRADA DE CLIENTS i PROVEÏDORS'!$H103="VI",'ENTRADA DE CLIENTS i PROVEÏDORS'!K103,"")</f>
        <v/>
      </c>
      <c r="U98" s="99" t="str">
        <f>IF('ENTRADA DE CLIENTS i PROVEÏDORS'!$H103="VI",'ENTRADA DE CLIENTS i PROVEÏDORS'!L103,"")</f>
        <v/>
      </c>
      <c r="V98" s="99" t="str">
        <f>IF('ENTRADA DE CLIENTS i PROVEÏDORS'!$H103="VI",'ENTRADA DE CLIENTS i PROVEÏDORS'!N103,"")</f>
        <v/>
      </c>
      <c r="W98" s="99" t="str">
        <f>IF('ENTRADA DE CLIENTS i PROVEÏDORS'!O103="X",'ENTRADA DE CLIENTS i PROVEÏDORS'!N103,"")</f>
        <v/>
      </c>
      <c r="X98" s="99" t="str">
        <f>IF('ENTRADA DE CLIENTS i PROVEÏDORS'!Q103&lt;&gt;0,'ENTRADA DE CLIENTS i PROVEÏDORS'!Q103,"")</f>
        <v/>
      </c>
      <c r="Y98" s="101" t="str">
        <f>IF('ENTRADA DE CLIENTS i PROVEÏDORS'!R103&lt;&gt;0,'ENTRADA DE CLIENTS i PROVEÏDORS'!R103,"")</f>
        <v/>
      </c>
    </row>
    <row r="99" spans="1:25" x14ac:dyDescent="0.2">
      <c r="A99" s="96" t="str">
        <f>IF('ENTRADA DE CLIENTS i PROVEÏDORS'!H104&lt;&gt;0,IF(OR('ENTRADA DE CLIENTS i PROVEÏDORS'!H104="V",'ENTRADA DE CLIENTS i PROVEÏDORS'!H104="LL",'ENTRADA DE CLIENTS i PROVEÏDORS'!H104="VI"),"2","1"),"")</f>
        <v/>
      </c>
      <c r="B99" s="96" t="str">
        <f>IF('ENTRADA DE CLIENTS i PROVEÏDORS'!C104&lt;&gt;0,IF('ENTRADA DE CLIENTS i PROVEÏDORS'!C104&lt;&gt;0,IF('ENTRADA DE CLIENTS i PROVEÏDORS'!C104&lt;&gt;0,'ENTRADA DE CLIENTS i PROVEÏDORS'!C104,""),DADES!AA99),"")</f>
        <v/>
      </c>
      <c r="C99" s="96" t="str">
        <f>IF('ENTRADA DE CLIENTS i PROVEÏDORS'!D104&lt;&gt;0,'NETEJA DE CARÀCTERS'!C100,"")</f>
        <v/>
      </c>
      <c r="D99" s="97" t="str">
        <f>IF('ENTRADA DE CLIENTS i PROVEÏDORS'!D104&lt;&gt;0,IF(A99&lt;&gt;0,IF('ENTRADA DE CLIENTS i PROVEÏDORS'!F104=0,99,'ENTRADA DE CLIENTS i PROVEÏDORS'!F104),""),"")</f>
        <v/>
      </c>
      <c r="E99" s="98" t="str">
        <f>IF('ENTRADA DE CLIENTS i PROVEÏDORS'!C104&lt;&gt;0,IF('ENTRADA DE CLIENTS i PROVEÏDORS'!D104&lt;&gt;0,IF('ENTRADA DE CLIENTS i PROVEÏDORS'!G104&lt;&gt;0,VLOOKUP('ENTRADA DE CLIENTS i PROVEÏDORS'!G104,DADES!$P$11:$Q$239,2,FALSE),"011"),""),"")</f>
        <v/>
      </c>
      <c r="F99" s="96"/>
      <c r="G99" s="96"/>
      <c r="H99" s="96"/>
      <c r="I99" s="96" t="str">
        <f>IF('ENTRADA DE CLIENTS i PROVEÏDORS'!H104="LL","X","")</f>
        <v/>
      </c>
      <c r="J99" s="96" t="str">
        <f>IF('ENTRADA DE CLIENTS i PROVEÏDORS'!O104="X","X","")</f>
        <v/>
      </c>
      <c r="K99" s="96" t="str">
        <f>IF('ENTRADA DE CLIENTS i PROVEÏDORS'!P104="X","X","")</f>
        <v/>
      </c>
      <c r="L99" s="96"/>
      <c r="M99" s="99" t="str">
        <f>IF('ENTRADA DE CLIENTS i PROVEÏDORS'!$H104&lt;&gt;"VI",IF('ENTRADA DE CLIENTS i PROVEÏDORS'!I104&lt;&gt;0,'ENTRADA DE CLIENTS i PROVEÏDORS'!I104,""),"")</f>
        <v/>
      </c>
      <c r="N99" s="99" t="str">
        <f>IF('ENTRADA DE CLIENTS i PROVEÏDORS'!$H104&lt;&gt;"VI",IF('ENTRADA DE CLIENTS i PROVEÏDORS'!J104&lt;&gt;0,'ENTRADA DE CLIENTS i PROVEÏDORS'!J104,""),"")</f>
        <v/>
      </c>
      <c r="O99" s="99" t="str">
        <f>IF('ENTRADA DE CLIENTS i PROVEÏDORS'!$H104&lt;&gt;"VI",IF('ENTRADA DE CLIENTS i PROVEÏDORS'!K104&lt;&gt;0,'ENTRADA DE CLIENTS i PROVEÏDORS'!K104,""),"")</f>
        <v/>
      </c>
      <c r="P99" s="99" t="str">
        <f>IF('ENTRADA DE CLIENTS i PROVEÏDORS'!$H104&lt;&gt;"VI",IF('ENTRADA DE CLIENTS i PROVEÏDORS'!L104&lt;&gt;0,'ENTRADA DE CLIENTS i PROVEÏDORS'!L104,""),"")</f>
        <v/>
      </c>
      <c r="Q99" s="99" t="str">
        <f t="shared" si="1"/>
        <v/>
      </c>
      <c r="R99" s="99" t="str">
        <f>IF('ENTRADA DE CLIENTS i PROVEÏDORS'!$H104="VI",'ENTRADA DE CLIENTS i PROVEÏDORS'!I104,"")</f>
        <v/>
      </c>
      <c r="S99" s="99" t="str">
        <f>IF('ENTRADA DE CLIENTS i PROVEÏDORS'!$H104="VI",'ENTRADA DE CLIENTS i PROVEÏDORS'!J104,"")</f>
        <v/>
      </c>
      <c r="T99" s="99" t="str">
        <f>IF('ENTRADA DE CLIENTS i PROVEÏDORS'!$H104="VI",'ENTRADA DE CLIENTS i PROVEÏDORS'!K104,"")</f>
        <v/>
      </c>
      <c r="U99" s="99" t="str">
        <f>IF('ENTRADA DE CLIENTS i PROVEÏDORS'!$H104="VI",'ENTRADA DE CLIENTS i PROVEÏDORS'!L104,"")</f>
        <v/>
      </c>
      <c r="V99" s="99" t="str">
        <f>IF('ENTRADA DE CLIENTS i PROVEÏDORS'!$H104="VI",'ENTRADA DE CLIENTS i PROVEÏDORS'!N104,"")</f>
        <v/>
      </c>
      <c r="W99" s="99" t="str">
        <f>IF('ENTRADA DE CLIENTS i PROVEÏDORS'!O104="X",'ENTRADA DE CLIENTS i PROVEÏDORS'!N104,"")</f>
        <v/>
      </c>
      <c r="X99" s="99" t="str">
        <f>IF('ENTRADA DE CLIENTS i PROVEÏDORS'!Q104&lt;&gt;0,'ENTRADA DE CLIENTS i PROVEÏDORS'!Q104,"")</f>
        <v/>
      </c>
      <c r="Y99" s="101" t="str">
        <f>IF('ENTRADA DE CLIENTS i PROVEÏDORS'!R104&lt;&gt;0,'ENTRADA DE CLIENTS i PROVEÏDORS'!R104,"")</f>
        <v/>
      </c>
    </row>
    <row r="100" spans="1:25" x14ac:dyDescent="0.2">
      <c r="A100" s="96" t="str">
        <f>IF('ENTRADA DE CLIENTS i PROVEÏDORS'!H105&lt;&gt;0,IF(OR('ENTRADA DE CLIENTS i PROVEÏDORS'!H105="V",'ENTRADA DE CLIENTS i PROVEÏDORS'!H105="LL",'ENTRADA DE CLIENTS i PROVEÏDORS'!H105="VI"),"2","1"),"")</f>
        <v/>
      </c>
      <c r="B100" s="96" t="str">
        <f>IF('ENTRADA DE CLIENTS i PROVEÏDORS'!C105&lt;&gt;0,IF('ENTRADA DE CLIENTS i PROVEÏDORS'!C105&lt;&gt;0,IF('ENTRADA DE CLIENTS i PROVEÏDORS'!C105&lt;&gt;0,'ENTRADA DE CLIENTS i PROVEÏDORS'!C105,""),DADES!AA100),"")</f>
        <v/>
      </c>
      <c r="C100" s="96" t="str">
        <f>IF('ENTRADA DE CLIENTS i PROVEÏDORS'!D105&lt;&gt;0,'NETEJA DE CARÀCTERS'!C101,"")</f>
        <v/>
      </c>
      <c r="D100" s="97" t="str">
        <f>IF('ENTRADA DE CLIENTS i PROVEÏDORS'!D105&lt;&gt;0,IF(A100&lt;&gt;0,IF('ENTRADA DE CLIENTS i PROVEÏDORS'!F105=0,99,'ENTRADA DE CLIENTS i PROVEÏDORS'!F105),""),"")</f>
        <v/>
      </c>
      <c r="E100" s="98" t="str">
        <f>IF('ENTRADA DE CLIENTS i PROVEÏDORS'!C105&lt;&gt;0,IF('ENTRADA DE CLIENTS i PROVEÏDORS'!D105&lt;&gt;0,IF('ENTRADA DE CLIENTS i PROVEÏDORS'!G105&lt;&gt;0,VLOOKUP('ENTRADA DE CLIENTS i PROVEÏDORS'!G105,DADES!$P$11:$Q$239,2,FALSE),"011"),""),"")</f>
        <v/>
      </c>
      <c r="F100" s="96"/>
      <c r="G100" s="96"/>
      <c r="H100" s="96"/>
      <c r="I100" s="96" t="str">
        <f>IF('ENTRADA DE CLIENTS i PROVEÏDORS'!H105="LL","X","")</f>
        <v/>
      </c>
      <c r="J100" s="96" t="str">
        <f>IF('ENTRADA DE CLIENTS i PROVEÏDORS'!O105="X","X","")</f>
        <v/>
      </c>
      <c r="K100" s="96" t="str">
        <f>IF('ENTRADA DE CLIENTS i PROVEÏDORS'!P105="X","X","")</f>
        <v/>
      </c>
      <c r="L100" s="96"/>
      <c r="M100" s="99" t="str">
        <f>IF('ENTRADA DE CLIENTS i PROVEÏDORS'!$H105&lt;&gt;"VI",IF('ENTRADA DE CLIENTS i PROVEÏDORS'!I105&lt;&gt;0,'ENTRADA DE CLIENTS i PROVEÏDORS'!I105,""),"")</f>
        <v/>
      </c>
      <c r="N100" s="99" t="str">
        <f>IF('ENTRADA DE CLIENTS i PROVEÏDORS'!$H105&lt;&gt;"VI",IF('ENTRADA DE CLIENTS i PROVEÏDORS'!J105&lt;&gt;0,'ENTRADA DE CLIENTS i PROVEÏDORS'!J105,""),"")</f>
        <v/>
      </c>
      <c r="O100" s="99" t="str">
        <f>IF('ENTRADA DE CLIENTS i PROVEÏDORS'!$H105&lt;&gt;"VI",IF('ENTRADA DE CLIENTS i PROVEÏDORS'!K105&lt;&gt;0,'ENTRADA DE CLIENTS i PROVEÏDORS'!K105,""),"")</f>
        <v/>
      </c>
      <c r="P100" s="99" t="str">
        <f>IF('ENTRADA DE CLIENTS i PROVEÏDORS'!$H105&lt;&gt;"VI",IF('ENTRADA DE CLIENTS i PROVEÏDORS'!L105&lt;&gt;0,'ENTRADA DE CLIENTS i PROVEÏDORS'!L105,""),"")</f>
        <v/>
      </c>
      <c r="Q100" s="99" t="str">
        <f t="shared" si="1"/>
        <v/>
      </c>
      <c r="R100" s="99" t="str">
        <f>IF('ENTRADA DE CLIENTS i PROVEÏDORS'!$H105="VI",'ENTRADA DE CLIENTS i PROVEÏDORS'!I105,"")</f>
        <v/>
      </c>
      <c r="S100" s="99" t="str">
        <f>IF('ENTRADA DE CLIENTS i PROVEÏDORS'!$H105="VI",'ENTRADA DE CLIENTS i PROVEÏDORS'!J105,"")</f>
        <v/>
      </c>
      <c r="T100" s="99" t="str">
        <f>IF('ENTRADA DE CLIENTS i PROVEÏDORS'!$H105="VI",'ENTRADA DE CLIENTS i PROVEÏDORS'!K105,"")</f>
        <v/>
      </c>
      <c r="U100" s="99" t="str">
        <f>IF('ENTRADA DE CLIENTS i PROVEÏDORS'!$H105="VI",'ENTRADA DE CLIENTS i PROVEÏDORS'!L105,"")</f>
        <v/>
      </c>
      <c r="V100" s="99" t="str">
        <f>IF('ENTRADA DE CLIENTS i PROVEÏDORS'!$H105="VI",'ENTRADA DE CLIENTS i PROVEÏDORS'!N105,"")</f>
        <v/>
      </c>
      <c r="W100" s="99" t="str">
        <f>IF('ENTRADA DE CLIENTS i PROVEÏDORS'!O105="X",'ENTRADA DE CLIENTS i PROVEÏDORS'!N105,"")</f>
        <v/>
      </c>
      <c r="X100" s="99" t="str">
        <f>IF('ENTRADA DE CLIENTS i PROVEÏDORS'!Q105&lt;&gt;0,'ENTRADA DE CLIENTS i PROVEÏDORS'!Q105,"")</f>
        <v/>
      </c>
      <c r="Y100" s="101" t="str">
        <f>IF('ENTRADA DE CLIENTS i PROVEÏDORS'!R105&lt;&gt;0,'ENTRADA DE CLIENTS i PROVEÏDORS'!R105,"")</f>
        <v/>
      </c>
    </row>
    <row r="101" spans="1:25" x14ac:dyDescent="0.2">
      <c r="A101" s="96" t="str">
        <f>IF('ENTRADA DE CLIENTS i PROVEÏDORS'!H106&lt;&gt;0,IF(OR('ENTRADA DE CLIENTS i PROVEÏDORS'!H106="V",'ENTRADA DE CLIENTS i PROVEÏDORS'!H106="LL",'ENTRADA DE CLIENTS i PROVEÏDORS'!H106="VI"),"2","1"),"")</f>
        <v/>
      </c>
      <c r="B101" s="96" t="str">
        <f>IF('ENTRADA DE CLIENTS i PROVEÏDORS'!C106&lt;&gt;0,IF('ENTRADA DE CLIENTS i PROVEÏDORS'!C106&lt;&gt;0,IF('ENTRADA DE CLIENTS i PROVEÏDORS'!C106&lt;&gt;0,'ENTRADA DE CLIENTS i PROVEÏDORS'!C106,""),DADES!AA101),"")</f>
        <v/>
      </c>
      <c r="C101" s="96" t="str">
        <f>IF('ENTRADA DE CLIENTS i PROVEÏDORS'!D106&lt;&gt;0,'NETEJA DE CARÀCTERS'!C102,"")</f>
        <v/>
      </c>
      <c r="D101" s="97" t="str">
        <f>IF('ENTRADA DE CLIENTS i PROVEÏDORS'!D106&lt;&gt;0,IF(A101&lt;&gt;0,IF('ENTRADA DE CLIENTS i PROVEÏDORS'!F106=0,99,'ENTRADA DE CLIENTS i PROVEÏDORS'!F106),""),"")</f>
        <v/>
      </c>
      <c r="E101" s="98" t="str">
        <f>IF('ENTRADA DE CLIENTS i PROVEÏDORS'!C106&lt;&gt;0,IF('ENTRADA DE CLIENTS i PROVEÏDORS'!D106&lt;&gt;0,IF('ENTRADA DE CLIENTS i PROVEÏDORS'!G106&lt;&gt;0,VLOOKUP('ENTRADA DE CLIENTS i PROVEÏDORS'!G106,DADES!$P$11:$Q$239,2,FALSE),"011"),""),"")</f>
        <v/>
      </c>
      <c r="F101" s="96"/>
      <c r="G101" s="96"/>
      <c r="H101" s="96"/>
      <c r="I101" s="96" t="str">
        <f>IF('ENTRADA DE CLIENTS i PROVEÏDORS'!H106="LL","X","")</f>
        <v/>
      </c>
      <c r="J101" s="96" t="str">
        <f>IF('ENTRADA DE CLIENTS i PROVEÏDORS'!O106="X","X","")</f>
        <v/>
      </c>
      <c r="K101" s="96" t="str">
        <f>IF('ENTRADA DE CLIENTS i PROVEÏDORS'!P106="X","X","")</f>
        <v/>
      </c>
      <c r="L101" s="96"/>
      <c r="M101" s="99" t="str">
        <f>IF('ENTRADA DE CLIENTS i PROVEÏDORS'!$H106&lt;&gt;"VI",IF('ENTRADA DE CLIENTS i PROVEÏDORS'!I106&lt;&gt;0,'ENTRADA DE CLIENTS i PROVEÏDORS'!I106,""),"")</f>
        <v/>
      </c>
      <c r="N101" s="99" t="str">
        <f>IF('ENTRADA DE CLIENTS i PROVEÏDORS'!$H106&lt;&gt;"VI",IF('ENTRADA DE CLIENTS i PROVEÏDORS'!J106&lt;&gt;0,'ENTRADA DE CLIENTS i PROVEÏDORS'!J106,""),"")</f>
        <v/>
      </c>
      <c r="O101" s="99" t="str">
        <f>IF('ENTRADA DE CLIENTS i PROVEÏDORS'!$H106&lt;&gt;"VI",IF('ENTRADA DE CLIENTS i PROVEÏDORS'!K106&lt;&gt;0,'ENTRADA DE CLIENTS i PROVEÏDORS'!K106,""),"")</f>
        <v/>
      </c>
      <c r="P101" s="99" t="str">
        <f>IF('ENTRADA DE CLIENTS i PROVEÏDORS'!$H106&lt;&gt;"VI",IF('ENTRADA DE CLIENTS i PROVEÏDORS'!L106&lt;&gt;0,'ENTRADA DE CLIENTS i PROVEÏDORS'!L106,""),"")</f>
        <v/>
      </c>
      <c r="Q101" s="99" t="str">
        <f t="shared" si="1"/>
        <v/>
      </c>
      <c r="R101" s="99" t="str">
        <f>IF('ENTRADA DE CLIENTS i PROVEÏDORS'!$H106="VI",'ENTRADA DE CLIENTS i PROVEÏDORS'!I106,"")</f>
        <v/>
      </c>
      <c r="S101" s="99" t="str">
        <f>IF('ENTRADA DE CLIENTS i PROVEÏDORS'!$H106="VI",'ENTRADA DE CLIENTS i PROVEÏDORS'!J106,"")</f>
        <v/>
      </c>
      <c r="T101" s="99" t="str">
        <f>IF('ENTRADA DE CLIENTS i PROVEÏDORS'!$H106="VI",'ENTRADA DE CLIENTS i PROVEÏDORS'!K106,"")</f>
        <v/>
      </c>
      <c r="U101" s="99" t="str">
        <f>IF('ENTRADA DE CLIENTS i PROVEÏDORS'!$H106="VI",'ENTRADA DE CLIENTS i PROVEÏDORS'!L106,"")</f>
        <v/>
      </c>
      <c r="V101" s="99" t="str">
        <f>IF('ENTRADA DE CLIENTS i PROVEÏDORS'!$H106="VI",'ENTRADA DE CLIENTS i PROVEÏDORS'!N106,"")</f>
        <v/>
      </c>
      <c r="W101" s="99" t="str">
        <f>IF('ENTRADA DE CLIENTS i PROVEÏDORS'!O106="X",'ENTRADA DE CLIENTS i PROVEÏDORS'!N106,"")</f>
        <v/>
      </c>
      <c r="X101" s="99" t="str">
        <f>IF('ENTRADA DE CLIENTS i PROVEÏDORS'!Q106&lt;&gt;0,'ENTRADA DE CLIENTS i PROVEÏDORS'!Q106,"")</f>
        <v/>
      </c>
      <c r="Y101" s="101" t="str">
        <f>IF('ENTRADA DE CLIENTS i PROVEÏDORS'!R106&lt;&gt;0,'ENTRADA DE CLIENTS i PROVEÏDORS'!R106,"")</f>
        <v/>
      </c>
    </row>
    <row r="102" spans="1:25" x14ac:dyDescent="0.2">
      <c r="A102" s="96" t="str">
        <f>IF('ENTRADA DE CLIENTS i PROVEÏDORS'!H107&lt;&gt;0,IF(OR('ENTRADA DE CLIENTS i PROVEÏDORS'!H107="V",'ENTRADA DE CLIENTS i PROVEÏDORS'!H107="LL",'ENTRADA DE CLIENTS i PROVEÏDORS'!H107="VI"),"2","1"),"")</f>
        <v/>
      </c>
      <c r="B102" s="96" t="str">
        <f>IF('ENTRADA DE CLIENTS i PROVEÏDORS'!C107&lt;&gt;0,IF('ENTRADA DE CLIENTS i PROVEÏDORS'!C107&lt;&gt;0,IF('ENTRADA DE CLIENTS i PROVEÏDORS'!C107&lt;&gt;0,'ENTRADA DE CLIENTS i PROVEÏDORS'!C107,""),DADES!AA102),"")</f>
        <v/>
      </c>
      <c r="C102" s="96" t="str">
        <f>IF('ENTRADA DE CLIENTS i PROVEÏDORS'!D107&lt;&gt;0,'NETEJA DE CARÀCTERS'!C103,"")</f>
        <v/>
      </c>
      <c r="D102" s="97" t="str">
        <f>IF('ENTRADA DE CLIENTS i PROVEÏDORS'!D107&lt;&gt;0,IF(A102&lt;&gt;0,IF('ENTRADA DE CLIENTS i PROVEÏDORS'!F107=0,99,'ENTRADA DE CLIENTS i PROVEÏDORS'!F107),""),"")</f>
        <v/>
      </c>
      <c r="E102" s="98" t="str">
        <f>IF('ENTRADA DE CLIENTS i PROVEÏDORS'!C107&lt;&gt;0,IF('ENTRADA DE CLIENTS i PROVEÏDORS'!D107&lt;&gt;0,IF('ENTRADA DE CLIENTS i PROVEÏDORS'!G107&lt;&gt;0,VLOOKUP('ENTRADA DE CLIENTS i PROVEÏDORS'!G107,DADES!$P$11:$Q$239,2,FALSE),"011"),""),"")</f>
        <v/>
      </c>
      <c r="F102" s="96"/>
      <c r="G102" s="96"/>
      <c r="H102" s="96"/>
      <c r="I102" s="96" t="str">
        <f>IF('ENTRADA DE CLIENTS i PROVEÏDORS'!H107="LL","X","")</f>
        <v/>
      </c>
      <c r="J102" s="96" t="str">
        <f>IF('ENTRADA DE CLIENTS i PROVEÏDORS'!O107="X","X","")</f>
        <v/>
      </c>
      <c r="K102" s="96" t="str">
        <f>IF('ENTRADA DE CLIENTS i PROVEÏDORS'!P107="X","X","")</f>
        <v/>
      </c>
      <c r="L102" s="96"/>
      <c r="M102" s="99" t="str">
        <f>IF('ENTRADA DE CLIENTS i PROVEÏDORS'!$H107&lt;&gt;"VI",IF('ENTRADA DE CLIENTS i PROVEÏDORS'!I107&lt;&gt;0,'ENTRADA DE CLIENTS i PROVEÏDORS'!I107,""),"")</f>
        <v/>
      </c>
      <c r="N102" s="99" t="str">
        <f>IF('ENTRADA DE CLIENTS i PROVEÏDORS'!$H107&lt;&gt;"VI",IF('ENTRADA DE CLIENTS i PROVEÏDORS'!J107&lt;&gt;0,'ENTRADA DE CLIENTS i PROVEÏDORS'!J107,""),"")</f>
        <v/>
      </c>
      <c r="O102" s="99" t="str">
        <f>IF('ENTRADA DE CLIENTS i PROVEÏDORS'!$H107&lt;&gt;"VI",IF('ENTRADA DE CLIENTS i PROVEÏDORS'!K107&lt;&gt;0,'ENTRADA DE CLIENTS i PROVEÏDORS'!K107,""),"")</f>
        <v/>
      </c>
      <c r="P102" s="99" t="str">
        <f>IF('ENTRADA DE CLIENTS i PROVEÏDORS'!$H107&lt;&gt;"VI",IF('ENTRADA DE CLIENTS i PROVEÏDORS'!L107&lt;&gt;0,'ENTRADA DE CLIENTS i PROVEÏDORS'!L107,""),"")</f>
        <v/>
      </c>
      <c r="Q102" s="99" t="str">
        <f t="shared" si="1"/>
        <v/>
      </c>
      <c r="R102" s="99" t="str">
        <f>IF('ENTRADA DE CLIENTS i PROVEÏDORS'!$H107="VI",'ENTRADA DE CLIENTS i PROVEÏDORS'!I107,"")</f>
        <v/>
      </c>
      <c r="S102" s="99" t="str">
        <f>IF('ENTRADA DE CLIENTS i PROVEÏDORS'!$H107="VI",'ENTRADA DE CLIENTS i PROVEÏDORS'!J107,"")</f>
        <v/>
      </c>
      <c r="T102" s="99" t="str">
        <f>IF('ENTRADA DE CLIENTS i PROVEÏDORS'!$H107="VI",'ENTRADA DE CLIENTS i PROVEÏDORS'!K107,"")</f>
        <v/>
      </c>
      <c r="U102" s="99" t="str">
        <f>IF('ENTRADA DE CLIENTS i PROVEÏDORS'!$H107="VI",'ENTRADA DE CLIENTS i PROVEÏDORS'!L107,"")</f>
        <v/>
      </c>
      <c r="V102" s="99" t="str">
        <f>IF('ENTRADA DE CLIENTS i PROVEÏDORS'!$H107="VI",'ENTRADA DE CLIENTS i PROVEÏDORS'!N107,"")</f>
        <v/>
      </c>
      <c r="W102" s="99" t="str">
        <f>IF('ENTRADA DE CLIENTS i PROVEÏDORS'!O107="X",'ENTRADA DE CLIENTS i PROVEÏDORS'!N107,"")</f>
        <v/>
      </c>
      <c r="X102" s="99" t="str">
        <f>IF('ENTRADA DE CLIENTS i PROVEÏDORS'!Q107&lt;&gt;0,'ENTRADA DE CLIENTS i PROVEÏDORS'!Q107,"")</f>
        <v/>
      </c>
      <c r="Y102" s="101" t="str">
        <f>IF('ENTRADA DE CLIENTS i PROVEÏDORS'!R107&lt;&gt;0,'ENTRADA DE CLIENTS i PROVEÏDORS'!R107,"")</f>
        <v/>
      </c>
    </row>
    <row r="103" spans="1:25" x14ac:dyDescent="0.2">
      <c r="A103" s="96" t="str">
        <f>IF('ENTRADA DE CLIENTS i PROVEÏDORS'!H108&lt;&gt;0,IF(OR('ENTRADA DE CLIENTS i PROVEÏDORS'!H108="V",'ENTRADA DE CLIENTS i PROVEÏDORS'!H108="LL",'ENTRADA DE CLIENTS i PROVEÏDORS'!H108="VI"),"2","1"),"")</f>
        <v/>
      </c>
      <c r="B103" s="96" t="str">
        <f>IF('ENTRADA DE CLIENTS i PROVEÏDORS'!C108&lt;&gt;0,IF('ENTRADA DE CLIENTS i PROVEÏDORS'!C108&lt;&gt;0,IF('ENTRADA DE CLIENTS i PROVEÏDORS'!C108&lt;&gt;0,'ENTRADA DE CLIENTS i PROVEÏDORS'!C108,""),DADES!AA103),"")</f>
        <v/>
      </c>
      <c r="C103" s="96" t="str">
        <f>IF('ENTRADA DE CLIENTS i PROVEÏDORS'!D108&lt;&gt;0,'NETEJA DE CARÀCTERS'!C104,"")</f>
        <v/>
      </c>
      <c r="D103" s="97" t="str">
        <f>IF('ENTRADA DE CLIENTS i PROVEÏDORS'!D108&lt;&gt;0,IF(A103&lt;&gt;0,IF('ENTRADA DE CLIENTS i PROVEÏDORS'!F108=0,99,'ENTRADA DE CLIENTS i PROVEÏDORS'!F108),""),"")</f>
        <v/>
      </c>
      <c r="E103" s="98" t="str">
        <f>IF('ENTRADA DE CLIENTS i PROVEÏDORS'!C108&lt;&gt;0,IF('ENTRADA DE CLIENTS i PROVEÏDORS'!D108&lt;&gt;0,IF('ENTRADA DE CLIENTS i PROVEÏDORS'!G108&lt;&gt;0,VLOOKUP('ENTRADA DE CLIENTS i PROVEÏDORS'!G108,DADES!$P$11:$Q$239,2,FALSE),"011"),""),"")</f>
        <v/>
      </c>
      <c r="F103" s="96"/>
      <c r="G103" s="96"/>
      <c r="H103" s="96"/>
      <c r="I103" s="96" t="str">
        <f>IF('ENTRADA DE CLIENTS i PROVEÏDORS'!H108="LL","X","")</f>
        <v/>
      </c>
      <c r="J103" s="96" t="str">
        <f>IF('ENTRADA DE CLIENTS i PROVEÏDORS'!O108="X","X","")</f>
        <v/>
      </c>
      <c r="K103" s="96" t="str">
        <f>IF('ENTRADA DE CLIENTS i PROVEÏDORS'!P108="X","X","")</f>
        <v/>
      </c>
      <c r="L103" s="96"/>
      <c r="M103" s="99" t="str">
        <f>IF('ENTRADA DE CLIENTS i PROVEÏDORS'!$H108&lt;&gt;"VI",IF('ENTRADA DE CLIENTS i PROVEÏDORS'!I108&lt;&gt;0,'ENTRADA DE CLIENTS i PROVEÏDORS'!I108,""),"")</f>
        <v/>
      </c>
      <c r="N103" s="99" t="str">
        <f>IF('ENTRADA DE CLIENTS i PROVEÏDORS'!$H108&lt;&gt;"VI",IF('ENTRADA DE CLIENTS i PROVEÏDORS'!J108&lt;&gt;0,'ENTRADA DE CLIENTS i PROVEÏDORS'!J108,""),"")</f>
        <v/>
      </c>
      <c r="O103" s="99" t="str">
        <f>IF('ENTRADA DE CLIENTS i PROVEÏDORS'!$H108&lt;&gt;"VI",IF('ENTRADA DE CLIENTS i PROVEÏDORS'!K108&lt;&gt;0,'ENTRADA DE CLIENTS i PROVEÏDORS'!K108,""),"")</f>
        <v/>
      </c>
      <c r="P103" s="99" t="str">
        <f>IF('ENTRADA DE CLIENTS i PROVEÏDORS'!$H108&lt;&gt;"VI",IF('ENTRADA DE CLIENTS i PROVEÏDORS'!L108&lt;&gt;0,'ENTRADA DE CLIENTS i PROVEÏDORS'!L108,""),"")</f>
        <v/>
      </c>
      <c r="Q103" s="99" t="str">
        <f t="shared" si="1"/>
        <v/>
      </c>
      <c r="R103" s="99" t="str">
        <f>IF('ENTRADA DE CLIENTS i PROVEÏDORS'!$H108="VI",'ENTRADA DE CLIENTS i PROVEÏDORS'!I108,"")</f>
        <v/>
      </c>
      <c r="S103" s="99" t="str">
        <f>IF('ENTRADA DE CLIENTS i PROVEÏDORS'!$H108="VI",'ENTRADA DE CLIENTS i PROVEÏDORS'!J108,"")</f>
        <v/>
      </c>
      <c r="T103" s="99" t="str">
        <f>IF('ENTRADA DE CLIENTS i PROVEÏDORS'!$H108="VI",'ENTRADA DE CLIENTS i PROVEÏDORS'!K108,"")</f>
        <v/>
      </c>
      <c r="U103" s="99" t="str">
        <f>IF('ENTRADA DE CLIENTS i PROVEÏDORS'!$H108="VI",'ENTRADA DE CLIENTS i PROVEÏDORS'!L108,"")</f>
        <v/>
      </c>
      <c r="V103" s="99" t="str">
        <f>IF('ENTRADA DE CLIENTS i PROVEÏDORS'!$H108="VI",'ENTRADA DE CLIENTS i PROVEÏDORS'!N108,"")</f>
        <v/>
      </c>
      <c r="W103" s="99" t="str">
        <f>IF('ENTRADA DE CLIENTS i PROVEÏDORS'!O108="X",'ENTRADA DE CLIENTS i PROVEÏDORS'!N108,"")</f>
        <v/>
      </c>
      <c r="X103" s="99" t="str">
        <f>IF('ENTRADA DE CLIENTS i PROVEÏDORS'!Q108&lt;&gt;0,'ENTRADA DE CLIENTS i PROVEÏDORS'!Q108,"")</f>
        <v/>
      </c>
      <c r="Y103" s="101" t="str">
        <f>IF('ENTRADA DE CLIENTS i PROVEÏDORS'!R108&lt;&gt;0,'ENTRADA DE CLIENTS i PROVEÏDORS'!R108,"")</f>
        <v/>
      </c>
    </row>
    <row r="104" spans="1:25" x14ac:dyDescent="0.2">
      <c r="A104" s="96" t="str">
        <f>IF('ENTRADA DE CLIENTS i PROVEÏDORS'!H109&lt;&gt;0,IF(OR('ENTRADA DE CLIENTS i PROVEÏDORS'!H109="V",'ENTRADA DE CLIENTS i PROVEÏDORS'!H109="LL",'ENTRADA DE CLIENTS i PROVEÏDORS'!H109="VI"),"2","1"),"")</f>
        <v/>
      </c>
      <c r="B104" s="96" t="str">
        <f>IF('ENTRADA DE CLIENTS i PROVEÏDORS'!C109&lt;&gt;0,IF('ENTRADA DE CLIENTS i PROVEÏDORS'!C109&lt;&gt;0,IF('ENTRADA DE CLIENTS i PROVEÏDORS'!C109&lt;&gt;0,'ENTRADA DE CLIENTS i PROVEÏDORS'!C109,""),DADES!AA104),"")</f>
        <v/>
      </c>
      <c r="C104" s="96" t="str">
        <f>IF('ENTRADA DE CLIENTS i PROVEÏDORS'!D109&lt;&gt;0,'NETEJA DE CARÀCTERS'!C105,"")</f>
        <v/>
      </c>
      <c r="D104" s="97" t="str">
        <f>IF('ENTRADA DE CLIENTS i PROVEÏDORS'!D109&lt;&gt;0,IF(A104&lt;&gt;0,IF('ENTRADA DE CLIENTS i PROVEÏDORS'!F109=0,99,'ENTRADA DE CLIENTS i PROVEÏDORS'!F109),""),"")</f>
        <v/>
      </c>
      <c r="E104" s="98" t="str">
        <f>IF('ENTRADA DE CLIENTS i PROVEÏDORS'!C109&lt;&gt;0,IF('ENTRADA DE CLIENTS i PROVEÏDORS'!D109&lt;&gt;0,IF('ENTRADA DE CLIENTS i PROVEÏDORS'!G109&lt;&gt;0,VLOOKUP('ENTRADA DE CLIENTS i PROVEÏDORS'!G109,DADES!$P$11:$Q$239,2,FALSE),"011"),""),"")</f>
        <v/>
      </c>
      <c r="F104" s="96"/>
      <c r="G104" s="96"/>
      <c r="H104" s="96"/>
      <c r="I104" s="96" t="str">
        <f>IF('ENTRADA DE CLIENTS i PROVEÏDORS'!H109="LL","X","")</f>
        <v/>
      </c>
      <c r="J104" s="96" t="str">
        <f>IF('ENTRADA DE CLIENTS i PROVEÏDORS'!O109="X","X","")</f>
        <v/>
      </c>
      <c r="K104" s="96" t="str">
        <f>IF('ENTRADA DE CLIENTS i PROVEÏDORS'!P109="X","X","")</f>
        <v/>
      </c>
      <c r="L104" s="96"/>
      <c r="M104" s="99" t="str">
        <f>IF('ENTRADA DE CLIENTS i PROVEÏDORS'!$H109&lt;&gt;"VI",IF('ENTRADA DE CLIENTS i PROVEÏDORS'!I109&lt;&gt;0,'ENTRADA DE CLIENTS i PROVEÏDORS'!I109,""),"")</f>
        <v/>
      </c>
      <c r="N104" s="99" t="str">
        <f>IF('ENTRADA DE CLIENTS i PROVEÏDORS'!$H109&lt;&gt;"VI",IF('ENTRADA DE CLIENTS i PROVEÏDORS'!J109&lt;&gt;0,'ENTRADA DE CLIENTS i PROVEÏDORS'!J109,""),"")</f>
        <v/>
      </c>
      <c r="O104" s="99" t="str">
        <f>IF('ENTRADA DE CLIENTS i PROVEÏDORS'!$H109&lt;&gt;"VI",IF('ENTRADA DE CLIENTS i PROVEÏDORS'!K109&lt;&gt;0,'ENTRADA DE CLIENTS i PROVEÏDORS'!K109,""),"")</f>
        <v/>
      </c>
      <c r="P104" s="99" t="str">
        <f>IF('ENTRADA DE CLIENTS i PROVEÏDORS'!$H109&lt;&gt;"VI",IF('ENTRADA DE CLIENTS i PROVEÏDORS'!L109&lt;&gt;0,'ENTRADA DE CLIENTS i PROVEÏDORS'!L109,""),"")</f>
        <v/>
      </c>
      <c r="Q104" s="99" t="str">
        <f t="shared" si="1"/>
        <v/>
      </c>
      <c r="R104" s="99" t="str">
        <f>IF('ENTRADA DE CLIENTS i PROVEÏDORS'!$H109="VI",'ENTRADA DE CLIENTS i PROVEÏDORS'!I109,"")</f>
        <v/>
      </c>
      <c r="S104" s="99" t="str">
        <f>IF('ENTRADA DE CLIENTS i PROVEÏDORS'!$H109="VI",'ENTRADA DE CLIENTS i PROVEÏDORS'!J109,"")</f>
        <v/>
      </c>
      <c r="T104" s="99" t="str">
        <f>IF('ENTRADA DE CLIENTS i PROVEÏDORS'!$H109="VI",'ENTRADA DE CLIENTS i PROVEÏDORS'!K109,"")</f>
        <v/>
      </c>
      <c r="U104" s="99" t="str">
        <f>IF('ENTRADA DE CLIENTS i PROVEÏDORS'!$H109="VI",'ENTRADA DE CLIENTS i PROVEÏDORS'!L109,"")</f>
        <v/>
      </c>
      <c r="V104" s="99" t="str">
        <f>IF('ENTRADA DE CLIENTS i PROVEÏDORS'!$H109="VI",'ENTRADA DE CLIENTS i PROVEÏDORS'!N109,"")</f>
        <v/>
      </c>
      <c r="W104" s="99" t="str">
        <f>IF('ENTRADA DE CLIENTS i PROVEÏDORS'!O109="X",'ENTRADA DE CLIENTS i PROVEÏDORS'!N109,"")</f>
        <v/>
      </c>
      <c r="X104" s="99" t="str">
        <f>IF('ENTRADA DE CLIENTS i PROVEÏDORS'!Q109&lt;&gt;0,'ENTRADA DE CLIENTS i PROVEÏDORS'!Q109,"")</f>
        <v/>
      </c>
      <c r="Y104" s="101" t="str">
        <f>IF('ENTRADA DE CLIENTS i PROVEÏDORS'!R109&lt;&gt;0,'ENTRADA DE CLIENTS i PROVEÏDORS'!R109,"")</f>
        <v/>
      </c>
    </row>
    <row r="105" spans="1:25" x14ac:dyDescent="0.2">
      <c r="A105" s="96" t="str">
        <f>IF('ENTRADA DE CLIENTS i PROVEÏDORS'!H110&lt;&gt;0,IF(OR('ENTRADA DE CLIENTS i PROVEÏDORS'!H110="V",'ENTRADA DE CLIENTS i PROVEÏDORS'!H110="LL",'ENTRADA DE CLIENTS i PROVEÏDORS'!H110="VI"),"2","1"),"")</f>
        <v/>
      </c>
      <c r="B105" s="96" t="str">
        <f>IF('ENTRADA DE CLIENTS i PROVEÏDORS'!C110&lt;&gt;0,IF('ENTRADA DE CLIENTS i PROVEÏDORS'!C110&lt;&gt;0,IF('ENTRADA DE CLIENTS i PROVEÏDORS'!C110&lt;&gt;0,'ENTRADA DE CLIENTS i PROVEÏDORS'!C110,""),DADES!AA105),"")</f>
        <v/>
      </c>
      <c r="C105" s="96" t="str">
        <f>IF('ENTRADA DE CLIENTS i PROVEÏDORS'!D110&lt;&gt;0,'NETEJA DE CARÀCTERS'!C106,"")</f>
        <v/>
      </c>
      <c r="D105" s="97" t="str">
        <f>IF('ENTRADA DE CLIENTS i PROVEÏDORS'!D110&lt;&gt;0,IF(A105&lt;&gt;0,IF('ENTRADA DE CLIENTS i PROVEÏDORS'!F110=0,99,'ENTRADA DE CLIENTS i PROVEÏDORS'!F110),""),"")</f>
        <v/>
      </c>
      <c r="E105" s="98" t="str">
        <f>IF('ENTRADA DE CLIENTS i PROVEÏDORS'!C110&lt;&gt;0,IF('ENTRADA DE CLIENTS i PROVEÏDORS'!D110&lt;&gt;0,IF('ENTRADA DE CLIENTS i PROVEÏDORS'!G110&lt;&gt;0,VLOOKUP('ENTRADA DE CLIENTS i PROVEÏDORS'!G110,DADES!$P$11:$Q$239,2,FALSE),"011"),""),"")</f>
        <v/>
      </c>
      <c r="F105" s="96"/>
      <c r="G105" s="96"/>
      <c r="H105" s="96"/>
      <c r="I105" s="96" t="str">
        <f>IF('ENTRADA DE CLIENTS i PROVEÏDORS'!H110="LL","X","")</f>
        <v/>
      </c>
      <c r="J105" s="96" t="str">
        <f>IF('ENTRADA DE CLIENTS i PROVEÏDORS'!O110="X","X","")</f>
        <v/>
      </c>
      <c r="K105" s="96" t="str">
        <f>IF('ENTRADA DE CLIENTS i PROVEÏDORS'!P110="X","X","")</f>
        <v/>
      </c>
      <c r="L105" s="96"/>
      <c r="M105" s="99" t="str">
        <f>IF('ENTRADA DE CLIENTS i PROVEÏDORS'!$H110&lt;&gt;"VI",IF('ENTRADA DE CLIENTS i PROVEÏDORS'!I110&lt;&gt;0,'ENTRADA DE CLIENTS i PROVEÏDORS'!I110,""),"")</f>
        <v/>
      </c>
      <c r="N105" s="99" t="str">
        <f>IF('ENTRADA DE CLIENTS i PROVEÏDORS'!$H110&lt;&gt;"VI",IF('ENTRADA DE CLIENTS i PROVEÏDORS'!J110&lt;&gt;0,'ENTRADA DE CLIENTS i PROVEÏDORS'!J110,""),"")</f>
        <v/>
      </c>
      <c r="O105" s="99" t="str">
        <f>IF('ENTRADA DE CLIENTS i PROVEÏDORS'!$H110&lt;&gt;"VI",IF('ENTRADA DE CLIENTS i PROVEÏDORS'!K110&lt;&gt;0,'ENTRADA DE CLIENTS i PROVEÏDORS'!K110,""),"")</f>
        <v/>
      </c>
      <c r="P105" s="99" t="str">
        <f>IF('ENTRADA DE CLIENTS i PROVEÏDORS'!$H110&lt;&gt;"VI",IF('ENTRADA DE CLIENTS i PROVEÏDORS'!L110&lt;&gt;0,'ENTRADA DE CLIENTS i PROVEÏDORS'!L110,""),"")</f>
        <v/>
      </c>
      <c r="Q105" s="99" t="str">
        <f t="shared" si="1"/>
        <v/>
      </c>
      <c r="R105" s="99" t="str">
        <f>IF('ENTRADA DE CLIENTS i PROVEÏDORS'!$H110="VI",'ENTRADA DE CLIENTS i PROVEÏDORS'!I110,"")</f>
        <v/>
      </c>
      <c r="S105" s="99" t="str">
        <f>IF('ENTRADA DE CLIENTS i PROVEÏDORS'!$H110="VI",'ENTRADA DE CLIENTS i PROVEÏDORS'!J110,"")</f>
        <v/>
      </c>
      <c r="T105" s="99" t="str">
        <f>IF('ENTRADA DE CLIENTS i PROVEÏDORS'!$H110="VI",'ENTRADA DE CLIENTS i PROVEÏDORS'!K110,"")</f>
        <v/>
      </c>
      <c r="U105" s="99" t="str">
        <f>IF('ENTRADA DE CLIENTS i PROVEÏDORS'!$H110="VI",'ENTRADA DE CLIENTS i PROVEÏDORS'!L110,"")</f>
        <v/>
      </c>
      <c r="V105" s="99" t="str">
        <f>IF('ENTRADA DE CLIENTS i PROVEÏDORS'!$H110="VI",'ENTRADA DE CLIENTS i PROVEÏDORS'!N110,"")</f>
        <v/>
      </c>
      <c r="W105" s="99" t="str">
        <f>IF('ENTRADA DE CLIENTS i PROVEÏDORS'!O110="X",'ENTRADA DE CLIENTS i PROVEÏDORS'!N110,"")</f>
        <v/>
      </c>
      <c r="X105" s="99" t="str">
        <f>IF('ENTRADA DE CLIENTS i PROVEÏDORS'!Q110&lt;&gt;0,'ENTRADA DE CLIENTS i PROVEÏDORS'!Q110,"")</f>
        <v/>
      </c>
      <c r="Y105" s="101" t="str">
        <f>IF('ENTRADA DE CLIENTS i PROVEÏDORS'!R110&lt;&gt;0,'ENTRADA DE CLIENTS i PROVEÏDORS'!R110,"")</f>
        <v/>
      </c>
    </row>
    <row r="106" spans="1:25" x14ac:dyDescent="0.2">
      <c r="A106" s="96" t="str">
        <f>IF('ENTRADA DE CLIENTS i PROVEÏDORS'!H111&lt;&gt;0,IF(OR('ENTRADA DE CLIENTS i PROVEÏDORS'!H111="V",'ENTRADA DE CLIENTS i PROVEÏDORS'!H111="LL",'ENTRADA DE CLIENTS i PROVEÏDORS'!H111="VI"),"2","1"),"")</f>
        <v/>
      </c>
      <c r="B106" s="96" t="str">
        <f>IF('ENTRADA DE CLIENTS i PROVEÏDORS'!C111&lt;&gt;0,IF('ENTRADA DE CLIENTS i PROVEÏDORS'!C111&lt;&gt;0,IF('ENTRADA DE CLIENTS i PROVEÏDORS'!C111&lt;&gt;0,'ENTRADA DE CLIENTS i PROVEÏDORS'!C111,""),DADES!AA106),"")</f>
        <v/>
      </c>
      <c r="C106" s="96" t="str">
        <f>IF('ENTRADA DE CLIENTS i PROVEÏDORS'!D111&lt;&gt;0,'NETEJA DE CARÀCTERS'!C107,"")</f>
        <v/>
      </c>
      <c r="D106" s="97" t="str">
        <f>IF('ENTRADA DE CLIENTS i PROVEÏDORS'!D111&lt;&gt;0,IF(A106&lt;&gt;0,IF('ENTRADA DE CLIENTS i PROVEÏDORS'!F111=0,99,'ENTRADA DE CLIENTS i PROVEÏDORS'!F111),""),"")</f>
        <v/>
      </c>
      <c r="E106" s="98" t="str">
        <f>IF('ENTRADA DE CLIENTS i PROVEÏDORS'!C111&lt;&gt;0,IF('ENTRADA DE CLIENTS i PROVEÏDORS'!D111&lt;&gt;0,IF('ENTRADA DE CLIENTS i PROVEÏDORS'!G111&lt;&gt;0,VLOOKUP('ENTRADA DE CLIENTS i PROVEÏDORS'!G111,DADES!$P$11:$Q$239,2,FALSE),"011"),""),"")</f>
        <v/>
      </c>
      <c r="F106" s="96"/>
      <c r="G106" s="96"/>
      <c r="H106" s="96"/>
      <c r="I106" s="96" t="str">
        <f>IF('ENTRADA DE CLIENTS i PROVEÏDORS'!H111="LL","X","")</f>
        <v/>
      </c>
      <c r="J106" s="96" t="str">
        <f>IF('ENTRADA DE CLIENTS i PROVEÏDORS'!O111="X","X","")</f>
        <v/>
      </c>
      <c r="K106" s="96" t="str">
        <f>IF('ENTRADA DE CLIENTS i PROVEÏDORS'!P111="X","X","")</f>
        <v/>
      </c>
      <c r="L106" s="96"/>
      <c r="M106" s="99" t="str">
        <f>IF('ENTRADA DE CLIENTS i PROVEÏDORS'!$H111&lt;&gt;"VI",IF('ENTRADA DE CLIENTS i PROVEÏDORS'!I111&lt;&gt;0,'ENTRADA DE CLIENTS i PROVEÏDORS'!I111,""),"")</f>
        <v/>
      </c>
      <c r="N106" s="99" t="str">
        <f>IF('ENTRADA DE CLIENTS i PROVEÏDORS'!$H111&lt;&gt;"VI",IF('ENTRADA DE CLIENTS i PROVEÏDORS'!J111&lt;&gt;0,'ENTRADA DE CLIENTS i PROVEÏDORS'!J111,""),"")</f>
        <v/>
      </c>
      <c r="O106" s="99" t="str">
        <f>IF('ENTRADA DE CLIENTS i PROVEÏDORS'!$H111&lt;&gt;"VI",IF('ENTRADA DE CLIENTS i PROVEÏDORS'!K111&lt;&gt;0,'ENTRADA DE CLIENTS i PROVEÏDORS'!K111,""),"")</f>
        <v/>
      </c>
      <c r="P106" s="99" t="str">
        <f>IF('ENTRADA DE CLIENTS i PROVEÏDORS'!$H111&lt;&gt;"VI",IF('ENTRADA DE CLIENTS i PROVEÏDORS'!L111&lt;&gt;0,'ENTRADA DE CLIENTS i PROVEÏDORS'!L111,""),"")</f>
        <v/>
      </c>
      <c r="Q106" s="99" t="str">
        <f t="shared" si="1"/>
        <v/>
      </c>
      <c r="R106" s="99" t="str">
        <f>IF('ENTRADA DE CLIENTS i PROVEÏDORS'!$H111="VI",'ENTRADA DE CLIENTS i PROVEÏDORS'!I111,"")</f>
        <v/>
      </c>
      <c r="S106" s="99" t="str">
        <f>IF('ENTRADA DE CLIENTS i PROVEÏDORS'!$H111="VI",'ENTRADA DE CLIENTS i PROVEÏDORS'!J111,"")</f>
        <v/>
      </c>
      <c r="T106" s="99" t="str">
        <f>IF('ENTRADA DE CLIENTS i PROVEÏDORS'!$H111="VI",'ENTRADA DE CLIENTS i PROVEÏDORS'!K111,"")</f>
        <v/>
      </c>
      <c r="U106" s="99" t="str">
        <f>IF('ENTRADA DE CLIENTS i PROVEÏDORS'!$H111="VI",'ENTRADA DE CLIENTS i PROVEÏDORS'!L111,"")</f>
        <v/>
      </c>
      <c r="V106" s="99" t="str">
        <f>IF('ENTRADA DE CLIENTS i PROVEÏDORS'!$H111="VI",'ENTRADA DE CLIENTS i PROVEÏDORS'!N111,"")</f>
        <v/>
      </c>
      <c r="W106" s="99" t="str">
        <f>IF('ENTRADA DE CLIENTS i PROVEÏDORS'!O111="X",'ENTRADA DE CLIENTS i PROVEÏDORS'!N111,"")</f>
        <v/>
      </c>
      <c r="X106" s="99" t="str">
        <f>IF('ENTRADA DE CLIENTS i PROVEÏDORS'!Q111&lt;&gt;0,'ENTRADA DE CLIENTS i PROVEÏDORS'!Q111,"")</f>
        <v/>
      </c>
      <c r="Y106" s="101" t="str">
        <f>IF('ENTRADA DE CLIENTS i PROVEÏDORS'!R111&lt;&gt;0,'ENTRADA DE CLIENTS i PROVEÏDORS'!R111,"")</f>
        <v/>
      </c>
    </row>
    <row r="107" spans="1:25" x14ac:dyDescent="0.2">
      <c r="A107" s="96" t="str">
        <f>IF('ENTRADA DE CLIENTS i PROVEÏDORS'!H112&lt;&gt;0,IF(OR('ENTRADA DE CLIENTS i PROVEÏDORS'!H112="V",'ENTRADA DE CLIENTS i PROVEÏDORS'!H112="LL",'ENTRADA DE CLIENTS i PROVEÏDORS'!H112="VI"),"2","1"),"")</f>
        <v/>
      </c>
      <c r="B107" s="96" t="str">
        <f>IF('ENTRADA DE CLIENTS i PROVEÏDORS'!C112&lt;&gt;0,IF('ENTRADA DE CLIENTS i PROVEÏDORS'!C112&lt;&gt;0,IF('ENTRADA DE CLIENTS i PROVEÏDORS'!C112&lt;&gt;0,'ENTRADA DE CLIENTS i PROVEÏDORS'!C112,""),DADES!AA107),"")</f>
        <v/>
      </c>
      <c r="C107" s="96" t="str">
        <f>IF('ENTRADA DE CLIENTS i PROVEÏDORS'!D112&lt;&gt;0,'NETEJA DE CARÀCTERS'!C108,"")</f>
        <v/>
      </c>
      <c r="D107" s="97" t="str">
        <f>IF('ENTRADA DE CLIENTS i PROVEÏDORS'!D112&lt;&gt;0,IF(A107&lt;&gt;0,IF('ENTRADA DE CLIENTS i PROVEÏDORS'!F112=0,99,'ENTRADA DE CLIENTS i PROVEÏDORS'!F112),""),"")</f>
        <v/>
      </c>
      <c r="E107" s="98" t="str">
        <f>IF('ENTRADA DE CLIENTS i PROVEÏDORS'!C112&lt;&gt;0,IF('ENTRADA DE CLIENTS i PROVEÏDORS'!D112&lt;&gt;0,IF('ENTRADA DE CLIENTS i PROVEÏDORS'!G112&lt;&gt;0,VLOOKUP('ENTRADA DE CLIENTS i PROVEÏDORS'!G112,DADES!$P$11:$Q$239,2,FALSE),"011"),""),"")</f>
        <v/>
      </c>
      <c r="F107" s="96"/>
      <c r="G107" s="96"/>
      <c r="H107" s="96"/>
      <c r="I107" s="96" t="str">
        <f>IF('ENTRADA DE CLIENTS i PROVEÏDORS'!H112="LL","X","")</f>
        <v/>
      </c>
      <c r="J107" s="96" t="str">
        <f>IF('ENTRADA DE CLIENTS i PROVEÏDORS'!O112="X","X","")</f>
        <v/>
      </c>
      <c r="K107" s="96" t="str">
        <f>IF('ENTRADA DE CLIENTS i PROVEÏDORS'!P112="X","X","")</f>
        <v/>
      </c>
      <c r="L107" s="96"/>
      <c r="M107" s="99" t="str">
        <f>IF('ENTRADA DE CLIENTS i PROVEÏDORS'!$H112&lt;&gt;"VI",IF('ENTRADA DE CLIENTS i PROVEÏDORS'!I112&lt;&gt;0,'ENTRADA DE CLIENTS i PROVEÏDORS'!I112,""),"")</f>
        <v/>
      </c>
      <c r="N107" s="99" t="str">
        <f>IF('ENTRADA DE CLIENTS i PROVEÏDORS'!$H112&lt;&gt;"VI",IF('ENTRADA DE CLIENTS i PROVEÏDORS'!J112&lt;&gt;0,'ENTRADA DE CLIENTS i PROVEÏDORS'!J112,""),"")</f>
        <v/>
      </c>
      <c r="O107" s="99" t="str">
        <f>IF('ENTRADA DE CLIENTS i PROVEÏDORS'!$H112&lt;&gt;"VI",IF('ENTRADA DE CLIENTS i PROVEÏDORS'!K112&lt;&gt;0,'ENTRADA DE CLIENTS i PROVEÏDORS'!K112,""),"")</f>
        <v/>
      </c>
      <c r="P107" s="99" t="str">
        <f>IF('ENTRADA DE CLIENTS i PROVEÏDORS'!$H112&lt;&gt;"VI",IF('ENTRADA DE CLIENTS i PROVEÏDORS'!L112&lt;&gt;0,'ENTRADA DE CLIENTS i PROVEÏDORS'!L112,""),"")</f>
        <v/>
      </c>
      <c r="Q107" s="99" t="str">
        <f t="shared" si="1"/>
        <v/>
      </c>
      <c r="R107" s="99" t="str">
        <f>IF('ENTRADA DE CLIENTS i PROVEÏDORS'!$H112="VI",'ENTRADA DE CLIENTS i PROVEÏDORS'!I112,"")</f>
        <v/>
      </c>
      <c r="S107" s="99" t="str">
        <f>IF('ENTRADA DE CLIENTS i PROVEÏDORS'!$H112="VI",'ENTRADA DE CLIENTS i PROVEÏDORS'!J112,"")</f>
        <v/>
      </c>
      <c r="T107" s="99" t="str">
        <f>IF('ENTRADA DE CLIENTS i PROVEÏDORS'!$H112="VI",'ENTRADA DE CLIENTS i PROVEÏDORS'!K112,"")</f>
        <v/>
      </c>
      <c r="U107" s="99" t="str">
        <f>IF('ENTRADA DE CLIENTS i PROVEÏDORS'!$H112="VI",'ENTRADA DE CLIENTS i PROVEÏDORS'!L112,"")</f>
        <v/>
      </c>
      <c r="V107" s="99" t="str">
        <f>IF('ENTRADA DE CLIENTS i PROVEÏDORS'!$H112="VI",'ENTRADA DE CLIENTS i PROVEÏDORS'!N112,"")</f>
        <v/>
      </c>
      <c r="W107" s="99" t="str">
        <f>IF('ENTRADA DE CLIENTS i PROVEÏDORS'!O112="X",'ENTRADA DE CLIENTS i PROVEÏDORS'!N112,"")</f>
        <v/>
      </c>
      <c r="X107" s="99" t="str">
        <f>IF('ENTRADA DE CLIENTS i PROVEÏDORS'!Q112&lt;&gt;0,'ENTRADA DE CLIENTS i PROVEÏDORS'!Q112,"")</f>
        <v/>
      </c>
      <c r="Y107" s="101" t="str">
        <f>IF('ENTRADA DE CLIENTS i PROVEÏDORS'!R112&lt;&gt;0,'ENTRADA DE CLIENTS i PROVEÏDORS'!R112,"")</f>
        <v/>
      </c>
    </row>
    <row r="108" spans="1:25" x14ac:dyDescent="0.2">
      <c r="A108" s="96" t="str">
        <f>IF('ENTRADA DE CLIENTS i PROVEÏDORS'!H113&lt;&gt;0,IF(OR('ENTRADA DE CLIENTS i PROVEÏDORS'!H113="V",'ENTRADA DE CLIENTS i PROVEÏDORS'!H113="LL",'ENTRADA DE CLIENTS i PROVEÏDORS'!H113="VI"),"2","1"),"")</f>
        <v/>
      </c>
      <c r="B108" s="96" t="str">
        <f>IF('ENTRADA DE CLIENTS i PROVEÏDORS'!C113&lt;&gt;0,IF('ENTRADA DE CLIENTS i PROVEÏDORS'!C113&lt;&gt;0,IF('ENTRADA DE CLIENTS i PROVEÏDORS'!C113&lt;&gt;0,'ENTRADA DE CLIENTS i PROVEÏDORS'!C113,""),DADES!AA108),"")</f>
        <v/>
      </c>
      <c r="C108" s="96" t="str">
        <f>IF('ENTRADA DE CLIENTS i PROVEÏDORS'!D113&lt;&gt;0,'NETEJA DE CARÀCTERS'!C109,"")</f>
        <v/>
      </c>
      <c r="D108" s="97" t="str">
        <f>IF('ENTRADA DE CLIENTS i PROVEÏDORS'!D113&lt;&gt;0,IF(A108&lt;&gt;0,IF('ENTRADA DE CLIENTS i PROVEÏDORS'!F113=0,99,'ENTRADA DE CLIENTS i PROVEÏDORS'!F113),""),"")</f>
        <v/>
      </c>
      <c r="E108" s="98" t="str">
        <f>IF('ENTRADA DE CLIENTS i PROVEÏDORS'!C113&lt;&gt;0,IF('ENTRADA DE CLIENTS i PROVEÏDORS'!D113&lt;&gt;0,IF('ENTRADA DE CLIENTS i PROVEÏDORS'!G113&lt;&gt;0,VLOOKUP('ENTRADA DE CLIENTS i PROVEÏDORS'!G113,DADES!$P$11:$Q$239,2,FALSE),"011"),""),"")</f>
        <v/>
      </c>
      <c r="F108" s="96"/>
      <c r="G108" s="96"/>
      <c r="H108" s="96"/>
      <c r="I108" s="96" t="str">
        <f>IF('ENTRADA DE CLIENTS i PROVEÏDORS'!H113="LL","X","")</f>
        <v/>
      </c>
      <c r="J108" s="96" t="str">
        <f>IF('ENTRADA DE CLIENTS i PROVEÏDORS'!O113="X","X","")</f>
        <v/>
      </c>
      <c r="K108" s="96" t="str">
        <f>IF('ENTRADA DE CLIENTS i PROVEÏDORS'!P113="X","X","")</f>
        <v/>
      </c>
      <c r="L108" s="96"/>
      <c r="M108" s="99" t="str">
        <f>IF('ENTRADA DE CLIENTS i PROVEÏDORS'!$H113&lt;&gt;"VI",IF('ENTRADA DE CLIENTS i PROVEÏDORS'!I113&lt;&gt;0,'ENTRADA DE CLIENTS i PROVEÏDORS'!I113,""),"")</f>
        <v/>
      </c>
      <c r="N108" s="99" t="str">
        <f>IF('ENTRADA DE CLIENTS i PROVEÏDORS'!$H113&lt;&gt;"VI",IF('ENTRADA DE CLIENTS i PROVEÏDORS'!J113&lt;&gt;0,'ENTRADA DE CLIENTS i PROVEÏDORS'!J113,""),"")</f>
        <v/>
      </c>
      <c r="O108" s="99" t="str">
        <f>IF('ENTRADA DE CLIENTS i PROVEÏDORS'!$H113&lt;&gt;"VI",IF('ENTRADA DE CLIENTS i PROVEÏDORS'!K113&lt;&gt;0,'ENTRADA DE CLIENTS i PROVEÏDORS'!K113,""),"")</f>
        <v/>
      </c>
      <c r="P108" s="99" t="str">
        <f>IF('ENTRADA DE CLIENTS i PROVEÏDORS'!$H113&lt;&gt;"VI",IF('ENTRADA DE CLIENTS i PROVEÏDORS'!L113&lt;&gt;0,'ENTRADA DE CLIENTS i PROVEÏDORS'!L113,""),"")</f>
        <v/>
      </c>
      <c r="Q108" s="99" t="str">
        <f t="shared" si="1"/>
        <v/>
      </c>
      <c r="R108" s="99" t="str">
        <f>IF('ENTRADA DE CLIENTS i PROVEÏDORS'!$H113="VI",'ENTRADA DE CLIENTS i PROVEÏDORS'!I113,"")</f>
        <v/>
      </c>
      <c r="S108" s="99" t="str">
        <f>IF('ENTRADA DE CLIENTS i PROVEÏDORS'!$H113="VI",'ENTRADA DE CLIENTS i PROVEÏDORS'!J113,"")</f>
        <v/>
      </c>
      <c r="T108" s="99" t="str">
        <f>IF('ENTRADA DE CLIENTS i PROVEÏDORS'!$H113="VI",'ENTRADA DE CLIENTS i PROVEÏDORS'!K113,"")</f>
        <v/>
      </c>
      <c r="U108" s="99" t="str">
        <f>IF('ENTRADA DE CLIENTS i PROVEÏDORS'!$H113="VI",'ENTRADA DE CLIENTS i PROVEÏDORS'!L113,"")</f>
        <v/>
      </c>
      <c r="V108" s="99" t="str">
        <f>IF('ENTRADA DE CLIENTS i PROVEÏDORS'!$H113="VI",'ENTRADA DE CLIENTS i PROVEÏDORS'!N113,"")</f>
        <v/>
      </c>
      <c r="W108" s="99" t="str">
        <f>IF('ENTRADA DE CLIENTS i PROVEÏDORS'!O113="X",'ENTRADA DE CLIENTS i PROVEÏDORS'!N113,"")</f>
        <v/>
      </c>
      <c r="X108" s="99" t="str">
        <f>IF('ENTRADA DE CLIENTS i PROVEÏDORS'!Q113&lt;&gt;0,'ENTRADA DE CLIENTS i PROVEÏDORS'!Q113,"")</f>
        <v/>
      </c>
      <c r="Y108" s="101" t="str">
        <f>IF('ENTRADA DE CLIENTS i PROVEÏDORS'!R113&lt;&gt;0,'ENTRADA DE CLIENTS i PROVEÏDORS'!R113,"")</f>
        <v/>
      </c>
    </row>
    <row r="109" spans="1:25" x14ac:dyDescent="0.2">
      <c r="A109" s="96" t="str">
        <f>IF('ENTRADA DE CLIENTS i PROVEÏDORS'!H114&lt;&gt;0,IF(OR('ENTRADA DE CLIENTS i PROVEÏDORS'!H114="V",'ENTRADA DE CLIENTS i PROVEÏDORS'!H114="LL",'ENTRADA DE CLIENTS i PROVEÏDORS'!H114="VI"),"2","1"),"")</f>
        <v/>
      </c>
      <c r="B109" s="96" t="str">
        <f>IF('ENTRADA DE CLIENTS i PROVEÏDORS'!C114&lt;&gt;0,IF('ENTRADA DE CLIENTS i PROVEÏDORS'!C114&lt;&gt;0,IF('ENTRADA DE CLIENTS i PROVEÏDORS'!C114&lt;&gt;0,'ENTRADA DE CLIENTS i PROVEÏDORS'!C114,""),DADES!AA109),"")</f>
        <v/>
      </c>
      <c r="C109" s="96" t="str">
        <f>IF('ENTRADA DE CLIENTS i PROVEÏDORS'!D114&lt;&gt;0,'NETEJA DE CARÀCTERS'!C110,"")</f>
        <v/>
      </c>
      <c r="D109" s="97" t="str">
        <f>IF('ENTRADA DE CLIENTS i PROVEÏDORS'!D114&lt;&gt;0,IF(A109&lt;&gt;0,IF('ENTRADA DE CLIENTS i PROVEÏDORS'!F114=0,99,'ENTRADA DE CLIENTS i PROVEÏDORS'!F114),""),"")</f>
        <v/>
      </c>
      <c r="E109" s="98" t="str">
        <f>IF('ENTRADA DE CLIENTS i PROVEÏDORS'!C114&lt;&gt;0,IF('ENTRADA DE CLIENTS i PROVEÏDORS'!D114&lt;&gt;0,IF('ENTRADA DE CLIENTS i PROVEÏDORS'!G114&lt;&gt;0,VLOOKUP('ENTRADA DE CLIENTS i PROVEÏDORS'!G114,DADES!$P$11:$Q$239,2,FALSE),"011"),""),"")</f>
        <v/>
      </c>
      <c r="F109" s="96"/>
      <c r="G109" s="96"/>
      <c r="H109" s="96"/>
      <c r="I109" s="96" t="str">
        <f>IF('ENTRADA DE CLIENTS i PROVEÏDORS'!H114="LL","X","")</f>
        <v/>
      </c>
      <c r="J109" s="96" t="str">
        <f>IF('ENTRADA DE CLIENTS i PROVEÏDORS'!O114="X","X","")</f>
        <v/>
      </c>
      <c r="K109" s="96" t="str">
        <f>IF('ENTRADA DE CLIENTS i PROVEÏDORS'!P114="X","X","")</f>
        <v/>
      </c>
      <c r="L109" s="96"/>
      <c r="M109" s="99" t="str">
        <f>IF('ENTRADA DE CLIENTS i PROVEÏDORS'!$H114&lt;&gt;"VI",IF('ENTRADA DE CLIENTS i PROVEÏDORS'!I114&lt;&gt;0,'ENTRADA DE CLIENTS i PROVEÏDORS'!I114,""),"")</f>
        <v/>
      </c>
      <c r="N109" s="99" t="str">
        <f>IF('ENTRADA DE CLIENTS i PROVEÏDORS'!$H114&lt;&gt;"VI",IF('ENTRADA DE CLIENTS i PROVEÏDORS'!J114&lt;&gt;0,'ENTRADA DE CLIENTS i PROVEÏDORS'!J114,""),"")</f>
        <v/>
      </c>
      <c r="O109" s="99" t="str">
        <f>IF('ENTRADA DE CLIENTS i PROVEÏDORS'!$H114&lt;&gt;"VI",IF('ENTRADA DE CLIENTS i PROVEÏDORS'!K114&lt;&gt;0,'ENTRADA DE CLIENTS i PROVEÏDORS'!K114,""),"")</f>
        <v/>
      </c>
      <c r="P109" s="99" t="str">
        <f>IF('ENTRADA DE CLIENTS i PROVEÏDORS'!$H114&lt;&gt;"VI",IF('ENTRADA DE CLIENTS i PROVEÏDORS'!L114&lt;&gt;0,'ENTRADA DE CLIENTS i PROVEÏDORS'!L114,""),"")</f>
        <v/>
      </c>
      <c r="Q109" s="99" t="str">
        <f t="shared" si="1"/>
        <v/>
      </c>
      <c r="R109" s="99" t="str">
        <f>IF('ENTRADA DE CLIENTS i PROVEÏDORS'!$H114="VI",'ENTRADA DE CLIENTS i PROVEÏDORS'!I114,"")</f>
        <v/>
      </c>
      <c r="S109" s="99" t="str">
        <f>IF('ENTRADA DE CLIENTS i PROVEÏDORS'!$H114="VI",'ENTRADA DE CLIENTS i PROVEÏDORS'!J114,"")</f>
        <v/>
      </c>
      <c r="T109" s="99" t="str">
        <f>IF('ENTRADA DE CLIENTS i PROVEÏDORS'!$H114="VI",'ENTRADA DE CLIENTS i PROVEÏDORS'!K114,"")</f>
        <v/>
      </c>
      <c r="U109" s="99" t="str">
        <f>IF('ENTRADA DE CLIENTS i PROVEÏDORS'!$H114="VI",'ENTRADA DE CLIENTS i PROVEÏDORS'!L114,"")</f>
        <v/>
      </c>
      <c r="V109" s="99" t="str">
        <f>IF('ENTRADA DE CLIENTS i PROVEÏDORS'!$H114="VI",'ENTRADA DE CLIENTS i PROVEÏDORS'!N114,"")</f>
        <v/>
      </c>
      <c r="W109" s="99" t="str">
        <f>IF('ENTRADA DE CLIENTS i PROVEÏDORS'!O114="X",'ENTRADA DE CLIENTS i PROVEÏDORS'!N114,"")</f>
        <v/>
      </c>
      <c r="X109" s="99" t="str">
        <f>IF('ENTRADA DE CLIENTS i PROVEÏDORS'!Q114&lt;&gt;0,'ENTRADA DE CLIENTS i PROVEÏDORS'!Q114,"")</f>
        <v/>
      </c>
      <c r="Y109" s="101" t="str">
        <f>IF('ENTRADA DE CLIENTS i PROVEÏDORS'!R114&lt;&gt;0,'ENTRADA DE CLIENTS i PROVEÏDORS'!R114,"")</f>
        <v/>
      </c>
    </row>
    <row r="110" spans="1:25" x14ac:dyDescent="0.2">
      <c r="A110" s="96" t="str">
        <f>IF('ENTRADA DE CLIENTS i PROVEÏDORS'!H115&lt;&gt;0,IF(OR('ENTRADA DE CLIENTS i PROVEÏDORS'!H115="V",'ENTRADA DE CLIENTS i PROVEÏDORS'!H115="LL",'ENTRADA DE CLIENTS i PROVEÏDORS'!H115="VI"),"2","1"),"")</f>
        <v/>
      </c>
      <c r="B110" s="96" t="str">
        <f>IF('ENTRADA DE CLIENTS i PROVEÏDORS'!C115&lt;&gt;0,IF('ENTRADA DE CLIENTS i PROVEÏDORS'!C115&lt;&gt;0,IF('ENTRADA DE CLIENTS i PROVEÏDORS'!C115&lt;&gt;0,'ENTRADA DE CLIENTS i PROVEÏDORS'!C115,""),DADES!AA110),"")</f>
        <v/>
      </c>
      <c r="C110" s="96" t="str">
        <f>IF('ENTRADA DE CLIENTS i PROVEÏDORS'!D115&lt;&gt;0,'NETEJA DE CARÀCTERS'!C111,"")</f>
        <v/>
      </c>
      <c r="D110" s="97" t="str">
        <f>IF('ENTRADA DE CLIENTS i PROVEÏDORS'!D115&lt;&gt;0,IF(A110&lt;&gt;0,IF('ENTRADA DE CLIENTS i PROVEÏDORS'!F115=0,99,'ENTRADA DE CLIENTS i PROVEÏDORS'!F115),""),"")</f>
        <v/>
      </c>
      <c r="E110" s="98" t="str">
        <f>IF('ENTRADA DE CLIENTS i PROVEÏDORS'!C115&lt;&gt;0,IF('ENTRADA DE CLIENTS i PROVEÏDORS'!D115&lt;&gt;0,IF('ENTRADA DE CLIENTS i PROVEÏDORS'!G115&lt;&gt;0,VLOOKUP('ENTRADA DE CLIENTS i PROVEÏDORS'!G115,DADES!$P$11:$Q$239,2,FALSE),"011"),""),"")</f>
        <v/>
      </c>
      <c r="F110" s="96"/>
      <c r="G110" s="96"/>
      <c r="H110" s="96"/>
      <c r="I110" s="96" t="str">
        <f>IF('ENTRADA DE CLIENTS i PROVEÏDORS'!H115="LL","X","")</f>
        <v/>
      </c>
      <c r="J110" s="96" t="str">
        <f>IF('ENTRADA DE CLIENTS i PROVEÏDORS'!O115="X","X","")</f>
        <v/>
      </c>
      <c r="K110" s="96" t="str">
        <f>IF('ENTRADA DE CLIENTS i PROVEÏDORS'!P115="X","X","")</f>
        <v/>
      </c>
      <c r="L110" s="96"/>
      <c r="M110" s="99" t="str">
        <f>IF('ENTRADA DE CLIENTS i PROVEÏDORS'!$H115&lt;&gt;"VI",IF('ENTRADA DE CLIENTS i PROVEÏDORS'!I115&lt;&gt;0,'ENTRADA DE CLIENTS i PROVEÏDORS'!I115,""),"")</f>
        <v/>
      </c>
      <c r="N110" s="99" t="str">
        <f>IF('ENTRADA DE CLIENTS i PROVEÏDORS'!$H115&lt;&gt;"VI",IF('ENTRADA DE CLIENTS i PROVEÏDORS'!J115&lt;&gt;0,'ENTRADA DE CLIENTS i PROVEÏDORS'!J115,""),"")</f>
        <v/>
      </c>
      <c r="O110" s="99" t="str">
        <f>IF('ENTRADA DE CLIENTS i PROVEÏDORS'!$H115&lt;&gt;"VI",IF('ENTRADA DE CLIENTS i PROVEÏDORS'!K115&lt;&gt;0,'ENTRADA DE CLIENTS i PROVEÏDORS'!K115,""),"")</f>
        <v/>
      </c>
      <c r="P110" s="99" t="str">
        <f>IF('ENTRADA DE CLIENTS i PROVEÏDORS'!$H115&lt;&gt;"VI",IF('ENTRADA DE CLIENTS i PROVEÏDORS'!L115&lt;&gt;0,'ENTRADA DE CLIENTS i PROVEÏDORS'!L115,""),"")</f>
        <v/>
      </c>
      <c r="Q110" s="99" t="str">
        <f t="shared" si="1"/>
        <v/>
      </c>
      <c r="R110" s="99" t="str">
        <f>IF('ENTRADA DE CLIENTS i PROVEÏDORS'!$H115="VI",'ENTRADA DE CLIENTS i PROVEÏDORS'!I115,"")</f>
        <v/>
      </c>
      <c r="S110" s="99" t="str">
        <f>IF('ENTRADA DE CLIENTS i PROVEÏDORS'!$H115="VI",'ENTRADA DE CLIENTS i PROVEÏDORS'!J115,"")</f>
        <v/>
      </c>
      <c r="T110" s="99" t="str">
        <f>IF('ENTRADA DE CLIENTS i PROVEÏDORS'!$H115="VI",'ENTRADA DE CLIENTS i PROVEÏDORS'!K115,"")</f>
        <v/>
      </c>
      <c r="U110" s="99" t="str">
        <f>IF('ENTRADA DE CLIENTS i PROVEÏDORS'!$H115="VI",'ENTRADA DE CLIENTS i PROVEÏDORS'!L115,"")</f>
        <v/>
      </c>
      <c r="V110" s="99" t="str">
        <f>IF('ENTRADA DE CLIENTS i PROVEÏDORS'!$H115="VI",'ENTRADA DE CLIENTS i PROVEÏDORS'!N115,"")</f>
        <v/>
      </c>
      <c r="W110" s="99" t="str">
        <f>IF('ENTRADA DE CLIENTS i PROVEÏDORS'!O115="X",'ENTRADA DE CLIENTS i PROVEÏDORS'!N115,"")</f>
        <v/>
      </c>
      <c r="X110" s="99" t="str">
        <f>IF('ENTRADA DE CLIENTS i PROVEÏDORS'!Q115&lt;&gt;0,'ENTRADA DE CLIENTS i PROVEÏDORS'!Q115,"")</f>
        <v/>
      </c>
      <c r="Y110" s="101" t="str">
        <f>IF('ENTRADA DE CLIENTS i PROVEÏDORS'!R115&lt;&gt;0,'ENTRADA DE CLIENTS i PROVEÏDORS'!R115,"")</f>
        <v/>
      </c>
    </row>
    <row r="111" spans="1:25" x14ac:dyDescent="0.2">
      <c r="A111" s="96" t="str">
        <f>IF('ENTRADA DE CLIENTS i PROVEÏDORS'!H116&lt;&gt;0,IF(OR('ENTRADA DE CLIENTS i PROVEÏDORS'!H116="V",'ENTRADA DE CLIENTS i PROVEÏDORS'!H116="LL",'ENTRADA DE CLIENTS i PROVEÏDORS'!H116="VI"),"2","1"),"")</f>
        <v/>
      </c>
      <c r="B111" s="96" t="str">
        <f>IF('ENTRADA DE CLIENTS i PROVEÏDORS'!C116&lt;&gt;0,IF('ENTRADA DE CLIENTS i PROVEÏDORS'!C116&lt;&gt;0,IF('ENTRADA DE CLIENTS i PROVEÏDORS'!C116&lt;&gt;0,'ENTRADA DE CLIENTS i PROVEÏDORS'!C116,""),DADES!AA111),"")</f>
        <v/>
      </c>
      <c r="C111" s="96" t="str">
        <f>IF('ENTRADA DE CLIENTS i PROVEÏDORS'!D116&lt;&gt;0,'NETEJA DE CARÀCTERS'!C112,"")</f>
        <v/>
      </c>
      <c r="D111" s="97" t="str">
        <f>IF('ENTRADA DE CLIENTS i PROVEÏDORS'!D116&lt;&gt;0,IF(A111&lt;&gt;0,IF('ENTRADA DE CLIENTS i PROVEÏDORS'!F116=0,99,'ENTRADA DE CLIENTS i PROVEÏDORS'!F116),""),"")</f>
        <v/>
      </c>
      <c r="E111" s="98" t="str">
        <f>IF('ENTRADA DE CLIENTS i PROVEÏDORS'!C116&lt;&gt;0,IF('ENTRADA DE CLIENTS i PROVEÏDORS'!D116&lt;&gt;0,IF('ENTRADA DE CLIENTS i PROVEÏDORS'!G116&lt;&gt;0,VLOOKUP('ENTRADA DE CLIENTS i PROVEÏDORS'!G116,DADES!$P$11:$Q$239,2,FALSE),"011"),""),"")</f>
        <v/>
      </c>
      <c r="F111" s="96"/>
      <c r="G111" s="96"/>
      <c r="H111" s="96"/>
      <c r="I111" s="96" t="str">
        <f>IF('ENTRADA DE CLIENTS i PROVEÏDORS'!H116="LL","X","")</f>
        <v/>
      </c>
      <c r="J111" s="96" t="str">
        <f>IF('ENTRADA DE CLIENTS i PROVEÏDORS'!O116="X","X","")</f>
        <v/>
      </c>
      <c r="K111" s="96" t="str">
        <f>IF('ENTRADA DE CLIENTS i PROVEÏDORS'!P116="X","X","")</f>
        <v/>
      </c>
      <c r="L111" s="96"/>
      <c r="M111" s="99" t="str">
        <f>IF('ENTRADA DE CLIENTS i PROVEÏDORS'!$H116&lt;&gt;"VI",IF('ENTRADA DE CLIENTS i PROVEÏDORS'!I116&lt;&gt;0,'ENTRADA DE CLIENTS i PROVEÏDORS'!I116,""),"")</f>
        <v/>
      </c>
      <c r="N111" s="99" t="str">
        <f>IF('ENTRADA DE CLIENTS i PROVEÏDORS'!$H116&lt;&gt;"VI",IF('ENTRADA DE CLIENTS i PROVEÏDORS'!J116&lt;&gt;0,'ENTRADA DE CLIENTS i PROVEÏDORS'!J116,""),"")</f>
        <v/>
      </c>
      <c r="O111" s="99" t="str">
        <f>IF('ENTRADA DE CLIENTS i PROVEÏDORS'!$H116&lt;&gt;"VI",IF('ENTRADA DE CLIENTS i PROVEÏDORS'!K116&lt;&gt;0,'ENTRADA DE CLIENTS i PROVEÏDORS'!K116,""),"")</f>
        <v/>
      </c>
      <c r="P111" s="99" t="str">
        <f>IF('ENTRADA DE CLIENTS i PROVEÏDORS'!$H116&lt;&gt;"VI",IF('ENTRADA DE CLIENTS i PROVEÏDORS'!L116&lt;&gt;0,'ENTRADA DE CLIENTS i PROVEÏDORS'!L116,""),"")</f>
        <v/>
      </c>
      <c r="Q111" s="99" t="str">
        <f t="shared" si="1"/>
        <v/>
      </c>
      <c r="R111" s="99" t="str">
        <f>IF('ENTRADA DE CLIENTS i PROVEÏDORS'!$H116="VI",'ENTRADA DE CLIENTS i PROVEÏDORS'!I116,"")</f>
        <v/>
      </c>
      <c r="S111" s="99" t="str">
        <f>IF('ENTRADA DE CLIENTS i PROVEÏDORS'!$H116="VI",'ENTRADA DE CLIENTS i PROVEÏDORS'!J116,"")</f>
        <v/>
      </c>
      <c r="T111" s="99" t="str">
        <f>IF('ENTRADA DE CLIENTS i PROVEÏDORS'!$H116="VI",'ENTRADA DE CLIENTS i PROVEÏDORS'!K116,"")</f>
        <v/>
      </c>
      <c r="U111" s="99" t="str">
        <f>IF('ENTRADA DE CLIENTS i PROVEÏDORS'!$H116="VI",'ENTRADA DE CLIENTS i PROVEÏDORS'!L116,"")</f>
        <v/>
      </c>
      <c r="V111" s="99" t="str">
        <f>IF('ENTRADA DE CLIENTS i PROVEÏDORS'!$H116="VI",'ENTRADA DE CLIENTS i PROVEÏDORS'!N116,"")</f>
        <v/>
      </c>
      <c r="W111" s="99" t="str">
        <f>IF('ENTRADA DE CLIENTS i PROVEÏDORS'!O116="X",'ENTRADA DE CLIENTS i PROVEÏDORS'!N116,"")</f>
        <v/>
      </c>
      <c r="X111" s="99" t="str">
        <f>IF('ENTRADA DE CLIENTS i PROVEÏDORS'!Q116&lt;&gt;0,'ENTRADA DE CLIENTS i PROVEÏDORS'!Q116,"")</f>
        <v/>
      </c>
      <c r="Y111" s="101" t="str">
        <f>IF('ENTRADA DE CLIENTS i PROVEÏDORS'!R116&lt;&gt;0,'ENTRADA DE CLIENTS i PROVEÏDORS'!R116,"")</f>
        <v/>
      </c>
    </row>
    <row r="112" spans="1:25" x14ac:dyDescent="0.2">
      <c r="A112" s="96" t="str">
        <f>IF('ENTRADA DE CLIENTS i PROVEÏDORS'!H117&lt;&gt;0,IF(OR('ENTRADA DE CLIENTS i PROVEÏDORS'!H117="V",'ENTRADA DE CLIENTS i PROVEÏDORS'!H117="LL",'ENTRADA DE CLIENTS i PROVEÏDORS'!H117="VI"),"2","1"),"")</f>
        <v/>
      </c>
      <c r="B112" s="96" t="str">
        <f>IF('ENTRADA DE CLIENTS i PROVEÏDORS'!C117&lt;&gt;0,IF('ENTRADA DE CLIENTS i PROVEÏDORS'!C117&lt;&gt;0,IF('ENTRADA DE CLIENTS i PROVEÏDORS'!C117&lt;&gt;0,'ENTRADA DE CLIENTS i PROVEÏDORS'!C117,""),DADES!AA112),"")</f>
        <v/>
      </c>
      <c r="C112" s="96" t="str">
        <f>IF('ENTRADA DE CLIENTS i PROVEÏDORS'!D117&lt;&gt;0,'NETEJA DE CARÀCTERS'!C113,"")</f>
        <v/>
      </c>
      <c r="D112" s="97" t="str">
        <f>IF('ENTRADA DE CLIENTS i PROVEÏDORS'!D117&lt;&gt;0,IF(A112&lt;&gt;0,IF('ENTRADA DE CLIENTS i PROVEÏDORS'!F117=0,99,'ENTRADA DE CLIENTS i PROVEÏDORS'!F117),""),"")</f>
        <v/>
      </c>
      <c r="E112" s="98" t="str">
        <f>IF('ENTRADA DE CLIENTS i PROVEÏDORS'!C117&lt;&gt;0,IF('ENTRADA DE CLIENTS i PROVEÏDORS'!D117&lt;&gt;0,IF('ENTRADA DE CLIENTS i PROVEÏDORS'!G117&lt;&gt;0,VLOOKUP('ENTRADA DE CLIENTS i PROVEÏDORS'!G117,DADES!$P$11:$Q$239,2,FALSE),"011"),""),"")</f>
        <v/>
      </c>
      <c r="F112" s="96"/>
      <c r="G112" s="96"/>
      <c r="H112" s="96"/>
      <c r="I112" s="96" t="str">
        <f>IF('ENTRADA DE CLIENTS i PROVEÏDORS'!H117="LL","X","")</f>
        <v/>
      </c>
      <c r="J112" s="96" t="str">
        <f>IF('ENTRADA DE CLIENTS i PROVEÏDORS'!O117="X","X","")</f>
        <v/>
      </c>
      <c r="K112" s="96" t="str">
        <f>IF('ENTRADA DE CLIENTS i PROVEÏDORS'!P117="X","X","")</f>
        <v/>
      </c>
      <c r="L112" s="96"/>
      <c r="M112" s="99" t="str">
        <f>IF('ENTRADA DE CLIENTS i PROVEÏDORS'!$H117&lt;&gt;"VI",IF('ENTRADA DE CLIENTS i PROVEÏDORS'!I117&lt;&gt;0,'ENTRADA DE CLIENTS i PROVEÏDORS'!I117,""),"")</f>
        <v/>
      </c>
      <c r="N112" s="99" t="str">
        <f>IF('ENTRADA DE CLIENTS i PROVEÏDORS'!$H117&lt;&gt;"VI",IF('ENTRADA DE CLIENTS i PROVEÏDORS'!J117&lt;&gt;0,'ENTRADA DE CLIENTS i PROVEÏDORS'!J117,""),"")</f>
        <v/>
      </c>
      <c r="O112" s="99" t="str">
        <f>IF('ENTRADA DE CLIENTS i PROVEÏDORS'!$H117&lt;&gt;"VI",IF('ENTRADA DE CLIENTS i PROVEÏDORS'!K117&lt;&gt;0,'ENTRADA DE CLIENTS i PROVEÏDORS'!K117,""),"")</f>
        <v/>
      </c>
      <c r="P112" s="99" t="str">
        <f>IF('ENTRADA DE CLIENTS i PROVEÏDORS'!$H117&lt;&gt;"VI",IF('ENTRADA DE CLIENTS i PROVEÏDORS'!L117&lt;&gt;0,'ENTRADA DE CLIENTS i PROVEÏDORS'!L117,""),"")</f>
        <v/>
      </c>
      <c r="Q112" s="99" t="str">
        <f t="shared" si="1"/>
        <v/>
      </c>
      <c r="R112" s="99" t="str">
        <f>IF('ENTRADA DE CLIENTS i PROVEÏDORS'!$H117="VI",'ENTRADA DE CLIENTS i PROVEÏDORS'!I117,"")</f>
        <v/>
      </c>
      <c r="S112" s="99" t="str">
        <f>IF('ENTRADA DE CLIENTS i PROVEÏDORS'!$H117="VI",'ENTRADA DE CLIENTS i PROVEÏDORS'!J117,"")</f>
        <v/>
      </c>
      <c r="T112" s="99" t="str">
        <f>IF('ENTRADA DE CLIENTS i PROVEÏDORS'!$H117="VI",'ENTRADA DE CLIENTS i PROVEÏDORS'!K117,"")</f>
        <v/>
      </c>
      <c r="U112" s="99" t="str">
        <f>IF('ENTRADA DE CLIENTS i PROVEÏDORS'!$H117="VI",'ENTRADA DE CLIENTS i PROVEÏDORS'!L117,"")</f>
        <v/>
      </c>
      <c r="V112" s="99" t="str">
        <f>IF('ENTRADA DE CLIENTS i PROVEÏDORS'!$H117="VI",'ENTRADA DE CLIENTS i PROVEÏDORS'!N117,"")</f>
        <v/>
      </c>
      <c r="W112" s="99" t="str">
        <f>IF('ENTRADA DE CLIENTS i PROVEÏDORS'!O117="X",'ENTRADA DE CLIENTS i PROVEÏDORS'!N117,"")</f>
        <v/>
      </c>
      <c r="X112" s="99" t="str">
        <f>IF('ENTRADA DE CLIENTS i PROVEÏDORS'!Q117&lt;&gt;0,'ENTRADA DE CLIENTS i PROVEÏDORS'!Q117,"")</f>
        <v/>
      </c>
      <c r="Y112" s="101" t="str">
        <f>IF('ENTRADA DE CLIENTS i PROVEÏDORS'!R117&lt;&gt;0,'ENTRADA DE CLIENTS i PROVEÏDORS'!R117,"")</f>
        <v/>
      </c>
    </row>
    <row r="113" spans="1:25" x14ac:dyDescent="0.2">
      <c r="A113" s="96" t="str">
        <f>IF('ENTRADA DE CLIENTS i PROVEÏDORS'!H118&lt;&gt;0,IF(OR('ENTRADA DE CLIENTS i PROVEÏDORS'!H118="V",'ENTRADA DE CLIENTS i PROVEÏDORS'!H118="LL",'ENTRADA DE CLIENTS i PROVEÏDORS'!H118="VI"),"2","1"),"")</f>
        <v/>
      </c>
      <c r="B113" s="96" t="str">
        <f>IF('ENTRADA DE CLIENTS i PROVEÏDORS'!C118&lt;&gt;0,IF('ENTRADA DE CLIENTS i PROVEÏDORS'!C118&lt;&gt;0,IF('ENTRADA DE CLIENTS i PROVEÏDORS'!C118&lt;&gt;0,'ENTRADA DE CLIENTS i PROVEÏDORS'!C118,""),DADES!AA113),"")</f>
        <v/>
      </c>
      <c r="C113" s="96" t="str">
        <f>IF('ENTRADA DE CLIENTS i PROVEÏDORS'!D118&lt;&gt;0,'NETEJA DE CARÀCTERS'!C114,"")</f>
        <v/>
      </c>
      <c r="D113" s="97" t="str">
        <f>IF('ENTRADA DE CLIENTS i PROVEÏDORS'!D118&lt;&gt;0,IF(A113&lt;&gt;0,IF('ENTRADA DE CLIENTS i PROVEÏDORS'!F118=0,99,'ENTRADA DE CLIENTS i PROVEÏDORS'!F118),""),"")</f>
        <v/>
      </c>
      <c r="E113" s="98" t="str">
        <f>IF('ENTRADA DE CLIENTS i PROVEÏDORS'!C118&lt;&gt;0,IF('ENTRADA DE CLIENTS i PROVEÏDORS'!D118&lt;&gt;0,IF('ENTRADA DE CLIENTS i PROVEÏDORS'!G118&lt;&gt;0,VLOOKUP('ENTRADA DE CLIENTS i PROVEÏDORS'!G118,DADES!$P$11:$Q$239,2,FALSE),"011"),""),"")</f>
        <v/>
      </c>
      <c r="F113" s="96"/>
      <c r="G113" s="96"/>
      <c r="H113" s="96"/>
      <c r="I113" s="96" t="str">
        <f>IF('ENTRADA DE CLIENTS i PROVEÏDORS'!H118="LL","X","")</f>
        <v/>
      </c>
      <c r="J113" s="96" t="str">
        <f>IF('ENTRADA DE CLIENTS i PROVEÏDORS'!O118="X","X","")</f>
        <v/>
      </c>
      <c r="K113" s="96" t="str">
        <f>IF('ENTRADA DE CLIENTS i PROVEÏDORS'!P118="X","X","")</f>
        <v/>
      </c>
      <c r="L113" s="96"/>
      <c r="M113" s="99" t="str">
        <f>IF('ENTRADA DE CLIENTS i PROVEÏDORS'!$H118&lt;&gt;"VI",IF('ENTRADA DE CLIENTS i PROVEÏDORS'!I118&lt;&gt;0,'ENTRADA DE CLIENTS i PROVEÏDORS'!I118,""),"")</f>
        <v/>
      </c>
      <c r="N113" s="99" t="str">
        <f>IF('ENTRADA DE CLIENTS i PROVEÏDORS'!$H118&lt;&gt;"VI",IF('ENTRADA DE CLIENTS i PROVEÏDORS'!J118&lt;&gt;0,'ENTRADA DE CLIENTS i PROVEÏDORS'!J118,""),"")</f>
        <v/>
      </c>
      <c r="O113" s="99" t="str">
        <f>IF('ENTRADA DE CLIENTS i PROVEÏDORS'!$H118&lt;&gt;"VI",IF('ENTRADA DE CLIENTS i PROVEÏDORS'!K118&lt;&gt;0,'ENTRADA DE CLIENTS i PROVEÏDORS'!K118,""),"")</f>
        <v/>
      </c>
      <c r="P113" s="99" t="str">
        <f>IF('ENTRADA DE CLIENTS i PROVEÏDORS'!$H118&lt;&gt;"VI",IF('ENTRADA DE CLIENTS i PROVEÏDORS'!L118&lt;&gt;0,'ENTRADA DE CLIENTS i PROVEÏDORS'!L118,""),"")</f>
        <v/>
      </c>
      <c r="Q113" s="99" t="str">
        <f t="shared" si="1"/>
        <v/>
      </c>
      <c r="R113" s="99" t="str">
        <f>IF('ENTRADA DE CLIENTS i PROVEÏDORS'!$H118="VI",'ENTRADA DE CLIENTS i PROVEÏDORS'!I118,"")</f>
        <v/>
      </c>
      <c r="S113" s="99" t="str">
        <f>IF('ENTRADA DE CLIENTS i PROVEÏDORS'!$H118="VI",'ENTRADA DE CLIENTS i PROVEÏDORS'!J118,"")</f>
        <v/>
      </c>
      <c r="T113" s="99" t="str">
        <f>IF('ENTRADA DE CLIENTS i PROVEÏDORS'!$H118="VI",'ENTRADA DE CLIENTS i PROVEÏDORS'!K118,"")</f>
        <v/>
      </c>
      <c r="U113" s="99" t="str">
        <f>IF('ENTRADA DE CLIENTS i PROVEÏDORS'!$H118="VI",'ENTRADA DE CLIENTS i PROVEÏDORS'!L118,"")</f>
        <v/>
      </c>
      <c r="V113" s="99" t="str">
        <f>IF('ENTRADA DE CLIENTS i PROVEÏDORS'!$H118="VI",'ENTRADA DE CLIENTS i PROVEÏDORS'!N118,"")</f>
        <v/>
      </c>
      <c r="W113" s="99" t="str">
        <f>IF('ENTRADA DE CLIENTS i PROVEÏDORS'!O118="X",'ENTRADA DE CLIENTS i PROVEÏDORS'!N118,"")</f>
        <v/>
      </c>
      <c r="X113" s="99" t="str">
        <f>IF('ENTRADA DE CLIENTS i PROVEÏDORS'!Q118&lt;&gt;0,'ENTRADA DE CLIENTS i PROVEÏDORS'!Q118,"")</f>
        <v/>
      </c>
      <c r="Y113" s="101" t="str">
        <f>IF('ENTRADA DE CLIENTS i PROVEÏDORS'!R118&lt;&gt;0,'ENTRADA DE CLIENTS i PROVEÏDORS'!R118,"")</f>
        <v/>
      </c>
    </row>
    <row r="114" spans="1:25" x14ac:dyDescent="0.2">
      <c r="A114" s="96" t="str">
        <f>IF('ENTRADA DE CLIENTS i PROVEÏDORS'!H119&lt;&gt;0,IF(OR('ENTRADA DE CLIENTS i PROVEÏDORS'!H119="V",'ENTRADA DE CLIENTS i PROVEÏDORS'!H119="LL",'ENTRADA DE CLIENTS i PROVEÏDORS'!H119="VI"),"2","1"),"")</f>
        <v/>
      </c>
      <c r="B114" s="96" t="str">
        <f>IF('ENTRADA DE CLIENTS i PROVEÏDORS'!C119&lt;&gt;0,IF('ENTRADA DE CLIENTS i PROVEÏDORS'!C119&lt;&gt;0,IF('ENTRADA DE CLIENTS i PROVEÏDORS'!C119&lt;&gt;0,'ENTRADA DE CLIENTS i PROVEÏDORS'!C119,""),DADES!AA114),"")</f>
        <v/>
      </c>
      <c r="C114" s="96" t="str">
        <f>IF('ENTRADA DE CLIENTS i PROVEÏDORS'!D119&lt;&gt;0,'NETEJA DE CARÀCTERS'!C115,"")</f>
        <v/>
      </c>
      <c r="D114" s="97" t="str">
        <f>IF('ENTRADA DE CLIENTS i PROVEÏDORS'!D119&lt;&gt;0,IF(A114&lt;&gt;0,IF('ENTRADA DE CLIENTS i PROVEÏDORS'!F119=0,99,'ENTRADA DE CLIENTS i PROVEÏDORS'!F119),""),"")</f>
        <v/>
      </c>
      <c r="E114" s="98" t="str">
        <f>IF('ENTRADA DE CLIENTS i PROVEÏDORS'!C119&lt;&gt;0,IF('ENTRADA DE CLIENTS i PROVEÏDORS'!D119&lt;&gt;0,IF('ENTRADA DE CLIENTS i PROVEÏDORS'!G119&lt;&gt;0,VLOOKUP('ENTRADA DE CLIENTS i PROVEÏDORS'!G119,DADES!$P$11:$Q$239,2,FALSE),"011"),""),"")</f>
        <v/>
      </c>
      <c r="F114" s="96"/>
      <c r="G114" s="96"/>
      <c r="H114" s="96"/>
      <c r="I114" s="96" t="str">
        <f>IF('ENTRADA DE CLIENTS i PROVEÏDORS'!H119="LL","X","")</f>
        <v/>
      </c>
      <c r="J114" s="96" t="str">
        <f>IF('ENTRADA DE CLIENTS i PROVEÏDORS'!O119="X","X","")</f>
        <v/>
      </c>
      <c r="K114" s="96" t="str">
        <f>IF('ENTRADA DE CLIENTS i PROVEÏDORS'!P119="X","X","")</f>
        <v/>
      </c>
      <c r="L114" s="96"/>
      <c r="M114" s="99" t="str">
        <f>IF('ENTRADA DE CLIENTS i PROVEÏDORS'!$H119&lt;&gt;"VI",IF('ENTRADA DE CLIENTS i PROVEÏDORS'!I119&lt;&gt;0,'ENTRADA DE CLIENTS i PROVEÏDORS'!I119,""),"")</f>
        <v/>
      </c>
      <c r="N114" s="99" t="str">
        <f>IF('ENTRADA DE CLIENTS i PROVEÏDORS'!$H119&lt;&gt;"VI",IF('ENTRADA DE CLIENTS i PROVEÏDORS'!J119&lt;&gt;0,'ENTRADA DE CLIENTS i PROVEÏDORS'!J119,""),"")</f>
        <v/>
      </c>
      <c r="O114" s="99" t="str">
        <f>IF('ENTRADA DE CLIENTS i PROVEÏDORS'!$H119&lt;&gt;"VI",IF('ENTRADA DE CLIENTS i PROVEÏDORS'!K119&lt;&gt;0,'ENTRADA DE CLIENTS i PROVEÏDORS'!K119,""),"")</f>
        <v/>
      </c>
      <c r="P114" s="99" t="str">
        <f>IF('ENTRADA DE CLIENTS i PROVEÏDORS'!$H119&lt;&gt;"VI",IF('ENTRADA DE CLIENTS i PROVEÏDORS'!L119&lt;&gt;0,'ENTRADA DE CLIENTS i PROVEÏDORS'!L119,""),"")</f>
        <v/>
      </c>
      <c r="Q114" s="99" t="str">
        <f t="shared" si="1"/>
        <v/>
      </c>
      <c r="R114" s="99" t="str">
        <f>IF('ENTRADA DE CLIENTS i PROVEÏDORS'!$H119="VI",'ENTRADA DE CLIENTS i PROVEÏDORS'!I119,"")</f>
        <v/>
      </c>
      <c r="S114" s="99" t="str">
        <f>IF('ENTRADA DE CLIENTS i PROVEÏDORS'!$H119="VI",'ENTRADA DE CLIENTS i PROVEÏDORS'!J119,"")</f>
        <v/>
      </c>
      <c r="T114" s="99" t="str">
        <f>IF('ENTRADA DE CLIENTS i PROVEÏDORS'!$H119="VI",'ENTRADA DE CLIENTS i PROVEÏDORS'!K119,"")</f>
        <v/>
      </c>
      <c r="U114" s="99" t="str">
        <f>IF('ENTRADA DE CLIENTS i PROVEÏDORS'!$H119="VI",'ENTRADA DE CLIENTS i PROVEÏDORS'!L119,"")</f>
        <v/>
      </c>
      <c r="V114" s="99" t="str">
        <f>IF('ENTRADA DE CLIENTS i PROVEÏDORS'!$H119="VI",'ENTRADA DE CLIENTS i PROVEÏDORS'!N119,"")</f>
        <v/>
      </c>
      <c r="W114" s="99" t="str">
        <f>IF('ENTRADA DE CLIENTS i PROVEÏDORS'!O119="X",'ENTRADA DE CLIENTS i PROVEÏDORS'!N119,"")</f>
        <v/>
      </c>
      <c r="X114" s="99" t="str">
        <f>IF('ENTRADA DE CLIENTS i PROVEÏDORS'!Q119&lt;&gt;0,'ENTRADA DE CLIENTS i PROVEÏDORS'!Q119,"")</f>
        <v/>
      </c>
      <c r="Y114" s="101" t="str">
        <f>IF('ENTRADA DE CLIENTS i PROVEÏDORS'!R119&lt;&gt;0,'ENTRADA DE CLIENTS i PROVEÏDORS'!R119,"")</f>
        <v/>
      </c>
    </row>
    <row r="115" spans="1:25" x14ac:dyDescent="0.2">
      <c r="A115" s="96" t="str">
        <f>IF('ENTRADA DE CLIENTS i PROVEÏDORS'!H120&lt;&gt;0,IF(OR('ENTRADA DE CLIENTS i PROVEÏDORS'!H120="V",'ENTRADA DE CLIENTS i PROVEÏDORS'!H120="LL",'ENTRADA DE CLIENTS i PROVEÏDORS'!H120="VI"),"2","1"),"")</f>
        <v/>
      </c>
      <c r="B115" s="96" t="str">
        <f>IF('ENTRADA DE CLIENTS i PROVEÏDORS'!C120&lt;&gt;0,IF('ENTRADA DE CLIENTS i PROVEÏDORS'!C120&lt;&gt;0,IF('ENTRADA DE CLIENTS i PROVEÏDORS'!C120&lt;&gt;0,'ENTRADA DE CLIENTS i PROVEÏDORS'!C120,""),DADES!AA115),"")</f>
        <v/>
      </c>
      <c r="C115" s="96" t="str">
        <f>IF('ENTRADA DE CLIENTS i PROVEÏDORS'!D120&lt;&gt;0,'NETEJA DE CARÀCTERS'!C116,"")</f>
        <v/>
      </c>
      <c r="D115" s="97" t="str">
        <f>IF('ENTRADA DE CLIENTS i PROVEÏDORS'!D120&lt;&gt;0,IF(A115&lt;&gt;0,IF('ENTRADA DE CLIENTS i PROVEÏDORS'!F120=0,99,'ENTRADA DE CLIENTS i PROVEÏDORS'!F120),""),"")</f>
        <v/>
      </c>
      <c r="E115" s="98" t="str">
        <f>IF('ENTRADA DE CLIENTS i PROVEÏDORS'!C120&lt;&gt;0,IF('ENTRADA DE CLIENTS i PROVEÏDORS'!D120&lt;&gt;0,IF('ENTRADA DE CLIENTS i PROVEÏDORS'!G120&lt;&gt;0,VLOOKUP('ENTRADA DE CLIENTS i PROVEÏDORS'!G120,DADES!$P$11:$Q$239,2,FALSE),"011"),""),"")</f>
        <v/>
      </c>
      <c r="F115" s="96"/>
      <c r="G115" s="96"/>
      <c r="H115" s="96"/>
      <c r="I115" s="96" t="str">
        <f>IF('ENTRADA DE CLIENTS i PROVEÏDORS'!H120="LL","X","")</f>
        <v/>
      </c>
      <c r="J115" s="96" t="str">
        <f>IF('ENTRADA DE CLIENTS i PROVEÏDORS'!O120="X","X","")</f>
        <v/>
      </c>
      <c r="K115" s="96" t="str">
        <f>IF('ENTRADA DE CLIENTS i PROVEÏDORS'!P120="X","X","")</f>
        <v/>
      </c>
      <c r="L115" s="96"/>
      <c r="M115" s="99" t="str">
        <f>IF('ENTRADA DE CLIENTS i PROVEÏDORS'!$H120&lt;&gt;"VI",IF('ENTRADA DE CLIENTS i PROVEÏDORS'!I120&lt;&gt;0,'ENTRADA DE CLIENTS i PROVEÏDORS'!I120,""),"")</f>
        <v/>
      </c>
      <c r="N115" s="99" t="str">
        <f>IF('ENTRADA DE CLIENTS i PROVEÏDORS'!$H120&lt;&gt;"VI",IF('ENTRADA DE CLIENTS i PROVEÏDORS'!J120&lt;&gt;0,'ENTRADA DE CLIENTS i PROVEÏDORS'!J120,""),"")</f>
        <v/>
      </c>
      <c r="O115" s="99" t="str">
        <f>IF('ENTRADA DE CLIENTS i PROVEÏDORS'!$H120&lt;&gt;"VI",IF('ENTRADA DE CLIENTS i PROVEÏDORS'!K120&lt;&gt;0,'ENTRADA DE CLIENTS i PROVEÏDORS'!K120,""),"")</f>
        <v/>
      </c>
      <c r="P115" s="99" t="str">
        <f>IF('ENTRADA DE CLIENTS i PROVEÏDORS'!$H120&lt;&gt;"VI",IF('ENTRADA DE CLIENTS i PROVEÏDORS'!L120&lt;&gt;0,'ENTRADA DE CLIENTS i PROVEÏDORS'!L120,""),"")</f>
        <v/>
      </c>
      <c r="Q115" s="99" t="str">
        <f t="shared" si="1"/>
        <v/>
      </c>
      <c r="R115" s="99" t="str">
        <f>IF('ENTRADA DE CLIENTS i PROVEÏDORS'!$H120="VI",'ENTRADA DE CLIENTS i PROVEÏDORS'!I120,"")</f>
        <v/>
      </c>
      <c r="S115" s="99" t="str">
        <f>IF('ENTRADA DE CLIENTS i PROVEÏDORS'!$H120="VI",'ENTRADA DE CLIENTS i PROVEÏDORS'!J120,"")</f>
        <v/>
      </c>
      <c r="T115" s="99" t="str">
        <f>IF('ENTRADA DE CLIENTS i PROVEÏDORS'!$H120="VI",'ENTRADA DE CLIENTS i PROVEÏDORS'!K120,"")</f>
        <v/>
      </c>
      <c r="U115" s="99" t="str">
        <f>IF('ENTRADA DE CLIENTS i PROVEÏDORS'!$H120="VI",'ENTRADA DE CLIENTS i PROVEÏDORS'!L120,"")</f>
        <v/>
      </c>
      <c r="V115" s="99" t="str">
        <f>IF('ENTRADA DE CLIENTS i PROVEÏDORS'!$H120="VI",'ENTRADA DE CLIENTS i PROVEÏDORS'!N120,"")</f>
        <v/>
      </c>
      <c r="W115" s="99" t="str">
        <f>IF('ENTRADA DE CLIENTS i PROVEÏDORS'!O120="X",'ENTRADA DE CLIENTS i PROVEÏDORS'!N120,"")</f>
        <v/>
      </c>
      <c r="X115" s="99" t="str">
        <f>IF('ENTRADA DE CLIENTS i PROVEÏDORS'!Q120&lt;&gt;0,'ENTRADA DE CLIENTS i PROVEÏDORS'!Q120,"")</f>
        <v/>
      </c>
      <c r="Y115" s="101" t="str">
        <f>IF('ENTRADA DE CLIENTS i PROVEÏDORS'!R120&lt;&gt;0,'ENTRADA DE CLIENTS i PROVEÏDORS'!R120,"")</f>
        <v/>
      </c>
    </row>
    <row r="116" spans="1:25" x14ac:dyDescent="0.2">
      <c r="A116" s="96" t="str">
        <f>IF('ENTRADA DE CLIENTS i PROVEÏDORS'!H121&lt;&gt;0,IF(OR('ENTRADA DE CLIENTS i PROVEÏDORS'!H121="V",'ENTRADA DE CLIENTS i PROVEÏDORS'!H121="LL",'ENTRADA DE CLIENTS i PROVEÏDORS'!H121="VI"),"2","1"),"")</f>
        <v/>
      </c>
      <c r="B116" s="96" t="str">
        <f>IF('ENTRADA DE CLIENTS i PROVEÏDORS'!C121&lt;&gt;0,IF('ENTRADA DE CLIENTS i PROVEÏDORS'!C121&lt;&gt;0,IF('ENTRADA DE CLIENTS i PROVEÏDORS'!C121&lt;&gt;0,'ENTRADA DE CLIENTS i PROVEÏDORS'!C121,""),DADES!AA116),"")</f>
        <v/>
      </c>
      <c r="C116" s="96" t="str">
        <f>IF('ENTRADA DE CLIENTS i PROVEÏDORS'!D121&lt;&gt;0,'NETEJA DE CARÀCTERS'!C117,"")</f>
        <v/>
      </c>
      <c r="D116" s="97" t="str">
        <f>IF('ENTRADA DE CLIENTS i PROVEÏDORS'!D121&lt;&gt;0,IF(A116&lt;&gt;0,IF('ENTRADA DE CLIENTS i PROVEÏDORS'!F121=0,99,'ENTRADA DE CLIENTS i PROVEÏDORS'!F121),""),"")</f>
        <v/>
      </c>
      <c r="E116" s="98" t="str">
        <f>IF('ENTRADA DE CLIENTS i PROVEÏDORS'!C121&lt;&gt;0,IF('ENTRADA DE CLIENTS i PROVEÏDORS'!D121&lt;&gt;0,IF('ENTRADA DE CLIENTS i PROVEÏDORS'!G121&lt;&gt;0,VLOOKUP('ENTRADA DE CLIENTS i PROVEÏDORS'!G121,DADES!$P$11:$Q$239,2,FALSE),"011"),""),"")</f>
        <v/>
      </c>
      <c r="F116" s="96"/>
      <c r="G116" s="96"/>
      <c r="H116" s="96"/>
      <c r="I116" s="96" t="str">
        <f>IF('ENTRADA DE CLIENTS i PROVEÏDORS'!H121="LL","X","")</f>
        <v/>
      </c>
      <c r="J116" s="96" t="str">
        <f>IF('ENTRADA DE CLIENTS i PROVEÏDORS'!O121="X","X","")</f>
        <v/>
      </c>
      <c r="K116" s="96" t="str">
        <f>IF('ENTRADA DE CLIENTS i PROVEÏDORS'!P121="X","X","")</f>
        <v/>
      </c>
      <c r="L116" s="96"/>
      <c r="M116" s="99" t="str">
        <f>IF('ENTRADA DE CLIENTS i PROVEÏDORS'!$H121&lt;&gt;"VI",IF('ENTRADA DE CLIENTS i PROVEÏDORS'!I121&lt;&gt;0,'ENTRADA DE CLIENTS i PROVEÏDORS'!I121,""),"")</f>
        <v/>
      </c>
      <c r="N116" s="99" t="str">
        <f>IF('ENTRADA DE CLIENTS i PROVEÏDORS'!$H121&lt;&gt;"VI",IF('ENTRADA DE CLIENTS i PROVEÏDORS'!J121&lt;&gt;0,'ENTRADA DE CLIENTS i PROVEÏDORS'!J121,""),"")</f>
        <v/>
      </c>
      <c r="O116" s="99" t="str">
        <f>IF('ENTRADA DE CLIENTS i PROVEÏDORS'!$H121&lt;&gt;"VI",IF('ENTRADA DE CLIENTS i PROVEÏDORS'!K121&lt;&gt;0,'ENTRADA DE CLIENTS i PROVEÏDORS'!K121,""),"")</f>
        <v/>
      </c>
      <c r="P116" s="99" t="str">
        <f>IF('ENTRADA DE CLIENTS i PROVEÏDORS'!$H121&lt;&gt;"VI",IF('ENTRADA DE CLIENTS i PROVEÏDORS'!L121&lt;&gt;0,'ENTRADA DE CLIENTS i PROVEÏDORS'!L121,""),"")</f>
        <v/>
      </c>
      <c r="Q116" s="99" t="str">
        <f t="shared" si="1"/>
        <v/>
      </c>
      <c r="R116" s="99" t="str">
        <f>IF('ENTRADA DE CLIENTS i PROVEÏDORS'!$H121="VI",'ENTRADA DE CLIENTS i PROVEÏDORS'!I121,"")</f>
        <v/>
      </c>
      <c r="S116" s="99" t="str">
        <f>IF('ENTRADA DE CLIENTS i PROVEÏDORS'!$H121="VI",'ENTRADA DE CLIENTS i PROVEÏDORS'!J121,"")</f>
        <v/>
      </c>
      <c r="T116" s="99" t="str">
        <f>IF('ENTRADA DE CLIENTS i PROVEÏDORS'!$H121="VI",'ENTRADA DE CLIENTS i PROVEÏDORS'!K121,"")</f>
        <v/>
      </c>
      <c r="U116" s="99" t="str">
        <f>IF('ENTRADA DE CLIENTS i PROVEÏDORS'!$H121="VI",'ENTRADA DE CLIENTS i PROVEÏDORS'!L121,"")</f>
        <v/>
      </c>
      <c r="V116" s="99" t="str">
        <f>IF('ENTRADA DE CLIENTS i PROVEÏDORS'!$H121="VI",'ENTRADA DE CLIENTS i PROVEÏDORS'!N121,"")</f>
        <v/>
      </c>
      <c r="W116" s="99" t="str">
        <f>IF('ENTRADA DE CLIENTS i PROVEÏDORS'!O121="X",'ENTRADA DE CLIENTS i PROVEÏDORS'!N121,"")</f>
        <v/>
      </c>
      <c r="X116" s="99" t="str">
        <f>IF('ENTRADA DE CLIENTS i PROVEÏDORS'!Q121&lt;&gt;0,'ENTRADA DE CLIENTS i PROVEÏDORS'!Q121,"")</f>
        <v/>
      </c>
      <c r="Y116" s="101" t="str">
        <f>IF('ENTRADA DE CLIENTS i PROVEÏDORS'!R121&lt;&gt;0,'ENTRADA DE CLIENTS i PROVEÏDORS'!R121,"")</f>
        <v/>
      </c>
    </row>
    <row r="117" spans="1:25" x14ac:dyDescent="0.2">
      <c r="A117" s="96" t="str">
        <f>IF('ENTRADA DE CLIENTS i PROVEÏDORS'!H122&lt;&gt;0,IF(OR('ENTRADA DE CLIENTS i PROVEÏDORS'!H122="V",'ENTRADA DE CLIENTS i PROVEÏDORS'!H122="LL",'ENTRADA DE CLIENTS i PROVEÏDORS'!H122="VI"),"2","1"),"")</f>
        <v/>
      </c>
      <c r="B117" s="96" t="str">
        <f>IF('ENTRADA DE CLIENTS i PROVEÏDORS'!C122&lt;&gt;0,IF('ENTRADA DE CLIENTS i PROVEÏDORS'!C122&lt;&gt;0,IF('ENTRADA DE CLIENTS i PROVEÏDORS'!C122&lt;&gt;0,'ENTRADA DE CLIENTS i PROVEÏDORS'!C122,""),DADES!AA117),"")</f>
        <v/>
      </c>
      <c r="C117" s="96" t="str">
        <f>IF('ENTRADA DE CLIENTS i PROVEÏDORS'!D122&lt;&gt;0,'NETEJA DE CARÀCTERS'!C118,"")</f>
        <v/>
      </c>
      <c r="D117" s="97" t="str">
        <f>IF('ENTRADA DE CLIENTS i PROVEÏDORS'!D122&lt;&gt;0,IF(A117&lt;&gt;0,IF('ENTRADA DE CLIENTS i PROVEÏDORS'!F122=0,99,'ENTRADA DE CLIENTS i PROVEÏDORS'!F122),""),"")</f>
        <v/>
      </c>
      <c r="E117" s="98" t="str">
        <f>IF('ENTRADA DE CLIENTS i PROVEÏDORS'!C122&lt;&gt;0,IF('ENTRADA DE CLIENTS i PROVEÏDORS'!D122&lt;&gt;0,IF('ENTRADA DE CLIENTS i PROVEÏDORS'!G122&lt;&gt;0,VLOOKUP('ENTRADA DE CLIENTS i PROVEÏDORS'!G122,DADES!$P$11:$Q$239,2,FALSE),"011"),""),"")</f>
        <v/>
      </c>
      <c r="F117" s="96"/>
      <c r="G117" s="96"/>
      <c r="H117" s="96"/>
      <c r="I117" s="96" t="str">
        <f>IF('ENTRADA DE CLIENTS i PROVEÏDORS'!H122="LL","X","")</f>
        <v/>
      </c>
      <c r="J117" s="96" t="str">
        <f>IF('ENTRADA DE CLIENTS i PROVEÏDORS'!O122="X","X","")</f>
        <v/>
      </c>
      <c r="K117" s="96" t="str">
        <f>IF('ENTRADA DE CLIENTS i PROVEÏDORS'!P122="X","X","")</f>
        <v/>
      </c>
      <c r="L117" s="96"/>
      <c r="M117" s="99" t="str">
        <f>IF('ENTRADA DE CLIENTS i PROVEÏDORS'!$H122&lt;&gt;"VI",IF('ENTRADA DE CLIENTS i PROVEÏDORS'!I122&lt;&gt;0,'ENTRADA DE CLIENTS i PROVEÏDORS'!I122,""),"")</f>
        <v/>
      </c>
      <c r="N117" s="99" t="str">
        <f>IF('ENTRADA DE CLIENTS i PROVEÏDORS'!$H122&lt;&gt;"VI",IF('ENTRADA DE CLIENTS i PROVEÏDORS'!J122&lt;&gt;0,'ENTRADA DE CLIENTS i PROVEÏDORS'!J122,""),"")</f>
        <v/>
      </c>
      <c r="O117" s="99" t="str">
        <f>IF('ENTRADA DE CLIENTS i PROVEÏDORS'!$H122&lt;&gt;"VI",IF('ENTRADA DE CLIENTS i PROVEÏDORS'!K122&lt;&gt;0,'ENTRADA DE CLIENTS i PROVEÏDORS'!K122,""),"")</f>
        <v/>
      </c>
      <c r="P117" s="99" t="str">
        <f>IF('ENTRADA DE CLIENTS i PROVEÏDORS'!$H122&lt;&gt;"VI",IF('ENTRADA DE CLIENTS i PROVEÏDORS'!L122&lt;&gt;0,'ENTRADA DE CLIENTS i PROVEÏDORS'!L122,""),"")</f>
        <v/>
      </c>
      <c r="Q117" s="99" t="str">
        <f t="shared" si="1"/>
        <v/>
      </c>
      <c r="R117" s="99" t="str">
        <f>IF('ENTRADA DE CLIENTS i PROVEÏDORS'!$H122="VI",'ENTRADA DE CLIENTS i PROVEÏDORS'!I122,"")</f>
        <v/>
      </c>
      <c r="S117" s="99" t="str">
        <f>IF('ENTRADA DE CLIENTS i PROVEÏDORS'!$H122="VI",'ENTRADA DE CLIENTS i PROVEÏDORS'!J122,"")</f>
        <v/>
      </c>
      <c r="T117" s="99" t="str">
        <f>IF('ENTRADA DE CLIENTS i PROVEÏDORS'!$H122="VI",'ENTRADA DE CLIENTS i PROVEÏDORS'!K122,"")</f>
        <v/>
      </c>
      <c r="U117" s="99" t="str">
        <f>IF('ENTRADA DE CLIENTS i PROVEÏDORS'!$H122="VI",'ENTRADA DE CLIENTS i PROVEÏDORS'!L122,"")</f>
        <v/>
      </c>
      <c r="V117" s="99" t="str">
        <f>IF('ENTRADA DE CLIENTS i PROVEÏDORS'!$H122="VI",'ENTRADA DE CLIENTS i PROVEÏDORS'!N122,"")</f>
        <v/>
      </c>
      <c r="W117" s="99" t="str">
        <f>IF('ENTRADA DE CLIENTS i PROVEÏDORS'!O122="X",'ENTRADA DE CLIENTS i PROVEÏDORS'!N122,"")</f>
        <v/>
      </c>
      <c r="X117" s="99" t="str">
        <f>IF('ENTRADA DE CLIENTS i PROVEÏDORS'!Q122&lt;&gt;0,'ENTRADA DE CLIENTS i PROVEÏDORS'!Q122,"")</f>
        <v/>
      </c>
      <c r="Y117" s="101" t="str">
        <f>IF('ENTRADA DE CLIENTS i PROVEÏDORS'!R122&lt;&gt;0,'ENTRADA DE CLIENTS i PROVEÏDORS'!R122,"")</f>
        <v/>
      </c>
    </row>
    <row r="118" spans="1:25" x14ac:dyDescent="0.2">
      <c r="A118" s="96" t="str">
        <f>IF('ENTRADA DE CLIENTS i PROVEÏDORS'!H123&lt;&gt;0,IF(OR('ENTRADA DE CLIENTS i PROVEÏDORS'!H123="V",'ENTRADA DE CLIENTS i PROVEÏDORS'!H123="LL",'ENTRADA DE CLIENTS i PROVEÏDORS'!H123="VI"),"2","1"),"")</f>
        <v/>
      </c>
      <c r="B118" s="96" t="str">
        <f>IF('ENTRADA DE CLIENTS i PROVEÏDORS'!C123&lt;&gt;0,IF('ENTRADA DE CLIENTS i PROVEÏDORS'!C123&lt;&gt;0,IF('ENTRADA DE CLIENTS i PROVEÏDORS'!C123&lt;&gt;0,'ENTRADA DE CLIENTS i PROVEÏDORS'!C123,""),DADES!AA118),"")</f>
        <v/>
      </c>
      <c r="C118" s="96" t="str">
        <f>IF('ENTRADA DE CLIENTS i PROVEÏDORS'!D123&lt;&gt;0,'NETEJA DE CARÀCTERS'!C119,"")</f>
        <v/>
      </c>
      <c r="D118" s="97" t="str">
        <f>IF('ENTRADA DE CLIENTS i PROVEÏDORS'!D123&lt;&gt;0,IF(A118&lt;&gt;0,IF('ENTRADA DE CLIENTS i PROVEÏDORS'!F123=0,99,'ENTRADA DE CLIENTS i PROVEÏDORS'!F123),""),"")</f>
        <v/>
      </c>
      <c r="E118" s="98" t="str">
        <f>IF('ENTRADA DE CLIENTS i PROVEÏDORS'!C123&lt;&gt;0,IF('ENTRADA DE CLIENTS i PROVEÏDORS'!D123&lt;&gt;0,IF('ENTRADA DE CLIENTS i PROVEÏDORS'!G123&lt;&gt;0,VLOOKUP('ENTRADA DE CLIENTS i PROVEÏDORS'!G123,DADES!$P$11:$Q$239,2,FALSE),"011"),""),"")</f>
        <v/>
      </c>
      <c r="F118" s="96"/>
      <c r="G118" s="96"/>
      <c r="H118" s="96"/>
      <c r="I118" s="96" t="str">
        <f>IF('ENTRADA DE CLIENTS i PROVEÏDORS'!H123="LL","X","")</f>
        <v/>
      </c>
      <c r="J118" s="96" t="str">
        <f>IF('ENTRADA DE CLIENTS i PROVEÏDORS'!O123="X","X","")</f>
        <v/>
      </c>
      <c r="K118" s="96" t="str">
        <f>IF('ENTRADA DE CLIENTS i PROVEÏDORS'!P123="X","X","")</f>
        <v/>
      </c>
      <c r="L118" s="96"/>
      <c r="M118" s="99" t="str">
        <f>IF('ENTRADA DE CLIENTS i PROVEÏDORS'!$H123&lt;&gt;"VI",IF('ENTRADA DE CLIENTS i PROVEÏDORS'!I123&lt;&gt;0,'ENTRADA DE CLIENTS i PROVEÏDORS'!I123,""),"")</f>
        <v/>
      </c>
      <c r="N118" s="99" t="str">
        <f>IF('ENTRADA DE CLIENTS i PROVEÏDORS'!$H123&lt;&gt;"VI",IF('ENTRADA DE CLIENTS i PROVEÏDORS'!J123&lt;&gt;0,'ENTRADA DE CLIENTS i PROVEÏDORS'!J123,""),"")</f>
        <v/>
      </c>
      <c r="O118" s="99" t="str">
        <f>IF('ENTRADA DE CLIENTS i PROVEÏDORS'!$H123&lt;&gt;"VI",IF('ENTRADA DE CLIENTS i PROVEÏDORS'!K123&lt;&gt;0,'ENTRADA DE CLIENTS i PROVEÏDORS'!K123,""),"")</f>
        <v/>
      </c>
      <c r="P118" s="99" t="str">
        <f>IF('ENTRADA DE CLIENTS i PROVEÏDORS'!$H123&lt;&gt;"VI",IF('ENTRADA DE CLIENTS i PROVEÏDORS'!L123&lt;&gt;0,'ENTRADA DE CLIENTS i PROVEÏDORS'!L123,""),"")</f>
        <v/>
      </c>
      <c r="Q118" s="99" t="str">
        <f t="shared" si="1"/>
        <v/>
      </c>
      <c r="R118" s="99" t="str">
        <f>IF('ENTRADA DE CLIENTS i PROVEÏDORS'!$H123="VI",'ENTRADA DE CLIENTS i PROVEÏDORS'!I123,"")</f>
        <v/>
      </c>
      <c r="S118" s="99" t="str">
        <f>IF('ENTRADA DE CLIENTS i PROVEÏDORS'!$H123="VI",'ENTRADA DE CLIENTS i PROVEÏDORS'!J123,"")</f>
        <v/>
      </c>
      <c r="T118" s="99" t="str">
        <f>IF('ENTRADA DE CLIENTS i PROVEÏDORS'!$H123="VI",'ENTRADA DE CLIENTS i PROVEÏDORS'!K123,"")</f>
        <v/>
      </c>
      <c r="U118" s="99" t="str">
        <f>IF('ENTRADA DE CLIENTS i PROVEÏDORS'!$H123="VI",'ENTRADA DE CLIENTS i PROVEÏDORS'!L123,"")</f>
        <v/>
      </c>
      <c r="V118" s="99" t="str">
        <f>IF('ENTRADA DE CLIENTS i PROVEÏDORS'!$H123="VI",'ENTRADA DE CLIENTS i PROVEÏDORS'!N123,"")</f>
        <v/>
      </c>
      <c r="W118" s="99" t="str">
        <f>IF('ENTRADA DE CLIENTS i PROVEÏDORS'!O123="X",'ENTRADA DE CLIENTS i PROVEÏDORS'!N123,"")</f>
        <v/>
      </c>
      <c r="X118" s="99" t="str">
        <f>IF('ENTRADA DE CLIENTS i PROVEÏDORS'!Q123&lt;&gt;0,'ENTRADA DE CLIENTS i PROVEÏDORS'!Q123,"")</f>
        <v/>
      </c>
      <c r="Y118" s="101" t="str">
        <f>IF('ENTRADA DE CLIENTS i PROVEÏDORS'!R123&lt;&gt;0,'ENTRADA DE CLIENTS i PROVEÏDORS'!R123,"")</f>
        <v/>
      </c>
    </row>
    <row r="119" spans="1:25" x14ac:dyDescent="0.2">
      <c r="A119" s="96" t="str">
        <f>IF('ENTRADA DE CLIENTS i PROVEÏDORS'!H124&lt;&gt;0,IF(OR('ENTRADA DE CLIENTS i PROVEÏDORS'!H124="V",'ENTRADA DE CLIENTS i PROVEÏDORS'!H124="LL",'ENTRADA DE CLIENTS i PROVEÏDORS'!H124="VI"),"2","1"),"")</f>
        <v/>
      </c>
      <c r="B119" s="96" t="str">
        <f>IF('ENTRADA DE CLIENTS i PROVEÏDORS'!C124&lt;&gt;0,IF('ENTRADA DE CLIENTS i PROVEÏDORS'!C124&lt;&gt;0,IF('ENTRADA DE CLIENTS i PROVEÏDORS'!C124&lt;&gt;0,'ENTRADA DE CLIENTS i PROVEÏDORS'!C124,""),DADES!AA119),"")</f>
        <v/>
      </c>
      <c r="C119" s="96" t="str">
        <f>IF('ENTRADA DE CLIENTS i PROVEÏDORS'!D124&lt;&gt;0,'NETEJA DE CARÀCTERS'!C120,"")</f>
        <v/>
      </c>
      <c r="D119" s="97" t="str">
        <f>IF('ENTRADA DE CLIENTS i PROVEÏDORS'!D124&lt;&gt;0,IF(A119&lt;&gt;0,IF('ENTRADA DE CLIENTS i PROVEÏDORS'!F124=0,99,'ENTRADA DE CLIENTS i PROVEÏDORS'!F124),""),"")</f>
        <v/>
      </c>
      <c r="E119" s="98" t="str">
        <f>IF('ENTRADA DE CLIENTS i PROVEÏDORS'!C124&lt;&gt;0,IF('ENTRADA DE CLIENTS i PROVEÏDORS'!D124&lt;&gt;0,IF('ENTRADA DE CLIENTS i PROVEÏDORS'!G124&lt;&gt;0,VLOOKUP('ENTRADA DE CLIENTS i PROVEÏDORS'!G124,DADES!$P$11:$Q$239,2,FALSE),"011"),""),"")</f>
        <v/>
      </c>
      <c r="F119" s="96"/>
      <c r="G119" s="96"/>
      <c r="H119" s="96"/>
      <c r="I119" s="96" t="str">
        <f>IF('ENTRADA DE CLIENTS i PROVEÏDORS'!H124="LL","X","")</f>
        <v/>
      </c>
      <c r="J119" s="96" t="str">
        <f>IF('ENTRADA DE CLIENTS i PROVEÏDORS'!O124="X","X","")</f>
        <v/>
      </c>
      <c r="K119" s="96" t="str">
        <f>IF('ENTRADA DE CLIENTS i PROVEÏDORS'!P124="X","X","")</f>
        <v/>
      </c>
      <c r="L119" s="96"/>
      <c r="M119" s="99" t="str">
        <f>IF('ENTRADA DE CLIENTS i PROVEÏDORS'!$H124&lt;&gt;"VI",IF('ENTRADA DE CLIENTS i PROVEÏDORS'!I124&lt;&gt;0,'ENTRADA DE CLIENTS i PROVEÏDORS'!I124,""),"")</f>
        <v/>
      </c>
      <c r="N119" s="99" t="str">
        <f>IF('ENTRADA DE CLIENTS i PROVEÏDORS'!$H124&lt;&gt;"VI",IF('ENTRADA DE CLIENTS i PROVEÏDORS'!J124&lt;&gt;0,'ENTRADA DE CLIENTS i PROVEÏDORS'!J124,""),"")</f>
        <v/>
      </c>
      <c r="O119" s="99" t="str">
        <f>IF('ENTRADA DE CLIENTS i PROVEÏDORS'!$H124&lt;&gt;"VI",IF('ENTRADA DE CLIENTS i PROVEÏDORS'!K124&lt;&gt;0,'ENTRADA DE CLIENTS i PROVEÏDORS'!K124,""),"")</f>
        <v/>
      </c>
      <c r="P119" s="99" t="str">
        <f>IF('ENTRADA DE CLIENTS i PROVEÏDORS'!$H124&lt;&gt;"VI",IF('ENTRADA DE CLIENTS i PROVEÏDORS'!L124&lt;&gt;0,'ENTRADA DE CLIENTS i PROVEÏDORS'!L124,""),"")</f>
        <v/>
      </c>
      <c r="Q119" s="99" t="str">
        <f t="shared" si="1"/>
        <v/>
      </c>
      <c r="R119" s="99" t="str">
        <f>IF('ENTRADA DE CLIENTS i PROVEÏDORS'!$H124="VI",'ENTRADA DE CLIENTS i PROVEÏDORS'!I124,"")</f>
        <v/>
      </c>
      <c r="S119" s="99" t="str">
        <f>IF('ENTRADA DE CLIENTS i PROVEÏDORS'!$H124="VI",'ENTRADA DE CLIENTS i PROVEÏDORS'!J124,"")</f>
        <v/>
      </c>
      <c r="T119" s="99" t="str">
        <f>IF('ENTRADA DE CLIENTS i PROVEÏDORS'!$H124="VI",'ENTRADA DE CLIENTS i PROVEÏDORS'!K124,"")</f>
        <v/>
      </c>
      <c r="U119" s="99" t="str">
        <f>IF('ENTRADA DE CLIENTS i PROVEÏDORS'!$H124="VI",'ENTRADA DE CLIENTS i PROVEÏDORS'!L124,"")</f>
        <v/>
      </c>
      <c r="V119" s="99" t="str">
        <f>IF('ENTRADA DE CLIENTS i PROVEÏDORS'!$H124="VI",'ENTRADA DE CLIENTS i PROVEÏDORS'!N124,"")</f>
        <v/>
      </c>
      <c r="W119" s="99" t="str">
        <f>IF('ENTRADA DE CLIENTS i PROVEÏDORS'!O124="X",'ENTRADA DE CLIENTS i PROVEÏDORS'!N124,"")</f>
        <v/>
      </c>
      <c r="X119" s="99" t="str">
        <f>IF('ENTRADA DE CLIENTS i PROVEÏDORS'!Q124&lt;&gt;0,'ENTRADA DE CLIENTS i PROVEÏDORS'!Q124,"")</f>
        <v/>
      </c>
      <c r="Y119" s="101" t="str">
        <f>IF('ENTRADA DE CLIENTS i PROVEÏDORS'!R124&lt;&gt;0,'ENTRADA DE CLIENTS i PROVEÏDORS'!R124,"")</f>
        <v/>
      </c>
    </row>
    <row r="120" spans="1:25" x14ac:dyDescent="0.2">
      <c r="A120" s="96" t="str">
        <f>IF('ENTRADA DE CLIENTS i PROVEÏDORS'!H125&lt;&gt;0,IF(OR('ENTRADA DE CLIENTS i PROVEÏDORS'!H125="V",'ENTRADA DE CLIENTS i PROVEÏDORS'!H125="LL",'ENTRADA DE CLIENTS i PROVEÏDORS'!H125="VI"),"2","1"),"")</f>
        <v/>
      </c>
      <c r="B120" s="96" t="str">
        <f>IF('ENTRADA DE CLIENTS i PROVEÏDORS'!C125&lt;&gt;0,IF('ENTRADA DE CLIENTS i PROVEÏDORS'!C125&lt;&gt;0,IF('ENTRADA DE CLIENTS i PROVEÏDORS'!C125&lt;&gt;0,'ENTRADA DE CLIENTS i PROVEÏDORS'!C125,""),DADES!AA120),"")</f>
        <v/>
      </c>
      <c r="C120" s="96" t="str">
        <f>IF('ENTRADA DE CLIENTS i PROVEÏDORS'!D125&lt;&gt;0,'NETEJA DE CARÀCTERS'!C121,"")</f>
        <v/>
      </c>
      <c r="D120" s="97" t="str">
        <f>IF('ENTRADA DE CLIENTS i PROVEÏDORS'!D125&lt;&gt;0,IF(A120&lt;&gt;0,IF('ENTRADA DE CLIENTS i PROVEÏDORS'!F125=0,99,'ENTRADA DE CLIENTS i PROVEÏDORS'!F125),""),"")</f>
        <v/>
      </c>
      <c r="E120" s="98" t="str">
        <f>IF('ENTRADA DE CLIENTS i PROVEÏDORS'!C125&lt;&gt;0,IF('ENTRADA DE CLIENTS i PROVEÏDORS'!D125&lt;&gt;0,IF('ENTRADA DE CLIENTS i PROVEÏDORS'!G125&lt;&gt;0,VLOOKUP('ENTRADA DE CLIENTS i PROVEÏDORS'!G125,DADES!$P$11:$Q$239,2,FALSE),"011"),""),"")</f>
        <v/>
      </c>
      <c r="F120" s="96"/>
      <c r="G120" s="96"/>
      <c r="H120" s="96"/>
      <c r="I120" s="96" t="str">
        <f>IF('ENTRADA DE CLIENTS i PROVEÏDORS'!H125="LL","X","")</f>
        <v/>
      </c>
      <c r="J120" s="96" t="str">
        <f>IF('ENTRADA DE CLIENTS i PROVEÏDORS'!O125="X","X","")</f>
        <v/>
      </c>
      <c r="K120" s="96" t="str">
        <f>IF('ENTRADA DE CLIENTS i PROVEÏDORS'!P125="X","X","")</f>
        <v/>
      </c>
      <c r="L120" s="96"/>
      <c r="M120" s="99" t="str">
        <f>IF('ENTRADA DE CLIENTS i PROVEÏDORS'!$H125&lt;&gt;"VI",IF('ENTRADA DE CLIENTS i PROVEÏDORS'!I125&lt;&gt;0,'ENTRADA DE CLIENTS i PROVEÏDORS'!I125,""),"")</f>
        <v/>
      </c>
      <c r="N120" s="99" t="str">
        <f>IF('ENTRADA DE CLIENTS i PROVEÏDORS'!$H125&lt;&gt;"VI",IF('ENTRADA DE CLIENTS i PROVEÏDORS'!J125&lt;&gt;0,'ENTRADA DE CLIENTS i PROVEÏDORS'!J125,""),"")</f>
        <v/>
      </c>
      <c r="O120" s="99" t="str">
        <f>IF('ENTRADA DE CLIENTS i PROVEÏDORS'!$H125&lt;&gt;"VI",IF('ENTRADA DE CLIENTS i PROVEÏDORS'!K125&lt;&gt;0,'ENTRADA DE CLIENTS i PROVEÏDORS'!K125,""),"")</f>
        <v/>
      </c>
      <c r="P120" s="99" t="str">
        <f>IF('ENTRADA DE CLIENTS i PROVEÏDORS'!$H125&lt;&gt;"VI",IF('ENTRADA DE CLIENTS i PROVEÏDORS'!L125&lt;&gt;0,'ENTRADA DE CLIENTS i PROVEÏDORS'!L125,""),"")</f>
        <v/>
      </c>
      <c r="Q120" s="99" t="str">
        <f t="shared" si="1"/>
        <v/>
      </c>
      <c r="R120" s="99" t="str">
        <f>IF('ENTRADA DE CLIENTS i PROVEÏDORS'!$H125="VI",'ENTRADA DE CLIENTS i PROVEÏDORS'!I125,"")</f>
        <v/>
      </c>
      <c r="S120" s="99" t="str">
        <f>IF('ENTRADA DE CLIENTS i PROVEÏDORS'!$H125="VI",'ENTRADA DE CLIENTS i PROVEÏDORS'!J125,"")</f>
        <v/>
      </c>
      <c r="T120" s="99" t="str">
        <f>IF('ENTRADA DE CLIENTS i PROVEÏDORS'!$H125="VI",'ENTRADA DE CLIENTS i PROVEÏDORS'!K125,"")</f>
        <v/>
      </c>
      <c r="U120" s="99" t="str">
        <f>IF('ENTRADA DE CLIENTS i PROVEÏDORS'!$H125="VI",'ENTRADA DE CLIENTS i PROVEÏDORS'!L125,"")</f>
        <v/>
      </c>
      <c r="V120" s="99" t="str">
        <f>IF('ENTRADA DE CLIENTS i PROVEÏDORS'!$H125="VI",'ENTRADA DE CLIENTS i PROVEÏDORS'!N125,"")</f>
        <v/>
      </c>
      <c r="W120" s="99" t="str">
        <f>IF('ENTRADA DE CLIENTS i PROVEÏDORS'!O125="X",'ENTRADA DE CLIENTS i PROVEÏDORS'!N125,"")</f>
        <v/>
      </c>
      <c r="X120" s="99" t="str">
        <f>IF('ENTRADA DE CLIENTS i PROVEÏDORS'!Q125&lt;&gt;0,'ENTRADA DE CLIENTS i PROVEÏDORS'!Q125,"")</f>
        <v/>
      </c>
      <c r="Y120" s="101" t="str">
        <f>IF('ENTRADA DE CLIENTS i PROVEÏDORS'!R125&lt;&gt;0,'ENTRADA DE CLIENTS i PROVEÏDORS'!R125,"")</f>
        <v/>
      </c>
    </row>
    <row r="121" spans="1:25" x14ac:dyDescent="0.2">
      <c r="A121" s="96" t="str">
        <f>IF('ENTRADA DE CLIENTS i PROVEÏDORS'!H126&lt;&gt;0,IF(OR('ENTRADA DE CLIENTS i PROVEÏDORS'!H126="V",'ENTRADA DE CLIENTS i PROVEÏDORS'!H126="LL",'ENTRADA DE CLIENTS i PROVEÏDORS'!H126="VI"),"2","1"),"")</f>
        <v/>
      </c>
      <c r="B121" s="96" t="str">
        <f>IF('ENTRADA DE CLIENTS i PROVEÏDORS'!C126&lt;&gt;0,IF('ENTRADA DE CLIENTS i PROVEÏDORS'!C126&lt;&gt;0,IF('ENTRADA DE CLIENTS i PROVEÏDORS'!C126&lt;&gt;0,'ENTRADA DE CLIENTS i PROVEÏDORS'!C126,""),DADES!AA121),"")</f>
        <v/>
      </c>
      <c r="C121" s="96" t="str">
        <f>IF('ENTRADA DE CLIENTS i PROVEÏDORS'!D126&lt;&gt;0,'NETEJA DE CARÀCTERS'!C122,"")</f>
        <v/>
      </c>
      <c r="D121" s="97" t="str">
        <f>IF('ENTRADA DE CLIENTS i PROVEÏDORS'!D126&lt;&gt;0,IF(A121&lt;&gt;0,IF('ENTRADA DE CLIENTS i PROVEÏDORS'!F126=0,99,'ENTRADA DE CLIENTS i PROVEÏDORS'!F126),""),"")</f>
        <v/>
      </c>
      <c r="E121" s="98" t="str">
        <f>IF('ENTRADA DE CLIENTS i PROVEÏDORS'!C126&lt;&gt;0,IF('ENTRADA DE CLIENTS i PROVEÏDORS'!D126&lt;&gt;0,IF('ENTRADA DE CLIENTS i PROVEÏDORS'!G126&lt;&gt;0,VLOOKUP('ENTRADA DE CLIENTS i PROVEÏDORS'!G126,DADES!$P$11:$Q$239,2,FALSE),"011"),""),"")</f>
        <v/>
      </c>
      <c r="F121" s="96"/>
      <c r="G121" s="96"/>
      <c r="H121" s="96"/>
      <c r="I121" s="96" t="str">
        <f>IF('ENTRADA DE CLIENTS i PROVEÏDORS'!H126="LL","X","")</f>
        <v/>
      </c>
      <c r="J121" s="96" t="str">
        <f>IF('ENTRADA DE CLIENTS i PROVEÏDORS'!O126="X","X","")</f>
        <v/>
      </c>
      <c r="K121" s="96" t="str">
        <f>IF('ENTRADA DE CLIENTS i PROVEÏDORS'!P126="X","X","")</f>
        <v/>
      </c>
      <c r="L121" s="96"/>
      <c r="M121" s="99" t="str">
        <f>IF('ENTRADA DE CLIENTS i PROVEÏDORS'!$H126&lt;&gt;"VI",IF('ENTRADA DE CLIENTS i PROVEÏDORS'!I126&lt;&gt;0,'ENTRADA DE CLIENTS i PROVEÏDORS'!I126,""),"")</f>
        <v/>
      </c>
      <c r="N121" s="99" t="str">
        <f>IF('ENTRADA DE CLIENTS i PROVEÏDORS'!$H126&lt;&gt;"VI",IF('ENTRADA DE CLIENTS i PROVEÏDORS'!J126&lt;&gt;0,'ENTRADA DE CLIENTS i PROVEÏDORS'!J126,""),"")</f>
        <v/>
      </c>
      <c r="O121" s="99" t="str">
        <f>IF('ENTRADA DE CLIENTS i PROVEÏDORS'!$H126&lt;&gt;"VI",IF('ENTRADA DE CLIENTS i PROVEÏDORS'!K126&lt;&gt;0,'ENTRADA DE CLIENTS i PROVEÏDORS'!K126,""),"")</f>
        <v/>
      </c>
      <c r="P121" s="99" t="str">
        <f>IF('ENTRADA DE CLIENTS i PROVEÏDORS'!$H126&lt;&gt;"VI",IF('ENTRADA DE CLIENTS i PROVEÏDORS'!L126&lt;&gt;0,'ENTRADA DE CLIENTS i PROVEÏDORS'!L126,""),"")</f>
        <v/>
      </c>
      <c r="Q121" s="99" t="str">
        <f t="shared" si="1"/>
        <v/>
      </c>
      <c r="R121" s="99" t="str">
        <f>IF('ENTRADA DE CLIENTS i PROVEÏDORS'!$H126="VI",'ENTRADA DE CLIENTS i PROVEÏDORS'!I126,"")</f>
        <v/>
      </c>
      <c r="S121" s="99" t="str">
        <f>IF('ENTRADA DE CLIENTS i PROVEÏDORS'!$H126="VI",'ENTRADA DE CLIENTS i PROVEÏDORS'!J126,"")</f>
        <v/>
      </c>
      <c r="T121" s="99" t="str">
        <f>IF('ENTRADA DE CLIENTS i PROVEÏDORS'!$H126="VI",'ENTRADA DE CLIENTS i PROVEÏDORS'!K126,"")</f>
        <v/>
      </c>
      <c r="U121" s="99" t="str">
        <f>IF('ENTRADA DE CLIENTS i PROVEÏDORS'!$H126="VI",'ENTRADA DE CLIENTS i PROVEÏDORS'!L126,"")</f>
        <v/>
      </c>
      <c r="V121" s="99" t="str">
        <f>IF('ENTRADA DE CLIENTS i PROVEÏDORS'!$H126="VI",'ENTRADA DE CLIENTS i PROVEÏDORS'!N126,"")</f>
        <v/>
      </c>
      <c r="W121" s="99" t="str">
        <f>IF('ENTRADA DE CLIENTS i PROVEÏDORS'!O126="X",'ENTRADA DE CLIENTS i PROVEÏDORS'!N126,"")</f>
        <v/>
      </c>
      <c r="X121" s="99" t="str">
        <f>IF('ENTRADA DE CLIENTS i PROVEÏDORS'!Q126&lt;&gt;0,'ENTRADA DE CLIENTS i PROVEÏDORS'!Q126,"")</f>
        <v/>
      </c>
      <c r="Y121" s="101" t="str">
        <f>IF('ENTRADA DE CLIENTS i PROVEÏDORS'!R126&lt;&gt;0,'ENTRADA DE CLIENTS i PROVEÏDORS'!R126,"")</f>
        <v/>
      </c>
    </row>
    <row r="122" spans="1:25" x14ac:dyDescent="0.2">
      <c r="A122" s="96" t="str">
        <f>IF('ENTRADA DE CLIENTS i PROVEÏDORS'!H127&lt;&gt;0,IF(OR('ENTRADA DE CLIENTS i PROVEÏDORS'!H127="V",'ENTRADA DE CLIENTS i PROVEÏDORS'!H127="LL",'ENTRADA DE CLIENTS i PROVEÏDORS'!H127="VI"),"2","1"),"")</f>
        <v/>
      </c>
      <c r="B122" s="96" t="str">
        <f>IF('ENTRADA DE CLIENTS i PROVEÏDORS'!C127&lt;&gt;0,IF('ENTRADA DE CLIENTS i PROVEÏDORS'!C127&lt;&gt;0,IF('ENTRADA DE CLIENTS i PROVEÏDORS'!C127&lt;&gt;0,'ENTRADA DE CLIENTS i PROVEÏDORS'!C127,""),DADES!AA122),"")</f>
        <v/>
      </c>
      <c r="C122" s="96" t="str">
        <f>IF('ENTRADA DE CLIENTS i PROVEÏDORS'!D127&lt;&gt;0,'NETEJA DE CARÀCTERS'!C123,"")</f>
        <v/>
      </c>
      <c r="D122" s="97" t="str">
        <f>IF('ENTRADA DE CLIENTS i PROVEÏDORS'!D127&lt;&gt;0,IF(A122&lt;&gt;0,IF('ENTRADA DE CLIENTS i PROVEÏDORS'!F127=0,99,'ENTRADA DE CLIENTS i PROVEÏDORS'!F127),""),"")</f>
        <v/>
      </c>
      <c r="E122" s="98" t="str">
        <f>IF('ENTRADA DE CLIENTS i PROVEÏDORS'!C127&lt;&gt;0,IF('ENTRADA DE CLIENTS i PROVEÏDORS'!D127&lt;&gt;0,IF('ENTRADA DE CLIENTS i PROVEÏDORS'!G127&lt;&gt;0,VLOOKUP('ENTRADA DE CLIENTS i PROVEÏDORS'!G127,DADES!$P$11:$Q$239,2,FALSE),"011"),""),"")</f>
        <v/>
      </c>
      <c r="F122" s="96"/>
      <c r="G122" s="96"/>
      <c r="H122" s="96"/>
      <c r="I122" s="96" t="str">
        <f>IF('ENTRADA DE CLIENTS i PROVEÏDORS'!H127="LL","X","")</f>
        <v/>
      </c>
      <c r="J122" s="96" t="str">
        <f>IF('ENTRADA DE CLIENTS i PROVEÏDORS'!O127="X","X","")</f>
        <v/>
      </c>
      <c r="K122" s="96" t="str">
        <f>IF('ENTRADA DE CLIENTS i PROVEÏDORS'!P127="X","X","")</f>
        <v/>
      </c>
      <c r="L122" s="96"/>
      <c r="M122" s="99" t="str">
        <f>IF('ENTRADA DE CLIENTS i PROVEÏDORS'!$H127&lt;&gt;"VI",IF('ENTRADA DE CLIENTS i PROVEÏDORS'!I127&lt;&gt;0,'ENTRADA DE CLIENTS i PROVEÏDORS'!I127,""),"")</f>
        <v/>
      </c>
      <c r="N122" s="99" t="str">
        <f>IF('ENTRADA DE CLIENTS i PROVEÏDORS'!$H127&lt;&gt;"VI",IF('ENTRADA DE CLIENTS i PROVEÏDORS'!J127&lt;&gt;0,'ENTRADA DE CLIENTS i PROVEÏDORS'!J127,""),"")</f>
        <v/>
      </c>
      <c r="O122" s="99" t="str">
        <f>IF('ENTRADA DE CLIENTS i PROVEÏDORS'!$H127&lt;&gt;"VI",IF('ENTRADA DE CLIENTS i PROVEÏDORS'!K127&lt;&gt;0,'ENTRADA DE CLIENTS i PROVEÏDORS'!K127,""),"")</f>
        <v/>
      </c>
      <c r="P122" s="99" t="str">
        <f>IF('ENTRADA DE CLIENTS i PROVEÏDORS'!$H127&lt;&gt;"VI",IF('ENTRADA DE CLIENTS i PROVEÏDORS'!L127&lt;&gt;0,'ENTRADA DE CLIENTS i PROVEÏDORS'!L127,""),"")</f>
        <v/>
      </c>
      <c r="Q122" s="99" t="str">
        <f t="shared" si="1"/>
        <v/>
      </c>
      <c r="R122" s="99" t="str">
        <f>IF('ENTRADA DE CLIENTS i PROVEÏDORS'!$H127="VI",'ENTRADA DE CLIENTS i PROVEÏDORS'!I127,"")</f>
        <v/>
      </c>
      <c r="S122" s="99" t="str">
        <f>IF('ENTRADA DE CLIENTS i PROVEÏDORS'!$H127="VI",'ENTRADA DE CLIENTS i PROVEÏDORS'!J127,"")</f>
        <v/>
      </c>
      <c r="T122" s="99" t="str">
        <f>IF('ENTRADA DE CLIENTS i PROVEÏDORS'!$H127="VI",'ENTRADA DE CLIENTS i PROVEÏDORS'!K127,"")</f>
        <v/>
      </c>
      <c r="U122" s="99" t="str">
        <f>IF('ENTRADA DE CLIENTS i PROVEÏDORS'!$H127="VI",'ENTRADA DE CLIENTS i PROVEÏDORS'!L127,"")</f>
        <v/>
      </c>
      <c r="V122" s="99" t="str">
        <f>IF('ENTRADA DE CLIENTS i PROVEÏDORS'!$H127="VI",'ENTRADA DE CLIENTS i PROVEÏDORS'!N127,"")</f>
        <v/>
      </c>
      <c r="W122" s="99" t="str">
        <f>IF('ENTRADA DE CLIENTS i PROVEÏDORS'!O127="X",'ENTRADA DE CLIENTS i PROVEÏDORS'!N127,"")</f>
        <v/>
      </c>
      <c r="X122" s="99" t="str">
        <f>IF('ENTRADA DE CLIENTS i PROVEÏDORS'!Q127&lt;&gt;0,'ENTRADA DE CLIENTS i PROVEÏDORS'!Q127,"")</f>
        <v/>
      </c>
      <c r="Y122" s="101" t="str">
        <f>IF('ENTRADA DE CLIENTS i PROVEÏDORS'!R127&lt;&gt;0,'ENTRADA DE CLIENTS i PROVEÏDORS'!R127,"")</f>
        <v/>
      </c>
    </row>
    <row r="123" spans="1:25" x14ac:dyDescent="0.2">
      <c r="A123" s="96" t="str">
        <f>IF('ENTRADA DE CLIENTS i PROVEÏDORS'!H128&lt;&gt;0,IF(OR('ENTRADA DE CLIENTS i PROVEÏDORS'!H128="V",'ENTRADA DE CLIENTS i PROVEÏDORS'!H128="LL",'ENTRADA DE CLIENTS i PROVEÏDORS'!H128="VI"),"2","1"),"")</f>
        <v/>
      </c>
      <c r="B123" s="96" t="str">
        <f>IF('ENTRADA DE CLIENTS i PROVEÏDORS'!C128&lt;&gt;0,IF('ENTRADA DE CLIENTS i PROVEÏDORS'!C128&lt;&gt;0,IF('ENTRADA DE CLIENTS i PROVEÏDORS'!C128&lt;&gt;0,'ENTRADA DE CLIENTS i PROVEÏDORS'!C128,""),DADES!AA123),"")</f>
        <v/>
      </c>
      <c r="C123" s="96" t="str">
        <f>IF('ENTRADA DE CLIENTS i PROVEÏDORS'!D128&lt;&gt;0,'NETEJA DE CARÀCTERS'!C124,"")</f>
        <v/>
      </c>
      <c r="D123" s="97" t="str">
        <f>IF('ENTRADA DE CLIENTS i PROVEÏDORS'!D128&lt;&gt;0,IF(A123&lt;&gt;0,IF('ENTRADA DE CLIENTS i PROVEÏDORS'!F128=0,99,'ENTRADA DE CLIENTS i PROVEÏDORS'!F128),""),"")</f>
        <v/>
      </c>
      <c r="E123" s="98" t="str">
        <f>IF('ENTRADA DE CLIENTS i PROVEÏDORS'!C128&lt;&gt;0,IF('ENTRADA DE CLIENTS i PROVEÏDORS'!D128&lt;&gt;0,IF('ENTRADA DE CLIENTS i PROVEÏDORS'!G128&lt;&gt;0,VLOOKUP('ENTRADA DE CLIENTS i PROVEÏDORS'!G128,DADES!$P$11:$Q$239,2,FALSE),"011"),""),"")</f>
        <v/>
      </c>
      <c r="F123" s="96"/>
      <c r="G123" s="96"/>
      <c r="H123" s="96"/>
      <c r="I123" s="96" t="str">
        <f>IF('ENTRADA DE CLIENTS i PROVEÏDORS'!H128="LL","X","")</f>
        <v/>
      </c>
      <c r="J123" s="96" t="str">
        <f>IF('ENTRADA DE CLIENTS i PROVEÏDORS'!O128="X","X","")</f>
        <v/>
      </c>
      <c r="K123" s="96" t="str">
        <f>IF('ENTRADA DE CLIENTS i PROVEÏDORS'!P128="X","X","")</f>
        <v/>
      </c>
      <c r="L123" s="96"/>
      <c r="M123" s="99" t="str">
        <f>IF('ENTRADA DE CLIENTS i PROVEÏDORS'!$H128&lt;&gt;"VI",IF('ENTRADA DE CLIENTS i PROVEÏDORS'!I128&lt;&gt;0,'ENTRADA DE CLIENTS i PROVEÏDORS'!I128,""),"")</f>
        <v/>
      </c>
      <c r="N123" s="99" t="str">
        <f>IF('ENTRADA DE CLIENTS i PROVEÏDORS'!$H128&lt;&gt;"VI",IF('ENTRADA DE CLIENTS i PROVEÏDORS'!J128&lt;&gt;0,'ENTRADA DE CLIENTS i PROVEÏDORS'!J128,""),"")</f>
        <v/>
      </c>
      <c r="O123" s="99" t="str">
        <f>IF('ENTRADA DE CLIENTS i PROVEÏDORS'!$H128&lt;&gt;"VI",IF('ENTRADA DE CLIENTS i PROVEÏDORS'!K128&lt;&gt;0,'ENTRADA DE CLIENTS i PROVEÏDORS'!K128,""),"")</f>
        <v/>
      </c>
      <c r="P123" s="99" t="str">
        <f>IF('ENTRADA DE CLIENTS i PROVEÏDORS'!$H128&lt;&gt;"VI",IF('ENTRADA DE CLIENTS i PROVEÏDORS'!L128&lt;&gt;0,'ENTRADA DE CLIENTS i PROVEÏDORS'!L128,""),"")</f>
        <v/>
      </c>
      <c r="Q123" s="99" t="str">
        <f t="shared" si="1"/>
        <v/>
      </c>
      <c r="R123" s="99" t="str">
        <f>IF('ENTRADA DE CLIENTS i PROVEÏDORS'!$H128="VI",'ENTRADA DE CLIENTS i PROVEÏDORS'!I128,"")</f>
        <v/>
      </c>
      <c r="S123" s="99" t="str">
        <f>IF('ENTRADA DE CLIENTS i PROVEÏDORS'!$H128="VI",'ENTRADA DE CLIENTS i PROVEÏDORS'!J128,"")</f>
        <v/>
      </c>
      <c r="T123" s="99" t="str">
        <f>IF('ENTRADA DE CLIENTS i PROVEÏDORS'!$H128="VI",'ENTRADA DE CLIENTS i PROVEÏDORS'!K128,"")</f>
        <v/>
      </c>
      <c r="U123" s="99" t="str">
        <f>IF('ENTRADA DE CLIENTS i PROVEÏDORS'!$H128="VI",'ENTRADA DE CLIENTS i PROVEÏDORS'!L128,"")</f>
        <v/>
      </c>
      <c r="V123" s="99" t="str">
        <f>IF('ENTRADA DE CLIENTS i PROVEÏDORS'!$H128="VI",'ENTRADA DE CLIENTS i PROVEÏDORS'!N128,"")</f>
        <v/>
      </c>
      <c r="W123" s="99" t="str">
        <f>IF('ENTRADA DE CLIENTS i PROVEÏDORS'!O128="X",'ENTRADA DE CLIENTS i PROVEÏDORS'!N128,"")</f>
        <v/>
      </c>
      <c r="X123" s="99" t="str">
        <f>IF('ENTRADA DE CLIENTS i PROVEÏDORS'!Q128&lt;&gt;0,'ENTRADA DE CLIENTS i PROVEÏDORS'!Q128,"")</f>
        <v/>
      </c>
      <c r="Y123" s="101" t="str">
        <f>IF('ENTRADA DE CLIENTS i PROVEÏDORS'!R128&lt;&gt;0,'ENTRADA DE CLIENTS i PROVEÏDORS'!R128,"")</f>
        <v/>
      </c>
    </row>
    <row r="124" spans="1:25" x14ac:dyDescent="0.2">
      <c r="A124" s="96" t="str">
        <f>IF('ENTRADA DE CLIENTS i PROVEÏDORS'!H129&lt;&gt;0,IF(OR('ENTRADA DE CLIENTS i PROVEÏDORS'!H129="V",'ENTRADA DE CLIENTS i PROVEÏDORS'!H129="LL",'ENTRADA DE CLIENTS i PROVEÏDORS'!H129="VI"),"2","1"),"")</f>
        <v/>
      </c>
      <c r="B124" s="96" t="str">
        <f>IF('ENTRADA DE CLIENTS i PROVEÏDORS'!C129&lt;&gt;0,IF('ENTRADA DE CLIENTS i PROVEÏDORS'!C129&lt;&gt;0,IF('ENTRADA DE CLIENTS i PROVEÏDORS'!C129&lt;&gt;0,'ENTRADA DE CLIENTS i PROVEÏDORS'!C129,""),DADES!AA124),"")</f>
        <v/>
      </c>
      <c r="C124" s="96" t="str">
        <f>IF('ENTRADA DE CLIENTS i PROVEÏDORS'!D129&lt;&gt;0,'NETEJA DE CARÀCTERS'!C125,"")</f>
        <v/>
      </c>
      <c r="D124" s="97" t="str">
        <f>IF('ENTRADA DE CLIENTS i PROVEÏDORS'!D129&lt;&gt;0,IF(A124&lt;&gt;0,IF('ENTRADA DE CLIENTS i PROVEÏDORS'!F129=0,99,'ENTRADA DE CLIENTS i PROVEÏDORS'!F129),""),"")</f>
        <v/>
      </c>
      <c r="E124" s="98" t="str">
        <f>IF('ENTRADA DE CLIENTS i PROVEÏDORS'!C129&lt;&gt;0,IF('ENTRADA DE CLIENTS i PROVEÏDORS'!D129&lt;&gt;0,IF('ENTRADA DE CLIENTS i PROVEÏDORS'!G129&lt;&gt;0,VLOOKUP('ENTRADA DE CLIENTS i PROVEÏDORS'!G129,DADES!$P$11:$Q$239,2,FALSE),"011"),""),"")</f>
        <v/>
      </c>
      <c r="F124" s="96"/>
      <c r="G124" s="96"/>
      <c r="H124" s="96"/>
      <c r="I124" s="96" t="str">
        <f>IF('ENTRADA DE CLIENTS i PROVEÏDORS'!H129="LL","X","")</f>
        <v/>
      </c>
      <c r="J124" s="96" t="str">
        <f>IF('ENTRADA DE CLIENTS i PROVEÏDORS'!O129="X","X","")</f>
        <v/>
      </c>
      <c r="K124" s="96" t="str">
        <f>IF('ENTRADA DE CLIENTS i PROVEÏDORS'!P129="X","X","")</f>
        <v/>
      </c>
      <c r="L124" s="96"/>
      <c r="M124" s="99" t="str">
        <f>IF('ENTRADA DE CLIENTS i PROVEÏDORS'!$H129&lt;&gt;"VI",IF('ENTRADA DE CLIENTS i PROVEÏDORS'!I129&lt;&gt;0,'ENTRADA DE CLIENTS i PROVEÏDORS'!I129,""),"")</f>
        <v/>
      </c>
      <c r="N124" s="99" t="str">
        <f>IF('ENTRADA DE CLIENTS i PROVEÏDORS'!$H129&lt;&gt;"VI",IF('ENTRADA DE CLIENTS i PROVEÏDORS'!J129&lt;&gt;0,'ENTRADA DE CLIENTS i PROVEÏDORS'!J129,""),"")</f>
        <v/>
      </c>
      <c r="O124" s="99" t="str">
        <f>IF('ENTRADA DE CLIENTS i PROVEÏDORS'!$H129&lt;&gt;"VI",IF('ENTRADA DE CLIENTS i PROVEÏDORS'!K129&lt;&gt;0,'ENTRADA DE CLIENTS i PROVEÏDORS'!K129,""),"")</f>
        <v/>
      </c>
      <c r="P124" s="99" t="str">
        <f>IF('ENTRADA DE CLIENTS i PROVEÏDORS'!$H129&lt;&gt;"VI",IF('ENTRADA DE CLIENTS i PROVEÏDORS'!L129&lt;&gt;0,'ENTRADA DE CLIENTS i PROVEÏDORS'!L129,""),"")</f>
        <v/>
      </c>
      <c r="Q124" s="99" t="str">
        <f t="shared" si="1"/>
        <v/>
      </c>
      <c r="R124" s="99" t="str">
        <f>IF('ENTRADA DE CLIENTS i PROVEÏDORS'!$H129="VI",'ENTRADA DE CLIENTS i PROVEÏDORS'!I129,"")</f>
        <v/>
      </c>
      <c r="S124" s="99" t="str">
        <f>IF('ENTRADA DE CLIENTS i PROVEÏDORS'!$H129="VI",'ENTRADA DE CLIENTS i PROVEÏDORS'!J129,"")</f>
        <v/>
      </c>
      <c r="T124" s="99" t="str">
        <f>IF('ENTRADA DE CLIENTS i PROVEÏDORS'!$H129="VI",'ENTRADA DE CLIENTS i PROVEÏDORS'!K129,"")</f>
        <v/>
      </c>
      <c r="U124" s="99" t="str">
        <f>IF('ENTRADA DE CLIENTS i PROVEÏDORS'!$H129="VI",'ENTRADA DE CLIENTS i PROVEÏDORS'!L129,"")</f>
        <v/>
      </c>
      <c r="V124" s="99" t="str">
        <f>IF('ENTRADA DE CLIENTS i PROVEÏDORS'!$H129="VI",'ENTRADA DE CLIENTS i PROVEÏDORS'!N129,"")</f>
        <v/>
      </c>
      <c r="W124" s="99" t="str">
        <f>IF('ENTRADA DE CLIENTS i PROVEÏDORS'!O129="X",'ENTRADA DE CLIENTS i PROVEÏDORS'!N129,"")</f>
        <v/>
      </c>
      <c r="X124" s="99" t="str">
        <f>IF('ENTRADA DE CLIENTS i PROVEÏDORS'!Q129&lt;&gt;0,'ENTRADA DE CLIENTS i PROVEÏDORS'!Q129,"")</f>
        <v/>
      </c>
      <c r="Y124" s="101" t="str">
        <f>IF('ENTRADA DE CLIENTS i PROVEÏDORS'!R129&lt;&gt;0,'ENTRADA DE CLIENTS i PROVEÏDORS'!R129,"")</f>
        <v/>
      </c>
    </row>
    <row r="125" spans="1:25" x14ac:dyDescent="0.2">
      <c r="A125" s="96" t="str">
        <f>IF('ENTRADA DE CLIENTS i PROVEÏDORS'!H130&lt;&gt;0,IF(OR('ENTRADA DE CLIENTS i PROVEÏDORS'!H130="V",'ENTRADA DE CLIENTS i PROVEÏDORS'!H130="LL",'ENTRADA DE CLIENTS i PROVEÏDORS'!H130="VI"),"2","1"),"")</f>
        <v/>
      </c>
      <c r="B125" s="96" t="str">
        <f>IF('ENTRADA DE CLIENTS i PROVEÏDORS'!C130&lt;&gt;0,IF('ENTRADA DE CLIENTS i PROVEÏDORS'!C130&lt;&gt;0,IF('ENTRADA DE CLIENTS i PROVEÏDORS'!C130&lt;&gt;0,'ENTRADA DE CLIENTS i PROVEÏDORS'!C130,""),DADES!AA125),"")</f>
        <v/>
      </c>
      <c r="C125" s="96" t="str">
        <f>IF('ENTRADA DE CLIENTS i PROVEÏDORS'!D130&lt;&gt;0,'NETEJA DE CARÀCTERS'!C126,"")</f>
        <v/>
      </c>
      <c r="D125" s="97" t="str">
        <f>IF('ENTRADA DE CLIENTS i PROVEÏDORS'!D130&lt;&gt;0,IF(A125&lt;&gt;0,IF('ENTRADA DE CLIENTS i PROVEÏDORS'!F130=0,99,'ENTRADA DE CLIENTS i PROVEÏDORS'!F130),""),"")</f>
        <v/>
      </c>
      <c r="E125" s="98" t="str">
        <f>IF('ENTRADA DE CLIENTS i PROVEÏDORS'!C130&lt;&gt;0,IF('ENTRADA DE CLIENTS i PROVEÏDORS'!D130&lt;&gt;0,IF('ENTRADA DE CLIENTS i PROVEÏDORS'!G130&lt;&gt;0,VLOOKUP('ENTRADA DE CLIENTS i PROVEÏDORS'!G130,DADES!$P$11:$Q$239,2,FALSE),"011"),""),"")</f>
        <v/>
      </c>
      <c r="F125" s="96"/>
      <c r="G125" s="96"/>
      <c r="H125" s="96"/>
      <c r="I125" s="96" t="str">
        <f>IF('ENTRADA DE CLIENTS i PROVEÏDORS'!H130="LL","X","")</f>
        <v/>
      </c>
      <c r="J125" s="96" t="str">
        <f>IF('ENTRADA DE CLIENTS i PROVEÏDORS'!O130="X","X","")</f>
        <v/>
      </c>
      <c r="K125" s="96" t="str">
        <f>IF('ENTRADA DE CLIENTS i PROVEÏDORS'!P130="X","X","")</f>
        <v/>
      </c>
      <c r="L125" s="96"/>
      <c r="M125" s="99" t="str">
        <f>IF('ENTRADA DE CLIENTS i PROVEÏDORS'!$H130&lt;&gt;"VI",IF('ENTRADA DE CLIENTS i PROVEÏDORS'!I130&lt;&gt;0,'ENTRADA DE CLIENTS i PROVEÏDORS'!I130,""),"")</f>
        <v/>
      </c>
      <c r="N125" s="99" t="str">
        <f>IF('ENTRADA DE CLIENTS i PROVEÏDORS'!$H130&lt;&gt;"VI",IF('ENTRADA DE CLIENTS i PROVEÏDORS'!J130&lt;&gt;0,'ENTRADA DE CLIENTS i PROVEÏDORS'!J130,""),"")</f>
        <v/>
      </c>
      <c r="O125" s="99" t="str">
        <f>IF('ENTRADA DE CLIENTS i PROVEÏDORS'!$H130&lt;&gt;"VI",IF('ENTRADA DE CLIENTS i PROVEÏDORS'!K130&lt;&gt;0,'ENTRADA DE CLIENTS i PROVEÏDORS'!K130,""),"")</f>
        <v/>
      </c>
      <c r="P125" s="99" t="str">
        <f>IF('ENTRADA DE CLIENTS i PROVEÏDORS'!$H130&lt;&gt;"VI",IF('ENTRADA DE CLIENTS i PROVEÏDORS'!L130&lt;&gt;0,'ENTRADA DE CLIENTS i PROVEÏDORS'!L130,""),"")</f>
        <v/>
      </c>
      <c r="Q125" s="99" t="str">
        <f t="shared" si="1"/>
        <v/>
      </c>
      <c r="R125" s="99" t="str">
        <f>IF('ENTRADA DE CLIENTS i PROVEÏDORS'!$H130="VI",'ENTRADA DE CLIENTS i PROVEÏDORS'!I130,"")</f>
        <v/>
      </c>
      <c r="S125" s="99" t="str">
        <f>IF('ENTRADA DE CLIENTS i PROVEÏDORS'!$H130="VI",'ENTRADA DE CLIENTS i PROVEÏDORS'!J130,"")</f>
        <v/>
      </c>
      <c r="T125" s="99" t="str">
        <f>IF('ENTRADA DE CLIENTS i PROVEÏDORS'!$H130="VI",'ENTRADA DE CLIENTS i PROVEÏDORS'!K130,"")</f>
        <v/>
      </c>
      <c r="U125" s="99" t="str">
        <f>IF('ENTRADA DE CLIENTS i PROVEÏDORS'!$H130="VI",'ENTRADA DE CLIENTS i PROVEÏDORS'!L130,"")</f>
        <v/>
      </c>
      <c r="V125" s="99" t="str">
        <f>IF('ENTRADA DE CLIENTS i PROVEÏDORS'!$H130="VI",'ENTRADA DE CLIENTS i PROVEÏDORS'!N130,"")</f>
        <v/>
      </c>
      <c r="W125" s="99" t="str">
        <f>IF('ENTRADA DE CLIENTS i PROVEÏDORS'!O130="X",'ENTRADA DE CLIENTS i PROVEÏDORS'!N130,"")</f>
        <v/>
      </c>
      <c r="X125" s="99" t="str">
        <f>IF('ENTRADA DE CLIENTS i PROVEÏDORS'!Q130&lt;&gt;0,'ENTRADA DE CLIENTS i PROVEÏDORS'!Q130,"")</f>
        <v/>
      </c>
      <c r="Y125" s="101" t="str">
        <f>IF('ENTRADA DE CLIENTS i PROVEÏDORS'!R130&lt;&gt;0,'ENTRADA DE CLIENTS i PROVEÏDORS'!R130,"")</f>
        <v/>
      </c>
    </row>
    <row r="126" spans="1:25" x14ac:dyDescent="0.2">
      <c r="A126" s="96" t="str">
        <f>IF('ENTRADA DE CLIENTS i PROVEÏDORS'!H131&lt;&gt;0,IF(OR('ENTRADA DE CLIENTS i PROVEÏDORS'!H131="V",'ENTRADA DE CLIENTS i PROVEÏDORS'!H131="LL",'ENTRADA DE CLIENTS i PROVEÏDORS'!H131="VI"),"2","1"),"")</f>
        <v/>
      </c>
      <c r="B126" s="96" t="str">
        <f>IF('ENTRADA DE CLIENTS i PROVEÏDORS'!C131&lt;&gt;0,IF('ENTRADA DE CLIENTS i PROVEÏDORS'!C131&lt;&gt;0,IF('ENTRADA DE CLIENTS i PROVEÏDORS'!C131&lt;&gt;0,'ENTRADA DE CLIENTS i PROVEÏDORS'!C131,""),DADES!AA126),"")</f>
        <v/>
      </c>
      <c r="C126" s="96" t="str">
        <f>IF('ENTRADA DE CLIENTS i PROVEÏDORS'!D131&lt;&gt;0,'NETEJA DE CARÀCTERS'!C127,"")</f>
        <v/>
      </c>
      <c r="D126" s="97" t="str">
        <f>IF('ENTRADA DE CLIENTS i PROVEÏDORS'!D131&lt;&gt;0,IF(A126&lt;&gt;0,IF('ENTRADA DE CLIENTS i PROVEÏDORS'!F131=0,99,'ENTRADA DE CLIENTS i PROVEÏDORS'!F131),""),"")</f>
        <v/>
      </c>
      <c r="E126" s="98" t="str">
        <f>IF('ENTRADA DE CLIENTS i PROVEÏDORS'!C131&lt;&gt;0,IF('ENTRADA DE CLIENTS i PROVEÏDORS'!D131&lt;&gt;0,IF('ENTRADA DE CLIENTS i PROVEÏDORS'!G131&lt;&gt;0,VLOOKUP('ENTRADA DE CLIENTS i PROVEÏDORS'!G131,DADES!$P$11:$Q$239,2,FALSE),"011"),""),"")</f>
        <v/>
      </c>
      <c r="F126" s="96"/>
      <c r="G126" s="96"/>
      <c r="H126" s="96"/>
      <c r="I126" s="96" t="str">
        <f>IF('ENTRADA DE CLIENTS i PROVEÏDORS'!H131="LL","X","")</f>
        <v/>
      </c>
      <c r="J126" s="96" t="str">
        <f>IF('ENTRADA DE CLIENTS i PROVEÏDORS'!O131="X","X","")</f>
        <v/>
      </c>
      <c r="K126" s="96" t="str">
        <f>IF('ENTRADA DE CLIENTS i PROVEÏDORS'!P131="X","X","")</f>
        <v/>
      </c>
      <c r="L126" s="96"/>
      <c r="M126" s="99" t="str">
        <f>IF('ENTRADA DE CLIENTS i PROVEÏDORS'!$H131&lt;&gt;"VI",IF('ENTRADA DE CLIENTS i PROVEÏDORS'!I131&lt;&gt;0,'ENTRADA DE CLIENTS i PROVEÏDORS'!I131,""),"")</f>
        <v/>
      </c>
      <c r="N126" s="99" t="str">
        <f>IF('ENTRADA DE CLIENTS i PROVEÏDORS'!$H131&lt;&gt;"VI",IF('ENTRADA DE CLIENTS i PROVEÏDORS'!J131&lt;&gt;0,'ENTRADA DE CLIENTS i PROVEÏDORS'!J131,""),"")</f>
        <v/>
      </c>
      <c r="O126" s="99" t="str">
        <f>IF('ENTRADA DE CLIENTS i PROVEÏDORS'!$H131&lt;&gt;"VI",IF('ENTRADA DE CLIENTS i PROVEÏDORS'!K131&lt;&gt;0,'ENTRADA DE CLIENTS i PROVEÏDORS'!K131,""),"")</f>
        <v/>
      </c>
      <c r="P126" s="99" t="str">
        <f>IF('ENTRADA DE CLIENTS i PROVEÏDORS'!$H131&lt;&gt;"VI",IF('ENTRADA DE CLIENTS i PROVEÏDORS'!L131&lt;&gt;0,'ENTRADA DE CLIENTS i PROVEÏDORS'!L131,""),"")</f>
        <v/>
      </c>
      <c r="Q126" s="99" t="str">
        <f t="shared" si="1"/>
        <v/>
      </c>
      <c r="R126" s="99" t="str">
        <f>IF('ENTRADA DE CLIENTS i PROVEÏDORS'!$H131="VI",'ENTRADA DE CLIENTS i PROVEÏDORS'!I131,"")</f>
        <v/>
      </c>
      <c r="S126" s="99" t="str">
        <f>IF('ENTRADA DE CLIENTS i PROVEÏDORS'!$H131="VI",'ENTRADA DE CLIENTS i PROVEÏDORS'!J131,"")</f>
        <v/>
      </c>
      <c r="T126" s="99" t="str">
        <f>IF('ENTRADA DE CLIENTS i PROVEÏDORS'!$H131="VI",'ENTRADA DE CLIENTS i PROVEÏDORS'!K131,"")</f>
        <v/>
      </c>
      <c r="U126" s="99" t="str">
        <f>IF('ENTRADA DE CLIENTS i PROVEÏDORS'!$H131="VI",'ENTRADA DE CLIENTS i PROVEÏDORS'!L131,"")</f>
        <v/>
      </c>
      <c r="V126" s="99" t="str">
        <f>IF('ENTRADA DE CLIENTS i PROVEÏDORS'!$H131="VI",'ENTRADA DE CLIENTS i PROVEÏDORS'!N131,"")</f>
        <v/>
      </c>
      <c r="W126" s="99" t="str">
        <f>IF('ENTRADA DE CLIENTS i PROVEÏDORS'!O131="X",'ENTRADA DE CLIENTS i PROVEÏDORS'!N131,"")</f>
        <v/>
      </c>
      <c r="X126" s="99" t="str">
        <f>IF('ENTRADA DE CLIENTS i PROVEÏDORS'!Q131&lt;&gt;0,'ENTRADA DE CLIENTS i PROVEÏDORS'!Q131,"")</f>
        <v/>
      </c>
      <c r="Y126" s="101" t="str">
        <f>IF('ENTRADA DE CLIENTS i PROVEÏDORS'!R131&lt;&gt;0,'ENTRADA DE CLIENTS i PROVEÏDORS'!R131,"")</f>
        <v/>
      </c>
    </row>
    <row r="127" spans="1:25" x14ac:dyDescent="0.2">
      <c r="A127" s="96" t="str">
        <f>IF('ENTRADA DE CLIENTS i PROVEÏDORS'!H132&lt;&gt;0,IF(OR('ENTRADA DE CLIENTS i PROVEÏDORS'!H132="V",'ENTRADA DE CLIENTS i PROVEÏDORS'!H132="LL",'ENTRADA DE CLIENTS i PROVEÏDORS'!H132="VI"),"2","1"),"")</f>
        <v/>
      </c>
      <c r="B127" s="96" t="str">
        <f>IF('ENTRADA DE CLIENTS i PROVEÏDORS'!C132&lt;&gt;0,IF('ENTRADA DE CLIENTS i PROVEÏDORS'!C132&lt;&gt;0,IF('ENTRADA DE CLIENTS i PROVEÏDORS'!C132&lt;&gt;0,'ENTRADA DE CLIENTS i PROVEÏDORS'!C132,""),DADES!AA127),"")</f>
        <v/>
      </c>
      <c r="C127" s="96" t="str">
        <f>IF('ENTRADA DE CLIENTS i PROVEÏDORS'!D132&lt;&gt;0,'NETEJA DE CARÀCTERS'!C128,"")</f>
        <v/>
      </c>
      <c r="D127" s="97" t="str">
        <f>IF('ENTRADA DE CLIENTS i PROVEÏDORS'!D132&lt;&gt;0,IF(A127&lt;&gt;0,IF('ENTRADA DE CLIENTS i PROVEÏDORS'!F132=0,99,'ENTRADA DE CLIENTS i PROVEÏDORS'!F132),""),"")</f>
        <v/>
      </c>
      <c r="E127" s="98" t="str">
        <f>IF('ENTRADA DE CLIENTS i PROVEÏDORS'!C132&lt;&gt;0,IF('ENTRADA DE CLIENTS i PROVEÏDORS'!D132&lt;&gt;0,IF('ENTRADA DE CLIENTS i PROVEÏDORS'!G132&lt;&gt;0,VLOOKUP('ENTRADA DE CLIENTS i PROVEÏDORS'!G132,DADES!$P$11:$Q$239,2,FALSE),"011"),""),"")</f>
        <v/>
      </c>
      <c r="F127" s="96"/>
      <c r="G127" s="96"/>
      <c r="H127" s="96"/>
      <c r="I127" s="96" t="str">
        <f>IF('ENTRADA DE CLIENTS i PROVEÏDORS'!H132="LL","X","")</f>
        <v/>
      </c>
      <c r="J127" s="96" t="str">
        <f>IF('ENTRADA DE CLIENTS i PROVEÏDORS'!O132="X","X","")</f>
        <v/>
      </c>
      <c r="K127" s="96" t="str">
        <f>IF('ENTRADA DE CLIENTS i PROVEÏDORS'!P132="X","X","")</f>
        <v/>
      </c>
      <c r="L127" s="96"/>
      <c r="M127" s="99" t="str">
        <f>IF('ENTRADA DE CLIENTS i PROVEÏDORS'!$H132&lt;&gt;"VI",IF('ENTRADA DE CLIENTS i PROVEÏDORS'!I132&lt;&gt;0,'ENTRADA DE CLIENTS i PROVEÏDORS'!I132,""),"")</f>
        <v/>
      </c>
      <c r="N127" s="99" t="str">
        <f>IF('ENTRADA DE CLIENTS i PROVEÏDORS'!$H132&lt;&gt;"VI",IF('ENTRADA DE CLIENTS i PROVEÏDORS'!J132&lt;&gt;0,'ENTRADA DE CLIENTS i PROVEÏDORS'!J132,""),"")</f>
        <v/>
      </c>
      <c r="O127" s="99" t="str">
        <f>IF('ENTRADA DE CLIENTS i PROVEÏDORS'!$H132&lt;&gt;"VI",IF('ENTRADA DE CLIENTS i PROVEÏDORS'!K132&lt;&gt;0,'ENTRADA DE CLIENTS i PROVEÏDORS'!K132,""),"")</f>
        <v/>
      </c>
      <c r="P127" s="99" t="str">
        <f>IF('ENTRADA DE CLIENTS i PROVEÏDORS'!$H132&lt;&gt;"VI",IF('ENTRADA DE CLIENTS i PROVEÏDORS'!L132&lt;&gt;0,'ENTRADA DE CLIENTS i PROVEÏDORS'!L132,""),"")</f>
        <v/>
      </c>
      <c r="Q127" s="99" t="str">
        <f t="shared" si="1"/>
        <v/>
      </c>
      <c r="R127" s="99" t="str">
        <f>IF('ENTRADA DE CLIENTS i PROVEÏDORS'!$H132="VI",'ENTRADA DE CLIENTS i PROVEÏDORS'!I132,"")</f>
        <v/>
      </c>
      <c r="S127" s="99" t="str">
        <f>IF('ENTRADA DE CLIENTS i PROVEÏDORS'!$H132="VI",'ENTRADA DE CLIENTS i PROVEÏDORS'!J132,"")</f>
        <v/>
      </c>
      <c r="T127" s="99" t="str">
        <f>IF('ENTRADA DE CLIENTS i PROVEÏDORS'!$H132="VI",'ENTRADA DE CLIENTS i PROVEÏDORS'!K132,"")</f>
        <v/>
      </c>
      <c r="U127" s="99" t="str">
        <f>IF('ENTRADA DE CLIENTS i PROVEÏDORS'!$H132="VI",'ENTRADA DE CLIENTS i PROVEÏDORS'!L132,"")</f>
        <v/>
      </c>
      <c r="V127" s="99" t="str">
        <f>IF('ENTRADA DE CLIENTS i PROVEÏDORS'!$H132="VI",'ENTRADA DE CLIENTS i PROVEÏDORS'!N132,"")</f>
        <v/>
      </c>
      <c r="W127" s="99" t="str">
        <f>IF('ENTRADA DE CLIENTS i PROVEÏDORS'!O132="X",'ENTRADA DE CLIENTS i PROVEÏDORS'!N132,"")</f>
        <v/>
      </c>
      <c r="X127" s="99" t="str">
        <f>IF('ENTRADA DE CLIENTS i PROVEÏDORS'!Q132&lt;&gt;0,'ENTRADA DE CLIENTS i PROVEÏDORS'!Q132,"")</f>
        <v/>
      </c>
      <c r="Y127" s="101" t="str">
        <f>IF('ENTRADA DE CLIENTS i PROVEÏDORS'!R132&lt;&gt;0,'ENTRADA DE CLIENTS i PROVEÏDORS'!R132,"")</f>
        <v/>
      </c>
    </row>
    <row r="128" spans="1:25" x14ac:dyDescent="0.2">
      <c r="A128" s="96" t="str">
        <f>IF('ENTRADA DE CLIENTS i PROVEÏDORS'!H133&lt;&gt;0,IF(OR('ENTRADA DE CLIENTS i PROVEÏDORS'!H133="V",'ENTRADA DE CLIENTS i PROVEÏDORS'!H133="LL",'ENTRADA DE CLIENTS i PROVEÏDORS'!H133="VI"),"2","1"),"")</f>
        <v/>
      </c>
      <c r="B128" s="96" t="str">
        <f>IF('ENTRADA DE CLIENTS i PROVEÏDORS'!C133&lt;&gt;0,IF('ENTRADA DE CLIENTS i PROVEÏDORS'!C133&lt;&gt;0,IF('ENTRADA DE CLIENTS i PROVEÏDORS'!C133&lt;&gt;0,'ENTRADA DE CLIENTS i PROVEÏDORS'!C133,""),DADES!AA128),"")</f>
        <v/>
      </c>
      <c r="C128" s="96" t="str">
        <f>IF('ENTRADA DE CLIENTS i PROVEÏDORS'!D133&lt;&gt;0,'NETEJA DE CARÀCTERS'!C129,"")</f>
        <v/>
      </c>
      <c r="D128" s="97" t="str">
        <f>IF('ENTRADA DE CLIENTS i PROVEÏDORS'!D133&lt;&gt;0,IF(A128&lt;&gt;0,IF('ENTRADA DE CLIENTS i PROVEÏDORS'!F133=0,99,'ENTRADA DE CLIENTS i PROVEÏDORS'!F133),""),"")</f>
        <v/>
      </c>
      <c r="E128" s="98" t="str">
        <f>IF('ENTRADA DE CLIENTS i PROVEÏDORS'!C133&lt;&gt;0,IF('ENTRADA DE CLIENTS i PROVEÏDORS'!D133&lt;&gt;0,IF('ENTRADA DE CLIENTS i PROVEÏDORS'!G133&lt;&gt;0,VLOOKUP('ENTRADA DE CLIENTS i PROVEÏDORS'!G133,DADES!$P$11:$Q$239,2,FALSE),"011"),""),"")</f>
        <v/>
      </c>
      <c r="F128" s="96"/>
      <c r="G128" s="96"/>
      <c r="H128" s="96"/>
      <c r="I128" s="96" t="str">
        <f>IF('ENTRADA DE CLIENTS i PROVEÏDORS'!H133="LL","X","")</f>
        <v/>
      </c>
      <c r="J128" s="96" t="str">
        <f>IF('ENTRADA DE CLIENTS i PROVEÏDORS'!O133="X","X","")</f>
        <v/>
      </c>
      <c r="K128" s="96" t="str">
        <f>IF('ENTRADA DE CLIENTS i PROVEÏDORS'!P133="X","X","")</f>
        <v/>
      </c>
      <c r="L128" s="96"/>
      <c r="M128" s="99" t="str">
        <f>IF('ENTRADA DE CLIENTS i PROVEÏDORS'!$H133&lt;&gt;"VI",IF('ENTRADA DE CLIENTS i PROVEÏDORS'!I133&lt;&gt;0,'ENTRADA DE CLIENTS i PROVEÏDORS'!I133,""),"")</f>
        <v/>
      </c>
      <c r="N128" s="99" t="str">
        <f>IF('ENTRADA DE CLIENTS i PROVEÏDORS'!$H133&lt;&gt;"VI",IF('ENTRADA DE CLIENTS i PROVEÏDORS'!J133&lt;&gt;0,'ENTRADA DE CLIENTS i PROVEÏDORS'!J133,""),"")</f>
        <v/>
      </c>
      <c r="O128" s="99" t="str">
        <f>IF('ENTRADA DE CLIENTS i PROVEÏDORS'!$H133&lt;&gt;"VI",IF('ENTRADA DE CLIENTS i PROVEÏDORS'!K133&lt;&gt;0,'ENTRADA DE CLIENTS i PROVEÏDORS'!K133,""),"")</f>
        <v/>
      </c>
      <c r="P128" s="99" t="str">
        <f>IF('ENTRADA DE CLIENTS i PROVEÏDORS'!$H133&lt;&gt;"VI",IF('ENTRADA DE CLIENTS i PROVEÏDORS'!L133&lt;&gt;0,'ENTRADA DE CLIENTS i PROVEÏDORS'!L133,""),"")</f>
        <v/>
      </c>
      <c r="Q128" s="99" t="str">
        <f t="shared" si="1"/>
        <v/>
      </c>
      <c r="R128" s="99" t="str">
        <f>IF('ENTRADA DE CLIENTS i PROVEÏDORS'!$H133="VI",'ENTRADA DE CLIENTS i PROVEÏDORS'!I133,"")</f>
        <v/>
      </c>
      <c r="S128" s="99" t="str">
        <f>IF('ENTRADA DE CLIENTS i PROVEÏDORS'!$H133="VI",'ENTRADA DE CLIENTS i PROVEÏDORS'!J133,"")</f>
        <v/>
      </c>
      <c r="T128" s="99" t="str">
        <f>IF('ENTRADA DE CLIENTS i PROVEÏDORS'!$H133="VI",'ENTRADA DE CLIENTS i PROVEÏDORS'!K133,"")</f>
        <v/>
      </c>
      <c r="U128" s="99" t="str">
        <f>IF('ENTRADA DE CLIENTS i PROVEÏDORS'!$H133="VI",'ENTRADA DE CLIENTS i PROVEÏDORS'!L133,"")</f>
        <v/>
      </c>
      <c r="V128" s="99" t="str">
        <f>IF('ENTRADA DE CLIENTS i PROVEÏDORS'!$H133="VI",'ENTRADA DE CLIENTS i PROVEÏDORS'!N133,"")</f>
        <v/>
      </c>
      <c r="W128" s="99" t="str">
        <f>IF('ENTRADA DE CLIENTS i PROVEÏDORS'!O133="X",'ENTRADA DE CLIENTS i PROVEÏDORS'!N133,"")</f>
        <v/>
      </c>
      <c r="X128" s="99" t="str">
        <f>IF('ENTRADA DE CLIENTS i PROVEÏDORS'!Q133&lt;&gt;0,'ENTRADA DE CLIENTS i PROVEÏDORS'!Q133,"")</f>
        <v/>
      </c>
      <c r="Y128" s="101" t="str">
        <f>IF('ENTRADA DE CLIENTS i PROVEÏDORS'!R133&lt;&gt;0,'ENTRADA DE CLIENTS i PROVEÏDORS'!R133,"")</f>
        <v/>
      </c>
    </row>
    <row r="129" spans="1:25" x14ac:dyDescent="0.2">
      <c r="A129" s="96" t="str">
        <f>IF('ENTRADA DE CLIENTS i PROVEÏDORS'!H134&lt;&gt;0,IF(OR('ENTRADA DE CLIENTS i PROVEÏDORS'!H134="V",'ENTRADA DE CLIENTS i PROVEÏDORS'!H134="LL",'ENTRADA DE CLIENTS i PROVEÏDORS'!H134="VI"),"2","1"),"")</f>
        <v/>
      </c>
      <c r="B129" s="96" t="str">
        <f>IF('ENTRADA DE CLIENTS i PROVEÏDORS'!C134&lt;&gt;0,IF('ENTRADA DE CLIENTS i PROVEÏDORS'!C134&lt;&gt;0,IF('ENTRADA DE CLIENTS i PROVEÏDORS'!C134&lt;&gt;0,'ENTRADA DE CLIENTS i PROVEÏDORS'!C134,""),DADES!AA129),"")</f>
        <v/>
      </c>
      <c r="C129" s="96" t="str">
        <f>IF('ENTRADA DE CLIENTS i PROVEÏDORS'!D134&lt;&gt;0,'NETEJA DE CARÀCTERS'!C130,"")</f>
        <v/>
      </c>
      <c r="D129" s="97" t="str">
        <f>IF('ENTRADA DE CLIENTS i PROVEÏDORS'!D134&lt;&gt;0,IF(A129&lt;&gt;0,IF('ENTRADA DE CLIENTS i PROVEÏDORS'!F134=0,99,'ENTRADA DE CLIENTS i PROVEÏDORS'!F134),""),"")</f>
        <v/>
      </c>
      <c r="E129" s="98" t="str">
        <f>IF('ENTRADA DE CLIENTS i PROVEÏDORS'!C134&lt;&gt;0,IF('ENTRADA DE CLIENTS i PROVEÏDORS'!D134&lt;&gt;0,IF('ENTRADA DE CLIENTS i PROVEÏDORS'!G134&lt;&gt;0,VLOOKUP('ENTRADA DE CLIENTS i PROVEÏDORS'!G134,DADES!$P$11:$Q$239,2,FALSE),"011"),""),"")</f>
        <v/>
      </c>
      <c r="F129" s="96"/>
      <c r="G129" s="96"/>
      <c r="H129" s="96"/>
      <c r="I129" s="96" t="str">
        <f>IF('ENTRADA DE CLIENTS i PROVEÏDORS'!H134="LL","X","")</f>
        <v/>
      </c>
      <c r="J129" s="96" t="str">
        <f>IF('ENTRADA DE CLIENTS i PROVEÏDORS'!O134="X","X","")</f>
        <v/>
      </c>
      <c r="K129" s="96" t="str">
        <f>IF('ENTRADA DE CLIENTS i PROVEÏDORS'!P134="X","X","")</f>
        <v/>
      </c>
      <c r="L129" s="96"/>
      <c r="M129" s="99" t="str">
        <f>IF('ENTRADA DE CLIENTS i PROVEÏDORS'!$H134&lt;&gt;"VI",IF('ENTRADA DE CLIENTS i PROVEÏDORS'!I134&lt;&gt;0,'ENTRADA DE CLIENTS i PROVEÏDORS'!I134,""),"")</f>
        <v/>
      </c>
      <c r="N129" s="99" t="str">
        <f>IF('ENTRADA DE CLIENTS i PROVEÏDORS'!$H134&lt;&gt;"VI",IF('ENTRADA DE CLIENTS i PROVEÏDORS'!J134&lt;&gt;0,'ENTRADA DE CLIENTS i PROVEÏDORS'!J134,""),"")</f>
        <v/>
      </c>
      <c r="O129" s="99" t="str">
        <f>IF('ENTRADA DE CLIENTS i PROVEÏDORS'!$H134&lt;&gt;"VI",IF('ENTRADA DE CLIENTS i PROVEÏDORS'!K134&lt;&gt;0,'ENTRADA DE CLIENTS i PROVEÏDORS'!K134,""),"")</f>
        <v/>
      </c>
      <c r="P129" s="99" t="str">
        <f>IF('ENTRADA DE CLIENTS i PROVEÏDORS'!$H134&lt;&gt;"VI",IF('ENTRADA DE CLIENTS i PROVEÏDORS'!L134&lt;&gt;0,'ENTRADA DE CLIENTS i PROVEÏDORS'!L134,""),"")</f>
        <v/>
      </c>
      <c r="Q129" s="99" t="str">
        <f t="shared" si="1"/>
        <v/>
      </c>
      <c r="R129" s="99" t="str">
        <f>IF('ENTRADA DE CLIENTS i PROVEÏDORS'!$H134="VI",'ENTRADA DE CLIENTS i PROVEÏDORS'!I134,"")</f>
        <v/>
      </c>
      <c r="S129" s="99" t="str">
        <f>IF('ENTRADA DE CLIENTS i PROVEÏDORS'!$H134="VI",'ENTRADA DE CLIENTS i PROVEÏDORS'!J134,"")</f>
        <v/>
      </c>
      <c r="T129" s="99" t="str">
        <f>IF('ENTRADA DE CLIENTS i PROVEÏDORS'!$H134="VI",'ENTRADA DE CLIENTS i PROVEÏDORS'!K134,"")</f>
        <v/>
      </c>
      <c r="U129" s="99" t="str">
        <f>IF('ENTRADA DE CLIENTS i PROVEÏDORS'!$H134="VI",'ENTRADA DE CLIENTS i PROVEÏDORS'!L134,"")</f>
        <v/>
      </c>
      <c r="V129" s="99" t="str">
        <f>IF('ENTRADA DE CLIENTS i PROVEÏDORS'!$H134="VI",'ENTRADA DE CLIENTS i PROVEÏDORS'!N134,"")</f>
        <v/>
      </c>
      <c r="W129" s="99" t="str">
        <f>IF('ENTRADA DE CLIENTS i PROVEÏDORS'!O134="X",'ENTRADA DE CLIENTS i PROVEÏDORS'!N134,"")</f>
        <v/>
      </c>
      <c r="X129" s="99" t="str">
        <f>IF('ENTRADA DE CLIENTS i PROVEÏDORS'!Q134&lt;&gt;0,'ENTRADA DE CLIENTS i PROVEÏDORS'!Q134,"")</f>
        <v/>
      </c>
      <c r="Y129" s="101" t="str">
        <f>IF('ENTRADA DE CLIENTS i PROVEÏDORS'!R134&lt;&gt;0,'ENTRADA DE CLIENTS i PROVEÏDORS'!R134,"")</f>
        <v/>
      </c>
    </row>
    <row r="130" spans="1:25" x14ac:dyDescent="0.2">
      <c r="A130" s="96" t="str">
        <f>IF('ENTRADA DE CLIENTS i PROVEÏDORS'!H135&lt;&gt;0,IF(OR('ENTRADA DE CLIENTS i PROVEÏDORS'!H135="V",'ENTRADA DE CLIENTS i PROVEÏDORS'!H135="LL",'ENTRADA DE CLIENTS i PROVEÏDORS'!H135="VI"),"2","1"),"")</f>
        <v/>
      </c>
      <c r="B130" s="96" t="str">
        <f>IF('ENTRADA DE CLIENTS i PROVEÏDORS'!C135&lt;&gt;0,IF('ENTRADA DE CLIENTS i PROVEÏDORS'!C135&lt;&gt;0,IF('ENTRADA DE CLIENTS i PROVEÏDORS'!C135&lt;&gt;0,'ENTRADA DE CLIENTS i PROVEÏDORS'!C135,""),DADES!AA130),"")</f>
        <v/>
      </c>
      <c r="C130" s="96" t="str">
        <f>IF('ENTRADA DE CLIENTS i PROVEÏDORS'!D135&lt;&gt;0,'NETEJA DE CARÀCTERS'!C131,"")</f>
        <v/>
      </c>
      <c r="D130" s="97" t="str">
        <f>IF('ENTRADA DE CLIENTS i PROVEÏDORS'!D135&lt;&gt;0,IF(A130&lt;&gt;0,IF('ENTRADA DE CLIENTS i PROVEÏDORS'!F135=0,99,'ENTRADA DE CLIENTS i PROVEÏDORS'!F135),""),"")</f>
        <v/>
      </c>
      <c r="E130" s="98" t="str">
        <f>IF('ENTRADA DE CLIENTS i PROVEÏDORS'!C135&lt;&gt;0,IF('ENTRADA DE CLIENTS i PROVEÏDORS'!D135&lt;&gt;0,IF('ENTRADA DE CLIENTS i PROVEÏDORS'!G135&lt;&gt;0,VLOOKUP('ENTRADA DE CLIENTS i PROVEÏDORS'!G135,DADES!$P$11:$Q$239,2,FALSE),"011"),""),"")</f>
        <v/>
      </c>
      <c r="F130" s="96"/>
      <c r="G130" s="96"/>
      <c r="H130" s="96"/>
      <c r="I130" s="96" t="str">
        <f>IF('ENTRADA DE CLIENTS i PROVEÏDORS'!H135="LL","X","")</f>
        <v/>
      </c>
      <c r="J130" s="96" t="str">
        <f>IF('ENTRADA DE CLIENTS i PROVEÏDORS'!O135="X","X","")</f>
        <v/>
      </c>
      <c r="K130" s="96" t="str">
        <f>IF('ENTRADA DE CLIENTS i PROVEÏDORS'!P135="X","X","")</f>
        <v/>
      </c>
      <c r="L130" s="96"/>
      <c r="M130" s="99" t="str">
        <f>IF('ENTRADA DE CLIENTS i PROVEÏDORS'!$H135&lt;&gt;"VI",IF('ENTRADA DE CLIENTS i PROVEÏDORS'!I135&lt;&gt;0,'ENTRADA DE CLIENTS i PROVEÏDORS'!I135,""),"")</f>
        <v/>
      </c>
      <c r="N130" s="99" t="str">
        <f>IF('ENTRADA DE CLIENTS i PROVEÏDORS'!$H135&lt;&gt;"VI",IF('ENTRADA DE CLIENTS i PROVEÏDORS'!J135&lt;&gt;0,'ENTRADA DE CLIENTS i PROVEÏDORS'!J135,""),"")</f>
        <v/>
      </c>
      <c r="O130" s="99" t="str">
        <f>IF('ENTRADA DE CLIENTS i PROVEÏDORS'!$H135&lt;&gt;"VI",IF('ENTRADA DE CLIENTS i PROVEÏDORS'!K135&lt;&gt;0,'ENTRADA DE CLIENTS i PROVEÏDORS'!K135,""),"")</f>
        <v/>
      </c>
      <c r="P130" s="99" t="str">
        <f>IF('ENTRADA DE CLIENTS i PROVEÏDORS'!$H135&lt;&gt;"VI",IF('ENTRADA DE CLIENTS i PROVEÏDORS'!L135&lt;&gt;0,'ENTRADA DE CLIENTS i PROVEÏDORS'!L135,""),"")</f>
        <v/>
      </c>
      <c r="Q130" s="99" t="str">
        <f t="shared" si="1"/>
        <v/>
      </c>
      <c r="R130" s="99" t="str">
        <f>IF('ENTRADA DE CLIENTS i PROVEÏDORS'!$H135="VI",'ENTRADA DE CLIENTS i PROVEÏDORS'!I135,"")</f>
        <v/>
      </c>
      <c r="S130" s="99" t="str">
        <f>IF('ENTRADA DE CLIENTS i PROVEÏDORS'!$H135="VI",'ENTRADA DE CLIENTS i PROVEÏDORS'!J135,"")</f>
        <v/>
      </c>
      <c r="T130" s="99" t="str">
        <f>IF('ENTRADA DE CLIENTS i PROVEÏDORS'!$H135="VI",'ENTRADA DE CLIENTS i PROVEÏDORS'!K135,"")</f>
        <v/>
      </c>
      <c r="U130" s="99" t="str">
        <f>IF('ENTRADA DE CLIENTS i PROVEÏDORS'!$H135="VI",'ENTRADA DE CLIENTS i PROVEÏDORS'!L135,"")</f>
        <v/>
      </c>
      <c r="V130" s="99" t="str">
        <f>IF('ENTRADA DE CLIENTS i PROVEÏDORS'!$H135="VI",'ENTRADA DE CLIENTS i PROVEÏDORS'!N135,"")</f>
        <v/>
      </c>
      <c r="W130" s="99" t="str">
        <f>IF('ENTRADA DE CLIENTS i PROVEÏDORS'!O135="X",'ENTRADA DE CLIENTS i PROVEÏDORS'!N135,"")</f>
        <v/>
      </c>
      <c r="X130" s="99" t="str">
        <f>IF('ENTRADA DE CLIENTS i PROVEÏDORS'!Q135&lt;&gt;0,'ENTRADA DE CLIENTS i PROVEÏDORS'!Q135,"")</f>
        <v/>
      </c>
      <c r="Y130" s="101" t="str">
        <f>IF('ENTRADA DE CLIENTS i PROVEÏDORS'!R135&lt;&gt;0,'ENTRADA DE CLIENTS i PROVEÏDORS'!R135,"")</f>
        <v/>
      </c>
    </row>
    <row r="131" spans="1:25" x14ac:dyDescent="0.2">
      <c r="A131" s="96" t="str">
        <f>IF('ENTRADA DE CLIENTS i PROVEÏDORS'!H136&lt;&gt;0,IF(OR('ENTRADA DE CLIENTS i PROVEÏDORS'!H136="V",'ENTRADA DE CLIENTS i PROVEÏDORS'!H136="LL",'ENTRADA DE CLIENTS i PROVEÏDORS'!H136="VI"),"2","1"),"")</f>
        <v/>
      </c>
      <c r="B131" s="96" t="str">
        <f>IF('ENTRADA DE CLIENTS i PROVEÏDORS'!C136&lt;&gt;0,IF('ENTRADA DE CLIENTS i PROVEÏDORS'!C136&lt;&gt;0,IF('ENTRADA DE CLIENTS i PROVEÏDORS'!C136&lt;&gt;0,'ENTRADA DE CLIENTS i PROVEÏDORS'!C136,""),DADES!AA131),"")</f>
        <v/>
      </c>
      <c r="C131" s="96" t="str">
        <f>IF('ENTRADA DE CLIENTS i PROVEÏDORS'!D136&lt;&gt;0,'NETEJA DE CARÀCTERS'!C132,"")</f>
        <v/>
      </c>
      <c r="D131" s="97" t="str">
        <f>IF('ENTRADA DE CLIENTS i PROVEÏDORS'!D136&lt;&gt;0,IF(A131&lt;&gt;0,IF('ENTRADA DE CLIENTS i PROVEÏDORS'!F136=0,99,'ENTRADA DE CLIENTS i PROVEÏDORS'!F136),""),"")</f>
        <v/>
      </c>
      <c r="E131" s="98" t="str">
        <f>IF('ENTRADA DE CLIENTS i PROVEÏDORS'!C136&lt;&gt;0,IF('ENTRADA DE CLIENTS i PROVEÏDORS'!D136&lt;&gt;0,IF('ENTRADA DE CLIENTS i PROVEÏDORS'!G136&lt;&gt;0,VLOOKUP('ENTRADA DE CLIENTS i PROVEÏDORS'!G136,DADES!$P$11:$Q$239,2,FALSE),"011"),""),"")</f>
        <v/>
      </c>
      <c r="F131" s="96"/>
      <c r="G131" s="96"/>
      <c r="H131" s="96"/>
      <c r="I131" s="96" t="str">
        <f>IF('ENTRADA DE CLIENTS i PROVEÏDORS'!H136="LL","X","")</f>
        <v/>
      </c>
      <c r="J131" s="96" t="str">
        <f>IF('ENTRADA DE CLIENTS i PROVEÏDORS'!O136="X","X","")</f>
        <v/>
      </c>
      <c r="K131" s="96" t="str">
        <f>IF('ENTRADA DE CLIENTS i PROVEÏDORS'!P136="X","X","")</f>
        <v/>
      </c>
      <c r="L131" s="96"/>
      <c r="M131" s="99" t="str">
        <f>IF('ENTRADA DE CLIENTS i PROVEÏDORS'!$H136&lt;&gt;"VI",IF('ENTRADA DE CLIENTS i PROVEÏDORS'!I136&lt;&gt;0,'ENTRADA DE CLIENTS i PROVEÏDORS'!I136,""),"")</f>
        <v/>
      </c>
      <c r="N131" s="99" t="str">
        <f>IF('ENTRADA DE CLIENTS i PROVEÏDORS'!$H136&lt;&gt;"VI",IF('ENTRADA DE CLIENTS i PROVEÏDORS'!J136&lt;&gt;0,'ENTRADA DE CLIENTS i PROVEÏDORS'!J136,""),"")</f>
        <v/>
      </c>
      <c r="O131" s="99" t="str">
        <f>IF('ENTRADA DE CLIENTS i PROVEÏDORS'!$H136&lt;&gt;"VI",IF('ENTRADA DE CLIENTS i PROVEÏDORS'!K136&lt;&gt;0,'ENTRADA DE CLIENTS i PROVEÏDORS'!K136,""),"")</f>
        <v/>
      </c>
      <c r="P131" s="99" t="str">
        <f>IF('ENTRADA DE CLIENTS i PROVEÏDORS'!$H136&lt;&gt;"VI",IF('ENTRADA DE CLIENTS i PROVEÏDORS'!L136&lt;&gt;0,'ENTRADA DE CLIENTS i PROVEÏDORS'!L136,""),"")</f>
        <v/>
      </c>
      <c r="Q131" s="99" t="str">
        <f t="shared" ref="Q131:Q194" si="2">IF(SUM(M131:P131)&lt;&gt;0,SUM(M131:P131),"")</f>
        <v/>
      </c>
      <c r="R131" s="99" t="str">
        <f>IF('ENTRADA DE CLIENTS i PROVEÏDORS'!$H136="VI",'ENTRADA DE CLIENTS i PROVEÏDORS'!I136,"")</f>
        <v/>
      </c>
      <c r="S131" s="99" t="str">
        <f>IF('ENTRADA DE CLIENTS i PROVEÏDORS'!$H136="VI",'ENTRADA DE CLIENTS i PROVEÏDORS'!J136,"")</f>
        <v/>
      </c>
      <c r="T131" s="99" t="str">
        <f>IF('ENTRADA DE CLIENTS i PROVEÏDORS'!$H136="VI",'ENTRADA DE CLIENTS i PROVEÏDORS'!K136,"")</f>
        <v/>
      </c>
      <c r="U131" s="99" t="str">
        <f>IF('ENTRADA DE CLIENTS i PROVEÏDORS'!$H136="VI",'ENTRADA DE CLIENTS i PROVEÏDORS'!L136,"")</f>
        <v/>
      </c>
      <c r="V131" s="99" t="str">
        <f>IF('ENTRADA DE CLIENTS i PROVEÏDORS'!$H136="VI",'ENTRADA DE CLIENTS i PROVEÏDORS'!N136,"")</f>
        <v/>
      </c>
      <c r="W131" s="99" t="str">
        <f>IF('ENTRADA DE CLIENTS i PROVEÏDORS'!O136="X",'ENTRADA DE CLIENTS i PROVEÏDORS'!N136,"")</f>
        <v/>
      </c>
      <c r="X131" s="99" t="str">
        <f>IF('ENTRADA DE CLIENTS i PROVEÏDORS'!Q136&lt;&gt;0,'ENTRADA DE CLIENTS i PROVEÏDORS'!Q136,"")</f>
        <v/>
      </c>
      <c r="Y131" s="101" t="str">
        <f>IF('ENTRADA DE CLIENTS i PROVEÏDORS'!R136&lt;&gt;0,'ENTRADA DE CLIENTS i PROVEÏDORS'!R136,"")</f>
        <v/>
      </c>
    </row>
    <row r="132" spans="1:25" x14ac:dyDescent="0.2">
      <c r="A132" s="96" t="str">
        <f>IF('ENTRADA DE CLIENTS i PROVEÏDORS'!H137&lt;&gt;0,IF(OR('ENTRADA DE CLIENTS i PROVEÏDORS'!H137="V",'ENTRADA DE CLIENTS i PROVEÏDORS'!H137="LL",'ENTRADA DE CLIENTS i PROVEÏDORS'!H137="VI"),"2","1"),"")</f>
        <v/>
      </c>
      <c r="B132" s="96" t="str">
        <f>IF('ENTRADA DE CLIENTS i PROVEÏDORS'!C137&lt;&gt;0,IF('ENTRADA DE CLIENTS i PROVEÏDORS'!C137&lt;&gt;0,IF('ENTRADA DE CLIENTS i PROVEÏDORS'!C137&lt;&gt;0,'ENTRADA DE CLIENTS i PROVEÏDORS'!C137,""),DADES!AA132),"")</f>
        <v/>
      </c>
      <c r="C132" s="96" t="str">
        <f>IF('ENTRADA DE CLIENTS i PROVEÏDORS'!D137&lt;&gt;0,'NETEJA DE CARÀCTERS'!C133,"")</f>
        <v/>
      </c>
      <c r="D132" s="97" t="str">
        <f>IF('ENTRADA DE CLIENTS i PROVEÏDORS'!D137&lt;&gt;0,IF(A132&lt;&gt;0,IF('ENTRADA DE CLIENTS i PROVEÏDORS'!F137=0,99,'ENTRADA DE CLIENTS i PROVEÏDORS'!F137),""),"")</f>
        <v/>
      </c>
      <c r="E132" s="98" t="str">
        <f>IF('ENTRADA DE CLIENTS i PROVEÏDORS'!C137&lt;&gt;0,IF('ENTRADA DE CLIENTS i PROVEÏDORS'!D137&lt;&gt;0,IF('ENTRADA DE CLIENTS i PROVEÏDORS'!G137&lt;&gt;0,VLOOKUP('ENTRADA DE CLIENTS i PROVEÏDORS'!G137,DADES!$P$11:$Q$239,2,FALSE),"011"),""),"")</f>
        <v/>
      </c>
      <c r="F132" s="96"/>
      <c r="G132" s="96"/>
      <c r="H132" s="96"/>
      <c r="I132" s="96" t="str">
        <f>IF('ENTRADA DE CLIENTS i PROVEÏDORS'!H137="LL","X","")</f>
        <v/>
      </c>
      <c r="J132" s="96" t="str">
        <f>IF('ENTRADA DE CLIENTS i PROVEÏDORS'!O137="X","X","")</f>
        <v/>
      </c>
      <c r="K132" s="96" t="str">
        <f>IF('ENTRADA DE CLIENTS i PROVEÏDORS'!P137="X","X","")</f>
        <v/>
      </c>
      <c r="L132" s="96"/>
      <c r="M132" s="99" t="str">
        <f>IF('ENTRADA DE CLIENTS i PROVEÏDORS'!$H137&lt;&gt;"VI",IF('ENTRADA DE CLIENTS i PROVEÏDORS'!I137&lt;&gt;0,'ENTRADA DE CLIENTS i PROVEÏDORS'!I137,""),"")</f>
        <v/>
      </c>
      <c r="N132" s="99" t="str">
        <f>IF('ENTRADA DE CLIENTS i PROVEÏDORS'!$H137&lt;&gt;"VI",IF('ENTRADA DE CLIENTS i PROVEÏDORS'!J137&lt;&gt;0,'ENTRADA DE CLIENTS i PROVEÏDORS'!J137,""),"")</f>
        <v/>
      </c>
      <c r="O132" s="99" t="str">
        <f>IF('ENTRADA DE CLIENTS i PROVEÏDORS'!$H137&lt;&gt;"VI",IF('ENTRADA DE CLIENTS i PROVEÏDORS'!K137&lt;&gt;0,'ENTRADA DE CLIENTS i PROVEÏDORS'!K137,""),"")</f>
        <v/>
      </c>
      <c r="P132" s="99" t="str">
        <f>IF('ENTRADA DE CLIENTS i PROVEÏDORS'!$H137&lt;&gt;"VI",IF('ENTRADA DE CLIENTS i PROVEÏDORS'!L137&lt;&gt;0,'ENTRADA DE CLIENTS i PROVEÏDORS'!L137,""),"")</f>
        <v/>
      </c>
      <c r="Q132" s="99" t="str">
        <f t="shared" si="2"/>
        <v/>
      </c>
      <c r="R132" s="99" t="str">
        <f>IF('ENTRADA DE CLIENTS i PROVEÏDORS'!$H137="VI",'ENTRADA DE CLIENTS i PROVEÏDORS'!I137,"")</f>
        <v/>
      </c>
      <c r="S132" s="99" t="str">
        <f>IF('ENTRADA DE CLIENTS i PROVEÏDORS'!$H137="VI",'ENTRADA DE CLIENTS i PROVEÏDORS'!J137,"")</f>
        <v/>
      </c>
      <c r="T132" s="99" t="str">
        <f>IF('ENTRADA DE CLIENTS i PROVEÏDORS'!$H137="VI",'ENTRADA DE CLIENTS i PROVEÏDORS'!K137,"")</f>
        <v/>
      </c>
      <c r="U132" s="99" t="str">
        <f>IF('ENTRADA DE CLIENTS i PROVEÏDORS'!$H137="VI",'ENTRADA DE CLIENTS i PROVEÏDORS'!L137,"")</f>
        <v/>
      </c>
      <c r="V132" s="99" t="str">
        <f>IF('ENTRADA DE CLIENTS i PROVEÏDORS'!$H137="VI",'ENTRADA DE CLIENTS i PROVEÏDORS'!N137,"")</f>
        <v/>
      </c>
      <c r="W132" s="99" t="str">
        <f>IF('ENTRADA DE CLIENTS i PROVEÏDORS'!O137="X",'ENTRADA DE CLIENTS i PROVEÏDORS'!N137,"")</f>
        <v/>
      </c>
      <c r="X132" s="99" t="str">
        <f>IF('ENTRADA DE CLIENTS i PROVEÏDORS'!Q137&lt;&gt;0,'ENTRADA DE CLIENTS i PROVEÏDORS'!Q137,"")</f>
        <v/>
      </c>
      <c r="Y132" s="101" t="str">
        <f>IF('ENTRADA DE CLIENTS i PROVEÏDORS'!R137&lt;&gt;0,'ENTRADA DE CLIENTS i PROVEÏDORS'!R137,"")</f>
        <v/>
      </c>
    </row>
    <row r="133" spans="1:25" x14ac:dyDescent="0.2">
      <c r="A133" s="96" t="str">
        <f>IF('ENTRADA DE CLIENTS i PROVEÏDORS'!H138&lt;&gt;0,IF(OR('ENTRADA DE CLIENTS i PROVEÏDORS'!H138="V",'ENTRADA DE CLIENTS i PROVEÏDORS'!H138="LL",'ENTRADA DE CLIENTS i PROVEÏDORS'!H138="VI"),"2","1"),"")</f>
        <v/>
      </c>
      <c r="B133" s="96" t="str">
        <f>IF('ENTRADA DE CLIENTS i PROVEÏDORS'!C138&lt;&gt;0,IF('ENTRADA DE CLIENTS i PROVEÏDORS'!C138&lt;&gt;0,IF('ENTRADA DE CLIENTS i PROVEÏDORS'!C138&lt;&gt;0,'ENTRADA DE CLIENTS i PROVEÏDORS'!C138,""),DADES!AA133),"")</f>
        <v/>
      </c>
      <c r="C133" s="96" t="str">
        <f>IF('ENTRADA DE CLIENTS i PROVEÏDORS'!D138&lt;&gt;0,'NETEJA DE CARÀCTERS'!C134,"")</f>
        <v/>
      </c>
      <c r="D133" s="97" t="str">
        <f>IF('ENTRADA DE CLIENTS i PROVEÏDORS'!D138&lt;&gt;0,IF(A133&lt;&gt;0,IF('ENTRADA DE CLIENTS i PROVEÏDORS'!F138=0,99,'ENTRADA DE CLIENTS i PROVEÏDORS'!F138),""),"")</f>
        <v/>
      </c>
      <c r="E133" s="98" t="str">
        <f>IF('ENTRADA DE CLIENTS i PROVEÏDORS'!C138&lt;&gt;0,IF('ENTRADA DE CLIENTS i PROVEÏDORS'!D138&lt;&gt;0,IF('ENTRADA DE CLIENTS i PROVEÏDORS'!G138&lt;&gt;0,VLOOKUP('ENTRADA DE CLIENTS i PROVEÏDORS'!G138,DADES!$P$11:$Q$239,2,FALSE),"011"),""),"")</f>
        <v/>
      </c>
      <c r="F133" s="96"/>
      <c r="G133" s="96"/>
      <c r="H133" s="96"/>
      <c r="I133" s="96" t="str">
        <f>IF('ENTRADA DE CLIENTS i PROVEÏDORS'!H138="LL","X","")</f>
        <v/>
      </c>
      <c r="J133" s="96" t="str">
        <f>IF('ENTRADA DE CLIENTS i PROVEÏDORS'!O138="X","X","")</f>
        <v/>
      </c>
      <c r="K133" s="96" t="str">
        <f>IF('ENTRADA DE CLIENTS i PROVEÏDORS'!P138="X","X","")</f>
        <v/>
      </c>
      <c r="L133" s="96"/>
      <c r="M133" s="99" t="str">
        <f>IF('ENTRADA DE CLIENTS i PROVEÏDORS'!$H138&lt;&gt;"VI",IF('ENTRADA DE CLIENTS i PROVEÏDORS'!I138&lt;&gt;0,'ENTRADA DE CLIENTS i PROVEÏDORS'!I138,""),"")</f>
        <v/>
      </c>
      <c r="N133" s="99" t="str">
        <f>IF('ENTRADA DE CLIENTS i PROVEÏDORS'!$H138&lt;&gt;"VI",IF('ENTRADA DE CLIENTS i PROVEÏDORS'!J138&lt;&gt;0,'ENTRADA DE CLIENTS i PROVEÏDORS'!J138,""),"")</f>
        <v/>
      </c>
      <c r="O133" s="99" t="str">
        <f>IF('ENTRADA DE CLIENTS i PROVEÏDORS'!$H138&lt;&gt;"VI",IF('ENTRADA DE CLIENTS i PROVEÏDORS'!K138&lt;&gt;0,'ENTRADA DE CLIENTS i PROVEÏDORS'!K138,""),"")</f>
        <v/>
      </c>
      <c r="P133" s="99" t="str">
        <f>IF('ENTRADA DE CLIENTS i PROVEÏDORS'!$H138&lt;&gt;"VI",IF('ENTRADA DE CLIENTS i PROVEÏDORS'!L138&lt;&gt;0,'ENTRADA DE CLIENTS i PROVEÏDORS'!L138,""),"")</f>
        <v/>
      </c>
      <c r="Q133" s="99" t="str">
        <f t="shared" si="2"/>
        <v/>
      </c>
      <c r="R133" s="99" t="str">
        <f>IF('ENTRADA DE CLIENTS i PROVEÏDORS'!$H138="VI",'ENTRADA DE CLIENTS i PROVEÏDORS'!I138,"")</f>
        <v/>
      </c>
      <c r="S133" s="99" t="str">
        <f>IF('ENTRADA DE CLIENTS i PROVEÏDORS'!$H138="VI",'ENTRADA DE CLIENTS i PROVEÏDORS'!J138,"")</f>
        <v/>
      </c>
      <c r="T133" s="99" t="str">
        <f>IF('ENTRADA DE CLIENTS i PROVEÏDORS'!$H138="VI",'ENTRADA DE CLIENTS i PROVEÏDORS'!K138,"")</f>
        <v/>
      </c>
      <c r="U133" s="99" t="str">
        <f>IF('ENTRADA DE CLIENTS i PROVEÏDORS'!$H138="VI",'ENTRADA DE CLIENTS i PROVEÏDORS'!L138,"")</f>
        <v/>
      </c>
      <c r="V133" s="99" t="str">
        <f>IF('ENTRADA DE CLIENTS i PROVEÏDORS'!$H138="VI",'ENTRADA DE CLIENTS i PROVEÏDORS'!N138,"")</f>
        <v/>
      </c>
      <c r="W133" s="99" t="str">
        <f>IF('ENTRADA DE CLIENTS i PROVEÏDORS'!O138="X",'ENTRADA DE CLIENTS i PROVEÏDORS'!N138,"")</f>
        <v/>
      </c>
      <c r="X133" s="99" t="str">
        <f>IF('ENTRADA DE CLIENTS i PROVEÏDORS'!Q138&lt;&gt;0,'ENTRADA DE CLIENTS i PROVEÏDORS'!Q138,"")</f>
        <v/>
      </c>
      <c r="Y133" s="101" t="str">
        <f>IF('ENTRADA DE CLIENTS i PROVEÏDORS'!R138&lt;&gt;0,'ENTRADA DE CLIENTS i PROVEÏDORS'!R138,"")</f>
        <v/>
      </c>
    </row>
    <row r="134" spans="1:25" x14ac:dyDescent="0.2">
      <c r="A134" s="96" t="str">
        <f>IF('ENTRADA DE CLIENTS i PROVEÏDORS'!H139&lt;&gt;0,IF(OR('ENTRADA DE CLIENTS i PROVEÏDORS'!H139="V",'ENTRADA DE CLIENTS i PROVEÏDORS'!H139="LL",'ENTRADA DE CLIENTS i PROVEÏDORS'!H139="VI"),"2","1"),"")</f>
        <v/>
      </c>
      <c r="B134" s="96" t="str">
        <f>IF('ENTRADA DE CLIENTS i PROVEÏDORS'!C139&lt;&gt;0,IF('ENTRADA DE CLIENTS i PROVEÏDORS'!C139&lt;&gt;0,IF('ENTRADA DE CLIENTS i PROVEÏDORS'!C139&lt;&gt;0,'ENTRADA DE CLIENTS i PROVEÏDORS'!C139,""),DADES!AA134),"")</f>
        <v/>
      </c>
      <c r="C134" s="96" t="str">
        <f>IF('ENTRADA DE CLIENTS i PROVEÏDORS'!D139&lt;&gt;0,'NETEJA DE CARÀCTERS'!C135,"")</f>
        <v/>
      </c>
      <c r="D134" s="97" t="str">
        <f>IF('ENTRADA DE CLIENTS i PROVEÏDORS'!D139&lt;&gt;0,IF(A134&lt;&gt;0,IF('ENTRADA DE CLIENTS i PROVEÏDORS'!F139=0,99,'ENTRADA DE CLIENTS i PROVEÏDORS'!F139),""),"")</f>
        <v/>
      </c>
      <c r="E134" s="98" t="str">
        <f>IF('ENTRADA DE CLIENTS i PROVEÏDORS'!C139&lt;&gt;0,IF('ENTRADA DE CLIENTS i PROVEÏDORS'!D139&lt;&gt;0,IF('ENTRADA DE CLIENTS i PROVEÏDORS'!G139&lt;&gt;0,VLOOKUP('ENTRADA DE CLIENTS i PROVEÏDORS'!G139,DADES!$P$11:$Q$239,2,FALSE),"011"),""),"")</f>
        <v/>
      </c>
      <c r="F134" s="96"/>
      <c r="G134" s="96"/>
      <c r="H134" s="96"/>
      <c r="I134" s="96" t="str">
        <f>IF('ENTRADA DE CLIENTS i PROVEÏDORS'!H139="LL","X","")</f>
        <v/>
      </c>
      <c r="J134" s="96" t="str">
        <f>IF('ENTRADA DE CLIENTS i PROVEÏDORS'!O139="X","X","")</f>
        <v/>
      </c>
      <c r="K134" s="96" t="str">
        <f>IF('ENTRADA DE CLIENTS i PROVEÏDORS'!P139="X","X","")</f>
        <v/>
      </c>
      <c r="L134" s="96"/>
      <c r="M134" s="99" t="str">
        <f>IF('ENTRADA DE CLIENTS i PROVEÏDORS'!$H139&lt;&gt;"VI",IF('ENTRADA DE CLIENTS i PROVEÏDORS'!I139&lt;&gt;0,'ENTRADA DE CLIENTS i PROVEÏDORS'!I139,""),"")</f>
        <v/>
      </c>
      <c r="N134" s="99" t="str">
        <f>IF('ENTRADA DE CLIENTS i PROVEÏDORS'!$H139&lt;&gt;"VI",IF('ENTRADA DE CLIENTS i PROVEÏDORS'!J139&lt;&gt;0,'ENTRADA DE CLIENTS i PROVEÏDORS'!J139,""),"")</f>
        <v/>
      </c>
      <c r="O134" s="99" t="str">
        <f>IF('ENTRADA DE CLIENTS i PROVEÏDORS'!$H139&lt;&gt;"VI",IF('ENTRADA DE CLIENTS i PROVEÏDORS'!K139&lt;&gt;0,'ENTRADA DE CLIENTS i PROVEÏDORS'!K139,""),"")</f>
        <v/>
      </c>
      <c r="P134" s="99" t="str">
        <f>IF('ENTRADA DE CLIENTS i PROVEÏDORS'!$H139&lt;&gt;"VI",IF('ENTRADA DE CLIENTS i PROVEÏDORS'!L139&lt;&gt;0,'ENTRADA DE CLIENTS i PROVEÏDORS'!L139,""),"")</f>
        <v/>
      </c>
      <c r="Q134" s="99" t="str">
        <f t="shared" si="2"/>
        <v/>
      </c>
      <c r="R134" s="99" t="str">
        <f>IF('ENTRADA DE CLIENTS i PROVEÏDORS'!$H139="VI",'ENTRADA DE CLIENTS i PROVEÏDORS'!I139,"")</f>
        <v/>
      </c>
      <c r="S134" s="99" t="str">
        <f>IF('ENTRADA DE CLIENTS i PROVEÏDORS'!$H139="VI",'ENTRADA DE CLIENTS i PROVEÏDORS'!J139,"")</f>
        <v/>
      </c>
      <c r="T134" s="99" t="str">
        <f>IF('ENTRADA DE CLIENTS i PROVEÏDORS'!$H139="VI",'ENTRADA DE CLIENTS i PROVEÏDORS'!K139,"")</f>
        <v/>
      </c>
      <c r="U134" s="99" t="str">
        <f>IF('ENTRADA DE CLIENTS i PROVEÏDORS'!$H139="VI",'ENTRADA DE CLIENTS i PROVEÏDORS'!L139,"")</f>
        <v/>
      </c>
      <c r="V134" s="99" t="str">
        <f>IF('ENTRADA DE CLIENTS i PROVEÏDORS'!$H139="VI",'ENTRADA DE CLIENTS i PROVEÏDORS'!N139,"")</f>
        <v/>
      </c>
      <c r="W134" s="99" t="str">
        <f>IF('ENTRADA DE CLIENTS i PROVEÏDORS'!O139="X",'ENTRADA DE CLIENTS i PROVEÏDORS'!N139,"")</f>
        <v/>
      </c>
      <c r="X134" s="99" t="str">
        <f>IF('ENTRADA DE CLIENTS i PROVEÏDORS'!Q139&lt;&gt;0,'ENTRADA DE CLIENTS i PROVEÏDORS'!Q139,"")</f>
        <v/>
      </c>
      <c r="Y134" s="101" t="str">
        <f>IF('ENTRADA DE CLIENTS i PROVEÏDORS'!R139&lt;&gt;0,'ENTRADA DE CLIENTS i PROVEÏDORS'!R139,"")</f>
        <v/>
      </c>
    </row>
    <row r="135" spans="1:25" x14ac:dyDescent="0.2">
      <c r="A135" s="96" t="str">
        <f>IF('ENTRADA DE CLIENTS i PROVEÏDORS'!H140&lt;&gt;0,IF(OR('ENTRADA DE CLIENTS i PROVEÏDORS'!H140="V",'ENTRADA DE CLIENTS i PROVEÏDORS'!H140="LL",'ENTRADA DE CLIENTS i PROVEÏDORS'!H140="VI"),"2","1"),"")</f>
        <v/>
      </c>
      <c r="B135" s="96" t="str">
        <f>IF('ENTRADA DE CLIENTS i PROVEÏDORS'!C140&lt;&gt;0,IF('ENTRADA DE CLIENTS i PROVEÏDORS'!C140&lt;&gt;0,IF('ENTRADA DE CLIENTS i PROVEÏDORS'!C140&lt;&gt;0,'ENTRADA DE CLIENTS i PROVEÏDORS'!C140,""),DADES!AA135),"")</f>
        <v/>
      </c>
      <c r="C135" s="96" t="str">
        <f>IF('ENTRADA DE CLIENTS i PROVEÏDORS'!D140&lt;&gt;0,'NETEJA DE CARÀCTERS'!C136,"")</f>
        <v/>
      </c>
      <c r="D135" s="97" t="str">
        <f>IF('ENTRADA DE CLIENTS i PROVEÏDORS'!D140&lt;&gt;0,IF(A135&lt;&gt;0,IF('ENTRADA DE CLIENTS i PROVEÏDORS'!F140=0,99,'ENTRADA DE CLIENTS i PROVEÏDORS'!F140),""),"")</f>
        <v/>
      </c>
      <c r="E135" s="98" t="str">
        <f>IF('ENTRADA DE CLIENTS i PROVEÏDORS'!C140&lt;&gt;0,IF('ENTRADA DE CLIENTS i PROVEÏDORS'!D140&lt;&gt;0,IF('ENTRADA DE CLIENTS i PROVEÏDORS'!G140&lt;&gt;0,VLOOKUP('ENTRADA DE CLIENTS i PROVEÏDORS'!G140,DADES!$P$11:$Q$239,2,FALSE),"011"),""),"")</f>
        <v/>
      </c>
      <c r="F135" s="96"/>
      <c r="G135" s="96"/>
      <c r="H135" s="96"/>
      <c r="I135" s="96" t="str">
        <f>IF('ENTRADA DE CLIENTS i PROVEÏDORS'!H140="LL","X","")</f>
        <v/>
      </c>
      <c r="J135" s="96" t="str">
        <f>IF('ENTRADA DE CLIENTS i PROVEÏDORS'!O140="X","X","")</f>
        <v/>
      </c>
      <c r="K135" s="96" t="str">
        <f>IF('ENTRADA DE CLIENTS i PROVEÏDORS'!P140="X","X","")</f>
        <v/>
      </c>
      <c r="L135" s="96"/>
      <c r="M135" s="99" t="str">
        <f>IF('ENTRADA DE CLIENTS i PROVEÏDORS'!$H140&lt;&gt;"VI",IF('ENTRADA DE CLIENTS i PROVEÏDORS'!I140&lt;&gt;0,'ENTRADA DE CLIENTS i PROVEÏDORS'!I140,""),"")</f>
        <v/>
      </c>
      <c r="N135" s="99" t="str">
        <f>IF('ENTRADA DE CLIENTS i PROVEÏDORS'!$H140&lt;&gt;"VI",IF('ENTRADA DE CLIENTS i PROVEÏDORS'!J140&lt;&gt;0,'ENTRADA DE CLIENTS i PROVEÏDORS'!J140,""),"")</f>
        <v/>
      </c>
      <c r="O135" s="99" t="str">
        <f>IF('ENTRADA DE CLIENTS i PROVEÏDORS'!$H140&lt;&gt;"VI",IF('ENTRADA DE CLIENTS i PROVEÏDORS'!K140&lt;&gt;0,'ENTRADA DE CLIENTS i PROVEÏDORS'!K140,""),"")</f>
        <v/>
      </c>
      <c r="P135" s="99" t="str">
        <f>IF('ENTRADA DE CLIENTS i PROVEÏDORS'!$H140&lt;&gt;"VI",IF('ENTRADA DE CLIENTS i PROVEÏDORS'!L140&lt;&gt;0,'ENTRADA DE CLIENTS i PROVEÏDORS'!L140,""),"")</f>
        <v/>
      </c>
      <c r="Q135" s="99" t="str">
        <f t="shared" si="2"/>
        <v/>
      </c>
      <c r="R135" s="99" t="str">
        <f>IF('ENTRADA DE CLIENTS i PROVEÏDORS'!$H140="VI",'ENTRADA DE CLIENTS i PROVEÏDORS'!I140,"")</f>
        <v/>
      </c>
      <c r="S135" s="99" t="str">
        <f>IF('ENTRADA DE CLIENTS i PROVEÏDORS'!$H140="VI",'ENTRADA DE CLIENTS i PROVEÏDORS'!J140,"")</f>
        <v/>
      </c>
      <c r="T135" s="99" t="str">
        <f>IF('ENTRADA DE CLIENTS i PROVEÏDORS'!$H140="VI",'ENTRADA DE CLIENTS i PROVEÏDORS'!K140,"")</f>
        <v/>
      </c>
      <c r="U135" s="99" t="str">
        <f>IF('ENTRADA DE CLIENTS i PROVEÏDORS'!$H140="VI",'ENTRADA DE CLIENTS i PROVEÏDORS'!L140,"")</f>
        <v/>
      </c>
      <c r="V135" s="99" t="str">
        <f>IF('ENTRADA DE CLIENTS i PROVEÏDORS'!$H140="VI",'ENTRADA DE CLIENTS i PROVEÏDORS'!N140,"")</f>
        <v/>
      </c>
      <c r="W135" s="99" t="str">
        <f>IF('ENTRADA DE CLIENTS i PROVEÏDORS'!O140="X",'ENTRADA DE CLIENTS i PROVEÏDORS'!N140,"")</f>
        <v/>
      </c>
      <c r="X135" s="99" t="str">
        <f>IF('ENTRADA DE CLIENTS i PROVEÏDORS'!Q140&lt;&gt;0,'ENTRADA DE CLIENTS i PROVEÏDORS'!Q140,"")</f>
        <v/>
      </c>
      <c r="Y135" s="101" t="str">
        <f>IF('ENTRADA DE CLIENTS i PROVEÏDORS'!R140&lt;&gt;0,'ENTRADA DE CLIENTS i PROVEÏDORS'!R140,"")</f>
        <v/>
      </c>
    </row>
    <row r="136" spans="1:25" x14ac:dyDescent="0.2">
      <c r="A136" s="96" t="str">
        <f>IF('ENTRADA DE CLIENTS i PROVEÏDORS'!H141&lt;&gt;0,IF(OR('ENTRADA DE CLIENTS i PROVEÏDORS'!H141="V",'ENTRADA DE CLIENTS i PROVEÏDORS'!H141="LL",'ENTRADA DE CLIENTS i PROVEÏDORS'!H141="VI"),"2","1"),"")</f>
        <v/>
      </c>
      <c r="B136" s="96" t="str">
        <f>IF('ENTRADA DE CLIENTS i PROVEÏDORS'!C141&lt;&gt;0,IF('ENTRADA DE CLIENTS i PROVEÏDORS'!C141&lt;&gt;0,IF('ENTRADA DE CLIENTS i PROVEÏDORS'!C141&lt;&gt;0,'ENTRADA DE CLIENTS i PROVEÏDORS'!C141,""),DADES!AA136),"")</f>
        <v/>
      </c>
      <c r="C136" s="96" t="str">
        <f>IF('ENTRADA DE CLIENTS i PROVEÏDORS'!D141&lt;&gt;0,'NETEJA DE CARÀCTERS'!C137,"")</f>
        <v/>
      </c>
      <c r="D136" s="97" t="str">
        <f>IF('ENTRADA DE CLIENTS i PROVEÏDORS'!D141&lt;&gt;0,IF(A136&lt;&gt;0,IF('ENTRADA DE CLIENTS i PROVEÏDORS'!F141=0,99,'ENTRADA DE CLIENTS i PROVEÏDORS'!F141),""),"")</f>
        <v/>
      </c>
      <c r="E136" s="98" t="str">
        <f>IF('ENTRADA DE CLIENTS i PROVEÏDORS'!C141&lt;&gt;0,IF('ENTRADA DE CLIENTS i PROVEÏDORS'!D141&lt;&gt;0,IF('ENTRADA DE CLIENTS i PROVEÏDORS'!G141&lt;&gt;0,VLOOKUP('ENTRADA DE CLIENTS i PROVEÏDORS'!G141,DADES!$P$11:$Q$239,2,FALSE),"011"),""),"")</f>
        <v/>
      </c>
      <c r="F136" s="96"/>
      <c r="G136" s="96"/>
      <c r="H136" s="96"/>
      <c r="I136" s="96" t="str">
        <f>IF('ENTRADA DE CLIENTS i PROVEÏDORS'!H141="LL","X","")</f>
        <v/>
      </c>
      <c r="J136" s="96" t="str">
        <f>IF('ENTRADA DE CLIENTS i PROVEÏDORS'!O141="X","X","")</f>
        <v/>
      </c>
      <c r="K136" s="96" t="str">
        <f>IF('ENTRADA DE CLIENTS i PROVEÏDORS'!P141="X","X","")</f>
        <v/>
      </c>
      <c r="L136" s="96"/>
      <c r="M136" s="99" t="str">
        <f>IF('ENTRADA DE CLIENTS i PROVEÏDORS'!$H141&lt;&gt;"VI",IF('ENTRADA DE CLIENTS i PROVEÏDORS'!I141&lt;&gt;0,'ENTRADA DE CLIENTS i PROVEÏDORS'!I141,""),"")</f>
        <v/>
      </c>
      <c r="N136" s="99" t="str">
        <f>IF('ENTRADA DE CLIENTS i PROVEÏDORS'!$H141&lt;&gt;"VI",IF('ENTRADA DE CLIENTS i PROVEÏDORS'!J141&lt;&gt;0,'ENTRADA DE CLIENTS i PROVEÏDORS'!J141,""),"")</f>
        <v/>
      </c>
      <c r="O136" s="99" t="str">
        <f>IF('ENTRADA DE CLIENTS i PROVEÏDORS'!$H141&lt;&gt;"VI",IF('ENTRADA DE CLIENTS i PROVEÏDORS'!K141&lt;&gt;0,'ENTRADA DE CLIENTS i PROVEÏDORS'!K141,""),"")</f>
        <v/>
      </c>
      <c r="P136" s="99" t="str">
        <f>IF('ENTRADA DE CLIENTS i PROVEÏDORS'!$H141&lt;&gt;"VI",IF('ENTRADA DE CLIENTS i PROVEÏDORS'!L141&lt;&gt;0,'ENTRADA DE CLIENTS i PROVEÏDORS'!L141,""),"")</f>
        <v/>
      </c>
      <c r="Q136" s="99" t="str">
        <f t="shared" si="2"/>
        <v/>
      </c>
      <c r="R136" s="99" t="str">
        <f>IF('ENTRADA DE CLIENTS i PROVEÏDORS'!$H141="VI",'ENTRADA DE CLIENTS i PROVEÏDORS'!I141,"")</f>
        <v/>
      </c>
      <c r="S136" s="99" t="str">
        <f>IF('ENTRADA DE CLIENTS i PROVEÏDORS'!$H141="VI",'ENTRADA DE CLIENTS i PROVEÏDORS'!J141,"")</f>
        <v/>
      </c>
      <c r="T136" s="99" t="str">
        <f>IF('ENTRADA DE CLIENTS i PROVEÏDORS'!$H141="VI",'ENTRADA DE CLIENTS i PROVEÏDORS'!K141,"")</f>
        <v/>
      </c>
      <c r="U136" s="99" t="str">
        <f>IF('ENTRADA DE CLIENTS i PROVEÏDORS'!$H141="VI",'ENTRADA DE CLIENTS i PROVEÏDORS'!L141,"")</f>
        <v/>
      </c>
      <c r="V136" s="99" t="str">
        <f>IF('ENTRADA DE CLIENTS i PROVEÏDORS'!$H141="VI",'ENTRADA DE CLIENTS i PROVEÏDORS'!N141,"")</f>
        <v/>
      </c>
      <c r="W136" s="99" t="str">
        <f>IF('ENTRADA DE CLIENTS i PROVEÏDORS'!O141="X",'ENTRADA DE CLIENTS i PROVEÏDORS'!N141,"")</f>
        <v/>
      </c>
      <c r="X136" s="99" t="str">
        <f>IF('ENTRADA DE CLIENTS i PROVEÏDORS'!Q141&lt;&gt;0,'ENTRADA DE CLIENTS i PROVEÏDORS'!Q141,"")</f>
        <v/>
      </c>
      <c r="Y136" s="101" t="str">
        <f>IF('ENTRADA DE CLIENTS i PROVEÏDORS'!R141&lt;&gt;0,'ENTRADA DE CLIENTS i PROVEÏDORS'!R141,"")</f>
        <v/>
      </c>
    </row>
    <row r="137" spans="1:25" x14ac:dyDescent="0.2">
      <c r="A137" s="96" t="str">
        <f>IF('ENTRADA DE CLIENTS i PROVEÏDORS'!H142&lt;&gt;0,IF(OR('ENTRADA DE CLIENTS i PROVEÏDORS'!H142="V",'ENTRADA DE CLIENTS i PROVEÏDORS'!H142="LL",'ENTRADA DE CLIENTS i PROVEÏDORS'!H142="VI"),"2","1"),"")</f>
        <v/>
      </c>
      <c r="B137" s="96" t="str">
        <f>IF('ENTRADA DE CLIENTS i PROVEÏDORS'!C142&lt;&gt;0,IF('ENTRADA DE CLIENTS i PROVEÏDORS'!C142&lt;&gt;0,IF('ENTRADA DE CLIENTS i PROVEÏDORS'!C142&lt;&gt;0,'ENTRADA DE CLIENTS i PROVEÏDORS'!C142,""),DADES!AA137),"")</f>
        <v/>
      </c>
      <c r="C137" s="96" t="str">
        <f>IF('ENTRADA DE CLIENTS i PROVEÏDORS'!D142&lt;&gt;0,'NETEJA DE CARÀCTERS'!C138,"")</f>
        <v/>
      </c>
      <c r="D137" s="97" t="str">
        <f>IF('ENTRADA DE CLIENTS i PROVEÏDORS'!D142&lt;&gt;0,IF(A137&lt;&gt;0,IF('ENTRADA DE CLIENTS i PROVEÏDORS'!F142=0,99,'ENTRADA DE CLIENTS i PROVEÏDORS'!F142),""),"")</f>
        <v/>
      </c>
      <c r="E137" s="98" t="str">
        <f>IF('ENTRADA DE CLIENTS i PROVEÏDORS'!C142&lt;&gt;0,IF('ENTRADA DE CLIENTS i PROVEÏDORS'!D142&lt;&gt;0,IF('ENTRADA DE CLIENTS i PROVEÏDORS'!G142&lt;&gt;0,VLOOKUP('ENTRADA DE CLIENTS i PROVEÏDORS'!G142,DADES!$P$11:$Q$239,2,FALSE),"011"),""),"")</f>
        <v/>
      </c>
      <c r="F137" s="96"/>
      <c r="G137" s="96"/>
      <c r="H137" s="96"/>
      <c r="I137" s="96" t="str">
        <f>IF('ENTRADA DE CLIENTS i PROVEÏDORS'!H142="LL","X","")</f>
        <v/>
      </c>
      <c r="J137" s="96" t="str">
        <f>IF('ENTRADA DE CLIENTS i PROVEÏDORS'!O142="X","X","")</f>
        <v/>
      </c>
      <c r="K137" s="96" t="str">
        <f>IF('ENTRADA DE CLIENTS i PROVEÏDORS'!P142="X","X","")</f>
        <v/>
      </c>
      <c r="L137" s="96"/>
      <c r="M137" s="99" t="str">
        <f>IF('ENTRADA DE CLIENTS i PROVEÏDORS'!$H142&lt;&gt;"VI",IF('ENTRADA DE CLIENTS i PROVEÏDORS'!I142&lt;&gt;0,'ENTRADA DE CLIENTS i PROVEÏDORS'!I142,""),"")</f>
        <v/>
      </c>
      <c r="N137" s="99" t="str">
        <f>IF('ENTRADA DE CLIENTS i PROVEÏDORS'!$H142&lt;&gt;"VI",IF('ENTRADA DE CLIENTS i PROVEÏDORS'!J142&lt;&gt;0,'ENTRADA DE CLIENTS i PROVEÏDORS'!J142,""),"")</f>
        <v/>
      </c>
      <c r="O137" s="99" t="str">
        <f>IF('ENTRADA DE CLIENTS i PROVEÏDORS'!$H142&lt;&gt;"VI",IF('ENTRADA DE CLIENTS i PROVEÏDORS'!K142&lt;&gt;0,'ENTRADA DE CLIENTS i PROVEÏDORS'!K142,""),"")</f>
        <v/>
      </c>
      <c r="P137" s="99" t="str">
        <f>IF('ENTRADA DE CLIENTS i PROVEÏDORS'!$H142&lt;&gt;"VI",IF('ENTRADA DE CLIENTS i PROVEÏDORS'!L142&lt;&gt;0,'ENTRADA DE CLIENTS i PROVEÏDORS'!L142,""),"")</f>
        <v/>
      </c>
      <c r="Q137" s="99" t="str">
        <f t="shared" si="2"/>
        <v/>
      </c>
      <c r="R137" s="99" t="str">
        <f>IF('ENTRADA DE CLIENTS i PROVEÏDORS'!$H142="VI",'ENTRADA DE CLIENTS i PROVEÏDORS'!I142,"")</f>
        <v/>
      </c>
      <c r="S137" s="99" t="str">
        <f>IF('ENTRADA DE CLIENTS i PROVEÏDORS'!$H142="VI",'ENTRADA DE CLIENTS i PROVEÏDORS'!J142,"")</f>
        <v/>
      </c>
      <c r="T137" s="99" t="str">
        <f>IF('ENTRADA DE CLIENTS i PROVEÏDORS'!$H142="VI",'ENTRADA DE CLIENTS i PROVEÏDORS'!K142,"")</f>
        <v/>
      </c>
      <c r="U137" s="99" t="str">
        <f>IF('ENTRADA DE CLIENTS i PROVEÏDORS'!$H142="VI",'ENTRADA DE CLIENTS i PROVEÏDORS'!L142,"")</f>
        <v/>
      </c>
      <c r="V137" s="99" t="str">
        <f>IF('ENTRADA DE CLIENTS i PROVEÏDORS'!$H142="VI",'ENTRADA DE CLIENTS i PROVEÏDORS'!N142,"")</f>
        <v/>
      </c>
      <c r="W137" s="99" t="str">
        <f>IF('ENTRADA DE CLIENTS i PROVEÏDORS'!O142="X",'ENTRADA DE CLIENTS i PROVEÏDORS'!N142,"")</f>
        <v/>
      </c>
      <c r="X137" s="99" t="str">
        <f>IF('ENTRADA DE CLIENTS i PROVEÏDORS'!Q142&lt;&gt;0,'ENTRADA DE CLIENTS i PROVEÏDORS'!Q142,"")</f>
        <v/>
      </c>
      <c r="Y137" s="101" t="str">
        <f>IF('ENTRADA DE CLIENTS i PROVEÏDORS'!R142&lt;&gt;0,'ENTRADA DE CLIENTS i PROVEÏDORS'!R142,"")</f>
        <v/>
      </c>
    </row>
    <row r="138" spans="1:25" x14ac:dyDescent="0.2">
      <c r="A138" s="96" t="str">
        <f>IF('ENTRADA DE CLIENTS i PROVEÏDORS'!H143&lt;&gt;0,IF(OR('ENTRADA DE CLIENTS i PROVEÏDORS'!H143="V",'ENTRADA DE CLIENTS i PROVEÏDORS'!H143="LL",'ENTRADA DE CLIENTS i PROVEÏDORS'!H143="VI"),"2","1"),"")</f>
        <v/>
      </c>
      <c r="B138" s="96" t="str">
        <f>IF('ENTRADA DE CLIENTS i PROVEÏDORS'!C143&lt;&gt;0,IF('ENTRADA DE CLIENTS i PROVEÏDORS'!C143&lt;&gt;0,IF('ENTRADA DE CLIENTS i PROVEÏDORS'!C143&lt;&gt;0,'ENTRADA DE CLIENTS i PROVEÏDORS'!C143,""),DADES!AA138),"")</f>
        <v/>
      </c>
      <c r="C138" s="96" t="str">
        <f>IF('ENTRADA DE CLIENTS i PROVEÏDORS'!D143&lt;&gt;0,'NETEJA DE CARÀCTERS'!C139,"")</f>
        <v/>
      </c>
      <c r="D138" s="97" t="str">
        <f>IF('ENTRADA DE CLIENTS i PROVEÏDORS'!D143&lt;&gt;0,IF(A138&lt;&gt;0,IF('ENTRADA DE CLIENTS i PROVEÏDORS'!F143=0,99,'ENTRADA DE CLIENTS i PROVEÏDORS'!F143),""),"")</f>
        <v/>
      </c>
      <c r="E138" s="98" t="str">
        <f>IF('ENTRADA DE CLIENTS i PROVEÏDORS'!C143&lt;&gt;0,IF('ENTRADA DE CLIENTS i PROVEÏDORS'!D143&lt;&gt;0,IF('ENTRADA DE CLIENTS i PROVEÏDORS'!G143&lt;&gt;0,VLOOKUP('ENTRADA DE CLIENTS i PROVEÏDORS'!G143,DADES!$P$11:$Q$239,2,FALSE),"011"),""),"")</f>
        <v/>
      </c>
      <c r="F138" s="96"/>
      <c r="G138" s="96"/>
      <c r="H138" s="96"/>
      <c r="I138" s="96" t="str">
        <f>IF('ENTRADA DE CLIENTS i PROVEÏDORS'!H143="LL","X","")</f>
        <v/>
      </c>
      <c r="J138" s="96" t="str">
        <f>IF('ENTRADA DE CLIENTS i PROVEÏDORS'!O143="X","X","")</f>
        <v/>
      </c>
      <c r="K138" s="96" t="str">
        <f>IF('ENTRADA DE CLIENTS i PROVEÏDORS'!P143="X","X","")</f>
        <v/>
      </c>
      <c r="L138" s="96"/>
      <c r="M138" s="99" t="str">
        <f>IF('ENTRADA DE CLIENTS i PROVEÏDORS'!$H143&lt;&gt;"VI",IF('ENTRADA DE CLIENTS i PROVEÏDORS'!I143&lt;&gt;0,'ENTRADA DE CLIENTS i PROVEÏDORS'!I143,""),"")</f>
        <v/>
      </c>
      <c r="N138" s="99" t="str">
        <f>IF('ENTRADA DE CLIENTS i PROVEÏDORS'!$H143&lt;&gt;"VI",IF('ENTRADA DE CLIENTS i PROVEÏDORS'!J143&lt;&gt;0,'ENTRADA DE CLIENTS i PROVEÏDORS'!J143,""),"")</f>
        <v/>
      </c>
      <c r="O138" s="99" t="str">
        <f>IF('ENTRADA DE CLIENTS i PROVEÏDORS'!$H143&lt;&gt;"VI",IF('ENTRADA DE CLIENTS i PROVEÏDORS'!K143&lt;&gt;0,'ENTRADA DE CLIENTS i PROVEÏDORS'!K143,""),"")</f>
        <v/>
      </c>
      <c r="P138" s="99" t="str">
        <f>IF('ENTRADA DE CLIENTS i PROVEÏDORS'!$H143&lt;&gt;"VI",IF('ENTRADA DE CLIENTS i PROVEÏDORS'!L143&lt;&gt;0,'ENTRADA DE CLIENTS i PROVEÏDORS'!L143,""),"")</f>
        <v/>
      </c>
      <c r="Q138" s="99" t="str">
        <f t="shared" si="2"/>
        <v/>
      </c>
      <c r="R138" s="99" t="str">
        <f>IF('ENTRADA DE CLIENTS i PROVEÏDORS'!$H143="VI",'ENTRADA DE CLIENTS i PROVEÏDORS'!I143,"")</f>
        <v/>
      </c>
      <c r="S138" s="99" t="str">
        <f>IF('ENTRADA DE CLIENTS i PROVEÏDORS'!$H143="VI",'ENTRADA DE CLIENTS i PROVEÏDORS'!J143,"")</f>
        <v/>
      </c>
      <c r="T138" s="99" t="str">
        <f>IF('ENTRADA DE CLIENTS i PROVEÏDORS'!$H143="VI",'ENTRADA DE CLIENTS i PROVEÏDORS'!K143,"")</f>
        <v/>
      </c>
      <c r="U138" s="99" t="str">
        <f>IF('ENTRADA DE CLIENTS i PROVEÏDORS'!$H143="VI",'ENTRADA DE CLIENTS i PROVEÏDORS'!L143,"")</f>
        <v/>
      </c>
      <c r="V138" s="99" t="str">
        <f>IF('ENTRADA DE CLIENTS i PROVEÏDORS'!$H143="VI",'ENTRADA DE CLIENTS i PROVEÏDORS'!N143,"")</f>
        <v/>
      </c>
      <c r="W138" s="99" t="str">
        <f>IF('ENTRADA DE CLIENTS i PROVEÏDORS'!O143="X",'ENTRADA DE CLIENTS i PROVEÏDORS'!N143,"")</f>
        <v/>
      </c>
      <c r="X138" s="99" t="str">
        <f>IF('ENTRADA DE CLIENTS i PROVEÏDORS'!Q143&lt;&gt;0,'ENTRADA DE CLIENTS i PROVEÏDORS'!Q143,"")</f>
        <v/>
      </c>
      <c r="Y138" s="101" t="str">
        <f>IF('ENTRADA DE CLIENTS i PROVEÏDORS'!R143&lt;&gt;0,'ENTRADA DE CLIENTS i PROVEÏDORS'!R143,"")</f>
        <v/>
      </c>
    </row>
    <row r="139" spans="1:25" x14ac:dyDescent="0.2">
      <c r="A139" s="96" t="str">
        <f>IF('ENTRADA DE CLIENTS i PROVEÏDORS'!H144&lt;&gt;0,IF(OR('ENTRADA DE CLIENTS i PROVEÏDORS'!H144="V",'ENTRADA DE CLIENTS i PROVEÏDORS'!H144="LL",'ENTRADA DE CLIENTS i PROVEÏDORS'!H144="VI"),"2","1"),"")</f>
        <v/>
      </c>
      <c r="B139" s="96" t="str">
        <f>IF('ENTRADA DE CLIENTS i PROVEÏDORS'!C144&lt;&gt;0,IF('ENTRADA DE CLIENTS i PROVEÏDORS'!C144&lt;&gt;0,IF('ENTRADA DE CLIENTS i PROVEÏDORS'!C144&lt;&gt;0,'ENTRADA DE CLIENTS i PROVEÏDORS'!C144,""),DADES!AA139),"")</f>
        <v/>
      </c>
      <c r="C139" s="96" t="str">
        <f>IF('ENTRADA DE CLIENTS i PROVEÏDORS'!D144&lt;&gt;0,'NETEJA DE CARÀCTERS'!C140,"")</f>
        <v/>
      </c>
      <c r="D139" s="97" t="str">
        <f>IF('ENTRADA DE CLIENTS i PROVEÏDORS'!D144&lt;&gt;0,IF(A139&lt;&gt;0,IF('ENTRADA DE CLIENTS i PROVEÏDORS'!F144=0,99,'ENTRADA DE CLIENTS i PROVEÏDORS'!F144),""),"")</f>
        <v/>
      </c>
      <c r="E139" s="98" t="str">
        <f>IF('ENTRADA DE CLIENTS i PROVEÏDORS'!C144&lt;&gt;0,IF('ENTRADA DE CLIENTS i PROVEÏDORS'!D144&lt;&gt;0,IF('ENTRADA DE CLIENTS i PROVEÏDORS'!G144&lt;&gt;0,VLOOKUP('ENTRADA DE CLIENTS i PROVEÏDORS'!G144,DADES!$P$11:$Q$239,2,FALSE),"011"),""),"")</f>
        <v/>
      </c>
      <c r="F139" s="96"/>
      <c r="G139" s="96"/>
      <c r="H139" s="96"/>
      <c r="I139" s="96" t="str">
        <f>IF('ENTRADA DE CLIENTS i PROVEÏDORS'!H144="LL","X","")</f>
        <v/>
      </c>
      <c r="J139" s="96" t="str">
        <f>IF('ENTRADA DE CLIENTS i PROVEÏDORS'!O144="X","X","")</f>
        <v/>
      </c>
      <c r="K139" s="96" t="str">
        <f>IF('ENTRADA DE CLIENTS i PROVEÏDORS'!P144="X","X","")</f>
        <v/>
      </c>
      <c r="L139" s="96"/>
      <c r="M139" s="99" t="str">
        <f>IF('ENTRADA DE CLIENTS i PROVEÏDORS'!$H144&lt;&gt;"VI",IF('ENTRADA DE CLIENTS i PROVEÏDORS'!I144&lt;&gt;0,'ENTRADA DE CLIENTS i PROVEÏDORS'!I144,""),"")</f>
        <v/>
      </c>
      <c r="N139" s="99" t="str">
        <f>IF('ENTRADA DE CLIENTS i PROVEÏDORS'!$H144&lt;&gt;"VI",IF('ENTRADA DE CLIENTS i PROVEÏDORS'!J144&lt;&gt;0,'ENTRADA DE CLIENTS i PROVEÏDORS'!J144,""),"")</f>
        <v/>
      </c>
      <c r="O139" s="99" t="str">
        <f>IF('ENTRADA DE CLIENTS i PROVEÏDORS'!$H144&lt;&gt;"VI",IF('ENTRADA DE CLIENTS i PROVEÏDORS'!K144&lt;&gt;0,'ENTRADA DE CLIENTS i PROVEÏDORS'!K144,""),"")</f>
        <v/>
      </c>
      <c r="P139" s="99" t="str">
        <f>IF('ENTRADA DE CLIENTS i PROVEÏDORS'!$H144&lt;&gt;"VI",IF('ENTRADA DE CLIENTS i PROVEÏDORS'!L144&lt;&gt;0,'ENTRADA DE CLIENTS i PROVEÏDORS'!L144,""),"")</f>
        <v/>
      </c>
      <c r="Q139" s="99" t="str">
        <f t="shared" si="2"/>
        <v/>
      </c>
      <c r="R139" s="99" t="str">
        <f>IF('ENTRADA DE CLIENTS i PROVEÏDORS'!$H144="VI",'ENTRADA DE CLIENTS i PROVEÏDORS'!I144,"")</f>
        <v/>
      </c>
      <c r="S139" s="99" t="str">
        <f>IF('ENTRADA DE CLIENTS i PROVEÏDORS'!$H144="VI",'ENTRADA DE CLIENTS i PROVEÏDORS'!J144,"")</f>
        <v/>
      </c>
      <c r="T139" s="99" t="str">
        <f>IF('ENTRADA DE CLIENTS i PROVEÏDORS'!$H144="VI",'ENTRADA DE CLIENTS i PROVEÏDORS'!K144,"")</f>
        <v/>
      </c>
      <c r="U139" s="99" t="str">
        <f>IF('ENTRADA DE CLIENTS i PROVEÏDORS'!$H144="VI",'ENTRADA DE CLIENTS i PROVEÏDORS'!L144,"")</f>
        <v/>
      </c>
      <c r="V139" s="99" t="str">
        <f>IF('ENTRADA DE CLIENTS i PROVEÏDORS'!$H144="VI",'ENTRADA DE CLIENTS i PROVEÏDORS'!N144,"")</f>
        <v/>
      </c>
      <c r="W139" s="99" t="str">
        <f>IF('ENTRADA DE CLIENTS i PROVEÏDORS'!O144="X",'ENTRADA DE CLIENTS i PROVEÏDORS'!N144,"")</f>
        <v/>
      </c>
      <c r="X139" s="99" t="str">
        <f>IF('ENTRADA DE CLIENTS i PROVEÏDORS'!Q144&lt;&gt;0,'ENTRADA DE CLIENTS i PROVEÏDORS'!Q144,"")</f>
        <v/>
      </c>
      <c r="Y139" s="101" t="str">
        <f>IF('ENTRADA DE CLIENTS i PROVEÏDORS'!R144&lt;&gt;0,'ENTRADA DE CLIENTS i PROVEÏDORS'!R144,"")</f>
        <v/>
      </c>
    </row>
    <row r="140" spans="1:25" x14ac:dyDescent="0.2">
      <c r="A140" s="96" t="str">
        <f>IF('ENTRADA DE CLIENTS i PROVEÏDORS'!H145&lt;&gt;0,IF(OR('ENTRADA DE CLIENTS i PROVEÏDORS'!H145="V",'ENTRADA DE CLIENTS i PROVEÏDORS'!H145="LL",'ENTRADA DE CLIENTS i PROVEÏDORS'!H145="VI"),"2","1"),"")</f>
        <v/>
      </c>
      <c r="B140" s="96" t="str">
        <f>IF('ENTRADA DE CLIENTS i PROVEÏDORS'!C145&lt;&gt;0,IF('ENTRADA DE CLIENTS i PROVEÏDORS'!C145&lt;&gt;0,IF('ENTRADA DE CLIENTS i PROVEÏDORS'!C145&lt;&gt;0,'ENTRADA DE CLIENTS i PROVEÏDORS'!C145,""),DADES!AA140),"")</f>
        <v/>
      </c>
      <c r="C140" s="96" t="str">
        <f>IF('ENTRADA DE CLIENTS i PROVEÏDORS'!D145&lt;&gt;0,'NETEJA DE CARÀCTERS'!C141,"")</f>
        <v/>
      </c>
      <c r="D140" s="97" t="str">
        <f>IF('ENTRADA DE CLIENTS i PROVEÏDORS'!D145&lt;&gt;0,IF(A140&lt;&gt;0,IF('ENTRADA DE CLIENTS i PROVEÏDORS'!F145=0,99,'ENTRADA DE CLIENTS i PROVEÏDORS'!F145),""),"")</f>
        <v/>
      </c>
      <c r="E140" s="98" t="str">
        <f>IF('ENTRADA DE CLIENTS i PROVEÏDORS'!C145&lt;&gt;0,IF('ENTRADA DE CLIENTS i PROVEÏDORS'!D145&lt;&gt;0,IF('ENTRADA DE CLIENTS i PROVEÏDORS'!G145&lt;&gt;0,VLOOKUP('ENTRADA DE CLIENTS i PROVEÏDORS'!G145,DADES!$P$11:$Q$239,2,FALSE),"011"),""),"")</f>
        <v/>
      </c>
      <c r="F140" s="96"/>
      <c r="G140" s="96"/>
      <c r="H140" s="96"/>
      <c r="I140" s="96" t="str">
        <f>IF('ENTRADA DE CLIENTS i PROVEÏDORS'!H145="LL","X","")</f>
        <v/>
      </c>
      <c r="J140" s="96" t="str">
        <f>IF('ENTRADA DE CLIENTS i PROVEÏDORS'!O145="X","X","")</f>
        <v/>
      </c>
      <c r="K140" s="96" t="str">
        <f>IF('ENTRADA DE CLIENTS i PROVEÏDORS'!P145="X","X","")</f>
        <v/>
      </c>
      <c r="L140" s="96"/>
      <c r="M140" s="99" t="str">
        <f>IF('ENTRADA DE CLIENTS i PROVEÏDORS'!$H145&lt;&gt;"VI",IF('ENTRADA DE CLIENTS i PROVEÏDORS'!I145&lt;&gt;0,'ENTRADA DE CLIENTS i PROVEÏDORS'!I145,""),"")</f>
        <v/>
      </c>
      <c r="N140" s="99" t="str">
        <f>IF('ENTRADA DE CLIENTS i PROVEÏDORS'!$H145&lt;&gt;"VI",IF('ENTRADA DE CLIENTS i PROVEÏDORS'!J145&lt;&gt;0,'ENTRADA DE CLIENTS i PROVEÏDORS'!J145,""),"")</f>
        <v/>
      </c>
      <c r="O140" s="99" t="str">
        <f>IF('ENTRADA DE CLIENTS i PROVEÏDORS'!$H145&lt;&gt;"VI",IF('ENTRADA DE CLIENTS i PROVEÏDORS'!K145&lt;&gt;0,'ENTRADA DE CLIENTS i PROVEÏDORS'!K145,""),"")</f>
        <v/>
      </c>
      <c r="P140" s="99" t="str">
        <f>IF('ENTRADA DE CLIENTS i PROVEÏDORS'!$H145&lt;&gt;"VI",IF('ENTRADA DE CLIENTS i PROVEÏDORS'!L145&lt;&gt;0,'ENTRADA DE CLIENTS i PROVEÏDORS'!L145,""),"")</f>
        <v/>
      </c>
      <c r="Q140" s="99" t="str">
        <f t="shared" si="2"/>
        <v/>
      </c>
      <c r="R140" s="99" t="str">
        <f>IF('ENTRADA DE CLIENTS i PROVEÏDORS'!$H145="VI",'ENTRADA DE CLIENTS i PROVEÏDORS'!I145,"")</f>
        <v/>
      </c>
      <c r="S140" s="99" t="str">
        <f>IF('ENTRADA DE CLIENTS i PROVEÏDORS'!$H145="VI",'ENTRADA DE CLIENTS i PROVEÏDORS'!J145,"")</f>
        <v/>
      </c>
      <c r="T140" s="99" t="str">
        <f>IF('ENTRADA DE CLIENTS i PROVEÏDORS'!$H145="VI",'ENTRADA DE CLIENTS i PROVEÏDORS'!K145,"")</f>
        <v/>
      </c>
      <c r="U140" s="99" t="str">
        <f>IF('ENTRADA DE CLIENTS i PROVEÏDORS'!$H145="VI",'ENTRADA DE CLIENTS i PROVEÏDORS'!L145,"")</f>
        <v/>
      </c>
      <c r="V140" s="99" t="str">
        <f>IF('ENTRADA DE CLIENTS i PROVEÏDORS'!$H145="VI",'ENTRADA DE CLIENTS i PROVEÏDORS'!N145,"")</f>
        <v/>
      </c>
      <c r="W140" s="99" t="str">
        <f>IF('ENTRADA DE CLIENTS i PROVEÏDORS'!O145="X",'ENTRADA DE CLIENTS i PROVEÏDORS'!N145,"")</f>
        <v/>
      </c>
      <c r="X140" s="99" t="str">
        <f>IF('ENTRADA DE CLIENTS i PROVEÏDORS'!Q145&lt;&gt;0,'ENTRADA DE CLIENTS i PROVEÏDORS'!Q145,"")</f>
        <v/>
      </c>
      <c r="Y140" s="101" t="str">
        <f>IF('ENTRADA DE CLIENTS i PROVEÏDORS'!R145&lt;&gt;0,'ENTRADA DE CLIENTS i PROVEÏDORS'!R145,"")</f>
        <v/>
      </c>
    </row>
    <row r="141" spans="1:25" x14ac:dyDescent="0.2">
      <c r="A141" s="96" t="str">
        <f>IF('ENTRADA DE CLIENTS i PROVEÏDORS'!H146&lt;&gt;0,IF(OR('ENTRADA DE CLIENTS i PROVEÏDORS'!H146="V",'ENTRADA DE CLIENTS i PROVEÏDORS'!H146="LL",'ENTRADA DE CLIENTS i PROVEÏDORS'!H146="VI"),"2","1"),"")</f>
        <v/>
      </c>
      <c r="B141" s="96" t="str">
        <f>IF('ENTRADA DE CLIENTS i PROVEÏDORS'!C146&lt;&gt;0,IF('ENTRADA DE CLIENTS i PROVEÏDORS'!C146&lt;&gt;0,IF('ENTRADA DE CLIENTS i PROVEÏDORS'!C146&lt;&gt;0,'ENTRADA DE CLIENTS i PROVEÏDORS'!C146,""),DADES!AA141),"")</f>
        <v/>
      </c>
      <c r="C141" s="96" t="str">
        <f>IF('ENTRADA DE CLIENTS i PROVEÏDORS'!D146&lt;&gt;0,'NETEJA DE CARÀCTERS'!C142,"")</f>
        <v/>
      </c>
      <c r="D141" s="97" t="str">
        <f>IF('ENTRADA DE CLIENTS i PROVEÏDORS'!D146&lt;&gt;0,IF(A141&lt;&gt;0,IF('ENTRADA DE CLIENTS i PROVEÏDORS'!F146=0,99,'ENTRADA DE CLIENTS i PROVEÏDORS'!F146),""),"")</f>
        <v/>
      </c>
      <c r="E141" s="98" t="str">
        <f>IF('ENTRADA DE CLIENTS i PROVEÏDORS'!C146&lt;&gt;0,IF('ENTRADA DE CLIENTS i PROVEÏDORS'!D146&lt;&gt;0,IF('ENTRADA DE CLIENTS i PROVEÏDORS'!G146&lt;&gt;0,VLOOKUP('ENTRADA DE CLIENTS i PROVEÏDORS'!G146,DADES!$P$11:$Q$239,2,FALSE),"011"),""),"")</f>
        <v/>
      </c>
      <c r="F141" s="96"/>
      <c r="G141" s="96"/>
      <c r="H141" s="96"/>
      <c r="I141" s="96" t="str">
        <f>IF('ENTRADA DE CLIENTS i PROVEÏDORS'!H146="LL","X","")</f>
        <v/>
      </c>
      <c r="J141" s="96" t="str">
        <f>IF('ENTRADA DE CLIENTS i PROVEÏDORS'!O146="X","X","")</f>
        <v/>
      </c>
      <c r="K141" s="96" t="str">
        <f>IF('ENTRADA DE CLIENTS i PROVEÏDORS'!P146="X","X","")</f>
        <v/>
      </c>
      <c r="L141" s="96"/>
      <c r="M141" s="99" t="str">
        <f>IF('ENTRADA DE CLIENTS i PROVEÏDORS'!$H146&lt;&gt;"VI",IF('ENTRADA DE CLIENTS i PROVEÏDORS'!I146&lt;&gt;0,'ENTRADA DE CLIENTS i PROVEÏDORS'!I146,""),"")</f>
        <v/>
      </c>
      <c r="N141" s="99" t="str">
        <f>IF('ENTRADA DE CLIENTS i PROVEÏDORS'!$H146&lt;&gt;"VI",IF('ENTRADA DE CLIENTS i PROVEÏDORS'!J146&lt;&gt;0,'ENTRADA DE CLIENTS i PROVEÏDORS'!J146,""),"")</f>
        <v/>
      </c>
      <c r="O141" s="99" t="str">
        <f>IF('ENTRADA DE CLIENTS i PROVEÏDORS'!$H146&lt;&gt;"VI",IF('ENTRADA DE CLIENTS i PROVEÏDORS'!K146&lt;&gt;0,'ENTRADA DE CLIENTS i PROVEÏDORS'!K146,""),"")</f>
        <v/>
      </c>
      <c r="P141" s="99" t="str">
        <f>IF('ENTRADA DE CLIENTS i PROVEÏDORS'!$H146&lt;&gt;"VI",IF('ENTRADA DE CLIENTS i PROVEÏDORS'!L146&lt;&gt;0,'ENTRADA DE CLIENTS i PROVEÏDORS'!L146,""),"")</f>
        <v/>
      </c>
      <c r="Q141" s="99" t="str">
        <f t="shared" si="2"/>
        <v/>
      </c>
      <c r="R141" s="99" t="str">
        <f>IF('ENTRADA DE CLIENTS i PROVEÏDORS'!$H146="VI",'ENTRADA DE CLIENTS i PROVEÏDORS'!I146,"")</f>
        <v/>
      </c>
      <c r="S141" s="99" t="str">
        <f>IF('ENTRADA DE CLIENTS i PROVEÏDORS'!$H146="VI",'ENTRADA DE CLIENTS i PROVEÏDORS'!J146,"")</f>
        <v/>
      </c>
      <c r="T141" s="99" t="str">
        <f>IF('ENTRADA DE CLIENTS i PROVEÏDORS'!$H146="VI",'ENTRADA DE CLIENTS i PROVEÏDORS'!K146,"")</f>
        <v/>
      </c>
      <c r="U141" s="99" t="str">
        <f>IF('ENTRADA DE CLIENTS i PROVEÏDORS'!$H146="VI",'ENTRADA DE CLIENTS i PROVEÏDORS'!L146,"")</f>
        <v/>
      </c>
      <c r="V141" s="99" t="str">
        <f>IF('ENTRADA DE CLIENTS i PROVEÏDORS'!$H146="VI",'ENTRADA DE CLIENTS i PROVEÏDORS'!N146,"")</f>
        <v/>
      </c>
      <c r="W141" s="99" t="str">
        <f>IF('ENTRADA DE CLIENTS i PROVEÏDORS'!O146="X",'ENTRADA DE CLIENTS i PROVEÏDORS'!N146,"")</f>
        <v/>
      </c>
      <c r="X141" s="99" t="str">
        <f>IF('ENTRADA DE CLIENTS i PROVEÏDORS'!Q146&lt;&gt;0,'ENTRADA DE CLIENTS i PROVEÏDORS'!Q146,"")</f>
        <v/>
      </c>
      <c r="Y141" s="101" t="str">
        <f>IF('ENTRADA DE CLIENTS i PROVEÏDORS'!R146&lt;&gt;0,'ENTRADA DE CLIENTS i PROVEÏDORS'!R146,"")</f>
        <v/>
      </c>
    </row>
    <row r="142" spans="1:25" x14ac:dyDescent="0.2">
      <c r="A142" s="96" t="str">
        <f>IF('ENTRADA DE CLIENTS i PROVEÏDORS'!H147&lt;&gt;0,IF(OR('ENTRADA DE CLIENTS i PROVEÏDORS'!H147="V",'ENTRADA DE CLIENTS i PROVEÏDORS'!H147="LL",'ENTRADA DE CLIENTS i PROVEÏDORS'!H147="VI"),"2","1"),"")</f>
        <v/>
      </c>
      <c r="B142" s="96" t="str">
        <f>IF('ENTRADA DE CLIENTS i PROVEÏDORS'!C147&lt;&gt;0,IF('ENTRADA DE CLIENTS i PROVEÏDORS'!C147&lt;&gt;0,IF('ENTRADA DE CLIENTS i PROVEÏDORS'!C147&lt;&gt;0,'ENTRADA DE CLIENTS i PROVEÏDORS'!C147,""),DADES!AA142),"")</f>
        <v/>
      </c>
      <c r="C142" s="96" t="str">
        <f>IF('ENTRADA DE CLIENTS i PROVEÏDORS'!D147&lt;&gt;0,'NETEJA DE CARÀCTERS'!C143,"")</f>
        <v/>
      </c>
      <c r="D142" s="97" t="str">
        <f>IF('ENTRADA DE CLIENTS i PROVEÏDORS'!D147&lt;&gt;0,IF(A142&lt;&gt;0,IF('ENTRADA DE CLIENTS i PROVEÏDORS'!F147=0,99,'ENTRADA DE CLIENTS i PROVEÏDORS'!F147),""),"")</f>
        <v/>
      </c>
      <c r="E142" s="98" t="str">
        <f>IF('ENTRADA DE CLIENTS i PROVEÏDORS'!C147&lt;&gt;0,IF('ENTRADA DE CLIENTS i PROVEÏDORS'!D147&lt;&gt;0,IF('ENTRADA DE CLIENTS i PROVEÏDORS'!G147&lt;&gt;0,VLOOKUP('ENTRADA DE CLIENTS i PROVEÏDORS'!G147,DADES!$P$11:$Q$239,2,FALSE),"011"),""),"")</f>
        <v/>
      </c>
      <c r="F142" s="96"/>
      <c r="G142" s="96"/>
      <c r="H142" s="96"/>
      <c r="I142" s="96" t="str">
        <f>IF('ENTRADA DE CLIENTS i PROVEÏDORS'!H147="LL","X","")</f>
        <v/>
      </c>
      <c r="J142" s="96" t="str">
        <f>IF('ENTRADA DE CLIENTS i PROVEÏDORS'!O147="X","X","")</f>
        <v/>
      </c>
      <c r="K142" s="96" t="str">
        <f>IF('ENTRADA DE CLIENTS i PROVEÏDORS'!P147="X","X","")</f>
        <v/>
      </c>
      <c r="L142" s="96"/>
      <c r="M142" s="99" t="str">
        <f>IF('ENTRADA DE CLIENTS i PROVEÏDORS'!$H147&lt;&gt;"VI",IF('ENTRADA DE CLIENTS i PROVEÏDORS'!I147&lt;&gt;0,'ENTRADA DE CLIENTS i PROVEÏDORS'!I147,""),"")</f>
        <v/>
      </c>
      <c r="N142" s="99" t="str">
        <f>IF('ENTRADA DE CLIENTS i PROVEÏDORS'!$H147&lt;&gt;"VI",IF('ENTRADA DE CLIENTS i PROVEÏDORS'!J147&lt;&gt;0,'ENTRADA DE CLIENTS i PROVEÏDORS'!J147,""),"")</f>
        <v/>
      </c>
      <c r="O142" s="99" t="str">
        <f>IF('ENTRADA DE CLIENTS i PROVEÏDORS'!$H147&lt;&gt;"VI",IF('ENTRADA DE CLIENTS i PROVEÏDORS'!K147&lt;&gt;0,'ENTRADA DE CLIENTS i PROVEÏDORS'!K147,""),"")</f>
        <v/>
      </c>
      <c r="P142" s="99" t="str">
        <f>IF('ENTRADA DE CLIENTS i PROVEÏDORS'!$H147&lt;&gt;"VI",IF('ENTRADA DE CLIENTS i PROVEÏDORS'!L147&lt;&gt;0,'ENTRADA DE CLIENTS i PROVEÏDORS'!L147,""),"")</f>
        <v/>
      </c>
      <c r="Q142" s="99" t="str">
        <f t="shared" si="2"/>
        <v/>
      </c>
      <c r="R142" s="99" t="str">
        <f>IF('ENTRADA DE CLIENTS i PROVEÏDORS'!$H147="VI",'ENTRADA DE CLIENTS i PROVEÏDORS'!I147,"")</f>
        <v/>
      </c>
      <c r="S142" s="99" t="str">
        <f>IF('ENTRADA DE CLIENTS i PROVEÏDORS'!$H147="VI",'ENTRADA DE CLIENTS i PROVEÏDORS'!J147,"")</f>
        <v/>
      </c>
      <c r="T142" s="99" t="str">
        <f>IF('ENTRADA DE CLIENTS i PROVEÏDORS'!$H147="VI",'ENTRADA DE CLIENTS i PROVEÏDORS'!K147,"")</f>
        <v/>
      </c>
      <c r="U142" s="99" t="str">
        <f>IF('ENTRADA DE CLIENTS i PROVEÏDORS'!$H147="VI",'ENTRADA DE CLIENTS i PROVEÏDORS'!L147,"")</f>
        <v/>
      </c>
      <c r="V142" s="99" t="str">
        <f>IF('ENTRADA DE CLIENTS i PROVEÏDORS'!$H147="VI",'ENTRADA DE CLIENTS i PROVEÏDORS'!N147,"")</f>
        <v/>
      </c>
      <c r="W142" s="99" t="str">
        <f>IF('ENTRADA DE CLIENTS i PROVEÏDORS'!O147="X",'ENTRADA DE CLIENTS i PROVEÏDORS'!N147,"")</f>
        <v/>
      </c>
      <c r="X142" s="99" t="str">
        <f>IF('ENTRADA DE CLIENTS i PROVEÏDORS'!Q147&lt;&gt;0,'ENTRADA DE CLIENTS i PROVEÏDORS'!Q147,"")</f>
        <v/>
      </c>
      <c r="Y142" s="101" t="str">
        <f>IF('ENTRADA DE CLIENTS i PROVEÏDORS'!R147&lt;&gt;0,'ENTRADA DE CLIENTS i PROVEÏDORS'!R147,"")</f>
        <v/>
      </c>
    </row>
    <row r="143" spans="1:25" x14ac:dyDescent="0.2">
      <c r="A143" s="96" t="str">
        <f>IF('ENTRADA DE CLIENTS i PROVEÏDORS'!H148&lt;&gt;0,IF(OR('ENTRADA DE CLIENTS i PROVEÏDORS'!H148="V",'ENTRADA DE CLIENTS i PROVEÏDORS'!H148="LL",'ENTRADA DE CLIENTS i PROVEÏDORS'!H148="VI"),"2","1"),"")</f>
        <v/>
      </c>
      <c r="B143" s="96" t="str">
        <f>IF('ENTRADA DE CLIENTS i PROVEÏDORS'!C148&lt;&gt;0,IF('ENTRADA DE CLIENTS i PROVEÏDORS'!C148&lt;&gt;0,IF('ENTRADA DE CLIENTS i PROVEÏDORS'!C148&lt;&gt;0,'ENTRADA DE CLIENTS i PROVEÏDORS'!C148,""),DADES!AA143),"")</f>
        <v/>
      </c>
      <c r="C143" s="96" t="str">
        <f>IF('ENTRADA DE CLIENTS i PROVEÏDORS'!D148&lt;&gt;0,'NETEJA DE CARÀCTERS'!C144,"")</f>
        <v/>
      </c>
      <c r="D143" s="97" t="str">
        <f>IF('ENTRADA DE CLIENTS i PROVEÏDORS'!D148&lt;&gt;0,IF(A143&lt;&gt;0,IF('ENTRADA DE CLIENTS i PROVEÏDORS'!F148=0,99,'ENTRADA DE CLIENTS i PROVEÏDORS'!F148),""),"")</f>
        <v/>
      </c>
      <c r="E143" s="98" t="str">
        <f>IF('ENTRADA DE CLIENTS i PROVEÏDORS'!C148&lt;&gt;0,IF('ENTRADA DE CLIENTS i PROVEÏDORS'!D148&lt;&gt;0,IF('ENTRADA DE CLIENTS i PROVEÏDORS'!G148&lt;&gt;0,VLOOKUP('ENTRADA DE CLIENTS i PROVEÏDORS'!G148,DADES!$P$11:$Q$239,2,FALSE),"011"),""),"")</f>
        <v/>
      </c>
      <c r="F143" s="96"/>
      <c r="G143" s="96"/>
      <c r="H143" s="96"/>
      <c r="I143" s="96" t="str">
        <f>IF('ENTRADA DE CLIENTS i PROVEÏDORS'!H148="LL","X","")</f>
        <v/>
      </c>
      <c r="J143" s="96" t="str">
        <f>IF('ENTRADA DE CLIENTS i PROVEÏDORS'!O148="X","X","")</f>
        <v/>
      </c>
      <c r="K143" s="96" t="str">
        <f>IF('ENTRADA DE CLIENTS i PROVEÏDORS'!P148="X","X","")</f>
        <v/>
      </c>
      <c r="L143" s="96"/>
      <c r="M143" s="99" t="str">
        <f>IF('ENTRADA DE CLIENTS i PROVEÏDORS'!$H148&lt;&gt;"VI",IF('ENTRADA DE CLIENTS i PROVEÏDORS'!I148&lt;&gt;0,'ENTRADA DE CLIENTS i PROVEÏDORS'!I148,""),"")</f>
        <v/>
      </c>
      <c r="N143" s="99" t="str">
        <f>IF('ENTRADA DE CLIENTS i PROVEÏDORS'!$H148&lt;&gt;"VI",IF('ENTRADA DE CLIENTS i PROVEÏDORS'!J148&lt;&gt;0,'ENTRADA DE CLIENTS i PROVEÏDORS'!J148,""),"")</f>
        <v/>
      </c>
      <c r="O143" s="99" t="str">
        <f>IF('ENTRADA DE CLIENTS i PROVEÏDORS'!$H148&lt;&gt;"VI",IF('ENTRADA DE CLIENTS i PROVEÏDORS'!K148&lt;&gt;0,'ENTRADA DE CLIENTS i PROVEÏDORS'!K148,""),"")</f>
        <v/>
      </c>
      <c r="P143" s="99" t="str">
        <f>IF('ENTRADA DE CLIENTS i PROVEÏDORS'!$H148&lt;&gt;"VI",IF('ENTRADA DE CLIENTS i PROVEÏDORS'!L148&lt;&gt;0,'ENTRADA DE CLIENTS i PROVEÏDORS'!L148,""),"")</f>
        <v/>
      </c>
      <c r="Q143" s="99" t="str">
        <f t="shared" si="2"/>
        <v/>
      </c>
      <c r="R143" s="99" t="str">
        <f>IF('ENTRADA DE CLIENTS i PROVEÏDORS'!$H148="VI",'ENTRADA DE CLIENTS i PROVEÏDORS'!I148,"")</f>
        <v/>
      </c>
      <c r="S143" s="99" t="str">
        <f>IF('ENTRADA DE CLIENTS i PROVEÏDORS'!$H148="VI",'ENTRADA DE CLIENTS i PROVEÏDORS'!J148,"")</f>
        <v/>
      </c>
      <c r="T143" s="99" t="str">
        <f>IF('ENTRADA DE CLIENTS i PROVEÏDORS'!$H148="VI",'ENTRADA DE CLIENTS i PROVEÏDORS'!K148,"")</f>
        <v/>
      </c>
      <c r="U143" s="99" t="str">
        <f>IF('ENTRADA DE CLIENTS i PROVEÏDORS'!$H148="VI",'ENTRADA DE CLIENTS i PROVEÏDORS'!L148,"")</f>
        <v/>
      </c>
      <c r="V143" s="99" t="str">
        <f>IF('ENTRADA DE CLIENTS i PROVEÏDORS'!$H148="VI",'ENTRADA DE CLIENTS i PROVEÏDORS'!N148,"")</f>
        <v/>
      </c>
      <c r="W143" s="99" t="str">
        <f>IF('ENTRADA DE CLIENTS i PROVEÏDORS'!O148="X",'ENTRADA DE CLIENTS i PROVEÏDORS'!N148,"")</f>
        <v/>
      </c>
      <c r="X143" s="99" t="str">
        <f>IF('ENTRADA DE CLIENTS i PROVEÏDORS'!Q148&lt;&gt;0,'ENTRADA DE CLIENTS i PROVEÏDORS'!Q148,"")</f>
        <v/>
      </c>
      <c r="Y143" s="101" t="str">
        <f>IF('ENTRADA DE CLIENTS i PROVEÏDORS'!R148&lt;&gt;0,'ENTRADA DE CLIENTS i PROVEÏDORS'!R148,"")</f>
        <v/>
      </c>
    </row>
    <row r="144" spans="1:25" x14ac:dyDescent="0.2">
      <c r="A144" s="96" t="str">
        <f>IF('ENTRADA DE CLIENTS i PROVEÏDORS'!H149&lt;&gt;0,IF(OR('ENTRADA DE CLIENTS i PROVEÏDORS'!H149="V",'ENTRADA DE CLIENTS i PROVEÏDORS'!H149="LL",'ENTRADA DE CLIENTS i PROVEÏDORS'!H149="VI"),"2","1"),"")</f>
        <v/>
      </c>
      <c r="B144" s="96" t="str">
        <f>IF('ENTRADA DE CLIENTS i PROVEÏDORS'!C149&lt;&gt;0,IF('ENTRADA DE CLIENTS i PROVEÏDORS'!C149&lt;&gt;0,IF('ENTRADA DE CLIENTS i PROVEÏDORS'!C149&lt;&gt;0,'ENTRADA DE CLIENTS i PROVEÏDORS'!C149,""),DADES!AA144),"")</f>
        <v/>
      </c>
      <c r="C144" s="96" t="str">
        <f>IF('ENTRADA DE CLIENTS i PROVEÏDORS'!D149&lt;&gt;0,'NETEJA DE CARÀCTERS'!C145,"")</f>
        <v/>
      </c>
      <c r="D144" s="97" t="str">
        <f>IF('ENTRADA DE CLIENTS i PROVEÏDORS'!D149&lt;&gt;0,IF(A144&lt;&gt;0,IF('ENTRADA DE CLIENTS i PROVEÏDORS'!F149=0,99,'ENTRADA DE CLIENTS i PROVEÏDORS'!F149),""),"")</f>
        <v/>
      </c>
      <c r="E144" s="98" t="str">
        <f>IF('ENTRADA DE CLIENTS i PROVEÏDORS'!C149&lt;&gt;0,IF('ENTRADA DE CLIENTS i PROVEÏDORS'!D149&lt;&gt;0,IF('ENTRADA DE CLIENTS i PROVEÏDORS'!G149&lt;&gt;0,VLOOKUP('ENTRADA DE CLIENTS i PROVEÏDORS'!G149,DADES!$P$11:$Q$239,2,FALSE),"011"),""),"")</f>
        <v/>
      </c>
      <c r="F144" s="96"/>
      <c r="G144" s="96"/>
      <c r="H144" s="96"/>
      <c r="I144" s="96" t="str">
        <f>IF('ENTRADA DE CLIENTS i PROVEÏDORS'!H149="LL","X","")</f>
        <v/>
      </c>
      <c r="J144" s="96" t="str">
        <f>IF('ENTRADA DE CLIENTS i PROVEÏDORS'!O149="X","X","")</f>
        <v/>
      </c>
      <c r="K144" s="96" t="str">
        <f>IF('ENTRADA DE CLIENTS i PROVEÏDORS'!P149="X","X","")</f>
        <v/>
      </c>
      <c r="L144" s="96"/>
      <c r="M144" s="99" t="str">
        <f>IF('ENTRADA DE CLIENTS i PROVEÏDORS'!$H149&lt;&gt;"VI",IF('ENTRADA DE CLIENTS i PROVEÏDORS'!I149&lt;&gt;0,'ENTRADA DE CLIENTS i PROVEÏDORS'!I149,""),"")</f>
        <v/>
      </c>
      <c r="N144" s="99" t="str">
        <f>IF('ENTRADA DE CLIENTS i PROVEÏDORS'!$H149&lt;&gt;"VI",IF('ENTRADA DE CLIENTS i PROVEÏDORS'!J149&lt;&gt;0,'ENTRADA DE CLIENTS i PROVEÏDORS'!J149,""),"")</f>
        <v/>
      </c>
      <c r="O144" s="99" t="str">
        <f>IF('ENTRADA DE CLIENTS i PROVEÏDORS'!$H149&lt;&gt;"VI",IF('ENTRADA DE CLIENTS i PROVEÏDORS'!K149&lt;&gt;0,'ENTRADA DE CLIENTS i PROVEÏDORS'!K149,""),"")</f>
        <v/>
      </c>
      <c r="P144" s="99" t="str">
        <f>IF('ENTRADA DE CLIENTS i PROVEÏDORS'!$H149&lt;&gt;"VI",IF('ENTRADA DE CLIENTS i PROVEÏDORS'!L149&lt;&gt;0,'ENTRADA DE CLIENTS i PROVEÏDORS'!L149,""),"")</f>
        <v/>
      </c>
      <c r="Q144" s="99" t="str">
        <f t="shared" si="2"/>
        <v/>
      </c>
      <c r="R144" s="99" t="str">
        <f>IF('ENTRADA DE CLIENTS i PROVEÏDORS'!$H149="VI",'ENTRADA DE CLIENTS i PROVEÏDORS'!I149,"")</f>
        <v/>
      </c>
      <c r="S144" s="99" t="str">
        <f>IF('ENTRADA DE CLIENTS i PROVEÏDORS'!$H149="VI",'ENTRADA DE CLIENTS i PROVEÏDORS'!J149,"")</f>
        <v/>
      </c>
      <c r="T144" s="99" t="str">
        <f>IF('ENTRADA DE CLIENTS i PROVEÏDORS'!$H149="VI",'ENTRADA DE CLIENTS i PROVEÏDORS'!K149,"")</f>
        <v/>
      </c>
      <c r="U144" s="99" t="str">
        <f>IF('ENTRADA DE CLIENTS i PROVEÏDORS'!$H149="VI",'ENTRADA DE CLIENTS i PROVEÏDORS'!L149,"")</f>
        <v/>
      </c>
      <c r="V144" s="99" t="str">
        <f>IF('ENTRADA DE CLIENTS i PROVEÏDORS'!$H149="VI",'ENTRADA DE CLIENTS i PROVEÏDORS'!N149,"")</f>
        <v/>
      </c>
      <c r="W144" s="99" t="str">
        <f>IF('ENTRADA DE CLIENTS i PROVEÏDORS'!O149="X",'ENTRADA DE CLIENTS i PROVEÏDORS'!N149,"")</f>
        <v/>
      </c>
      <c r="X144" s="99" t="str">
        <f>IF('ENTRADA DE CLIENTS i PROVEÏDORS'!Q149&lt;&gt;0,'ENTRADA DE CLIENTS i PROVEÏDORS'!Q149,"")</f>
        <v/>
      </c>
      <c r="Y144" s="101" t="str">
        <f>IF('ENTRADA DE CLIENTS i PROVEÏDORS'!R149&lt;&gt;0,'ENTRADA DE CLIENTS i PROVEÏDORS'!R149,"")</f>
        <v/>
      </c>
    </row>
    <row r="145" spans="1:25" x14ac:dyDescent="0.2">
      <c r="A145" s="96" t="str">
        <f>IF('ENTRADA DE CLIENTS i PROVEÏDORS'!H150&lt;&gt;0,IF(OR('ENTRADA DE CLIENTS i PROVEÏDORS'!H150="V",'ENTRADA DE CLIENTS i PROVEÏDORS'!H150="LL",'ENTRADA DE CLIENTS i PROVEÏDORS'!H150="VI"),"2","1"),"")</f>
        <v/>
      </c>
      <c r="B145" s="96" t="str">
        <f>IF('ENTRADA DE CLIENTS i PROVEÏDORS'!C150&lt;&gt;0,IF('ENTRADA DE CLIENTS i PROVEÏDORS'!C150&lt;&gt;0,IF('ENTRADA DE CLIENTS i PROVEÏDORS'!C150&lt;&gt;0,'ENTRADA DE CLIENTS i PROVEÏDORS'!C150,""),DADES!AA145),"")</f>
        <v/>
      </c>
      <c r="C145" s="96" t="str">
        <f>IF('ENTRADA DE CLIENTS i PROVEÏDORS'!D150&lt;&gt;0,'NETEJA DE CARÀCTERS'!C146,"")</f>
        <v/>
      </c>
      <c r="D145" s="97" t="str">
        <f>IF('ENTRADA DE CLIENTS i PROVEÏDORS'!D150&lt;&gt;0,IF(A145&lt;&gt;0,IF('ENTRADA DE CLIENTS i PROVEÏDORS'!F150=0,99,'ENTRADA DE CLIENTS i PROVEÏDORS'!F150),""),"")</f>
        <v/>
      </c>
      <c r="E145" s="98" t="str">
        <f>IF('ENTRADA DE CLIENTS i PROVEÏDORS'!C150&lt;&gt;0,IF('ENTRADA DE CLIENTS i PROVEÏDORS'!D150&lt;&gt;0,IF('ENTRADA DE CLIENTS i PROVEÏDORS'!G150&lt;&gt;0,VLOOKUP('ENTRADA DE CLIENTS i PROVEÏDORS'!G150,DADES!$P$11:$Q$239,2,FALSE),"011"),""),"")</f>
        <v/>
      </c>
      <c r="F145" s="96"/>
      <c r="G145" s="96"/>
      <c r="H145" s="96"/>
      <c r="I145" s="96" t="str">
        <f>IF('ENTRADA DE CLIENTS i PROVEÏDORS'!H150="LL","X","")</f>
        <v/>
      </c>
      <c r="J145" s="96" t="str">
        <f>IF('ENTRADA DE CLIENTS i PROVEÏDORS'!O150="X","X","")</f>
        <v/>
      </c>
      <c r="K145" s="96" t="str">
        <f>IF('ENTRADA DE CLIENTS i PROVEÏDORS'!P150="X","X","")</f>
        <v/>
      </c>
      <c r="L145" s="96"/>
      <c r="M145" s="99" t="str">
        <f>IF('ENTRADA DE CLIENTS i PROVEÏDORS'!$H150&lt;&gt;"VI",IF('ENTRADA DE CLIENTS i PROVEÏDORS'!I150&lt;&gt;0,'ENTRADA DE CLIENTS i PROVEÏDORS'!I150,""),"")</f>
        <v/>
      </c>
      <c r="N145" s="99" t="str">
        <f>IF('ENTRADA DE CLIENTS i PROVEÏDORS'!$H150&lt;&gt;"VI",IF('ENTRADA DE CLIENTS i PROVEÏDORS'!J150&lt;&gt;0,'ENTRADA DE CLIENTS i PROVEÏDORS'!J150,""),"")</f>
        <v/>
      </c>
      <c r="O145" s="99" t="str">
        <f>IF('ENTRADA DE CLIENTS i PROVEÏDORS'!$H150&lt;&gt;"VI",IF('ENTRADA DE CLIENTS i PROVEÏDORS'!K150&lt;&gt;0,'ENTRADA DE CLIENTS i PROVEÏDORS'!K150,""),"")</f>
        <v/>
      </c>
      <c r="P145" s="99" t="str">
        <f>IF('ENTRADA DE CLIENTS i PROVEÏDORS'!$H150&lt;&gt;"VI",IF('ENTRADA DE CLIENTS i PROVEÏDORS'!L150&lt;&gt;0,'ENTRADA DE CLIENTS i PROVEÏDORS'!L150,""),"")</f>
        <v/>
      </c>
      <c r="Q145" s="99" t="str">
        <f t="shared" si="2"/>
        <v/>
      </c>
      <c r="R145" s="99" t="str">
        <f>IF('ENTRADA DE CLIENTS i PROVEÏDORS'!$H150="VI",'ENTRADA DE CLIENTS i PROVEÏDORS'!I150,"")</f>
        <v/>
      </c>
      <c r="S145" s="99" t="str">
        <f>IF('ENTRADA DE CLIENTS i PROVEÏDORS'!$H150="VI",'ENTRADA DE CLIENTS i PROVEÏDORS'!J150,"")</f>
        <v/>
      </c>
      <c r="T145" s="99" t="str">
        <f>IF('ENTRADA DE CLIENTS i PROVEÏDORS'!$H150="VI",'ENTRADA DE CLIENTS i PROVEÏDORS'!K150,"")</f>
        <v/>
      </c>
      <c r="U145" s="99" t="str">
        <f>IF('ENTRADA DE CLIENTS i PROVEÏDORS'!$H150="VI",'ENTRADA DE CLIENTS i PROVEÏDORS'!L150,"")</f>
        <v/>
      </c>
      <c r="V145" s="99" t="str">
        <f>IF('ENTRADA DE CLIENTS i PROVEÏDORS'!$H150="VI",'ENTRADA DE CLIENTS i PROVEÏDORS'!N150,"")</f>
        <v/>
      </c>
      <c r="W145" s="99" t="str">
        <f>IF('ENTRADA DE CLIENTS i PROVEÏDORS'!O150="X",'ENTRADA DE CLIENTS i PROVEÏDORS'!N150,"")</f>
        <v/>
      </c>
      <c r="X145" s="99" t="str">
        <f>IF('ENTRADA DE CLIENTS i PROVEÏDORS'!Q150&lt;&gt;0,'ENTRADA DE CLIENTS i PROVEÏDORS'!Q150,"")</f>
        <v/>
      </c>
      <c r="Y145" s="101" t="str">
        <f>IF('ENTRADA DE CLIENTS i PROVEÏDORS'!R150&lt;&gt;0,'ENTRADA DE CLIENTS i PROVEÏDORS'!R150,"")</f>
        <v/>
      </c>
    </row>
    <row r="146" spans="1:25" x14ac:dyDescent="0.2">
      <c r="A146" s="96" t="str">
        <f>IF('ENTRADA DE CLIENTS i PROVEÏDORS'!H151&lt;&gt;0,IF(OR('ENTRADA DE CLIENTS i PROVEÏDORS'!H151="V",'ENTRADA DE CLIENTS i PROVEÏDORS'!H151="LL",'ENTRADA DE CLIENTS i PROVEÏDORS'!H151="VI"),"2","1"),"")</f>
        <v/>
      </c>
      <c r="B146" s="96" t="str">
        <f>IF('ENTRADA DE CLIENTS i PROVEÏDORS'!C151&lt;&gt;0,IF('ENTRADA DE CLIENTS i PROVEÏDORS'!C151&lt;&gt;0,IF('ENTRADA DE CLIENTS i PROVEÏDORS'!C151&lt;&gt;0,'ENTRADA DE CLIENTS i PROVEÏDORS'!C151,""),DADES!AA146),"")</f>
        <v/>
      </c>
      <c r="C146" s="96" t="str">
        <f>IF('ENTRADA DE CLIENTS i PROVEÏDORS'!D151&lt;&gt;0,'NETEJA DE CARÀCTERS'!C147,"")</f>
        <v/>
      </c>
      <c r="D146" s="97" t="str">
        <f>IF('ENTRADA DE CLIENTS i PROVEÏDORS'!D151&lt;&gt;0,IF(A146&lt;&gt;0,IF('ENTRADA DE CLIENTS i PROVEÏDORS'!F151=0,99,'ENTRADA DE CLIENTS i PROVEÏDORS'!F151),""),"")</f>
        <v/>
      </c>
      <c r="E146" s="98" t="str">
        <f>IF('ENTRADA DE CLIENTS i PROVEÏDORS'!C151&lt;&gt;0,IF('ENTRADA DE CLIENTS i PROVEÏDORS'!D151&lt;&gt;0,IF('ENTRADA DE CLIENTS i PROVEÏDORS'!G151&lt;&gt;0,VLOOKUP('ENTRADA DE CLIENTS i PROVEÏDORS'!G151,DADES!$P$11:$Q$239,2,FALSE),"011"),""),"")</f>
        <v/>
      </c>
      <c r="F146" s="96"/>
      <c r="G146" s="96"/>
      <c r="H146" s="96"/>
      <c r="I146" s="96" t="str">
        <f>IF('ENTRADA DE CLIENTS i PROVEÏDORS'!H151="LL","X","")</f>
        <v/>
      </c>
      <c r="J146" s="96" t="str">
        <f>IF('ENTRADA DE CLIENTS i PROVEÏDORS'!O151="X","X","")</f>
        <v/>
      </c>
      <c r="K146" s="96" t="str">
        <f>IF('ENTRADA DE CLIENTS i PROVEÏDORS'!P151="X","X","")</f>
        <v/>
      </c>
      <c r="L146" s="96"/>
      <c r="M146" s="99" t="str">
        <f>IF('ENTRADA DE CLIENTS i PROVEÏDORS'!$H151&lt;&gt;"VI",IF('ENTRADA DE CLIENTS i PROVEÏDORS'!I151&lt;&gt;0,'ENTRADA DE CLIENTS i PROVEÏDORS'!I151,""),"")</f>
        <v/>
      </c>
      <c r="N146" s="99" t="str">
        <f>IF('ENTRADA DE CLIENTS i PROVEÏDORS'!$H151&lt;&gt;"VI",IF('ENTRADA DE CLIENTS i PROVEÏDORS'!J151&lt;&gt;0,'ENTRADA DE CLIENTS i PROVEÏDORS'!J151,""),"")</f>
        <v/>
      </c>
      <c r="O146" s="99" t="str">
        <f>IF('ENTRADA DE CLIENTS i PROVEÏDORS'!$H151&lt;&gt;"VI",IF('ENTRADA DE CLIENTS i PROVEÏDORS'!K151&lt;&gt;0,'ENTRADA DE CLIENTS i PROVEÏDORS'!K151,""),"")</f>
        <v/>
      </c>
      <c r="P146" s="99" t="str">
        <f>IF('ENTRADA DE CLIENTS i PROVEÏDORS'!$H151&lt;&gt;"VI",IF('ENTRADA DE CLIENTS i PROVEÏDORS'!L151&lt;&gt;0,'ENTRADA DE CLIENTS i PROVEÏDORS'!L151,""),"")</f>
        <v/>
      </c>
      <c r="Q146" s="99" t="str">
        <f t="shared" si="2"/>
        <v/>
      </c>
      <c r="R146" s="99" t="str">
        <f>IF('ENTRADA DE CLIENTS i PROVEÏDORS'!$H151="VI",'ENTRADA DE CLIENTS i PROVEÏDORS'!I151,"")</f>
        <v/>
      </c>
      <c r="S146" s="99" t="str">
        <f>IF('ENTRADA DE CLIENTS i PROVEÏDORS'!$H151="VI",'ENTRADA DE CLIENTS i PROVEÏDORS'!J151,"")</f>
        <v/>
      </c>
      <c r="T146" s="99" t="str">
        <f>IF('ENTRADA DE CLIENTS i PROVEÏDORS'!$H151="VI",'ENTRADA DE CLIENTS i PROVEÏDORS'!K151,"")</f>
        <v/>
      </c>
      <c r="U146" s="99" t="str">
        <f>IF('ENTRADA DE CLIENTS i PROVEÏDORS'!$H151="VI",'ENTRADA DE CLIENTS i PROVEÏDORS'!L151,"")</f>
        <v/>
      </c>
      <c r="V146" s="99" t="str">
        <f>IF('ENTRADA DE CLIENTS i PROVEÏDORS'!$H151="VI",'ENTRADA DE CLIENTS i PROVEÏDORS'!N151,"")</f>
        <v/>
      </c>
      <c r="W146" s="99" t="str">
        <f>IF('ENTRADA DE CLIENTS i PROVEÏDORS'!O151="X",'ENTRADA DE CLIENTS i PROVEÏDORS'!N151,"")</f>
        <v/>
      </c>
      <c r="X146" s="99" t="str">
        <f>IF('ENTRADA DE CLIENTS i PROVEÏDORS'!Q151&lt;&gt;0,'ENTRADA DE CLIENTS i PROVEÏDORS'!Q151,"")</f>
        <v/>
      </c>
      <c r="Y146" s="101" t="str">
        <f>IF('ENTRADA DE CLIENTS i PROVEÏDORS'!R151&lt;&gt;0,'ENTRADA DE CLIENTS i PROVEÏDORS'!R151,"")</f>
        <v/>
      </c>
    </row>
    <row r="147" spans="1:25" x14ac:dyDescent="0.2">
      <c r="A147" s="96" t="str">
        <f>IF('ENTRADA DE CLIENTS i PROVEÏDORS'!H152&lt;&gt;0,IF(OR('ENTRADA DE CLIENTS i PROVEÏDORS'!H152="V",'ENTRADA DE CLIENTS i PROVEÏDORS'!H152="LL",'ENTRADA DE CLIENTS i PROVEÏDORS'!H152="VI"),"2","1"),"")</f>
        <v/>
      </c>
      <c r="B147" s="96" t="str">
        <f>IF('ENTRADA DE CLIENTS i PROVEÏDORS'!C152&lt;&gt;0,IF('ENTRADA DE CLIENTS i PROVEÏDORS'!C152&lt;&gt;0,IF('ENTRADA DE CLIENTS i PROVEÏDORS'!C152&lt;&gt;0,'ENTRADA DE CLIENTS i PROVEÏDORS'!C152,""),DADES!AA147),"")</f>
        <v/>
      </c>
      <c r="C147" s="96" t="str">
        <f>IF('ENTRADA DE CLIENTS i PROVEÏDORS'!D152&lt;&gt;0,'NETEJA DE CARÀCTERS'!C148,"")</f>
        <v/>
      </c>
      <c r="D147" s="97" t="str">
        <f>IF('ENTRADA DE CLIENTS i PROVEÏDORS'!D152&lt;&gt;0,IF(A147&lt;&gt;0,IF('ENTRADA DE CLIENTS i PROVEÏDORS'!F152=0,99,'ENTRADA DE CLIENTS i PROVEÏDORS'!F152),""),"")</f>
        <v/>
      </c>
      <c r="E147" s="98" t="str">
        <f>IF('ENTRADA DE CLIENTS i PROVEÏDORS'!C152&lt;&gt;0,IF('ENTRADA DE CLIENTS i PROVEÏDORS'!D152&lt;&gt;0,IF('ENTRADA DE CLIENTS i PROVEÏDORS'!G152&lt;&gt;0,VLOOKUP('ENTRADA DE CLIENTS i PROVEÏDORS'!G152,DADES!$P$11:$Q$239,2,FALSE),"011"),""),"")</f>
        <v/>
      </c>
      <c r="F147" s="96"/>
      <c r="G147" s="96"/>
      <c r="H147" s="96"/>
      <c r="I147" s="96" t="str">
        <f>IF('ENTRADA DE CLIENTS i PROVEÏDORS'!H152="LL","X","")</f>
        <v/>
      </c>
      <c r="J147" s="96" t="str">
        <f>IF('ENTRADA DE CLIENTS i PROVEÏDORS'!O152="X","X","")</f>
        <v/>
      </c>
      <c r="K147" s="96" t="str">
        <f>IF('ENTRADA DE CLIENTS i PROVEÏDORS'!P152="X","X","")</f>
        <v/>
      </c>
      <c r="L147" s="96"/>
      <c r="M147" s="99" t="str">
        <f>IF('ENTRADA DE CLIENTS i PROVEÏDORS'!$H152&lt;&gt;"VI",IF('ENTRADA DE CLIENTS i PROVEÏDORS'!I152&lt;&gt;0,'ENTRADA DE CLIENTS i PROVEÏDORS'!I152,""),"")</f>
        <v/>
      </c>
      <c r="N147" s="99" t="str">
        <f>IF('ENTRADA DE CLIENTS i PROVEÏDORS'!$H152&lt;&gt;"VI",IF('ENTRADA DE CLIENTS i PROVEÏDORS'!J152&lt;&gt;0,'ENTRADA DE CLIENTS i PROVEÏDORS'!J152,""),"")</f>
        <v/>
      </c>
      <c r="O147" s="99" t="str">
        <f>IF('ENTRADA DE CLIENTS i PROVEÏDORS'!$H152&lt;&gt;"VI",IF('ENTRADA DE CLIENTS i PROVEÏDORS'!K152&lt;&gt;0,'ENTRADA DE CLIENTS i PROVEÏDORS'!K152,""),"")</f>
        <v/>
      </c>
      <c r="P147" s="99" t="str">
        <f>IF('ENTRADA DE CLIENTS i PROVEÏDORS'!$H152&lt;&gt;"VI",IF('ENTRADA DE CLIENTS i PROVEÏDORS'!L152&lt;&gt;0,'ENTRADA DE CLIENTS i PROVEÏDORS'!L152,""),"")</f>
        <v/>
      </c>
      <c r="Q147" s="99" t="str">
        <f t="shared" si="2"/>
        <v/>
      </c>
      <c r="R147" s="99" t="str">
        <f>IF('ENTRADA DE CLIENTS i PROVEÏDORS'!$H152="VI",'ENTRADA DE CLIENTS i PROVEÏDORS'!I152,"")</f>
        <v/>
      </c>
      <c r="S147" s="99" t="str">
        <f>IF('ENTRADA DE CLIENTS i PROVEÏDORS'!$H152="VI",'ENTRADA DE CLIENTS i PROVEÏDORS'!J152,"")</f>
        <v/>
      </c>
      <c r="T147" s="99" t="str">
        <f>IF('ENTRADA DE CLIENTS i PROVEÏDORS'!$H152="VI",'ENTRADA DE CLIENTS i PROVEÏDORS'!K152,"")</f>
        <v/>
      </c>
      <c r="U147" s="99" t="str">
        <f>IF('ENTRADA DE CLIENTS i PROVEÏDORS'!$H152="VI",'ENTRADA DE CLIENTS i PROVEÏDORS'!L152,"")</f>
        <v/>
      </c>
      <c r="V147" s="99" t="str">
        <f>IF('ENTRADA DE CLIENTS i PROVEÏDORS'!$H152="VI",'ENTRADA DE CLIENTS i PROVEÏDORS'!N152,"")</f>
        <v/>
      </c>
      <c r="W147" s="99" t="str">
        <f>IF('ENTRADA DE CLIENTS i PROVEÏDORS'!O152="X",'ENTRADA DE CLIENTS i PROVEÏDORS'!N152,"")</f>
        <v/>
      </c>
      <c r="X147" s="99" t="str">
        <f>IF('ENTRADA DE CLIENTS i PROVEÏDORS'!Q152&lt;&gt;0,'ENTRADA DE CLIENTS i PROVEÏDORS'!Q152,"")</f>
        <v/>
      </c>
      <c r="Y147" s="101" t="str">
        <f>IF('ENTRADA DE CLIENTS i PROVEÏDORS'!R152&lt;&gt;0,'ENTRADA DE CLIENTS i PROVEÏDORS'!R152,"")</f>
        <v/>
      </c>
    </row>
    <row r="148" spans="1:25" x14ac:dyDescent="0.2">
      <c r="A148" s="96" t="str">
        <f>IF('ENTRADA DE CLIENTS i PROVEÏDORS'!H153&lt;&gt;0,IF(OR('ENTRADA DE CLIENTS i PROVEÏDORS'!H153="V",'ENTRADA DE CLIENTS i PROVEÏDORS'!H153="LL",'ENTRADA DE CLIENTS i PROVEÏDORS'!H153="VI"),"2","1"),"")</f>
        <v/>
      </c>
      <c r="B148" s="96" t="str">
        <f>IF('ENTRADA DE CLIENTS i PROVEÏDORS'!C153&lt;&gt;0,IF('ENTRADA DE CLIENTS i PROVEÏDORS'!C153&lt;&gt;0,IF('ENTRADA DE CLIENTS i PROVEÏDORS'!C153&lt;&gt;0,'ENTRADA DE CLIENTS i PROVEÏDORS'!C153,""),DADES!AA148),"")</f>
        <v/>
      </c>
      <c r="C148" s="96" t="str">
        <f>IF('ENTRADA DE CLIENTS i PROVEÏDORS'!D153&lt;&gt;0,'NETEJA DE CARÀCTERS'!C149,"")</f>
        <v/>
      </c>
      <c r="D148" s="97" t="str">
        <f>IF('ENTRADA DE CLIENTS i PROVEÏDORS'!D153&lt;&gt;0,IF(A148&lt;&gt;0,IF('ENTRADA DE CLIENTS i PROVEÏDORS'!F153=0,99,'ENTRADA DE CLIENTS i PROVEÏDORS'!F153),""),"")</f>
        <v/>
      </c>
      <c r="E148" s="98" t="str">
        <f>IF('ENTRADA DE CLIENTS i PROVEÏDORS'!C153&lt;&gt;0,IF('ENTRADA DE CLIENTS i PROVEÏDORS'!D153&lt;&gt;0,IF('ENTRADA DE CLIENTS i PROVEÏDORS'!G153&lt;&gt;0,VLOOKUP('ENTRADA DE CLIENTS i PROVEÏDORS'!G153,DADES!$P$11:$Q$239,2,FALSE),"011"),""),"")</f>
        <v/>
      </c>
      <c r="F148" s="96"/>
      <c r="G148" s="96"/>
      <c r="H148" s="96"/>
      <c r="I148" s="96" t="str">
        <f>IF('ENTRADA DE CLIENTS i PROVEÏDORS'!H153="LL","X","")</f>
        <v/>
      </c>
      <c r="J148" s="96" t="str">
        <f>IF('ENTRADA DE CLIENTS i PROVEÏDORS'!O153="X","X","")</f>
        <v/>
      </c>
      <c r="K148" s="96" t="str">
        <f>IF('ENTRADA DE CLIENTS i PROVEÏDORS'!P153="X","X","")</f>
        <v/>
      </c>
      <c r="L148" s="96"/>
      <c r="M148" s="99" t="str">
        <f>IF('ENTRADA DE CLIENTS i PROVEÏDORS'!$H153&lt;&gt;"VI",IF('ENTRADA DE CLIENTS i PROVEÏDORS'!I153&lt;&gt;0,'ENTRADA DE CLIENTS i PROVEÏDORS'!I153,""),"")</f>
        <v/>
      </c>
      <c r="N148" s="99" t="str">
        <f>IF('ENTRADA DE CLIENTS i PROVEÏDORS'!$H153&lt;&gt;"VI",IF('ENTRADA DE CLIENTS i PROVEÏDORS'!J153&lt;&gt;0,'ENTRADA DE CLIENTS i PROVEÏDORS'!J153,""),"")</f>
        <v/>
      </c>
      <c r="O148" s="99" t="str">
        <f>IF('ENTRADA DE CLIENTS i PROVEÏDORS'!$H153&lt;&gt;"VI",IF('ENTRADA DE CLIENTS i PROVEÏDORS'!K153&lt;&gt;0,'ENTRADA DE CLIENTS i PROVEÏDORS'!K153,""),"")</f>
        <v/>
      </c>
      <c r="P148" s="99" t="str">
        <f>IF('ENTRADA DE CLIENTS i PROVEÏDORS'!$H153&lt;&gt;"VI",IF('ENTRADA DE CLIENTS i PROVEÏDORS'!L153&lt;&gt;0,'ENTRADA DE CLIENTS i PROVEÏDORS'!L153,""),"")</f>
        <v/>
      </c>
      <c r="Q148" s="99" t="str">
        <f t="shared" si="2"/>
        <v/>
      </c>
      <c r="R148" s="99" t="str">
        <f>IF('ENTRADA DE CLIENTS i PROVEÏDORS'!$H153="VI",'ENTRADA DE CLIENTS i PROVEÏDORS'!I153,"")</f>
        <v/>
      </c>
      <c r="S148" s="99" t="str">
        <f>IF('ENTRADA DE CLIENTS i PROVEÏDORS'!$H153="VI",'ENTRADA DE CLIENTS i PROVEÏDORS'!J153,"")</f>
        <v/>
      </c>
      <c r="T148" s="99" t="str">
        <f>IF('ENTRADA DE CLIENTS i PROVEÏDORS'!$H153="VI",'ENTRADA DE CLIENTS i PROVEÏDORS'!K153,"")</f>
        <v/>
      </c>
      <c r="U148" s="99" t="str">
        <f>IF('ENTRADA DE CLIENTS i PROVEÏDORS'!$H153="VI",'ENTRADA DE CLIENTS i PROVEÏDORS'!L153,"")</f>
        <v/>
      </c>
      <c r="V148" s="99" t="str">
        <f>IF('ENTRADA DE CLIENTS i PROVEÏDORS'!$H153="VI",'ENTRADA DE CLIENTS i PROVEÏDORS'!N153,"")</f>
        <v/>
      </c>
      <c r="W148" s="99" t="str">
        <f>IF('ENTRADA DE CLIENTS i PROVEÏDORS'!O153="X",'ENTRADA DE CLIENTS i PROVEÏDORS'!N153,"")</f>
        <v/>
      </c>
      <c r="X148" s="99" t="str">
        <f>IF('ENTRADA DE CLIENTS i PROVEÏDORS'!Q153&lt;&gt;0,'ENTRADA DE CLIENTS i PROVEÏDORS'!Q153,"")</f>
        <v/>
      </c>
      <c r="Y148" s="101" t="str">
        <f>IF('ENTRADA DE CLIENTS i PROVEÏDORS'!R153&lt;&gt;0,'ENTRADA DE CLIENTS i PROVEÏDORS'!R153,"")</f>
        <v/>
      </c>
    </row>
    <row r="149" spans="1:25" x14ac:dyDescent="0.2">
      <c r="A149" s="96" t="str">
        <f>IF('ENTRADA DE CLIENTS i PROVEÏDORS'!H154&lt;&gt;0,IF(OR('ENTRADA DE CLIENTS i PROVEÏDORS'!H154="V",'ENTRADA DE CLIENTS i PROVEÏDORS'!H154="LL",'ENTRADA DE CLIENTS i PROVEÏDORS'!H154="VI"),"2","1"),"")</f>
        <v/>
      </c>
      <c r="B149" s="96" t="str">
        <f>IF('ENTRADA DE CLIENTS i PROVEÏDORS'!C154&lt;&gt;0,IF('ENTRADA DE CLIENTS i PROVEÏDORS'!C154&lt;&gt;0,IF('ENTRADA DE CLIENTS i PROVEÏDORS'!C154&lt;&gt;0,'ENTRADA DE CLIENTS i PROVEÏDORS'!C154,""),DADES!AA149),"")</f>
        <v/>
      </c>
      <c r="C149" s="96" t="str">
        <f>IF('ENTRADA DE CLIENTS i PROVEÏDORS'!D154&lt;&gt;0,'NETEJA DE CARÀCTERS'!C150,"")</f>
        <v/>
      </c>
      <c r="D149" s="97" t="str">
        <f>IF('ENTRADA DE CLIENTS i PROVEÏDORS'!D154&lt;&gt;0,IF(A149&lt;&gt;0,IF('ENTRADA DE CLIENTS i PROVEÏDORS'!F154=0,99,'ENTRADA DE CLIENTS i PROVEÏDORS'!F154),""),"")</f>
        <v/>
      </c>
      <c r="E149" s="98" t="str">
        <f>IF('ENTRADA DE CLIENTS i PROVEÏDORS'!C154&lt;&gt;0,IF('ENTRADA DE CLIENTS i PROVEÏDORS'!D154&lt;&gt;0,IF('ENTRADA DE CLIENTS i PROVEÏDORS'!G154&lt;&gt;0,VLOOKUP('ENTRADA DE CLIENTS i PROVEÏDORS'!G154,DADES!$P$11:$Q$239,2,FALSE),"011"),""),"")</f>
        <v/>
      </c>
      <c r="F149" s="96"/>
      <c r="G149" s="96"/>
      <c r="H149" s="96"/>
      <c r="I149" s="96" t="str">
        <f>IF('ENTRADA DE CLIENTS i PROVEÏDORS'!H154="LL","X","")</f>
        <v/>
      </c>
      <c r="J149" s="96" t="str">
        <f>IF('ENTRADA DE CLIENTS i PROVEÏDORS'!O154="X","X","")</f>
        <v/>
      </c>
      <c r="K149" s="96" t="str">
        <f>IF('ENTRADA DE CLIENTS i PROVEÏDORS'!P154="X","X","")</f>
        <v/>
      </c>
      <c r="L149" s="96"/>
      <c r="M149" s="99" t="str">
        <f>IF('ENTRADA DE CLIENTS i PROVEÏDORS'!$H154&lt;&gt;"VI",IF('ENTRADA DE CLIENTS i PROVEÏDORS'!I154&lt;&gt;0,'ENTRADA DE CLIENTS i PROVEÏDORS'!I154,""),"")</f>
        <v/>
      </c>
      <c r="N149" s="99" t="str">
        <f>IF('ENTRADA DE CLIENTS i PROVEÏDORS'!$H154&lt;&gt;"VI",IF('ENTRADA DE CLIENTS i PROVEÏDORS'!J154&lt;&gt;0,'ENTRADA DE CLIENTS i PROVEÏDORS'!J154,""),"")</f>
        <v/>
      </c>
      <c r="O149" s="99" t="str">
        <f>IF('ENTRADA DE CLIENTS i PROVEÏDORS'!$H154&lt;&gt;"VI",IF('ENTRADA DE CLIENTS i PROVEÏDORS'!K154&lt;&gt;0,'ENTRADA DE CLIENTS i PROVEÏDORS'!K154,""),"")</f>
        <v/>
      </c>
      <c r="P149" s="99" t="str">
        <f>IF('ENTRADA DE CLIENTS i PROVEÏDORS'!$H154&lt;&gt;"VI",IF('ENTRADA DE CLIENTS i PROVEÏDORS'!L154&lt;&gt;0,'ENTRADA DE CLIENTS i PROVEÏDORS'!L154,""),"")</f>
        <v/>
      </c>
      <c r="Q149" s="99" t="str">
        <f t="shared" si="2"/>
        <v/>
      </c>
      <c r="R149" s="99" t="str">
        <f>IF('ENTRADA DE CLIENTS i PROVEÏDORS'!$H154="VI",'ENTRADA DE CLIENTS i PROVEÏDORS'!I154,"")</f>
        <v/>
      </c>
      <c r="S149" s="99" t="str">
        <f>IF('ENTRADA DE CLIENTS i PROVEÏDORS'!$H154="VI",'ENTRADA DE CLIENTS i PROVEÏDORS'!J154,"")</f>
        <v/>
      </c>
      <c r="T149" s="99" t="str">
        <f>IF('ENTRADA DE CLIENTS i PROVEÏDORS'!$H154="VI",'ENTRADA DE CLIENTS i PROVEÏDORS'!K154,"")</f>
        <v/>
      </c>
      <c r="U149" s="99" t="str">
        <f>IF('ENTRADA DE CLIENTS i PROVEÏDORS'!$H154="VI",'ENTRADA DE CLIENTS i PROVEÏDORS'!L154,"")</f>
        <v/>
      </c>
      <c r="V149" s="99" t="str">
        <f>IF('ENTRADA DE CLIENTS i PROVEÏDORS'!$H154="VI",'ENTRADA DE CLIENTS i PROVEÏDORS'!N154,"")</f>
        <v/>
      </c>
      <c r="W149" s="99" t="str">
        <f>IF('ENTRADA DE CLIENTS i PROVEÏDORS'!O154="X",'ENTRADA DE CLIENTS i PROVEÏDORS'!N154,"")</f>
        <v/>
      </c>
      <c r="X149" s="99" t="str">
        <f>IF('ENTRADA DE CLIENTS i PROVEÏDORS'!Q154&lt;&gt;0,'ENTRADA DE CLIENTS i PROVEÏDORS'!Q154,"")</f>
        <v/>
      </c>
      <c r="Y149" s="101" t="str">
        <f>IF('ENTRADA DE CLIENTS i PROVEÏDORS'!R154&lt;&gt;0,'ENTRADA DE CLIENTS i PROVEÏDORS'!R154,"")</f>
        <v/>
      </c>
    </row>
    <row r="150" spans="1:25" x14ac:dyDescent="0.2">
      <c r="A150" s="96" t="str">
        <f>IF('ENTRADA DE CLIENTS i PROVEÏDORS'!H155&lt;&gt;0,IF(OR('ENTRADA DE CLIENTS i PROVEÏDORS'!H155="V",'ENTRADA DE CLIENTS i PROVEÏDORS'!H155="LL",'ENTRADA DE CLIENTS i PROVEÏDORS'!H155="VI"),"2","1"),"")</f>
        <v/>
      </c>
      <c r="B150" s="96" t="str">
        <f>IF('ENTRADA DE CLIENTS i PROVEÏDORS'!C155&lt;&gt;0,IF('ENTRADA DE CLIENTS i PROVEÏDORS'!C155&lt;&gt;0,IF('ENTRADA DE CLIENTS i PROVEÏDORS'!C155&lt;&gt;0,'ENTRADA DE CLIENTS i PROVEÏDORS'!C155,""),DADES!AA150),"")</f>
        <v/>
      </c>
      <c r="C150" s="96" t="str">
        <f>IF('ENTRADA DE CLIENTS i PROVEÏDORS'!D155&lt;&gt;0,'NETEJA DE CARÀCTERS'!C151,"")</f>
        <v/>
      </c>
      <c r="D150" s="97" t="str">
        <f>IF('ENTRADA DE CLIENTS i PROVEÏDORS'!D155&lt;&gt;0,IF(A150&lt;&gt;0,IF('ENTRADA DE CLIENTS i PROVEÏDORS'!F155=0,99,'ENTRADA DE CLIENTS i PROVEÏDORS'!F155),""),"")</f>
        <v/>
      </c>
      <c r="E150" s="98" t="str">
        <f>IF('ENTRADA DE CLIENTS i PROVEÏDORS'!C155&lt;&gt;0,IF('ENTRADA DE CLIENTS i PROVEÏDORS'!D155&lt;&gt;0,IF('ENTRADA DE CLIENTS i PROVEÏDORS'!G155&lt;&gt;0,VLOOKUP('ENTRADA DE CLIENTS i PROVEÏDORS'!G155,DADES!$P$11:$Q$239,2,FALSE),"011"),""),"")</f>
        <v/>
      </c>
      <c r="F150" s="96"/>
      <c r="G150" s="96"/>
      <c r="H150" s="96"/>
      <c r="I150" s="96" t="str">
        <f>IF('ENTRADA DE CLIENTS i PROVEÏDORS'!H155="LL","X","")</f>
        <v/>
      </c>
      <c r="J150" s="96" t="str">
        <f>IF('ENTRADA DE CLIENTS i PROVEÏDORS'!O155="X","X","")</f>
        <v/>
      </c>
      <c r="K150" s="96" t="str">
        <f>IF('ENTRADA DE CLIENTS i PROVEÏDORS'!P155="X","X","")</f>
        <v/>
      </c>
      <c r="L150" s="96"/>
      <c r="M150" s="99" t="str">
        <f>IF('ENTRADA DE CLIENTS i PROVEÏDORS'!$H155&lt;&gt;"VI",IF('ENTRADA DE CLIENTS i PROVEÏDORS'!I155&lt;&gt;0,'ENTRADA DE CLIENTS i PROVEÏDORS'!I155,""),"")</f>
        <v/>
      </c>
      <c r="N150" s="99" t="str">
        <f>IF('ENTRADA DE CLIENTS i PROVEÏDORS'!$H155&lt;&gt;"VI",IF('ENTRADA DE CLIENTS i PROVEÏDORS'!J155&lt;&gt;0,'ENTRADA DE CLIENTS i PROVEÏDORS'!J155,""),"")</f>
        <v/>
      </c>
      <c r="O150" s="99" t="str">
        <f>IF('ENTRADA DE CLIENTS i PROVEÏDORS'!$H155&lt;&gt;"VI",IF('ENTRADA DE CLIENTS i PROVEÏDORS'!K155&lt;&gt;0,'ENTRADA DE CLIENTS i PROVEÏDORS'!K155,""),"")</f>
        <v/>
      </c>
      <c r="P150" s="99" t="str">
        <f>IF('ENTRADA DE CLIENTS i PROVEÏDORS'!$H155&lt;&gt;"VI",IF('ENTRADA DE CLIENTS i PROVEÏDORS'!L155&lt;&gt;0,'ENTRADA DE CLIENTS i PROVEÏDORS'!L155,""),"")</f>
        <v/>
      </c>
      <c r="Q150" s="99" t="str">
        <f t="shared" si="2"/>
        <v/>
      </c>
      <c r="R150" s="99" t="str">
        <f>IF('ENTRADA DE CLIENTS i PROVEÏDORS'!$H155="VI",'ENTRADA DE CLIENTS i PROVEÏDORS'!I155,"")</f>
        <v/>
      </c>
      <c r="S150" s="99" t="str">
        <f>IF('ENTRADA DE CLIENTS i PROVEÏDORS'!$H155="VI",'ENTRADA DE CLIENTS i PROVEÏDORS'!J155,"")</f>
        <v/>
      </c>
      <c r="T150" s="99" t="str">
        <f>IF('ENTRADA DE CLIENTS i PROVEÏDORS'!$H155="VI",'ENTRADA DE CLIENTS i PROVEÏDORS'!K155,"")</f>
        <v/>
      </c>
      <c r="U150" s="99" t="str">
        <f>IF('ENTRADA DE CLIENTS i PROVEÏDORS'!$H155="VI",'ENTRADA DE CLIENTS i PROVEÏDORS'!L155,"")</f>
        <v/>
      </c>
      <c r="V150" s="99" t="str">
        <f>IF('ENTRADA DE CLIENTS i PROVEÏDORS'!$H155="VI",'ENTRADA DE CLIENTS i PROVEÏDORS'!N155,"")</f>
        <v/>
      </c>
      <c r="W150" s="99" t="str">
        <f>IF('ENTRADA DE CLIENTS i PROVEÏDORS'!O155="X",'ENTRADA DE CLIENTS i PROVEÏDORS'!N155,"")</f>
        <v/>
      </c>
      <c r="X150" s="99" t="str">
        <f>IF('ENTRADA DE CLIENTS i PROVEÏDORS'!Q155&lt;&gt;0,'ENTRADA DE CLIENTS i PROVEÏDORS'!Q155,"")</f>
        <v/>
      </c>
      <c r="Y150" s="101" t="str">
        <f>IF('ENTRADA DE CLIENTS i PROVEÏDORS'!R155&lt;&gt;0,'ENTRADA DE CLIENTS i PROVEÏDORS'!R155,"")</f>
        <v/>
      </c>
    </row>
    <row r="151" spans="1:25" x14ac:dyDescent="0.2">
      <c r="A151" s="96" t="str">
        <f>IF('ENTRADA DE CLIENTS i PROVEÏDORS'!H156&lt;&gt;0,IF(OR('ENTRADA DE CLIENTS i PROVEÏDORS'!H156="V",'ENTRADA DE CLIENTS i PROVEÏDORS'!H156="LL",'ENTRADA DE CLIENTS i PROVEÏDORS'!H156="VI"),"2","1"),"")</f>
        <v/>
      </c>
      <c r="B151" s="96" t="str">
        <f>IF('ENTRADA DE CLIENTS i PROVEÏDORS'!C156&lt;&gt;0,IF('ENTRADA DE CLIENTS i PROVEÏDORS'!C156&lt;&gt;0,IF('ENTRADA DE CLIENTS i PROVEÏDORS'!C156&lt;&gt;0,'ENTRADA DE CLIENTS i PROVEÏDORS'!C156,""),DADES!AA151),"")</f>
        <v/>
      </c>
      <c r="C151" s="96" t="str">
        <f>IF('ENTRADA DE CLIENTS i PROVEÏDORS'!D156&lt;&gt;0,'NETEJA DE CARÀCTERS'!C152,"")</f>
        <v/>
      </c>
      <c r="D151" s="97" t="str">
        <f>IF('ENTRADA DE CLIENTS i PROVEÏDORS'!D156&lt;&gt;0,IF(A151&lt;&gt;0,IF('ENTRADA DE CLIENTS i PROVEÏDORS'!F156=0,99,'ENTRADA DE CLIENTS i PROVEÏDORS'!F156),""),"")</f>
        <v/>
      </c>
      <c r="E151" s="98" t="str">
        <f>IF('ENTRADA DE CLIENTS i PROVEÏDORS'!C156&lt;&gt;0,IF('ENTRADA DE CLIENTS i PROVEÏDORS'!D156&lt;&gt;0,IF('ENTRADA DE CLIENTS i PROVEÏDORS'!G156&lt;&gt;0,VLOOKUP('ENTRADA DE CLIENTS i PROVEÏDORS'!G156,DADES!$P$11:$Q$239,2,FALSE),"011"),""),"")</f>
        <v/>
      </c>
      <c r="F151" s="96"/>
      <c r="G151" s="96"/>
      <c r="H151" s="96"/>
      <c r="I151" s="96" t="str">
        <f>IF('ENTRADA DE CLIENTS i PROVEÏDORS'!H156="LL","X","")</f>
        <v/>
      </c>
      <c r="J151" s="96" t="str">
        <f>IF('ENTRADA DE CLIENTS i PROVEÏDORS'!O156="X","X","")</f>
        <v/>
      </c>
      <c r="K151" s="96" t="str">
        <f>IF('ENTRADA DE CLIENTS i PROVEÏDORS'!P156="X","X","")</f>
        <v/>
      </c>
      <c r="L151" s="96"/>
      <c r="M151" s="99" t="str">
        <f>IF('ENTRADA DE CLIENTS i PROVEÏDORS'!$H156&lt;&gt;"VI",IF('ENTRADA DE CLIENTS i PROVEÏDORS'!I156&lt;&gt;0,'ENTRADA DE CLIENTS i PROVEÏDORS'!I156,""),"")</f>
        <v/>
      </c>
      <c r="N151" s="99" t="str">
        <f>IF('ENTRADA DE CLIENTS i PROVEÏDORS'!$H156&lt;&gt;"VI",IF('ENTRADA DE CLIENTS i PROVEÏDORS'!J156&lt;&gt;0,'ENTRADA DE CLIENTS i PROVEÏDORS'!J156,""),"")</f>
        <v/>
      </c>
      <c r="O151" s="99" t="str">
        <f>IF('ENTRADA DE CLIENTS i PROVEÏDORS'!$H156&lt;&gt;"VI",IF('ENTRADA DE CLIENTS i PROVEÏDORS'!K156&lt;&gt;0,'ENTRADA DE CLIENTS i PROVEÏDORS'!K156,""),"")</f>
        <v/>
      </c>
      <c r="P151" s="99" t="str">
        <f>IF('ENTRADA DE CLIENTS i PROVEÏDORS'!$H156&lt;&gt;"VI",IF('ENTRADA DE CLIENTS i PROVEÏDORS'!L156&lt;&gt;0,'ENTRADA DE CLIENTS i PROVEÏDORS'!L156,""),"")</f>
        <v/>
      </c>
      <c r="Q151" s="99" t="str">
        <f t="shared" si="2"/>
        <v/>
      </c>
      <c r="R151" s="99" t="str">
        <f>IF('ENTRADA DE CLIENTS i PROVEÏDORS'!$H156="VI",'ENTRADA DE CLIENTS i PROVEÏDORS'!I156,"")</f>
        <v/>
      </c>
      <c r="S151" s="99" t="str">
        <f>IF('ENTRADA DE CLIENTS i PROVEÏDORS'!$H156="VI",'ENTRADA DE CLIENTS i PROVEÏDORS'!J156,"")</f>
        <v/>
      </c>
      <c r="T151" s="99" t="str">
        <f>IF('ENTRADA DE CLIENTS i PROVEÏDORS'!$H156="VI",'ENTRADA DE CLIENTS i PROVEÏDORS'!K156,"")</f>
        <v/>
      </c>
      <c r="U151" s="99" t="str">
        <f>IF('ENTRADA DE CLIENTS i PROVEÏDORS'!$H156="VI",'ENTRADA DE CLIENTS i PROVEÏDORS'!L156,"")</f>
        <v/>
      </c>
      <c r="V151" s="99" t="str">
        <f>IF('ENTRADA DE CLIENTS i PROVEÏDORS'!$H156="VI",'ENTRADA DE CLIENTS i PROVEÏDORS'!N156,"")</f>
        <v/>
      </c>
      <c r="W151" s="99" t="str">
        <f>IF('ENTRADA DE CLIENTS i PROVEÏDORS'!O156="X",'ENTRADA DE CLIENTS i PROVEÏDORS'!N156,"")</f>
        <v/>
      </c>
      <c r="X151" s="99" t="str">
        <f>IF('ENTRADA DE CLIENTS i PROVEÏDORS'!Q156&lt;&gt;0,'ENTRADA DE CLIENTS i PROVEÏDORS'!Q156,"")</f>
        <v/>
      </c>
      <c r="Y151" s="101" t="str">
        <f>IF('ENTRADA DE CLIENTS i PROVEÏDORS'!R156&lt;&gt;0,'ENTRADA DE CLIENTS i PROVEÏDORS'!R156,"")</f>
        <v/>
      </c>
    </row>
    <row r="152" spans="1:25" x14ac:dyDescent="0.2">
      <c r="A152" s="96" t="str">
        <f>IF('ENTRADA DE CLIENTS i PROVEÏDORS'!H157&lt;&gt;0,IF(OR('ENTRADA DE CLIENTS i PROVEÏDORS'!H157="V",'ENTRADA DE CLIENTS i PROVEÏDORS'!H157="LL",'ENTRADA DE CLIENTS i PROVEÏDORS'!H157="VI"),"2","1"),"")</f>
        <v/>
      </c>
      <c r="B152" s="96" t="str">
        <f>IF('ENTRADA DE CLIENTS i PROVEÏDORS'!C157&lt;&gt;0,IF('ENTRADA DE CLIENTS i PROVEÏDORS'!C157&lt;&gt;0,IF('ENTRADA DE CLIENTS i PROVEÏDORS'!C157&lt;&gt;0,'ENTRADA DE CLIENTS i PROVEÏDORS'!C157,""),DADES!AA152),"")</f>
        <v/>
      </c>
      <c r="C152" s="96" t="str">
        <f>IF('ENTRADA DE CLIENTS i PROVEÏDORS'!D157&lt;&gt;0,'NETEJA DE CARÀCTERS'!C153,"")</f>
        <v/>
      </c>
      <c r="D152" s="97" t="str">
        <f>IF('ENTRADA DE CLIENTS i PROVEÏDORS'!D157&lt;&gt;0,IF(A152&lt;&gt;0,IF('ENTRADA DE CLIENTS i PROVEÏDORS'!F157=0,99,'ENTRADA DE CLIENTS i PROVEÏDORS'!F157),""),"")</f>
        <v/>
      </c>
      <c r="E152" s="98" t="str">
        <f>IF('ENTRADA DE CLIENTS i PROVEÏDORS'!C157&lt;&gt;0,IF('ENTRADA DE CLIENTS i PROVEÏDORS'!D157&lt;&gt;0,IF('ENTRADA DE CLIENTS i PROVEÏDORS'!G157&lt;&gt;0,VLOOKUP('ENTRADA DE CLIENTS i PROVEÏDORS'!G157,DADES!$P$11:$Q$239,2,FALSE),"011"),""),"")</f>
        <v/>
      </c>
      <c r="F152" s="96"/>
      <c r="G152" s="96"/>
      <c r="H152" s="96"/>
      <c r="I152" s="96" t="str">
        <f>IF('ENTRADA DE CLIENTS i PROVEÏDORS'!H157="LL","X","")</f>
        <v/>
      </c>
      <c r="J152" s="96" t="str">
        <f>IF('ENTRADA DE CLIENTS i PROVEÏDORS'!O157="X","X","")</f>
        <v/>
      </c>
      <c r="K152" s="96" t="str">
        <f>IF('ENTRADA DE CLIENTS i PROVEÏDORS'!P157="X","X","")</f>
        <v/>
      </c>
      <c r="L152" s="96"/>
      <c r="M152" s="99" t="str">
        <f>IF('ENTRADA DE CLIENTS i PROVEÏDORS'!$H157&lt;&gt;"VI",IF('ENTRADA DE CLIENTS i PROVEÏDORS'!I157&lt;&gt;0,'ENTRADA DE CLIENTS i PROVEÏDORS'!I157,""),"")</f>
        <v/>
      </c>
      <c r="N152" s="99" t="str">
        <f>IF('ENTRADA DE CLIENTS i PROVEÏDORS'!$H157&lt;&gt;"VI",IF('ENTRADA DE CLIENTS i PROVEÏDORS'!J157&lt;&gt;0,'ENTRADA DE CLIENTS i PROVEÏDORS'!J157,""),"")</f>
        <v/>
      </c>
      <c r="O152" s="99" t="str">
        <f>IF('ENTRADA DE CLIENTS i PROVEÏDORS'!$H157&lt;&gt;"VI",IF('ENTRADA DE CLIENTS i PROVEÏDORS'!K157&lt;&gt;0,'ENTRADA DE CLIENTS i PROVEÏDORS'!K157,""),"")</f>
        <v/>
      </c>
      <c r="P152" s="99" t="str">
        <f>IF('ENTRADA DE CLIENTS i PROVEÏDORS'!$H157&lt;&gt;"VI",IF('ENTRADA DE CLIENTS i PROVEÏDORS'!L157&lt;&gt;0,'ENTRADA DE CLIENTS i PROVEÏDORS'!L157,""),"")</f>
        <v/>
      </c>
      <c r="Q152" s="99" t="str">
        <f t="shared" si="2"/>
        <v/>
      </c>
      <c r="R152" s="99" t="str">
        <f>IF('ENTRADA DE CLIENTS i PROVEÏDORS'!$H157="VI",'ENTRADA DE CLIENTS i PROVEÏDORS'!I157,"")</f>
        <v/>
      </c>
      <c r="S152" s="99" t="str">
        <f>IF('ENTRADA DE CLIENTS i PROVEÏDORS'!$H157="VI",'ENTRADA DE CLIENTS i PROVEÏDORS'!J157,"")</f>
        <v/>
      </c>
      <c r="T152" s="99" t="str">
        <f>IF('ENTRADA DE CLIENTS i PROVEÏDORS'!$H157="VI",'ENTRADA DE CLIENTS i PROVEÏDORS'!K157,"")</f>
        <v/>
      </c>
      <c r="U152" s="99" t="str">
        <f>IF('ENTRADA DE CLIENTS i PROVEÏDORS'!$H157="VI",'ENTRADA DE CLIENTS i PROVEÏDORS'!L157,"")</f>
        <v/>
      </c>
      <c r="V152" s="99" t="str">
        <f>IF('ENTRADA DE CLIENTS i PROVEÏDORS'!$H157="VI",'ENTRADA DE CLIENTS i PROVEÏDORS'!N157,"")</f>
        <v/>
      </c>
      <c r="W152" s="99" t="str">
        <f>IF('ENTRADA DE CLIENTS i PROVEÏDORS'!O157="X",'ENTRADA DE CLIENTS i PROVEÏDORS'!N157,"")</f>
        <v/>
      </c>
      <c r="X152" s="99" t="str">
        <f>IF('ENTRADA DE CLIENTS i PROVEÏDORS'!Q157&lt;&gt;0,'ENTRADA DE CLIENTS i PROVEÏDORS'!Q157,"")</f>
        <v/>
      </c>
      <c r="Y152" s="101" t="str">
        <f>IF('ENTRADA DE CLIENTS i PROVEÏDORS'!R157&lt;&gt;0,'ENTRADA DE CLIENTS i PROVEÏDORS'!R157,"")</f>
        <v/>
      </c>
    </row>
    <row r="153" spans="1:25" x14ac:dyDescent="0.2">
      <c r="A153" s="96" t="str">
        <f>IF('ENTRADA DE CLIENTS i PROVEÏDORS'!H158&lt;&gt;0,IF(OR('ENTRADA DE CLIENTS i PROVEÏDORS'!H158="V",'ENTRADA DE CLIENTS i PROVEÏDORS'!H158="LL",'ENTRADA DE CLIENTS i PROVEÏDORS'!H158="VI"),"2","1"),"")</f>
        <v/>
      </c>
      <c r="B153" s="96" t="str">
        <f>IF('ENTRADA DE CLIENTS i PROVEÏDORS'!C158&lt;&gt;0,IF('ENTRADA DE CLIENTS i PROVEÏDORS'!C158&lt;&gt;0,IF('ENTRADA DE CLIENTS i PROVEÏDORS'!C158&lt;&gt;0,'ENTRADA DE CLIENTS i PROVEÏDORS'!C158,""),DADES!AA153),"")</f>
        <v/>
      </c>
      <c r="C153" s="96" t="str">
        <f>IF('ENTRADA DE CLIENTS i PROVEÏDORS'!D158&lt;&gt;0,'NETEJA DE CARÀCTERS'!C154,"")</f>
        <v/>
      </c>
      <c r="D153" s="97" t="str">
        <f>IF('ENTRADA DE CLIENTS i PROVEÏDORS'!D158&lt;&gt;0,IF(A153&lt;&gt;0,IF('ENTRADA DE CLIENTS i PROVEÏDORS'!F158=0,99,'ENTRADA DE CLIENTS i PROVEÏDORS'!F158),""),"")</f>
        <v/>
      </c>
      <c r="E153" s="98" t="str">
        <f>IF('ENTRADA DE CLIENTS i PROVEÏDORS'!C158&lt;&gt;0,IF('ENTRADA DE CLIENTS i PROVEÏDORS'!D158&lt;&gt;0,IF('ENTRADA DE CLIENTS i PROVEÏDORS'!G158&lt;&gt;0,VLOOKUP('ENTRADA DE CLIENTS i PROVEÏDORS'!G158,DADES!$P$11:$Q$239,2,FALSE),"011"),""),"")</f>
        <v/>
      </c>
      <c r="F153" s="96"/>
      <c r="G153" s="96"/>
      <c r="H153" s="96"/>
      <c r="I153" s="96" t="str">
        <f>IF('ENTRADA DE CLIENTS i PROVEÏDORS'!H158="LL","X","")</f>
        <v/>
      </c>
      <c r="J153" s="96" t="str">
        <f>IF('ENTRADA DE CLIENTS i PROVEÏDORS'!O158="X","X","")</f>
        <v/>
      </c>
      <c r="K153" s="96" t="str">
        <f>IF('ENTRADA DE CLIENTS i PROVEÏDORS'!P158="X","X","")</f>
        <v/>
      </c>
      <c r="L153" s="96"/>
      <c r="M153" s="99" t="str">
        <f>IF('ENTRADA DE CLIENTS i PROVEÏDORS'!$H158&lt;&gt;"VI",IF('ENTRADA DE CLIENTS i PROVEÏDORS'!I158&lt;&gt;0,'ENTRADA DE CLIENTS i PROVEÏDORS'!I158,""),"")</f>
        <v/>
      </c>
      <c r="N153" s="99" t="str">
        <f>IF('ENTRADA DE CLIENTS i PROVEÏDORS'!$H158&lt;&gt;"VI",IF('ENTRADA DE CLIENTS i PROVEÏDORS'!J158&lt;&gt;0,'ENTRADA DE CLIENTS i PROVEÏDORS'!J158,""),"")</f>
        <v/>
      </c>
      <c r="O153" s="99" t="str">
        <f>IF('ENTRADA DE CLIENTS i PROVEÏDORS'!$H158&lt;&gt;"VI",IF('ENTRADA DE CLIENTS i PROVEÏDORS'!K158&lt;&gt;0,'ENTRADA DE CLIENTS i PROVEÏDORS'!K158,""),"")</f>
        <v/>
      </c>
      <c r="P153" s="99" t="str">
        <f>IF('ENTRADA DE CLIENTS i PROVEÏDORS'!$H158&lt;&gt;"VI",IF('ENTRADA DE CLIENTS i PROVEÏDORS'!L158&lt;&gt;0,'ENTRADA DE CLIENTS i PROVEÏDORS'!L158,""),"")</f>
        <v/>
      </c>
      <c r="Q153" s="99" t="str">
        <f t="shared" si="2"/>
        <v/>
      </c>
      <c r="R153" s="99" t="str">
        <f>IF('ENTRADA DE CLIENTS i PROVEÏDORS'!$H158="VI",'ENTRADA DE CLIENTS i PROVEÏDORS'!I158,"")</f>
        <v/>
      </c>
      <c r="S153" s="99" t="str">
        <f>IF('ENTRADA DE CLIENTS i PROVEÏDORS'!$H158="VI",'ENTRADA DE CLIENTS i PROVEÏDORS'!J158,"")</f>
        <v/>
      </c>
      <c r="T153" s="99" t="str">
        <f>IF('ENTRADA DE CLIENTS i PROVEÏDORS'!$H158="VI",'ENTRADA DE CLIENTS i PROVEÏDORS'!K158,"")</f>
        <v/>
      </c>
      <c r="U153" s="99" t="str">
        <f>IF('ENTRADA DE CLIENTS i PROVEÏDORS'!$H158="VI",'ENTRADA DE CLIENTS i PROVEÏDORS'!L158,"")</f>
        <v/>
      </c>
      <c r="V153" s="99" t="str">
        <f>IF('ENTRADA DE CLIENTS i PROVEÏDORS'!$H158="VI",'ENTRADA DE CLIENTS i PROVEÏDORS'!N158,"")</f>
        <v/>
      </c>
      <c r="W153" s="99" t="str">
        <f>IF('ENTRADA DE CLIENTS i PROVEÏDORS'!O158="X",'ENTRADA DE CLIENTS i PROVEÏDORS'!N158,"")</f>
        <v/>
      </c>
      <c r="X153" s="99" t="str">
        <f>IF('ENTRADA DE CLIENTS i PROVEÏDORS'!Q158&lt;&gt;0,'ENTRADA DE CLIENTS i PROVEÏDORS'!Q158,"")</f>
        <v/>
      </c>
      <c r="Y153" s="101" t="str">
        <f>IF('ENTRADA DE CLIENTS i PROVEÏDORS'!R158&lt;&gt;0,'ENTRADA DE CLIENTS i PROVEÏDORS'!R158,"")</f>
        <v/>
      </c>
    </row>
    <row r="154" spans="1:25" x14ac:dyDescent="0.2">
      <c r="A154" s="96" t="str">
        <f>IF('ENTRADA DE CLIENTS i PROVEÏDORS'!H159&lt;&gt;0,IF(OR('ENTRADA DE CLIENTS i PROVEÏDORS'!H159="V",'ENTRADA DE CLIENTS i PROVEÏDORS'!H159="LL",'ENTRADA DE CLIENTS i PROVEÏDORS'!H159="VI"),"2","1"),"")</f>
        <v/>
      </c>
      <c r="B154" s="96" t="str">
        <f>IF('ENTRADA DE CLIENTS i PROVEÏDORS'!C159&lt;&gt;0,IF('ENTRADA DE CLIENTS i PROVEÏDORS'!C159&lt;&gt;0,IF('ENTRADA DE CLIENTS i PROVEÏDORS'!C159&lt;&gt;0,'ENTRADA DE CLIENTS i PROVEÏDORS'!C159,""),DADES!AA154),"")</f>
        <v/>
      </c>
      <c r="C154" s="96" t="str">
        <f>IF('ENTRADA DE CLIENTS i PROVEÏDORS'!D159&lt;&gt;0,'NETEJA DE CARÀCTERS'!C155,"")</f>
        <v/>
      </c>
      <c r="D154" s="97" t="str">
        <f>IF('ENTRADA DE CLIENTS i PROVEÏDORS'!D159&lt;&gt;0,IF(A154&lt;&gt;0,IF('ENTRADA DE CLIENTS i PROVEÏDORS'!F159=0,99,'ENTRADA DE CLIENTS i PROVEÏDORS'!F159),""),"")</f>
        <v/>
      </c>
      <c r="E154" s="98" t="str">
        <f>IF('ENTRADA DE CLIENTS i PROVEÏDORS'!C159&lt;&gt;0,IF('ENTRADA DE CLIENTS i PROVEÏDORS'!D159&lt;&gt;0,IF('ENTRADA DE CLIENTS i PROVEÏDORS'!G159&lt;&gt;0,VLOOKUP('ENTRADA DE CLIENTS i PROVEÏDORS'!G159,DADES!$P$11:$Q$239,2,FALSE),"011"),""),"")</f>
        <v/>
      </c>
      <c r="F154" s="96"/>
      <c r="G154" s="96"/>
      <c r="H154" s="96"/>
      <c r="I154" s="96" t="str">
        <f>IF('ENTRADA DE CLIENTS i PROVEÏDORS'!H159="LL","X","")</f>
        <v/>
      </c>
      <c r="J154" s="96" t="str">
        <f>IF('ENTRADA DE CLIENTS i PROVEÏDORS'!O159="X","X","")</f>
        <v/>
      </c>
      <c r="K154" s="96" t="str">
        <f>IF('ENTRADA DE CLIENTS i PROVEÏDORS'!P159="X","X","")</f>
        <v/>
      </c>
      <c r="L154" s="96"/>
      <c r="M154" s="99" t="str">
        <f>IF('ENTRADA DE CLIENTS i PROVEÏDORS'!$H159&lt;&gt;"VI",IF('ENTRADA DE CLIENTS i PROVEÏDORS'!I159&lt;&gt;0,'ENTRADA DE CLIENTS i PROVEÏDORS'!I159,""),"")</f>
        <v/>
      </c>
      <c r="N154" s="99" t="str">
        <f>IF('ENTRADA DE CLIENTS i PROVEÏDORS'!$H159&lt;&gt;"VI",IF('ENTRADA DE CLIENTS i PROVEÏDORS'!J159&lt;&gt;0,'ENTRADA DE CLIENTS i PROVEÏDORS'!J159,""),"")</f>
        <v/>
      </c>
      <c r="O154" s="99" t="str">
        <f>IF('ENTRADA DE CLIENTS i PROVEÏDORS'!$H159&lt;&gt;"VI",IF('ENTRADA DE CLIENTS i PROVEÏDORS'!K159&lt;&gt;0,'ENTRADA DE CLIENTS i PROVEÏDORS'!K159,""),"")</f>
        <v/>
      </c>
      <c r="P154" s="99" t="str">
        <f>IF('ENTRADA DE CLIENTS i PROVEÏDORS'!$H159&lt;&gt;"VI",IF('ENTRADA DE CLIENTS i PROVEÏDORS'!L159&lt;&gt;0,'ENTRADA DE CLIENTS i PROVEÏDORS'!L159,""),"")</f>
        <v/>
      </c>
      <c r="Q154" s="99" t="str">
        <f t="shared" si="2"/>
        <v/>
      </c>
      <c r="R154" s="99" t="str">
        <f>IF('ENTRADA DE CLIENTS i PROVEÏDORS'!$H159="VI",'ENTRADA DE CLIENTS i PROVEÏDORS'!I159,"")</f>
        <v/>
      </c>
      <c r="S154" s="99" t="str">
        <f>IF('ENTRADA DE CLIENTS i PROVEÏDORS'!$H159="VI",'ENTRADA DE CLIENTS i PROVEÏDORS'!J159,"")</f>
        <v/>
      </c>
      <c r="T154" s="99" t="str">
        <f>IF('ENTRADA DE CLIENTS i PROVEÏDORS'!$H159="VI",'ENTRADA DE CLIENTS i PROVEÏDORS'!K159,"")</f>
        <v/>
      </c>
      <c r="U154" s="99" t="str">
        <f>IF('ENTRADA DE CLIENTS i PROVEÏDORS'!$H159="VI",'ENTRADA DE CLIENTS i PROVEÏDORS'!L159,"")</f>
        <v/>
      </c>
      <c r="V154" s="99" t="str">
        <f>IF('ENTRADA DE CLIENTS i PROVEÏDORS'!$H159="VI",'ENTRADA DE CLIENTS i PROVEÏDORS'!N159,"")</f>
        <v/>
      </c>
      <c r="W154" s="99" t="str">
        <f>IF('ENTRADA DE CLIENTS i PROVEÏDORS'!O159="X",'ENTRADA DE CLIENTS i PROVEÏDORS'!N159,"")</f>
        <v/>
      </c>
      <c r="X154" s="99" t="str">
        <f>IF('ENTRADA DE CLIENTS i PROVEÏDORS'!Q159&lt;&gt;0,'ENTRADA DE CLIENTS i PROVEÏDORS'!Q159,"")</f>
        <v/>
      </c>
      <c r="Y154" s="101" t="str">
        <f>IF('ENTRADA DE CLIENTS i PROVEÏDORS'!R159&lt;&gt;0,'ENTRADA DE CLIENTS i PROVEÏDORS'!R159,"")</f>
        <v/>
      </c>
    </row>
    <row r="155" spans="1:25" x14ac:dyDescent="0.2">
      <c r="A155" s="96" t="str">
        <f>IF('ENTRADA DE CLIENTS i PROVEÏDORS'!H160&lt;&gt;0,IF(OR('ENTRADA DE CLIENTS i PROVEÏDORS'!H160="V",'ENTRADA DE CLIENTS i PROVEÏDORS'!H160="LL",'ENTRADA DE CLIENTS i PROVEÏDORS'!H160="VI"),"2","1"),"")</f>
        <v/>
      </c>
      <c r="B155" s="96" t="str">
        <f>IF('ENTRADA DE CLIENTS i PROVEÏDORS'!C160&lt;&gt;0,IF('ENTRADA DE CLIENTS i PROVEÏDORS'!C160&lt;&gt;0,IF('ENTRADA DE CLIENTS i PROVEÏDORS'!C160&lt;&gt;0,'ENTRADA DE CLIENTS i PROVEÏDORS'!C160,""),DADES!AA155),"")</f>
        <v/>
      </c>
      <c r="C155" s="96" t="str">
        <f>IF('ENTRADA DE CLIENTS i PROVEÏDORS'!D160&lt;&gt;0,'NETEJA DE CARÀCTERS'!C156,"")</f>
        <v/>
      </c>
      <c r="D155" s="97" t="str">
        <f>IF('ENTRADA DE CLIENTS i PROVEÏDORS'!D160&lt;&gt;0,IF(A155&lt;&gt;0,IF('ENTRADA DE CLIENTS i PROVEÏDORS'!F160=0,99,'ENTRADA DE CLIENTS i PROVEÏDORS'!F160),""),"")</f>
        <v/>
      </c>
      <c r="E155" s="98" t="str">
        <f>IF('ENTRADA DE CLIENTS i PROVEÏDORS'!C160&lt;&gt;0,IF('ENTRADA DE CLIENTS i PROVEÏDORS'!D160&lt;&gt;0,IF('ENTRADA DE CLIENTS i PROVEÏDORS'!G160&lt;&gt;0,VLOOKUP('ENTRADA DE CLIENTS i PROVEÏDORS'!G160,DADES!$P$11:$Q$239,2,FALSE),"011"),""),"")</f>
        <v/>
      </c>
      <c r="F155" s="96"/>
      <c r="G155" s="96"/>
      <c r="H155" s="96"/>
      <c r="I155" s="96" t="str">
        <f>IF('ENTRADA DE CLIENTS i PROVEÏDORS'!H160="LL","X","")</f>
        <v/>
      </c>
      <c r="J155" s="96" t="str">
        <f>IF('ENTRADA DE CLIENTS i PROVEÏDORS'!O160="X","X","")</f>
        <v/>
      </c>
      <c r="K155" s="96" t="str">
        <f>IF('ENTRADA DE CLIENTS i PROVEÏDORS'!P160="X","X","")</f>
        <v/>
      </c>
      <c r="L155" s="96"/>
      <c r="M155" s="99" t="str">
        <f>IF('ENTRADA DE CLIENTS i PROVEÏDORS'!$H160&lt;&gt;"VI",IF('ENTRADA DE CLIENTS i PROVEÏDORS'!I160&lt;&gt;0,'ENTRADA DE CLIENTS i PROVEÏDORS'!I160,""),"")</f>
        <v/>
      </c>
      <c r="N155" s="99" t="str">
        <f>IF('ENTRADA DE CLIENTS i PROVEÏDORS'!$H160&lt;&gt;"VI",IF('ENTRADA DE CLIENTS i PROVEÏDORS'!J160&lt;&gt;0,'ENTRADA DE CLIENTS i PROVEÏDORS'!J160,""),"")</f>
        <v/>
      </c>
      <c r="O155" s="99" t="str">
        <f>IF('ENTRADA DE CLIENTS i PROVEÏDORS'!$H160&lt;&gt;"VI",IF('ENTRADA DE CLIENTS i PROVEÏDORS'!K160&lt;&gt;0,'ENTRADA DE CLIENTS i PROVEÏDORS'!K160,""),"")</f>
        <v/>
      </c>
      <c r="P155" s="99" t="str">
        <f>IF('ENTRADA DE CLIENTS i PROVEÏDORS'!$H160&lt;&gt;"VI",IF('ENTRADA DE CLIENTS i PROVEÏDORS'!L160&lt;&gt;0,'ENTRADA DE CLIENTS i PROVEÏDORS'!L160,""),"")</f>
        <v/>
      </c>
      <c r="Q155" s="99" t="str">
        <f t="shared" si="2"/>
        <v/>
      </c>
      <c r="R155" s="99" t="str">
        <f>IF('ENTRADA DE CLIENTS i PROVEÏDORS'!$H160="VI",'ENTRADA DE CLIENTS i PROVEÏDORS'!I160,"")</f>
        <v/>
      </c>
      <c r="S155" s="99" t="str">
        <f>IF('ENTRADA DE CLIENTS i PROVEÏDORS'!$H160="VI",'ENTRADA DE CLIENTS i PROVEÏDORS'!J160,"")</f>
        <v/>
      </c>
      <c r="T155" s="99" t="str">
        <f>IF('ENTRADA DE CLIENTS i PROVEÏDORS'!$H160="VI",'ENTRADA DE CLIENTS i PROVEÏDORS'!K160,"")</f>
        <v/>
      </c>
      <c r="U155" s="99" t="str">
        <f>IF('ENTRADA DE CLIENTS i PROVEÏDORS'!$H160="VI",'ENTRADA DE CLIENTS i PROVEÏDORS'!L160,"")</f>
        <v/>
      </c>
      <c r="V155" s="99" t="str">
        <f>IF('ENTRADA DE CLIENTS i PROVEÏDORS'!$H160="VI",'ENTRADA DE CLIENTS i PROVEÏDORS'!N160,"")</f>
        <v/>
      </c>
      <c r="W155" s="99" t="str">
        <f>IF('ENTRADA DE CLIENTS i PROVEÏDORS'!O160="X",'ENTRADA DE CLIENTS i PROVEÏDORS'!N160,"")</f>
        <v/>
      </c>
      <c r="X155" s="99" t="str">
        <f>IF('ENTRADA DE CLIENTS i PROVEÏDORS'!Q160&lt;&gt;0,'ENTRADA DE CLIENTS i PROVEÏDORS'!Q160,"")</f>
        <v/>
      </c>
      <c r="Y155" s="101" t="str">
        <f>IF('ENTRADA DE CLIENTS i PROVEÏDORS'!R160&lt;&gt;0,'ENTRADA DE CLIENTS i PROVEÏDORS'!R160,"")</f>
        <v/>
      </c>
    </row>
    <row r="156" spans="1:25" x14ac:dyDescent="0.2">
      <c r="A156" s="96" t="str">
        <f>IF('ENTRADA DE CLIENTS i PROVEÏDORS'!H161&lt;&gt;0,IF(OR('ENTRADA DE CLIENTS i PROVEÏDORS'!H161="V",'ENTRADA DE CLIENTS i PROVEÏDORS'!H161="LL",'ENTRADA DE CLIENTS i PROVEÏDORS'!H161="VI"),"2","1"),"")</f>
        <v/>
      </c>
      <c r="B156" s="96" t="str">
        <f>IF('ENTRADA DE CLIENTS i PROVEÏDORS'!C161&lt;&gt;0,IF('ENTRADA DE CLIENTS i PROVEÏDORS'!C161&lt;&gt;0,IF('ENTRADA DE CLIENTS i PROVEÏDORS'!C161&lt;&gt;0,'ENTRADA DE CLIENTS i PROVEÏDORS'!C161,""),DADES!AA156),"")</f>
        <v/>
      </c>
      <c r="C156" s="96" t="str">
        <f>IF('ENTRADA DE CLIENTS i PROVEÏDORS'!D161&lt;&gt;0,'NETEJA DE CARÀCTERS'!C157,"")</f>
        <v/>
      </c>
      <c r="D156" s="97" t="str">
        <f>IF('ENTRADA DE CLIENTS i PROVEÏDORS'!D161&lt;&gt;0,IF(A156&lt;&gt;0,IF('ENTRADA DE CLIENTS i PROVEÏDORS'!F161=0,99,'ENTRADA DE CLIENTS i PROVEÏDORS'!F161),""),"")</f>
        <v/>
      </c>
      <c r="E156" s="98" t="str">
        <f>IF('ENTRADA DE CLIENTS i PROVEÏDORS'!C161&lt;&gt;0,IF('ENTRADA DE CLIENTS i PROVEÏDORS'!D161&lt;&gt;0,IF('ENTRADA DE CLIENTS i PROVEÏDORS'!G161&lt;&gt;0,VLOOKUP('ENTRADA DE CLIENTS i PROVEÏDORS'!G161,DADES!$P$11:$Q$239,2,FALSE),"011"),""),"")</f>
        <v/>
      </c>
      <c r="F156" s="96"/>
      <c r="G156" s="96"/>
      <c r="H156" s="96"/>
      <c r="I156" s="96" t="str">
        <f>IF('ENTRADA DE CLIENTS i PROVEÏDORS'!H161="LL","X","")</f>
        <v/>
      </c>
      <c r="J156" s="96" t="str">
        <f>IF('ENTRADA DE CLIENTS i PROVEÏDORS'!O161="X","X","")</f>
        <v/>
      </c>
      <c r="K156" s="96" t="str">
        <f>IF('ENTRADA DE CLIENTS i PROVEÏDORS'!P161="X","X","")</f>
        <v/>
      </c>
      <c r="L156" s="96"/>
      <c r="M156" s="99" t="str">
        <f>IF('ENTRADA DE CLIENTS i PROVEÏDORS'!$H161&lt;&gt;"VI",IF('ENTRADA DE CLIENTS i PROVEÏDORS'!I161&lt;&gt;0,'ENTRADA DE CLIENTS i PROVEÏDORS'!I161,""),"")</f>
        <v/>
      </c>
      <c r="N156" s="99" t="str">
        <f>IF('ENTRADA DE CLIENTS i PROVEÏDORS'!$H161&lt;&gt;"VI",IF('ENTRADA DE CLIENTS i PROVEÏDORS'!J161&lt;&gt;0,'ENTRADA DE CLIENTS i PROVEÏDORS'!J161,""),"")</f>
        <v/>
      </c>
      <c r="O156" s="99" t="str">
        <f>IF('ENTRADA DE CLIENTS i PROVEÏDORS'!$H161&lt;&gt;"VI",IF('ENTRADA DE CLIENTS i PROVEÏDORS'!K161&lt;&gt;0,'ENTRADA DE CLIENTS i PROVEÏDORS'!K161,""),"")</f>
        <v/>
      </c>
      <c r="P156" s="99" t="str">
        <f>IF('ENTRADA DE CLIENTS i PROVEÏDORS'!$H161&lt;&gt;"VI",IF('ENTRADA DE CLIENTS i PROVEÏDORS'!L161&lt;&gt;0,'ENTRADA DE CLIENTS i PROVEÏDORS'!L161,""),"")</f>
        <v/>
      </c>
      <c r="Q156" s="99" t="str">
        <f t="shared" si="2"/>
        <v/>
      </c>
      <c r="R156" s="99" t="str">
        <f>IF('ENTRADA DE CLIENTS i PROVEÏDORS'!$H161="VI",'ENTRADA DE CLIENTS i PROVEÏDORS'!I161,"")</f>
        <v/>
      </c>
      <c r="S156" s="99" t="str">
        <f>IF('ENTRADA DE CLIENTS i PROVEÏDORS'!$H161="VI",'ENTRADA DE CLIENTS i PROVEÏDORS'!J161,"")</f>
        <v/>
      </c>
      <c r="T156" s="99" t="str">
        <f>IF('ENTRADA DE CLIENTS i PROVEÏDORS'!$H161="VI",'ENTRADA DE CLIENTS i PROVEÏDORS'!K161,"")</f>
        <v/>
      </c>
      <c r="U156" s="99" t="str">
        <f>IF('ENTRADA DE CLIENTS i PROVEÏDORS'!$H161="VI",'ENTRADA DE CLIENTS i PROVEÏDORS'!L161,"")</f>
        <v/>
      </c>
      <c r="V156" s="99" t="str">
        <f>IF('ENTRADA DE CLIENTS i PROVEÏDORS'!$H161="VI",'ENTRADA DE CLIENTS i PROVEÏDORS'!N161,"")</f>
        <v/>
      </c>
      <c r="W156" s="99" t="str">
        <f>IF('ENTRADA DE CLIENTS i PROVEÏDORS'!O161="X",'ENTRADA DE CLIENTS i PROVEÏDORS'!N161,"")</f>
        <v/>
      </c>
      <c r="X156" s="99" t="str">
        <f>IF('ENTRADA DE CLIENTS i PROVEÏDORS'!Q161&lt;&gt;0,'ENTRADA DE CLIENTS i PROVEÏDORS'!Q161,"")</f>
        <v/>
      </c>
      <c r="Y156" s="101" t="str">
        <f>IF('ENTRADA DE CLIENTS i PROVEÏDORS'!R161&lt;&gt;0,'ENTRADA DE CLIENTS i PROVEÏDORS'!R161,"")</f>
        <v/>
      </c>
    </row>
    <row r="157" spans="1:25" x14ac:dyDescent="0.2">
      <c r="A157" s="96" t="str">
        <f>IF('ENTRADA DE CLIENTS i PROVEÏDORS'!H162&lt;&gt;0,IF(OR('ENTRADA DE CLIENTS i PROVEÏDORS'!H162="V",'ENTRADA DE CLIENTS i PROVEÏDORS'!H162="LL",'ENTRADA DE CLIENTS i PROVEÏDORS'!H162="VI"),"2","1"),"")</f>
        <v/>
      </c>
      <c r="B157" s="96" t="str">
        <f>IF('ENTRADA DE CLIENTS i PROVEÏDORS'!C162&lt;&gt;0,IF('ENTRADA DE CLIENTS i PROVEÏDORS'!C162&lt;&gt;0,IF('ENTRADA DE CLIENTS i PROVEÏDORS'!C162&lt;&gt;0,'ENTRADA DE CLIENTS i PROVEÏDORS'!C162,""),DADES!AA157),"")</f>
        <v/>
      </c>
      <c r="C157" s="96" t="str">
        <f>IF('ENTRADA DE CLIENTS i PROVEÏDORS'!D162&lt;&gt;0,'NETEJA DE CARÀCTERS'!C158,"")</f>
        <v/>
      </c>
      <c r="D157" s="97" t="str">
        <f>IF('ENTRADA DE CLIENTS i PROVEÏDORS'!D162&lt;&gt;0,IF(A157&lt;&gt;0,IF('ENTRADA DE CLIENTS i PROVEÏDORS'!F162=0,99,'ENTRADA DE CLIENTS i PROVEÏDORS'!F162),""),"")</f>
        <v/>
      </c>
      <c r="E157" s="98" t="str">
        <f>IF('ENTRADA DE CLIENTS i PROVEÏDORS'!C162&lt;&gt;0,IF('ENTRADA DE CLIENTS i PROVEÏDORS'!D162&lt;&gt;0,IF('ENTRADA DE CLIENTS i PROVEÏDORS'!G162&lt;&gt;0,VLOOKUP('ENTRADA DE CLIENTS i PROVEÏDORS'!G162,DADES!$P$11:$Q$239,2,FALSE),"011"),""),"")</f>
        <v/>
      </c>
      <c r="F157" s="96"/>
      <c r="G157" s="96"/>
      <c r="H157" s="96"/>
      <c r="I157" s="96" t="str">
        <f>IF('ENTRADA DE CLIENTS i PROVEÏDORS'!H162="LL","X","")</f>
        <v/>
      </c>
      <c r="J157" s="96" t="str">
        <f>IF('ENTRADA DE CLIENTS i PROVEÏDORS'!O162="X","X","")</f>
        <v/>
      </c>
      <c r="K157" s="96" t="str">
        <f>IF('ENTRADA DE CLIENTS i PROVEÏDORS'!P162="X","X","")</f>
        <v/>
      </c>
      <c r="L157" s="96"/>
      <c r="M157" s="99" t="str">
        <f>IF('ENTRADA DE CLIENTS i PROVEÏDORS'!$H162&lt;&gt;"VI",IF('ENTRADA DE CLIENTS i PROVEÏDORS'!I162&lt;&gt;0,'ENTRADA DE CLIENTS i PROVEÏDORS'!I162,""),"")</f>
        <v/>
      </c>
      <c r="N157" s="99" t="str">
        <f>IF('ENTRADA DE CLIENTS i PROVEÏDORS'!$H162&lt;&gt;"VI",IF('ENTRADA DE CLIENTS i PROVEÏDORS'!J162&lt;&gt;0,'ENTRADA DE CLIENTS i PROVEÏDORS'!J162,""),"")</f>
        <v/>
      </c>
      <c r="O157" s="99" t="str">
        <f>IF('ENTRADA DE CLIENTS i PROVEÏDORS'!$H162&lt;&gt;"VI",IF('ENTRADA DE CLIENTS i PROVEÏDORS'!K162&lt;&gt;0,'ENTRADA DE CLIENTS i PROVEÏDORS'!K162,""),"")</f>
        <v/>
      </c>
      <c r="P157" s="99" t="str">
        <f>IF('ENTRADA DE CLIENTS i PROVEÏDORS'!$H162&lt;&gt;"VI",IF('ENTRADA DE CLIENTS i PROVEÏDORS'!L162&lt;&gt;0,'ENTRADA DE CLIENTS i PROVEÏDORS'!L162,""),"")</f>
        <v/>
      </c>
      <c r="Q157" s="99" t="str">
        <f t="shared" si="2"/>
        <v/>
      </c>
      <c r="R157" s="99" t="str">
        <f>IF('ENTRADA DE CLIENTS i PROVEÏDORS'!$H162="VI",'ENTRADA DE CLIENTS i PROVEÏDORS'!I162,"")</f>
        <v/>
      </c>
      <c r="S157" s="99" t="str">
        <f>IF('ENTRADA DE CLIENTS i PROVEÏDORS'!$H162="VI",'ENTRADA DE CLIENTS i PROVEÏDORS'!J162,"")</f>
        <v/>
      </c>
      <c r="T157" s="99" t="str">
        <f>IF('ENTRADA DE CLIENTS i PROVEÏDORS'!$H162="VI",'ENTRADA DE CLIENTS i PROVEÏDORS'!K162,"")</f>
        <v/>
      </c>
      <c r="U157" s="99" t="str">
        <f>IF('ENTRADA DE CLIENTS i PROVEÏDORS'!$H162="VI",'ENTRADA DE CLIENTS i PROVEÏDORS'!L162,"")</f>
        <v/>
      </c>
      <c r="V157" s="99" t="str">
        <f>IF('ENTRADA DE CLIENTS i PROVEÏDORS'!$H162="VI",'ENTRADA DE CLIENTS i PROVEÏDORS'!N162,"")</f>
        <v/>
      </c>
      <c r="W157" s="99" t="str">
        <f>IF('ENTRADA DE CLIENTS i PROVEÏDORS'!O162="X",'ENTRADA DE CLIENTS i PROVEÏDORS'!N162,"")</f>
        <v/>
      </c>
      <c r="X157" s="99" t="str">
        <f>IF('ENTRADA DE CLIENTS i PROVEÏDORS'!Q162&lt;&gt;0,'ENTRADA DE CLIENTS i PROVEÏDORS'!Q162,"")</f>
        <v/>
      </c>
      <c r="Y157" s="101" t="str">
        <f>IF('ENTRADA DE CLIENTS i PROVEÏDORS'!R162&lt;&gt;0,'ENTRADA DE CLIENTS i PROVEÏDORS'!R162,"")</f>
        <v/>
      </c>
    </row>
    <row r="158" spans="1:25" x14ac:dyDescent="0.2">
      <c r="A158" s="96" t="str">
        <f>IF('ENTRADA DE CLIENTS i PROVEÏDORS'!H163&lt;&gt;0,IF(OR('ENTRADA DE CLIENTS i PROVEÏDORS'!H163="V",'ENTRADA DE CLIENTS i PROVEÏDORS'!H163="LL",'ENTRADA DE CLIENTS i PROVEÏDORS'!H163="VI"),"2","1"),"")</f>
        <v/>
      </c>
      <c r="B158" s="96" t="str">
        <f>IF('ENTRADA DE CLIENTS i PROVEÏDORS'!C163&lt;&gt;0,IF('ENTRADA DE CLIENTS i PROVEÏDORS'!C163&lt;&gt;0,IF('ENTRADA DE CLIENTS i PROVEÏDORS'!C163&lt;&gt;0,'ENTRADA DE CLIENTS i PROVEÏDORS'!C163,""),DADES!AA158),"")</f>
        <v/>
      </c>
      <c r="C158" s="96" t="str">
        <f>IF('ENTRADA DE CLIENTS i PROVEÏDORS'!D163&lt;&gt;0,'NETEJA DE CARÀCTERS'!C159,"")</f>
        <v/>
      </c>
      <c r="D158" s="97" t="str">
        <f>IF('ENTRADA DE CLIENTS i PROVEÏDORS'!D163&lt;&gt;0,IF(A158&lt;&gt;0,IF('ENTRADA DE CLIENTS i PROVEÏDORS'!F163=0,99,'ENTRADA DE CLIENTS i PROVEÏDORS'!F163),""),"")</f>
        <v/>
      </c>
      <c r="E158" s="98" t="str">
        <f>IF('ENTRADA DE CLIENTS i PROVEÏDORS'!C163&lt;&gt;0,IF('ENTRADA DE CLIENTS i PROVEÏDORS'!D163&lt;&gt;0,IF('ENTRADA DE CLIENTS i PROVEÏDORS'!G163&lt;&gt;0,VLOOKUP('ENTRADA DE CLIENTS i PROVEÏDORS'!G163,DADES!$P$11:$Q$239,2,FALSE),"011"),""),"")</f>
        <v/>
      </c>
      <c r="F158" s="96"/>
      <c r="G158" s="96"/>
      <c r="H158" s="96"/>
      <c r="I158" s="96" t="str">
        <f>IF('ENTRADA DE CLIENTS i PROVEÏDORS'!H163="LL","X","")</f>
        <v/>
      </c>
      <c r="J158" s="96" t="str">
        <f>IF('ENTRADA DE CLIENTS i PROVEÏDORS'!O163="X","X","")</f>
        <v/>
      </c>
      <c r="K158" s="96" t="str">
        <f>IF('ENTRADA DE CLIENTS i PROVEÏDORS'!P163="X","X","")</f>
        <v/>
      </c>
      <c r="L158" s="96"/>
      <c r="M158" s="99" t="str">
        <f>IF('ENTRADA DE CLIENTS i PROVEÏDORS'!$H163&lt;&gt;"VI",IF('ENTRADA DE CLIENTS i PROVEÏDORS'!I163&lt;&gt;0,'ENTRADA DE CLIENTS i PROVEÏDORS'!I163,""),"")</f>
        <v/>
      </c>
      <c r="N158" s="99" t="str">
        <f>IF('ENTRADA DE CLIENTS i PROVEÏDORS'!$H163&lt;&gt;"VI",IF('ENTRADA DE CLIENTS i PROVEÏDORS'!J163&lt;&gt;0,'ENTRADA DE CLIENTS i PROVEÏDORS'!J163,""),"")</f>
        <v/>
      </c>
      <c r="O158" s="99" t="str">
        <f>IF('ENTRADA DE CLIENTS i PROVEÏDORS'!$H163&lt;&gt;"VI",IF('ENTRADA DE CLIENTS i PROVEÏDORS'!K163&lt;&gt;0,'ENTRADA DE CLIENTS i PROVEÏDORS'!K163,""),"")</f>
        <v/>
      </c>
      <c r="P158" s="99" t="str">
        <f>IF('ENTRADA DE CLIENTS i PROVEÏDORS'!$H163&lt;&gt;"VI",IF('ENTRADA DE CLIENTS i PROVEÏDORS'!L163&lt;&gt;0,'ENTRADA DE CLIENTS i PROVEÏDORS'!L163,""),"")</f>
        <v/>
      </c>
      <c r="Q158" s="99" t="str">
        <f t="shared" si="2"/>
        <v/>
      </c>
      <c r="R158" s="99" t="str">
        <f>IF('ENTRADA DE CLIENTS i PROVEÏDORS'!$H163="VI",'ENTRADA DE CLIENTS i PROVEÏDORS'!I163,"")</f>
        <v/>
      </c>
      <c r="S158" s="99" t="str">
        <f>IF('ENTRADA DE CLIENTS i PROVEÏDORS'!$H163="VI",'ENTRADA DE CLIENTS i PROVEÏDORS'!J163,"")</f>
        <v/>
      </c>
      <c r="T158" s="99" t="str">
        <f>IF('ENTRADA DE CLIENTS i PROVEÏDORS'!$H163="VI",'ENTRADA DE CLIENTS i PROVEÏDORS'!K163,"")</f>
        <v/>
      </c>
      <c r="U158" s="99" t="str">
        <f>IF('ENTRADA DE CLIENTS i PROVEÏDORS'!$H163="VI",'ENTRADA DE CLIENTS i PROVEÏDORS'!L163,"")</f>
        <v/>
      </c>
      <c r="V158" s="99" t="str">
        <f>IF('ENTRADA DE CLIENTS i PROVEÏDORS'!$H163="VI",'ENTRADA DE CLIENTS i PROVEÏDORS'!N163,"")</f>
        <v/>
      </c>
      <c r="W158" s="99" t="str">
        <f>IF('ENTRADA DE CLIENTS i PROVEÏDORS'!O163="X",'ENTRADA DE CLIENTS i PROVEÏDORS'!N163,"")</f>
        <v/>
      </c>
      <c r="X158" s="99" t="str">
        <f>IF('ENTRADA DE CLIENTS i PROVEÏDORS'!Q163&lt;&gt;0,'ENTRADA DE CLIENTS i PROVEÏDORS'!Q163,"")</f>
        <v/>
      </c>
      <c r="Y158" s="101" t="str">
        <f>IF('ENTRADA DE CLIENTS i PROVEÏDORS'!R163&lt;&gt;0,'ENTRADA DE CLIENTS i PROVEÏDORS'!R163,"")</f>
        <v/>
      </c>
    </row>
    <row r="159" spans="1:25" x14ac:dyDescent="0.2">
      <c r="A159" s="96" t="str">
        <f>IF('ENTRADA DE CLIENTS i PROVEÏDORS'!H164&lt;&gt;0,IF(OR('ENTRADA DE CLIENTS i PROVEÏDORS'!H164="V",'ENTRADA DE CLIENTS i PROVEÏDORS'!H164="LL",'ENTRADA DE CLIENTS i PROVEÏDORS'!H164="VI"),"2","1"),"")</f>
        <v/>
      </c>
      <c r="B159" s="96" t="str">
        <f>IF('ENTRADA DE CLIENTS i PROVEÏDORS'!C164&lt;&gt;0,IF('ENTRADA DE CLIENTS i PROVEÏDORS'!C164&lt;&gt;0,IF('ENTRADA DE CLIENTS i PROVEÏDORS'!C164&lt;&gt;0,'ENTRADA DE CLIENTS i PROVEÏDORS'!C164,""),DADES!AA159),"")</f>
        <v/>
      </c>
      <c r="C159" s="96" t="str">
        <f>IF('ENTRADA DE CLIENTS i PROVEÏDORS'!D164&lt;&gt;0,'NETEJA DE CARÀCTERS'!C160,"")</f>
        <v/>
      </c>
      <c r="D159" s="97" t="str">
        <f>IF('ENTRADA DE CLIENTS i PROVEÏDORS'!D164&lt;&gt;0,IF(A159&lt;&gt;0,IF('ENTRADA DE CLIENTS i PROVEÏDORS'!F164=0,99,'ENTRADA DE CLIENTS i PROVEÏDORS'!F164),""),"")</f>
        <v/>
      </c>
      <c r="E159" s="98" t="str">
        <f>IF('ENTRADA DE CLIENTS i PROVEÏDORS'!C164&lt;&gt;0,IF('ENTRADA DE CLIENTS i PROVEÏDORS'!D164&lt;&gt;0,IF('ENTRADA DE CLIENTS i PROVEÏDORS'!G164&lt;&gt;0,VLOOKUP('ENTRADA DE CLIENTS i PROVEÏDORS'!G164,DADES!$P$11:$Q$239,2,FALSE),"011"),""),"")</f>
        <v/>
      </c>
      <c r="F159" s="96"/>
      <c r="G159" s="96"/>
      <c r="H159" s="96"/>
      <c r="I159" s="96" t="str">
        <f>IF('ENTRADA DE CLIENTS i PROVEÏDORS'!H164="LL","X","")</f>
        <v/>
      </c>
      <c r="J159" s="96" t="str">
        <f>IF('ENTRADA DE CLIENTS i PROVEÏDORS'!O164="X","X","")</f>
        <v/>
      </c>
      <c r="K159" s="96" t="str">
        <f>IF('ENTRADA DE CLIENTS i PROVEÏDORS'!P164="X","X","")</f>
        <v/>
      </c>
      <c r="L159" s="96"/>
      <c r="M159" s="99" t="str">
        <f>IF('ENTRADA DE CLIENTS i PROVEÏDORS'!$H164&lt;&gt;"VI",IF('ENTRADA DE CLIENTS i PROVEÏDORS'!I164&lt;&gt;0,'ENTRADA DE CLIENTS i PROVEÏDORS'!I164,""),"")</f>
        <v/>
      </c>
      <c r="N159" s="99" t="str">
        <f>IF('ENTRADA DE CLIENTS i PROVEÏDORS'!$H164&lt;&gt;"VI",IF('ENTRADA DE CLIENTS i PROVEÏDORS'!J164&lt;&gt;0,'ENTRADA DE CLIENTS i PROVEÏDORS'!J164,""),"")</f>
        <v/>
      </c>
      <c r="O159" s="99" t="str">
        <f>IF('ENTRADA DE CLIENTS i PROVEÏDORS'!$H164&lt;&gt;"VI",IF('ENTRADA DE CLIENTS i PROVEÏDORS'!K164&lt;&gt;0,'ENTRADA DE CLIENTS i PROVEÏDORS'!K164,""),"")</f>
        <v/>
      </c>
      <c r="P159" s="99" t="str">
        <f>IF('ENTRADA DE CLIENTS i PROVEÏDORS'!$H164&lt;&gt;"VI",IF('ENTRADA DE CLIENTS i PROVEÏDORS'!L164&lt;&gt;0,'ENTRADA DE CLIENTS i PROVEÏDORS'!L164,""),"")</f>
        <v/>
      </c>
      <c r="Q159" s="99" t="str">
        <f t="shared" si="2"/>
        <v/>
      </c>
      <c r="R159" s="99" t="str">
        <f>IF('ENTRADA DE CLIENTS i PROVEÏDORS'!$H164="VI",'ENTRADA DE CLIENTS i PROVEÏDORS'!I164,"")</f>
        <v/>
      </c>
      <c r="S159" s="99" t="str">
        <f>IF('ENTRADA DE CLIENTS i PROVEÏDORS'!$H164="VI",'ENTRADA DE CLIENTS i PROVEÏDORS'!J164,"")</f>
        <v/>
      </c>
      <c r="T159" s="99" t="str">
        <f>IF('ENTRADA DE CLIENTS i PROVEÏDORS'!$H164="VI",'ENTRADA DE CLIENTS i PROVEÏDORS'!K164,"")</f>
        <v/>
      </c>
      <c r="U159" s="99" t="str">
        <f>IF('ENTRADA DE CLIENTS i PROVEÏDORS'!$H164="VI",'ENTRADA DE CLIENTS i PROVEÏDORS'!L164,"")</f>
        <v/>
      </c>
      <c r="V159" s="99" t="str">
        <f>IF('ENTRADA DE CLIENTS i PROVEÏDORS'!$H164="VI",'ENTRADA DE CLIENTS i PROVEÏDORS'!N164,"")</f>
        <v/>
      </c>
      <c r="W159" s="99" t="str">
        <f>IF('ENTRADA DE CLIENTS i PROVEÏDORS'!O164="X",'ENTRADA DE CLIENTS i PROVEÏDORS'!N164,"")</f>
        <v/>
      </c>
      <c r="X159" s="99" t="str">
        <f>IF('ENTRADA DE CLIENTS i PROVEÏDORS'!Q164&lt;&gt;0,'ENTRADA DE CLIENTS i PROVEÏDORS'!Q164,"")</f>
        <v/>
      </c>
      <c r="Y159" s="101" t="str">
        <f>IF('ENTRADA DE CLIENTS i PROVEÏDORS'!R164&lt;&gt;0,'ENTRADA DE CLIENTS i PROVEÏDORS'!R164,"")</f>
        <v/>
      </c>
    </row>
    <row r="160" spans="1:25" x14ac:dyDescent="0.2">
      <c r="A160" s="96" t="str">
        <f>IF('ENTRADA DE CLIENTS i PROVEÏDORS'!H165&lt;&gt;0,IF(OR('ENTRADA DE CLIENTS i PROVEÏDORS'!H165="V",'ENTRADA DE CLIENTS i PROVEÏDORS'!H165="LL",'ENTRADA DE CLIENTS i PROVEÏDORS'!H165="VI"),"2","1"),"")</f>
        <v/>
      </c>
      <c r="B160" s="96" t="str">
        <f>IF('ENTRADA DE CLIENTS i PROVEÏDORS'!C165&lt;&gt;0,IF('ENTRADA DE CLIENTS i PROVEÏDORS'!C165&lt;&gt;0,IF('ENTRADA DE CLIENTS i PROVEÏDORS'!C165&lt;&gt;0,'ENTRADA DE CLIENTS i PROVEÏDORS'!C165,""),DADES!AA160),"")</f>
        <v/>
      </c>
      <c r="C160" s="96" t="str">
        <f>IF('ENTRADA DE CLIENTS i PROVEÏDORS'!D165&lt;&gt;0,'NETEJA DE CARÀCTERS'!C161,"")</f>
        <v/>
      </c>
      <c r="D160" s="97" t="str">
        <f>IF('ENTRADA DE CLIENTS i PROVEÏDORS'!D165&lt;&gt;0,IF(A160&lt;&gt;0,IF('ENTRADA DE CLIENTS i PROVEÏDORS'!F165=0,99,'ENTRADA DE CLIENTS i PROVEÏDORS'!F165),""),"")</f>
        <v/>
      </c>
      <c r="E160" s="98" t="str">
        <f>IF('ENTRADA DE CLIENTS i PROVEÏDORS'!C165&lt;&gt;0,IF('ENTRADA DE CLIENTS i PROVEÏDORS'!D165&lt;&gt;0,IF('ENTRADA DE CLIENTS i PROVEÏDORS'!G165&lt;&gt;0,VLOOKUP('ENTRADA DE CLIENTS i PROVEÏDORS'!G165,DADES!$P$11:$Q$239,2,FALSE),"011"),""),"")</f>
        <v/>
      </c>
      <c r="F160" s="96"/>
      <c r="G160" s="96"/>
      <c r="H160" s="96"/>
      <c r="I160" s="96" t="str">
        <f>IF('ENTRADA DE CLIENTS i PROVEÏDORS'!H165="LL","X","")</f>
        <v/>
      </c>
      <c r="J160" s="96" t="str">
        <f>IF('ENTRADA DE CLIENTS i PROVEÏDORS'!O165="X","X","")</f>
        <v/>
      </c>
      <c r="K160" s="96" t="str">
        <f>IF('ENTRADA DE CLIENTS i PROVEÏDORS'!P165="X","X","")</f>
        <v/>
      </c>
      <c r="L160" s="96"/>
      <c r="M160" s="99" t="str">
        <f>IF('ENTRADA DE CLIENTS i PROVEÏDORS'!$H165&lt;&gt;"VI",IF('ENTRADA DE CLIENTS i PROVEÏDORS'!I165&lt;&gt;0,'ENTRADA DE CLIENTS i PROVEÏDORS'!I165,""),"")</f>
        <v/>
      </c>
      <c r="N160" s="99" t="str">
        <f>IF('ENTRADA DE CLIENTS i PROVEÏDORS'!$H165&lt;&gt;"VI",IF('ENTRADA DE CLIENTS i PROVEÏDORS'!J165&lt;&gt;0,'ENTRADA DE CLIENTS i PROVEÏDORS'!J165,""),"")</f>
        <v/>
      </c>
      <c r="O160" s="99" t="str">
        <f>IF('ENTRADA DE CLIENTS i PROVEÏDORS'!$H165&lt;&gt;"VI",IF('ENTRADA DE CLIENTS i PROVEÏDORS'!K165&lt;&gt;0,'ENTRADA DE CLIENTS i PROVEÏDORS'!K165,""),"")</f>
        <v/>
      </c>
      <c r="P160" s="99" t="str">
        <f>IF('ENTRADA DE CLIENTS i PROVEÏDORS'!$H165&lt;&gt;"VI",IF('ENTRADA DE CLIENTS i PROVEÏDORS'!L165&lt;&gt;0,'ENTRADA DE CLIENTS i PROVEÏDORS'!L165,""),"")</f>
        <v/>
      </c>
      <c r="Q160" s="99" t="str">
        <f t="shared" si="2"/>
        <v/>
      </c>
      <c r="R160" s="99" t="str">
        <f>IF('ENTRADA DE CLIENTS i PROVEÏDORS'!$H165="VI",'ENTRADA DE CLIENTS i PROVEÏDORS'!I165,"")</f>
        <v/>
      </c>
      <c r="S160" s="99" t="str">
        <f>IF('ENTRADA DE CLIENTS i PROVEÏDORS'!$H165="VI",'ENTRADA DE CLIENTS i PROVEÏDORS'!J165,"")</f>
        <v/>
      </c>
      <c r="T160" s="99" t="str">
        <f>IF('ENTRADA DE CLIENTS i PROVEÏDORS'!$H165="VI",'ENTRADA DE CLIENTS i PROVEÏDORS'!K165,"")</f>
        <v/>
      </c>
      <c r="U160" s="99" t="str">
        <f>IF('ENTRADA DE CLIENTS i PROVEÏDORS'!$H165="VI",'ENTRADA DE CLIENTS i PROVEÏDORS'!L165,"")</f>
        <v/>
      </c>
      <c r="V160" s="99" t="str">
        <f>IF('ENTRADA DE CLIENTS i PROVEÏDORS'!$H165="VI",'ENTRADA DE CLIENTS i PROVEÏDORS'!N165,"")</f>
        <v/>
      </c>
      <c r="W160" s="99" t="str">
        <f>IF('ENTRADA DE CLIENTS i PROVEÏDORS'!O165="X",'ENTRADA DE CLIENTS i PROVEÏDORS'!N165,"")</f>
        <v/>
      </c>
      <c r="X160" s="99" t="str">
        <f>IF('ENTRADA DE CLIENTS i PROVEÏDORS'!Q165&lt;&gt;0,'ENTRADA DE CLIENTS i PROVEÏDORS'!Q165,"")</f>
        <v/>
      </c>
      <c r="Y160" s="101" t="str">
        <f>IF('ENTRADA DE CLIENTS i PROVEÏDORS'!R165&lt;&gt;0,'ENTRADA DE CLIENTS i PROVEÏDORS'!R165,"")</f>
        <v/>
      </c>
    </row>
    <row r="161" spans="1:25" x14ac:dyDescent="0.2">
      <c r="A161" s="96" t="str">
        <f>IF('ENTRADA DE CLIENTS i PROVEÏDORS'!H166&lt;&gt;0,IF(OR('ENTRADA DE CLIENTS i PROVEÏDORS'!H166="V",'ENTRADA DE CLIENTS i PROVEÏDORS'!H166="LL",'ENTRADA DE CLIENTS i PROVEÏDORS'!H166="VI"),"2","1"),"")</f>
        <v/>
      </c>
      <c r="B161" s="96" t="str">
        <f>IF('ENTRADA DE CLIENTS i PROVEÏDORS'!C166&lt;&gt;0,IF('ENTRADA DE CLIENTS i PROVEÏDORS'!C166&lt;&gt;0,IF('ENTRADA DE CLIENTS i PROVEÏDORS'!C166&lt;&gt;0,'ENTRADA DE CLIENTS i PROVEÏDORS'!C166,""),DADES!AA161),"")</f>
        <v/>
      </c>
      <c r="C161" s="96" t="str">
        <f>IF('ENTRADA DE CLIENTS i PROVEÏDORS'!D166&lt;&gt;0,'NETEJA DE CARÀCTERS'!C162,"")</f>
        <v/>
      </c>
      <c r="D161" s="97" t="str">
        <f>IF('ENTRADA DE CLIENTS i PROVEÏDORS'!D166&lt;&gt;0,IF(A161&lt;&gt;0,IF('ENTRADA DE CLIENTS i PROVEÏDORS'!F166=0,99,'ENTRADA DE CLIENTS i PROVEÏDORS'!F166),""),"")</f>
        <v/>
      </c>
      <c r="E161" s="98" t="str">
        <f>IF('ENTRADA DE CLIENTS i PROVEÏDORS'!C166&lt;&gt;0,IF('ENTRADA DE CLIENTS i PROVEÏDORS'!D166&lt;&gt;0,IF('ENTRADA DE CLIENTS i PROVEÏDORS'!G166&lt;&gt;0,VLOOKUP('ENTRADA DE CLIENTS i PROVEÏDORS'!G166,DADES!$P$11:$Q$239,2,FALSE),"011"),""),"")</f>
        <v/>
      </c>
      <c r="F161" s="96"/>
      <c r="G161" s="96"/>
      <c r="H161" s="96"/>
      <c r="I161" s="96" t="str">
        <f>IF('ENTRADA DE CLIENTS i PROVEÏDORS'!H166="LL","X","")</f>
        <v/>
      </c>
      <c r="J161" s="96" t="str">
        <f>IF('ENTRADA DE CLIENTS i PROVEÏDORS'!O166="X","X","")</f>
        <v/>
      </c>
      <c r="K161" s="96" t="str">
        <f>IF('ENTRADA DE CLIENTS i PROVEÏDORS'!P166="X","X","")</f>
        <v/>
      </c>
      <c r="L161" s="96"/>
      <c r="M161" s="99" t="str">
        <f>IF('ENTRADA DE CLIENTS i PROVEÏDORS'!$H166&lt;&gt;"VI",IF('ENTRADA DE CLIENTS i PROVEÏDORS'!I166&lt;&gt;0,'ENTRADA DE CLIENTS i PROVEÏDORS'!I166,""),"")</f>
        <v/>
      </c>
      <c r="N161" s="99" t="str">
        <f>IF('ENTRADA DE CLIENTS i PROVEÏDORS'!$H166&lt;&gt;"VI",IF('ENTRADA DE CLIENTS i PROVEÏDORS'!J166&lt;&gt;0,'ENTRADA DE CLIENTS i PROVEÏDORS'!J166,""),"")</f>
        <v/>
      </c>
      <c r="O161" s="99" t="str">
        <f>IF('ENTRADA DE CLIENTS i PROVEÏDORS'!$H166&lt;&gt;"VI",IF('ENTRADA DE CLIENTS i PROVEÏDORS'!K166&lt;&gt;0,'ENTRADA DE CLIENTS i PROVEÏDORS'!K166,""),"")</f>
        <v/>
      </c>
      <c r="P161" s="99" t="str">
        <f>IF('ENTRADA DE CLIENTS i PROVEÏDORS'!$H166&lt;&gt;"VI",IF('ENTRADA DE CLIENTS i PROVEÏDORS'!L166&lt;&gt;0,'ENTRADA DE CLIENTS i PROVEÏDORS'!L166,""),"")</f>
        <v/>
      </c>
      <c r="Q161" s="99" t="str">
        <f t="shared" si="2"/>
        <v/>
      </c>
      <c r="R161" s="99" t="str">
        <f>IF('ENTRADA DE CLIENTS i PROVEÏDORS'!$H166="VI",'ENTRADA DE CLIENTS i PROVEÏDORS'!I166,"")</f>
        <v/>
      </c>
      <c r="S161" s="99" t="str">
        <f>IF('ENTRADA DE CLIENTS i PROVEÏDORS'!$H166="VI",'ENTRADA DE CLIENTS i PROVEÏDORS'!J166,"")</f>
        <v/>
      </c>
      <c r="T161" s="99" t="str">
        <f>IF('ENTRADA DE CLIENTS i PROVEÏDORS'!$H166="VI",'ENTRADA DE CLIENTS i PROVEÏDORS'!K166,"")</f>
        <v/>
      </c>
      <c r="U161" s="99" t="str">
        <f>IF('ENTRADA DE CLIENTS i PROVEÏDORS'!$H166="VI",'ENTRADA DE CLIENTS i PROVEÏDORS'!L166,"")</f>
        <v/>
      </c>
      <c r="V161" s="99" t="str">
        <f>IF('ENTRADA DE CLIENTS i PROVEÏDORS'!$H166="VI",'ENTRADA DE CLIENTS i PROVEÏDORS'!N166,"")</f>
        <v/>
      </c>
      <c r="W161" s="99" t="str">
        <f>IF('ENTRADA DE CLIENTS i PROVEÏDORS'!O166="X",'ENTRADA DE CLIENTS i PROVEÏDORS'!N166,"")</f>
        <v/>
      </c>
      <c r="X161" s="99" t="str">
        <f>IF('ENTRADA DE CLIENTS i PROVEÏDORS'!Q166&lt;&gt;0,'ENTRADA DE CLIENTS i PROVEÏDORS'!Q166,"")</f>
        <v/>
      </c>
      <c r="Y161" s="101" t="str">
        <f>IF('ENTRADA DE CLIENTS i PROVEÏDORS'!R166&lt;&gt;0,'ENTRADA DE CLIENTS i PROVEÏDORS'!R166,"")</f>
        <v/>
      </c>
    </row>
    <row r="162" spans="1:25" x14ac:dyDescent="0.2">
      <c r="A162" s="96" t="str">
        <f>IF('ENTRADA DE CLIENTS i PROVEÏDORS'!H167&lt;&gt;0,IF(OR('ENTRADA DE CLIENTS i PROVEÏDORS'!H167="V",'ENTRADA DE CLIENTS i PROVEÏDORS'!H167="LL",'ENTRADA DE CLIENTS i PROVEÏDORS'!H167="VI"),"2","1"),"")</f>
        <v/>
      </c>
      <c r="B162" s="96" t="str">
        <f>IF('ENTRADA DE CLIENTS i PROVEÏDORS'!C167&lt;&gt;0,IF('ENTRADA DE CLIENTS i PROVEÏDORS'!C167&lt;&gt;0,IF('ENTRADA DE CLIENTS i PROVEÏDORS'!C167&lt;&gt;0,'ENTRADA DE CLIENTS i PROVEÏDORS'!C167,""),DADES!AA162),"")</f>
        <v/>
      </c>
      <c r="C162" s="96" t="str">
        <f>IF('ENTRADA DE CLIENTS i PROVEÏDORS'!D167&lt;&gt;0,'NETEJA DE CARÀCTERS'!C163,"")</f>
        <v/>
      </c>
      <c r="D162" s="97" t="str">
        <f>IF('ENTRADA DE CLIENTS i PROVEÏDORS'!D167&lt;&gt;0,IF(A162&lt;&gt;0,IF('ENTRADA DE CLIENTS i PROVEÏDORS'!F167=0,99,'ENTRADA DE CLIENTS i PROVEÏDORS'!F167),""),"")</f>
        <v/>
      </c>
      <c r="E162" s="98" t="str">
        <f>IF('ENTRADA DE CLIENTS i PROVEÏDORS'!C167&lt;&gt;0,IF('ENTRADA DE CLIENTS i PROVEÏDORS'!D167&lt;&gt;0,IF('ENTRADA DE CLIENTS i PROVEÏDORS'!G167&lt;&gt;0,VLOOKUP('ENTRADA DE CLIENTS i PROVEÏDORS'!G167,DADES!$P$11:$Q$239,2,FALSE),"011"),""),"")</f>
        <v/>
      </c>
      <c r="F162" s="96"/>
      <c r="G162" s="96"/>
      <c r="H162" s="96"/>
      <c r="I162" s="96" t="str">
        <f>IF('ENTRADA DE CLIENTS i PROVEÏDORS'!H167="LL","X","")</f>
        <v/>
      </c>
      <c r="J162" s="96" t="str">
        <f>IF('ENTRADA DE CLIENTS i PROVEÏDORS'!O167="X","X","")</f>
        <v/>
      </c>
      <c r="K162" s="96" t="str">
        <f>IF('ENTRADA DE CLIENTS i PROVEÏDORS'!P167="X","X","")</f>
        <v/>
      </c>
      <c r="L162" s="96"/>
      <c r="M162" s="99" t="str">
        <f>IF('ENTRADA DE CLIENTS i PROVEÏDORS'!$H167&lt;&gt;"VI",IF('ENTRADA DE CLIENTS i PROVEÏDORS'!I167&lt;&gt;0,'ENTRADA DE CLIENTS i PROVEÏDORS'!I167,""),"")</f>
        <v/>
      </c>
      <c r="N162" s="99" t="str">
        <f>IF('ENTRADA DE CLIENTS i PROVEÏDORS'!$H167&lt;&gt;"VI",IF('ENTRADA DE CLIENTS i PROVEÏDORS'!J167&lt;&gt;0,'ENTRADA DE CLIENTS i PROVEÏDORS'!J167,""),"")</f>
        <v/>
      </c>
      <c r="O162" s="99" t="str">
        <f>IF('ENTRADA DE CLIENTS i PROVEÏDORS'!$H167&lt;&gt;"VI",IF('ENTRADA DE CLIENTS i PROVEÏDORS'!K167&lt;&gt;0,'ENTRADA DE CLIENTS i PROVEÏDORS'!K167,""),"")</f>
        <v/>
      </c>
      <c r="P162" s="99" t="str">
        <f>IF('ENTRADA DE CLIENTS i PROVEÏDORS'!$H167&lt;&gt;"VI",IF('ENTRADA DE CLIENTS i PROVEÏDORS'!L167&lt;&gt;0,'ENTRADA DE CLIENTS i PROVEÏDORS'!L167,""),"")</f>
        <v/>
      </c>
      <c r="Q162" s="99" t="str">
        <f t="shared" si="2"/>
        <v/>
      </c>
      <c r="R162" s="99" t="str">
        <f>IF('ENTRADA DE CLIENTS i PROVEÏDORS'!$H167="VI",'ENTRADA DE CLIENTS i PROVEÏDORS'!I167,"")</f>
        <v/>
      </c>
      <c r="S162" s="99" t="str">
        <f>IF('ENTRADA DE CLIENTS i PROVEÏDORS'!$H167="VI",'ENTRADA DE CLIENTS i PROVEÏDORS'!J167,"")</f>
        <v/>
      </c>
      <c r="T162" s="99" t="str">
        <f>IF('ENTRADA DE CLIENTS i PROVEÏDORS'!$H167="VI",'ENTRADA DE CLIENTS i PROVEÏDORS'!K167,"")</f>
        <v/>
      </c>
      <c r="U162" s="99" t="str">
        <f>IF('ENTRADA DE CLIENTS i PROVEÏDORS'!$H167="VI",'ENTRADA DE CLIENTS i PROVEÏDORS'!L167,"")</f>
        <v/>
      </c>
      <c r="V162" s="99" t="str">
        <f>IF('ENTRADA DE CLIENTS i PROVEÏDORS'!$H167="VI",'ENTRADA DE CLIENTS i PROVEÏDORS'!N167,"")</f>
        <v/>
      </c>
      <c r="W162" s="99" t="str">
        <f>IF('ENTRADA DE CLIENTS i PROVEÏDORS'!O167="X",'ENTRADA DE CLIENTS i PROVEÏDORS'!N167,"")</f>
        <v/>
      </c>
      <c r="X162" s="99" t="str">
        <f>IF('ENTRADA DE CLIENTS i PROVEÏDORS'!Q167&lt;&gt;0,'ENTRADA DE CLIENTS i PROVEÏDORS'!Q167,"")</f>
        <v/>
      </c>
      <c r="Y162" s="101" t="str">
        <f>IF('ENTRADA DE CLIENTS i PROVEÏDORS'!R167&lt;&gt;0,'ENTRADA DE CLIENTS i PROVEÏDORS'!R167,"")</f>
        <v/>
      </c>
    </row>
    <row r="163" spans="1:25" x14ac:dyDescent="0.2">
      <c r="A163" s="96" t="str">
        <f>IF('ENTRADA DE CLIENTS i PROVEÏDORS'!H168&lt;&gt;0,IF(OR('ENTRADA DE CLIENTS i PROVEÏDORS'!H168="V",'ENTRADA DE CLIENTS i PROVEÏDORS'!H168="LL",'ENTRADA DE CLIENTS i PROVEÏDORS'!H168="VI"),"2","1"),"")</f>
        <v/>
      </c>
      <c r="B163" s="96" t="str">
        <f>IF('ENTRADA DE CLIENTS i PROVEÏDORS'!C168&lt;&gt;0,IF('ENTRADA DE CLIENTS i PROVEÏDORS'!C168&lt;&gt;0,IF('ENTRADA DE CLIENTS i PROVEÏDORS'!C168&lt;&gt;0,'ENTRADA DE CLIENTS i PROVEÏDORS'!C168,""),DADES!AA163),"")</f>
        <v/>
      </c>
      <c r="C163" s="96" t="str">
        <f>IF('ENTRADA DE CLIENTS i PROVEÏDORS'!D168&lt;&gt;0,'NETEJA DE CARÀCTERS'!C164,"")</f>
        <v/>
      </c>
      <c r="D163" s="97" t="str">
        <f>IF('ENTRADA DE CLIENTS i PROVEÏDORS'!D168&lt;&gt;0,IF(A163&lt;&gt;0,IF('ENTRADA DE CLIENTS i PROVEÏDORS'!F168=0,99,'ENTRADA DE CLIENTS i PROVEÏDORS'!F168),""),"")</f>
        <v/>
      </c>
      <c r="E163" s="98" t="str">
        <f>IF('ENTRADA DE CLIENTS i PROVEÏDORS'!C168&lt;&gt;0,IF('ENTRADA DE CLIENTS i PROVEÏDORS'!D168&lt;&gt;0,IF('ENTRADA DE CLIENTS i PROVEÏDORS'!G168&lt;&gt;0,VLOOKUP('ENTRADA DE CLIENTS i PROVEÏDORS'!G168,DADES!$P$11:$Q$239,2,FALSE),"011"),""),"")</f>
        <v/>
      </c>
      <c r="F163" s="96"/>
      <c r="G163" s="96"/>
      <c r="H163" s="96"/>
      <c r="I163" s="96" t="str">
        <f>IF('ENTRADA DE CLIENTS i PROVEÏDORS'!H168="LL","X","")</f>
        <v/>
      </c>
      <c r="J163" s="96" t="str">
        <f>IF('ENTRADA DE CLIENTS i PROVEÏDORS'!O168="X","X","")</f>
        <v/>
      </c>
      <c r="K163" s="96" t="str">
        <f>IF('ENTRADA DE CLIENTS i PROVEÏDORS'!P168="X","X","")</f>
        <v/>
      </c>
      <c r="L163" s="96"/>
      <c r="M163" s="99" t="str">
        <f>IF('ENTRADA DE CLIENTS i PROVEÏDORS'!$H168&lt;&gt;"VI",IF('ENTRADA DE CLIENTS i PROVEÏDORS'!I168&lt;&gt;0,'ENTRADA DE CLIENTS i PROVEÏDORS'!I168,""),"")</f>
        <v/>
      </c>
      <c r="N163" s="99" t="str">
        <f>IF('ENTRADA DE CLIENTS i PROVEÏDORS'!$H168&lt;&gt;"VI",IF('ENTRADA DE CLIENTS i PROVEÏDORS'!J168&lt;&gt;0,'ENTRADA DE CLIENTS i PROVEÏDORS'!J168,""),"")</f>
        <v/>
      </c>
      <c r="O163" s="99" t="str">
        <f>IF('ENTRADA DE CLIENTS i PROVEÏDORS'!$H168&lt;&gt;"VI",IF('ENTRADA DE CLIENTS i PROVEÏDORS'!K168&lt;&gt;0,'ENTRADA DE CLIENTS i PROVEÏDORS'!K168,""),"")</f>
        <v/>
      </c>
      <c r="P163" s="99" t="str">
        <f>IF('ENTRADA DE CLIENTS i PROVEÏDORS'!$H168&lt;&gt;"VI",IF('ENTRADA DE CLIENTS i PROVEÏDORS'!L168&lt;&gt;0,'ENTRADA DE CLIENTS i PROVEÏDORS'!L168,""),"")</f>
        <v/>
      </c>
      <c r="Q163" s="99" t="str">
        <f t="shared" si="2"/>
        <v/>
      </c>
      <c r="R163" s="99" t="str">
        <f>IF('ENTRADA DE CLIENTS i PROVEÏDORS'!$H168="VI",'ENTRADA DE CLIENTS i PROVEÏDORS'!I168,"")</f>
        <v/>
      </c>
      <c r="S163" s="99" t="str">
        <f>IF('ENTRADA DE CLIENTS i PROVEÏDORS'!$H168="VI",'ENTRADA DE CLIENTS i PROVEÏDORS'!J168,"")</f>
        <v/>
      </c>
      <c r="T163" s="99" t="str">
        <f>IF('ENTRADA DE CLIENTS i PROVEÏDORS'!$H168="VI",'ENTRADA DE CLIENTS i PROVEÏDORS'!K168,"")</f>
        <v/>
      </c>
      <c r="U163" s="99" t="str">
        <f>IF('ENTRADA DE CLIENTS i PROVEÏDORS'!$H168="VI",'ENTRADA DE CLIENTS i PROVEÏDORS'!L168,"")</f>
        <v/>
      </c>
      <c r="V163" s="99" t="str">
        <f>IF('ENTRADA DE CLIENTS i PROVEÏDORS'!$H168="VI",'ENTRADA DE CLIENTS i PROVEÏDORS'!N168,"")</f>
        <v/>
      </c>
      <c r="W163" s="99" t="str">
        <f>IF('ENTRADA DE CLIENTS i PROVEÏDORS'!O168="X",'ENTRADA DE CLIENTS i PROVEÏDORS'!N168,"")</f>
        <v/>
      </c>
      <c r="X163" s="99" t="str">
        <f>IF('ENTRADA DE CLIENTS i PROVEÏDORS'!Q168&lt;&gt;0,'ENTRADA DE CLIENTS i PROVEÏDORS'!Q168,"")</f>
        <v/>
      </c>
      <c r="Y163" s="101" t="str">
        <f>IF('ENTRADA DE CLIENTS i PROVEÏDORS'!R168&lt;&gt;0,'ENTRADA DE CLIENTS i PROVEÏDORS'!R168,"")</f>
        <v/>
      </c>
    </row>
    <row r="164" spans="1:25" x14ac:dyDescent="0.2">
      <c r="A164" s="96" t="str">
        <f>IF('ENTRADA DE CLIENTS i PROVEÏDORS'!H169&lt;&gt;0,IF(OR('ENTRADA DE CLIENTS i PROVEÏDORS'!H169="V",'ENTRADA DE CLIENTS i PROVEÏDORS'!H169="LL",'ENTRADA DE CLIENTS i PROVEÏDORS'!H169="VI"),"2","1"),"")</f>
        <v/>
      </c>
      <c r="B164" s="96" t="str">
        <f>IF('ENTRADA DE CLIENTS i PROVEÏDORS'!C169&lt;&gt;0,IF('ENTRADA DE CLIENTS i PROVEÏDORS'!C169&lt;&gt;0,IF('ENTRADA DE CLIENTS i PROVEÏDORS'!C169&lt;&gt;0,'ENTRADA DE CLIENTS i PROVEÏDORS'!C169,""),DADES!AA164),"")</f>
        <v/>
      </c>
      <c r="C164" s="96" t="str">
        <f>IF('ENTRADA DE CLIENTS i PROVEÏDORS'!D169&lt;&gt;0,'NETEJA DE CARÀCTERS'!C165,"")</f>
        <v/>
      </c>
      <c r="D164" s="97" t="str">
        <f>IF('ENTRADA DE CLIENTS i PROVEÏDORS'!D169&lt;&gt;0,IF(A164&lt;&gt;0,IF('ENTRADA DE CLIENTS i PROVEÏDORS'!F169=0,99,'ENTRADA DE CLIENTS i PROVEÏDORS'!F169),""),"")</f>
        <v/>
      </c>
      <c r="E164" s="98" t="str">
        <f>IF('ENTRADA DE CLIENTS i PROVEÏDORS'!C169&lt;&gt;0,IF('ENTRADA DE CLIENTS i PROVEÏDORS'!D169&lt;&gt;0,IF('ENTRADA DE CLIENTS i PROVEÏDORS'!G169&lt;&gt;0,VLOOKUP('ENTRADA DE CLIENTS i PROVEÏDORS'!G169,DADES!$P$11:$Q$239,2,FALSE),"011"),""),"")</f>
        <v/>
      </c>
      <c r="F164" s="96"/>
      <c r="G164" s="96"/>
      <c r="H164" s="96"/>
      <c r="I164" s="96" t="str">
        <f>IF('ENTRADA DE CLIENTS i PROVEÏDORS'!H169="LL","X","")</f>
        <v/>
      </c>
      <c r="J164" s="96" t="str">
        <f>IF('ENTRADA DE CLIENTS i PROVEÏDORS'!O169="X","X","")</f>
        <v/>
      </c>
      <c r="K164" s="96" t="str">
        <f>IF('ENTRADA DE CLIENTS i PROVEÏDORS'!P169="X","X","")</f>
        <v/>
      </c>
      <c r="L164" s="96"/>
      <c r="M164" s="99" t="str">
        <f>IF('ENTRADA DE CLIENTS i PROVEÏDORS'!$H169&lt;&gt;"VI",IF('ENTRADA DE CLIENTS i PROVEÏDORS'!I169&lt;&gt;0,'ENTRADA DE CLIENTS i PROVEÏDORS'!I169,""),"")</f>
        <v/>
      </c>
      <c r="N164" s="99" t="str">
        <f>IF('ENTRADA DE CLIENTS i PROVEÏDORS'!$H169&lt;&gt;"VI",IF('ENTRADA DE CLIENTS i PROVEÏDORS'!J169&lt;&gt;0,'ENTRADA DE CLIENTS i PROVEÏDORS'!J169,""),"")</f>
        <v/>
      </c>
      <c r="O164" s="99" t="str">
        <f>IF('ENTRADA DE CLIENTS i PROVEÏDORS'!$H169&lt;&gt;"VI",IF('ENTRADA DE CLIENTS i PROVEÏDORS'!K169&lt;&gt;0,'ENTRADA DE CLIENTS i PROVEÏDORS'!K169,""),"")</f>
        <v/>
      </c>
      <c r="P164" s="99" t="str">
        <f>IF('ENTRADA DE CLIENTS i PROVEÏDORS'!$H169&lt;&gt;"VI",IF('ENTRADA DE CLIENTS i PROVEÏDORS'!L169&lt;&gt;0,'ENTRADA DE CLIENTS i PROVEÏDORS'!L169,""),"")</f>
        <v/>
      </c>
      <c r="Q164" s="99" t="str">
        <f t="shared" si="2"/>
        <v/>
      </c>
      <c r="R164" s="99" t="str">
        <f>IF('ENTRADA DE CLIENTS i PROVEÏDORS'!$H169="VI",'ENTRADA DE CLIENTS i PROVEÏDORS'!I169,"")</f>
        <v/>
      </c>
      <c r="S164" s="99" t="str">
        <f>IF('ENTRADA DE CLIENTS i PROVEÏDORS'!$H169="VI",'ENTRADA DE CLIENTS i PROVEÏDORS'!J169,"")</f>
        <v/>
      </c>
      <c r="T164" s="99" t="str">
        <f>IF('ENTRADA DE CLIENTS i PROVEÏDORS'!$H169="VI",'ENTRADA DE CLIENTS i PROVEÏDORS'!K169,"")</f>
        <v/>
      </c>
      <c r="U164" s="99" t="str">
        <f>IF('ENTRADA DE CLIENTS i PROVEÏDORS'!$H169="VI",'ENTRADA DE CLIENTS i PROVEÏDORS'!L169,"")</f>
        <v/>
      </c>
      <c r="V164" s="99" t="str">
        <f>IF('ENTRADA DE CLIENTS i PROVEÏDORS'!$H169="VI",'ENTRADA DE CLIENTS i PROVEÏDORS'!N169,"")</f>
        <v/>
      </c>
      <c r="W164" s="99" t="str">
        <f>IF('ENTRADA DE CLIENTS i PROVEÏDORS'!O169="X",'ENTRADA DE CLIENTS i PROVEÏDORS'!N169,"")</f>
        <v/>
      </c>
      <c r="X164" s="99" t="str">
        <f>IF('ENTRADA DE CLIENTS i PROVEÏDORS'!Q169&lt;&gt;0,'ENTRADA DE CLIENTS i PROVEÏDORS'!Q169,"")</f>
        <v/>
      </c>
      <c r="Y164" s="101" t="str">
        <f>IF('ENTRADA DE CLIENTS i PROVEÏDORS'!R169&lt;&gt;0,'ENTRADA DE CLIENTS i PROVEÏDORS'!R169,"")</f>
        <v/>
      </c>
    </row>
    <row r="165" spans="1:25" x14ac:dyDescent="0.2">
      <c r="A165" s="96" t="str">
        <f>IF('ENTRADA DE CLIENTS i PROVEÏDORS'!H170&lt;&gt;0,IF(OR('ENTRADA DE CLIENTS i PROVEÏDORS'!H170="V",'ENTRADA DE CLIENTS i PROVEÏDORS'!H170="LL",'ENTRADA DE CLIENTS i PROVEÏDORS'!H170="VI"),"2","1"),"")</f>
        <v/>
      </c>
      <c r="B165" s="96" t="str">
        <f>IF('ENTRADA DE CLIENTS i PROVEÏDORS'!C170&lt;&gt;0,IF('ENTRADA DE CLIENTS i PROVEÏDORS'!C170&lt;&gt;0,IF('ENTRADA DE CLIENTS i PROVEÏDORS'!C170&lt;&gt;0,'ENTRADA DE CLIENTS i PROVEÏDORS'!C170,""),DADES!AA165),"")</f>
        <v/>
      </c>
      <c r="C165" s="96" t="str">
        <f>IF('ENTRADA DE CLIENTS i PROVEÏDORS'!D170&lt;&gt;0,'NETEJA DE CARÀCTERS'!C166,"")</f>
        <v/>
      </c>
      <c r="D165" s="97" t="str">
        <f>IF('ENTRADA DE CLIENTS i PROVEÏDORS'!D170&lt;&gt;0,IF(A165&lt;&gt;0,IF('ENTRADA DE CLIENTS i PROVEÏDORS'!F170=0,99,'ENTRADA DE CLIENTS i PROVEÏDORS'!F170),""),"")</f>
        <v/>
      </c>
      <c r="E165" s="98" t="str">
        <f>IF('ENTRADA DE CLIENTS i PROVEÏDORS'!C170&lt;&gt;0,IF('ENTRADA DE CLIENTS i PROVEÏDORS'!D170&lt;&gt;0,IF('ENTRADA DE CLIENTS i PROVEÏDORS'!G170&lt;&gt;0,VLOOKUP('ENTRADA DE CLIENTS i PROVEÏDORS'!G170,DADES!$P$11:$Q$239,2,FALSE),"011"),""),"")</f>
        <v/>
      </c>
      <c r="F165" s="96"/>
      <c r="G165" s="96"/>
      <c r="H165" s="96"/>
      <c r="I165" s="96" t="str">
        <f>IF('ENTRADA DE CLIENTS i PROVEÏDORS'!H170="LL","X","")</f>
        <v/>
      </c>
      <c r="J165" s="96" t="str">
        <f>IF('ENTRADA DE CLIENTS i PROVEÏDORS'!O170="X","X","")</f>
        <v/>
      </c>
      <c r="K165" s="96" t="str">
        <f>IF('ENTRADA DE CLIENTS i PROVEÏDORS'!P170="X","X","")</f>
        <v/>
      </c>
      <c r="L165" s="96"/>
      <c r="M165" s="99" t="str">
        <f>IF('ENTRADA DE CLIENTS i PROVEÏDORS'!$H170&lt;&gt;"VI",IF('ENTRADA DE CLIENTS i PROVEÏDORS'!I170&lt;&gt;0,'ENTRADA DE CLIENTS i PROVEÏDORS'!I170,""),"")</f>
        <v/>
      </c>
      <c r="N165" s="99" t="str">
        <f>IF('ENTRADA DE CLIENTS i PROVEÏDORS'!$H170&lt;&gt;"VI",IF('ENTRADA DE CLIENTS i PROVEÏDORS'!J170&lt;&gt;0,'ENTRADA DE CLIENTS i PROVEÏDORS'!J170,""),"")</f>
        <v/>
      </c>
      <c r="O165" s="99" t="str">
        <f>IF('ENTRADA DE CLIENTS i PROVEÏDORS'!$H170&lt;&gt;"VI",IF('ENTRADA DE CLIENTS i PROVEÏDORS'!K170&lt;&gt;0,'ENTRADA DE CLIENTS i PROVEÏDORS'!K170,""),"")</f>
        <v/>
      </c>
      <c r="P165" s="99" t="str">
        <f>IF('ENTRADA DE CLIENTS i PROVEÏDORS'!$H170&lt;&gt;"VI",IF('ENTRADA DE CLIENTS i PROVEÏDORS'!L170&lt;&gt;0,'ENTRADA DE CLIENTS i PROVEÏDORS'!L170,""),"")</f>
        <v/>
      </c>
      <c r="Q165" s="99" t="str">
        <f t="shared" si="2"/>
        <v/>
      </c>
      <c r="R165" s="99" t="str">
        <f>IF('ENTRADA DE CLIENTS i PROVEÏDORS'!$H170="VI",'ENTRADA DE CLIENTS i PROVEÏDORS'!I170,"")</f>
        <v/>
      </c>
      <c r="S165" s="99" t="str">
        <f>IF('ENTRADA DE CLIENTS i PROVEÏDORS'!$H170="VI",'ENTRADA DE CLIENTS i PROVEÏDORS'!J170,"")</f>
        <v/>
      </c>
      <c r="T165" s="99" t="str">
        <f>IF('ENTRADA DE CLIENTS i PROVEÏDORS'!$H170="VI",'ENTRADA DE CLIENTS i PROVEÏDORS'!K170,"")</f>
        <v/>
      </c>
      <c r="U165" s="99" t="str">
        <f>IF('ENTRADA DE CLIENTS i PROVEÏDORS'!$H170="VI",'ENTRADA DE CLIENTS i PROVEÏDORS'!L170,"")</f>
        <v/>
      </c>
      <c r="V165" s="99" t="str">
        <f>IF('ENTRADA DE CLIENTS i PROVEÏDORS'!$H170="VI",'ENTRADA DE CLIENTS i PROVEÏDORS'!N170,"")</f>
        <v/>
      </c>
      <c r="W165" s="99" t="str">
        <f>IF('ENTRADA DE CLIENTS i PROVEÏDORS'!O170="X",'ENTRADA DE CLIENTS i PROVEÏDORS'!N170,"")</f>
        <v/>
      </c>
      <c r="X165" s="99" t="str">
        <f>IF('ENTRADA DE CLIENTS i PROVEÏDORS'!Q170&lt;&gt;0,'ENTRADA DE CLIENTS i PROVEÏDORS'!Q170,"")</f>
        <v/>
      </c>
      <c r="Y165" s="101" t="str">
        <f>IF('ENTRADA DE CLIENTS i PROVEÏDORS'!R170&lt;&gt;0,'ENTRADA DE CLIENTS i PROVEÏDORS'!R170,"")</f>
        <v/>
      </c>
    </row>
    <row r="166" spans="1:25" x14ac:dyDescent="0.2">
      <c r="A166" s="96" t="str">
        <f>IF('ENTRADA DE CLIENTS i PROVEÏDORS'!H171&lt;&gt;0,IF(OR('ENTRADA DE CLIENTS i PROVEÏDORS'!H171="V",'ENTRADA DE CLIENTS i PROVEÏDORS'!H171="LL",'ENTRADA DE CLIENTS i PROVEÏDORS'!H171="VI"),"2","1"),"")</f>
        <v/>
      </c>
      <c r="B166" s="96" t="str">
        <f>IF('ENTRADA DE CLIENTS i PROVEÏDORS'!C171&lt;&gt;0,IF('ENTRADA DE CLIENTS i PROVEÏDORS'!C171&lt;&gt;0,IF('ENTRADA DE CLIENTS i PROVEÏDORS'!C171&lt;&gt;0,'ENTRADA DE CLIENTS i PROVEÏDORS'!C171,""),DADES!AA166),"")</f>
        <v/>
      </c>
      <c r="C166" s="96" t="str">
        <f>IF('ENTRADA DE CLIENTS i PROVEÏDORS'!D171&lt;&gt;0,'NETEJA DE CARÀCTERS'!C167,"")</f>
        <v/>
      </c>
      <c r="D166" s="97" t="str">
        <f>IF('ENTRADA DE CLIENTS i PROVEÏDORS'!D171&lt;&gt;0,IF(A166&lt;&gt;0,IF('ENTRADA DE CLIENTS i PROVEÏDORS'!F171=0,99,'ENTRADA DE CLIENTS i PROVEÏDORS'!F171),""),"")</f>
        <v/>
      </c>
      <c r="E166" s="98" t="str">
        <f>IF('ENTRADA DE CLIENTS i PROVEÏDORS'!C171&lt;&gt;0,IF('ENTRADA DE CLIENTS i PROVEÏDORS'!D171&lt;&gt;0,IF('ENTRADA DE CLIENTS i PROVEÏDORS'!G171&lt;&gt;0,VLOOKUP('ENTRADA DE CLIENTS i PROVEÏDORS'!G171,DADES!$P$11:$Q$239,2,FALSE),"011"),""),"")</f>
        <v/>
      </c>
      <c r="F166" s="96"/>
      <c r="G166" s="96"/>
      <c r="H166" s="96"/>
      <c r="I166" s="96" t="str">
        <f>IF('ENTRADA DE CLIENTS i PROVEÏDORS'!H171="LL","X","")</f>
        <v/>
      </c>
      <c r="J166" s="96" t="str">
        <f>IF('ENTRADA DE CLIENTS i PROVEÏDORS'!O171="X","X","")</f>
        <v/>
      </c>
      <c r="K166" s="96" t="str">
        <f>IF('ENTRADA DE CLIENTS i PROVEÏDORS'!P171="X","X","")</f>
        <v/>
      </c>
      <c r="L166" s="96"/>
      <c r="M166" s="99" t="str">
        <f>IF('ENTRADA DE CLIENTS i PROVEÏDORS'!$H171&lt;&gt;"VI",IF('ENTRADA DE CLIENTS i PROVEÏDORS'!I171&lt;&gt;0,'ENTRADA DE CLIENTS i PROVEÏDORS'!I171,""),"")</f>
        <v/>
      </c>
      <c r="N166" s="99" t="str">
        <f>IF('ENTRADA DE CLIENTS i PROVEÏDORS'!$H171&lt;&gt;"VI",IF('ENTRADA DE CLIENTS i PROVEÏDORS'!J171&lt;&gt;0,'ENTRADA DE CLIENTS i PROVEÏDORS'!J171,""),"")</f>
        <v/>
      </c>
      <c r="O166" s="99" t="str">
        <f>IF('ENTRADA DE CLIENTS i PROVEÏDORS'!$H171&lt;&gt;"VI",IF('ENTRADA DE CLIENTS i PROVEÏDORS'!K171&lt;&gt;0,'ENTRADA DE CLIENTS i PROVEÏDORS'!K171,""),"")</f>
        <v/>
      </c>
      <c r="P166" s="99" t="str">
        <f>IF('ENTRADA DE CLIENTS i PROVEÏDORS'!$H171&lt;&gt;"VI",IF('ENTRADA DE CLIENTS i PROVEÏDORS'!L171&lt;&gt;0,'ENTRADA DE CLIENTS i PROVEÏDORS'!L171,""),"")</f>
        <v/>
      </c>
      <c r="Q166" s="99" t="str">
        <f t="shared" si="2"/>
        <v/>
      </c>
      <c r="R166" s="99" t="str">
        <f>IF('ENTRADA DE CLIENTS i PROVEÏDORS'!$H171="VI",'ENTRADA DE CLIENTS i PROVEÏDORS'!I171,"")</f>
        <v/>
      </c>
      <c r="S166" s="99" t="str">
        <f>IF('ENTRADA DE CLIENTS i PROVEÏDORS'!$H171="VI",'ENTRADA DE CLIENTS i PROVEÏDORS'!J171,"")</f>
        <v/>
      </c>
      <c r="T166" s="99" t="str">
        <f>IF('ENTRADA DE CLIENTS i PROVEÏDORS'!$H171="VI",'ENTRADA DE CLIENTS i PROVEÏDORS'!K171,"")</f>
        <v/>
      </c>
      <c r="U166" s="99" t="str">
        <f>IF('ENTRADA DE CLIENTS i PROVEÏDORS'!$H171="VI",'ENTRADA DE CLIENTS i PROVEÏDORS'!L171,"")</f>
        <v/>
      </c>
      <c r="V166" s="99" t="str">
        <f>IF('ENTRADA DE CLIENTS i PROVEÏDORS'!$H171="VI",'ENTRADA DE CLIENTS i PROVEÏDORS'!N171,"")</f>
        <v/>
      </c>
      <c r="W166" s="99" t="str">
        <f>IF('ENTRADA DE CLIENTS i PROVEÏDORS'!O171="X",'ENTRADA DE CLIENTS i PROVEÏDORS'!N171,"")</f>
        <v/>
      </c>
      <c r="X166" s="99" t="str">
        <f>IF('ENTRADA DE CLIENTS i PROVEÏDORS'!Q171&lt;&gt;0,'ENTRADA DE CLIENTS i PROVEÏDORS'!Q171,"")</f>
        <v/>
      </c>
      <c r="Y166" s="101" t="str">
        <f>IF('ENTRADA DE CLIENTS i PROVEÏDORS'!R171&lt;&gt;0,'ENTRADA DE CLIENTS i PROVEÏDORS'!R171,"")</f>
        <v/>
      </c>
    </row>
    <row r="167" spans="1:25" x14ac:dyDescent="0.2">
      <c r="A167" s="96" t="str">
        <f>IF('ENTRADA DE CLIENTS i PROVEÏDORS'!H172&lt;&gt;0,IF(OR('ENTRADA DE CLIENTS i PROVEÏDORS'!H172="V",'ENTRADA DE CLIENTS i PROVEÏDORS'!H172="LL",'ENTRADA DE CLIENTS i PROVEÏDORS'!H172="VI"),"2","1"),"")</f>
        <v/>
      </c>
      <c r="B167" s="96" t="str">
        <f>IF('ENTRADA DE CLIENTS i PROVEÏDORS'!C172&lt;&gt;0,IF('ENTRADA DE CLIENTS i PROVEÏDORS'!C172&lt;&gt;0,IF('ENTRADA DE CLIENTS i PROVEÏDORS'!C172&lt;&gt;0,'ENTRADA DE CLIENTS i PROVEÏDORS'!C172,""),DADES!AA167),"")</f>
        <v/>
      </c>
      <c r="C167" s="96" t="str">
        <f>IF('ENTRADA DE CLIENTS i PROVEÏDORS'!D172&lt;&gt;0,'NETEJA DE CARÀCTERS'!C168,"")</f>
        <v/>
      </c>
      <c r="D167" s="97" t="str">
        <f>IF('ENTRADA DE CLIENTS i PROVEÏDORS'!D172&lt;&gt;0,IF(A167&lt;&gt;0,IF('ENTRADA DE CLIENTS i PROVEÏDORS'!F172=0,99,'ENTRADA DE CLIENTS i PROVEÏDORS'!F172),""),"")</f>
        <v/>
      </c>
      <c r="E167" s="98" t="str">
        <f>IF('ENTRADA DE CLIENTS i PROVEÏDORS'!C172&lt;&gt;0,IF('ENTRADA DE CLIENTS i PROVEÏDORS'!D172&lt;&gt;0,IF('ENTRADA DE CLIENTS i PROVEÏDORS'!G172&lt;&gt;0,VLOOKUP('ENTRADA DE CLIENTS i PROVEÏDORS'!G172,DADES!$P$11:$Q$239,2,FALSE),"011"),""),"")</f>
        <v/>
      </c>
      <c r="F167" s="96"/>
      <c r="G167" s="96"/>
      <c r="H167" s="96"/>
      <c r="I167" s="96" t="str">
        <f>IF('ENTRADA DE CLIENTS i PROVEÏDORS'!H172="LL","X","")</f>
        <v/>
      </c>
      <c r="J167" s="96" t="str">
        <f>IF('ENTRADA DE CLIENTS i PROVEÏDORS'!O172="X","X","")</f>
        <v/>
      </c>
      <c r="K167" s="96" t="str">
        <f>IF('ENTRADA DE CLIENTS i PROVEÏDORS'!P172="X","X","")</f>
        <v/>
      </c>
      <c r="L167" s="96"/>
      <c r="M167" s="99" t="str">
        <f>IF('ENTRADA DE CLIENTS i PROVEÏDORS'!$H172&lt;&gt;"VI",IF('ENTRADA DE CLIENTS i PROVEÏDORS'!I172&lt;&gt;0,'ENTRADA DE CLIENTS i PROVEÏDORS'!I172,""),"")</f>
        <v/>
      </c>
      <c r="N167" s="99" t="str">
        <f>IF('ENTRADA DE CLIENTS i PROVEÏDORS'!$H172&lt;&gt;"VI",IF('ENTRADA DE CLIENTS i PROVEÏDORS'!J172&lt;&gt;0,'ENTRADA DE CLIENTS i PROVEÏDORS'!J172,""),"")</f>
        <v/>
      </c>
      <c r="O167" s="99" t="str">
        <f>IF('ENTRADA DE CLIENTS i PROVEÏDORS'!$H172&lt;&gt;"VI",IF('ENTRADA DE CLIENTS i PROVEÏDORS'!K172&lt;&gt;0,'ENTRADA DE CLIENTS i PROVEÏDORS'!K172,""),"")</f>
        <v/>
      </c>
      <c r="P167" s="99" t="str">
        <f>IF('ENTRADA DE CLIENTS i PROVEÏDORS'!$H172&lt;&gt;"VI",IF('ENTRADA DE CLIENTS i PROVEÏDORS'!L172&lt;&gt;0,'ENTRADA DE CLIENTS i PROVEÏDORS'!L172,""),"")</f>
        <v/>
      </c>
      <c r="Q167" s="99" t="str">
        <f t="shared" si="2"/>
        <v/>
      </c>
      <c r="R167" s="99" t="str">
        <f>IF('ENTRADA DE CLIENTS i PROVEÏDORS'!$H172="VI",'ENTRADA DE CLIENTS i PROVEÏDORS'!I172,"")</f>
        <v/>
      </c>
      <c r="S167" s="99" t="str">
        <f>IF('ENTRADA DE CLIENTS i PROVEÏDORS'!$H172="VI",'ENTRADA DE CLIENTS i PROVEÏDORS'!J172,"")</f>
        <v/>
      </c>
      <c r="T167" s="99" t="str">
        <f>IF('ENTRADA DE CLIENTS i PROVEÏDORS'!$H172="VI",'ENTRADA DE CLIENTS i PROVEÏDORS'!K172,"")</f>
        <v/>
      </c>
      <c r="U167" s="99" t="str">
        <f>IF('ENTRADA DE CLIENTS i PROVEÏDORS'!$H172="VI",'ENTRADA DE CLIENTS i PROVEÏDORS'!L172,"")</f>
        <v/>
      </c>
      <c r="V167" s="99" t="str">
        <f>IF('ENTRADA DE CLIENTS i PROVEÏDORS'!$H172="VI",'ENTRADA DE CLIENTS i PROVEÏDORS'!N172,"")</f>
        <v/>
      </c>
      <c r="W167" s="99" t="str">
        <f>IF('ENTRADA DE CLIENTS i PROVEÏDORS'!O172="X",'ENTRADA DE CLIENTS i PROVEÏDORS'!N172,"")</f>
        <v/>
      </c>
      <c r="X167" s="99" t="str">
        <f>IF('ENTRADA DE CLIENTS i PROVEÏDORS'!Q172&lt;&gt;0,'ENTRADA DE CLIENTS i PROVEÏDORS'!Q172,"")</f>
        <v/>
      </c>
      <c r="Y167" s="101" t="str">
        <f>IF('ENTRADA DE CLIENTS i PROVEÏDORS'!R172&lt;&gt;0,'ENTRADA DE CLIENTS i PROVEÏDORS'!R172,"")</f>
        <v/>
      </c>
    </row>
    <row r="168" spans="1:25" x14ac:dyDescent="0.2">
      <c r="A168" s="96" t="str">
        <f>IF('ENTRADA DE CLIENTS i PROVEÏDORS'!H173&lt;&gt;0,IF(OR('ENTRADA DE CLIENTS i PROVEÏDORS'!H173="V",'ENTRADA DE CLIENTS i PROVEÏDORS'!H173="LL",'ENTRADA DE CLIENTS i PROVEÏDORS'!H173="VI"),"2","1"),"")</f>
        <v/>
      </c>
      <c r="B168" s="96" t="str">
        <f>IF('ENTRADA DE CLIENTS i PROVEÏDORS'!C173&lt;&gt;0,IF('ENTRADA DE CLIENTS i PROVEÏDORS'!C173&lt;&gt;0,IF('ENTRADA DE CLIENTS i PROVEÏDORS'!C173&lt;&gt;0,'ENTRADA DE CLIENTS i PROVEÏDORS'!C173,""),DADES!AA168),"")</f>
        <v/>
      </c>
      <c r="C168" s="96" t="str">
        <f>IF('ENTRADA DE CLIENTS i PROVEÏDORS'!D173&lt;&gt;0,'NETEJA DE CARÀCTERS'!C169,"")</f>
        <v/>
      </c>
      <c r="D168" s="97" t="str">
        <f>IF('ENTRADA DE CLIENTS i PROVEÏDORS'!D173&lt;&gt;0,IF(A168&lt;&gt;0,IF('ENTRADA DE CLIENTS i PROVEÏDORS'!F173=0,99,'ENTRADA DE CLIENTS i PROVEÏDORS'!F173),""),"")</f>
        <v/>
      </c>
      <c r="E168" s="98" t="str">
        <f>IF('ENTRADA DE CLIENTS i PROVEÏDORS'!C173&lt;&gt;0,IF('ENTRADA DE CLIENTS i PROVEÏDORS'!D173&lt;&gt;0,IF('ENTRADA DE CLIENTS i PROVEÏDORS'!G173&lt;&gt;0,VLOOKUP('ENTRADA DE CLIENTS i PROVEÏDORS'!G173,DADES!$P$11:$Q$239,2,FALSE),"011"),""),"")</f>
        <v/>
      </c>
      <c r="F168" s="96"/>
      <c r="G168" s="96"/>
      <c r="H168" s="96"/>
      <c r="I168" s="96" t="str">
        <f>IF('ENTRADA DE CLIENTS i PROVEÏDORS'!H173="LL","X","")</f>
        <v/>
      </c>
      <c r="J168" s="96" t="str">
        <f>IF('ENTRADA DE CLIENTS i PROVEÏDORS'!O173="X","X","")</f>
        <v/>
      </c>
      <c r="K168" s="96" t="str">
        <f>IF('ENTRADA DE CLIENTS i PROVEÏDORS'!P173="X","X","")</f>
        <v/>
      </c>
      <c r="L168" s="96"/>
      <c r="M168" s="99" t="str">
        <f>IF('ENTRADA DE CLIENTS i PROVEÏDORS'!$H173&lt;&gt;"VI",IF('ENTRADA DE CLIENTS i PROVEÏDORS'!I173&lt;&gt;0,'ENTRADA DE CLIENTS i PROVEÏDORS'!I173,""),"")</f>
        <v/>
      </c>
      <c r="N168" s="99" t="str">
        <f>IF('ENTRADA DE CLIENTS i PROVEÏDORS'!$H173&lt;&gt;"VI",IF('ENTRADA DE CLIENTS i PROVEÏDORS'!J173&lt;&gt;0,'ENTRADA DE CLIENTS i PROVEÏDORS'!J173,""),"")</f>
        <v/>
      </c>
      <c r="O168" s="99" t="str">
        <f>IF('ENTRADA DE CLIENTS i PROVEÏDORS'!$H173&lt;&gt;"VI",IF('ENTRADA DE CLIENTS i PROVEÏDORS'!K173&lt;&gt;0,'ENTRADA DE CLIENTS i PROVEÏDORS'!K173,""),"")</f>
        <v/>
      </c>
      <c r="P168" s="99" t="str">
        <f>IF('ENTRADA DE CLIENTS i PROVEÏDORS'!$H173&lt;&gt;"VI",IF('ENTRADA DE CLIENTS i PROVEÏDORS'!L173&lt;&gt;0,'ENTRADA DE CLIENTS i PROVEÏDORS'!L173,""),"")</f>
        <v/>
      </c>
      <c r="Q168" s="99" t="str">
        <f t="shared" si="2"/>
        <v/>
      </c>
      <c r="R168" s="99" t="str">
        <f>IF('ENTRADA DE CLIENTS i PROVEÏDORS'!$H173="VI",'ENTRADA DE CLIENTS i PROVEÏDORS'!I173,"")</f>
        <v/>
      </c>
      <c r="S168" s="99" t="str">
        <f>IF('ENTRADA DE CLIENTS i PROVEÏDORS'!$H173="VI",'ENTRADA DE CLIENTS i PROVEÏDORS'!J173,"")</f>
        <v/>
      </c>
      <c r="T168" s="99" t="str">
        <f>IF('ENTRADA DE CLIENTS i PROVEÏDORS'!$H173="VI",'ENTRADA DE CLIENTS i PROVEÏDORS'!K173,"")</f>
        <v/>
      </c>
      <c r="U168" s="99" t="str">
        <f>IF('ENTRADA DE CLIENTS i PROVEÏDORS'!$H173="VI",'ENTRADA DE CLIENTS i PROVEÏDORS'!L173,"")</f>
        <v/>
      </c>
      <c r="V168" s="99" t="str">
        <f>IF('ENTRADA DE CLIENTS i PROVEÏDORS'!$H173="VI",'ENTRADA DE CLIENTS i PROVEÏDORS'!N173,"")</f>
        <v/>
      </c>
      <c r="W168" s="99" t="str">
        <f>IF('ENTRADA DE CLIENTS i PROVEÏDORS'!O173="X",'ENTRADA DE CLIENTS i PROVEÏDORS'!N173,"")</f>
        <v/>
      </c>
      <c r="X168" s="99" t="str">
        <f>IF('ENTRADA DE CLIENTS i PROVEÏDORS'!Q173&lt;&gt;0,'ENTRADA DE CLIENTS i PROVEÏDORS'!Q173,"")</f>
        <v/>
      </c>
      <c r="Y168" s="101" t="str">
        <f>IF('ENTRADA DE CLIENTS i PROVEÏDORS'!R173&lt;&gt;0,'ENTRADA DE CLIENTS i PROVEÏDORS'!R173,"")</f>
        <v/>
      </c>
    </row>
    <row r="169" spans="1:25" x14ac:dyDescent="0.2">
      <c r="A169" s="96" t="str">
        <f>IF('ENTRADA DE CLIENTS i PROVEÏDORS'!H174&lt;&gt;0,IF(OR('ENTRADA DE CLIENTS i PROVEÏDORS'!H174="V",'ENTRADA DE CLIENTS i PROVEÏDORS'!H174="LL",'ENTRADA DE CLIENTS i PROVEÏDORS'!H174="VI"),"2","1"),"")</f>
        <v/>
      </c>
      <c r="B169" s="96" t="str">
        <f>IF('ENTRADA DE CLIENTS i PROVEÏDORS'!C174&lt;&gt;0,IF('ENTRADA DE CLIENTS i PROVEÏDORS'!C174&lt;&gt;0,IF('ENTRADA DE CLIENTS i PROVEÏDORS'!C174&lt;&gt;0,'ENTRADA DE CLIENTS i PROVEÏDORS'!C174,""),DADES!AA169),"")</f>
        <v/>
      </c>
      <c r="C169" s="96" t="str">
        <f>IF('ENTRADA DE CLIENTS i PROVEÏDORS'!D174&lt;&gt;0,'NETEJA DE CARÀCTERS'!C170,"")</f>
        <v/>
      </c>
      <c r="D169" s="97" t="str">
        <f>IF('ENTRADA DE CLIENTS i PROVEÏDORS'!D174&lt;&gt;0,IF(A169&lt;&gt;0,IF('ENTRADA DE CLIENTS i PROVEÏDORS'!F174=0,99,'ENTRADA DE CLIENTS i PROVEÏDORS'!F174),""),"")</f>
        <v/>
      </c>
      <c r="E169" s="98" t="str">
        <f>IF('ENTRADA DE CLIENTS i PROVEÏDORS'!C174&lt;&gt;0,IF('ENTRADA DE CLIENTS i PROVEÏDORS'!D174&lt;&gt;0,IF('ENTRADA DE CLIENTS i PROVEÏDORS'!G174&lt;&gt;0,VLOOKUP('ENTRADA DE CLIENTS i PROVEÏDORS'!G174,DADES!$P$11:$Q$239,2,FALSE),"011"),""),"")</f>
        <v/>
      </c>
      <c r="F169" s="96"/>
      <c r="G169" s="96"/>
      <c r="H169" s="96"/>
      <c r="I169" s="96" t="str">
        <f>IF('ENTRADA DE CLIENTS i PROVEÏDORS'!H174="LL","X","")</f>
        <v/>
      </c>
      <c r="J169" s="96" t="str">
        <f>IF('ENTRADA DE CLIENTS i PROVEÏDORS'!O174="X","X","")</f>
        <v/>
      </c>
      <c r="K169" s="96" t="str">
        <f>IF('ENTRADA DE CLIENTS i PROVEÏDORS'!P174="X","X","")</f>
        <v/>
      </c>
      <c r="L169" s="96"/>
      <c r="M169" s="99" t="str">
        <f>IF('ENTRADA DE CLIENTS i PROVEÏDORS'!$H174&lt;&gt;"VI",IF('ENTRADA DE CLIENTS i PROVEÏDORS'!I174&lt;&gt;0,'ENTRADA DE CLIENTS i PROVEÏDORS'!I174,""),"")</f>
        <v/>
      </c>
      <c r="N169" s="99" t="str">
        <f>IF('ENTRADA DE CLIENTS i PROVEÏDORS'!$H174&lt;&gt;"VI",IF('ENTRADA DE CLIENTS i PROVEÏDORS'!J174&lt;&gt;0,'ENTRADA DE CLIENTS i PROVEÏDORS'!J174,""),"")</f>
        <v/>
      </c>
      <c r="O169" s="99" t="str">
        <f>IF('ENTRADA DE CLIENTS i PROVEÏDORS'!$H174&lt;&gt;"VI",IF('ENTRADA DE CLIENTS i PROVEÏDORS'!K174&lt;&gt;0,'ENTRADA DE CLIENTS i PROVEÏDORS'!K174,""),"")</f>
        <v/>
      </c>
      <c r="P169" s="99" t="str">
        <f>IF('ENTRADA DE CLIENTS i PROVEÏDORS'!$H174&lt;&gt;"VI",IF('ENTRADA DE CLIENTS i PROVEÏDORS'!L174&lt;&gt;0,'ENTRADA DE CLIENTS i PROVEÏDORS'!L174,""),"")</f>
        <v/>
      </c>
      <c r="Q169" s="99" t="str">
        <f t="shared" si="2"/>
        <v/>
      </c>
      <c r="R169" s="99" t="str">
        <f>IF('ENTRADA DE CLIENTS i PROVEÏDORS'!$H174="VI",'ENTRADA DE CLIENTS i PROVEÏDORS'!I174,"")</f>
        <v/>
      </c>
      <c r="S169" s="99" t="str">
        <f>IF('ENTRADA DE CLIENTS i PROVEÏDORS'!$H174="VI",'ENTRADA DE CLIENTS i PROVEÏDORS'!J174,"")</f>
        <v/>
      </c>
      <c r="T169" s="99" t="str">
        <f>IF('ENTRADA DE CLIENTS i PROVEÏDORS'!$H174="VI",'ENTRADA DE CLIENTS i PROVEÏDORS'!K174,"")</f>
        <v/>
      </c>
      <c r="U169" s="99" t="str">
        <f>IF('ENTRADA DE CLIENTS i PROVEÏDORS'!$H174="VI",'ENTRADA DE CLIENTS i PROVEÏDORS'!L174,"")</f>
        <v/>
      </c>
      <c r="V169" s="99" t="str">
        <f>IF('ENTRADA DE CLIENTS i PROVEÏDORS'!$H174="VI",'ENTRADA DE CLIENTS i PROVEÏDORS'!N174,"")</f>
        <v/>
      </c>
      <c r="W169" s="99" t="str">
        <f>IF('ENTRADA DE CLIENTS i PROVEÏDORS'!O174="X",'ENTRADA DE CLIENTS i PROVEÏDORS'!N174,"")</f>
        <v/>
      </c>
      <c r="X169" s="99" t="str">
        <f>IF('ENTRADA DE CLIENTS i PROVEÏDORS'!Q174&lt;&gt;0,'ENTRADA DE CLIENTS i PROVEÏDORS'!Q174,"")</f>
        <v/>
      </c>
      <c r="Y169" s="101" t="str">
        <f>IF('ENTRADA DE CLIENTS i PROVEÏDORS'!R174&lt;&gt;0,'ENTRADA DE CLIENTS i PROVEÏDORS'!R174,"")</f>
        <v/>
      </c>
    </row>
    <row r="170" spans="1:25" x14ac:dyDescent="0.2">
      <c r="A170" s="96" t="str">
        <f>IF('ENTRADA DE CLIENTS i PROVEÏDORS'!H175&lt;&gt;0,IF(OR('ENTRADA DE CLIENTS i PROVEÏDORS'!H175="V",'ENTRADA DE CLIENTS i PROVEÏDORS'!H175="LL",'ENTRADA DE CLIENTS i PROVEÏDORS'!H175="VI"),"2","1"),"")</f>
        <v/>
      </c>
      <c r="B170" s="96" t="str">
        <f>IF('ENTRADA DE CLIENTS i PROVEÏDORS'!C175&lt;&gt;0,IF('ENTRADA DE CLIENTS i PROVEÏDORS'!C175&lt;&gt;0,IF('ENTRADA DE CLIENTS i PROVEÏDORS'!C175&lt;&gt;0,'ENTRADA DE CLIENTS i PROVEÏDORS'!C175,""),DADES!AA170),"")</f>
        <v/>
      </c>
      <c r="C170" s="96" t="str">
        <f>IF('ENTRADA DE CLIENTS i PROVEÏDORS'!D175&lt;&gt;0,'NETEJA DE CARÀCTERS'!C171,"")</f>
        <v/>
      </c>
      <c r="D170" s="97" t="str">
        <f>IF('ENTRADA DE CLIENTS i PROVEÏDORS'!D175&lt;&gt;0,IF(A170&lt;&gt;0,IF('ENTRADA DE CLIENTS i PROVEÏDORS'!F175=0,99,'ENTRADA DE CLIENTS i PROVEÏDORS'!F175),""),"")</f>
        <v/>
      </c>
      <c r="E170" s="98" t="str">
        <f>IF('ENTRADA DE CLIENTS i PROVEÏDORS'!C175&lt;&gt;0,IF('ENTRADA DE CLIENTS i PROVEÏDORS'!D175&lt;&gt;0,IF('ENTRADA DE CLIENTS i PROVEÏDORS'!G175&lt;&gt;0,VLOOKUP('ENTRADA DE CLIENTS i PROVEÏDORS'!G175,DADES!$P$11:$Q$239,2,FALSE),"011"),""),"")</f>
        <v/>
      </c>
      <c r="F170" s="96"/>
      <c r="G170" s="96"/>
      <c r="H170" s="96"/>
      <c r="I170" s="96" t="str">
        <f>IF('ENTRADA DE CLIENTS i PROVEÏDORS'!H175="LL","X","")</f>
        <v/>
      </c>
      <c r="J170" s="96" t="str">
        <f>IF('ENTRADA DE CLIENTS i PROVEÏDORS'!O175="X","X","")</f>
        <v/>
      </c>
      <c r="K170" s="96" t="str">
        <f>IF('ENTRADA DE CLIENTS i PROVEÏDORS'!P175="X","X","")</f>
        <v/>
      </c>
      <c r="L170" s="96"/>
      <c r="M170" s="99" t="str">
        <f>IF('ENTRADA DE CLIENTS i PROVEÏDORS'!$H175&lt;&gt;"VI",IF('ENTRADA DE CLIENTS i PROVEÏDORS'!I175&lt;&gt;0,'ENTRADA DE CLIENTS i PROVEÏDORS'!I175,""),"")</f>
        <v/>
      </c>
      <c r="N170" s="99" t="str">
        <f>IF('ENTRADA DE CLIENTS i PROVEÏDORS'!$H175&lt;&gt;"VI",IF('ENTRADA DE CLIENTS i PROVEÏDORS'!J175&lt;&gt;0,'ENTRADA DE CLIENTS i PROVEÏDORS'!J175,""),"")</f>
        <v/>
      </c>
      <c r="O170" s="99" t="str">
        <f>IF('ENTRADA DE CLIENTS i PROVEÏDORS'!$H175&lt;&gt;"VI",IF('ENTRADA DE CLIENTS i PROVEÏDORS'!K175&lt;&gt;0,'ENTRADA DE CLIENTS i PROVEÏDORS'!K175,""),"")</f>
        <v/>
      </c>
      <c r="P170" s="99" t="str">
        <f>IF('ENTRADA DE CLIENTS i PROVEÏDORS'!$H175&lt;&gt;"VI",IF('ENTRADA DE CLIENTS i PROVEÏDORS'!L175&lt;&gt;0,'ENTRADA DE CLIENTS i PROVEÏDORS'!L175,""),"")</f>
        <v/>
      </c>
      <c r="Q170" s="99" t="str">
        <f t="shared" si="2"/>
        <v/>
      </c>
      <c r="R170" s="99" t="str">
        <f>IF('ENTRADA DE CLIENTS i PROVEÏDORS'!$H175="VI",'ENTRADA DE CLIENTS i PROVEÏDORS'!I175,"")</f>
        <v/>
      </c>
      <c r="S170" s="99" t="str">
        <f>IF('ENTRADA DE CLIENTS i PROVEÏDORS'!$H175="VI",'ENTRADA DE CLIENTS i PROVEÏDORS'!J175,"")</f>
        <v/>
      </c>
      <c r="T170" s="99" t="str">
        <f>IF('ENTRADA DE CLIENTS i PROVEÏDORS'!$H175="VI",'ENTRADA DE CLIENTS i PROVEÏDORS'!K175,"")</f>
        <v/>
      </c>
      <c r="U170" s="99" t="str">
        <f>IF('ENTRADA DE CLIENTS i PROVEÏDORS'!$H175="VI",'ENTRADA DE CLIENTS i PROVEÏDORS'!L175,"")</f>
        <v/>
      </c>
      <c r="V170" s="99" t="str">
        <f>IF('ENTRADA DE CLIENTS i PROVEÏDORS'!$H175="VI",'ENTRADA DE CLIENTS i PROVEÏDORS'!N175,"")</f>
        <v/>
      </c>
      <c r="W170" s="99" t="str">
        <f>IF('ENTRADA DE CLIENTS i PROVEÏDORS'!O175="X",'ENTRADA DE CLIENTS i PROVEÏDORS'!N175,"")</f>
        <v/>
      </c>
      <c r="X170" s="99" t="str">
        <f>IF('ENTRADA DE CLIENTS i PROVEÏDORS'!Q175&lt;&gt;0,'ENTRADA DE CLIENTS i PROVEÏDORS'!Q175,"")</f>
        <v/>
      </c>
      <c r="Y170" s="101" t="str">
        <f>IF('ENTRADA DE CLIENTS i PROVEÏDORS'!R175&lt;&gt;0,'ENTRADA DE CLIENTS i PROVEÏDORS'!R175,"")</f>
        <v/>
      </c>
    </row>
    <row r="171" spans="1:25" x14ac:dyDescent="0.2">
      <c r="A171" s="96" t="str">
        <f>IF('ENTRADA DE CLIENTS i PROVEÏDORS'!H176&lt;&gt;0,IF(OR('ENTRADA DE CLIENTS i PROVEÏDORS'!H176="V",'ENTRADA DE CLIENTS i PROVEÏDORS'!H176="LL",'ENTRADA DE CLIENTS i PROVEÏDORS'!H176="VI"),"2","1"),"")</f>
        <v/>
      </c>
      <c r="B171" s="96" t="str">
        <f>IF('ENTRADA DE CLIENTS i PROVEÏDORS'!C176&lt;&gt;0,IF('ENTRADA DE CLIENTS i PROVEÏDORS'!C176&lt;&gt;0,IF('ENTRADA DE CLIENTS i PROVEÏDORS'!C176&lt;&gt;0,'ENTRADA DE CLIENTS i PROVEÏDORS'!C176,""),DADES!AA171),"")</f>
        <v/>
      </c>
      <c r="C171" s="96" t="str">
        <f>IF('ENTRADA DE CLIENTS i PROVEÏDORS'!D176&lt;&gt;0,'NETEJA DE CARÀCTERS'!C172,"")</f>
        <v/>
      </c>
      <c r="D171" s="97" t="str">
        <f>IF('ENTRADA DE CLIENTS i PROVEÏDORS'!D176&lt;&gt;0,IF(A171&lt;&gt;0,IF('ENTRADA DE CLIENTS i PROVEÏDORS'!F176=0,99,'ENTRADA DE CLIENTS i PROVEÏDORS'!F176),""),"")</f>
        <v/>
      </c>
      <c r="E171" s="98" t="str">
        <f>IF('ENTRADA DE CLIENTS i PROVEÏDORS'!C176&lt;&gt;0,IF('ENTRADA DE CLIENTS i PROVEÏDORS'!D176&lt;&gt;0,IF('ENTRADA DE CLIENTS i PROVEÏDORS'!G176&lt;&gt;0,VLOOKUP('ENTRADA DE CLIENTS i PROVEÏDORS'!G176,DADES!$P$11:$Q$239,2,FALSE),"011"),""),"")</f>
        <v/>
      </c>
      <c r="F171" s="96"/>
      <c r="G171" s="96"/>
      <c r="H171" s="96"/>
      <c r="I171" s="96" t="str">
        <f>IF('ENTRADA DE CLIENTS i PROVEÏDORS'!H176="LL","X","")</f>
        <v/>
      </c>
      <c r="J171" s="96" t="str">
        <f>IF('ENTRADA DE CLIENTS i PROVEÏDORS'!O176="X","X","")</f>
        <v/>
      </c>
      <c r="K171" s="96" t="str">
        <f>IF('ENTRADA DE CLIENTS i PROVEÏDORS'!P176="X","X","")</f>
        <v/>
      </c>
      <c r="L171" s="96"/>
      <c r="M171" s="99" t="str">
        <f>IF('ENTRADA DE CLIENTS i PROVEÏDORS'!$H176&lt;&gt;"VI",IF('ENTRADA DE CLIENTS i PROVEÏDORS'!I176&lt;&gt;0,'ENTRADA DE CLIENTS i PROVEÏDORS'!I176,""),"")</f>
        <v/>
      </c>
      <c r="N171" s="99" t="str">
        <f>IF('ENTRADA DE CLIENTS i PROVEÏDORS'!$H176&lt;&gt;"VI",IF('ENTRADA DE CLIENTS i PROVEÏDORS'!J176&lt;&gt;0,'ENTRADA DE CLIENTS i PROVEÏDORS'!J176,""),"")</f>
        <v/>
      </c>
      <c r="O171" s="99" t="str">
        <f>IF('ENTRADA DE CLIENTS i PROVEÏDORS'!$H176&lt;&gt;"VI",IF('ENTRADA DE CLIENTS i PROVEÏDORS'!K176&lt;&gt;0,'ENTRADA DE CLIENTS i PROVEÏDORS'!K176,""),"")</f>
        <v/>
      </c>
      <c r="P171" s="99" t="str">
        <f>IF('ENTRADA DE CLIENTS i PROVEÏDORS'!$H176&lt;&gt;"VI",IF('ENTRADA DE CLIENTS i PROVEÏDORS'!L176&lt;&gt;0,'ENTRADA DE CLIENTS i PROVEÏDORS'!L176,""),"")</f>
        <v/>
      </c>
      <c r="Q171" s="99" t="str">
        <f t="shared" si="2"/>
        <v/>
      </c>
      <c r="R171" s="99" t="str">
        <f>IF('ENTRADA DE CLIENTS i PROVEÏDORS'!$H176="VI",'ENTRADA DE CLIENTS i PROVEÏDORS'!I176,"")</f>
        <v/>
      </c>
      <c r="S171" s="99" t="str">
        <f>IF('ENTRADA DE CLIENTS i PROVEÏDORS'!$H176="VI",'ENTRADA DE CLIENTS i PROVEÏDORS'!J176,"")</f>
        <v/>
      </c>
      <c r="T171" s="99" t="str">
        <f>IF('ENTRADA DE CLIENTS i PROVEÏDORS'!$H176="VI",'ENTRADA DE CLIENTS i PROVEÏDORS'!K176,"")</f>
        <v/>
      </c>
      <c r="U171" s="99" t="str">
        <f>IF('ENTRADA DE CLIENTS i PROVEÏDORS'!$H176="VI",'ENTRADA DE CLIENTS i PROVEÏDORS'!L176,"")</f>
        <v/>
      </c>
      <c r="V171" s="99" t="str">
        <f>IF('ENTRADA DE CLIENTS i PROVEÏDORS'!$H176="VI",'ENTRADA DE CLIENTS i PROVEÏDORS'!N176,"")</f>
        <v/>
      </c>
      <c r="W171" s="99" t="str">
        <f>IF('ENTRADA DE CLIENTS i PROVEÏDORS'!O176="X",'ENTRADA DE CLIENTS i PROVEÏDORS'!N176,"")</f>
        <v/>
      </c>
      <c r="X171" s="99" t="str">
        <f>IF('ENTRADA DE CLIENTS i PROVEÏDORS'!Q176&lt;&gt;0,'ENTRADA DE CLIENTS i PROVEÏDORS'!Q176,"")</f>
        <v/>
      </c>
      <c r="Y171" s="101" t="str">
        <f>IF('ENTRADA DE CLIENTS i PROVEÏDORS'!R176&lt;&gt;0,'ENTRADA DE CLIENTS i PROVEÏDORS'!R176,"")</f>
        <v/>
      </c>
    </row>
    <row r="172" spans="1:25" x14ac:dyDescent="0.2">
      <c r="A172" s="96" t="str">
        <f>IF('ENTRADA DE CLIENTS i PROVEÏDORS'!H177&lt;&gt;0,IF(OR('ENTRADA DE CLIENTS i PROVEÏDORS'!H177="V",'ENTRADA DE CLIENTS i PROVEÏDORS'!H177="LL",'ENTRADA DE CLIENTS i PROVEÏDORS'!H177="VI"),"2","1"),"")</f>
        <v/>
      </c>
      <c r="B172" s="96" t="str">
        <f>IF('ENTRADA DE CLIENTS i PROVEÏDORS'!C177&lt;&gt;0,IF('ENTRADA DE CLIENTS i PROVEÏDORS'!C177&lt;&gt;0,IF('ENTRADA DE CLIENTS i PROVEÏDORS'!C177&lt;&gt;0,'ENTRADA DE CLIENTS i PROVEÏDORS'!C177,""),DADES!AA172),"")</f>
        <v/>
      </c>
      <c r="C172" s="96" t="str">
        <f>IF('ENTRADA DE CLIENTS i PROVEÏDORS'!D177&lt;&gt;0,'NETEJA DE CARÀCTERS'!C173,"")</f>
        <v/>
      </c>
      <c r="D172" s="97" t="str">
        <f>IF('ENTRADA DE CLIENTS i PROVEÏDORS'!D177&lt;&gt;0,IF(A172&lt;&gt;0,IF('ENTRADA DE CLIENTS i PROVEÏDORS'!F177=0,99,'ENTRADA DE CLIENTS i PROVEÏDORS'!F177),""),"")</f>
        <v/>
      </c>
      <c r="E172" s="98" t="str">
        <f>IF('ENTRADA DE CLIENTS i PROVEÏDORS'!C177&lt;&gt;0,IF('ENTRADA DE CLIENTS i PROVEÏDORS'!D177&lt;&gt;0,IF('ENTRADA DE CLIENTS i PROVEÏDORS'!G177&lt;&gt;0,VLOOKUP('ENTRADA DE CLIENTS i PROVEÏDORS'!G177,DADES!$P$11:$Q$239,2,FALSE),"011"),""),"")</f>
        <v/>
      </c>
      <c r="F172" s="96"/>
      <c r="G172" s="96"/>
      <c r="H172" s="96"/>
      <c r="I172" s="96" t="str">
        <f>IF('ENTRADA DE CLIENTS i PROVEÏDORS'!H177="LL","X","")</f>
        <v/>
      </c>
      <c r="J172" s="96" t="str">
        <f>IF('ENTRADA DE CLIENTS i PROVEÏDORS'!O177="X","X","")</f>
        <v/>
      </c>
      <c r="K172" s="96" t="str">
        <f>IF('ENTRADA DE CLIENTS i PROVEÏDORS'!P177="X","X","")</f>
        <v/>
      </c>
      <c r="L172" s="96"/>
      <c r="M172" s="99" t="str">
        <f>IF('ENTRADA DE CLIENTS i PROVEÏDORS'!$H177&lt;&gt;"VI",IF('ENTRADA DE CLIENTS i PROVEÏDORS'!I177&lt;&gt;0,'ENTRADA DE CLIENTS i PROVEÏDORS'!I177,""),"")</f>
        <v/>
      </c>
      <c r="N172" s="99" t="str">
        <f>IF('ENTRADA DE CLIENTS i PROVEÏDORS'!$H177&lt;&gt;"VI",IF('ENTRADA DE CLIENTS i PROVEÏDORS'!J177&lt;&gt;0,'ENTRADA DE CLIENTS i PROVEÏDORS'!J177,""),"")</f>
        <v/>
      </c>
      <c r="O172" s="99" t="str">
        <f>IF('ENTRADA DE CLIENTS i PROVEÏDORS'!$H177&lt;&gt;"VI",IF('ENTRADA DE CLIENTS i PROVEÏDORS'!K177&lt;&gt;0,'ENTRADA DE CLIENTS i PROVEÏDORS'!K177,""),"")</f>
        <v/>
      </c>
      <c r="P172" s="99" t="str">
        <f>IF('ENTRADA DE CLIENTS i PROVEÏDORS'!$H177&lt;&gt;"VI",IF('ENTRADA DE CLIENTS i PROVEÏDORS'!L177&lt;&gt;0,'ENTRADA DE CLIENTS i PROVEÏDORS'!L177,""),"")</f>
        <v/>
      </c>
      <c r="Q172" s="99" t="str">
        <f t="shared" si="2"/>
        <v/>
      </c>
      <c r="R172" s="99" t="str">
        <f>IF('ENTRADA DE CLIENTS i PROVEÏDORS'!$H177="VI",'ENTRADA DE CLIENTS i PROVEÏDORS'!I177,"")</f>
        <v/>
      </c>
      <c r="S172" s="99" t="str">
        <f>IF('ENTRADA DE CLIENTS i PROVEÏDORS'!$H177="VI",'ENTRADA DE CLIENTS i PROVEÏDORS'!J177,"")</f>
        <v/>
      </c>
      <c r="T172" s="99" t="str">
        <f>IF('ENTRADA DE CLIENTS i PROVEÏDORS'!$H177="VI",'ENTRADA DE CLIENTS i PROVEÏDORS'!K177,"")</f>
        <v/>
      </c>
      <c r="U172" s="99" t="str">
        <f>IF('ENTRADA DE CLIENTS i PROVEÏDORS'!$H177="VI",'ENTRADA DE CLIENTS i PROVEÏDORS'!L177,"")</f>
        <v/>
      </c>
      <c r="V172" s="99" t="str">
        <f>IF('ENTRADA DE CLIENTS i PROVEÏDORS'!$H177="VI",'ENTRADA DE CLIENTS i PROVEÏDORS'!N177,"")</f>
        <v/>
      </c>
      <c r="W172" s="99" t="str">
        <f>IF('ENTRADA DE CLIENTS i PROVEÏDORS'!O177="X",'ENTRADA DE CLIENTS i PROVEÏDORS'!N177,"")</f>
        <v/>
      </c>
      <c r="X172" s="99" t="str">
        <f>IF('ENTRADA DE CLIENTS i PROVEÏDORS'!Q177&lt;&gt;0,'ENTRADA DE CLIENTS i PROVEÏDORS'!Q177,"")</f>
        <v/>
      </c>
      <c r="Y172" s="101" t="str">
        <f>IF('ENTRADA DE CLIENTS i PROVEÏDORS'!R177&lt;&gt;0,'ENTRADA DE CLIENTS i PROVEÏDORS'!R177,"")</f>
        <v/>
      </c>
    </row>
    <row r="173" spans="1:25" x14ac:dyDescent="0.2">
      <c r="A173" s="96" t="str">
        <f>IF('ENTRADA DE CLIENTS i PROVEÏDORS'!H178&lt;&gt;0,IF(OR('ENTRADA DE CLIENTS i PROVEÏDORS'!H178="V",'ENTRADA DE CLIENTS i PROVEÏDORS'!H178="LL",'ENTRADA DE CLIENTS i PROVEÏDORS'!H178="VI"),"2","1"),"")</f>
        <v/>
      </c>
      <c r="B173" s="96" t="str">
        <f>IF('ENTRADA DE CLIENTS i PROVEÏDORS'!C178&lt;&gt;0,IF('ENTRADA DE CLIENTS i PROVEÏDORS'!C178&lt;&gt;0,IF('ENTRADA DE CLIENTS i PROVEÏDORS'!C178&lt;&gt;0,'ENTRADA DE CLIENTS i PROVEÏDORS'!C178,""),DADES!AA173),"")</f>
        <v/>
      </c>
      <c r="C173" s="96" t="str">
        <f>IF('ENTRADA DE CLIENTS i PROVEÏDORS'!D178&lt;&gt;0,'NETEJA DE CARÀCTERS'!C174,"")</f>
        <v/>
      </c>
      <c r="D173" s="97" t="str">
        <f>IF('ENTRADA DE CLIENTS i PROVEÏDORS'!D178&lt;&gt;0,IF(A173&lt;&gt;0,IF('ENTRADA DE CLIENTS i PROVEÏDORS'!F178=0,99,'ENTRADA DE CLIENTS i PROVEÏDORS'!F178),""),"")</f>
        <v/>
      </c>
      <c r="E173" s="98" t="str">
        <f>IF('ENTRADA DE CLIENTS i PROVEÏDORS'!C178&lt;&gt;0,IF('ENTRADA DE CLIENTS i PROVEÏDORS'!D178&lt;&gt;0,IF('ENTRADA DE CLIENTS i PROVEÏDORS'!G178&lt;&gt;0,VLOOKUP('ENTRADA DE CLIENTS i PROVEÏDORS'!G178,DADES!$P$11:$Q$239,2,FALSE),"011"),""),"")</f>
        <v/>
      </c>
      <c r="F173" s="96"/>
      <c r="G173" s="96"/>
      <c r="H173" s="96"/>
      <c r="I173" s="96" t="str">
        <f>IF('ENTRADA DE CLIENTS i PROVEÏDORS'!H178="LL","X","")</f>
        <v/>
      </c>
      <c r="J173" s="96" t="str">
        <f>IF('ENTRADA DE CLIENTS i PROVEÏDORS'!O178="X","X","")</f>
        <v/>
      </c>
      <c r="K173" s="96" t="str">
        <f>IF('ENTRADA DE CLIENTS i PROVEÏDORS'!P178="X","X","")</f>
        <v/>
      </c>
      <c r="L173" s="96"/>
      <c r="M173" s="99" t="str">
        <f>IF('ENTRADA DE CLIENTS i PROVEÏDORS'!$H178&lt;&gt;"VI",IF('ENTRADA DE CLIENTS i PROVEÏDORS'!I178&lt;&gt;0,'ENTRADA DE CLIENTS i PROVEÏDORS'!I178,""),"")</f>
        <v/>
      </c>
      <c r="N173" s="99" t="str">
        <f>IF('ENTRADA DE CLIENTS i PROVEÏDORS'!$H178&lt;&gt;"VI",IF('ENTRADA DE CLIENTS i PROVEÏDORS'!J178&lt;&gt;0,'ENTRADA DE CLIENTS i PROVEÏDORS'!J178,""),"")</f>
        <v/>
      </c>
      <c r="O173" s="99" t="str">
        <f>IF('ENTRADA DE CLIENTS i PROVEÏDORS'!$H178&lt;&gt;"VI",IF('ENTRADA DE CLIENTS i PROVEÏDORS'!K178&lt;&gt;0,'ENTRADA DE CLIENTS i PROVEÏDORS'!K178,""),"")</f>
        <v/>
      </c>
      <c r="P173" s="99" t="str">
        <f>IF('ENTRADA DE CLIENTS i PROVEÏDORS'!$H178&lt;&gt;"VI",IF('ENTRADA DE CLIENTS i PROVEÏDORS'!L178&lt;&gt;0,'ENTRADA DE CLIENTS i PROVEÏDORS'!L178,""),"")</f>
        <v/>
      </c>
      <c r="Q173" s="99" t="str">
        <f t="shared" si="2"/>
        <v/>
      </c>
      <c r="R173" s="99" t="str">
        <f>IF('ENTRADA DE CLIENTS i PROVEÏDORS'!$H178="VI",'ENTRADA DE CLIENTS i PROVEÏDORS'!I178,"")</f>
        <v/>
      </c>
      <c r="S173" s="99" t="str">
        <f>IF('ENTRADA DE CLIENTS i PROVEÏDORS'!$H178="VI",'ENTRADA DE CLIENTS i PROVEÏDORS'!J178,"")</f>
        <v/>
      </c>
      <c r="T173" s="99" t="str">
        <f>IF('ENTRADA DE CLIENTS i PROVEÏDORS'!$H178="VI",'ENTRADA DE CLIENTS i PROVEÏDORS'!K178,"")</f>
        <v/>
      </c>
      <c r="U173" s="99" t="str">
        <f>IF('ENTRADA DE CLIENTS i PROVEÏDORS'!$H178="VI",'ENTRADA DE CLIENTS i PROVEÏDORS'!L178,"")</f>
        <v/>
      </c>
      <c r="V173" s="99" t="str">
        <f>IF('ENTRADA DE CLIENTS i PROVEÏDORS'!$H178="VI",'ENTRADA DE CLIENTS i PROVEÏDORS'!N178,"")</f>
        <v/>
      </c>
      <c r="W173" s="99" t="str">
        <f>IF('ENTRADA DE CLIENTS i PROVEÏDORS'!O178="X",'ENTRADA DE CLIENTS i PROVEÏDORS'!N178,"")</f>
        <v/>
      </c>
      <c r="X173" s="99" t="str">
        <f>IF('ENTRADA DE CLIENTS i PROVEÏDORS'!Q178&lt;&gt;0,'ENTRADA DE CLIENTS i PROVEÏDORS'!Q178,"")</f>
        <v/>
      </c>
      <c r="Y173" s="101" t="str">
        <f>IF('ENTRADA DE CLIENTS i PROVEÏDORS'!R178&lt;&gt;0,'ENTRADA DE CLIENTS i PROVEÏDORS'!R178,"")</f>
        <v/>
      </c>
    </row>
    <row r="174" spans="1:25" x14ac:dyDescent="0.2">
      <c r="A174" s="96" t="str">
        <f>IF('ENTRADA DE CLIENTS i PROVEÏDORS'!H179&lt;&gt;0,IF(OR('ENTRADA DE CLIENTS i PROVEÏDORS'!H179="V",'ENTRADA DE CLIENTS i PROVEÏDORS'!H179="LL",'ENTRADA DE CLIENTS i PROVEÏDORS'!H179="VI"),"2","1"),"")</f>
        <v/>
      </c>
      <c r="B174" s="96" t="str">
        <f>IF('ENTRADA DE CLIENTS i PROVEÏDORS'!C179&lt;&gt;0,IF('ENTRADA DE CLIENTS i PROVEÏDORS'!C179&lt;&gt;0,IF('ENTRADA DE CLIENTS i PROVEÏDORS'!C179&lt;&gt;0,'ENTRADA DE CLIENTS i PROVEÏDORS'!C179,""),DADES!AA174),"")</f>
        <v/>
      </c>
      <c r="C174" s="96" t="str">
        <f>IF('ENTRADA DE CLIENTS i PROVEÏDORS'!D179&lt;&gt;0,'NETEJA DE CARÀCTERS'!C175,"")</f>
        <v/>
      </c>
      <c r="D174" s="97" t="str">
        <f>IF('ENTRADA DE CLIENTS i PROVEÏDORS'!D179&lt;&gt;0,IF(A174&lt;&gt;0,IF('ENTRADA DE CLIENTS i PROVEÏDORS'!F179=0,99,'ENTRADA DE CLIENTS i PROVEÏDORS'!F179),""),"")</f>
        <v/>
      </c>
      <c r="E174" s="98" t="str">
        <f>IF('ENTRADA DE CLIENTS i PROVEÏDORS'!C179&lt;&gt;0,IF('ENTRADA DE CLIENTS i PROVEÏDORS'!D179&lt;&gt;0,IF('ENTRADA DE CLIENTS i PROVEÏDORS'!G179&lt;&gt;0,VLOOKUP('ENTRADA DE CLIENTS i PROVEÏDORS'!G179,DADES!$P$11:$Q$239,2,FALSE),"011"),""),"")</f>
        <v/>
      </c>
      <c r="F174" s="96"/>
      <c r="G174" s="96"/>
      <c r="H174" s="96"/>
      <c r="I174" s="96" t="str">
        <f>IF('ENTRADA DE CLIENTS i PROVEÏDORS'!H179="LL","X","")</f>
        <v/>
      </c>
      <c r="J174" s="96" t="str">
        <f>IF('ENTRADA DE CLIENTS i PROVEÏDORS'!O179="X","X","")</f>
        <v/>
      </c>
      <c r="K174" s="96" t="str">
        <f>IF('ENTRADA DE CLIENTS i PROVEÏDORS'!P179="X","X","")</f>
        <v/>
      </c>
      <c r="L174" s="96"/>
      <c r="M174" s="99" t="str">
        <f>IF('ENTRADA DE CLIENTS i PROVEÏDORS'!$H179&lt;&gt;"VI",IF('ENTRADA DE CLIENTS i PROVEÏDORS'!I179&lt;&gt;0,'ENTRADA DE CLIENTS i PROVEÏDORS'!I179,""),"")</f>
        <v/>
      </c>
      <c r="N174" s="99" t="str">
        <f>IF('ENTRADA DE CLIENTS i PROVEÏDORS'!$H179&lt;&gt;"VI",IF('ENTRADA DE CLIENTS i PROVEÏDORS'!J179&lt;&gt;0,'ENTRADA DE CLIENTS i PROVEÏDORS'!J179,""),"")</f>
        <v/>
      </c>
      <c r="O174" s="99" t="str">
        <f>IF('ENTRADA DE CLIENTS i PROVEÏDORS'!$H179&lt;&gt;"VI",IF('ENTRADA DE CLIENTS i PROVEÏDORS'!K179&lt;&gt;0,'ENTRADA DE CLIENTS i PROVEÏDORS'!K179,""),"")</f>
        <v/>
      </c>
      <c r="P174" s="99" t="str">
        <f>IF('ENTRADA DE CLIENTS i PROVEÏDORS'!$H179&lt;&gt;"VI",IF('ENTRADA DE CLIENTS i PROVEÏDORS'!L179&lt;&gt;0,'ENTRADA DE CLIENTS i PROVEÏDORS'!L179,""),"")</f>
        <v/>
      </c>
      <c r="Q174" s="99" t="str">
        <f t="shared" si="2"/>
        <v/>
      </c>
      <c r="R174" s="99" t="str">
        <f>IF('ENTRADA DE CLIENTS i PROVEÏDORS'!$H179="VI",'ENTRADA DE CLIENTS i PROVEÏDORS'!I179,"")</f>
        <v/>
      </c>
      <c r="S174" s="99" t="str">
        <f>IF('ENTRADA DE CLIENTS i PROVEÏDORS'!$H179="VI",'ENTRADA DE CLIENTS i PROVEÏDORS'!J179,"")</f>
        <v/>
      </c>
      <c r="T174" s="99" t="str">
        <f>IF('ENTRADA DE CLIENTS i PROVEÏDORS'!$H179="VI",'ENTRADA DE CLIENTS i PROVEÏDORS'!K179,"")</f>
        <v/>
      </c>
      <c r="U174" s="99" t="str">
        <f>IF('ENTRADA DE CLIENTS i PROVEÏDORS'!$H179="VI",'ENTRADA DE CLIENTS i PROVEÏDORS'!L179,"")</f>
        <v/>
      </c>
      <c r="V174" s="99" t="str">
        <f>IF('ENTRADA DE CLIENTS i PROVEÏDORS'!$H179="VI",'ENTRADA DE CLIENTS i PROVEÏDORS'!N179,"")</f>
        <v/>
      </c>
      <c r="W174" s="99" t="str">
        <f>IF('ENTRADA DE CLIENTS i PROVEÏDORS'!O179="X",'ENTRADA DE CLIENTS i PROVEÏDORS'!N179,"")</f>
        <v/>
      </c>
      <c r="X174" s="99" t="str">
        <f>IF('ENTRADA DE CLIENTS i PROVEÏDORS'!Q179&lt;&gt;0,'ENTRADA DE CLIENTS i PROVEÏDORS'!Q179,"")</f>
        <v/>
      </c>
      <c r="Y174" s="101" t="str">
        <f>IF('ENTRADA DE CLIENTS i PROVEÏDORS'!R179&lt;&gt;0,'ENTRADA DE CLIENTS i PROVEÏDORS'!R179,"")</f>
        <v/>
      </c>
    </row>
    <row r="175" spans="1:25" x14ac:dyDescent="0.2">
      <c r="A175" s="96" t="str">
        <f>IF('ENTRADA DE CLIENTS i PROVEÏDORS'!H180&lt;&gt;0,IF(OR('ENTRADA DE CLIENTS i PROVEÏDORS'!H180="V",'ENTRADA DE CLIENTS i PROVEÏDORS'!H180="LL",'ENTRADA DE CLIENTS i PROVEÏDORS'!H180="VI"),"2","1"),"")</f>
        <v/>
      </c>
      <c r="B175" s="96" t="str">
        <f>IF('ENTRADA DE CLIENTS i PROVEÏDORS'!C180&lt;&gt;0,IF('ENTRADA DE CLIENTS i PROVEÏDORS'!C180&lt;&gt;0,IF('ENTRADA DE CLIENTS i PROVEÏDORS'!C180&lt;&gt;0,'ENTRADA DE CLIENTS i PROVEÏDORS'!C180,""),DADES!AA175),"")</f>
        <v/>
      </c>
      <c r="C175" s="96" t="str">
        <f>IF('ENTRADA DE CLIENTS i PROVEÏDORS'!D180&lt;&gt;0,'NETEJA DE CARÀCTERS'!C176,"")</f>
        <v/>
      </c>
      <c r="D175" s="97" t="str">
        <f>IF('ENTRADA DE CLIENTS i PROVEÏDORS'!D180&lt;&gt;0,IF(A175&lt;&gt;0,IF('ENTRADA DE CLIENTS i PROVEÏDORS'!F180=0,99,'ENTRADA DE CLIENTS i PROVEÏDORS'!F180),""),"")</f>
        <v/>
      </c>
      <c r="E175" s="98" t="str">
        <f>IF('ENTRADA DE CLIENTS i PROVEÏDORS'!C180&lt;&gt;0,IF('ENTRADA DE CLIENTS i PROVEÏDORS'!D180&lt;&gt;0,IF('ENTRADA DE CLIENTS i PROVEÏDORS'!G180&lt;&gt;0,VLOOKUP('ENTRADA DE CLIENTS i PROVEÏDORS'!G180,DADES!$P$11:$Q$239,2,FALSE),"011"),""),"")</f>
        <v/>
      </c>
      <c r="F175" s="96"/>
      <c r="G175" s="96"/>
      <c r="H175" s="96"/>
      <c r="I175" s="96" t="str">
        <f>IF('ENTRADA DE CLIENTS i PROVEÏDORS'!H180="LL","X","")</f>
        <v/>
      </c>
      <c r="J175" s="96" t="str">
        <f>IF('ENTRADA DE CLIENTS i PROVEÏDORS'!O180="X","X","")</f>
        <v/>
      </c>
      <c r="K175" s="96" t="str">
        <f>IF('ENTRADA DE CLIENTS i PROVEÏDORS'!P180="X","X","")</f>
        <v/>
      </c>
      <c r="L175" s="96"/>
      <c r="M175" s="99" t="str">
        <f>IF('ENTRADA DE CLIENTS i PROVEÏDORS'!$H180&lt;&gt;"VI",IF('ENTRADA DE CLIENTS i PROVEÏDORS'!I180&lt;&gt;0,'ENTRADA DE CLIENTS i PROVEÏDORS'!I180,""),"")</f>
        <v/>
      </c>
      <c r="N175" s="99" t="str">
        <f>IF('ENTRADA DE CLIENTS i PROVEÏDORS'!$H180&lt;&gt;"VI",IF('ENTRADA DE CLIENTS i PROVEÏDORS'!J180&lt;&gt;0,'ENTRADA DE CLIENTS i PROVEÏDORS'!J180,""),"")</f>
        <v/>
      </c>
      <c r="O175" s="99" t="str">
        <f>IF('ENTRADA DE CLIENTS i PROVEÏDORS'!$H180&lt;&gt;"VI",IF('ENTRADA DE CLIENTS i PROVEÏDORS'!K180&lt;&gt;0,'ENTRADA DE CLIENTS i PROVEÏDORS'!K180,""),"")</f>
        <v/>
      </c>
      <c r="P175" s="99" t="str">
        <f>IF('ENTRADA DE CLIENTS i PROVEÏDORS'!$H180&lt;&gt;"VI",IF('ENTRADA DE CLIENTS i PROVEÏDORS'!L180&lt;&gt;0,'ENTRADA DE CLIENTS i PROVEÏDORS'!L180,""),"")</f>
        <v/>
      </c>
      <c r="Q175" s="99" t="str">
        <f t="shared" si="2"/>
        <v/>
      </c>
      <c r="R175" s="99" t="str">
        <f>IF('ENTRADA DE CLIENTS i PROVEÏDORS'!$H180="VI",'ENTRADA DE CLIENTS i PROVEÏDORS'!I180,"")</f>
        <v/>
      </c>
      <c r="S175" s="99" t="str">
        <f>IF('ENTRADA DE CLIENTS i PROVEÏDORS'!$H180="VI",'ENTRADA DE CLIENTS i PROVEÏDORS'!J180,"")</f>
        <v/>
      </c>
      <c r="T175" s="99" t="str">
        <f>IF('ENTRADA DE CLIENTS i PROVEÏDORS'!$H180="VI",'ENTRADA DE CLIENTS i PROVEÏDORS'!K180,"")</f>
        <v/>
      </c>
      <c r="U175" s="99" t="str">
        <f>IF('ENTRADA DE CLIENTS i PROVEÏDORS'!$H180="VI",'ENTRADA DE CLIENTS i PROVEÏDORS'!L180,"")</f>
        <v/>
      </c>
      <c r="V175" s="99" t="str">
        <f>IF('ENTRADA DE CLIENTS i PROVEÏDORS'!$H180="VI",'ENTRADA DE CLIENTS i PROVEÏDORS'!N180,"")</f>
        <v/>
      </c>
      <c r="W175" s="99" t="str">
        <f>IF('ENTRADA DE CLIENTS i PROVEÏDORS'!O180="X",'ENTRADA DE CLIENTS i PROVEÏDORS'!N180,"")</f>
        <v/>
      </c>
      <c r="X175" s="99" t="str">
        <f>IF('ENTRADA DE CLIENTS i PROVEÏDORS'!Q180&lt;&gt;0,'ENTRADA DE CLIENTS i PROVEÏDORS'!Q180,"")</f>
        <v/>
      </c>
      <c r="Y175" s="101" t="str">
        <f>IF('ENTRADA DE CLIENTS i PROVEÏDORS'!R180&lt;&gt;0,'ENTRADA DE CLIENTS i PROVEÏDORS'!R180,"")</f>
        <v/>
      </c>
    </row>
    <row r="176" spans="1:25" x14ac:dyDescent="0.2">
      <c r="A176" s="96" t="str">
        <f>IF('ENTRADA DE CLIENTS i PROVEÏDORS'!H181&lt;&gt;0,IF(OR('ENTRADA DE CLIENTS i PROVEÏDORS'!H181="V",'ENTRADA DE CLIENTS i PROVEÏDORS'!H181="LL",'ENTRADA DE CLIENTS i PROVEÏDORS'!H181="VI"),"2","1"),"")</f>
        <v/>
      </c>
      <c r="B176" s="96" t="str">
        <f>IF('ENTRADA DE CLIENTS i PROVEÏDORS'!C181&lt;&gt;0,IF('ENTRADA DE CLIENTS i PROVEÏDORS'!C181&lt;&gt;0,IF('ENTRADA DE CLIENTS i PROVEÏDORS'!C181&lt;&gt;0,'ENTRADA DE CLIENTS i PROVEÏDORS'!C181,""),DADES!AA176),"")</f>
        <v/>
      </c>
      <c r="C176" s="96" t="str">
        <f>IF('ENTRADA DE CLIENTS i PROVEÏDORS'!D181&lt;&gt;0,'NETEJA DE CARÀCTERS'!C177,"")</f>
        <v/>
      </c>
      <c r="D176" s="97" t="str">
        <f>IF('ENTRADA DE CLIENTS i PROVEÏDORS'!D181&lt;&gt;0,IF(A176&lt;&gt;0,IF('ENTRADA DE CLIENTS i PROVEÏDORS'!F181=0,99,'ENTRADA DE CLIENTS i PROVEÏDORS'!F181),""),"")</f>
        <v/>
      </c>
      <c r="E176" s="98" t="str">
        <f>IF('ENTRADA DE CLIENTS i PROVEÏDORS'!C181&lt;&gt;0,IF('ENTRADA DE CLIENTS i PROVEÏDORS'!D181&lt;&gt;0,IF('ENTRADA DE CLIENTS i PROVEÏDORS'!G181&lt;&gt;0,VLOOKUP('ENTRADA DE CLIENTS i PROVEÏDORS'!G181,DADES!$P$11:$Q$239,2,FALSE),"011"),""),"")</f>
        <v/>
      </c>
      <c r="F176" s="96"/>
      <c r="G176" s="96"/>
      <c r="H176" s="96"/>
      <c r="I176" s="96" t="str">
        <f>IF('ENTRADA DE CLIENTS i PROVEÏDORS'!H181="LL","X","")</f>
        <v/>
      </c>
      <c r="J176" s="96" t="str">
        <f>IF('ENTRADA DE CLIENTS i PROVEÏDORS'!O181="X","X","")</f>
        <v/>
      </c>
      <c r="K176" s="96" t="str">
        <f>IF('ENTRADA DE CLIENTS i PROVEÏDORS'!P181="X","X","")</f>
        <v/>
      </c>
      <c r="L176" s="96"/>
      <c r="M176" s="99" t="str">
        <f>IF('ENTRADA DE CLIENTS i PROVEÏDORS'!$H181&lt;&gt;"VI",IF('ENTRADA DE CLIENTS i PROVEÏDORS'!I181&lt;&gt;0,'ENTRADA DE CLIENTS i PROVEÏDORS'!I181,""),"")</f>
        <v/>
      </c>
      <c r="N176" s="99" t="str">
        <f>IF('ENTRADA DE CLIENTS i PROVEÏDORS'!$H181&lt;&gt;"VI",IF('ENTRADA DE CLIENTS i PROVEÏDORS'!J181&lt;&gt;0,'ENTRADA DE CLIENTS i PROVEÏDORS'!J181,""),"")</f>
        <v/>
      </c>
      <c r="O176" s="99" t="str">
        <f>IF('ENTRADA DE CLIENTS i PROVEÏDORS'!$H181&lt;&gt;"VI",IF('ENTRADA DE CLIENTS i PROVEÏDORS'!K181&lt;&gt;0,'ENTRADA DE CLIENTS i PROVEÏDORS'!K181,""),"")</f>
        <v/>
      </c>
      <c r="P176" s="99" t="str">
        <f>IF('ENTRADA DE CLIENTS i PROVEÏDORS'!$H181&lt;&gt;"VI",IF('ENTRADA DE CLIENTS i PROVEÏDORS'!L181&lt;&gt;0,'ENTRADA DE CLIENTS i PROVEÏDORS'!L181,""),"")</f>
        <v/>
      </c>
      <c r="Q176" s="99" t="str">
        <f t="shared" si="2"/>
        <v/>
      </c>
      <c r="R176" s="99" t="str">
        <f>IF('ENTRADA DE CLIENTS i PROVEÏDORS'!$H181="VI",'ENTRADA DE CLIENTS i PROVEÏDORS'!I181,"")</f>
        <v/>
      </c>
      <c r="S176" s="99" t="str">
        <f>IF('ENTRADA DE CLIENTS i PROVEÏDORS'!$H181="VI",'ENTRADA DE CLIENTS i PROVEÏDORS'!J181,"")</f>
        <v/>
      </c>
      <c r="T176" s="99" t="str">
        <f>IF('ENTRADA DE CLIENTS i PROVEÏDORS'!$H181="VI",'ENTRADA DE CLIENTS i PROVEÏDORS'!K181,"")</f>
        <v/>
      </c>
      <c r="U176" s="99" t="str">
        <f>IF('ENTRADA DE CLIENTS i PROVEÏDORS'!$H181="VI",'ENTRADA DE CLIENTS i PROVEÏDORS'!L181,"")</f>
        <v/>
      </c>
      <c r="V176" s="99" t="str">
        <f>IF('ENTRADA DE CLIENTS i PROVEÏDORS'!$H181="VI",'ENTRADA DE CLIENTS i PROVEÏDORS'!N181,"")</f>
        <v/>
      </c>
      <c r="W176" s="99" t="str">
        <f>IF('ENTRADA DE CLIENTS i PROVEÏDORS'!O181="X",'ENTRADA DE CLIENTS i PROVEÏDORS'!N181,"")</f>
        <v/>
      </c>
      <c r="X176" s="99" t="str">
        <f>IF('ENTRADA DE CLIENTS i PROVEÏDORS'!Q181&lt;&gt;0,'ENTRADA DE CLIENTS i PROVEÏDORS'!Q181,"")</f>
        <v/>
      </c>
      <c r="Y176" s="101" t="str">
        <f>IF('ENTRADA DE CLIENTS i PROVEÏDORS'!R181&lt;&gt;0,'ENTRADA DE CLIENTS i PROVEÏDORS'!R181,"")</f>
        <v/>
      </c>
    </row>
    <row r="177" spans="1:25" x14ac:dyDescent="0.2">
      <c r="A177" s="96" t="str">
        <f>IF('ENTRADA DE CLIENTS i PROVEÏDORS'!H182&lt;&gt;0,IF(OR('ENTRADA DE CLIENTS i PROVEÏDORS'!H182="V",'ENTRADA DE CLIENTS i PROVEÏDORS'!H182="LL",'ENTRADA DE CLIENTS i PROVEÏDORS'!H182="VI"),"2","1"),"")</f>
        <v/>
      </c>
      <c r="B177" s="96" t="str">
        <f>IF('ENTRADA DE CLIENTS i PROVEÏDORS'!C182&lt;&gt;0,IF('ENTRADA DE CLIENTS i PROVEÏDORS'!C182&lt;&gt;0,IF('ENTRADA DE CLIENTS i PROVEÏDORS'!C182&lt;&gt;0,'ENTRADA DE CLIENTS i PROVEÏDORS'!C182,""),DADES!AA177),"")</f>
        <v/>
      </c>
      <c r="C177" s="96" t="str">
        <f>IF('ENTRADA DE CLIENTS i PROVEÏDORS'!D182&lt;&gt;0,'NETEJA DE CARÀCTERS'!C178,"")</f>
        <v/>
      </c>
      <c r="D177" s="97" t="str">
        <f>IF('ENTRADA DE CLIENTS i PROVEÏDORS'!D182&lt;&gt;0,IF(A177&lt;&gt;0,IF('ENTRADA DE CLIENTS i PROVEÏDORS'!F182=0,99,'ENTRADA DE CLIENTS i PROVEÏDORS'!F182),""),"")</f>
        <v/>
      </c>
      <c r="E177" s="98" t="str">
        <f>IF('ENTRADA DE CLIENTS i PROVEÏDORS'!C182&lt;&gt;0,IF('ENTRADA DE CLIENTS i PROVEÏDORS'!D182&lt;&gt;0,IF('ENTRADA DE CLIENTS i PROVEÏDORS'!G182&lt;&gt;0,VLOOKUP('ENTRADA DE CLIENTS i PROVEÏDORS'!G182,DADES!$P$11:$Q$239,2,FALSE),"011"),""),"")</f>
        <v/>
      </c>
      <c r="F177" s="96"/>
      <c r="G177" s="96"/>
      <c r="H177" s="96"/>
      <c r="I177" s="96" t="str">
        <f>IF('ENTRADA DE CLIENTS i PROVEÏDORS'!H182="LL","X","")</f>
        <v/>
      </c>
      <c r="J177" s="96" t="str">
        <f>IF('ENTRADA DE CLIENTS i PROVEÏDORS'!O182="X","X","")</f>
        <v/>
      </c>
      <c r="K177" s="96" t="str">
        <f>IF('ENTRADA DE CLIENTS i PROVEÏDORS'!P182="X","X","")</f>
        <v/>
      </c>
      <c r="L177" s="96"/>
      <c r="M177" s="99" t="str">
        <f>IF('ENTRADA DE CLIENTS i PROVEÏDORS'!$H182&lt;&gt;"VI",IF('ENTRADA DE CLIENTS i PROVEÏDORS'!I182&lt;&gt;0,'ENTRADA DE CLIENTS i PROVEÏDORS'!I182,""),"")</f>
        <v/>
      </c>
      <c r="N177" s="99" t="str">
        <f>IF('ENTRADA DE CLIENTS i PROVEÏDORS'!$H182&lt;&gt;"VI",IF('ENTRADA DE CLIENTS i PROVEÏDORS'!J182&lt;&gt;0,'ENTRADA DE CLIENTS i PROVEÏDORS'!J182,""),"")</f>
        <v/>
      </c>
      <c r="O177" s="99" t="str">
        <f>IF('ENTRADA DE CLIENTS i PROVEÏDORS'!$H182&lt;&gt;"VI",IF('ENTRADA DE CLIENTS i PROVEÏDORS'!K182&lt;&gt;0,'ENTRADA DE CLIENTS i PROVEÏDORS'!K182,""),"")</f>
        <v/>
      </c>
      <c r="P177" s="99" t="str">
        <f>IF('ENTRADA DE CLIENTS i PROVEÏDORS'!$H182&lt;&gt;"VI",IF('ENTRADA DE CLIENTS i PROVEÏDORS'!L182&lt;&gt;0,'ENTRADA DE CLIENTS i PROVEÏDORS'!L182,""),"")</f>
        <v/>
      </c>
      <c r="Q177" s="99" t="str">
        <f t="shared" si="2"/>
        <v/>
      </c>
      <c r="R177" s="99" t="str">
        <f>IF('ENTRADA DE CLIENTS i PROVEÏDORS'!$H182="VI",'ENTRADA DE CLIENTS i PROVEÏDORS'!I182,"")</f>
        <v/>
      </c>
      <c r="S177" s="99" t="str">
        <f>IF('ENTRADA DE CLIENTS i PROVEÏDORS'!$H182="VI",'ENTRADA DE CLIENTS i PROVEÏDORS'!J182,"")</f>
        <v/>
      </c>
      <c r="T177" s="99" t="str">
        <f>IF('ENTRADA DE CLIENTS i PROVEÏDORS'!$H182="VI",'ENTRADA DE CLIENTS i PROVEÏDORS'!K182,"")</f>
        <v/>
      </c>
      <c r="U177" s="99" t="str">
        <f>IF('ENTRADA DE CLIENTS i PROVEÏDORS'!$H182="VI",'ENTRADA DE CLIENTS i PROVEÏDORS'!L182,"")</f>
        <v/>
      </c>
      <c r="V177" s="99" t="str">
        <f>IF('ENTRADA DE CLIENTS i PROVEÏDORS'!$H182="VI",'ENTRADA DE CLIENTS i PROVEÏDORS'!N182,"")</f>
        <v/>
      </c>
      <c r="W177" s="99" t="str">
        <f>IF('ENTRADA DE CLIENTS i PROVEÏDORS'!O182="X",'ENTRADA DE CLIENTS i PROVEÏDORS'!N182,"")</f>
        <v/>
      </c>
      <c r="X177" s="99" t="str">
        <f>IF('ENTRADA DE CLIENTS i PROVEÏDORS'!Q182&lt;&gt;0,'ENTRADA DE CLIENTS i PROVEÏDORS'!Q182,"")</f>
        <v/>
      </c>
      <c r="Y177" s="101" t="str">
        <f>IF('ENTRADA DE CLIENTS i PROVEÏDORS'!R182&lt;&gt;0,'ENTRADA DE CLIENTS i PROVEÏDORS'!R182,"")</f>
        <v/>
      </c>
    </row>
    <row r="178" spans="1:25" x14ac:dyDescent="0.2">
      <c r="A178" s="96" t="str">
        <f>IF('ENTRADA DE CLIENTS i PROVEÏDORS'!H183&lt;&gt;0,IF(OR('ENTRADA DE CLIENTS i PROVEÏDORS'!H183="V",'ENTRADA DE CLIENTS i PROVEÏDORS'!H183="LL",'ENTRADA DE CLIENTS i PROVEÏDORS'!H183="VI"),"2","1"),"")</f>
        <v/>
      </c>
      <c r="B178" s="96" t="str">
        <f>IF('ENTRADA DE CLIENTS i PROVEÏDORS'!C183&lt;&gt;0,IF('ENTRADA DE CLIENTS i PROVEÏDORS'!C183&lt;&gt;0,IF('ENTRADA DE CLIENTS i PROVEÏDORS'!C183&lt;&gt;0,'ENTRADA DE CLIENTS i PROVEÏDORS'!C183,""),DADES!AA178),"")</f>
        <v/>
      </c>
      <c r="C178" s="96" t="str">
        <f>IF('ENTRADA DE CLIENTS i PROVEÏDORS'!D183&lt;&gt;0,'NETEJA DE CARÀCTERS'!C179,"")</f>
        <v/>
      </c>
      <c r="D178" s="97" t="str">
        <f>IF('ENTRADA DE CLIENTS i PROVEÏDORS'!D183&lt;&gt;0,IF(A178&lt;&gt;0,IF('ENTRADA DE CLIENTS i PROVEÏDORS'!F183=0,99,'ENTRADA DE CLIENTS i PROVEÏDORS'!F183),""),"")</f>
        <v/>
      </c>
      <c r="E178" s="98" t="str">
        <f>IF('ENTRADA DE CLIENTS i PROVEÏDORS'!C183&lt;&gt;0,IF('ENTRADA DE CLIENTS i PROVEÏDORS'!D183&lt;&gt;0,IF('ENTRADA DE CLIENTS i PROVEÏDORS'!G183&lt;&gt;0,VLOOKUP('ENTRADA DE CLIENTS i PROVEÏDORS'!G183,DADES!$P$11:$Q$239,2,FALSE),"011"),""),"")</f>
        <v/>
      </c>
      <c r="F178" s="96"/>
      <c r="G178" s="96"/>
      <c r="H178" s="96"/>
      <c r="I178" s="96" t="str">
        <f>IF('ENTRADA DE CLIENTS i PROVEÏDORS'!H183="LL","X","")</f>
        <v/>
      </c>
      <c r="J178" s="96" t="str">
        <f>IF('ENTRADA DE CLIENTS i PROVEÏDORS'!O183="X","X","")</f>
        <v/>
      </c>
      <c r="K178" s="96" t="str">
        <f>IF('ENTRADA DE CLIENTS i PROVEÏDORS'!P183="X","X","")</f>
        <v/>
      </c>
      <c r="L178" s="96"/>
      <c r="M178" s="99" t="str">
        <f>IF('ENTRADA DE CLIENTS i PROVEÏDORS'!$H183&lt;&gt;"VI",IF('ENTRADA DE CLIENTS i PROVEÏDORS'!I183&lt;&gt;0,'ENTRADA DE CLIENTS i PROVEÏDORS'!I183,""),"")</f>
        <v/>
      </c>
      <c r="N178" s="99" t="str">
        <f>IF('ENTRADA DE CLIENTS i PROVEÏDORS'!$H183&lt;&gt;"VI",IF('ENTRADA DE CLIENTS i PROVEÏDORS'!J183&lt;&gt;0,'ENTRADA DE CLIENTS i PROVEÏDORS'!J183,""),"")</f>
        <v/>
      </c>
      <c r="O178" s="99" t="str">
        <f>IF('ENTRADA DE CLIENTS i PROVEÏDORS'!$H183&lt;&gt;"VI",IF('ENTRADA DE CLIENTS i PROVEÏDORS'!K183&lt;&gt;0,'ENTRADA DE CLIENTS i PROVEÏDORS'!K183,""),"")</f>
        <v/>
      </c>
      <c r="P178" s="99" t="str">
        <f>IF('ENTRADA DE CLIENTS i PROVEÏDORS'!$H183&lt;&gt;"VI",IF('ENTRADA DE CLIENTS i PROVEÏDORS'!L183&lt;&gt;0,'ENTRADA DE CLIENTS i PROVEÏDORS'!L183,""),"")</f>
        <v/>
      </c>
      <c r="Q178" s="99" t="str">
        <f t="shared" si="2"/>
        <v/>
      </c>
      <c r="R178" s="99" t="str">
        <f>IF('ENTRADA DE CLIENTS i PROVEÏDORS'!$H183="VI",'ENTRADA DE CLIENTS i PROVEÏDORS'!I183,"")</f>
        <v/>
      </c>
      <c r="S178" s="99" t="str">
        <f>IF('ENTRADA DE CLIENTS i PROVEÏDORS'!$H183="VI",'ENTRADA DE CLIENTS i PROVEÏDORS'!J183,"")</f>
        <v/>
      </c>
      <c r="T178" s="99" t="str">
        <f>IF('ENTRADA DE CLIENTS i PROVEÏDORS'!$H183="VI",'ENTRADA DE CLIENTS i PROVEÏDORS'!K183,"")</f>
        <v/>
      </c>
      <c r="U178" s="99" t="str">
        <f>IF('ENTRADA DE CLIENTS i PROVEÏDORS'!$H183="VI",'ENTRADA DE CLIENTS i PROVEÏDORS'!L183,"")</f>
        <v/>
      </c>
      <c r="V178" s="99" t="str">
        <f>IF('ENTRADA DE CLIENTS i PROVEÏDORS'!$H183="VI",'ENTRADA DE CLIENTS i PROVEÏDORS'!N183,"")</f>
        <v/>
      </c>
      <c r="W178" s="99" t="str">
        <f>IF('ENTRADA DE CLIENTS i PROVEÏDORS'!O183="X",'ENTRADA DE CLIENTS i PROVEÏDORS'!N183,"")</f>
        <v/>
      </c>
      <c r="X178" s="99" t="str">
        <f>IF('ENTRADA DE CLIENTS i PROVEÏDORS'!Q183&lt;&gt;0,'ENTRADA DE CLIENTS i PROVEÏDORS'!Q183,"")</f>
        <v/>
      </c>
      <c r="Y178" s="101" t="str">
        <f>IF('ENTRADA DE CLIENTS i PROVEÏDORS'!R183&lt;&gt;0,'ENTRADA DE CLIENTS i PROVEÏDORS'!R183,"")</f>
        <v/>
      </c>
    </row>
    <row r="179" spans="1:25" x14ac:dyDescent="0.2">
      <c r="A179" s="96" t="str">
        <f>IF('ENTRADA DE CLIENTS i PROVEÏDORS'!H184&lt;&gt;0,IF(OR('ENTRADA DE CLIENTS i PROVEÏDORS'!H184="V",'ENTRADA DE CLIENTS i PROVEÏDORS'!H184="LL",'ENTRADA DE CLIENTS i PROVEÏDORS'!H184="VI"),"2","1"),"")</f>
        <v/>
      </c>
      <c r="B179" s="96" t="str">
        <f>IF('ENTRADA DE CLIENTS i PROVEÏDORS'!C184&lt;&gt;0,IF('ENTRADA DE CLIENTS i PROVEÏDORS'!C184&lt;&gt;0,IF('ENTRADA DE CLIENTS i PROVEÏDORS'!C184&lt;&gt;0,'ENTRADA DE CLIENTS i PROVEÏDORS'!C184,""),DADES!AA179),"")</f>
        <v/>
      </c>
      <c r="C179" s="96" t="str">
        <f>IF('ENTRADA DE CLIENTS i PROVEÏDORS'!D184&lt;&gt;0,'NETEJA DE CARÀCTERS'!C180,"")</f>
        <v/>
      </c>
      <c r="D179" s="97" t="str">
        <f>IF('ENTRADA DE CLIENTS i PROVEÏDORS'!D184&lt;&gt;0,IF(A179&lt;&gt;0,IF('ENTRADA DE CLIENTS i PROVEÏDORS'!F184=0,99,'ENTRADA DE CLIENTS i PROVEÏDORS'!F184),""),"")</f>
        <v/>
      </c>
      <c r="E179" s="98" t="str">
        <f>IF('ENTRADA DE CLIENTS i PROVEÏDORS'!C184&lt;&gt;0,IF('ENTRADA DE CLIENTS i PROVEÏDORS'!D184&lt;&gt;0,IF('ENTRADA DE CLIENTS i PROVEÏDORS'!G184&lt;&gt;0,VLOOKUP('ENTRADA DE CLIENTS i PROVEÏDORS'!G184,DADES!$P$11:$Q$239,2,FALSE),"011"),""),"")</f>
        <v/>
      </c>
      <c r="F179" s="96"/>
      <c r="G179" s="96"/>
      <c r="H179" s="96"/>
      <c r="I179" s="96" t="str">
        <f>IF('ENTRADA DE CLIENTS i PROVEÏDORS'!H184="LL","X","")</f>
        <v/>
      </c>
      <c r="J179" s="96" t="str">
        <f>IF('ENTRADA DE CLIENTS i PROVEÏDORS'!O184="X","X","")</f>
        <v/>
      </c>
      <c r="K179" s="96" t="str">
        <f>IF('ENTRADA DE CLIENTS i PROVEÏDORS'!P184="X","X","")</f>
        <v/>
      </c>
      <c r="L179" s="96"/>
      <c r="M179" s="99" t="str">
        <f>IF('ENTRADA DE CLIENTS i PROVEÏDORS'!$H184&lt;&gt;"VI",IF('ENTRADA DE CLIENTS i PROVEÏDORS'!I184&lt;&gt;0,'ENTRADA DE CLIENTS i PROVEÏDORS'!I184,""),"")</f>
        <v/>
      </c>
      <c r="N179" s="99" t="str">
        <f>IF('ENTRADA DE CLIENTS i PROVEÏDORS'!$H184&lt;&gt;"VI",IF('ENTRADA DE CLIENTS i PROVEÏDORS'!J184&lt;&gt;0,'ENTRADA DE CLIENTS i PROVEÏDORS'!J184,""),"")</f>
        <v/>
      </c>
      <c r="O179" s="99" t="str">
        <f>IF('ENTRADA DE CLIENTS i PROVEÏDORS'!$H184&lt;&gt;"VI",IF('ENTRADA DE CLIENTS i PROVEÏDORS'!K184&lt;&gt;0,'ENTRADA DE CLIENTS i PROVEÏDORS'!K184,""),"")</f>
        <v/>
      </c>
      <c r="P179" s="99" t="str">
        <f>IF('ENTRADA DE CLIENTS i PROVEÏDORS'!$H184&lt;&gt;"VI",IF('ENTRADA DE CLIENTS i PROVEÏDORS'!L184&lt;&gt;0,'ENTRADA DE CLIENTS i PROVEÏDORS'!L184,""),"")</f>
        <v/>
      </c>
      <c r="Q179" s="99" t="str">
        <f t="shared" si="2"/>
        <v/>
      </c>
      <c r="R179" s="99" t="str">
        <f>IF('ENTRADA DE CLIENTS i PROVEÏDORS'!$H184="VI",'ENTRADA DE CLIENTS i PROVEÏDORS'!I184,"")</f>
        <v/>
      </c>
      <c r="S179" s="99" t="str">
        <f>IF('ENTRADA DE CLIENTS i PROVEÏDORS'!$H184="VI",'ENTRADA DE CLIENTS i PROVEÏDORS'!J184,"")</f>
        <v/>
      </c>
      <c r="T179" s="99" t="str">
        <f>IF('ENTRADA DE CLIENTS i PROVEÏDORS'!$H184="VI",'ENTRADA DE CLIENTS i PROVEÏDORS'!K184,"")</f>
        <v/>
      </c>
      <c r="U179" s="99" t="str">
        <f>IF('ENTRADA DE CLIENTS i PROVEÏDORS'!$H184="VI",'ENTRADA DE CLIENTS i PROVEÏDORS'!L184,"")</f>
        <v/>
      </c>
      <c r="V179" s="99" t="str">
        <f>IF('ENTRADA DE CLIENTS i PROVEÏDORS'!$H184="VI",'ENTRADA DE CLIENTS i PROVEÏDORS'!N184,"")</f>
        <v/>
      </c>
      <c r="W179" s="99" t="str">
        <f>IF('ENTRADA DE CLIENTS i PROVEÏDORS'!O184="X",'ENTRADA DE CLIENTS i PROVEÏDORS'!N184,"")</f>
        <v/>
      </c>
      <c r="X179" s="99" t="str">
        <f>IF('ENTRADA DE CLIENTS i PROVEÏDORS'!Q184&lt;&gt;0,'ENTRADA DE CLIENTS i PROVEÏDORS'!Q184,"")</f>
        <v/>
      </c>
      <c r="Y179" s="101" t="str">
        <f>IF('ENTRADA DE CLIENTS i PROVEÏDORS'!R184&lt;&gt;0,'ENTRADA DE CLIENTS i PROVEÏDORS'!R184,"")</f>
        <v/>
      </c>
    </row>
    <row r="180" spans="1:25" x14ac:dyDescent="0.2">
      <c r="A180" s="96" t="str">
        <f>IF('ENTRADA DE CLIENTS i PROVEÏDORS'!H185&lt;&gt;0,IF(OR('ENTRADA DE CLIENTS i PROVEÏDORS'!H185="V",'ENTRADA DE CLIENTS i PROVEÏDORS'!H185="LL",'ENTRADA DE CLIENTS i PROVEÏDORS'!H185="VI"),"2","1"),"")</f>
        <v/>
      </c>
      <c r="B180" s="96" t="str">
        <f>IF('ENTRADA DE CLIENTS i PROVEÏDORS'!C185&lt;&gt;0,IF('ENTRADA DE CLIENTS i PROVEÏDORS'!C185&lt;&gt;0,IF('ENTRADA DE CLIENTS i PROVEÏDORS'!C185&lt;&gt;0,'ENTRADA DE CLIENTS i PROVEÏDORS'!C185,""),DADES!AA180),"")</f>
        <v/>
      </c>
      <c r="C180" s="96" t="str">
        <f>IF('ENTRADA DE CLIENTS i PROVEÏDORS'!D185&lt;&gt;0,'NETEJA DE CARÀCTERS'!C181,"")</f>
        <v/>
      </c>
      <c r="D180" s="97" t="str">
        <f>IF('ENTRADA DE CLIENTS i PROVEÏDORS'!D185&lt;&gt;0,IF(A180&lt;&gt;0,IF('ENTRADA DE CLIENTS i PROVEÏDORS'!F185=0,99,'ENTRADA DE CLIENTS i PROVEÏDORS'!F185),""),"")</f>
        <v/>
      </c>
      <c r="E180" s="98" t="str">
        <f>IF('ENTRADA DE CLIENTS i PROVEÏDORS'!C185&lt;&gt;0,IF('ENTRADA DE CLIENTS i PROVEÏDORS'!D185&lt;&gt;0,IF('ENTRADA DE CLIENTS i PROVEÏDORS'!G185&lt;&gt;0,VLOOKUP('ENTRADA DE CLIENTS i PROVEÏDORS'!G185,DADES!$P$11:$Q$239,2,FALSE),"011"),""),"")</f>
        <v/>
      </c>
      <c r="F180" s="96"/>
      <c r="G180" s="96"/>
      <c r="H180" s="96"/>
      <c r="I180" s="96" t="str">
        <f>IF('ENTRADA DE CLIENTS i PROVEÏDORS'!H185="LL","X","")</f>
        <v/>
      </c>
      <c r="J180" s="96" t="str">
        <f>IF('ENTRADA DE CLIENTS i PROVEÏDORS'!O185="X","X","")</f>
        <v/>
      </c>
      <c r="K180" s="96" t="str">
        <f>IF('ENTRADA DE CLIENTS i PROVEÏDORS'!P185="X","X","")</f>
        <v/>
      </c>
      <c r="L180" s="96"/>
      <c r="M180" s="99" t="str">
        <f>IF('ENTRADA DE CLIENTS i PROVEÏDORS'!$H185&lt;&gt;"VI",IF('ENTRADA DE CLIENTS i PROVEÏDORS'!I185&lt;&gt;0,'ENTRADA DE CLIENTS i PROVEÏDORS'!I185,""),"")</f>
        <v/>
      </c>
      <c r="N180" s="99" t="str">
        <f>IF('ENTRADA DE CLIENTS i PROVEÏDORS'!$H185&lt;&gt;"VI",IF('ENTRADA DE CLIENTS i PROVEÏDORS'!J185&lt;&gt;0,'ENTRADA DE CLIENTS i PROVEÏDORS'!J185,""),"")</f>
        <v/>
      </c>
      <c r="O180" s="99" t="str">
        <f>IF('ENTRADA DE CLIENTS i PROVEÏDORS'!$H185&lt;&gt;"VI",IF('ENTRADA DE CLIENTS i PROVEÏDORS'!K185&lt;&gt;0,'ENTRADA DE CLIENTS i PROVEÏDORS'!K185,""),"")</f>
        <v/>
      </c>
      <c r="P180" s="99" t="str">
        <f>IF('ENTRADA DE CLIENTS i PROVEÏDORS'!$H185&lt;&gt;"VI",IF('ENTRADA DE CLIENTS i PROVEÏDORS'!L185&lt;&gt;0,'ENTRADA DE CLIENTS i PROVEÏDORS'!L185,""),"")</f>
        <v/>
      </c>
      <c r="Q180" s="99" t="str">
        <f t="shared" si="2"/>
        <v/>
      </c>
      <c r="R180" s="99" t="str">
        <f>IF('ENTRADA DE CLIENTS i PROVEÏDORS'!$H185="VI",'ENTRADA DE CLIENTS i PROVEÏDORS'!I185,"")</f>
        <v/>
      </c>
      <c r="S180" s="99" t="str">
        <f>IF('ENTRADA DE CLIENTS i PROVEÏDORS'!$H185="VI",'ENTRADA DE CLIENTS i PROVEÏDORS'!J185,"")</f>
        <v/>
      </c>
      <c r="T180" s="99" t="str">
        <f>IF('ENTRADA DE CLIENTS i PROVEÏDORS'!$H185="VI",'ENTRADA DE CLIENTS i PROVEÏDORS'!K185,"")</f>
        <v/>
      </c>
      <c r="U180" s="99" t="str">
        <f>IF('ENTRADA DE CLIENTS i PROVEÏDORS'!$H185="VI",'ENTRADA DE CLIENTS i PROVEÏDORS'!L185,"")</f>
        <v/>
      </c>
      <c r="V180" s="99" t="str">
        <f>IF('ENTRADA DE CLIENTS i PROVEÏDORS'!$H185="VI",'ENTRADA DE CLIENTS i PROVEÏDORS'!N185,"")</f>
        <v/>
      </c>
      <c r="W180" s="99" t="str">
        <f>IF('ENTRADA DE CLIENTS i PROVEÏDORS'!O185="X",'ENTRADA DE CLIENTS i PROVEÏDORS'!N185,"")</f>
        <v/>
      </c>
      <c r="X180" s="99" t="str">
        <f>IF('ENTRADA DE CLIENTS i PROVEÏDORS'!Q185&lt;&gt;0,'ENTRADA DE CLIENTS i PROVEÏDORS'!Q185,"")</f>
        <v/>
      </c>
      <c r="Y180" s="101" t="str">
        <f>IF('ENTRADA DE CLIENTS i PROVEÏDORS'!R185&lt;&gt;0,'ENTRADA DE CLIENTS i PROVEÏDORS'!R185,"")</f>
        <v/>
      </c>
    </row>
    <row r="181" spans="1:25" x14ac:dyDescent="0.2">
      <c r="A181" s="96" t="str">
        <f>IF('ENTRADA DE CLIENTS i PROVEÏDORS'!H186&lt;&gt;0,IF(OR('ENTRADA DE CLIENTS i PROVEÏDORS'!H186="V",'ENTRADA DE CLIENTS i PROVEÏDORS'!H186="LL",'ENTRADA DE CLIENTS i PROVEÏDORS'!H186="VI"),"2","1"),"")</f>
        <v/>
      </c>
      <c r="B181" s="96" t="str">
        <f>IF('ENTRADA DE CLIENTS i PROVEÏDORS'!C186&lt;&gt;0,IF('ENTRADA DE CLIENTS i PROVEÏDORS'!C186&lt;&gt;0,IF('ENTRADA DE CLIENTS i PROVEÏDORS'!C186&lt;&gt;0,'ENTRADA DE CLIENTS i PROVEÏDORS'!C186,""),DADES!AA181),"")</f>
        <v/>
      </c>
      <c r="C181" s="96" t="str">
        <f>IF('ENTRADA DE CLIENTS i PROVEÏDORS'!D186&lt;&gt;0,'NETEJA DE CARÀCTERS'!C182,"")</f>
        <v/>
      </c>
      <c r="D181" s="97" t="str">
        <f>IF('ENTRADA DE CLIENTS i PROVEÏDORS'!D186&lt;&gt;0,IF(A181&lt;&gt;0,IF('ENTRADA DE CLIENTS i PROVEÏDORS'!F186=0,99,'ENTRADA DE CLIENTS i PROVEÏDORS'!F186),""),"")</f>
        <v/>
      </c>
      <c r="E181" s="98" t="str">
        <f>IF('ENTRADA DE CLIENTS i PROVEÏDORS'!C186&lt;&gt;0,IF('ENTRADA DE CLIENTS i PROVEÏDORS'!D186&lt;&gt;0,IF('ENTRADA DE CLIENTS i PROVEÏDORS'!G186&lt;&gt;0,VLOOKUP('ENTRADA DE CLIENTS i PROVEÏDORS'!G186,DADES!$P$11:$Q$239,2,FALSE),"011"),""),"")</f>
        <v/>
      </c>
      <c r="F181" s="96"/>
      <c r="G181" s="96"/>
      <c r="H181" s="96"/>
      <c r="I181" s="96" t="str">
        <f>IF('ENTRADA DE CLIENTS i PROVEÏDORS'!H186="LL","X","")</f>
        <v/>
      </c>
      <c r="J181" s="96" t="str">
        <f>IF('ENTRADA DE CLIENTS i PROVEÏDORS'!O186="X","X","")</f>
        <v/>
      </c>
      <c r="K181" s="96" t="str">
        <f>IF('ENTRADA DE CLIENTS i PROVEÏDORS'!P186="X","X","")</f>
        <v/>
      </c>
      <c r="L181" s="96"/>
      <c r="M181" s="99" t="str">
        <f>IF('ENTRADA DE CLIENTS i PROVEÏDORS'!$H186&lt;&gt;"VI",IF('ENTRADA DE CLIENTS i PROVEÏDORS'!I186&lt;&gt;0,'ENTRADA DE CLIENTS i PROVEÏDORS'!I186,""),"")</f>
        <v/>
      </c>
      <c r="N181" s="99" t="str">
        <f>IF('ENTRADA DE CLIENTS i PROVEÏDORS'!$H186&lt;&gt;"VI",IF('ENTRADA DE CLIENTS i PROVEÏDORS'!J186&lt;&gt;0,'ENTRADA DE CLIENTS i PROVEÏDORS'!J186,""),"")</f>
        <v/>
      </c>
      <c r="O181" s="99" t="str">
        <f>IF('ENTRADA DE CLIENTS i PROVEÏDORS'!$H186&lt;&gt;"VI",IF('ENTRADA DE CLIENTS i PROVEÏDORS'!K186&lt;&gt;0,'ENTRADA DE CLIENTS i PROVEÏDORS'!K186,""),"")</f>
        <v/>
      </c>
      <c r="P181" s="99" t="str">
        <f>IF('ENTRADA DE CLIENTS i PROVEÏDORS'!$H186&lt;&gt;"VI",IF('ENTRADA DE CLIENTS i PROVEÏDORS'!L186&lt;&gt;0,'ENTRADA DE CLIENTS i PROVEÏDORS'!L186,""),"")</f>
        <v/>
      </c>
      <c r="Q181" s="99" t="str">
        <f t="shared" si="2"/>
        <v/>
      </c>
      <c r="R181" s="99" t="str">
        <f>IF('ENTRADA DE CLIENTS i PROVEÏDORS'!$H186="VI",'ENTRADA DE CLIENTS i PROVEÏDORS'!I186,"")</f>
        <v/>
      </c>
      <c r="S181" s="99" t="str">
        <f>IF('ENTRADA DE CLIENTS i PROVEÏDORS'!$H186="VI",'ENTRADA DE CLIENTS i PROVEÏDORS'!J186,"")</f>
        <v/>
      </c>
      <c r="T181" s="99" t="str">
        <f>IF('ENTRADA DE CLIENTS i PROVEÏDORS'!$H186="VI",'ENTRADA DE CLIENTS i PROVEÏDORS'!K186,"")</f>
        <v/>
      </c>
      <c r="U181" s="99" t="str">
        <f>IF('ENTRADA DE CLIENTS i PROVEÏDORS'!$H186="VI",'ENTRADA DE CLIENTS i PROVEÏDORS'!L186,"")</f>
        <v/>
      </c>
      <c r="V181" s="99" t="str">
        <f>IF('ENTRADA DE CLIENTS i PROVEÏDORS'!$H186="VI",'ENTRADA DE CLIENTS i PROVEÏDORS'!N186,"")</f>
        <v/>
      </c>
      <c r="W181" s="99" t="str">
        <f>IF('ENTRADA DE CLIENTS i PROVEÏDORS'!O186="X",'ENTRADA DE CLIENTS i PROVEÏDORS'!N186,"")</f>
        <v/>
      </c>
      <c r="X181" s="99" t="str">
        <f>IF('ENTRADA DE CLIENTS i PROVEÏDORS'!Q186&lt;&gt;0,'ENTRADA DE CLIENTS i PROVEÏDORS'!Q186,"")</f>
        <v/>
      </c>
      <c r="Y181" s="101" t="str">
        <f>IF('ENTRADA DE CLIENTS i PROVEÏDORS'!R186&lt;&gt;0,'ENTRADA DE CLIENTS i PROVEÏDORS'!R186,"")</f>
        <v/>
      </c>
    </row>
    <row r="182" spans="1:25" x14ac:dyDescent="0.2">
      <c r="A182" s="96" t="str">
        <f>IF('ENTRADA DE CLIENTS i PROVEÏDORS'!H187&lt;&gt;0,IF(OR('ENTRADA DE CLIENTS i PROVEÏDORS'!H187="V",'ENTRADA DE CLIENTS i PROVEÏDORS'!H187="LL",'ENTRADA DE CLIENTS i PROVEÏDORS'!H187="VI"),"2","1"),"")</f>
        <v/>
      </c>
      <c r="B182" s="96" t="str">
        <f>IF('ENTRADA DE CLIENTS i PROVEÏDORS'!C187&lt;&gt;0,IF('ENTRADA DE CLIENTS i PROVEÏDORS'!C187&lt;&gt;0,IF('ENTRADA DE CLIENTS i PROVEÏDORS'!C187&lt;&gt;0,'ENTRADA DE CLIENTS i PROVEÏDORS'!C187,""),DADES!AA182),"")</f>
        <v/>
      </c>
      <c r="C182" s="96" t="str">
        <f>IF('ENTRADA DE CLIENTS i PROVEÏDORS'!D187&lt;&gt;0,'NETEJA DE CARÀCTERS'!C183,"")</f>
        <v/>
      </c>
      <c r="D182" s="97" t="str">
        <f>IF('ENTRADA DE CLIENTS i PROVEÏDORS'!D187&lt;&gt;0,IF(A182&lt;&gt;0,IF('ENTRADA DE CLIENTS i PROVEÏDORS'!F187=0,99,'ENTRADA DE CLIENTS i PROVEÏDORS'!F187),""),"")</f>
        <v/>
      </c>
      <c r="E182" s="98" t="str">
        <f>IF('ENTRADA DE CLIENTS i PROVEÏDORS'!C187&lt;&gt;0,IF('ENTRADA DE CLIENTS i PROVEÏDORS'!D187&lt;&gt;0,IF('ENTRADA DE CLIENTS i PROVEÏDORS'!G187&lt;&gt;0,VLOOKUP('ENTRADA DE CLIENTS i PROVEÏDORS'!G187,DADES!$P$11:$Q$239,2,FALSE),"011"),""),"")</f>
        <v/>
      </c>
      <c r="F182" s="96"/>
      <c r="G182" s="96"/>
      <c r="H182" s="96"/>
      <c r="I182" s="96" t="str">
        <f>IF('ENTRADA DE CLIENTS i PROVEÏDORS'!H187="LL","X","")</f>
        <v/>
      </c>
      <c r="J182" s="96" t="str">
        <f>IF('ENTRADA DE CLIENTS i PROVEÏDORS'!O187="X","X","")</f>
        <v/>
      </c>
      <c r="K182" s="96" t="str">
        <f>IF('ENTRADA DE CLIENTS i PROVEÏDORS'!P187="X","X","")</f>
        <v/>
      </c>
      <c r="L182" s="96"/>
      <c r="M182" s="99" t="str">
        <f>IF('ENTRADA DE CLIENTS i PROVEÏDORS'!$H187&lt;&gt;"VI",IF('ENTRADA DE CLIENTS i PROVEÏDORS'!I187&lt;&gt;0,'ENTRADA DE CLIENTS i PROVEÏDORS'!I187,""),"")</f>
        <v/>
      </c>
      <c r="N182" s="99" t="str">
        <f>IF('ENTRADA DE CLIENTS i PROVEÏDORS'!$H187&lt;&gt;"VI",IF('ENTRADA DE CLIENTS i PROVEÏDORS'!J187&lt;&gt;0,'ENTRADA DE CLIENTS i PROVEÏDORS'!J187,""),"")</f>
        <v/>
      </c>
      <c r="O182" s="99" t="str">
        <f>IF('ENTRADA DE CLIENTS i PROVEÏDORS'!$H187&lt;&gt;"VI",IF('ENTRADA DE CLIENTS i PROVEÏDORS'!K187&lt;&gt;0,'ENTRADA DE CLIENTS i PROVEÏDORS'!K187,""),"")</f>
        <v/>
      </c>
      <c r="P182" s="99" t="str">
        <f>IF('ENTRADA DE CLIENTS i PROVEÏDORS'!$H187&lt;&gt;"VI",IF('ENTRADA DE CLIENTS i PROVEÏDORS'!L187&lt;&gt;0,'ENTRADA DE CLIENTS i PROVEÏDORS'!L187,""),"")</f>
        <v/>
      </c>
      <c r="Q182" s="99" t="str">
        <f t="shared" si="2"/>
        <v/>
      </c>
      <c r="R182" s="99" t="str">
        <f>IF('ENTRADA DE CLIENTS i PROVEÏDORS'!$H187="VI",'ENTRADA DE CLIENTS i PROVEÏDORS'!I187,"")</f>
        <v/>
      </c>
      <c r="S182" s="99" t="str">
        <f>IF('ENTRADA DE CLIENTS i PROVEÏDORS'!$H187="VI",'ENTRADA DE CLIENTS i PROVEÏDORS'!J187,"")</f>
        <v/>
      </c>
      <c r="T182" s="99" t="str">
        <f>IF('ENTRADA DE CLIENTS i PROVEÏDORS'!$H187="VI",'ENTRADA DE CLIENTS i PROVEÏDORS'!K187,"")</f>
        <v/>
      </c>
      <c r="U182" s="99" t="str">
        <f>IF('ENTRADA DE CLIENTS i PROVEÏDORS'!$H187="VI",'ENTRADA DE CLIENTS i PROVEÏDORS'!L187,"")</f>
        <v/>
      </c>
      <c r="V182" s="99" t="str">
        <f>IF('ENTRADA DE CLIENTS i PROVEÏDORS'!$H187="VI",'ENTRADA DE CLIENTS i PROVEÏDORS'!N187,"")</f>
        <v/>
      </c>
      <c r="W182" s="99" t="str">
        <f>IF('ENTRADA DE CLIENTS i PROVEÏDORS'!O187="X",'ENTRADA DE CLIENTS i PROVEÏDORS'!N187,"")</f>
        <v/>
      </c>
      <c r="X182" s="99" t="str">
        <f>IF('ENTRADA DE CLIENTS i PROVEÏDORS'!Q187&lt;&gt;0,'ENTRADA DE CLIENTS i PROVEÏDORS'!Q187,"")</f>
        <v/>
      </c>
      <c r="Y182" s="101" t="str">
        <f>IF('ENTRADA DE CLIENTS i PROVEÏDORS'!R187&lt;&gt;0,'ENTRADA DE CLIENTS i PROVEÏDORS'!R187,"")</f>
        <v/>
      </c>
    </row>
    <row r="183" spans="1:25" x14ac:dyDescent="0.2">
      <c r="A183" s="96" t="str">
        <f>IF('ENTRADA DE CLIENTS i PROVEÏDORS'!H188&lt;&gt;0,IF(OR('ENTRADA DE CLIENTS i PROVEÏDORS'!H188="V",'ENTRADA DE CLIENTS i PROVEÏDORS'!H188="LL",'ENTRADA DE CLIENTS i PROVEÏDORS'!H188="VI"),"2","1"),"")</f>
        <v/>
      </c>
      <c r="B183" s="96" t="str">
        <f>IF('ENTRADA DE CLIENTS i PROVEÏDORS'!C188&lt;&gt;0,IF('ENTRADA DE CLIENTS i PROVEÏDORS'!C188&lt;&gt;0,IF('ENTRADA DE CLIENTS i PROVEÏDORS'!C188&lt;&gt;0,'ENTRADA DE CLIENTS i PROVEÏDORS'!C188,""),DADES!AA183),"")</f>
        <v/>
      </c>
      <c r="C183" s="96" t="str">
        <f>IF('ENTRADA DE CLIENTS i PROVEÏDORS'!D188&lt;&gt;0,'NETEJA DE CARÀCTERS'!C184,"")</f>
        <v/>
      </c>
      <c r="D183" s="97" t="str">
        <f>IF('ENTRADA DE CLIENTS i PROVEÏDORS'!D188&lt;&gt;0,IF(A183&lt;&gt;0,IF('ENTRADA DE CLIENTS i PROVEÏDORS'!F188=0,99,'ENTRADA DE CLIENTS i PROVEÏDORS'!F188),""),"")</f>
        <v/>
      </c>
      <c r="E183" s="98" t="str">
        <f>IF('ENTRADA DE CLIENTS i PROVEÏDORS'!C188&lt;&gt;0,IF('ENTRADA DE CLIENTS i PROVEÏDORS'!D188&lt;&gt;0,IF('ENTRADA DE CLIENTS i PROVEÏDORS'!G188&lt;&gt;0,VLOOKUP('ENTRADA DE CLIENTS i PROVEÏDORS'!G188,DADES!$P$11:$Q$239,2,FALSE),"011"),""),"")</f>
        <v/>
      </c>
      <c r="F183" s="96"/>
      <c r="G183" s="96"/>
      <c r="H183" s="96"/>
      <c r="I183" s="96" t="str">
        <f>IF('ENTRADA DE CLIENTS i PROVEÏDORS'!H188="LL","X","")</f>
        <v/>
      </c>
      <c r="J183" s="96" t="str">
        <f>IF('ENTRADA DE CLIENTS i PROVEÏDORS'!O188="X","X","")</f>
        <v/>
      </c>
      <c r="K183" s="96" t="str">
        <f>IF('ENTRADA DE CLIENTS i PROVEÏDORS'!P188="X","X","")</f>
        <v/>
      </c>
      <c r="L183" s="96"/>
      <c r="M183" s="99" t="str">
        <f>IF('ENTRADA DE CLIENTS i PROVEÏDORS'!$H188&lt;&gt;"VI",IF('ENTRADA DE CLIENTS i PROVEÏDORS'!I188&lt;&gt;0,'ENTRADA DE CLIENTS i PROVEÏDORS'!I188,""),"")</f>
        <v/>
      </c>
      <c r="N183" s="99" t="str">
        <f>IF('ENTRADA DE CLIENTS i PROVEÏDORS'!$H188&lt;&gt;"VI",IF('ENTRADA DE CLIENTS i PROVEÏDORS'!J188&lt;&gt;0,'ENTRADA DE CLIENTS i PROVEÏDORS'!J188,""),"")</f>
        <v/>
      </c>
      <c r="O183" s="99" t="str">
        <f>IF('ENTRADA DE CLIENTS i PROVEÏDORS'!$H188&lt;&gt;"VI",IF('ENTRADA DE CLIENTS i PROVEÏDORS'!K188&lt;&gt;0,'ENTRADA DE CLIENTS i PROVEÏDORS'!K188,""),"")</f>
        <v/>
      </c>
      <c r="P183" s="99" t="str">
        <f>IF('ENTRADA DE CLIENTS i PROVEÏDORS'!$H188&lt;&gt;"VI",IF('ENTRADA DE CLIENTS i PROVEÏDORS'!L188&lt;&gt;0,'ENTRADA DE CLIENTS i PROVEÏDORS'!L188,""),"")</f>
        <v/>
      </c>
      <c r="Q183" s="99" t="str">
        <f t="shared" si="2"/>
        <v/>
      </c>
      <c r="R183" s="99" t="str">
        <f>IF('ENTRADA DE CLIENTS i PROVEÏDORS'!$H188="VI",'ENTRADA DE CLIENTS i PROVEÏDORS'!I188,"")</f>
        <v/>
      </c>
      <c r="S183" s="99" t="str">
        <f>IF('ENTRADA DE CLIENTS i PROVEÏDORS'!$H188="VI",'ENTRADA DE CLIENTS i PROVEÏDORS'!J188,"")</f>
        <v/>
      </c>
      <c r="T183" s="99" t="str">
        <f>IF('ENTRADA DE CLIENTS i PROVEÏDORS'!$H188="VI",'ENTRADA DE CLIENTS i PROVEÏDORS'!K188,"")</f>
        <v/>
      </c>
      <c r="U183" s="99" t="str">
        <f>IF('ENTRADA DE CLIENTS i PROVEÏDORS'!$H188="VI",'ENTRADA DE CLIENTS i PROVEÏDORS'!L188,"")</f>
        <v/>
      </c>
      <c r="V183" s="99" t="str">
        <f>IF('ENTRADA DE CLIENTS i PROVEÏDORS'!$H188="VI",'ENTRADA DE CLIENTS i PROVEÏDORS'!N188,"")</f>
        <v/>
      </c>
      <c r="W183" s="99" t="str">
        <f>IF('ENTRADA DE CLIENTS i PROVEÏDORS'!O188="X",'ENTRADA DE CLIENTS i PROVEÏDORS'!N188,"")</f>
        <v/>
      </c>
      <c r="X183" s="99" t="str">
        <f>IF('ENTRADA DE CLIENTS i PROVEÏDORS'!Q188&lt;&gt;0,'ENTRADA DE CLIENTS i PROVEÏDORS'!Q188,"")</f>
        <v/>
      </c>
      <c r="Y183" s="101" t="str">
        <f>IF('ENTRADA DE CLIENTS i PROVEÏDORS'!R188&lt;&gt;0,'ENTRADA DE CLIENTS i PROVEÏDORS'!R188,"")</f>
        <v/>
      </c>
    </row>
    <row r="184" spans="1:25" x14ac:dyDescent="0.2">
      <c r="A184" s="96" t="str">
        <f>IF('ENTRADA DE CLIENTS i PROVEÏDORS'!H189&lt;&gt;0,IF(OR('ENTRADA DE CLIENTS i PROVEÏDORS'!H189="V",'ENTRADA DE CLIENTS i PROVEÏDORS'!H189="LL",'ENTRADA DE CLIENTS i PROVEÏDORS'!H189="VI"),"2","1"),"")</f>
        <v/>
      </c>
      <c r="B184" s="96" t="str">
        <f>IF('ENTRADA DE CLIENTS i PROVEÏDORS'!C189&lt;&gt;0,IF('ENTRADA DE CLIENTS i PROVEÏDORS'!C189&lt;&gt;0,IF('ENTRADA DE CLIENTS i PROVEÏDORS'!C189&lt;&gt;0,'ENTRADA DE CLIENTS i PROVEÏDORS'!C189,""),DADES!AA184),"")</f>
        <v/>
      </c>
      <c r="C184" s="96" t="str">
        <f>IF('ENTRADA DE CLIENTS i PROVEÏDORS'!D189&lt;&gt;0,'NETEJA DE CARÀCTERS'!C185,"")</f>
        <v/>
      </c>
      <c r="D184" s="97" t="str">
        <f>IF('ENTRADA DE CLIENTS i PROVEÏDORS'!D189&lt;&gt;0,IF(A184&lt;&gt;0,IF('ENTRADA DE CLIENTS i PROVEÏDORS'!F189=0,99,'ENTRADA DE CLIENTS i PROVEÏDORS'!F189),""),"")</f>
        <v/>
      </c>
      <c r="E184" s="98" t="str">
        <f>IF('ENTRADA DE CLIENTS i PROVEÏDORS'!C189&lt;&gt;0,IF('ENTRADA DE CLIENTS i PROVEÏDORS'!D189&lt;&gt;0,IF('ENTRADA DE CLIENTS i PROVEÏDORS'!G189&lt;&gt;0,VLOOKUP('ENTRADA DE CLIENTS i PROVEÏDORS'!G189,DADES!$P$11:$Q$239,2,FALSE),"011"),""),"")</f>
        <v/>
      </c>
      <c r="F184" s="96"/>
      <c r="G184" s="96"/>
      <c r="H184" s="96"/>
      <c r="I184" s="96" t="str">
        <f>IF('ENTRADA DE CLIENTS i PROVEÏDORS'!H189="LL","X","")</f>
        <v/>
      </c>
      <c r="J184" s="96" t="str">
        <f>IF('ENTRADA DE CLIENTS i PROVEÏDORS'!O189="X","X","")</f>
        <v/>
      </c>
      <c r="K184" s="96" t="str">
        <f>IF('ENTRADA DE CLIENTS i PROVEÏDORS'!P189="X","X","")</f>
        <v/>
      </c>
      <c r="L184" s="96"/>
      <c r="M184" s="99" t="str">
        <f>IF('ENTRADA DE CLIENTS i PROVEÏDORS'!$H189&lt;&gt;"VI",IF('ENTRADA DE CLIENTS i PROVEÏDORS'!I189&lt;&gt;0,'ENTRADA DE CLIENTS i PROVEÏDORS'!I189,""),"")</f>
        <v/>
      </c>
      <c r="N184" s="99" t="str">
        <f>IF('ENTRADA DE CLIENTS i PROVEÏDORS'!$H189&lt;&gt;"VI",IF('ENTRADA DE CLIENTS i PROVEÏDORS'!J189&lt;&gt;0,'ENTRADA DE CLIENTS i PROVEÏDORS'!J189,""),"")</f>
        <v/>
      </c>
      <c r="O184" s="99" t="str">
        <f>IF('ENTRADA DE CLIENTS i PROVEÏDORS'!$H189&lt;&gt;"VI",IF('ENTRADA DE CLIENTS i PROVEÏDORS'!K189&lt;&gt;0,'ENTRADA DE CLIENTS i PROVEÏDORS'!K189,""),"")</f>
        <v/>
      </c>
      <c r="P184" s="99" t="str">
        <f>IF('ENTRADA DE CLIENTS i PROVEÏDORS'!$H189&lt;&gt;"VI",IF('ENTRADA DE CLIENTS i PROVEÏDORS'!L189&lt;&gt;0,'ENTRADA DE CLIENTS i PROVEÏDORS'!L189,""),"")</f>
        <v/>
      </c>
      <c r="Q184" s="99" t="str">
        <f t="shared" si="2"/>
        <v/>
      </c>
      <c r="R184" s="99" t="str">
        <f>IF('ENTRADA DE CLIENTS i PROVEÏDORS'!$H189="VI",'ENTRADA DE CLIENTS i PROVEÏDORS'!I189,"")</f>
        <v/>
      </c>
      <c r="S184" s="99" t="str">
        <f>IF('ENTRADA DE CLIENTS i PROVEÏDORS'!$H189="VI",'ENTRADA DE CLIENTS i PROVEÏDORS'!J189,"")</f>
        <v/>
      </c>
      <c r="T184" s="99" t="str">
        <f>IF('ENTRADA DE CLIENTS i PROVEÏDORS'!$H189="VI",'ENTRADA DE CLIENTS i PROVEÏDORS'!K189,"")</f>
        <v/>
      </c>
      <c r="U184" s="99" t="str">
        <f>IF('ENTRADA DE CLIENTS i PROVEÏDORS'!$H189="VI",'ENTRADA DE CLIENTS i PROVEÏDORS'!L189,"")</f>
        <v/>
      </c>
      <c r="V184" s="99" t="str">
        <f>IF('ENTRADA DE CLIENTS i PROVEÏDORS'!$H189="VI",'ENTRADA DE CLIENTS i PROVEÏDORS'!N189,"")</f>
        <v/>
      </c>
      <c r="W184" s="99" t="str">
        <f>IF('ENTRADA DE CLIENTS i PROVEÏDORS'!O189="X",'ENTRADA DE CLIENTS i PROVEÏDORS'!N189,"")</f>
        <v/>
      </c>
      <c r="X184" s="99" t="str">
        <f>IF('ENTRADA DE CLIENTS i PROVEÏDORS'!Q189&lt;&gt;0,'ENTRADA DE CLIENTS i PROVEÏDORS'!Q189,"")</f>
        <v/>
      </c>
      <c r="Y184" s="101" t="str">
        <f>IF('ENTRADA DE CLIENTS i PROVEÏDORS'!R189&lt;&gt;0,'ENTRADA DE CLIENTS i PROVEÏDORS'!R189,"")</f>
        <v/>
      </c>
    </row>
    <row r="185" spans="1:25" x14ac:dyDescent="0.2">
      <c r="A185" s="96" t="str">
        <f>IF('ENTRADA DE CLIENTS i PROVEÏDORS'!H190&lt;&gt;0,IF(OR('ENTRADA DE CLIENTS i PROVEÏDORS'!H190="V",'ENTRADA DE CLIENTS i PROVEÏDORS'!H190="LL",'ENTRADA DE CLIENTS i PROVEÏDORS'!H190="VI"),"2","1"),"")</f>
        <v/>
      </c>
      <c r="B185" s="96" t="str">
        <f>IF('ENTRADA DE CLIENTS i PROVEÏDORS'!C190&lt;&gt;0,IF('ENTRADA DE CLIENTS i PROVEÏDORS'!C190&lt;&gt;0,IF('ENTRADA DE CLIENTS i PROVEÏDORS'!C190&lt;&gt;0,'ENTRADA DE CLIENTS i PROVEÏDORS'!C190,""),DADES!AA185),"")</f>
        <v/>
      </c>
      <c r="C185" s="96" t="str">
        <f>IF('ENTRADA DE CLIENTS i PROVEÏDORS'!D190&lt;&gt;0,'NETEJA DE CARÀCTERS'!C186,"")</f>
        <v/>
      </c>
      <c r="D185" s="97" t="str">
        <f>IF('ENTRADA DE CLIENTS i PROVEÏDORS'!D190&lt;&gt;0,IF(A185&lt;&gt;0,IF('ENTRADA DE CLIENTS i PROVEÏDORS'!F190=0,99,'ENTRADA DE CLIENTS i PROVEÏDORS'!F190),""),"")</f>
        <v/>
      </c>
      <c r="E185" s="98" t="str">
        <f>IF('ENTRADA DE CLIENTS i PROVEÏDORS'!C190&lt;&gt;0,IF('ENTRADA DE CLIENTS i PROVEÏDORS'!D190&lt;&gt;0,IF('ENTRADA DE CLIENTS i PROVEÏDORS'!G190&lt;&gt;0,VLOOKUP('ENTRADA DE CLIENTS i PROVEÏDORS'!G190,DADES!$P$11:$Q$239,2,FALSE),"011"),""),"")</f>
        <v/>
      </c>
      <c r="F185" s="96"/>
      <c r="G185" s="96"/>
      <c r="H185" s="96"/>
      <c r="I185" s="96" t="str">
        <f>IF('ENTRADA DE CLIENTS i PROVEÏDORS'!H190="LL","X","")</f>
        <v/>
      </c>
      <c r="J185" s="96" t="str">
        <f>IF('ENTRADA DE CLIENTS i PROVEÏDORS'!O190="X","X","")</f>
        <v/>
      </c>
      <c r="K185" s="96" t="str">
        <f>IF('ENTRADA DE CLIENTS i PROVEÏDORS'!P190="X","X","")</f>
        <v/>
      </c>
      <c r="L185" s="96"/>
      <c r="M185" s="99" t="str">
        <f>IF('ENTRADA DE CLIENTS i PROVEÏDORS'!$H190&lt;&gt;"VI",IF('ENTRADA DE CLIENTS i PROVEÏDORS'!I190&lt;&gt;0,'ENTRADA DE CLIENTS i PROVEÏDORS'!I190,""),"")</f>
        <v/>
      </c>
      <c r="N185" s="99" t="str">
        <f>IF('ENTRADA DE CLIENTS i PROVEÏDORS'!$H190&lt;&gt;"VI",IF('ENTRADA DE CLIENTS i PROVEÏDORS'!J190&lt;&gt;0,'ENTRADA DE CLIENTS i PROVEÏDORS'!J190,""),"")</f>
        <v/>
      </c>
      <c r="O185" s="99" t="str">
        <f>IF('ENTRADA DE CLIENTS i PROVEÏDORS'!$H190&lt;&gt;"VI",IF('ENTRADA DE CLIENTS i PROVEÏDORS'!K190&lt;&gt;0,'ENTRADA DE CLIENTS i PROVEÏDORS'!K190,""),"")</f>
        <v/>
      </c>
      <c r="P185" s="99" t="str">
        <f>IF('ENTRADA DE CLIENTS i PROVEÏDORS'!$H190&lt;&gt;"VI",IF('ENTRADA DE CLIENTS i PROVEÏDORS'!L190&lt;&gt;0,'ENTRADA DE CLIENTS i PROVEÏDORS'!L190,""),"")</f>
        <v/>
      </c>
      <c r="Q185" s="99" t="str">
        <f t="shared" si="2"/>
        <v/>
      </c>
      <c r="R185" s="99" t="str">
        <f>IF('ENTRADA DE CLIENTS i PROVEÏDORS'!$H190="VI",'ENTRADA DE CLIENTS i PROVEÏDORS'!I190,"")</f>
        <v/>
      </c>
      <c r="S185" s="99" t="str">
        <f>IF('ENTRADA DE CLIENTS i PROVEÏDORS'!$H190="VI",'ENTRADA DE CLIENTS i PROVEÏDORS'!J190,"")</f>
        <v/>
      </c>
      <c r="T185" s="99" t="str">
        <f>IF('ENTRADA DE CLIENTS i PROVEÏDORS'!$H190="VI",'ENTRADA DE CLIENTS i PROVEÏDORS'!K190,"")</f>
        <v/>
      </c>
      <c r="U185" s="99" t="str">
        <f>IF('ENTRADA DE CLIENTS i PROVEÏDORS'!$H190="VI",'ENTRADA DE CLIENTS i PROVEÏDORS'!L190,"")</f>
        <v/>
      </c>
      <c r="V185" s="99" t="str">
        <f>IF('ENTRADA DE CLIENTS i PROVEÏDORS'!$H190="VI",'ENTRADA DE CLIENTS i PROVEÏDORS'!N190,"")</f>
        <v/>
      </c>
      <c r="W185" s="99" t="str">
        <f>IF('ENTRADA DE CLIENTS i PROVEÏDORS'!O190="X",'ENTRADA DE CLIENTS i PROVEÏDORS'!N190,"")</f>
        <v/>
      </c>
      <c r="X185" s="99" t="str">
        <f>IF('ENTRADA DE CLIENTS i PROVEÏDORS'!Q190&lt;&gt;0,'ENTRADA DE CLIENTS i PROVEÏDORS'!Q190,"")</f>
        <v/>
      </c>
      <c r="Y185" s="101" t="str">
        <f>IF('ENTRADA DE CLIENTS i PROVEÏDORS'!R190&lt;&gt;0,'ENTRADA DE CLIENTS i PROVEÏDORS'!R190,"")</f>
        <v/>
      </c>
    </row>
    <row r="186" spans="1:25" x14ac:dyDescent="0.2">
      <c r="A186" s="96" t="str">
        <f>IF('ENTRADA DE CLIENTS i PROVEÏDORS'!H191&lt;&gt;0,IF(OR('ENTRADA DE CLIENTS i PROVEÏDORS'!H191="V",'ENTRADA DE CLIENTS i PROVEÏDORS'!H191="LL",'ENTRADA DE CLIENTS i PROVEÏDORS'!H191="VI"),"2","1"),"")</f>
        <v/>
      </c>
      <c r="B186" s="96" t="str">
        <f>IF('ENTRADA DE CLIENTS i PROVEÏDORS'!C191&lt;&gt;0,IF('ENTRADA DE CLIENTS i PROVEÏDORS'!C191&lt;&gt;0,IF('ENTRADA DE CLIENTS i PROVEÏDORS'!C191&lt;&gt;0,'ENTRADA DE CLIENTS i PROVEÏDORS'!C191,""),DADES!AA186),"")</f>
        <v/>
      </c>
      <c r="C186" s="96" t="str">
        <f>IF('ENTRADA DE CLIENTS i PROVEÏDORS'!D191&lt;&gt;0,'NETEJA DE CARÀCTERS'!C187,"")</f>
        <v/>
      </c>
      <c r="D186" s="97" t="str">
        <f>IF('ENTRADA DE CLIENTS i PROVEÏDORS'!D191&lt;&gt;0,IF(A186&lt;&gt;0,IF('ENTRADA DE CLIENTS i PROVEÏDORS'!F191=0,99,'ENTRADA DE CLIENTS i PROVEÏDORS'!F191),""),"")</f>
        <v/>
      </c>
      <c r="E186" s="98" t="str">
        <f>IF('ENTRADA DE CLIENTS i PROVEÏDORS'!C191&lt;&gt;0,IF('ENTRADA DE CLIENTS i PROVEÏDORS'!D191&lt;&gt;0,IF('ENTRADA DE CLIENTS i PROVEÏDORS'!G191&lt;&gt;0,VLOOKUP('ENTRADA DE CLIENTS i PROVEÏDORS'!G191,DADES!$P$11:$Q$239,2,FALSE),"011"),""),"")</f>
        <v/>
      </c>
      <c r="F186" s="96"/>
      <c r="G186" s="96"/>
      <c r="H186" s="96"/>
      <c r="I186" s="96" t="str">
        <f>IF('ENTRADA DE CLIENTS i PROVEÏDORS'!H191="LL","X","")</f>
        <v/>
      </c>
      <c r="J186" s="96" t="str">
        <f>IF('ENTRADA DE CLIENTS i PROVEÏDORS'!O191="X","X","")</f>
        <v/>
      </c>
      <c r="K186" s="96" t="str">
        <f>IF('ENTRADA DE CLIENTS i PROVEÏDORS'!P191="X","X","")</f>
        <v/>
      </c>
      <c r="L186" s="96"/>
      <c r="M186" s="99" t="str">
        <f>IF('ENTRADA DE CLIENTS i PROVEÏDORS'!$H191&lt;&gt;"VI",IF('ENTRADA DE CLIENTS i PROVEÏDORS'!I191&lt;&gt;0,'ENTRADA DE CLIENTS i PROVEÏDORS'!I191,""),"")</f>
        <v/>
      </c>
      <c r="N186" s="99" t="str">
        <f>IF('ENTRADA DE CLIENTS i PROVEÏDORS'!$H191&lt;&gt;"VI",IF('ENTRADA DE CLIENTS i PROVEÏDORS'!J191&lt;&gt;0,'ENTRADA DE CLIENTS i PROVEÏDORS'!J191,""),"")</f>
        <v/>
      </c>
      <c r="O186" s="99" t="str">
        <f>IF('ENTRADA DE CLIENTS i PROVEÏDORS'!$H191&lt;&gt;"VI",IF('ENTRADA DE CLIENTS i PROVEÏDORS'!K191&lt;&gt;0,'ENTRADA DE CLIENTS i PROVEÏDORS'!K191,""),"")</f>
        <v/>
      </c>
      <c r="P186" s="99" t="str">
        <f>IF('ENTRADA DE CLIENTS i PROVEÏDORS'!$H191&lt;&gt;"VI",IF('ENTRADA DE CLIENTS i PROVEÏDORS'!L191&lt;&gt;0,'ENTRADA DE CLIENTS i PROVEÏDORS'!L191,""),"")</f>
        <v/>
      </c>
      <c r="Q186" s="99" t="str">
        <f t="shared" si="2"/>
        <v/>
      </c>
      <c r="R186" s="99" t="str">
        <f>IF('ENTRADA DE CLIENTS i PROVEÏDORS'!$H191="VI",'ENTRADA DE CLIENTS i PROVEÏDORS'!I191,"")</f>
        <v/>
      </c>
      <c r="S186" s="99" t="str">
        <f>IF('ENTRADA DE CLIENTS i PROVEÏDORS'!$H191="VI",'ENTRADA DE CLIENTS i PROVEÏDORS'!J191,"")</f>
        <v/>
      </c>
      <c r="T186" s="99" t="str">
        <f>IF('ENTRADA DE CLIENTS i PROVEÏDORS'!$H191="VI",'ENTRADA DE CLIENTS i PROVEÏDORS'!K191,"")</f>
        <v/>
      </c>
      <c r="U186" s="99" t="str">
        <f>IF('ENTRADA DE CLIENTS i PROVEÏDORS'!$H191="VI",'ENTRADA DE CLIENTS i PROVEÏDORS'!L191,"")</f>
        <v/>
      </c>
      <c r="V186" s="99" t="str">
        <f>IF('ENTRADA DE CLIENTS i PROVEÏDORS'!$H191="VI",'ENTRADA DE CLIENTS i PROVEÏDORS'!N191,"")</f>
        <v/>
      </c>
      <c r="W186" s="99" t="str">
        <f>IF('ENTRADA DE CLIENTS i PROVEÏDORS'!O191="X",'ENTRADA DE CLIENTS i PROVEÏDORS'!N191,"")</f>
        <v/>
      </c>
      <c r="X186" s="99" t="str">
        <f>IF('ENTRADA DE CLIENTS i PROVEÏDORS'!Q191&lt;&gt;0,'ENTRADA DE CLIENTS i PROVEÏDORS'!Q191,"")</f>
        <v/>
      </c>
      <c r="Y186" s="101" t="str">
        <f>IF('ENTRADA DE CLIENTS i PROVEÏDORS'!R191&lt;&gt;0,'ENTRADA DE CLIENTS i PROVEÏDORS'!R191,"")</f>
        <v/>
      </c>
    </row>
    <row r="187" spans="1:25" x14ac:dyDescent="0.2">
      <c r="A187" s="96" t="str">
        <f>IF('ENTRADA DE CLIENTS i PROVEÏDORS'!H192&lt;&gt;0,IF(OR('ENTRADA DE CLIENTS i PROVEÏDORS'!H192="V",'ENTRADA DE CLIENTS i PROVEÏDORS'!H192="LL",'ENTRADA DE CLIENTS i PROVEÏDORS'!H192="VI"),"2","1"),"")</f>
        <v/>
      </c>
      <c r="B187" s="96" t="str">
        <f>IF('ENTRADA DE CLIENTS i PROVEÏDORS'!C192&lt;&gt;0,IF('ENTRADA DE CLIENTS i PROVEÏDORS'!C192&lt;&gt;0,IF('ENTRADA DE CLIENTS i PROVEÏDORS'!C192&lt;&gt;0,'ENTRADA DE CLIENTS i PROVEÏDORS'!C192,""),DADES!AA187),"")</f>
        <v/>
      </c>
      <c r="C187" s="96" t="str">
        <f>IF('ENTRADA DE CLIENTS i PROVEÏDORS'!D192&lt;&gt;0,'NETEJA DE CARÀCTERS'!C188,"")</f>
        <v/>
      </c>
      <c r="D187" s="97" t="str">
        <f>IF('ENTRADA DE CLIENTS i PROVEÏDORS'!D192&lt;&gt;0,IF(A187&lt;&gt;0,IF('ENTRADA DE CLIENTS i PROVEÏDORS'!F192=0,99,'ENTRADA DE CLIENTS i PROVEÏDORS'!F192),""),"")</f>
        <v/>
      </c>
      <c r="E187" s="98" t="str">
        <f>IF('ENTRADA DE CLIENTS i PROVEÏDORS'!C192&lt;&gt;0,IF('ENTRADA DE CLIENTS i PROVEÏDORS'!D192&lt;&gt;0,IF('ENTRADA DE CLIENTS i PROVEÏDORS'!G192&lt;&gt;0,VLOOKUP('ENTRADA DE CLIENTS i PROVEÏDORS'!G192,DADES!$P$11:$Q$239,2,FALSE),"011"),""),"")</f>
        <v/>
      </c>
      <c r="F187" s="96"/>
      <c r="G187" s="96"/>
      <c r="H187" s="96"/>
      <c r="I187" s="96" t="str">
        <f>IF('ENTRADA DE CLIENTS i PROVEÏDORS'!H192="LL","X","")</f>
        <v/>
      </c>
      <c r="J187" s="96" t="str">
        <f>IF('ENTRADA DE CLIENTS i PROVEÏDORS'!O192="X","X","")</f>
        <v/>
      </c>
      <c r="K187" s="96" t="str">
        <f>IF('ENTRADA DE CLIENTS i PROVEÏDORS'!P192="X","X","")</f>
        <v/>
      </c>
      <c r="L187" s="96"/>
      <c r="M187" s="99" t="str">
        <f>IF('ENTRADA DE CLIENTS i PROVEÏDORS'!$H192&lt;&gt;"VI",IF('ENTRADA DE CLIENTS i PROVEÏDORS'!I192&lt;&gt;0,'ENTRADA DE CLIENTS i PROVEÏDORS'!I192,""),"")</f>
        <v/>
      </c>
      <c r="N187" s="99" t="str">
        <f>IF('ENTRADA DE CLIENTS i PROVEÏDORS'!$H192&lt;&gt;"VI",IF('ENTRADA DE CLIENTS i PROVEÏDORS'!J192&lt;&gt;0,'ENTRADA DE CLIENTS i PROVEÏDORS'!J192,""),"")</f>
        <v/>
      </c>
      <c r="O187" s="99" t="str">
        <f>IF('ENTRADA DE CLIENTS i PROVEÏDORS'!$H192&lt;&gt;"VI",IF('ENTRADA DE CLIENTS i PROVEÏDORS'!K192&lt;&gt;0,'ENTRADA DE CLIENTS i PROVEÏDORS'!K192,""),"")</f>
        <v/>
      </c>
      <c r="P187" s="99" t="str">
        <f>IF('ENTRADA DE CLIENTS i PROVEÏDORS'!$H192&lt;&gt;"VI",IF('ENTRADA DE CLIENTS i PROVEÏDORS'!L192&lt;&gt;0,'ENTRADA DE CLIENTS i PROVEÏDORS'!L192,""),"")</f>
        <v/>
      </c>
      <c r="Q187" s="99" t="str">
        <f t="shared" si="2"/>
        <v/>
      </c>
      <c r="R187" s="99" t="str">
        <f>IF('ENTRADA DE CLIENTS i PROVEÏDORS'!$H192="VI",'ENTRADA DE CLIENTS i PROVEÏDORS'!I192,"")</f>
        <v/>
      </c>
      <c r="S187" s="99" t="str">
        <f>IF('ENTRADA DE CLIENTS i PROVEÏDORS'!$H192="VI",'ENTRADA DE CLIENTS i PROVEÏDORS'!J192,"")</f>
        <v/>
      </c>
      <c r="T187" s="99" t="str">
        <f>IF('ENTRADA DE CLIENTS i PROVEÏDORS'!$H192="VI",'ENTRADA DE CLIENTS i PROVEÏDORS'!K192,"")</f>
        <v/>
      </c>
      <c r="U187" s="99" t="str">
        <f>IF('ENTRADA DE CLIENTS i PROVEÏDORS'!$H192="VI",'ENTRADA DE CLIENTS i PROVEÏDORS'!L192,"")</f>
        <v/>
      </c>
      <c r="V187" s="99" t="str">
        <f>IF('ENTRADA DE CLIENTS i PROVEÏDORS'!$H192="VI",'ENTRADA DE CLIENTS i PROVEÏDORS'!N192,"")</f>
        <v/>
      </c>
      <c r="W187" s="99" t="str">
        <f>IF('ENTRADA DE CLIENTS i PROVEÏDORS'!O192="X",'ENTRADA DE CLIENTS i PROVEÏDORS'!N192,"")</f>
        <v/>
      </c>
      <c r="X187" s="99" t="str">
        <f>IF('ENTRADA DE CLIENTS i PROVEÏDORS'!Q192&lt;&gt;0,'ENTRADA DE CLIENTS i PROVEÏDORS'!Q192,"")</f>
        <v/>
      </c>
      <c r="Y187" s="101" t="str">
        <f>IF('ENTRADA DE CLIENTS i PROVEÏDORS'!R192&lt;&gt;0,'ENTRADA DE CLIENTS i PROVEÏDORS'!R192,"")</f>
        <v/>
      </c>
    </row>
    <row r="188" spans="1:25" x14ac:dyDescent="0.2">
      <c r="A188" s="96" t="str">
        <f>IF('ENTRADA DE CLIENTS i PROVEÏDORS'!H193&lt;&gt;0,IF(OR('ENTRADA DE CLIENTS i PROVEÏDORS'!H193="V",'ENTRADA DE CLIENTS i PROVEÏDORS'!H193="LL",'ENTRADA DE CLIENTS i PROVEÏDORS'!H193="VI"),"2","1"),"")</f>
        <v/>
      </c>
      <c r="B188" s="96" t="str">
        <f>IF('ENTRADA DE CLIENTS i PROVEÏDORS'!C193&lt;&gt;0,IF('ENTRADA DE CLIENTS i PROVEÏDORS'!C193&lt;&gt;0,IF('ENTRADA DE CLIENTS i PROVEÏDORS'!C193&lt;&gt;0,'ENTRADA DE CLIENTS i PROVEÏDORS'!C193,""),DADES!AA188),"")</f>
        <v/>
      </c>
      <c r="C188" s="96" t="str">
        <f>IF('ENTRADA DE CLIENTS i PROVEÏDORS'!D193&lt;&gt;0,'NETEJA DE CARÀCTERS'!C189,"")</f>
        <v/>
      </c>
      <c r="D188" s="97" t="str">
        <f>IF('ENTRADA DE CLIENTS i PROVEÏDORS'!D193&lt;&gt;0,IF(A188&lt;&gt;0,IF('ENTRADA DE CLIENTS i PROVEÏDORS'!F193=0,99,'ENTRADA DE CLIENTS i PROVEÏDORS'!F193),""),"")</f>
        <v/>
      </c>
      <c r="E188" s="98" t="str">
        <f>IF('ENTRADA DE CLIENTS i PROVEÏDORS'!C193&lt;&gt;0,IF('ENTRADA DE CLIENTS i PROVEÏDORS'!D193&lt;&gt;0,IF('ENTRADA DE CLIENTS i PROVEÏDORS'!G193&lt;&gt;0,VLOOKUP('ENTRADA DE CLIENTS i PROVEÏDORS'!G193,DADES!$P$11:$Q$239,2,FALSE),"011"),""),"")</f>
        <v/>
      </c>
      <c r="F188" s="96"/>
      <c r="G188" s="96"/>
      <c r="H188" s="96"/>
      <c r="I188" s="96" t="str">
        <f>IF('ENTRADA DE CLIENTS i PROVEÏDORS'!H193="LL","X","")</f>
        <v/>
      </c>
      <c r="J188" s="96" t="str">
        <f>IF('ENTRADA DE CLIENTS i PROVEÏDORS'!O193="X","X","")</f>
        <v/>
      </c>
      <c r="K188" s="96" t="str">
        <f>IF('ENTRADA DE CLIENTS i PROVEÏDORS'!P193="X","X","")</f>
        <v/>
      </c>
      <c r="L188" s="96"/>
      <c r="M188" s="99" t="str">
        <f>IF('ENTRADA DE CLIENTS i PROVEÏDORS'!$H193&lt;&gt;"VI",IF('ENTRADA DE CLIENTS i PROVEÏDORS'!I193&lt;&gt;0,'ENTRADA DE CLIENTS i PROVEÏDORS'!I193,""),"")</f>
        <v/>
      </c>
      <c r="N188" s="99" t="str">
        <f>IF('ENTRADA DE CLIENTS i PROVEÏDORS'!$H193&lt;&gt;"VI",IF('ENTRADA DE CLIENTS i PROVEÏDORS'!J193&lt;&gt;0,'ENTRADA DE CLIENTS i PROVEÏDORS'!J193,""),"")</f>
        <v/>
      </c>
      <c r="O188" s="99" t="str">
        <f>IF('ENTRADA DE CLIENTS i PROVEÏDORS'!$H193&lt;&gt;"VI",IF('ENTRADA DE CLIENTS i PROVEÏDORS'!K193&lt;&gt;0,'ENTRADA DE CLIENTS i PROVEÏDORS'!K193,""),"")</f>
        <v/>
      </c>
      <c r="P188" s="99" t="str">
        <f>IF('ENTRADA DE CLIENTS i PROVEÏDORS'!$H193&lt;&gt;"VI",IF('ENTRADA DE CLIENTS i PROVEÏDORS'!L193&lt;&gt;0,'ENTRADA DE CLIENTS i PROVEÏDORS'!L193,""),"")</f>
        <v/>
      </c>
      <c r="Q188" s="99" t="str">
        <f t="shared" si="2"/>
        <v/>
      </c>
      <c r="R188" s="99" t="str">
        <f>IF('ENTRADA DE CLIENTS i PROVEÏDORS'!$H193="VI",'ENTRADA DE CLIENTS i PROVEÏDORS'!I193,"")</f>
        <v/>
      </c>
      <c r="S188" s="99" t="str">
        <f>IF('ENTRADA DE CLIENTS i PROVEÏDORS'!$H193="VI",'ENTRADA DE CLIENTS i PROVEÏDORS'!J193,"")</f>
        <v/>
      </c>
      <c r="T188" s="99" t="str">
        <f>IF('ENTRADA DE CLIENTS i PROVEÏDORS'!$H193="VI",'ENTRADA DE CLIENTS i PROVEÏDORS'!K193,"")</f>
        <v/>
      </c>
      <c r="U188" s="99" t="str">
        <f>IF('ENTRADA DE CLIENTS i PROVEÏDORS'!$H193="VI",'ENTRADA DE CLIENTS i PROVEÏDORS'!L193,"")</f>
        <v/>
      </c>
      <c r="V188" s="99" t="str">
        <f>IF('ENTRADA DE CLIENTS i PROVEÏDORS'!$H193="VI",'ENTRADA DE CLIENTS i PROVEÏDORS'!N193,"")</f>
        <v/>
      </c>
      <c r="W188" s="99" t="str">
        <f>IF('ENTRADA DE CLIENTS i PROVEÏDORS'!O193="X",'ENTRADA DE CLIENTS i PROVEÏDORS'!N193,"")</f>
        <v/>
      </c>
      <c r="X188" s="99" t="str">
        <f>IF('ENTRADA DE CLIENTS i PROVEÏDORS'!Q193&lt;&gt;0,'ENTRADA DE CLIENTS i PROVEÏDORS'!Q193,"")</f>
        <v/>
      </c>
      <c r="Y188" s="101" t="str">
        <f>IF('ENTRADA DE CLIENTS i PROVEÏDORS'!R193&lt;&gt;0,'ENTRADA DE CLIENTS i PROVEÏDORS'!R193,"")</f>
        <v/>
      </c>
    </row>
    <row r="189" spans="1:25" x14ac:dyDescent="0.2">
      <c r="A189" s="96" t="str">
        <f>IF('ENTRADA DE CLIENTS i PROVEÏDORS'!H194&lt;&gt;0,IF(OR('ENTRADA DE CLIENTS i PROVEÏDORS'!H194="V",'ENTRADA DE CLIENTS i PROVEÏDORS'!H194="LL",'ENTRADA DE CLIENTS i PROVEÏDORS'!H194="VI"),"2","1"),"")</f>
        <v/>
      </c>
      <c r="B189" s="96" t="str">
        <f>IF('ENTRADA DE CLIENTS i PROVEÏDORS'!C194&lt;&gt;0,IF('ENTRADA DE CLIENTS i PROVEÏDORS'!C194&lt;&gt;0,IF('ENTRADA DE CLIENTS i PROVEÏDORS'!C194&lt;&gt;0,'ENTRADA DE CLIENTS i PROVEÏDORS'!C194,""),DADES!AA189),"")</f>
        <v/>
      </c>
      <c r="C189" s="96" t="str">
        <f>IF('ENTRADA DE CLIENTS i PROVEÏDORS'!D194&lt;&gt;0,'NETEJA DE CARÀCTERS'!C190,"")</f>
        <v/>
      </c>
      <c r="D189" s="97" t="str">
        <f>IF('ENTRADA DE CLIENTS i PROVEÏDORS'!D194&lt;&gt;0,IF(A189&lt;&gt;0,IF('ENTRADA DE CLIENTS i PROVEÏDORS'!F194=0,99,'ENTRADA DE CLIENTS i PROVEÏDORS'!F194),""),"")</f>
        <v/>
      </c>
      <c r="E189" s="98" t="str">
        <f>IF('ENTRADA DE CLIENTS i PROVEÏDORS'!C194&lt;&gt;0,IF('ENTRADA DE CLIENTS i PROVEÏDORS'!D194&lt;&gt;0,IF('ENTRADA DE CLIENTS i PROVEÏDORS'!G194&lt;&gt;0,VLOOKUP('ENTRADA DE CLIENTS i PROVEÏDORS'!G194,DADES!$P$11:$Q$239,2,FALSE),"011"),""),"")</f>
        <v/>
      </c>
      <c r="F189" s="96"/>
      <c r="G189" s="96"/>
      <c r="H189" s="96"/>
      <c r="I189" s="96" t="str">
        <f>IF('ENTRADA DE CLIENTS i PROVEÏDORS'!H194="LL","X","")</f>
        <v/>
      </c>
      <c r="J189" s="96" t="str">
        <f>IF('ENTRADA DE CLIENTS i PROVEÏDORS'!O194="X","X","")</f>
        <v/>
      </c>
      <c r="K189" s="96" t="str">
        <f>IF('ENTRADA DE CLIENTS i PROVEÏDORS'!P194="X","X","")</f>
        <v/>
      </c>
      <c r="L189" s="96"/>
      <c r="M189" s="99" t="str">
        <f>IF('ENTRADA DE CLIENTS i PROVEÏDORS'!$H194&lt;&gt;"VI",IF('ENTRADA DE CLIENTS i PROVEÏDORS'!I194&lt;&gt;0,'ENTRADA DE CLIENTS i PROVEÏDORS'!I194,""),"")</f>
        <v/>
      </c>
      <c r="N189" s="99" t="str">
        <f>IF('ENTRADA DE CLIENTS i PROVEÏDORS'!$H194&lt;&gt;"VI",IF('ENTRADA DE CLIENTS i PROVEÏDORS'!J194&lt;&gt;0,'ENTRADA DE CLIENTS i PROVEÏDORS'!J194,""),"")</f>
        <v/>
      </c>
      <c r="O189" s="99" t="str">
        <f>IF('ENTRADA DE CLIENTS i PROVEÏDORS'!$H194&lt;&gt;"VI",IF('ENTRADA DE CLIENTS i PROVEÏDORS'!K194&lt;&gt;0,'ENTRADA DE CLIENTS i PROVEÏDORS'!K194,""),"")</f>
        <v/>
      </c>
      <c r="P189" s="99" t="str">
        <f>IF('ENTRADA DE CLIENTS i PROVEÏDORS'!$H194&lt;&gt;"VI",IF('ENTRADA DE CLIENTS i PROVEÏDORS'!L194&lt;&gt;0,'ENTRADA DE CLIENTS i PROVEÏDORS'!L194,""),"")</f>
        <v/>
      </c>
      <c r="Q189" s="99" t="str">
        <f t="shared" si="2"/>
        <v/>
      </c>
      <c r="R189" s="99" t="str">
        <f>IF('ENTRADA DE CLIENTS i PROVEÏDORS'!$H194="VI",'ENTRADA DE CLIENTS i PROVEÏDORS'!I194,"")</f>
        <v/>
      </c>
      <c r="S189" s="99" t="str">
        <f>IF('ENTRADA DE CLIENTS i PROVEÏDORS'!$H194="VI",'ENTRADA DE CLIENTS i PROVEÏDORS'!J194,"")</f>
        <v/>
      </c>
      <c r="T189" s="99" t="str">
        <f>IF('ENTRADA DE CLIENTS i PROVEÏDORS'!$H194="VI",'ENTRADA DE CLIENTS i PROVEÏDORS'!K194,"")</f>
        <v/>
      </c>
      <c r="U189" s="99" t="str">
        <f>IF('ENTRADA DE CLIENTS i PROVEÏDORS'!$H194="VI",'ENTRADA DE CLIENTS i PROVEÏDORS'!L194,"")</f>
        <v/>
      </c>
      <c r="V189" s="99" t="str">
        <f>IF('ENTRADA DE CLIENTS i PROVEÏDORS'!$H194="VI",'ENTRADA DE CLIENTS i PROVEÏDORS'!N194,"")</f>
        <v/>
      </c>
      <c r="W189" s="99" t="str">
        <f>IF('ENTRADA DE CLIENTS i PROVEÏDORS'!O194="X",'ENTRADA DE CLIENTS i PROVEÏDORS'!N194,"")</f>
        <v/>
      </c>
      <c r="X189" s="99" t="str">
        <f>IF('ENTRADA DE CLIENTS i PROVEÏDORS'!Q194&lt;&gt;0,'ENTRADA DE CLIENTS i PROVEÏDORS'!Q194,"")</f>
        <v/>
      </c>
      <c r="Y189" s="101" t="str">
        <f>IF('ENTRADA DE CLIENTS i PROVEÏDORS'!R194&lt;&gt;0,'ENTRADA DE CLIENTS i PROVEÏDORS'!R194,"")</f>
        <v/>
      </c>
    </row>
    <row r="190" spans="1:25" x14ac:dyDescent="0.2">
      <c r="A190" s="96" t="str">
        <f>IF('ENTRADA DE CLIENTS i PROVEÏDORS'!H195&lt;&gt;0,IF(OR('ENTRADA DE CLIENTS i PROVEÏDORS'!H195="V",'ENTRADA DE CLIENTS i PROVEÏDORS'!H195="LL",'ENTRADA DE CLIENTS i PROVEÏDORS'!H195="VI"),"2","1"),"")</f>
        <v/>
      </c>
      <c r="B190" s="96" t="str">
        <f>IF('ENTRADA DE CLIENTS i PROVEÏDORS'!C195&lt;&gt;0,IF('ENTRADA DE CLIENTS i PROVEÏDORS'!C195&lt;&gt;0,IF('ENTRADA DE CLIENTS i PROVEÏDORS'!C195&lt;&gt;0,'ENTRADA DE CLIENTS i PROVEÏDORS'!C195,""),DADES!AA190),"")</f>
        <v/>
      </c>
      <c r="C190" s="96" t="str">
        <f>IF('ENTRADA DE CLIENTS i PROVEÏDORS'!D195&lt;&gt;0,'NETEJA DE CARÀCTERS'!C191,"")</f>
        <v/>
      </c>
      <c r="D190" s="97" t="str">
        <f>IF('ENTRADA DE CLIENTS i PROVEÏDORS'!D195&lt;&gt;0,IF(A190&lt;&gt;0,IF('ENTRADA DE CLIENTS i PROVEÏDORS'!F195=0,99,'ENTRADA DE CLIENTS i PROVEÏDORS'!F195),""),"")</f>
        <v/>
      </c>
      <c r="E190" s="98" t="str">
        <f>IF('ENTRADA DE CLIENTS i PROVEÏDORS'!C195&lt;&gt;0,IF('ENTRADA DE CLIENTS i PROVEÏDORS'!D195&lt;&gt;0,IF('ENTRADA DE CLIENTS i PROVEÏDORS'!G195&lt;&gt;0,VLOOKUP('ENTRADA DE CLIENTS i PROVEÏDORS'!G195,DADES!$P$11:$Q$239,2,FALSE),"011"),""),"")</f>
        <v/>
      </c>
      <c r="F190" s="96"/>
      <c r="G190" s="96"/>
      <c r="H190" s="96"/>
      <c r="I190" s="96" t="str">
        <f>IF('ENTRADA DE CLIENTS i PROVEÏDORS'!H195="LL","X","")</f>
        <v/>
      </c>
      <c r="J190" s="96" t="str">
        <f>IF('ENTRADA DE CLIENTS i PROVEÏDORS'!O195="X","X","")</f>
        <v/>
      </c>
      <c r="K190" s="96" t="str">
        <f>IF('ENTRADA DE CLIENTS i PROVEÏDORS'!P195="X","X","")</f>
        <v/>
      </c>
      <c r="L190" s="96"/>
      <c r="M190" s="99" t="str">
        <f>IF('ENTRADA DE CLIENTS i PROVEÏDORS'!$H195&lt;&gt;"VI",IF('ENTRADA DE CLIENTS i PROVEÏDORS'!I195&lt;&gt;0,'ENTRADA DE CLIENTS i PROVEÏDORS'!I195,""),"")</f>
        <v/>
      </c>
      <c r="N190" s="99" t="str">
        <f>IF('ENTRADA DE CLIENTS i PROVEÏDORS'!$H195&lt;&gt;"VI",IF('ENTRADA DE CLIENTS i PROVEÏDORS'!J195&lt;&gt;0,'ENTRADA DE CLIENTS i PROVEÏDORS'!J195,""),"")</f>
        <v/>
      </c>
      <c r="O190" s="99" t="str">
        <f>IF('ENTRADA DE CLIENTS i PROVEÏDORS'!$H195&lt;&gt;"VI",IF('ENTRADA DE CLIENTS i PROVEÏDORS'!K195&lt;&gt;0,'ENTRADA DE CLIENTS i PROVEÏDORS'!K195,""),"")</f>
        <v/>
      </c>
      <c r="P190" s="99" t="str">
        <f>IF('ENTRADA DE CLIENTS i PROVEÏDORS'!$H195&lt;&gt;"VI",IF('ENTRADA DE CLIENTS i PROVEÏDORS'!L195&lt;&gt;0,'ENTRADA DE CLIENTS i PROVEÏDORS'!L195,""),"")</f>
        <v/>
      </c>
      <c r="Q190" s="99" t="str">
        <f t="shared" si="2"/>
        <v/>
      </c>
      <c r="R190" s="99" t="str">
        <f>IF('ENTRADA DE CLIENTS i PROVEÏDORS'!$H195="VI",'ENTRADA DE CLIENTS i PROVEÏDORS'!I195,"")</f>
        <v/>
      </c>
      <c r="S190" s="99" t="str">
        <f>IF('ENTRADA DE CLIENTS i PROVEÏDORS'!$H195="VI",'ENTRADA DE CLIENTS i PROVEÏDORS'!J195,"")</f>
        <v/>
      </c>
      <c r="T190" s="99" t="str">
        <f>IF('ENTRADA DE CLIENTS i PROVEÏDORS'!$H195="VI",'ENTRADA DE CLIENTS i PROVEÏDORS'!K195,"")</f>
        <v/>
      </c>
      <c r="U190" s="99" t="str">
        <f>IF('ENTRADA DE CLIENTS i PROVEÏDORS'!$H195="VI",'ENTRADA DE CLIENTS i PROVEÏDORS'!L195,"")</f>
        <v/>
      </c>
      <c r="V190" s="99" t="str">
        <f>IF('ENTRADA DE CLIENTS i PROVEÏDORS'!$H195="VI",'ENTRADA DE CLIENTS i PROVEÏDORS'!N195,"")</f>
        <v/>
      </c>
      <c r="W190" s="99" t="str">
        <f>IF('ENTRADA DE CLIENTS i PROVEÏDORS'!O195="X",'ENTRADA DE CLIENTS i PROVEÏDORS'!N195,"")</f>
        <v/>
      </c>
      <c r="X190" s="99" t="str">
        <f>IF('ENTRADA DE CLIENTS i PROVEÏDORS'!Q195&lt;&gt;0,'ENTRADA DE CLIENTS i PROVEÏDORS'!Q195,"")</f>
        <v/>
      </c>
      <c r="Y190" s="101" t="str">
        <f>IF('ENTRADA DE CLIENTS i PROVEÏDORS'!R195&lt;&gt;0,'ENTRADA DE CLIENTS i PROVEÏDORS'!R195,"")</f>
        <v/>
      </c>
    </row>
    <row r="191" spans="1:25" x14ac:dyDescent="0.2">
      <c r="A191" s="96" t="str">
        <f>IF('ENTRADA DE CLIENTS i PROVEÏDORS'!H196&lt;&gt;0,IF(OR('ENTRADA DE CLIENTS i PROVEÏDORS'!H196="V",'ENTRADA DE CLIENTS i PROVEÏDORS'!H196="LL",'ENTRADA DE CLIENTS i PROVEÏDORS'!H196="VI"),"2","1"),"")</f>
        <v/>
      </c>
      <c r="B191" s="96" t="str">
        <f>IF('ENTRADA DE CLIENTS i PROVEÏDORS'!C196&lt;&gt;0,IF('ENTRADA DE CLIENTS i PROVEÏDORS'!C196&lt;&gt;0,IF('ENTRADA DE CLIENTS i PROVEÏDORS'!C196&lt;&gt;0,'ENTRADA DE CLIENTS i PROVEÏDORS'!C196,""),DADES!AA191),"")</f>
        <v/>
      </c>
      <c r="C191" s="96" t="str">
        <f>IF('ENTRADA DE CLIENTS i PROVEÏDORS'!D196&lt;&gt;0,'NETEJA DE CARÀCTERS'!C192,"")</f>
        <v/>
      </c>
      <c r="D191" s="97" t="str">
        <f>IF('ENTRADA DE CLIENTS i PROVEÏDORS'!D196&lt;&gt;0,IF(A191&lt;&gt;0,IF('ENTRADA DE CLIENTS i PROVEÏDORS'!F196=0,99,'ENTRADA DE CLIENTS i PROVEÏDORS'!F196),""),"")</f>
        <v/>
      </c>
      <c r="E191" s="98" t="str">
        <f>IF('ENTRADA DE CLIENTS i PROVEÏDORS'!C196&lt;&gt;0,IF('ENTRADA DE CLIENTS i PROVEÏDORS'!D196&lt;&gt;0,IF('ENTRADA DE CLIENTS i PROVEÏDORS'!G196&lt;&gt;0,VLOOKUP('ENTRADA DE CLIENTS i PROVEÏDORS'!G196,DADES!$P$11:$Q$239,2,FALSE),"011"),""),"")</f>
        <v/>
      </c>
      <c r="F191" s="96"/>
      <c r="G191" s="96"/>
      <c r="H191" s="96"/>
      <c r="I191" s="96" t="str">
        <f>IF('ENTRADA DE CLIENTS i PROVEÏDORS'!H196="LL","X","")</f>
        <v/>
      </c>
      <c r="J191" s="96" t="str">
        <f>IF('ENTRADA DE CLIENTS i PROVEÏDORS'!O196="X","X","")</f>
        <v/>
      </c>
      <c r="K191" s="96" t="str">
        <f>IF('ENTRADA DE CLIENTS i PROVEÏDORS'!P196="X","X","")</f>
        <v/>
      </c>
      <c r="L191" s="96"/>
      <c r="M191" s="99" t="str">
        <f>IF('ENTRADA DE CLIENTS i PROVEÏDORS'!$H196&lt;&gt;"VI",IF('ENTRADA DE CLIENTS i PROVEÏDORS'!I196&lt;&gt;0,'ENTRADA DE CLIENTS i PROVEÏDORS'!I196,""),"")</f>
        <v/>
      </c>
      <c r="N191" s="99" t="str">
        <f>IF('ENTRADA DE CLIENTS i PROVEÏDORS'!$H196&lt;&gt;"VI",IF('ENTRADA DE CLIENTS i PROVEÏDORS'!J196&lt;&gt;0,'ENTRADA DE CLIENTS i PROVEÏDORS'!J196,""),"")</f>
        <v/>
      </c>
      <c r="O191" s="99" t="str">
        <f>IF('ENTRADA DE CLIENTS i PROVEÏDORS'!$H196&lt;&gt;"VI",IF('ENTRADA DE CLIENTS i PROVEÏDORS'!K196&lt;&gt;0,'ENTRADA DE CLIENTS i PROVEÏDORS'!K196,""),"")</f>
        <v/>
      </c>
      <c r="P191" s="99" t="str">
        <f>IF('ENTRADA DE CLIENTS i PROVEÏDORS'!$H196&lt;&gt;"VI",IF('ENTRADA DE CLIENTS i PROVEÏDORS'!L196&lt;&gt;0,'ENTRADA DE CLIENTS i PROVEÏDORS'!L196,""),"")</f>
        <v/>
      </c>
      <c r="Q191" s="99" t="str">
        <f t="shared" si="2"/>
        <v/>
      </c>
      <c r="R191" s="99" t="str">
        <f>IF('ENTRADA DE CLIENTS i PROVEÏDORS'!$H196="VI",'ENTRADA DE CLIENTS i PROVEÏDORS'!I196,"")</f>
        <v/>
      </c>
      <c r="S191" s="99" t="str">
        <f>IF('ENTRADA DE CLIENTS i PROVEÏDORS'!$H196="VI",'ENTRADA DE CLIENTS i PROVEÏDORS'!J196,"")</f>
        <v/>
      </c>
      <c r="T191" s="99" t="str">
        <f>IF('ENTRADA DE CLIENTS i PROVEÏDORS'!$H196="VI",'ENTRADA DE CLIENTS i PROVEÏDORS'!K196,"")</f>
        <v/>
      </c>
      <c r="U191" s="99" t="str">
        <f>IF('ENTRADA DE CLIENTS i PROVEÏDORS'!$H196="VI",'ENTRADA DE CLIENTS i PROVEÏDORS'!L196,"")</f>
        <v/>
      </c>
      <c r="V191" s="99" t="str">
        <f>IF('ENTRADA DE CLIENTS i PROVEÏDORS'!$H196="VI",'ENTRADA DE CLIENTS i PROVEÏDORS'!N196,"")</f>
        <v/>
      </c>
      <c r="W191" s="99" t="str">
        <f>IF('ENTRADA DE CLIENTS i PROVEÏDORS'!O196="X",'ENTRADA DE CLIENTS i PROVEÏDORS'!N196,"")</f>
        <v/>
      </c>
      <c r="X191" s="99" t="str">
        <f>IF('ENTRADA DE CLIENTS i PROVEÏDORS'!Q196&lt;&gt;0,'ENTRADA DE CLIENTS i PROVEÏDORS'!Q196,"")</f>
        <v/>
      </c>
      <c r="Y191" s="101" t="str">
        <f>IF('ENTRADA DE CLIENTS i PROVEÏDORS'!R196&lt;&gt;0,'ENTRADA DE CLIENTS i PROVEÏDORS'!R196,"")</f>
        <v/>
      </c>
    </row>
    <row r="192" spans="1:25" x14ac:dyDescent="0.2">
      <c r="A192" s="96" t="str">
        <f>IF('ENTRADA DE CLIENTS i PROVEÏDORS'!H197&lt;&gt;0,IF(OR('ENTRADA DE CLIENTS i PROVEÏDORS'!H197="V",'ENTRADA DE CLIENTS i PROVEÏDORS'!H197="LL",'ENTRADA DE CLIENTS i PROVEÏDORS'!H197="VI"),"2","1"),"")</f>
        <v/>
      </c>
      <c r="B192" s="96" t="str">
        <f>IF('ENTRADA DE CLIENTS i PROVEÏDORS'!C197&lt;&gt;0,IF('ENTRADA DE CLIENTS i PROVEÏDORS'!C197&lt;&gt;0,IF('ENTRADA DE CLIENTS i PROVEÏDORS'!C197&lt;&gt;0,'ENTRADA DE CLIENTS i PROVEÏDORS'!C197,""),DADES!AA192),"")</f>
        <v/>
      </c>
      <c r="C192" s="96" t="str">
        <f>IF('ENTRADA DE CLIENTS i PROVEÏDORS'!D197&lt;&gt;0,'NETEJA DE CARÀCTERS'!C193,"")</f>
        <v/>
      </c>
      <c r="D192" s="97" t="str">
        <f>IF('ENTRADA DE CLIENTS i PROVEÏDORS'!D197&lt;&gt;0,IF(A192&lt;&gt;0,IF('ENTRADA DE CLIENTS i PROVEÏDORS'!F197=0,99,'ENTRADA DE CLIENTS i PROVEÏDORS'!F197),""),"")</f>
        <v/>
      </c>
      <c r="E192" s="98" t="str">
        <f>IF('ENTRADA DE CLIENTS i PROVEÏDORS'!C197&lt;&gt;0,IF('ENTRADA DE CLIENTS i PROVEÏDORS'!D197&lt;&gt;0,IF('ENTRADA DE CLIENTS i PROVEÏDORS'!G197&lt;&gt;0,VLOOKUP('ENTRADA DE CLIENTS i PROVEÏDORS'!G197,DADES!$P$11:$Q$239,2,FALSE),"011"),""),"")</f>
        <v/>
      </c>
      <c r="F192" s="96"/>
      <c r="G192" s="96"/>
      <c r="H192" s="96"/>
      <c r="I192" s="96" t="str">
        <f>IF('ENTRADA DE CLIENTS i PROVEÏDORS'!H197="LL","X","")</f>
        <v/>
      </c>
      <c r="J192" s="96" t="str">
        <f>IF('ENTRADA DE CLIENTS i PROVEÏDORS'!O197="X","X","")</f>
        <v/>
      </c>
      <c r="K192" s="96" t="str">
        <f>IF('ENTRADA DE CLIENTS i PROVEÏDORS'!P197="X","X","")</f>
        <v/>
      </c>
      <c r="L192" s="96"/>
      <c r="M192" s="99" t="str">
        <f>IF('ENTRADA DE CLIENTS i PROVEÏDORS'!$H197&lt;&gt;"VI",IF('ENTRADA DE CLIENTS i PROVEÏDORS'!I197&lt;&gt;0,'ENTRADA DE CLIENTS i PROVEÏDORS'!I197,""),"")</f>
        <v/>
      </c>
      <c r="N192" s="99" t="str">
        <f>IF('ENTRADA DE CLIENTS i PROVEÏDORS'!$H197&lt;&gt;"VI",IF('ENTRADA DE CLIENTS i PROVEÏDORS'!J197&lt;&gt;0,'ENTRADA DE CLIENTS i PROVEÏDORS'!J197,""),"")</f>
        <v/>
      </c>
      <c r="O192" s="99" t="str">
        <f>IF('ENTRADA DE CLIENTS i PROVEÏDORS'!$H197&lt;&gt;"VI",IF('ENTRADA DE CLIENTS i PROVEÏDORS'!K197&lt;&gt;0,'ENTRADA DE CLIENTS i PROVEÏDORS'!K197,""),"")</f>
        <v/>
      </c>
      <c r="P192" s="99" t="str">
        <f>IF('ENTRADA DE CLIENTS i PROVEÏDORS'!$H197&lt;&gt;"VI",IF('ENTRADA DE CLIENTS i PROVEÏDORS'!L197&lt;&gt;0,'ENTRADA DE CLIENTS i PROVEÏDORS'!L197,""),"")</f>
        <v/>
      </c>
      <c r="Q192" s="99" t="str">
        <f t="shared" si="2"/>
        <v/>
      </c>
      <c r="R192" s="99" t="str">
        <f>IF('ENTRADA DE CLIENTS i PROVEÏDORS'!$H197="VI",'ENTRADA DE CLIENTS i PROVEÏDORS'!I197,"")</f>
        <v/>
      </c>
      <c r="S192" s="99" t="str">
        <f>IF('ENTRADA DE CLIENTS i PROVEÏDORS'!$H197="VI",'ENTRADA DE CLIENTS i PROVEÏDORS'!J197,"")</f>
        <v/>
      </c>
      <c r="T192" s="99" t="str">
        <f>IF('ENTRADA DE CLIENTS i PROVEÏDORS'!$H197="VI",'ENTRADA DE CLIENTS i PROVEÏDORS'!K197,"")</f>
        <v/>
      </c>
      <c r="U192" s="99" t="str">
        <f>IF('ENTRADA DE CLIENTS i PROVEÏDORS'!$H197="VI",'ENTRADA DE CLIENTS i PROVEÏDORS'!L197,"")</f>
        <v/>
      </c>
      <c r="V192" s="99" t="str">
        <f>IF('ENTRADA DE CLIENTS i PROVEÏDORS'!$H197="VI",'ENTRADA DE CLIENTS i PROVEÏDORS'!N197,"")</f>
        <v/>
      </c>
      <c r="W192" s="99" t="str">
        <f>IF('ENTRADA DE CLIENTS i PROVEÏDORS'!O197="X",'ENTRADA DE CLIENTS i PROVEÏDORS'!N197,"")</f>
        <v/>
      </c>
      <c r="X192" s="99" t="str">
        <f>IF('ENTRADA DE CLIENTS i PROVEÏDORS'!Q197&lt;&gt;0,'ENTRADA DE CLIENTS i PROVEÏDORS'!Q197,"")</f>
        <v/>
      </c>
      <c r="Y192" s="101" t="str">
        <f>IF('ENTRADA DE CLIENTS i PROVEÏDORS'!R197&lt;&gt;0,'ENTRADA DE CLIENTS i PROVEÏDORS'!R197,"")</f>
        <v/>
      </c>
    </row>
    <row r="193" spans="1:25" x14ac:dyDescent="0.2">
      <c r="A193" s="96" t="str">
        <f>IF('ENTRADA DE CLIENTS i PROVEÏDORS'!H198&lt;&gt;0,IF(OR('ENTRADA DE CLIENTS i PROVEÏDORS'!H198="V",'ENTRADA DE CLIENTS i PROVEÏDORS'!H198="LL",'ENTRADA DE CLIENTS i PROVEÏDORS'!H198="VI"),"2","1"),"")</f>
        <v/>
      </c>
      <c r="B193" s="96" t="str">
        <f>IF('ENTRADA DE CLIENTS i PROVEÏDORS'!C198&lt;&gt;0,IF('ENTRADA DE CLIENTS i PROVEÏDORS'!C198&lt;&gt;0,IF('ENTRADA DE CLIENTS i PROVEÏDORS'!C198&lt;&gt;0,'ENTRADA DE CLIENTS i PROVEÏDORS'!C198,""),DADES!AA193),"")</f>
        <v/>
      </c>
      <c r="C193" s="96" t="str">
        <f>IF('ENTRADA DE CLIENTS i PROVEÏDORS'!D198&lt;&gt;0,'NETEJA DE CARÀCTERS'!C194,"")</f>
        <v/>
      </c>
      <c r="D193" s="97" t="str">
        <f>IF('ENTRADA DE CLIENTS i PROVEÏDORS'!D198&lt;&gt;0,IF(A193&lt;&gt;0,IF('ENTRADA DE CLIENTS i PROVEÏDORS'!F198=0,99,'ENTRADA DE CLIENTS i PROVEÏDORS'!F198),""),"")</f>
        <v/>
      </c>
      <c r="E193" s="98" t="str">
        <f>IF('ENTRADA DE CLIENTS i PROVEÏDORS'!C198&lt;&gt;0,IF('ENTRADA DE CLIENTS i PROVEÏDORS'!D198&lt;&gt;0,IF('ENTRADA DE CLIENTS i PROVEÏDORS'!G198&lt;&gt;0,VLOOKUP('ENTRADA DE CLIENTS i PROVEÏDORS'!G198,DADES!$P$11:$Q$239,2,FALSE),"011"),""),"")</f>
        <v/>
      </c>
      <c r="F193" s="96"/>
      <c r="G193" s="96"/>
      <c r="H193" s="96"/>
      <c r="I193" s="96" t="str">
        <f>IF('ENTRADA DE CLIENTS i PROVEÏDORS'!H198="LL","X","")</f>
        <v/>
      </c>
      <c r="J193" s="96" t="str">
        <f>IF('ENTRADA DE CLIENTS i PROVEÏDORS'!O198="X","X","")</f>
        <v/>
      </c>
      <c r="K193" s="96" t="str">
        <f>IF('ENTRADA DE CLIENTS i PROVEÏDORS'!P198="X","X","")</f>
        <v/>
      </c>
      <c r="L193" s="96"/>
      <c r="M193" s="99" t="str">
        <f>IF('ENTRADA DE CLIENTS i PROVEÏDORS'!$H198&lt;&gt;"VI",IF('ENTRADA DE CLIENTS i PROVEÏDORS'!I198&lt;&gt;0,'ENTRADA DE CLIENTS i PROVEÏDORS'!I198,""),"")</f>
        <v/>
      </c>
      <c r="N193" s="99" t="str">
        <f>IF('ENTRADA DE CLIENTS i PROVEÏDORS'!$H198&lt;&gt;"VI",IF('ENTRADA DE CLIENTS i PROVEÏDORS'!J198&lt;&gt;0,'ENTRADA DE CLIENTS i PROVEÏDORS'!J198,""),"")</f>
        <v/>
      </c>
      <c r="O193" s="99" t="str">
        <f>IF('ENTRADA DE CLIENTS i PROVEÏDORS'!$H198&lt;&gt;"VI",IF('ENTRADA DE CLIENTS i PROVEÏDORS'!K198&lt;&gt;0,'ENTRADA DE CLIENTS i PROVEÏDORS'!K198,""),"")</f>
        <v/>
      </c>
      <c r="P193" s="99" t="str">
        <f>IF('ENTRADA DE CLIENTS i PROVEÏDORS'!$H198&lt;&gt;"VI",IF('ENTRADA DE CLIENTS i PROVEÏDORS'!L198&lt;&gt;0,'ENTRADA DE CLIENTS i PROVEÏDORS'!L198,""),"")</f>
        <v/>
      </c>
      <c r="Q193" s="99" t="str">
        <f t="shared" si="2"/>
        <v/>
      </c>
      <c r="R193" s="99" t="str">
        <f>IF('ENTRADA DE CLIENTS i PROVEÏDORS'!$H198="VI",'ENTRADA DE CLIENTS i PROVEÏDORS'!I198,"")</f>
        <v/>
      </c>
      <c r="S193" s="99" t="str">
        <f>IF('ENTRADA DE CLIENTS i PROVEÏDORS'!$H198="VI",'ENTRADA DE CLIENTS i PROVEÏDORS'!J198,"")</f>
        <v/>
      </c>
      <c r="T193" s="99" t="str">
        <f>IF('ENTRADA DE CLIENTS i PROVEÏDORS'!$H198="VI",'ENTRADA DE CLIENTS i PROVEÏDORS'!K198,"")</f>
        <v/>
      </c>
      <c r="U193" s="99" t="str">
        <f>IF('ENTRADA DE CLIENTS i PROVEÏDORS'!$H198="VI",'ENTRADA DE CLIENTS i PROVEÏDORS'!L198,"")</f>
        <v/>
      </c>
      <c r="V193" s="99" t="str">
        <f>IF('ENTRADA DE CLIENTS i PROVEÏDORS'!$H198="VI",'ENTRADA DE CLIENTS i PROVEÏDORS'!N198,"")</f>
        <v/>
      </c>
      <c r="W193" s="99" t="str">
        <f>IF('ENTRADA DE CLIENTS i PROVEÏDORS'!O198="X",'ENTRADA DE CLIENTS i PROVEÏDORS'!N198,"")</f>
        <v/>
      </c>
      <c r="X193" s="99" t="str">
        <f>IF('ENTRADA DE CLIENTS i PROVEÏDORS'!Q198&lt;&gt;0,'ENTRADA DE CLIENTS i PROVEÏDORS'!Q198,"")</f>
        <v/>
      </c>
      <c r="Y193" s="101" t="str">
        <f>IF('ENTRADA DE CLIENTS i PROVEÏDORS'!R198&lt;&gt;0,'ENTRADA DE CLIENTS i PROVEÏDORS'!R198,"")</f>
        <v/>
      </c>
    </row>
    <row r="194" spans="1:25" x14ac:dyDescent="0.2">
      <c r="A194" s="96" t="str">
        <f>IF('ENTRADA DE CLIENTS i PROVEÏDORS'!H199&lt;&gt;0,IF(OR('ENTRADA DE CLIENTS i PROVEÏDORS'!H199="V",'ENTRADA DE CLIENTS i PROVEÏDORS'!H199="LL",'ENTRADA DE CLIENTS i PROVEÏDORS'!H199="VI"),"2","1"),"")</f>
        <v/>
      </c>
      <c r="B194" s="96" t="str">
        <f>IF('ENTRADA DE CLIENTS i PROVEÏDORS'!C199&lt;&gt;0,IF('ENTRADA DE CLIENTS i PROVEÏDORS'!C199&lt;&gt;0,IF('ENTRADA DE CLIENTS i PROVEÏDORS'!C199&lt;&gt;0,'ENTRADA DE CLIENTS i PROVEÏDORS'!C199,""),DADES!AA194),"")</f>
        <v/>
      </c>
      <c r="C194" s="96" t="str">
        <f>IF('ENTRADA DE CLIENTS i PROVEÏDORS'!D199&lt;&gt;0,'NETEJA DE CARÀCTERS'!C195,"")</f>
        <v/>
      </c>
      <c r="D194" s="97" t="str">
        <f>IF('ENTRADA DE CLIENTS i PROVEÏDORS'!D199&lt;&gt;0,IF(A194&lt;&gt;0,IF('ENTRADA DE CLIENTS i PROVEÏDORS'!F199=0,99,'ENTRADA DE CLIENTS i PROVEÏDORS'!F199),""),"")</f>
        <v/>
      </c>
      <c r="E194" s="98" t="str">
        <f>IF('ENTRADA DE CLIENTS i PROVEÏDORS'!C199&lt;&gt;0,IF('ENTRADA DE CLIENTS i PROVEÏDORS'!D199&lt;&gt;0,IF('ENTRADA DE CLIENTS i PROVEÏDORS'!G199&lt;&gt;0,VLOOKUP('ENTRADA DE CLIENTS i PROVEÏDORS'!G199,DADES!$P$11:$Q$239,2,FALSE),"011"),""),"")</f>
        <v/>
      </c>
      <c r="F194" s="96"/>
      <c r="G194" s="96"/>
      <c r="H194" s="96"/>
      <c r="I194" s="96" t="str">
        <f>IF('ENTRADA DE CLIENTS i PROVEÏDORS'!H199="LL","X","")</f>
        <v/>
      </c>
      <c r="J194" s="96" t="str">
        <f>IF('ENTRADA DE CLIENTS i PROVEÏDORS'!O199="X","X","")</f>
        <v/>
      </c>
      <c r="K194" s="96" t="str">
        <f>IF('ENTRADA DE CLIENTS i PROVEÏDORS'!P199="X","X","")</f>
        <v/>
      </c>
      <c r="L194" s="96"/>
      <c r="M194" s="99" t="str">
        <f>IF('ENTRADA DE CLIENTS i PROVEÏDORS'!$H199&lt;&gt;"VI",IF('ENTRADA DE CLIENTS i PROVEÏDORS'!I199&lt;&gt;0,'ENTRADA DE CLIENTS i PROVEÏDORS'!I199,""),"")</f>
        <v/>
      </c>
      <c r="N194" s="99" t="str">
        <f>IF('ENTRADA DE CLIENTS i PROVEÏDORS'!$H199&lt;&gt;"VI",IF('ENTRADA DE CLIENTS i PROVEÏDORS'!J199&lt;&gt;0,'ENTRADA DE CLIENTS i PROVEÏDORS'!J199,""),"")</f>
        <v/>
      </c>
      <c r="O194" s="99" t="str">
        <f>IF('ENTRADA DE CLIENTS i PROVEÏDORS'!$H199&lt;&gt;"VI",IF('ENTRADA DE CLIENTS i PROVEÏDORS'!K199&lt;&gt;0,'ENTRADA DE CLIENTS i PROVEÏDORS'!K199,""),"")</f>
        <v/>
      </c>
      <c r="P194" s="99" t="str">
        <f>IF('ENTRADA DE CLIENTS i PROVEÏDORS'!$H199&lt;&gt;"VI",IF('ENTRADA DE CLIENTS i PROVEÏDORS'!L199&lt;&gt;0,'ENTRADA DE CLIENTS i PROVEÏDORS'!L199,""),"")</f>
        <v/>
      </c>
      <c r="Q194" s="99" t="str">
        <f t="shared" si="2"/>
        <v/>
      </c>
      <c r="R194" s="99" t="str">
        <f>IF('ENTRADA DE CLIENTS i PROVEÏDORS'!$H199="VI",'ENTRADA DE CLIENTS i PROVEÏDORS'!I199,"")</f>
        <v/>
      </c>
      <c r="S194" s="99" t="str">
        <f>IF('ENTRADA DE CLIENTS i PROVEÏDORS'!$H199="VI",'ENTRADA DE CLIENTS i PROVEÏDORS'!J199,"")</f>
        <v/>
      </c>
      <c r="T194" s="99" t="str">
        <f>IF('ENTRADA DE CLIENTS i PROVEÏDORS'!$H199="VI",'ENTRADA DE CLIENTS i PROVEÏDORS'!K199,"")</f>
        <v/>
      </c>
      <c r="U194" s="99" t="str">
        <f>IF('ENTRADA DE CLIENTS i PROVEÏDORS'!$H199="VI",'ENTRADA DE CLIENTS i PROVEÏDORS'!L199,"")</f>
        <v/>
      </c>
      <c r="V194" s="99" t="str">
        <f>IF('ENTRADA DE CLIENTS i PROVEÏDORS'!$H199="VI",'ENTRADA DE CLIENTS i PROVEÏDORS'!N199,"")</f>
        <v/>
      </c>
      <c r="W194" s="99" t="str">
        <f>IF('ENTRADA DE CLIENTS i PROVEÏDORS'!O199="X",'ENTRADA DE CLIENTS i PROVEÏDORS'!N199,"")</f>
        <v/>
      </c>
      <c r="X194" s="99" t="str">
        <f>IF('ENTRADA DE CLIENTS i PROVEÏDORS'!Q199&lt;&gt;0,'ENTRADA DE CLIENTS i PROVEÏDORS'!Q199,"")</f>
        <v/>
      </c>
      <c r="Y194" s="101" t="str">
        <f>IF('ENTRADA DE CLIENTS i PROVEÏDORS'!R199&lt;&gt;0,'ENTRADA DE CLIENTS i PROVEÏDORS'!R199,"")</f>
        <v/>
      </c>
    </row>
    <row r="195" spans="1:25" x14ac:dyDescent="0.2">
      <c r="A195" s="96" t="str">
        <f>IF('ENTRADA DE CLIENTS i PROVEÏDORS'!H200&lt;&gt;0,IF(OR('ENTRADA DE CLIENTS i PROVEÏDORS'!H200="V",'ENTRADA DE CLIENTS i PROVEÏDORS'!H200="LL",'ENTRADA DE CLIENTS i PROVEÏDORS'!H200="VI"),"2","1"),"")</f>
        <v/>
      </c>
      <c r="B195" s="96" t="str">
        <f>IF('ENTRADA DE CLIENTS i PROVEÏDORS'!C200&lt;&gt;0,IF('ENTRADA DE CLIENTS i PROVEÏDORS'!C200&lt;&gt;0,IF('ENTRADA DE CLIENTS i PROVEÏDORS'!C200&lt;&gt;0,'ENTRADA DE CLIENTS i PROVEÏDORS'!C200,""),DADES!AA195),"")</f>
        <v/>
      </c>
      <c r="C195" s="96" t="str">
        <f>IF('ENTRADA DE CLIENTS i PROVEÏDORS'!D200&lt;&gt;0,'NETEJA DE CARÀCTERS'!C196,"")</f>
        <v/>
      </c>
      <c r="D195" s="97" t="str">
        <f>IF('ENTRADA DE CLIENTS i PROVEÏDORS'!D200&lt;&gt;0,IF(A195&lt;&gt;0,IF('ENTRADA DE CLIENTS i PROVEÏDORS'!F200=0,99,'ENTRADA DE CLIENTS i PROVEÏDORS'!F200),""),"")</f>
        <v/>
      </c>
      <c r="E195" s="98" t="str">
        <f>IF('ENTRADA DE CLIENTS i PROVEÏDORS'!C200&lt;&gt;0,IF('ENTRADA DE CLIENTS i PROVEÏDORS'!D200&lt;&gt;0,IF('ENTRADA DE CLIENTS i PROVEÏDORS'!G200&lt;&gt;0,VLOOKUP('ENTRADA DE CLIENTS i PROVEÏDORS'!G200,DADES!$P$11:$Q$239,2,FALSE),"011"),""),"")</f>
        <v/>
      </c>
      <c r="F195" s="96"/>
      <c r="G195" s="96"/>
      <c r="H195" s="96"/>
      <c r="I195" s="96" t="str">
        <f>IF('ENTRADA DE CLIENTS i PROVEÏDORS'!H200="LL","X","")</f>
        <v/>
      </c>
      <c r="J195" s="96" t="str">
        <f>IF('ENTRADA DE CLIENTS i PROVEÏDORS'!O200="X","X","")</f>
        <v/>
      </c>
      <c r="K195" s="96" t="str">
        <f>IF('ENTRADA DE CLIENTS i PROVEÏDORS'!P200="X","X","")</f>
        <v/>
      </c>
      <c r="L195" s="96"/>
      <c r="M195" s="99" t="str">
        <f>IF('ENTRADA DE CLIENTS i PROVEÏDORS'!$H200&lt;&gt;"VI",IF('ENTRADA DE CLIENTS i PROVEÏDORS'!I200&lt;&gt;0,'ENTRADA DE CLIENTS i PROVEÏDORS'!I200,""),"")</f>
        <v/>
      </c>
      <c r="N195" s="99" t="str">
        <f>IF('ENTRADA DE CLIENTS i PROVEÏDORS'!$H200&lt;&gt;"VI",IF('ENTRADA DE CLIENTS i PROVEÏDORS'!J200&lt;&gt;0,'ENTRADA DE CLIENTS i PROVEÏDORS'!J200,""),"")</f>
        <v/>
      </c>
      <c r="O195" s="99" t="str">
        <f>IF('ENTRADA DE CLIENTS i PROVEÏDORS'!$H200&lt;&gt;"VI",IF('ENTRADA DE CLIENTS i PROVEÏDORS'!K200&lt;&gt;0,'ENTRADA DE CLIENTS i PROVEÏDORS'!K200,""),"")</f>
        <v/>
      </c>
      <c r="P195" s="99" t="str">
        <f>IF('ENTRADA DE CLIENTS i PROVEÏDORS'!$H200&lt;&gt;"VI",IF('ENTRADA DE CLIENTS i PROVEÏDORS'!L200&lt;&gt;0,'ENTRADA DE CLIENTS i PROVEÏDORS'!L200,""),"")</f>
        <v/>
      </c>
      <c r="Q195" s="99" t="str">
        <f t="shared" ref="Q195:Q258" si="3">IF(SUM(M195:P195)&lt;&gt;0,SUM(M195:P195),"")</f>
        <v/>
      </c>
      <c r="R195" s="99" t="str">
        <f>IF('ENTRADA DE CLIENTS i PROVEÏDORS'!$H200="VI",'ENTRADA DE CLIENTS i PROVEÏDORS'!I200,"")</f>
        <v/>
      </c>
      <c r="S195" s="99" t="str">
        <f>IF('ENTRADA DE CLIENTS i PROVEÏDORS'!$H200="VI",'ENTRADA DE CLIENTS i PROVEÏDORS'!J200,"")</f>
        <v/>
      </c>
      <c r="T195" s="99" t="str">
        <f>IF('ENTRADA DE CLIENTS i PROVEÏDORS'!$H200="VI",'ENTRADA DE CLIENTS i PROVEÏDORS'!K200,"")</f>
        <v/>
      </c>
      <c r="U195" s="99" t="str">
        <f>IF('ENTRADA DE CLIENTS i PROVEÏDORS'!$H200="VI",'ENTRADA DE CLIENTS i PROVEÏDORS'!L200,"")</f>
        <v/>
      </c>
      <c r="V195" s="99" t="str">
        <f>IF('ENTRADA DE CLIENTS i PROVEÏDORS'!$H200="VI",'ENTRADA DE CLIENTS i PROVEÏDORS'!N200,"")</f>
        <v/>
      </c>
      <c r="W195" s="99" t="str">
        <f>IF('ENTRADA DE CLIENTS i PROVEÏDORS'!O200="X",'ENTRADA DE CLIENTS i PROVEÏDORS'!N200,"")</f>
        <v/>
      </c>
      <c r="X195" s="99" t="str">
        <f>IF('ENTRADA DE CLIENTS i PROVEÏDORS'!Q200&lt;&gt;0,'ENTRADA DE CLIENTS i PROVEÏDORS'!Q200,"")</f>
        <v/>
      </c>
      <c r="Y195" s="101" t="str">
        <f>IF('ENTRADA DE CLIENTS i PROVEÏDORS'!R200&lt;&gt;0,'ENTRADA DE CLIENTS i PROVEÏDORS'!R200,"")</f>
        <v/>
      </c>
    </row>
    <row r="196" spans="1:25" x14ac:dyDescent="0.2">
      <c r="A196" s="96" t="str">
        <f>IF('ENTRADA DE CLIENTS i PROVEÏDORS'!H201&lt;&gt;0,IF(OR('ENTRADA DE CLIENTS i PROVEÏDORS'!H201="V",'ENTRADA DE CLIENTS i PROVEÏDORS'!H201="LL",'ENTRADA DE CLIENTS i PROVEÏDORS'!H201="VI"),"2","1"),"")</f>
        <v/>
      </c>
      <c r="B196" s="96" t="str">
        <f>IF('ENTRADA DE CLIENTS i PROVEÏDORS'!C201&lt;&gt;0,IF('ENTRADA DE CLIENTS i PROVEÏDORS'!C201&lt;&gt;0,IF('ENTRADA DE CLIENTS i PROVEÏDORS'!C201&lt;&gt;0,'ENTRADA DE CLIENTS i PROVEÏDORS'!C201,""),DADES!AA196),"")</f>
        <v/>
      </c>
      <c r="C196" s="96" t="str">
        <f>IF('ENTRADA DE CLIENTS i PROVEÏDORS'!D201&lt;&gt;0,'NETEJA DE CARÀCTERS'!C197,"")</f>
        <v/>
      </c>
      <c r="D196" s="97" t="str">
        <f>IF('ENTRADA DE CLIENTS i PROVEÏDORS'!D201&lt;&gt;0,IF(A196&lt;&gt;0,IF('ENTRADA DE CLIENTS i PROVEÏDORS'!F201=0,99,'ENTRADA DE CLIENTS i PROVEÏDORS'!F201),""),"")</f>
        <v/>
      </c>
      <c r="E196" s="98" t="str">
        <f>IF('ENTRADA DE CLIENTS i PROVEÏDORS'!C201&lt;&gt;0,IF('ENTRADA DE CLIENTS i PROVEÏDORS'!D201&lt;&gt;0,IF('ENTRADA DE CLIENTS i PROVEÏDORS'!G201&lt;&gt;0,VLOOKUP('ENTRADA DE CLIENTS i PROVEÏDORS'!G201,DADES!$P$11:$Q$239,2,FALSE),"011"),""),"")</f>
        <v/>
      </c>
      <c r="F196" s="96"/>
      <c r="G196" s="96"/>
      <c r="H196" s="96"/>
      <c r="I196" s="96" t="str">
        <f>IF('ENTRADA DE CLIENTS i PROVEÏDORS'!H201="LL","X","")</f>
        <v/>
      </c>
      <c r="J196" s="96" t="str">
        <f>IF('ENTRADA DE CLIENTS i PROVEÏDORS'!O201="X","X","")</f>
        <v/>
      </c>
      <c r="K196" s="96" t="str">
        <f>IF('ENTRADA DE CLIENTS i PROVEÏDORS'!P201="X","X","")</f>
        <v/>
      </c>
      <c r="L196" s="96"/>
      <c r="M196" s="99" t="str">
        <f>IF('ENTRADA DE CLIENTS i PROVEÏDORS'!$H201&lt;&gt;"VI",IF('ENTRADA DE CLIENTS i PROVEÏDORS'!I201&lt;&gt;0,'ENTRADA DE CLIENTS i PROVEÏDORS'!I201,""),"")</f>
        <v/>
      </c>
      <c r="N196" s="99" t="str">
        <f>IF('ENTRADA DE CLIENTS i PROVEÏDORS'!$H201&lt;&gt;"VI",IF('ENTRADA DE CLIENTS i PROVEÏDORS'!J201&lt;&gt;0,'ENTRADA DE CLIENTS i PROVEÏDORS'!J201,""),"")</f>
        <v/>
      </c>
      <c r="O196" s="99" t="str">
        <f>IF('ENTRADA DE CLIENTS i PROVEÏDORS'!$H201&lt;&gt;"VI",IF('ENTRADA DE CLIENTS i PROVEÏDORS'!K201&lt;&gt;0,'ENTRADA DE CLIENTS i PROVEÏDORS'!K201,""),"")</f>
        <v/>
      </c>
      <c r="P196" s="99" t="str">
        <f>IF('ENTRADA DE CLIENTS i PROVEÏDORS'!$H201&lt;&gt;"VI",IF('ENTRADA DE CLIENTS i PROVEÏDORS'!L201&lt;&gt;0,'ENTRADA DE CLIENTS i PROVEÏDORS'!L201,""),"")</f>
        <v/>
      </c>
      <c r="Q196" s="99" t="str">
        <f t="shared" si="3"/>
        <v/>
      </c>
      <c r="R196" s="99" t="str">
        <f>IF('ENTRADA DE CLIENTS i PROVEÏDORS'!$H201="VI",'ENTRADA DE CLIENTS i PROVEÏDORS'!I201,"")</f>
        <v/>
      </c>
      <c r="S196" s="99" t="str">
        <f>IF('ENTRADA DE CLIENTS i PROVEÏDORS'!$H201="VI",'ENTRADA DE CLIENTS i PROVEÏDORS'!J201,"")</f>
        <v/>
      </c>
      <c r="T196" s="99" t="str">
        <f>IF('ENTRADA DE CLIENTS i PROVEÏDORS'!$H201="VI",'ENTRADA DE CLIENTS i PROVEÏDORS'!K201,"")</f>
        <v/>
      </c>
      <c r="U196" s="99" t="str">
        <f>IF('ENTRADA DE CLIENTS i PROVEÏDORS'!$H201="VI",'ENTRADA DE CLIENTS i PROVEÏDORS'!L201,"")</f>
        <v/>
      </c>
      <c r="V196" s="99" t="str">
        <f>IF('ENTRADA DE CLIENTS i PROVEÏDORS'!$H201="VI",'ENTRADA DE CLIENTS i PROVEÏDORS'!N201,"")</f>
        <v/>
      </c>
      <c r="W196" s="99" t="str">
        <f>IF('ENTRADA DE CLIENTS i PROVEÏDORS'!O201="X",'ENTRADA DE CLIENTS i PROVEÏDORS'!N201,"")</f>
        <v/>
      </c>
      <c r="X196" s="99" t="str">
        <f>IF('ENTRADA DE CLIENTS i PROVEÏDORS'!Q201&lt;&gt;0,'ENTRADA DE CLIENTS i PROVEÏDORS'!Q201,"")</f>
        <v/>
      </c>
      <c r="Y196" s="101" t="str">
        <f>IF('ENTRADA DE CLIENTS i PROVEÏDORS'!R201&lt;&gt;0,'ENTRADA DE CLIENTS i PROVEÏDORS'!R201,"")</f>
        <v/>
      </c>
    </row>
    <row r="197" spans="1:25" x14ac:dyDescent="0.2">
      <c r="A197" s="96" t="str">
        <f>IF('ENTRADA DE CLIENTS i PROVEÏDORS'!H202&lt;&gt;0,IF(OR('ENTRADA DE CLIENTS i PROVEÏDORS'!H202="V",'ENTRADA DE CLIENTS i PROVEÏDORS'!H202="LL",'ENTRADA DE CLIENTS i PROVEÏDORS'!H202="VI"),"2","1"),"")</f>
        <v/>
      </c>
      <c r="B197" s="96" t="str">
        <f>IF('ENTRADA DE CLIENTS i PROVEÏDORS'!C202&lt;&gt;0,IF('ENTRADA DE CLIENTS i PROVEÏDORS'!C202&lt;&gt;0,IF('ENTRADA DE CLIENTS i PROVEÏDORS'!C202&lt;&gt;0,'ENTRADA DE CLIENTS i PROVEÏDORS'!C202,""),DADES!AA197),"")</f>
        <v/>
      </c>
      <c r="C197" s="96" t="str">
        <f>IF('ENTRADA DE CLIENTS i PROVEÏDORS'!D202&lt;&gt;0,'NETEJA DE CARÀCTERS'!C198,"")</f>
        <v/>
      </c>
      <c r="D197" s="97" t="str">
        <f>IF('ENTRADA DE CLIENTS i PROVEÏDORS'!D202&lt;&gt;0,IF(A197&lt;&gt;0,IF('ENTRADA DE CLIENTS i PROVEÏDORS'!F202=0,99,'ENTRADA DE CLIENTS i PROVEÏDORS'!F202),""),"")</f>
        <v/>
      </c>
      <c r="E197" s="98" t="str">
        <f>IF('ENTRADA DE CLIENTS i PROVEÏDORS'!C202&lt;&gt;0,IF('ENTRADA DE CLIENTS i PROVEÏDORS'!D202&lt;&gt;0,IF('ENTRADA DE CLIENTS i PROVEÏDORS'!G202&lt;&gt;0,VLOOKUP('ENTRADA DE CLIENTS i PROVEÏDORS'!G202,DADES!$P$11:$Q$239,2,FALSE),"011"),""),"")</f>
        <v/>
      </c>
      <c r="F197" s="96"/>
      <c r="G197" s="96"/>
      <c r="H197" s="96"/>
      <c r="I197" s="96" t="str">
        <f>IF('ENTRADA DE CLIENTS i PROVEÏDORS'!H202="LL","X","")</f>
        <v/>
      </c>
      <c r="J197" s="96" t="str">
        <f>IF('ENTRADA DE CLIENTS i PROVEÏDORS'!O202="X","X","")</f>
        <v/>
      </c>
      <c r="K197" s="96" t="str">
        <f>IF('ENTRADA DE CLIENTS i PROVEÏDORS'!P202="X","X","")</f>
        <v/>
      </c>
      <c r="L197" s="96"/>
      <c r="M197" s="99" t="str">
        <f>IF('ENTRADA DE CLIENTS i PROVEÏDORS'!$H202&lt;&gt;"VI",IF('ENTRADA DE CLIENTS i PROVEÏDORS'!I202&lt;&gt;0,'ENTRADA DE CLIENTS i PROVEÏDORS'!I202,""),"")</f>
        <v/>
      </c>
      <c r="N197" s="99" t="str">
        <f>IF('ENTRADA DE CLIENTS i PROVEÏDORS'!$H202&lt;&gt;"VI",IF('ENTRADA DE CLIENTS i PROVEÏDORS'!J202&lt;&gt;0,'ENTRADA DE CLIENTS i PROVEÏDORS'!J202,""),"")</f>
        <v/>
      </c>
      <c r="O197" s="99" t="str">
        <f>IF('ENTRADA DE CLIENTS i PROVEÏDORS'!$H202&lt;&gt;"VI",IF('ENTRADA DE CLIENTS i PROVEÏDORS'!K202&lt;&gt;0,'ENTRADA DE CLIENTS i PROVEÏDORS'!K202,""),"")</f>
        <v/>
      </c>
      <c r="P197" s="99" t="str">
        <f>IF('ENTRADA DE CLIENTS i PROVEÏDORS'!$H202&lt;&gt;"VI",IF('ENTRADA DE CLIENTS i PROVEÏDORS'!L202&lt;&gt;0,'ENTRADA DE CLIENTS i PROVEÏDORS'!L202,""),"")</f>
        <v/>
      </c>
      <c r="Q197" s="99" t="str">
        <f t="shared" si="3"/>
        <v/>
      </c>
      <c r="R197" s="99" t="str">
        <f>IF('ENTRADA DE CLIENTS i PROVEÏDORS'!$H202="VI",'ENTRADA DE CLIENTS i PROVEÏDORS'!I202,"")</f>
        <v/>
      </c>
      <c r="S197" s="99" t="str">
        <f>IF('ENTRADA DE CLIENTS i PROVEÏDORS'!$H202="VI",'ENTRADA DE CLIENTS i PROVEÏDORS'!J202,"")</f>
        <v/>
      </c>
      <c r="T197" s="99" t="str">
        <f>IF('ENTRADA DE CLIENTS i PROVEÏDORS'!$H202="VI",'ENTRADA DE CLIENTS i PROVEÏDORS'!K202,"")</f>
        <v/>
      </c>
      <c r="U197" s="99" t="str">
        <f>IF('ENTRADA DE CLIENTS i PROVEÏDORS'!$H202="VI",'ENTRADA DE CLIENTS i PROVEÏDORS'!L202,"")</f>
        <v/>
      </c>
      <c r="V197" s="99" t="str">
        <f>IF('ENTRADA DE CLIENTS i PROVEÏDORS'!$H202="VI",'ENTRADA DE CLIENTS i PROVEÏDORS'!N202,"")</f>
        <v/>
      </c>
      <c r="W197" s="99" t="str">
        <f>IF('ENTRADA DE CLIENTS i PROVEÏDORS'!O202="X",'ENTRADA DE CLIENTS i PROVEÏDORS'!N202,"")</f>
        <v/>
      </c>
      <c r="X197" s="99" t="str">
        <f>IF('ENTRADA DE CLIENTS i PROVEÏDORS'!Q202&lt;&gt;0,'ENTRADA DE CLIENTS i PROVEÏDORS'!Q202,"")</f>
        <v/>
      </c>
      <c r="Y197" s="101" t="str">
        <f>IF('ENTRADA DE CLIENTS i PROVEÏDORS'!R202&lt;&gt;0,'ENTRADA DE CLIENTS i PROVEÏDORS'!R202,"")</f>
        <v/>
      </c>
    </row>
    <row r="198" spans="1:25" x14ac:dyDescent="0.2">
      <c r="A198" s="96" t="str">
        <f>IF('ENTRADA DE CLIENTS i PROVEÏDORS'!H203&lt;&gt;0,IF(OR('ENTRADA DE CLIENTS i PROVEÏDORS'!H203="V",'ENTRADA DE CLIENTS i PROVEÏDORS'!H203="LL",'ENTRADA DE CLIENTS i PROVEÏDORS'!H203="VI"),"2","1"),"")</f>
        <v/>
      </c>
      <c r="B198" s="96" t="str">
        <f>IF('ENTRADA DE CLIENTS i PROVEÏDORS'!C203&lt;&gt;0,IF('ENTRADA DE CLIENTS i PROVEÏDORS'!C203&lt;&gt;0,IF('ENTRADA DE CLIENTS i PROVEÏDORS'!C203&lt;&gt;0,'ENTRADA DE CLIENTS i PROVEÏDORS'!C203,""),DADES!AA198),"")</f>
        <v/>
      </c>
      <c r="C198" s="96" t="str">
        <f>IF('ENTRADA DE CLIENTS i PROVEÏDORS'!D203&lt;&gt;0,'NETEJA DE CARÀCTERS'!C199,"")</f>
        <v/>
      </c>
      <c r="D198" s="97" t="str">
        <f>IF('ENTRADA DE CLIENTS i PROVEÏDORS'!D203&lt;&gt;0,IF(A198&lt;&gt;0,IF('ENTRADA DE CLIENTS i PROVEÏDORS'!F203=0,99,'ENTRADA DE CLIENTS i PROVEÏDORS'!F203),""),"")</f>
        <v/>
      </c>
      <c r="E198" s="98" t="str">
        <f>IF('ENTRADA DE CLIENTS i PROVEÏDORS'!C203&lt;&gt;0,IF('ENTRADA DE CLIENTS i PROVEÏDORS'!D203&lt;&gt;0,IF('ENTRADA DE CLIENTS i PROVEÏDORS'!G203&lt;&gt;0,VLOOKUP('ENTRADA DE CLIENTS i PROVEÏDORS'!G203,DADES!$P$11:$Q$239,2,FALSE),"011"),""),"")</f>
        <v/>
      </c>
      <c r="F198" s="96"/>
      <c r="G198" s="96"/>
      <c r="H198" s="96"/>
      <c r="I198" s="96" t="str">
        <f>IF('ENTRADA DE CLIENTS i PROVEÏDORS'!H203="LL","X","")</f>
        <v/>
      </c>
      <c r="J198" s="96" t="str">
        <f>IF('ENTRADA DE CLIENTS i PROVEÏDORS'!O203="X","X","")</f>
        <v/>
      </c>
      <c r="K198" s="96" t="str">
        <f>IF('ENTRADA DE CLIENTS i PROVEÏDORS'!P203="X","X","")</f>
        <v/>
      </c>
      <c r="L198" s="96"/>
      <c r="M198" s="99" t="str">
        <f>IF('ENTRADA DE CLIENTS i PROVEÏDORS'!$H203&lt;&gt;"VI",IF('ENTRADA DE CLIENTS i PROVEÏDORS'!I203&lt;&gt;0,'ENTRADA DE CLIENTS i PROVEÏDORS'!I203,""),"")</f>
        <v/>
      </c>
      <c r="N198" s="99" t="str">
        <f>IF('ENTRADA DE CLIENTS i PROVEÏDORS'!$H203&lt;&gt;"VI",IF('ENTRADA DE CLIENTS i PROVEÏDORS'!J203&lt;&gt;0,'ENTRADA DE CLIENTS i PROVEÏDORS'!J203,""),"")</f>
        <v/>
      </c>
      <c r="O198" s="99" t="str">
        <f>IF('ENTRADA DE CLIENTS i PROVEÏDORS'!$H203&lt;&gt;"VI",IF('ENTRADA DE CLIENTS i PROVEÏDORS'!K203&lt;&gt;0,'ENTRADA DE CLIENTS i PROVEÏDORS'!K203,""),"")</f>
        <v/>
      </c>
      <c r="P198" s="99" t="str">
        <f>IF('ENTRADA DE CLIENTS i PROVEÏDORS'!$H203&lt;&gt;"VI",IF('ENTRADA DE CLIENTS i PROVEÏDORS'!L203&lt;&gt;0,'ENTRADA DE CLIENTS i PROVEÏDORS'!L203,""),"")</f>
        <v/>
      </c>
      <c r="Q198" s="99" t="str">
        <f t="shared" si="3"/>
        <v/>
      </c>
      <c r="R198" s="99" t="str">
        <f>IF('ENTRADA DE CLIENTS i PROVEÏDORS'!$H203="VI",'ENTRADA DE CLIENTS i PROVEÏDORS'!I203,"")</f>
        <v/>
      </c>
      <c r="S198" s="99" t="str">
        <f>IF('ENTRADA DE CLIENTS i PROVEÏDORS'!$H203="VI",'ENTRADA DE CLIENTS i PROVEÏDORS'!J203,"")</f>
        <v/>
      </c>
      <c r="T198" s="99" t="str">
        <f>IF('ENTRADA DE CLIENTS i PROVEÏDORS'!$H203="VI",'ENTRADA DE CLIENTS i PROVEÏDORS'!K203,"")</f>
        <v/>
      </c>
      <c r="U198" s="99" t="str">
        <f>IF('ENTRADA DE CLIENTS i PROVEÏDORS'!$H203="VI",'ENTRADA DE CLIENTS i PROVEÏDORS'!L203,"")</f>
        <v/>
      </c>
      <c r="V198" s="99" t="str">
        <f>IF('ENTRADA DE CLIENTS i PROVEÏDORS'!$H203="VI",'ENTRADA DE CLIENTS i PROVEÏDORS'!N203,"")</f>
        <v/>
      </c>
      <c r="W198" s="99" t="str">
        <f>IF('ENTRADA DE CLIENTS i PROVEÏDORS'!O203="X",'ENTRADA DE CLIENTS i PROVEÏDORS'!N203,"")</f>
        <v/>
      </c>
      <c r="X198" s="99" t="str">
        <f>IF('ENTRADA DE CLIENTS i PROVEÏDORS'!Q203&lt;&gt;0,'ENTRADA DE CLIENTS i PROVEÏDORS'!Q203,"")</f>
        <v/>
      </c>
      <c r="Y198" s="101" t="str">
        <f>IF('ENTRADA DE CLIENTS i PROVEÏDORS'!R203&lt;&gt;0,'ENTRADA DE CLIENTS i PROVEÏDORS'!R203,"")</f>
        <v/>
      </c>
    </row>
    <row r="199" spans="1:25" x14ac:dyDescent="0.2">
      <c r="A199" s="96" t="str">
        <f>IF('ENTRADA DE CLIENTS i PROVEÏDORS'!H204&lt;&gt;0,IF(OR('ENTRADA DE CLIENTS i PROVEÏDORS'!H204="V",'ENTRADA DE CLIENTS i PROVEÏDORS'!H204="LL",'ENTRADA DE CLIENTS i PROVEÏDORS'!H204="VI"),"2","1"),"")</f>
        <v/>
      </c>
      <c r="B199" s="96" t="str">
        <f>IF('ENTRADA DE CLIENTS i PROVEÏDORS'!C204&lt;&gt;0,IF('ENTRADA DE CLIENTS i PROVEÏDORS'!C204&lt;&gt;0,IF('ENTRADA DE CLIENTS i PROVEÏDORS'!C204&lt;&gt;0,'ENTRADA DE CLIENTS i PROVEÏDORS'!C204,""),DADES!AA199),"")</f>
        <v/>
      </c>
      <c r="C199" s="96" t="str">
        <f>IF('ENTRADA DE CLIENTS i PROVEÏDORS'!D204&lt;&gt;0,'NETEJA DE CARÀCTERS'!C200,"")</f>
        <v/>
      </c>
      <c r="D199" s="97" t="str">
        <f>IF('ENTRADA DE CLIENTS i PROVEÏDORS'!D204&lt;&gt;0,IF(A199&lt;&gt;0,IF('ENTRADA DE CLIENTS i PROVEÏDORS'!F204=0,99,'ENTRADA DE CLIENTS i PROVEÏDORS'!F204),""),"")</f>
        <v/>
      </c>
      <c r="E199" s="98" t="str">
        <f>IF('ENTRADA DE CLIENTS i PROVEÏDORS'!C204&lt;&gt;0,IF('ENTRADA DE CLIENTS i PROVEÏDORS'!D204&lt;&gt;0,IF('ENTRADA DE CLIENTS i PROVEÏDORS'!G204&lt;&gt;0,VLOOKUP('ENTRADA DE CLIENTS i PROVEÏDORS'!G204,DADES!$P$11:$Q$239,2,FALSE),"011"),""),"")</f>
        <v/>
      </c>
      <c r="F199" s="96"/>
      <c r="G199" s="96"/>
      <c r="H199" s="96"/>
      <c r="I199" s="96" t="str">
        <f>IF('ENTRADA DE CLIENTS i PROVEÏDORS'!H204="LL","X","")</f>
        <v/>
      </c>
      <c r="J199" s="96" t="str">
        <f>IF('ENTRADA DE CLIENTS i PROVEÏDORS'!O204="X","X","")</f>
        <v/>
      </c>
      <c r="K199" s="96" t="str">
        <f>IF('ENTRADA DE CLIENTS i PROVEÏDORS'!P204="X","X","")</f>
        <v/>
      </c>
      <c r="L199" s="96"/>
      <c r="M199" s="99" t="str">
        <f>IF('ENTRADA DE CLIENTS i PROVEÏDORS'!$H204&lt;&gt;"VI",IF('ENTRADA DE CLIENTS i PROVEÏDORS'!I204&lt;&gt;0,'ENTRADA DE CLIENTS i PROVEÏDORS'!I204,""),"")</f>
        <v/>
      </c>
      <c r="N199" s="99" t="str">
        <f>IF('ENTRADA DE CLIENTS i PROVEÏDORS'!$H204&lt;&gt;"VI",IF('ENTRADA DE CLIENTS i PROVEÏDORS'!J204&lt;&gt;0,'ENTRADA DE CLIENTS i PROVEÏDORS'!J204,""),"")</f>
        <v/>
      </c>
      <c r="O199" s="99" t="str">
        <f>IF('ENTRADA DE CLIENTS i PROVEÏDORS'!$H204&lt;&gt;"VI",IF('ENTRADA DE CLIENTS i PROVEÏDORS'!K204&lt;&gt;0,'ENTRADA DE CLIENTS i PROVEÏDORS'!K204,""),"")</f>
        <v/>
      </c>
      <c r="P199" s="99" t="str">
        <f>IF('ENTRADA DE CLIENTS i PROVEÏDORS'!$H204&lt;&gt;"VI",IF('ENTRADA DE CLIENTS i PROVEÏDORS'!L204&lt;&gt;0,'ENTRADA DE CLIENTS i PROVEÏDORS'!L204,""),"")</f>
        <v/>
      </c>
      <c r="Q199" s="99" t="str">
        <f t="shared" si="3"/>
        <v/>
      </c>
      <c r="R199" s="99" t="str">
        <f>IF('ENTRADA DE CLIENTS i PROVEÏDORS'!$H204="VI",'ENTRADA DE CLIENTS i PROVEÏDORS'!I204,"")</f>
        <v/>
      </c>
      <c r="S199" s="99" t="str">
        <f>IF('ENTRADA DE CLIENTS i PROVEÏDORS'!$H204="VI",'ENTRADA DE CLIENTS i PROVEÏDORS'!J204,"")</f>
        <v/>
      </c>
      <c r="T199" s="99" t="str">
        <f>IF('ENTRADA DE CLIENTS i PROVEÏDORS'!$H204="VI",'ENTRADA DE CLIENTS i PROVEÏDORS'!K204,"")</f>
        <v/>
      </c>
      <c r="U199" s="99" t="str">
        <f>IF('ENTRADA DE CLIENTS i PROVEÏDORS'!$H204="VI",'ENTRADA DE CLIENTS i PROVEÏDORS'!L204,"")</f>
        <v/>
      </c>
      <c r="V199" s="99" t="str">
        <f>IF('ENTRADA DE CLIENTS i PROVEÏDORS'!$H204="VI",'ENTRADA DE CLIENTS i PROVEÏDORS'!N204,"")</f>
        <v/>
      </c>
      <c r="W199" s="99" t="str">
        <f>IF('ENTRADA DE CLIENTS i PROVEÏDORS'!O204="X",'ENTRADA DE CLIENTS i PROVEÏDORS'!N204,"")</f>
        <v/>
      </c>
      <c r="X199" s="99" t="str">
        <f>IF('ENTRADA DE CLIENTS i PROVEÏDORS'!Q204&lt;&gt;0,'ENTRADA DE CLIENTS i PROVEÏDORS'!Q204,"")</f>
        <v/>
      </c>
      <c r="Y199" s="101" t="str">
        <f>IF('ENTRADA DE CLIENTS i PROVEÏDORS'!R204&lt;&gt;0,'ENTRADA DE CLIENTS i PROVEÏDORS'!R204,"")</f>
        <v/>
      </c>
    </row>
    <row r="200" spans="1:25" x14ac:dyDescent="0.2">
      <c r="A200" s="96" t="str">
        <f>IF('ENTRADA DE CLIENTS i PROVEÏDORS'!H205&lt;&gt;0,IF(OR('ENTRADA DE CLIENTS i PROVEÏDORS'!H205="V",'ENTRADA DE CLIENTS i PROVEÏDORS'!H205="LL",'ENTRADA DE CLIENTS i PROVEÏDORS'!H205="VI"),"2","1"),"")</f>
        <v/>
      </c>
      <c r="B200" s="96" t="str">
        <f>IF('ENTRADA DE CLIENTS i PROVEÏDORS'!C205&lt;&gt;0,IF('ENTRADA DE CLIENTS i PROVEÏDORS'!C205&lt;&gt;0,IF('ENTRADA DE CLIENTS i PROVEÏDORS'!C205&lt;&gt;0,'ENTRADA DE CLIENTS i PROVEÏDORS'!C205,""),DADES!AA200),"")</f>
        <v/>
      </c>
      <c r="C200" s="96" t="str">
        <f>IF('ENTRADA DE CLIENTS i PROVEÏDORS'!D205&lt;&gt;0,'NETEJA DE CARÀCTERS'!C201,"")</f>
        <v/>
      </c>
      <c r="D200" s="97" t="str">
        <f>IF('ENTRADA DE CLIENTS i PROVEÏDORS'!D205&lt;&gt;0,IF(A200&lt;&gt;0,IF('ENTRADA DE CLIENTS i PROVEÏDORS'!F205=0,99,'ENTRADA DE CLIENTS i PROVEÏDORS'!F205),""),"")</f>
        <v/>
      </c>
      <c r="E200" s="98" t="str">
        <f>IF('ENTRADA DE CLIENTS i PROVEÏDORS'!C205&lt;&gt;0,IF('ENTRADA DE CLIENTS i PROVEÏDORS'!D205&lt;&gt;0,IF('ENTRADA DE CLIENTS i PROVEÏDORS'!G205&lt;&gt;0,VLOOKUP('ENTRADA DE CLIENTS i PROVEÏDORS'!G205,DADES!$P$11:$Q$239,2,FALSE),"011"),""),"")</f>
        <v/>
      </c>
      <c r="F200" s="96"/>
      <c r="G200" s="96"/>
      <c r="H200" s="96"/>
      <c r="I200" s="96" t="str">
        <f>IF('ENTRADA DE CLIENTS i PROVEÏDORS'!H205="LL","X","")</f>
        <v/>
      </c>
      <c r="J200" s="96" t="str">
        <f>IF('ENTRADA DE CLIENTS i PROVEÏDORS'!O205="X","X","")</f>
        <v/>
      </c>
      <c r="K200" s="96" t="str">
        <f>IF('ENTRADA DE CLIENTS i PROVEÏDORS'!P205="X","X","")</f>
        <v/>
      </c>
      <c r="L200" s="96"/>
      <c r="M200" s="99" t="str">
        <f>IF('ENTRADA DE CLIENTS i PROVEÏDORS'!$H205&lt;&gt;"VI",IF('ENTRADA DE CLIENTS i PROVEÏDORS'!I205&lt;&gt;0,'ENTRADA DE CLIENTS i PROVEÏDORS'!I205,""),"")</f>
        <v/>
      </c>
      <c r="N200" s="99" t="str">
        <f>IF('ENTRADA DE CLIENTS i PROVEÏDORS'!$H205&lt;&gt;"VI",IF('ENTRADA DE CLIENTS i PROVEÏDORS'!J205&lt;&gt;0,'ENTRADA DE CLIENTS i PROVEÏDORS'!J205,""),"")</f>
        <v/>
      </c>
      <c r="O200" s="99" t="str">
        <f>IF('ENTRADA DE CLIENTS i PROVEÏDORS'!$H205&lt;&gt;"VI",IF('ENTRADA DE CLIENTS i PROVEÏDORS'!K205&lt;&gt;0,'ENTRADA DE CLIENTS i PROVEÏDORS'!K205,""),"")</f>
        <v/>
      </c>
      <c r="P200" s="99" t="str">
        <f>IF('ENTRADA DE CLIENTS i PROVEÏDORS'!$H205&lt;&gt;"VI",IF('ENTRADA DE CLIENTS i PROVEÏDORS'!L205&lt;&gt;0,'ENTRADA DE CLIENTS i PROVEÏDORS'!L205,""),"")</f>
        <v/>
      </c>
      <c r="Q200" s="99" t="str">
        <f t="shared" si="3"/>
        <v/>
      </c>
      <c r="R200" s="99" t="str">
        <f>IF('ENTRADA DE CLIENTS i PROVEÏDORS'!$H205="VI",'ENTRADA DE CLIENTS i PROVEÏDORS'!I205,"")</f>
        <v/>
      </c>
      <c r="S200" s="99" t="str">
        <f>IF('ENTRADA DE CLIENTS i PROVEÏDORS'!$H205="VI",'ENTRADA DE CLIENTS i PROVEÏDORS'!J205,"")</f>
        <v/>
      </c>
      <c r="T200" s="99" t="str">
        <f>IF('ENTRADA DE CLIENTS i PROVEÏDORS'!$H205="VI",'ENTRADA DE CLIENTS i PROVEÏDORS'!K205,"")</f>
        <v/>
      </c>
      <c r="U200" s="99" t="str">
        <f>IF('ENTRADA DE CLIENTS i PROVEÏDORS'!$H205="VI",'ENTRADA DE CLIENTS i PROVEÏDORS'!L205,"")</f>
        <v/>
      </c>
      <c r="V200" s="99" t="str">
        <f>IF('ENTRADA DE CLIENTS i PROVEÏDORS'!$H205="VI",'ENTRADA DE CLIENTS i PROVEÏDORS'!N205,"")</f>
        <v/>
      </c>
      <c r="W200" s="99" t="str">
        <f>IF('ENTRADA DE CLIENTS i PROVEÏDORS'!O205="X",'ENTRADA DE CLIENTS i PROVEÏDORS'!N205,"")</f>
        <v/>
      </c>
      <c r="X200" s="99" t="str">
        <f>IF('ENTRADA DE CLIENTS i PROVEÏDORS'!Q205&lt;&gt;0,'ENTRADA DE CLIENTS i PROVEÏDORS'!Q205,"")</f>
        <v/>
      </c>
      <c r="Y200" s="101" t="str">
        <f>IF('ENTRADA DE CLIENTS i PROVEÏDORS'!R205&lt;&gt;0,'ENTRADA DE CLIENTS i PROVEÏDORS'!R205,"")</f>
        <v/>
      </c>
    </row>
    <row r="201" spans="1:25" x14ac:dyDescent="0.2">
      <c r="A201" s="96" t="str">
        <f>IF('ENTRADA DE CLIENTS i PROVEÏDORS'!H206&lt;&gt;0,IF(OR('ENTRADA DE CLIENTS i PROVEÏDORS'!H206="V",'ENTRADA DE CLIENTS i PROVEÏDORS'!H206="LL",'ENTRADA DE CLIENTS i PROVEÏDORS'!H206="VI"),"2","1"),"")</f>
        <v/>
      </c>
      <c r="B201" s="96" t="str">
        <f>IF('ENTRADA DE CLIENTS i PROVEÏDORS'!C206&lt;&gt;0,IF('ENTRADA DE CLIENTS i PROVEÏDORS'!C206&lt;&gt;0,IF('ENTRADA DE CLIENTS i PROVEÏDORS'!C206&lt;&gt;0,'ENTRADA DE CLIENTS i PROVEÏDORS'!C206,""),DADES!AA201),"")</f>
        <v/>
      </c>
      <c r="C201" s="96" t="str">
        <f>IF('ENTRADA DE CLIENTS i PROVEÏDORS'!D206&lt;&gt;0,'NETEJA DE CARÀCTERS'!C202,"")</f>
        <v/>
      </c>
      <c r="D201" s="97" t="str">
        <f>IF('ENTRADA DE CLIENTS i PROVEÏDORS'!D206&lt;&gt;0,IF(A201&lt;&gt;0,IF('ENTRADA DE CLIENTS i PROVEÏDORS'!F206=0,99,'ENTRADA DE CLIENTS i PROVEÏDORS'!F206),""),"")</f>
        <v/>
      </c>
      <c r="E201" s="98" t="str">
        <f>IF('ENTRADA DE CLIENTS i PROVEÏDORS'!C206&lt;&gt;0,IF('ENTRADA DE CLIENTS i PROVEÏDORS'!D206&lt;&gt;0,IF('ENTRADA DE CLIENTS i PROVEÏDORS'!G206&lt;&gt;0,VLOOKUP('ENTRADA DE CLIENTS i PROVEÏDORS'!G206,DADES!$P$11:$Q$239,2,FALSE),"011"),""),"")</f>
        <v/>
      </c>
      <c r="F201" s="96"/>
      <c r="G201" s="96"/>
      <c r="H201" s="96"/>
      <c r="I201" s="96" t="str">
        <f>IF('ENTRADA DE CLIENTS i PROVEÏDORS'!H206="LL","X","")</f>
        <v/>
      </c>
      <c r="J201" s="96" t="str">
        <f>IF('ENTRADA DE CLIENTS i PROVEÏDORS'!O206="X","X","")</f>
        <v/>
      </c>
      <c r="K201" s="96" t="str">
        <f>IF('ENTRADA DE CLIENTS i PROVEÏDORS'!P206="X","X","")</f>
        <v/>
      </c>
      <c r="L201" s="96"/>
      <c r="M201" s="99" t="str">
        <f>IF('ENTRADA DE CLIENTS i PROVEÏDORS'!$H206&lt;&gt;"VI",IF('ENTRADA DE CLIENTS i PROVEÏDORS'!I206&lt;&gt;0,'ENTRADA DE CLIENTS i PROVEÏDORS'!I206,""),"")</f>
        <v/>
      </c>
      <c r="N201" s="99" t="str">
        <f>IF('ENTRADA DE CLIENTS i PROVEÏDORS'!$H206&lt;&gt;"VI",IF('ENTRADA DE CLIENTS i PROVEÏDORS'!J206&lt;&gt;0,'ENTRADA DE CLIENTS i PROVEÏDORS'!J206,""),"")</f>
        <v/>
      </c>
      <c r="O201" s="99" t="str">
        <f>IF('ENTRADA DE CLIENTS i PROVEÏDORS'!$H206&lt;&gt;"VI",IF('ENTRADA DE CLIENTS i PROVEÏDORS'!K206&lt;&gt;0,'ENTRADA DE CLIENTS i PROVEÏDORS'!K206,""),"")</f>
        <v/>
      </c>
      <c r="P201" s="99" t="str">
        <f>IF('ENTRADA DE CLIENTS i PROVEÏDORS'!$H206&lt;&gt;"VI",IF('ENTRADA DE CLIENTS i PROVEÏDORS'!L206&lt;&gt;0,'ENTRADA DE CLIENTS i PROVEÏDORS'!L206,""),"")</f>
        <v/>
      </c>
      <c r="Q201" s="99" t="str">
        <f t="shared" si="3"/>
        <v/>
      </c>
      <c r="R201" s="99" t="str">
        <f>IF('ENTRADA DE CLIENTS i PROVEÏDORS'!$H206="VI",'ENTRADA DE CLIENTS i PROVEÏDORS'!I206,"")</f>
        <v/>
      </c>
      <c r="S201" s="99" t="str">
        <f>IF('ENTRADA DE CLIENTS i PROVEÏDORS'!$H206="VI",'ENTRADA DE CLIENTS i PROVEÏDORS'!J206,"")</f>
        <v/>
      </c>
      <c r="T201" s="99" t="str">
        <f>IF('ENTRADA DE CLIENTS i PROVEÏDORS'!$H206="VI",'ENTRADA DE CLIENTS i PROVEÏDORS'!K206,"")</f>
        <v/>
      </c>
      <c r="U201" s="99" t="str">
        <f>IF('ENTRADA DE CLIENTS i PROVEÏDORS'!$H206="VI",'ENTRADA DE CLIENTS i PROVEÏDORS'!L206,"")</f>
        <v/>
      </c>
      <c r="V201" s="99" t="str">
        <f>IF('ENTRADA DE CLIENTS i PROVEÏDORS'!$H206="VI",'ENTRADA DE CLIENTS i PROVEÏDORS'!N206,"")</f>
        <v/>
      </c>
      <c r="W201" s="99" t="str">
        <f>IF('ENTRADA DE CLIENTS i PROVEÏDORS'!O206="X",'ENTRADA DE CLIENTS i PROVEÏDORS'!N206,"")</f>
        <v/>
      </c>
      <c r="X201" s="99" t="str">
        <f>IF('ENTRADA DE CLIENTS i PROVEÏDORS'!Q206&lt;&gt;0,'ENTRADA DE CLIENTS i PROVEÏDORS'!Q206,"")</f>
        <v/>
      </c>
      <c r="Y201" s="101" t="str">
        <f>IF('ENTRADA DE CLIENTS i PROVEÏDORS'!R206&lt;&gt;0,'ENTRADA DE CLIENTS i PROVEÏDORS'!R206,"")</f>
        <v/>
      </c>
    </row>
    <row r="202" spans="1:25" x14ac:dyDescent="0.2">
      <c r="A202" s="96" t="str">
        <f>IF('ENTRADA DE CLIENTS i PROVEÏDORS'!H207&lt;&gt;0,IF(OR('ENTRADA DE CLIENTS i PROVEÏDORS'!H207="V",'ENTRADA DE CLIENTS i PROVEÏDORS'!H207="LL",'ENTRADA DE CLIENTS i PROVEÏDORS'!H207="VI"),"2","1"),"")</f>
        <v/>
      </c>
      <c r="B202" s="96" t="str">
        <f>IF('ENTRADA DE CLIENTS i PROVEÏDORS'!C207&lt;&gt;0,IF('ENTRADA DE CLIENTS i PROVEÏDORS'!C207&lt;&gt;0,IF('ENTRADA DE CLIENTS i PROVEÏDORS'!C207&lt;&gt;0,'ENTRADA DE CLIENTS i PROVEÏDORS'!C207,""),DADES!AA202),"")</f>
        <v/>
      </c>
      <c r="C202" s="96" t="str">
        <f>IF('ENTRADA DE CLIENTS i PROVEÏDORS'!D207&lt;&gt;0,'NETEJA DE CARÀCTERS'!C203,"")</f>
        <v/>
      </c>
      <c r="D202" s="97" t="str">
        <f>IF('ENTRADA DE CLIENTS i PROVEÏDORS'!D207&lt;&gt;0,IF(A202&lt;&gt;0,IF('ENTRADA DE CLIENTS i PROVEÏDORS'!F207=0,99,'ENTRADA DE CLIENTS i PROVEÏDORS'!F207),""),"")</f>
        <v/>
      </c>
      <c r="E202" s="98" t="str">
        <f>IF('ENTRADA DE CLIENTS i PROVEÏDORS'!C207&lt;&gt;0,IF('ENTRADA DE CLIENTS i PROVEÏDORS'!D207&lt;&gt;0,IF('ENTRADA DE CLIENTS i PROVEÏDORS'!G207&lt;&gt;0,VLOOKUP('ENTRADA DE CLIENTS i PROVEÏDORS'!G207,DADES!$P$11:$Q$239,2,FALSE),"011"),""),"")</f>
        <v/>
      </c>
      <c r="F202" s="96"/>
      <c r="G202" s="96"/>
      <c r="H202" s="96"/>
      <c r="I202" s="96" t="str">
        <f>IF('ENTRADA DE CLIENTS i PROVEÏDORS'!H207="LL","X","")</f>
        <v/>
      </c>
      <c r="J202" s="96" t="str">
        <f>IF('ENTRADA DE CLIENTS i PROVEÏDORS'!O207="X","X","")</f>
        <v/>
      </c>
      <c r="K202" s="96" t="str">
        <f>IF('ENTRADA DE CLIENTS i PROVEÏDORS'!P207="X","X","")</f>
        <v/>
      </c>
      <c r="L202" s="96"/>
      <c r="M202" s="99" t="str">
        <f>IF('ENTRADA DE CLIENTS i PROVEÏDORS'!$H207&lt;&gt;"VI",IF('ENTRADA DE CLIENTS i PROVEÏDORS'!I207&lt;&gt;0,'ENTRADA DE CLIENTS i PROVEÏDORS'!I207,""),"")</f>
        <v/>
      </c>
      <c r="N202" s="99" t="str">
        <f>IF('ENTRADA DE CLIENTS i PROVEÏDORS'!$H207&lt;&gt;"VI",IF('ENTRADA DE CLIENTS i PROVEÏDORS'!J207&lt;&gt;0,'ENTRADA DE CLIENTS i PROVEÏDORS'!J207,""),"")</f>
        <v/>
      </c>
      <c r="O202" s="99" t="str">
        <f>IF('ENTRADA DE CLIENTS i PROVEÏDORS'!$H207&lt;&gt;"VI",IF('ENTRADA DE CLIENTS i PROVEÏDORS'!K207&lt;&gt;0,'ENTRADA DE CLIENTS i PROVEÏDORS'!K207,""),"")</f>
        <v/>
      </c>
      <c r="P202" s="99" t="str">
        <f>IF('ENTRADA DE CLIENTS i PROVEÏDORS'!$H207&lt;&gt;"VI",IF('ENTRADA DE CLIENTS i PROVEÏDORS'!L207&lt;&gt;0,'ENTRADA DE CLIENTS i PROVEÏDORS'!L207,""),"")</f>
        <v/>
      </c>
      <c r="Q202" s="99" t="str">
        <f t="shared" si="3"/>
        <v/>
      </c>
      <c r="R202" s="99" t="str">
        <f>IF('ENTRADA DE CLIENTS i PROVEÏDORS'!$H207="VI",'ENTRADA DE CLIENTS i PROVEÏDORS'!I207,"")</f>
        <v/>
      </c>
      <c r="S202" s="99" t="str">
        <f>IF('ENTRADA DE CLIENTS i PROVEÏDORS'!$H207="VI",'ENTRADA DE CLIENTS i PROVEÏDORS'!J207,"")</f>
        <v/>
      </c>
      <c r="T202" s="99" t="str">
        <f>IF('ENTRADA DE CLIENTS i PROVEÏDORS'!$H207="VI",'ENTRADA DE CLIENTS i PROVEÏDORS'!K207,"")</f>
        <v/>
      </c>
      <c r="U202" s="99" t="str">
        <f>IF('ENTRADA DE CLIENTS i PROVEÏDORS'!$H207="VI",'ENTRADA DE CLIENTS i PROVEÏDORS'!L207,"")</f>
        <v/>
      </c>
      <c r="V202" s="99" t="str">
        <f>IF('ENTRADA DE CLIENTS i PROVEÏDORS'!$H207="VI",'ENTRADA DE CLIENTS i PROVEÏDORS'!N207,"")</f>
        <v/>
      </c>
      <c r="W202" s="99" t="str">
        <f>IF('ENTRADA DE CLIENTS i PROVEÏDORS'!O207="X",'ENTRADA DE CLIENTS i PROVEÏDORS'!N207,"")</f>
        <v/>
      </c>
      <c r="X202" s="99" t="str">
        <f>IF('ENTRADA DE CLIENTS i PROVEÏDORS'!Q207&lt;&gt;0,'ENTRADA DE CLIENTS i PROVEÏDORS'!Q207,"")</f>
        <v/>
      </c>
      <c r="Y202" s="101" t="str">
        <f>IF('ENTRADA DE CLIENTS i PROVEÏDORS'!R207&lt;&gt;0,'ENTRADA DE CLIENTS i PROVEÏDORS'!R207,"")</f>
        <v/>
      </c>
    </row>
    <row r="203" spans="1:25" x14ac:dyDescent="0.2">
      <c r="A203" s="96" t="str">
        <f>IF('ENTRADA DE CLIENTS i PROVEÏDORS'!H208&lt;&gt;0,IF(OR('ENTRADA DE CLIENTS i PROVEÏDORS'!H208="V",'ENTRADA DE CLIENTS i PROVEÏDORS'!H208="LL",'ENTRADA DE CLIENTS i PROVEÏDORS'!H208="VI"),"2","1"),"")</f>
        <v/>
      </c>
      <c r="B203" s="96" t="str">
        <f>IF('ENTRADA DE CLIENTS i PROVEÏDORS'!C208&lt;&gt;0,IF('ENTRADA DE CLIENTS i PROVEÏDORS'!C208&lt;&gt;0,IF('ENTRADA DE CLIENTS i PROVEÏDORS'!C208&lt;&gt;0,'ENTRADA DE CLIENTS i PROVEÏDORS'!C208,""),DADES!AA203),"")</f>
        <v/>
      </c>
      <c r="C203" s="96" t="str">
        <f>IF('ENTRADA DE CLIENTS i PROVEÏDORS'!D208&lt;&gt;0,'NETEJA DE CARÀCTERS'!C204,"")</f>
        <v/>
      </c>
      <c r="D203" s="97" t="str">
        <f>IF('ENTRADA DE CLIENTS i PROVEÏDORS'!D208&lt;&gt;0,IF(A203&lt;&gt;0,IF('ENTRADA DE CLIENTS i PROVEÏDORS'!F208=0,99,'ENTRADA DE CLIENTS i PROVEÏDORS'!F208),""),"")</f>
        <v/>
      </c>
      <c r="E203" s="98" t="str">
        <f>IF('ENTRADA DE CLIENTS i PROVEÏDORS'!C208&lt;&gt;0,IF('ENTRADA DE CLIENTS i PROVEÏDORS'!D208&lt;&gt;0,IF('ENTRADA DE CLIENTS i PROVEÏDORS'!G208&lt;&gt;0,VLOOKUP('ENTRADA DE CLIENTS i PROVEÏDORS'!G208,DADES!$P$11:$Q$239,2,FALSE),"011"),""),"")</f>
        <v/>
      </c>
      <c r="F203" s="96"/>
      <c r="G203" s="96"/>
      <c r="H203" s="96"/>
      <c r="I203" s="96" t="str">
        <f>IF('ENTRADA DE CLIENTS i PROVEÏDORS'!H208="LL","X","")</f>
        <v/>
      </c>
      <c r="J203" s="96" t="str">
        <f>IF('ENTRADA DE CLIENTS i PROVEÏDORS'!O208="X","X","")</f>
        <v/>
      </c>
      <c r="K203" s="96" t="str">
        <f>IF('ENTRADA DE CLIENTS i PROVEÏDORS'!P208="X","X","")</f>
        <v/>
      </c>
      <c r="L203" s="96"/>
      <c r="M203" s="99" t="str">
        <f>IF('ENTRADA DE CLIENTS i PROVEÏDORS'!$H208&lt;&gt;"VI",IF('ENTRADA DE CLIENTS i PROVEÏDORS'!I208&lt;&gt;0,'ENTRADA DE CLIENTS i PROVEÏDORS'!I208,""),"")</f>
        <v/>
      </c>
      <c r="N203" s="99" t="str">
        <f>IF('ENTRADA DE CLIENTS i PROVEÏDORS'!$H208&lt;&gt;"VI",IF('ENTRADA DE CLIENTS i PROVEÏDORS'!J208&lt;&gt;0,'ENTRADA DE CLIENTS i PROVEÏDORS'!J208,""),"")</f>
        <v/>
      </c>
      <c r="O203" s="99" t="str">
        <f>IF('ENTRADA DE CLIENTS i PROVEÏDORS'!$H208&lt;&gt;"VI",IF('ENTRADA DE CLIENTS i PROVEÏDORS'!K208&lt;&gt;0,'ENTRADA DE CLIENTS i PROVEÏDORS'!K208,""),"")</f>
        <v/>
      </c>
      <c r="P203" s="99" t="str">
        <f>IF('ENTRADA DE CLIENTS i PROVEÏDORS'!$H208&lt;&gt;"VI",IF('ENTRADA DE CLIENTS i PROVEÏDORS'!L208&lt;&gt;0,'ENTRADA DE CLIENTS i PROVEÏDORS'!L208,""),"")</f>
        <v/>
      </c>
      <c r="Q203" s="99" t="str">
        <f t="shared" si="3"/>
        <v/>
      </c>
      <c r="R203" s="99" t="str">
        <f>IF('ENTRADA DE CLIENTS i PROVEÏDORS'!$H208="VI",'ENTRADA DE CLIENTS i PROVEÏDORS'!I208,"")</f>
        <v/>
      </c>
      <c r="S203" s="99" t="str">
        <f>IF('ENTRADA DE CLIENTS i PROVEÏDORS'!$H208="VI",'ENTRADA DE CLIENTS i PROVEÏDORS'!J208,"")</f>
        <v/>
      </c>
      <c r="T203" s="99" t="str">
        <f>IF('ENTRADA DE CLIENTS i PROVEÏDORS'!$H208="VI",'ENTRADA DE CLIENTS i PROVEÏDORS'!K208,"")</f>
        <v/>
      </c>
      <c r="U203" s="99" t="str">
        <f>IF('ENTRADA DE CLIENTS i PROVEÏDORS'!$H208="VI",'ENTRADA DE CLIENTS i PROVEÏDORS'!L208,"")</f>
        <v/>
      </c>
      <c r="V203" s="99" t="str">
        <f>IF('ENTRADA DE CLIENTS i PROVEÏDORS'!$H208="VI",'ENTRADA DE CLIENTS i PROVEÏDORS'!N208,"")</f>
        <v/>
      </c>
      <c r="W203" s="99" t="str">
        <f>IF('ENTRADA DE CLIENTS i PROVEÏDORS'!O208="X",'ENTRADA DE CLIENTS i PROVEÏDORS'!N208,"")</f>
        <v/>
      </c>
      <c r="X203" s="99" t="str">
        <f>IF('ENTRADA DE CLIENTS i PROVEÏDORS'!Q208&lt;&gt;0,'ENTRADA DE CLIENTS i PROVEÏDORS'!Q208,"")</f>
        <v/>
      </c>
      <c r="Y203" s="101" t="str">
        <f>IF('ENTRADA DE CLIENTS i PROVEÏDORS'!R208&lt;&gt;0,'ENTRADA DE CLIENTS i PROVEÏDORS'!R208,"")</f>
        <v/>
      </c>
    </row>
    <row r="204" spans="1:25" x14ac:dyDescent="0.2">
      <c r="A204" s="96" t="str">
        <f>IF('ENTRADA DE CLIENTS i PROVEÏDORS'!H209&lt;&gt;0,IF(OR('ENTRADA DE CLIENTS i PROVEÏDORS'!H209="V",'ENTRADA DE CLIENTS i PROVEÏDORS'!H209="LL",'ENTRADA DE CLIENTS i PROVEÏDORS'!H209="VI"),"2","1"),"")</f>
        <v/>
      </c>
      <c r="B204" s="96" t="str">
        <f>IF('ENTRADA DE CLIENTS i PROVEÏDORS'!C209&lt;&gt;0,IF('ENTRADA DE CLIENTS i PROVEÏDORS'!C209&lt;&gt;0,IF('ENTRADA DE CLIENTS i PROVEÏDORS'!C209&lt;&gt;0,'ENTRADA DE CLIENTS i PROVEÏDORS'!C209,""),DADES!AA204),"")</f>
        <v/>
      </c>
      <c r="C204" s="96" t="str">
        <f>IF('ENTRADA DE CLIENTS i PROVEÏDORS'!D209&lt;&gt;0,'NETEJA DE CARÀCTERS'!C205,"")</f>
        <v/>
      </c>
      <c r="D204" s="97" t="str">
        <f>IF('ENTRADA DE CLIENTS i PROVEÏDORS'!D209&lt;&gt;0,IF(A204&lt;&gt;0,IF('ENTRADA DE CLIENTS i PROVEÏDORS'!F209=0,99,'ENTRADA DE CLIENTS i PROVEÏDORS'!F209),""),"")</f>
        <v/>
      </c>
      <c r="E204" s="98" t="str">
        <f>IF('ENTRADA DE CLIENTS i PROVEÏDORS'!C209&lt;&gt;0,IF('ENTRADA DE CLIENTS i PROVEÏDORS'!D209&lt;&gt;0,IF('ENTRADA DE CLIENTS i PROVEÏDORS'!G209&lt;&gt;0,VLOOKUP('ENTRADA DE CLIENTS i PROVEÏDORS'!G209,DADES!$P$11:$Q$239,2,FALSE),"011"),""),"")</f>
        <v/>
      </c>
      <c r="F204" s="96"/>
      <c r="G204" s="96"/>
      <c r="H204" s="96"/>
      <c r="I204" s="96" t="str">
        <f>IF('ENTRADA DE CLIENTS i PROVEÏDORS'!H209="LL","X","")</f>
        <v/>
      </c>
      <c r="J204" s="96" t="str">
        <f>IF('ENTRADA DE CLIENTS i PROVEÏDORS'!O209="X","X","")</f>
        <v/>
      </c>
      <c r="K204" s="96" t="str">
        <f>IF('ENTRADA DE CLIENTS i PROVEÏDORS'!P209="X","X","")</f>
        <v/>
      </c>
      <c r="L204" s="96"/>
      <c r="M204" s="99" t="str">
        <f>IF('ENTRADA DE CLIENTS i PROVEÏDORS'!$H209&lt;&gt;"VI",IF('ENTRADA DE CLIENTS i PROVEÏDORS'!I209&lt;&gt;0,'ENTRADA DE CLIENTS i PROVEÏDORS'!I209,""),"")</f>
        <v/>
      </c>
      <c r="N204" s="99" t="str">
        <f>IF('ENTRADA DE CLIENTS i PROVEÏDORS'!$H209&lt;&gt;"VI",IF('ENTRADA DE CLIENTS i PROVEÏDORS'!J209&lt;&gt;0,'ENTRADA DE CLIENTS i PROVEÏDORS'!J209,""),"")</f>
        <v/>
      </c>
      <c r="O204" s="99" t="str">
        <f>IF('ENTRADA DE CLIENTS i PROVEÏDORS'!$H209&lt;&gt;"VI",IF('ENTRADA DE CLIENTS i PROVEÏDORS'!K209&lt;&gt;0,'ENTRADA DE CLIENTS i PROVEÏDORS'!K209,""),"")</f>
        <v/>
      </c>
      <c r="P204" s="99" t="str">
        <f>IF('ENTRADA DE CLIENTS i PROVEÏDORS'!$H209&lt;&gt;"VI",IF('ENTRADA DE CLIENTS i PROVEÏDORS'!L209&lt;&gt;0,'ENTRADA DE CLIENTS i PROVEÏDORS'!L209,""),"")</f>
        <v/>
      </c>
      <c r="Q204" s="99" t="str">
        <f t="shared" si="3"/>
        <v/>
      </c>
      <c r="R204" s="99" t="str">
        <f>IF('ENTRADA DE CLIENTS i PROVEÏDORS'!$H209="VI",'ENTRADA DE CLIENTS i PROVEÏDORS'!I209,"")</f>
        <v/>
      </c>
      <c r="S204" s="99" t="str">
        <f>IF('ENTRADA DE CLIENTS i PROVEÏDORS'!$H209="VI",'ENTRADA DE CLIENTS i PROVEÏDORS'!J209,"")</f>
        <v/>
      </c>
      <c r="T204" s="99" t="str">
        <f>IF('ENTRADA DE CLIENTS i PROVEÏDORS'!$H209="VI",'ENTRADA DE CLIENTS i PROVEÏDORS'!K209,"")</f>
        <v/>
      </c>
      <c r="U204" s="99" t="str">
        <f>IF('ENTRADA DE CLIENTS i PROVEÏDORS'!$H209="VI",'ENTRADA DE CLIENTS i PROVEÏDORS'!L209,"")</f>
        <v/>
      </c>
      <c r="V204" s="99" t="str">
        <f>IF('ENTRADA DE CLIENTS i PROVEÏDORS'!$H209="VI",'ENTRADA DE CLIENTS i PROVEÏDORS'!N209,"")</f>
        <v/>
      </c>
      <c r="W204" s="99" t="str">
        <f>IF('ENTRADA DE CLIENTS i PROVEÏDORS'!O209="X",'ENTRADA DE CLIENTS i PROVEÏDORS'!N209,"")</f>
        <v/>
      </c>
      <c r="X204" s="99" t="str">
        <f>IF('ENTRADA DE CLIENTS i PROVEÏDORS'!Q209&lt;&gt;0,'ENTRADA DE CLIENTS i PROVEÏDORS'!Q209,"")</f>
        <v/>
      </c>
      <c r="Y204" s="101" t="str">
        <f>IF('ENTRADA DE CLIENTS i PROVEÏDORS'!R209&lt;&gt;0,'ENTRADA DE CLIENTS i PROVEÏDORS'!R209,"")</f>
        <v/>
      </c>
    </row>
    <row r="205" spans="1:25" x14ac:dyDescent="0.2">
      <c r="A205" s="96" t="str">
        <f>IF('ENTRADA DE CLIENTS i PROVEÏDORS'!H210&lt;&gt;0,IF(OR('ENTRADA DE CLIENTS i PROVEÏDORS'!H210="V",'ENTRADA DE CLIENTS i PROVEÏDORS'!H210="LL",'ENTRADA DE CLIENTS i PROVEÏDORS'!H210="VI"),"2","1"),"")</f>
        <v/>
      </c>
      <c r="B205" s="96" t="str">
        <f>IF('ENTRADA DE CLIENTS i PROVEÏDORS'!C210&lt;&gt;0,IF('ENTRADA DE CLIENTS i PROVEÏDORS'!C210&lt;&gt;0,IF('ENTRADA DE CLIENTS i PROVEÏDORS'!C210&lt;&gt;0,'ENTRADA DE CLIENTS i PROVEÏDORS'!C210,""),DADES!AA205),"")</f>
        <v/>
      </c>
      <c r="C205" s="96" t="str">
        <f>IF('ENTRADA DE CLIENTS i PROVEÏDORS'!D210&lt;&gt;0,'NETEJA DE CARÀCTERS'!C206,"")</f>
        <v/>
      </c>
      <c r="D205" s="97" t="str">
        <f>IF('ENTRADA DE CLIENTS i PROVEÏDORS'!D210&lt;&gt;0,IF(A205&lt;&gt;0,IF('ENTRADA DE CLIENTS i PROVEÏDORS'!F210=0,99,'ENTRADA DE CLIENTS i PROVEÏDORS'!F210),""),"")</f>
        <v/>
      </c>
      <c r="E205" s="98" t="str">
        <f>IF('ENTRADA DE CLIENTS i PROVEÏDORS'!C210&lt;&gt;0,IF('ENTRADA DE CLIENTS i PROVEÏDORS'!D210&lt;&gt;0,IF('ENTRADA DE CLIENTS i PROVEÏDORS'!G210&lt;&gt;0,VLOOKUP('ENTRADA DE CLIENTS i PROVEÏDORS'!G210,DADES!$P$11:$Q$239,2,FALSE),"011"),""),"")</f>
        <v/>
      </c>
      <c r="F205" s="96"/>
      <c r="G205" s="96"/>
      <c r="H205" s="96"/>
      <c r="I205" s="96" t="str">
        <f>IF('ENTRADA DE CLIENTS i PROVEÏDORS'!H210="LL","X","")</f>
        <v/>
      </c>
      <c r="J205" s="96" t="str">
        <f>IF('ENTRADA DE CLIENTS i PROVEÏDORS'!O210="X","X","")</f>
        <v/>
      </c>
      <c r="K205" s="96" t="str">
        <f>IF('ENTRADA DE CLIENTS i PROVEÏDORS'!P210="X","X","")</f>
        <v/>
      </c>
      <c r="L205" s="96"/>
      <c r="M205" s="99" t="str">
        <f>IF('ENTRADA DE CLIENTS i PROVEÏDORS'!$H210&lt;&gt;"VI",IF('ENTRADA DE CLIENTS i PROVEÏDORS'!I210&lt;&gt;0,'ENTRADA DE CLIENTS i PROVEÏDORS'!I210,""),"")</f>
        <v/>
      </c>
      <c r="N205" s="99" t="str">
        <f>IF('ENTRADA DE CLIENTS i PROVEÏDORS'!$H210&lt;&gt;"VI",IF('ENTRADA DE CLIENTS i PROVEÏDORS'!J210&lt;&gt;0,'ENTRADA DE CLIENTS i PROVEÏDORS'!J210,""),"")</f>
        <v/>
      </c>
      <c r="O205" s="99" t="str">
        <f>IF('ENTRADA DE CLIENTS i PROVEÏDORS'!$H210&lt;&gt;"VI",IF('ENTRADA DE CLIENTS i PROVEÏDORS'!K210&lt;&gt;0,'ENTRADA DE CLIENTS i PROVEÏDORS'!K210,""),"")</f>
        <v/>
      </c>
      <c r="P205" s="99" t="str">
        <f>IF('ENTRADA DE CLIENTS i PROVEÏDORS'!$H210&lt;&gt;"VI",IF('ENTRADA DE CLIENTS i PROVEÏDORS'!L210&lt;&gt;0,'ENTRADA DE CLIENTS i PROVEÏDORS'!L210,""),"")</f>
        <v/>
      </c>
      <c r="Q205" s="99" t="str">
        <f t="shared" si="3"/>
        <v/>
      </c>
      <c r="R205" s="99" t="str">
        <f>IF('ENTRADA DE CLIENTS i PROVEÏDORS'!$H210="VI",'ENTRADA DE CLIENTS i PROVEÏDORS'!I210,"")</f>
        <v/>
      </c>
      <c r="S205" s="99" t="str">
        <f>IF('ENTRADA DE CLIENTS i PROVEÏDORS'!$H210="VI",'ENTRADA DE CLIENTS i PROVEÏDORS'!J210,"")</f>
        <v/>
      </c>
      <c r="T205" s="99" t="str">
        <f>IF('ENTRADA DE CLIENTS i PROVEÏDORS'!$H210="VI",'ENTRADA DE CLIENTS i PROVEÏDORS'!K210,"")</f>
        <v/>
      </c>
      <c r="U205" s="99" t="str">
        <f>IF('ENTRADA DE CLIENTS i PROVEÏDORS'!$H210="VI",'ENTRADA DE CLIENTS i PROVEÏDORS'!L210,"")</f>
        <v/>
      </c>
      <c r="V205" s="99" t="str">
        <f>IF('ENTRADA DE CLIENTS i PROVEÏDORS'!$H210="VI",'ENTRADA DE CLIENTS i PROVEÏDORS'!N210,"")</f>
        <v/>
      </c>
      <c r="W205" s="99" t="str">
        <f>IF('ENTRADA DE CLIENTS i PROVEÏDORS'!O210="X",'ENTRADA DE CLIENTS i PROVEÏDORS'!N210,"")</f>
        <v/>
      </c>
      <c r="X205" s="99" t="str">
        <f>IF('ENTRADA DE CLIENTS i PROVEÏDORS'!Q210&lt;&gt;0,'ENTRADA DE CLIENTS i PROVEÏDORS'!Q210,"")</f>
        <v/>
      </c>
      <c r="Y205" s="101" t="str">
        <f>IF('ENTRADA DE CLIENTS i PROVEÏDORS'!R210&lt;&gt;0,'ENTRADA DE CLIENTS i PROVEÏDORS'!R210,"")</f>
        <v/>
      </c>
    </row>
    <row r="206" spans="1:25" x14ac:dyDescent="0.2">
      <c r="A206" s="96" t="str">
        <f>IF('ENTRADA DE CLIENTS i PROVEÏDORS'!H211&lt;&gt;0,IF(OR('ENTRADA DE CLIENTS i PROVEÏDORS'!H211="V",'ENTRADA DE CLIENTS i PROVEÏDORS'!H211="LL",'ENTRADA DE CLIENTS i PROVEÏDORS'!H211="VI"),"2","1"),"")</f>
        <v/>
      </c>
      <c r="B206" s="96" t="str">
        <f>IF('ENTRADA DE CLIENTS i PROVEÏDORS'!C211&lt;&gt;0,IF('ENTRADA DE CLIENTS i PROVEÏDORS'!C211&lt;&gt;0,IF('ENTRADA DE CLIENTS i PROVEÏDORS'!C211&lt;&gt;0,'ENTRADA DE CLIENTS i PROVEÏDORS'!C211,""),DADES!AA206),"")</f>
        <v/>
      </c>
      <c r="C206" s="96" t="str">
        <f>IF('ENTRADA DE CLIENTS i PROVEÏDORS'!D211&lt;&gt;0,'NETEJA DE CARÀCTERS'!C207,"")</f>
        <v/>
      </c>
      <c r="D206" s="97" t="str">
        <f>IF('ENTRADA DE CLIENTS i PROVEÏDORS'!D211&lt;&gt;0,IF(A206&lt;&gt;0,IF('ENTRADA DE CLIENTS i PROVEÏDORS'!F211=0,99,'ENTRADA DE CLIENTS i PROVEÏDORS'!F211),""),"")</f>
        <v/>
      </c>
      <c r="E206" s="98" t="str">
        <f>IF('ENTRADA DE CLIENTS i PROVEÏDORS'!C211&lt;&gt;0,IF('ENTRADA DE CLIENTS i PROVEÏDORS'!D211&lt;&gt;0,IF('ENTRADA DE CLIENTS i PROVEÏDORS'!G211&lt;&gt;0,VLOOKUP('ENTRADA DE CLIENTS i PROVEÏDORS'!G211,DADES!$P$11:$Q$239,2,FALSE),"011"),""),"")</f>
        <v/>
      </c>
      <c r="F206" s="96"/>
      <c r="G206" s="96"/>
      <c r="H206" s="96"/>
      <c r="I206" s="96" t="str">
        <f>IF('ENTRADA DE CLIENTS i PROVEÏDORS'!H211="LL","X","")</f>
        <v/>
      </c>
      <c r="J206" s="96" t="str">
        <f>IF('ENTRADA DE CLIENTS i PROVEÏDORS'!O211="X","X","")</f>
        <v/>
      </c>
      <c r="K206" s="96" t="str">
        <f>IF('ENTRADA DE CLIENTS i PROVEÏDORS'!P211="X","X","")</f>
        <v/>
      </c>
      <c r="L206" s="96"/>
      <c r="M206" s="99" t="str">
        <f>IF('ENTRADA DE CLIENTS i PROVEÏDORS'!$H211&lt;&gt;"VI",IF('ENTRADA DE CLIENTS i PROVEÏDORS'!I211&lt;&gt;0,'ENTRADA DE CLIENTS i PROVEÏDORS'!I211,""),"")</f>
        <v/>
      </c>
      <c r="N206" s="99" t="str">
        <f>IF('ENTRADA DE CLIENTS i PROVEÏDORS'!$H211&lt;&gt;"VI",IF('ENTRADA DE CLIENTS i PROVEÏDORS'!J211&lt;&gt;0,'ENTRADA DE CLIENTS i PROVEÏDORS'!J211,""),"")</f>
        <v/>
      </c>
      <c r="O206" s="99" t="str">
        <f>IF('ENTRADA DE CLIENTS i PROVEÏDORS'!$H211&lt;&gt;"VI",IF('ENTRADA DE CLIENTS i PROVEÏDORS'!K211&lt;&gt;0,'ENTRADA DE CLIENTS i PROVEÏDORS'!K211,""),"")</f>
        <v/>
      </c>
      <c r="P206" s="99" t="str">
        <f>IF('ENTRADA DE CLIENTS i PROVEÏDORS'!$H211&lt;&gt;"VI",IF('ENTRADA DE CLIENTS i PROVEÏDORS'!L211&lt;&gt;0,'ENTRADA DE CLIENTS i PROVEÏDORS'!L211,""),"")</f>
        <v/>
      </c>
      <c r="Q206" s="99" t="str">
        <f t="shared" si="3"/>
        <v/>
      </c>
      <c r="R206" s="99" t="str">
        <f>IF('ENTRADA DE CLIENTS i PROVEÏDORS'!$H211="VI",'ENTRADA DE CLIENTS i PROVEÏDORS'!I211,"")</f>
        <v/>
      </c>
      <c r="S206" s="99" t="str">
        <f>IF('ENTRADA DE CLIENTS i PROVEÏDORS'!$H211="VI",'ENTRADA DE CLIENTS i PROVEÏDORS'!J211,"")</f>
        <v/>
      </c>
      <c r="T206" s="99" t="str">
        <f>IF('ENTRADA DE CLIENTS i PROVEÏDORS'!$H211="VI",'ENTRADA DE CLIENTS i PROVEÏDORS'!K211,"")</f>
        <v/>
      </c>
      <c r="U206" s="99" t="str">
        <f>IF('ENTRADA DE CLIENTS i PROVEÏDORS'!$H211="VI",'ENTRADA DE CLIENTS i PROVEÏDORS'!L211,"")</f>
        <v/>
      </c>
      <c r="V206" s="99" t="str">
        <f>IF('ENTRADA DE CLIENTS i PROVEÏDORS'!$H211="VI",'ENTRADA DE CLIENTS i PROVEÏDORS'!N211,"")</f>
        <v/>
      </c>
      <c r="W206" s="99" t="str">
        <f>IF('ENTRADA DE CLIENTS i PROVEÏDORS'!O211="X",'ENTRADA DE CLIENTS i PROVEÏDORS'!N211,"")</f>
        <v/>
      </c>
      <c r="X206" s="99" t="str">
        <f>IF('ENTRADA DE CLIENTS i PROVEÏDORS'!Q211&lt;&gt;0,'ENTRADA DE CLIENTS i PROVEÏDORS'!Q211,"")</f>
        <v/>
      </c>
      <c r="Y206" s="101" t="str">
        <f>IF('ENTRADA DE CLIENTS i PROVEÏDORS'!R211&lt;&gt;0,'ENTRADA DE CLIENTS i PROVEÏDORS'!R211,"")</f>
        <v/>
      </c>
    </row>
    <row r="207" spans="1:25" x14ac:dyDescent="0.2">
      <c r="A207" s="96" t="str">
        <f>IF('ENTRADA DE CLIENTS i PROVEÏDORS'!H212&lt;&gt;0,IF(OR('ENTRADA DE CLIENTS i PROVEÏDORS'!H212="V",'ENTRADA DE CLIENTS i PROVEÏDORS'!H212="LL",'ENTRADA DE CLIENTS i PROVEÏDORS'!H212="VI"),"2","1"),"")</f>
        <v/>
      </c>
      <c r="B207" s="96" t="str">
        <f>IF('ENTRADA DE CLIENTS i PROVEÏDORS'!C212&lt;&gt;0,IF('ENTRADA DE CLIENTS i PROVEÏDORS'!C212&lt;&gt;0,IF('ENTRADA DE CLIENTS i PROVEÏDORS'!C212&lt;&gt;0,'ENTRADA DE CLIENTS i PROVEÏDORS'!C212,""),DADES!AA207),"")</f>
        <v/>
      </c>
      <c r="C207" s="96" t="str">
        <f>IF('ENTRADA DE CLIENTS i PROVEÏDORS'!D212&lt;&gt;0,'NETEJA DE CARÀCTERS'!C208,"")</f>
        <v/>
      </c>
      <c r="D207" s="97" t="str">
        <f>IF('ENTRADA DE CLIENTS i PROVEÏDORS'!D212&lt;&gt;0,IF(A207&lt;&gt;0,IF('ENTRADA DE CLIENTS i PROVEÏDORS'!F212=0,99,'ENTRADA DE CLIENTS i PROVEÏDORS'!F212),""),"")</f>
        <v/>
      </c>
      <c r="E207" s="98" t="str">
        <f>IF('ENTRADA DE CLIENTS i PROVEÏDORS'!C212&lt;&gt;0,IF('ENTRADA DE CLIENTS i PROVEÏDORS'!D212&lt;&gt;0,IF('ENTRADA DE CLIENTS i PROVEÏDORS'!G212&lt;&gt;0,VLOOKUP('ENTRADA DE CLIENTS i PROVEÏDORS'!G212,DADES!$P$11:$Q$239,2,FALSE),"011"),""),"")</f>
        <v/>
      </c>
      <c r="F207" s="96"/>
      <c r="G207" s="96"/>
      <c r="H207" s="96"/>
      <c r="I207" s="96" t="str">
        <f>IF('ENTRADA DE CLIENTS i PROVEÏDORS'!H212="LL","X","")</f>
        <v/>
      </c>
      <c r="J207" s="96" t="str">
        <f>IF('ENTRADA DE CLIENTS i PROVEÏDORS'!O212="X","X","")</f>
        <v/>
      </c>
      <c r="K207" s="96" t="str">
        <f>IF('ENTRADA DE CLIENTS i PROVEÏDORS'!P212="X","X","")</f>
        <v/>
      </c>
      <c r="L207" s="96"/>
      <c r="M207" s="99" t="str">
        <f>IF('ENTRADA DE CLIENTS i PROVEÏDORS'!$H212&lt;&gt;"VI",IF('ENTRADA DE CLIENTS i PROVEÏDORS'!I212&lt;&gt;0,'ENTRADA DE CLIENTS i PROVEÏDORS'!I212,""),"")</f>
        <v/>
      </c>
      <c r="N207" s="99" t="str">
        <f>IF('ENTRADA DE CLIENTS i PROVEÏDORS'!$H212&lt;&gt;"VI",IF('ENTRADA DE CLIENTS i PROVEÏDORS'!J212&lt;&gt;0,'ENTRADA DE CLIENTS i PROVEÏDORS'!J212,""),"")</f>
        <v/>
      </c>
      <c r="O207" s="99" t="str">
        <f>IF('ENTRADA DE CLIENTS i PROVEÏDORS'!$H212&lt;&gt;"VI",IF('ENTRADA DE CLIENTS i PROVEÏDORS'!K212&lt;&gt;0,'ENTRADA DE CLIENTS i PROVEÏDORS'!K212,""),"")</f>
        <v/>
      </c>
      <c r="P207" s="99" t="str">
        <f>IF('ENTRADA DE CLIENTS i PROVEÏDORS'!$H212&lt;&gt;"VI",IF('ENTRADA DE CLIENTS i PROVEÏDORS'!L212&lt;&gt;0,'ENTRADA DE CLIENTS i PROVEÏDORS'!L212,""),"")</f>
        <v/>
      </c>
      <c r="Q207" s="99" t="str">
        <f t="shared" si="3"/>
        <v/>
      </c>
      <c r="R207" s="99" t="str">
        <f>IF('ENTRADA DE CLIENTS i PROVEÏDORS'!$H212="VI",'ENTRADA DE CLIENTS i PROVEÏDORS'!I212,"")</f>
        <v/>
      </c>
      <c r="S207" s="99" t="str">
        <f>IF('ENTRADA DE CLIENTS i PROVEÏDORS'!$H212="VI",'ENTRADA DE CLIENTS i PROVEÏDORS'!J212,"")</f>
        <v/>
      </c>
      <c r="T207" s="99" t="str">
        <f>IF('ENTRADA DE CLIENTS i PROVEÏDORS'!$H212="VI",'ENTRADA DE CLIENTS i PROVEÏDORS'!K212,"")</f>
        <v/>
      </c>
      <c r="U207" s="99" t="str">
        <f>IF('ENTRADA DE CLIENTS i PROVEÏDORS'!$H212="VI",'ENTRADA DE CLIENTS i PROVEÏDORS'!L212,"")</f>
        <v/>
      </c>
      <c r="V207" s="99" t="str">
        <f>IF('ENTRADA DE CLIENTS i PROVEÏDORS'!$H212="VI",'ENTRADA DE CLIENTS i PROVEÏDORS'!N212,"")</f>
        <v/>
      </c>
      <c r="W207" s="99" t="str">
        <f>IF('ENTRADA DE CLIENTS i PROVEÏDORS'!O212="X",'ENTRADA DE CLIENTS i PROVEÏDORS'!N212,"")</f>
        <v/>
      </c>
      <c r="X207" s="99" t="str">
        <f>IF('ENTRADA DE CLIENTS i PROVEÏDORS'!Q212&lt;&gt;0,'ENTRADA DE CLIENTS i PROVEÏDORS'!Q212,"")</f>
        <v/>
      </c>
      <c r="Y207" s="101" t="str">
        <f>IF('ENTRADA DE CLIENTS i PROVEÏDORS'!R212&lt;&gt;0,'ENTRADA DE CLIENTS i PROVEÏDORS'!R212,"")</f>
        <v/>
      </c>
    </row>
    <row r="208" spans="1:25" x14ac:dyDescent="0.2">
      <c r="A208" s="96" t="str">
        <f>IF('ENTRADA DE CLIENTS i PROVEÏDORS'!H213&lt;&gt;0,IF(OR('ENTRADA DE CLIENTS i PROVEÏDORS'!H213="V",'ENTRADA DE CLIENTS i PROVEÏDORS'!H213="LL",'ENTRADA DE CLIENTS i PROVEÏDORS'!H213="VI"),"2","1"),"")</f>
        <v/>
      </c>
      <c r="B208" s="96" t="str">
        <f>IF('ENTRADA DE CLIENTS i PROVEÏDORS'!C213&lt;&gt;0,IF('ENTRADA DE CLIENTS i PROVEÏDORS'!C213&lt;&gt;0,IF('ENTRADA DE CLIENTS i PROVEÏDORS'!C213&lt;&gt;0,'ENTRADA DE CLIENTS i PROVEÏDORS'!C213,""),DADES!AA208),"")</f>
        <v/>
      </c>
      <c r="C208" s="96" t="str">
        <f>IF('ENTRADA DE CLIENTS i PROVEÏDORS'!D213&lt;&gt;0,'NETEJA DE CARÀCTERS'!C209,"")</f>
        <v/>
      </c>
      <c r="D208" s="97" t="str">
        <f>IF('ENTRADA DE CLIENTS i PROVEÏDORS'!D213&lt;&gt;0,IF(A208&lt;&gt;0,IF('ENTRADA DE CLIENTS i PROVEÏDORS'!F213=0,99,'ENTRADA DE CLIENTS i PROVEÏDORS'!F213),""),"")</f>
        <v/>
      </c>
      <c r="E208" s="98" t="str">
        <f>IF('ENTRADA DE CLIENTS i PROVEÏDORS'!C213&lt;&gt;0,IF('ENTRADA DE CLIENTS i PROVEÏDORS'!D213&lt;&gt;0,IF('ENTRADA DE CLIENTS i PROVEÏDORS'!G213&lt;&gt;0,VLOOKUP('ENTRADA DE CLIENTS i PROVEÏDORS'!G213,DADES!$P$11:$Q$239,2,FALSE),"011"),""),"")</f>
        <v/>
      </c>
      <c r="F208" s="96"/>
      <c r="G208" s="96"/>
      <c r="H208" s="96"/>
      <c r="I208" s="96" t="str">
        <f>IF('ENTRADA DE CLIENTS i PROVEÏDORS'!H213="LL","X","")</f>
        <v/>
      </c>
      <c r="J208" s="96" t="str">
        <f>IF('ENTRADA DE CLIENTS i PROVEÏDORS'!O213="X","X","")</f>
        <v/>
      </c>
      <c r="K208" s="96" t="str">
        <f>IF('ENTRADA DE CLIENTS i PROVEÏDORS'!P213="X","X","")</f>
        <v/>
      </c>
      <c r="L208" s="96"/>
      <c r="M208" s="99" t="str">
        <f>IF('ENTRADA DE CLIENTS i PROVEÏDORS'!$H213&lt;&gt;"VI",IF('ENTRADA DE CLIENTS i PROVEÏDORS'!I213&lt;&gt;0,'ENTRADA DE CLIENTS i PROVEÏDORS'!I213,""),"")</f>
        <v/>
      </c>
      <c r="N208" s="99" t="str">
        <f>IF('ENTRADA DE CLIENTS i PROVEÏDORS'!$H213&lt;&gt;"VI",IF('ENTRADA DE CLIENTS i PROVEÏDORS'!J213&lt;&gt;0,'ENTRADA DE CLIENTS i PROVEÏDORS'!J213,""),"")</f>
        <v/>
      </c>
      <c r="O208" s="99" t="str">
        <f>IF('ENTRADA DE CLIENTS i PROVEÏDORS'!$H213&lt;&gt;"VI",IF('ENTRADA DE CLIENTS i PROVEÏDORS'!K213&lt;&gt;0,'ENTRADA DE CLIENTS i PROVEÏDORS'!K213,""),"")</f>
        <v/>
      </c>
      <c r="P208" s="99" t="str">
        <f>IF('ENTRADA DE CLIENTS i PROVEÏDORS'!$H213&lt;&gt;"VI",IF('ENTRADA DE CLIENTS i PROVEÏDORS'!L213&lt;&gt;0,'ENTRADA DE CLIENTS i PROVEÏDORS'!L213,""),"")</f>
        <v/>
      </c>
      <c r="Q208" s="99" t="str">
        <f t="shared" si="3"/>
        <v/>
      </c>
      <c r="R208" s="99" t="str">
        <f>IF('ENTRADA DE CLIENTS i PROVEÏDORS'!$H213="VI",'ENTRADA DE CLIENTS i PROVEÏDORS'!I213,"")</f>
        <v/>
      </c>
      <c r="S208" s="99" t="str">
        <f>IF('ENTRADA DE CLIENTS i PROVEÏDORS'!$H213="VI",'ENTRADA DE CLIENTS i PROVEÏDORS'!J213,"")</f>
        <v/>
      </c>
      <c r="T208" s="99" t="str">
        <f>IF('ENTRADA DE CLIENTS i PROVEÏDORS'!$H213="VI",'ENTRADA DE CLIENTS i PROVEÏDORS'!K213,"")</f>
        <v/>
      </c>
      <c r="U208" s="99" t="str">
        <f>IF('ENTRADA DE CLIENTS i PROVEÏDORS'!$H213="VI",'ENTRADA DE CLIENTS i PROVEÏDORS'!L213,"")</f>
        <v/>
      </c>
      <c r="V208" s="99" t="str">
        <f>IF('ENTRADA DE CLIENTS i PROVEÏDORS'!$H213="VI",'ENTRADA DE CLIENTS i PROVEÏDORS'!N213,"")</f>
        <v/>
      </c>
      <c r="W208" s="99" t="str">
        <f>IF('ENTRADA DE CLIENTS i PROVEÏDORS'!O213="X",'ENTRADA DE CLIENTS i PROVEÏDORS'!N213,"")</f>
        <v/>
      </c>
      <c r="X208" s="99" t="str">
        <f>IF('ENTRADA DE CLIENTS i PROVEÏDORS'!Q213&lt;&gt;0,'ENTRADA DE CLIENTS i PROVEÏDORS'!Q213,"")</f>
        <v/>
      </c>
      <c r="Y208" s="101" t="str">
        <f>IF('ENTRADA DE CLIENTS i PROVEÏDORS'!R213&lt;&gt;0,'ENTRADA DE CLIENTS i PROVEÏDORS'!R213,"")</f>
        <v/>
      </c>
    </row>
    <row r="209" spans="1:25" x14ac:dyDescent="0.2">
      <c r="A209" s="96" t="str">
        <f>IF('ENTRADA DE CLIENTS i PROVEÏDORS'!H214&lt;&gt;0,IF(OR('ENTRADA DE CLIENTS i PROVEÏDORS'!H214="V",'ENTRADA DE CLIENTS i PROVEÏDORS'!H214="LL",'ENTRADA DE CLIENTS i PROVEÏDORS'!H214="VI"),"2","1"),"")</f>
        <v/>
      </c>
      <c r="B209" s="96" t="str">
        <f>IF('ENTRADA DE CLIENTS i PROVEÏDORS'!C214&lt;&gt;0,IF('ENTRADA DE CLIENTS i PROVEÏDORS'!C214&lt;&gt;0,IF('ENTRADA DE CLIENTS i PROVEÏDORS'!C214&lt;&gt;0,'ENTRADA DE CLIENTS i PROVEÏDORS'!C214,""),DADES!AA209),"")</f>
        <v/>
      </c>
      <c r="C209" s="96" t="str">
        <f>IF('ENTRADA DE CLIENTS i PROVEÏDORS'!D214&lt;&gt;0,'NETEJA DE CARÀCTERS'!C210,"")</f>
        <v/>
      </c>
      <c r="D209" s="97" t="str">
        <f>IF('ENTRADA DE CLIENTS i PROVEÏDORS'!D214&lt;&gt;0,IF(A209&lt;&gt;0,IF('ENTRADA DE CLIENTS i PROVEÏDORS'!F214=0,99,'ENTRADA DE CLIENTS i PROVEÏDORS'!F214),""),"")</f>
        <v/>
      </c>
      <c r="E209" s="98" t="str">
        <f>IF('ENTRADA DE CLIENTS i PROVEÏDORS'!C214&lt;&gt;0,IF('ENTRADA DE CLIENTS i PROVEÏDORS'!D214&lt;&gt;0,IF('ENTRADA DE CLIENTS i PROVEÏDORS'!G214&lt;&gt;0,VLOOKUP('ENTRADA DE CLIENTS i PROVEÏDORS'!G214,DADES!$P$11:$Q$239,2,FALSE),"011"),""),"")</f>
        <v/>
      </c>
      <c r="F209" s="96"/>
      <c r="G209" s="96"/>
      <c r="H209" s="96"/>
      <c r="I209" s="96" t="str">
        <f>IF('ENTRADA DE CLIENTS i PROVEÏDORS'!H214="LL","X","")</f>
        <v/>
      </c>
      <c r="J209" s="96" t="str">
        <f>IF('ENTRADA DE CLIENTS i PROVEÏDORS'!O214="X","X","")</f>
        <v/>
      </c>
      <c r="K209" s="96" t="str">
        <f>IF('ENTRADA DE CLIENTS i PROVEÏDORS'!P214="X","X","")</f>
        <v/>
      </c>
      <c r="L209" s="96"/>
      <c r="M209" s="99" t="str">
        <f>IF('ENTRADA DE CLIENTS i PROVEÏDORS'!$H214&lt;&gt;"VI",IF('ENTRADA DE CLIENTS i PROVEÏDORS'!I214&lt;&gt;0,'ENTRADA DE CLIENTS i PROVEÏDORS'!I214,""),"")</f>
        <v/>
      </c>
      <c r="N209" s="99" t="str">
        <f>IF('ENTRADA DE CLIENTS i PROVEÏDORS'!$H214&lt;&gt;"VI",IF('ENTRADA DE CLIENTS i PROVEÏDORS'!J214&lt;&gt;0,'ENTRADA DE CLIENTS i PROVEÏDORS'!J214,""),"")</f>
        <v/>
      </c>
      <c r="O209" s="99" t="str">
        <f>IF('ENTRADA DE CLIENTS i PROVEÏDORS'!$H214&lt;&gt;"VI",IF('ENTRADA DE CLIENTS i PROVEÏDORS'!K214&lt;&gt;0,'ENTRADA DE CLIENTS i PROVEÏDORS'!K214,""),"")</f>
        <v/>
      </c>
      <c r="P209" s="99" t="str">
        <f>IF('ENTRADA DE CLIENTS i PROVEÏDORS'!$H214&lt;&gt;"VI",IF('ENTRADA DE CLIENTS i PROVEÏDORS'!L214&lt;&gt;0,'ENTRADA DE CLIENTS i PROVEÏDORS'!L214,""),"")</f>
        <v/>
      </c>
      <c r="Q209" s="99" t="str">
        <f t="shared" si="3"/>
        <v/>
      </c>
      <c r="R209" s="99" t="str">
        <f>IF('ENTRADA DE CLIENTS i PROVEÏDORS'!$H214="VI",'ENTRADA DE CLIENTS i PROVEÏDORS'!I214,"")</f>
        <v/>
      </c>
      <c r="S209" s="99" t="str">
        <f>IF('ENTRADA DE CLIENTS i PROVEÏDORS'!$H214="VI",'ENTRADA DE CLIENTS i PROVEÏDORS'!J214,"")</f>
        <v/>
      </c>
      <c r="T209" s="99" t="str">
        <f>IF('ENTRADA DE CLIENTS i PROVEÏDORS'!$H214="VI",'ENTRADA DE CLIENTS i PROVEÏDORS'!K214,"")</f>
        <v/>
      </c>
      <c r="U209" s="99" t="str">
        <f>IF('ENTRADA DE CLIENTS i PROVEÏDORS'!$H214="VI",'ENTRADA DE CLIENTS i PROVEÏDORS'!L214,"")</f>
        <v/>
      </c>
      <c r="V209" s="99" t="str">
        <f>IF('ENTRADA DE CLIENTS i PROVEÏDORS'!$H214="VI",'ENTRADA DE CLIENTS i PROVEÏDORS'!N214,"")</f>
        <v/>
      </c>
      <c r="W209" s="99" t="str">
        <f>IF('ENTRADA DE CLIENTS i PROVEÏDORS'!O214="X",'ENTRADA DE CLIENTS i PROVEÏDORS'!N214,"")</f>
        <v/>
      </c>
      <c r="X209" s="99" t="str">
        <f>IF('ENTRADA DE CLIENTS i PROVEÏDORS'!Q214&lt;&gt;0,'ENTRADA DE CLIENTS i PROVEÏDORS'!Q214,"")</f>
        <v/>
      </c>
      <c r="Y209" s="101" t="str">
        <f>IF('ENTRADA DE CLIENTS i PROVEÏDORS'!R214&lt;&gt;0,'ENTRADA DE CLIENTS i PROVEÏDORS'!R214,"")</f>
        <v/>
      </c>
    </row>
    <row r="210" spans="1:25" x14ac:dyDescent="0.2">
      <c r="A210" s="96" t="str">
        <f>IF('ENTRADA DE CLIENTS i PROVEÏDORS'!H215&lt;&gt;0,IF(OR('ENTRADA DE CLIENTS i PROVEÏDORS'!H215="V",'ENTRADA DE CLIENTS i PROVEÏDORS'!H215="LL",'ENTRADA DE CLIENTS i PROVEÏDORS'!H215="VI"),"2","1"),"")</f>
        <v/>
      </c>
      <c r="B210" s="96" t="str">
        <f>IF('ENTRADA DE CLIENTS i PROVEÏDORS'!C215&lt;&gt;0,IF('ENTRADA DE CLIENTS i PROVEÏDORS'!C215&lt;&gt;0,IF('ENTRADA DE CLIENTS i PROVEÏDORS'!C215&lt;&gt;0,'ENTRADA DE CLIENTS i PROVEÏDORS'!C215,""),DADES!AA210),"")</f>
        <v/>
      </c>
      <c r="C210" s="96" t="str">
        <f>IF('ENTRADA DE CLIENTS i PROVEÏDORS'!D215&lt;&gt;0,'NETEJA DE CARÀCTERS'!C211,"")</f>
        <v/>
      </c>
      <c r="D210" s="97" t="str">
        <f>IF('ENTRADA DE CLIENTS i PROVEÏDORS'!D215&lt;&gt;0,IF(A210&lt;&gt;0,IF('ENTRADA DE CLIENTS i PROVEÏDORS'!F215=0,99,'ENTRADA DE CLIENTS i PROVEÏDORS'!F215),""),"")</f>
        <v/>
      </c>
      <c r="E210" s="98" t="str">
        <f>IF('ENTRADA DE CLIENTS i PROVEÏDORS'!C215&lt;&gt;0,IF('ENTRADA DE CLIENTS i PROVEÏDORS'!D215&lt;&gt;0,IF('ENTRADA DE CLIENTS i PROVEÏDORS'!G215&lt;&gt;0,VLOOKUP('ENTRADA DE CLIENTS i PROVEÏDORS'!G215,DADES!$P$11:$Q$239,2,FALSE),"011"),""),"")</f>
        <v/>
      </c>
      <c r="F210" s="96"/>
      <c r="G210" s="96"/>
      <c r="H210" s="96"/>
      <c r="I210" s="96" t="str">
        <f>IF('ENTRADA DE CLIENTS i PROVEÏDORS'!H215="LL","X","")</f>
        <v/>
      </c>
      <c r="J210" s="96" t="str">
        <f>IF('ENTRADA DE CLIENTS i PROVEÏDORS'!O215="X","X","")</f>
        <v/>
      </c>
      <c r="K210" s="96" t="str">
        <f>IF('ENTRADA DE CLIENTS i PROVEÏDORS'!P215="X","X","")</f>
        <v/>
      </c>
      <c r="L210" s="96"/>
      <c r="M210" s="99" t="str">
        <f>IF('ENTRADA DE CLIENTS i PROVEÏDORS'!$H215&lt;&gt;"VI",IF('ENTRADA DE CLIENTS i PROVEÏDORS'!I215&lt;&gt;0,'ENTRADA DE CLIENTS i PROVEÏDORS'!I215,""),"")</f>
        <v/>
      </c>
      <c r="N210" s="99" t="str">
        <f>IF('ENTRADA DE CLIENTS i PROVEÏDORS'!$H215&lt;&gt;"VI",IF('ENTRADA DE CLIENTS i PROVEÏDORS'!J215&lt;&gt;0,'ENTRADA DE CLIENTS i PROVEÏDORS'!J215,""),"")</f>
        <v/>
      </c>
      <c r="O210" s="99" t="str">
        <f>IF('ENTRADA DE CLIENTS i PROVEÏDORS'!$H215&lt;&gt;"VI",IF('ENTRADA DE CLIENTS i PROVEÏDORS'!K215&lt;&gt;0,'ENTRADA DE CLIENTS i PROVEÏDORS'!K215,""),"")</f>
        <v/>
      </c>
      <c r="P210" s="99" t="str">
        <f>IF('ENTRADA DE CLIENTS i PROVEÏDORS'!$H215&lt;&gt;"VI",IF('ENTRADA DE CLIENTS i PROVEÏDORS'!L215&lt;&gt;0,'ENTRADA DE CLIENTS i PROVEÏDORS'!L215,""),"")</f>
        <v/>
      </c>
      <c r="Q210" s="99" t="str">
        <f t="shared" si="3"/>
        <v/>
      </c>
      <c r="R210" s="99" t="str">
        <f>IF('ENTRADA DE CLIENTS i PROVEÏDORS'!$H215="VI",'ENTRADA DE CLIENTS i PROVEÏDORS'!I215,"")</f>
        <v/>
      </c>
      <c r="S210" s="99" t="str">
        <f>IF('ENTRADA DE CLIENTS i PROVEÏDORS'!$H215="VI",'ENTRADA DE CLIENTS i PROVEÏDORS'!J215,"")</f>
        <v/>
      </c>
      <c r="T210" s="99" t="str">
        <f>IF('ENTRADA DE CLIENTS i PROVEÏDORS'!$H215="VI",'ENTRADA DE CLIENTS i PROVEÏDORS'!K215,"")</f>
        <v/>
      </c>
      <c r="U210" s="99" t="str">
        <f>IF('ENTRADA DE CLIENTS i PROVEÏDORS'!$H215="VI",'ENTRADA DE CLIENTS i PROVEÏDORS'!L215,"")</f>
        <v/>
      </c>
      <c r="V210" s="99" t="str">
        <f>IF('ENTRADA DE CLIENTS i PROVEÏDORS'!$H215="VI",'ENTRADA DE CLIENTS i PROVEÏDORS'!N215,"")</f>
        <v/>
      </c>
      <c r="W210" s="99" t="str">
        <f>IF('ENTRADA DE CLIENTS i PROVEÏDORS'!O215="X",'ENTRADA DE CLIENTS i PROVEÏDORS'!N215,"")</f>
        <v/>
      </c>
      <c r="X210" s="99" t="str">
        <f>IF('ENTRADA DE CLIENTS i PROVEÏDORS'!Q215&lt;&gt;0,'ENTRADA DE CLIENTS i PROVEÏDORS'!Q215,"")</f>
        <v/>
      </c>
      <c r="Y210" s="101" t="str">
        <f>IF('ENTRADA DE CLIENTS i PROVEÏDORS'!R215&lt;&gt;0,'ENTRADA DE CLIENTS i PROVEÏDORS'!R215,"")</f>
        <v/>
      </c>
    </row>
    <row r="211" spans="1:25" x14ac:dyDescent="0.2">
      <c r="A211" s="96" t="str">
        <f>IF('ENTRADA DE CLIENTS i PROVEÏDORS'!H216&lt;&gt;0,IF(OR('ENTRADA DE CLIENTS i PROVEÏDORS'!H216="V",'ENTRADA DE CLIENTS i PROVEÏDORS'!H216="LL",'ENTRADA DE CLIENTS i PROVEÏDORS'!H216="VI"),"2","1"),"")</f>
        <v/>
      </c>
      <c r="B211" s="96" t="str">
        <f>IF('ENTRADA DE CLIENTS i PROVEÏDORS'!C216&lt;&gt;0,IF('ENTRADA DE CLIENTS i PROVEÏDORS'!C216&lt;&gt;0,IF('ENTRADA DE CLIENTS i PROVEÏDORS'!C216&lt;&gt;0,'ENTRADA DE CLIENTS i PROVEÏDORS'!C216,""),DADES!AA211),"")</f>
        <v/>
      </c>
      <c r="C211" s="96" t="str">
        <f>IF('ENTRADA DE CLIENTS i PROVEÏDORS'!D216&lt;&gt;0,'NETEJA DE CARÀCTERS'!C212,"")</f>
        <v/>
      </c>
      <c r="D211" s="97" t="str">
        <f>IF('ENTRADA DE CLIENTS i PROVEÏDORS'!D216&lt;&gt;0,IF(A211&lt;&gt;0,IF('ENTRADA DE CLIENTS i PROVEÏDORS'!F216=0,99,'ENTRADA DE CLIENTS i PROVEÏDORS'!F216),""),"")</f>
        <v/>
      </c>
      <c r="E211" s="98" t="str">
        <f>IF('ENTRADA DE CLIENTS i PROVEÏDORS'!C216&lt;&gt;0,IF('ENTRADA DE CLIENTS i PROVEÏDORS'!D216&lt;&gt;0,IF('ENTRADA DE CLIENTS i PROVEÏDORS'!G216&lt;&gt;0,VLOOKUP('ENTRADA DE CLIENTS i PROVEÏDORS'!G216,DADES!$P$11:$Q$239,2,FALSE),"011"),""),"")</f>
        <v/>
      </c>
      <c r="F211" s="96"/>
      <c r="G211" s="96"/>
      <c r="H211" s="96"/>
      <c r="I211" s="96" t="str">
        <f>IF('ENTRADA DE CLIENTS i PROVEÏDORS'!H216="LL","X","")</f>
        <v/>
      </c>
      <c r="J211" s="96" t="str">
        <f>IF('ENTRADA DE CLIENTS i PROVEÏDORS'!O216="X","X","")</f>
        <v/>
      </c>
      <c r="K211" s="96" t="str">
        <f>IF('ENTRADA DE CLIENTS i PROVEÏDORS'!P216="X","X","")</f>
        <v/>
      </c>
      <c r="L211" s="96"/>
      <c r="M211" s="99" t="str">
        <f>IF('ENTRADA DE CLIENTS i PROVEÏDORS'!$H216&lt;&gt;"VI",IF('ENTRADA DE CLIENTS i PROVEÏDORS'!I216&lt;&gt;0,'ENTRADA DE CLIENTS i PROVEÏDORS'!I216,""),"")</f>
        <v/>
      </c>
      <c r="N211" s="99" t="str">
        <f>IF('ENTRADA DE CLIENTS i PROVEÏDORS'!$H216&lt;&gt;"VI",IF('ENTRADA DE CLIENTS i PROVEÏDORS'!J216&lt;&gt;0,'ENTRADA DE CLIENTS i PROVEÏDORS'!J216,""),"")</f>
        <v/>
      </c>
      <c r="O211" s="99" t="str">
        <f>IF('ENTRADA DE CLIENTS i PROVEÏDORS'!$H216&lt;&gt;"VI",IF('ENTRADA DE CLIENTS i PROVEÏDORS'!K216&lt;&gt;0,'ENTRADA DE CLIENTS i PROVEÏDORS'!K216,""),"")</f>
        <v/>
      </c>
      <c r="P211" s="99" t="str">
        <f>IF('ENTRADA DE CLIENTS i PROVEÏDORS'!$H216&lt;&gt;"VI",IF('ENTRADA DE CLIENTS i PROVEÏDORS'!L216&lt;&gt;0,'ENTRADA DE CLIENTS i PROVEÏDORS'!L216,""),"")</f>
        <v/>
      </c>
      <c r="Q211" s="99" t="str">
        <f t="shared" si="3"/>
        <v/>
      </c>
      <c r="R211" s="99" t="str">
        <f>IF('ENTRADA DE CLIENTS i PROVEÏDORS'!$H216="VI",'ENTRADA DE CLIENTS i PROVEÏDORS'!I216,"")</f>
        <v/>
      </c>
      <c r="S211" s="99" t="str">
        <f>IF('ENTRADA DE CLIENTS i PROVEÏDORS'!$H216="VI",'ENTRADA DE CLIENTS i PROVEÏDORS'!J216,"")</f>
        <v/>
      </c>
      <c r="T211" s="99" t="str">
        <f>IF('ENTRADA DE CLIENTS i PROVEÏDORS'!$H216="VI",'ENTRADA DE CLIENTS i PROVEÏDORS'!K216,"")</f>
        <v/>
      </c>
      <c r="U211" s="99" t="str">
        <f>IF('ENTRADA DE CLIENTS i PROVEÏDORS'!$H216="VI",'ENTRADA DE CLIENTS i PROVEÏDORS'!L216,"")</f>
        <v/>
      </c>
      <c r="V211" s="99" t="str">
        <f>IF('ENTRADA DE CLIENTS i PROVEÏDORS'!$H216="VI",'ENTRADA DE CLIENTS i PROVEÏDORS'!N216,"")</f>
        <v/>
      </c>
      <c r="W211" s="99" t="str">
        <f>IF('ENTRADA DE CLIENTS i PROVEÏDORS'!O216="X",'ENTRADA DE CLIENTS i PROVEÏDORS'!N216,"")</f>
        <v/>
      </c>
      <c r="X211" s="99" t="str">
        <f>IF('ENTRADA DE CLIENTS i PROVEÏDORS'!Q216&lt;&gt;0,'ENTRADA DE CLIENTS i PROVEÏDORS'!Q216,"")</f>
        <v/>
      </c>
      <c r="Y211" s="101" t="str">
        <f>IF('ENTRADA DE CLIENTS i PROVEÏDORS'!R216&lt;&gt;0,'ENTRADA DE CLIENTS i PROVEÏDORS'!R216,"")</f>
        <v/>
      </c>
    </row>
    <row r="212" spans="1:25" x14ac:dyDescent="0.2">
      <c r="A212" s="96" t="str">
        <f>IF('ENTRADA DE CLIENTS i PROVEÏDORS'!H217&lt;&gt;0,IF(OR('ENTRADA DE CLIENTS i PROVEÏDORS'!H217="V",'ENTRADA DE CLIENTS i PROVEÏDORS'!H217="LL",'ENTRADA DE CLIENTS i PROVEÏDORS'!H217="VI"),"2","1"),"")</f>
        <v/>
      </c>
      <c r="B212" s="96" t="str">
        <f>IF('ENTRADA DE CLIENTS i PROVEÏDORS'!C217&lt;&gt;0,IF('ENTRADA DE CLIENTS i PROVEÏDORS'!C217&lt;&gt;0,IF('ENTRADA DE CLIENTS i PROVEÏDORS'!C217&lt;&gt;0,'ENTRADA DE CLIENTS i PROVEÏDORS'!C217,""),DADES!AA212),"")</f>
        <v/>
      </c>
      <c r="C212" s="96" t="str">
        <f>IF('ENTRADA DE CLIENTS i PROVEÏDORS'!D217&lt;&gt;0,'NETEJA DE CARÀCTERS'!C213,"")</f>
        <v/>
      </c>
      <c r="D212" s="97" t="str">
        <f>IF('ENTRADA DE CLIENTS i PROVEÏDORS'!D217&lt;&gt;0,IF(A212&lt;&gt;0,IF('ENTRADA DE CLIENTS i PROVEÏDORS'!F217=0,99,'ENTRADA DE CLIENTS i PROVEÏDORS'!F217),""),"")</f>
        <v/>
      </c>
      <c r="E212" s="98" t="str">
        <f>IF('ENTRADA DE CLIENTS i PROVEÏDORS'!C217&lt;&gt;0,IF('ENTRADA DE CLIENTS i PROVEÏDORS'!D217&lt;&gt;0,IF('ENTRADA DE CLIENTS i PROVEÏDORS'!G217&lt;&gt;0,VLOOKUP('ENTRADA DE CLIENTS i PROVEÏDORS'!G217,DADES!$P$11:$Q$239,2,FALSE),"011"),""),"")</f>
        <v/>
      </c>
      <c r="F212" s="96"/>
      <c r="G212" s="96"/>
      <c r="H212" s="96"/>
      <c r="I212" s="96" t="str">
        <f>IF('ENTRADA DE CLIENTS i PROVEÏDORS'!H217="LL","X","")</f>
        <v/>
      </c>
      <c r="J212" s="96" t="str">
        <f>IF('ENTRADA DE CLIENTS i PROVEÏDORS'!O217="X","X","")</f>
        <v/>
      </c>
      <c r="K212" s="96" t="str">
        <f>IF('ENTRADA DE CLIENTS i PROVEÏDORS'!P217="X","X","")</f>
        <v/>
      </c>
      <c r="L212" s="96"/>
      <c r="M212" s="99" t="str">
        <f>IF('ENTRADA DE CLIENTS i PROVEÏDORS'!$H217&lt;&gt;"VI",IF('ENTRADA DE CLIENTS i PROVEÏDORS'!I217&lt;&gt;0,'ENTRADA DE CLIENTS i PROVEÏDORS'!I217,""),"")</f>
        <v/>
      </c>
      <c r="N212" s="99" t="str">
        <f>IF('ENTRADA DE CLIENTS i PROVEÏDORS'!$H217&lt;&gt;"VI",IF('ENTRADA DE CLIENTS i PROVEÏDORS'!J217&lt;&gt;0,'ENTRADA DE CLIENTS i PROVEÏDORS'!J217,""),"")</f>
        <v/>
      </c>
      <c r="O212" s="99" t="str">
        <f>IF('ENTRADA DE CLIENTS i PROVEÏDORS'!$H217&lt;&gt;"VI",IF('ENTRADA DE CLIENTS i PROVEÏDORS'!K217&lt;&gt;0,'ENTRADA DE CLIENTS i PROVEÏDORS'!K217,""),"")</f>
        <v/>
      </c>
      <c r="P212" s="99" t="str">
        <f>IF('ENTRADA DE CLIENTS i PROVEÏDORS'!$H217&lt;&gt;"VI",IF('ENTRADA DE CLIENTS i PROVEÏDORS'!L217&lt;&gt;0,'ENTRADA DE CLIENTS i PROVEÏDORS'!L217,""),"")</f>
        <v/>
      </c>
      <c r="Q212" s="99" t="str">
        <f t="shared" si="3"/>
        <v/>
      </c>
      <c r="R212" s="99" t="str">
        <f>IF('ENTRADA DE CLIENTS i PROVEÏDORS'!$H217="VI",'ENTRADA DE CLIENTS i PROVEÏDORS'!I217,"")</f>
        <v/>
      </c>
      <c r="S212" s="99" t="str">
        <f>IF('ENTRADA DE CLIENTS i PROVEÏDORS'!$H217="VI",'ENTRADA DE CLIENTS i PROVEÏDORS'!J217,"")</f>
        <v/>
      </c>
      <c r="T212" s="99" t="str">
        <f>IF('ENTRADA DE CLIENTS i PROVEÏDORS'!$H217="VI",'ENTRADA DE CLIENTS i PROVEÏDORS'!K217,"")</f>
        <v/>
      </c>
      <c r="U212" s="99" t="str">
        <f>IF('ENTRADA DE CLIENTS i PROVEÏDORS'!$H217="VI",'ENTRADA DE CLIENTS i PROVEÏDORS'!L217,"")</f>
        <v/>
      </c>
      <c r="V212" s="99" t="str">
        <f>IF('ENTRADA DE CLIENTS i PROVEÏDORS'!$H217="VI",'ENTRADA DE CLIENTS i PROVEÏDORS'!N217,"")</f>
        <v/>
      </c>
      <c r="W212" s="99" t="str">
        <f>IF('ENTRADA DE CLIENTS i PROVEÏDORS'!O217="X",'ENTRADA DE CLIENTS i PROVEÏDORS'!N217,"")</f>
        <v/>
      </c>
      <c r="X212" s="99" t="str">
        <f>IF('ENTRADA DE CLIENTS i PROVEÏDORS'!Q217&lt;&gt;0,'ENTRADA DE CLIENTS i PROVEÏDORS'!Q217,"")</f>
        <v/>
      </c>
      <c r="Y212" s="101" t="str">
        <f>IF('ENTRADA DE CLIENTS i PROVEÏDORS'!R217&lt;&gt;0,'ENTRADA DE CLIENTS i PROVEÏDORS'!R217,"")</f>
        <v/>
      </c>
    </row>
    <row r="213" spans="1:25" x14ac:dyDescent="0.2">
      <c r="A213" s="96" t="str">
        <f>IF('ENTRADA DE CLIENTS i PROVEÏDORS'!H218&lt;&gt;0,IF(OR('ENTRADA DE CLIENTS i PROVEÏDORS'!H218="V",'ENTRADA DE CLIENTS i PROVEÏDORS'!H218="LL",'ENTRADA DE CLIENTS i PROVEÏDORS'!H218="VI"),"2","1"),"")</f>
        <v/>
      </c>
      <c r="B213" s="96" t="str">
        <f>IF('ENTRADA DE CLIENTS i PROVEÏDORS'!C218&lt;&gt;0,IF('ENTRADA DE CLIENTS i PROVEÏDORS'!C218&lt;&gt;0,IF('ENTRADA DE CLIENTS i PROVEÏDORS'!C218&lt;&gt;0,'ENTRADA DE CLIENTS i PROVEÏDORS'!C218,""),DADES!AA213),"")</f>
        <v/>
      </c>
      <c r="C213" s="96" t="str">
        <f>IF('ENTRADA DE CLIENTS i PROVEÏDORS'!D218&lt;&gt;0,'NETEJA DE CARÀCTERS'!C214,"")</f>
        <v/>
      </c>
      <c r="D213" s="97" t="str">
        <f>IF('ENTRADA DE CLIENTS i PROVEÏDORS'!D218&lt;&gt;0,IF(A213&lt;&gt;0,IF('ENTRADA DE CLIENTS i PROVEÏDORS'!F218=0,99,'ENTRADA DE CLIENTS i PROVEÏDORS'!F218),""),"")</f>
        <v/>
      </c>
      <c r="E213" s="98" t="str">
        <f>IF('ENTRADA DE CLIENTS i PROVEÏDORS'!C218&lt;&gt;0,IF('ENTRADA DE CLIENTS i PROVEÏDORS'!D218&lt;&gt;0,IF('ENTRADA DE CLIENTS i PROVEÏDORS'!G218&lt;&gt;0,VLOOKUP('ENTRADA DE CLIENTS i PROVEÏDORS'!G218,DADES!$P$11:$Q$239,2,FALSE),"011"),""),"")</f>
        <v/>
      </c>
      <c r="F213" s="96"/>
      <c r="G213" s="96"/>
      <c r="H213" s="96"/>
      <c r="I213" s="96" t="str">
        <f>IF('ENTRADA DE CLIENTS i PROVEÏDORS'!H218="LL","X","")</f>
        <v/>
      </c>
      <c r="J213" s="96" t="str">
        <f>IF('ENTRADA DE CLIENTS i PROVEÏDORS'!O218="X","X","")</f>
        <v/>
      </c>
      <c r="K213" s="96" t="str">
        <f>IF('ENTRADA DE CLIENTS i PROVEÏDORS'!P218="X","X","")</f>
        <v/>
      </c>
      <c r="L213" s="96"/>
      <c r="M213" s="99" t="str">
        <f>IF('ENTRADA DE CLIENTS i PROVEÏDORS'!$H218&lt;&gt;"VI",IF('ENTRADA DE CLIENTS i PROVEÏDORS'!I218&lt;&gt;0,'ENTRADA DE CLIENTS i PROVEÏDORS'!I218,""),"")</f>
        <v/>
      </c>
      <c r="N213" s="99" t="str">
        <f>IF('ENTRADA DE CLIENTS i PROVEÏDORS'!$H218&lt;&gt;"VI",IF('ENTRADA DE CLIENTS i PROVEÏDORS'!J218&lt;&gt;0,'ENTRADA DE CLIENTS i PROVEÏDORS'!J218,""),"")</f>
        <v/>
      </c>
      <c r="O213" s="99" t="str">
        <f>IF('ENTRADA DE CLIENTS i PROVEÏDORS'!$H218&lt;&gt;"VI",IF('ENTRADA DE CLIENTS i PROVEÏDORS'!K218&lt;&gt;0,'ENTRADA DE CLIENTS i PROVEÏDORS'!K218,""),"")</f>
        <v/>
      </c>
      <c r="P213" s="99" t="str">
        <f>IF('ENTRADA DE CLIENTS i PROVEÏDORS'!$H218&lt;&gt;"VI",IF('ENTRADA DE CLIENTS i PROVEÏDORS'!L218&lt;&gt;0,'ENTRADA DE CLIENTS i PROVEÏDORS'!L218,""),"")</f>
        <v/>
      </c>
      <c r="Q213" s="99" t="str">
        <f t="shared" si="3"/>
        <v/>
      </c>
      <c r="R213" s="99" t="str">
        <f>IF('ENTRADA DE CLIENTS i PROVEÏDORS'!$H218="VI",'ENTRADA DE CLIENTS i PROVEÏDORS'!I218,"")</f>
        <v/>
      </c>
      <c r="S213" s="99" t="str">
        <f>IF('ENTRADA DE CLIENTS i PROVEÏDORS'!$H218="VI",'ENTRADA DE CLIENTS i PROVEÏDORS'!J218,"")</f>
        <v/>
      </c>
      <c r="T213" s="99" t="str">
        <f>IF('ENTRADA DE CLIENTS i PROVEÏDORS'!$H218="VI",'ENTRADA DE CLIENTS i PROVEÏDORS'!K218,"")</f>
        <v/>
      </c>
      <c r="U213" s="99" t="str">
        <f>IF('ENTRADA DE CLIENTS i PROVEÏDORS'!$H218="VI",'ENTRADA DE CLIENTS i PROVEÏDORS'!L218,"")</f>
        <v/>
      </c>
      <c r="V213" s="99" t="str">
        <f>IF('ENTRADA DE CLIENTS i PROVEÏDORS'!$H218="VI",'ENTRADA DE CLIENTS i PROVEÏDORS'!N218,"")</f>
        <v/>
      </c>
      <c r="W213" s="99" t="str">
        <f>IF('ENTRADA DE CLIENTS i PROVEÏDORS'!O218="X",'ENTRADA DE CLIENTS i PROVEÏDORS'!N218,"")</f>
        <v/>
      </c>
      <c r="X213" s="99" t="str">
        <f>IF('ENTRADA DE CLIENTS i PROVEÏDORS'!Q218&lt;&gt;0,'ENTRADA DE CLIENTS i PROVEÏDORS'!Q218,"")</f>
        <v/>
      </c>
      <c r="Y213" s="101" t="str">
        <f>IF('ENTRADA DE CLIENTS i PROVEÏDORS'!R218&lt;&gt;0,'ENTRADA DE CLIENTS i PROVEÏDORS'!R218,"")</f>
        <v/>
      </c>
    </row>
    <row r="214" spans="1:25" x14ac:dyDescent="0.2">
      <c r="A214" s="96" t="str">
        <f>IF('ENTRADA DE CLIENTS i PROVEÏDORS'!H219&lt;&gt;0,IF(OR('ENTRADA DE CLIENTS i PROVEÏDORS'!H219="V",'ENTRADA DE CLIENTS i PROVEÏDORS'!H219="LL",'ENTRADA DE CLIENTS i PROVEÏDORS'!H219="VI"),"2","1"),"")</f>
        <v/>
      </c>
      <c r="B214" s="96" t="str">
        <f>IF('ENTRADA DE CLIENTS i PROVEÏDORS'!C219&lt;&gt;0,IF('ENTRADA DE CLIENTS i PROVEÏDORS'!C219&lt;&gt;0,IF('ENTRADA DE CLIENTS i PROVEÏDORS'!C219&lt;&gt;0,'ENTRADA DE CLIENTS i PROVEÏDORS'!C219,""),DADES!AA214),"")</f>
        <v/>
      </c>
      <c r="C214" s="96" t="str">
        <f>IF('ENTRADA DE CLIENTS i PROVEÏDORS'!D219&lt;&gt;0,'NETEJA DE CARÀCTERS'!C215,"")</f>
        <v/>
      </c>
      <c r="D214" s="97" t="str">
        <f>IF('ENTRADA DE CLIENTS i PROVEÏDORS'!D219&lt;&gt;0,IF(A214&lt;&gt;0,IF('ENTRADA DE CLIENTS i PROVEÏDORS'!F219=0,99,'ENTRADA DE CLIENTS i PROVEÏDORS'!F219),""),"")</f>
        <v/>
      </c>
      <c r="E214" s="98" t="str">
        <f>IF('ENTRADA DE CLIENTS i PROVEÏDORS'!C219&lt;&gt;0,IF('ENTRADA DE CLIENTS i PROVEÏDORS'!D219&lt;&gt;0,IF('ENTRADA DE CLIENTS i PROVEÏDORS'!G219&lt;&gt;0,VLOOKUP('ENTRADA DE CLIENTS i PROVEÏDORS'!G219,DADES!$P$11:$Q$239,2,FALSE),"011"),""),"")</f>
        <v/>
      </c>
      <c r="F214" s="96"/>
      <c r="G214" s="96"/>
      <c r="H214" s="96"/>
      <c r="I214" s="96" t="str">
        <f>IF('ENTRADA DE CLIENTS i PROVEÏDORS'!H219="LL","X","")</f>
        <v/>
      </c>
      <c r="J214" s="96" t="str">
        <f>IF('ENTRADA DE CLIENTS i PROVEÏDORS'!O219="X","X","")</f>
        <v/>
      </c>
      <c r="K214" s="96" t="str">
        <f>IF('ENTRADA DE CLIENTS i PROVEÏDORS'!P219="X","X","")</f>
        <v/>
      </c>
      <c r="L214" s="96"/>
      <c r="M214" s="99" t="str">
        <f>IF('ENTRADA DE CLIENTS i PROVEÏDORS'!$H219&lt;&gt;"VI",IF('ENTRADA DE CLIENTS i PROVEÏDORS'!I219&lt;&gt;0,'ENTRADA DE CLIENTS i PROVEÏDORS'!I219,""),"")</f>
        <v/>
      </c>
      <c r="N214" s="99" t="str">
        <f>IF('ENTRADA DE CLIENTS i PROVEÏDORS'!$H219&lt;&gt;"VI",IF('ENTRADA DE CLIENTS i PROVEÏDORS'!J219&lt;&gt;0,'ENTRADA DE CLIENTS i PROVEÏDORS'!J219,""),"")</f>
        <v/>
      </c>
      <c r="O214" s="99" t="str">
        <f>IF('ENTRADA DE CLIENTS i PROVEÏDORS'!$H219&lt;&gt;"VI",IF('ENTRADA DE CLIENTS i PROVEÏDORS'!K219&lt;&gt;0,'ENTRADA DE CLIENTS i PROVEÏDORS'!K219,""),"")</f>
        <v/>
      </c>
      <c r="P214" s="99" t="str">
        <f>IF('ENTRADA DE CLIENTS i PROVEÏDORS'!$H219&lt;&gt;"VI",IF('ENTRADA DE CLIENTS i PROVEÏDORS'!L219&lt;&gt;0,'ENTRADA DE CLIENTS i PROVEÏDORS'!L219,""),"")</f>
        <v/>
      </c>
      <c r="Q214" s="99" t="str">
        <f t="shared" si="3"/>
        <v/>
      </c>
      <c r="R214" s="99" t="str">
        <f>IF('ENTRADA DE CLIENTS i PROVEÏDORS'!$H219="VI",'ENTRADA DE CLIENTS i PROVEÏDORS'!I219,"")</f>
        <v/>
      </c>
      <c r="S214" s="99" t="str">
        <f>IF('ENTRADA DE CLIENTS i PROVEÏDORS'!$H219="VI",'ENTRADA DE CLIENTS i PROVEÏDORS'!J219,"")</f>
        <v/>
      </c>
      <c r="T214" s="99" t="str">
        <f>IF('ENTRADA DE CLIENTS i PROVEÏDORS'!$H219="VI",'ENTRADA DE CLIENTS i PROVEÏDORS'!K219,"")</f>
        <v/>
      </c>
      <c r="U214" s="99" t="str">
        <f>IF('ENTRADA DE CLIENTS i PROVEÏDORS'!$H219="VI",'ENTRADA DE CLIENTS i PROVEÏDORS'!L219,"")</f>
        <v/>
      </c>
      <c r="V214" s="99" t="str">
        <f>IF('ENTRADA DE CLIENTS i PROVEÏDORS'!$H219="VI",'ENTRADA DE CLIENTS i PROVEÏDORS'!N219,"")</f>
        <v/>
      </c>
      <c r="W214" s="99" t="str">
        <f>IF('ENTRADA DE CLIENTS i PROVEÏDORS'!O219="X",'ENTRADA DE CLIENTS i PROVEÏDORS'!N219,"")</f>
        <v/>
      </c>
      <c r="X214" s="99" t="str">
        <f>IF('ENTRADA DE CLIENTS i PROVEÏDORS'!Q219&lt;&gt;0,'ENTRADA DE CLIENTS i PROVEÏDORS'!Q219,"")</f>
        <v/>
      </c>
      <c r="Y214" s="101" t="str">
        <f>IF('ENTRADA DE CLIENTS i PROVEÏDORS'!R219&lt;&gt;0,'ENTRADA DE CLIENTS i PROVEÏDORS'!R219,"")</f>
        <v/>
      </c>
    </row>
    <row r="215" spans="1:25" x14ac:dyDescent="0.2">
      <c r="A215" s="96" t="str">
        <f>IF('ENTRADA DE CLIENTS i PROVEÏDORS'!H220&lt;&gt;0,IF(OR('ENTRADA DE CLIENTS i PROVEÏDORS'!H220="V",'ENTRADA DE CLIENTS i PROVEÏDORS'!H220="LL",'ENTRADA DE CLIENTS i PROVEÏDORS'!H220="VI"),"2","1"),"")</f>
        <v/>
      </c>
      <c r="B215" s="96" t="str">
        <f>IF('ENTRADA DE CLIENTS i PROVEÏDORS'!C220&lt;&gt;0,IF('ENTRADA DE CLIENTS i PROVEÏDORS'!C220&lt;&gt;0,IF('ENTRADA DE CLIENTS i PROVEÏDORS'!C220&lt;&gt;0,'ENTRADA DE CLIENTS i PROVEÏDORS'!C220,""),DADES!AA215),"")</f>
        <v/>
      </c>
      <c r="C215" s="96" t="str">
        <f>IF('ENTRADA DE CLIENTS i PROVEÏDORS'!D220&lt;&gt;0,'NETEJA DE CARÀCTERS'!C216,"")</f>
        <v/>
      </c>
      <c r="D215" s="97" t="str">
        <f>IF('ENTRADA DE CLIENTS i PROVEÏDORS'!D220&lt;&gt;0,IF(A215&lt;&gt;0,IF('ENTRADA DE CLIENTS i PROVEÏDORS'!F220=0,99,'ENTRADA DE CLIENTS i PROVEÏDORS'!F220),""),"")</f>
        <v/>
      </c>
      <c r="E215" s="98" t="str">
        <f>IF('ENTRADA DE CLIENTS i PROVEÏDORS'!C220&lt;&gt;0,IF('ENTRADA DE CLIENTS i PROVEÏDORS'!D220&lt;&gt;0,IF('ENTRADA DE CLIENTS i PROVEÏDORS'!G220&lt;&gt;0,VLOOKUP('ENTRADA DE CLIENTS i PROVEÏDORS'!G220,DADES!$P$11:$Q$239,2,FALSE),"011"),""),"")</f>
        <v/>
      </c>
      <c r="F215" s="96"/>
      <c r="G215" s="96"/>
      <c r="H215" s="96"/>
      <c r="I215" s="96" t="str">
        <f>IF('ENTRADA DE CLIENTS i PROVEÏDORS'!H220="LL","X","")</f>
        <v/>
      </c>
      <c r="J215" s="96" t="str">
        <f>IF('ENTRADA DE CLIENTS i PROVEÏDORS'!O220="X","X","")</f>
        <v/>
      </c>
      <c r="K215" s="96" t="str">
        <f>IF('ENTRADA DE CLIENTS i PROVEÏDORS'!P220="X","X","")</f>
        <v/>
      </c>
      <c r="L215" s="96"/>
      <c r="M215" s="99" t="str">
        <f>IF('ENTRADA DE CLIENTS i PROVEÏDORS'!$H220&lt;&gt;"VI",IF('ENTRADA DE CLIENTS i PROVEÏDORS'!I220&lt;&gt;0,'ENTRADA DE CLIENTS i PROVEÏDORS'!I220,""),"")</f>
        <v/>
      </c>
      <c r="N215" s="99" t="str">
        <f>IF('ENTRADA DE CLIENTS i PROVEÏDORS'!$H220&lt;&gt;"VI",IF('ENTRADA DE CLIENTS i PROVEÏDORS'!J220&lt;&gt;0,'ENTRADA DE CLIENTS i PROVEÏDORS'!J220,""),"")</f>
        <v/>
      </c>
      <c r="O215" s="99" t="str">
        <f>IF('ENTRADA DE CLIENTS i PROVEÏDORS'!$H220&lt;&gt;"VI",IF('ENTRADA DE CLIENTS i PROVEÏDORS'!K220&lt;&gt;0,'ENTRADA DE CLIENTS i PROVEÏDORS'!K220,""),"")</f>
        <v/>
      </c>
      <c r="P215" s="99" t="str">
        <f>IF('ENTRADA DE CLIENTS i PROVEÏDORS'!$H220&lt;&gt;"VI",IF('ENTRADA DE CLIENTS i PROVEÏDORS'!L220&lt;&gt;0,'ENTRADA DE CLIENTS i PROVEÏDORS'!L220,""),"")</f>
        <v/>
      </c>
      <c r="Q215" s="99" t="str">
        <f t="shared" si="3"/>
        <v/>
      </c>
      <c r="R215" s="99" t="str">
        <f>IF('ENTRADA DE CLIENTS i PROVEÏDORS'!$H220="VI",'ENTRADA DE CLIENTS i PROVEÏDORS'!I220,"")</f>
        <v/>
      </c>
      <c r="S215" s="99" t="str">
        <f>IF('ENTRADA DE CLIENTS i PROVEÏDORS'!$H220="VI",'ENTRADA DE CLIENTS i PROVEÏDORS'!J220,"")</f>
        <v/>
      </c>
      <c r="T215" s="99" t="str">
        <f>IF('ENTRADA DE CLIENTS i PROVEÏDORS'!$H220="VI",'ENTRADA DE CLIENTS i PROVEÏDORS'!K220,"")</f>
        <v/>
      </c>
      <c r="U215" s="99" t="str">
        <f>IF('ENTRADA DE CLIENTS i PROVEÏDORS'!$H220="VI",'ENTRADA DE CLIENTS i PROVEÏDORS'!L220,"")</f>
        <v/>
      </c>
      <c r="V215" s="99" t="str">
        <f>IF('ENTRADA DE CLIENTS i PROVEÏDORS'!$H220="VI",'ENTRADA DE CLIENTS i PROVEÏDORS'!N220,"")</f>
        <v/>
      </c>
      <c r="W215" s="99" t="str">
        <f>IF('ENTRADA DE CLIENTS i PROVEÏDORS'!O220="X",'ENTRADA DE CLIENTS i PROVEÏDORS'!N220,"")</f>
        <v/>
      </c>
      <c r="X215" s="99" t="str">
        <f>IF('ENTRADA DE CLIENTS i PROVEÏDORS'!Q220&lt;&gt;0,'ENTRADA DE CLIENTS i PROVEÏDORS'!Q220,"")</f>
        <v/>
      </c>
      <c r="Y215" s="101" t="str">
        <f>IF('ENTRADA DE CLIENTS i PROVEÏDORS'!R220&lt;&gt;0,'ENTRADA DE CLIENTS i PROVEÏDORS'!R220,"")</f>
        <v/>
      </c>
    </row>
    <row r="216" spans="1:25" x14ac:dyDescent="0.2">
      <c r="A216" s="96" t="str">
        <f>IF('ENTRADA DE CLIENTS i PROVEÏDORS'!H221&lt;&gt;0,IF(OR('ENTRADA DE CLIENTS i PROVEÏDORS'!H221="V",'ENTRADA DE CLIENTS i PROVEÏDORS'!H221="LL",'ENTRADA DE CLIENTS i PROVEÏDORS'!H221="VI"),"2","1"),"")</f>
        <v/>
      </c>
      <c r="B216" s="96" t="str">
        <f>IF('ENTRADA DE CLIENTS i PROVEÏDORS'!C221&lt;&gt;0,IF('ENTRADA DE CLIENTS i PROVEÏDORS'!C221&lt;&gt;0,IF('ENTRADA DE CLIENTS i PROVEÏDORS'!C221&lt;&gt;0,'ENTRADA DE CLIENTS i PROVEÏDORS'!C221,""),DADES!AA216),"")</f>
        <v/>
      </c>
      <c r="C216" s="96" t="str">
        <f>IF('ENTRADA DE CLIENTS i PROVEÏDORS'!D221&lt;&gt;0,'NETEJA DE CARÀCTERS'!C217,"")</f>
        <v/>
      </c>
      <c r="D216" s="97" t="str">
        <f>IF('ENTRADA DE CLIENTS i PROVEÏDORS'!D221&lt;&gt;0,IF(A216&lt;&gt;0,IF('ENTRADA DE CLIENTS i PROVEÏDORS'!F221=0,99,'ENTRADA DE CLIENTS i PROVEÏDORS'!F221),""),"")</f>
        <v/>
      </c>
      <c r="E216" s="98" t="str">
        <f>IF('ENTRADA DE CLIENTS i PROVEÏDORS'!C221&lt;&gt;0,IF('ENTRADA DE CLIENTS i PROVEÏDORS'!D221&lt;&gt;0,IF('ENTRADA DE CLIENTS i PROVEÏDORS'!G221&lt;&gt;0,VLOOKUP('ENTRADA DE CLIENTS i PROVEÏDORS'!G221,DADES!$P$11:$Q$239,2,FALSE),"011"),""),"")</f>
        <v/>
      </c>
      <c r="F216" s="96"/>
      <c r="G216" s="96"/>
      <c r="H216" s="96"/>
      <c r="I216" s="96" t="str">
        <f>IF('ENTRADA DE CLIENTS i PROVEÏDORS'!H221="LL","X","")</f>
        <v/>
      </c>
      <c r="J216" s="96" t="str">
        <f>IF('ENTRADA DE CLIENTS i PROVEÏDORS'!O221="X","X","")</f>
        <v/>
      </c>
      <c r="K216" s="96" t="str">
        <f>IF('ENTRADA DE CLIENTS i PROVEÏDORS'!P221="X","X","")</f>
        <v/>
      </c>
      <c r="L216" s="96"/>
      <c r="M216" s="99" t="str">
        <f>IF('ENTRADA DE CLIENTS i PROVEÏDORS'!$H221&lt;&gt;"VI",IF('ENTRADA DE CLIENTS i PROVEÏDORS'!I221&lt;&gt;0,'ENTRADA DE CLIENTS i PROVEÏDORS'!I221,""),"")</f>
        <v/>
      </c>
      <c r="N216" s="99" t="str">
        <f>IF('ENTRADA DE CLIENTS i PROVEÏDORS'!$H221&lt;&gt;"VI",IF('ENTRADA DE CLIENTS i PROVEÏDORS'!J221&lt;&gt;0,'ENTRADA DE CLIENTS i PROVEÏDORS'!J221,""),"")</f>
        <v/>
      </c>
      <c r="O216" s="99" t="str">
        <f>IF('ENTRADA DE CLIENTS i PROVEÏDORS'!$H221&lt;&gt;"VI",IF('ENTRADA DE CLIENTS i PROVEÏDORS'!K221&lt;&gt;0,'ENTRADA DE CLIENTS i PROVEÏDORS'!K221,""),"")</f>
        <v/>
      </c>
      <c r="P216" s="99" t="str">
        <f>IF('ENTRADA DE CLIENTS i PROVEÏDORS'!$H221&lt;&gt;"VI",IF('ENTRADA DE CLIENTS i PROVEÏDORS'!L221&lt;&gt;0,'ENTRADA DE CLIENTS i PROVEÏDORS'!L221,""),"")</f>
        <v/>
      </c>
      <c r="Q216" s="99" t="str">
        <f t="shared" si="3"/>
        <v/>
      </c>
      <c r="R216" s="99" t="str">
        <f>IF('ENTRADA DE CLIENTS i PROVEÏDORS'!$H221="VI",'ENTRADA DE CLIENTS i PROVEÏDORS'!I221,"")</f>
        <v/>
      </c>
      <c r="S216" s="99" t="str">
        <f>IF('ENTRADA DE CLIENTS i PROVEÏDORS'!$H221="VI",'ENTRADA DE CLIENTS i PROVEÏDORS'!J221,"")</f>
        <v/>
      </c>
      <c r="T216" s="99" t="str">
        <f>IF('ENTRADA DE CLIENTS i PROVEÏDORS'!$H221="VI",'ENTRADA DE CLIENTS i PROVEÏDORS'!K221,"")</f>
        <v/>
      </c>
      <c r="U216" s="99" t="str">
        <f>IF('ENTRADA DE CLIENTS i PROVEÏDORS'!$H221="VI",'ENTRADA DE CLIENTS i PROVEÏDORS'!L221,"")</f>
        <v/>
      </c>
      <c r="V216" s="99" t="str">
        <f>IF('ENTRADA DE CLIENTS i PROVEÏDORS'!$H221="VI",'ENTRADA DE CLIENTS i PROVEÏDORS'!N221,"")</f>
        <v/>
      </c>
      <c r="W216" s="99" t="str">
        <f>IF('ENTRADA DE CLIENTS i PROVEÏDORS'!O221="X",'ENTRADA DE CLIENTS i PROVEÏDORS'!N221,"")</f>
        <v/>
      </c>
      <c r="X216" s="99" t="str">
        <f>IF('ENTRADA DE CLIENTS i PROVEÏDORS'!Q221&lt;&gt;0,'ENTRADA DE CLIENTS i PROVEÏDORS'!Q221,"")</f>
        <v/>
      </c>
      <c r="Y216" s="101" t="str">
        <f>IF('ENTRADA DE CLIENTS i PROVEÏDORS'!R221&lt;&gt;0,'ENTRADA DE CLIENTS i PROVEÏDORS'!R221,"")</f>
        <v/>
      </c>
    </row>
    <row r="217" spans="1:25" x14ac:dyDescent="0.2">
      <c r="A217" s="96" t="str">
        <f>IF('ENTRADA DE CLIENTS i PROVEÏDORS'!H222&lt;&gt;0,IF(OR('ENTRADA DE CLIENTS i PROVEÏDORS'!H222="V",'ENTRADA DE CLIENTS i PROVEÏDORS'!H222="LL",'ENTRADA DE CLIENTS i PROVEÏDORS'!H222="VI"),"2","1"),"")</f>
        <v/>
      </c>
      <c r="B217" s="96" t="str">
        <f>IF('ENTRADA DE CLIENTS i PROVEÏDORS'!C222&lt;&gt;0,IF('ENTRADA DE CLIENTS i PROVEÏDORS'!C222&lt;&gt;0,IF('ENTRADA DE CLIENTS i PROVEÏDORS'!C222&lt;&gt;0,'ENTRADA DE CLIENTS i PROVEÏDORS'!C222,""),DADES!AA217),"")</f>
        <v/>
      </c>
      <c r="C217" s="96" t="str">
        <f>IF('ENTRADA DE CLIENTS i PROVEÏDORS'!D222&lt;&gt;0,'NETEJA DE CARÀCTERS'!C218,"")</f>
        <v/>
      </c>
      <c r="D217" s="97" t="str">
        <f>IF('ENTRADA DE CLIENTS i PROVEÏDORS'!D222&lt;&gt;0,IF(A217&lt;&gt;0,IF('ENTRADA DE CLIENTS i PROVEÏDORS'!F222=0,99,'ENTRADA DE CLIENTS i PROVEÏDORS'!F222),""),"")</f>
        <v/>
      </c>
      <c r="E217" s="98" t="str">
        <f>IF('ENTRADA DE CLIENTS i PROVEÏDORS'!C222&lt;&gt;0,IF('ENTRADA DE CLIENTS i PROVEÏDORS'!D222&lt;&gt;0,IF('ENTRADA DE CLIENTS i PROVEÏDORS'!G222&lt;&gt;0,VLOOKUP('ENTRADA DE CLIENTS i PROVEÏDORS'!G222,DADES!$P$11:$Q$239,2,FALSE),"011"),""),"")</f>
        <v/>
      </c>
      <c r="F217" s="96"/>
      <c r="G217" s="96"/>
      <c r="H217" s="96"/>
      <c r="I217" s="96" t="str">
        <f>IF('ENTRADA DE CLIENTS i PROVEÏDORS'!H222="LL","X","")</f>
        <v/>
      </c>
      <c r="J217" s="96" t="str">
        <f>IF('ENTRADA DE CLIENTS i PROVEÏDORS'!O222="X","X","")</f>
        <v/>
      </c>
      <c r="K217" s="96" t="str">
        <f>IF('ENTRADA DE CLIENTS i PROVEÏDORS'!P222="X","X","")</f>
        <v/>
      </c>
      <c r="L217" s="96"/>
      <c r="M217" s="99" t="str">
        <f>IF('ENTRADA DE CLIENTS i PROVEÏDORS'!$H222&lt;&gt;"VI",IF('ENTRADA DE CLIENTS i PROVEÏDORS'!I222&lt;&gt;0,'ENTRADA DE CLIENTS i PROVEÏDORS'!I222,""),"")</f>
        <v/>
      </c>
      <c r="N217" s="99" t="str">
        <f>IF('ENTRADA DE CLIENTS i PROVEÏDORS'!$H222&lt;&gt;"VI",IF('ENTRADA DE CLIENTS i PROVEÏDORS'!J222&lt;&gt;0,'ENTRADA DE CLIENTS i PROVEÏDORS'!J222,""),"")</f>
        <v/>
      </c>
      <c r="O217" s="99" t="str">
        <f>IF('ENTRADA DE CLIENTS i PROVEÏDORS'!$H222&lt;&gt;"VI",IF('ENTRADA DE CLIENTS i PROVEÏDORS'!K222&lt;&gt;0,'ENTRADA DE CLIENTS i PROVEÏDORS'!K222,""),"")</f>
        <v/>
      </c>
      <c r="P217" s="99" t="str">
        <f>IF('ENTRADA DE CLIENTS i PROVEÏDORS'!$H222&lt;&gt;"VI",IF('ENTRADA DE CLIENTS i PROVEÏDORS'!L222&lt;&gt;0,'ENTRADA DE CLIENTS i PROVEÏDORS'!L222,""),"")</f>
        <v/>
      </c>
      <c r="Q217" s="99" t="str">
        <f t="shared" si="3"/>
        <v/>
      </c>
      <c r="R217" s="99" t="str">
        <f>IF('ENTRADA DE CLIENTS i PROVEÏDORS'!$H222="VI",'ENTRADA DE CLIENTS i PROVEÏDORS'!I222,"")</f>
        <v/>
      </c>
      <c r="S217" s="99" t="str">
        <f>IF('ENTRADA DE CLIENTS i PROVEÏDORS'!$H222="VI",'ENTRADA DE CLIENTS i PROVEÏDORS'!J222,"")</f>
        <v/>
      </c>
      <c r="T217" s="99" t="str">
        <f>IF('ENTRADA DE CLIENTS i PROVEÏDORS'!$H222="VI",'ENTRADA DE CLIENTS i PROVEÏDORS'!K222,"")</f>
        <v/>
      </c>
      <c r="U217" s="99" t="str">
        <f>IF('ENTRADA DE CLIENTS i PROVEÏDORS'!$H222="VI",'ENTRADA DE CLIENTS i PROVEÏDORS'!L222,"")</f>
        <v/>
      </c>
      <c r="V217" s="99" t="str">
        <f>IF('ENTRADA DE CLIENTS i PROVEÏDORS'!$H222="VI",'ENTRADA DE CLIENTS i PROVEÏDORS'!N222,"")</f>
        <v/>
      </c>
      <c r="W217" s="99" t="str">
        <f>IF('ENTRADA DE CLIENTS i PROVEÏDORS'!O222="X",'ENTRADA DE CLIENTS i PROVEÏDORS'!N222,"")</f>
        <v/>
      </c>
      <c r="X217" s="99" t="str">
        <f>IF('ENTRADA DE CLIENTS i PROVEÏDORS'!Q222&lt;&gt;0,'ENTRADA DE CLIENTS i PROVEÏDORS'!Q222,"")</f>
        <v/>
      </c>
      <c r="Y217" s="101" t="str">
        <f>IF('ENTRADA DE CLIENTS i PROVEÏDORS'!R222&lt;&gt;0,'ENTRADA DE CLIENTS i PROVEÏDORS'!R222,"")</f>
        <v/>
      </c>
    </row>
    <row r="218" spans="1:25" x14ac:dyDescent="0.2">
      <c r="A218" s="96" t="str">
        <f>IF('ENTRADA DE CLIENTS i PROVEÏDORS'!H223&lt;&gt;0,IF(OR('ENTRADA DE CLIENTS i PROVEÏDORS'!H223="V",'ENTRADA DE CLIENTS i PROVEÏDORS'!H223="LL",'ENTRADA DE CLIENTS i PROVEÏDORS'!H223="VI"),"2","1"),"")</f>
        <v/>
      </c>
      <c r="B218" s="96" t="str">
        <f>IF('ENTRADA DE CLIENTS i PROVEÏDORS'!C223&lt;&gt;0,IF('ENTRADA DE CLIENTS i PROVEÏDORS'!C223&lt;&gt;0,IF('ENTRADA DE CLIENTS i PROVEÏDORS'!C223&lt;&gt;0,'ENTRADA DE CLIENTS i PROVEÏDORS'!C223,""),DADES!AA218),"")</f>
        <v/>
      </c>
      <c r="C218" s="96" t="str">
        <f>IF('ENTRADA DE CLIENTS i PROVEÏDORS'!D223&lt;&gt;0,'NETEJA DE CARÀCTERS'!C219,"")</f>
        <v/>
      </c>
      <c r="D218" s="97" t="str">
        <f>IF('ENTRADA DE CLIENTS i PROVEÏDORS'!D223&lt;&gt;0,IF(A218&lt;&gt;0,IF('ENTRADA DE CLIENTS i PROVEÏDORS'!F223=0,99,'ENTRADA DE CLIENTS i PROVEÏDORS'!F223),""),"")</f>
        <v/>
      </c>
      <c r="E218" s="98" t="str">
        <f>IF('ENTRADA DE CLIENTS i PROVEÏDORS'!C223&lt;&gt;0,IF('ENTRADA DE CLIENTS i PROVEÏDORS'!D223&lt;&gt;0,IF('ENTRADA DE CLIENTS i PROVEÏDORS'!G223&lt;&gt;0,VLOOKUP('ENTRADA DE CLIENTS i PROVEÏDORS'!G223,DADES!$P$11:$Q$239,2,FALSE),"011"),""),"")</f>
        <v/>
      </c>
      <c r="F218" s="96"/>
      <c r="G218" s="96"/>
      <c r="H218" s="96"/>
      <c r="I218" s="96" t="str">
        <f>IF('ENTRADA DE CLIENTS i PROVEÏDORS'!H223="LL","X","")</f>
        <v/>
      </c>
      <c r="J218" s="96" t="str">
        <f>IF('ENTRADA DE CLIENTS i PROVEÏDORS'!O223="X","X","")</f>
        <v/>
      </c>
      <c r="K218" s="96" t="str">
        <f>IF('ENTRADA DE CLIENTS i PROVEÏDORS'!P223="X","X","")</f>
        <v/>
      </c>
      <c r="L218" s="96"/>
      <c r="M218" s="99" t="str">
        <f>IF('ENTRADA DE CLIENTS i PROVEÏDORS'!$H223&lt;&gt;"VI",IF('ENTRADA DE CLIENTS i PROVEÏDORS'!I223&lt;&gt;0,'ENTRADA DE CLIENTS i PROVEÏDORS'!I223,""),"")</f>
        <v/>
      </c>
      <c r="N218" s="99" t="str">
        <f>IF('ENTRADA DE CLIENTS i PROVEÏDORS'!$H223&lt;&gt;"VI",IF('ENTRADA DE CLIENTS i PROVEÏDORS'!J223&lt;&gt;0,'ENTRADA DE CLIENTS i PROVEÏDORS'!J223,""),"")</f>
        <v/>
      </c>
      <c r="O218" s="99" t="str">
        <f>IF('ENTRADA DE CLIENTS i PROVEÏDORS'!$H223&lt;&gt;"VI",IF('ENTRADA DE CLIENTS i PROVEÏDORS'!K223&lt;&gt;0,'ENTRADA DE CLIENTS i PROVEÏDORS'!K223,""),"")</f>
        <v/>
      </c>
      <c r="P218" s="99" t="str">
        <f>IF('ENTRADA DE CLIENTS i PROVEÏDORS'!$H223&lt;&gt;"VI",IF('ENTRADA DE CLIENTS i PROVEÏDORS'!L223&lt;&gt;0,'ENTRADA DE CLIENTS i PROVEÏDORS'!L223,""),"")</f>
        <v/>
      </c>
      <c r="Q218" s="99" t="str">
        <f t="shared" si="3"/>
        <v/>
      </c>
      <c r="R218" s="99" t="str">
        <f>IF('ENTRADA DE CLIENTS i PROVEÏDORS'!$H223="VI",'ENTRADA DE CLIENTS i PROVEÏDORS'!I223,"")</f>
        <v/>
      </c>
      <c r="S218" s="99" t="str">
        <f>IF('ENTRADA DE CLIENTS i PROVEÏDORS'!$H223="VI",'ENTRADA DE CLIENTS i PROVEÏDORS'!J223,"")</f>
        <v/>
      </c>
      <c r="T218" s="99" t="str">
        <f>IF('ENTRADA DE CLIENTS i PROVEÏDORS'!$H223="VI",'ENTRADA DE CLIENTS i PROVEÏDORS'!K223,"")</f>
        <v/>
      </c>
      <c r="U218" s="99" t="str">
        <f>IF('ENTRADA DE CLIENTS i PROVEÏDORS'!$H223="VI",'ENTRADA DE CLIENTS i PROVEÏDORS'!L223,"")</f>
        <v/>
      </c>
      <c r="V218" s="99" t="str">
        <f>IF('ENTRADA DE CLIENTS i PROVEÏDORS'!$H223="VI",'ENTRADA DE CLIENTS i PROVEÏDORS'!N223,"")</f>
        <v/>
      </c>
      <c r="W218" s="99" t="str">
        <f>IF('ENTRADA DE CLIENTS i PROVEÏDORS'!O223="X",'ENTRADA DE CLIENTS i PROVEÏDORS'!N223,"")</f>
        <v/>
      </c>
      <c r="X218" s="99" t="str">
        <f>IF('ENTRADA DE CLIENTS i PROVEÏDORS'!Q223&lt;&gt;0,'ENTRADA DE CLIENTS i PROVEÏDORS'!Q223,"")</f>
        <v/>
      </c>
      <c r="Y218" s="101" t="str">
        <f>IF('ENTRADA DE CLIENTS i PROVEÏDORS'!R223&lt;&gt;0,'ENTRADA DE CLIENTS i PROVEÏDORS'!R223,"")</f>
        <v/>
      </c>
    </row>
    <row r="219" spans="1:25" x14ac:dyDescent="0.2">
      <c r="A219" s="96" t="str">
        <f>IF('ENTRADA DE CLIENTS i PROVEÏDORS'!H224&lt;&gt;0,IF(OR('ENTRADA DE CLIENTS i PROVEÏDORS'!H224="V",'ENTRADA DE CLIENTS i PROVEÏDORS'!H224="LL",'ENTRADA DE CLIENTS i PROVEÏDORS'!H224="VI"),"2","1"),"")</f>
        <v/>
      </c>
      <c r="B219" s="96" t="str">
        <f>IF('ENTRADA DE CLIENTS i PROVEÏDORS'!C224&lt;&gt;0,IF('ENTRADA DE CLIENTS i PROVEÏDORS'!C224&lt;&gt;0,IF('ENTRADA DE CLIENTS i PROVEÏDORS'!C224&lt;&gt;0,'ENTRADA DE CLIENTS i PROVEÏDORS'!C224,""),DADES!AA219),"")</f>
        <v/>
      </c>
      <c r="C219" s="96" t="str">
        <f>IF('ENTRADA DE CLIENTS i PROVEÏDORS'!D224&lt;&gt;0,'NETEJA DE CARÀCTERS'!C220,"")</f>
        <v/>
      </c>
      <c r="D219" s="97" t="str">
        <f>IF('ENTRADA DE CLIENTS i PROVEÏDORS'!D224&lt;&gt;0,IF(A219&lt;&gt;0,IF('ENTRADA DE CLIENTS i PROVEÏDORS'!F224=0,99,'ENTRADA DE CLIENTS i PROVEÏDORS'!F224),""),"")</f>
        <v/>
      </c>
      <c r="E219" s="98" t="str">
        <f>IF('ENTRADA DE CLIENTS i PROVEÏDORS'!C224&lt;&gt;0,IF('ENTRADA DE CLIENTS i PROVEÏDORS'!D224&lt;&gt;0,IF('ENTRADA DE CLIENTS i PROVEÏDORS'!G224&lt;&gt;0,VLOOKUP('ENTRADA DE CLIENTS i PROVEÏDORS'!G224,DADES!$P$11:$Q$239,2,FALSE),"011"),""),"")</f>
        <v/>
      </c>
      <c r="F219" s="96"/>
      <c r="G219" s="96"/>
      <c r="H219" s="96"/>
      <c r="I219" s="96" t="str">
        <f>IF('ENTRADA DE CLIENTS i PROVEÏDORS'!H224="LL","X","")</f>
        <v/>
      </c>
      <c r="J219" s="96" t="str">
        <f>IF('ENTRADA DE CLIENTS i PROVEÏDORS'!O224="X","X","")</f>
        <v/>
      </c>
      <c r="K219" s="96" t="str">
        <f>IF('ENTRADA DE CLIENTS i PROVEÏDORS'!P224="X","X","")</f>
        <v/>
      </c>
      <c r="L219" s="96"/>
      <c r="M219" s="99" t="str">
        <f>IF('ENTRADA DE CLIENTS i PROVEÏDORS'!$H224&lt;&gt;"VI",IF('ENTRADA DE CLIENTS i PROVEÏDORS'!I224&lt;&gt;0,'ENTRADA DE CLIENTS i PROVEÏDORS'!I224,""),"")</f>
        <v/>
      </c>
      <c r="N219" s="99" t="str">
        <f>IF('ENTRADA DE CLIENTS i PROVEÏDORS'!$H224&lt;&gt;"VI",IF('ENTRADA DE CLIENTS i PROVEÏDORS'!J224&lt;&gt;0,'ENTRADA DE CLIENTS i PROVEÏDORS'!J224,""),"")</f>
        <v/>
      </c>
      <c r="O219" s="99" t="str">
        <f>IF('ENTRADA DE CLIENTS i PROVEÏDORS'!$H224&lt;&gt;"VI",IF('ENTRADA DE CLIENTS i PROVEÏDORS'!K224&lt;&gt;0,'ENTRADA DE CLIENTS i PROVEÏDORS'!K224,""),"")</f>
        <v/>
      </c>
      <c r="P219" s="99" t="str">
        <f>IF('ENTRADA DE CLIENTS i PROVEÏDORS'!$H224&lt;&gt;"VI",IF('ENTRADA DE CLIENTS i PROVEÏDORS'!L224&lt;&gt;0,'ENTRADA DE CLIENTS i PROVEÏDORS'!L224,""),"")</f>
        <v/>
      </c>
      <c r="Q219" s="99" t="str">
        <f t="shared" si="3"/>
        <v/>
      </c>
      <c r="R219" s="99" t="str">
        <f>IF('ENTRADA DE CLIENTS i PROVEÏDORS'!$H224="VI",'ENTRADA DE CLIENTS i PROVEÏDORS'!I224,"")</f>
        <v/>
      </c>
      <c r="S219" s="99" t="str">
        <f>IF('ENTRADA DE CLIENTS i PROVEÏDORS'!$H224="VI",'ENTRADA DE CLIENTS i PROVEÏDORS'!J224,"")</f>
        <v/>
      </c>
      <c r="T219" s="99" t="str">
        <f>IF('ENTRADA DE CLIENTS i PROVEÏDORS'!$H224="VI",'ENTRADA DE CLIENTS i PROVEÏDORS'!K224,"")</f>
        <v/>
      </c>
      <c r="U219" s="99" t="str">
        <f>IF('ENTRADA DE CLIENTS i PROVEÏDORS'!$H224="VI",'ENTRADA DE CLIENTS i PROVEÏDORS'!L224,"")</f>
        <v/>
      </c>
      <c r="V219" s="99" t="str">
        <f>IF('ENTRADA DE CLIENTS i PROVEÏDORS'!$H224="VI",'ENTRADA DE CLIENTS i PROVEÏDORS'!N224,"")</f>
        <v/>
      </c>
      <c r="W219" s="99" t="str">
        <f>IF('ENTRADA DE CLIENTS i PROVEÏDORS'!O224="X",'ENTRADA DE CLIENTS i PROVEÏDORS'!N224,"")</f>
        <v/>
      </c>
      <c r="X219" s="99" t="str">
        <f>IF('ENTRADA DE CLIENTS i PROVEÏDORS'!Q224&lt;&gt;0,'ENTRADA DE CLIENTS i PROVEÏDORS'!Q224,"")</f>
        <v/>
      </c>
      <c r="Y219" s="101" t="str">
        <f>IF('ENTRADA DE CLIENTS i PROVEÏDORS'!R224&lt;&gt;0,'ENTRADA DE CLIENTS i PROVEÏDORS'!R224,"")</f>
        <v/>
      </c>
    </row>
    <row r="220" spans="1:25" x14ac:dyDescent="0.2">
      <c r="A220" s="96" t="str">
        <f>IF('ENTRADA DE CLIENTS i PROVEÏDORS'!H225&lt;&gt;0,IF(OR('ENTRADA DE CLIENTS i PROVEÏDORS'!H225="V",'ENTRADA DE CLIENTS i PROVEÏDORS'!H225="LL",'ENTRADA DE CLIENTS i PROVEÏDORS'!H225="VI"),"2","1"),"")</f>
        <v/>
      </c>
      <c r="B220" s="96" t="str">
        <f>IF('ENTRADA DE CLIENTS i PROVEÏDORS'!C225&lt;&gt;0,IF('ENTRADA DE CLIENTS i PROVEÏDORS'!C225&lt;&gt;0,IF('ENTRADA DE CLIENTS i PROVEÏDORS'!C225&lt;&gt;0,'ENTRADA DE CLIENTS i PROVEÏDORS'!C225,""),DADES!AA220),"")</f>
        <v/>
      </c>
      <c r="C220" s="96" t="str">
        <f>IF('ENTRADA DE CLIENTS i PROVEÏDORS'!D225&lt;&gt;0,'NETEJA DE CARÀCTERS'!C221,"")</f>
        <v/>
      </c>
      <c r="D220" s="97" t="str">
        <f>IF('ENTRADA DE CLIENTS i PROVEÏDORS'!D225&lt;&gt;0,IF(A220&lt;&gt;0,IF('ENTRADA DE CLIENTS i PROVEÏDORS'!F225=0,99,'ENTRADA DE CLIENTS i PROVEÏDORS'!F225),""),"")</f>
        <v/>
      </c>
      <c r="E220" s="98" t="str">
        <f>IF('ENTRADA DE CLIENTS i PROVEÏDORS'!C225&lt;&gt;0,IF('ENTRADA DE CLIENTS i PROVEÏDORS'!D225&lt;&gt;0,IF('ENTRADA DE CLIENTS i PROVEÏDORS'!G225&lt;&gt;0,VLOOKUP('ENTRADA DE CLIENTS i PROVEÏDORS'!G225,DADES!$P$11:$Q$239,2,FALSE),"011"),""),"")</f>
        <v/>
      </c>
      <c r="F220" s="96"/>
      <c r="G220" s="96"/>
      <c r="H220" s="96"/>
      <c r="I220" s="96" t="str">
        <f>IF('ENTRADA DE CLIENTS i PROVEÏDORS'!H225="LL","X","")</f>
        <v/>
      </c>
      <c r="J220" s="96" t="str">
        <f>IF('ENTRADA DE CLIENTS i PROVEÏDORS'!O225="X","X","")</f>
        <v/>
      </c>
      <c r="K220" s="96" t="str">
        <f>IF('ENTRADA DE CLIENTS i PROVEÏDORS'!P225="X","X","")</f>
        <v/>
      </c>
      <c r="L220" s="96"/>
      <c r="M220" s="99" t="str">
        <f>IF('ENTRADA DE CLIENTS i PROVEÏDORS'!$H225&lt;&gt;"VI",IF('ENTRADA DE CLIENTS i PROVEÏDORS'!I225&lt;&gt;0,'ENTRADA DE CLIENTS i PROVEÏDORS'!I225,""),"")</f>
        <v/>
      </c>
      <c r="N220" s="99" t="str">
        <f>IF('ENTRADA DE CLIENTS i PROVEÏDORS'!$H225&lt;&gt;"VI",IF('ENTRADA DE CLIENTS i PROVEÏDORS'!J225&lt;&gt;0,'ENTRADA DE CLIENTS i PROVEÏDORS'!J225,""),"")</f>
        <v/>
      </c>
      <c r="O220" s="99" t="str">
        <f>IF('ENTRADA DE CLIENTS i PROVEÏDORS'!$H225&lt;&gt;"VI",IF('ENTRADA DE CLIENTS i PROVEÏDORS'!K225&lt;&gt;0,'ENTRADA DE CLIENTS i PROVEÏDORS'!K225,""),"")</f>
        <v/>
      </c>
      <c r="P220" s="99" t="str">
        <f>IF('ENTRADA DE CLIENTS i PROVEÏDORS'!$H225&lt;&gt;"VI",IF('ENTRADA DE CLIENTS i PROVEÏDORS'!L225&lt;&gt;0,'ENTRADA DE CLIENTS i PROVEÏDORS'!L225,""),"")</f>
        <v/>
      </c>
      <c r="Q220" s="99" t="str">
        <f t="shared" si="3"/>
        <v/>
      </c>
      <c r="R220" s="99" t="str">
        <f>IF('ENTRADA DE CLIENTS i PROVEÏDORS'!$H225="VI",'ENTRADA DE CLIENTS i PROVEÏDORS'!I225,"")</f>
        <v/>
      </c>
      <c r="S220" s="99" t="str">
        <f>IF('ENTRADA DE CLIENTS i PROVEÏDORS'!$H225="VI",'ENTRADA DE CLIENTS i PROVEÏDORS'!J225,"")</f>
        <v/>
      </c>
      <c r="T220" s="99" t="str">
        <f>IF('ENTRADA DE CLIENTS i PROVEÏDORS'!$H225="VI",'ENTRADA DE CLIENTS i PROVEÏDORS'!K225,"")</f>
        <v/>
      </c>
      <c r="U220" s="99" t="str">
        <f>IF('ENTRADA DE CLIENTS i PROVEÏDORS'!$H225="VI",'ENTRADA DE CLIENTS i PROVEÏDORS'!L225,"")</f>
        <v/>
      </c>
      <c r="V220" s="99" t="str">
        <f>IF('ENTRADA DE CLIENTS i PROVEÏDORS'!$H225="VI",'ENTRADA DE CLIENTS i PROVEÏDORS'!N225,"")</f>
        <v/>
      </c>
      <c r="W220" s="99" t="str">
        <f>IF('ENTRADA DE CLIENTS i PROVEÏDORS'!O225="X",'ENTRADA DE CLIENTS i PROVEÏDORS'!N225,"")</f>
        <v/>
      </c>
      <c r="X220" s="99" t="str">
        <f>IF('ENTRADA DE CLIENTS i PROVEÏDORS'!Q225&lt;&gt;0,'ENTRADA DE CLIENTS i PROVEÏDORS'!Q225,"")</f>
        <v/>
      </c>
      <c r="Y220" s="101" t="str">
        <f>IF('ENTRADA DE CLIENTS i PROVEÏDORS'!R225&lt;&gt;0,'ENTRADA DE CLIENTS i PROVEÏDORS'!R225,"")</f>
        <v/>
      </c>
    </row>
    <row r="221" spans="1:25" x14ac:dyDescent="0.2">
      <c r="A221" s="96" t="str">
        <f>IF('ENTRADA DE CLIENTS i PROVEÏDORS'!H226&lt;&gt;0,IF(OR('ENTRADA DE CLIENTS i PROVEÏDORS'!H226="V",'ENTRADA DE CLIENTS i PROVEÏDORS'!H226="LL",'ENTRADA DE CLIENTS i PROVEÏDORS'!H226="VI"),"2","1"),"")</f>
        <v/>
      </c>
      <c r="B221" s="96" t="str">
        <f>IF('ENTRADA DE CLIENTS i PROVEÏDORS'!C226&lt;&gt;0,IF('ENTRADA DE CLIENTS i PROVEÏDORS'!C226&lt;&gt;0,IF('ENTRADA DE CLIENTS i PROVEÏDORS'!C226&lt;&gt;0,'ENTRADA DE CLIENTS i PROVEÏDORS'!C226,""),DADES!AA221),"")</f>
        <v/>
      </c>
      <c r="C221" s="96" t="str">
        <f>IF('ENTRADA DE CLIENTS i PROVEÏDORS'!D226&lt;&gt;0,'NETEJA DE CARÀCTERS'!C222,"")</f>
        <v/>
      </c>
      <c r="D221" s="97" t="str">
        <f>IF('ENTRADA DE CLIENTS i PROVEÏDORS'!D226&lt;&gt;0,IF(A221&lt;&gt;0,IF('ENTRADA DE CLIENTS i PROVEÏDORS'!F226=0,99,'ENTRADA DE CLIENTS i PROVEÏDORS'!F226),""),"")</f>
        <v/>
      </c>
      <c r="E221" s="98" t="str">
        <f>IF('ENTRADA DE CLIENTS i PROVEÏDORS'!C226&lt;&gt;0,IF('ENTRADA DE CLIENTS i PROVEÏDORS'!D226&lt;&gt;0,IF('ENTRADA DE CLIENTS i PROVEÏDORS'!G226&lt;&gt;0,VLOOKUP('ENTRADA DE CLIENTS i PROVEÏDORS'!G226,DADES!$P$11:$Q$239,2,FALSE),"011"),""),"")</f>
        <v/>
      </c>
      <c r="F221" s="96"/>
      <c r="G221" s="96"/>
      <c r="H221" s="96"/>
      <c r="I221" s="96" t="str">
        <f>IF('ENTRADA DE CLIENTS i PROVEÏDORS'!H226="LL","X","")</f>
        <v/>
      </c>
      <c r="J221" s="96" t="str">
        <f>IF('ENTRADA DE CLIENTS i PROVEÏDORS'!O226="X","X","")</f>
        <v/>
      </c>
      <c r="K221" s="96" t="str">
        <f>IF('ENTRADA DE CLIENTS i PROVEÏDORS'!P226="X","X","")</f>
        <v/>
      </c>
      <c r="L221" s="96"/>
      <c r="M221" s="99" t="str">
        <f>IF('ENTRADA DE CLIENTS i PROVEÏDORS'!$H226&lt;&gt;"VI",IF('ENTRADA DE CLIENTS i PROVEÏDORS'!I226&lt;&gt;0,'ENTRADA DE CLIENTS i PROVEÏDORS'!I226,""),"")</f>
        <v/>
      </c>
      <c r="N221" s="99" t="str">
        <f>IF('ENTRADA DE CLIENTS i PROVEÏDORS'!$H226&lt;&gt;"VI",IF('ENTRADA DE CLIENTS i PROVEÏDORS'!J226&lt;&gt;0,'ENTRADA DE CLIENTS i PROVEÏDORS'!J226,""),"")</f>
        <v/>
      </c>
      <c r="O221" s="99" t="str">
        <f>IF('ENTRADA DE CLIENTS i PROVEÏDORS'!$H226&lt;&gt;"VI",IF('ENTRADA DE CLIENTS i PROVEÏDORS'!K226&lt;&gt;0,'ENTRADA DE CLIENTS i PROVEÏDORS'!K226,""),"")</f>
        <v/>
      </c>
      <c r="P221" s="99" t="str">
        <f>IF('ENTRADA DE CLIENTS i PROVEÏDORS'!$H226&lt;&gt;"VI",IF('ENTRADA DE CLIENTS i PROVEÏDORS'!L226&lt;&gt;0,'ENTRADA DE CLIENTS i PROVEÏDORS'!L226,""),"")</f>
        <v/>
      </c>
      <c r="Q221" s="99" t="str">
        <f t="shared" si="3"/>
        <v/>
      </c>
      <c r="R221" s="99" t="str">
        <f>IF('ENTRADA DE CLIENTS i PROVEÏDORS'!$H226="VI",'ENTRADA DE CLIENTS i PROVEÏDORS'!I226,"")</f>
        <v/>
      </c>
      <c r="S221" s="99" t="str">
        <f>IF('ENTRADA DE CLIENTS i PROVEÏDORS'!$H226="VI",'ENTRADA DE CLIENTS i PROVEÏDORS'!J226,"")</f>
        <v/>
      </c>
      <c r="T221" s="99" t="str">
        <f>IF('ENTRADA DE CLIENTS i PROVEÏDORS'!$H226="VI",'ENTRADA DE CLIENTS i PROVEÏDORS'!K226,"")</f>
        <v/>
      </c>
      <c r="U221" s="99" t="str">
        <f>IF('ENTRADA DE CLIENTS i PROVEÏDORS'!$H226="VI",'ENTRADA DE CLIENTS i PROVEÏDORS'!L226,"")</f>
        <v/>
      </c>
      <c r="V221" s="99" t="str">
        <f>IF('ENTRADA DE CLIENTS i PROVEÏDORS'!$H226="VI",'ENTRADA DE CLIENTS i PROVEÏDORS'!N226,"")</f>
        <v/>
      </c>
      <c r="W221" s="99" t="str">
        <f>IF('ENTRADA DE CLIENTS i PROVEÏDORS'!O226="X",'ENTRADA DE CLIENTS i PROVEÏDORS'!N226,"")</f>
        <v/>
      </c>
      <c r="X221" s="99" t="str">
        <f>IF('ENTRADA DE CLIENTS i PROVEÏDORS'!Q226&lt;&gt;0,'ENTRADA DE CLIENTS i PROVEÏDORS'!Q226,"")</f>
        <v/>
      </c>
      <c r="Y221" s="101" t="str">
        <f>IF('ENTRADA DE CLIENTS i PROVEÏDORS'!R226&lt;&gt;0,'ENTRADA DE CLIENTS i PROVEÏDORS'!R226,"")</f>
        <v/>
      </c>
    </row>
    <row r="222" spans="1:25" x14ac:dyDescent="0.2">
      <c r="A222" s="96" t="str">
        <f>IF('ENTRADA DE CLIENTS i PROVEÏDORS'!H227&lt;&gt;0,IF(OR('ENTRADA DE CLIENTS i PROVEÏDORS'!H227="V",'ENTRADA DE CLIENTS i PROVEÏDORS'!H227="LL",'ENTRADA DE CLIENTS i PROVEÏDORS'!H227="VI"),"2","1"),"")</f>
        <v/>
      </c>
      <c r="B222" s="96" t="str">
        <f>IF('ENTRADA DE CLIENTS i PROVEÏDORS'!C227&lt;&gt;0,IF('ENTRADA DE CLIENTS i PROVEÏDORS'!C227&lt;&gt;0,IF('ENTRADA DE CLIENTS i PROVEÏDORS'!C227&lt;&gt;0,'ENTRADA DE CLIENTS i PROVEÏDORS'!C227,""),DADES!AA222),"")</f>
        <v/>
      </c>
      <c r="C222" s="96" t="str">
        <f>IF('ENTRADA DE CLIENTS i PROVEÏDORS'!D227&lt;&gt;0,'NETEJA DE CARÀCTERS'!C223,"")</f>
        <v/>
      </c>
      <c r="D222" s="97" t="str">
        <f>IF('ENTRADA DE CLIENTS i PROVEÏDORS'!D227&lt;&gt;0,IF(A222&lt;&gt;0,IF('ENTRADA DE CLIENTS i PROVEÏDORS'!F227=0,99,'ENTRADA DE CLIENTS i PROVEÏDORS'!F227),""),"")</f>
        <v/>
      </c>
      <c r="E222" s="98" t="str">
        <f>IF('ENTRADA DE CLIENTS i PROVEÏDORS'!C227&lt;&gt;0,IF('ENTRADA DE CLIENTS i PROVEÏDORS'!D227&lt;&gt;0,IF('ENTRADA DE CLIENTS i PROVEÏDORS'!G227&lt;&gt;0,VLOOKUP('ENTRADA DE CLIENTS i PROVEÏDORS'!G227,DADES!$P$11:$Q$239,2,FALSE),"011"),""),"")</f>
        <v/>
      </c>
      <c r="F222" s="96"/>
      <c r="G222" s="96"/>
      <c r="H222" s="96"/>
      <c r="I222" s="96" t="str">
        <f>IF('ENTRADA DE CLIENTS i PROVEÏDORS'!H227="LL","X","")</f>
        <v/>
      </c>
      <c r="J222" s="96" t="str">
        <f>IF('ENTRADA DE CLIENTS i PROVEÏDORS'!O227="X","X","")</f>
        <v/>
      </c>
      <c r="K222" s="96" t="str">
        <f>IF('ENTRADA DE CLIENTS i PROVEÏDORS'!P227="X","X","")</f>
        <v/>
      </c>
      <c r="L222" s="96"/>
      <c r="M222" s="99" t="str">
        <f>IF('ENTRADA DE CLIENTS i PROVEÏDORS'!$H227&lt;&gt;"VI",IF('ENTRADA DE CLIENTS i PROVEÏDORS'!I227&lt;&gt;0,'ENTRADA DE CLIENTS i PROVEÏDORS'!I227,""),"")</f>
        <v/>
      </c>
      <c r="N222" s="99" t="str">
        <f>IF('ENTRADA DE CLIENTS i PROVEÏDORS'!$H227&lt;&gt;"VI",IF('ENTRADA DE CLIENTS i PROVEÏDORS'!J227&lt;&gt;0,'ENTRADA DE CLIENTS i PROVEÏDORS'!J227,""),"")</f>
        <v/>
      </c>
      <c r="O222" s="99" t="str">
        <f>IF('ENTRADA DE CLIENTS i PROVEÏDORS'!$H227&lt;&gt;"VI",IF('ENTRADA DE CLIENTS i PROVEÏDORS'!K227&lt;&gt;0,'ENTRADA DE CLIENTS i PROVEÏDORS'!K227,""),"")</f>
        <v/>
      </c>
      <c r="P222" s="99" t="str">
        <f>IF('ENTRADA DE CLIENTS i PROVEÏDORS'!$H227&lt;&gt;"VI",IF('ENTRADA DE CLIENTS i PROVEÏDORS'!L227&lt;&gt;0,'ENTRADA DE CLIENTS i PROVEÏDORS'!L227,""),"")</f>
        <v/>
      </c>
      <c r="Q222" s="99" t="str">
        <f t="shared" si="3"/>
        <v/>
      </c>
      <c r="R222" s="99" t="str">
        <f>IF('ENTRADA DE CLIENTS i PROVEÏDORS'!$H227="VI",'ENTRADA DE CLIENTS i PROVEÏDORS'!I227,"")</f>
        <v/>
      </c>
      <c r="S222" s="99" t="str">
        <f>IF('ENTRADA DE CLIENTS i PROVEÏDORS'!$H227="VI",'ENTRADA DE CLIENTS i PROVEÏDORS'!J227,"")</f>
        <v/>
      </c>
      <c r="T222" s="99" t="str">
        <f>IF('ENTRADA DE CLIENTS i PROVEÏDORS'!$H227="VI",'ENTRADA DE CLIENTS i PROVEÏDORS'!K227,"")</f>
        <v/>
      </c>
      <c r="U222" s="99" t="str">
        <f>IF('ENTRADA DE CLIENTS i PROVEÏDORS'!$H227="VI",'ENTRADA DE CLIENTS i PROVEÏDORS'!L227,"")</f>
        <v/>
      </c>
      <c r="V222" s="99" t="str">
        <f>IF('ENTRADA DE CLIENTS i PROVEÏDORS'!$H227="VI",'ENTRADA DE CLIENTS i PROVEÏDORS'!N227,"")</f>
        <v/>
      </c>
      <c r="W222" s="99" t="str">
        <f>IF('ENTRADA DE CLIENTS i PROVEÏDORS'!O227="X",'ENTRADA DE CLIENTS i PROVEÏDORS'!N227,"")</f>
        <v/>
      </c>
      <c r="X222" s="99" t="str">
        <f>IF('ENTRADA DE CLIENTS i PROVEÏDORS'!Q227&lt;&gt;0,'ENTRADA DE CLIENTS i PROVEÏDORS'!Q227,"")</f>
        <v/>
      </c>
      <c r="Y222" s="101" t="str">
        <f>IF('ENTRADA DE CLIENTS i PROVEÏDORS'!R227&lt;&gt;0,'ENTRADA DE CLIENTS i PROVEÏDORS'!R227,"")</f>
        <v/>
      </c>
    </row>
    <row r="223" spans="1:25" x14ac:dyDescent="0.2">
      <c r="A223" s="96" t="str">
        <f>IF('ENTRADA DE CLIENTS i PROVEÏDORS'!H228&lt;&gt;0,IF(OR('ENTRADA DE CLIENTS i PROVEÏDORS'!H228="V",'ENTRADA DE CLIENTS i PROVEÏDORS'!H228="LL",'ENTRADA DE CLIENTS i PROVEÏDORS'!H228="VI"),"2","1"),"")</f>
        <v/>
      </c>
      <c r="B223" s="96" t="str">
        <f>IF('ENTRADA DE CLIENTS i PROVEÏDORS'!C228&lt;&gt;0,IF('ENTRADA DE CLIENTS i PROVEÏDORS'!C228&lt;&gt;0,IF('ENTRADA DE CLIENTS i PROVEÏDORS'!C228&lt;&gt;0,'ENTRADA DE CLIENTS i PROVEÏDORS'!C228,""),DADES!AA223),"")</f>
        <v/>
      </c>
      <c r="C223" s="96" t="str">
        <f>IF('ENTRADA DE CLIENTS i PROVEÏDORS'!D228&lt;&gt;0,'NETEJA DE CARÀCTERS'!C224,"")</f>
        <v/>
      </c>
      <c r="D223" s="97" t="str">
        <f>IF('ENTRADA DE CLIENTS i PROVEÏDORS'!D228&lt;&gt;0,IF(A223&lt;&gt;0,IF('ENTRADA DE CLIENTS i PROVEÏDORS'!F228=0,99,'ENTRADA DE CLIENTS i PROVEÏDORS'!F228),""),"")</f>
        <v/>
      </c>
      <c r="E223" s="98" t="str">
        <f>IF('ENTRADA DE CLIENTS i PROVEÏDORS'!C228&lt;&gt;0,IF('ENTRADA DE CLIENTS i PROVEÏDORS'!D228&lt;&gt;0,IF('ENTRADA DE CLIENTS i PROVEÏDORS'!G228&lt;&gt;0,VLOOKUP('ENTRADA DE CLIENTS i PROVEÏDORS'!G228,DADES!$P$11:$Q$239,2,FALSE),"011"),""),"")</f>
        <v/>
      </c>
      <c r="F223" s="96"/>
      <c r="G223" s="96"/>
      <c r="H223" s="96"/>
      <c r="I223" s="96" t="str">
        <f>IF('ENTRADA DE CLIENTS i PROVEÏDORS'!H228="LL","X","")</f>
        <v/>
      </c>
      <c r="J223" s="96" t="str">
        <f>IF('ENTRADA DE CLIENTS i PROVEÏDORS'!O228="X","X","")</f>
        <v/>
      </c>
      <c r="K223" s="96" t="str">
        <f>IF('ENTRADA DE CLIENTS i PROVEÏDORS'!P228="X","X","")</f>
        <v/>
      </c>
      <c r="L223" s="96"/>
      <c r="M223" s="99" t="str">
        <f>IF('ENTRADA DE CLIENTS i PROVEÏDORS'!$H228&lt;&gt;"VI",IF('ENTRADA DE CLIENTS i PROVEÏDORS'!I228&lt;&gt;0,'ENTRADA DE CLIENTS i PROVEÏDORS'!I228,""),"")</f>
        <v/>
      </c>
      <c r="N223" s="99" t="str">
        <f>IF('ENTRADA DE CLIENTS i PROVEÏDORS'!$H228&lt;&gt;"VI",IF('ENTRADA DE CLIENTS i PROVEÏDORS'!J228&lt;&gt;0,'ENTRADA DE CLIENTS i PROVEÏDORS'!J228,""),"")</f>
        <v/>
      </c>
      <c r="O223" s="99" t="str">
        <f>IF('ENTRADA DE CLIENTS i PROVEÏDORS'!$H228&lt;&gt;"VI",IF('ENTRADA DE CLIENTS i PROVEÏDORS'!K228&lt;&gt;0,'ENTRADA DE CLIENTS i PROVEÏDORS'!K228,""),"")</f>
        <v/>
      </c>
      <c r="P223" s="99" t="str">
        <f>IF('ENTRADA DE CLIENTS i PROVEÏDORS'!$H228&lt;&gt;"VI",IF('ENTRADA DE CLIENTS i PROVEÏDORS'!L228&lt;&gt;0,'ENTRADA DE CLIENTS i PROVEÏDORS'!L228,""),"")</f>
        <v/>
      </c>
      <c r="Q223" s="99" t="str">
        <f t="shared" si="3"/>
        <v/>
      </c>
      <c r="R223" s="99" t="str">
        <f>IF('ENTRADA DE CLIENTS i PROVEÏDORS'!$H228="VI",'ENTRADA DE CLIENTS i PROVEÏDORS'!I228,"")</f>
        <v/>
      </c>
      <c r="S223" s="99" t="str">
        <f>IF('ENTRADA DE CLIENTS i PROVEÏDORS'!$H228="VI",'ENTRADA DE CLIENTS i PROVEÏDORS'!J228,"")</f>
        <v/>
      </c>
      <c r="T223" s="99" t="str">
        <f>IF('ENTRADA DE CLIENTS i PROVEÏDORS'!$H228="VI",'ENTRADA DE CLIENTS i PROVEÏDORS'!K228,"")</f>
        <v/>
      </c>
      <c r="U223" s="99" t="str">
        <f>IF('ENTRADA DE CLIENTS i PROVEÏDORS'!$H228="VI",'ENTRADA DE CLIENTS i PROVEÏDORS'!L228,"")</f>
        <v/>
      </c>
      <c r="V223" s="99" t="str">
        <f>IF('ENTRADA DE CLIENTS i PROVEÏDORS'!$H228="VI",'ENTRADA DE CLIENTS i PROVEÏDORS'!N228,"")</f>
        <v/>
      </c>
      <c r="W223" s="99" t="str">
        <f>IF('ENTRADA DE CLIENTS i PROVEÏDORS'!O228="X",'ENTRADA DE CLIENTS i PROVEÏDORS'!N228,"")</f>
        <v/>
      </c>
      <c r="X223" s="99" t="str">
        <f>IF('ENTRADA DE CLIENTS i PROVEÏDORS'!Q228&lt;&gt;0,'ENTRADA DE CLIENTS i PROVEÏDORS'!Q228,"")</f>
        <v/>
      </c>
      <c r="Y223" s="101" t="str">
        <f>IF('ENTRADA DE CLIENTS i PROVEÏDORS'!R228&lt;&gt;0,'ENTRADA DE CLIENTS i PROVEÏDORS'!R228,"")</f>
        <v/>
      </c>
    </row>
    <row r="224" spans="1:25" x14ac:dyDescent="0.2">
      <c r="A224" s="96" t="str">
        <f>IF('ENTRADA DE CLIENTS i PROVEÏDORS'!H229&lt;&gt;0,IF(OR('ENTRADA DE CLIENTS i PROVEÏDORS'!H229="V",'ENTRADA DE CLIENTS i PROVEÏDORS'!H229="LL",'ENTRADA DE CLIENTS i PROVEÏDORS'!H229="VI"),"2","1"),"")</f>
        <v/>
      </c>
      <c r="B224" s="96" t="str">
        <f>IF('ENTRADA DE CLIENTS i PROVEÏDORS'!C229&lt;&gt;0,IF('ENTRADA DE CLIENTS i PROVEÏDORS'!C229&lt;&gt;0,IF('ENTRADA DE CLIENTS i PROVEÏDORS'!C229&lt;&gt;0,'ENTRADA DE CLIENTS i PROVEÏDORS'!C229,""),DADES!AA224),"")</f>
        <v/>
      </c>
      <c r="C224" s="96" t="str">
        <f>IF('ENTRADA DE CLIENTS i PROVEÏDORS'!D229&lt;&gt;0,'NETEJA DE CARÀCTERS'!C225,"")</f>
        <v/>
      </c>
      <c r="D224" s="97" t="str">
        <f>IF('ENTRADA DE CLIENTS i PROVEÏDORS'!D229&lt;&gt;0,IF(A224&lt;&gt;0,IF('ENTRADA DE CLIENTS i PROVEÏDORS'!F229=0,99,'ENTRADA DE CLIENTS i PROVEÏDORS'!F229),""),"")</f>
        <v/>
      </c>
      <c r="E224" s="98" t="str">
        <f>IF('ENTRADA DE CLIENTS i PROVEÏDORS'!C229&lt;&gt;0,IF('ENTRADA DE CLIENTS i PROVEÏDORS'!D229&lt;&gt;0,IF('ENTRADA DE CLIENTS i PROVEÏDORS'!G229&lt;&gt;0,VLOOKUP('ENTRADA DE CLIENTS i PROVEÏDORS'!G229,DADES!$P$11:$Q$239,2,FALSE),"011"),""),"")</f>
        <v/>
      </c>
      <c r="F224" s="96"/>
      <c r="G224" s="96"/>
      <c r="H224" s="96"/>
      <c r="I224" s="96" t="str">
        <f>IF('ENTRADA DE CLIENTS i PROVEÏDORS'!H229="LL","X","")</f>
        <v/>
      </c>
      <c r="J224" s="96" t="str">
        <f>IF('ENTRADA DE CLIENTS i PROVEÏDORS'!O229="X","X","")</f>
        <v/>
      </c>
      <c r="K224" s="96" t="str">
        <f>IF('ENTRADA DE CLIENTS i PROVEÏDORS'!P229="X","X","")</f>
        <v/>
      </c>
      <c r="L224" s="96"/>
      <c r="M224" s="99" t="str">
        <f>IF('ENTRADA DE CLIENTS i PROVEÏDORS'!$H229&lt;&gt;"VI",IF('ENTRADA DE CLIENTS i PROVEÏDORS'!I229&lt;&gt;0,'ENTRADA DE CLIENTS i PROVEÏDORS'!I229,""),"")</f>
        <v/>
      </c>
      <c r="N224" s="99" t="str">
        <f>IF('ENTRADA DE CLIENTS i PROVEÏDORS'!$H229&lt;&gt;"VI",IF('ENTRADA DE CLIENTS i PROVEÏDORS'!J229&lt;&gt;0,'ENTRADA DE CLIENTS i PROVEÏDORS'!J229,""),"")</f>
        <v/>
      </c>
      <c r="O224" s="99" t="str">
        <f>IF('ENTRADA DE CLIENTS i PROVEÏDORS'!$H229&lt;&gt;"VI",IF('ENTRADA DE CLIENTS i PROVEÏDORS'!K229&lt;&gt;0,'ENTRADA DE CLIENTS i PROVEÏDORS'!K229,""),"")</f>
        <v/>
      </c>
      <c r="P224" s="99" t="str">
        <f>IF('ENTRADA DE CLIENTS i PROVEÏDORS'!$H229&lt;&gt;"VI",IF('ENTRADA DE CLIENTS i PROVEÏDORS'!L229&lt;&gt;0,'ENTRADA DE CLIENTS i PROVEÏDORS'!L229,""),"")</f>
        <v/>
      </c>
      <c r="Q224" s="99" t="str">
        <f t="shared" si="3"/>
        <v/>
      </c>
      <c r="R224" s="99" t="str">
        <f>IF('ENTRADA DE CLIENTS i PROVEÏDORS'!$H229="VI",'ENTRADA DE CLIENTS i PROVEÏDORS'!I229,"")</f>
        <v/>
      </c>
      <c r="S224" s="99" t="str">
        <f>IF('ENTRADA DE CLIENTS i PROVEÏDORS'!$H229="VI",'ENTRADA DE CLIENTS i PROVEÏDORS'!J229,"")</f>
        <v/>
      </c>
      <c r="T224" s="99" t="str">
        <f>IF('ENTRADA DE CLIENTS i PROVEÏDORS'!$H229="VI",'ENTRADA DE CLIENTS i PROVEÏDORS'!K229,"")</f>
        <v/>
      </c>
      <c r="U224" s="99" t="str">
        <f>IF('ENTRADA DE CLIENTS i PROVEÏDORS'!$H229="VI",'ENTRADA DE CLIENTS i PROVEÏDORS'!L229,"")</f>
        <v/>
      </c>
      <c r="V224" s="99" t="str">
        <f>IF('ENTRADA DE CLIENTS i PROVEÏDORS'!$H229="VI",'ENTRADA DE CLIENTS i PROVEÏDORS'!N229,"")</f>
        <v/>
      </c>
      <c r="W224" s="99" t="str">
        <f>IF('ENTRADA DE CLIENTS i PROVEÏDORS'!O229="X",'ENTRADA DE CLIENTS i PROVEÏDORS'!N229,"")</f>
        <v/>
      </c>
      <c r="X224" s="99" t="str">
        <f>IF('ENTRADA DE CLIENTS i PROVEÏDORS'!Q229&lt;&gt;0,'ENTRADA DE CLIENTS i PROVEÏDORS'!Q229,"")</f>
        <v/>
      </c>
      <c r="Y224" s="101" t="str">
        <f>IF('ENTRADA DE CLIENTS i PROVEÏDORS'!R229&lt;&gt;0,'ENTRADA DE CLIENTS i PROVEÏDORS'!R229,"")</f>
        <v/>
      </c>
    </row>
    <row r="225" spans="1:25" x14ac:dyDescent="0.2">
      <c r="A225" s="96" t="str">
        <f>IF('ENTRADA DE CLIENTS i PROVEÏDORS'!H230&lt;&gt;0,IF(OR('ENTRADA DE CLIENTS i PROVEÏDORS'!H230="V",'ENTRADA DE CLIENTS i PROVEÏDORS'!H230="LL",'ENTRADA DE CLIENTS i PROVEÏDORS'!H230="VI"),"2","1"),"")</f>
        <v/>
      </c>
      <c r="B225" s="96" t="str">
        <f>IF('ENTRADA DE CLIENTS i PROVEÏDORS'!C230&lt;&gt;0,IF('ENTRADA DE CLIENTS i PROVEÏDORS'!C230&lt;&gt;0,IF('ENTRADA DE CLIENTS i PROVEÏDORS'!C230&lt;&gt;0,'ENTRADA DE CLIENTS i PROVEÏDORS'!C230,""),DADES!AA225),"")</f>
        <v/>
      </c>
      <c r="C225" s="96" t="str">
        <f>IF('ENTRADA DE CLIENTS i PROVEÏDORS'!D230&lt;&gt;0,'NETEJA DE CARÀCTERS'!C226,"")</f>
        <v/>
      </c>
      <c r="D225" s="97" t="str">
        <f>IF('ENTRADA DE CLIENTS i PROVEÏDORS'!D230&lt;&gt;0,IF(A225&lt;&gt;0,IF('ENTRADA DE CLIENTS i PROVEÏDORS'!F230=0,99,'ENTRADA DE CLIENTS i PROVEÏDORS'!F230),""),"")</f>
        <v/>
      </c>
      <c r="E225" s="98" t="str">
        <f>IF('ENTRADA DE CLIENTS i PROVEÏDORS'!C230&lt;&gt;0,IF('ENTRADA DE CLIENTS i PROVEÏDORS'!D230&lt;&gt;0,IF('ENTRADA DE CLIENTS i PROVEÏDORS'!G230&lt;&gt;0,VLOOKUP('ENTRADA DE CLIENTS i PROVEÏDORS'!G230,DADES!$P$11:$Q$239,2,FALSE),"011"),""),"")</f>
        <v/>
      </c>
      <c r="F225" s="96"/>
      <c r="G225" s="96"/>
      <c r="H225" s="96"/>
      <c r="I225" s="96" t="str">
        <f>IF('ENTRADA DE CLIENTS i PROVEÏDORS'!H230="LL","X","")</f>
        <v/>
      </c>
      <c r="J225" s="96" t="str">
        <f>IF('ENTRADA DE CLIENTS i PROVEÏDORS'!O230="X","X","")</f>
        <v/>
      </c>
      <c r="K225" s="96" t="str">
        <f>IF('ENTRADA DE CLIENTS i PROVEÏDORS'!P230="X","X","")</f>
        <v/>
      </c>
      <c r="L225" s="96"/>
      <c r="M225" s="99" t="str">
        <f>IF('ENTRADA DE CLIENTS i PROVEÏDORS'!$H230&lt;&gt;"VI",IF('ENTRADA DE CLIENTS i PROVEÏDORS'!I230&lt;&gt;0,'ENTRADA DE CLIENTS i PROVEÏDORS'!I230,""),"")</f>
        <v/>
      </c>
      <c r="N225" s="99" t="str">
        <f>IF('ENTRADA DE CLIENTS i PROVEÏDORS'!$H230&lt;&gt;"VI",IF('ENTRADA DE CLIENTS i PROVEÏDORS'!J230&lt;&gt;0,'ENTRADA DE CLIENTS i PROVEÏDORS'!J230,""),"")</f>
        <v/>
      </c>
      <c r="O225" s="99" t="str">
        <f>IF('ENTRADA DE CLIENTS i PROVEÏDORS'!$H230&lt;&gt;"VI",IF('ENTRADA DE CLIENTS i PROVEÏDORS'!K230&lt;&gt;0,'ENTRADA DE CLIENTS i PROVEÏDORS'!K230,""),"")</f>
        <v/>
      </c>
      <c r="P225" s="99" t="str">
        <f>IF('ENTRADA DE CLIENTS i PROVEÏDORS'!$H230&lt;&gt;"VI",IF('ENTRADA DE CLIENTS i PROVEÏDORS'!L230&lt;&gt;0,'ENTRADA DE CLIENTS i PROVEÏDORS'!L230,""),"")</f>
        <v/>
      </c>
      <c r="Q225" s="99" t="str">
        <f t="shared" si="3"/>
        <v/>
      </c>
      <c r="R225" s="99" t="str">
        <f>IF('ENTRADA DE CLIENTS i PROVEÏDORS'!$H230="VI",'ENTRADA DE CLIENTS i PROVEÏDORS'!I230,"")</f>
        <v/>
      </c>
      <c r="S225" s="99" t="str">
        <f>IF('ENTRADA DE CLIENTS i PROVEÏDORS'!$H230="VI",'ENTRADA DE CLIENTS i PROVEÏDORS'!J230,"")</f>
        <v/>
      </c>
      <c r="T225" s="99" t="str">
        <f>IF('ENTRADA DE CLIENTS i PROVEÏDORS'!$H230="VI",'ENTRADA DE CLIENTS i PROVEÏDORS'!K230,"")</f>
        <v/>
      </c>
      <c r="U225" s="99" t="str">
        <f>IF('ENTRADA DE CLIENTS i PROVEÏDORS'!$H230="VI",'ENTRADA DE CLIENTS i PROVEÏDORS'!L230,"")</f>
        <v/>
      </c>
      <c r="V225" s="99" t="str">
        <f>IF('ENTRADA DE CLIENTS i PROVEÏDORS'!$H230="VI",'ENTRADA DE CLIENTS i PROVEÏDORS'!N230,"")</f>
        <v/>
      </c>
      <c r="W225" s="99" t="str">
        <f>IF('ENTRADA DE CLIENTS i PROVEÏDORS'!O230="X",'ENTRADA DE CLIENTS i PROVEÏDORS'!N230,"")</f>
        <v/>
      </c>
      <c r="X225" s="99" t="str">
        <f>IF('ENTRADA DE CLIENTS i PROVEÏDORS'!Q230&lt;&gt;0,'ENTRADA DE CLIENTS i PROVEÏDORS'!Q230,"")</f>
        <v/>
      </c>
      <c r="Y225" s="101" t="str">
        <f>IF('ENTRADA DE CLIENTS i PROVEÏDORS'!R230&lt;&gt;0,'ENTRADA DE CLIENTS i PROVEÏDORS'!R230,"")</f>
        <v/>
      </c>
    </row>
    <row r="226" spans="1:25" x14ac:dyDescent="0.2">
      <c r="A226" s="96" t="str">
        <f>IF('ENTRADA DE CLIENTS i PROVEÏDORS'!H231&lt;&gt;0,IF(OR('ENTRADA DE CLIENTS i PROVEÏDORS'!H231="V",'ENTRADA DE CLIENTS i PROVEÏDORS'!H231="LL",'ENTRADA DE CLIENTS i PROVEÏDORS'!H231="VI"),"2","1"),"")</f>
        <v/>
      </c>
      <c r="B226" s="96" t="str">
        <f>IF('ENTRADA DE CLIENTS i PROVEÏDORS'!C231&lt;&gt;0,IF('ENTRADA DE CLIENTS i PROVEÏDORS'!C231&lt;&gt;0,IF('ENTRADA DE CLIENTS i PROVEÏDORS'!C231&lt;&gt;0,'ENTRADA DE CLIENTS i PROVEÏDORS'!C231,""),DADES!AA226),"")</f>
        <v/>
      </c>
      <c r="C226" s="96" t="str">
        <f>IF('ENTRADA DE CLIENTS i PROVEÏDORS'!D231&lt;&gt;0,'NETEJA DE CARÀCTERS'!C227,"")</f>
        <v/>
      </c>
      <c r="D226" s="97" t="str">
        <f>IF('ENTRADA DE CLIENTS i PROVEÏDORS'!D231&lt;&gt;0,IF(A226&lt;&gt;0,IF('ENTRADA DE CLIENTS i PROVEÏDORS'!F231=0,99,'ENTRADA DE CLIENTS i PROVEÏDORS'!F231),""),"")</f>
        <v/>
      </c>
      <c r="E226" s="98" t="str">
        <f>IF('ENTRADA DE CLIENTS i PROVEÏDORS'!C231&lt;&gt;0,IF('ENTRADA DE CLIENTS i PROVEÏDORS'!D231&lt;&gt;0,IF('ENTRADA DE CLIENTS i PROVEÏDORS'!G231&lt;&gt;0,VLOOKUP('ENTRADA DE CLIENTS i PROVEÏDORS'!G231,DADES!$P$11:$Q$239,2,FALSE),"011"),""),"")</f>
        <v/>
      </c>
      <c r="F226" s="96"/>
      <c r="G226" s="96"/>
      <c r="H226" s="96"/>
      <c r="I226" s="96" t="str">
        <f>IF('ENTRADA DE CLIENTS i PROVEÏDORS'!H231="LL","X","")</f>
        <v/>
      </c>
      <c r="J226" s="96" t="str">
        <f>IF('ENTRADA DE CLIENTS i PROVEÏDORS'!O231="X","X","")</f>
        <v/>
      </c>
      <c r="K226" s="96" t="str">
        <f>IF('ENTRADA DE CLIENTS i PROVEÏDORS'!P231="X","X","")</f>
        <v/>
      </c>
      <c r="L226" s="96"/>
      <c r="M226" s="99" t="str">
        <f>IF('ENTRADA DE CLIENTS i PROVEÏDORS'!$H231&lt;&gt;"VI",IF('ENTRADA DE CLIENTS i PROVEÏDORS'!I231&lt;&gt;0,'ENTRADA DE CLIENTS i PROVEÏDORS'!I231,""),"")</f>
        <v/>
      </c>
      <c r="N226" s="99" t="str">
        <f>IF('ENTRADA DE CLIENTS i PROVEÏDORS'!$H231&lt;&gt;"VI",IF('ENTRADA DE CLIENTS i PROVEÏDORS'!J231&lt;&gt;0,'ENTRADA DE CLIENTS i PROVEÏDORS'!J231,""),"")</f>
        <v/>
      </c>
      <c r="O226" s="99" t="str">
        <f>IF('ENTRADA DE CLIENTS i PROVEÏDORS'!$H231&lt;&gt;"VI",IF('ENTRADA DE CLIENTS i PROVEÏDORS'!K231&lt;&gt;0,'ENTRADA DE CLIENTS i PROVEÏDORS'!K231,""),"")</f>
        <v/>
      </c>
      <c r="P226" s="99" t="str">
        <f>IF('ENTRADA DE CLIENTS i PROVEÏDORS'!$H231&lt;&gt;"VI",IF('ENTRADA DE CLIENTS i PROVEÏDORS'!L231&lt;&gt;0,'ENTRADA DE CLIENTS i PROVEÏDORS'!L231,""),"")</f>
        <v/>
      </c>
      <c r="Q226" s="99" t="str">
        <f t="shared" si="3"/>
        <v/>
      </c>
      <c r="R226" s="99" t="str">
        <f>IF('ENTRADA DE CLIENTS i PROVEÏDORS'!$H231="VI",'ENTRADA DE CLIENTS i PROVEÏDORS'!I231,"")</f>
        <v/>
      </c>
      <c r="S226" s="99" t="str">
        <f>IF('ENTRADA DE CLIENTS i PROVEÏDORS'!$H231="VI",'ENTRADA DE CLIENTS i PROVEÏDORS'!J231,"")</f>
        <v/>
      </c>
      <c r="T226" s="99" t="str">
        <f>IF('ENTRADA DE CLIENTS i PROVEÏDORS'!$H231="VI",'ENTRADA DE CLIENTS i PROVEÏDORS'!K231,"")</f>
        <v/>
      </c>
      <c r="U226" s="99" t="str">
        <f>IF('ENTRADA DE CLIENTS i PROVEÏDORS'!$H231="VI",'ENTRADA DE CLIENTS i PROVEÏDORS'!L231,"")</f>
        <v/>
      </c>
      <c r="V226" s="99" t="str">
        <f>IF('ENTRADA DE CLIENTS i PROVEÏDORS'!$H231="VI",'ENTRADA DE CLIENTS i PROVEÏDORS'!N231,"")</f>
        <v/>
      </c>
      <c r="W226" s="99" t="str">
        <f>IF('ENTRADA DE CLIENTS i PROVEÏDORS'!O231="X",'ENTRADA DE CLIENTS i PROVEÏDORS'!N231,"")</f>
        <v/>
      </c>
      <c r="X226" s="99" t="str">
        <f>IF('ENTRADA DE CLIENTS i PROVEÏDORS'!Q231&lt;&gt;0,'ENTRADA DE CLIENTS i PROVEÏDORS'!Q231,"")</f>
        <v/>
      </c>
      <c r="Y226" s="101" t="str">
        <f>IF('ENTRADA DE CLIENTS i PROVEÏDORS'!R231&lt;&gt;0,'ENTRADA DE CLIENTS i PROVEÏDORS'!R231,"")</f>
        <v/>
      </c>
    </row>
    <row r="227" spans="1:25" x14ac:dyDescent="0.2">
      <c r="A227" s="96" t="str">
        <f>IF('ENTRADA DE CLIENTS i PROVEÏDORS'!H232&lt;&gt;0,IF(OR('ENTRADA DE CLIENTS i PROVEÏDORS'!H232="V",'ENTRADA DE CLIENTS i PROVEÏDORS'!H232="LL",'ENTRADA DE CLIENTS i PROVEÏDORS'!H232="VI"),"2","1"),"")</f>
        <v/>
      </c>
      <c r="B227" s="96" t="str">
        <f>IF('ENTRADA DE CLIENTS i PROVEÏDORS'!C232&lt;&gt;0,IF('ENTRADA DE CLIENTS i PROVEÏDORS'!C232&lt;&gt;0,IF('ENTRADA DE CLIENTS i PROVEÏDORS'!C232&lt;&gt;0,'ENTRADA DE CLIENTS i PROVEÏDORS'!C232,""),DADES!AA227),"")</f>
        <v/>
      </c>
      <c r="C227" s="96" t="str">
        <f>IF('ENTRADA DE CLIENTS i PROVEÏDORS'!D232&lt;&gt;0,'NETEJA DE CARÀCTERS'!C228,"")</f>
        <v/>
      </c>
      <c r="D227" s="97" t="str">
        <f>IF('ENTRADA DE CLIENTS i PROVEÏDORS'!D232&lt;&gt;0,IF(A227&lt;&gt;0,IF('ENTRADA DE CLIENTS i PROVEÏDORS'!F232=0,99,'ENTRADA DE CLIENTS i PROVEÏDORS'!F232),""),"")</f>
        <v/>
      </c>
      <c r="E227" s="98" t="str">
        <f>IF('ENTRADA DE CLIENTS i PROVEÏDORS'!C232&lt;&gt;0,IF('ENTRADA DE CLIENTS i PROVEÏDORS'!D232&lt;&gt;0,IF('ENTRADA DE CLIENTS i PROVEÏDORS'!G232&lt;&gt;0,VLOOKUP('ENTRADA DE CLIENTS i PROVEÏDORS'!G232,DADES!$P$11:$Q$239,2,FALSE),"011"),""),"")</f>
        <v/>
      </c>
      <c r="F227" s="96"/>
      <c r="G227" s="96"/>
      <c r="H227" s="96"/>
      <c r="I227" s="96" t="str">
        <f>IF('ENTRADA DE CLIENTS i PROVEÏDORS'!H232="LL","X","")</f>
        <v/>
      </c>
      <c r="J227" s="96" t="str">
        <f>IF('ENTRADA DE CLIENTS i PROVEÏDORS'!O232="X","X","")</f>
        <v/>
      </c>
      <c r="K227" s="96" t="str">
        <f>IF('ENTRADA DE CLIENTS i PROVEÏDORS'!P232="X","X","")</f>
        <v/>
      </c>
      <c r="L227" s="96"/>
      <c r="M227" s="99" t="str">
        <f>IF('ENTRADA DE CLIENTS i PROVEÏDORS'!$H232&lt;&gt;"VI",IF('ENTRADA DE CLIENTS i PROVEÏDORS'!I232&lt;&gt;0,'ENTRADA DE CLIENTS i PROVEÏDORS'!I232,""),"")</f>
        <v/>
      </c>
      <c r="N227" s="99" t="str">
        <f>IF('ENTRADA DE CLIENTS i PROVEÏDORS'!$H232&lt;&gt;"VI",IF('ENTRADA DE CLIENTS i PROVEÏDORS'!J232&lt;&gt;0,'ENTRADA DE CLIENTS i PROVEÏDORS'!J232,""),"")</f>
        <v/>
      </c>
      <c r="O227" s="99" t="str">
        <f>IF('ENTRADA DE CLIENTS i PROVEÏDORS'!$H232&lt;&gt;"VI",IF('ENTRADA DE CLIENTS i PROVEÏDORS'!K232&lt;&gt;0,'ENTRADA DE CLIENTS i PROVEÏDORS'!K232,""),"")</f>
        <v/>
      </c>
      <c r="P227" s="99" t="str">
        <f>IF('ENTRADA DE CLIENTS i PROVEÏDORS'!$H232&lt;&gt;"VI",IF('ENTRADA DE CLIENTS i PROVEÏDORS'!L232&lt;&gt;0,'ENTRADA DE CLIENTS i PROVEÏDORS'!L232,""),"")</f>
        <v/>
      </c>
      <c r="Q227" s="99" t="str">
        <f t="shared" si="3"/>
        <v/>
      </c>
      <c r="R227" s="99" t="str">
        <f>IF('ENTRADA DE CLIENTS i PROVEÏDORS'!$H232="VI",'ENTRADA DE CLIENTS i PROVEÏDORS'!I232,"")</f>
        <v/>
      </c>
      <c r="S227" s="99" t="str">
        <f>IF('ENTRADA DE CLIENTS i PROVEÏDORS'!$H232="VI",'ENTRADA DE CLIENTS i PROVEÏDORS'!J232,"")</f>
        <v/>
      </c>
      <c r="T227" s="99" t="str">
        <f>IF('ENTRADA DE CLIENTS i PROVEÏDORS'!$H232="VI",'ENTRADA DE CLIENTS i PROVEÏDORS'!K232,"")</f>
        <v/>
      </c>
      <c r="U227" s="99" t="str">
        <f>IF('ENTRADA DE CLIENTS i PROVEÏDORS'!$H232="VI",'ENTRADA DE CLIENTS i PROVEÏDORS'!L232,"")</f>
        <v/>
      </c>
      <c r="V227" s="99" t="str">
        <f>IF('ENTRADA DE CLIENTS i PROVEÏDORS'!$H232="VI",'ENTRADA DE CLIENTS i PROVEÏDORS'!N232,"")</f>
        <v/>
      </c>
      <c r="W227" s="99" t="str">
        <f>IF('ENTRADA DE CLIENTS i PROVEÏDORS'!O232="X",'ENTRADA DE CLIENTS i PROVEÏDORS'!N232,"")</f>
        <v/>
      </c>
      <c r="X227" s="99" t="str">
        <f>IF('ENTRADA DE CLIENTS i PROVEÏDORS'!Q232&lt;&gt;0,'ENTRADA DE CLIENTS i PROVEÏDORS'!Q232,"")</f>
        <v/>
      </c>
      <c r="Y227" s="101" t="str">
        <f>IF('ENTRADA DE CLIENTS i PROVEÏDORS'!R232&lt;&gt;0,'ENTRADA DE CLIENTS i PROVEÏDORS'!R232,"")</f>
        <v/>
      </c>
    </row>
    <row r="228" spans="1:25" x14ac:dyDescent="0.2">
      <c r="A228" s="96" t="str">
        <f>IF('ENTRADA DE CLIENTS i PROVEÏDORS'!H233&lt;&gt;0,IF(OR('ENTRADA DE CLIENTS i PROVEÏDORS'!H233="V",'ENTRADA DE CLIENTS i PROVEÏDORS'!H233="LL",'ENTRADA DE CLIENTS i PROVEÏDORS'!H233="VI"),"2","1"),"")</f>
        <v/>
      </c>
      <c r="B228" s="96" t="str">
        <f>IF('ENTRADA DE CLIENTS i PROVEÏDORS'!C233&lt;&gt;0,IF('ENTRADA DE CLIENTS i PROVEÏDORS'!C233&lt;&gt;0,IF('ENTRADA DE CLIENTS i PROVEÏDORS'!C233&lt;&gt;0,'ENTRADA DE CLIENTS i PROVEÏDORS'!C233,""),DADES!AA228),"")</f>
        <v/>
      </c>
      <c r="C228" s="96" t="str">
        <f>IF('ENTRADA DE CLIENTS i PROVEÏDORS'!D233&lt;&gt;0,'NETEJA DE CARÀCTERS'!C229,"")</f>
        <v/>
      </c>
      <c r="D228" s="97" t="str">
        <f>IF('ENTRADA DE CLIENTS i PROVEÏDORS'!D233&lt;&gt;0,IF(A228&lt;&gt;0,IF('ENTRADA DE CLIENTS i PROVEÏDORS'!F233=0,99,'ENTRADA DE CLIENTS i PROVEÏDORS'!F233),""),"")</f>
        <v/>
      </c>
      <c r="E228" s="98" t="str">
        <f>IF('ENTRADA DE CLIENTS i PROVEÏDORS'!C233&lt;&gt;0,IF('ENTRADA DE CLIENTS i PROVEÏDORS'!D233&lt;&gt;0,IF('ENTRADA DE CLIENTS i PROVEÏDORS'!G233&lt;&gt;0,VLOOKUP('ENTRADA DE CLIENTS i PROVEÏDORS'!G233,DADES!$P$11:$Q$239,2,FALSE),"011"),""),"")</f>
        <v/>
      </c>
      <c r="F228" s="96"/>
      <c r="G228" s="96"/>
      <c r="H228" s="96"/>
      <c r="I228" s="96" t="str">
        <f>IF('ENTRADA DE CLIENTS i PROVEÏDORS'!H233="LL","X","")</f>
        <v/>
      </c>
      <c r="J228" s="96" t="str">
        <f>IF('ENTRADA DE CLIENTS i PROVEÏDORS'!O233="X","X","")</f>
        <v/>
      </c>
      <c r="K228" s="96" t="str">
        <f>IF('ENTRADA DE CLIENTS i PROVEÏDORS'!P233="X","X","")</f>
        <v/>
      </c>
      <c r="L228" s="96"/>
      <c r="M228" s="99" t="str">
        <f>IF('ENTRADA DE CLIENTS i PROVEÏDORS'!$H233&lt;&gt;"VI",IF('ENTRADA DE CLIENTS i PROVEÏDORS'!I233&lt;&gt;0,'ENTRADA DE CLIENTS i PROVEÏDORS'!I233,""),"")</f>
        <v/>
      </c>
      <c r="N228" s="99" t="str">
        <f>IF('ENTRADA DE CLIENTS i PROVEÏDORS'!$H233&lt;&gt;"VI",IF('ENTRADA DE CLIENTS i PROVEÏDORS'!J233&lt;&gt;0,'ENTRADA DE CLIENTS i PROVEÏDORS'!J233,""),"")</f>
        <v/>
      </c>
      <c r="O228" s="99" t="str">
        <f>IF('ENTRADA DE CLIENTS i PROVEÏDORS'!$H233&lt;&gt;"VI",IF('ENTRADA DE CLIENTS i PROVEÏDORS'!K233&lt;&gt;0,'ENTRADA DE CLIENTS i PROVEÏDORS'!K233,""),"")</f>
        <v/>
      </c>
      <c r="P228" s="99" t="str">
        <f>IF('ENTRADA DE CLIENTS i PROVEÏDORS'!$H233&lt;&gt;"VI",IF('ENTRADA DE CLIENTS i PROVEÏDORS'!L233&lt;&gt;0,'ENTRADA DE CLIENTS i PROVEÏDORS'!L233,""),"")</f>
        <v/>
      </c>
      <c r="Q228" s="99" t="str">
        <f t="shared" si="3"/>
        <v/>
      </c>
      <c r="R228" s="99" t="str">
        <f>IF('ENTRADA DE CLIENTS i PROVEÏDORS'!$H233="VI",'ENTRADA DE CLIENTS i PROVEÏDORS'!I233,"")</f>
        <v/>
      </c>
      <c r="S228" s="99" t="str">
        <f>IF('ENTRADA DE CLIENTS i PROVEÏDORS'!$H233="VI",'ENTRADA DE CLIENTS i PROVEÏDORS'!J233,"")</f>
        <v/>
      </c>
      <c r="T228" s="99" t="str">
        <f>IF('ENTRADA DE CLIENTS i PROVEÏDORS'!$H233="VI",'ENTRADA DE CLIENTS i PROVEÏDORS'!K233,"")</f>
        <v/>
      </c>
      <c r="U228" s="99" t="str">
        <f>IF('ENTRADA DE CLIENTS i PROVEÏDORS'!$H233="VI",'ENTRADA DE CLIENTS i PROVEÏDORS'!L233,"")</f>
        <v/>
      </c>
      <c r="V228" s="99" t="str">
        <f>IF('ENTRADA DE CLIENTS i PROVEÏDORS'!$H233="VI",'ENTRADA DE CLIENTS i PROVEÏDORS'!N233,"")</f>
        <v/>
      </c>
      <c r="W228" s="99" t="str">
        <f>IF('ENTRADA DE CLIENTS i PROVEÏDORS'!O233="X",'ENTRADA DE CLIENTS i PROVEÏDORS'!N233,"")</f>
        <v/>
      </c>
      <c r="X228" s="99" t="str">
        <f>IF('ENTRADA DE CLIENTS i PROVEÏDORS'!Q233&lt;&gt;0,'ENTRADA DE CLIENTS i PROVEÏDORS'!Q233,"")</f>
        <v/>
      </c>
      <c r="Y228" s="101" t="str">
        <f>IF('ENTRADA DE CLIENTS i PROVEÏDORS'!R233&lt;&gt;0,'ENTRADA DE CLIENTS i PROVEÏDORS'!R233,"")</f>
        <v/>
      </c>
    </row>
    <row r="229" spans="1:25" x14ac:dyDescent="0.2">
      <c r="A229" s="96" t="str">
        <f>IF('ENTRADA DE CLIENTS i PROVEÏDORS'!H234&lt;&gt;0,IF(OR('ENTRADA DE CLIENTS i PROVEÏDORS'!H234="V",'ENTRADA DE CLIENTS i PROVEÏDORS'!H234="LL",'ENTRADA DE CLIENTS i PROVEÏDORS'!H234="VI"),"2","1"),"")</f>
        <v/>
      </c>
      <c r="B229" s="96" t="str">
        <f>IF('ENTRADA DE CLIENTS i PROVEÏDORS'!C234&lt;&gt;0,IF('ENTRADA DE CLIENTS i PROVEÏDORS'!C234&lt;&gt;0,IF('ENTRADA DE CLIENTS i PROVEÏDORS'!C234&lt;&gt;0,'ENTRADA DE CLIENTS i PROVEÏDORS'!C234,""),DADES!AA229),"")</f>
        <v/>
      </c>
      <c r="C229" s="96" t="str">
        <f>IF('ENTRADA DE CLIENTS i PROVEÏDORS'!D234&lt;&gt;0,'NETEJA DE CARÀCTERS'!C230,"")</f>
        <v/>
      </c>
      <c r="D229" s="97" t="str">
        <f>IF('ENTRADA DE CLIENTS i PROVEÏDORS'!D234&lt;&gt;0,IF(A229&lt;&gt;0,IF('ENTRADA DE CLIENTS i PROVEÏDORS'!F234=0,99,'ENTRADA DE CLIENTS i PROVEÏDORS'!F234),""),"")</f>
        <v/>
      </c>
      <c r="E229" s="98" t="str">
        <f>IF('ENTRADA DE CLIENTS i PROVEÏDORS'!C234&lt;&gt;0,IF('ENTRADA DE CLIENTS i PROVEÏDORS'!D234&lt;&gt;0,IF('ENTRADA DE CLIENTS i PROVEÏDORS'!G234&lt;&gt;0,VLOOKUP('ENTRADA DE CLIENTS i PROVEÏDORS'!G234,DADES!$P$11:$Q$239,2,FALSE),"011"),""),"")</f>
        <v/>
      </c>
      <c r="F229" s="96"/>
      <c r="G229" s="96"/>
      <c r="H229" s="96"/>
      <c r="I229" s="96" t="str">
        <f>IF('ENTRADA DE CLIENTS i PROVEÏDORS'!H234="LL","X","")</f>
        <v/>
      </c>
      <c r="J229" s="96" t="str">
        <f>IF('ENTRADA DE CLIENTS i PROVEÏDORS'!O234="X","X","")</f>
        <v/>
      </c>
      <c r="K229" s="96" t="str">
        <f>IF('ENTRADA DE CLIENTS i PROVEÏDORS'!P234="X","X","")</f>
        <v/>
      </c>
      <c r="L229" s="96"/>
      <c r="M229" s="99" t="str">
        <f>IF('ENTRADA DE CLIENTS i PROVEÏDORS'!$H234&lt;&gt;"VI",IF('ENTRADA DE CLIENTS i PROVEÏDORS'!I234&lt;&gt;0,'ENTRADA DE CLIENTS i PROVEÏDORS'!I234,""),"")</f>
        <v/>
      </c>
      <c r="N229" s="99" t="str">
        <f>IF('ENTRADA DE CLIENTS i PROVEÏDORS'!$H234&lt;&gt;"VI",IF('ENTRADA DE CLIENTS i PROVEÏDORS'!J234&lt;&gt;0,'ENTRADA DE CLIENTS i PROVEÏDORS'!J234,""),"")</f>
        <v/>
      </c>
      <c r="O229" s="99" t="str">
        <f>IF('ENTRADA DE CLIENTS i PROVEÏDORS'!$H234&lt;&gt;"VI",IF('ENTRADA DE CLIENTS i PROVEÏDORS'!K234&lt;&gt;0,'ENTRADA DE CLIENTS i PROVEÏDORS'!K234,""),"")</f>
        <v/>
      </c>
      <c r="P229" s="99" t="str">
        <f>IF('ENTRADA DE CLIENTS i PROVEÏDORS'!$H234&lt;&gt;"VI",IF('ENTRADA DE CLIENTS i PROVEÏDORS'!L234&lt;&gt;0,'ENTRADA DE CLIENTS i PROVEÏDORS'!L234,""),"")</f>
        <v/>
      </c>
      <c r="Q229" s="99" t="str">
        <f t="shared" si="3"/>
        <v/>
      </c>
      <c r="R229" s="99" t="str">
        <f>IF('ENTRADA DE CLIENTS i PROVEÏDORS'!$H234="VI",'ENTRADA DE CLIENTS i PROVEÏDORS'!I234,"")</f>
        <v/>
      </c>
      <c r="S229" s="99" t="str">
        <f>IF('ENTRADA DE CLIENTS i PROVEÏDORS'!$H234="VI",'ENTRADA DE CLIENTS i PROVEÏDORS'!J234,"")</f>
        <v/>
      </c>
      <c r="T229" s="99" t="str">
        <f>IF('ENTRADA DE CLIENTS i PROVEÏDORS'!$H234="VI",'ENTRADA DE CLIENTS i PROVEÏDORS'!K234,"")</f>
        <v/>
      </c>
      <c r="U229" s="99" t="str">
        <f>IF('ENTRADA DE CLIENTS i PROVEÏDORS'!$H234="VI",'ENTRADA DE CLIENTS i PROVEÏDORS'!L234,"")</f>
        <v/>
      </c>
      <c r="V229" s="99" t="str">
        <f>IF('ENTRADA DE CLIENTS i PROVEÏDORS'!$H234="VI",'ENTRADA DE CLIENTS i PROVEÏDORS'!N234,"")</f>
        <v/>
      </c>
      <c r="W229" s="99" t="str">
        <f>IF('ENTRADA DE CLIENTS i PROVEÏDORS'!O234="X",'ENTRADA DE CLIENTS i PROVEÏDORS'!N234,"")</f>
        <v/>
      </c>
      <c r="X229" s="99" t="str">
        <f>IF('ENTRADA DE CLIENTS i PROVEÏDORS'!Q234&lt;&gt;0,'ENTRADA DE CLIENTS i PROVEÏDORS'!Q234,"")</f>
        <v/>
      </c>
      <c r="Y229" s="101" t="str">
        <f>IF('ENTRADA DE CLIENTS i PROVEÏDORS'!R234&lt;&gt;0,'ENTRADA DE CLIENTS i PROVEÏDORS'!R234,"")</f>
        <v/>
      </c>
    </row>
    <row r="230" spans="1:25" x14ac:dyDescent="0.2">
      <c r="A230" s="96" t="str">
        <f>IF('ENTRADA DE CLIENTS i PROVEÏDORS'!H235&lt;&gt;0,IF(OR('ENTRADA DE CLIENTS i PROVEÏDORS'!H235="V",'ENTRADA DE CLIENTS i PROVEÏDORS'!H235="LL",'ENTRADA DE CLIENTS i PROVEÏDORS'!H235="VI"),"2","1"),"")</f>
        <v/>
      </c>
      <c r="B230" s="96" t="str">
        <f>IF('ENTRADA DE CLIENTS i PROVEÏDORS'!C235&lt;&gt;0,IF('ENTRADA DE CLIENTS i PROVEÏDORS'!C235&lt;&gt;0,IF('ENTRADA DE CLIENTS i PROVEÏDORS'!C235&lt;&gt;0,'ENTRADA DE CLIENTS i PROVEÏDORS'!C235,""),DADES!AA230),"")</f>
        <v/>
      </c>
      <c r="C230" s="96" t="str">
        <f>IF('ENTRADA DE CLIENTS i PROVEÏDORS'!D235&lt;&gt;0,'NETEJA DE CARÀCTERS'!C231,"")</f>
        <v/>
      </c>
      <c r="D230" s="97" t="str">
        <f>IF('ENTRADA DE CLIENTS i PROVEÏDORS'!D235&lt;&gt;0,IF(A230&lt;&gt;0,IF('ENTRADA DE CLIENTS i PROVEÏDORS'!F235=0,99,'ENTRADA DE CLIENTS i PROVEÏDORS'!F235),""),"")</f>
        <v/>
      </c>
      <c r="E230" s="98" t="str">
        <f>IF('ENTRADA DE CLIENTS i PROVEÏDORS'!C235&lt;&gt;0,IF('ENTRADA DE CLIENTS i PROVEÏDORS'!D235&lt;&gt;0,IF('ENTRADA DE CLIENTS i PROVEÏDORS'!G235&lt;&gt;0,VLOOKUP('ENTRADA DE CLIENTS i PROVEÏDORS'!G235,DADES!$P$11:$Q$239,2,FALSE),"011"),""),"")</f>
        <v/>
      </c>
      <c r="F230" s="96"/>
      <c r="G230" s="96"/>
      <c r="H230" s="96"/>
      <c r="I230" s="96" t="str">
        <f>IF('ENTRADA DE CLIENTS i PROVEÏDORS'!H235="LL","X","")</f>
        <v/>
      </c>
      <c r="J230" s="96" t="str">
        <f>IF('ENTRADA DE CLIENTS i PROVEÏDORS'!O235="X","X","")</f>
        <v/>
      </c>
      <c r="K230" s="96" t="str">
        <f>IF('ENTRADA DE CLIENTS i PROVEÏDORS'!P235="X","X","")</f>
        <v/>
      </c>
      <c r="L230" s="96"/>
      <c r="M230" s="99" t="str">
        <f>IF('ENTRADA DE CLIENTS i PROVEÏDORS'!$H235&lt;&gt;"VI",IF('ENTRADA DE CLIENTS i PROVEÏDORS'!I235&lt;&gt;0,'ENTRADA DE CLIENTS i PROVEÏDORS'!I235,""),"")</f>
        <v/>
      </c>
      <c r="N230" s="99" t="str">
        <f>IF('ENTRADA DE CLIENTS i PROVEÏDORS'!$H235&lt;&gt;"VI",IF('ENTRADA DE CLIENTS i PROVEÏDORS'!J235&lt;&gt;0,'ENTRADA DE CLIENTS i PROVEÏDORS'!J235,""),"")</f>
        <v/>
      </c>
      <c r="O230" s="99" t="str">
        <f>IF('ENTRADA DE CLIENTS i PROVEÏDORS'!$H235&lt;&gt;"VI",IF('ENTRADA DE CLIENTS i PROVEÏDORS'!K235&lt;&gt;0,'ENTRADA DE CLIENTS i PROVEÏDORS'!K235,""),"")</f>
        <v/>
      </c>
      <c r="P230" s="99" t="str">
        <f>IF('ENTRADA DE CLIENTS i PROVEÏDORS'!$H235&lt;&gt;"VI",IF('ENTRADA DE CLIENTS i PROVEÏDORS'!L235&lt;&gt;0,'ENTRADA DE CLIENTS i PROVEÏDORS'!L235,""),"")</f>
        <v/>
      </c>
      <c r="Q230" s="99" t="str">
        <f t="shared" si="3"/>
        <v/>
      </c>
      <c r="R230" s="99" t="str">
        <f>IF('ENTRADA DE CLIENTS i PROVEÏDORS'!$H235="VI",'ENTRADA DE CLIENTS i PROVEÏDORS'!I235,"")</f>
        <v/>
      </c>
      <c r="S230" s="99" t="str">
        <f>IF('ENTRADA DE CLIENTS i PROVEÏDORS'!$H235="VI",'ENTRADA DE CLIENTS i PROVEÏDORS'!J235,"")</f>
        <v/>
      </c>
      <c r="T230" s="99" t="str">
        <f>IF('ENTRADA DE CLIENTS i PROVEÏDORS'!$H235="VI",'ENTRADA DE CLIENTS i PROVEÏDORS'!K235,"")</f>
        <v/>
      </c>
      <c r="U230" s="99" t="str">
        <f>IF('ENTRADA DE CLIENTS i PROVEÏDORS'!$H235="VI",'ENTRADA DE CLIENTS i PROVEÏDORS'!L235,"")</f>
        <v/>
      </c>
      <c r="V230" s="99" t="str">
        <f>IF('ENTRADA DE CLIENTS i PROVEÏDORS'!$H235="VI",'ENTRADA DE CLIENTS i PROVEÏDORS'!N235,"")</f>
        <v/>
      </c>
      <c r="W230" s="99" t="str">
        <f>IF('ENTRADA DE CLIENTS i PROVEÏDORS'!O235="X",'ENTRADA DE CLIENTS i PROVEÏDORS'!N235,"")</f>
        <v/>
      </c>
      <c r="X230" s="99" t="str">
        <f>IF('ENTRADA DE CLIENTS i PROVEÏDORS'!Q235&lt;&gt;0,'ENTRADA DE CLIENTS i PROVEÏDORS'!Q235,"")</f>
        <v/>
      </c>
      <c r="Y230" s="101" t="str">
        <f>IF('ENTRADA DE CLIENTS i PROVEÏDORS'!R235&lt;&gt;0,'ENTRADA DE CLIENTS i PROVEÏDORS'!R235,"")</f>
        <v/>
      </c>
    </row>
    <row r="231" spans="1:25" x14ac:dyDescent="0.2">
      <c r="A231" s="96" t="str">
        <f>IF('ENTRADA DE CLIENTS i PROVEÏDORS'!H236&lt;&gt;0,IF(OR('ENTRADA DE CLIENTS i PROVEÏDORS'!H236="V",'ENTRADA DE CLIENTS i PROVEÏDORS'!H236="LL",'ENTRADA DE CLIENTS i PROVEÏDORS'!H236="VI"),"2","1"),"")</f>
        <v/>
      </c>
      <c r="B231" s="96" t="str">
        <f>IF('ENTRADA DE CLIENTS i PROVEÏDORS'!C236&lt;&gt;0,IF('ENTRADA DE CLIENTS i PROVEÏDORS'!C236&lt;&gt;0,IF('ENTRADA DE CLIENTS i PROVEÏDORS'!C236&lt;&gt;0,'ENTRADA DE CLIENTS i PROVEÏDORS'!C236,""),DADES!AA231),"")</f>
        <v/>
      </c>
      <c r="C231" s="96" t="str">
        <f>IF('ENTRADA DE CLIENTS i PROVEÏDORS'!D236&lt;&gt;0,'NETEJA DE CARÀCTERS'!C232,"")</f>
        <v/>
      </c>
      <c r="D231" s="97" t="str">
        <f>IF('ENTRADA DE CLIENTS i PROVEÏDORS'!D236&lt;&gt;0,IF(A231&lt;&gt;0,IF('ENTRADA DE CLIENTS i PROVEÏDORS'!F236=0,99,'ENTRADA DE CLIENTS i PROVEÏDORS'!F236),""),"")</f>
        <v/>
      </c>
      <c r="E231" s="98" t="str">
        <f>IF('ENTRADA DE CLIENTS i PROVEÏDORS'!C236&lt;&gt;0,IF('ENTRADA DE CLIENTS i PROVEÏDORS'!D236&lt;&gt;0,IF('ENTRADA DE CLIENTS i PROVEÏDORS'!G236&lt;&gt;0,VLOOKUP('ENTRADA DE CLIENTS i PROVEÏDORS'!G236,DADES!$P$11:$Q$239,2,FALSE),"011"),""),"")</f>
        <v/>
      </c>
      <c r="F231" s="96"/>
      <c r="G231" s="96"/>
      <c r="H231" s="96"/>
      <c r="I231" s="96" t="str">
        <f>IF('ENTRADA DE CLIENTS i PROVEÏDORS'!H236="LL","X","")</f>
        <v/>
      </c>
      <c r="J231" s="96" t="str">
        <f>IF('ENTRADA DE CLIENTS i PROVEÏDORS'!O236="X","X","")</f>
        <v/>
      </c>
      <c r="K231" s="96" t="str">
        <f>IF('ENTRADA DE CLIENTS i PROVEÏDORS'!P236="X","X","")</f>
        <v/>
      </c>
      <c r="L231" s="96"/>
      <c r="M231" s="99" t="str">
        <f>IF('ENTRADA DE CLIENTS i PROVEÏDORS'!$H236&lt;&gt;"VI",IF('ENTRADA DE CLIENTS i PROVEÏDORS'!I236&lt;&gt;0,'ENTRADA DE CLIENTS i PROVEÏDORS'!I236,""),"")</f>
        <v/>
      </c>
      <c r="N231" s="99" t="str">
        <f>IF('ENTRADA DE CLIENTS i PROVEÏDORS'!$H236&lt;&gt;"VI",IF('ENTRADA DE CLIENTS i PROVEÏDORS'!J236&lt;&gt;0,'ENTRADA DE CLIENTS i PROVEÏDORS'!J236,""),"")</f>
        <v/>
      </c>
      <c r="O231" s="99" t="str">
        <f>IF('ENTRADA DE CLIENTS i PROVEÏDORS'!$H236&lt;&gt;"VI",IF('ENTRADA DE CLIENTS i PROVEÏDORS'!K236&lt;&gt;0,'ENTRADA DE CLIENTS i PROVEÏDORS'!K236,""),"")</f>
        <v/>
      </c>
      <c r="P231" s="99" t="str">
        <f>IF('ENTRADA DE CLIENTS i PROVEÏDORS'!$H236&lt;&gt;"VI",IF('ENTRADA DE CLIENTS i PROVEÏDORS'!L236&lt;&gt;0,'ENTRADA DE CLIENTS i PROVEÏDORS'!L236,""),"")</f>
        <v/>
      </c>
      <c r="Q231" s="99" t="str">
        <f t="shared" si="3"/>
        <v/>
      </c>
      <c r="R231" s="99" t="str">
        <f>IF('ENTRADA DE CLIENTS i PROVEÏDORS'!$H236="VI",'ENTRADA DE CLIENTS i PROVEÏDORS'!I236,"")</f>
        <v/>
      </c>
      <c r="S231" s="99" t="str">
        <f>IF('ENTRADA DE CLIENTS i PROVEÏDORS'!$H236="VI",'ENTRADA DE CLIENTS i PROVEÏDORS'!J236,"")</f>
        <v/>
      </c>
      <c r="T231" s="99" t="str">
        <f>IF('ENTRADA DE CLIENTS i PROVEÏDORS'!$H236="VI",'ENTRADA DE CLIENTS i PROVEÏDORS'!K236,"")</f>
        <v/>
      </c>
      <c r="U231" s="99" t="str">
        <f>IF('ENTRADA DE CLIENTS i PROVEÏDORS'!$H236="VI",'ENTRADA DE CLIENTS i PROVEÏDORS'!L236,"")</f>
        <v/>
      </c>
      <c r="V231" s="99" t="str">
        <f>IF('ENTRADA DE CLIENTS i PROVEÏDORS'!$H236="VI",'ENTRADA DE CLIENTS i PROVEÏDORS'!N236,"")</f>
        <v/>
      </c>
      <c r="W231" s="99" t="str">
        <f>IF('ENTRADA DE CLIENTS i PROVEÏDORS'!O236="X",'ENTRADA DE CLIENTS i PROVEÏDORS'!N236,"")</f>
        <v/>
      </c>
      <c r="X231" s="99" t="str">
        <f>IF('ENTRADA DE CLIENTS i PROVEÏDORS'!Q236&lt;&gt;0,'ENTRADA DE CLIENTS i PROVEÏDORS'!Q236,"")</f>
        <v/>
      </c>
      <c r="Y231" s="101" t="str">
        <f>IF('ENTRADA DE CLIENTS i PROVEÏDORS'!R236&lt;&gt;0,'ENTRADA DE CLIENTS i PROVEÏDORS'!R236,"")</f>
        <v/>
      </c>
    </row>
    <row r="232" spans="1:25" x14ac:dyDescent="0.2">
      <c r="A232" s="96" t="str">
        <f>IF('ENTRADA DE CLIENTS i PROVEÏDORS'!H237&lt;&gt;0,IF(OR('ENTRADA DE CLIENTS i PROVEÏDORS'!H237="V",'ENTRADA DE CLIENTS i PROVEÏDORS'!H237="LL",'ENTRADA DE CLIENTS i PROVEÏDORS'!H237="VI"),"2","1"),"")</f>
        <v/>
      </c>
      <c r="B232" s="96" t="str">
        <f>IF('ENTRADA DE CLIENTS i PROVEÏDORS'!C237&lt;&gt;0,IF('ENTRADA DE CLIENTS i PROVEÏDORS'!C237&lt;&gt;0,IF('ENTRADA DE CLIENTS i PROVEÏDORS'!C237&lt;&gt;0,'ENTRADA DE CLIENTS i PROVEÏDORS'!C237,""),DADES!AA232),"")</f>
        <v/>
      </c>
      <c r="C232" s="96" t="str">
        <f>IF('ENTRADA DE CLIENTS i PROVEÏDORS'!D237&lt;&gt;0,'NETEJA DE CARÀCTERS'!C233,"")</f>
        <v/>
      </c>
      <c r="D232" s="97" t="str">
        <f>IF('ENTRADA DE CLIENTS i PROVEÏDORS'!D237&lt;&gt;0,IF(A232&lt;&gt;0,IF('ENTRADA DE CLIENTS i PROVEÏDORS'!F237=0,99,'ENTRADA DE CLIENTS i PROVEÏDORS'!F237),""),"")</f>
        <v/>
      </c>
      <c r="E232" s="98" t="str">
        <f>IF('ENTRADA DE CLIENTS i PROVEÏDORS'!C237&lt;&gt;0,IF('ENTRADA DE CLIENTS i PROVEÏDORS'!D237&lt;&gt;0,IF('ENTRADA DE CLIENTS i PROVEÏDORS'!G237&lt;&gt;0,VLOOKUP('ENTRADA DE CLIENTS i PROVEÏDORS'!G237,DADES!$P$11:$Q$239,2,FALSE),"011"),""),"")</f>
        <v/>
      </c>
      <c r="F232" s="96"/>
      <c r="G232" s="96"/>
      <c r="H232" s="96"/>
      <c r="I232" s="96" t="str">
        <f>IF('ENTRADA DE CLIENTS i PROVEÏDORS'!H237="LL","X","")</f>
        <v/>
      </c>
      <c r="J232" s="96" t="str">
        <f>IF('ENTRADA DE CLIENTS i PROVEÏDORS'!O237="X","X","")</f>
        <v/>
      </c>
      <c r="K232" s="96" t="str">
        <f>IF('ENTRADA DE CLIENTS i PROVEÏDORS'!P237="X","X","")</f>
        <v/>
      </c>
      <c r="L232" s="96"/>
      <c r="M232" s="99" t="str">
        <f>IF('ENTRADA DE CLIENTS i PROVEÏDORS'!$H237&lt;&gt;"VI",IF('ENTRADA DE CLIENTS i PROVEÏDORS'!I237&lt;&gt;0,'ENTRADA DE CLIENTS i PROVEÏDORS'!I237,""),"")</f>
        <v/>
      </c>
      <c r="N232" s="99" t="str">
        <f>IF('ENTRADA DE CLIENTS i PROVEÏDORS'!$H237&lt;&gt;"VI",IF('ENTRADA DE CLIENTS i PROVEÏDORS'!J237&lt;&gt;0,'ENTRADA DE CLIENTS i PROVEÏDORS'!J237,""),"")</f>
        <v/>
      </c>
      <c r="O232" s="99" t="str">
        <f>IF('ENTRADA DE CLIENTS i PROVEÏDORS'!$H237&lt;&gt;"VI",IF('ENTRADA DE CLIENTS i PROVEÏDORS'!K237&lt;&gt;0,'ENTRADA DE CLIENTS i PROVEÏDORS'!K237,""),"")</f>
        <v/>
      </c>
      <c r="P232" s="99" t="str">
        <f>IF('ENTRADA DE CLIENTS i PROVEÏDORS'!$H237&lt;&gt;"VI",IF('ENTRADA DE CLIENTS i PROVEÏDORS'!L237&lt;&gt;0,'ENTRADA DE CLIENTS i PROVEÏDORS'!L237,""),"")</f>
        <v/>
      </c>
      <c r="Q232" s="99" t="str">
        <f t="shared" si="3"/>
        <v/>
      </c>
      <c r="R232" s="99" t="str">
        <f>IF('ENTRADA DE CLIENTS i PROVEÏDORS'!$H237="VI",'ENTRADA DE CLIENTS i PROVEÏDORS'!I237,"")</f>
        <v/>
      </c>
      <c r="S232" s="99" t="str">
        <f>IF('ENTRADA DE CLIENTS i PROVEÏDORS'!$H237="VI",'ENTRADA DE CLIENTS i PROVEÏDORS'!J237,"")</f>
        <v/>
      </c>
      <c r="T232" s="99" t="str">
        <f>IF('ENTRADA DE CLIENTS i PROVEÏDORS'!$H237="VI",'ENTRADA DE CLIENTS i PROVEÏDORS'!K237,"")</f>
        <v/>
      </c>
      <c r="U232" s="99" t="str">
        <f>IF('ENTRADA DE CLIENTS i PROVEÏDORS'!$H237="VI",'ENTRADA DE CLIENTS i PROVEÏDORS'!L237,"")</f>
        <v/>
      </c>
      <c r="V232" s="99" t="str">
        <f>IF('ENTRADA DE CLIENTS i PROVEÏDORS'!$H237="VI",'ENTRADA DE CLIENTS i PROVEÏDORS'!N237,"")</f>
        <v/>
      </c>
      <c r="W232" s="99" t="str">
        <f>IF('ENTRADA DE CLIENTS i PROVEÏDORS'!O237="X",'ENTRADA DE CLIENTS i PROVEÏDORS'!N237,"")</f>
        <v/>
      </c>
      <c r="X232" s="99" t="str">
        <f>IF('ENTRADA DE CLIENTS i PROVEÏDORS'!Q237&lt;&gt;0,'ENTRADA DE CLIENTS i PROVEÏDORS'!Q237,"")</f>
        <v/>
      </c>
      <c r="Y232" s="101" t="str">
        <f>IF('ENTRADA DE CLIENTS i PROVEÏDORS'!R237&lt;&gt;0,'ENTRADA DE CLIENTS i PROVEÏDORS'!R237,"")</f>
        <v/>
      </c>
    </row>
    <row r="233" spans="1:25" x14ac:dyDescent="0.2">
      <c r="A233" s="96" t="str">
        <f>IF('ENTRADA DE CLIENTS i PROVEÏDORS'!H238&lt;&gt;0,IF(OR('ENTRADA DE CLIENTS i PROVEÏDORS'!H238="V",'ENTRADA DE CLIENTS i PROVEÏDORS'!H238="LL",'ENTRADA DE CLIENTS i PROVEÏDORS'!H238="VI"),"2","1"),"")</f>
        <v/>
      </c>
      <c r="B233" s="96" t="str">
        <f>IF('ENTRADA DE CLIENTS i PROVEÏDORS'!C238&lt;&gt;0,IF('ENTRADA DE CLIENTS i PROVEÏDORS'!C238&lt;&gt;0,IF('ENTRADA DE CLIENTS i PROVEÏDORS'!C238&lt;&gt;0,'ENTRADA DE CLIENTS i PROVEÏDORS'!C238,""),DADES!AA233),"")</f>
        <v/>
      </c>
      <c r="C233" s="96" t="str">
        <f>IF('ENTRADA DE CLIENTS i PROVEÏDORS'!D238&lt;&gt;0,'NETEJA DE CARÀCTERS'!C234,"")</f>
        <v/>
      </c>
      <c r="D233" s="97" t="str">
        <f>IF('ENTRADA DE CLIENTS i PROVEÏDORS'!D238&lt;&gt;0,IF(A233&lt;&gt;0,IF('ENTRADA DE CLIENTS i PROVEÏDORS'!F238=0,99,'ENTRADA DE CLIENTS i PROVEÏDORS'!F238),""),"")</f>
        <v/>
      </c>
      <c r="E233" s="98" t="str">
        <f>IF('ENTRADA DE CLIENTS i PROVEÏDORS'!C238&lt;&gt;0,IF('ENTRADA DE CLIENTS i PROVEÏDORS'!D238&lt;&gt;0,IF('ENTRADA DE CLIENTS i PROVEÏDORS'!G238&lt;&gt;0,VLOOKUP('ENTRADA DE CLIENTS i PROVEÏDORS'!G238,DADES!$P$11:$Q$239,2,FALSE),"011"),""),"")</f>
        <v/>
      </c>
      <c r="F233" s="96"/>
      <c r="G233" s="96"/>
      <c r="H233" s="96"/>
      <c r="I233" s="96" t="str">
        <f>IF('ENTRADA DE CLIENTS i PROVEÏDORS'!H238="LL","X","")</f>
        <v/>
      </c>
      <c r="J233" s="96" t="str">
        <f>IF('ENTRADA DE CLIENTS i PROVEÏDORS'!O238="X","X","")</f>
        <v/>
      </c>
      <c r="K233" s="96" t="str">
        <f>IF('ENTRADA DE CLIENTS i PROVEÏDORS'!P238="X","X","")</f>
        <v/>
      </c>
      <c r="L233" s="96"/>
      <c r="M233" s="99" t="str">
        <f>IF('ENTRADA DE CLIENTS i PROVEÏDORS'!$H238&lt;&gt;"VI",IF('ENTRADA DE CLIENTS i PROVEÏDORS'!I238&lt;&gt;0,'ENTRADA DE CLIENTS i PROVEÏDORS'!I238,""),"")</f>
        <v/>
      </c>
      <c r="N233" s="99" t="str">
        <f>IF('ENTRADA DE CLIENTS i PROVEÏDORS'!$H238&lt;&gt;"VI",IF('ENTRADA DE CLIENTS i PROVEÏDORS'!J238&lt;&gt;0,'ENTRADA DE CLIENTS i PROVEÏDORS'!J238,""),"")</f>
        <v/>
      </c>
      <c r="O233" s="99" t="str">
        <f>IF('ENTRADA DE CLIENTS i PROVEÏDORS'!$H238&lt;&gt;"VI",IF('ENTRADA DE CLIENTS i PROVEÏDORS'!K238&lt;&gt;0,'ENTRADA DE CLIENTS i PROVEÏDORS'!K238,""),"")</f>
        <v/>
      </c>
      <c r="P233" s="99" t="str">
        <f>IF('ENTRADA DE CLIENTS i PROVEÏDORS'!$H238&lt;&gt;"VI",IF('ENTRADA DE CLIENTS i PROVEÏDORS'!L238&lt;&gt;0,'ENTRADA DE CLIENTS i PROVEÏDORS'!L238,""),"")</f>
        <v/>
      </c>
      <c r="Q233" s="99" t="str">
        <f t="shared" si="3"/>
        <v/>
      </c>
      <c r="R233" s="99" t="str">
        <f>IF('ENTRADA DE CLIENTS i PROVEÏDORS'!$H238="VI",'ENTRADA DE CLIENTS i PROVEÏDORS'!I238,"")</f>
        <v/>
      </c>
      <c r="S233" s="99" t="str">
        <f>IF('ENTRADA DE CLIENTS i PROVEÏDORS'!$H238="VI",'ENTRADA DE CLIENTS i PROVEÏDORS'!J238,"")</f>
        <v/>
      </c>
      <c r="T233" s="99" t="str">
        <f>IF('ENTRADA DE CLIENTS i PROVEÏDORS'!$H238="VI",'ENTRADA DE CLIENTS i PROVEÏDORS'!K238,"")</f>
        <v/>
      </c>
      <c r="U233" s="99" t="str">
        <f>IF('ENTRADA DE CLIENTS i PROVEÏDORS'!$H238="VI",'ENTRADA DE CLIENTS i PROVEÏDORS'!L238,"")</f>
        <v/>
      </c>
      <c r="V233" s="99" t="str">
        <f>IF('ENTRADA DE CLIENTS i PROVEÏDORS'!$H238="VI",'ENTRADA DE CLIENTS i PROVEÏDORS'!N238,"")</f>
        <v/>
      </c>
      <c r="W233" s="99" t="str">
        <f>IF('ENTRADA DE CLIENTS i PROVEÏDORS'!O238="X",'ENTRADA DE CLIENTS i PROVEÏDORS'!N238,"")</f>
        <v/>
      </c>
      <c r="X233" s="99" t="str">
        <f>IF('ENTRADA DE CLIENTS i PROVEÏDORS'!Q238&lt;&gt;0,'ENTRADA DE CLIENTS i PROVEÏDORS'!Q238,"")</f>
        <v/>
      </c>
      <c r="Y233" s="101" t="str">
        <f>IF('ENTRADA DE CLIENTS i PROVEÏDORS'!R238&lt;&gt;0,'ENTRADA DE CLIENTS i PROVEÏDORS'!R238,"")</f>
        <v/>
      </c>
    </row>
    <row r="234" spans="1:25" x14ac:dyDescent="0.2">
      <c r="A234" s="96" t="str">
        <f>IF('ENTRADA DE CLIENTS i PROVEÏDORS'!H239&lt;&gt;0,IF(OR('ENTRADA DE CLIENTS i PROVEÏDORS'!H239="V",'ENTRADA DE CLIENTS i PROVEÏDORS'!H239="LL",'ENTRADA DE CLIENTS i PROVEÏDORS'!H239="VI"),"2","1"),"")</f>
        <v/>
      </c>
      <c r="B234" s="96" t="str">
        <f>IF('ENTRADA DE CLIENTS i PROVEÏDORS'!C239&lt;&gt;0,IF('ENTRADA DE CLIENTS i PROVEÏDORS'!C239&lt;&gt;0,IF('ENTRADA DE CLIENTS i PROVEÏDORS'!C239&lt;&gt;0,'ENTRADA DE CLIENTS i PROVEÏDORS'!C239,""),DADES!AA234),"")</f>
        <v/>
      </c>
      <c r="C234" s="96" t="str">
        <f>IF('ENTRADA DE CLIENTS i PROVEÏDORS'!D239&lt;&gt;0,'NETEJA DE CARÀCTERS'!C235,"")</f>
        <v/>
      </c>
      <c r="D234" s="97" t="str">
        <f>IF('ENTRADA DE CLIENTS i PROVEÏDORS'!D239&lt;&gt;0,IF(A234&lt;&gt;0,IF('ENTRADA DE CLIENTS i PROVEÏDORS'!F239=0,99,'ENTRADA DE CLIENTS i PROVEÏDORS'!F239),""),"")</f>
        <v/>
      </c>
      <c r="E234" s="98" t="str">
        <f>IF('ENTRADA DE CLIENTS i PROVEÏDORS'!C239&lt;&gt;0,IF('ENTRADA DE CLIENTS i PROVEÏDORS'!D239&lt;&gt;0,IF('ENTRADA DE CLIENTS i PROVEÏDORS'!G239&lt;&gt;0,VLOOKUP('ENTRADA DE CLIENTS i PROVEÏDORS'!G239,DADES!$P$11:$Q$239,2,FALSE),"011"),""),"")</f>
        <v/>
      </c>
      <c r="F234" s="96"/>
      <c r="G234" s="96"/>
      <c r="H234" s="96"/>
      <c r="I234" s="96" t="str">
        <f>IF('ENTRADA DE CLIENTS i PROVEÏDORS'!H239="LL","X","")</f>
        <v/>
      </c>
      <c r="J234" s="96" t="str">
        <f>IF('ENTRADA DE CLIENTS i PROVEÏDORS'!O239="X","X","")</f>
        <v/>
      </c>
      <c r="K234" s="96" t="str">
        <f>IF('ENTRADA DE CLIENTS i PROVEÏDORS'!P239="X","X","")</f>
        <v/>
      </c>
      <c r="L234" s="96"/>
      <c r="M234" s="99" t="str">
        <f>IF('ENTRADA DE CLIENTS i PROVEÏDORS'!$H239&lt;&gt;"VI",IF('ENTRADA DE CLIENTS i PROVEÏDORS'!I239&lt;&gt;0,'ENTRADA DE CLIENTS i PROVEÏDORS'!I239,""),"")</f>
        <v/>
      </c>
      <c r="N234" s="99" t="str">
        <f>IF('ENTRADA DE CLIENTS i PROVEÏDORS'!$H239&lt;&gt;"VI",IF('ENTRADA DE CLIENTS i PROVEÏDORS'!J239&lt;&gt;0,'ENTRADA DE CLIENTS i PROVEÏDORS'!J239,""),"")</f>
        <v/>
      </c>
      <c r="O234" s="99" t="str">
        <f>IF('ENTRADA DE CLIENTS i PROVEÏDORS'!$H239&lt;&gt;"VI",IF('ENTRADA DE CLIENTS i PROVEÏDORS'!K239&lt;&gt;0,'ENTRADA DE CLIENTS i PROVEÏDORS'!K239,""),"")</f>
        <v/>
      </c>
      <c r="P234" s="99" t="str">
        <f>IF('ENTRADA DE CLIENTS i PROVEÏDORS'!$H239&lt;&gt;"VI",IF('ENTRADA DE CLIENTS i PROVEÏDORS'!L239&lt;&gt;0,'ENTRADA DE CLIENTS i PROVEÏDORS'!L239,""),"")</f>
        <v/>
      </c>
      <c r="Q234" s="99" t="str">
        <f t="shared" si="3"/>
        <v/>
      </c>
      <c r="R234" s="99" t="str">
        <f>IF('ENTRADA DE CLIENTS i PROVEÏDORS'!$H239="VI",'ENTRADA DE CLIENTS i PROVEÏDORS'!I239,"")</f>
        <v/>
      </c>
      <c r="S234" s="99" t="str">
        <f>IF('ENTRADA DE CLIENTS i PROVEÏDORS'!$H239="VI",'ENTRADA DE CLIENTS i PROVEÏDORS'!J239,"")</f>
        <v/>
      </c>
      <c r="T234" s="99" t="str">
        <f>IF('ENTRADA DE CLIENTS i PROVEÏDORS'!$H239="VI",'ENTRADA DE CLIENTS i PROVEÏDORS'!K239,"")</f>
        <v/>
      </c>
      <c r="U234" s="99" t="str">
        <f>IF('ENTRADA DE CLIENTS i PROVEÏDORS'!$H239="VI",'ENTRADA DE CLIENTS i PROVEÏDORS'!L239,"")</f>
        <v/>
      </c>
      <c r="V234" s="99" t="str">
        <f>IF('ENTRADA DE CLIENTS i PROVEÏDORS'!$H239="VI",'ENTRADA DE CLIENTS i PROVEÏDORS'!N239,"")</f>
        <v/>
      </c>
      <c r="W234" s="99" t="str">
        <f>IF('ENTRADA DE CLIENTS i PROVEÏDORS'!O239="X",'ENTRADA DE CLIENTS i PROVEÏDORS'!N239,"")</f>
        <v/>
      </c>
      <c r="X234" s="99" t="str">
        <f>IF('ENTRADA DE CLIENTS i PROVEÏDORS'!Q239&lt;&gt;0,'ENTRADA DE CLIENTS i PROVEÏDORS'!Q239,"")</f>
        <v/>
      </c>
      <c r="Y234" s="101" t="str">
        <f>IF('ENTRADA DE CLIENTS i PROVEÏDORS'!R239&lt;&gt;0,'ENTRADA DE CLIENTS i PROVEÏDORS'!R239,"")</f>
        <v/>
      </c>
    </row>
    <row r="235" spans="1:25" x14ac:dyDescent="0.2">
      <c r="A235" s="96" t="str">
        <f>IF('ENTRADA DE CLIENTS i PROVEÏDORS'!H240&lt;&gt;0,IF(OR('ENTRADA DE CLIENTS i PROVEÏDORS'!H240="V",'ENTRADA DE CLIENTS i PROVEÏDORS'!H240="LL",'ENTRADA DE CLIENTS i PROVEÏDORS'!H240="VI"),"2","1"),"")</f>
        <v/>
      </c>
      <c r="B235" s="96" t="str">
        <f>IF('ENTRADA DE CLIENTS i PROVEÏDORS'!C240&lt;&gt;0,IF('ENTRADA DE CLIENTS i PROVEÏDORS'!C240&lt;&gt;0,IF('ENTRADA DE CLIENTS i PROVEÏDORS'!C240&lt;&gt;0,'ENTRADA DE CLIENTS i PROVEÏDORS'!C240,""),DADES!AA235),"")</f>
        <v/>
      </c>
      <c r="C235" s="96" t="str">
        <f>IF('ENTRADA DE CLIENTS i PROVEÏDORS'!D240&lt;&gt;0,'NETEJA DE CARÀCTERS'!C236,"")</f>
        <v/>
      </c>
      <c r="D235" s="97" t="str">
        <f>IF('ENTRADA DE CLIENTS i PROVEÏDORS'!D240&lt;&gt;0,IF(A235&lt;&gt;0,IF('ENTRADA DE CLIENTS i PROVEÏDORS'!F240=0,99,'ENTRADA DE CLIENTS i PROVEÏDORS'!F240),""),"")</f>
        <v/>
      </c>
      <c r="E235" s="98" t="str">
        <f>IF('ENTRADA DE CLIENTS i PROVEÏDORS'!C240&lt;&gt;0,IF('ENTRADA DE CLIENTS i PROVEÏDORS'!D240&lt;&gt;0,IF('ENTRADA DE CLIENTS i PROVEÏDORS'!G240&lt;&gt;0,VLOOKUP('ENTRADA DE CLIENTS i PROVEÏDORS'!G240,DADES!$P$11:$Q$239,2,FALSE),"011"),""),"")</f>
        <v/>
      </c>
      <c r="F235" s="96"/>
      <c r="G235" s="96"/>
      <c r="H235" s="96"/>
      <c r="I235" s="96" t="str">
        <f>IF('ENTRADA DE CLIENTS i PROVEÏDORS'!H240="LL","X","")</f>
        <v/>
      </c>
      <c r="J235" s="96" t="str">
        <f>IF('ENTRADA DE CLIENTS i PROVEÏDORS'!O240="X","X","")</f>
        <v/>
      </c>
      <c r="K235" s="96" t="str">
        <f>IF('ENTRADA DE CLIENTS i PROVEÏDORS'!P240="X","X","")</f>
        <v/>
      </c>
      <c r="L235" s="96"/>
      <c r="M235" s="99" t="str">
        <f>IF('ENTRADA DE CLIENTS i PROVEÏDORS'!$H240&lt;&gt;"VI",IF('ENTRADA DE CLIENTS i PROVEÏDORS'!I240&lt;&gt;0,'ENTRADA DE CLIENTS i PROVEÏDORS'!I240,""),"")</f>
        <v/>
      </c>
      <c r="N235" s="99" t="str">
        <f>IF('ENTRADA DE CLIENTS i PROVEÏDORS'!$H240&lt;&gt;"VI",IF('ENTRADA DE CLIENTS i PROVEÏDORS'!J240&lt;&gt;0,'ENTRADA DE CLIENTS i PROVEÏDORS'!J240,""),"")</f>
        <v/>
      </c>
      <c r="O235" s="99" t="str">
        <f>IF('ENTRADA DE CLIENTS i PROVEÏDORS'!$H240&lt;&gt;"VI",IF('ENTRADA DE CLIENTS i PROVEÏDORS'!K240&lt;&gt;0,'ENTRADA DE CLIENTS i PROVEÏDORS'!K240,""),"")</f>
        <v/>
      </c>
      <c r="P235" s="99" t="str">
        <f>IF('ENTRADA DE CLIENTS i PROVEÏDORS'!$H240&lt;&gt;"VI",IF('ENTRADA DE CLIENTS i PROVEÏDORS'!L240&lt;&gt;0,'ENTRADA DE CLIENTS i PROVEÏDORS'!L240,""),"")</f>
        <v/>
      </c>
      <c r="Q235" s="99" t="str">
        <f t="shared" si="3"/>
        <v/>
      </c>
      <c r="R235" s="99" t="str">
        <f>IF('ENTRADA DE CLIENTS i PROVEÏDORS'!$H240="VI",'ENTRADA DE CLIENTS i PROVEÏDORS'!I240,"")</f>
        <v/>
      </c>
      <c r="S235" s="99" t="str">
        <f>IF('ENTRADA DE CLIENTS i PROVEÏDORS'!$H240="VI",'ENTRADA DE CLIENTS i PROVEÏDORS'!J240,"")</f>
        <v/>
      </c>
      <c r="T235" s="99" t="str">
        <f>IF('ENTRADA DE CLIENTS i PROVEÏDORS'!$H240="VI",'ENTRADA DE CLIENTS i PROVEÏDORS'!K240,"")</f>
        <v/>
      </c>
      <c r="U235" s="99" t="str">
        <f>IF('ENTRADA DE CLIENTS i PROVEÏDORS'!$H240="VI",'ENTRADA DE CLIENTS i PROVEÏDORS'!L240,"")</f>
        <v/>
      </c>
      <c r="V235" s="99" t="str">
        <f>IF('ENTRADA DE CLIENTS i PROVEÏDORS'!$H240="VI",'ENTRADA DE CLIENTS i PROVEÏDORS'!N240,"")</f>
        <v/>
      </c>
      <c r="W235" s="99" t="str">
        <f>IF('ENTRADA DE CLIENTS i PROVEÏDORS'!O240="X",'ENTRADA DE CLIENTS i PROVEÏDORS'!N240,"")</f>
        <v/>
      </c>
      <c r="X235" s="99" t="str">
        <f>IF('ENTRADA DE CLIENTS i PROVEÏDORS'!Q240&lt;&gt;0,'ENTRADA DE CLIENTS i PROVEÏDORS'!Q240,"")</f>
        <v/>
      </c>
      <c r="Y235" s="101" t="str">
        <f>IF('ENTRADA DE CLIENTS i PROVEÏDORS'!R240&lt;&gt;0,'ENTRADA DE CLIENTS i PROVEÏDORS'!R240,"")</f>
        <v/>
      </c>
    </row>
    <row r="236" spans="1:25" x14ac:dyDescent="0.2">
      <c r="A236" s="96" t="str">
        <f>IF('ENTRADA DE CLIENTS i PROVEÏDORS'!H241&lt;&gt;0,IF(OR('ENTRADA DE CLIENTS i PROVEÏDORS'!H241="V",'ENTRADA DE CLIENTS i PROVEÏDORS'!H241="LL",'ENTRADA DE CLIENTS i PROVEÏDORS'!H241="VI"),"2","1"),"")</f>
        <v/>
      </c>
      <c r="B236" s="96" t="str">
        <f>IF('ENTRADA DE CLIENTS i PROVEÏDORS'!C241&lt;&gt;0,IF('ENTRADA DE CLIENTS i PROVEÏDORS'!C241&lt;&gt;0,IF('ENTRADA DE CLIENTS i PROVEÏDORS'!C241&lt;&gt;0,'ENTRADA DE CLIENTS i PROVEÏDORS'!C241,""),DADES!AA236),"")</f>
        <v/>
      </c>
      <c r="C236" s="96" t="str">
        <f>IF('ENTRADA DE CLIENTS i PROVEÏDORS'!D241&lt;&gt;0,'NETEJA DE CARÀCTERS'!C237,"")</f>
        <v/>
      </c>
      <c r="D236" s="97" t="str">
        <f>IF('ENTRADA DE CLIENTS i PROVEÏDORS'!D241&lt;&gt;0,IF(A236&lt;&gt;0,IF('ENTRADA DE CLIENTS i PROVEÏDORS'!F241=0,99,'ENTRADA DE CLIENTS i PROVEÏDORS'!F241),""),"")</f>
        <v/>
      </c>
      <c r="E236" s="98" t="str">
        <f>IF('ENTRADA DE CLIENTS i PROVEÏDORS'!C241&lt;&gt;0,IF('ENTRADA DE CLIENTS i PROVEÏDORS'!D241&lt;&gt;0,IF('ENTRADA DE CLIENTS i PROVEÏDORS'!G241&lt;&gt;0,VLOOKUP('ENTRADA DE CLIENTS i PROVEÏDORS'!G241,DADES!$P$11:$Q$239,2,FALSE),"011"),""),"")</f>
        <v/>
      </c>
      <c r="F236" s="96"/>
      <c r="G236" s="96"/>
      <c r="H236" s="96"/>
      <c r="I236" s="96" t="str">
        <f>IF('ENTRADA DE CLIENTS i PROVEÏDORS'!H241="LL","X","")</f>
        <v/>
      </c>
      <c r="J236" s="96" t="str">
        <f>IF('ENTRADA DE CLIENTS i PROVEÏDORS'!O241="X","X","")</f>
        <v/>
      </c>
      <c r="K236" s="96" t="str">
        <f>IF('ENTRADA DE CLIENTS i PROVEÏDORS'!P241="X","X","")</f>
        <v/>
      </c>
      <c r="L236" s="96"/>
      <c r="M236" s="99" t="str">
        <f>IF('ENTRADA DE CLIENTS i PROVEÏDORS'!$H241&lt;&gt;"VI",IF('ENTRADA DE CLIENTS i PROVEÏDORS'!I241&lt;&gt;0,'ENTRADA DE CLIENTS i PROVEÏDORS'!I241,""),"")</f>
        <v/>
      </c>
      <c r="N236" s="99" t="str">
        <f>IF('ENTRADA DE CLIENTS i PROVEÏDORS'!$H241&lt;&gt;"VI",IF('ENTRADA DE CLIENTS i PROVEÏDORS'!J241&lt;&gt;0,'ENTRADA DE CLIENTS i PROVEÏDORS'!J241,""),"")</f>
        <v/>
      </c>
      <c r="O236" s="99" t="str">
        <f>IF('ENTRADA DE CLIENTS i PROVEÏDORS'!$H241&lt;&gt;"VI",IF('ENTRADA DE CLIENTS i PROVEÏDORS'!K241&lt;&gt;0,'ENTRADA DE CLIENTS i PROVEÏDORS'!K241,""),"")</f>
        <v/>
      </c>
      <c r="P236" s="99" t="str">
        <f>IF('ENTRADA DE CLIENTS i PROVEÏDORS'!$H241&lt;&gt;"VI",IF('ENTRADA DE CLIENTS i PROVEÏDORS'!L241&lt;&gt;0,'ENTRADA DE CLIENTS i PROVEÏDORS'!L241,""),"")</f>
        <v/>
      </c>
      <c r="Q236" s="99" t="str">
        <f t="shared" si="3"/>
        <v/>
      </c>
      <c r="R236" s="99" t="str">
        <f>IF('ENTRADA DE CLIENTS i PROVEÏDORS'!$H241="VI",'ENTRADA DE CLIENTS i PROVEÏDORS'!I241,"")</f>
        <v/>
      </c>
      <c r="S236" s="99" t="str">
        <f>IF('ENTRADA DE CLIENTS i PROVEÏDORS'!$H241="VI",'ENTRADA DE CLIENTS i PROVEÏDORS'!J241,"")</f>
        <v/>
      </c>
      <c r="T236" s="99" t="str">
        <f>IF('ENTRADA DE CLIENTS i PROVEÏDORS'!$H241="VI",'ENTRADA DE CLIENTS i PROVEÏDORS'!K241,"")</f>
        <v/>
      </c>
      <c r="U236" s="99" t="str">
        <f>IF('ENTRADA DE CLIENTS i PROVEÏDORS'!$H241="VI",'ENTRADA DE CLIENTS i PROVEÏDORS'!L241,"")</f>
        <v/>
      </c>
      <c r="V236" s="99" t="str">
        <f>IF('ENTRADA DE CLIENTS i PROVEÏDORS'!$H241="VI",'ENTRADA DE CLIENTS i PROVEÏDORS'!N241,"")</f>
        <v/>
      </c>
      <c r="W236" s="99" t="str">
        <f>IF('ENTRADA DE CLIENTS i PROVEÏDORS'!O241="X",'ENTRADA DE CLIENTS i PROVEÏDORS'!N241,"")</f>
        <v/>
      </c>
      <c r="X236" s="99" t="str">
        <f>IF('ENTRADA DE CLIENTS i PROVEÏDORS'!Q241&lt;&gt;0,'ENTRADA DE CLIENTS i PROVEÏDORS'!Q241,"")</f>
        <v/>
      </c>
      <c r="Y236" s="101" t="str">
        <f>IF('ENTRADA DE CLIENTS i PROVEÏDORS'!R241&lt;&gt;0,'ENTRADA DE CLIENTS i PROVEÏDORS'!R241,"")</f>
        <v/>
      </c>
    </row>
    <row r="237" spans="1:25" x14ac:dyDescent="0.2">
      <c r="A237" s="96" t="str">
        <f>IF('ENTRADA DE CLIENTS i PROVEÏDORS'!H242&lt;&gt;0,IF(OR('ENTRADA DE CLIENTS i PROVEÏDORS'!H242="V",'ENTRADA DE CLIENTS i PROVEÏDORS'!H242="LL",'ENTRADA DE CLIENTS i PROVEÏDORS'!H242="VI"),"2","1"),"")</f>
        <v/>
      </c>
      <c r="B237" s="96" t="str">
        <f>IF('ENTRADA DE CLIENTS i PROVEÏDORS'!C242&lt;&gt;0,IF('ENTRADA DE CLIENTS i PROVEÏDORS'!C242&lt;&gt;0,IF('ENTRADA DE CLIENTS i PROVEÏDORS'!C242&lt;&gt;0,'ENTRADA DE CLIENTS i PROVEÏDORS'!C242,""),DADES!AA237),"")</f>
        <v/>
      </c>
      <c r="C237" s="96" t="str">
        <f>IF('ENTRADA DE CLIENTS i PROVEÏDORS'!D242&lt;&gt;0,'NETEJA DE CARÀCTERS'!C238,"")</f>
        <v/>
      </c>
      <c r="D237" s="97" t="str">
        <f>IF('ENTRADA DE CLIENTS i PROVEÏDORS'!D242&lt;&gt;0,IF(A237&lt;&gt;0,IF('ENTRADA DE CLIENTS i PROVEÏDORS'!F242=0,99,'ENTRADA DE CLIENTS i PROVEÏDORS'!F242),""),"")</f>
        <v/>
      </c>
      <c r="E237" s="98" t="str">
        <f>IF('ENTRADA DE CLIENTS i PROVEÏDORS'!C242&lt;&gt;0,IF('ENTRADA DE CLIENTS i PROVEÏDORS'!D242&lt;&gt;0,IF('ENTRADA DE CLIENTS i PROVEÏDORS'!G242&lt;&gt;0,VLOOKUP('ENTRADA DE CLIENTS i PROVEÏDORS'!G242,DADES!$P$11:$Q$239,2,FALSE),"011"),""),"")</f>
        <v/>
      </c>
      <c r="F237" s="96"/>
      <c r="G237" s="96"/>
      <c r="H237" s="96"/>
      <c r="I237" s="96" t="str">
        <f>IF('ENTRADA DE CLIENTS i PROVEÏDORS'!H242="LL","X","")</f>
        <v/>
      </c>
      <c r="J237" s="96" t="str">
        <f>IF('ENTRADA DE CLIENTS i PROVEÏDORS'!O242="X","X","")</f>
        <v/>
      </c>
      <c r="K237" s="96" t="str">
        <f>IF('ENTRADA DE CLIENTS i PROVEÏDORS'!P242="X","X","")</f>
        <v/>
      </c>
      <c r="L237" s="96"/>
      <c r="M237" s="99" t="str">
        <f>IF('ENTRADA DE CLIENTS i PROVEÏDORS'!$H242&lt;&gt;"VI",IF('ENTRADA DE CLIENTS i PROVEÏDORS'!I242&lt;&gt;0,'ENTRADA DE CLIENTS i PROVEÏDORS'!I242,""),"")</f>
        <v/>
      </c>
      <c r="N237" s="99" t="str">
        <f>IF('ENTRADA DE CLIENTS i PROVEÏDORS'!$H242&lt;&gt;"VI",IF('ENTRADA DE CLIENTS i PROVEÏDORS'!J242&lt;&gt;0,'ENTRADA DE CLIENTS i PROVEÏDORS'!J242,""),"")</f>
        <v/>
      </c>
      <c r="O237" s="99" t="str">
        <f>IF('ENTRADA DE CLIENTS i PROVEÏDORS'!$H242&lt;&gt;"VI",IF('ENTRADA DE CLIENTS i PROVEÏDORS'!K242&lt;&gt;0,'ENTRADA DE CLIENTS i PROVEÏDORS'!K242,""),"")</f>
        <v/>
      </c>
      <c r="P237" s="99" t="str">
        <f>IF('ENTRADA DE CLIENTS i PROVEÏDORS'!$H242&lt;&gt;"VI",IF('ENTRADA DE CLIENTS i PROVEÏDORS'!L242&lt;&gt;0,'ENTRADA DE CLIENTS i PROVEÏDORS'!L242,""),"")</f>
        <v/>
      </c>
      <c r="Q237" s="99" t="str">
        <f t="shared" si="3"/>
        <v/>
      </c>
      <c r="R237" s="99" t="str">
        <f>IF('ENTRADA DE CLIENTS i PROVEÏDORS'!$H242="VI",'ENTRADA DE CLIENTS i PROVEÏDORS'!I242,"")</f>
        <v/>
      </c>
      <c r="S237" s="99" t="str">
        <f>IF('ENTRADA DE CLIENTS i PROVEÏDORS'!$H242="VI",'ENTRADA DE CLIENTS i PROVEÏDORS'!J242,"")</f>
        <v/>
      </c>
      <c r="T237" s="99" t="str">
        <f>IF('ENTRADA DE CLIENTS i PROVEÏDORS'!$H242="VI",'ENTRADA DE CLIENTS i PROVEÏDORS'!K242,"")</f>
        <v/>
      </c>
      <c r="U237" s="99" t="str">
        <f>IF('ENTRADA DE CLIENTS i PROVEÏDORS'!$H242="VI",'ENTRADA DE CLIENTS i PROVEÏDORS'!L242,"")</f>
        <v/>
      </c>
      <c r="V237" s="99" t="str">
        <f>IF('ENTRADA DE CLIENTS i PROVEÏDORS'!$H242="VI",'ENTRADA DE CLIENTS i PROVEÏDORS'!N242,"")</f>
        <v/>
      </c>
      <c r="W237" s="99" t="str">
        <f>IF('ENTRADA DE CLIENTS i PROVEÏDORS'!O242="X",'ENTRADA DE CLIENTS i PROVEÏDORS'!N242,"")</f>
        <v/>
      </c>
      <c r="X237" s="99" t="str">
        <f>IF('ENTRADA DE CLIENTS i PROVEÏDORS'!Q242&lt;&gt;0,'ENTRADA DE CLIENTS i PROVEÏDORS'!Q242,"")</f>
        <v/>
      </c>
      <c r="Y237" s="101" t="str">
        <f>IF('ENTRADA DE CLIENTS i PROVEÏDORS'!R242&lt;&gt;0,'ENTRADA DE CLIENTS i PROVEÏDORS'!R242,"")</f>
        <v/>
      </c>
    </row>
    <row r="238" spans="1:25" x14ac:dyDescent="0.2">
      <c r="A238" s="96" t="str">
        <f>IF('ENTRADA DE CLIENTS i PROVEÏDORS'!H243&lt;&gt;0,IF(OR('ENTRADA DE CLIENTS i PROVEÏDORS'!H243="V",'ENTRADA DE CLIENTS i PROVEÏDORS'!H243="LL",'ENTRADA DE CLIENTS i PROVEÏDORS'!H243="VI"),"2","1"),"")</f>
        <v/>
      </c>
      <c r="B238" s="96" t="str">
        <f>IF('ENTRADA DE CLIENTS i PROVEÏDORS'!C243&lt;&gt;0,IF('ENTRADA DE CLIENTS i PROVEÏDORS'!C243&lt;&gt;0,IF('ENTRADA DE CLIENTS i PROVEÏDORS'!C243&lt;&gt;0,'ENTRADA DE CLIENTS i PROVEÏDORS'!C243,""),DADES!AA238),"")</f>
        <v/>
      </c>
      <c r="C238" s="96" t="str">
        <f>IF('ENTRADA DE CLIENTS i PROVEÏDORS'!D243&lt;&gt;0,'NETEJA DE CARÀCTERS'!C239,"")</f>
        <v/>
      </c>
      <c r="D238" s="97" t="str">
        <f>IF('ENTRADA DE CLIENTS i PROVEÏDORS'!D243&lt;&gt;0,IF(A238&lt;&gt;0,IF('ENTRADA DE CLIENTS i PROVEÏDORS'!F243=0,99,'ENTRADA DE CLIENTS i PROVEÏDORS'!F243),""),"")</f>
        <v/>
      </c>
      <c r="E238" s="98" t="str">
        <f>IF('ENTRADA DE CLIENTS i PROVEÏDORS'!C243&lt;&gt;0,IF('ENTRADA DE CLIENTS i PROVEÏDORS'!D243&lt;&gt;0,IF('ENTRADA DE CLIENTS i PROVEÏDORS'!G243&lt;&gt;0,VLOOKUP('ENTRADA DE CLIENTS i PROVEÏDORS'!G243,DADES!$P$11:$Q$239,2,FALSE),"011"),""),"")</f>
        <v/>
      </c>
      <c r="F238" s="96"/>
      <c r="G238" s="96"/>
      <c r="H238" s="96"/>
      <c r="I238" s="96" t="str">
        <f>IF('ENTRADA DE CLIENTS i PROVEÏDORS'!H243="LL","X","")</f>
        <v/>
      </c>
      <c r="J238" s="96" t="str">
        <f>IF('ENTRADA DE CLIENTS i PROVEÏDORS'!O243="X","X","")</f>
        <v/>
      </c>
      <c r="K238" s="96" t="str">
        <f>IF('ENTRADA DE CLIENTS i PROVEÏDORS'!P243="X","X","")</f>
        <v/>
      </c>
      <c r="L238" s="96"/>
      <c r="M238" s="99" t="str">
        <f>IF('ENTRADA DE CLIENTS i PROVEÏDORS'!$H243&lt;&gt;"VI",IF('ENTRADA DE CLIENTS i PROVEÏDORS'!I243&lt;&gt;0,'ENTRADA DE CLIENTS i PROVEÏDORS'!I243,""),"")</f>
        <v/>
      </c>
      <c r="N238" s="99" t="str">
        <f>IF('ENTRADA DE CLIENTS i PROVEÏDORS'!$H243&lt;&gt;"VI",IF('ENTRADA DE CLIENTS i PROVEÏDORS'!J243&lt;&gt;0,'ENTRADA DE CLIENTS i PROVEÏDORS'!J243,""),"")</f>
        <v/>
      </c>
      <c r="O238" s="99" t="str">
        <f>IF('ENTRADA DE CLIENTS i PROVEÏDORS'!$H243&lt;&gt;"VI",IF('ENTRADA DE CLIENTS i PROVEÏDORS'!K243&lt;&gt;0,'ENTRADA DE CLIENTS i PROVEÏDORS'!K243,""),"")</f>
        <v/>
      </c>
      <c r="P238" s="99" t="str">
        <f>IF('ENTRADA DE CLIENTS i PROVEÏDORS'!$H243&lt;&gt;"VI",IF('ENTRADA DE CLIENTS i PROVEÏDORS'!L243&lt;&gt;0,'ENTRADA DE CLIENTS i PROVEÏDORS'!L243,""),"")</f>
        <v/>
      </c>
      <c r="Q238" s="99" t="str">
        <f t="shared" si="3"/>
        <v/>
      </c>
      <c r="R238" s="99" t="str">
        <f>IF('ENTRADA DE CLIENTS i PROVEÏDORS'!$H243="VI",'ENTRADA DE CLIENTS i PROVEÏDORS'!I243,"")</f>
        <v/>
      </c>
      <c r="S238" s="99" t="str">
        <f>IF('ENTRADA DE CLIENTS i PROVEÏDORS'!$H243="VI",'ENTRADA DE CLIENTS i PROVEÏDORS'!J243,"")</f>
        <v/>
      </c>
      <c r="T238" s="99" t="str">
        <f>IF('ENTRADA DE CLIENTS i PROVEÏDORS'!$H243="VI",'ENTRADA DE CLIENTS i PROVEÏDORS'!K243,"")</f>
        <v/>
      </c>
      <c r="U238" s="99" t="str">
        <f>IF('ENTRADA DE CLIENTS i PROVEÏDORS'!$H243="VI",'ENTRADA DE CLIENTS i PROVEÏDORS'!L243,"")</f>
        <v/>
      </c>
      <c r="V238" s="99" t="str">
        <f>IF('ENTRADA DE CLIENTS i PROVEÏDORS'!$H243="VI",'ENTRADA DE CLIENTS i PROVEÏDORS'!N243,"")</f>
        <v/>
      </c>
      <c r="W238" s="99" t="str">
        <f>IF('ENTRADA DE CLIENTS i PROVEÏDORS'!O243="X",'ENTRADA DE CLIENTS i PROVEÏDORS'!N243,"")</f>
        <v/>
      </c>
      <c r="X238" s="99" t="str">
        <f>IF('ENTRADA DE CLIENTS i PROVEÏDORS'!Q243&lt;&gt;0,'ENTRADA DE CLIENTS i PROVEÏDORS'!Q243,"")</f>
        <v/>
      </c>
      <c r="Y238" s="101" t="str">
        <f>IF('ENTRADA DE CLIENTS i PROVEÏDORS'!R243&lt;&gt;0,'ENTRADA DE CLIENTS i PROVEÏDORS'!R243,"")</f>
        <v/>
      </c>
    </row>
    <row r="239" spans="1:25" x14ac:dyDescent="0.2">
      <c r="A239" s="96" t="str">
        <f>IF('ENTRADA DE CLIENTS i PROVEÏDORS'!H244&lt;&gt;0,IF(OR('ENTRADA DE CLIENTS i PROVEÏDORS'!H244="V",'ENTRADA DE CLIENTS i PROVEÏDORS'!H244="LL",'ENTRADA DE CLIENTS i PROVEÏDORS'!H244="VI"),"2","1"),"")</f>
        <v/>
      </c>
      <c r="B239" s="96" t="str">
        <f>IF('ENTRADA DE CLIENTS i PROVEÏDORS'!C244&lt;&gt;0,IF('ENTRADA DE CLIENTS i PROVEÏDORS'!C244&lt;&gt;0,IF('ENTRADA DE CLIENTS i PROVEÏDORS'!C244&lt;&gt;0,'ENTRADA DE CLIENTS i PROVEÏDORS'!C244,""),DADES!AA239),"")</f>
        <v/>
      </c>
      <c r="C239" s="96" t="str">
        <f>IF('ENTRADA DE CLIENTS i PROVEÏDORS'!D244&lt;&gt;0,'NETEJA DE CARÀCTERS'!C240,"")</f>
        <v/>
      </c>
      <c r="D239" s="97" t="str">
        <f>IF('ENTRADA DE CLIENTS i PROVEÏDORS'!D244&lt;&gt;0,IF(A239&lt;&gt;0,IF('ENTRADA DE CLIENTS i PROVEÏDORS'!F244=0,99,'ENTRADA DE CLIENTS i PROVEÏDORS'!F244),""),"")</f>
        <v/>
      </c>
      <c r="E239" s="98" t="str">
        <f>IF('ENTRADA DE CLIENTS i PROVEÏDORS'!C244&lt;&gt;0,IF('ENTRADA DE CLIENTS i PROVEÏDORS'!D244&lt;&gt;0,IF('ENTRADA DE CLIENTS i PROVEÏDORS'!G244&lt;&gt;0,VLOOKUP('ENTRADA DE CLIENTS i PROVEÏDORS'!G244,DADES!$P$11:$Q$239,2,FALSE),"011"),""),"")</f>
        <v/>
      </c>
      <c r="F239" s="96"/>
      <c r="G239" s="96"/>
      <c r="H239" s="96"/>
      <c r="I239" s="96" t="str">
        <f>IF('ENTRADA DE CLIENTS i PROVEÏDORS'!H244="LL","X","")</f>
        <v/>
      </c>
      <c r="J239" s="96" t="str">
        <f>IF('ENTRADA DE CLIENTS i PROVEÏDORS'!O244="X","X","")</f>
        <v/>
      </c>
      <c r="K239" s="96" t="str">
        <f>IF('ENTRADA DE CLIENTS i PROVEÏDORS'!P244="X","X","")</f>
        <v/>
      </c>
      <c r="L239" s="96"/>
      <c r="M239" s="99" t="str">
        <f>IF('ENTRADA DE CLIENTS i PROVEÏDORS'!$H244&lt;&gt;"VI",IF('ENTRADA DE CLIENTS i PROVEÏDORS'!I244&lt;&gt;0,'ENTRADA DE CLIENTS i PROVEÏDORS'!I244,""),"")</f>
        <v/>
      </c>
      <c r="N239" s="99" t="str">
        <f>IF('ENTRADA DE CLIENTS i PROVEÏDORS'!$H244&lt;&gt;"VI",IF('ENTRADA DE CLIENTS i PROVEÏDORS'!J244&lt;&gt;0,'ENTRADA DE CLIENTS i PROVEÏDORS'!J244,""),"")</f>
        <v/>
      </c>
      <c r="O239" s="99" t="str">
        <f>IF('ENTRADA DE CLIENTS i PROVEÏDORS'!$H244&lt;&gt;"VI",IF('ENTRADA DE CLIENTS i PROVEÏDORS'!K244&lt;&gt;0,'ENTRADA DE CLIENTS i PROVEÏDORS'!K244,""),"")</f>
        <v/>
      </c>
      <c r="P239" s="99" t="str">
        <f>IF('ENTRADA DE CLIENTS i PROVEÏDORS'!$H244&lt;&gt;"VI",IF('ENTRADA DE CLIENTS i PROVEÏDORS'!L244&lt;&gt;0,'ENTRADA DE CLIENTS i PROVEÏDORS'!L244,""),"")</f>
        <v/>
      </c>
      <c r="Q239" s="99" t="str">
        <f t="shared" si="3"/>
        <v/>
      </c>
      <c r="R239" s="99" t="str">
        <f>IF('ENTRADA DE CLIENTS i PROVEÏDORS'!$H244="VI",'ENTRADA DE CLIENTS i PROVEÏDORS'!I244,"")</f>
        <v/>
      </c>
      <c r="S239" s="99" t="str">
        <f>IF('ENTRADA DE CLIENTS i PROVEÏDORS'!$H244="VI",'ENTRADA DE CLIENTS i PROVEÏDORS'!J244,"")</f>
        <v/>
      </c>
      <c r="T239" s="99" t="str">
        <f>IF('ENTRADA DE CLIENTS i PROVEÏDORS'!$H244="VI",'ENTRADA DE CLIENTS i PROVEÏDORS'!K244,"")</f>
        <v/>
      </c>
      <c r="U239" s="99" t="str">
        <f>IF('ENTRADA DE CLIENTS i PROVEÏDORS'!$H244="VI",'ENTRADA DE CLIENTS i PROVEÏDORS'!L244,"")</f>
        <v/>
      </c>
      <c r="V239" s="99" t="str">
        <f>IF('ENTRADA DE CLIENTS i PROVEÏDORS'!$H244="VI",'ENTRADA DE CLIENTS i PROVEÏDORS'!N244,"")</f>
        <v/>
      </c>
      <c r="W239" s="99" t="str">
        <f>IF('ENTRADA DE CLIENTS i PROVEÏDORS'!O244="X",'ENTRADA DE CLIENTS i PROVEÏDORS'!N244,"")</f>
        <v/>
      </c>
      <c r="X239" s="99" t="str">
        <f>IF('ENTRADA DE CLIENTS i PROVEÏDORS'!Q244&lt;&gt;0,'ENTRADA DE CLIENTS i PROVEÏDORS'!Q244,"")</f>
        <v/>
      </c>
      <c r="Y239" s="101" t="str">
        <f>IF('ENTRADA DE CLIENTS i PROVEÏDORS'!R244&lt;&gt;0,'ENTRADA DE CLIENTS i PROVEÏDORS'!R244,"")</f>
        <v/>
      </c>
    </row>
    <row r="240" spans="1:25" x14ac:dyDescent="0.2">
      <c r="A240" s="96" t="str">
        <f>IF('ENTRADA DE CLIENTS i PROVEÏDORS'!H245&lt;&gt;0,IF(OR('ENTRADA DE CLIENTS i PROVEÏDORS'!H245="V",'ENTRADA DE CLIENTS i PROVEÏDORS'!H245="LL",'ENTRADA DE CLIENTS i PROVEÏDORS'!H245="VI"),"2","1"),"")</f>
        <v/>
      </c>
      <c r="B240" s="96" t="str">
        <f>IF('ENTRADA DE CLIENTS i PROVEÏDORS'!C245&lt;&gt;0,IF('ENTRADA DE CLIENTS i PROVEÏDORS'!C245&lt;&gt;0,IF('ENTRADA DE CLIENTS i PROVEÏDORS'!C245&lt;&gt;0,'ENTRADA DE CLIENTS i PROVEÏDORS'!C245,""),DADES!AA240),"")</f>
        <v/>
      </c>
      <c r="C240" s="96" t="str">
        <f>IF('ENTRADA DE CLIENTS i PROVEÏDORS'!D245&lt;&gt;0,'NETEJA DE CARÀCTERS'!C241,"")</f>
        <v/>
      </c>
      <c r="D240" s="97" t="str">
        <f>IF('ENTRADA DE CLIENTS i PROVEÏDORS'!D245&lt;&gt;0,IF(A240&lt;&gt;0,IF('ENTRADA DE CLIENTS i PROVEÏDORS'!F245=0,99,'ENTRADA DE CLIENTS i PROVEÏDORS'!F245),""),"")</f>
        <v/>
      </c>
      <c r="E240" s="98" t="str">
        <f>IF('ENTRADA DE CLIENTS i PROVEÏDORS'!C245&lt;&gt;0,IF('ENTRADA DE CLIENTS i PROVEÏDORS'!D245&lt;&gt;0,IF('ENTRADA DE CLIENTS i PROVEÏDORS'!G245&lt;&gt;0,VLOOKUP('ENTRADA DE CLIENTS i PROVEÏDORS'!G245,DADES!$P$11:$Q$239,2,FALSE),"011"),""),"")</f>
        <v/>
      </c>
      <c r="F240" s="96"/>
      <c r="G240" s="96"/>
      <c r="H240" s="96"/>
      <c r="I240" s="96" t="str">
        <f>IF('ENTRADA DE CLIENTS i PROVEÏDORS'!H245="LL","X","")</f>
        <v/>
      </c>
      <c r="J240" s="96" t="str">
        <f>IF('ENTRADA DE CLIENTS i PROVEÏDORS'!O245="X","X","")</f>
        <v/>
      </c>
      <c r="K240" s="96" t="str">
        <f>IF('ENTRADA DE CLIENTS i PROVEÏDORS'!P245="X","X","")</f>
        <v/>
      </c>
      <c r="L240" s="96"/>
      <c r="M240" s="99" t="str">
        <f>IF('ENTRADA DE CLIENTS i PROVEÏDORS'!$H245&lt;&gt;"VI",IF('ENTRADA DE CLIENTS i PROVEÏDORS'!I245&lt;&gt;0,'ENTRADA DE CLIENTS i PROVEÏDORS'!I245,""),"")</f>
        <v/>
      </c>
      <c r="N240" s="99" t="str">
        <f>IF('ENTRADA DE CLIENTS i PROVEÏDORS'!$H245&lt;&gt;"VI",IF('ENTRADA DE CLIENTS i PROVEÏDORS'!J245&lt;&gt;0,'ENTRADA DE CLIENTS i PROVEÏDORS'!J245,""),"")</f>
        <v/>
      </c>
      <c r="O240" s="99" t="str">
        <f>IF('ENTRADA DE CLIENTS i PROVEÏDORS'!$H245&lt;&gt;"VI",IF('ENTRADA DE CLIENTS i PROVEÏDORS'!K245&lt;&gt;0,'ENTRADA DE CLIENTS i PROVEÏDORS'!K245,""),"")</f>
        <v/>
      </c>
      <c r="P240" s="99" t="str">
        <f>IF('ENTRADA DE CLIENTS i PROVEÏDORS'!$H245&lt;&gt;"VI",IF('ENTRADA DE CLIENTS i PROVEÏDORS'!L245&lt;&gt;0,'ENTRADA DE CLIENTS i PROVEÏDORS'!L245,""),"")</f>
        <v/>
      </c>
      <c r="Q240" s="99" t="str">
        <f t="shared" si="3"/>
        <v/>
      </c>
      <c r="R240" s="99" t="str">
        <f>IF('ENTRADA DE CLIENTS i PROVEÏDORS'!$H245="VI",'ENTRADA DE CLIENTS i PROVEÏDORS'!I245,"")</f>
        <v/>
      </c>
      <c r="S240" s="99" t="str">
        <f>IF('ENTRADA DE CLIENTS i PROVEÏDORS'!$H245="VI",'ENTRADA DE CLIENTS i PROVEÏDORS'!J245,"")</f>
        <v/>
      </c>
      <c r="T240" s="99" t="str">
        <f>IF('ENTRADA DE CLIENTS i PROVEÏDORS'!$H245="VI",'ENTRADA DE CLIENTS i PROVEÏDORS'!K245,"")</f>
        <v/>
      </c>
      <c r="U240" s="99" t="str">
        <f>IF('ENTRADA DE CLIENTS i PROVEÏDORS'!$H245="VI",'ENTRADA DE CLIENTS i PROVEÏDORS'!L245,"")</f>
        <v/>
      </c>
      <c r="V240" s="99" t="str">
        <f>IF('ENTRADA DE CLIENTS i PROVEÏDORS'!$H245="VI",'ENTRADA DE CLIENTS i PROVEÏDORS'!N245,"")</f>
        <v/>
      </c>
      <c r="W240" s="99" t="str">
        <f>IF('ENTRADA DE CLIENTS i PROVEÏDORS'!O245="X",'ENTRADA DE CLIENTS i PROVEÏDORS'!N245,"")</f>
        <v/>
      </c>
      <c r="X240" s="99" t="str">
        <f>IF('ENTRADA DE CLIENTS i PROVEÏDORS'!Q245&lt;&gt;0,'ENTRADA DE CLIENTS i PROVEÏDORS'!Q245,"")</f>
        <v/>
      </c>
      <c r="Y240" s="101" t="str">
        <f>IF('ENTRADA DE CLIENTS i PROVEÏDORS'!R245&lt;&gt;0,'ENTRADA DE CLIENTS i PROVEÏDORS'!R245,"")</f>
        <v/>
      </c>
    </row>
    <row r="241" spans="1:25" x14ac:dyDescent="0.2">
      <c r="A241" s="96" t="str">
        <f>IF('ENTRADA DE CLIENTS i PROVEÏDORS'!H246&lt;&gt;0,IF(OR('ENTRADA DE CLIENTS i PROVEÏDORS'!H246="V",'ENTRADA DE CLIENTS i PROVEÏDORS'!H246="LL",'ENTRADA DE CLIENTS i PROVEÏDORS'!H246="VI"),"2","1"),"")</f>
        <v/>
      </c>
      <c r="B241" s="96" t="str">
        <f>IF('ENTRADA DE CLIENTS i PROVEÏDORS'!C246&lt;&gt;0,IF('ENTRADA DE CLIENTS i PROVEÏDORS'!C246&lt;&gt;0,IF('ENTRADA DE CLIENTS i PROVEÏDORS'!C246&lt;&gt;0,'ENTRADA DE CLIENTS i PROVEÏDORS'!C246,""),DADES!AA241),"")</f>
        <v/>
      </c>
      <c r="C241" s="96" t="str">
        <f>IF('ENTRADA DE CLIENTS i PROVEÏDORS'!D246&lt;&gt;0,'NETEJA DE CARÀCTERS'!C242,"")</f>
        <v/>
      </c>
      <c r="D241" s="97" t="str">
        <f>IF('ENTRADA DE CLIENTS i PROVEÏDORS'!D246&lt;&gt;0,IF(A241&lt;&gt;0,IF('ENTRADA DE CLIENTS i PROVEÏDORS'!F246=0,99,'ENTRADA DE CLIENTS i PROVEÏDORS'!F246),""),"")</f>
        <v/>
      </c>
      <c r="E241" s="98" t="str">
        <f>IF('ENTRADA DE CLIENTS i PROVEÏDORS'!C246&lt;&gt;0,IF('ENTRADA DE CLIENTS i PROVEÏDORS'!D246&lt;&gt;0,IF('ENTRADA DE CLIENTS i PROVEÏDORS'!G246&lt;&gt;0,VLOOKUP('ENTRADA DE CLIENTS i PROVEÏDORS'!G246,DADES!$P$11:$Q$239,2,FALSE),"011"),""),"")</f>
        <v/>
      </c>
      <c r="F241" s="96"/>
      <c r="G241" s="96"/>
      <c r="H241" s="96"/>
      <c r="I241" s="96" t="str">
        <f>IF('ENTRADA DE CLIENTS i PROVEÏDORS'!H246="LL","X","")</f>
        <v/>
      </c>
      <c r="J241" s="96" t="str">
        <f>IF('ENTRADA DE CLIENTS i PROVEÏDORS'!O246="X","X","")</f>
        <v/>
      </c>
      <c r="K241" s="96" t="str">
        <f>IF('ENTRADA DE CLIENTS i PROVEÏDORS'!P246="X","X","")</f>
        <v/>
      </c>
      <c r="L241" s="96"/>
      <c r="M241" s="99" t="str">
        <f>IF('ENTRADA DE CLIENTS i PROVEÏDORS'!$H246&lt;&gt;"VI",IF('ENTRADA DE CLIENTS i PROVEÏDORS'!I246&lt;&gt;0,'ENTRADA DE CLIENTS i PROVEÏDORS'!I246,""),"")</f>
        <v/>
      </c>
      <c r="N241" s="99" t="str">
        <f>IF('ENTRADA DE CLIENTS i PROVEÏDORS'!$H246&lt;&gt;"VI",IF('ENTRADA DE CLIENTS i PROVEÏDORS'!J246&lt;&gt;0,'ENTRADA DE CLIENTS i PROVEÏDORS'!J246,""),"")</f>
        <v/>
      </c>
      <c r="O241" s="99" t="str">
        <f>IF('ENTRADA DE CLIENTS i PROVEÏDORS'!$H246&lt;&gt;"VI",IF('ENTRADA DE CLIENTS i PROVEÏDORS'!K246&lt;&gt;0,'ENTRADA DE CLIENTS i PROVEÏDORS'!K246,""),"")</f>
        <v/>
      </c>
      <c r="P241" s="99" t="str">
        <f>IF('ENTRADA DE CLIENTS i PROVEÏDORS'!$H246&lt;&gt;"VI",IF('ENTRADA DE CLIENTS i PROVEÏDORS'!L246&lt;&gt;0,'ENTRADA DE CLIENTS i PROVEÏDORS'!L246,""),"")</f>
        <v/>
      </c>
      <c r="Q241" s="99" t="str">
        <f t="shared" si="3"/>
        <v/>
      </c>
      <c r="R241" s="99" t="str">
        <f>IF('ENTRADA DE CLIENTS i PROVEÏDORS'!$H246="VI",'ENTRADA DE CLIENTS i PROVEÏDORS'!I246,"")</f>
        <v/>
      </c>
      <c r="S241" s="99" t="str">
        <f>IF('ENTRADA DE CLIENTS i PROVEÏDORS'!$H246="VI",'ENTRADA DE CLIENTS i PROVEÏDORS'!J246,"")</f>
        <v/>
      </c>
      <c r="T241" s="99" t="str">
        <f>IF('ENTRADA DE CLIENTS i PROVEÏDORS'!$H246="VI",'ENTRADA DE CLIENTS i PROVEÏDORS'!K246,"")</f>
        <v/>
      </c>
      <c r="U241" s="99" t="str">
        <f>IF('ENTRADA DE CLIENTS i PROVEÏDORS'!$H246="VI",'ENTRADA DE CLIENTS i PROVEÏDORS'!L246,"")</f>
        <v/>
      </c>
      <c r="V241" s="99" t="str">
        <f>IF('ENTRADA DE CLIENTS i PROVEÏDORS'!$H246="VI",'ENTRADA DE CLIENTS i PROVEÏDORS'!N246,"")</f>
        <v/>
      </c>
      <c r="W241" s="99" t="str">
        <f>IF('ENTRADA DE CLIENTS i PROVEÏDORS'!O246="X",'ENTRADA DE CLIENTS i PROVEÏDORS'!N246,"")</f>
        <v/>
      </c>
      <c r="X241" s="99" t="str">
        <f>IF('ENTRADA DE CLIENTS i PROVEÏDORS'!Q246&lt;&gt;0,'ENTRADA DE CLIENTS i PROVEÏDORS'!Q246,"")</f>
        <v/>
      </c>
      <c r="Y241" s="101" t="str">
        <f>IF('ENTRADA DE CLIENTS i PROVEÏDORS'!R246&lt;&gt;0,'ENTRADA DE CLIENTS i PROVEÏDORS'!R246,"")</f>
        <v/>
      </c>
    </row>
    <row r="242" spans="1:25" x14ac:dyDescent="0.2">
      <c r="A242" s="96" t="str">
        <f>IF('ENTRADA DE CLIENTS i PROVEÏDORS'!H247&lt;&gt;0,IF(OR('ENTRADA DE CLIENTS i PROVEÏDORS'!H247="V",'ENTRADA DE CLIENTS i PROVEÏDORS'!H247="LL",'ENTRADA DE CLIENTS i PROVEÏDORS'!H247="VI"),"2","1"),"")</f>
        <v/>
      </c>
      <c r="B242" s="96" t="str">
        <f>IF('ENTRADA DE CLIENTS i PROVEÏDORS'!C247&lt;&gt;0,IF('ENTRADA DE CLIENTS i PROVEÏDORS'!C247&lt;&gt;0,IF('ENTRADA DE CLIENTS i PROVEÏDORS'!C247&lt;&gt;0,'ENTRADA DE CLIENTS i PROVEÏDORS'!C247,""),DADES!AA242),"")</f>
        <v/>
      </c>
      <c r="C242" s="96" t="str">
        <f>IF('ENTRADA DE CLIENTS i PROVEÏDORS'!D247&lt;&gt;0,'NETEJA DE CARÀCTERS'!C243,"")</f>
        <v/>
      </c>
      <c r="D242" s="97" t="str">
        <f>IF('ENTRADA DE CLIENTS i PROVEÏDORS'!D247&lt;&gt;0,IF(A242&lt;&gt;0,IF('ENTRADA DE CLIENTS i PROVEÏDORS'!F247=0,99,'ENTRADA DE CLIENTS i PROVEÏDORS'!F247),""),"")</f>
        <v/>
      </c>
      <c r="E242" s="98" t="str">
        <f>IF('ENTRADA DE CLIENTS i PROVEÏDORS'!C247&lt;&gt;0,IF('ENTRADA DE CLIENTS i PROVEÏDORS'!D247&lt;&gt;0,IF('ENTRADA DE CLIENTS i PROVEÏDORS'!G247&lt;&gt;0,VLOOKUP('ENTRADA DE CLIENTS i PROVEÏDORS'!G247,DADES!$P$11:$Q$239,2,FALSE),"011"),""),"")</f>
        <v/>
      </c>
      <c r="F242" s="96"/>
      <c r="G242" s="96"/>
      <c r="H242" s="96"/>
      <c r="I242" s="96" t="str">
        <f>IF('ENTRADA DE CLIENTS i PROVEÏDORS'!H247="LL","X","")</f>
        <v/>
      </c>
      <c r="J242" s="96" t="str">
        <f>IF('ENTRADA DE CLIENTS i PROVEÏDORS'!O247="X","X","")</f>
        <v/>
      </c>
      <c r="K242" s="96" t="str">
        <f>IF('ENTRADA DE CLIENTS i PROVEÏDORS'!P247="X","X","")</f>
        <v/>
      </c>
      <c r="L242" s="96"/>
      <c r="M242" s="99" t="str">
        <f>IF('ENTRADA DE CLIENTS i PROVEÏDORS'!$H247&lt;&gt;"VI",IF('ENTRADA DE CLIENTS i PROVEÏDORS'!I247&lt;&gt;0,'ENTRADA DE CLIENTS i PROVEÏDORS'!I247,""),"")</f>
        <v/>
      </c>
      <c r="N242" s="99" t="str">
        <f>IF('ENTRADA DE CLIENTS i PROVEÏDORS'!$H247&lt;&gt;"VI",IF('ENTRADA DE CLIENTS i PROVEÏDORS'!J247&lt;&gt;0,'ENTRADA DE CLIENTS i PROVEÏDORS'!J247,""),"")</f>
        <v/>
      </c>
      <c r="O242" s="99" t="str">
        <f>IF('ENTRADA DE CLIENTS i PROVEÏDORS'!$H247&lt;&gt;"VI",IF('ENTRADA DE CLIENTS i PROVEÏDORS'!K247&lt;&gt;0,'ENTRADA DE CLIENTS i PROVEÏDORS'!K247,""),"")</f>
        <v/>
      </c>
      <c r="P242" s="99" t="str">
        <f>IF('ENTRADA DE CLIENTS i PROVEÏDORS'!$H247&lt;&gt;"VI",IF('ENTRADA DE CLIENTS i PROVEÏDORS'!L247&lt;&gt;0,'ENTRADA DE CLIENTS i PROVEÏDORS'!L247,""),"")</f>
        <v/>
      </c>
      <c r="Q242" s="99" t="str">
        <f t="shared" si="3"/>
        <v/>
      </c>
      <c r="R242" s="99" t="str">
        <f>IF('ENTRADA DE CLIENTS i PROVEÏDORS'!$H247="VI",'ENTRADA DE CLIENTS i PROVEÏDORS'!I247,"")</f>
        <v/>
      </c>
      <c r="S242" s="99" t="str">
        <f>IF('ENTRADA DE CLIENTS i PROVEÏDORS'!$H247="VI",'ENTRADA DE CLIENTS i PROVEÏDORS'!J247,"")</f>
        <v/>
      </c>
      <c r="T242" s="99" t="str">
        <f>IF('ENTRADA DE CLIENTS i PROVEÏDORS'!$H247="VI",'ENTRADA DE CLIENTS i PROVEÏDORS'!K247,"")</f>
        <v/>
      </c>
      <c r="U242" s="99" t="str">
        <f>IF('ENTRADA DE CLIENTS i PROVEÏDORS'!$H247="VI",'ENTRADA DE CLIENTS i PROVEÏDORS'!L247,"")</f>
        <v/>
      </c>
      <c r="V242" s="99" t="str">
        <f>IF('ENTRADA DE CLIENTS i PROVEÏDORS'!$H247="VI",'ENTRADA DE CLIENTS i PROVEÏDORS'!N247,"")</f>
        <v/>
      </c>
      <c r="W242" s="99" t="str">
        <f>IF('ENTRADA DE CLIENTS i PROVEÏDORS'!O247="X",'ENTRADA DE CLIENTS i PROVEÏDORS'!N247,"")</f>
        <v/>
      </c>
      <c r="X242" s="99" t="str">
        <f>IF('ENTRADA DE CLIENTS i PROVEÏDORS'!Q247&lt;&gt;0,'ENTRADA DE CLIENTS i PROVEÏDORS'!Q247,"")</f>
        <v/>
      </c>
      <c r="Y242" s="101" t="str">
        <f>IF('ENTRADA DE CLIENTS i PROVEÏDORS'!R247&lt;&gt;0,'ENTRADA DE CLIENTS i PROVEÏDORS'!R247,"")</f>
        <v/>
      </c>
    </row>
    <row r="243" spans="1:25" x14ac:dyDescent="0.2">
      <c r="A243" s="96" t="str">
        <f>IF('ENTRADA DE CLIENTS i PROVEÏDORS'!H248&lt;&gt;0,IF(OR('ENTRADA DE CLIENTS i PROVEÏDORS'!H248="V",'ENTRADA DE CLIENTS i PROVEÏDORS'!H248="LL",'ENTRADA DE CLIENTS i PROVEÏDORS'!H248="VI"),"2","1"),"")</f>
        <v/>
      </c>
      <c r="B243" s="96" t="str">
        <f>IF('ENTRADA DE CLIENTS i PROVEÏDORS'!C248&lt;&gt;0,IF('ENTRADA DE CLIENTS i PROVEÏDORS'!C248&lt;&gt;0,IF('ENTRADA DE CLIENTS i PROVEÏDORS'!C248&lt;&gt;0,'ENTRADA DE CLIENTS i PROVEÏDORS'!C248,""),DADES!AA243),"")</f>
        <v/>
      </c>
      <c r="C243" s="96" t="str">
        <f>IF('ENTRADA DE CLIENTS i PROVEÏDORS'!D248&lt;&gt;0,'NETEJA DE CARÀCTERS'!C244,"")</f>
        <v/>
      </c>
      <c r="D243" s="97" t="str">
        <f>IF('ENTRADA DE CLIENTS i PROVEÏDORS'!D248&lt;&gt;0,IF(A243&lt;&gt;0,IF('ENTRADA DE CLIENTS i PROVEÏDORS'!F248=0,99,'ENTRADA DE CLIENTS i PROVEÏDORS'!F248),""),"")</f>
        <v/>
      </c>
      <c r="E243" s="98" t="str">
        <f>IF('ENTRADA DE CLIENTS i PROVEÏDORS'!C248&lt;&gt;0,IF('ENTRADA DE CLIENTS i PROVEÏDORS'!D248&lt;&gt;0,IF('ENTRADA DE CLIENTS i PROVEÏDORS'!G248&lt;&gt;0,VLOOKUP('ENTRADA DE CLIENTS i PROVEÏDORS'!G248,DADES!$P$11:$Q$239,2,FALSE),"011"),""),"")</f>
        <v/>
      </c>
      <c r="F243" s="96"/>
      <c r="G243" s="96"/>
      <c r="H243" s="96"/>
      <c r="I243" s="96" t="str">
        <f>IF('ENTRADA DE CLIENTS i PROVEÏDORS'!H248="LL","X","")</f>
        <v/>
      </c>
      <c r="J243" s="96" t="str">
        <f>IF('ENTRADA DE CLIENTS i PROVEÏDORS'!O248="X","X","")</f>
        <v/>
      </c>
      <c r="K243" s="96" t="str">
        <f>IF('ENTRADA DE CLIENTS i PROVEÏDORS'!P248="X","X","")</f>
        <v/>
      </c>
      <c r="L243" s="96"/>
      <c r="M243" s="99" t="str">
        <f>IF('ENTRADA DE CLIENTS i PROVEÏDORS'!$H248&lt;&gt;"VI",IF('ENTRADA DE CLIENTS i PROVEÏDORS'!I248&lt;&gt;0,'ENTRADA DE CLIENTS i PROVEÏDORS'!I248,""),"")</f>
        <v/>
      </c>
      <c r="N243" s="99" t="str">
        <f>IF('ENTRADA DE CLIENTS i PROVEÏDORS'!$H248&lt;&gt;"VI",IF('ENTRADA DE CLIENTS i PROVEÏDORS'!J248&lt;&gt;0,'ENTRADA DE CLIENTS i PROVEÏDORS'!J248,""),"")</f>
        <v/>
      </c>
      <c r="O243" s="99" t="str">
        <f>IF('ENTRADA DE CLIENTS i PROVEÏDORS'!$H248&lt;&gt;"VI",IF('ENTRADA DE CLIENTS i PROVEÏDORS'!K248&lt;&gt;0,'ENTRADA DE CLIENTS i PROVEÏDORS'!K248,""),"")</f>
        <v/>
      </c>
      <c r="P243" s="99" t="str">
        <f>IF('ENTRADA DE CLIENTS i PROVEÏDORS'!$H248&lt;&gt;"VI",IF('ENTRADA DE CLIENTS i PROVEÏDORS'!L248&lt;&gt;0,'ENTRADA DE CLIENTS i PROVEÏDORS'!L248,""),"")</f>
        <v/>
      </c>
      <c r="Q243" s="99" t="str">
        <f t="shared" si="3"/>
        <v/>
      </c>
      <c r="R243" s="99" t="str">
        <f>IF('ENTRADA DE CLIENTS i PROVEÏDORS'!$H248="VI",'ENTRADA DE CLIENTS i PROVEÏDORS'!I248,"")</f>
        <v/>
      </c>
      <c r="S243" s="99" t="str">
        <f>IF('ENTRADA DE CLIENTS i PROVEÏDORS'!$H248="VI",'ENTRADA DE CLIENTS i PROVEÏDORS'!J248,"")</f>
        <v/>
      </c>
      <c r="T243" s="99" t="str">
        <f>IF('ENTRADA DE CLIENTS i PROVEÏDORS'!$H248="VI",'ENTRADA DE CLIENTS i PROVEÏDORS'!K248,"")</f>
        <v/>
      </c>
      <c r="U243" s="99" t="str">
        <f>IF('ENTRADA DE CLIENTS i PROVEÏDORS'!$H248="VI",'ENTRADA DE CLIENTS i PROVEÏDORS'!L248,"")</f>
        <v/>
      </c>
      <c r="V243" s="99" t="str">
        <f>IF('ENTRADA DE CLIENTS i PROVEÏDORS'!$H248="VI",'ENTRADA DE CLIENTS i PROVEÏDORS'!N248,"")</f>
        <v/>
      </c>
      <c r="W243" s="99" t="str">
        <f>IF('ENTRADA DE CLIENTS i PROVEÏDORS'!O248="X",'ENTRADA DE CLIENTS i PROVEÏDORS'!N248,"")</f>
        <v/>
      </c>
      <c r="X243" s="99" t="str">
        <f>IF('ENTRADA DE CLIENTS i PROVEÏDORS'!Q248&lt;&gt;0,'ENTRADA DE CLIENTS i PROVEÏDORS'!Q248,"")</f>
        <v/>
      </c>
      <c r="Y243" s="101" t="str">
        <f>IF('ENTRADA DE CLIENTS i PROVEÏDORS'!R248&lt;&gt;0,'ENTRADA DE CLIENTS i PROVEÏDORS'!R248,"")</f>
        <v/>
      </c>
    </row>
    <row r="244" spans="1:25" x14ac:dyDescent="0.2">
      <c r="A244" s="96" t="str">
        <f>IF('ENTRADA DE CLIENTS i PROVEÏDORS'!H249&lt;&gt;0,IF(OR('ENTRADA DE CLIENTS i PROVEÏDORS'!H249="V",'ENTRADA DE CLIENTS i PROVEÏDORS'!H249="LL",'ENTRADA DE CLIENTS i PROVEÏDORS'!H249="VI"),"2","1"),"")</f>
        <v/>
      </c>
      <c r="B244" s="96" t="str">
        <f>IF('ENTRADA DE CLIENTS i PROVEÏDORS'!C249&lt;&gt;0,IF('ENTRADA DE CLIENTS i PROVEÏDORS'!C249&lt;&gt;0,IF('ENTRADA DE CLIENTS i PROVEÏDORS'!C249&lt;&gt;0,'ENTRADA DE CLIENTS i PROVEÏDORS'!C249,""),DADES!AA244),"")</f>
        <v/>
      </c>
      <c r="C244" s="96" t="str">
        <f>IF('ENTRADA DE CLIENTS i PROVEÏDORS'!D249&lt;&gt;0,'NETEJA DE CARÀCTERS'!C245,"")</f>
        <v/>
      </c>
      <c r="D244" s="97" t="str">
        <f>IF('ENTRADA DE CLIENTS i PROVEÏDORS'!D249&lt;&gt;0,IF(A244&lt;&gt;0,IF('ENTRADA DE CLIENTS i PROVEÏDORS'!F249=0,99,'ENTRADA DE CLIENTS i PROVEÏDORS'!F249),""),"")</f>
        <v/>
      </c>
      <c r="E244" s="98" t="str">
        <f>IF('ENTRADA DE CLIENTS i PROVEÏDORS'!C249&lt;&gt;0,IF('ENTRADA DE CLIENTS i PROVEÏDORS'!D249&lt;&gt;0,IF('ENTRADA DE CLIENTS i PROVEÏDORS'!G249&lt;&gt;0,VLOOKUP('ENTRADA DE CLIENTS i PROVEÏDORS'!G249,DADES!$P$11:$Q$239,2,FALSE),"011"),""),"")</f>
        <v/>
      </c>
      <c r="F244" s="96"/>
      <c r="G244" s="96"/>
      <c r="H244" s="96"/>
      <c r="I244" s="96" t="str">
        <f>IF('ENTRADA DE CLIENTS i PROVEÏDORS'!H249="LL","X","")</f>
        <v/>
      </c>
      <c r="J244" s="96" t="str">
        <f>IF('ENTRADA DE CLIENTS i PROVEÏDORS'!O249="X","X","")</f>
        <v/>
      </c>
      <c r="K244" s="96" t="str">
        <f>IF('ENTRADA DE CLIENTS i PROVEÏDORS'!P249="X","X","")</f>
        <v/>
      </c>
      <c r="L244" s="96"/>
      <c r="M244" s="99" t="str">
        <f>IF('ENTRADA DE CLIENTS i PROVEÏDORS'!$H249&lt;&gt;"VI",IF('ENTRADA DE CLIENTS i PROVEÏDORS'!I249&lt;&gt;0,'ENTRADA DE CLIENTS i PROVEÏDORS'!I249,""),"")</f>
        <v/>
      </c>
      <c r="N244" s="99" t="str">
        <f>IF('ENTRADA DE CLIENTS i PROVEÏDORS'!$H249&lt;&gt;"VI",IF('ENTRADA DE CLIENTS i PROVEÏDORS'!J249&lt;&gt;0,'ENTRADA DE CLIENTS i PROVEÏDORS'!J249,""),"")</f>
        <v/>
      </c>
      <c r="O244" s="99" t="str">
        <f>IF('ENTRADA DE CLIENTS i PROVEÏDORS'!$H249&lt;&gt;"VI",IF('ENTRADA DE CLIENTS i PROVEÏDORS'!K249&lt;&gt;0,'ENTRADA DE CLIENTS i PROVEÏDORS'!K249,""),"")</f>
        <v/>
      </c>
      <c r="P244" s="99" t="str">
        <f>IF('ENTRADA DE CLIENTS i PROVEÏDORS'!$H249&lt;&gt;"VI",IF('ENTRADA DE CLIENTS i PROVEÏDORS'!L249&lt;&gt;0,'ENTRADA DE CLIENTS i PROVEÏDORS'!L249,""),"")</f>
        <v/>
      </c>
      <c r="Q244" s="99" t="str">
        <f t="shared" si="3"/>
        <v/>
      </c>
      <c r="R244" s="99" t="str">
        <f>IF('ENTRADA DE CLIENTS i PROVEÏDORS'!$H249="VI",'ENTRADA DE CLIENTS i PROVEÏDORS'!I249,"")</f>
        <v/>
      </c>
      <c r="S244" s="99" t="str">
        <f>IF('ENTRADA DE CLIENTS i PROVEÏDORS'!$H249="VI",'ENTRADA DE CLIENTS i PROVEÏDORS'!J249,"")</f>
        <v/>
      </c>
      <c r="T244" s="99" t="str">
        <f>IF('ENTRADA DE CLIENTS i PROVEÏDORS'!$H249="VI",'ENTRADA DE CLIENTS i PROVEÏDORS'!K249,"")</f>
        <v/>
      </c>
      <c r="U244" s="99" t="str">
        <f>IF('ENTRADA DE CLIENTS i PROVEÏDORS'!$H249="VI",'ENTRADA DE CLIENTS i PROVEÏDORS'!L249,"")</f>
        <v/>
      </c>
      <c r="V244" s="99" t="str">
        <f>IF('ENTRADA DE CLIENTS i PROVEÏDORS'!$H249="VI",'ENTRADA DE CLIENTS i PROVEÏDORS'!N249,"")</f>
        <v/>
      </c>
      <c r="W244" s="99" t="str">
        <f>IF('ENTRADA DE CLIENTS i PROVEÏDORS'!O249="X",'ENTRADA DE CLIENTS i PROVEÏDORS'!N249,"")</f>
        <v/>
      </c>
      <c r="X244" s="99" t="str">
        <f>IF('ENTRADA DE CLIENTS i PROVEÏDORS'!Q249&lt;&gt;0,'ENTRADA DE CLIENTS i PROVEÏDORS'!Q249,"")</f>
        <v/>
      </c>
      <c r="Y244" s="101" t="str">
        <f>IF('ENTRADA DE CLIENTS i PROVEÏDORS'!R249&lt;&gt;0,'ENTRADA DE CLIENTS i PROVEÏDORS'!R249,"")</f>
        <v/>
      </c>
    </row>
    <row r="245" spans="1:25" x14ac:dyDescent="0.2">
      <c r="A245" s="96" t="str">
        <f>IF('ENTRADA DE CLIENTS i PROVEÏDORS'!H250&lt;&gt;0,IF(OR('ENTRADA DE CLIENTS i PROVEÏDORS'!H250="V",'ENTRADA DE CLIENTS i PROVEÏDORS'!H250="LL",'ENTRADA DE CLIENTS i PROVEÏDORS'!H250="VI"),"2","1"),"")</f>
        <v/>
      </c>
      <c r="B245" s="96" t="str">
        <f>IF('ENTRADA DE CLIENTS i PROVEÏDORS'!C250&lt;&gt;0,IF('ENTRADA DE CLIENTS i PROVEÏDORS'!C250&lt;&gt;0,IF('ENTRADA DE CLIENTS i PROVEÏDORS'!C250&lt;&gt;0,'ENTRADA DE CLIENTS i PROVEÏDORS'!C250,""),DADES!AA245),"")</f>
        <v/>
      </c>
      <c r="C245" s="96" t="str">
        <f>IF('ENTRADA DE CLIENTS i PROVEÏDORS'!D250&lt;&gt;0,'NETEJA DE CARÀCTERS'!C246,"")</f>
        <v/>
      </c>
      <c r="D245" s="97" t="str">
        <f>IF('ENTRADA DE CLIENTS i PROVEÏDORS'!D250&lt;&gt;0,IF(A245&lt;&gt;0,IF('ENTRADA DE CLIENTS i PROVEÏDORS'!F250=0,99,'ENTRADA DE CLIENTS i PROVEÏDORS'!F250),""),"")</f>
        <v/>
      </c>
      <c r="E245" s="98" t="str">
        <f>IF('ENTRADA DE CLIENTS i PROVEÏDORS'!C250&lt;&gt;0,IF('ENTRADA DE CLIENTS i PROVEÏDORS'!D250&lt;&gt;0,IF('ENTRADA DE CLIENTS i PROVEÏDORS'!G250&lt;&gt;0,VLOOKUP('ENTRADA DE CLIENTS i PROVEÏDORS'!G250,DADES!$P$11:$Q$239,2,FALSE),"011"),""),"")</f>
        <v/>
      </c>
      <c r="F245" s="96"/>
      <c r="G245" s="96"/>
      <c r="H245" s="96"/>
      <c r="I245" s="96" t="str">
        <f>IF('ENTRADA DE CLIENTS i PROVEÏDORS'!H250="LL","X","")</f>
        <v/>
      </c>
      <c r="J245" s="96" t="str">
        <f>IF('ENTRADA DE CLIENTS i PROVEÏDORS'!O250="X","X","")</f>
        <v/>
      </c>
      <c r="K245" s="96" t="str">
        <f>IF('ENTRADA DE CLIENTS i PROVEÏDORS'!P250="X","X","")</f>
        <v/>
      </c>
      <c r="L245" s="96"/>
      <c r="M245" s="99" t="str">
        <f>IF('ENTRADA DE CLIENTS i PROVEÏDORS'!$H250&lt;&gt;"VI",IF('ENTRADA DE CLIENTS i PROVEÏDORS'!I250&lt;&gt;0,'ENTRADA DE CLIENTS i PROVEÏDORS'!I250,""),"")</f>
        <v/>
      </c>
      <c r="N245" s="99" t="str">
        <f>IF('ENTRADA DE CLIENTS i PROVEÏDORS'!$H250&lt;&gt;"VI",IF('ENTRADA DE CLIENTS i PROVEÏDORS'!J250&lt;&gt;0,'ENTRADA DE CLIENTS i PROVEÏDORS'!J250,""),"")</f>
        <v/>
      </c>
      <c r="O245" s="99" t="str">
        <f>IF('ENTRADA DE CLIENTS i PROVEÏDORS'!$H250&lt;&gt;"VI",IF('ENTRADA DE CLIENTS i PROVEÏDORS'!K250&lt;&gt;0,'ENTRADA DE CLIENTS i PROVEÏDORS'!K250,""),"")</f>
        <v/>
      </c>
      <c r="P245" s="99" t="str">
        <f>IF('ENTRADA DE CLIENTS i PROVEÏDORS'!$H250&lt;&gt;"VI",IF('ENTRADA DE CLIENTS i PROVEÏDORS'!L250&lt;&gt;0,'ENTRADA DE CLIENTS i PROVEÏDORS'!L250,""),"")</f>
        <v/>
      </c>
      <c r="Q245" s="99" t="str">
        <f t="shared" si="3"/>
        <v/>
      </c>
      <c r="R245" s="99" t="str">
        <f>IF('ENTRADA DE CLIENTS i PROVEÏDORS'!$H250="VI",'ENTRADA DE CLIENTS i PROVEÏDORS'!I250,"")</f>
        <v/>
      </c>
      <c r="S245" s="99" t="str">
        <f>IF('ENTRADA DE CLIENTS i PROVEÏDORS'!$H250="VI",'ENTRADA DE CLIENTS i PROVEÏDORS'!J250,"")</f>
        <v/>
      </c>
      <c r="T245" s="99" t="str">
        <f>IF('ENTRADA DE CLIENTS i PROVEÏDORS'!$H250="VI",'ENTRADA DE CLIENTS i PROVEÏDORS'!K250,"")</f>
        <v/>
      </c>
      <c r="U245" s="99" t="str">
        <f>IF('ENTRADA DE CLIENTS i PROVEÏDORS'!$H250="VI",'ENTRADA DE CLIENTS i PROVEÏDORS'!L250,"")</f>
        <v/>
      </c>
      <c r="V245" s="99" t="str">
        <f>IF('ENTRADA DE CLIENTS i PROVEÏDORS'!$H250="VI",'ENTRADA DE CLIENTS i PROVEÏDORS'!N250,"")</f>
        <v/>
      </c>
      <c r="W245" s="99" t="str">
        <f>IF('ENTRADA DE CLIENTS i PROVEÏDORS'!O250="X",'ENTRADA DE CLIENTS i PROVEÏDORS'!N250,"")</f>
        <v/>
      </c>
      <c r="X245" s="99" t="str">
        <f>IF('ENTRADA DE CLIENTS i PROVEÏDORS'!Q250&lt;&gt;0,'ENTRADA DE CLIENTS i PROVEÏDORS'!Q250,"")</f>
        <v/>
      </c>
      <c r="Y245" s="101" t="str">
        <f>IF('ENTRADA DE CLIENTS i PROVEÏDORS'!R250&lt;&gt;0,'ENTRADA DE CLIENTS i PROVEÏDORS'!R250,"")</f>
        <v/>
      </c>
    </row>
    <row r="246" spans="1:25" x14ac:dyDescent="0.2">
      <c r="A246" s="96" t="str">
        <f>IF('ENTRADA DE CLIENTS i PROVEÏDORS'!H251&lt;&gt;0,IF(OR('ENTRADA DE CLIENTS i PROVEÏDORS'!H251="V",'ENTRADA DE CLIENTS i PROVEÏDORS'!H251="LL",'ENTRADA DE CLIENTS i PROVEÏDORS'!H251="VI"),"2","1"),"")</f>
        <v/>
      </c>
      <c r="B246" s="96" t="str">
        <f>IF('ENTRADA DE CLIENTS i PROVEÏDORS'!C251&lt;&gt;0,IF('ENTRADA DE CLIENTS i PROVEÏDORS'!C251&lt;&gt;0,IF('ENTRADA DE CLIENTS i PROVEÏDORS'!C251&lt;&gt;0,'ENTRADA DE CLIENTS i PROVEÏDORS'!C251,""),DADES!AA246),"")</f>
        <v/>
      </c>
      <c r="C246" s="96" t="str">
        <f>IF('ENTRADA DE CLIENTS i PROVEÏDORS'!D251&lt;&gt;0,'NETEJA DE CARÀCTERS'!C247,"")</f>
        <v/>
      </c>
      <c r="D246" s="97" t="str">
        <f>IF('ENTRADA DE CLIENTS i PROVEÏDORS'!D251&lt;&gt;0,IF(A246&lt;&gt;0,IF('ENTRADA DE CLIENTS i PROVEÏDORS'!F251=0,99,'ENTRADA DE CLIENTS i PROVEÏDORS'!F251),""),"")</f>
        <v/>
      </c>
      <c r="E246" s="98" t="str">
        <f>IF('ENTRADA DE CLIENTS i PROVEÏDORS'!C251&lt;&gt;0,IF('ENTRADA DE CLIENTS i PROVEÏDORS'!D251&lt;&gt;0,IF('ENTRADA DE CLIENTS i PROVEÏDORS'!G251&lt;&gt;0,VLOOKUP('ENTRADA DE CLIENTS i PROVEÏDORS'!G251,DADES!$P$11:$Q$239,2,FALSE),"011"),""),"")</f>
        <v/>
      </c>
      <c r="F246" s="96"/>
      <c r="G246" s="96"/>
      <c r="H246" s="96"/>
      <c r="I246" s="96" t="str">
        <f>IF('ENTRADA DE CLIENTS i PROVEÏDORS'!H251="LL","X","")</f>
        <v/>
      </c>
      <c r="J246" s="96" t="str">
        <f>IF('ENTRADA DE CLIENTS i PROVEÏDORS'!O251="X","X","")</f>
        <v/>
      </c>
      <c r="K246" s="96" t="str">
        <f>IF('ENTRADA DE CLIENTS i PROVEÏDORS'!P251="X","X","")</f>
        <v/>
      </c>
      <c r="L246" s="96"/>
      <c r="M246" s="99" t="str">
        <f>IF('ENTRADA DE CLIENTS i PROVEÏDORS'!$H251&lt;&gt;"VI",IF('ENTRADA DE CLIENTS i PROVEÏDORS'!I251&lt;&gt;0,'ENTRADA DE CLIENTS i PROVEÏDORS'!I251,""),"")</f>
        <v/>
      </c>
      <c r="N246" s="99" t="str">
        <f>IF('ENTRADA DE CLIENTS i PROVEÏDORS'!$H251&lt;&gt;"VI",IF('ENTRADA DE CLIENTS i PROVEÏDORS'!J251&lt;&gt;0,'ENTRADA DE CLIENTS i PROVEÏDORS'!J251,""),"")</f>
        <v/>
      </c>
      <c r="O246" s="99" t="str">
        <f>IF('ENTRADA DE CLIENTS i PROVEÏDORS'!$H251&lt;&gt;"VI",IF('ENTRADA DE CLIENTS i PROVEÏDORS'!K251&lt;&gt;0,'ENTRADA DE CLIENTS i PROVEÏDORS'!K251,""),"")</f>
        <v/>
      </c>
      <c r="P246" s="99" t="str">
        <f>IF('ENTRADA DE CLIENTS i PROVEÏDORS'!$H251&lt;&gt;"VI",IF('ENTRADA DE CLIENTS i PROVEÏDORS'!L251&lt;&gt;0,'ENTRADA DE CLIENTS i PROVEÏDORS'!L251,""),"")</f>
        <v/>
      </c>
      <c r="Q246" s="99" t="str">
        <f t="shared" si="3"/>
        <v/>
      </c>
      <c r="R246" s="99" t="str">
        <f>IF('ENTRADA DE CLIENTS i PROVEÏDORS'!$H251="VI",'ENTRADA DE CLIENTS i PROVEÏDORS'!I251,"")</f>
        <v/>
      </c>
      <c r="S246" s="99" t="str">
        <f>IF('ENTRADA DE CLIENTS i PROVEÏDORS'!$H251="VI",'ENTRADA DE CLIENTS i PROVEÏDORS'!J251,"")</f>
        <v/>
      </c>
      <c r="T246" s="99" t="str">
        <f>IF('ENTRADA DE CLIENTS i PROVEÏDORS'!$H251="VI",'ENTRADA DE CLIENTS i PROVEÏDORS'!K251,"")</f>
        <v/>
      </c>
      <c r="U246" s="99" t="str">
        <f>IF('ENTRADA DE CLIENTS i PROVEÏDORS'!$H251="VI",'ENTRADA DE CLIENTS i PROVEÏDORS'!L251,"")</f>
        <v/>
      </c>
      <c r="V246" s="99" t="str">
        <f>IF('ENTRADA DE CLIENTS i PROVEÏDORS'!$H251="VI",'ENTRADA DE CLIENTS i PROVEÏDORS'!N251,"")</f>
        <v/>
      </c>
      <c r="W246" s="99" t="str">
        <f>IF('ENTRADA DE CLIENTS i PROVEÏDORS'!O251="X",'ENTRADA DE CLIENTS i PROVEÏDORS'!N251,"")</f>
        <v/>
      </c>
      <c r="X246" s="99" t="str">
        <f>IF('ENTRADA DE CLIENTS i PROVEÏDORS'!Q251&lt;&gt;0,'ENTRADA DE CLIENTS i PROVEÏDORS'!Q251,"")</f>
        <v/>
      </c>
      <c r="Y246" s="101" t="str">
        <f>IF('ENTRADA DE CLIENTS i PROVEÏDORS'!R251&lt;&gt;0,'ENTRADA DE CLIENTS i PROVEÏDORS'!R251,"")</f>
        <v/>
      </c>
    </row>
    <row r="247" spans="1:25" x14ac:dyDescent="0.2">
      <c r="A247" s="96" t="str">
        <f>IF('ENTRADA DE CLIENTS i PROVEÏDORS'!H252&lt;&gt;0,IF(OR('ENTRADA DE CLIENTS i PROVEÏDORS'!H252="V",'ENTRADA DE CLIENTS i PROVEÏDORS'!H252="LL",'ENTRADA DE CLIENTS i PROVEÏDORS'!H252="VI"),"2","1"),"")</f>
        <v/>
      </c>
      <c r="B247" s="96" t="str">
        <f>IF('ENTRADA DE CLIENTS i PROVEÏDORS'!C252&lt;&gt;0,IF('ENTRADA DE CLIENTS i PROVEÏDORS'!C252&lt;&gt;0,IF('ENTRADA DE CLIENTS i PROVEÏDORS'!C252&lt;&gt;0,'ENTRADA DE CLIENTS i PROVEÏDORS'!C252,""),DADES!AA247),"")</f>
        <v/>
      </c>
      <c r="C247" s="96" t="str">
        <f>IF('ENTRADA DE CLIENTS i PROVEÏDORS'!D252&lt;&gt;0,'NETEJA DE CARÀCTERS'!C248,"")</f>
        <v/>
      </c>
      <c r="D247" s="97" t="str">
        <f>IF('ENTRADA DE CLIENTS i PROVEÏDORS'!D252&lt;&gt;0,IF(A247&lt;&gt;0,IF('ENTRADA DE CLIENTS i PROVEÏDORS'!F252=0,99,'ENTRADA DE CLIENTS i PROVEÏDORS'!F252),""),"")</f>
        <v/>
      </c>
      <c r="E247" s="98" t="str">
        <f>IF('ENTRADA DE CLIENTS i PROVEÏDORS'!C252&lt;&gt;0,IF('ENTRADA DE CLIENTS i PROVEÏDORS'!D252&lt;&gt;0,IF('ENTRADA DE CLIENTS i PROVEÏDORS'!G252&lt;&gt;0,VLOOKUP('ENTRADA DE CLIENTS i PROVEÏDORS'!G252,DADES!$P$11:$Q$239,2,FALSE),"011"),""),"")</f>
        <v/>
      </c>
      <c r="F247" s="96"/>
      <c r="G247" s="96"/>
      <c r="H247" s="96"/>
      <c r="I247" s="96" t="str">
        <f>IF('ENTRADA DE CLIENTS i PROVEÏDORS'!H252="LL","X","")</f>
        <v/>
      </c>
      <c r="J247" s="96" t="str">
        <f>IF('ENTRADA DE CLIENTS i PROVEÏDORS'!O252="X","X","")</f>
        <v/>
      </c>
      <c r="K247" s="96" t="str">
        <f>IF('ENTRADA DE CLIENTS i PROVEÏDORS'!P252="X","X","")</f>
        <v/>
      </c>
      <c r="L247" s="96"/>
      <c r="M247" s="99" t="str">
        <f>IF('ENTRADA DE CLIENTS i PROVEÏDORS'!$H252&lt;&gt;"VI",IF('ENTRADA DE CLIENTS i PROVEÏDORS'!I252&lt;&gt;0,'ENTRADA DE CLIENTS i PROVEÏDORS'!I252,""),"")</f>
        <v/>
      </c>
      <c r="N247" s="99" t="str">
        <f>IF('ENTRADA DE CLIENTS i PROVEÏDORS'!$H252&lt;&gt;"VI",IF('ENTRADA DE CLIENTS i PROVEÏDORS'!J252&lt;&gt;0,'ENTRADA DE CLIENTS i PROVEÏDORS'!J252,""),"")</f>
        <v/>
      </c>
      <c r="O247" s="99" t="str">
        <f>IF('ENTRADA DE CLIENTS i PROVEÏDORS'!$H252&lt;&gt;"VI",IF('ENTRADA DE CLIENTS i PROVEÏDORS'!K252&lt;&gt;0,'ENTRADA DE CLIENTS i PROVEÏDORS'!K252,""),"")</f>
        <v/>
      </c>
      <c r="P247" s="99" t="str">
        <f>IF('ENTRADA DE CLIENTS i PROVEÏDORS'!$H252&lt;&gt;"VI",IF('ENTRADA DE CLIENTS i PROVEÏDORS'!L252&lt;&gt;0,'ENTRADA DE CLIENTS i PROVEÏDORS'!L252,""),"")</f>
        <v/>
      </c>
      <c r="Q247" s="99" t="str">
        <f t="shared" si="3"/>
        <v/>
      </c>
      <c r="R247" s="99" t="str">
        <f>IF('ENTRADA DE CLIENTS i PROVEÏDORS'!$H252="VI",'ENTRADA DE CLIENTS i PROVEÏDORS'!I252,"")</f>
        <v/>
      </c>
      <c r="S247" s="99" t="str">
        <f>IF('ENTRADA DE CLIENTS i PROVEÏDORS'!$H252="VI",'ENTRADA DE CLIENTS i PROVEÏDORS'!J252,"")</f>
        <v/>
      </c>
      <c r="T247" s="99" t="str">
        <f>IF('ENTRADA DE CLIENTS i PROVEÏDORS'!$H252="VI",'ENTRADA DE CLIENTS i PROVEÏDORS'!K252,"")</f>
        <v/>
      </c>
      <c r="U247" s="99" t="str">
        <f>IF('ENTRADA DE CLIENTS i PROVEÏDORS'!$H252="VI",'ENTRADA DE CLIENTS i PROVEÏDORS'!L252,"")</f>
        <v/>
      </c>
      <c r="V247" s="99" t="str">
        <f>IF('ENTRADA DE CLIENTS i PROVEÏDORS'!$H252="VI",'ENTRADA DE CLIENTS i PROVEÏDORS'!N252,"")</f>
        <v/>
      </c>
      <c r="W247" s="99" t="str">
        <f>IF('ENTRADA DE CLIENTS i PROVEÏDORS'!O252="X",'ENTRADA DE CLIENTS i PROVEÏDORS'!N252,"")</f>
        <v/>
      </c>
      <c r="X247" s="99" t="str">
        <f>IF('ENTRADA DE CLIENTS i PROVEÏDORS'!Q252&lt;&gt;0,'ENTRADA DE CLIENTS i PROVEÏDORS'!Q252,"")</f>
        <v/>
      </c>
      <c r="Y247" s="101" t="str">
        <f>IF('ENTRADA DE CLIENTS i PROVEÏDORS'!R252&lt;&gt;0,'ENTRADA DE CLIENTS i PROVEÏDORS'!R252,"")</f>
        <v/>
      </c>
    </row>
    <row r="248" spans="1:25" x14ac:dyDescent="0.2">
      <c r="A248" s="96" t="str">
        <f>IF('ENTRADA DE CLIENTS i PROVEÏDORS'!H253&lt;&gt;0,IF(OR('ENTRADA DE CLIENTS i PROVEÏDORS'!H253="V",'ENTRADA DE CLIENTS i PROVEÏDORS'!H253="LL",'ENTRADA DE CLIENTS i PROVEÏDORS'!H253="VI"),"2","1"),"")</f>
        <v/>
      </c>
      <c r="B248" s="96" t="str">
        <f>IF('ENTRADA DE CLIENTS i PROVEÏDORS'!C253&lt;&gt;0,IF('ENTRADA DE CLIENTS i PROVEÏDORS'!C253&lt;&gt;0,IF('ENTRADA DE CLIENTS i PROVEÏDORS'!C253&lt;&gt;0,'ENTRADA DE CLIENTS i PROVEÏDORS'!C253,""),DADES!AA248),"")</f>
        <v/>
      </c>
      <c r="C248" s="96" t="str">
        <f>IF('ENTRADA DE CLIENTS i PROVEÏDORS'!D253&lt;&gt;0,'NETEJA DE CARÀCTERS'!C249,"")</f>
        <v/>
      </c>
      <c r="D248" s="97" t="str">
        <f>IF('ENTRADA DE CLIENTS i PROVEÏDORS'!D253&lt;&gt;0,IF(A248&lt;&gt;0,IF('ENTRADA DE CLIENTS i PROVEÏDORS'!F253=0,99,'ENTRADA DE CLIENTS i PROVEÏDORS'!F253),""),"")</f>
        <v/>
      </c>
      <c r="E248" s="98" t="str">
        <f>IF('ENTRADA DE CLIENTS i PROVEÏDORS'!C253&lt;&gt;0,IF('ENTRADA DE CLIENTS i PROVEÏDORS'!D253&lt;&gt;0,IF('ENTRADA DE CLIENTS i PROVEÏDORS'!G253&lt;&gt;0,VLOOKUP('ENTRADA DE CLIENTS i PROVEÏDORS'!G253,DADES!$P$11:$Q$239,2,FALSE),"011"),""),"")</f>
        <v/>
      </c>
      <c r="F248" s="96"/>
      <c r="G248" s="96"/>
      <c r="H248" s="96"/>
      <c r="I248" s="96" t="str">
        <f>IF('ENTRADA DE CLIENTS i PROVEÏDORS'!H253="LL","X","")</f>
        <v/>
      </c>
      <c r="J248" s="96" t="str">
        <f>IF('ENTRADA DE CLIENTS i PROVEÏDORS'!O253="X","X","")</f>
        <v/>
      </c>
      <c r="K248" s="96" t="str">
        <f>IF('ENTRADA DE CLIENTS i PROVEÏDORS'!P253="X","X","")</f>
        <v/>
      </c>
      <c r="L248" s="96"/>
      <c r="M248" s="99" t="str">
        <f>IF('ENTRADA DE CLIENTS i PROVEÏDORS'!$H253&lt;&gt;"VI",IF('ENTRADA DE CLIENTS i PROVEÏDORS'!I253&lt;&gt;0,'ENTRADA DE CLIENTS i PROVEÏDORS'!I253,""),"")</f>
        <v/>
      </c>
      <c r="N248" s="99" t="str">
        <f>IF('ENTRADA DE CLIENTS i PROVEÏDORS'!$H253&lt;&gt;"VI",IF('ENTRADA DE CLIENTS i PROVEÏDORS'!J253&lt;&gt;0,'ENTRADA DE CLIENTS i PROVEÏDORS'!J253,""),"")</f>
        <v/>
      </c>
      <c r="O248" s="99" t="str">
        <f>IF('ENTRADA DE CLIENTS i PROVEÏDORS'!$H253&lt;&gt;"VI",IF('ENTRADA DE CLIENTS i PROVEÏDORS'!K253&lt;&gt;0,'ENTRADA DE CLIENTS i PROVEÏDORS'!K253,""),"")</f>
        <v/>
      </c>
      <c r="P248" s="99" t="str">
        <f>IF('ENTRADA DE CLIENTS i PROVEÏDORS'!$H253&lt;&gt;"VI",IF('ENTRADA DE CLIENTS i PROVEÏDORS'!L253&lt;&gt;0,'ENTRADA DE CLIENTS i PROVEÏDORS'!L253,""),"")</f>
        <v/>
      </c>
      <c r="Q248" s="99" t="str">
        <f t="shared" si="3"/>
        <v/>
      </c>
      <c r="R248" s="99" t="str">
        <f>IF('ENTRADA DE CLIENTS i PROVEÏDORS'!$H253="VI",'ENTRADA DE CLIENTS i PROVEÏDORS'!I253,"")</f>
        <v/>
      </c>
      <c r="S248" s="99" t="str">
        <f>IF('ENTRADA DE CLIENTS i PROVEÏDORS'!$H253="VI",'ENTRADA DE CLIENTS i PROVEÏDORS'!J253,"")</f>
        <v/>
      </c>
      <c r="T248" s="99" t="str">
        <f>IF('ENTRADA DE CLIENTS i PROVEÏDORS'!$H253="VI",'ENTRADA DE CLIENTS i PROVEÏDORS'!K253,"")</f>
        <v/>
      </c>
      <c r="U248" s="99" t="str">
        <f>IF('ENTRADA DE CLIENTS i PROVEÏDORS'!$H253="VI",'ENTRADA DE CLIENTS i PROVEÏDORS'!L253,"")</f>
        <v/>
      </c>
      <c r="V248" s="99" t="str">
        <f>IF('ENTRADA DE CLIENTS i PROVEÏDORS'!$H253="VI",'ENTRADA DE CLIENTS i PROVEÏDORS'!N253,"")</f>
        <v/>
      </c>
      <c r="W248" s="99" t="str">
        <f>IF('ENTRADA DE CLIENTS i PROVEÏDORS'!O253="X",'ENTRADA DE CLIENTS i PROVEÏDORS'!N253,"")</f>
        <v/>
      </c>
      <c r="X248" s="99" t="str">
        <f>IF('ENTRADA DE CLIENTS i PROVEÏDORS'!Q253&lt;&gt;0,'ENTRADA DE CLIENTS i PROVEÏDORS'!Q253,"")</f>
        <v/>
      </c>
      <c r="Y248" s="101" t="str">
        <f>IF('ENTRADA DE CLIENTS i PROVEÏDORS'!R253&lt;&gt;0,'ENTRADA DE CLIENTS i PROVEÏDORS'!R253,"")</f>
        <v/>
      </c>
    </row>
    <row r="249" spans="1:25" x14ac:dyDescent="0.2">
      <c r="A249" s="96" t="str">
        <f>IF('ENTRADA DE CLIENTS i PROVEÏDORS'!H254&lt;&gt;0,IF(OR('ENTRADA DE CLIENTS i PROVEÏDORS'!H254="V",'ENTRADA DE CLIENTS i PROVEÏDORS'!H254="LL",'ENTRADA DE CLIENTS i PROVEÏDORS'!H254="VI"),"2","1"),"")</f>
        <v/>
      </c>
      <c r="B249" s="96" t="str">
        <f>IF('ENTRADA DE CLIENTS i PROVEÏDORS'!C254&lt;&gt;0,IF('ENTRADA DE CLIENTS i PROVEÏDORS'!C254&lt;&gt;0,IF('ENTRADA DE CLIENTS i PROVEÏDORS'!C254&lt;&gt;0,'ENTRADA DE CLIENTS i PROVEÏDORS'!C254,""),DADES!AA249),"")</f>
        <v/>
      </c>
      <c r="C249" s="96" t="str">
        <f>IF('ENTRADA DE CLIENTS i PROVEÏDORS'!D254&lt;&gt;0,'NETEJA DE CARÀCTERS'!C250,"")</f>
        <v/>
      </c>
      <c r="D249" s="97" t="str">
        <f>IF('ENTRADA DE CLIENTS i PROVEÏDORS'!D254&lt;&gt;0,IF(A249&lt;&gt;0,IF('ENTRADA DE CLIENTS i PROVEÏDORS'!F254=0,99,'ENTRADA DE CLIENTS i PROVEÏDORS'!F254),""),"")</f>
        <v/>
      </c>
      <c r="E249" s="98" t="str">
        <f>IF('ENTRADA DE CLIENTS i PROVEÏDORS'!C254&lt;&gt;0,IF('ENTRADA DE CLIENTS i PROVEÏDORS'!D254&lt;&gt;0,IF('ENTRADA DE CLIENTS i PROVEÏDORS'!G254&lt;&gt;0,VLOOKUP('ENTRADA DE CLIENTS i PROVEÏDORS'!G254,DADES!$P$11:$Q$239,2,FALSE),"011"),""),"")</f>
        <v/>
      </c>
      <c r="F249" s="96"/>
      <c r="G249" s="96"/>
      <c r="H249" s="96"/>
      <c r="I249" s="96" t="str">
        <f>IF('ENTRADA DE CLIENTS i PROVEÏDORS'!H254="LL","X","")</f>
        <v/>
      </c>
      <c r="J249" s="96" t="str">
        <f>IF('ENTRADA DE CLIENTS i PROVEÏDORS'!O254="X","X","")</f>
        <v/>
      </c>
      <c r="K249" s="96" t="str">
        <f>IF('ENTRADA DE CLIENTS i PROVEÏDORS'!P254="X","X","")</f>
        <v/>
      </c>
      <c r="L249" s="96"/>
      <c r="M249" s="99" t="str">
        <f>IF('ENTRADA DE CLIENTS i PROVEÏDORS'!$H254&lt;&gt;"VI",IF('ENTRADA DE CLIENTS i PROVEÏDORS'!I254&lt;&gt;0,'ENTRADA DE CLIENTS i PROVEÏDORS'!I254,""),"")</f>
        <v/>
      </c>
      <c r="N249" s="99" t="str">
        <f>IF('ENTRADA DE CLIENTS i PROVEÏDORS'!$H254&lt;&gt;"VI",IF('ENTRADA DE CLIENTS i PROVEÏDORS'!J254&lt;&gt;0,'ENTRADA DE CLIENTS i PROVEÏDORS'!J254,""),"")</f>
        <v/>
      </c>
      <c r="O249" s="99" t="str">
        <f>IF('ENTRADA DE CLIENTS i PROVEÏDORS'!$H254&lt;&gt;"VI",IF('ENTRADA DE CLIENTS i PROVEÏDORS'!K254&lt;&gt;0,'ENTRADA DE CLIENTS i PROVEÏDORS'!K254,""),"")</f>
        <v/>
      </c>
      <c r="P249" s="99" t="str">
        <f>IF('ENTRADA DE CLIENTS i PROVEÏDORS'!$H254&lt;&gt;"VI",IF('ENTRADA DE CLIENTS i PROVEÏDORS'!L254&lt;&gt;0,'ENTRADA DE CLIENTS i PROVEÏDORS'!L254,""),"")</f>
        <v/>
      </c>
      <c r="Q249" s="99" t="str">
        <f t="shared" si="3"/>
        <v/>
      </c>
      <c r="R249" s="99" t="str">
        <f>IF('ENTRADA DE CLIENTS i PROVEÏDORS'!$H254="VI",'ENTRADA DE CLIENTS i PROVEÏDORS'!I254,"")</f>
        <v/>
      </c>
      <c r="S249" s="99" t="str">
        <f>IF('ENTRADA DE CLIENTS i PROVEÏDORS'!$H254="VI",'ENTRADA DE CLIENTS i PROVEÏDORS'!J254,"")</f>
        <v/>
      </c>
      <c r="T249" s="99" t="str">
        <f>IF('ENTRADA DE CLIENTS i PROVEÏDORS'!$H254="VI",'ENTRADA DE CLIENTS i PROVEÏDORS'!K254,"")</f>
        <v/>
      </c>
      <c r="U249" s="99" t="str">
        <f>IF('ENTRADA DE CLIENTS i PROVEÏDORS'!$H254="VI",'ENTRADA DE CLIENTS i PROVEÏDORS'!L254,"")</f>
        <v/>
      </c>
      <c r="V249" s="99" t="str">
        <f>IF('ENTRADA DE CLIENTS i PROVEÏDORS'!$H254="VI",'ENTRADA DE CLIENTS i PROVEÏDORS'!N254,"")</f>
        <v/>
      </c>
      <c r="W249" s="99" t="str">
        <f>IF('ENTRADA DE CLIENTS i PROVEÏDORS'!O254="X",'ENTRADA DE CLIENTS i PROVEÏDORS'!N254,"")</f>
        <v/>
      </c>
      <c r="X249" s="99" t="str">
        <f>IF('ENTRADA DE CLIENTS i PROVEÏDORS'!Q254&lt;&gt;0,'ENTRADA DE CLIENTS i PROVEÏDORS'!Q254,"")</f>
        <v/>
      </c>
      <c r="Y249" s="101" t="str">
        <f>IF('ENTRADA DE CLIENTS i PROVEÏDORS'!R254&lt;&gt;0,'ENTRADA DE CLIENTS i PROVEÏDORS'!R254,"")</f>
        <v/>
      </c>
    </row>
    <row r="250" spans="1:25" x14ac:dyDescent="0.2">
      <c r="A250" s="96" t="str">
        <f>IF('ENTRADA DE CLIENTS i PROVEÏDORS'!H255&lt;&gt;0,IF(OR('ENTRADA DE CLIENTS i PROVEÏDORS'!H255="V",'ENTRADA DE CLIENTS i PROVEÏDORS'!H255="LL",'ENTRADA DE CLIENTS i PROVEÏDORS'!H255="VI"),"2","1"),"")</f>
        <v/>
      </c>
      <c r="B250" s="96" t="str">
        <f>IF('ENTRADA DE CLIENTS i PROVEÏDORS'!C255&lt;&gt;0,IF('ENTRADA DE CLIENTS i PROVEÏDORS'!C255&lt;&gt;0,IF('ENTRADA DE CLIENTS i PROVEÏDORS'!C255&lt;&gt;0,'ENTRADA DE CLIENTS i PROVEÏDORS'!C255,""),DADES!AA250),"")</f>
        <v/>
      </c>
      <c r="C250" s="96" t="str">
        <f>IF('ENTRADA DE CLIENTS i PROVEÏDORS'!D255&lt;&gt;0,'NETEJA DE CARÀCTERS'!C251,"")</f>
        <v/>
      </c>
      <c r="D250" s="97" t="str">
        <f>IF('ENTRADA DE CLIENTS i PROVEÏDORS'!D255&lt;&gt;0,IF(A250&lt;&gt;0,IF('ENTRADA DE CLIENTS i PROVEÏDORS'!F255=0,99,'ENTRADA DE CLIENTS i PROVEÏDORS'!F255),""),"")</f>
        <v/>
      </c>
      <c r="E250" s="98" t="str">
        <f>IF('ENTRADA DE CLIENTS i PROVEÏDORS'!C255&lt;&gt;0,IF('ENTRADA DE CLIENTS i PROVEÏDORS'!D255&lt;&gt;0,IF('ENTRADA DE CLIENTS i PROVEÏDORS'!G255&lt;&gt;0,VLOOKUP('ENTRADA DE CLIENTS i PROVEÏDORS'!G255,DADES!$P$11:$Q$239,2,FALSE),"011"),""),"")</f>
        <v/>
      </c>
      <c r="F250" s="96"/>
      <c r="G250" s="96"/>
      <c r="H250" s="96"/>
      <c r="I250" s="96" t="str">
        <f>IF('ENTRADA DE CLIENTS i PROVEÏDORS'!H255="LL","X","")</f>
        <v/>
      </c>
      <c r="J250" s="96" t="str">
        <f>IF('ENTRADA DE CLIENTS i PROVEÏDORS'!O255="X","X","")</f>
        <v/>
      </c>
      <c r="K250" s="96" t="str">
        <f>IF('ENTRADA DE CLIENTS i PROVEÏDORS'!P255="X","X","")</f>
        <v/>
      </c>
      <c r="L250" s="96"/>
      <c r="M250" s="99" t="str">
        <f>IF('ENTRADA DE CLIENTS i PROVEÏDORS'!$H255&lt;&gt;"VI",IF('ENTRADA DE CLIENTS i PROVEÏDORS'!I255&lt;&gt;0,'ENTRADA DE CLIENTS i PROVEÏDORS'!I255,""),"")</f>
        <v/>
      </c>
      <c r="N250" s="99" t="str">
        <f>IF('ENTRADA DE CLIENTS i PROVEÏDORS'!$H255&lt;&gt;"VI",IF('ENTRADA DE CLIENTS i PROVEÏDORS'!J255&lt;&gt;0,'ENTRADA DE CLIENTS i PROVEÏDORS'!J255,""),"")</f>
        <v/>
      </c>
      <c r="O250" s="99" t="str">
        <f>IF('ENTRADA DE CLIENTS i PROVEÏDORS'!$H255&lt;&gt;"VI",IF('ENTRADA DE CLIENTS i PROVEÏDORS'!K255&lt;&gt;0,'ENTRADA DE CLIENTS i PROVEÏDORS'!K255,""),"")</f>
        <v/>
      </c>
      <c r="P250" s="99" t="str">
        <f>IF('ENTRADA DE CLIENTS i PROVEÏDORS'!$H255&lt;&gt;"VI",IF('ENTRADA DE CLIENTS i PROVEÏDORS'!L255&lt;&gt;0,'ENTRADA DE CLIENTS i PROVEÏDORS'!L255,""),"")</f>
        <v/>
      </c>
      <c r="Q250" s="99" t="str">
        <f t="shared" si="3"/>
        <v/>
      </c>
      <c r="R250" s="99" t="str">
        <f>IF('ENTRADA DE CLIENTS i PROVEÏDORS'!$H255="VI",'ENTRADA DE CLIENTS i PROVEÏDORS'!I255,"")</f>
        <v/>
      </c>
      <c r="S250" s="99" t="str">
        <f>IF('ENTRADA DE CLIENTS i PROVEÏDORS'!$H255="VI",'ENTRADA DE CLIENTS i PROVEÏDORS'!J255,"")</f>
        <v/>
      </c>
      <c r="T250" s="99" t="str">
        <f>IF('ENTRADA DE CLIENTS i PROVEÏDORS'!$H255="VI",'ENTRADA DE CLIENTS i PROVEÏDORS'!K255,"")</f>
        <v/>
      </c>
      <c r="U250" s="99" t="str">
        <f>IF('ENTRADA DE CLIENTS i PROVEÏDORS'!$H255="VI",'ENTRADA DE CLIENTS i PROVEÏDORS'!L255,"")</f>
        <v/>
      </c>
      <c r="V250" s="99" t="str">
        <f>IF('ENTRADA DE CLIENTS i PROVEÏDORS'!$H255="VI",'ENTRADA DE CLIENTS i PROVEÏDORS'!N255,"")</f>
        <v/>
      </c>
      <c r="W250" s="99" t="str">
        <f>IF('ENTRADA DE CLIENTS i PROVEÏDORS'!O255="X",'ENTRADA DE CLIENTS i PROVEÏDORS'!N255,"")</f>
        <v/>
      </c>
      <c r="X250" s="99" t="str">
        <f>IF('ENTRADA DE CLIENTS i PROVEÏDORS'!Q255&lt;&gt;0,'ENTRADA DE CLIENTS i PROVEÏDORS'!Q255,"")</f>
        <v/>
      </c>
      <c r="Y250" s="101" t="str">
        <f>IF('ENTRADA DE CLIENTS i PROVEÏDORS'!R255&lt;&gt;0,'ENTRADA DE CLIENTS i PROVEÏDORS'!R255,"")</f>
        <v/>
      </c>
    </row>
    <row r="251" spans="1:25" x14ac:dyDescent="0.2">
      <c r="A251" s="96" t="str">
        <f>IF('ENTRADA DE CLIENTS i PROVEÏDORS'!H256&lt;&gt;0,IF(OR('ENTRADA DE CLIENTS i PROVEÏDORS'!H256="V",'ENTRADA DE CLIENTS i PROVEÏDORS'!H256="LL",'ENTRADA DE CLIENTS i PROVEÏDORS'!H256="VI"),"2","1"),"")</f>
        <v/>
      </c>
      <c r="B251" s="96" t="str">
        <f>IF('ENTRADA DE CLIENTS i PROVEÏDORS'!C256&lt;&gt;0,IF('ENTRADA DE CLIENTS i PROVEÏDORS'!C256&lt;&gt;0,IF('ENTRADA DE CLIENTS i PROVEÏDORS'!C256&lt;&gt;0,'ENTRADA DE CLIENTS i PROVEÏDORS'!C256,""),DADES!AA251),"")</f>
        <v/>
      </c>
      <c r="C251" s="96" t="str">
        <f>IF('ENTRADA DE CLIENTS i PROVEÏDORS'!D256&lt;&gt;0,'NETEJA DE CARÀCTERS'!C252,"")</f>
        <v/>
      </c>
      <c r="D251" s="97" t="str">
        <f>IF('ENTRADA DE CLIENTS i PROVEÏDORS'!D256&lt;&gt;0,IF(A251&lt;&gt;0,IF('ENTRADA DE CLIENTS i PROVEÏDORS'!F256=0,99,'ENTRADA DE CLIENTS i PROVEÏDORS'!F256),""),"")</f>
        <v/>
      </c>
      <c r="E251" s="98" t="str">
        <f>IF('ENTRADA DE CLIENTS i PROVEÏDORS'!C256&lt;&gt;0,IF('ENTRADA DE CLIENTS i PROVEÏDORS'!D256&lt;&gt;0,IF('ENTRADA DE CLIENTS i PROVEÏDORS'!G256&lt;&gt;0,VLOOKUP('ENTRADA DE CLIENTS i PROVEÏDORS'!G256,DADES!$P$11:$Q$239,2,FALSE),"011"),""),"")</f>
        <v/>
      </c>
      <c r="F251" s="96"/>
      <c r="G251" s="96"/>
      <c r="H251" s="96"/>
      <c r="I251" s="96" t="str">
        <f>IF('ENTRADA DE CLIENTS i PROVEÏDORS'!H256="LL","X","")</f>
        <v/>
      </c>
      <c r="J251" s="96" t="str">
        <f>IF('ENTRADA DE CLIENTS i PROVEÏDORS'!O256="X","X","")</f>
        <v/>
      </c>
      <c r="K251" s="96" t="str">
        <f>IF('ENTRADA DE CLIENTS i PROVEÏDORS'!P256="X","X","")</f>
        <v/>
      </c>
      <c r="L251" s="96"/>
      <c r="M251" s="99" t="str">
        <f>IF('ENTRADA DE CLIENTS i PROVEÏDORS'!$H256&lt;&gt;"VI",IF('ENTRADA DE CLIENTS i PROVEÏDORS'!I256&lt;&gt;0,'ENTRADA DE CLIENTS i PROVEÏDORS'!I256,""),"")</f>
        <v/>
      </c>
      <c r="N251" s="99" t="str">
        <f>IF('ENTRADA DE CLIENTS i PROVEÏDORS'!$H256&lt;&gt;"VI",IF('ENTRADA DE CLIENTS i PROVEÏDORS'!J256&lt;&gt;0,'ENTRADA DE CLIENTS i PROVEÏDORS'!J256,""),"")</f>
        <v/>
      </c>
      <c r="O251" s="99" t="str">
        <f>IF('ENTRADA DE CLIENTS i PROVEÏDORS'!$H256&lt;&gt;"VI",IF('ENTRADA DE CLIENTS i PROVEÏDORS'!K256&lt;&gt;0,'ENTRADA DE CLIENTS i PROVEÏDORS'!K256,""),"")</f>
        <v/>
      </c>
      <c r="P251" s="99" t="str">
        <f>IF('ENTRADA DE CLIENTS i PROVEÏDORS'!$H256&lt;&gt;"VI",IF('ENTRADA DE CLIENTS i PROVEÏDORS'!L256&lt;&gt;0,'ENTRADA DE CLIENTS i PROVEÏDORS'!L256,""),"")</f>
        <v/>
      </c>
      <c r="Q251" s="99" t="str">
        <f t="shared" si="3"/>
        <v/>
      </c>
      <c r="R251" s="99" t="str">
        <f>IF('ENTRADA DE CLIENTS i PROVEÏDORS'!$H256="VI",'ENTRADA DE CLIENTS i PROVEÏDORS'!I256,"")</f>
        <v/>
      </c>
      <c r="S251" s="99" t="str">
        <f>IF('ENTRADA DE CLIENTS i PROVEÏDORS'!$H256="VI",'ENTRADA DE CLIENTS i PROVEÏDORS'!J256,"")</f>
        <v/>
      </c>
      <c r="T251" s="99" t="str">
        <f>IF('ENTRADA DE CLIENTS i PROVEÏDORS'!$H256="VI",'ENTRADA DE CLIENTS i PROVEÏDORS'!K256,"")</f>
        <v/>
      </c>
      <c r="U251" s="99" t="str">
        <f>IF('ENTRADA DE CLIENTS i PROVEÏDORS'!$H256="VI",'ENTRADA DE CLIENTS i PROVEÏDORS'!L256,"")</f>
        <v/>
      </c>
      <c r="V251" s="99" t="str">
        <f>IF('ENTRADA DE CLIENTS i PROVEÏDORS'!$H256="VI",'ENTRADA DE CLIENTS i PROVEÏDORS'!N256,"")</f>
        <v/>
      </c>
      <c r="W251" s="99" t="str">
        <f>IF('ENTRADA DE CLIENTS i PROVEÏDORS'!O256="X",'ENTRADA DE CLIENTS i PROVEÏDORS'!N256,"")</f>
        <v/>
      </c>
      <c r="X251" s="99" t="str">
        <f>IF('ENTRADA DE CLIENTS i PROVEÏDORS'!Q256&lt;&gt;0,'ENTRADA DE CLIENTS i PROVEÏDORS'!Q256,"")</f>
        <v/>
      </c>
      <c r="Y251" s="101" t="str">
        <f>IF('ENTRADA DE CLIENTS i PROVEÏDORS'!R256&lt;&gt;0,'ENTRADA DE CLIENTS i PROVEÏDORS'!R256,"")</f>
        <v/>
      </c>
    </row>
    <row r="252" spans="1:25" x14ac:dyDescent="0.2">
      <c r="A252" s="96" t="str">
        <f>IF('ENTRADA DE CLIENTS i PROVEÏDORS'!H257&lt;&gt;0,IF(OR('ENTRADA DE CLIENTS i PROVEÏDORS'!H257="V",'ENTRADA DE CLIENTS i PROVEÏDORS'!H257="LL",'ENTRADA DE CLIENTS i PROVEÏDORS'!H257="VI"),"2","1"),"")</f>
        <v/>
      </c>
      <c r="B252" s="96" t="str">
        <f>IF('ENTRADA DE CLIENTS i PROVEÏDORS'!C257&lt;&gt;0,IF('ENTRADA DE CLIENTS i PROVEÏDORS'!C257&lt;&gt;0,IF('ENTRADA DE CLIENTS i PROVEÏDORS'!C257&lt;&gt;0,'ENTRADA DE CLIENTS i PROVEÏDORS'!C257,""),DADES!AA252),"")</f>
        <v/>
      </c>
      <c r="C252" s="96" t="str">
        <f>IF('ENTRADA DE CLIENTS i PROVEÏDORS'!D257&lt;&gt;0,'NETEJA DE CARÀCTERS'!C253,"")</f>
        <v/>
      </c>
      <c r="D252" s="97" t="str">
        <f>IF('ENTRADA DE CLIENTS i PROVEÏDORS'!D257&lt;&gt;0,IF(A252&lt;&gt;0,IF('ENTRADA DE CLIENTS i PROVEÏDORS'!F257=0,99,'ENTRADA DE CLIENTS i PROVEÏDORS'!F257),""),"")</f>
        <v/>
      </c>
      <c r="E252" s="98" t="str">
        <f>IF('ENTRADA DE CLIENTS i PROVEÏDORS'!C257&lt;&gt;0,IF('ENTRADA DE CLIENTS i PROVEÏDORS'!D257&lt;&gt;0,IF('ENTRADA DE CLIENTS i PROVEÏDORS'!G257&lt;&gt;0,VLOOKUP('ENTRADA DE CLIENTS i PROVEÏDORS'!G257,DADES!$P$11:$Q$239,2,FALSE),"011"),""),"")</f>
        <v/>
      </c>
      <c r="F252" s="96"/>
      <c r="G252" s="96"/>
      <c r="H252" s="96"/>
      <c r="I252" s="96" t="str">
        <f>IF('ENTRADA DE CLIENTS i PROVEÏDORS'!H257="LL","X","")</f>
        <v/>
      </c>
      <c r="J252" s="96" t="str">
        <f>IF('ENTRADA DE CLIENTS i PROVEÏDORS'!O257="X","X","")</f>
        <v/>
      </c>
      <c r="K252" s="96" t="str">
        <f>IF('ENTRADA DE CLIENTS i PROVEÏDORS'!P257="X","X","")</f>
        <v/>
      </c>
      <c r="L252" s="96"/>
      <c r="M252" s="99" t="str">
        <f>IF('ENTRADA DE CLIENTS i PROVEÏDORS'!$H257&lt;&gt;"VI",IF('ENTRADA DE CLIENTS i PROVEÏDORS'!I257&lt;&gt;0,'ENTRADA DE CLIENTS i PROVEÏDORS'!I257,""),"")</f>
        <v/>
      </c>
      <c r="N252" s="99" t="str">
        <f>IF('ENTRADA DE CLIENTS i PROVEÏDORS'!$H257&lt;&gt;"VI",IF('ENTRADA DE CLIENTS i PROVEÏDORS'!J257&lt;&gt;0,'ENTRADA DE CLIENTS i PROVEÏDORS'!J257,""),"")</f>
        <v/>
      </c>
      <c r="O252" s="99" t="str">
        <f>IF('ENTRADA DE CLIENTS i PROVEÏDORS'!$H257&lt;&gt;"VI",IF('ENTRADA DE CLIENTS i PROVEÏDORS'!K257&lt;&gt;0,'ENTRADA DE CLIENTS i PROVEÏDORS'!K257,""),"")</f>
        <v/>
      </c>
      <c r="P252" s="99" t="str">
        <f>IF('ENTRADA DE CLIENTS i PROVEÏDORS'!$H257&lt;&gt;"VI",IF('ENTRADA DE CLIENTS i PROVEÏDORS'!L257&lt;&gt;0,'ENTRADA DE CLIENTS i PROVEÏDORS'!L257,""),"")</f>
        <v/>
      </c>
      <c r="Q252" s="99" t="str">
        <f t="shared" si="3"/>
        <v/>
      </c>
      <c r="R252" s="99" t="str">
        <f>IF('ENTRADA DE CLIENTS i PROVEÏDORS'!$H257="VI",'ENTRADA DE CLIENTS i PROVEÏDORS'!I257,"")</f>
        <v/>
      </c>
      <c r="S252" s="99" t="str">
        <f>IF('ENTRADA DE CLIENTS i PROVEÏDORS'!$H257="VI",'ENTRADA DE CLIENTS i PROVEÏDORS'!J257,"")</f>
        <v/>
      </c>
      <c r="T252" s="99" t="str">
        <f>IF('ENTRADA DE CLIENTS i PROVEÏDORS'!$H257="VI",'ENTRADA DE CLIENTS i PROVEÏDORS'!K257,"")</f>
        <v/>
      </c>
      <c r="U252" s="99" t="str">
        <f>IF('ENTRADA DE CLIENTS i PROVEÏDORS'!$H257="VI",'ENTRADA DE CLIENTS i PROVEÏDORS'!L257,"")</f>
        <v/>
      </c>
      <c r="V252" s="99" t="str">
        <f>IF('ENTRADA DE CLIENTS i PROVEÏDORS'!$H257="VI",'ENTRADA DE CLIENTS i PROVEÏDORS'!N257,"")</f>
        <v/>
      </c>
      <c r="W252" s="99" t="str">
        <f>IF('ENTRADA DE CLIENTS i PROVEÏDORS'!O257="X",'ENTRADA DE CLIENTS i PROVEÏDORS'!N257,"")</f>
        <v/>
      </c>
      <c r="X252" s="99" t="str">
        <f>IF('ENTRADA DE CLIENTS i PROVEÏDORS'!Q257&lt;&gt;0,'ENTRADA DE CLIENTS i PROVEÏDORS'!Q257,"")</f>
        <v/>
      </c>
      <c r="Y252" s="101" t="str">
        <f>IF('ENTRADA DE CLIENTS i PROVEÏDORS'!R257&lt;&gt;0,'ENTRADA DE CLIENTS i PROVEÏDORS'!R257,"")</f>
        <v/>
      </c>
    </row>
    <row r="253" spans="1:25" x14ac:dyDescent="0.2">
      <c r="A253" s="96" t="str">
        <f>IF('ENTRADA DE CLIENTS i PROVEÏDORS'!H258&lt;&gt;0,IF(OR('ENTRADA DE CLIENTS i PROVEÏDORS'!H258="V",'ENTRADA DE CLIENTS i PROVEÏDORS'!H258="LL",'ENTRADA DE CLIENTS i PROVEÏDORS'!H258="VI"),"2","1"),"")</f>
        <v/>
      </c>
      <c r="B253" s="96" t="str">
        <f>IF('ENTRADA DE CLIENTS i PROVEÏDORS'!C258&lt;&gt;0,IF('ENTRADA DE CLIENTS i PROVEÏDORS'!C258&lt;&gt;0,IF('ENTRADA DE CLIENTS i PROVEÏDORS'!C258&lt;&gt;0,'ENTRADA DE CLIENTS i PROVEÏDORS'!C258,""),DADES!AA253),"")</f>
        <v/>
      </c>
      <c r="C253" s="96" t="str">
        <f>IF('ENTRADA DE CLIENTS i PROVEÏDORS'!D258&lt;&gt;0,'NETEJA DE CARÀCTERS'!C254,"")</f>
        <v/>
      </c>
      <c r="D253" s="97" t="str">
        <f>IF('ENTRADA DE CLIENTS i PROVEÏDORS'!D258&lt;&gt;0,IF(A253&lt;&gt;0,IF('ENTRADA DE CLIENTS i PROVEÏDORS'!F258=0,99,'ENTRADA DE CLIENTS i PROVEÏDORS'!F258),""),"")</f>
        <v/>
      </c>
      <c r="E253" s="98" t="str">
        <f>IF('ENTRADA DE CLIENTS i PROVEÏDORS'!C258&lt;&gt;0,IF('ENTRADA DE CLIENTS i PROVEÏDORS'!D258&lt;&gt;0,IF('ENTRADA DE CLIENTS i PROVEÏDORS'!G258&lt;&gt;0,VLOOKUP('ENTRADA DE CLIENTS i PROVEÏDORS'!G258,DADES!$P$11:$Q$239,2,FALSE),"011"),""),"")</f>
        <v/>
      </c>
      <c r="F253" s="96"/>
      <c r="G253" s="96"/>
      <c r="H253" s="96"/>
      <c r="I253" s="96" t="str">
        <f>IF('ENTRADA DE CLIENTS i PROVEÏDORS'!H258="LL","X","")</f>
        <v/>
      </c>
      <c r="J253" s="96" t="str">
        <f>IF('ENTRADA DE CLIENTS i PROVEÏDORS'!O258="X","X","")</f>
        <v/>
      </c>
      <c r="K253" s="96" t="str">
        <f>IF('ENTRADA DE CLIENTS i PROVEÏDORS'!P258="X","X","")</f>
        <v/>
      </c>
      <c r="L253" s="96"/>
      <c r="M253" s="99" t="str">
        <f>IF('ENTRADA DE CLIENTS i PROVEÏDORS'!$H258&lt;&gt;"VI",IF('ENTRADA DE CLIENTS i PROVEÏDORS'!I258&lt;&gt;0,'ENTRADA DE CLIENTS i PROVEÏDORS'!I258,""),"")</f>
        <v/>
      </c>
      <c r="N253" s="99" t="str">
        <f>IF('ENTRADA DE CLIENTS i PROVEÏDORS'!$H258&lt;&gt;"VI",IF('ENTRADA DE CLIENTS i PROVEÏDORS'!J258&lt;&gt;0,'ENTRADA DE CLIENTS i PROVEÏDORS'!J258,""),"")</f>
        <v/>
      </c>
      <c r="O253" s="99" t="str">
        <f>IF('ENTRADA DE CLIENTS i PROVEÏDORS'!$H258&lt;&gt;"VI",IF('ENTRADA DE CLIENTS i PROVEÏDORS'!K258&lt;&gt;0,'ENTRADA DE CLIENTS i PROVEÏDORS'!K258,""),"")</f>
        <v/>
      </c>
      <c r="P253" s="99" t="str">
        <f>IF('ENTRADA DE CLIENTS i PROVEÏDORS'!$H258&lt;&gt;"VI",IF('ENTRADA DE CLIENTS i PROVEÏDORS'!L258&lt;&gt;0,'ENTRADA DE CLIENTS i PROVEÏDORS'!L258,""),"")</f>
        <v/>
      </c>
      <c r="Q253" s="99" t="str">
        <f t="shared" si="3"/>
        <v/>
      </c>
      <c r="R253" s="99" t="str">
        <f>IF('ENTRADA DE CLIENTS i PROVEÏDORS'!$H258="VI",'ENTRADA DE CLIENTS i PROVEÏDORS'!I258,"")</f>
        <v/>
      </c>
      <c r="S253" s="99" t="str">
        <f>IF('ENTRADA DE CLIENTS i PROVEÏDORS'!$H258="VI",'ENTRADA DE CLIENTS i PROVEÏDORS'!J258,"")</f>
        <v/>
      </c>
      <c r="T253" s="99" t="str">
        <f>IF('ENTRADA DE CLIENTS i PROVEÏDORS'!$H258="VI",'ENTRADA DE CLIENTS i PROVEÏDORS'!K258,"")</f>
        <v/>
      </c>
      <c r="U253" s="99" t="str">
        <f>IF('ENTRADA DE CLIENTS i PROVEÏDORS'!$H258="VI",'ENTRADA DE CLIENTS i PROVEÏDORS'!L258,"")</f>
        <v/>
      </c>
      <c r="V253" s="99" t="str">
        <f>IF('ENTRADA DE CLIENTS i PROVEÏDORS'!$H258="VI",'ENTRADA DE CLIENTS i PROVEÏDORS'!N258,"")</f>
        <v/>
      </c>
      <c r="W253" s="99" t="str">
        <f>IF('ENTRADA DE CLIENTS i PROVEÏDORS'!O258="X",'ENTRADA DE CLIENTS i PROVEÏDORS'!N258,"")</f>
        <v/>
      </c>
      <c r="X253" s="99" t="str">
        <f>IF('ENTRADA DE CLIENTS i PROVEÏDORS'!Q258&lt;&gt;0,'ENTRADA DE CLIENTS i PROVEÏDORS'!Q258,"")</f>
        <v/>
      </c>
      <c r="Y253" s="101" t="str">
        <f>IF('ENTRADA DE CLIENTS i PROVEÏDORS'!R258&lt;&gt;0,'ENTRADA DE CLIENTS i PROVEÏDORS'!R258,"")</f>
        <v/>
      </c>
    </row>
    <row r="254" spans="1:25" x14ac:dyDescent="0.2">
      <c r="A254" s="96" t="str">
        <f>IF('ENTRADA DE CLIENTS i PROVEÏDORS'!H259&lt;&gt;0,IF(OR('ENTRADA DE CLIENTS i PROVEÏDORS'!H259="V",'ENTRADA DE CLIENTS i PROVEÏDORS'!H259="LL",'ENTRADA DE CLIENTS i PROVEÏDORS'!H259="VI"),"2","1"),"")</f>
        <v/>
      </c>
      <c r="B254" s="96" t="str">
        <f>IF('ENTRADA DE CLIENTS i PROVEÏDORS'!C259&lt;&gt;0,IF('ENTRADA DE CLIENTS i PROVEÏDORS'!C259&lt;&gt;0,IF('ENTRADA DE CLIENTS i PROVEÏDORS'!C259&lt;&gt;0,'ENTRADA DE CLIENTS i PROVEÏDORS'!C259,""),DADES!AA254),"")</f>
        <v/>
      </c>
      <c r="C254" s="96" t="str">
        <f>IF('ENTRADA DE CLIENTS i PROVEÏDORS'!D259&lt;&gt;0,'NETEJA DE CARÀCTERS'!C255,"")</f>
        <v/>
      </c>
      <c r="D254" s="97" t="str">
        <f>IF('ENTRADA DE CLIENTS i PROVEÏDORS'!D259&lt;&gt;0,IF(A254&lt;&gt;0,IF('ENTRADA DE CLIENTS i PROVEÏDORS'!F259=0,99,'ENTRADA DE CLIENTS i PROVEÏDORS'!F259),""),"")</f>
        <v/>
      </c>
      <c r="E254" s="98" t="str">
        <f>IF('ENTRADA DE CLIENTS i PROVEÏDORS'!C259&lt;&gt;0,IF('ENTRADA DE CLIENTS i PROVEÏDORS'!D259&lt;&gt;0,IF('ENTRADA DE CLIENTS i PROVEÏDORS'!G259&lt;&gt;0,VLOOKUP('ENTRADA DE CLIENTS i PROVEÏDORS'!G259,DADES!$P$11:$Q$239,2,FALSE),"011"),""),"")</f>
        <v/>
      </c>
      <c r="F254" s="96"/>
      <c r="G254" s="96"/>
      <c r="H254" s="96"/>
      <c r="I254" s="96" t="str">
        <f>IF('ENTRADA DE CLIENTS i PROVEÏDORS'!H259="LL","X","")</f>
        <v/>
      </c>
      <c r="J254" s="96" t="str">
        <f>IF('ENTRADA DE CLIENTS i PROVEÏDORS'!O259="X","X","")</f>
        <v/>
      </c>
      <c r="K254" s="96" t="str">
        <f>IF('ENTRADA DE CLIENTS i PROVEÏDORS'!P259="X","X","")</f>
        <v/>
      </c>
      <c r="L254" s="96"/>
      <c r="M254" s="99" t="str">
        <f>IF('ENTRADA DE CLIENTS i PROVEÏDORS'!$H259&lt;&gt;"VI",IF('ENTRADA DE CLIENTS i PROVEÏDORS'!I259&lt;&gt;0,'ENTRADA DE CLIENTS i PROVEÏDORS'!I259,""),"")</f>
        <v/>
      </c>
      <c r="N254" s="99" t="str">
        <f>IF('ENTRADA DE CLIENTS i PROVEÏDORS'!$H259&lt;&gt;"VI",IF('ENTRADA DE CLIENTS i PROVEÏDORS'!J259&lt;&gt;0,'ENTRADA DE CLIENTS i PROVEÏDORS'!J259,""),"")</f>
        <v/>
      </c>
      <c r="O254" s="99" t="str">
        <f>IF('ENTRADA DE CLIENTS i PROVEÏDORS'!$H259&lt;&gt;"VI",IF('ENTRADA DE CLIENTS i PROVEÏDORS'!K259&lt;&gt;0,'ENTRADA DE CLIENTS i PROVEÏDORS'!K259,""),"")</f>
        <v/>
      </c>
      <c r="P254" s="99" t="str">
        <f>IF('ENTRADA DE CLIENTS i PROVEÏDORS'!$H259&lt;&gt;"VI",IF('ENTRADA DE CLIENTS i PROVEÏDORS'!L259&lt;&gt;0,'ENTRADA DE CLIENTS i PROVEÏDORS'!L259,""),"")</f>
        <v/>
      </c>
      <c r="Q254" s="99" t="str">
        <f t="shared" si="3"/>
        <v/>
      </c>
      <c r="R254" s="99" t="str">
        <f>IF('ENTRADA DE CLIENTS i PROVEÏDORS'!$H259="VI",'ENTRADA DE CLIENTS i PROVEÏDORS'!I259,"")</f>
        <v/>
      </c>
      <c r="S254" s="99" t="str">
        <f>IF('ENTRADA DE CLIENTS i PROVEÏDORS'!$H259="VI",'ENTRADA DE CLIENTS i PROVEÏDORS'!J259,"")</f>
        <v/>
      </c>
      <c r="T254" s="99" t="str">
        <f>IF('ENTRADA DE CLIENTS i PROVEÏDORS'!$H259="VI",'ENTRADA DE CLIENTS i PROVEÏDORS'!K259,"")</f>
        <v/>
      </c>
      <c r="U254" s="99" t="str">
        <f>IF('ENTRADA DE CLIENTS i PROVEÏDORS'!$H259="VI",'ENTRADA DE CLIENTS i PROVEÏDORS'!L259,"")</f>
        <v/>
      </c>
      <c r="V254" s="99" t="str">
        <f>IF('ENTRADA DE CLIENTS i PROVEÏDORS'!$H259="VI",'ENTRADA DE CLIENTS i PROVEÏDORS'!N259,"")</f>
        <v/>
      </c>
      <c r="W254" s="99" t="str">
        <f>IF('ENTRADA DE CLIENTS i PROVEÏDORS'!O259="X",'ENTRADA DE CLIENTS i PROVEÏDORS'!N259,"")</f>
        <v/>
      </c>
      <c r="X254" s="99" t="str">
        <f>IF('ENTRADA DE CLIENTS i PROVEÏDORS'!Q259&lt;&gt;0,'ENTRADA DE CLIENTS i PROVEÏDORS'!Q259,"")</f>
        <v/>
      </c>
      <c r="Y254" s="101" t="str">
        <f>IF('ENTRADA DE CLIENTS i PROVEÏDORS'!R259&lt;&gt;0,'ENTRADA DE CLIENTS i PROVEÏDORS'!R259,"")</f>
        <v/>
      </c>
    </row>
    <row r="255" spans="1:25" x14ac:dyDescent="0.2">
      <c r="A255" s="96" t="str">
        <f>IF('ENTRADA DE CLIENTS i PROVEÏDORS'!H260&lt;&gt;0,IF(OR('ENTRADA DE CLIENTS i PROVEÏDORS'!H260="V",'ENTRADA DE CLIENTS i PROVEÏDORS'!H260="LL",'ENTRADA DE CLIENTS i PROVEÏDORS'!H260="VI"),"2","1"),"")</f>
        <v/>
      </c>
      <c r="B255" s="96" t="str">
        <f>IF('ENTRADA DE CLIENTS i PROVEÏDORS'!C260&lt;&gt;0,IF('ENTRADA DE CLIENTS i PROVEÏDORS'!C260&lt;&gt;0,IF('ENTRADA DE CLIENTS i PROVEÏDORS'!C260&lt;&gt;0,'ENTRADA DE CLIENTS i PROVEÏDORS'!C260,""),DADES!AA255),"")</f>
        <v/>
      </c>
      <c r="C255" s="96" t="str">
        <f>IF('ENTRADA DE CLIENTS i PROVEÏDORS'!D260&lt;&gt;0,'NETEJA DE CARÀCTERS'!C256,"")</f>
        <v/>
      </c>
      <c r="D255" s="97" t="str">
        <f>IF('ENTRADA DE CLIENTS i PROVEÏDORS'!D260&lt;&gt;0,IF(A255&lt;&gt;0,IF('ENTRADA DE CLIENTS i PROVEÏDORS'!F260=0,99,'ENTRADA DE CLIENTS i PROVEÏDORS'!F260),""),"")</f>
        <v/>
      </c>
      <c r="E255" s="98" t="str">
        <f>IF('ENTRADA DE CLIENTS i PROVEÏDORS'!C260&lt;&gt;0,IF('ENTRADA DE CLIENTS i PROVEÏDORS'!D260&lt;&gt;0,IF('ENTRADA DE CLIENTS i PROVEÏDORS'!G260&lt;&gt;0,VLOOKUP('ENTRADA DE CLIENTS i PROVEÏDORS'!G260,DADES!$P$11:$Q$239,2,FALSE),"011"),""),"")</f>
        <v/>
      </c>
      <c r="F255" s="96"/>
      <c r="G255" s="96"/>
      <c r="H255" s="96"/>
      <c r="I255" s="96" t="str">
        <f>IF('ENTRADA DE CLIENTS i PROVEÏDORS'!H260="LL","X","")</f>
        <v/>
      </c>
      <c r="J255" s="96" t="str">
        <f>IF('ENTRADA DE CLIENTS i PROVEÏDORS'!O260="X","X","")</f>
        <v/>
      </c>
      <c r="K255" s="96" t="str">
        <f>IF('ENTRADA DE CLIENTS i PROVEÏDORS'!P260="X","X","")</f>
        <v/>
      </c>
      <c r="L255" s="96"/>
      <c r="M255" s="99" t="str">
        <f>IF('ENTRADA DE CLIENTS i PROVEÏDORS'!$H260&lt;&gt;"VI",IF('ENTRADA DE CLIENTS i PROVEÏDORS'!I260&lt;&gt;0,'ENTRADA DE CLIENTS i PROVEÏDORS'!I260,""),"")</f>
        <v/>
      </c>
      <c r="N255" s="99" t="str">
        <f>IF('ENTRADA DE CLIENTS i PROVEÏDORS'!$H260&lt;&gt;"VI",IF('ENTRADA DE CLIENTS i PROVEÏDORS'!J260&lt;&gt;0,'ENTRADA DE CLIENTS i PROVEÏDORS'!J260,""),"")</f>
        <v/>
      </c>
      <c r="O255" s="99" t="str">
        <f>IF('ENTRADA DE CLIENTS i PROVEÏDORS'!$H260&lt;&gt;"VI",IF('ENTRADA DE CLIENTS i PROVEÏDORS'!K260&lt;&gt;0,'ENTRADA DE CLIENTS i PROVEÏDORS'!K260,""),"")</f>
        <v/>
      </c>
      <c r="P255" s="99" t="str">
        <f>IF('ENTRADA DE CLIENTS i PROVEÏDORS'!$H260&lt;&gt;"VI",IF('ENTRADA DE CLIENTS i PROVEÏDORS'!L260&lt;&gt;0,'ENTRADA DE CLIENTS i PROVEÏDORS'!L260,""),"")</f>
        <v/>
      </c>
      <c r="Q255" s="99" t="str">
        <f t="shared" si="3"/>
        <v/>
      </c>
      <c r="R255" s="99" t="str">
        <f>IF('ENTRADA DE CLIENTS i PROVEÏDORS'!$H260="VI",'ENTRADA DE CLIENTS i PROVEÏDORS'!I260,"")</f>
        <v/>
      </c>
      <c r="S255" s="99" t="str">
        <f>IF('ENTRADA DE CLIENTS i PROVEÏDORS'!$H260="VI",'ENTRADA DE CLIENTS i PROVEÏDORS'!J260,"")</f>
        <v/>
      </c>
      <c r="T255" s="99" t="str">
        <f>IF('ENTRADA DE CLIENTS i PROVEÏDORS'!$H260="VI",'ENTRADA DE CLIENTS i PROVEÏDORS'!K260,"")</f>
        <v/>
      </c>
      <c r="U255" s="99" t="str">
        <f>IF('ENTRADA DE CLIENTS i PROVEÏDORS'!$H260="VI",'ENTRADA DE CLIENTS i PROVEÏDORS'!L260,"")</f>
        <v/>
      </c>
      <c r="V255" s="99" t="str">
        <f>IF('ENTRADA DE CLIENTS i PROVEÏDORS'!$H260="VI",'ENTRADA DE CLIENTS i PROVEÏDORS'!N260,"")</f>
        <v/>
      </c>
      <c r="W255" s="99" t="str">
        <f>IF('ENTRADA DE CLIENTS i PROVEÏDORS'!O260="X",'ENTRADA DE CLIENTS i PROVEÏDORS'!N260,"")</f>
        <v/>
      </c>
      <c r="X255" s="99" t="str">
        <f>IF('ENTRADA DE CLIENTS i PROVEÏDORS'!Q260&lt;&gt;0,'ENTRADA DE CLIENTS i PROVEÏDORS'!Q260,"")</f>
        <v/>
      </c>
      <c r="Y255" s="101" t="str">
        <f>IF('ENTRADA DE CLIENTS i PROVEÏDORS'!R260&lt;&gt;0,'ENTRADA DE CLIENTS i PROVEÏDORS'!R260,"")</f>
        <v/>
      </c>
    </row>
    <row r="256" spans="1:25" x14ac:dyDescent="0.2">
      <c r="A256" s="96" t="str">
        <f>IF('ENTRADA DE CLIENTS i PROVEÏDORS'!H261&lt;&gt;0,IF(OR('ENTRADA DE CLIENTS i PROVEÏDORS'!H261="V",'ENTRADA DE CLIENTS i PROVEÏDORS'!H261="LL",'ENTRADA DE CLIENTS i PROVEÏDORS'!H261="VI"),"2","1"),"")</f>
        <v/>
      </c>
      <c r="B256" s="96" t="str">
        <f>IF('ENTRADA DE CLIENTS i PROVEÏDORS'!C261&lt;&gt;0,IF('ENTRADA DE CLIENTS i PROVEÏDORS'!C261&lt;&gt;0,IF('ENTRADA DE CLIENTS i PROVEÏDORS'!C261&lt;&gt;0,'ENTRADA DE CLIENTS i PROVEÏDORS'!C261,""),DADES!AA256),"")</f>
        <v/>
      </c>
      <c r="C256" s="96" t="str">
        <f>IF('ENTRADA DE CLIENTS i PROVEÏDORS'!D261&lt;&gt;0,'NETEJA DE CARÀCTERS'!C257,"")</f>
        <v/>
      </c>
      <c r="D256" s="97" t="str">
        <f>IF('ENTRADA DE CLIENTS i PROVEÏDORS'!D261&lt;&gt;0,IF(A256&lt;&gt;0,IF('ENTRADA DE CLIENTS i PROVEÏDORS'!F261=0,99,'ENTRADA DE CLIENTS i PROVEÏDORS'!F261),""),"")</f>
        <v/>
      </c>
      <c r="E256" s="98" t="str">
        <f>IF('ENTRADA DE CLIENTS i PROVEÏDORS'!C261&lt;&gt;0,IF('ENTRADA DE CLIENTS i PROVEÏDORS'!D261&lt;&gt;0,IF('ENTRADA DE CLIENTS i PROVEÏDORS'!G261&lt;&gt;0,VLOOKUP('ENTRADA DE CLIENTS i PROVEÏDORS'!G261,DADES!$P$11:$Q$239,2,FALSE),"011"),""),"")</f>
        <v/>
      </c>
      <c r="F256" s="96"/>
      <c r="G256" s="96"/>
      <c r="H256" s="96"/>
      <c r="I256" s="96" t="str">
        <f>IF('ENTRADA DE CLIENTS i PROVEÏDORS'!H261="LL","X","")</f>
        <v/>
      </c>
      <c r="J256" s="96" t="str">
        <f>IF('ENTRADA DE CLIENTS i PROVEÏDORS'!O261="X","X","")</f>
        <v/>
      </c>
      <c r="K256" s="96" t="str">
        <f>IF('ENTRADA DE CLIENTS i PROVEÏDORS'!P261="X","X","")</f>
        <v/>
      </c>
      <c r="L256" s="96"/>
      <c r="M256" s="99" t="str">
        <f>IF('ENTRADA DE CLIENTS i PROVEÏDORS'!$H261&lt;&gt;"VI",IF('ENTRADA DE CLIENTS i PROVEÏDORS'!I261&lt;&gt;0,'ENTRADA DE CLIENTS i PROVEÏDORS'!I261,""),"")</f>
        <v/>
      </c>
      <c r="N256" s="99" t="str">
        <f>IF('ENTRADA DE CLIENTS i PROVEÏDORS'!$H261&lt;&gt;"VI",IF('ENTRADA DE CLIENTS i PROVEÏDORS'!J261&lt;&gt;0,'ENTRADA DE CLIENTS i PROVEÏDORS'!J261,""),"")</f>
        <v/>
      </c>
      <c r="O256" s="99" t="str">
        <f>IF('ENTRADA DE CLIENTS i PROVEÏDORS'!$H261&lt;&gt;"VI",IF('ENTRADA DE CLIENTS i PROVEÏDORS'!K261&lt;&gt;0,'ENTRADA DE CLIENTS i PROVEÏDORS'!K261,""),"")</f>
        <v/>
      </c>
      <c r="P256" s="99" t="str">
        <f>IF('ENTRADA DE CLIENTS i PROVEÏDORS'!$H261&lt;&gt;"VI",IF('ENTRADA DE CLIENTS i PROVEÏDORS'!L261&lt;&gt;0,'ENTRADA DE CLIENTS i PROVEÏDORS'!L261,""),"")</f>
        <v/>
      </c>
      <c r="Q256" s="99" t="str">
        <f t="shared" si="3"/>
        <v/>
      </c>
      <c r="R256" s="99" t="str">
        <f>IF('ENTRADA DE CLIENTS i PROVEÏDORS'!$H261="VI",'ENTRADA DE CLIENTS i PROVEÏDORS'!I261,"")</f>
        <v/>
      </c>
      <c r="S256" s="99" t="str">
        <f>IF('ENTRADA DE CLIENTS i PROVEÏDORS'!$H261="VI",'ENTRADA DE CLIENTS i PROVEÏDORS'!J261,"")</f>
        <v/>
      </c>
      <c r="T256" s="99" t="str">
        <f>IF('ENTRADA DE CLIENTS i PROVEÏDORS'!$H261="VI",'ENTRADA DE CLIENTS i PROVEÏDORS'!K261,"")</f>
        <v/>
      </c>
      <c r="U256" s="99" t="str">
        <f>IF('ENTRADA DE CLIENTS i PROVEÏDORS'!$H261="VI",'ENTRADA DE CLIENTS i PROVEÏDORS'!L261,"")</f>
        <v/>
      </c>
      <c r="V256" s="99" t="str">
        <f>IF('ENTRADA DE CLIENTS i PROVEÏDORS'!$H261="VI",'ENTRADA DE CLIENTS i PROVEÏDORS'!N261,"")</f>
        <v/>
      </c>
      <c r="W256" s="99" t="str">
        <f>IF('ENTRADA DE CLIENTS i PROVEÏDORS'!O261="X",'ENTRADA DE CLIENTS i PROVEÏDORS'!N261,"")</f>
        <v/>
      </c>
      <c r="X256" s="99" t="str">
        <f>IF('ENTRADA DE CLIENTS i PROVEÏDORS'!Q261&lt;&gt;0,'ENTRADA DE CLIENTS i PROVEÏDORS'!Q261,"")</f>
        <v/>
      </c>
      <c r="Y256" s="101" t="str">
        <f>IF('ENTRADA DE CLIENTS i PROVEÏDORS'!R261&lt;&gt;0,'ENTRADA DE CLIENTS i PROVEÏDORS'!R261,"")</f>
        <v/>
      </c>
    </row>
    <row r="257" spans="1:25" x14ac:dyDescent="0.2">
      <c r="A257" s="96" t="str">
        <f>IF('ENTRADA DE CLIENTS i PROVEÏDORS'!H262&lt;&gt;0,IF(OR('ENTRADA DE CLIENTS i PROVEÏDORS'!H262="V",'ENTRADA DE CLIENTS i PROVEÏDORS'!H262="LL",'ENTRADA DE CLIENTS i PROVEÏDORS'!H262="VI"),"2","1"),"")</f>
        <v/>
      </c>
      <c r="B257" s="96" t="str">
        <f>IF('ENTRADA DE CLIENTS i PROVEÏDORS'!C262&lt;&gt;0,IF('ENTRADA DE CLIENTS i PROVEÏDORS'!C262&lt;&gt;0,IF('ENTRADA DE CLIENTS i PROVEÏDORS'!C262&lt;&gt;0,'ENTRADA DE CLIENTS i PROVEÏDORS'!C262,""),DADES!AA257),"")</f>
        <v/>
      </c>
      <c r="C257" s="96" t="str">
        <f>IF('ENTRADA DE CLIENTS i PROVEÏDORS'!D262&lt;&gt;0,'NETEJA DE CARÀCTERS'!C258,"")</f>
        <v/>
      </c>
      <c r="D257" s="97" t="str">
        <f>IF('ENTRADA DE CLIENTS i PROVEÏDORS'!D262&lt;&gt;0,IF(A257&lt;&gt;0,IF('ENTRADA DE CLIENTS i PROVEÏDORS'!F262=0,99,'ENTRADA DE CLIENTS i PROVEÏDORS'!F262),""),"")</f>
        <v/>
      </c>
      <c r="E257" s="98" t="str">
        <f>IF('ENTRADA DE CLIENTS i PROVEÏDORS'!C262&lt;&gt;0,IF('ENTRADA DE CLIENTS i PROVEÏDORS'!D262&lt;&gt;0,IF('ENTRADA DE CLIENTS i PROVEÏDORS'!G262&lt;&gt;0,VLOOKUP('ENTRADA DE CLIENTS i PROVEÏDORS'!G262,DADES!$P$11:$Q$239,2,FALSE),"011"),""),"")</f>
        <v/>
      </c>
      <c r="F257" s="96"/>
      <c r="G257" s="96"/>
      <c r="H257" s="96"/>
      <c r="I257" s="96" t="str">
        <f>IF('ENTRADA DE CLIENTS i PROVEÏDORS'!H262="LL","X","")</f>
        <v/>
      </c>
      <c r="J257" s="96" t="str">
        <f>IF('ENTRADA DE CLIENTS i PROVEÏDORS'!O262="X","X","")</f>
        <v/>
      </c>
      <c r="K257" s="96" t="str">
        <f>IF('ENTRADA DE CLIENTS i PROVEÏDORS'!P262="X","X","")</f>
        <v/>
      </c>
      <c r="L257" s="96"/>
      <c r="M257" s="99" t="str">
        <f>IF('ENTRADA DE CLIENTS i PROVEÏDORS'!$H262&lt;&gt;"VI",IF('ENTRADA DE CLIENTS i PROVEÏDORS'!I262&lt;&gt;0,'ENTRADA DE CLIENTS i PROVEÏDORS'!I262,""),"")</f>
        <v/>
      </c>
      <c r="N257" s="99" t="str">
        <f>IF('ENTRADA DE CLIENTS i PROVEÏDORS'!$H262&lt;&gt;"VI",IF('ENTRADA DE CLIENTS i PROVEÏDORS'!J262&lt;&gt;0,'ENTRADA DE CLIENTS i PROVEÏDORS'!J262,""),"")</f>
        <v/>
      </c>
      <c r="O257" s="99" t="str">
        <f>IF('ENTRADA DE CLIENTS i PROVEÏDORS'!$H262&lt;&gt;"VI",IF('ENTRADA DE CLIENTS i PROVEÏDORS'!K262&lt;&gt;0,'ENTRADA DE CLIENTS i PROVEÏDORS'!K262,""),"")</f>
        <v/>
      </c>
      <c r="P257" s="99" t="str">
        <f>IF('ENTRADA DE CLIENTS i PROVEÏDORS'!$H262&lt;&gt;"VI",IF('ENTRADA DE CLIENTS i PROVEÏDORS'!L262&lt;&gt;0,'ENTRADA DE CLIENTS i PROVEÏDORS'!L262,""),"")</f>
        <v/>
      </c>
      <c r="Q257" s="99" t="str">
        <f t="shared" si="3"/>
        <v/>
      </c>
      <c r="R257" s="99" t="str">
        <f>IF('ENTRADA DE CLIENTS i PROVEÏDORS'!$H262="VI",'ENTRADA DE CLIENTS i PROVEÏDORS'!I262,"")</f>
        <v/>
      </c>
      <c r="S257" s="99" t="str">
        <f>IF('ENTRADA DE CLIENTS i PROVEÏDORS'!$H262="VI",'ENTRADA DE CLIENTS i PROVEÏDORS'!J262,"")</f>
        <v/>
      </c>
      <c r="T257" s="99" t="str">
        <f>IF('ENTRADA DE CLIENTS i PROVEÏDORS'!$H262="VI",'ENTRADA DE CLIENTS i PROVEÏDORS'!K262,"")</f>
        <v/>
      </c>
      <c r="U257" s="99" t="str">
        <f>IF('ENTRADA DE CLIENTS i PROVEÏDORS'!$H262="VI",'ENTRADA DE CLIENTS i PROVEÏDORS'!L262,"")</f>
        <v/>
      </c>
      <c r="V257" s="99" t="str">
        <f>IF('ENTRADA DE CLIENTS i PROVEÏDORS'!$H262="VI",'ENTRADA DE CLIENTS i PROVEÏDORS'!N262,"")</f>
        <v/>
      </c>
      <c r="W257" s="99" t="str">
        <f>IF('ENTRADA DE CLIENTS i PROVEÏDORS'!O262="X",'ENTRADA DE CLIENTS i PROVEÏDORS'!N262,"")</f>
        <v/>
      </c>
      <c r="X257" s="99" t="str">
        <f>IF('ENTRADA DE CLIENTS i PROVEÏDORS'!Q262&lt;&gt;0,'ENTRADA DE CLIENTS i PROVEÏDORS'!Q262,"")</f>
        <v/>
      </c>
      <c r="Y257" s="101" t="str">
        <f>IF('ENTRADA DE CLIENTS i PROVEÏDORS'!R262&lt;&gt;0,'ENTRADA DE CLIENTS i PROVEÏDORS'!R262,"")</f>
        <v/>
      </c>
    </row>
    <row r="258" spans="1:25" x14ac:dyDescent="0.2">
      <c r="A258" s="96" t="str">
        <f>IF('ENTRADA DE CLIENTS i PROVEÏDORS'!H263&lt;&gt;0,IF(OR('ENTRADA DE CLIENTS i PROVEÏDORS'!H263="V",'ENTRADA DE CLIENTS i PROVEÏDORS'!H263="LL",'ENTRADA DE CLIENTS i PROVEÏDORS'!H263="VI"),"2","1"),"")</f>
        <v/>
      </c>
      <c r="B258" s="96" t="str">
        <f>IF('ENTRADA DE CLIENTS i PROVEÏDORS'!C263&lt;&gt;0,IF('ENTRADA DE CLIENTS i PROVEÏDORS'!C263&lt;&gt;0,IF('ENTRADA DE CLIENTS i PROVEÏDORS'!C263&lt;&gt;0,'ENTRADA DE CLIENTS i PROVEÏDORS'!C263,""),DADES!AA258),"")</f>
        <v/>
      </c>
      <c r="C258" s="96" t="str">
        <f>IF('ENTRADA DE CLIENTS i PROVEÏDORS'!D263&lt;&gt;0,'NETEJA DE CARÀCTERS'!C259,"")</f>
        <v/>
      </c>
      <c r="D258" s="97" t="str">
        <f>IF('ENTRADA DE CLIENTS i PROVEÏDORS'!D263&lt;&gt;0,IF(A258&lt;&gt;0,IF('ENTRADA DE CLIENTS i PROVEÏDORS'!F263=0,99,'ENTRADA DE CLIENTS i PROVEÏDORS'!F263),""),"")</f>
        <v/>
      </c>
      <c r="E258" s="98" t="str">
        <f>IF('ENTRADA DE CLIENTS i PROVEÏDORS'!C263&lt;&gt;0,IF('ENTRADA DE CLIENTS i PROVEÏDORS'!D263&lt;&gt;0,IF('ENTRADA DE CLIENTS i PROVEÏDORS'!G263&lt;&gt;0,VLOOKUP('ENTRADA DE CLIENTS i PROVEÏDORS'!G263,DADES!$P$11:$Q$239,2,FALSE),"011"),""),"")</f>
        <v/>
      </c>
      <c r="F258" s="96"/>
      <c r="G258" s="96"/>
      <c r="H258" s="96"/>
      <c r="I258" s="96" t="str">
        <f>IF('ENTRADA DE CLIENTS i PROVEÏDORS'!H263="LL","X","")</f>
        <v/>
      </c>
      <c r="J258" s="96" t="str">
        <f>IF('ENTRADA DE CLIENTS i PROVEÏDORS'!O263="X","X","")</f>
        <v/>
      </c>
      <c r="K258" s="96" t="str">
        <f>IF('ENTRADA DE CLIENTS i PROVEÏDORS'!P263="X","X","")</f>
        <v/>
      </c>
      <c r="L258" s="96"/>
      <c r="M258" s="99" t="str">
        <f>IF('ENTRADA DE CLIENTS i PROVEÏDORS'!$H263&lt;&gt;"VI",IF('ENTRADA DE CLIENTS i PROVEÏDORS'!I263&lt;&gt;0,'ENTRADA DE CLIENTS i PROVEÏDORS'!I263,""),"")</f>
        <v/>
      </c>
      <c r="N258" s="99" t="str">
        <f>IF('ENTRADA DE CLIENTS i PROVEÏDORS'!$H263&lt;&gt;"VI",IF('ENTRADA DE CLIENTS i PROVEÏDORS'!J263&lt;&gt;0,'ENTRADA DE CLIENTS i PROVEÏDORS'!J263,""),"")</f>
        <v/>
      </c>
      <c r="O258" s="99" t="str">
        <f>IF('ENTRADA DE CLIENTS i PROVEÏDORS'!$H263&lt;&gt;"VI",IF('ENTRADA DE CLIENTS i PROVEÏDORS'!K263&lt;&gt;0,'ENTRADA DE CLIENTS i PROVEÏDORS'!K263,""),"")</f>
        <v/>
      </c>
      <c r="P258" s="99" t="str">
        <f>IF('ENTRADA DE CLIENTS i PROVEÏDORS'!$H263&lt;&gt;"VI",IF('ENTRADA DE CLIENTS i PROVEÏDORS'!L263&lt;&gt;0,'ENTRADA DE CLIENTS i PROVEÏDORS'!L263,""),"")</f>
        <v/>
      </c>
      <c r="Q258" s="99" t="str">
        <f t="shared" si="3"/>
        <v/>
      </c>
      <c r="R258" s="99" t="str">
        <f>IF('ENTRADA DE CLIENTS i PROVEÏDORS'!$H263="VI",'ENTRADA DE CLIENTS i PROVEÏDORS'!I263,"")</f>
        <v/>
      </c>
      <c r="S258" s="99" t="str">
        <f>IF('ENTRADA DE CLIENTS i PROVEÏDORS'!$H263="VI",'ENTRADA DE CLIENTS i PROVEÏDORS'!J263,"")</f>
        <v/>
      </c>
      <c r="T258" s="99" t="str">
        <f>IF('ENTRADA DE CLIENTS i PROVEÏDORS'!$H263="VI",'ENTRADA DE CLIENTS i PROVEÏDORS'!K263,"")</f>
        <v/>
      </c>
      <c r="U258" s="99" t="str">
        <f>IF('ENTRADA DE CLIENTS i PROVEÏDORS'!$H263="VI",'ENTRADA DE CLIENTS i PROVEÏDORS'!L263,"")</f>
        <v/>
      </c>
      <c r="V258" s="99" t="str">
        <f>IF('ENTRADA DE CLIENTS i PROVEÏDORS'!$H263="VI",'ENTRADA DE CLIENTS i PROVEÏDORS'!N263,"")</f>
        <v/>
      </c>
      <c r="W258" s="99" t="str">
        <f>IF('ENTRADA DE CLIENTS i PROVEÏDORS'!O263="X",'ENTRADA DE CLIENTS i PROVEÏDORS'!N263,"")</f>
        <v/>
      </c>
      <c r="X258" s="99" t="str">
        <f>IF('ENTRADA DE CLIENTS i PROVEÏDORS'!Q263&lt;&gt;0,'ENTRADA DE CLIENTS i PROVEÏDORS'!Q263,"")</f>
        <v/>
      </c>
      <c r="Y258" s="101" t="str">
        <f>IF('ENTRADA DE CLIENTS i PROVEÏDORS'!R263&lt;&gt;0,'ENTRADA DE CLIENTS i PROVEÏDORS'!R263,"")</f>
        <v/>
      </c>
    </row>
    <row r="259" spans="1:25" x14ac:dyDescent="0.2">
      <c r="A259" s="96" t="str">
        <f>IF('ENTRADA DE CLIENTS i PROVEÏDORS'!H264&lt;&gt;0,IF(OR('ENTRADA DE CLIENTS i PROVEÏDORS'!H264="V",'ENTRADA DE CLIENTS i PROVEÏDORS'!H264="LL",'ENTRADA DE CLIENTS i PROVEÏDORS'!H264="VI"),"2","1"),"")</f>
        <v/>
      </c>
      <c r="B259" s="96" t="str">
        <f>IF('ENTRADA DE CLIENTS i PROVEÏDORS'!C264&lt;&gt;0,IF('ENTRADA DE CLIENTS i PROVEÏDORS'!C264&lt;&gt;0,IF('ENTRADA DE CLIENTS i PROVEÏDORS'!C264&lt;&gt;0,'ENTRADA DE CLIENTS i PROVEÏDORS'!C264,""),DADES!AA259),"")</f>
        <v/>
      </c>
      <c r="C259" s="96" t="str">
        <f>IF('ENTRADA DE CLIENTS i PROVEÏDORS'!D264&lt;&gt;0,'NETEJA DE CARÀCTERS'!C260,"")</f>
        <v/>
      </c>
      <c r="D259" s="97" t="str">
        <f>IF('ENTRADA DE CLIENTS i PROVEÏDORS'!D264&lt;&gt;0,IF(A259&lt;&gt;0,IF('ENTRADA DE CLIENTS i PROVEÏDORS'!F264=0,99,'ENTRADA DE CLIENTS i PROVEÏDORS'!F264),""),"")</f>
        <v/>
      </c>
      <c r="E259" s="98" t="str">
        <f>IF('ENTRADA DE CLIENTS i PROVEÏDORS'!C264&lt;&gt;0,IF('ENTRADA DE CLIENTS i PROVEÏDORS'!D264&lt;&gt;0,IF('ENTRADA DE CLIENTS i PROVEÏDORS'!G264&lt;&gt;0,VLOOKUP('ENTRADA DE CLIENTS i PROVEÏDORS'!G264,DADES!$P$11:$Q$239,2,FALSE),"011"),""),"")</f>
        <v/>
      </c>
      <c r="F259" s="96"/>
      <c r="G259" s="96"/>
      <c r="H259" s="96"/>
      <c r="I259" s="96" t="str">
        <f>IF('ENTRADA DE CLIENTS i PROVEÏDORS'!H264="LL","X","")</f>
        <v/>
      </c>
      <c r="J259" s="96" t="str">
        <f>IF('ENTRADA DE CLIENTS i PROVEÏDORS'!O264="X","X","")</f>
        <v/>
      </c>
      <c r="K259" s="96" t="str">
        <f>IF('ENTRADA DE CLIENTS i PROVEÏDORS'!P264="X","X","")</f>
        <v/>
      </c>
      <c r="L259" s="96"/>
      <c r="M259" s="99" t="str">
        <f>IF('ENTRADA DE CLIENTS i PROVEÏDORS'!$H264&lt;&gt;"VI",IF('ENTRADA DE CLIENTS i PROVEÏDORS'!I264&lt;&gt;0,'ENTRADA DE CLIENTS i PROVEÏDORS'!I264,""),"")</f>
        <v/>
      </c>
      <c r="N259" s="99" t="str">
        <f>IF('ENTRADA DE CLIENTS i PROVEÏDORS'!$H264&lt;&gt;"VI",IF('ENTRADA DE CLIENTS i PROVEÏDORS'!J264&lt;&gt;0,'ENTRADA DE CLIENTS i PROVEÏDORS'!J264,""),"")</f>
        <v/>
      </c>
      <c r="O259" s="99" t="str">
        <f>IF('ENTRADA DE CLIENTS i PROVEÏDORS'!$H264&lt;&gt;"VI",IF('ENTRADA DE CLIENTS i PROVEÏDORS'!K264&lt;&gt;0,'ENTRADA DE CLIENTS i PROVEÏDORS'!K264,""),"")</f>
        <v/>
      </c>
      <c r="P259" s="99" t="str">
        <f>IF('ENTRADA DE CLIENTS i PROVEÏDORS'!$H264&lt;&gt;"VI",IF('ENTRADA DE CLIENTS i PROVEÏDORS'!L264&lt;&gt;0,'ENTRADA DE CLIENTS i PROVEÏDORS'!L264,""),"")</f>
        <v/>
      </c>
      <c r="Q259" s="99" t="str">
        <f t="shared" ref="Q259:Q271" si="4">IF(SUM(M259:P259)&lt;&gt;0,SUM(M259:P259),"")</f>
        <v/>
      </c>
      <c r="R259" s="99" t="str">
        <f>IF('ENTRADA DE CLIENTS i PROVEÏDORS'!$H264="VI",'ENTRADA DE CLIENTS i PROVEÏDORS'!I264,"")</f>
        <v/>
      </c>
      <c r="S259" s="99" t="str">
        <f>IF('ENTRADA DE CLIENTS i PROVEÏDORS'!$H264="VI",'ENTRADA DE CLIENTS i PROVEÏDORS'!J264,"")</f>
        <v/>
      </c>
      <c r="T259" s="99" t="str">
        <f>IF('ENTRADA DE CLIENTS i PROVEÏDORS'!$H264="VI",'ENTRADA DE CLIENTS i PROVEÏDORS'!K264,"")</f>
        <v/>
      </c>
      <c r="U259" s="99" t="str">
        <f>IF('ENTRADA DE CLIENTS i PROVEÏDORS'!$H264="VI",'ENTRADA DE CLIENTS i PROVEÏDORS'!L264,"")</f>
        <v/>
      </c>
      <c r="V259" s="99" t="str">
        <f>IF('ENTRADA DE CLIENTS i PROVEÏDORS'!$H264="VI",'ENTRADA DE CLIENTS i PROVEÏDORS'!N264,"")</f>
        <v/>
      </c>
      <c r="W259" s="99" t="str">
        <f>IF('ENTRADA DE CLIENTS i PROVEÏDORS'!O264="X",'ENTRADA DE CLIENTS i PROVEÏDORS'!N264,"")</f>
        <v/>
      </c>
      <c r="X259" s="99" t="str">
        <f>IF('ENTRADA DE CLIENTS i PROVEÏDORS'!Q264&lt;&gt;0,'ENTRADA DE CLIENTS i PROVEÏDORS'!Q264,"")</f>
        <v/>
      </c>
      <c r="Y259" s="101" t="str">
        <f>IF('ENTRADA DE CLIENTS i PROVEÏDORS'!R264&lt;&gt;0,'ENTRADA DE CLIENTS i PROVEÏDORS'!R264,"")</f>
        <v/>
      </c>
    </row>
    <row r="260" spans="1:25" x14ac:dyDescent="0.2">
      <c r="A260" s="96" t="str">
        <f>IF('ENTRADA DE CLIENTS i PROVEÏDORS'!H265&lt;&gt;0,IF(OR('ENTRADA DE CLIENTS i PROVEÏDORS'!H265="V",'ENTRADA DE CLIENTS i PROVEÏDORS'!H265="LL",'ENTRADA DE CLIENTS i PROVEÏDORS'!H265="VI"),"2","1"),"")</f>
        <v/>
      </c>
      <c r="B260" s="96" t="str">
        <f>IF('ENTRADA DE CLIENTS i PROVEÏDORS'!C265&lt;&gt;0,IF('ENTRADA DE CLIENTS i PROVEÏDORS'!C265&lt;&gt;0,IF('ENTRADA DE CLIENTS i PROVEÏDORS'!C265&lt;&gt;0,'ENTRADA DE CLIENTS i PROVEÏDORS'!C265,""),DADES!AA260),"")</f>
        <v/>
      </c>
      <c r="C260" s="96" t="str">
        <f>IF('ENTRADA DE CLIENTS i PROVEÏDORS'!D265&lt;&gt;0,'NETEJA DE CARÀCTERS'!C261,"")</f>
        <v/>
      </c>
      <c r="D260" s="97" t="str">
        <f>IF('ENTRADA DE CLIENTS i PROVEÏDORS'!D265&lt;&gt;0,IF(A260&lt;&gt;0,IF('ENTRADA DE CLIENTS i PROVEÏDORS'!F265=0,99,'ENTRADA DE CLIENTS i PROVEÏDORS'!F265),""),"")</f>
        <v/>
      </c>
      <c r="E260" s="98" t="str">
        <f>IF('ENTRADA DE CLIENTS i PROVEÏDORS'!C265&lt;&gt;0,IF('ENTRADA DE CLIENTS i PROVEÏDORS'!D265&lt;&gt;0,IF('ENTRADA DE CLIENTS i PROVEÏDORS'!G265&lt;&gt;0,VLOOKUP('ENTRADA DE CLIENTS i PROVEÏDORS'!G265,DADES!$P$11:$Q$239,2,FALSE),"011"),""),"")</f>
        <v/>
      </c>
      <c r="F260" s="96"/>
      <c r="G260" s="96"/>
      <c r="H260" s="96"/>
      <c r="I260" s="96" t="str">
        <f>IF('ENTRADA DE CLIENTS i PROVEÏDORS'!H265="LL","X","")</f>
        <v/>
      </c>
      <c r="J260" s="96" t="str">
        <f>IF('ENTRADA DE CLIENTS i PROVEÏDORS'!O265="X","X","")</f>
        <v/>
      </c>
      <c r="K260" s="96" t="str">
        <f>IF('ENTRADA DE CLIENTS i PROVEÏDORS'!P265="X","X","")</f>
        <v/>
      </c>
      <c r="L260" s="96"/>
      <c r="M260" s="99" t="str">
        <f>IF('ENTRADA DE CLIENTS i PROVEÏDORS'!$H265&lt;&gt;"VI",IF('ENTRADA DE CLIENTS i PROVEÏDORS'!I265&lt;&gt;0,'ENTRADA DE CLIENTS i PROVEÏDORS'!I265,""),"")</f>
        <v/>
      </c>
      <c r="N260" s="99" t="str">
        <f>IF('ENTRADA DE CLIENTS i PROVEÏDORS'!$H265&lt;&gt;"VI",IF('ENTRADA DE CLIENTS i PROVEÏDORS'!J265&lt;&gt;0,'ENTRADA DE CLIENTS i PROVEÏDORS'!J265,""),"")</f>
        <v/>
      </c>
      <c r="O260" s="99" t="str">
        <f>IF('ENTRADA DE CLIENTS i PROVEÏDORS'!$H265&lt;&gt;"VI",IF('ENTRADA DE CLIENTS i PROVEÏDORS'!K265&lt;&gt;0,'ENTRADA DE CLIENTS i PROVEÏDORS'!K265,""),"")</f>
        <v/>
      </c>
      <c r="P260" s="99" t="str">
        <f>IF('ENTRADA DE CLIENTS i PROVEÏDORS'!$H265&lt;&gt;"VI",IF('ENTRADA DE CLIENTS i PROVEÏDORS'!L265&lt;&gt;0,'ENTRADA DE CLIENTS i PROVEÏDORS'!L265,""),"")</f>
        <v/>
      </c>
      <c r="Q260" s="99" t="str">
        <f t="shared" si="4"/>
        <v/>
      </c>
      <c r="R260" s="99" t="str">
        <f>IF('ENTRADA DE CLIENTS i PROVEÏDORS'!$H265="VI",'ENTRADA DE CLIENTS i PROVEÏDORS'!I265,"")</f>
        <v/>
      </c>
      <c r="S260" s="99" t="str">
        <f>IF('ENTRADA DE CLIENTS i PROVEÏDORS'!$H265="VI",'ENTRADA DE CLIENTS i PROVEÏDORS'!J265,"")</f>
        <v/>
      </c>
      <c r="T260" s="99" t="str">
        <f>IF('ENTRADA DE CLIENTS i PROVEÏDORS'!$H265="VI",'ENTRADA DE CLIENTS i PROVEÏDORS'!K265,"")</f>
        <v/>
      </c>
      <c r="U260" s="99" t="str">
        <f>IF('ENTRADA DE CLIENTS i PROVEÏDORS'!$H265="VI",'ENTRADA DE CLIENTS i PROVEÏDORS'!L265,"")</f>
        <v/>
      </c>
      <c r="V260" s="99" t="str">
        <f>IF('ENTRADA DE CLIENTS i PROVEÏDORS'!$H265="VI",'ENTRADA DE CLIENTS i PROVEÏDORS'!N265,"")</f>
        <v/>
      </c>
      <c r="W260" s="99" t="str">
        <f>IF('ENTRADA DE CLIENTS i PROVEÏDORS'!O265="X",'ENTRADA DE CLIENTS i PROVEÏDORS'!N265,"")</f>
        <v/>
      </c>
      <c r="X260" s="99" t="str">
        <f>IF('ENTRADA DE CLIENTS i PROVEÏDORS'!Q265&lt;&gt;0,'ENTRADA DE CLIENTS i PROVEÏDORS'!Q265,"")</f>
        <v/>
      </c>
      <c r="Y260" s="101" t="str">
        <f>IF('ENTRADA DE CLIENTS i PROVEÏDORS'!R265&lt;&gt;0,'ENTRADA DE CLIENTS i PROVEÏDORS'!R265,"")</f>
        <v/>
      </c>
    </row>
    <row r="261" spans="1:25" x14ac:dyDescent="0.2">
      <c r="A261" s="96" t="str">
        <f>IF('ENTRADA DE CLIENTS i PROVEÏDORS'!H266&lt;&gt;0,IF(OR('ENTRADA DE CLIENTS i PROVEÏDORS'!H266="V",'ENTRADA DE CLIENTS i PROVEÏDORS'!H266="LL",'ENTRADA DE CLIENTS i PROVEÏDORS'!H266="VI"),"2","1"),"")</f>
        <v/>
      </c>
      <c r="B261" s="96" t="str">
        <f>IF('ENTRADA DE CLIENTS i PROVEÏDORS'!C266&lt;&gt;0,IF('ENTRADA DE CLIENTS i PROVEÏDORS'!C266&lt;&gt;0,IF('ENTRADA DE CLIENTS i PROVEÏDORS'!C266&lt;&gt;0,'ENTRADA DE CLIENTS i PROVEÏDORS'!C266,""),DADES!AA261),"")</f>
        <v/>
      </c>
      <c r="C261" s="96" t="str">
        <f>IF('ENTRADA DE CLIENTS i PROVEÏDORS'!D266&lt;&gt;0,'NETEJA DE CARÀCTERS'!C262,"")</f>
        <v/>
      </c>
      <c r="D261" s="97" t="str">
        <f>IF('ENTRADA DE CLIENTS i PROVEÏDORS'!D266&lt;&gt;0,IF(A261&lt;&gt;0,IF('ENTRADA DE CLIENTS i PROVEÏDORS'!F266=0,99,'ENTRADA DE CLIENTS i PROVEÏDORS'!F266),""),"")</f>
        <v/>
      </c>
      <c r="E261" s="98" t="str">
        <f>IF('ENTRADA DE CLIENTS i PROVEÏDORS'!C266&lt;&gt;0,IF('ENTRADA DE CLIENTS i PROVEÏDORS'!D266&lt;&gt;0,IF('ENTRADA DE CLIENTS i PROVEÏDORS'!G266&lt;&gt;0,VLOOKUP('ENTRADA DE CLIENTS i PROVEÏDORS'!G266,DADES!$P$11:$Q$239,2,FALSE),"011"),""),"")</f>
        <v/>
      </c>
      <c r="F261" s="96"/>
      <c r="G261" s="96"/>
      <c r="H261" s="96"/>
      <c r="I261" s="96" t="str">
        <f>IF('ENTRADA DE CLIENTS i PROVEÏDORS'!H266="LL","X","")</f>
        <v/>
      </c>
      <c r="J261" s="96" t="str">
        <f>IF('ENTRADA DE CLIENTS i PROVEÏDORS'!O266="X","X","")</f>
        <v/>
      </c>
      <c r="K261" s="96" t="str">
        <f>IF('ENTRADA DE CLIENTS i PROVEÏDORS'!P266="X","X","")</f>
        <v/>
      </c>
      <c r="L261" s="96"/>
      <c r="M261" s="99" t="str">
        <f>IF('ENTRADA DE CLIENTS i PROVEÏDORS'!$H266&lt;&gt;"VI",IF('ENTRADA DE CLIENTS i PROVEÏDORS'!I266&lt;&gt;0,'ENTRADA DE CLIENTS i PROVEÏDORS'!I266,""),"")</f>
        <v/>
      </c>
      <c r="N261" s="99" t="str">
        <f>IF('ENTRADA DE CLIENTS i PROVEÏDORS'!$H266&lt;&gt;"VI",IF('ENTRADA DE CLIENTS i PROVEÏDORS'!J266&lt;&gt;0,'ENTRADA DE CLIENTS i PROVEÏDORS'!J266,""),"")</f>
        <v/>
      </c>
      <c r="O261" s="99" t="str">
        <f>IF('ENTRADA DE CLIENTS i PROVEÏDORS'!$H266&lt;&gt;"VI",IF('ENTRADA DE CLIENTS i PROVEÏDORS'!K266&lt;&gt;0,'ENTRADA DE CLIENTS i PROVEÏDORS'!K266,""),"")</f>
        <v/>
      </c>
      <c r="P261" s="99" t="str">
        <f>IF('ENTRADA DE CLIENTS i PROVEÏDORS'!$H266&lt;&gt;"VI",IF('ENTRADA DE CLIENTS i PROVEÏDORS'!L266&lt;&gt;0,'ENTRADA DE CLIENTS i PROVEÏDORS'!L266,""),"")</f>
        <v/>
      </c>
      <c r="Q261" s="99" t="str">
        <f t="shared" si="4"/>
        <v/>
      </c>
      <c r="R261" s="99" t="str">
        <f>IF('ENTRADA DE CLIENTS i PROVEÏDORS'!$H266="VI",'ENTRADA DE CLIENTS i PROVEÏDORS'!I266,"")</f>
        <v/>
      </c>
      <c r="S261" s="99" t="str">
        <f>IF('ENTRADA DE CLIENTS i PROVEÏDORS'!$H266="VI",'ENTRADA DE CLIENTS i PROVEÏDORS'!J266,"")</f>
        <v/>
      </c>
      <c r="T261" s="99" t="str">
        <f>IF('ENTRADA DE CLIENTS i PROVEÏDORS'!$H266="VI",'ENTRADA DE CLIENTS i PROVEÏDORS'!K266,"")</f>
        <v/>
      </c>
      <c r="U261" s="99" t="str">
        <f>IF('ENTRADA DE CLIENTS i PROVEÏDORS'!$H266="VI",'ENTRADA DE CLIENTS i PROVEÏDORS'!L266,"")</f>
        <v/>
      </c>
      <c r="V261" s="99" t="str">
        <f>IF('ENTRADA DE CLIENTS i PROVEÏDORS'!$H266="VI",'ENTRADA DE CLIENTS i PROVEÏDORS'!N266,"")</f>
        <v/>
      </c>
      <c r="W261" s="99" t="str">
        <f>IF('ENTRADA DE CLIENTS i PROVEÏDORS'!O266="X",'ENTRADA DE CLIENTS i PROVEÏDORS'!N266,"")</f>
        <v/>
      </c>
      <c r="X261" s="99" t="str">
        <f>IF('ENTRADA DE CLIENTS i PROVEÏDORS'!Q266&lt;&gt;0,'ENTRADA DE CLIENTS i PROVEÏDORS'!Q266,"")</f>
        <v/>
      </c>
      <c r="Y261" s="101" t="str">
        <f>IF('ENTRADA DE CLIENTS i PROVEÏDORS'!R266&lt;&gt;0,'ENTRADA DE CLIENTS i PROVEÏDORS'!R266,"")</f>
        <v/>
      </c>
    </row>
    <row r="262" spans="1:25" x14ac:dyDescent="0.2">
      <c r="A262" s="96" t="str">
        <f>IF('ENTRADA DE CLIENTS i PROVEÏDORS'!H267&lt;&gt;0,IF(OR('ENTRADA DE CLIENTS i PROVEÏDORS'!H267="V",'ENTRADA DE CLIENTS i PROVEÏDORS'!H267="LL",'ENTRADA DE CLIENTS i PROVEÏDORS'!H267="VI"),"2","1"),"")</f>
        <v/>
      </c>
      <c r="B262" s="96" t="str">
        <f>IF('ENTRADA DE CLIENTS i PROVEÏDORS'!C267&lt;&gt;0,IF('ENTRADA DE CLIENTS i PROVEÏDORS'!C267&lt;&gt;0,IF('ENTRADA DE CLIENTS i PROVEÏDORS'!C267&lt;&gt;0,'ENTRADA DE CLIENTS i PROVEÏDORS'!C267,""),DADES!AA262),"")</f>
        <v/>
      </c>
      <c r="C262" s="96" t="str">
        <f>IF('ENTRADA DE CLIENTS i PROVEÏDORS'!D267&lt;&gt;0,'NETEJA DE CARÀCTERS'!C263,"")</f>
        <v/>
      </c>
      <c r="D262" s="97" t="str">
        <f>IF('ENTRADA DE CLIENTS i PROVEÏDORS'!D267&lt;&gt;0,IF(A262&lt;&gt;0,IF('ENTRADA DE CLIENTS i PROVEÏDORS'!F267=0,99,'ENTRADA DE CLIENTS i PROVEÏDORS'!F267),""),"")</f>
        <v/>
      </c>
      <c r="E262" s="98" t="str">
        <f>IF('ENTRADA DE CLIENTS i PROVEÏDORS'!C267&lt;&gt;0,IF('ENTRADA DE CLIENTS i PROVEÏDORS'!D267&lt;&gt;0,IF('ENTRADA DE CLIENTS i PROVEÏDORS'!G267&lt;&gt;0,VLOOKUP('ENTRADA DE CLIENTS i PROVEÏDORS'!G267,DADES!$P$11:$Q$239,2,FALSE),"011"),""),"")</f>
        <v/>
      </c>
      <c r="F262" s="96"/>
      <c r="G262" s="96"/>
      <c r="H262" s="96"/>
      <c r="I262" s="96" t="str">
        <f>IF('ENTRADA DE CLIENTS i PROVEÏDORS'!H267="LL","X","")</f>
        <v/>
      </c>
      <c r="J262" s="96" t="str">
        <f>IF('ENTRADA DE CLIENTS i PROVEÏDORS'!O267="X","X","")</f>
        <v/>
      </c>
      <c r="K262" s="96" t="str">
        <f>IF('ENTRADA DE CLIENTS i PROVEÏDORS'!P267="X","X","")</f>
        <v/>
      </c>
      <c r="L262" s="96"/>
      <c r="M262" s="99" t="str">
        <f>IF('ENTRADA DE CLIENTS i PROVEÏDORS'!$H267&lt;&gt;"VI",IF('ENTRADA DE CLIENTS i PROVEÏDORS'!I267&lt;&gt;0,'ENTRADA DE CLIENTS i PROVEÏDORS'!I267,""),"")</f>
        <v/>
      </c>
      <c r="N262" s="99" t="str">
        <f>IF('ENTRADA DE CLIENTS i PROVEÏDORS'!$H267&lt;&gt;"VI",IF('ENTRADA DE CLIENTS i PROVEÏDORS'!J267&lt;&gt;0,'ENTRADA DE CLIENTS i PROVEÏDORS'!J267,""),"")</f>
        <v/>
      </c>
      <c r="O262" s="99" t="str">
        <f>IF('ENTRADA DE CLIENTS i PROVEÏDORS'!$H267&lt;&gt;"VI",IF('ENTRADA DE CLIENTS i PROVEÏDORS'!K267&lt;&gt;0,'ENTRADA DE CLIENTS i PROVEÏDORS'!K267,""),"")</f>
        <v/>
      </c>
      <c r="P262" s="99" t="str">
        <f>IF('ENTRADA DE CLIENTS i PROVEÏDORS'!$H267&lt;&gt;"VI",IF('ENTRADA DE CLIENTS i PROVEÏDORS'!L267&lt;&gt;0,'ENTRADA DE CLIENTS i PROVEÏDORS'!L267,""),"")</f>
        <v/>
      </c>
      <c r="Q262" s="99" t="str">
        <f t="shared" si="4"/>
        <v/>
      </c>
      <c r="R262" s="99" t="str">
        <f>IF('ENTRADA DE CLIENTS i PROVEÏDORS'!$H267="VI",'ENTRADA DE CLIENTS i PROVEÏDORS'!I267,"")</f>
        <v/>
      </c>
      <c r="S262" s="99" t="str">
        <f>IF('ENTRADA DE CLIENTS i PROVEÏDORS'!$H267="VI",'ENTRADA DE CLIENTS i PROVEÏDORS'!J267,"")</f>
        <v/>
      </c>
      <c r="T262" s="99" t="str">
        <f>IF('ENTRADA DE CLIENTS i PROVEÏDORS'!$H267="VI",'ENTRADA DE CLIENTS i PROVEÏDORS'!K267,"")</f>
        <v/>
      </c>
      <c r="U262" s="99" t="str">
        <f>IF('ENTRADA DE CLIENTS i PROVEÏDORS'!$H267="VI",'ENTRADA DE CLIENTS i PROVEÏDORS'!L267,"")</f>
        <v/>
      </c>
      <c r="V262" s="99" t="str">
        <f>IF('ENTRADA DE CLIENTS i PROVEÏDORS'!$H267="VI",'ENTRADA DE CLIENTS i PROVEÏDORS'!N267,"")</f>
        <v/>
      </c>
      <c r="W262" s="99" t="str">
        <f>IF('ENTRADA DE CLIENTS i PROVEÏDORS'!O267="X",'ENTRADA DE CLIENTS i PROVEÏDORS'!N267,"")</f>
        <v/>
      </c>
      <c r="X262" s="99" t="str">
        <f>IF('ENTRADA DE CLIENTS i PROVEÏDORS'!Q267&lt;&gt;0,'ENTRADA DE CLIENTS i PROVEÏDORS'!Q267,"")</f>
        <v/>
      </c>
      <c r="Y262" s="101" t="str">
        <f>IF('ENTRADA DE CLIENTS i PROVEÏDORS'!R267&lt;&gt;0,'ENTRADA DE CLIENTS i PROVEÏDORS'!R267,"")</f>
        <v/>
      </c>
    </row>
    <row r="263" spans="1:25" x14ac:dyDescent="0.2">
      <c r="A263" s="96" t="str">
        <f>IF('ENTRADA DE CLIENTS i PROVEÏDORS'!H268&lt;&gt;0,IF(OR('ENTRADA DE CLIENTS i PROVEÏDORS'!H268="V",'ENTRADA DE CLIENTS i PROVEÏDORS'!H268="LL",'ENTRADA DE CLIENTS i PROVEÏDORS'!H268="VI"),"2","1"),"")</f>
        <v/>
      </c>
      <c r="B263" s="96" t="str">
        <f>IF('ENTRADA DE CLIENTS i PROVEÏDORS'!C268&lt;&gt;0,IF('ENTRADA DE CLIENTS i PROVEÏDORS'!C268&lt;&gt;0,IF('ENTRADA DE CLIENTS i PROVEÏDORS'!C268&lt;&gt;0,'ENTRADA DE CLIENTS i PROVEÏDORS'!C268,""),DADES!AA263),"")</f>
        <v/>
      </c>
      <c r="C263" s="96" t="str">
        <f>IF('ENTRADA DE CLIENTS i PROVEÏDORS'!D268&lt;&gt;0,'NETEJA DE CARÀCTERS'!C264,"")</f>
        <v/>
      </c>
      <c r="D263" s="97" t="str">
        <f>IF('ENTRADA DE CLIENTS i PROVEÏDORS'!D268&lt;&gt;0,IF(A263&lt;&gt;0,IF('ENTRADA DE CLIENTS i PROVEÏDORS'!F268=0,99,'ENTRADA DE CLIENTS i PROVEÏDORS'!F268),""),"")</f>
        <v/>
      </c>
      <c r="E263" s="98" t="str">
        <f>IF('ENTRADA DE CLIENTS i PROVEÏDORS'!C268&lt;&gt;0,IF('ENTRADA DE CLIENTS i PROVEÏDORS'!D268&lt;&gt;0,IF('ENTRADA DE CLIENTS i PROVEÏDORS'!G268&lt;&gt;0,VLOOKUP('ENTRADA DE CLIENTS i PROVEÏDORS'!G268,DADES!$P$11:$Q$239,2,FALSE),"011"),""),"")</f>
        <v/>
      </c>
      <c r="F263" s="96"/>
      <c r="G263" s="96"/>
      <c r="H263" s="96"/>
      <c r="I263" s="96" t="str">
        <f>IF('ENTRADA DE CLIENTS i PROVEÏDORS'!H268="LL","X","")</f>
        <v/>
      </c>
      <c r="J263" s="96" t="str">
        <f>IF('ENTRADA DE CLIENTS i PROVEÏDORS'!O268="X","X","")</f>
        <v/>
      </c>
      <c r="K263" s="96" t="str">
        <f>IF('ENTRADA DE CLIENTS i PROVEÏDORS'!P268="X","X","")</f>
        <v/>
      </c>
      <c r="L263" s="96"/>
      <c r="M263" s="99" t="str">
        <f>IF('ENTRADA DE CLIENTS i PROVEÏDORS'!$H268&lt;&gt;"VI",IF('ENTRADA DE CLIENTS i PROVEÏDORS'!I268&lt;&gt;0,'ENTRADA DE CLIENTS i PROVEÏDORS'!I268,""),"")</f>
        <v/>
      </c>
      <c r="N263" s="99" t="str">
        <f>IF('ENTRADA DE CLIENTS i PROVEÏDORS'!$H268&lt;&gt;"VI",IF('ENTRADA DE CLIENTS i PROVEÏDORS'!J268&lt;&gt;0,'ENTRADA DE CLIENTS i PROVEÏDORS'!J268,""),"")</f>
        <v/>
      </c>
      <c r="O263" s="99" t="str">
        <f>IF('ENTRADA DE CLIENTS i PROVEÏDORS'!$H268&lt;&gt;"VI",IF('ENTRADA DE CLIENTS i PROVEÏDORS'!K268&lt;&gt;0,'ENTRADA DE CLIENTS i PROVEÏDORS'!K268,""),"")</f>
        <v/>
      </c>
      <c r="P263" s="99" t="str">
        <f>IF('ENTRADA DE CLIENTS i PROVEÏDORS'!$H268&lt;&gt;"VI",IF('ENTRADA DE CLIENTS i PROVEÏDORS'!L268&lt;&gt;0,'ENTRADA DE CLIENTS i PROVEÏDORS'!L268,""),"")</f>
        <v/>
      </c>
      <c r="Q263" s="99" t="str">
        <f t="shared" si="4"/>
        <v/>
      </c>
      <c r="R263" s="99" t="str">
        <f>IF('ENTRADA DE CLIENTS i PROVEÏDORS'!$H268="VI",'ENTRADA DE CLIENTS i PROVEÏDORS'!I268,"")</f>
        <v/>
      </c>
      <c r="S263" s="99" t="str">
        <f>IF('ENTRADA DE CLIENTS i PROVEÏDORS'!$H268="VI",'ENTRADA DE CLIENTS i PROVEÏDORS'!J268,"")</f>
        <v/>
      </c>
      <c r="T263" s="99" t="str">
        <f>IF('ENTRADA DE CLIENTS i PROVEÏDORS'!$H268="VI",'ENTRADA DE CLIENTS i PROVEÏDORS'!K268,"")</f>
        <v/>
      </c>
      <c r="U263" s="99" t="str">
        <f>IF('ENTRADA DE CLIENTS i PROVEÏDORS'!$H268="VI",'ENTRADA DE CLIENTS i PROVEÏDORS'!L268,"")</f>
        <v/>
      </c>
      <c r="V263" s="99" t="str">
        <f>IF('ENTRADA DE CLIENTS i PROVEÏDORS'!$H268="VI",'ENTRADA DE CLIENTS i PROVEÏDORS'!N268,"")</f>
        <v/>
      </c>
      <c r="W263" s="99" t="str">
        <f>IF('ENTRADA DE CLIENTS i PROVEÏDORS'!O268="X",'ENTRADA DE CLIENTS i PROVEÏDORS'!N268,"")</f>
        <v/>
      </c>
      <c r="X263" s="99" t="str">
        <f>IF('ENTRADA DE CLIENTS i PROVEÏDORS'!Q268&lt;&gt;0,'ENTRADA DE CLIENTS i PROVEÏDORS'!Q268,"")</f>
        <v/>
      </c>
      <c r="Y263" s="101" t="str">
        <f>IF('ENTRADA DE CLIENTS i PROVEÏDORS'!R268&lt;&gt;0,'ENTRADA DE CLIENTS i PROVEÏDORS'!R268,"")</f>
        <v/>
      </c>
    </row>
    <row r="264" spans="1:25" x14ac:dyDescent="0.2">
      <c r="A264" s="96" t="str">
        <f>IF('ENTRADA DE CLIENTS i PROVEÏDORS'!H269&lt;&gt;0,IF(OR('ENTRADA DE CLIENTS i PROVEÏDORS'!H269="V",'ENTRADA DE CLIENTS i PROVEÏDORS'!H269="LL",'ENTRADA DE CLIENTS i PROVEÏDORS'!H269="VI"),"2","1"),"")</f>
        <v/>
      </c>
      <c r="B264" s="96" t="str">
        <f>IF('ENTRADA DE CLIENTS i PROVEÏDORS'!C269&lt;&gt;0,IF('ENTRADA DE CLIENTS i PROVEÏDORS'!C269&lt;&gt;0,IF('ENTRADA DE CLIENTS i PROVEÏDORS'!C269&lt;&gt;0,'ENTRADA DE CLIENTS i PROVEÏDORS'!C269,""),DADES!AA264),"")</f>
        <v/>
      </c>
      <c r="C264" s="96" t="str">
        <f>IF('ENTRADA DE CLIENTS i PROVEÏDORS'!D269&lt;&gt;0,'NETEJA DE CARÀCTERS'!C265,"")</f>
        <v/>
      </c>
      <c r="D264" s="97" t="str">
        <f>IF('ENTRADA DE CLIENTS i PROVEÏDORS'!D269&lt;&gt;0,IF(A264&lt;&gt;0,IF('ENTRADA DE CLIENTS i PROVEÏDORS'!F269=0,99,'ENTRADA DE CLIENTS i PROVEÏDORS'!F269),""),"")</f>
        <v/>
      </c>
      <c r="E264" s="98" t="str">
        <f>IF('ENTRADA DE CLIENTS i PROVEÏDORS'!C269&lt;&gt;0,IF('ENTRADA DE CLIENTS i PROVEÏDORS'!D269&lt;&gt;0,IF('ENTRADA DE CLIENTS i PROVEÏDORS'!G269&lt;&gt;0,VLOOKUP('ENTRADA DE CLIENTS i PROVEÏDORS'!G269,DADES!$P$11:$Q$239,2,FALSE),"011"),""),"")</f>
        <v/>
      </c>
      <c r="F264" s="96"/>
      <c r="G264" s="96"/>
      <c r="H264" s="96"/>
      <c r="I264" s="96" t="str">
        <f>IF('ENTRADA DE CLIENTS i PROVEÏDORS'!H269="LL","X","")</f>
        <v/>
      </c>
      <c r="J264" s="96" t="str">
        <f>IF('ENTRADA DE CLIENTS i PROVEÏDORS'!O269="X","X","")</f>
        <v/>
      </c>
      <c r="K264" s="96" t="str">
        <f>IF('ENTRADA DE CLIENTS i PROVEÏDORS'!P269="X","X","")</f>
        <v/>
      </c>
      <c r="L264" s="96"/>
      <c r="M264" s="99" t="str">
        <f>IF('ENTRADA DE CLIENTS i PROVEÏDORS'!$H269&lt;&gt;"VI",IF('ENTRADA DE CLIENTS i PROVEÏDORS'!I269&lt;&gt;0,'ENTRADA DE CLIENTS i PROVEÏDORS'!I269,""),"")</f>
        <v/>
      </c>
      <c r="N264" s="99" t="str">
        <f>IF('ENTRADA DE CLIENTS i PROVEÏDORS'!$H269&lt;&gt;"VI",IF('ENTRADA DE CLIENTS i PROVEÏDORS'!J269&lt;&gt;0,'ENTRADA DE CLIENTS i PROVEÏDORS'!J269,""),"")</f>
        <v/>
      </c>
      <c r="O264" s="99" t="str">
        <f>IF('ENTRADA DE CLIENTS i PROVEÏDORS'!$H269&lt;&gt;"VI",IF('ENTRADA DE CLIENTS i PROVEÏDORS'!K269&lt;&gt;0,'ENTRADA DE CLIENTS i PROVEÏDORS'!K269,""),"")</f>
        <v/>
      </c>
      <c r="P264" s="99" t="str">
        <f>IF('ENTRADA DE CLIENTS i PROVEÏDORS'!$H269&lt;&gt;"VI",IF('ENTRADA DE CLIENTS i PROVEÏDORS'!L269&lt;&gt;0,'ENTRADA DE CLIENTS i PROVEÏDORS'!L269,""),"")</f>
        <v/>
      </c>
      <c r="Q264" s="99" t="str">
        <f t="shared" si="4"/>
        <v/>
      </c>
      <c r="R264" s="99" t="str">
        <f>IF('ENTRADA DE CLIENTS i PROVEÏDORS'!$H269="VI",'ENTRADA DE CLIENTS i PROVEÏDORS'!I269,"")</f>
        <v/>
      </c>
      <c r="S264" s="99" t="str">
        <f>IF('ENTRADA DE CLIENTS i PROVEÏDORS'!$H269="VI",'ENTRADA DE CLIENTS i PROVEÏDORS'!J269,"")</f>
        <v/>
      </c>
      <c r="T264" s="99" t="str">
        <f>IF('ENTRADA DE CLIENTS i PROVEÏDORS'!$H269="VI",'ENTRADA DE CLIENTS i PROVEÏDORS'!K269,"")</f>
        <v/>
      </c>
      <c r="U264" s="99" t="str">
        <f>IF('ENTRADA DE CLIENTS i PROVEÏDORS'!$H269="VI",'ENTRADA DE CLIENTS i PROVEÏDORS'!L269,"")</f>
        <v/>
      </c>
      <c r="V264" s="99" t="str">
        <f>IF('ENTRADA DE CLIENTS i PROVEÏDORS'!$H269="VI",'ENTRADA DE CLIENTS i PROVEÏDORS'!N269,"")</f>
        <v/>
      </c>
      <c r="W264" s="99" t="str">
        <f>IF('ENTRADA DE CLIENTS i PROVEÏDORS'!O269="X",'ENTRADA DE CLIENTS i PROVEÏDORS'!N269,"")</f>
        <v/>
      </c>
      <c r="X264" s="99" t="str">
        <f>IF('ENTRADA DE CLIENTS i PROVEÏDORS'!Q269&lt;&gt;0,'ENTRADA DE CLIENTS i PROVEÏDORS'!Q269,"")</f>
        <v/>
      </c>
      <c r="Y264" s="101" t="str">
        <f>IF('ENTRADA DE CLIENTS i PROVEÏDORS'!R269&lt;&gt;0,'ENTRADA DE CLIENTS i PROVEÏDORS'!R269,"")</f>
        <v/>
      </c>
    </row>
    <row r="265" spans="1:25" x14ac:dyDescent="0.2">
      <c r="A265" s="96" t="str">
        <f>IF('ENTRADA DE CLIENTS i PROVEÏDORS'!H270&lt;&gt;0,IF(OR('ENTRADA DE CLIENTS i PROVEÏDORS'!H270="V",'ENTRADA DE CLIENTS i PROVEÏDORS'!H270="LL",'ENTRADA DE CLIENTS i PROVEÏDORS'!H270="VI"),"2","1"),"")</f>
        <v/>
      </c>
      <c r="B265" s="96" t="str">
        <f>IF('ENTRADA DE CLIENTS i PROVEÏDORS'!C270&lt;&gt;0,IF('ENTRADA DE CLIENTS i PROVEÏDORS'!C270&lt;&gt;0,IF('ENTRADA DE CLIENTS i PROVEÏDORS'!C270&lt;&gt;0,'ENTRADA DE CLIENTS i PROVEÏDORS'!C270,""),DADES!AA265),"")</f>
        <v/>
      </c>
      <c r="C265" s="96" t="str">
        <f>IF('ENTRADA DE CLIENTS i PROVEÏDORS'!D270&lt;&gt;0,'NETEJA DE CARÀCTERS'!C266,"")</f>
        <v/>
      </c>
      <c r="D265" s="97" t="str">
        <f>IF('ENTRADA DE CLIENTS i PROVEÏDORS'!D270&lt;&gt;0,IF(A265&lt;&gt;0,IF('ENTRADA DE CLIENTS i PROVEÏDORS'!F270=0,99,'ENTRADA DE CLIENTS i PROVEÏDORS'!F270),""),"")</f>
        <v/>
      </c>
      <c r="E265" s="98" t="str">
        <f>IF('ENTRADA DE CLIENTS i PROVEÏDORS'!C270&lt;&gt;0,IF('ENTRADA DE CLIENTS i PROVEÏDORS'!D270&lt;&gt;0,IF('ENTRADA DE CLIENTS i PROVEÏDORS'!G270&lt;&gt;0,VLOOKUP('ENTRADA DE CLIENTS i PROVEÏDORS'!G270,DADES!$P$11:$Q$239,2,FALSE),"011"),""),"")</f>
        <v/>
      </c>
      <c r="F265" s="96"/>
      <c r="G265" s="96"/>
      <c r="H265" s="96"/>
      <c r="I265" s="96" t="str">
        <f>IF('ENTRADA DE CLIENTS i PROVEÏDORS'!H270="LL","X","")</f>
        <v/>
      </c>
      <c r="J265" s="96" t="str">
        <f>IF('ENTRADA DE CLIENTS i PROVEÏDORS'!O270="X","X","")</f>
        <v/>
      </c>
      <c r="K265" s="96" t="str">
        <f>IF('ENTRADA DE CLIENTS i PROVEÏDORS'!P270="X","X","")</f>
        <v/>
      </c>
      <c r="L265" s="96"/>
      <c r="M265" s="99" t="str">
        <f>IF('ENTRADA DE CLIENTS i PROVEÏDORS'!$H270&lt;&gt;"VI",IF('ENTRADA DE CLIENTS i PROVEÏDORS'!I270&lt;&gt;0,'ENTRADA DE CLIENTS i PROVEÏDORS'!I270,""),"")</f>
        <v/>
      </c>
      <c r="N265" s="99" t="str">
        <f>IF('ENTRADA DE CLIENTS i PROVEÏDORS'!$H270&lt;&gt;"VI",IF('ENTRADA DE CLIENTS i PROVEÏDORS'!J270&lt;&gt;0,'ENTRADA DE CLIENTS i PROVEÏDORS'!J270,""),"")</f>
        <v/>
      </c>
      <c r="O265" s="99" t="str">
        <f>IF('ENTRADA DE CLIENTS i PROVEÏDORS'!$H270&lt;&gt;"VI",IF('ENTRADA DE CLIENTS i PROVEÏDORS'!K270&lt;&gt;0,'ENTRADA DE CLIENTS i PROVEÏDORS'!K270,""),"")</f>
        <v/>
      </c>
      <c r="P265" s="99" t="str">
        <f>IF('ENTRADA DE CLIENTS i PROVEÏDORS'!$H270&lt;&gt;"VI",IF('ENTRADA DE CLIENTS i PROVEÏDORS'!L270&lt;&gt;0,'ENTRADA DE CLIENTS i PROVEÏDORS'!L270,""),"")</f>
        <v/>
      </c>
      <c r="Q265" s="99" t="str">
        <f t="shared" si="4"/>
        <v/>
      </c>
      <c r="R265" s="99" t="str">
        <f>IF('ENTRADA DE CLIENTS i PROVEÏDORS'!$H270="VI",'ENTRADA DE CLIENTS i PROVEÏDORS'!I270,"")</f>
        <v/>
      </c>
      <c r="S265" s="99" t="str">
        <f>IF('ENTRADA DE CLIENTS i PROVEÏDORS'!$H270="VI",'ENTRADA DE CLIENTS i PROVEÏDORS'!J270,"")</f>
        <v/>
      </c>
      <c r="T265" s="99" t="str">
        <f>IF('ENTRADA DE CLIENTS i PROVEÏDORS'!$H270="VI",'ENTRADA DE CLIENTS i PROVEÏDORS'!K270,"")</f>
        <v/>
      </c>
      <c r="U265" s="99" t="str">
        <f>IF('ENTRADA DE CLIENTS i PROVEÏDORS'!$H270="VI",'ENTRADA DE CLIENTS i PROVEÏDORS'!L270,"")</f>
        <v/>
      </c>
      <c r="V265" s="99" t="str">
        <f>IF('ENTRADA DE CLIENTS i PROVEÏDORS'!$H270="VI",'ENTRADA DE CLIENTS i PROVEÏDORS'!N270,"")</f>
        <v/>
      </c>
      <c r="W265" s="99" t="str">
        <f>IF('ENTRADA DE CLIENTS i PROVEÏDORS'!O270="X",'ENTRADA DE CLIENTS i PROVEÏDORS'!N270,"")</f>
        <v/>
      </c>
      <c r="X265" s="99" t="str">
        <f>IF('ENTRADA DE CLIENTS i PROVEÏDORS'!Q270&lt;&gt;0,'ENTRADA DE CLIENTS i PROVEÏDORS'!Q270,"")</f>
        <v/>
      </c>
      <c r="Y265" s="101" t="str">
        <f>IF('ENTRADA DE CLIENTS i PROVEÏDORS'!R270&lt;&gt;0,'ENTRADA DE CLIENTS i PROVEÏDORS'!R270,"")</f>
        <v/>
      </c>
    </row>
    <row r="266" spans="1:25" x14ac:dyDescent="0.2">
      <c r="A266" s="96" t="str">
        <f>IF('ENTRADA DE CLIENTS i PROVEÏDORS'!H271&lt;&gt;0,IF(OR('ENTRADA DE CLIENTS i PROVEÏDORS'!H271="V",'ENTRADA DE CLIENTS i PROVEÏDORS'!H271="LL",'ENTRADA DE CLIENTS i PROVEÏDORS'!H271="VI"),"2","1"),"")</f>
        <v/>
      </c>
      <c r="B266" s="96" t="str">
        <f>IF('ENTRADA DE CLIENTS i PROVEÏDORS'!C271&lt;&gt;0,IF('ENTRADA DE CLIENTS i PROVEÏDORS'!C271&lt;&gt;0,IF('ENTRADA DE CLIENTS i PROVEÏDORS'!C271&lt;&gt;0,'ENTRADA DE CLIENTS i PROVEÏDORS'!C271,""),DADES!AA266),"")</f>
        <v/>
      </c>
      <c r="C266" s="96" t="str">
        <f>IF('ENTRADA DE CLIENTS i PROVEÏDORS'!D271&lt;&gt;0,'NETEJA DE CARÀCTERS'!C267,"")</f>
        <v/>
      </c>
      <c r="D266" s="97" t="str">
        <f>IF('ENTRADA DE CLIENTS i PROVEÏDORS'!D271&lt;&gt;0,IF(A266&lt;&gt;0,IF('ENTRADA DE CLIENTS i PROVEÏDORS'!F271=0,99,'ENTRADA DE CLIENTS i PROVEÏDORS'!F271),""),"")</f>
        <v/>
      </c>
      <c r="E266" s="98" t="str">
        <f>IF('ENTRADA DE CLIENTS i PROVEÏDORS'!C271&lt;&gt;0,IF('ENTRADA DE CLIENTS i PROVEÏDORS'!D271&lt;&gt;0,IF('ENTRADA DE CLIENTS i PROVEÏDORS'!G271&lt;&gt;0,VLOOKUP('ENTRADA DE CLIENTS i PROVEÏDORS'!G271,DADES!$P$11:$Q$239,2,FALSE),"011"),""),"")</f>
        <v/>
      </c>
      <c r="F266" s="96"/>
      <c r="G266" s="96"/>
      <c r="H266" s="96"/>
      <c r="I266" s="96" t="str">
        <f>IF('ENTRADA DE CLIENTS i PROVEÏDORS'!H271="LL","X","")</f>
        <v/>
      </c>
      <c r="J266" s="96" t="str">
        <f>IF('ENTRADA DE CLIENTS i PROVEÏDORS'!O271="X","X","")</f>
        <v/>
      </c>
      <c r="K266" s="96" t="str">
        <f>IF('ENTRADA DE CLIENTS i PROVEÏDORS'!P271="X","X","")</f>
        <v/>
      </c>
      <c r="L266" s="96"/>
      <c r="M266" s="99" t="str">
        <f>IF('ENTRADA DE CLIENTS i PROVEÏDORS'!$H271&lt;&gt;"VI",IF('ENTRADA DE CLIENTS i PROVEÏDORS'!I271&lt;&gt;0,'ENTRADA DE CLIENTS i PROVEÏDORS'!I271,""),"")</f>
        <v/>
      </c>
      <c r="N266" s="99" t="str">
        <f>IF('ENTRADA DE CLIENTS i PROVEÏDORS'!$H271&lt;&gt;"VI",IF('ENTRADA DE CLIENTS i PROVEÏDORS'!J271&lt;&gt;0,'ENTRADA DE CLIENTS i PROVEÏDORS'!J271,""),"")</f>
        <v/>
      </c>
      <c r="O266" s="99" t="str">
        <f>IF('ENTRADA DE CLIENTS i PROVEÏDORS'!$H271&lt;&gt;"VI",IF('ENTRADA DE CLIENTS i PROVEÏDORS'!K271&lt;&gt;0,'ENTRADA DE CLIENTS i PROVEÏDORS'!K271,""),"")</f>
        <v/>
      </c>
      <c r="P266" s="99" t="str">
        <f>IF('ENTRADA DE CLIENTS i PROVEÏDORS'!$H271&lt;&gt;"VI",IF('ENTRADA DE CLIENTS i PROVEÏDORS'!L271&lt;&gt;0,'ENTRADA DE CLIENTS i PROVEÏDORS'!L271,""),"")</f>
        <v/>
      </c>
      <c r="Q266" s="99" t="str">
        <f t="shared" si="4"/>
        <v/>
      </c>
      <c r="R266" s="99" t="str">
        <f>IF('ENTRADA DE CLIENTS i PROVEÏDORS'!$H271="VI",'ENTRADA DE CLIENTS i PROVEÏDORS'!I271,"")</f>
        <v/>
      </c>
      <c r="S266" s="99" t="str">
        <f>IF('ENTRADA DE CLIENTS i PROVEÏDORS'!$H271="VI",'ENTRADA DE CLIENTS i PROVEÏDORS'!J271,"")</f>
        <v/>
      </c>
      <c r="T266" s="99" t="str">
        <f>IF('ENTRADA DE CLIENTS i PROVEÏDORS'!$H271="VI",'ENTRADA DE CLIENTS i PROVEÏDORS'!K271,"")</f>
        <v/>
      </c>
      <c r="U266" s="99" t="str">
        <f>IF('ENTRADA DE CLIENTS i PROVEÏDORS'!$H271="VI",'ENTRADA DE CLIENTS i PROVEÏDORS'!L271,"")</f>
        <v/>
      </c>
      <c r="V266" s="99" t="str">
        <f>IF('ENTRADA DE CLIENTS i PROVEÏDORS'!$H271="VI",'ENTRADA DE CLIENTS i PROVEÏDORS'!N271,"")</f>
        <v/>
      </c>
      <c r="W266" s="99" t="str">
        <f>IF('ENTRADA DE CLIENTS i PROVEÏDORS'!O271="X",'ENTRADA DE CLIENTS i PROVEÏDORS'!N271,"")</f>
        <v/>
      </c>
      <c r="X266" s="99" t="str">
        <f>IF('ENTRADA DE CLIENTS i PROVEÏDORS'!Q271&lt;&gt;0,'ENTRADA DE CLIENTS i PROVEÏDORS'!Q271,"")</f>
        <v/>
      </c>
      <c r="Y266" s="101" t="str">
        <f>IF('ENTRADA DE CLIENTS i PROVEÏDORS'!R271&lt;&gt;0,'ENTRADA DE CLIENTS i PROVEÏDORS'!R271,"")</f>
        <v/>
      </c>
    </row>
    <row r="267" spans="1:25" x14ac:dyDescent="0.2">
      <c r="A267" s="96" t="str">
        <f>IF('ENTRADA DE CLIENTS i PROVEÏDORS'!H272&lt;&gt;0,IF(OR('ENTRADA DE CLIENTS i PROVEÏDORS'!H272="V",'ENTRADA DE CLIENTS i PROVEÏDORS'!H272="LL",'ENTRADA DE CLIENTS i PROVEÏDORS'!H272="VI"),"2","1"),"")</f>
        <v/>
      </c>
      <c r="B267" s="96" t="str">
        <f>IF('ENTRADA DE CLIENTS i PROVEÏDORS'!C272&lt;&gt;0,IF('ENTRADA DE CLIENTS i PROVEÏDORS'!C272&lt;&gt;0,IF('ENTRADA DE CLIENTS i PROVEÏDORS'!C272&lt;&gt;0,'ENTRADA DE CLIENTS i PROVEÏDORS'!C272,""),DADES!AA267),"")</f>
        <v/>
      </c>
      <c r="C267" s="96" t="str">
        <f>IF('ENTRADA DE CLIENTS i PROVEÏDORS'!D272&lt;&gt;0,'NETEJA DE CARÀCTERS'!C268,"")</f>
        <v/>
      </c>
      <c r="D267" s="97" t="str">
        <f>IF('ENTRADA DE CLIENTS i PROVEÏDORS'!D272&lt;&gt;0,IF(A267&lt;&gt;0,IF('ENTRADA DE CLIENTS i PROVEÏDORS'!F272=0,99,'ENTRADA DE CLIENTS i PROVEÏDORS'!F272),""),"")</f>
        <v/>
      </c>
      <c r="E267" s="98" t="str">
        <f>IF('ENTRADA DE CLIENTS i PROVEÏDORS'!C272&lt;&gt;0,IF('ENTRADA DE CLIENTS i PROVEÏDORS'!D272&lt;&gt;0,IF('ENTRADA DE CLIENTS i PROVEÏDORS'!G272&lt;&gt;0,VLOOKUP('ENTRADA DE CLIENTS i PROVEÏDORS'!G272,DADES!$P$11:$Q$239,2,FALSE),"011"),""),"")</f>
        <v/>
      </c>
      <c r="F267" s="96"/>
      <c r="G267" s="96"/>
      <c r="H267" s="96"/>
      <c r="I267" s="96" t="str">
        <f>IF('ENTRADA DE CLIENTS i PROVEÏDORS'!H272="LL","X","")</f>
        <v/>
      </c>
      <c r="J267" s="96" t="str">
        <f>IF('ENTRADA DE CLIENTS i PROVEÏDORS'!O272="X","X","")</f>
        <v/>
      </c>
      <c r="K267" s="96" t="str">
        <f>IF('ENTRADA DE CLIENTS i PROVEÏDORS'!P272="X","X","")</f>
        <v/>
      </c>
      <c r="L267" s="96"/>
      <c r="M267" s="99" t="str">
        <f>IF('ENTRADA DE CLIENTS i PROVEÏDORS'!$H272&lt;&gt;"VI",IF('ENTRADA DE CLIENTS i PROVEÏDORS'!I272&lt;&gt;0,'ENTRADA DE CLIENTS i PROVEÏDORS'!I272,""),"")</f>
        <v/>
      </c>
      <c r="N267" s="99" t="str">
        <f>IF('ENTRADA DE CLIENTS i PROVEÏDORS'!$H272&lt;&gt;"VI",IF('ENTRADA DE CLIENTS i PROVEÏDORS'!J272&lt;&gt;0,'ENTRADA DE CLIENTS i PROVEÏDORS'!J272,""),"")</f>
        <v/>
      </c>
      <c r="O267" s="99" t="str">
        <f>IF('ENTRADA DE CLIENTS i PROVEÏDORS'!$H272&lt;&gt;"VI",IF('ENTRADA DE CLIENTS i PROVEÏDORS'!K272&lt;&gt;0,'ENTRADA DE CLIENTS i PROVEÏDORS'!K272,""),"")</f>
        <v/>
      </c>
      <c r="P267" s="99" t="str">
        <f>IF('ENTRADA DE CLIENTS i PROVEÏDORS'!$H272&lt;&gt;"VI",IF('ENTRADA DE CLIENTS i PROVEÏDORS'!L272&lt;&gt;0,'ENTRADA DE CLIENTS i PROVEÏDORS'!L272,""),"")</f>
        <v/>
      </c>
      <c r="Q267" s="99" t="str">
        <f t="shared" si="4"/>
        <v/>
      </c>
      <c r="R267" s="99" t="str">
        <f>IF('ENTRADA DE CLIENTS i PROVEÏDORS'!$H272="VI",'ENTRADA DE CLIENTS i PROVEÏDORS'!I272,"")</f>
        <v/>
      </c>
      <c r="S267" s="99" t="str">
        <f>IF('ENTRADA DE CLIENTS i PROVEÏDORS'!$H272="VI",'ENTRADA DE CLIENTS i PROVEÏDORS'!J272,"")</f>
        <v/>
      </c>
      <c r="T267" s="99" t="str">
        <f>IF('ENTRADA DE CLIENTS i PROVEÏDORS'!$H272="VI",'ENTRADA DE CLIENTS i PROVEÏDORS'!K272,"")</f>
        <v/>
      </c>
      <c r="U267" s="99" t="str">
        <f>IF('ENTRADA DE CLIENTS i PROVEÏDORS'!$H272="VI",'ENTRADA DE CLIENTS i PROVEÏDORS'!L272,"")</f>
        <v/>
      </c>
      <c r="V267" s="99" t="str">
        <f>IF('ENTRADA DE CLIENTS i PROVEÏDORS'!$H272="VI",'ENTRADA DE CLIENTS i PROVEÏDORS'!N272,"")</f>
        <v/>
      </c>
      <c r="W267" s="99" t="str">
        <f>IF('ENTRADA DE CLIENTS i PROVEÏDORS'!O272="X",'ENTRADA DE CLIENTS i PROVEÏDORS'!N272,"")</f>
        <v/>
      </c>
      <c r="X267" s="99" t="str">
        <f>IF('ENTRADA DE CLIENTS i PROVEÏDORS'!Q272&lt;&gt;0,'ENTRADA DE CLIENTS i PROVEÏDORS'!Q272,"")</f>
        <v/>
      </c>
      <c r="Y267" s="101" t="str">
        <f>IF('ENTRADA DE CLIENTS i PROVEÏDORS'!R272&lt;&gt;0,'ENTRADA DE CLIENTS i PROVEÏDORS'!R272,"")</f>
        <v/>
      </c>
    </row>
    <row r="268" spans="1:25" x14ac:dyDescent="0.2">
      <c r="A268" s="96" t="str">
        <f>IF('ENTRADA DE CLIENTS i PROVEÏDORS'!H273&lt;&gt;0,IF(OR('ENTRADA DE CLIENTS i PROVEÏDORS'!H273="V",'ENTRADA DE CLIENTS i PROVEÏDORS'!H273="LL",'ENTRADA DE CLIENTS i PROVEÏDORS'!H273="VI"),"2","1"),"")</f>
        <v/>
      </c>
      <c r="B268" s="96" t="str">
        <f>IF('ENTRADA DE CLIENTS i PROVEÏDORS'!C273&lt;&gt;0,IF('ENTRADA DE CLIENTS i PROVEÏDORS'!C273&lt;&gt;0,IF('ENTRADA DE CLIENTS i PROVEÏDORS'!C273&lt;&gt;0,'ENTRADA DE CLIENTS i PROVEÏDORS'!C273,""),DADES!AA268),"")</f>
        <v/>
      </c>
      <c r="C268" s="96" t="str">
        <f>IF('ENTRADA DE CLIENTS i PROVEÏDORS'!D273&lt;&gt;0,'NETEJA DE CARÀCTERS'!C269,"")</f>
        <v/>
      </c>
      <c r="D268" s="97" t="str">
        <f>IF('ENTRADA DE CLIENTS i PROVEÏDORS'!D273&lt;&gt;0,IF(A268&lt;&gt;0,IF('ENTRADA DE CLIENTS i PROVEÏDORS'!F273=0,99,'ENTRADA DE CLIENTS i PROVEÏDORS'!F273),""),"")</f>
        <v/>
      </c>
      <c r="E268" s="98" t="str">
        <f>IF('ENTRADA DE CLIENTS i PROVEÏDORS'!C273&lt;&gt;0,IF('ENTRADA DE CLIENTS i PROVEÏDORS'!D273&lt;&gt;0,IF('ENTRADA DE CLIENTS i PROVEÏDORS'!G273&lt;&gt;0,VLOOKUP('ENTRADA DE CLIENTS i PROVEÏDORS'!G273,DADES!$P$11:$Q$239,2,FALSE),"011"),""),"")</f>
        <v/>
      </c>
      <c r="F268" s="96"/>
      <c r="G268" s="96"/>
      <c r="H268" s="96"/>
      <c r="I268" s="96" t="str">
        <f>IF('ENTRADA DE CLIENTS i PROVEÏDORS'!H273="LL","X","")</f>
        <v/>
      </c>
      <c r="J268" s="96" t="str">
        <f>IF('ENTRADA DE CLIENTS i PROVEÏDORS'!O273="X","X","")</f>
        <v/>
      </c>
      <c r="K268" s="96" t="str">
        <f>IF('ENTRADA DE CLIENTS i PROVEÏDORS'!P273="X","X","")</f>
        <v/>
      </c>
      <c r="L268" s="96"/>
      <c r="M268" s="99" t="str">
        <f>IF('ENTRADA DE CLIENTS i PROVEÏDORS'!$H273&lt;&gt;"VI",IF('ENTRADA DE CLIENTS i PROVEÏDORS'!I273&lt;&gt;0,'ENTRADA DE CLIENTS i PROVEÏDORS'!I273,""),"")</f>
        <v/>
      </c>
      <c r="N268" s="99" t="str">
        <f>IF('ENTRADA DE CLIENTS i PROVEÏDORS'!$H273&lt;&gt;"VI",IF('ENTRADA DE CLIENTS i PROVEÏDORS'!J273&lt;&gt;0,'ENTRADA DE CLIENTS i PROVEÏDORS'!J273,""),"")</f>
        <v/>
      </c>
      <c r="O268" s="99" t="str">
        <f>IF('ENTRADA DE CLIENTS i PROVEÏDORS'!$H273&lt;&gt;"VI",IF('ENTRADA DE CLIENTS i PROVEÏDORS'!K273&lt;&gt;0,'ENTRADA DE CLIENTS i PROVEÏDORS'!K273,""),"")</f>
        <v/>
      </c>
      <c r="P268" s="99" t="str">
        <f>IF('ENTRADA DE CLIENTS i PROVEÏDORS'!$H273&lt;&gt;"VI",IF('ENTRADA DE CLIENTS i PROVEÏDORS'!L273&lt;&gt;0,'ENTRADA DE CLIENTS i PROVEÏDORS'!L273,""),"")</f>
        <v/>
      </c>
      <c r="Q268" s="99" t="str">
        <f t="shared" si="4"/>
        <v/>
      </c>
      <c r="R268" s="99" t="str">
        <f>IF('ENTRADA DE CLIENTS i PROVEÏDORS'!$H273="VI",'ENTRADA DE CLIENTS i PROVEÏDORS'!I273,"")</f>
        <v/>
      </c>
      <c r="S268" s="99" t="str">
        <f>IF('ENTRADA DE CLIENTS i PROVEÏDORS'!$H273="VI",'ENTRADA DE CLIENTS i PROVEÏDORS'!J273,"")</f>
        <v/>
      </c>
      <c r="T268" s="99" t="str">
        <f>IF('ENTRADA DE CLIENTS i PROVEÏDORS'!$H273="VI",'ENTRADA DE CLIENTS i PROVEÏDORS'!K273,"")</f>
        <v/>
      </c>
      <c r="U268" s="99" t="str">
        <f>IF('ENTRADA DE CLIENTS i PROVEÏDORS'!$H273="VI",'ENTRADA DE CLIENTS i PROVEÏDORS'!L273,"")</f>
        <v/>
      </c>
      <c r="V268" s="99" t="str">
        <f>IF('ENTRADA DE CLIENTS i PROVEÏDORS'!$H273="VI",'ENTRADA DE CLIENTS i PROVEÏDORS'!N273,"")</f>
        <v/>
      </c>
      <c r="W268" s="99" t="str">
        <f>IF('ENTRADA DE CLIENTS i PROVEÏDORS'!O273="X",'ENTRADA DE CLIENTS i PROVEÏDORS'!N273,"")</f>
        <v/>
      </c>
      <c r="X268" s="99" t="str">
        <f>IF('ENTRADA DE CLIENTS i PROVEÏDORS'!Q273&lt;&gt;0,'ENTRADA DE CLIENTS i PROVEÏDORS'!Q273,"")</f>
        <v/>
      </c>
      <c r="Y268" s="101" t="str">
        <f>IF('ENTRADA DE CLIENTS i PROVEÏDORS'!R273&lt;&gt;0,'ENTRADA DE CLIENTS i PROVEÏDORS'!R273,"")</f>
        <v/>
      </c>
    </row>
    <row r="269" spans="1:25" x14ac:dyDescent="0.2">
      <c r="A269" s="96" t="str">
        <f>IF('ENTRADA DE CLIENTS i PROVEÏDORS'!H274&lt;&gt;0,IF(OR('ENTRADA DE CLIENTS i PROVEÏDORS'!H274="V",'ENTRADA DE CLIENTS i PROVEÏDORS'!H274="LL",'ENTRADA DE CLIENTS i PROVEÏDORS'!H274="VI"),"2","1"),"")</f>
        <v/>
      </c>
      <c r="B269" s="96" t="str">
        <f>IF('ENTRADA DE CLIENTS i PROVEÏDORS'!C274&lt;&gt;0,IF('ENTRADA DE CLIENTS i PROVEÏDORS'!C274&lt;&gt;0,IF('ENTRADA DE CLIENTS i PROVEÏDORS'!C274&lt;&gt;0,'ENTRADA DE CLIENTS i PROVEÏDORS'!C274,""),DADES!AA269),"")</f>
        <v/>
      </c>
      <c r="C269" s="96" t="str">
        <f>IF('ENTRADA DE CLIENTS i PROVEÏDORS'!D274&lt;&gt;0,'NETEJA DE CARÀCTERS'!C270,"")</f>
        <v/>
      </c>
      <c r="D269" s="97" t="str">
        <f>IF('ENTRADA DE CLIENTS i PROVEÏDORS'!D274&lt;&gt;0,IF(A269&lt;&gt;0,IF('ENTRADA DE CLIENTS i PROVEÏDORS'!F274=0,99,'ENTRADA DE CLIENTS i PROVEÏDORS'!F274),""),"")</f>
        <v/>
      </c>
      <c r="E269" s="98" t="str">
        <f>IF('ENTRADA DE CLIENTS i PROVEÏDORS'!C274&lt;&gt;0,IF('ENTRADA DE CLIENTS i PROVEÏDORS'!D274&lt;&gt;0,IF('ENTRADA DE CLIENTS i PROVEÏDORS'!G274&lt;&gt;0,VLOOKUP('ENTRADA DE CLIENTS i PROVEÏDORS'!G274,DADES!$P$11:$Q$239,2,FALSE),"011"),""),"")</f>
        <v/>
      </c>
      <c r="F269" s="96"/>
      <c r="G269" s="96"/>
      <c r="H269" s="96"/>
      <c r="I269" s="96" t="str">
        <f>IF('ENTRADA DE CLIENTS i PROVEÏDORS'!H274="LL","X","")</f>
        <v/>
      </c>
      <c r="J269" s="96" t="str">
        <f>IF('ENTRADA DE CLIENTS i PROVEÏDORS'!O274="X","X","")</f>
        <v/>
      </c>
      <c r="K269" s="96" t="str">
        <f>IF('ENTRADA DE CLIENTS i PROVEÏDORS'!P274="X","X","")</f>
        <v/>
      </c>
      <c r="L269" s="96"/>
      <c r="M269" s="99" t="str">
        <f>IF('ENTRADA DE CLIENTS i PROVEÏDORS'!$H274&lt;&gt;"VI",IF('ENTRADA DE CLIENTS i PROVEÏDORS'!I274&lt;&gt;0,'ENTRADA DE CLIENTS i PROVEÏDORS'!I274,""),"")</f>
        <v/>
      </c>
      <c r="N269" s="99" t="str">
        <f>IF('ENTRADA DE CLIENTS i PROVEÏDORS'!$H274&lt;&gt;"VI",IF('ENTRADA DE CLIENTS i PROVEÏDORS'!J274&lt;&gt;0,'ENTRADA DE CLIENTS i PROVEÏDORS'!J274,""),"")</f>
        <v/>
      </c>
      <c r="O269" s="99" t="str">
        <f>IF('ENTRADA DE CLIENTS i PROVEÏDORS'!$H274&lt;&gt;"VI",IF('ENTRADA DE CLIENTS i PROVEÏDORS'!K274&lt;&gt;0,'ENTRADA DE CLIENTS i PROVEÏDORS'!K274,""),"")</f>
        <v/>
      </c>
      <c r="P269" s="99" t="str">
        <f>IF('ENTRADA DE CLIENTS i PROVEÏDORS'!$H274&lt;&gt;"VI",IF('ENTRADA DE CLIENTS i PROVEÏDORS'!L274&lt;&gt;0,'ENTRADA DE CLIENTS i PROVEÏDORS'!L274,""),"")</f>
        <v/>
      </c>
      <c r="Q269" s="99" t="str">
        <f t="shared" si="4"/>
        <v/>
      </c>
      <c r="R269" s="99" t="str">
        <f>IF('ENTRADA DE CLIENTS i PROVEÏDORS'!$H274="VI",'ENTRADA DE CLIENTS i PROVEÏDORS'!I274,"")</f>
        <v/>
      </c>
      <c r="S269" s="99" t="str">
        <f>IF('ENTRADA DE CLIENTS i PROVEÏDORS'!$H274="VI",'ENTRADA DE CLIENTS i PROVEÏDORS'!J274,"")</f>
        <v/>
      </c>
      <c r="T269" s="99" t="str">
        <f>IF('ENTRADA DE CLIENTS i PROVEÏDORS'!$H274="VI",'ENTRADA DE CLIENTS i PROVEÏDORS'!K274,"")</f>
        <v/>
      </c>
      <c r="U269" s="99" t="str">
        <f>IF('ENTRADA DE CLIENTS i PROVEÏDORS'!$H274="VI",'ENTRADA DE CLIENTS i PROVEÏDORS'!L274,"")</f>
        <v/>
      </c>
      <c r="V269" s="99" t="str">
        <f>IF('ENTRADA DE CLIENTS i PROVEÏDORS'!$H274="VI",'ENTRADA DE CLIENTS i PROVEÏDORS'!N274,"")</f>
        <v/>
      </c>
      <c r="W269" s="99" t="str">
        <f>IF('ENTRADA DE CLIENTS i PROVEÏDORS'!O274="X",'ENTRADA DE CLIENTS i PROVEÏDORS'!N274,"")</f>
        <v/>
      </c>
      <c r="X269" s="99" t="str">
        <f>IF('ENTRADA DE CLIENTS i PROVEÏDORS'!Q274&lt;&gt;0,'ENTRADA DE CLIENTS i PROVEÏDORS'!Q274,"")</f>
        <v/>
      </c>
      <c r="Y269" s="101" t="str">
        <f>IF('ENTRADA DE CLIENTS i PROVEÏDORS'!R274&lt;&gt;0,'ENTRADA DE CLIENTS i PROVEÏDORS'!R274,"")</f>
        <v/>
      </c>
    </row>
    <row r="270" spans="1:25" x14ac:dyDescent="0.2">
      <c r="A270" s="96" t="str">
        <f>IF('ENTRADA DE CLIENTS i PROVEÏDORS'!H275&lt;&gt;0,IF(OR('ENTRADA DE CLIENTS i PROVEÏDORS'!H275="V",'ENTRADA DE CLIENTS i PROVEÏDORS'!H275="LL",'ENTRADA DE CLIENTS i PROVEÏDORS'!H275="VI"),"2","1"),"")</f>
        <v/>
      </c>
      <c r="B270" s="96" t="str">
        <f>IF('ENTRADA DE CLIENTS i PROVEÏDORS'!C275&lt;&gt;0,IF('ENTRADA DE CLIENTS i PROVEÏDORS'!C275&lt;&gt;0,IF('ENTRADA DE CLIENTS i PROVEÏDORS'!C275&lt;&gt;0,'ENTRADA DE CLIENTS i PROVEÏDORS'!C275,""),DADES!AA270),"")</f>
        <v/>
      </c>
      <c r="C270" s="96" t="str">
        <f>IF('ENTRADA DE CLIENTS i PROVEÏDORS'!D275&lt;&gt;0,'NETEJA DE CARÀCTERS'!C271,"")</f>
        <v/>
      </c>
      <c r="D270" s="97" t="str">
        <f>IF('ENTRADA DE CLIENTS i PROVEÏDORS'!D275&lt;&gt;0,IF(A270&lt;&gt;0,IF('ENTRADA DE CLIENTS i PROVEÏDORS'!F275=0,99,'ENTRADA DE CLIENTS i PROVEÏDORS'!F275),""),"")</f>
        <v/>
      </c>
      <c r="E270" s="98" t="str">
        <f>IF('ENTRADA DE CLIENTS i PROVEÏDORS'!C275&lt;&gt;0,IF('ENTRADA DE CLIENTS i PROVEÏDORS'!D275&lt;&gt;0,IF('ENTRADA DE CLIENTS i PROVEÏDORS'!G275&lt;&gt;0,VLOOKUP('ENTRADA DE CLIENTS i PROVEÏDORS'!G275,DADES!$P$11:$Q$239,2,FALSE),"011"),""),"")</f>
        <v/>
      </c>
      <c r="F270" s="96"/>
      <c r="G270" s="96"/>
      <c r="H270" s="96"/>
      <c r="I270" s="96" t="str">
        <f>IF('ENTRADA DE CLIENTS i PROVEÏDORS'!H275="LL","X","")</f>
        <v/>
      </c>
      <c r="J270" s="96" t="str">
        <f>IF('ENTRADA DE CLIENTS i PROVEÏDORS'!O275="X","X","")</f>
        <v/>
      </c>
      <c r="K270" s="96" t="str">
        <f>IF('ENTRADA DE CLIENTS i PROVEÏDORS'!P275="X","X","")</f>
        <v/>
      </c>
      <c r="L270" s="96"/>
      <c r="M270" s="99" t="str">
        <f>IF('ENTRADA DE CLIENTS i PROVEÏDORS'!$H275&lt;&gt;"VI",IF('ENTRADA DE CLIENTS i PROVEÏDORS'!I275&lt;&gt;0,'ENTRADA DE CLIENTS i PROVEÏDORS'!I275,""),"")</f>
        <v/>
      </c>
      <c r="N270" s="99" t="str">
        <f>IF('ENTRADA DE CLIENTS i PROVEÏDORS'!$H275&lt;&gt;"VI",IF('ENTRADA DE CLIENTS i PROVEÏDORS'!J275&lt;&gt;0,'ENTRADA DE CLIENTS i PROVEÏDORS'!J275,""),"")</f>
        <v/>
      </c>
      <c r="O270" s="99" t="str">
        <f>IF('ENTRADA DE CLIENTS i PROVEÏDORS'!$H275&lt;&gt;"VI",IF('ENTRADA DE CLIENTS i PROVEÏDORS'!K275&lt;&gt;0,'ENTRADA DE CLIENTS i PROVEÏDORS'!K275,""),"")</f>
        <v/>
      </c>
      <c r="P270" s="99" t="str">
        <f>IF('ENTRADA DE CLIENTS i PROVEÏDORS'!$H275&lt;&gt;"VI",IF('ENTRADA DE CLIENTS i PROVEÏDORS'!L275&lt;&gt;0,'ENTRADA DE CLIENTS i PROVEÏDORS'!L275,""),"")</f>
        <v/>
      </c>
      <c r="Q270" s="99" t="str">
        <f t="shared" si="4"/>
        <v/>
      </c>
      <c r="R270" s="99" t="str">
        <f>IF('ENTRADA DE CLIENTS i PROVEÏDORS'!$H275="VI",'ENTRADA DE CLIENTS i PROVEÏDORS'!I275,"")</f>
        <v/>
      </c>
      <c r="S270" s="99" t="str">
        <f>IF('ENTRADA DE CLIENTS i PROVEÏDORS'!$H275="VI",'ENTRADA DE CLIENTS i PROVEÏDORS'!J275,"")</f>
        <v/>
      </c>
      <c r="T270" s="99" t="str">
        <f>IF('ENTRADA DE CLIENTS i PROVEÏDORS'!$H275="VI",'ENTRADA DE CLIENTS i PROVEÏDORS'!K275,"")</f>
        <v/>
      </c>
      <c r="U270" s="99" t="str">
        <f>IF('ENTRADA DE CLIENTS i PROVEÏDORS'!$H275="VI",'ENTRADA DE CLIENTS i PROVEÏDORS'!L275,"")</f>
        <v/>
      </c>
      <c r="V270" s="99" t="str">
        <f>IF('ENTRADA DE CLIENTS i PROVEÏDORS'!$H275="VI",'ENTRADA DE CLIENTS i PROVEÏDORS'!N275,"")</f>
        <v/>
      </c>
      <c r="W270" s="99" t="str">
        <f>IF('ENTRADA DE CLIENTS i PROVEÏDORS'!O275="X",'ENTRADA DE CLIENTS i PROVEÏDORS'!N275,"")</f>
        <v/>
      </c>
      <c r="X270" s="99" t="str">
        <f>IF('ENTRADA DE CLIENTS i PROVEÏDORS'!Q275&lt;&gt;0,'ENTRADA DE CLIENTS i PROVEÏDORS'!Q275,"")</f>
        <v/>
      </c>
      <c r="Y270" s="101" t="str">
        <f>IF('ENTRADA DE CLIENTS i PROVEÏDORS'!R275&lt;&gt;0,'ENTRADA DE CLIENTS i PROVEÏDORS'!R275,"")</f>
        <v/>
      </c>
    </row>
    <row r="271" spans="1:25" x14ac:dyDescent="0.2">
      <c r="A271" s="96" t="str">
        <f>IF('ENTRADA DE CLIENTS i PROVEÏDORS'!H276&lt;&gt;0,IF(OR('ENTRADA DE CLIENTS i PROVEÏDORS'!H276="V",'ENTRADA DE CLIENTS i PROVEÏDORS'!H276="LL",'ENTRADA DE CLIENTS i PROVEÏDORS'!H276="VI"),"2","1"),"")</f>
        <v/>
      </c>
      <c r="B271" s="96" t="str">
        <f>IF('ENTRADA DE CLIENTS i PROVEÏDORS'!C276&lt;&gt;0,IF('ENTRADA DE CLIENTS i PROVEÏDORS'!C276&lt;&gt;0,IF('ENTRADA DE CLIENTS i PROVEÏDORS'!C276&lt;&gt;0,'ENTRADA DE CLIENTS i PROVEÏDORS'!C276,""),DADES!AA271),"")</f>
        <v/>
      </c>
      <c r="C271" s="96" t="str">
        <f>IF('ENTRADA DE CLIENTS i PROVEÏDORS'!D276&lt;&gt;0,'NETEJA DE CARÀCTERS'!C272,"")</f>
        <v/>
      </c>
      <c r="D271" s="97" t="str">
        <f>IF('ENTRADA DE CLIENTS i PROVEÏDORS'!D276&lt;&gt;0,IF(A271&lt;&gt;0,IF('ENTRADA DE CLIENTS i PROVEÏDORS'!F276=0,99,'ENTRADA DE CLIENTS i PROVEÏDORS'!F276),""),"")</f>
        <v/>
      </c>
      <c r="E271" s="98" t="str">
        <f>IF('ENTRADA DE CLIENTS i PROVEÏDORS'!C276&lt;&gt;0,IF('ENTRADA DE CLIENTS i PROVEÏDORS'!D276&lt;&gt;0,IF('ENTRADA DE CLIENTS i PROVEÏDORS'!G276&lt;&gt;0,VLOOKUP('ENTRADA DE CLIENTS i PROVEÏDORS'!G276,DADES!$P$11:$Q$239,2,FALSE),"011"),""),"")</f>
        <v/>
      </c>
      <c r="F271" s="96"/>
      <c r="G271" s="96"/>
      <c r="H271" s="96"/>
      <c r="I271" s="96" t="str">
        <f>IF('ENTRADA DE CLIENTS i PROVEÏDORS'!H276="LL","X","")</f>
        <v/>
      </c>
      <c r="J271" s="96" t="str">
        <f>IF('ENTRADA DE CLIENTS i PROVEÏDORS'!O276="X","X","")</f>
        <v/>
      </c>
      <c r="K271" s="96" t="str">
        <f>IF('ENTRADA DE CLIENTS i PROVEÏDORS'!P276="X","X","")</f>
        <v/>
      </c>
      <c r="L271" s="96"/>
      <c r="M271" s="99" t="str">
        <f>IF('ENTRADA DE CLIENTS i PROVEÏDORS'!$H276&lt;&gt;"VI",IF('ENTRADA DE CLIENTS i PROVEÏDORS'!I276&lt;&gt;0,'ENTRADA DE CLIENTS i PROVEÏDORS'!I276,""),"")</f>
        <v/>
      </c>
      <c r="N271" s="99" t="str">
        <f>IF('ENTRADA DE CLIENTS i PROVEÏDORS'!$H276&lt;&gt;"VI",IF('ENTRADA DE CLIENTS i PROVEÏDORS'!J276&lt;&gt;0,'ENTRADA DE CLIENTS i PROVEÏDORS'!J276,""),"")</f>
        <v/>
      </c>
      <c r="O271" s="99" t="str">
        <f>IF('ENTRADA DE CLIENTS i PROVEÏDORS'!$H276&lt;&gt;"VI",IF('ENTRADA DE CLIENTS i PROVEÏDORS'!K276&lt;&gt;0,'ENTRADA DE CLIENTS i PROVEÏDORS'!K276,""),"")</f>
        <v/>
      </c>
      <c r="P271" s="99" t="str">
        <f>IF('ENTRADA DE CLIENTS i PROVEÏDORS'!$H276&lt;&gt;"VI",IF('ENTRADA DE CLIENTS i PROVEÏDORS'!L276&lt;&gt;0,'ENTRADA DE CLIENTS i PROVEÏDORS'!L276,""),"")</f>
        <v/>
      </c>
      <c r="Q271" s="99" t="str">
        <f t="shared" si="4"/>
        <v/>
      </c>
      <c r="R271" s="99" t="str">
        <f>IF('ENTRADA DE CLIENTS i PROVEÏDORS'!$H276="VI",'ENTRADA DE CLIENTS i PROVEÏDORS'!I276,"")</f>
        <v/>
      </c>
      <c r="S271" s="99" t="str">
        <f>IF('ENTRADA DE CLIENTS i PROVEÏDORS'!$H276="VI",'ENTRADA DE CLIENTS i PROVEÏDORS'!J276,"")</f>
        <v/>
      </c>
      <c r="T271" s="99" t="str">
        <f>IF('ENTRADA DE CLIENTS i PROVEÏDORS'!$H276="VI",'ENTRADA DE CLIENTS i PROVEÏDORS'!K276,"")</f>
        <v/>
      </c>
      <c r="U271" s="99" t="str">
        <f>IF('ENTRADA DE CLIENTS i PROVEÏDORS'!$H276="VI",'ENTRADA DE CLIENTS i PROVEÏDORS'!L276,"")</f>
        <v/>
      </c>
      <c r="V271" s="99" t="str">
        <f>IF('ENTRADA DE CLIENTS i PROVEÏDORS'!$H276="VI",'ENTRADA DE CLIENTS i PROVEÏDORS'!N276,"")</f>
        <v/>
      </c>
      <c r="W271" s="99" t="str">
        <f>IF('ENTRADA DE CLIENTS i PROVEÏDORS'!O276="X",'ENTRADA DE CLIENTS i PROVEÏDORS'!N276,"")</f>
        <v/>
      </c>
      <c r="X271" s="99" t="str">
        <f>IF('ENTRADA DE CLIENTS i PROVEÏDORS'!Q276&lt;&gt;0,'ENTRADA DE CLIENTS i PROVEÏDORS'!Q276,"")</f>
        <v/>
      </c>
      <c r="Y271" s="101" t="str">
        <f>IF('ENTRADA DE CLIENTS i PROVEÏDORS'!R276&lt;&gt;0,'ENTRADA DE CLIENTS i PROVEÏDORS'!R276,"")</f>
        <v/>
      </c>
    </row>
    <row r="272" spans="1:25" x14ac:dyDescent="0.2">
      <c r="A272" s="96" t="str">
        <f>IF('ENTRADA DE CLIENTS i PROVEÏDORS'!H277&lt;&gt;0,IF(OR('ENTRADA DE CLIENTS i PROVEÏDORS'!H277="V",'ENTRADA DE CLIENTS i PROVEÏDORS'!H277="LL",'ENTRADA DE CLIENTS i PROVEÏDORS'!H277="VI"),"2","1"),"")</f>
        <v/>
      </c>
      <c r="B272" s="96" t="str">
        <f>IF('ENTRADA DE CLIENTS i PROVEÏDORS'!C277&lt;&gt;0,IF('ENTRADA DE CLIENTS i PROVEÏDORS'!C277&lt;&gt;0,IF('ENTRADA DE CLIENTS i PROVEÏDORS'!C277&lt;&gt;0,'ENTRADA DE CLIENTS i PROVEÏDORS'!C277,""),DADES!AA272),"")</f>
        <v/>
      </c>
      <c r="C272" s="96" t="str">
        <f>IF('ENTRADA DE CLIENTS i PROVEÏDORS'!D277&lt;&gt;0,'NETEJA DE CARÀCTERS'!C273,"")</f>
        <v/>
      </c>
      <c r="D272" s="97" t="str">
        <f>IF('ENTRADA DE CLIENTS i PROVEÏDORS'!D277&lt;&gt;0,IF(A272&lt;&gt;0,IF('ENTRADA DE CLIENTS i PROVEÏDORS'!F277=0,99,'ENTRADA DE CLIENTS i PROVEÏDORS'!F277),""),"")</f>
        <v/>
      </c>
      <c r="E272" s="98" t="str">
        <f>IF('ENTRADA DE CLIENTS i PROVEÏDORS'!C277&lt;&gt;0,IF('ENTRADA DE CLIENTS i PROVEÏDORS'!D277&lt;&gt;0,IF('ENTRADA DE CLIENTS i PROVEÏDORS'!G277&lt;&gt;0,VLOOKUP('ENTRADA DE CLIENTS i PROVEÏDORS'!G277,DADES!$P$11:$Q$239,2,FALSE),"011"),""),"")</f>
        <v/>
      </c>
      <c r="F272" s="96"/>
      <c r="G272" s="96"/>
      <c r="H272" s="96"/>
      <c r="I272" s="96"/>
      <c r="J272" s="96"/>
      <c r="K272" s="96"/>
      <c r="L272" s="96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101"/>
    </row>
    <row r="273" spans="1:25" x14ac:dyDescent="0.2">
      <c r="A273" s="96" t="str">
        <f>IF('ENTRADA DE CLIENTS i PROVEÏDORS'!H278&lt;&gt;0,IF(OR('ENTRADA DE CLIENTS i PROVEÏDORS'!H278="V",'ENTRADA DE CLIENTS i PROVEÏDORS'!H278="LL",'ENTRADA DE CLIENTS i PROVEÏDORS'!H278="VI"),"2","1"),"")</f>
        <v/>
      </c>
      <c r="B273" s="96" t="str">
        <f>IF('ENTRADA DE CLIENTS i PROVEÏDORS'!C278&lt;&gt;0,IF('ENTRADA DE CLIENTS i PROVEÏDORS'!C278&lt;&gt;0,IF('ENTRADA DE CLIENTS i PROVEÏDORS'!C278&lt;&gt;0,'ENTRADA DE CLIENTS i PROVEÏDORS'!C278,""),DADES!AA273),"")</f>
        <v/>
      </c>
      <c r="C273" s="96" t="str">
        <f>IF('ENTRADA DE CLIENTS i PROVEÏDORS'!D278&lt;&gt;0,'NETEJA DE CARÀCTERS'!C274,"")</f>
        <v/>
      </c>
      <c r="D273" s="97" t="str">
        <f>IF('ENTRADA DE CLIENTS i PROVEÏDORS'!D278&lt;&gt;0,IF(A273&lt;&gt;0,IF('ENTRADA DE CLIENTS i PROVEÏDORS'!F278=0,99,'ENTRADA DE CLIENTS i PROVEÏDORS'!F278),""),"")</f>
        <v/>
      </c>
      <c r="E273" s="98" t="str">
        <f>IF('ENTRADA DE CLIENTS i PROVEÏDORS'!C278&lt;&gt;0,IF('ENTRADA DE CLIENTS i PROVEÏDORS'!D278&lt;&gt;0,IF('ENTRADA DE CLIENTS i PROVEÏDORS'!G278&lt;&gt;0,VLOOKUP('ENTRADA DE CLIENTS i PROVEÏDORS'!G278,DADES!$P$11:$Q$239,2,FALSE),"011"),""),"")</f>
        <v/>
      </c>
      <c r="F273" s="96"/>
      <c r="G273" s="96"/>
      <c r="H273" s="96"/>
      <c r="I273" s="96"/>
      <c r="J273" s="96"/>
      <c r="K273" s="96"/>
      <c r="L273" s="96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101"/>
    </row>
    <row r="274" spans="1:25" x14ac:dyDescent="0.2">
      <c r="A274" s="96" t="str">
        <f>IF('ENTRADA DE CLIENTS i PROVEÏDORS'!H279&lt;&gt;0,IF(OR('ENTRADA DE CLIENTS i PROVEÏDORS'!H279="V",'ENTRADA DE CLIENTS i PROVEÏDORS'!H279="LL",'ENTRADA DE CLIENTS i PROVEÏDORS'!H279="VI"),"2","1"),"")</f>
        <v/>
      </c>
      <c r="B274" s="96" t="str">
        <f>IF('ENTRADA DE CLIENTS i PROVEÏDORS'!C279&lt;&gt;0,IF('ENTRADA DE CLIENTS i PROVEÏDORS'!C279&lt;&gt;0,IF('ENTRADA DE CLIENTS i PROVEÏDORS'!C279&lt;&gt;0,'ENTRADA DE CLIENTS i PROVEÏDORS'!C279,""),DADES!AA274),"")</f>
        <v/>
      </c>
      <c r="C274" s="96" t="str">
        <f>IF('ENTRADA DE CLIENTS i PROVEÏDORS'!D279&lt;&gt;0,'NETEJA DE CARÀCTERS'!C275,"")</f>
        <v/>
      </c>
      <c r="D274" s="97" t="str">
        <f>IF('ENTRADA DE CLIENTS i PROVEÏDORS'!D279&lt;&gt;0,IF(A274&lt;&gt;0,IF('ENTRADA DE CLIENTS i PROVEÏDORS'!F279=0,99,'ENTRADA DE CLIENTS i PROVEÏDORS'!F279),""),"")</f>
        <v/>
      </c>
      <c r="E274" s="98" t="str">
        <f>IF('ENTRADA DE CLIENTS i PROVEÏDORS'!C279&lt;&gt;0,IF('ENTRADA DE CLIENTS i PROVEÏDORS'!D279&lt;&gt;0,IF('ENTRADA DE CLIENTS i PROVEÏDORS'!G279&lt;&gt;0,VLOOKUP('ENTRADA DE CLIENTS i PROVEÏDORS'!G279,DADES!$P$11:$Q$239,2,FALSE),"011"),""),"")</f>
        <v/>
      </c>
      <c r="F274" s="96"/>
      <c r="G274" s="96"/>
      <c r="H274" s="96"/>
      <c r="I274" s="96"/>
      <c r="J274" s="96"/>
      <c r="K274" s="96"/>
      <c r="L274" s="96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101"/>
    </row>
    <row r="275" spans="1:25" x14ac:dyDescent="0.2">
      <c r="A275" s="96" t="str">
        <f>IF('ENTRADA DE CLIENTS i PROVEÏDORS'!H280&lt;&gt;0,IF(OR('ENTRADA DE CLIENTS i PROVEÏDORS'!H280="V",'ENTRADA DE CLIENTS i PROVEÏDORS'!H280="LL",'ENTRADA DE CLIENTS i PROVEÏDORS'!H280="VI"),"2","1"),"")</f>
        <v/>
      </c>
      <c r="B275" s="96" t="str">
        <f>IF('ENTRADA DE CLIENTS i PROVEÏDORS'!C280&lt;&gt;0,IF('ENTRADA DE CLIENTS i PROVEÏDORS'!C280&lt;&gt;0,IF('ENTRADA DE CLIENTS i PROVEÏDORS'!C280&lt;&gt;0,'ENTRADA DE CLIENTS i PROVEÏDORS'!C280,""),DADES!AA275),"")</f>
        <v/>
      </c>
      <c r="C275" s="96" t="str">
        <f>IF('ENTRADA DE CLIENTS i PROVEÏDORS'!D280&lt;&gt;0,'NETEJA DE CARÀCTERS'!C276,"")</f>
        <v/>
      </c>
      <c r="D275" s="97" t="str">
        <f>IF('ENTRADA DE CLIENTS i PROVEÏDORS'!D280&lt;&gt;0,IF(A275&lt;&gt;0,IF('ENTRADA DE CLIENTS i PROVEÏDORS'!F280=0,99,'ENTRADA DE CLIENTS i PROVEÏDORS'!F280),""),"")</f>
        <v/>
      </c>
      <c r="E275" s="98" t="str">
        <f>IF('ENTRADA DE CLIENTS i PROVEÏDORS'!C280&lt;&gt;0,IF('ENTRADA DE CLIENTS i PROVEÏDORS'!D280&lt;&gt;0,IF('ENTRADA DE CLIENTS i PROVEÏDORS'!G280&lt;&gt;0,VLOOKUP('ENTRADA DE CLIENTS i PROVEÏDORS'!G280,DADES!$P$11:$Q$239,2,FALSE),"011"),""),"")</f>
        <v/>
      </c>
      <c r="F275" s="96"/>
      <c r="G275" s="96"/>
      <c r="H275" s="96"/>
      <c r="I275" s="96"/>
      <c r="J275" s="96"/>
      <c r="K275" s="96"/>
      <c r="L275" s="96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101"/>
    </row>
    <row r="276" spans="1:25" x14ac:dyDescent="0.2">
      <c r="A276" s="96" t="str">
        <f>IF('ENTRADA DE CLIENTS i PROVEÏDORS'!H281&lt;&gt;0,IF(OR('ENTRADA DE CLIENTS i PROVEÏDORS'!H281="V",'ENTRADA DE CLIENTS i PROVEÏDORS'!H281="LL",'ENTRADA DE CLIENTS i PROVEÏDORS'!H281="VI"),"2","1"),"")</f>
        <v/>
      </c>
      <c r="B276" s="96" t="str">
        <f>IF('ENTRADA DE CLIENTS i PROVEÏDORS'!C281&lt;&gt;0,IF('ENTRADA DE CLIENTS i PROVEÏDORS'!C281&lt;&gt;0,IF('ENTRADA DE CLIENTS i PROVEÏDORS'!C281&lt;&gt;0,'ENTRADA DE CLIENTS i PROVEÏDORS'!C281,""),DADES!AA276),"")</f>
        <v/>
      </c>
      <c r="C276" s="96" t="str">
        <f>IF('ENTRADA DE CLIENTS i PROVEÏDORS'!D281&lt;&gt;0,'NETEJA DE CARÀCTERS'!C277,"")</f>
        <v/>
      </c>
      <c r="D276" s="97" t="str">
        <f>IF('ENTRADA DE CLIENTS i PROVEÏDORS'!D281&lt;&gt;0,IF(A276&lt;&gt;0,IF('ENTRADA DE CLIENTS i PROVEÏDORS'!F281=0,99,'ENTRADA DE CLIENTS i PROVEÏDORS'!F281),""),"")</f>
        <v/>
      </c>
      <c r="E276" s="98" t="str">
        <f>IF('ENTRADA DE CLIENTS i PROVEÏDORS'!C281&lt;&gt;0,IF('ENTRADA DE CLIENTS i PROVEÏDORS'!D281&lt;&gt;0,IF('ENTRADA DE CLIENTS i PROVEÏDORS'!G281&lt;&gt;0,VLOOKUP('ENTRADA DE CLIENTS i PROVEÏDORS'!G281,DADES!$P$11:$Q$239,2,FALSE),"011"),""),"")</f>
        <v/>
      </c>
      <c r="F276" s="96"/>
      <c r="G276" s="96"/>
      <c r="H276" s="96"/>
      <c r="I276" s="96"/>
      <c r="J276" s="96"/>
      <c r="K276" s="96"/>
      <c r="L276" s="96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101"/>
    </row>
    <row r="277" spans="1:25" x14ac:dyDescent="0.2">
      <c r="A277" s="96" t="str">
        <f>IF('ENTRADA DE CLIENTS i PROVEÏDORS'!H282&lt;&gt;0,IF(OR('ENTRADA DE CLIENTS i PROVEÏDORS'!H282="V",'ENTRADA DE CLIENTS i PROVEÏDORS'!H282="LL",'ENTRADA DE CLIENTS i PROVEÏDORS'!H282="VI"),"2","1"),"")</f>
        <v/>
      </c>
      <c r="B277" s="96" t="str">
        <f>IF('ENTRADA DE CLIENTS i PROVEÏDORS'!C282&lt;&gt;0,IF('ENTRADA DE CLIENTS i PROVEÏDORS'!C282&lt;&gt;0,IF('ENTRADA DE CLIENTS i PROVEÏDORS'!C282&lt;&gt;0,'ENTRADA DE CLIENTS i PROVEÏDORS'!C282,""),DADES!AA277),"")</f>
        <v/>
      </c>
      <c r="C277" s="96" t="str">
        <f>IF('ENTRADA DE CLIENTS i PROVEÏDORS'!D282&lt;&gt;0,'NETEJA DE CARÀCTERS'!C278,"")</f>
        <v/>
      </c>
      <c r="D277" s="97" t="str">
        <f>IF('ENTRADA DE CLIENTS i PROVEÏDORS'!D282&lt;&gt;0,IF(A277&lt;&gt;0,IF('ENTRADA DE CLIENTS i PROVEÏDORS'!F282=0,99,'ENTRADA DE CLIENTS i PROVEÏDORS'!F282),""),"")</f>
        <v/>
      </c>
      <c r="E277" s="98" t="str">
        <f>IF('ENTRADA DE CLIENTS i PROVEÏDORS'!C282&lt;&gt;0,IF('ENTRADA DE CLIENTS i PROVEÏDORS'!D282&lt;&gt;0,IF('ENTRADA DE CLIENTS i PROVEÏDORS'!G282&lt;&gt;0,VLOOKUP('ENTRADA DE CLIENTS i PROVEÏDORS'!G282,DADES!$P$11:$Q$239,2,FALSE),"011"),""),"")</f>
        <v/>
      </c>
      <c r="F277" s="96"/>
      <c r="G277" s="96"/>
      <c r="H277" s="96"/>
      <c r="I277" s="96"/>
      <c r="J277" s="96"/>
      <c r="K277" s="96"/>
      <c r="L277" s="96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101"/>
    </row>
    <row r="278" spans="1:25" x14ac:dyDescent="0.2">
      <c r="A278" s="96" t="str">
        <f>IF('ENTRADA DE CLIENTS i PROVEÏDORS'!H283&lt;&gt;0,IF(OR('ENTRADA DE CLIENTS i PROVEÏDORS'!H283="V",'ENTRADA DE CLIENTS i PROVEÏDORS'!H283="LL",'ENTRADA DE CLIENTS i PROVEÏDORS'!H283="VI"),"2","1"),"")</f>
        <v/>
      </c>
      <c r="B278" s="96" t="str">
        <f>IF('ENTRADA DE CLIENTS i PROVEÏDORS'!C283&lt;&gt;0,IF('ENTRADA DE CLIENTS i PROVEÏDORS'!C283&lt;&gt;0,IF('ENTRADA DE CLIENTS i PROVEÏDORS'!C283&lt;&gt;0,'ENTRADA DE CLIENTS i PROVEÏDORS'!C283,""),DADES!AA278),"")</f>
        <v/>
      </c>
      <c r="C278" s="96" t="str">
        <f>IF('ENTRADA DE CLIENTS i PROVEÏDORS'!D283&lt;&gt;0,'NETEJA DE CARÀCTERS'!C279,"")</f>
        <v/>
      </c>
      <c r="D278" s="97" t="str">
        <f>IF('ENTRADA DE CLIENTS i PROVEÏDORS'!D283&lt;&gt;0,IF(A278&lt;&gt;0,IF('ENTRADA DE CLIENTS i PROVEÏDORS'!F283=0,99,'ENTRADA DE CLIENTS i PROVEÏDORS'!F283),""),"")</f>
        <v/>
      </c>
      <c r="E278" s="98" t="str">
        <f>IF('ENTRADA DE CLIENTS i PROVEÏDORS'!C283&lt;&gt;0,IF('ENTRADA DE CLIENTS i PROVEÏDORS'!D283&lt;&gt;0,IF('ENTRADA DE CLIENTS i PROVEÏDORS'!G283&lt;&gt;0,VLOOKUP('ENTRADA DE CLIENTS i PROVEÏDORS'!G283,DADES!$P$11:$Q$239,2,FALSE),"011"),""),"")</f>
        <v/>
      </c>
      <c r="F278" s="96"/>
      <c r="G278" s="96"/>
      <c r="H278" s="96"/>
      <c r="I278" s="96" t="str">
        <f>IF('ENTRADA DE CLIENTS i PROVEÏDORS'!H283="LL","X","")</f>
        <v/>
      </c>
      <c r="J278" s="96" t="str">
        <f>IF('ENTRADA DE CLIENTS i PROVEÏDORS'!O283="X","X","")</f>
        <v/>
      </c>
      <c r="K278" s="96" t="str">
        <f>IF('ENTRADA DE CLIENTS i PROVEÏDORS'!P283="X","X","")</f>
        <v/>
      </c>
      <c r="L278" s="96"/>
      <c r="M278" s="99" t="str">
        <f>IF('ENTRADA DE CLIENTS i PROVEÏDORS'!$H283&lt;&gt;"VI",IF('ENTRADA DE CLIENTS i PROVEÏDORS'!I283&lt;&gt;0,'ENTRADA DE CLIENTS i PROVEÏDORS'!I283,""),"")</f>
        <v/>
      </c>
      <c r="N278" s="99" t="str">
        <f>IF('ENTRADA DE CLIENTS i PROVEÏDORS'!$H283&lt;&gt;"VI",IF('ENTRADA DE CLIENTS i PROVEÏDORS'!J283&lt;&gt;0,'ENTRADA DE CLIENTS i PROVEÏDORS'!J283,""),"")</f>
        <v/>
      </c>
      <c r="O278" s="99" t="str">
        <f>IF('ENTRADA DE CLIENTS i PROVEÏDORS'!$H283&lt;&gt;"VI",IF('ENTRADA DE CLIENTS i PROVEÏDORS'!K283&lt;&gt;0,'ENTRADA DE CLIENTS i PROVEÏDORS'!K283,""),"")</f>
        <v/>
      </c>
      <c r="P278" s="99" t="str">
        <f>IF('ENTRADA DE CLIENTS i PROVEÏDORS'!$H283&lt;&gt;"VI",IF('ENTRADA DE CLIENTS i PROVEÏDORS'!L283&lt;&gt;0,'ENTRADA DE CLIENTS i PROVEÏDORS'!L283,""),"")</f>
        <v/>
      </c>
      <c r="Q278" s="99" t="str">
        <f t="shared" ref="Q278:Q283" si="5">IF(SUM(M278:P278)&lt;&gt;0,SUM(M278:P278),"")</f>
        <v/>
      </c>
      <c r="R278" s="99" t="str">
        <f>IF('ENTRADA DE CLIENTS i PROVEÏDORS'!$H283="VI",'ENTRADA DE CLIENTS i PROVEÏDORS'!I283,"")</f>
        <v/>
      </c>
      <c r="S278" s="99" t="str">
        <f>IF('ENTRADA DE CLIENTS i PROVEÏDORS'!$H283="VI",'ENTRADA DE CLIENTS i PROVEÏDORS'!J283,"")</f>
        <v/>
      </c>
      <c r="T278" s="99" t="str">
        <f>IF('ENTRADA DE CLIENTS i PROVEÏDORS'!$H283="VI",'ENTRADA DE CLIENTS i PROVEÏDORS'!K283,"")</f>
        <v/>
      </c>
      <c r="U278" s="99" t="str">
        <f>IF('ENTRADA DE CLIENTS i PROVEÏDORS'!$H283="VI",'ENTRADA DE CLIENTS i PROVEÏDORS'!L283,"")</f>
        <v/>
      </c>
      <c r="V278" s="99" t="str">
        <f>IF('ENTRADA DE CLIENTS i PROVEÏDORS'!$H283="VI",'ENTRADA DE CLIENTS i PROVEÏDORS'!N283,"")</f>
        <v/>
      </c>
      <c r="W278" s="99" t="str">
        <f>IF('ENTRADA DE CLIENTS i PROVEÏDORS'!O283="X",'ENTRADA DE CLIENTS i PROVEÏDORS'!N283,"")</f>
        <v/>
      </c>
      <c r="X278" s="99" t="str">
        <f>IF('ENTRADA DE CLIENTS i PROVEÏDORS'!Q283&lt;&gt;0,'ENTRADA DE CLIENTS i PROVEÏDORS'!Q283,"")</f>
        <v/>
      </c>
      <c r="Y278" s="101" t="str">
        <f>IF('ENTRADA DE CLIENTS i PROVEÏDORS'!R283&lt;&gt;0,'ENTRADA DE CLIENTS i PROVEÏDORS'!R283,"")</f>
        <v/>
      </c>
    </row>
    <row r="279" spans="1:25" x14ac:dyDescent="0.2">
      <c r="A279" s="96" t="str">
        <f>IF('ENTRADA DE CLIENTS i PROVEÏDORS'!H284&lt;&gt;0,IF(OR('ENTRADA DE CLIENTS i PROVEÏDORS'!H284="V",'ENTRADA DE CLIENTS i PROVEÏDORS'!H284="LL",'ENTRADA DE CLIENTS i PROVEÏDORS'!H284="VI"),"2","1"),"")</f>
        <v/>
      </c>
      <c r="B279" s="96" t="str">
        <f>IF('ENTRADA DE CLIENTS i PROVEÏDORS'!C284&lt;&gt;0,IF('ENTRADA DE CLIENTS i PROVEÏDORS'!C284&lt;&gt;0,IF('ENTRADA DE CLIENTS i PROVEÏDORS'!C284&lt;&gt;0,'ENTRADA DE CLIENTS i PROVEÏDORS'!C284,""),DADES!AA279),"")</f>
        <v/>
      </c>
      <c r="C279" s="96" t="str">
        <f>IF('ENTRADA DE CLIENTS i PROVEÏDORS'!D284&lt;&gt;0,'NETEJA DE CARÀCTERS'!C280,"")</f>
        <v/>
      </c>
      <c r="D279" s="97" t="str">
        <f>IF('ENTRADA DE CLIENTS i PROVEÏDORS'!D284&lt;&gt;0,IF(A279&lt;&gt;0,IF('ENTRADA DE CLIENTS i PROVEÏDORS'!F284=0,99,'ENTRADA DE CLIENTS i PROVEÏDORS'!F284),""),"")</f>
        <v/>
      </c>
      <c r="E279" s="98" t="str">
        <f>IF('ENTRADA DE CLIENTS i PROVEÏDORS'!C284&lt;&gt;0,IF('ENTRADA DE CLIENTS i PROVEÏDORS'!D284&lt;&gt;0,IF('ENTRADA DE CLIENTS i PROVEÏDORS'!G284&lt;&gt;0,VLOOKUP('ENTRADA DE CLIENTS i PROVEÏDORS'!G284,DADES!$P$11:$Q$239,2,FALSE),"011"),""),"")</f>
        <v/>
      </c>
      <c r="F279" s="96"/>
      <c r="G279" s="96"/>
      <c r="H279" s="96"/>
      <c r="I279" s="96" t="str">
        <f>IF('ENTRADA DE CLIENTS i PROVEÏDORS'!H284="LL","X","")</f>
        <v/>
      </c>
      <c r="J279" s="96" t="str">
        <f>IF('ENTRADA DE CLIENTS i PROVEÏDORS'!O284="X","X","")</f>
        <v/>
      </c>
      <c r="K279" s="96" t="str">
        <f>IF('ENTRADA DE CLIENTS i PROVEÏDORS'!P284="X","X","")</f>
        <v/>
      </c>
      <c r="L279" s="96"/>
      <c r="M279" s="99" t="str">
        <f>IF('ENTRADA DE CLIENTS i PROVEÏDORS'!$H284&lt;&gt;"VI",IF('ENTRADA DE CLIENTS i PROVEÏDORS'!I284&lt;&gt;0,'ENTRADA DE CLIENTS i PROVEÏDORS'!I284,""),"")</f>
        <v/>
      </c>
      <c r="N279" s="99" t="str">
        <f>IF('ENTRADA DE CLIENTS i PROVEÏDORS'!$H284&lt;&gt;"VI",IF('ENTRADA DE CLIENTS i PROVEÏDORS'!J284&lt;&gt;0,'ENTRADA DE CLIENTS i PROVEÏDORS'!J284,""),"")</f>
        <v/>
      </c>
      <c r="O279" s="99" t="str">
        <f>IF('ENTRADA DE CLIENTS i PROVEÏDORS'!$H284&lt;&gt;"VI",IF('ENTRADA DE CLIENTS i PROVEÏDORS'!K284&lt;&gt;0,'ENTRADA DE CLIENTS i PROVEÏDORS'!K284,""),"")</f>
        <v/>
      </c>
      <c r="P279" s="99" t="str">
        <f>IF('ENTRADA DE CLIENTS i PROVEÏDORS'!$H284&lt;&gt;"VI",IF('ENTRADA DE CLIENTS i PROVEÏDORS'!L284&lt;&gt;0,'ENTRADA DE CLIENTS i PROVEÏDORS'!L284,""),"")</f>
        <v/>
      </c>
      <c r="Q279" s="99" t="str">
        <f t="shared" si="5"/>
        <v/>
      </c>
      <c r="R279" s="99" t="str">
        <f>IF('ENTRADA DE CLIENTS i PROVEÏDORS'!$H284="VI",'ENTRADA DE CLIENTS i PROVEÏDORS'!I284,"")</f>
        <v/>
      </c>
      <c r="S279" s="99" t="str">
        <f>IF('ENTRADA DE CLIENTS i PROVEÏDORS'!$H284="VI",'ENTRADA DE CLIENTS i PROVEÏDORS'!J284,"")</f>
        <v/>
      </c>
      <c r="T279" s="99" t="str">
        <f>IF('ENTRADA DE CLIENTS i PROVEÏDORS'!$H284="VI",'ENTRADA DE CLIENTS i PROVEÏDORS'!K284,"")</f>
        <v/>
      </c>
      <c r="U279" s="99" t="str">
        <f>IF('ENTRADA DE CLIENTS i PROVEÏDORS'!$H284="VI",'ENTRADA DE CLIENTS i PROVEÏDORS'!L284,"")</f>
        <v/>
      </c>
      <c r="V279" s="99" t="str">
        <f>IF('ENTRADA DE CLIENTS i PROVEÏDORS'!$H284="VI",'ENTRADA DE CLIENTS i PROVEÏDORS'!N284,"")</f>
        <v/>
      </c>
      <c r="W279" s="99" t="str">
        <f>IF('ENTRADA DE CLIENTS i PROVEÏDORS'!O284="X",'ENTRADA DE CLIENTS i PROVEÏDORS'!N284,"")</f>
        <v/>
      </c>
      <c r="X279" s="99" t="str">
        <f>IF('ENTRADA DE CLIENTS i PROVEÏDORS'!Q284&lt;&gt;0,'ENTRADA DE CLIENTS i PROVEÏDORS'!Q284,"")</f>
        <v/>
      </c>
      <c r="Y279" s="101" t="str">
        <f>IF('ENTRADA DE CLIENTS i PROVEÏDORS'!R284&lt;&gt;0,'ENTRADA DE CLIENTS i PROVEÏDORS'!R284,"")</f>
        <v/>
      </c>
    </row>
    <row r="280" spans="1:25" x14ac:dyDescent="0.2">
      <c r="A280" s="96" t="str">
        <f>IF('ENTRADA DE CLIENTS i PROVEÏDORS'!H285&lt;&gt;0,IF(OR('ENTRADA DE CLIENTS i PROVEÏDORS'!H285="V",'ENTRADA DE CLIENTS i PROVEÏDORS'!H285="LL",'ENTRADA DE CLIENTS i PROVEÏDORS'!H285="VI"),"2","1"),"")</f>
        <v/>
      </c>
      <c r="B280" s="96" t="str">
        <f>IF('ENTRADA DE CLIENTS i PROVEÏDORS'!C285&lt;&gt;0,IF('ENTRADA DE CLIENTS i PROVEÏDORS'!C285&lt;&gt;0,IF('ENTRADA DE CLIENTS i PROVEÏDORS'!C285&lt;&gt;0,'ENTRADA DE CLIENTS i PROVEÏDORS'!C285,""),DADES!AA280),"")</f>
        <v/>
      </c>
      <c r="C280" s="96" t="str">
        <f>IF('ENTRADA DE CLIENTS i PROVEÏDORS'!D285&lt;&gt;0,'NETEJA DE CARÀCTERS'!C281,"")</f>
        <v/>
      </c>
      <c r="D280" s="97" t="str">
        <f>IF('ENTRADA DE CLIENTS i PROVEÏDORS'!D285&lt;&gt;0,IF(A280&lt;&gt;0,IF('ENTRADA DE CLIENTS i PROVEÏDORS'!F285=0,99,'ENTRADA DE CLIENTS i PROVEÏDORS'!F285),""),"")</f>
        <v/>
      </c>
      <c r="E280" s="98" t="str">
        <f>IF('ENTRADA DE CLIENTS i PROVEÏDORS'!C285&lt;&gt;0,IF('ENTRADA DE CLIENTS i PROVEÏDORS'!D285&lt;&gt;0,IF('ENTRADA DE CLIENTS i PROVEÏDORS'!G285&lt;&gt;0,VLOOKUP('ENTRADA DE CLIENTS i PROVEÏDORS'!G285,DADES!$P$11:$Q$239,2,FALSE),"011"),""),"")</f>
        <v/>
      </c>
      <c r="F280" s="96"/>
      <c r="G280" s="96"/>
      <c r="H280" s="96"/>
      <c r="I280" s="96" t="str">
        <f>IF('ENTRADA DE CLIENTS i PROVEÏDORS'!H285="LL","X","")</f>
        <v/>
      </c>
      <c r="J280" s="96" t="str">
        <f>IF('ENTRADA DE CLIENTS i PROVEÏDORS'!O285="X","X","")</f>
        <v/>
      </c>
      <c r="K280" s="96" t="str">
        <f>IF('ENTRADA DE CLIENTS i PROVEÏDORS'!P285="X","X","")</f>
        <v/>
      </c>
      <c r="L280" s="96"/>
      <c r="M280" s="99" t="str">
        <f>IF('ENTRADA DE CLIENTS i PROVEÏDORS'!$H285&lt;&gt;"VI",IF('ENTRADA DE CLIENTS i PROVEÏDORS'!I285&lt;&gt;0,'ENTRADA DE CLIENTS i PROVEÏDORS'!I285,""),"")</f>
        <v/>
      </c>
      <c r="N280" s="99" t="str">
        <f>IF('ENTRADA DE CLIENTS i PROVEÏDORS'!$H285&lt;&gt;"VI",IF('ENTRADA DE CLIENTS i PROVEÏDORS'!J285&lt;&gt;0,'ENTRADA DE CLIENTS i PROVEÏDORS'!J285,""),"")</f>
        <v/>
      </c>
      <c r="O280" s="99" t="str">
        <f>IF('ENTRADA DE CLIENTS i PROVEÏDORS'!$H285&lt;&gt;"VI",IF('ENTRADA DE CLIENTS i PROVEÏDORS'!K285&lt;&gt;0,'ENTRADA DE CLIENTS i PROVEÏDORS'!K285,""),"")</f>
        <v/>
      </c>
      <c r="P280" s="99" t="str">
        <f>IF('ENTRADA DE CLIENTS i PROVEÏDORS'!$H285&lt;&gt;"VI",IF('ENTRADA DE CLIENTS i PROVEÏDORS'!L285&lt;&gt;0,'ENTRADA DE CLIENTS i PROVEÏDORS'!L285,""),"")</f>
        <v/>
      </c>
      <c r="Q280" s="99" t="str">
        <f t="shared" si="5"/>
        <v/>
      </c>
      <c r="R280" s="99" t="str">
        <f>IF('ENTRADA DE CLIENTS i PROVEÏDORS'!$H285="VI",'ENTRADA DE CLIENTS i PROVEÏDORS'!I285,"")</f>
        <v/>
      </c>
      <c r="S280" s="99" t="str">
        <f>IF('ENTRADA DE CLIENTS i PROVEÏDORS'!$H285="VI",'ENTRADA DE CLIENTS i PROVEÏDORS'!J285,"")</f>
        <v/>
      </c>
      <c r="T280" s="99" t="str">
        <f>IF('ENTRADA DE CLIENTS i PROVEÏDORS'!$H285="VI",'ENTRADA DE CLIENTS i PROVEÏDORS'!K285,"")</f>
        <v/>
      </c>
      <c r="U280" s="99" t="str">
        <f>IF('ENTRADA DE CLIENTS i PROVEÏDORS'!$H285="VI",'ENTRADA DE CLIENTS i PROVEÏDORS'!L285,"")</f>
        <v/>
      </c>
      <c r="V280" s="99" t="str">
        <f>IF('ENTRADA DE CLIENTS i PROVEÏDORS'!$H285="VI",'ENTRADA DE CLIENTS i PROVEÏDORS'!N285,"")</f>
        <v/>
      </c>
      <c r="W280" s="99" t="str">
        <f>IF('ENTRADA DE CLIENTS i PROVEÏDORS'!O285="X",'ENTRADA DE CLIENTS i PROVEÏDORS'!N285,"")</f>
        <v/>
      </c>
      <c r="X280" s="99" t="str">
        <f>IF('ENTRADA DE CLIENTS i PROVEÏDORS'!Q285&lt;&gt;0,'ENTRADA DE CLIENTS i PROVEÏDORS'!Q285,"")</f>
        <v/>
      </c>
      <c r="Y280" s="101" t="str">
        <f>IF('ENTRADA DE CLIENTS i PROVEÏDORS'!R285&lt;&gt;0,'ENTRADA DE CLIENTS i PROVEÏDORS'!R285,"")</f>
        <v/>
      </c>
    </row>
    <row r="281" spans="1:25" x14ac:dyDescent="0.2">
      <c r="A281" s="96" t="str">
        <f>IF('ENTRADA DE CLIENTS i PROVEÏDORS'!H286&lt;&gt;0,IF(OR('ENTRADA DE CLIENTS i PROVEÏDORS'!H286="V",'ENTRADA DE CLIENTS i PROVEÏDORS'!H286="LL",'ENTRADA DE CLIENTS i PROVEÏDORS'!H286="VI"),"2","1"),"")</f>
        <v/>
      </c>
      <c r="B281" s="96" t="str">
        <f>IF('ENTRADA DE CLIENTS i PROVEÏDORS'!C286&lt;&gt;0,IF('ENTRADA DE CLIENTS i PROVEÏDORS'!C286&lt;&gt;0,IF('ENTRADA DE CLIENTS i PROVEÏDORS'!C286&lt;&gt;0,'ENTRADA DE CLIENTS i PROVEÏDORS'!C286,""),DADES!AA281),"")</f>
        <v/>
      </c>
      <c r="C281" s="96" t="str">
        <f>IF('ENTRADA DE CLIENTS i PROVEÏDORS'!D286&lt;&gt;0,'NETEJA DE CARÀCTERS'!C282,"")</f>
        <v/>
      </c>
      <c r="D281" s="97" t="str">
        <f>IF('ENTRADA DE CLIENTS i PROVEÏDORS'!D286&lt;&gt;0,IF(A281&lt;&gt;0,IF('ENTRADA DE CLIENTS i PROVEÏDORS'!F286=0,99,'ENTRADA DE CLIENTS i PROVEÏDORS'!F286),""),"")</f>
        <v/>
      </c>
      <c r="E281" s="98" t="str">
        <f>IF('ENTRADA DE CLIENTS i PROVEÏDORS'!C286&lt;&gt;0,IF('ENTRADA DE CLIENTS i PROVEÏDORS'!D286&lt;&gt;0,IF('ENTRADA DE CLIENTS i PROVEÏDORS'!G286&lt;&gt;0,VLOOKUP('ENTRADA DE CLIENTS i PROVEÏDORS'!G286,DADES!$P$11:$Q$239,2,FALSE),"011"),""),"")</f>
        <v/>
      </c>
      <c r="F281" s="96"/>
      <c r="G281" s="96"/>
      <c r="H281" s="96"/>
      <c r="I281" s="96" t="str">
        <f>IF('ENTRADA DE CLIENTS i PROVEÏDORS'!H286="LL","X","")</f>
        <v/>
      </c>
      <c r="J281" s="96" t="str">
        <f>IF('ENTRADA DE CLIENTS i PROVEÏDORS'!O286="X","X","")</f>
        <v/>
      </c>
      <c r="K281" s="96" t="str">
        <f>IF('ENTRADA DE CLIENTS i PROVEÏDORS'!P286="X","X","")</f>
        <v/>
      </c>
      <c r="L281" s="96"/>
      <c r="M281" s="99" t="str">
        <f>IF('ENTRADA DE CLIENTS i PROVEÏDORS'!$H286&lt;&gt;"VI",IF('ENTRADA DE CLIENTS i PROVEÏDORS'!I286&lt;&gt;0,'ENTRADA DE CLIENTS i PROVEÏDORS'!I286,""),"")</f>
        <v/>
      </c>
      <c r="N281" s="99" t="str">
        <f>IF('ENTRADA DE CLIENTS i PROVEÏDORS'!$H286&lt;&gt;"VI",IF('ENTRADA DE CLIENTS i PROVEÏDORS'!J286&lt;&gt;0,'ENTRADA DE CLIENTS i PROVEÏDORS'!J286,""),"")</f>
        <v/>
      </c>
      <c r="O281" s="99" t="str">
        <f>IF('ENTRADA DE CLIENTS i PROVEÏDORS'!$H286&lt;&gt;"VI",IF('ENTRADA DE CLIENTS i PROVEÏDORS'!K286&lt;&gt;0,'ENTRADA DE CLIENTS i PROVEÏDORS'!K286,""),"")</f>
        <v/>
      </c>
      <c r="P281" s="99" t="str">
        <f>IF('ENTRADA DE CLIENTS i PROVEÏDORS'!$H286&lt;&gt;"VI",IF('ENTRADA DE CLIENTS i PROVEÏDORS'!L286&lt;&gt;0,'ENTRADA DE CLIENTS i PROVEÏDORS'!L286,""),"")</f>
        <v/>
      </c>
      <c r="Q281" s="99" t="str">
        <f t="shared" si="5"/>
        <v/>
      </c>
      <c r="R281" s="99" t="str">
        <f>IF('ENTRADA DE CLIENTS i PROVEÏDORS'!$H286="VI",'ENTRADA DE CLIENTS i PROVEÏDORS'!I286,"")</f>
        <v/>
      </c>
      <c r="S281" s="99" t="str">
        <f>IF('ENTRADA DE CLIENTS i PROVEÏDORS'!$H286="VI",'ENTRADA DE CLIENTS i PROVEÏDORS'!J286,"")</f>
        <v/>
      </c>
      <c r="T281" s="99" t="str">
        <f>IF('ENTRADA DE CLIENTS i PROVEÏDORS'!$H286="VI",'ENTRADA DE CLIENTS i PROVEÏDORS'!K286,"")</f>
        <v/>
      </c>
      <c r="U281" s="99" t="str">
        <f>IF('ENTRADA DE CLIENTS i PROVEÏDORS'!$H286="VI",'ENTRADA DE CLIENTS i PROVEÏDORS'!L286,"")</f>
        <v/>
      </c>
      <c r="V281" s="99" t="str">
        <f>IF('ENTRADA DE CLIENTS i PROVEÏDORS'!$H286="VI",'ENTRADA DE CLIENTS i PROVEÏDORS'!N286,"")</f>
        <v/>
      </c>
      <c r="W281" s="99" t="str">
        <f>IF('ENTRADA DE CLIENTS i PROVEÏDORS'!O286="X",'ENTRADA DE CLIENTS i PROVEÏDORS'!N286,"")</f>
        <v/>
      </c>
      <c r="X281" s="99" t="str">
        <f>IF('ENTRADA DE CLIENTS i PROVEÏDORS'!Q286&lt;&gt;0,'ENTRADA DE CLIENTS i PROVEÏDORS'!Q286,"")</f>
        <v/>
      </c>
      <c r="Y281" s="101" t="str">
        <f>IF('ENTRADA DE CLIENTS i PROVEÏDORS'!R286&lt;&gt;0,'ENTRADA DE CLIENTS i PROVEÏDORS'!R286,"")</f>
        <v/>
      </c>
    </row>
    <row r="282" spans="1:25" x14ac:dyDescent="0.2">
      <c r="A282" s="96" t="str">
        <f>IF('ENTRADA DE CLIENTS i PROVEÏDORS'!H287&lt;&gt;0,IF(OR('ENTRADA DE CLIENTS i PROVEÏDORS'!H287="V",'ENTRADA DE CLIENTS i PROVEÏDORS'!H287="LL",'ENTRADA DE CLIENTS i PROVEÏDORS'!H287="VI"),"2","1"),"")</f>
        <v/>
      </c>
      <c r="B282" s="96" t="str">
        <f>IF('ENTRADA DE CLIENTS i PROVEÏDORS'!C287&lt;&gt;0,IF('ENTRADA DE CLIENTS i PROVEÏDORS'!C287&lt;&gt;0,IF('ENTRADA DE CLIENTS i PROVEÏDORS'!C287&lt;&gt;0,'ENTRADA DE CLIENTS i PROVEÏDORS'!C287,""),DADES!AA282),"")</f>
        <v/>
      </c>
      <c r="C282" s="96" t="str">
        <f>IF('ENTRADA DE CLIENTS i PROVEÏDORS'!D287&lt;&gt;0,'NETEJA DE CARÀCTERS'!C283,"")</f>
        <v/>
      </c>
      <c r="D282" s="97" t="str">
        <f>IF('ENTRADA DE CLIENTS i PROVEÏDORS'!D287&lt;&gt;0,IF(A282&lt;&gt;0,IF('ENTRADA DE CLIENTS i PROVEÏDORS'!F287=0,99,'ENTRADA DE CLIENTS i PROVEÏDORS'!F287),""),"")</f>
        <v/>
      </c>
      <c r="E282" s="98" t="str">
        <f>IF('ENTRADA DE CLIENTS i PROVEÏDORS'!C287&lt;&gt;0,IF('ENTRADA DE CLIENTS i PROVEÏDORS'!D287&lt;&gt;0,IF('ENTRADA DE CLIENTS i PROVEÏDORS'!G287&lt;&gt;0,VLOOKUP('ENTRADA DE CLIENTS i PROVEÏDORS'!G287,DADES!$P$11:$Q$239,2,FALSE),"011"),""),"")</f>
        <v/>
      </c>
      <c r="F282" s="96"/>
      <c r="G282" s="96"/>
      <c r="H282" s="96"/>
      <c r="I282" s="96" t="str">
        <f>IF('ENTRADA DE CLIENTS i PROVEÏDORS'!H287="LL","X","")</f>
        <v/>
      </c>
      <c r="J282" s="96" t="str">
        <f>IF('ENTRADA DE CLIENTS i PROVEÏDORS'!O287="X","X","")</f>
        <v/>
      </c>
      <c r="K282" s="96" t="str">
        <f>IF('ENTRADA DE CLIENTS i PROVEÏDORS'!P287="X","X","")</f>
        <v/>
      </c>
      <c r="L282" s="96"/>
      <c r="M282" s="99" t="str">
        <f>IF('ENTRADA DE CLIENTS i PROVEÏDORS'!$H287&lt;&gt;"VI",IF('ENTRADA DE CLIENTS i PROVEÏDORS'!I287&lt;&gt;0,'ENTRADA DE CLIENTS i PROVEÏDORS'!I287,""),"")</f>
        <v/>
      </c>
      <c r="N282" s="99" t="str">
        <f>IF('ENTRADA DE CLIENTS i PROVEÏDORS'!$H287&lt;&gt;"VI",IF('ENTRADA DE CLIENTS i PROVEÏDORS'!J287&lt;&gt;0,'ENTRADA DE CLIENTS i PROVEÏDORS'!J287,""),"")</f>
        <v/>
      </c>
      <c r="O282" s="99" t="str">
        <f>IF('ENTRADA DE CLIENTS i PROVEÏDORS'!$H287&lt;&gt;"VI",IF('ENTRADA DE CLIENTS i PROVEÏDORS'!K287&lt;&gt;0,'ENTRADA DE CLIENTS i PROVEÏDORS'!K287,""),"")</f>
        <v/>
      </c>
      <c r="P282" s="99" t="str">
        <f>IF('ENTRADA DE CLIENTS i PROVEÏDORS'!$H287&lt;&gt;"VI",IF('ENTRADA DE CLIENTS i PROVEÏDORS'!L287&lt;&gt;0,'ENTRADA DE CLIENTS i PROVEÏDORS'!L287,""),"")</f>
        <v/>
      </c>
      <c r="Q282" s="99" t="str">
        <f t="shared" si="5"/>
        <v/>
      </c>
      <c r="R282" s="99" t="str">
        <f>IF('ENTRADA DE CLIENTS i PROVEÏDORS'!$H287="VI",'ENTRADA DE CLIENTS i PROVEÏDORS'!I287,"")</f>
        <v/>
      </c>
      <c r="S282" s="99" t="str">
        <f>IF('ENTRADA DE CLIENTS i PROVEÏDORS'!$H287="VI",'ENTRADA DE CLIENTS i PROVEÏDORS'!J287,"")</f>
        <v/>
      </c>
      <c r="T282" s="99" t="str">
        <f>IF('ENTRADA DE CLIENTS i PROVEÏDORS'!$H287="VI",'ENTRADA DE CLIENTS i PROVEÏDORS'!K287,"")</f>
        <v/>
      </c>
      <c r="U282" s="99" t="str">
        <f>IF('ENTRADA DE CLIENTS i PROVEÏDORS'!$H287="VI",'ENTRADA DE CLIENTS i PROVEÏDORS'!L287,"")</f>
        <v/>
      </c>
      <c r="V282" s="99" t="str">
        <f>IF('ENTRADA DE CLIENTS i PROVEÏDORS'!$H287="VI",'ENTRADA DE CLIENTS i PROVEÏDORS'!N287,"")</f>
        <v/>
      </c>
      <c r="W282" s="99" t="str">
        <f>IF('ENTRADA DE CLIENTS i PROVEÏDORS'!O287="X",'ENTRADA DE CLIENTS i PROVEÏDORS'!N287,"")</f>
        <v/>
      </c>
      <c r="X282" s="99" t="str">
        <f>IF('ENTRADA DE CLIENTS i PROVEÏDORS'!Q287&lt;&gt;0,'ENTRADA DE CLIENTS i PROVEÏDORS'!Q287,"")</f>
        <v/>
      </c>
      <c r="Y282" s="101" t="str">
        <f>IF('ENTRADA DE CLIENTS i PROVEÏDORS'!R287&lt;&gt;0,'ENTRADA DE CLIENTS i PROVEÏDORS'!R287,"")</f>
        <v/>
      </c>
    </row>
    <row r="283" spans="1:25" x14ac:dyDescent="0.2">
      <c r="A283" s="96" t="str">
        <f>IF('ENTRADA DE CLIENTS i PROVEÏDORS'!H288&lt;&gt;0,IF(OR('ENTRADA DE CLIENTS i PROVEÏDORS'!H288="V",'ENTRADA DE CLIENTS i PROVEÏDORS'!H288="LL",'ENTRADA DE CLIENTS i PROVEÏDORS'!H288="VI"),"2","1"),"")</f>
        <v/>
      </c>
      <c r="B283" s="96" t="str">
        <f>IF('ENTRADA DE CLIENTS i PROVEÏDORS'!C288&lt;&gt;0,IF('ENTRADA DE CLIENTS i PROVEÏDORS'!C288&lt;&gt;0,IF('ENTRADA DE CLIENTS i PROVEÏDORS'!C288&lt;&gt;0,'ENTRADA DE CLIENTS i PROVEÏDORS'!C288,""),DADES!AA283),"")</f>
        <v/>
      </c>
      <c r="C283" s="96" t="str">
        <f>IF('ENTRADA DE CLIENTS i PROVEÏDORS'!D288&lt;&gt;0,'NETEJA DE CARÀCTERS'!C284,"")</f>
        <v/>
      </c>
      <c r="D283" s="97" t="str">
        <f>IF('ENTRADA DE CLIENTS i PROVEÏDORS'!D288&lt;&gt;0,IF(A283&lt;&gt;0,IF('ENTRADA DE CLIENTS i PROVEÏDORS'!F288=0,99,'ENTRADA DE CLIENTS i PROVEÏDORS'!F288),""),"")</f>
        <v/>
      </c>
      <c r="E283" s="98" t="str">
        <f>IF('ENTRADA DE CLIENTS i PROVEÏDORS'!C288&lt;&gt;0,IF('ENTRADA DE CLIENTS i PROVEÏDORS'!D288&lt;&gt;0,IF('ENTRADA DE CLIENTS i PROVEÏDORS'!G288&lt;&gt;0,VLOOKUP('ENTRADA DE CLIENTS i PROVEÏDORS'!G288,DADES!$P$11:$Q$239,2,FALSE),"011"),""),"")</f>
        <v/>
      </c>
      <c r="F283" s="96"/>
      <c r="G283" s="96"/>
      <c r="H283" s="96"/>
      <c r="I283" s="96" t="str">
        <f>IF('ENTRADA DE CLIENTS i PROVEÏDORS'!H288="LL","X","")</f>
        <v/>
      </c>
      <c r="J283" s="96" t="str">
        <f>IF('ENTRADA DE CLIENTS i PROVEÏDORS'!O288="X","X","")</f>
        <v/>
      </c>
      <c r="K283" s="96" t="str">
        <f>IF('ENTRADA DE CLIENTS i PROVEÏDORS'!P288="X","X","")</f>
        <v/>
      </c>
      <c r="L283" s="96"/>
      <c r="M283" s="99" t="str">
        <f>IF('ENTRADA DE CLIENTS i PROVEÏDORS'!$H288&lt;&gt;"VI",IF('ENTRADA DE CLIENTS i PROVEÏDORS'!I288&lt;&gt;0,'ENTRADA DE CLIENTS i PROVEÏDORS'!I288,""),"")</f>
        <v/>
      </c>
      <c r="N283" s="99" t="str">
        <f>IF('ENTRADA DE CLIENTS i PROVEÏDORS'!$H288&lt;&gt;"VI",IF('ENTRADA DE CLIENTS i PROVEÏDORS'!J288&lt;&gt;0,'ENTRADA DE CLIENTS i PROVEÏDORS'!J288,""),"")</f>
        <v/>
      </c>
      <c r="O283" s="99" t="str">
        <f>IF('ENTRADA DE CLIENTS i PROVEÏDORS'!$H288&lt;&gt;"VI",IF('ENTRADA DE CLIENTS i PROVEÏDORS'!K288&lt;&gt;0,'ENTRADA DE CLIENTS i PROVEÏDORS'!K288,""),"")</f>
        <v/>
      </c>
      <c r="P283" s="99" t="str">
        <f>IF('ENTRADA DE CLIENTS i PROVEÏDORS'!$H288&lt;&gt;"VI",IF('ENTRADA DE CLIENTS i PROVEÏDORS'!L288&lt;&gt;0,'ENTRADA DE CLIENTS i PROVEÏDORS'!L288,""),"")</f>
        <v/>
      </c>
      <c r="Q283" s="99" t="str">
        <f t="shared" si="5"/>
        <v/>
      </c>
      <c r="R283" s="99" t="str">
        <f>IF('ENTRADA DE CLIENTS i PROVEÏDORS'!$H288="VI",'ENTRADA DE CLIENTS i PROVEÏDORS'!I288,"")</f>
        <v/>
      </c>
      <c r="S283" s="99" t="str">
        <f>IF('ENTRADA DE CLIENTS i PROVEÏDORS'!$H288="VI",'ENTRADA DE CLIENTS i PROVEÏDORS'!J288,"")</f>
        <v/>
      </c>
      <c r="T283" s="99" t="str">
        <f>IF('ENTRADA DE CLIENTS i PROVEÏDORS'!$H288="VI",'ENTRADA DE CLIENTS i PROVEÏDORS'!K288,"")</f>
        <v/>
      </c>
      <c r="U283" s="99" t="str">
        <f>IF('ENTRADA DE CLIENTS i PROVEÏDORS'!$H288="VI",'ENTRADA DE CLIENTS i PROVEÏDORS'!L288,"")</f>
        <v/>
      </c>
      <c r="V283" s="99" t="str">
        <f>IF('ENTRADA DE CLIENTS i PROVEÏDORS'!$H288="VI",'ENTRADA DE CLIENTS i PROVEÏDORS'!N288,"")</f>
        <v/>
      </c>
      <c r="W283" s="99" t="str">
        <f>IF('ENTRADA DE CLIENTS i PROVEÏDORS'!O288="X",'ENTRADA DE CLIENTS i PROVEÏDORS'!N288,"")</f>
        <v/>
      </c>
      <c r="X283" s="99" t="str">
        <f>IF('ENTRADA DE CLIENTS i PROVEÏDORS'!Q288&lt;&gt;0,'ENTRADA DE CLIENTS i PROVEÏDORS'!Q288,"")</f>
        <v/>
      </c>
      <c r="Y283" s="101" t="str">
        <f>IF('ENTRADA DE CLIENTS i PROVEÏDORS'!R288&lt;&gt;0,'ENTRADA DE CLIENTS i PROVEÏDORS'!R288,"")</f>
        <v/>
      </c>
    </row>
    <row r="284" spans="1:25" x14ac:dyDescent="0.2">
      <c r="A284" s="96" t="str">
        <f>IF('ENTRADA DE CLIENTS i PROVEÏDORS'!H289&lt;&gt;0,IF(OR('ENTRADA DE CLIENTS i PROVEÏDORS'!H289="V",'ENTRADA DE CLIENTS i PROVEÏDORS'!H289="LL",'ENTRADA DE CLIENTS i PROVEÏDORS'!H289="VI"),"2","1"),"")</f>
        <v/>
      </c>
      <c r="B284" s="96" t="str">
        <f>IF('ENTRADA DE CLIENTS i PROVEÏDORS'!C289&lt;&gt;0,IF('ENTRADA DE CLIENTS i PROVEÏDORS'!C289&lt;&gt;0,IF('ENTRADA DE CLIENTS i PROVEÏDORS'!C289&lt;&gt;0,'ENTRADA DE CLIENTS i PROVEÏDORS'!C289,""),DADES!AA284),"")</f>
        <v/>
      </c>
      <c r="C284" s="96" t="str">
        <f>IF('ENTRADA DE CLIENTS i PROVEÏDORS'!D289&lt;&gt;0,'NETEJA DE CARÀCTERS'!C285,"")</f>
        <v/>
      </c>
      <c r="D284" s="97" t="str">
        <f>IF('ENTRADA DE CLIENTS i PROVEÏDORS'!D289&lt;&gt;0,IF(A284&lt;&gt;0,IF('ENTRADA DE CLIENTS i PROVEÏDORS'!F289=0,99,'ENTRADA DE CLIENTS i PROVEÏDORS'!F289),""),"")</f>
        <v/>
      </c>
      <c r="E284" s="98" t="str">
        <f>IF('ENTRADA DE CLIENTS i PROVEÏDORS'!C289&lt;&gt;0,IF('ENTRADA DE CLIENTS i PROVEÏDORS'!D289&lt;&gt;0,IF('ENTRADA DE CLIENTS i PROVEÏDORS'!G289&lt;&gt;0,VLOOKUP('ENTRADA DE CLIENTS i PROVEÏDORS'!G289,DADES!$P$11:$Q$239,2,FALSE),"011"),""),"")</f>
        <v/>
      </c>
      <c r="F284" s="96"/>
      <c r="G284" s="96"/>
      <c r="H284" s="96"/>
      <c r="I284" s="96"/>
      <c r="J284" s="96"/>
      <c r="K284" s="96"/>
      <c r="L284" s="96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101"/>
    </row>
    <row r="285" spans="1:25" x14ac:dyDescent="0.2">
      <c r="A285" s="96" t="str">
        <f>IF('ENTRADA DE CLIENTS i PROVEÏDORS'!H290&lt;&gt;0,IF(OR('ENTRADA DE CLIENTS i PROVEÏDORS'!H290="V",'ENTRADA DE CLIENTS i PROVEÏDORS'!H290="LL",'ENTRADA DE CLIENTS i PROVEÏDORS'!H290="VI"),"2","1"),"")</f>
        <v/>
      </c>
      <c r="B285" s="96" t="str">
        <f>IF('ENTRADA DE CLIENTS i PROVEÏDORS'!C290&lt;&gt;0,IF('ENTRADA DE CLIENTS i PROVEÏDORS'!C290&lt;&gt;0,IF('ENTRADA DE CLIENTS i PROVEÏDORS'!C290&lt;&gt;0,'ENTRADA DE CLIENTS i PROVEÏDORS'!C290,""),DADES!AA285),"")</f>
        <v/>
      </c>
      <c r="C285" s="96" t="str">
        <f>IF('ENTRADA DE CLIENTS i PROVEÏDORS'!D290&lt;&gt;0,'NETEJA DE CARÀCTERS'!C286,"")</f>
        <v/>
      </c>
      <c r="D285" s="97" t="str">
        <f>IF('ENTRADA DE CLIENTS i PROVEÏDORS'!D290&lt;&gt;0,IF(A285&lt;&gt;0,IF('ENTRADA DE CLIENTS i PROVEÏDORS'!F290=0,99,'ENTRADA DE CLIENTS i PROVEÏDORS'!F290),""),"")</f>
        <v/>
      </c>
      <c r="E285" s="98" t="str">
        <f>IF('ENTRADA DE CLIENTS i PROVEÏDORS'!C290&lt;&gt;0,IF('ENTRADA DE CLIENTS i PROVEÏDORS'!D290&lt;&gt;0,IF('ENTRADA DE CLIENTS i PROVEÏDORS'!G290&lt;&gt;0,VLOOKUP('ENTRADA DE CLIENTS i PROVEÏDORS'!G290,DADES!$P$11:$Q$239,2,FALSE),"011"),""),"")</f>
        <v/>
      </c>
      <c r="F285" s="96"/>
      <c r="G285" s="96"/>
      <c r="H285" s="96"/>
      <c r="I285" s="96"/>
      <c r="J285" s="96"/>
      <c r="K285" s="96"/>
      <c r="L285" s="96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101"/>
    </row>
    <row r="286" spans="1:25" x14ac:dyDescent="0.2">
      <c r="A286" s="96" t="str">
        <f>IF('ENTRADA DE CLIENTS i PROVEÏDORS'!H291&lt;&gt;0,IF(OR('ENTRADA DE CLIENTS i PROVEÏDORS'!H291="V",'ENTRADA DE CLIENTS i PROVEÏDORS'!H291="LL",'ENTRADA DE CLIENTS i PROVEÏDORS'!H291="VI"),"2","1"),"")</f>
        <v/>
      </c>
      <c r="B286" s="96" t="str">
        <f>IF('ENTRADA DE CLIENTS i PROVEÏDORS'!C291&lt;&gt;0,IF('ENTRADA DE CLIENTS i PROVEÏDORS'!C291&lt;&gt;0,IF('ENTRADA DE CLIENTS i PROVEÏDORS'!C291&lt;&gt;0,'ENTRADA DE CLIENTS i PROVEÏDORS'!C291,""),DADES!AA286),"")</f>
        <v/>
      </c>
      <c r="C286" s="96" t="str">
        <f>IF('ENTRADA DE CLIENTS i PROVEÏDORS'!D291&lt;&gt;0,'NETEJA DE CARÀCTERS'!C287,"")</f>
        <v/>
      </c>
      <c r="D286" s="97" t="str">
        <f>IF('ENTRADA DE CLIENTS i PROVEÏDORS'!D291&lt;&gt;0,IF(A286&lt;&gt;0,IF('ENTRADA DE CLIENTS i PROVEÏDORS'!F291=0,99,'ENTRADA DE CLIENTS i PROVEÏDORS'!F291),""),"")</f>
        <v/>
      </c>
      <c r="E286" s="98" t="str">
        <f>IF('ENTRADA DE CLIENTS i PROVEÏDORS'!C291&lt;&gt;0,IF('ENTRADA DE CLIENTS i PROVEÏDORS'!D291&lt;&gt;0,IF('ENTRADA DE CLIENTS i PROVEÏDORS'!G291&lt;&gt;0,VLOOKUP('ENTRADA DE CLIENTS i PROVEÏDORS'!G291,DADES!$P$11:$Q$239,2,FALSE),"011"),""),"")</f>
        <v/>
      </c>
      <c r="F286" s="96"/>
      <c r="G286" s="96"/>
      <c r="H286" s="96"/>
      <c r="I286" s="96"/>
      <c r="J286" s="96"/>
      <c r="K286" s="96"/>
      <c r="L286" s="96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101"/>
    </row>
    <row r="287" spans="1:25" x14ac:dyDescent="0.2">
      <c r="A287" s="96" t="str">
        <f>IF('ENTRADA DE CLIENTS i PROVEÏDORS'!H292&lt;&gt;0,IF(OR('ENTRADA DE CLIENTS i PROVEÏDORS'!H292="V",'ENTRADA DE CLIENTS i PROVEÏDORS'!H292="LL",'ENTRADA DE CLIENTS i PROVEÏDORS'!H292="VI"),"2","1"),"")</f>
        <v/>
      </c>
      <c r="B287" s="96" t="str">
        <f>IF('ENTRADA DE CLIENTS i PROVEÏDORS'!C292&lt;&gt;0,IF('ENTRADA DE CLIENTS i PROVEÏDORS'!C292&lt;&gt;0,IF('ENTRADA DE CLIENTS i PROVEÏDORS'!C292&lt;&gt;0,'ENTRADA DE CLIENTS i PROVEÏDORS'!C292,""),DADES!AA287),"")</f>
        <v/>
      </c>
      <c r="C287" s="96" t="str">
        <f>IF('ENTRADA DE CLIENTS i PROVEÏDORS'!D292&lt;&gt;0,'NETEJA DE CARÀCTERS'!C288,"")</f>
        <v/>
      </c>
      <c r="D287" s="97" t="str">
        <f>IF('ENTRADA DE CLIENTS i PROVEÏDORS'!D292&lt;&gt;0,IF(A287&lt;&gt;0,IF('ENTRADA DE CLIENTS i PROVEÏDORS'!F292=0,99,'ENTRADA DE CLIENTS i PROVEÏDORS'!F292),""),"")</f>
        <v/>
      </c>
      <c r="E287" s="98" t="str">
        <f>IF('ENTRADA DE CLIENTS i PROVEÏDORS'!C292&lt;&gt;0,IF('ENTRADA DE CLIENTS i PROVEÏDORS'!D292&lt;&gt;0,IF('ENTRADA DE CLIENTS i PROVEÏDORS'!G292&lt;&gt;0,VLOOKUP('ENTRADA DE CLIENTS i PROVEÏDORS'!G292,DADES!$P$11:$Q$239,2,FALSE),"011"),""),"")</f>
        <v/>
      </c>
      <c r="F287" s="96"/>
      <c r="G287" s="96"/>
      <c r="H287" s="96"/>
      <c r="I287" s="96"/>
      <c r="J287" s="96"/>
      <c r="K287" s="96"/>
      <c r="L287" s="96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101"/>
    </row>
    <row r="288" spans="1:25" x14ac:dyDescent="0.2">
      <c r="A288" s="96" t="str">
        <f>IF('ENTRADA DE CLIENTS i PROVEÏDORS'!H293&lt;&gt;0,IF(OR('ENTRADA DE CLIENTS i PROVEÏDORS'!H293="V",'ENTRADA DE CLIENTS i PROVEÏDORS'!H293="LL",'ENTRADA DE CLIENTS i PROVEÏDORS'!H293="VI"),"2","1"),"")</f>
        <v/>
      </c>
      <c r="B288" s="96" t="str">
        <f>IF('ENTRADA DE CLIENTS i PROVEÏDORS'!C293&lt;&gt;0,IF('ENTRADA DE CLIENTS i PROVEÏDORS'!C293&lt;&gt;0,IF('ENTRADA DE CLIENTS i PROVEÏDORS'!C293&lt;&gt;0,'ENTRADA DE CLIENTS i PROVEÏDORS'!C293,""),DADES!AA288),"")</f>
        <v/>
      </c>
      <c r="C288" s="96" t="str">
        <f>IF('ENTRADA DE CLIENTS i PROVEÏDORS'!D293&lt;&gt;0,'NETEJA DE CARÀCTERS'!C289,"")</f>
        <v/>
      </c>
      <c r="D288" s="97" t="str">
        <f>IF('ENTRADA DE CLIENTS i PROVEÏDORS'!D293&lt;&gt;0,IF(A288&lt;&gt;0,IF('ENTRADA DE CLIENTS i PROVEÏDORS'!F293=0,99,'ENTRADA DE CLIENTS i PROVEÏDORS'!F293),""),"")</f>
        <v/>
      </c>
      <c r="E288" s="98" t="str">
        <f>IF('ENTRADA DE CLIENTS i PROVEÏDORS'!C293&lt;&gt;0,IF('ENTRADA DE CLIENTS i PROVEÏDORS'!D293&lt;&gt;0,IF('ENTRADA DE CLIENTS i PROVEÏDORS'!G293&lt;&gt;0,VLOOKUP('ENTRADA DE CLIENTS i PROVEÏDORS'!G293,DADES!$P$11:$Q$239,2,FALSE),"011"),""),"")</f>
        <v/>
      </c>
      <c r="F288" s="96"/>
      <c r="G288" s="96"/>
      <c r="H288" s="96"/>
      <c r="I288" s="96"/>
      <c r="J288" s="96"/>
      <c r="K288" s="96"/>
      <c r="L288" s="96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101"/>
    </row>
    <row r="289" spans="1:25" x14ac:dyDescent="0.2">
      <c r="A289" s="96" t="str">
        <f>IF('ENTRADA DE CLIENTS i PROVEÏDORS'!H294&lt;&gt;0,IF(OR('ENTRADA DE CLIENTS i PROVEÏDORS'!H294="V",'ENTRADA DE CLIENTS i PROVEÏDORS'!H294="LL",'ENTRADA DE CLIENTS i PROVEÏDORS'!H294="VI"),"2","1"),"")</f>
        <v/>
      </c>
      <c r="B289" s="96" t="str">
        <f>IF('ENTRADA DE CLIENTS i PROVEÏDORS'!C294&lt;&gt;0,IF('ENTRADA DE CLIENTS i PROVEÏDORS'!C294&lt;&gt;0,IF('ENTRADA DE CLIENTS i PROVEÏDORS'!C294&lt;&gt;0,'ENTRADA DE CLIENTS i PROVEÏDORS'!C294,""),DADES!AA289),"")</f>
        <v/>
      </c>
      <c r="C289" s="96" t="str">
        <f>IF('ENTRADA DE CLIENTS i PROVEÏDORS'!D294&lt;&gt;0,'NETEJA DE CARÀCTERS'!C290,"")</f>
        <v/>
      </c>
      <c r="D289" s="97" t="str">
        <f>IF('ENTRADA DE CLIENTS i PROVEÏDORS'!D294&lt;&gt;0,IF(A289&lt;&gt;0,IF('ENTRADA DE CLIENTS i PROVEÏDORS'!F294=0,99,'ENTRADA DE CLIENTS i PROVEÏDORS'!F294),""),"")</f>
        <v/>
      </c>
      <c r="E289" s="98" t="str">
        <f>IF('ENTRADA DE CLIENTS i PROVEÏDORS'!C294&lt;&gt;0,IF('ENTRADA DE CLIENTS i PROVEÏDORS'!D294&lt;&gt;0,IF('ENTRADA DE CLIENTS i PROVEÏDORS'!G294&lt;&gt;0,VLOOKUP('ENTRADA DE CLIENTS i PROVEÏDORS'!G294,DADES!$P$11:$Q$239,2,FALSE),"011"),""),"")</f>
        <v/>
      </c>
      <c r="F289" s="96"/>
      <c r="G289" s="96"/>
      <c r="H289" s="96"/>
      <c r="I289" s="96"/>
      <c r="J289" s="96"/>
      <c r="K289" s="96"/>
      <c r="L289" s="96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101"/>
    </row>
    <row r="290" spans="1:25" x14ac:dyDescent="0.2">
      <c r="A290" s="96" t="str">
        <f>IF('ENTRADA DE CLIENTS i PROVEÏDORS'!H295&lt;&gt;0,IF(OR('ENTRADA DE CLIENTS i PROVEÏDORS'!H295="V",'ENTRADA DE CLIENTS i PROVEÏDORS'!H295="LL",'ENTRADA DE CLIENTS i PROVEÏDORS'!H295="VI"),"2","1"),"")</f>
        <v/>
      </c>
      <c r="B290" s="96" t="str">
        <f>IF('ENTRADA DE CLIENTS i PROVEÏDORS'!C295&lt;&gt;0,IF('ENTRADA DE CLIENTS i PROVEÏDORS'!C295&lt;&gt;0,IF('ENTRADA DE CLIENTS i PROVEÏDORS'!C295&lt;&gt;0,'ENTRADA DE CLIENTS i PROVEÏDORS'!C295,""),DADES!AA290),"")</f>
        <v/>
      </c>
      <c r="C290" s="96" t="str">
        <f>IF('ENTRADA DE CLIENTS i PROVEÏDORS'!D295&lt;&gt;0,'NETEJA DE CARÀCTERS'!C291,"")</f>
        <v/>
      </c>
      <c r="D290" s="97" t="str">
        <f>IF('ENTRADA DE CLIENTS i PROVEÏDORS'!D295&lt;&gt;0,IF(A290&lt;&gt;0,IF('ENTRADA DE CLIENTS i PROVEÏDORS'!F295=0,99,'ENTRADA DE CLIENTS i PROVEÏDORS'!F295),""),"")</f>
        <v/>
      </c>
      <c r="E290" s="98" t="str">
        <f>IF('ENTRADA DE CLIENTS i PROVEÏDORS'!C295&lt;&gt;0,IF('ENTRADA DE CLIENTS i PROVEÏDORS'!D295&lt;&gt;0,IF('ENTRADA DE CLIENTS i PROVEÏDORS'!G295&lt;&gt;0,VLOOKUP('ENTRADA DE CLIENTS i PROVEÏDORS'!G295,DADES!$P$11:$Q$239,2,FALSE),"011"),""),"")</f>
        <v/>
      </c>
      <c r="F290" s="96"/>
      <c r="G290" s="96"/>
      <c r="H290" s="96"/>
      <c r="I290" s="96" t="str">
        <f>IF('ENTRADA DE CLIENTS i PROVEÏDORS'!H295="LL","X","")</f>
        <v/>
      </c>
      <c r="J290" s="96" t="str">
        <f>IF('ENTRADA DE CLIENTS i PROVEÏDORS'!O295="X","X","")</f>
        <v/>
      </c>
      <c r="K290" s="96" t="str">
        <f>IF('ENTRADA DE CLIENTS i PROVEÏDORS'!P295="X","X","")</f>
        <v/>
      </c>
      <c r="L290" s="96"/>
      <c r="M290" s="99" t="str">
        <f>IF('ENTRADA DE CLIENTS i PROVEÏDORS'!$H295&lt;&gt;"VI",IF('ENTRADA DE CLIENTS i PROVEÏDORS'!I295&lt;&gt;0,'ENTRADA DE CLIENTS i PROVEÏDORS'!I295,""),"")</f>
        <v/>
      </c>
      <c r="N290" s="99" t="str">
        <f>IF('ENTRADA DE CLIENTS i PROVEÏDORS'!$H295&lt;&gt;"VI",IF('ENTRADA DE CLIENTS i PROVEÏDORS'!J295&lt;&gt;0,'ENTRADA DE CLIENTS i PROVEÏDORS'!J295,""),"")</f>
        <v/>
      </c>
      <c r="O290" s="99" t="str">
        <f>IF('ENTRADA DE CLIENTS i PROVEÏDORS'!$H295&lt;&gt;"VI",IF('ENTRADA DE CLIENTS i PROVEÏDORS'!K295&lt;&gt;0,'ENTRADA DE CLIENTS i PROVEÏDORS'!K295,""),"")</f>
        <v/>
      </c>
      <c r="P290" s="99" t="str">
        <f>IF('ENTRADA DE CLIENTS i PROVEÏDORS'!$H295&lt;&gt;"VI",IF('ENTRADA DE CLIENTS i PROVEÏDORS'!L295&lt;&gt;0,'ENTRADA DE CLIENTS i PROVEÏDORS'!L295,""),"")</f>
        <v/>
      </c>
      <c r="Q290" s="99" t="str">
        <f t="shared" ref="Q290:Q295" si="6">IF(SUM(M290:P290)&lt;&gt;0,SUM(M290:P290),"")</f>
        <v/>
      </c>
      <c r="R290" s="99" t="str">
        <f>IF('ENTRADA DE CLIENTS i PROVEÏDORS'!$H295="VI",'ENTRADA DE CLIENTS i PROVEÏDORS'!I295,"")</f>
        <v/>
      </c>
      <c r="S290" s="99" t="str">
        <f>IF('ENTRADA DE CLIENTS i PROVEÏDORS'!$H295="VI",'ENTRADA DE CLIENTS i PROVEÏDORS'!J295,"")</f>
        <v/>
      </c>
      <c r="T290" s="99" t="str">
        <f>IF('ENTRADA DE CLIENTS i PROVEÏDORS'!$H295="VI",'ENTRADA DE CLIENTS i PROVEÏDORS'!K295,"")</f>
        <v/>
      </c>
      <c r="U290" s="99" t="str">
        <f>IF('ENTRADA DE CLIENTS i PROVEÏDORS'!$H295="VI",'ENTRADA DE CLIENTS i PROVEÏDORS'!L295,"")</f>
        <v/>
      </c>
      <c r="V290" s="99" t="str">
        <f>IF('ENTRADA DE CLIENTS i PROVEÏDORS'!$H295="VI",'ENTRADA DE CLIENTS i PROVEÏDORS'!N295,"")</f>
        <v/>
      </c>
      <c r="W290" s="99" t="str">
        <f>IF('ENTRADA DE CLIENTS i PROVEÏDORS'!O295="X",'ENTRADA DE CLIENTS i PROVEÏDORS'!N295,"")</f>
        <v/>
      </c>
      <c r="X290" s="99" t="str">
        <f>IF('ENTRADA DE CLIENTS i PROVEÏDORS'!Q295&lt;&gt;0,'ENTRADA DE CLIENTS i PROVEÏDORS'!Q295,"")</f>
        <v/>
      </c>
      <c r="Y290" s="101" t="str">
        <f>IF('ENTRADA DE CLIENTS i PROVEÏDORS'!R295&lt;&gt;0,'ENTRADA DE CLIENTS i PROVEÏDORS'!R295,"")</f>
        <v/>
      </c>
    </row>
    <row r="291" spans="1:25" x14ac:dyDescent="0.2">
      <c r="A291" s="96" t="str">
        <f>IF('ENTRADA DE CLIENTS i PROVEÏDORS'!H296&lt;&gt;0,IF(OR('ENTRADA DE CLIENTS i PROVEÏDORS'!H296="V",'ENTRADA DE CLIENTS i PROVEÏDORS'!H296="LL",'ENTRADA DE CLIENTS i PROVEÏDORS'!H296="VI"),"2","1"),"")</f>
        <v/>
      </c>
      <c r="B291" s="96" t="str">
        <f>IF('ENTRADA DE CLIENTS i PROVEÏDORS'!C296&lt;&gt;0,IF('ENTRADA DE CLIENTS i PROVEÏDORS'!C296&lt;&gt;0,IF('ENTRADA DE CLIENTS i PROVEÏDORS'!C296&lt;&gt;0,'ENTRADA DE CLIENTS i PROVEÏDORS'!C296,""),DADES!AA291),"")</f>
        <v/>
      </c>
      <c r="C291" s="96" t="str">
        <f>IF('ENTRADA DE CLIENTS i PROVEÏDORS'!D296&lt;&gt;0,'NETEJA DE CARÀCTERS'!C292,"")</f>
        <v/>
      </c>
      <c r="D291" s="97" t="str">
        <f>IF('ENTRADA DE CLIENTS i PROVEÏDORS'!D296&lt;&gt;0,IF(A291&lt;&gt;0,IF('ENTRADA DE CLIENTS i PROVEÏDORS'!F296=0,99,'ENTRADA DE CLIENTS i PROVEÏDORS'!F296),""),"")</f>
        <v/>
      </c>
      <c r="E291" s="98" t="str">
        <f>IF('ENTRADA DE CLIENTS i PROVEÏDORS'!C296&lt;&gt;0,IF('ENTRADA DE CLIENTS i PROVEÏDORS'!D296&lt;&gt;0,IF('ENTRADA DE CLIENTS i PROVEÏDORS'!G296&lt;&gt;0,VLOOKUP('ENTRADA DE CLIENTS i PROVEÏDORS'!G296,DADES!$P$11:$Q$239,2,FALSE),"011"),""),"")</f>
        <v/>
      </c>
      <c r="F291" s="96"/>
      <c r="G291" s="96"/>
      <c r="H291" s="96"/>
      <c r="I291" s="96" t="str">
        <f>IF('ENTRADA DE CLIENTS i PROVEÏDORS'!H296="LL","X","")</f>
        <v/>
      </c>
      <c r="J291" s="96" t="str">
        <f>IF('ENTRADA DE CLIENTS i PROVEÏDORS'!O296="X","X","")</f>
        <v/>
      </c>
      <c r="K291" s="96" t="str">
        <f>IF('ENTRADA DE CLIENTS i PROVEÏDORS'!P296="X","X","")</f>
        <v/>
      </c>
      <c r="L291" s="96"/>
      <c r="M291" s="99" t="str">
        <f>IF('ENTRADA DE CLIENTS i PROVEÏDORS'!$H296&lt;&gt;"VI",IF('ENTRADA DE CLIENTS i PROVEÏDORS'!I296&lt;&gt;0,'ENTRADA DE CLIENTS i PROVEÏDORS'!I296,""),"")</f>
        <v/>
      </c>
      <c r="N291" s="99" t="str">
        <f>IF('ENTRADA DE CLIENTS i PROVEÏDORS'!$H296&lt;&gt;"VI",IF('ENTRADA DE CLIENTS i PROVEÏDORS'!J296&lt;&gt;0,'ENTRADA DE CLIENTS i PROVEÏDORS'!J296,""),"")</f>
        <v/>
      </c>
      <c r="O291" s="99" t="str">
        <f>IF('ENTRADA DE CLIENTS i PROVEÏDORS'!$H296&lt;&gt;"VI",IF('ENTRADA DE CLIENTS i PROVEÏDORS'!K296&lt;&gt;0,'ENTRADA DE CLIENTS i PROVEÏDORS'!K296,""),"")</f>
        <v/>
      </c>
      <c r="P291" s="99" t="str">
        <f>IF('ENTRADA DE CLIENTS i PROVEÏDORS'!$H296&lt;&gt;"VI",IF('ENTRADA DE CLIENTS i PROVEÏDORS'!L296&lt;&gt;0,'ENTRADA DE CLIENTS i PROVEÏDORS'!L296,""),"")</f>
        <v/>
      </c>
      <c r="Q291" s="99" t="str">
        <f t="shared" si="6"/>
        <v/>
      </c>
      <c r="R291" s="99" t="str">
        <f>IF('ENTRADA DE CLIENTS i PROVEÏDORS'!$H296="VI",'ENTRADA DE CLIENTS i PROVEÏDORS'!I296,"")</f>
        <v/>
      </c>
      <c r="S291" s="99" t="str">
        <f>IF('ENTRADA DE CLIENTS i PROVEÏDORS'!$H296="VI",'ENTRADA DE CLIENTS i PROVEÏDORS'!J296,"")</f>
        <v/>
      </c>
      <c r="T291" s="99" t="str">
        <f>IF('ENTRADA DE CLIENTS i PROVEÏDORS'!$H296="VI",'ENTRADA DE CLIENTS i PROVEÏDORS'!K296,"")</f>
        <v/>
      </c>
      <c r="U291" s="99" t="str">
        <f>IF('ENTRADA DE CLIENTS i PROVEÏDORS'!$H296="VI",'ENTRADA DE CLIENTS i PROVEÏDORS'!L296,"")</f>
        <v/>
      </c>
      <c r="V291" s="99" t="str">
        <f>IF('ENTRADA DE CLIENTS i PROVEÏDORS'!$H296="VI",'ENTRADA DE CLIENTS i PROVEÏDORS'!N296,"")</f>
        <v/>
      </c>
      <c r="W291" s="99" t="str">
        <f>IF('ENTRADA DE CLIENTS i PROVEÏDORS'!O296="X",'ENTRADA DE CLIENTS i PROVEÏDORS'!N296,"")</f>
        <v/>
      </c>
      <c r="X291" s="99" t="str">
        <f>IF('ENTRADA DE CLIENTS i PROVEÏDORS'!Q296&lt;&gt;0,'ENTRADA DE CLIENTS i PROVEÏDORS'!Q296,"")</f>
        <v/>
      </c>
      <c r="Y291" s="101" t="str">
        <f>IF('ENTRADA DE CLIENTS i PROVEÏDORS'!R296&lt;&gt;0,'ENTRADA DE CLIENTS i PROVEÏDORS'!R296,"")</f>
        <v/>
      </c>
    </row>
    <row r="292" spans="1:25" x14ac:dyDescent="0.2">
      <c r="A292" s="96" t="str">
        <f>IF('ENTRADA DE CLIENTS i PROVEÏDORS'!H297&lt;&gt;0,IF(OR('ENTRADA DE CLIENTS i PROVEÏDORS'!H297="V",'ENTRADA DE CLIENTS i PROVEÏDORS'!H297="LL",'ENTRADA DE CLIENTS i PROVEÏDORS'!H297="VI"),"2","1"),"")</f>
        <v/>
      </c>
      <c r="B292" s="96" t="str">
        <f>IF('ENTRADA DE CLIENTS i PROVEÏDORS'!C297&lt;&gt;0,IF('ENTRADA DE CLIENTS i PROVEÏDORS'!C297&lt;&gt;0,IF('ENTRADA DE CLIENTS i PROVEÏDORS'!C297&lt;&gt;0,'ENTRADA DE CLIENTS i PROVEÏDORS'!C297,""),DADES!AA292),"")</f>
        <v/>
      </c>
      <c r="C292" s="96" t="str">
        <f>IF('ENTRADA DE CLIENTS i PROVEÏDORS'!D297&lt;&gt;0,'NETEJA DE CARÀCTERS'!C293,"")</f>
        <v/>
      </c>
      <c r="D292" s="97" t="str">
        <f>IF('ENTRADA DE CLIENTS i PROVEÏDORS'!D297&lt;&gt;0,IF(A292&lt;&gt;0,IF('ENTRADA DE CLIENTS i PROVEÏDORS'!F297=0,99,'ENTRADA DE CLIENTS i PROVEÏDORS'!F297),""),"")</f>
        <v/>
      </c>
      <c r="E292" s="98" t="str">
        <f>IF('ENTRADA DE CLIENTS i PROVEÏDORS'!C297&lt;&gt;0,IF('ENTRADA DE CLIENTS i PROVEÏDORS'!D297&lt;&gt;0,IF('ENTRADA DE CLIENTS i PROVEÏDORS'!G297&lt;&gt;0,VLOOKUP('ENTRADA DE CLIENTS i PROVEÏDORS'!G297,DADES!$P$11:$Q$239,2,FALSE),"011"),""),"")</f>
        <v/>
      </c>
      <c r="F292" s="96"/>
      <c r="G292" s="96"/>
      <c r="H292" s="96"/>
      <c r="I292" s="96" t="str">
        <f>IF('ENTRADA DE CLIENTS i PROVEÏDORS'!H297="LL","X","")</f>
        <v/>
      </c>
      <c r="J292" s="96" t="str">
        <f>IF('ENTRADA DE CLIENTS i PROVEÏDORS'!O297="X","X","")</f>
        <v/>
      </c>
      <c r="K292" s="96" t="str">
        <f>IF('ENTRADA DE CLIENTS i PROVEÏDORS'!P297="X","X","")</f>
        <v/>
      </c>
      <c r="L292" s="96"/>
      <c r="M292" s="99" t="str">
        <f>IF('ENTRADA DE CLIENTS i PROVEÏDORS'!$H297&lt;&gt;"VI",IF('ENTRADA DE CLIENTS i PROVEÏDORS'!I297&lt;&gt;0,'ENTRADA DE CLIENTS i PROVEÏDORS'!I297,""),"")</f>
        <v/>
      </c>
      <c r="N292" s="99" t="str">
        <f>IF('ENTRADA DE CLIENTS i PROVEÏDORS'!$H297&lt;&gt;"VI",IF('ENTRADA DE CLIENTS i PROVEÏDORS'!J297&lt;&gt;0,'ENTRADA DE CLIENTS i PROVEÏDORS'!J297,""),"")</f>
        <v/>
      </c>
      <c r="O292" s="99" t="str">
        <f>IF('ENTRADA DE CLIENTS i PROVEÏDORS'!$H297&lt;&gt;"VI",IF('ENTRADA DE CLIENTS i PROVEÏDORS'!K297&lt;&gt;0,'ENTRADA DE CLIENTS i PROVEÏDORS'!K297,""),"")</f>
        <v/>
      </c>
      <c r="P292" s="99" t="str">
        <f>IF('ENTRADA DE CLIENTS i PROVEÏDORS'!$H297&lt;&gt;"VI",IF('ENTRADA DE CLIENTS i PROVEÏDORS'!L297&lt;&gt;0,'ENTRADA DE CLIENTS i PROVEÏDORS'!L297,""),"")</f>
        <v/>
      </c>
      <c r="Q292" s="99" t="str">
        <f t="shared" si="6"/>
        <v/>
      </c>
      <c r="R292" s="99" t="str">
        <f>IF('ENTRADA DE CLIENTS i PROVEÏDORS'!$H297="VI",'ENTRADA DE CLIENTS i PROVEÏDORS'!I297,"")</f>
        <v/>
      </c>
      <c r="S292" s="99" t="str">
        <f>IF('ENTRADA DE CLIENTS i PROVEÏDORS'!$H297="VI",'ENTRADA DE CLIENTS i PROVEÏDORS'!J297,"")</f>
        <v/>
      </c>
      <c r="T292" s="99" t="str">
        <f>IF('ENTRADA DE CLIENTS i PROVEÏDORS'!$H297="VI",'ENTRADA DE CLIENTS i PROVEÏDORS'!K297,"")</f>
        <v/>
      </c>
      <c r="U292" s="99" t="str">
        <f>IF('ENTRADA DE CLIENTS i PROVEÏDORS'!$H297="VI",'ENTRADA DE CLIENTS i PROVEÏDORS'!L297,"")</f>
        <v/>
      </c>
      <c r="V292" s="99" t="str">
        <f>IF('ENTRADA DE CLIENTS i PROVEÏDORS'!$H297="VI",'ENTRADA DE CLIENTS i PROVEÏDORS'!N297,"")</f>
        <v/>
      </c>
      <c r="W292" s="99" t="str">
        <f>IF('ENTRADA DE CLIENTS i PROVEÏDORS'!O297="X",'ENTRADA DE CLIENTS i PROVEÏDORS'!N297,"")</f>
        <v/>
      </c>
      <c r="X292" s="99" t="str">
        <f>IF('ENTRADA DE CLIENTS i PROVEÏDORS'!Q297&lt;&gt;0,'ENTRADA DE CLIENTS i PROVEÏDORS'!Q297,"")</f>
        <v/>
      </c>
      <c r="Y292" s="101" t="str">
        <f>IF('ENTRADA DE CLIENTS i PROVEÏDORS'!R297&lt;&gt;0,'ENTRADA DE CLIENTS i PROVEÏDORS'!R297,"")</f>
        <v/>
      </c>
    </row>
    <row r="293" spans="1:25" x14ac:dyDescent="0.2">
      <c r="A293" s="96" t="str">
        <f>IF('ENTRADA DE CLIENTS i PROVEÏDORS'!H298&lt;&gt;0,IF(OR('ENTRADA DE CLIENTS i PROVEÏDORS'!H298="V",'ENTRADA DE CLIENTS i PROVEÏDORS'!H298="LL",'ENTRADA DE CLIENTS i PROVEÏDORS'!H298="VI"),"2","1"),"")</f>
        <v/>
      </c>
      <c r="B293" s="96" t="str">
        <f>IF('ENTRADA DE CLIENTS i PROVEÏDORS'!C298&lt;&gt;0,IF('ENTRADA DE CLIENTS i PROVEÏDORS'!C298&lt;&gt;0,IF('ENTRADA DE CLIENTS i PROVEÏDORS'!C298&lt;&gt;0,'ENTRADA DE CLIENTS i PROVEÏDORS'!C298,""),DADES!AA293),"")</f>
        <v/>
      </c>
      <c r="C293" s="96" t="str">
        <f>IF('ENTRADA DE CLIENTS i PROVEÏDORS'!D298&lt;&gt;0,'NETEJA DE CARÀCTERS'!C294,"")</f>
        <v/>
      </c>
      <c r="D293" s="97" t="str">
        <f>IF('ENTRADA DE CLIENTS i PROVEÏDORS'!D298&lt;&gt;0,IF(A293&lt;&gt;0,IF('ENTRADA DE CLIENTS i PROVEÏDORS'!F298=0,99,'ENTRADA DE CLIENTS i PROVEÏDORS'!F298),""),"")</f>
        <v/>
      </c>
      <c r="E293" s="98" t="str">
        <f>IF('ENTRADA DE CLIENTS i PROVEÏDORS'!C298&lt;&gt;0,IF('ENTRADA DE CLIENTS i PROVEÏDORS'!D298&lt;&gt;0,IF('ENTRADA DE CLIENTS i PROVEÏDORS'!G298&lt;&gt;0,VLOOKUP('ENTRADA DE CLIENTS i PROVEÏDORS'!G298,DADES!$P$11:$Q$239,2,FALSE),"011"),""),"")</f>
        <v/>
      </c>
      <c r="F293" s="96"/>
      <c r="G293" s="96"/>
      <c r="H293" s="96"/>
      <c r="I293" s="96" t="str">
        <f>IF('ENTRADA DE CLIENTS i PROVEÏDORS'!H298="LL","X","")</f>
        <v/>
      </c>
      <c r="J293" s="96" t="str">
        <f>IF('ENTRADA DE CLIENTS i PROVEÏDORS'!O298="X","X","")</f>
        <v/>
      </c>
      <c r="K293" s="96" t="str">
        <f>IF('ENTRADA DE CLIENTS i PROVEÏDORS'!P298="X","X","")</f>
        <v/>
      </c>
      <c r="L293" s="96"/>
      <c r="M293" s="99" t="str">
        <f>IF('ENTRADA DE CLIENTS i PROVEÏDORS'!$H298&lt;&gt;"VI",IF('ENTRADA DE CLIENTS i PROVEÏDORS'!I298&lt;&gt;0,'ENTRADA DE CLIENTS i PROVEÏDORS'!I298,""),"")</f>
        <v/>
      </c>
      <c r="N293" s="99" t="str">
        <f>IF('ENTRADA DE CLIENTS i PROVEÏDORS'!$H298&lt;&gt;"VI",IF('ENTRADA DE CLIENTS i PROVEÏDORS'!J298&lt;&gt;0,'ENTRADA DE CLIENTS i PROVEÏDORS'!J298,""),"")</f>
        <v/>
      </c>
      <c r="O293" s="99" t="str">
        <f>IF('ENTRADA DE CLIENTS i PROVEÏDORS'!$H298&lt;&gt;"VI",IF('ENTRADA DE CLIENTS i PROVEÏDORS'!K298&lt;&gt;0,'ENTRADA DE CLIENTS i PROVEÏDORS'!K298,""),"")</f>
        <v/>
      </c>
      <c r="P293" s="99" t="str">
        <f>IF('ENTRADA DE CLIENTS i PROVEÏDORS'!$H298&lt;&gt;"VI",IF('ENTRADA DE CLIENTS i PROVEÏDORS'!L298&lt;&gt;0,'ENTRADA DE CLIENTS i PROVEÏDORS'!L298,""),"")</f>
        <v/>
      </c>
      <c r="Q293" s="99" t="str">
        <f t="shared" si="6"/>
        <v/>
      </c>
      <c r="R293" s="99" t="str">
        <f>IF('ENTRADA DE CLIENTS i PROVEÏDORS'!$H298="VI",'ENTRADA DE CLIENTS i PROVEÏDORS'!I298,"")</f>
        <v/>
      </c>
      <c r="S293" s="99" t="str">
        <f>IF('ENTRADA DE CLIENTS i PROVEÏDORS'!$H298="VI",'ENTRADA DE CLIENTS i PROVEÏDORS'!J298,"")</f>
        <v/>
      </c>
      <c r="T293" s="99" t="str">
        <f>IF('ENTRADA DE CLIENTS i PROVEÏDORS'!$H298="VI",'ENTRADA DE CLIENTS i PROVEÏDORS'!K298,"")</f>
        <v/>
      </c>
      <c r="U293" s="99" t="str">
        <f>IF('ENTRADA DE CLIENTS i PROVEÏDORS'!$H298="VI",'ENTRADA DE CLIENTS i PROVEÏDORS'!L298,"")</f>
        <v/>
      </c>
      <c r="V293" s="99" t="str">
        <f>IF('ENTRADA DE CLIENTS i PROVEÏDORS'!$H298="VI",'ENTRADA DE CLIENTS i PROVEÏDORS'!N298,"")</f>
        <v/>
      </c>
      <c r="W293" s="99" t="str">
        <f>IF('ENTRADA DE CLIENTS i PROVEÏDORS'!O298="X",'ENTRADA DE CLIENTS i PROVEÏDORS'!N298,"")</f>
        <v/>
      </c>
      <c r="X293" s="99" t="str">
        <f>IF('ENTRADA DE CLIENTS i PROVEÏDORS'!Q298&lt;&gt;0,'ENTRADA DE CLIENTS i PROVEÏDORS'!Q298,"")</f>
        <v/>
      </c>
      <c r="Y293" s="101" t="str">
        <f>IF('ENTRADA DE CLIENTS i PROVEÏDORS'!R298&lt;&gt;0,'ENTRADA DE CLIENTS i PROVEÏDORS'!R298,"")</f>
        <v/>
      </c>
    </row>
    <row r="294" spans="1:25" x14ac:dyDescent="0.2">
      <c r="A294" s="96" t="str">
        <f>IF('ENTRADA DE CLIENTS i PROVEÏDORS'!H299&lt;&gt;0,IF(OR('ENTRADA DE CLIENTS i PROVEÏDORS'!H299="V",'ENTRADA DE CLIENTS i PROVEÏDORS'!H299="LL",'ENTRADA DE CLIENTS i PROVEÏDORS'!H299="VI"),"2","1"),"")</f>
        <v/>
      </c>
      <c r="B294" s="96" t="str">
        <f>IF('ENTRADA DE CLIENTS i PROVEÏDORS'!C299&lt;&gt;0,IF('ENTRADA DE CLIENTS i PROVEÏDORS'!C299&lt;&gt;0,IF('ENTRADA DE CLIENTS i PROVEÏDORS'!C299&lt;&gt;0,'ENTRADA DE CLIENTS i PROVEÏDORS'!C299,""),DADES!AA294),"")</f>
        <v/>
      </c>
      <c r="C294" s="96" t="str">
        <f>IF('ENTRADA DE CLIENTS i PROVEÏDORS'!D299&lt;&gt;0,'NETEJA DE CARÀCTERS'!C295,"")</f>
        <v/>
      </c>
      <c r="D294" s="97" t="str">
        <f>IF('ENTRADA DE CLIENTS i PROVEÏDORS'!D299&lt;&gt;0,IF(A294&lt;&gt;0,IF('ENTRADA DE CLIENTS i PROVEÏDORS'!F299=0,99,'ENTRADA DE CLIENTS i PROVEÏDORS'!F299),""),"")</f>
        <v/>
      </c>
      <c r="E294" s="98" t="str">
        <f>IF('ENTRADA DE CLIENTS i PROVEÏDORS'!C299&lt;&gt;0,IF('ENTRADA DE CLIENTS i PROVEÏDORS'!D299&lt;&gt;0,IF('ENTRADA DE CLIENTS i PROVEÏDORS'!G299&lt;&gt;0,VLOOKUP('ENTRADA DE CLIENTS i PROVEÏDORS'!G299,DADES!$P$11:$Q$239,2,FALSE),"011"),""),"")</f>
        <v/>
      </c>
      <c r="F294" s="96"/>
      <c r="G294" s="96"/>
      <c r="H294" s="96"/>
      <c r="I294" s="96" t="str">
        <f>IF('ENTRADA DE CLIENTS i PROVEÏDORS'!H299="LL","X","")</f>
        <v/>
      </c>
      <c r="J294" s="96" t="str">
        <f>IF('ENTRADA DE CLIENTS i PROVEÏDORS'!O299="X","X","")</f>
        <v/>
      </c>
      <c r="K294" s="96" t="str">
        <f>IF('ENTRADA DE CLIENTS i PROVEÏDORS'!P299="X","X","")</f>
        <v/>
      </c>
      <c r="L294" s="96"/>
      <c r="M294" s="99" t="str">
        <f>IF('ENTRADA DE CLIENTS i PROVEÏDORS'!$H299&lt;&gt;"VI",IF('ENTRADA DE CLIENTS i PROVEÏDORS'!I299&lt;&gt;0,'ENTRADA DE CLIENTS i PROVEÏDORS'!I299,""),"")</f>
        <v/>
      </c>
      <c r="N294" s="99" t="str">
        <f>IF('ENTRADA DE CLIENTS i PROVEÏDORS'!$H299&lt;&gt;"VI",IF('ENTRADA DE CLIENTS i PROVEÏDORS'!J299&lt;&gt;0,'ENTRADA DE CLIENTS i PROVEÏDORS'!J299,""),"")</f>
        <v/>
      </c>
      <c r="O294" s="99" t="str">
        <f>IF('ENTRADA DE CLIENTS i PROVEÏDORS'!$H299&lt;&gt;"VI",IF('ENTRADA DE CLIENTS i PROVEÏDORS'!K299&lt;&gt;0,'ENTRADA DE CLIENTS i PROVEÏDORS'!K299,""),"")</f>
        <v/>
      </c>
      <c r="P294" s="99" t="str">
        <f>IF('ENTRADA DE CLIENTS i PROVEÏDORS'!$H299&lt;&gt;"VI",IF('ENTRADA DE CLIENTS i PROVEÏDORS'!L299&lt;&gt;0,'ENTRADA DE CLIENTS i PROVEÏDORS'!L299,""),"")</f>
        <v/>
      </c>
      <c r="Q294" s="99" t="str">
        <f t="shared" si="6"/>
        <v/>
      </c>
      <c r="R294" s="99" t="str">
        <f>IF('ENTRADA DE CLIENTS i PROVEÏDORS'!$H299="VI",'ENTRADA DE CLIENTS i PROVEÏDORS'!I299,"")</f>
        <v/>
      </c>
      <c r="S294" s="99" t="str">
        <f>IF('ENTRADA DE CLIENTS i PROVEÏDORS'!$H299="VI",'ENTRADA DE CLIENTS i PROVEÏDORS'!J299,"")</f>
        <v/>
      </c>
      <c r="T294" s="99" t="str">
        <f>IF('ENTRADA DE CLIENTS i PROVEÏDORS'!$H299="VI",'ENTRADA DE CLIENTS i PROVEÏDORS'!K299,"")</f>
        <v/>
      </c>
      <c r="U294" s="99" t="str">
        <f>IF('ENTRADA DE CLIENTS i PROVEÏDORS'!$H299="VI",'ENTRADA DE CLIENTS i PROVEÏDORS'!L299,"")</f>
        <v/>
      </c>
      <c r="V294" s="99" t="str">
        <f>IF('ENTRADA DE CLIENTS i PROVEÏDORS'!$H299="VI",'ENTRADA DE CLIENTS i PROVEÏDORS'!N299,"")</f>
        <v/>
      </c>
      <c r="W294" s="99" t="str">
        <f>IF('ENTRADA DE CLIENTS i PROVEÏDORS'!O299="X",'ENTRADA DE CLIENTS i PROVEÏDORS'!N299,"")</f>
        <v/>
      </c>
      <c r="X294" s="99" t="str">
        <f>IF('ENTRADA DE CLIENTS i PROVEÏDORS'!Q299&lt;&gt;0,'ENTRADA DE CLIENTS i PROVEÏDORS'!Q299,"")</f>
        <v/>
      </c>
      <c r="Y294" s="101" t="str">
        <f>IF('ENTRADA DE CLIENTS i PROVEÏDORS'!R299&lt;&gt;0,'ENTRADA DE CLIENTS i PROVEÏDORS'!R299,"")</f>
        <v/>
      </c>
    </row>
    <row r="295" spans="1:25" x14ac:dyDescent="0.2">
      <c r="A295" s="96" t="str">
        <f>IF('ENTRADA DE CLIENTS i PROVEÏDORS'!H300&lt;&gt;0,IF(OR('ENTRADA DE CLIENTS i PROVEÏDORS'!H300="V",'ENTRADA DE CLIENTS i PROVEÏDORS'!H300="LL",'ENTRADA DE CLIENTS i PROVEÏDORS'!H300="VI"),"2","1"),"")</f>
        <v/>
      </c>
      <c r="B295" s="96" t="str">
        <f>IF('ENTRADA DE CLIENTS i PROVEÏDORS'!C300&lt;&gt;0,IF('ENTRADA DE CLIENTS i PROVEÏDORS'!C300&lt;&gt;0,IF('ENTRADA DE CLIENTS i PROVEÏDORS'!C300&lt;&gt;0,'ENTRADA DE CLIENTS i PROVEÏDORS'!C300,""),DADES!AA295),"")</f>
        <v/>
      </c>
      <c r="C295" s="96" t="str">
        <f>IF('ENTRADA DE CLIENTS i PROVEÏDORS'!D300&lt;&gt;0,'NETEJA DE CARÀCTERS'!C296,"")</f>
        <v/>
      </c>
      <c r="D295" s="97" t="str">
        <f>IF('ENTRADA DE CLIENTS i PROVEÏDORS'!D300&lt;&gt;0,IF(A295&lt;&gt;0,IF('ENTRADA DE CLIENTS i PROVEÏDORS'!F300=0,99,'ENTRADA DE CLIENTS i PROVEÏDORS'!F300),""),"")</f>
        <v/>
      </c>
      <c r="E295" s="98" t="str">
        <f>IF('ENTRADA DE CLIENTS i PROVEÏDORS'!C300&lt;&gt;0,IF('ENTRADA DE CLIENTS i PROVEÏDORS'!D300&lt;&gt;0,IF('ENTRADA DE CLIENTS i PROVEÏDORS'!G300&lt;&gt;0,VLOOKUP('ENTRADA DE CLIENTS i PROVEÏDORS'!G300,DADES!$P$11:$Q$239,2,FALSE),"011"),""),"")</f>
        <v/>
      </c>
      <c r="F295" s="96"/>
      <c r="G295" s="96"/>
      <c r="H295" s="96"/>
      <c r="I295" s="96" t="str">
        <f>IF('ENTRADA DE CLIENTS i PROVEÏDORS'!H300="LL","X","")</f>
        <v/>
      </c>
      <c r="J295" s="96" t="str">
        <f>IF('ENTRADA DE CLIENTS i PROVEÏDORS'!O300="X","X","")</f>
        <v/>
      </c>
      <c r="K295" s="96" t="str">
        <f>IF('ENTRADA DE CLIENTS i PROVEÏDORS'!P300="X","X","")</f>
        <v/>
      </c>
      <c r="L295" s="96"/>
      <c r="M295" s="99" t="str">
        <f>IF('ENTRADA DE CLIENTS i PROVEÏDORS'!$H300&lt;&gt;"VI",IF('ENTRADA DE CLIENTS i PROVEÏDORS'!I300&lt;&gt;0,'ENTRADA DE CLIENTS i PROVEÏDORS'!I300,""),"")</f>
        <v/>
      </c>
      <c r="N295" s="99" t="str">
        <f>IF('ENTRADA DE CLIENTS i PROVEÏDORS'!$H300&lt;&gt;"VI",IF('ENTRADA DE CLIENTS i PROVEÏDORS'!J300&lt;&gt;0,'ENTRADA DE CLIENTS i PROVEÏDORS'!J300,""),"")</f>
        <v/>
      </c>
      <c r="O295" s="99" t="str">
        <f>IF('ENTRADA DE CLIENTS i PROVEÏDORS'!$H300&lt;&gt;"VI",IF('ENTRADA DE CLIENTS i PROVEÏDORS'!K300&lt;&gt;0,'ENTRADA DE CLIENTS i PROVEÏDORS'!K300,""),"")</f>
        <v/>
      </c>
      <c r="P295" s="99" t="str">
        <f>IF('ENTRADA DE CLIENTS i PROVEÏDORS'!$H300&lt;&gt;"VI",IF('ENTRADA DE CLIENTS i PROVEÏDORS'!L300&lt;&gt;0,'ENTRADA DE CLIENTS i PROVEÏDORS'!L300,""),"")</f>
        <v/>
      </c>
      <c r="Q295" s="99" t="str">
        <f t="shared" si="6"/>
        <v/>
      </c>
      <c r="R295" s="99" t="str">
        <f>IF('ENTRADA DE CLIENTS i PROVEÏDORS'!$H300="VI",'ENTRADA DE CLIENTS i PROVEÏDORS'!I300,"")</f>
        <v/>
      </c>
      <c r="S295" s="99" t="str">
        <f>IF('ENTRADA DE CLIENTS i PROVEÏDORS'!$H300="VI",'ENTRADA DE CLIENTS i PROVEÏDORS'!J300,"")</f>
        <v/>
      </c>
      <c r="T295" s="99" t="str">
        <f>IF('ENTRADA DE CLIENTS i PROVEÏDORS'!$H300="VI",'ENTRADA DE CLIENTS i PROVEÏDORS'!K300,"")</f>
        <v/>
      </c>
      <c r="U295" s="99" t="str">
        <f>IF('ENTRADA DE CLIENTS i PROVEÏDORS'!$H300="VI",'ENTRADA DE CLIENTS i PROVEÏDORS'!L300,"")</f>
        <v/>
      </c>
      <c r="V295" s="99" t="str">
        <f>IF('ENTRADA DE CLIENTS i PROVEÏDORS'!$H300="VI",'ENTRADA DE CLIENTS i PROVEÏDORS'!N300,"")</f>
        <v/>
      </c>
      <c r="W295" s="99" t="str">
        <f>IF('ENTRADA DE CLIENTS i PROVEÏDORS'!O300="X",'ENTRADA DE CLIENTS i PROVEÏDORS'!N300,"")</f>
        <v/>
      </c>
      <c r="X295" s="99" t="str">
        <f>IF('ENTRADA DE CLIENTS i PROVEÏDORS'!Q300&lt;&gt;0,'ENTRADA DE CLIENTS i PROVEÏDORS'!Q300,"")</f>
        <v/>
      </c>
      <c r="Y295" s="101" t="str">
        <f>IF('ENTRADA DE CLIENTS i PROVEÏDORS'!R300&lt;&gt;0,'ENTRADA DE CLIENTS i PROVEÏDORS'!R300,"")</f>
        <v/>
      </c>
    </row>
    <row r="296" spans="1:25" x14ac:dyDescent="0.2">
      <c r="A296" s="96" t="str">
        <f>IF('ENTRADA DE CLIENTS i PROVEÏDORS'!H301&lt;&gt;0,IF(OR('ENTRADA DE CLIENTS i PROVEÏDORS'!H301="V",'ENTRADA DE CLIENTS i PROVEÏDORS'!H301="LL",'ENTRADA DE CLIENTS i PROVEÏDORS'!H301="VI"),"2","1"),"")</f>
        <v/>
      </c>
      <c r="B296" s="96" t="str">
        <f>IF('ENTRADA DE CLIENTS i PROVEÏDORS'!C301&lt;&gt;0,IF('ENTRADA DE CLIENTS i PROVEÏDORS'!C301&lt;&gt;0,IF('ENTRADA DE CLIENTS i PROVEÏDORS'!C301&lt;&gt;0,'ENTRADA DE CLIENTS i PROVEÏDORS'!C301,""),DADES!AA296),"")</f>
        <v/>
      </c>
      <c r="C296" s="96" t="str">
        <f>IF('ENTRADA DE CLIENTS i PROVEÏDORS'!D301&lt;&gt;0,'NETEJA DE CARÀCTERS'!C297,"")</f>
        <v/>
      </c>
      <c r="D296" s="97" t="str">
        <f>IF('ENTRADA DE CLIENTS i PROVEÏDORS'!D301&lt;&gt;0,IF(A296&lt;&gt;0,IF('ENTRADA DE CLIENTS i PROVEÏDORS'!F301=0,99,'ENTRADA DE CLIENTS i PROVEÏDORS'!F301),""),"")</f>
        <v/>
      </c>
      <c r="E296" s="98" t="str">
        <f>IF('ENTRADA DE CLIENTS i PROVEÏDORS'!C301&lt;&gt;0,IF('ENTRADA DE CLIENTS i PROVEÏDORS'!D301&lt;&gt;0,IF('ENTRADA DE CLIENTS i PROVEÏDORS'!G301&lt;&gt;0,VLOOKUP('ENTRADA DE CLIENTS i PROVEÏDORS'!G301,DADES!$P$11:$Q$239,2,FALSE),"011"),""),"")</f>
        <v/>
      </c>
      <c r="F296" s="96"/>
      <c r="G296" s="96"/>
      <c r="H296" s="96"/>
      <c r="I296" s="96"/>
      <c r="J296" s="96"/>
      <c r="K296" s="96"/>
      <c r="L296" s="96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101"/>
    </row>
    <row r="297" spans="1:25" x14ac:dyDescent="0.2">
      <c r="A297" s="96" t="str">
        <f>IF('ENTRADA DE CLIENTS i PROVEÏDORS'!H302&lt;&gt;0,IF(OR('ENTRADA DE CLIENTS i PROVEÏDORS'!H302="V",'ENTRADA DE CLIENTS i PROVEÏDORS'!H302="LL",'ENTRADA DE CLIENTS i PROVEÏDORS'!H302="VI"),"2","1"),"")</f>
        <v/>
      </c>
      <c r="B297" s="96" t="str">
        <f>IF('ENTRADA DE CLIENTS i PROVEÏDORS'!C302&lt;&gt;0,IF('ENTRADA DE CLIENTS i PROVEÏDORS'!C302&lt;&gt;0,IF('ENTRADA DE CLIENTS i PROVEÏDORS'!C302&lt;&gt;0,'ENTRADA DE CLIENTS i PROVEÏDORS'!C302,""),DADES!AA297),"")</f>
        <v/>
      </c>
      <c r="C297" s="96" t="str">
        <f>IF('ENTRADA DE CLIENTS i PROVEÏDORS'!D302&lt;&gt;0,'NETEJA DE CARÀCTERS'!C298,"")</f>
        <v/>
      </c>
      <c r="D297" s="97" t="str">
        <f>IF('ENTRADA DE CLIENTS i PROVEÏDORS'!D302&lt;&gt;0,IF(A297&lt;&gt;0,IF('ENTRADA DE CLIENTS i PROVEÏDORS'!F302=0,99,'ENTRADA DE CLIENTS i PROVEÏDORS'!F302),""),"")</f>
        <v/>
      </c>
      <c r="E297" s="98" t="str">
        <f>IF('ENTRADA DE CLIENTS i PROVEÏDORS'!C302&lt;&gt;0,IF('ENTRADA DE CLIENTS i PROVEÏDORS'!D302&lt;&gt;0,IF('ENTRADA DE CLIENTS i PROVEÏDORS'!G302&lt;&gt;0,VLOOKUP('ENTRADA DE CLIENTS i PROVEÏDORS'!G302,DADES!$P$11:$Q$239,2,FALSE),"011"),""),"")</f>
        <v/>
      </c>
      <c r="F297" s="96"/>
      <c r="G297" s="96"/>
      <c r="H297" s="96"/>
      <c r="I297" s="96"/>
      <c r="J297" s="96"/>
      <c r="K297" s="96"/>
      <c r="L297" s="96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101"/>
    </row>
    <row r="298" spans="1:25" x14ac:dyDescent="0.2">
      <c r="A298" s="96" t="str">
        <f>IF('ENTRADA DE CLIENTS i PROVEÏDORS'!H303&lt;&gt;0,IF(OR('ENTRADA DE CLIENTS i PROVEÏDORS'!H303="V",'ENTRADA DE CLIENTS i PROVEÏDORS'!H303="LL",'ENTRADA DE CLIENTS i PROVEÏDORS'!H303="VI"),"2","1"),"")</f>
        <v/>
      </c>
      <c r="B298" s="96" t="str">
        <f>IF('ENTRADA DE CLIENTS i PROVEÏDORS'!C303&lt;&gt;0,IF('ENTRADA DE CLIENTS i PROVEÏDORS'!C303&lt;&gt;0,IF('ENTRADA DE CLIENTS i PROVEÏDORS'!C303&lt;&gt;0,'ENTRADA DE CLIENTS i PROVEÏDORS'!C303,""),DADES!AA298),"")</f>
        <v/>
      </c>
      <c r="C298" s="96" t="str">
        <f>IF('ENTRADA DE CLIENTS i PROVEÏDORS'!D303&lt;&gt;0,'NETEJA DE CARÀCTERS'!C299,"")</f>
        <v/>
      </c>
      <c r="D298" s="97" t="str">
        <f>IF('ENTRADA DE CLIENTS i PROVEÏDORS'!D303&lt;&gt;0,IF(A298&lt;&gt;0,IF('ENTRADA DE CLIENTS i PROVEÏDORS'!F303=0,99,'ENTRADA DE CLIENTS i PROVEÏDORS'!F303),""),"")</f>
        <v/>
      </c>
      <c r="E298" s="98" t="str">
        <f>IF('ENTRADA DE CLIENTS i PROVEÏDORS'!C303&lt;&gt;0,IF('ENTRADA DE CLIENTS i PROVEÏDORS'!D303&lt;&gt;0,IF('ENTRADA DE CLIENTS i PROVEÏDORS'!G303&lt;&gt;0,VLOOKUP('ENTRADA DE CLIENTS i PROVEÏDORS'!G303,DADES!$P$11:$Q$239,2,FALSE),"011"),""),"")</f>
        <v/>
      </c>
      <c r="F298" s="96"/>
      <c r="G298" s="96"/>
      <c r="H298" s="96"/>
      <c r="I298" s="96" t="str">
        <f>IF('ENTRADA DE CLIENTS i PROVEÏDORS'!H303="LL","X","")</f>
        <v/>
      </c>
      <c r="J298" s="96" t="str">
        <f>IF('ENTRADA DE CLIENTS i PROVEÏDORS'!O303="X","X","")</f>
        <v/>
      </c>
      <c r="K298" s="96" t="str">
        <f>IF('ENTRADA DE CLIENTS i PROVEÏDORS'!P303="X","X","")</f>
        <v/>
      </c>
      <c r="L298" s="96"/>
      <c r="M298" s="99" t="str">
        <f>IF('ENTRADA DE CLIENTS i PROVEÏDORS'!$H303&lt;&gt;"VI",IF('ENTRADA DE CLIENTS i PROVEÏDORS'!I303&lt;&gt;0,'ENTRADA DE CLIENTS i PROVEÏDORS'!I303,""),"")</f>
        <v/>
      </c>
      <c r="N298" s="99" t="str">
        <f>IF('ENTRADA DE CLIENTS i PROVEÏDORS'!$H303&lt;&gt;"VI",IF('ENTRADA DE CLIENTS i PROVEÏDORS'!J303&lt;&gt;0,'ENTRADA DE CLIENTS i PROVEÏDORS'!J303,""),"")</f>
        <v/>
      </c>
      <c r="O298" s="99" t="str">
        <f>IF('ENTRADA DE CLIENTS i PROVEÏDORS'!$H303&lt;&gt;"VI",IF('ENTRADA DE CLIENTS i PROVEÏDORS'!K303&lt;&gt;0,'ENTRADA DE CLIENTS i PROVEÏDORS'!K303,""),"")</f>
        <v/>
      </c>
      <c r="P298" s="99" t="str">
        <f>IF('ENTRADA DE CLIENTS i PROVEÏDORS'!$H303&lt;&gt;"VI",IF('ENTRADA DE CLIENTS i PROVEÏDORS'!L303&lt;&gt;0,'ENTRADA DE CLIENTS i PROVEÏDORS'!L303,""),"")</f>
        <v/>
      </c>
      <c r="Q298" s="99" t="str">
        <f t="shared" ref="Q298:Q303" si="7">IF(SUM(M298:P298)&lt;&gt;0,SUM(M298:P298),"")</f>
        <v/>
      </c>
      <c r="R298" s="99" t="str">
        <f>IF('ENTRADA DE CLIENTS i PROVEÏDORS'!$H303="VI",'ENTRADA DE CLIENTS i PROVEÏDORS'!I303,"")</f>
        <v/>
      </c>
      <c r="S298" s="99" t="str">
        <f>IF('ENTRADA DE CLIENTS i PROVEÏDORS'!$H303="VI",'ENTRADA DE CLIENTS i PROVEÏDORS'!J303,"")</f>
        <v/>
      </c>
      <c r="T298" s="99" t="str">
        <f>IF('ENTRADA DE CLIENTS i PROVEÏDORS'!$H303="VI",'ENTRADA DE CLIENTS i PROVEÏDORS'!K303,"")</f>
        <v/>
      </c>
      <c r="U298" s="99" t="str">
        <f>IF('ENTRADA DE CLIENTS i PROVEÏDORS'!$H303="VI",'ENTRADA DE CLIENTS i PROVEÏDORS'!L303,"")</f>
        <v/>
      </c>
      <c r="V298" s="99" t="str">
        <f>IF('ENTRADA DE CLIENTS i PROVEÏDORS'!$H303="VI",'ENTRADA DE CLIENTS i PROVEÏDORS'!N303,"")</f>
        <v/>
      </c>
      <c r="W298" s="99" t="str">
        <f>IF('ENTRADA DE CLIENTS i PROVEÏDORS'!O303="X",'ENTRADA DE CLIENTS i PROVEÏDORS'!N303,"")</f>
        <v/>
      </c>
      <c r="X298" s="99" t="str">
        <f>IF('ENTRADA DE CLIENTS i PROVEÏDORS'!Q303&lt;&gt;0,'ENTRADA DE CLIENTS i PROVEÏDORS'!Q303,"")</f>
        <v/>
      </c>
      <c r="Y298" s="101" t="str">
        <f>IF('ENTRADA DE CLIENTS i PROVEÏDORS'!R303&lt;&gt;0,'ENTRADA DE CLIENTS i PROVEÏDORS'!R303,"")</f>
        <v/>
      </c>
    </row>
    <row r="299" spans="1:25" x14ac:dyDescent="0.2">
      <c r="A299" s="96" t="str">
        <f>IF('ENTRADA DE CLIENTS i PROVEÏDORS'!H304&lt;&gt;0,IF(OR('ENTRADA DE CLIENTS i PROVEÏDORS'!H304="V",'ENTRADA DE CLIENTS i PROVEÏDORS'!H304="LL",'ENTRADA DE CLIENTS i PROVEÏDORS'!H304="VI"),"2","1"),"")</f>
        <v/>
      </c>
      <c r="B299" s="96" t="str">
        <f>IF('ENTRADA DE CLIENTS i PROVEÏDORS'!C304&lt;&gt;0,IF('ENTRADA DE CLIENTS i PROVEÏDORS'!C304&lt;&gt;0,IF('ENTRADA DE CLIENTS i PROVEÏDORS'!C304&lt;&gt;0,'ENTRADA DE CLIENTS i PROVEÏDORS'!C304,""),DADES!AA299),"")</f>
        <v/>
      </c>
      <c r="C299" s="96" t="str">
        <f>IF('ENTRADA DE CLIENTS i PROVEÏDORS'!D304&lt;&gt;0,'NETEJA DE CARÀCTERS'!C300,"")</f>
        <v/>
      </c>
      <c r="D299" s="97" t="str">
        <f>IF('ENTRADA DE CLIENTS i PROVEÏDORS'!D304&lt;&gt;0,IF(A299&lt;&gt;0,IF('ENTRADA DE CLIENTS i PROVEÏDORS'!F304=0,99,'ENTRADA DE CLIENTS i PROVEÏDORS'!F304),""),"")</f>
        <v/>
      </c>
      <c r="E299" s="98" t="str">
        <f>IF('ENTRADA DE CLIENTS i PROVEÏDORS'!C304&lt;&gt;0,IF('ENTRADA DE CLIENTS i PROVEÏDORS'!D304&lt;&gt;0,IF('ENTRADA DE CLIENTS i PROVEÏDORS'!G304&lt;&gt;0,VLOOKUP('ENTRADA DE CLIENTS i PROVEÏDORS'!G304,DADES!$P$11:$Q$239,2,FALSE),"011"),""),"")</f>
        <v/>
      </c>
      <c r="F299" s="96"/>
      <c r="G299" s="96"/>
      <c r="H299" s="96"/>
      <c r="I299" s="96" t="str">
        <f>IF('ENTRADA DE CLIENTS i PROVEÏDORS'!H304="LL","X","")</f>
        <v/>
      </c>
      <c r="J299" s="96" t="str">
        <f>IF('ENTRADA DE CLIENTS i PROVEÏDORS'!O304="X","X","")</f>
        <v/>
      </c>
      <c r="K299" s="96" t="str">
        <f>IF('ENTRADA DE CLIENTS i PROVEÏDORS'!P304="X","X","")</f>
        <v/>
      </c>
      <c r="L299" s="96"/>
      <c r="M299" s="99" t="str">
        <f>IF('ENTRADA DE CLIENTS i PROVEÏDORS'!$H304&lt;&gt;"VI",IF('ENTRADA DE CLIENTS i PROVEÏDORS'!I304&lt;&gt;0,'ENTRADA DE CLIENTS i PROVEÏDORS'!I304,""),"")</f>
        <v/>
      </c>
      <c r="N299" s="99" t="str">
        <f>IF('ENTRADA DE CLIENTS i PROVEÏDORS'!$H304&lt;&gt;"VI",IF('ENTRADA DE CLIENTS i PROVEÏDORS'!J304&lt;&gt;0,'ENTRADA DE CLIENTS i PROVEÏDORS'!J304,""),"")</f>
        <v/>
      </c>
      <c r="O299" s="99" t="str">
        <f>IF('ENTRADA DE CLIENTS i PROVEÏDORS'!$H304&lt;&gt;"VI",IF('ENTRADA DE CLIENTS i PROVEÏDORS'!K304&lt;&gt;0,'ENTRADA DE CLIENTS i PROVEÏDORS'!K304,""),"")</f>
        <v/>
      </c>
      <c r="P299" s="99" t="str">
        <f>IF('ENTRADA DE CLIENTS i PROVEÏDORS'!$H304&lt;&gt;"VI",IF('ENTRADA DE CLIENTS i PROVEÏDORS'!L304&lt;&gt;0,'ENTRADA DE CLIENTS i PROVEÏDORS'!L304,""),"")</f>
        <v/>
      </c>
      <c r="Q299" s="99" t="str">
        <f t="shared" si="7"/>
        <v/>
      </c>
      <c r="R299" s="99" t="str">
        <f>IF('ENTRADA DE CLIENTS i PROVEÏDORS'!$H304="VI",'ENTRADA DE CLIENTS i PROVEÏDORS'!I304,"")</f>
        <v/>
      </c>
      <c r="S299" s="99" t="str">
        <f>IF('ENTRADA DE CLIENTS i PROVEÏDORS'!$H304="VI",'ENTRADA DE CLIENTS i PROVEÏDORS'!J304,"")</f>
        <v/>
      </c>
      <c r="T299" s="99" t="str">
        <f>IF('ENTRADA DE CLIENTS i PROVEÏDORS'!$H304="VI",'ENTRADA DE CLIENTS i PROVEÏDORS'!K304,"")</f>
        <v/>
      </c>
      <c r="U299" s="99" t="str">
        <f>IF('ENTRADA DE CLIENTS i PROVEÏDORS'!$H304="VI",'ENTRADA DE CLIENTS i PROVEÏDORS'!L304,"")</f>
        <v/>
      </c>
      <c r="V299" s="99" t="str">
        <f>IF('ENTRADA DE CLIENTS i PROVEÏDORS'!$H304="VI",'ENTRADA DE CLIENTS i PROVEÏDORS'!N304,"")</f>
        <v/>
      </c>
      <c r="W299" s="99" t="str">
        <f>IF('ENTRADA DE CLIENTS i PROVEÏDORS'!O304="X",'ENTRADA DE CLIENTS i PROVEÏDORS'!N304,"")</f>
        <v/>
      </c>
      <c r="X299" s="99" t="str">
        <f>IF('ENTRADA DE CLIENTS i PROVEÏDORS'!Q304&lt;&gt;0,'ENTRADA DE CLIENTS i PROVEÏDORS'!Q304,"")</f>
        <v/>
      </c>
      <c r="Y299" s="101" t="str">
        <f>IF('ENTRADA DE CLIENTS i PROVEÏDORS'!R304&lt;&gt;0,'ENTRADA DE CLIENTS i PROVEÏDORS'!R304,"")</f>
        <v/>
      </c>
    </row>
    <row r="300" spans="1:25" x14ac:dyDescent="0.2">
      <c r="A300" s="96" t="str">
        <f>IF('ENTRADA DE CLIENTS i PROVEÏDORS'!H305&lt;&gt;0,IF(OR('ENTRADA DE CLIENTS i PROVEÏDORS'!H305="V",'ENTRADA DE CLIENTS i PROVEÏDORS'!H305="LL",'ENTRADA DE CLIENTS i PROVEÏDORS'!H305="VI"),"2","1"),"")</f>
        <v/>
      </c>
      <c r="B300" s="96" t="str">
        <f>IF('ENTRADA DE CLIENTS i PROVEÏDORS'!C305&lt;&gt;0,IF('ENTRADA DE CLIENTS i PROVEÏDORS'!C305&lt;&gt;0,IF('ENTRADA DE CLIENTS i PROVEÏDORS'!C305&lt;&gt;0,'ENTRADA DE CLIENTS i PROVEÏDORS'!C305,""),DADES!AA300),"")</f>
        <v/>
      </c>
      <c r="C300" s="96" t="str">
        <f>IF('ENTRADA DE CLIENTS i PROVEÏDORS'!D305&lt;&gt;0,'NETEJA DE CARÀCTERS'!C301,"")</f>
        <v/>
      </c>
      <c r="D300" s="97" t="str">
        <f>IF('ENTRADA DE CLIENTS i PROVEÏDORS'!D305&lt;&gt;0,IF(A300&lt;&gt;0,IF('ENTRADA DE CLIENTS i PROVEÏDORS'!F305=0,99,'ENTRADA DE CLIENTS i PROVEÏDORS'!F305),""),"")</f>
        <v/>
      </c>
      <c r="E300" s="98" t="str">
        <f>IF('ENTRADA DE CLIENTS i PROVEÏDORS'!C305&lt;&gt;0,IF('ENTRADA DE CLIENTS i PROVEÏDORS'!D305&lt;&gt;0,IF('ENTRADA DE CLIENTS i PROVEÏDORS'!G305&lt;&gt;0,VLOOKUP('ENTRADA DE CLIENTS i PROVEÏDORS'!G305,DADES!$P$11:$Q$239,2,FALSE),"011"),""),"")</f>
        <v/>
      </c>
      <c r="F300" s="96"/>
      <c r="G300" s="96"/>
      <c r="H300" s="96"/>
      <c r="I300" s="96" t="str">
        <f>IF('ENTRADA DE CLIENTS i PROVEÏDORS'!H305="LL","X","")</f>
        <v/>
      </c>
      <c r="J300" s="96" t="str">
        <f>IF('ENTRADA DE CLIENTS i PROVEÏDORS'!O305="X","X","")</f>
        <v/>
      </c>
      <c r="K300" s="96" t="str">
        <f>IF('ENTRADA DE CLIENTS i PROVEÏDORS'!P305="X","X","")</f>
        <v/>
      </c>
      <c r="L300" s="96"/>
      <c r="M300" s="99" t="str">
        <f>IF('ENTRADA DE CLIENTS i PROVEÏDORS'!$H305&lt;&gt;"VI",IF('ENTRADA DE CLIENTS i PROVEÏDORS'!I305&lt;&gt;0,'ENTRADA DE CLIENTS i PROVEÏDORS'!I305,""),"")</f>
        <v/>
      </c>
      <c r="N300" s="99" t="str">
        <f>IF('ENTRADA DE CLIENTS i PROVEÏDORS'!$H305&lt;&gt;"VI",IF('ENTRADA DE CLIENTS i PROVEÏDORS'!J305&lt;&gt;0,'ENTRADA DE CLIENTS i PROVEÏDORS'!J305,""),"")</f>
        <v/>
      </c>
      <c r="O300" s="99" t="str">
        <f>IF('ENTRADA DE CLIENTS i PROVEÏDORS'!$H305&lt;&gt;"VI",IF('ENTRADA DE CLIENTS i PROVEÏDORS'!K305&lt;&gt;0,'ENTRADA DE CLIENTS i PROVEÏDORS'!K305,""),"")</f>
        <v/>
      </c>
      <c r="P300" s="99" t="str">
        <f>IF('ENTRADA DE CLIENTS i PROVEÏDORS'!$H305&lt;&gt;"VI",IF('ENTRADA DE CLIENTS i PROVEÏDORS'!L305&lt;&gt;0,'ENTRADA DE CLIENTS i PROVEÏDORS'!L305,""),"")</f>
        <v/>
      </c>
      <c r="Q300" s="99" t="str">
        <f t="shared" si="7"/>
        <v/>
      </c>
      <c r="R300" s="99" t="str">
        <f>IF('ENTRADA DE CLIENTS i PROVEÏDORS'!$H305="VI",'ENTRADA DE CLIENTS i PROVEÏDORS'!I305,"")</f>
        <v/>
      </c>
      <c r="S300" s="99" t="str">
        <f>IF('ENTRADA DE CLIENTS i PROVEÏDORS'!$H305="VI",'ENTRADA DE CLIENTS i PROVEÏDORS'!J305,"")</f>
        <v/>
      </c>
      <c r="T300" s="99" t="str">
        <f>IF('ENTRADA DE CLIENTS i PROVEÏDORS'!$H305="VI",'ENTRADA DE CLIENTS i PROVEÏDORS'!K305,"")</f>
        <v/>
      </c>
      <c r="U300" s="99" t="str">
        <f>IF('ENTRADA DE CLIENTS i PROVEÏDORS'!$H305="VI",'ENTRADA DE CLIENTS i PROVEÏDORS'!L305,"")</f>
        <v/>
      </c>
      <c r="V300" s="99" t="str">
        <f>IF('ENTRADA DE CLIENTS i PROVEÏDORS'!$H305="VI",'ENTRADA DE CLIENTS i PROVEÏDORS'!N305,"")</f>
        <v/>
      </c>
      <c r="W300" s="99" t="str">
        <f>IF('ENTRADA DE CLIENTS i PROVEÏDORS'!O305="X",'ENTRADA DE CLIENTS i PROVEÏDORS'!N305,"")</f>
        <v/>
      </c>
      <c r="X300" s="99" t="str">
        <f>IF('ENTRADA DE CLIENTS i PROVEÏDORS'!Q305&lt;&gt;0,'ENTRADA DE CLIENTS i PROVEÏDORS'!Q305,"")</f>
        <v/>
      </c>
      <c r="Y300" s="101" t="str">
        <f>IF('ENTRADA DE CLIENTS i PROVEÏDORS'!R305&lt;&gt;0,'ENTRADA DE CLIENTS i PROVEÏDORS'!R305,"")</f>
        <v/>
      </c>
    </row>
    <row r="301" spans="1:25" x14ac:dyDescent="0.2">
      <c r="A301" s="96" t="str">
        <f>IF('ENTRADA DE CLIENTS i PROVEÏDORS'!H306&lt;&gt;0,IF(OR('ENTRADA DE CLIENTS i PROVEÏDORS'!H306="V",'ENTRADA DE CLIENTS i PROVEÏDORS'!H306="LL",'ENTRADA DE CLIENTS i PROVEÏDORS'!H306="VI"),"2","1"),"")</f>
        <v/>
      </c>
      <c r="B301" s="96" t="str">
        <f>IF('ENTRADA DE CLIENTS i PROVEÏDORS'!C306&lt;&gt;0,IF('ENTRADA DE CLIENTS i PROVEÏDORS'!C306&lt;&gt;0,IF('ENTRADA DE CLIENTS i PROVEÏDORS'!C306&lt;&gt;0,'ENTRADA DE CLIENTS i PROVEÏDORS'!C306,""),DADES!AA301),"")</f>
        <v/>
      </c>
      <c r="C301" s="96" t="str">
        <f>IF('ENTRADA DE CLIENTS i PROVEÏDORS'!D306&lt;&gt;0,'NETEJA DE CARÀCTERS'!C302,"")</f>
        <v/>
      </c>
      <c r="D301" s="97" t="str">
        <f>IF('ENTRADA DE CLIENTS i PROVEÏDORS'!D306&lt;&gt;0,IF(A301&lt;&gt;0,IF('ENTRADA DE CLIENTS i PROVEÏDORS'!F306=0,99,'ENTRADA DE CLIENTS i PROVEÏDORS'!F306),""),"")</f>
        <v/>
      </c>
      <c r="E301" s="98" t="str">
        <f>IF('ENTRADA DE CLIENTS i PROVEÏDORS'!C306&lt;&gt;0,IF('ENTRADA DE CLIENTS i PROVEÏDORS'!D306&lt;&gt;0,IF('ENTRADA DE CLIENTS i PROVEÏDORS'!G306&lt;&gt;0,VLOOKUP('ENTRADA DE CLIENTS i PROVEÏDORS'!G306,DADES!$P$11:$Q$239,2,FALSE),"011"),""),"")</f>
        <v/>
      </c>
      <c r="F301" s="96"/>
      <c r="G301" s="96"/>
      <c r="H301" s="96"/>
      <c r="I301" s="96" t="str">
        <f>IF('ENTRADA DE CLIENTS i PROVEÏDORS'!H306="LL","X","")</f>
        <v/>
      </c>
      <c r="J301" s="96" t="str">
        <f>IF('ENTRADA DE CLIENTS i PROVEÏDORS'!O306="X","X","")</f>
        <v/>
      </c>
      <c r="K301" s="96" t="str">
        <f>IF('ENTRADA DE CLIENTS i PROVEÏDORS'!P306="X","X","")</f>
        <v/>
      </c>
      <c r="L301" s="96"/>
      <c r="M301" s="99" t="str">
        <f>IF('ENTRADA DE CLIENTS i PROVEÏDORS'!$H306&lt;&gt;"VI",IF('ENTRADA DE CLIENTS i PROVEÏDORS'!I306&lt;&gt;0,'ENTRADA DE CLIENTS i PROVEÏDORS'!I306,""),"")</f>
        <v/>
      </c>
      <c r="N301" s="99" t="str">
        <f>IF('ENTRADA DE CLIENTS i PROVEÏDORS'!$H306&lt;&gt;"VI",IF('ENTRADA DE CLIENTS i PROVEÏDORS'!J306&lt;&gt;0,'ENTRADA DE CLIENTS i PROVEÏDORS'!J306,""),"")</f>
        <v/>
      </c>
      <c r="O301" s="99" t="str">
        <f>IF('ENTRADA DE CLIENTS i PROVEÏDORS'!$H306&lt;&gt;"VI",IF('ENTRADA DE CLIENTS i PROVEÏDORS'!K306&lt;&gt;0,'ENTRADA DE CLIENTS i PROVEÏDORS'!K306,""),"")</f>
        <v/>
      </c>
      <c r="P301" s="99" t="str">
        <f>IF('ENTRADA DE CLIENTS i PROVEÏDORS'!$H306&lt;&gt;"VI",IF('ENTRADA DE CLIENTS i PROVEÏDORS'!L306&lt;&gt;0,'ENTRADA DE CLIENTS i PROVEÏDORS'!L306,""),"")</f>
        <v/>
      </c>
      <c r="Q301" s="99" t="str">
        <f t="shared" si="7"/>
        <v/>
      </c>
      <c r="R301" s="99" t="str">
        <f>IF('ENTRADA DE CLIENTS i PROVEÏDORS'!$H306="VI",'ENTRADA DE CLIENTS i PROVEÏDORS'!I306,"")</f>
        <v/>
      </c>
      <c r="S301" s="99" t="str">
        <f>IF('ENTRADA DE CLIENTS i PROVEÏDORS'!$H306="VI",'ENTRADA DE CLIENTS i PROVEÏDORS'!J306,"")</f>
        <v/>
      </c>
      <c r="T301" s="99" t="str">
        <f>IF('ENTRADA DE CLIENTS i PROVEÏDORS'!$H306="VI",'ENTRADA DE CLIENTS i PROVEÏDORS'!K306,"")</f>
        <v/>
      </c>
      <c r="U301" s="99" t="str">
        <f>IF('ENTRADA DE CLIENTS i PROVEÏDORS'!$H306="VI",'ENTRADA DE CLIENTS i PROVEÏDORS'!L306,"")</f>
        <v/>
      </c>
      <c r="V301" s="99" t="str">
        <f>IF('ENTRADA DE CLIENTS i PROVEÏDORS'!$H306="VI",'ENTRADA DE CLIENTS i PROVEÏDORS'!N306,"")</f>
        <v/>
      </c>
      <c r="W301" s="99" t="str">
        <f>IF('ENTRADA DE CLIENTS i PROVEÏDORS'!O306="X",'ENTRADA DE CLIENTS i PROVEÏDORS'!N306,"")</f>
        <v/>
      </c>
      <c r="X301" s="99" t="str">
        <f>IF('ENTRADA DE CLIENTS i PROVEÏDORS'!Q306&lt;&gt;0,'ENTRADA DE CLIENTS i PROVEÏDORS'!Q306,"")</f>
        <v/>
      </c>
      <c r="Y301" s="101" t="str">
        <f>IF('ENTRADA DE CLIENTS i PROVEÏDORS'!R306&lt;&gt;0,'ENTRADA DE CLIENTS i PROVEÏDORS'!R306,"")</f>
        <v/>
      </c>
    </row>
    <row r="302" spans="1:25" x14ac:dyDescent="0.2">
      <c r="A302" s="96" t="str">
        <f>IF('ENTRADA DE CLIENTS i PROVEÏDORS'!H307&lt;&gt;0,IF(OR('ENTRADA DE CLIENTS i PROVEÏDORS'!H307="V",'ENTRADA DE CLIENTS i PROVEÏDORS'!H307="LL",'ENTRADA DE CLIENTS i PROVEÏDORS'!H307="VI"),"2","1"),"")</f>
        <v/>
      </c>
      <c r="B302" s="96" t="str">
        <f>IF('ENTRADA DE CLIENTS i PROVEÏDORS'!C307&lt;&gt;0,IF('ENTRADA DE CLIENTS i PROVEÏDORS'!C307&lt;&gt;0,IF('ENTRADA DE CLIENTS i PROVEÏDORS'!C307&lt;&gt;0,'ENTRADA DE CLIENTS i PROVEÏDORS'!C307,""),DADES!AA302),"")</f>
        <v/>
      </c>
      <c r="C302" s="96" t="str">
        <f>IF('ENTRADA DE CLIENTS i PROVEÏDORS'!D307&lt;&gt;0,'NETEJA DE CARÀCTERS'!C303,"")</f>
        <v/>
      </c>
      <c r="D302" s="97" t="str">
        <f>IF('ENTRADA DE CLIENTS i PROVEÏDORS'!D307&lt;&gt;0,IF(A302&lt;&gt;0,IF('ENTRADA DE CLIENTS i PROVEÏDORS'!F307=0,99,'ENTRADA DE CLIENTS i PROVEÏDORS'!F307),""),"")</f>
        <v/>
      </c>
      <c r="E302" s="98" t="str">
        <f>IF('ENTRADA DE CLIENTS i PROVEÏDORS'!C307&lt;&gt;0,IF('ENTRADA DE CLIENTS i PROVEÏDORS'!D307&lt;&gt;0,IF('ENTRADA DE CLIENTS i PROVEÏDORS'!G307&lt;&gt;0,VLOOKUP('ENTRADA DE CLIENTS i PROVEÏDORS'!G307,DADES!$P$11:$Q$239,2,FALSE),"011"),""),"")</f>
        <v/>
      </c>
      <c r="F302" s="96"/>
      <c r="G302" s="96"/>
      <c r="H302" s="96"/>
      <c r="I302" s="96" t="str">
        <f>IF('ENTRADA DE CLIENTS i PROVEÏDORS'!H307="LL","X","")</f>
        <v/>
      </c>
      <c r="J302" s="96" t="str">
        <f>IF('ENTRADA DE CLIENTS i PROVEÏDORS'!O307="X","X","")</f>
        <v/>
      </c>
      <c r="K302" s="96" t="str">
        <f>IF('ENTRADA DE CLIENTS i PROVEÏDORS'!P307="X","X","")</f>
        <v/>
      </c>
      <c r="L302" s="96"/>
      <c r="M302" s="99" t="str">
        <f>IF('ENTRADA DE CLIENTS i PROVEÏDORS'!$H307&lt;&gt;"VI",IF('ENTRADA DE CLIENTS i PROVEÏDORS'!I307&lt;&gt;0,'ENTRADA DE CLIENTS i PROVEÏDORS'!I307,""),"")</f>
        <v/>
      </c>
      <c r="N302" s="99" t="str">
        <f>IF('ENTRADA DE CLIENTS i PROVEÏDORS'!$H307&lt;&gt;"VI",IF('ENTRADA DE CLIENTS i PROVEÏDORS'!J307&lt;&gt;0,'ENTRADA DE CLIENTS i PROVEÏDORS'!J307,""),"")</f>
        <v/>
      </c>
      <c r="O302" s="99" t="str">
        <f>IF('ENTRADA DE CLIENTS i PROVEÏDORS'!$H307&lt;&gt;"VI",IF('ENTRADA DE CLIENTS i PROVEÏDORS'!K307&lt;&gt;0,'ENTRADA DE CLIENTS i PROVEÏDORS'!K307,""),"")</f>
        <v/>
      </c>
      <c r="P302" s="99" t="str">
        <f>IF('ENTRADA DE CLIENTS i PROVEÏDORS'!$H307&lt;&gt;"VI",IF('ENTRADA DE CLIENTS i PROVEÏDORS'!L307&lt;&gt;0,'ENTRADA DE CLIENTS i PROVEÏDORS'!L307,""),"")</f>
        <v/>
      </c>
      <c r="Q302" s="99" t="str">
        <f t="shared" si="7"/>
        <v/>
      </c>
      <c r="R302" s="99" t="str">
        <f>IF('ENTRADA DE CLIENTS i PROVEÏDORS'!$H307="VI",'ENTRADA DE CLIENTS i PROVEÏDORS'!I307,"")</f>
        <v/>
      </c>
      <c r="S302" s="99" t="str">
        <f>IF('ENTRADA DE CLIENTS i PROVEÏDORS'!$H307="VI",'ENTRADA DE CLIENTS i PROVEÏDORS'!J307,"")</f>
        <v/>
      </c>
      <c r="T302" s="99" t="str">
        <f>IF('ENTRADA DE CLIENTS i PROVEÏDORS'!$H307="VI",'ENTRADA DE CLIENTS i PROVEÏDORS'!K307,"")</f>
        <v/>
      </c>
      <c r="U302" s="99" t="str">
        <f>IF('ENTRADA DE CLIENTS i PROVEÏDORS'!$H307="VI",'ENTRADA DE CLIENTS i PROVEÏDORS'!L307,"")</f>
        <v/>
      </c>
      <c r="V302" s="99" t="str">
        <f>IF('ENTRADA DE CLIENTS i PROVEÏDORS'!$H307="VI",'ENTRADA DE CLIENTS i PROVEÏDORS'!N307,"")</f>
        <v/>
      </c>
      <c r="W302" s="99" t="str">
        <f>IF('ENTRADA DE CLIENTS i PROVEÏDORS'!O307="X",'ENTRADA DE CLIENTS i PROVEÏDORS'!N307,"")</f>
        <v/>
      </c>
      <c r="X302" s="99" t="str">
        <f>IF('ENTRADA DE CLIENTS i PROVEÏDORS'!Q307&lt;&gt;0,'ENTRADA DE CLIENTS i PROVEÏDORS'!Q307,"")</f>
        <v/>
      </c>
      <c r="Y302" s="101" t="str">
        <f>IF('ENTRADA DE CLIENTS i PROVEÏDORS'!R307&lt;&gt;0,'ENTRADA DE CLIENTS i PROVEÏDORS'!R307,"")</f>
        <v/>
      </c>
    </row>
    <row r="303" spans="1:25" x14ac:dyDescent="0.2">
      <c r="A303" s="96" t="str">
        <f>IF('ENTRADA DE CLIENTS i PROVEÏDORS'!H308&lt;&gt;0,IF(OR('ENTRADA DE CLIENTS i PROVEÏDORS'!H308="V",'ENTRADA DE CLIENTS i PROVEÏDORS'!H308="LL",'ENTRADA DE CLIENTS i PROVEÏDORS'!H308="VI"),"2","1"),"")</f>
        <v/>
      </c>
      <c r="B303" s="96" t="str">
        <f>IF('ENTRADA DE CLIENTS i PROVEÏDORS'!C308&lt;&gt;0,IF('ENTRADA DE CLIENTS i PROVEÏDORS'!C308&lt;&gt;0,IF('ENTRADA DE CLIENTS i PROVEÏDORS'!C308&lt;&gt;0,'ENTRADA DE CLIENTS i PROVEÏDORS'!C308,""),DADES!AA303),"")</f>
        <v/>
      </c>
      <c r="C303" s="96" t="str">
        <f>IF('ENTRADA DE CLIENTS i PROVEÏDORS'!D308&lt;&gt;0,'NETEJA DE CARÀCTERS'!C304,"")</f>
        <v/>
      </c>
      <c r="D303" s="97" t="str">
        <f>IF('ENTRADA DE CLIENTS i PROVEÏDORS'!D308&lt;&gt;0,IF(A303&lt;&gt;0,IF('ENTRADA DE CLIENTS i PROVEÏDORS'!F308=0,99,'ENTRADA DE CLIENTS i PROVEÏDORS'!F308),""),"")</f>
        <v/>
      </c>
      <c r="E303" s="98" t="str">
        <f>IF('ENTRADA DE CLIENTS i PROVEÏDORS'!C308&lt;&gt;0,IF('ENTRADA DE CLIENTS i PROVEÏDORS'!D308&lt;&gt;0,IF('ENTRADA DE CLIENTS i PROVEÏDORS'!G308&lt;&gt;0,VLOOKUP('ENTRADA DE CLIENTS i PROVEÏDORS'!G308,DADES!$P$11:$Q$239,2,FALSE),"011"),""),"")</f>
        <v/>
      </c>
      <c r="F303" s="96"/>
      <c r="G303" s="96"/>
      <c r="H303" s="96"/>
      <c r="I303" s="96" t="str">
        <f>IF('ENTRADA DE CLIENTS i PROVEÏDORS'!H308="LL","X","")</f>
        <v/>
      </c>
      <c r="J303" s="96" t="str">
        <f>IF('ENTRADA DE CLIENTS i PROVEÏDORS'!O308="X","X","")</f>
        <v/>
      </c>
      <c r="K303" s="96" t="str">
        <f>IF('ENTRADA DE CLIENTS i PROVEÏDORS'!P308="X","X","")</f>
        <v/>
      </c>
      <c r="L303" s="96"/>
      <c r="M303" s="99" t="str">
        <f>IF('ENTRADA DE CLIENTS i PROVEÏDORS'!$H308&lt;&gt;"VI",IF('ENTRADA DE CLIENTS i PROVEÏDORS'!I308&lt;&gt;0,'ENTRADA DE CLIENTS i PROVEÏDORS'!I308,""),"")</f>
        <v/>
      </c>
      <c r="N303" s="99" t="str">
        <f>IF('ENTRADA DE CLIENTS i PROVEÏDORS'!$H308&lt;&gt;"VI",IF('ENTRADA DE CLIENTS i PROVEÏDORS'!J308&lt;&gt;0,'ENTRADA DE CLIENTS i PROVEÏDORS'!J308,""),"")</f>
        <v/>
      </c>
      <c r="O303" s="99" t="str">
        <f>IF('ENTRADA DE CLIENTS i PROVEÏDORS'!$H308&lt;&gt;"VI",IF('ENTRADA DE CLIENTS i PROVEÏDORS'!K308&lt;&gt;0,'ENTRADA DE CLIENTS i PROVEÏDORS'!K308,""),"")</f>
        <v/>
      </c>
      <c r="P303" s="99" t="str">
        <f>IF('ENTRADA DE CLIENTS i PROVEÏDORS'!$H308&lt;&gt;"VI",IF('ENTRADA DE CLIENTS i PROVEÏDORS'!L308&lt;&gt;0,'ENTRADA DE CLIENTS i PROVEÏDORS'!L308,""),"")</f>
        <v/>
      </c>
      <c r="Q303" s="99" t="str">
        <f t="shared" si="7"/>
        <v/>
      </c>
      <c r="R303" s="99" t="str">
        <f>IF('ENTRADA DE CLIENTS i PROVEÏDORS'!$H308="VI",'ENTRADA DE CLIENTS i PROVEÏDORS'!I308,"")</f>
        <v/>
      </c>
      <c r="S303" s="99" t="str">
        <f>IF('ENTRADA DE CLIENTS i PROVEÏDORS'!$H308="VI",'ENTRADA DE CLIENTS i PROVEÏDORS'!J308,"")</f>
        <v/>
      </c>
      <c r="T303" s="99" t="str">
        <f>IF('ENTRADA DE CLIENTS i PROVEÏDORS'!$H308="VI",'ENTRADA DE CLIENTS i PROVEÏDORS'!K308,"")</f>
        <v/>
      </c>
      <c r="U303" s="99" t="str">
        <f>IF('ENTRADA DE CLIENTS i PROVEÏDORS'!$H308="VI",'ENTRADA DE CLIENTS i PROVEÏDORS'!L308,"")</f>
        <v/>
      </c>
      <c r="V303" s="99" t="str">
        <f>IF('ENTRADA DE CLIENTS i PROVEÏDORS'!$H308="VI",'ENTRADA DE CLIENTS i PROVEÏDORS'!N308,"")</f>
        <v/>
      </c>
      <c r="W303" s="99" t="str">
        <f>IF('ENTRADA DE CLIENTS i PROVEÏDORS'!O308="X",'ENTRADA DE CLIENTS i PROVEÏDORS'!N308,"")</f>
        <v/>
      </c>
      <c r="X303" s="99" t="str">
        <f>IF('ENTRADA DE CLIENTS i PROVEÏDORS'!Q308&lt;&gt;0,'ENTRADA DE CLIENTS i PROVEÏDORS'!Q308,"")</f>
        <v/>
      </c>
      <c r="Y303" s="101" t="str">
        <f>IF('ENTRADA DE CLIENTS i PROVEÏDORS'!R308&lt;&gt;0,'ENTRADA DE CLIENTS i PROVEÏDORS'!R308,"")</f>
        <v/>
      </c>
    </row>
    <row r="304" spans="1:25" x14ac:dyDescent="0.2">
      <c r="A304" s="96" t="str">
        <f>IF('ENTRADA DE CLIENTS i PROVEÏDORS'!H309&lt;&gt;0,IF(OR('ENTRADA DE CLIENTS i PROVEÏDORS'!H309="V",'ENTRADA DE CLIENTS i PROVEÏDORS'!H309="LL",'ENTRADA DE CLIENTS i PROVEÏDORS'!H309="VI"),"2","1"),"")</f>
        <v/>
      </c>
      <c r="B304" s="96" t="str">
        <f>IF('ENTRADA DE CLIENTS i PROVEÏDORS'!C309&lt;&gt;0,IF('ENTRADA DE CLIENTS i PROVEÏDORS'!C309&lt;&gt;0,IF('ENTRADA DE CLIENTS i PROVEÏDORS'!C309&lt;&gt;0,'ENTRADA DE CLIENTS i PROVEÏDORS'!C309,""),DADES!AA304),"")</f>
        <v/>
      </c>
      <c r="C304" s="96" t="str">
        <f>IF('ENTRADA DE CLIENTS i PROVEÏDORS'!D309&lt;&gt;0,'NETEJA DE CARÀCTERS'!C305,"")</f>
        <v/>
      </c>
      <c r="D304" s="97" t="str">
        <f>IF('ENTRADA DE CLIENTS i PROVEÏDORS'!D309&lt;&gt;0,IF(A304&lt;&gt;0,IF('ENTRADA DE CLIENTS i PROVEÏDORS'!F309=0,99,'ENTRADA DE CLIENTS i PROVEÏDORS'!F309),""),"")</f>
        <v/>
      </c>
      <c r="E304" s="98" t="str">
        <f>IF('ENTRADA DE CLIENTS i PROVEÏDORS'!C309&lt;&gt;0,IF('ENTRADA DE CLIENTS i PROVEÏDORS'!D309&lt;&gt;0,IF('ENTRADA DE CLIENTS i PROVEÏDORS'!G309&lt;&gt;0,VLOOKUP('ENTRADA DE CLIENTS i PROVEÏDORS'!G309,DADES!$P$11:$Q$239,2,FALSE),"011"),""),"")</f>
        <v/>
      </c>
      <c r="F304" s="96"/>
      <c r="G304" s="96"/>
      <c r="H304" s="96"/>
      <c r="I304" s="96"/>
      <c r="J304" s="96"/>
      <c r="K304" s="96"/>
      <c r="L304" s="96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101"/>
    </row>
    <row r="305" spans="1:25" x14ac:dyDescent="0.2">
      <c r="A305" s="96" t="str">
        <f>IF('ENTRADA DE CLIENTS i PROVEÏDORS'!H310&lt;&gt;0,IF(OR('ENTRADA DE CLIENTS i PROVEÏDORS'!H310="V",'ENTRADA DE CLIENTS i PROVEÏDORS'!H310="LL",'ENTRADA DE CLIENTS i PROVEÏDORS'!H310="VI"),"2","1"),"")</f>
        <v/>
      </c>
      <c r="B305" s="96" t="str">
        <f>IF('ENTRADA DE CLIENTS i PROVEÏDORS'!C310&lt;&gt;0,IF('ENTRADA DE CLIENTS i PROVEÏDORS'!C310&lt;&gt;0,IF('ENTRADA DE CLIENTS i PROVEÏDORS'!C310&lt;&gt;0,'ENTRADA DE CLIENTS i PROVEÏDORS'!C310,""),DADES!AA305),"")</f>
        <v/>
      </c>
      <c r="C305" s="96" t="str">
        <f>IF('ENTRADA DE CLIENTS i PROVEÏDORS'!D310&lt;&gt;0,'NETEJA DE CARÀCTERS'!C306,"")</f>
        <v/>
      </c>
      <c r="D305" s="97" t="str">
        <f>IF('ENTRADA DE CLIENTS i PROVEÏDORS'!D310&lt;&gt;0,IF(A305&lt;&gt;0,IF('ENTRADA DE CLIENTS i PROVEÏDORS'!F310=0,99,'ENTRADA DE CLIENTS i PROVEÏDORS'!F310),""),"")</f>
        <v/>
      </c>
      <c r="E305" s="98" t="str">
        <f>IF('ENTRADA DE CLIENTS i PROVEÏDORS'!C310&lt;&gt;0,IF('ENTRADA DE CLIENTS i PROVEÏDORS'!D310&lt;&gt;0,IF('ENTRADA DE CLIENTS i PROVEÏDORS'!G310&lt;&gt;0,VLOOKUP('ENTRADA DE CLIENTS i PROVEÏDORS'!G310,DADES!$P$11:$Q$239,2,FALSE),"011"),""),"")</f>
        <v/>
      </c>
      <c r="F305" s="96"/>
      <c r="G305" s="96"/>
      <c r="H305" s="96"/>
      <c r="I305" s="96"/>
      <c r="J305" s="96"/>
      <c r="K305" s="96"/>
      <c r="L305" s="96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101"/>
    </row>
    <row r="306" spans="1:25" x14ac:dyDescent="0.2">
      <c r="A306" s="96" t="str">
        <f>IF('ENTRADA DE CLIENTS i PROVEÏDORS'!H311&lt;&gt;0,IF(OR('ENTRADA DE CLIENTS i PROVEÏDORS'!H311="V",'ENTRADA DE CLIENTS i PROVEÏDORS'!H311="LL",'ENTRADA DE CLIENTS i PROVEÏDORS'!H311="VI"),"2","1"),"")</f>
        <v/>
      </c>
      <c r="B306" s="96" t="str">
        <f>IF('ENTRADA DE CLIENTS i PROVEÏDORS'!C311&lt;&gt;0,IF('ENTRADA DE CLIENTS i PROVEÏDORS'!C311&lt;&gt;0,IF('ENTRADA DE CLIENTS i PROVEÏDORS'!C311&lt;&gt;0,'ENTRADA DE CLIENTS i PROVEÏDORS'!C311,""),DADES!AA306),"")</f>
        <v/>
      </c>
      <c r="C306" s="96" t="str">
        <f>IF('ENTRADA DE CLIENTS i PROVEÏDORS'!D311&lt;&gt;0,'NETEJA DE CARÀCTERS'!C307,"")</f>
        <v/>
      </c>
      <c r="D306" s="97" t="str">
        <f>IF('ENTRADA DE CLIENTS i PROVEÏDORS'!D311&lt;&gt;0,IF(A306&lt;&gt;0,IF('ENTRADA DE CLIENTS i PROVEÏDORS'!F311=0,99,'ENTRADA DE CLIENTS i PROVEÏDORS'!F311),""),"")</f>
        <v/>
      </c>
      <c r="E306" s="98" t="str">
        <f>IF('ENTRADA DE CLIENTS i PROVEÏDORS'!C311&lt;&gt;0,IF('ENTRADA DE CLIENTS i PROVEÏDORS'!D311&lt;&gt;0,IF('ENTRADA DE CLIENTS i PROVEÏDORS'!G311&lt;&gt;0,VLOOKUP('ENTRADA DE CLIENTS i PROVEÏDORS'!G311,DADES!$P$11:$Q$239,2,FALSE),"011"),""),"")</f>
        <v/>
      </c>
      <c r="F306" s="96"/>
      <c r="G306" s="96"/>
      <c r="H306" s="96"/>
      <c r="I306" s="96"/>
      <c r="J306" s="96"/>
      <c r="K306" s="96"/>
      <c r="L306" s="96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101"/>
    </row>
    <row r="307" spans="1:25" x14ac:dyDescent="0.2">
      <c r="A307" s="96" t="str">
        <f>IF('ENTRADA DE CLIENTS i PROVEÏDORS'!H312&lt;&gt;0,IF(OR('ENTRADA DE CLIENTS i PROVEÏDORS'!H312="V",'ENTRADA DE CLIENTS i PROVEÏDORS'!H312="LL",'ENTRADA DE CLIENTS i PROVEÏDORS'!H312="VI"),"2","1"),"")</f>
        <v/>
      </c>
      <c r="B307" s="96" t="str">
        <f>IF('ENTRADA DE CLIENTS i PROVEÏDORS'!C312&lt;&gt;0,IF('ENTRADA DE CLIENTS i PROVEÏDORS'!C312&lt;&gt;0,IF('ENTRADA DE CLIENTS i PROVEÏDORS'!C312&lt;&gt;0,'ENTRADA DE CLIENTS i PROVEÏDORS'!C312,""),DADES!AA307),"")</f>
        <v/>
      </c>
      <c r="C307" s="96" t="str">
        <f>IF('ENTRADA DE CLIENTS i PROVEÏDORS'!D312&lt;&gt;0,'NETEJA DE CARÀCTERS'!C308,"")</f>
        <v/>
      </c>
      <c r="D307" s="97" t="str">
        <f>IF('ENTRADA DE CLIENTS i PROVEÏDORS'!D312&lt;&gt;0,IF(A307&lt;&gt;0,IF('ENTRADA DE CLIENTS i PROVEÏDORS'!F312=0,99,'ENTRADA DE CLIENTS i PROVEÏDORS'!F312),""),"")</f>
        <v/>
      </c>
      <c r="E307" s="98" t="str">
        <f>IF('ENTRADA DE CLIENTS i PROVEÏDORS'!C312&lt;&gt;0,IF('ENTRADA DE CLIENTS i PROVEÏDORS'!D312&lt;&gt;0,IF('ENTRADA DE CLIENTS i PROVEÏDORS'!G312&lt;&gt;0,VLOOKUP('ENTRADA DE CLIENTS i PROVEÏDORS'!G312,DADES!$P$11:$Q$239,2,FALSE),"011"),""),"")</f>
        <v/>
      </c>
      <c r="F307" s="96"/>
      <c r="G307" s="96"/>
      <c r="H307" s="96"/>
      <c r="I307" s="96"/>
      <c r="J307" s="96"/>
      <c r="K307" s="96"/>
      <c r="L307" s="96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101"/>
    </row>
    <row r="308" spans="1:25" x14ac:dyDescent="0.2">
      <c r="A308" s="96" t="str">
        <f>IF('ENTRADA DE CLIENTS i PROVEÏDORS'!H313&lt;&gt;0,IF(OR('ENTRADA DE CLIENTS i PROVEÏDORS'!H313="V",'ENTRADA DE CLIENTS i PROVEÏDORS'!H313="LL",'ENTRADA DE CLIENTS i PROVEÏDORS'!H313="VI"),"2","1"),"")</f>
        <v/>
      </c>
      <c r="B308" s="96" t="str">
        <f>IF('ENTRADA DE CLIENTS i PROVEÏDORS'!C313&lt;&gt;0,IF('ENTRADA DE CLIENTS i PROVEÏDORS'!C313&lt;&gt;0,IF('ENTRADA DE CLIENTS i PROVEÏDORS'!C313&lt;&gt;0,'ENTRADA DE CLIENTS i PROVEÏDORS'!C313,""),DADES!AA308),"")</f>
        <v/>
      </c>
      <c r="C308" s="96" t="str">
        <f>IF('ENTRADA DE CLIENTS i PROVEÏDORS'!D313&lt;&gt;0,'NETEJA DE CARÀCTERS'!C309,"")</f>
        <v/>
      </c>
      <c r="D308" s="97" t="str">
        <f>IF('ENTRADA DE CLIENTS i PROVEÏDORS'!D313&lt;&gt;0,IF(A308&lt;&gt;0,IF('ENTRADA DE CLIENTS i PROVEÏDORS'!F313=0,99,'ENTRADA DE CLIENTS i PROVEÏDORS'!F313),""),"")</f>
        <v/>
      </c>
      <c r="E308" s="98" t="str">
        <f>IF('ENTRADA DE CLIENTS i PROVEÏDORS'!C313&lt;&gt;0,IF('ENTRADA DE CLIENTS i PROVEÏDORS'!D313&lt;&gt;0,IF('ENTRADA DE CLIENTS i PROVEÏDORS'!G313&lt;&gt;0,VLOOKUP('ENTRADA DE CLIENTS i PROVEÏDORS'!G313,DADES!$P$11:$Q$239,2,FALSE),"011"),""),"")</f>
        <v/>
      </c>
      <c r="F308" s="96"/>
      <c r="G308" s="96"/>
      <c r="H308" s="96"/>
      <c r="I308" s="96"/>
      <c r="J308" s="96"/>
      <c r="K308" s="96"/>
      <c r="L308" s="96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101"/>
    </row>
    <row r="309" spans="1:25" x14ac:dyDescent="0.2">
      <c r="A309" s="96" t="str">
        <f>IF('ENTRADA DE CLIENTS i PROVEÏDORS'!H314&lt;&gt;0,IF(OR('ENTRADA DE CLIENTS i PROVEÏDORS'!H314="V",'ENTRADA DE CLIENTS i PROVEÏDORS'!H314="LL",'ENTRADA DE CLIENTS i PROVEÏDORS'!H314="VI"),"2","1"),"")</f>
        <v/>
      </c>
      <c r="B309" s="96" t="str">
        <f>IF('ENTRADA DE CLIENTS i PROVEÏDORS'!C314&lt;&gt;0,IF('ENTRADA DE CLIENTS i PROVEÏDORS'!C314&lt;&gt;0,IF('ENTRADA DE CLIENTS i PROVEÏDORS'!C314&lt;&gt;0,'ENTRADA DE CLIENTS i PROVEÏDORS'!C314,""),DADES!AA309),"")</f>
        <v/>
      </c>
      <c r="C309" s="96" t="str">
        <f>IF('ENTRADA DE CLIENTS i PROVEÏDORS'!D314&lt;&gt;0,'NETEJA DE CARÀCTERS'!C310,"")</f>
        <v/>
      </c>
      <c r="D309" s="97" t="str">
        <f>IF('ENTRADA DE CLIENTS i PROVEÏDORS'!D314&lt;&gt;0,IF(A309&lt;&gt;0,IF('ENTRADA DE CLIENTS i PROVEÏDORS'!F314=0,99,'ENTRADA DE CLIENTS i PROVEÏDORS'!F314),""),"")</f>
        <v/>
      </c>
      <c r="E309" s="98" t="str">
        <f>IF('ENTRADA DE CLIENTS i PROVEÏDORS'!C314&lt;&gt;0,IF('ENTRADA DE CLIENTS i PROVEÏDORS'!D314&lt;&gt;0,IF('ENTRADA DE CLIENTS i PROVEÏDORS'!G314&lt;&gt;0,VLOOKUP('ENTRADA DE CLIENTS i PROVEÏDORS'!G314,DADES!$P$11:$Q$239,2,FALSE),"011"),""),"")</f>
        <v/>
      </c>
      <c r="F309" s="96"/>
      <c r="G309" s="96"/>
      <c r="H309" s="96"/>
      <c r="I309" s="96"/>
      <c r="J309" s="96"/>
      <c r="K309" s="96"/>
      <c r="L309" s="96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101"/>
    </row>
    <row r="310" spans="1:25" x14ac:dyDescent="0.2">
      <c r="A310" s="96" t="str">
        <f>IF('ENTRADA DE CLIENTS i PROVEÏDORS'!H315&lt;&gt;0,IF(OR('ENTRADA DE CLIENTS i PROVEÏDORS'!H315="V",'ENTRADA DE CLIENTS i PROVEÏDORS'!H315="LL",'ENTRADA DE CLIENTS i PROVEÏDORS'!H315="VI"),"2","1"),"")</f>
        <v/>
      </c>
      <c r="B310" s="96" t="str">
        <f>IF('ENTRADA DE CLIENTS i PROVEÏDORS'!C315&lt;&gt;0,IF('ENTRADA DE CLIENTS i PROVEÏDORS'!C315&lt;&gt;0,IF('ENTRADA DE CLIENTS i PROVEÏDORS'!C315&lt;&gt;0,'ENTRADA DE CLIENTS i PROVEÏDORS'!C315,""),DADES!AA310),"")</f>
        <v/>
      </c>
      <c r="C310" s="96" t="str">
        <f>IF('ENTRADA DE CLIENTS i PROVEÏDORS'!D315&lt;&gt;0,'NETEJA DE CARÀCTERS'!C311,"")</f>
        <v/>
      </c>
      <c r="D310" s="97" t="str">
        <f>IF('ENTRADA DE CLIENTS i PROVEÏDORS'!D315&lt;&gt;0,IF(A310&lt;&gt;0,IF('ENTRADA DE CLIENTS i PROVEÏDORS'!F315=0,99,'ENTRADA DE CLIENTS i PROVEÏDORS'!F315),""),"")</f>
        <v/>
      </c>
      <c r="E310" s="98" t="str">
        <f>IF('ENTRADA DE CLIENTS i PROVEÏDORS'!C315&lt;&gt;0,IF('ENTRADA DE CLIENTS i PROVEÏDORS'!D315&lt;&gt;0,IF('ENTRADA DE CLIENTS i PROVEÏDORS'!G315&lt;&gt;0,VLOOKUP('ENTRADA DE CLIENTS i PROVEÏDORS'!G315,DADES!$P$11:$Q$239,2,FALSE),"011"),""),"")</f>
        <v/>
      </c>
      <c r="F310" s="96"/>
      <c r="G310" s="96"/>
      <c r="H310" s="96"/>
      <c r="I310" s="96" t="str">
        <f>IF('ENTRADA DE CLIENTS i PROVEÏDORS'!H315="LL","X","")</f>
        <v/>
      </c>
      <c r="J310" s="96" t="str">
        <f>IF('ENTRADA DE CLIENTS i PROVEÏDORS'!O315="X","X","")</f>
        <v/>
      </c>
      <c r="K310" s="96" t="str">
        <f>IF('ENTRADA DE CLIENTS i PROVEÏDORS'!P315="X","X","")</f>
        <v/>
      </c>
      <c r="L310" s="96"/>
      <c r="M310" s="99" t="str">
        <f>IF('ENTRADA DE CLIENTS i PROVEÏDORS'!$H315&lt;&gt;"VI",IF('ENTRADA DE CLIENTS i PROVEÏDORS'!I315&lt;&gt;0,'ENTRADA DE CLIENTS i PROVEÏDORS'!I315,""),"")</f>
        <v/>
      </c>
      <c r="N310" s="99" t="str">
        <f>IF('ENTRADA DE CLIENTS i PROVEÏDORS'!$H315&lt;&gt;"VI",IF('ENTRADA DE CLIENTS i PROVEÏDORS'!J315&lt;&gt;0,'ENTRADA DE CLIENTS i PROVEÏDORS'!J315,""),"")</f>
        <v/>
      </c>
      <c r="O310" s="99" t="str">
        <f>IF('ENTRADA DE CLIENTS i PROVEÏDORS'!$H315&lt;&gt;"VI",IF('ENTRADA DE CLIENTS i PROVEÏDORS'!K315&lt;&gt;0,'ENTRADA DE CLIENTS i PROVEÏDORS'!K315,""),"")</f>
        <v/>
      </c>
      <c r="P310" s="99" t="str">
        <f>IF('ENTRADA DE CLIENTS i PROVEÏDORS'!$H315&lt;&gt;"VI",IF('ENTRADA DE CLIENTS i PROVEÏDORS'!L315&lt;&gt;0,'ENTRADA DE CLIENTS i PROVEÏDORS'!L315,""),"")</f>
        <v/>
      </c>
      <c r="Q310" s="99" t="str">
        <f t="shared" ref="Q310:Q315" si="8">IF(SUM(M310:P310)&lt;&gt;0,SUM(M310:P310),"")</f>
        <v/>
      </c>
      <c r="R310" s="99" t="str">
        <f>IF('ENTRADA DE CLIENTS i PROVEÏDORS'!$H315="VI",'ENTRADA DE CLIENTS i PROVEÏDORS'!I315,"")</f>
        <v/>
      </c>
      <c r="S310" s="99" t="str">
        <f>IF('ENTRADA DE CLIENTS i PROVEÏDORS'!$H315="VI",'ENTRADA DE CLIENTS i PROVEÏDORS'!J315,"")</f>
        <v/>
      </c>
      <c r="T310" s="99" t="str">
        <f>IF('ENTRADA DE CLIENTS i PROVEÏDORS'!$H315="VI",'ENTRADA DE CLIENTS i PROVEÏDORS'!K315,"")</f>
        <v/>
      </c>
      <c r="U310" s="99" t="str">
        <f>IF('ENTRADA DE CLIENTS i PROVEÏDORS'!$H315="VI",'ENTRADA DE CLIENTS i PROVEÏDORS'!L315,"")</f>
        <v/>
      </c>
      <c r="V310" s="99" t="str">
        <f>IF('ENTRADA DE CLIENTS i PROVEÏDORS'!$H315="VI",'ENTRADA DE CLIENTS i PROVEÏDORS'!N315,"")</f>
        <v/>
      </c>
      <c r="W310" s="99" t="str">
        <f>IF('ENTRADA DE CLIENTS i PROVEÏDORS'!O315="X",'ENTRADA DE CLIENTS i PROVEÏDORS'!N315,"")</f>
        <v/>
      </c>
      <c r="X310" s="99" t="str">
        <f>IF('ENTRADA DE CLIENTS i PROVEÏDORS'!Q315&lt;&gt;0,'ENTRADA DE CLIENTS i PROVEÏDORS'!Q315,"")</f>
        <v/>
      </c>
      <c r="Y310" s="101" t="str">
        <f>IF('ENTRADA DE CLIENTS i PROVEÏDORS'!R315&lt;&gt;0,'ENTRADA DE CLIENTS i PROVEÏDORS'!R315,"")</f>
        <v/>
      </c>
    </row>
    <row r="311" spans="1:25" x14ac:dyDescent="0.2">
      <c r="A311" s="96" t="str">
        <f>IF('ENTRADA DE CLIENTS i PROVEÏDORS'!H316&lt;&gt;0,IF(OR('ENTRADA DE CLIENTS i PROVEÏDORS'!H316="V",'ENTRADA DE CLIENTS i PROVEÏDORS'!H316="LL",'ENTRADA DE CLIENTS i PROVEÏDORS'!H316="VI"),"2","1"),"")</f>
        <v/>
      </c>
      <c r="B311" s="96" t="str">
        <f>IF('ENTRADA DE CLIENTS i PROVEÏDORS'!C316&lt;&gt;0,IF('ENTRADA DE CLIENTS i PROVEÏDORS'!C316&lt;&gt;0,IF('ENTRADA DE CLIENTS i PROVEÏDORS'!C316&lt;&gt;0,'ENTRADA DE CLIENTS i PROVEÏDORS'!C316,""),DADES!AA311),"")</f>
        <v/>
      </c>
      <c r="C311" s="96" t="str">
        <f>IF('ENTRADA DE CLIENTS i PROVEÏDORS'!D316&lt;&gt;0,'NETEJA DE CARÀCTERS'!C312,"")</f>
        <v/>
      </c>
      <c r="D311" s="97" t="str">
        <f>IF('ENTRADA DE CLIENTS i PROVEÏDORS'!D316&lt;&gt;0,IF(A311&lt;&gt;0,IF('ENTRADA DE CLIENTS i PROVEÏDORS'!F316=0,99,'ENTRADA DE CLIENTS i PROVEÏDORS'!F316),""),"")</f>
        <v/>
      </c>
      <c r="E311" s="98" t="str">
        <f>IF('ENTRADA DE CLIENTS i PROVEÏDORS'!C316&lt;&gt;0,IF('ENTRADA DE CLIENTS i PROVEÏDORS'!D316&lt;&gt;0,IF('ENTRADA DE CLIENTS i PROVEÏDORS'!G316&lt;&gt;0,VLOOKUP('ENTRADA DE CLIENTS i PROVEÏDORS'!G316,DADES!$P$11:$Q$239,2,FALSE),"011"),""),"")</f>
        <v/>
      </c>
      <c r="F311" s="96"/>
      <c r="G311" s="96"/>
      <c r="H311" s="96"/>
      <c r="I311" s="96" t="str">
        <f>IF('ENTRADA DE CLIENTS i PROVEÏDORS'!H316="LL","X","")</f>
        <v/>
      </c>
      <c r="J311" s="96" t="str">
        <f>IF('ENTRADA DE CLIENTS i PROVEÏDORS'!O316="X","X","")</f>
        <v/>
      </c>
      <c r="K311" s="96" t="str">
        <f>IF('ENTRADA DE CLIENTS i PROVEÏDORS'!P316="X","X","")</f>
        <v/>
      </c>
      <c r="L311" s="96"/>
      <c r="M311" s="99" t="str">
        <f>IF('ENTRADA DE CLIENTS i PROVEÏDORS'!$H316&lt;&gt;"VI",IF('ENTRADA DE CLIENTS i PROVEÏDORS'!I316&lt;&gt;0,'ENTRADA DE CLIENTS i PROVEÏDORS'!I316,""),"")</f>
        <v/>
      </c>
      <c r="N311" s="99" t="str">
        <f>IF('ENTRADA DE CLIENTS i PROVEÏDORS'!$H316&lt;&gt;"VI",IF('ENTRADA DE CLIENTS i PROVEÏDORS'!J316&lt;&gt;0,'ENTRADA DE CLIENTS i PROVEÏDORS'!J316,""),"")</f>
        <v/>
      </c>
      <c r="O311" s="99" t="str">
        <f>IF('ENTRADA DE CLIENTS i PROVEÏDORS'!$H316&lt;&gt;"VI",IF('ENTRADA DE CLIENTS i PROVEÏDORS'!K316&lt;&gt;0,'ENTRADA DE CLIENTS i PROVEÏDORS'!K316,""),"")</f>
        <v/>
      </c>
      <c r="P311" s="99" t="str">
        <f>IF('ENTRADA DE CLIENTS i PROVEÏDORS'!$H316&lt;&gt;"VI",IF('ENTRADA DE CLIENTS i PROVEÏDORS'!L316&lt;&gt;0,'ENTRADA DE CLIENTS i PROVEÏDORS'!L316,""),"")</f>
        <v/>
      </c>
      <c r="Q311" s="99" t="str">
        <f t="shared" si="8"/>
        <v/>
      </c>
      <c r="R311" s="99" t="str">
        <f>IF('ENTRADA DE CLIENTS i PROVEÏDORS'!$H316="VI",'ENTRADA DE CLIENTS i PROVEÏDORS'!I316,"")</f>
        <v/>
      </c>
      <c r="S311" s="99" t="str">
        <f>IF('ENTRADA DE CLIENTS i PROVEÏDORS'!$H316="VI",'ENTRADA DE CLIENTS i PROVEÏDORS'!J316,"")</f>
        <v/>
      </c>
      <c r="T311" s="99" t="str">
        <f>IF('ENTRADA DE CLIENTS i PROVEÏDORS'!$H316="VI",'ENTRADA DE CLIENTS i PROVEÏDORS'!K316,"")</f>
        <v/>
      </c>
      <c r="U311" s="99" t="str">
        <f>IF('ENTRADA DE CLIENTS i PROVEÏDORS'!$H316="VI",'ENTRADA DE CLIENTS i PROVEÏDORS'!L316,"")</f>
        <v/>
      </c>
      <c r="V311" s="99" t="str">
        <f>IF('ENTRADA DE CLIENTS i PROVEÏDORS'!$H316="VI",'ENTRADA DE CLIENTS i PROVEÏDORS'!N316,"")</f>
        <v/>
      </c>
      <c r="W311" s="99" t="str">
        <f>IF('ENTRADA DE CLIENTS i PROVEÏDORS'!O316="X",'ENTRADA DE CLIENTS i PROVEÏDORS'!N316,"")</f>
        <v/>
      </c>
      <c r="X311" s="99" t="str">
        <f>IF('ENTRADA DE CLIENTS i PROVEÏDORS'!Q316&lt;&gt;0,'ENTRADA DE CLIENTS i PROVEÏDORS'!Q316,"")</f>
        <v/>
      </c>
      <c r="Y311" s="101" t="str">
        <f>IF('ENTRADA DE CLIENTS i PROVEÏDORS'!R316&lt;&gt;0,'ENTRADA DE CLIENTS i PROVEÏDORS'!R316,"")</f>
        <v/>
      </c>
    </row>
    <row r="312" spans="1:25" x14ac:dyDescent="0.2">
      <c r="A312" s="96" t="str">
        <f>IF('ENTRADA DE CLIENTS i PROVEÏDORS'!H317&lt;&gt;0,IF(OR('ENTRADA DE CLIENTS i PROVEÏDORS'!H317="V",'ENTRADA DE CLIENTS i PROVEÏDORS'!H317="LL",'ENTRADA DE CLIENTS i PROVEÏDORS'!H317="VI"),"2","1"),"")</f>
        <v/>
      </c>
      <c r="B312" s="96" t="str">
        <f>IF('ENTRADA DE CLIENTS i PROVEÏDORS'!C317&lt;&gt;0,IF('ENTRADA DE CLIENTS i PROVEÏDORS'!C317&lt;&gt;0,IF('ENTRADA DE CLIENTS i PROVEÏDORS'!C317&lt;&gt;0,'ENTRADA DE CLIENTS i PROVEÏDORS'!C317,""),DADES!AA312),"")</f>
        <v/>
      </c>
      <c r="C312" s="96" t="str">
        <f>IF('ENTRADA DE CLIENTS i PROVEÏDORS'!D317&lt;&gt;0,'NETEJA DE CARÀCTERS'!C313,"")</f>
        <v/>
      </c>
      <c r="D312" s="97" t="str">
        <f>IF('ENTRADA DE CLIENTS i PROVEÏDORS'!D317&lt;&gt;0,IF(A312&lt;&gt;0,IF('ENTRADA DE CLIENTS i PROVEÏDORS'!F317=0,99,'ENTRADA DE CLIENTS i PROVEÏDORS'!F317),""),"")</f>
        <v/>
      </c>
      <c r="E312" s="98" t="str">
        <f>IF('ENTRADA DE CLIENTS i PROVEÏDORS'!C317&lt;&gt;0,IF('ENTRADA DE CLIENTS i PROVEÏDORS'!D317&lt;&gt;0,IF('ENTRADA DE CLIENTS i PROVEÏDORS'!G317&lt;&gt;0,VLOOKUP('ENTRADA DE CLIENTS i PROVEÏDORS'!G317,DADES!$P$11:$Q$239,2,FALSE),"011"),""),"")</f>
        <v/>
      </c>
      <c r="F312" s="96"/>
      <c r="G312" s="96"/>
      <c r="H312" s="96"/>
      <c r="I312" s="96" t="str">
        <f>IF('ENTRADA DE CLIENTS i PROVEÏDORS'!H317="LL","X","")</f>
        <v/>
      </c>
      <c r="J312" s="96" t="str">
        <f>IF('ENTRADA DE CLIENTS i PROVEÏDORS'!O317="X","X","")</f>
        <v/>
      </c>
      <c r="K312" s="96" t="str">
        <f>IF('ENTRADA DE CLIENTS i PROVEÏDORS'!P317="X","X","")</f>
        <v/>
      </c>
      <c r="L312" s="96"/>
      <c r="M312" s="99" t="str">
        <f>IF('ENTRADA DE CLIENTS i PROVEÏDORS'!$H317&lt;&gt;"VI",IF('ENTRADA DE CLIENTS i PROVEÏDORS'!I317&lt;&gt;0,'ENTRADA DE CLIENTS i PROVEÏDORS'!I317,""),"")</f>
        <v/>
      </c>
      <c r="N312" s="99" t="str">
        <f>IF('ENTRADA DE CLIENTS i PROVEÏDORS'!$H317&lt;&gt;"VI",IF('ENTRADA DE CLIENTS i PROVEÏDORS'!J317&lt;&gt;0,'ENTRADA DE CLIENTS i PROVEÏDORS'!J317,""),"")</f>
        <v/>
      </c>
      <c r="O312" s="99" t="str">
        <f>IF('ENTRADA DE CLIENTS i PROVEÏDORS'!$H317&lt;&gt;"VI",IF('ENTRADA DE CLIENTS i PROVEÏDORS'!K317&lt;&gt;0,'ENTRADA DE CLIENTS i PROVEÏDORS'!K317,""),"")</f>
        <v/>
      </c>
      <c r="P312" s="99" t="str">
        <f>IF('ENTRADA DE CLIENTS i PROVEÏDORS'!$H317&lt;&gt;"VI",IF('ENTRADA DE CLIENTS i PROVEÏDORS'!L317&lt;&gt;0,'ENTRADA DE CLIENTS i PROVEÏDORS'!L317,""),"")</f>
        <v/>
      </c>
      <c r="Q312" s="99" t="str">
        <f t="shared" si="8"/>
        <v/>
      </c>
      <c r="R312" s="99" t="str">
        <f>IF('ENTRADA DE CLIENTS i PROVEÏDORS'!$H317="VI",'ENTRADA DE CLIENTS i PROVEÏDORS'!I317,"")</f>
        <v/>
      </c>
      <c r="S312" s="99" t="str">
        <f>IF('ENTRADA DE CLIENTS i PROVEÏDORS'!$H317="VI",'ENTRADA DE CLIENTS i PROVEÏDORS'!J317,"")</f>
        <v/>
      </c>
      <c r="T312" s="99" t="str">
        <f>IF('ENTRADA DE CLIENTS i PROVEÏDORS'!$H317="VI",'ENTRADA DE CLIENTS i PROVEÏDORS'!K317,"")</f>
        <v/>
      </c>
      <c r="U312" s="99" t="str">
        <f>IF('ENTRADA DE CLIENTS i PROVEÏDORS'!$H317="VI",'ENTRADA DE CLIENTS i PROVEÏDORS'!L317,"")</f>
        <v/>
      </c>
      <c r="V312" s="99" t="str">
        <f>IF('ENTRADA DE CLIENTS i PROVEÏDORS'!$H317="VI",'ENTRADA DE CLIENTS i PROVEÏDORS'!N317,"")</f>
        <v/>
      </c>
      <c r="W312" s="99" t="str">
        <f>IF('ENTRADA DE CLIENTS i PROVEÏDORS'!O317="X",'ENTRADA DE CLIENTS i PROVEÏDORS'!N317,"")</f>
        <v/>
      </c>
      <c r="X312" s="99" t="str">
        <f>IF('ENTRADA DE CLIENTS i PROVEÏDORS'!Q317&lt;&gt;0,'ENTRADA DE CLIENTS i PROVEÏDORS'!Q317,"")</f>
        <v/>
      </c>
      <c r="Y312" s="101" t="str">
        <f>IF('ENTRADA DE CLIENTS i PROVEÏDORS'!R317&lt;&gt;0,'ENTRADA DE CLIENTS i PROVEÏDORS'!R317,"")</f>
        <v/>
      </c>
    </row>
    <row r="313" spans="1:25" x14ac:dyDescent="0.2">
      <c r="A313" s="96" t="str">
        <f>IF('ENTRADA DE CLIENTS i PROVEÏDORS'!H318&lt;&gt;0,IF(OR('ENTRADA DE CLIENTS i PROVEÏDORS'!H318="V",'ENTRADA DE CLIENTS i PROVEÏDORS'!H318="LL",'ENTRADA DE CLIENTS i PROVEÏDORS'!H318="VI"),"2","1"),"")</f>
        <v/>
      </c>
      <c r="B313" s="96" t="str">
        <f>IF('ENTRADA DE CLIENTS i PROVEÏDORS'!C318&lt;&gt;0,IF('ENTRADA DE CLIENTS i PROVEÏDORS'!C318&lt;&gt;0,IF('ENTRADA DE CLIENTS i PROVEÏDORS'!C318&lt;&gt;0,'ENTRADA DE CLIENTS i PROVEÏDORS'!C318,""),DADES!AA313),"")</f>
        <v/>
      </c>
      <c r="C313" s="96" t="str">
        <f>IF('ENTRADA DE CLIENTS i PROVEÏDORS'!D318&lt;&gt;0,'NETEJA DE CARÀCTERS'!C314,"")</f>
        <v/>
      </c>
      <c r="D313" s="97" t="str">
        <f>IF('ENTRADA DE CLIENTS i PROVEÏDORS'!D318&lt;&gt;0,IF(A313&lt;&gt;0,IF('ENTRADA DE CLIENTS i PROVEÏDORS'!F318=0,99,'ENTRADA DE CLIENTS i PROVEÏDORS'!F318),""),"")</f>
        <v/>
      </c>
      <c r="E313" s="98" t="str">
        <f>IF('ENTRADA DE CLIENTS i PROVEÏDORS'!C318&lt;&gt;0,IF('ENTRADA DE CLIENTS i PROVEÏDORS'!D318&lt;&gt;0,IF('ENTRADA DE CLIENTS i PROVEÏDORS'!G318&lt;&gt;0,VLOOKUP('ENTRADA DE CLIENTS i PROVEÏDORS'!G318,DADES!$P$11:$Q$239,2,FALSE),"011"),""),"")</f>
        <v/>
      </c>
      <c r="F313" s="96"/>
      <c r="G313" s="96"/>
      <c r="H313" s="96"/>
      <c r="I313" s="96" t="str">
        <f>IF('ENTRADA DE CLIENTS i PROVEÏDORS'!H318="LL","X","")</f>
        <v/>
      </c>
      <c r="J313" s="96" t="str">
        <f>IF('ENTRADA DE CLIENTS i PROVEÏDORS'!O318="X","X","")</f>
        <v/>
      </c>
      <c r="K313" s="96" t="str">
        <f>IF('ENTRADA DE CLIENTS i PROVEÏDORS'!P318="X","X","")</f>
        <v/>
      </c>
      <c r="L313" s="96"/>
      <c r="M313" s="99" t="str">
        <f>IF('ENTRADA DE CLIENTS i PROVEÏDORS'!$H318&lt;&gt;"VI",IF('ENTRADA DE CLIENTS i PROVEÏDORS'!I318&lt;&gt;0,'ENTRADA DE CLIENTS i PROVEÏDORS'!I318,""),"")</f>
        <v/>
      </c>
      <c r="N313" s="99" t="str">
        <f>IF('ENTRADA DE CLIENTS i PROVEÏDORS'!$H318&lt;&gt;"VI",IF('ENTRADA DE CLIENTS i PROVEÏDORS'!J318&lt;&gt;0,'ENTRADA DE CLIENTS i PROVEÏDORS'!J318,""),"")</f>
        <v/>
      </c>
      <c r="O313" s="99" t="str">
        <f>IF('ENTRADA DE CLIENTS i PROVEÏDORS'!$H318&lt;&gt;"VI",IF('ENTRADA DE CLIENTS i PROVEÏDORS'!K318&lt;&gt;0,'ENTRADA DE CLIENTS i PROVEÏDORS'!K318,""),"")</f>
        <v/>
      </c>
      <c r="P313" s="99" t="str">
        <f>IF('ENTRADA DE CLIENTS i PROVEÏDORS'!$H318&lt;&gt;"VI",IF('ENTRADA DE CLIENTS i PROVEÏDORS'!L318&lt;&gt;0,'ENTRADA DE CLIENTS i PROVEÏDORS'!L318,""),"")</f>
        <v/>
      </c>
      <c r="Q313" s="99" t="str">
        <f t="shared" si="8"/>
        <v/>
      </c>
      <c r="R313" s="99" t="str">
        <f>IF('ENTRADA DE CLIENTS i PROVEÏDORS'!$H318="VI",'ENTRADA DE CLIENTS i PROVEÏDORS'!I318,"")</f>
        <v/>
      </c>
      <c r="S313" s="99" t="str">
        <f>IF('ENTRADA DE CLIENTS i PROVEÏDORS'!$H318="VI",'ENTRADA DE CLIENTS i PROVEÏDORS'!J318,"")</f>
        <v/>
      </c>
      <c r="T313" s="99" t="str">
        <f>IF('ENTRADA DE CLIENTS i PROVEÏDORS'!$H318="VI",'ENTRADA DE CLIENTS i PROVEÏDORS'!K318,"")</f>
        <v/>
      </c>
      <c r="U313" s="99" t="str">
        <f>IF('ENTRADA DE CLIENTS i PROVEÏDORS'!$H318="VI",'ENTRADA DE CLIENTS i PROVEÏDORS'!L318,"")</f>
        <v/>
      </c>
      <c r="V313" s="99" t="str">
        <f>IF('ENTRADA DE CLIENTS i PROVEÏDORS'!$H318="VI",'ENTRADA DE CLIENTS i PROVEÏDORS'!N318,"")</f>
        <v/>
      </c>
      <c r="W313" s="99" t="str">
        <f>IF('ENTRADA DE CLIENTS i PROVEÏDORS'!O318="X",'ENTRADA DE CLIENTS i PROVEÏDORS'!N318,"")</f>
        <v/>
      </c>
      <c r="X313" s="99" t="str">
        <f>IF('ENTRADA DE CLIENTS i PROVEÏDORS'!Q318&lt;&gt;0,'ENTRADA DE CLIENTS i PROVEÏDORS'!Q318,"")</f>
        <v/>
      </c>
      <c r="Y313" s="101" t="str">
        <f>IF('ENTRADA DE CLIENTS i PROVEÏDORS'!R318&lt;&gt;0,'ENTRADA DE CLIENTS i PROVEÏDORS'!R318,"")</f>
        <v/>
      </c>
    </row>
    <row r="314" spans="1:25" x14ac:dyDescent="0.2">
      <c r="A314" s="96" t="str">
        <f>IF('ENTRADA DE CLIENTS i PROVEÏDORS'!H319&lt;&gt;0,IF(OR('ENTRADA DE CLIENTS i PROVEÏDORS'!H319="V",'ENTRADA DE CLIENTS i PROVEÏDORS'!H319="LL",'ENTRADA DE CLIENTS i PROVEÏDORS'!H319="VI"),"2","1"),"")</f>
        <v/>
      </c>
      <c r="B314" s="96" t="str">
        <f>IF('ENTRADA DE CLIENTS i PROVEÏDORS'!C319&lt;&gt;0,IF('ENTRADA DE CLIENTS i PROVEÏDORS'!C319&lt;&gt;0,IF('ENTRADA DE CLIENTS i PROVEÏDORS'!C319&lt;&gt;0,'ENTRADA DE CLIENTS i PROVEÏDORS'!C319,""),DADES!AA314),"")</f>
        <v/>
      </c>
      <c r="C314" s="96" t="str">
        <f>IF('ENTRADA DE CLIENTS i PROVEÏDORS'!D319&lt;&gt;0,'NETEJA DE CARÀCTERS'!C315,"")</f>
        <v/>
      </c>
      <c r="D314" s="97" t="str">
        <f>IF('ENTRADA DE CLIENTS i PROVEÏDORS'!D319&lt;&gt;0,IF(A314&lt;&gt;0,IF('ENTRADA DE CLIENTS i PROVEÏDORS'!F319=0,99,'ENTRADA DE CLIENTS i PROVEÏDORS'!F319),""),"")</f>
        <v/>
      </c>
      <c r="E314" s="98" t="str">
        <f>IF('ENTRADA DE CLIENTS i PROVEÏDORS'!C319&lt;&gt;0,IF('ENTRADA DE CLIENTS i PROVEÏDORS'!D319&lt;&gt;0,IF('ENTRADA DE CLIENTS i PROVEÏDORS'!G319&lt;&gt;0,VLOOKUP('ENTRADA DE CLIENTS i PROVEÏDORS'!G319,DADES!$P$11:$Q$239,2,FALSE),"011"),""),"")</f>
        <v/>
      </c>
      <c r="F314" s="96"/>
      <c r="G314" s="96"/>
      <c r="H314" s="96"/>
      <c r="I314" s="96" t="str">
        <f>IF('ENTRADA DE CLIENTS i PROVEÏDORS'!H319="LL","X","")</f>
        <v/>
      </c>
      <c r="J314" s="96" t="str">
        <f>IF('ENTRADA DE CLIENTS i PROVEÏDORS'!O319="X","X","")</f>
        <v/>
      </c>
      <c r="K314" s="96" t="str">
        <f>IF('ENTRADA DE CLIENTS i PROVEÏDORS'!P319="X","X","")</f>
        <v/>
      </c>
      <c r="L314" s="96"/>
      <c r="M314" s="99" t="str">
        <f>IF('ENTRADA DE CLIENTS i PROVEÏDORS'!$H319&lt;&gt;"VI",IF('ENTRADA DE CLIENTS i PROVEÏDORS'!I319&lt;&gt;0,'ENTRADA DE CLIENTS i PROVEÏDORS'!I319,""),"")</f>
        <v/>
      </c>
      <c r="N314" s="99" t="str">
        <f>IF('ENTRADA DE CLIENTS i PROVEÏDORS'!$H319&lt;&gt;"VI",IF('ENTRADA DE CLIENTS i PROVEÏDORS'!J319&lt;&gt;0,'ENTRADA DE CLIENTS i PROVEÏDORS'!J319,""),"")</f>
        <v/>
      </c>
      <c r="O314" s="99" t="str">
        <f>IF('ENTRADA DE CLIENTS i PROVEÏDORS'!$H319&lt;&gt;"VI",IF('ENTRADA DE CLIENTS i PROVEÏDORS'!K319&lt;&gt;0,'ENTRADA DE CLIENTS i PROVEÏDORS'!K319,""),"")</f>
        <v/>
      </c>
      <c r="P314" s="99" t="str">
        <f>IF('ENTRADA DE CLIENTS i PROVEÏDORS'!$H319&lt;&gt;"VI",IF('ENTRADA DE CLIENTS i PROVEÏDORS'!L319&lt;&gt;0,'ENTRADA DE CLIENTS i PROVEÏDORS'!L319,""),"")</f>
        <v/>
      </c>
      <c r="Q314" s="99" t="str">
        <f t="shared" si="8"/>
        <v/>
      </c>
      <c r="R314" s="99" t="str">
        <f>IF('ENTRADA DE CLIENTS i PROVEÏDORS'!$H319="VI",'ENTRADA DE CLIENTS i PROVEÏDORS'!I319,"")</f>
        <v/>
      </c>
      <c r="S314" s="99" t="str">
        <f>IF('ENTRADA DE CLIENTS i PROVEÏDORS'!$H319="VI",'ENTRADA DE CLIENTS i PROVEÏDORS'!J319,"")</f>
        <v/>
      </c>
      <c r="T314" s="99" t="str">
        <f>IF('ENTRADA DE CLIENTS i PROVEÏDORS'!$H319="VI",'ENTRADA DE CLIENTS i PROVEÏDORS'!K319,"")</f>
        <v/>
      </c>
      <c r="U314" s="99" t="str">
        <f>IF('ENTRADA DE CLIENTS i PROVEÏDORS'!$H319="VI",'ENTRADA DE CLIENTS i PROVEÏDORS'!L319,"")</f>
        <v/>
      </c>
      <c r="V314" s="99" t="str">
        <f>IF('ENTRADA DE CLIENTS i PROVEÏDORS'!$H319="VI",'ENTRADA DE CLIENTS i PROVEÏDORS'!N319,"")</f>
        <v/>
      </c>
      <c r="W314" s="99" t="str">
        <f>IF('ENTRADA DE CLIENTS i PROVEÏDORS'!O319="X",'ENTRADA DE CLIENTS i PROVEÏDORS'!N319,"")</f>
        <v/>
      </c>
      <c r="X314" s="99" t="str">
        <f>IF('ENTRADA DE CLIENTS i PROVEÏDORS'!Q319&lt;&gt;0,'ENTRADA DE CLIENTS i PROVEÏDORS'!Q319,"")</f>
        <v/>
      </c>
      <c r="Y314" s="101" t="str">
        <f>IF('ENTRADA DE CLIENTS i PROVEÏDORS'!R319&lt;&gt;0,'ENTRADA DE CLIENTS i PROVEÏDORS'!R319,"")</f>
        <v/>
      </c>
    </row>
    <row r="315" spans="1:25" x14ac:dyDescent="0.2">
      <c r="A315" s="96" t="str">
        <f>IF('ENTRADA DE CLIENTS i PROVEÏDORS'!H320&lt;&gt;0,IF(OR('ENTRADA DE CLIENTS i PROVEÏDORS'!H320="V",'ENTRADA DE CLIENTS i PROVEÏDORS'!H320="LL",'ENTRADA DE CLIENTS i PROVEÏDORS'!H320="VI"),"2","1"),"")</f>
        <v/>
      </c>
      <c r="B315" s="96" t="str">
        <f>IF('ENTRADA DE CLIENTS i PROVEÏDORS'!C320&lt;&gt;0,IF('ENTRADA DE CLIENTS i PROVEÏDORS'!C320&lt;&gt;0,IF('ENTRADA DE CLIENTS i PROVEÏDORS'!C320&lt;&gt;0,'ENTRADA DE CLIENTS i PROVEÏDORS'!C320,""),DADES!AA315),"")</f>
        <v/>
      </c>
      <c r="C315" s="96" t="str">
        <f>IF('ENTRADA DE CLIENTS i PROVEÏDORS'!D320&lt;&gt;0,'NETEJA DE CARÀCTERS'!C316,"")</f>
        <v/>
      </c>
      <c r="D315" s="97" t="str">
        <f>IF('ENTRADA DE CLIENTS i PROVEÏDORS'!D320&lt;&gt;0,IF(A315&lt;&gt;0,IF('ENTRADA DE CLIENTS i PROVEÏDORS'!F320=0,99,'ENTRADA DE CLIENTS i PROVEÏDORS'!F320),""),"")</f>
        <v/>
      </c>
      <c r="E315" s="98" t="str">
        <f>IF('ENTRADA DE CLIENTS i PROVEÏDORS'!C320&lt;&gt;0,IF('ENTRADA DE CLIENTS i PROVEÏDORS'!D320&lt;&gt;0,IF('ENTRADA DE CLIENTS i PROVEÏDORS'!G320&lt;&gt;0,VLOOKUP('ENTRADA DE CLIENTS i PROVEÏDORS'!G320,DADES!$P$11:$Q$239,2,FALSE),"011"),""),"")</f>
        <v/>
      </c>
      <c r="F315" s="96"/>
      <c r="G315" s="96"/>
      <c r="H315" s="96"/>
      <c r="I315" s="96" t="str">
        <f>IF('ENTRADA DE CLIENTS i PROVEÏDORS'!H320="LL","X","")</f>
        <v/>
      </c>
      <c r="J315" s="96" t="str">
        <f>IF('ENTRADA DE CLIENTS i PROVEÏDORS'!O320="X","X","")</f>
        <v/>
      </c>
      <c r="K315" s="96" t="str">
        <f>IF('ENTRADA DE CLIENTS i PROVEÏDORS'!P320="X","X","")</f>
        <v/>
      </c>
      <c r="L315" s="96"/>
      <c r="M315" s="99" t="str">
        <f>IF('ENTRADA DE CLIENTS i PROVEÏDORS'!$H320&lt;&gt;"VI",IF('ENTRADA DE CLIENTS i PROVEÏDORS'!I320&lt;&gt;0,'ENTRADA DE CLIENTS i PROVEÏDORS'!I320,""),"")</f>
        <v/>
      </c>
      <c r="N315" s="99" t="str">
        <f>IF('ENTRADA DE CLIENTS i PROVEÏDORS'!$H320&lt;&gt;"VI",IF('ENTRADA DE CLIENTS i PROVEÏDORS'!J320&lt;&gt;0,'ENTRADA DE CLIENTS i PROVEÏDORS'!J320,""),"")</f>
        <v/>
      </c>
      <c r="O315" s="99" t="str">
        <f>IF('ENTRADA DE CLIENTS i PROVEÏDORS'!$H320&lt;&gt;"VI",IF('ENTRADA DE CLIENTS i PROVEÏDORS'!K320&lt;&gt;0,'ENTRADA DE CLIENTS i PROVEÏDORS'!K320,""),"")</f>
        <v/>
      </c>
      <c r="P315" s="99" t="str">
        <f>IF('ENTRADA DE CLIENTS i PROVEÏDORS'!$H320&lt;&gt;"VI",IF('ENTRADA DE CLIENTS i PROVEÏDORS'!L320&lt;&gt;0,'ENTRADA DE CLIENTS i PROVEÏDORS'!L320,""),"")</f>
        <v/>
      </c>
      <c r="Q315" s="99" t="str">
        <f t="shared" si="8"/>
        <v/>
      </c>
      <c r="R315" s="99" t="str">
        <f>IF('ENTRADA DE CLIENTS i PROVEÏDORS'!$H320="VI",'ENTRADA DE CLIENTS i PROVEÏDORS'!I320,"")</f>
        <v/>
      </c>
      <c r="S315" s="99" t="str">
        <f>IF('ENTRADA DE CLIENTS i PROVEÏDORS'!$H320="VI",'ENTRADA DE CLIENTS i PROVEÏDORS'!J320,"")</f>
        <v/>
      </c>
      <c r="T315" s="99" t="str">
        <f>IF('ENTRADA DE CLIENTS i PROVEÏDORS'!$H320="VI",'ENTRADA DE CLIENTS i PROVEÏDORS'!K320,"")</f>
        <v/>
      </c>
      <c r="U315" s="99" t="str">
        <f>IF('ENTRADA DE CLIENTS i PROVEÏDORS'!$H320="VI",'ENTRADA DE CLIENTS i PROVEÏDORS'!L320,"")</f>
        <v/>
      </c>
      <c r="V315" s="99" t="str">
        <f>IF('ENTRADA DE CLIENTS i PROVEÏDORS'!$H320="VI",'ENTRADA DE CLIENTS i PROVEÏDORS'!N320,"")</f>
        <v/>
      </c>
      <c r="W315" s="99" t="str">
        <f>IF('ENTRADA DE CLIENTS i PROVEÏDORS'!O320="X",'ENTRADA DE CLIENTS i PROVEÏDORS'!N320,"")</f>
        <v/>
      </c>
      <c r="X315" s="99" t="str">
        <f>IF('ENTRADA DE CLIENTS i PROVEÏDORS'!Q320&lt;&gt;0,'ENTRADA DE CLIENTS i PROVEÏDORS'!Q320,"")</f>
        <v/>
      </c>
      <c r="Y315" s="101" t="str">
        <f>IF('ENTRADA DE CLIENTS i PROVEÏDORS'!R320&lt;&gt;0,'ENTRADA DE CLIENTS i PROVEÏDORS'!R320,"")</f>
        <v/>
      </c>
    </row>
    <row r="316" spans="1:25" x14ac:dyDescent="0.2">
      <c r="A316" s="96" t="str">
        <f>IF('ENTRADA DE CLIENTS i PROVEÏDORS'!H321&lt;&gt;0,IF(OR('ENTRADA DE CLIENTS i PROVEÏDORS'!H321="V",'ENTRADA DE CLIENTS i PROVEÏDORS'!H321="LL",'ENTRADA DE CLIENTS i PROVEÏDORS'!H321="VI"),"2","1"),"")</f>
        <v/>
      </c>
      <c r="B316" s="96" t="str">
        <f>IF('ENTRADA DE CLIENTS i PROVEÏDORS'!C321&lt;&gt;0,IF('ENTRADA DE CLIENTS i PROVEÏDORS'!C321&lt;&gt;0,IF('ENTRADA DE CLIENTS i PROVEÏDORS'!C321&lt;&gt;0,'ENTRADA DE CLIENTS i PROVEÏDORS'!C321,""),DADES!AA316),"")</f>
        <v/>
      </c>
      <c r="C316" s="96" t="str">
        <f>IF('ENTRADA DE CLIENTS i PROVEÏDORS'!D321&lt;&gt;0,'NETEJA DE CARÀCTERS'!C317,"")</f>
        <v/>
      </c>
      <c r="D316" s="97" t="str">
        <f>IF('ENTRADA DE CLIENTS i PROVEÏDORS'!D321&lt;&gt;0,IF(A316&lt;&gt;0,IF('ENTRADA DE CLIENTS i PROVEÏDORS'!F321=0,99,'ENTRADA DE CLIENTS i PROVEÏDORS'!F321),""),"")</f>
        <v/>
      </c>
      <c r="E316" s="98" t="str">
        <f>IF('ENTRADA DE CLIENTS i PROVEÏDORS'!C321&lt;&gt;0,IF('ENTRADA DE CLIENTS i PROVEÏDORS'!D321&lt;&gt;0,IF('ENTRADA DE CLIENTS i PROVEÏDORS'!G321&lt;&gt;0,VLOOKUP('ENTRADA DE CLIENTS i PROVEÏDORS'!G321,DADES!$P$11:$Q$239,2,FALSE),"011"),""),"")</f>
        <v/>
      </c>
      <c r="F316" s="96"/>
      <c r="G316" s="96"/>
      <c r="H316" s="96"/>
      <c r="I316" s="96"/>
      <c r="J316" s="96"/>
      <c r="K316" s="96"/>
      <c r="L316" s="96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101"/>
    </row>
    <row r="317" spans="1:25" x14ac:dyDescent="0.2">
      <c r="A317" s="96" t="str">
        <f>IF('ENTRADA DE CLIENTS i PROVEÏDORS'!H322&lt;&gt;0,IF(OR('ENTRADA DE CLIENTS i PROVEÏDORS'!H322="V",'ENTRADA DE CLIENTS i PROVEÏDORS'!H322="LL",'ENTRADA DE CLIENTS i PROVEÏDORS'!H322="VI"),"2","1"),"")</f>
        <v/>
      </c>
      <c r="B317" s="96" t="str">
        <f>IF('ENTRADA DE CLIENTS i PROVEÏDORS'!C322&lt;&gt;0,IF('ENTRADA DE CLIENTS i PROVEÏDORS'!C322&lt;&gt;0,IF('ENTRADA DE CLIENTS i PROVEÏDORS'!C322&lt;&gt;0,'ENTRADA DE CLIENTS i PROVEÏDORS'!C322,""),DADES!AA317),"")</f>
        <v/>
      </c>
      <c r="C317" s="96" t="str">
        <f>IF('ENTRADA DE CLIENTS i PROVEÏDORS'!D322&lt;&gt;0,'NETEJA DE CARÀCTERS'!C318,"")</f>
        <v/>
      </c>
      <c r="D317" s="97" t="str">
        <f>IF('ENTRADA DE CLIENTS i PROVEÏDORS'!D322&lt;&gt;0,IF(A317&lt;&gt;0,IF('ENTRADA DE CLIENTS i PROVEÏDORS'!F322=0,99,'ENTRADA DE CLIENTS i PROVEÏDORS'!F322),""),"")</f>
        <v/>
      </c>
      <c r="E317" s="98" t="str">
        <f>IF('ENTRADA DE CLIENTS i PROVEÏDORS'!C322&lt;&gt;0,IF('ENTRADA DE CLIENTS i PROVEÏDORS'!D322&lt;&gt;0,IF('ENTRADA DE CLIENTS i PROVEÏDORS'!G322&lt;&gt;0,VLOOKUP('ENTRADA DE CLIENTS i PROVEÏDORS'!G322,DADES!$P$11:$Q$239,2,FALSE),"011"),""),"")</f>
        <v/>
      </c>
      <c r="F317" s="96"/>
      <c r="G317" s="96"/>
      <c r="H317" s="96"/>
      <c r="I317" s="96"/>
      <c r="J317" s="96"/>
      <c r="K317" s="96"/>
      <c r="L317" s="96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101"/>
    </row>
    <row r="318" spans="1:25" x14ac:dyDescent="0.2">
      <c r="A318" s="96" t="str">
        <f>IF('ENTRADA DE CLIENTS i PROVEÏDORS'!H323&lt;&gt;0,IF(OR('ENTRADA DE CLIENTS i PROVEÏDORS'!H323="V",'ENTRADA DE CLIENTS i PROVEÏDORS'!H323="LL",'ENTRADA DE CLIENTS i PROVEÏDORS'!H323="VI"),"2","1"),"")</f>
        <v/>
      </c>
      <c r="B318" s="96" t="str">
        <f>IF('ENTRADA DE CLIENTS i PROVEÏDORS'!C323&lt;&gt;0,IF('ENTRADA DE CLIENTS i PROVEÏDORS'!C323&lt;&gt;0,IF('ENTRADA DE CLIENTS i PROVEÏDORS'!C323&lt;&gt;0,'ENTRADA DE CLIENTS i PROVEÏDORS'!C323,""),DADES!AA318),"")</f>
        <v/>
      </c>
      <c r="C318" s="96" t="str">
        <f>IF('ENTRADA DE CLIENTS i PROVEÏDORS'!D323&lt;&gt;0,'NETEJA DE CARÀCTERS'!C319,"")</f>
        <v/>
      </c>
      <c r="D318" s="97" t="str">
        <f>IF('ENTRADA DE CLIENTS i PROVEÏDORS'!D323&lt;&gt;0,IF(A318&lt;&gt;0,IF('ENTRADA DE CLIENTS i PROVEÏDORS'!F323=0,99,'ENTRADA DE CLIENTS i PROVEÏDORS'!F323),""),"")</f>
        <v/>
      </c>
      <c r="E318" s="98" t="str">
        <f>IF('ENTRADA DE CLIENTS i PROVEÏDORS'!C323&lt;&gt;0,IF('ENTRADA DE CLIENTS i PROVEÏDORS'!D323&lt;&gt;0,IF('ENTRADA DE CLIENTS i PROVEÏDORS'!G323&lt;&gt;0,VLOOKUP('ENTRADA DE CLIENTS i PROVEÏDORS'!G323,DADES!$P$11:$Q$239,2,FALSE),"011"),""),"")</f>
        <v/>
      </c>
      <c r="F318" s="96"/>
      <c r="G318" s="96"/>
      <c r="H318" s="96"/>
      <c r="I318" s="96"/>
      <c r="J318" s="96"/>
      <c r="K318" s="96"/>
      <c r="L318" s="96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101"/>
    </row>
    <row r="319" spans="1:25" x14ac:dyDescent="0.2">
      <c r="A319" s="96" t="str">
        <f>IF('ENTRADA DE CLIENTS i PROVEÏDORS'!H324&lt;&gt;0,IF(OR('ENTRADA DE CLIENTS i PROVEÏDORS'!H324="V",'ENTRADA DE CLIENTS i PROVEÏDORS'!H324="LL",'ENTRADA DE CLIENTS i PROVEÏDORS'!H324="VI"),"2","1"),"")</f>
        <v/>
      </c>
      <c r="B319" s="96" t="str">
        <f>IF('ENTRADA DE CLIENTS i PROVEÏDORS'!C324&lt;&gt;0,IF('ENTRADA DE CLIENTS i PROVEÏDORS'!C324&lt;&gt;0,IF('ENTRADA DE CLIENTS i PROVEÏDORS'!C324&lt;&gt;0,'ENTRADA DE CLIENTS i PROVEÏDORS'!C324,""),DADES!AA319),"")</f>
        <v/>
      </c>
      <c r="C319" s="96" t="str">
        <f>IF('ENTRADA DE CLIENTS i PROVEÏDORS'!D324&lt;&gt;0,'NETEJA DE CARÀCTERS'!C320,"")</f>
        <v/>
      </c>
      <c r="D319" s="97" t="str">
        <f>IF('ENTRADA DE CLIENTS i PROVEÏDORS'!D324&lt;&gt;0,IF(A319&lt;&gt;0,IF('ENTRADA DE CLIENTS i PROVEÏDORS'!F324=0,99,'ENTRADA DE CLIENTS i PROVEÏDORS'!F324),""),"")</f>
        <v/>
      </c>
      <c r="E319" s="98" t="str">
        <f>IF('ENTRADA DE CLIENTS i PROVEÏDORS'!C324&lt;&gt;0,IF('ENTRADA DE CLIENTS i PROVEÏDORS'!D324&lt;&gt;0,IF('ENTRADA DE CLIENTS i PROVEÏDORS'!G324&lt;&gt;0,VLOOKUP('ENTRADA DE CLIENTS i PROVEÏDORS'!G324,DADES!$P$11:$Q$239,2,FALSE),"011"),""),"")</f>
        <v/>
      </c>
      <c r="F319" s="96"/>
      <c r="G319" s="96"/>
      <c r="H319" s="96"/>
      <c r="I319" s="96"/>
      <c r="J319" s="96"/>
      <c r="K319" s="96"/>
      <c r="L319" s="96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101"/>
    </row>
    <row r="320" spans="1:25" x14ac:dyDescent="0.2">
      <c r="A320" s="96" t="str">
        <f>IF('ENTRADA DE CLIENTS i PROVEÏDORS'!H325&lt;&gt;0,IF(OR('ENTRADA DE CLIENTS i PROVEÏDORS'!H325="V",'ENTRADA DE CLIENTS i PROVEÏDORS'!H325="LL",'ENTRADA DE CLIENTS i PROVEÏDORS'!H325="VI"),"2","1"),"")</f>
        <v/>
      </c>
      <c r="B320" s="96" t="str">
        <f>IF('ENTRADA DE CLIENTS i PROVEÏDORS'!C325&lt;&gt;0,IF('ENTRADA DE CLIENTS i PROVEÏDORS'!C325&lt;&gt;0,IF('ENTRADA DE CLIENTS i PROVEÏDORS'!C325&lt;&gt;0,'ENTRADA DE CLIENTS i PROVEÏDORS'!C325,""),DADES!AA320),"")</f>
        <v/>
      </c>
      <c r="C320" s="96" t="str">
        <f>IF('ENTRADA DE CLIENTS i PROVEÏDORS'!D325&lt;&gt;0,'NETEJA DE CARÀCTERS'!C321,"")</f>
        <v/>
      </c>
      <c r="D320" s="97" t="str">
        <f>IF('ENTRADA DE CLIENTS i PROVEÏDORS'!D325&lt;&gt;0,IF(A320&lt;&gt;0,IF('ENTRADA DE CLIENTS i PROVEÏDORS'!F325=0,99,'ENTRADA DE CLIENTS i PROVEÏDORS'!F325),""),"")</f>
        <v/>
      </c>
      <c r="E320" s="98" t="str">
        <f>IF('ENTRADA DE CLIENTS i PROVEÏDORS'!C325&lt;&gt;0,IF('ENTRADA DE CLIENTS i PROVEÏDORS'!D325&lt;&gt;0,IF('ENTRADA DE CLIENTS i PROVEÏDORS'!G325&lt;&gt;0,VLOOKUP('ENTRADA DE CLIENTS i PROVEÏDORS'!G325,DADES!$P$11:$Q$239,2,FALSE),"011"),""),"")</f>
        <v/>
      </c>
      <c r="F320" s="96"/>
      <c r="G320" s="96"/>
      <c r="H320" s="96"/>
      <c r="I320" s="96"/>
      <c r="J320" s="96"/>
      <c r="K320" s="96"/>
      <c r="L320" s="96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101"/>
    </row>
    <row r="321" spans="1:25" x14ac:dyDescent="0.2">
      <c r="A321" s="96" t="str">
        <f>IF('ENTRADA DE CLIENTS i PROVEÏDORS'!H326&lt;&gt;0,IF(OR('ENTRADA DE CLIENTS i PROVEÏDORS'!H326="V",'ENTRADA DE CLIENTS i PROVEÏDORS'!H326="LL",'ENTRADA DE CLIENTS i PROVEÏDORS'!H326="VI"),"2","1"),"")</f>
        <v/>
      </c>
      <c r="B321" s="96" t="str">
        <f>IF('ENTRADA DE CLIENTS i PROVEÏDORS'!C326&lt;&gt;0,IF('ENTRADA DE CLIENTS i PROVEÏDORS'!C326&lt;&gt;0,IF('ENTRADA DE CLIENTS i PROVEÏDORS'!C326&lt;&gt;0,'ENTRADA DE CLIENTS i PROVEÏDORS'!C326,""),DADES!AA321),"")</f>
        <v/>
      </c>
      <c r="C321" s="96" t="str">
        <f>IF('ENTRADA DE CLIENTS i PROVEÏDORS'!D326&lt;&gt;0,'NETEJA DE CARÀCTERS'!C322,"")</f>
        <v/>
      </c>
      <c r="D321" s="97" t="str">
        <f>IF('ENTRADA DE CLIENTS i PROVEÏDORS'!D326&lt;&gt;0,IF(A321&lt;&gt;0,IF('ENTRADA DE CLIENTS i PROVEÏDORS'!F326=0,99,'ENTRADA DE CLIENTS i PROVEÏDORS'!F326),""),"")</f>
        <v/>
      </c>
      <c r="E321" s="98" t="str">
        <f>IF('ENTRADA DE CLIENTS i PROVEÏDORS'!C326&lt;&gt;0,IF('ENTRADA DE CLIENTS i PROVEÏDORS'!D326&lt;&gt;0,IF('ENTRADA DE CLIENTS i PROVEÏDORS'!G326&lt;&gt;0,VLOOKUP('ENTRADA DE CLIENTS i PROVEÏDORS'!G326,DADES!$P$11:$Q$239,2,FALSE),"011"),""),"")</f>
        <v/>
      </c>
      <c r="F321" s="96"/>
      <c r="G321" s="96"/>
      <c r="H321" s="96"/>
      <c r="I321" s="96"/>
      <c r="J321" s="96"/>
      <c r="K321" s="96"/>
      <c r="L321" s="96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101"/>
    </row>
    <row r="322" spans="1:25" x14ac:dyDescent="0.2">
      <c r="A322" s="96" t="str">
        <f>IF('ENTRADA DE CLIENTS i PROVEÏDORS'!H327&lt;&gt;0,IF(OR('ENTRADA DE CLIENTS i PROVEÏDORS'!H327="V",'ENTRADA DE CLIENTS i PROVEÏDORS'!H327="LL",'ENTRADA DE CLIENTS i PROVEÏDORS'!H327="VI"),"2","1"),"")</f>
        <v/>
      </c>
      <c r="B322" s="96" t="str">
        <f>IF('ENTRADA DE CLIENTS i PROVEÏDORS'!C327&lt;&gt;0,IF('ENTRADA DE CLIENTS i PROVEÏDORS'!C327&lt;&gt;0,IF('ENTRADA DE CLIENTS i PROVEÏDORS'!C327&lt;&gt;0,'ENTRADA DE CLIENTS i PROVEÏDORS'!C327,""),DADES!AA322),"")</f>
        <v/>
      </c>
      <c r="C322" s="96" t="str">
        <f>IF('ENTRADA DE CLIENTS i PROVEÏDORS'!D327&lt;&gt;0,'NETEJA DE CARÀCTERS'!C323,"")</f>
        <v/>
      </c>
      <c r="D322" s="97" t="str">
        <f>IF('ENTRADA DE CLIENTS i PROVEÏDORS'!D327&lt;&gt;0,IF(A322&lt;&gt;0,IF('ENTRADA DE CLIENTS i PROVEÏDORS'!F327=0,99,'ENTRADA DE CLIENTS i PROVEÏDORS'!F327),""),"")</f>
        <v/>
      </c>
      <c r="E322" s="98" t="str">
        <f>IF('ENTRADA DE CLIENTS i PROVEÏDORS'!C327&lt;&gt;0,IF('ENTRADA DE CLIENTS i PROVEÏDORS'!D327&lt;&gt;0,IF('ENTRADA DE CLIENTS i PROVEÏDORS'!G327&lt;&gt;0,VLOOKUP('ENTRADA DE CLIENTS i PROVEÏDORS'!G327,DADES!$P$11:$Q$239,2,FALSE),"011"),""),"")</f>
        <v/>
      </c>
      <c r="F322" s="96"/>
      <c r="G322" s="96"/>
      <c r="H322" s="96"/>
      <c r="I322" s="96" t="str">
        <f>IF('ENTRADA DE CLIENTS i PROVEÏDORS'!H327="LL","X","")</f>
        <v/>
      </c>
      <c r="J322" s="96" t="str">
        <f>IF('ENTRADA DE CLIENTS i PROVEÏDORS'!O327="X","X","")</f>
        <v/>
      </c>
      <c r="K322" s="96" t="str">
        <f>IF('ENTRADA DE CLIENTS i PROVEÏDORS'!P327="X","X","")</f>
        <v/>
      </c>
      <c r="L322" s="96"/>
      <c r="M322" s="99" t="str">
        <f>IF('ENTRADA DE CLIENTS i PROVEÏDORS'!$H327&lt;&gt;"VI",IF('ENTRADA DE CLIENTS i PROVEÏDORS'!I327&lt;&gt;0,'ENTRADA DE CLIENTS i PROVEÏDORS'!I327,""),"")</f>
        <v/>
      </c>
      <c r="N322" s="99" t="str">
        <f>IF('ENTRADA DE CLIENTS i PROVEÏDORS'!$H327&lt;&gt;"VI",IF('ENTRADA DE CLIENTS i PROVEÏDORS'!J327&lt;&gt;0,'ENTRADA DE CLIENTS i PROVEÏDORS'!J327,""),"")</f>
        <v/>
      </c>
      <c r="O322" s="99" t="str">
        <f>IF('ENTRADA DE CLIENTS i PROVEÏDORS'!$H327&lt;&gt;"VI",IF('ENTRADA DE CLIENTS i PROVEÏDORS'!K327&lt;&gt;0,'ENTRADA DE CLIENTS i PROVEÏDORS'!K327,""),"")</f>
        <v/>
      </c>
      <c r="P322" s="99" t="str">
        <f>IF('ENTRADA DE CLIENTS i PROVEÏDORS'!$H327&lt;&gt;"VI",IF('ENTRADA DE CLIENTS i PROVEÏDORS'!L327&lt;&gt;0,'ENTRADA DE CLIENTS i PROVEÏDORS'!L327,""),"")</f>
        <v/>
      </c>
      <c r="Q322" s="99" t="str">
        <f t="shared" ref="Q322:Q327" si="9">IF(SUM(M322:P322)&lt;&gt;0,SUM(M322:P322),"")</f>
        <v/>
      </c>
      <c r="R322" s="99" t="str">
        <f>IF('ENTRADA DE CLIENTS i PROVEÏDORS'!$H327="VI",'ENTRADA DE CLIENTS i PROVEÏDORS'!I327,"")</f>
        <v/>
      </c>
      <c r="S322" s="99" t="str">
        <f>IF('ENTRADA DE CLIENTS i PROVEÏDORS'!$H327="VI",'ENTRADA DE CLIENTS i PROVEÏDORS'!J327,"")</f>
        <v/>
      </c>
      <c r="T322" s="99" t="str">
        <f>IF('ENTRADA DE CLIENTS i PROVEÏDORS'!$H327="VI",'ENTRADA DE CLIENTS i PROVEÏDORS'!K327,"")</f>
        <v/>
      </c>
      <c r="U322" s="99" t="str">
        <f>IF('ENTRADA DE CLIENTS i PROVEÏDORS'!$H327="VI",'ENTRADA DE CLIENTS i PROVEÏDORS'!L327,"")</f>
        <v/>
      </c>
      <c r="V322" s="99" t="str">
        <f>IF('ENTRADA DE CLIENTS i PROVEÏDORS'!$H327="VI",'ENTRADA DE CLIENTS i PROVEÏDORS'!N327,"")</f>
        <v/>
      </c>
      <c r="W322" s="99" t="str">
        <f>IF('ENTRADA DE CLIENTS i PROVEÏDORS'!O327="X",'ENTRADA DE CLIENTS i PROVEÏDORS'!N327,"")</f>
        <v/>
      </c>
      <c r="X322" s="99" t="str">
        <f>IF('ENTRADA DE CLIENTS i PROVEÏDORS'!Q327&lt;&gt;0,'ENTRADA DE CLIENTS i PROVEÏDORS'!Q327,"")</f>
        <v/>
      </c>
      <c r="Y322" s="101" t="str">
        <f>IF('ENTRADA DE CLIENTS i PROVEÏDORS'!R327&lt;&gt;0,'ENTRADA DE CLIENTS i PROVEÏDORS'!R327,"")</f>
        <v/>
      </c>
    </row>
    <row r="323" spans="1:25" x14ac:dyDescent="0.2">
      <c r="A323" s="96" t="str">
        <f>IF('ENTRADA DE CLIENTS i PROVEÏDORS'!H328&lt;&gt;0,IF(OR('ENTRADA DE CLIENTS i PROVEÏDORS'!H328="V",'ENTRADA DE CLIENTS i PROVEÏDORS'!H328="LL",'ENTRADA DE CLIENTS i PROVEÏDORS'!H328="VI"),"2","1"),"")</f>
        <v/>
      </c>
      <c r="B323" s="96" t="str">
        <f>IF('ENTRADA DE CLIENTS i PROVEÏDORS'!C328&lt;&gt;0,IF('ENTRADA DE CLIENTS i PROVEÏDORS'!C328&lt;&gt;0,IF('ENTRADA DE CLIENTS i PROVEÏDORS'!C328&lt;&gt;0,'ENTRADA DE CLIENTS i PROVEÏDORS'!C328,""),DADES!AA323),"")</f>
        <v/>
      </c>
      <c r="C323" s="96" t="str">
        <f>IF('ENTRADA DE CLIENTS i PROVEÏDORS'!D328&lt;&gt;0,'NETEJA DE CARÀCTERS'!C324,"")</f>
        <v/>
      </c>
      <c r="D323" s="97" t="str">
        <f>IF('ENTRADA DE CLIENTS i PROVEÏDORS'!D328&lt;&gt;0,IF(A323&lt;&gt;0,IF('ENTRADA DE CLIENTS i PROVEÏDORS'!F328=0,99,'ENTRADA DE CLIENTS i PROVEÏDORS'!F328),""),"")</f>
        <v/>
      </c>
      <c r="E323" s="98" t="str">
        <f>IF('ENTRADA DE CLIENTS i PROVEÏDORS'!C328&lt;&gt;0,IF('ENTRADA DE CLIENTS i PROVEÏDORS'!D328&lt;&gt;0,IF('ENTRADA DE CLIENTS i PROVEÏDORS'!G328&lt;&gt;0,VLOOKUP('ENTRADA DE CLIENTS i PROVEÏDORS'!G328,DADES!$P$11:$Q$239,2,FALSE),"011"),""),"")</f>
        <v/>
      </c>
      <c r="F323" s="96"/>
      <c r="G323" s="96"/>
      <c r="H323" s="96"/>
      <c r="I323" s="96" t="str">
        <f>IF('ENTRADA DE CLIENTS i PROVEÏDORS'!H328="LL","X","")</f>
        <v/>
      </c>
      <c r="J323" s="96" t="str">
        <f>IF('ENTRADA DE CLIENTS i PROVEÏDORS'!O328="X","X","")</f>
        <v/>
      </c>
      <c r="K323" s="96" t="str">
        <f>IF('ENTRADA DE CLIENTS i PROVEÏDORS'!P328="X","X","")</f>
        <v/>
      </c>
      <c r="L323" s="96"/>
      <c r="M323" s="99" t="str">
        <f>IF('ENTRADA DE CLIENTS i PROVEÏDORS'!$H328&lt;&gt;"VI",IF('ENTRADA DE CLIENTS i PROVEÏDORS'!I328&lt;&gt;0,'ENTRADA DE CLIENTS i PROVEÏDORS'!I328,""),"")</f>
        <v/>
      </c>
      <c r="N323" s="99" t="str">
        <f>IF('ENTRADA DE CLIENTS i PROVEÏDORS'!$H328&lt;&gt;"VI",IF('ENTRADA DE CLIENTS i PROVEÏDORS'!J328&lt;&gt;0,'ENTRADA DE CLIENTS i PROVEÏDORS'!J328,""),"")</f>
        <v/>
      </c>
      <c r="O323" s="99" t="str">
        <f>IF('ENTRADA DE CLIENTS i PROVEÏDORS'!$H328&lt;&gt;"VI",IF('ENTRADA DE CLIENTS i PROVEÏDORS'!K328&lt;&gt;0,'ENTRADA DE CLIENTS i PROVEÏDORS'!K328,""),"")</f>
        <v/>
      </c>
      <c r="P323" s="99" t="str">
        <f>IF('ENTRADA DE CLIENTS i PROVEÏDORS'!$H328&lt;&gt;"VI",IF('ENTRADA DE CLIENTS i PROVEÏDORS'!L328&lt;&gt;0,'ENTRADA DE CLIENTS i PROVEÏDORS'!L328,""),"")</f>
        <v/>
      </c>
      <c r="Q323" s="99" t="str">
        <f t="shared" si="9"/>
        <v/>
      </c>
      <c r="R323" s="99" t="str">
        <f>IF('ENTRADA DE CLIENTS i PROVEÏDORS'!$H328="VI",'ENTRADA DE CLIENTS i PROVEÏDORS'!I328,"")</f>
        <v/>
      </c>
      <c r="S323" s="99" t="str">
        <f>IF('ENTRADA DE CLIENTS i PROVEÏDORS'!$H328="VI",'ENTRADA DE CLIENTS i PROVEÏDORS'!J328,"")</f>
        <v/>
      </c>
      <c r="T323" s="99" t="str">
        <f>IF('ENTRADA DE CLIENTS i PROVEÏDORS'!$H328="VI",'ENTRADA DE CLIENTS i PROVEÏDORS'!K328,"")</f>
        <v/>
      </c>
      <c r="U323" s="99" t="str">
        <f>IF('ENTRADA DE CLIENTS i PROVEÏDORS'!$H328="VI",'ENTRADA DE CLIENTS i PROVEÏDORS'!L328,"")</f>
        <v/>
      </c>
      <c r="V323" s="99" t="str">
        <f>IF('ENTRADA DE CLIENTS i PROVEÏDORS'!$H328="VI",'ENTRADA DE CLIENTS i PROVEÏDORS'!N328,"")</f>
        <v/>
      </c>
      <c r="W323" s="99" t="str">
        <f>IF('ENTRADA DE CLIENTS i PROVEÏDORS'!O328="X",'ENTRADA DE CLIENTS i PROVEÏDORS'!N328,"")</f>
        <v/>
      </c>
      <c r="X323" s="99" t="str">
        <f>IF('ENTRADA DE CLIENTS i PROVEÏDORS'!Q328&lt;&gt;0,'ENTRADA DE CLIENTS i PROVEÏDORS'!Q328,"")</f>
        <v/>
      </c>
      <c r="Y323" s="101" t="str">
        <f>IF('ENTRADA DE CLIENTS i PROVEÏDORS'!R328&lt;&gt;0,'ENTRADA DE CLIENTS i PROVEÏDORS'!R328,"")</f>
        <v/>
      </c>
    </row>
    <row r="324" spans="1:25" x14ac:dyDescent="0.2">
      <c r="A324" s="96" t="str">
        <f>IF('ENTRADA DE CLIENTS i PROVEÏDORS'!H329&lt;&gt;0,IF(OR('ENTRADA DE CLIENTS i PROVEÏDORS'!H329="V",'ENTRADA DE CLIENTS i PROVEÏDORS'!H329="LL",'ENTRADA DE CLIENTS i PROVEÏDORS'!H329="VI"),"2","1"),"")</f>
        <v/>
      </c>
      <c r="B324" s="96" t="str">
        <f>IF('ENTRADA DE CLIENTS i PROVEÏDORS'!C329&lt;&gt;0,IF('ENTRADA DE CLIENTS i PROVEÏDORS'!C329&lt;&gt;0,IF('ENTRADA DE CLIENTS i PROVEÏDORS'!C329&lt;&gt;0,'ENTRADA DE CLIENTS i PROVEÏDORS'!C329,""),DADES!AA324),"")</f>
        <v/>
      </c>
      <c r="C324" s="96" t="str">
        <f>IF('ENTRADA DE CLIENTS i PROVEÏDORS'!D329&lt;&gt;0,'NETEJA DE CARÀCTERS'!C325,"")</f>
        <v/>
      </c>
      <c r="D324" s="97" t="str">
        <f>IF('ENTRADA DE CLIENTS i PROVEÏDORS'!D329&lt;&gt;0,IF(A324&lt;&gt;0,IF('ENTRADA DE CLIENTS i PROVEÏDORS'!F329=0,99,'ENTRADA DE CLIENTS i PROVEÏDORS'!F329),""),"")</f>
        <v/>
      </c>
      <c r="E324" s="98" t="str">
        <f>IF('ENTRADA DE CLIENTS i PROVEÏDORS'!C329&lt;&gt;0,IF('ENTRADA DE CLIENTS i PROVEÏDORS'!D329&lt;&gt;0,IF('ENTRADA DE CLIENTS i PROVEÏDORS'!G329&lt;&gt;0,VLOOKUP('ENTRADA DE CLIENTS i PROVEÏDORS'!G329,DADES!$P$11:$Q$239,2,FALSE),"011"),""),"")</f>
        <v/>
      </c>
      <c r="F324" s="96"/>
      <c r="G324" s="96"/>
      <c r="H324" s="96"/>
      <c r="I324" s="96" t="str">
        <f>IF('ENTRADA DE CLIENTS i PROVEÏDORS'!H329="LL","X","")</f>
        <v/>
      </c>
      <c r="J324" s="96" t="str">
        <f>IF('ENTRADA DE CLIENTS i PROVEÏDORS'!O329="X","X","")</f>
        <v/>
      </c>
      <c r="K324" s="96" t="str">
        <f>IF('ENTRADA DE CLIENTS i PROVEÏDORS'!P329="X","X","")</f>
        <v/>
      </c>
      <c r="L324" s="96"/>
      <c r="M324" s="99" t="str">
        <f>IF('ENTRADA DE CLIENTS i PROVEÏDORS'!$H329&lt;&gt;"VI",IF('ENTRADA DE CLIENTS i PROVEÏDORS'!I329&lt;&gt;0,'ENTRADA DE CLIENTS i PROVEÏDORS'!I329,""),"")</f>
        <v/>
      </c>
      <c r="N324" s="99" t="str">
        <f>IF('ENTRADA DE CLIENTS i PROVEÏDORS'!$H329&lt;&gt;"VI",IF('ENTRADA DE CLIENTS i PROVEÏDORS'!J329&lt;&gt;0,'ENTRADA DE CLIENTS i PROVEÏDORS'!J329,""),"")</f>
        <v/>
      </c>
      <c r="O324" s="99" t="str">
        <f>IF('ENTRADA DE CLIENTS i PROVEÏDORS'!$H329&lt;&gt;"VI",IF('ENTRADA DE CLIENTS i PROVEÏDORS'!K329&lt;&gt;0,'ENTRADA DE CLIENTS i PROVEÏDORS'!K329,""),"")</f>
        <v/>
      </c>
      <c r="P324" s="99" t="str">
        <f>IF('ENTRADA DE CLIENTS i PROVEÏDORS'!$H329&lt;&gt;"VI",IF('ENTRADA DE CLIENTS i PROVEÏDORS'!L329&lt;&gt;0,'ENTRADA DE CLIENTS i PROVEÏDORS'!L329,""),"")</f>
        <v/>
      </c>
      <c r="Q324" s="99" t="str">
        <f t="shared" si="9"/>
        <v/>
      </c>
      <c r="R324" s="99" t="str">
        <f>IF('ENTRADA DE CLIENTS i PROVEÏDORS'!$H329="VI",'ENTRADA DE CLIENTS i PROVEÏDORS'!I329,"")</f>
        <v/>
      </c>
      <c r="S324" s="99" t="str">
        <f>IF('ENTRADA DE CLIENTS i PROVEÏDORS'!$H329="VI",'ENTRADA DE CLIENTS i PROVEÏDORS'!J329,"")</f>
        <v/>
      </c>
      <c r="T324" s="99" t="str">
        <f>IF('ENTRADA DE CLIENTS i PROVEÏDORS'!$H329="VI",'ENTRADA DE CLIENTS i PROVEÏDORS'!K329,"")</f>
        <v/>
      </c>
      <c r="U324" s="99" t="str">
        <f>IF('ENTRADA DE CLIENTS i PROVEÏDORS'!$H329="VI",'ENTRADA DE CLIENTS i PROVEÏDORS'!L329,"")</f>
        <v/>
      </c>
      <c r="V324" s="99" t="str">
        <f>IF('ENTRADA DE CLIENTS i PROVEÏDORS'!$H329="VI",'ENTRADA DE CLIENTS i PROVEÏDORS'!N329,"")</f>
        <v/>
      </c>
      <c r="W324" s="99" t="str">
        <f>IF('ENTRADA DE CLIENTS i PROVEÏDORS'!O329="X",'ENTRADA DE CLIENTS i PROVEÏDORS'!N329,"")</f>
        <v/>
      </c>
      <c r="X324" s="99" t="str">
        <f>IF('ENTRADA DE CLIENTS i PROVEÏDORS'!Q329&lt;&gt;0,'ENTRADA DE CLIENTS i PROVEÏDORS'!Q329,"")</f>
        <v/>
      </c>
      <c r="Y324" s="101" t="str">
        <f>IF('ENTRADA DE CLIENTS i PROVEÏDORS'!R329&lt;&gt;0,'ENTRADA DE CLIENTS i PROVEÏDORS'!R329,"")</f>
        <v/>
      </c>
    </row>
    <row r="325" spans="1:25" x14ac:dyDescent="0.2">
      <c r="A325" s="96" t="str">
        <f>IF('ENTRADA DE CLIENTS i PROVEÏDORS'!H330&lt;&gt;0,IF(OR('ENTRADA DE CLIENTS i PROVEÏDORS'!H330="V",'ENTRADA DE CLIENTS i PROVEÏDORS'!H330="LL",'ENTRADA DE CLIENTS i PROVEÏDORS'!H330="VI"),"2","1"),"")</f>
        <v/>
      </c>
      <c r="B325" s="96" t="str">
        <f>IF('ENTRADA DE CLIENTS i PROVEÏDORS'!C330&lt;&gt;0,IF('ENTRADA DE CLIENTS i PROVEÏDORS'!C330&lt;&gt;0,IF('ENTRADA DE CLIENTS i PROVEÏDORS'!C330&lt;&gt;0,'ENTRADA DE CLIENTS i PROVEÏDORS'!C330,""),DADES!AA325),"")</f>
        <v/>
      </c>
      <c r="C325" s="96" t="str">
        <f>IF('ENTRADA DE CLIENTS i PROVEÏDORS'!D330&lt;&gt;0,'NETEJA DE CARÀCTERS'!C326,"")</f>
        <v/>
      </c>
      <c r="D325" s="97" t="str">
        <f>IF('ENTRADA DE CLIENTS i PROVEÏDORS'!D330&lt;&gt;0,IF(A325&lt;&gt;0,IF('ENTRADA DE CLIENTS i PROVEÏDORS'!F330=0,99,'ENTRADA DE CLIENTS i PROVEÏDORS'!F330),""),"")</f>
        <v/>
      </c>
      <c r="E325" s="98" t="str">
        <f>IF('ENTRADA DE CLIENTS i PROVEÏDORS'!C330&lt;&gt;0,IF('ENTRADA DE CLIENTS i PROVEÏDORS'!D330&lt;&gt;0,IF('ENTRADA DE CLIENTS i PROVEÏDORS'!G330&lt;&gt;0,VLOOKUP('ENTRADA DE CLIENTS i PROVEÏDORS'!G330,DADES!$P$11:$Q$239,2,FALSE),"011"),""),"")</f>
        <v/>
      </c>
      <c r="F325" s="96"/>
      <c r="G325" s="96"/>
      <c r="H325" s="96"/>
      <c r="I325" s="96" t="str">
        <f>IF('ENTRADA DE CLIENTS i PROVEÏDORS'!H330="LL","X","")</f>
        <v/>
      </c>
      <c r="J325" s="96" t="str">
        <f>IF('ENTRADA DE CLIENTS i PROVEÏDORS'!O330="X","X","")</f>
        <v/>
      </c>
      <c r="K325" s="96" t="str">
        <f>IF('ENTRADA DE CLIENTS i PROVEÏDORS'!P330="X","X","")</f>
        <v/>
      </c>
      <c r="L325" s="96"/>
      <c r="M325" s="99" t="str">
        <f>IF('ENTRADA DE CLIENTS i PROVEÏDORS'!$H330&lt;&gt;"VI",IF('ENTRADA DE CLIENTS i PROVEÏDORS'!I330&lt;&gt;0,'ENTRADA DE CLIENTS i PROVEÏDORS'!I330,""),"")</f>
        <v/>
      </c>
      <c r="N325" s="99" t="str">
        <f>IF('ENTRADA DE CLIENTS i PROVEÏDORS'!$H330&lt;&gt;"VI",IF('ENTRADA DE CLIENTS i PROVEÏDORS'!J330&lt;&gt;0,'ENTRADA DE CLIENTS i PROVEÏDORS'!J330,""),"")</f>
        <v/>
      </c>
      <c r="O325" s="99" t="str">
        <f>IF('ENTRADA DE CLIENTS i PROVEÏDORS'!$H330&lt;&gt;"VI",IF('ENTRADA DE CLIENTS i PROVEÏDORS'!K330&lt;&gt;0,'ENTRADA DE CLIENTS i PROVEÏDORS'!K330,""),"")</f>
        <v/>
      </c>
      <c r="P325" s="99" t="str">
        <f>IF('ENTRADA DE CLIENTS i PROVEÏDORS'!$H330&lt;&gt;"VI",IF('ENTRADA DE CLIENTS i PROVEÏDORS'!L330&lt;&gt;0,'ENTRADA DE CLIENTS i PROVEÏDORS'!L330,""),"")</f>
        <v/>
      </c>
      <c r="Q325" s="99" t="str">
        <f t="shared" si="9"/>
        <v/>
      </c>
      <c r="R325" s="99" t="str">
        <f>IF('ENTRADA DE CLIENTS i PROVEÏDORS'!$H330="VI",'ENTRADA DE CLIENTS i PROVEÏDORS'!I330,"")</f>
        <v/>
      </c>
      <c r="S325" s="99" t="str">
        <f>IF('ENTRADA DE CLIENTS i PROVEÏDORS'!$H330="VI",'ENTRADA DE CLIENTS i PROVEÏDORS'!J330,"")</f>
        <v/>
      </c>
      <c r="T325" s="99" t="str">
        <f>IF('ENTRADA DE CLIENTS i PROVEÏDORS'!$H330="VI",'ENTRADA DE CLIENTS i PROVEÏDORS'!K330,"")</f>
        <v/>
      </c>
      <c r="U325" s="99" t="str">
        <f>IF('ENTRADA DE CLIENTS i PROVEÏDORS'!$H330="VI",'ENTRADA DE CLIENTS i PROVEÏDORS'!L330,"")</f>
        <v/>
      </c>
      <c r="V325" s="99" t="str">
        <f>IF('ENTRADA DE CLIENTS i PROVEÏDORS'!$H330="VI",'ENTRADA DE CLIENTS i PROVEÏDORS'!N330,"")</f>
        <v/>
      </c>
      <c r="W325" s="99" t="str">
        <f>IF('ENTRADA DE CLIENTS i PROVEÏDORS'!O330="X",'ENTRADA DE CLIENTS i PROVEÏDORS'!N330,"")</f>
        <v/>
      </c>
      <c r="X325" s="99" t="str">
        <f>IF('ENTRADA DE CLIENTS i PROVEÏDORS'!Q330&lt;&gt;0,'ENTRADA DE CLIENTS i PROVEÏDORS'!Q330,"")</f>
        <v/>
      </c>
      <c r="Y325" s="101" t="str">
        <f>IF('ENTRADA DE CLIENTS i PROVEÏDORS'!R330&lt;&gt;0,'ENTRADA DE CLIENTS i PROVEÏDORS'!R330,"")</f>
        <v/>
      </c>
    </row>
    <row r="326" spans="1:25" x14ac:dyDescent="0.2">
      <c r="A326" s="96" t="str">
        <f>IF('ENTRADA DE CLIENTS i PROVEÏDORS'!H331&lt;&gt;0,IF(OR('ENTRADA DE CLIENTS i PROVEÏDORS'!H331="V",'ENTRADA DE CLIENTS i PROVEÏDORS'!H331="LL",'ENTRADA DE CLIENTS i PROVEÏDORS'!H331="VI"),"2","1"),"")</f>
        <v/>
      </c>
      <c r="B326" s="96" t="str">
        <f>IF('ENTRADA DE CLIENTS i PROVEÏDORS'!C331&lt;&gt;0,IF('ENTRADA DE CLIENTS i PROVEÏDORS'!C331&lt;&gt;0,IF('ENTRADA DE CLIENTS i PROVEÏDORS'!C331&lt;&gt;0,'ENTRADA DE CLIENTS i PROVEÏDORS'!C331,""),DADES!AA326),"")</f>
        <v/>
      </c>
      <c r="C326" s="96" t="str">
        <f>IF('ENTRADA DE CLIENTS i PROVEÏDORS'!D331&lt;&gt;0,'NETEJA DE CARÀCTERS'!C327,"")</f>
        <v/>
      </c>
      <c r="D326" s="97" t="str">
        <f>IF('ENTRADA DE CLIENTS i PROVEÏDORS'!D331&lt;&gt;0,IF(A326&lt;&gt;0,IF('ENTRADA DE CLIENTS i PROVEÏDORS'!F331=0,99,'ENTRADA DE CLIENTS i PROVEÏDORS'!F331),""),"")</f>
        <v/>
      </c>
      <c r="E326" s="98" t="str">
        <f>IF('ENTRADA DE CLIENTS i PROVEÏDORS'!C331&lt;&gt;0,IF('ENTRADA DE CLIENTS i PROVEÏDORS'!D331&lt;&gt;0,IF('ENTRADA DE CLIENTS i PROVEÏDORS'!G331&lt;&gt;0,VLOOKUP('ENTRADA DE CLIENTS i PROVEÏDORS'!G331,DADES!$P$11:$Q$239,2,FALSE),"011"),""),"")</f>
        <v/>
      </c>
      <c r="F326" s="96"/>
      <c r="G326" s="96"/>
      <c r="H326" s="96"/>
      <c r="I326" s="96" t="str">
        <f>IF('ENTRADA DE CLIENTS i PROVEÏDORS'!H331="LL","X","")</f>
        <v/>
      </c>
      <c r="J326" s="96" t="str">
        <f>IF('ENTRADA DE CLIENTS i PROVEÏDORS'!O331="X","X","")</f>
        <v/>
      </c>
      <c r="K326" s="96" t="str">
        <f>IF('ENTRADA DE CLIENTS i PROVEÏDORS'!P331="X","X","")</f>
        <v/>
      </c>
      <c r="L326" s="96"/>
      <c r="M326" s="99" t="str">
        <f>IF('ENTRADA DE CLIENTS i PROVEÏDORS'!$H331&lt;&gt;"VI",IF('ENTRADA DE CLIENTS i PROVEÏDORS'!I331&lt;&gt;0,'ENTRADA DE CLIENTS i PROVEÏDORS'!I331,""),"")</f>
        <v/>
      </c>
      <c r="N326" s="99" t="str">
        <f>IF('ENTRADA DE CLIENTS i PROVEÏDORS'!$H331&lt;&gt;"VI",IF('ENTRADA DE CLIENTS i PROVEÏDORS'!J331&lt;&gt;0,'ENTRADA DE CLIENTS i PROVEÏDORS'!J331,""),"")</f>
        <v/>
      </c>
      <c r="O326" s="99" t="str">
        <f>IF('ENTRADA DE CLIENTS i PROVEÏDORS'!$H331&lt;&gt;"VI",IF('ENTRADA DE CLIENTS i PROVEÏDORS'!K331&lt;&gt;0,'ENTRADA DE CLIENTS i PROVEÏDORS'!K331,""),"")</f>
        <v/>
      </c>
      <c r="P326" s="99" t="str">
        <f>IF('ENTRADA DE CLIENTS i PROVEÏDORS'!$H331&lt;&gt;"VI",IF('ENTRADA DE CLIENTS i PROVEÏDORS'!L331&lt;&gt;0,'ENTRADA DE CLIENTS i PROVEÏDORS'!L331,""),"")</f>
        <v/>
      </c>
      <c r="Q326" s="99" t="str">
        <f t="shared" si="9"/>
        <v/>
      </c>
      <c r="R326" s="99" t="str">
        <f>IF('ENTRADA DE CLIENTS i PROVEÏDORS'!$H331="VI",'ENTRADA DE CLIENTS i PROVEÏDORS'!I331,"")</f>
        <v/>
      </c>
      <c r="S326" s="99" t="str">
        <f>IF('ENTRADA DE CLIENTS i PROVEÏDORS'!$H331="VI",'ENTRADA DE CLIENTS i PROVEÏDORS'!J331,"")</f>
        <v/>
      </c>
      <c r="T326" s="99" t="str">
        <f>IF('ENTRADA DE CLIENTS i PROVEÏDORS'!$H331="VI",'ENTRADA DE CLIENTS i PROVEÏDORS'!K331,"")</f>
        <v/>
      </c>
      <c r="U326" s="99" t="str">
        <f>IF('ENTRADA DE CLIENTS i PROVEÏDORS'!$H331="VI",'ENTRADA DE CLIENTS i PROVEÏDORS'!L331,"")</f>
        <v/>
      </c>
      <c r="V326" s="99" t="str">
        <f>IF('ENTRADA DE CLIENTS i PROVEÏDORS'!$H331="VI",'ENTRADA DE CLIENTS i PROVEÏDORS'!N331,"")</f>
        <v/>
      </c>
      <c r="W326" s="99" t="str">
        <f>IF('ENTRADA DE CLIENTS i PROVEÏDORS'!O331="X",'ENTRADA DE CLIENTS i PROVEÏDORS'!N331,"")</f>
        <v/>
      </c>
      <c r="X326" s="99" t="str">
        <f>IF('ENTRADA DE CLIENTS i PROVEÏDORS'!Q331&lt;&gt;0,'ENTRADA DE CLIENTS i PROVEÏDORS'!Q331,"")</f>
        <v/>
      </c>
      <c r="Y326" s="101" t="str">
        <f>IF('ENTRADA DE CLIENTS i PROVEÏDORS'!R331&lt;&gt;0,'ENTRADA DE CLIENTS i PROVEÏDORS'!R331,"")</f>
        <v/>
      </c>
    </row>
    <row r="327" spans="1:25" x14ac:dyDescent="0.2">
      <c r="A327" s="96" t="str">
        <f>IF('ENTRADA DE CLIENTS i PROVEÏDORS'!H332&lt;&gt;0,IF(OR('ENTRADA DE CLIENTS i PROVEÏDORS'!H332="V",'ENTRADA DE CLIENTS i PROVEÏDORS'!H332="LL",'ENTRADA DE CLIENTS i PROVEÏDORS'!H332="VI"),"2","1"),"")</f>
        <v/>
      </c>
      <c r="B327" s="96" t="str">
        <f>IF('ENTRADA DE CLIENTS i PROVEÏDORS'!C332&lt;&gt;0,IF('ENTRADA DE CLIENTS i PROVEÏDORS'!C332&lt;&gt;0,IF('ENTRADA DE CLIENTS i PROVEÏDORS'!C332&lt;&gt;0,'ENTRADA DE CLIENTS i PROVEÏDORS'!C332,""),DADES!AA327),"")</f>
        <v/>
      </c>
      <c r="C327" s="96" t="str">
        <f>IF('ENTRADA DE CLIENTS i PROVEÏDORS'!D332&lt;&gt;0,'NETEJA DE CARÀCTERS'!C328,"")</f>
        <v/>
      </c>
      <c r="D327" s="97" t="str">
        <f>IF('ENTRADA DE CLIENTS i PROVEÏDORS'!D332&lt;&gt;0,IF(A327&lt;&gt;0,IF('ENTRADA DE CLIENTS i PROVEÏDORS'!F332=0,99,'ENTRADA DE CLIENTS i PROVEÏDORS'!F332),""),"")</f>
        <v/>
      </c>
      <c r="E327" s="98" t="str">
        <f>IF('ENTRADA DE CLIENTS i PROVEÏDORS'!C332&lt;&gt;0,IF('ENTRADA DE CLIENTS i PROVEÏDORS'!D332&lt;&gt;0,IF('ENTRADA DE CLIENTS i PROVEÏDORS'!G332&lt;&gt;0,VLOOKUP('ENTRADA DE CLIENTS i PROVEÏDORS'!G332,DADES!$P$11:$Q$239,2,FALSE),"011"),""),"")</f>
        <v/>
      </c>
      <c r="F327" s="96"/>
      <c r="G327" s="96"/>
      <c r="H327" s="96"/>
      <c r="I327" s="96" t="str">
        <f>IF('ENTRADA DE CLIENTS i PROVEÏDORS'!H332="LL","X","")</f>
        <v/>
      </c>
      <c r="J327" s="96" t="str">
        <f>IF('ENTRADA DE CLIENTS i PROVEÏDORS'!O332="X","X","")</f>
        <v/>
      </c>
      <c r="K327" s="96" t="str">
        <f>IF('ENTRADA DE CLIENTS i PROVEÏDORS'!P332="X","X","")</f>
        <v/>
      </c>
      <c r="L327" s="96"/>
      <c r="M327" s="99" t="str">
        <f>IF('ENTRADA DE CLIENTS i PROVEÏDORS'!$H332&lt;&gt;"VI",IF('ENTRADA DE CLIENTS i PROVEÏDORS'!I332&lt;&gt;0,'ENTRADA DE CLIENTS i PROVEÏDORS'!I332,""),"")</f>
        <v/>
      </c>
      <c r="N327" s="99" t="str">
        <f>IF('ENTRADA DE CLIENTS i PROVEÏDORS'!$H332&lt;&gt;"VI",IF('ENTRADA DE CLIENTS i PROVEÏDORS'!J332&lt;&gt;0,'ENTRADA DE CLIENTS i PROVEÏDORS'!J332,""),"")</f>
        <v/>
      </c>
      <c r="O327" s="99" t="str">
        <f>IF('ENTRADA DE CLIENTS i PROVEÏDORS'!$H332&lt;&gt;"VI",IF('ENTRADA DE CLIENTS i PROVEÏDORS'!K332&lt;&gt;0,'ENTRADA DE CLIENTS i PROVEÏDORS'!K332,""),"")</f>
        <v/>
      </c>
      <c r="P327" s="99" t="str">
        <f>IF('ENTRADA DE CLIENTS i PROVEÏDORS'!$H332&lt;&gt;"VI",IF('ENTRADA DE CLIENTS i PROVEÏDORS'!L332&lt;&gt;0,'ENTRADA DE CLIENTS i PROVEÏDORS'!L332,""),"")</f>
        <v/>
      </c>
      <c r="Q327" s="99" t="str">
        <f t="shared" si="9"/>
        <v/>
      </c>
      <c r="R327" s="99" t="str">
        <f>IF('ENTRADA DE CLIENTS i PROVEÏDORS'!$H332="VI",'ENTRADA DE CLIENTS i PROVEÏDORS'!I332,"")</f>
        <v/>
      </c>
      <c r="S327" s="99" t="str">
        <f>IF('ENTRADA DE CLIENTS i PROVEÏDORS'!$H332="VI",'ENTRADA DE CLIENTS i PROVEÏDORS'!J332,"")</f>
        <v/>
      </c>
      <c r="T327" s="99" t="str">
        <f>IF('ENTRADA DE CLIENTS i PROVEÏDORS'!$H332="VI",'ENTRADA DE CLIENTS i PROVEÏDORS'!K332,"")</f>
        <v/>
      </c>
      <c r="U327" s="99" t="str">
        <f>IF('ENTRADA DE CLIENTS i PROVEÏDORS'!$H332="VI",'ENTRADA DE CLIENTS i PROVEÏDORS'!L332,"")</f>
        <v/>
      </c>
      <c r="V327" s="99" t="str">
        <f>IF('ENTRADA DE CLIENTS i PROVEÏDORS'!$H332="VI",'ENTRADA DE CLIENTS i PROVEÏDORS'!N332,"")</f>
        <v/>
      </c>
      <c r="W327" s="99" t="str">
        <f>IF('ENTRADA DE CLIENTS i PROVEÏDORS'!O332="X",'ENTRADA DE CLIENTS i PROVEÏDORS'!N332,"")</f>
        <v/>
      </c>
      <c r="X327" s="99" t="str">
        <f>IF('ENTRADA DE CLIENTS i PROVEÏDORS'!Q332&lt;&gt;0,'ENTRADA DE CLIENTS i PROVEÏDORS'!Q332,"")</f>
        <v/>
      </c>
      <c r="Y327" s="101" t="str">
        <f>IF('ENTRADA DE CLIENTS i PROVEÏDORS'!R332&lt;&gt;0,'ENTRADA DE CLIENTS i PROVEÏDORS'!R332,"")</f>
        <v/>
      </c>
    </row>
    <row r="328" spans="1:25" x14ac:dyDescent="0.2">
      <c r="A328" s="96" t="str">
        <f>IF('ENTRADA DE CLIENTS i PROVEÏDORS'!H333&lt;&gt;0,IF(OR('ENTRADA DE CLIENTS i PROVEÏDORS'!H333="V",'ENTRADA DE CLIENTS i PROVEÏDORS'!H333="LL",'ENTRADA DE CLIENTS i PROVEÏDORS'!H333="VI"),"2","1"),"")</f>
        <v/>
      </c>
      <c r="B328" s="96" t="str">
        <f>IF('ENTRADA DE CLIENTS i PROVEÏDORS'!C333&lt;&gt;0,IF('ENTRADA DE CLIENTS i PROVEÏDORS'!C333&lt;&gt;0,IF('ENTRADA DE CLIENTS i PROVEÏDORS'!C333&lt;&gt;0,'ENTRADA DE CLIENTS i PROVEÏDORS'!C333,""),DADES!AA328),"")</f>
        <v/>
      </c>
      <c r="C328" s="96" t="str">
        <f>IF('ENTRADA DE CLIENTS i PROVEÏDORS'!D333&lt;&gt;0,'NETEJA DE CARÀCTERS'!C329,"")</f>
        <v/>
      </c>
      <c r="D328" s="97" t="str">
        <f>IF('ENTRADA DE CLIENTS i PROVEÏDORS'!D333&lt;&gt;0,IF(A328&lt;&gt;0,IF('ENTRADA DE CLIENTS i PROVEÏDORS'!F333=0,99,'ENTRADA DE CLIENTS i PROVEÏDORS'!F333),""),"")</f>
        <v/>
      </c>
      <c r="E328" s="98" t="str">
        <f>IF('ENTRADA DE CLIENTS i PROVEÏDORS'!C333&lt;&gt;0,IF('ENTRADA DE CLIENTS i PROVEÏDORS'!D333&lt;&gt;0,IF('ENTRADA DE CLIENTS i PROVEÏDORS'!G333&lt;&gt;0,VLOOKUP('ENTRADA DE CLIENTS i PROVEÏDORS'!G333,DADES!$P$11:$Q$239,2,FALSE),"011"),""),"")</f>
        <v/>
      </c>
      <c r="F328" s="96"/>
      <c r="G328" s="96"/>
      <c r="H328" s="96"/>
      <c r="I328" s="96"/>
      <c r="J328" s="96"/>
      <c r="K328" s="96"/>
      <c r="L328" s="96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101"/>
    </row>
    <row r="329" spans="1:25" x14ac:dyDescent="0.2">
      <c r="A329" s="96" t="str">
        <f>IF('ENTRADA DE CLIENTS i PROVEÏDORS'!H334&lt;&gt;0,IF(OR('ENTRADA DE CLIENTS i PROVEÏDORS'!H334="V",'ENTRADA DE CLIENTS i PROVEÏDORS'!H334="LL",'ENTRADA DE CLIENTS i PROVEÏDORS'!H334="VI"),"2","1"),"")</f>
        <v/>
      </c>
      <c r="B329" s="96" t="str">
        <f>IF('ENTRADA DE CLIENTS i PROVEÏDORS'!C334&lt;&gt;0,IF('ENTRADA DE CLIENTS i PROVEÏDORS'!C334&lt;&gt;0,IF('ENTRADA DE CLIENTS i PROVEÏDORS'!C334&lt;&gt;0,'ENTRADA DE CLIENTS i PROVEÏDORS'!C334,""),DADES!AA329),"")</f>
        <v/>
      </c>
      <c r="C329" s="96" t="str">
        <f>IF('ENTRADA DE CLIENTS i PROVEÏDORS'!D334&lt;&gt;0,'NETEJA DE CARÀCTERS'!C330,"")</f>
        <v/>
      </c>
      <c r="D329" s="97" t="str">
        <f>IF('ENTRADA DE CLIENTS i PROVEÏDORS'!D334&lt;&gt;0,IF(A329&lt;&gt;0,IF('ENTRADA DE CLIENTS i PROVEÏDORS'!F334=0,99,'ENTRADA DE CLIENTS i PROVEÏDORS'!F334),""),"")</f>
        <v/>
      </c>
      <c r="E329" s="98" t="str">
        <f>IF('ENTRADA DE CLIENTS i PROVEÏDORS'!C334&lt;&gt;0,IF('ENTRADA DE CLIENTS i PROVEÏDORS'!D334&lt;&gt;0,IF('ENTRADA DE CLIENTS i PROVEÏDORS'!G334&lt;&gt;0,VLOOKUP('ENTRADA DE CLIENTS i PROVEÏDORS'!G334,DADES!$P$11:$Q$239,2,FALSE),"011"),""),"")</f>
        <v/>
      </c>
      <c r="F329" s="96"/>
      <c r="G329" s="96"/>
      <c r="H329" s="96"/>
      <c r="I329" s="96"/>
      <c r="J329" s="96"/>
      <c r="K329" s="96"/>
      <c r="L329" s="96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101"/>
    </row>
    <row r="330" spans="1:25" x14ac:dyDescent="0.2">
      <c r="A330" s="96" t="str">
        <f>IF('ENTRADA DE CLIENTS i PROVEÏDORS'!H335&lt;&gt;0,IF(OR('ENTRADA DE CLIENTS i PROVEÏDORS'!H335="V",'ENTRADA DE CLIENTS i PROVEÏDORS'!H335="LL",'ENTRADA DE CLIENTS i PROVEÏDORS'!H335="VI"),"2","1"),"")</f>
        <v/>
      </c>
      <c r="B330" s="96" t="str">
        <f>IF('ENTRADA DE CLIENTS i PROVEÏDORS'!C335&lt;&gt;0,IF('ENTRADA DE CLIENTS i PROVEÏDORS'!C335&lt;&gt;0,IF('ENTRADA DE CLIENTS i PROVEÏDORS'!C335&lt;&gt;0,'ENTRADA DE CLIENTS i PROVEÏDORS'!C335,""),DADES!AA330),"")</f>
        <v/>
      </c>
      <c r="C330" s="96" t="str">
        <f>IF('ENTRADA DE CLIENTS i PROVEÏDORS'!D335&lt;&gt;0,'NETEJA DE CARÀCTERS'!C331,"")</f>
        <v/>
      </c>
      <c r="D330" s="97" t="str">
        <f>IF('ENTRADA DE CLIENTS i PROVEÏDORS'!D335&lt;&gt;0,IF(A330&lt;&gt;0,IF('ENTRADA DE CLIENTS i PROVEÏDORS'!F335=0,99,'ENTRADA DE CLIENTS i PROVEÏDORS'!F335),""),"")</f>
        <v/>
      </c>
      <c r="E330" s="98" t="str">
        <f>IF('ENTRADA DE CLIENTS i PROVEÏDORS'!C335&lt;&gt;0,IF('ENTRADA DE CLIENTS i PROVEÏDORS'!D335&lt;&gt;0,IF('ENTRADA DE CLIENTS i PROVEÏDORS'!G335&lt;&gt;0,VLOOKUP('ENTRADA DE CLIENTS i PROVEÏDORS'!G335,DADES!$P$11:$Q$239,2,FALSE),"011"),""),"")</f>
        <v/>
      </c>
      <c r="F330" s="96"/>
      <c r="G330" s="96"/>
      <c r="H330" s="96"/>
      <c r="I330" s="96" t="str">
        <f>IF('ENTRADA DE CLIENTS i PROVEÏDORS'!H335="LL","X","")</f>
        <v/>
      </c>
      <c r="J330" s="96" t="str">
        <f>IF('ENTRADA DE CLIENTS i PROVEÏDORS'!O335="X","X","")</f>
        <v/>
      </c>
      <c r="K330" s="96" t="str">
        <f>IF('ENTRADA DE CLIENTS i PROVEÏDORS'!P335="X","X","")</f>
        <v/>
      </c>
      <c r="L330" s="96"/>
      <c r="M330" s="99" t="str">
        <f>IF('ENTRADA DE CLIENTS i PROVEÏDORS'!$H335&lt;&gt;"VI",IF('ENTRADA DE CLIENTS i PROVEÏDORS'!I335&lt;&gt;0,'ENTRADA DE CLIENTS i PROVEÏDORS'!I335,""),"")</f>
        <v/>
      </c>
      <c r="N330" s="99" t="str">
        <f>IF('ENTRADA DE CLIENTS i PROVEÏDORS'!$H335&lt;&gt;"VI",IF('ENTRADA DE CLIENTS i PROVEÏDORS'!J335&lt;&gt;0,'ENTRADA DE CLIENTS i PROVEÏDORS'!J335,""),"")</f>
        <v/>
      </c>
      <c r="O330" s="99" t="str">
        <f>IF('ENTRADA DE CLIENTS i PROVEÏDORS'!$H335&lt;&gt;"VI",IF('ENTRADA DE CLIENTS i PROVEÏDORS'!K335&lt;&gt;0,'ENTRADA DE CLIENTS i PROVEÏDORS'!K335,""),"")</f>
        <v/>
      </c>
      <c r="P330" s="99" t="str">
        <f>IF('ENTRADA DE CLIENTS i PROVEÏDORS'!$H335&lt;&gt;"VI",IF('ENTRADA DE CLIENTS i PROVEÏDORS'!L335&lt;&gt;0,'ENTRADA DE CLIENTS i PROVEÏDORS'!L335,""),"")</f>
        <v/>
      </c>
      <c r="Q330" s="99" t="str">
        <f t="shared" ref="Q330:Q335" si="10">IF(SUM(M330:P330)&lt;&gt;0,SUM(M330:P330),"")</f>
        <v/>
      </c>
      <c r="R330" s="99" t="str">
        <f>IF('ENTRADA DE CLIENTS i PROVEÏDORS'!$H335="VI",'ENTRADA DE CLIENTS i PROVEÏDORS'!I335,"")</f>
        <v/>
      </c>
      <c r="S330" s="99" t="str">
        <f>IF('ENTRADA DE CLIENTS i PROVEÏDORS'!$H335="VI",'ENTRADA DE CLIENTS i PROVEÏDORS'!J335,"")</f>
        <v/>
      </c>
      <c r="T330" s="99" t="str">
        <f>IF('ENTRADA DE CLIENTS i PROVEÏDORS'!$H335="VI",'ENTRADA DE CLIENTS i PROVEÏDORS'!K335,"")</f>
        <v/>
      </c>
      <c r="U330" s="99" t="str">
        <f>IF('ENTRADA DE CLIENTS i PROVEÏDORS'!$H335="VI",'ENTRADA DE CLIENTS i PROVEÏDORS'!L335,"")</f>
        <v/>
      </c>
      <c r="V330" s="99" t="str">
        <f>IF('ENTRADA DE CLIENTS i PROVEÏDORS'!$H335="VI",'ENTRADA DE CLIENTS i PROVEÏDORS'!N335,"")</f>
        <v/>
      </c>
      <c r="W330" s="99" t="str">
        <f>IF('ENTRADA DE CLIENTS i PROVEÏDORS'!O335="X",'ENTRADA DE CLIENTS i PROVEÏDORS'!N335,"")</f>
        <v/>
      </c>
      <c r="X330" s="99" t="str">
        <f>IF('ENTRADA DE CLIENTS i PROVEÏDORS'!Q335&lt;&gt;0,'ENTRADA DE CLIENTS i PROVEÏDORS'!Q335,"")</f>
        <v/>
      </c>
      <c r="Y330" s="101" t="str">
        <f>IF('ENTRADA DE CLIENTS i PROVEÏDORS'!R335&lt;&gt;0,'ENTRADA DE CLIENTS i PROVEÏDORS'!R335,"")</f>
        <v/>
      </c>
    </row>
    <row r="331" spans="1:25" x14ac:dyDescent="0.2">
      <c r="A331" s="96" t="str">
        <f>IF('ENTRADA DE CLIENTS i PROVEÏDORS'!H336&lt;&gt;0,IF(OR('ENTRADA DE CLIENTS i PROVEÏDORS'!H336="V",'ENTRADA DE CLIENTS i PROVEÏDORS'!H336="LL",'ENTRADA DE CLIENTS i PROVEÏDORS'!H336="VI"),"2","1"),"")</f>
        <v/>
      </c>
      <c r="B331" s="96" t="str">
        <f>IF('ENTRADA DE CLIENTS i PROVEÏDORS'!C336&lt;&gt;0,IF('ENTRADA DE CLIENTS i PROVEÏDORS'!C336&lt;&gt;0,IF('ENTRADA DE CLIENTS i PROVEÏDORS'!C336&lt;&gt;0,'ENTRADA DE CLIENTS i PROVEÏDORS'!C336,""),DADES!AA331),"")</f>
        <v/>
      </c>
      <c r="C331" s="96" t="str">
        <f>IF('ENTRADA DE CLIENTS i PROVEÏDORS'!D336&lt;&gt;0,'NETEJA DE CARÀCTERS'!C332,"")</f>
        <v/>
      </c>
      <c r="D331" s="97" t="str">
        <f>IF('ENTRADA DE CLIENTS i PROVEÏDORS'!D336&lt;&gt;0,IF(A331&lt;&gt;0,IF('ENTRADA DE CLIENTS i PROVEÏDORS'!F336=0,99,'ENTRADA DE CLIENTS i PROVEÏDORS'!F336),""),"")</f>
        <v/>
      </c>
      <c r="E331" s="98" t="str">
        <f>IF('ENTRADA DE CLIENTS i PROVEÏDORS'!C336&lt;&gt;0,IF('ENTRADA DE CLIENTS i PROVEÏDORS'!D336&lt;&gt;0,IF('ENTRADA DE CLIENTS i PROVEÏDORS'!G336&lt;&gt;0,VLOOKUP('ENTRADA DE CLIENTS i PROVEÏDORS'!G336,DADES!$P$11:$Q$239,2,FALSE),"011"),""),"")</f>
        <v/>
      </c>
      <c r="F331" s="96"/>
      <c r="G331" s="96"/>
      <c r="H331" s="96"/>
      <c r="I331" s="96" t="str">
        <f>IF('ENTRADA DE CLIENTS i PROVEÏDORS'!H336="LL","X","")</f>
        <v/>
      </c>
      <c r="J331" s="96" t="str">
        <f>IF('ENTRADA DE CLIENTS i PROVEÏDORS'!O336="X","X","")</f>
        <v/>
      </c>
      <c r="K331" s="96" t="str">
        <f>IF('ENTRADA DE CLIENTS i PROVEÏDORS'!P336="X","X","")</f>
        <v/>
      </c>
      <c r="L331" s="96"/>
      <c r="M331" s="99" t="str">
        <f>IF('ENTRADA DE CLIENTS i PROVEÏDORS'!$H336&lt;&gt;"VI",IF('ENTRADA DE CLIENTS i PROVEÏDORS'!I336&lt;&gt;0,'ENTRADA DE CLIENTS i PROVEÏDORS'!I336,""),"")</f>
        <v/>
      </c>
      <c r="N331" s="99" t="str">
        <f>IF('ENTRADA DE CLIENTS i PROVEÏDORS'!$H336&lt;&gt;"VI",IF('ENTRADA DE CLIENTS i PROVEÏDORS'!J336&lt;&gt;0,'ENTRADA DE CLIENTS i PROVEÏDORS'!J336,""),"")</f>
        <v/>
      </c>
      <c r="O331" s="99" t="str">
        <f>IF('ENTRADA DE CLIENTS i PROVEÏDORS'!$H336&lt;&gt;"VI",IF('ENTRADA DE CLIENTS i PROVEÏDORS'!K336&lt;&gt;0,'ENTRADA DE CLIENTS i PROVEÏDORS'!K336,""),"")</f>
        <v/>
      </c>
      <c r="P331" s="99" t="str">
        <f>IF('ENTRADA DE CLIENTS i PROVEÏDORS'!$H336&lt;&gt;"VI",IF('ENTRADA DE CLIENTS i PROVEÏDORS'!L336&lt;&gt;0,'ENTRADA DE CLIENTS i PROVEÏDORS'!L336,""),"")</f>
        <v/>
      </c>
      <c r="Q331" s="99" t="str">
        <f t="shared" si="10"/>
        <v/>
      </c>
      <c r="R331" s="99" t="str">
        <f>IF('ENTRADA DE CLIENTS i PROVEÏDORS'!$H336="VI",'ENTRADA DE CLIENTS i PROVEÏDORS'!I336,"")</f>
        <v/>
      </c>
      <c r="S331" s="99" t="str">
        <f>IF('ENTRADA DE CLIENTS i PROVEÏDORS'!$H336="VI",'ENTRADA DE CLIENTS i PROVEÏDORS'!J336,"")</f>
        <v/>
      </c>
      <c r="T331" s="99" t="str">
        <f>IF('ENTRADA DE CLIENTS i PROVEÏDORS'!$H336="VI",'ENTRADA DE CLIENTS i PROVEÏDORS'!K336,"")</f>
        <v/>
      </c>
      <c r="U331" s="99" t="str">
        <f>IF('ENTRADA DE CLIENTS i PROVEÏDORS'!$H336="VI",'ENTRADA DE CLIENTS i PROVEÏDORS'!L336,"")</f>
        <v/>
      </c>
      <c r="V331" s="99" t="str">
        <f>IF('ENTRADA DE CLIENTS i PROVEÏDORS'!$H336="VI",'ENTRADA DE CLIENTS i PROVEÏDORS'!N336,"")</f>
        <v/>
      </c>
      <c r="W331" s="99" t="str">
        <f>IF('ENTRADA DE CLIENTS i PROVEÏDORS'!O336="X",'ENTRADA DE CLIENTS i PROVEÏDORS'!N336,"")</f>
        <v/>
      </c>
      <c r="X331" s="99" t="str">
        <f>IF('ENTRADA DE CLIENTS i PROVEÏDORS'!Q336&lt;&gt;0,'ENTRADA DE CLIENTS i PROVEÏDORS'!Q336,"")</f>
        <v/>
      </c>
      <c r="Y331" s="101" t="str">
        <f>IF('ENTRADA DE CLIENTS i PROVEÏDORS'!R336&lt;&gt;0,'ENTRADA DE CLIENTS i PROVEÏDORS'!R336,"")</f>
        <v/>
      </c>
    </row>
    <row r="332" spans="1:25" x14ac:dyDescent="0.2">
      <c r="A332" s="96" t="str">
        <f>IF('ENTRADA DE CLIENTS i PROVEÏDORS'!H337&lt;&gt;0,IF(OR('ENTRADA DE CLIENTS i PROVEÏDORS'!H337="V",'ENTRADA DE CLIENTS i PROVEÏDORS'!H337="LL",'ENTRADA DE CLIENTS i PROVEÏDORS'!H337="VI"),"2","1"),"")</f>
        <v/>
      </c>
      <c r="B332" s="96" t="str">
        <f>IF('ENTRADA DE CLIENTS i PROVEÏDORS'!C337&lt;&gt;0,IF('ENTRADA DE CLIENTS i PROVEÏDORS'!C337&lt;&gt;0,IF('ENTRADA DE CLIENTS i PROVEÏDORS'!C337&lt;&gt;0,'ENTRADA DE CLIENTS i PROVEÏDORS'!C337,""),DADES!AA332),"")</f>
        <v/>
      </c>
      <c r="C332" s="96" t="str">
        <f>IF('ENTRADA DE CLIENTS i PROVEÏDORS'!D337&lt;&gt;0,'NETEJA DE CARÀCTERS'!C333,"")</f>
        <v/>
      </c>
      <c r="D332" s="97" t="str">
        <f>IF('ENTRADA DE CLIENTS i PROVEÏDORS'!D337&lt;&gt;0,IF(A332&lt;&gt;0,IF('ENTRADA DE CLIENTS i PROVEÏDORS'!F337=0,99,'ENTRADA DE CLIENTS i PROVEÏDORS'!F337),""),"")</f>
        <v/>
      </c>
      <c r="E332" s="98" t="str">
        <f>IF('ENTRADA DE CLIENTS i PROVEÏDORS'!C337&lt;&gt;0,IF('ENTRADA DE CLIENTS i PROVEÏDORS'!D337&lt;&gt;0,IF('ENTRADA DE CLIENTS i PROVEÏDORS'!G337&lt;&gt;0,VLOOKUP('ENTRADA DE CLIENTS i PROVEÏDORS'!G337,DADES!$P$11:$Q$239,2,FALSE),"011"),""),"")</f>
        <v/>
      </c>
      <c r="F332" s="96"/>
      <c r="G332" s="96"/>
      <c r="H332" s="96"/>
      <c r="I332" s="96" t="str">
        <f>IF('ENTRADA DE CLIENTS i PROVEÏDORS'!H337="LL","X","")</f>
        <v/>
      </c>
      <c r="J332" s="96" t="str">
        <f>IF('ENTRADA DE CLIENTS i PROVEÏDORS'!O337="X","X","")</f>
        <v/>
      </c>
      <c r="K332" s="96" t="str">
        <f>IF('ENTRADA DE CLIENTS i PROVEÏDORS'!P337="X","X","")</f>
        <v/>
      </c>
      <c r="L332" s="96"/>
      <c r="M332" s="99" t="str">
        <f>IF('ENTRADA DE CLIENTS i PROVEÏDORS'!$H337&lt;&gt;"VI",IF('ENTRADA DE CLIENTS i PROVEÏDORS'!I337&lt;&gt;0,'ENTRADA DE CLIENTS i PROVEÏDORS'!I337,""),"")</f>
        <v/>
      </c>
      <c r="N332" s="99" t="str">
        <f>IF('ENTRADA DE CLIENTS i PROVEÏDORS'!$H337&lt;&gt;"VI",IF('ENTRADA DE CLIENTS i PROVEÏDORS'!J337&lt;&gt;0,'ENTRADA DE CLIENTS i PROVEÏDORS'!J337,""),"")</f>
        <v/>
      </c>
      <c r="O332" s="99" t="str">
        <f>IF('ENTRADA DE CLIENTS i PROVEÏDORS'!$H337&lt;&gt;"VI",IF('ENTRADA DE CLIENTS i PROVEÏDORS'!K337&lt;&gt;0,'ENTRADA DE CLIENTS i PROVEÏDORS'!K337,""),"")</f>
        <v/>
      </c>
      <c r="P332" s="99" t="str">
        <f>IF('ENTRADA DE CLIENTS i PROVEÏDORS'!$H337&lt;&gt;"VI",IF('ENTRADA DE CLIENTS i PROVEÏDORS'!L337&lt;&gt;0,'ENTRADA DE CLIENTS i PROVEÏDORS'!L337,""),"")</f>
        <v/>
      </c>
      <c r="Q332" s="99" t="str">
        <f t="shared" si="10"/>
        <v/>
      </c>
      <c r="R332" s="99" t="str">
        <f>IF('ENTRADA DE CLIENTS i PROVEÏDORS'!$H337="VI",'ENTRADA DE CLIENTS i PROVEÏDORS'!I337,"")</f>
        <v/>
      </c>
      <c r="S332" s="99" t="str">
        <f>IF('ENTRADA DE CLIENTS i PROVEÏDORS'!$H337="VI",'ENTRADA DE CLIENTS i PROVEÏDORS'!J337,"")</f>
        <v/>
      </c>
      <c r="T332" s="99" t="str">
        <f>IF('ENTRADA DE CLIENTS i PROVEÏDORS'!$H337="VI",'ENTRADA DE CLIENTS i PROVEÏDORS'!K337,"")</f>
        <v/>
      </c>
      <c r="U332" s="99" t="str">
        <f>IF('ENTRADA DE CLIENTS i PROVEÏDORS'!$H337="VI",'ENTRADA DE CLIENTS i PROVEÏDORS'!L337,"")</f>
        <v/>
      </c>
      <c r="V332" s="99" t="str">
        <f>IF('ENTRADA DE CLIENTS i PROVEÏDORS'!$H337="VI",'ENTRADA DE CLIENTS i PROVEÏDORS'!N337,"")</f>
        <v/>
      </c>
      <c r="W332" s="99" t="str">
        <f>IF('ENTRADA DE CLIENTS i PROVEÏDORS'!O337="X",'ENTRADA DE CLIENTS i PROVEÏDORS'!N337,"")</f>
        <v/>
      </c>
      <c r="X332" s="99" t="str">
        <f>IF('ENTRADA DE CLIENTS i PROVEÏDORS'!Q337&lt;&gt;0,'ENTRADA DE CLIENTS i PROVEÏDORS'!Q337,"")</f>
        <v/>
      </c>
      <c r="Y332" s="101" t="str">
        <f>IF('ENTRADA DE CLIENTS i PROVEÏDORS'!R337&lt;&gt;0,'ENTRADA DE CLIENTS i PROVEÏDORS'!R337,"")</f>
        <v/>
      </c>
    </row>
    <row r="333" spans="1:25" x14ac:dyDescent="0.2">
      <c r="A333" s="96" t="str">
        <f>IF('ENTRADA DE CLIENTS i PROVEÏDORS'!H338&lt;&gt;0,IF(OR('ENTRADA DE CLIENTS i PROVEÏDORS'!H338="V",'ENTRADA DE CLIENTS i PROVEÏDORS'!H338="LL",'ENTRADA DE CLIENTS i PROVEÏDORS'!H338="VI"),"2","1"),"")</f>
        <v/>
      </c>
      <c r="B333" s="96" t="str">
        <f>IF('ENTRADA DE CLIENTS i PROVEÏDORS'!C338&lt;&gt;0,IF('ENTRADA DE CLIENTS i PROVEÏDORS'!C338&lt;&gt;0,IF('ENTRADA DE CLIENTS i PROVEÏDORS'!C338&lt;&gt;0,'ENTRADA DE CLIENTS i PROVEÏDORS'!C338,""),DADES!AA333),"")</f>
        <v/>
      </c>
      <c r="C333" s="96" t="str">
        <f>IF('ENTRADA DE CLIENTS i PROVEÏDORS'!D338&lt;&gt;0,'NETEJA DE CARÀCTERS'!C334,"")</f>
        <v/>
      </c>
      <c r="D333" s="97" t="str">
        <f>IF('ENTRADA DE CLIENTS i PROVEÏDORS'!D338&lt;&gt;0,IF(A333&lt;&gt;0,IF('ENTRADA DE CLIENTS i PROVEÏDORS'!F338=0,99,'ENTRADA DE CLIENTS i PROVEÏDORS'!F338),""),"")</f>
        <v/>
      </c>
      <c r="E333" s="98" t="str">
        <f>IF('ENTRADA DE CLIENTS i PROVEÏDORS'!C338&lt;&gt;0,IF('ENTRADA DE CLIENTS i PROVEÏDORS'!D338&lt;&gt;0,IF('ENTRADA DE CLIENTS i PROVEÏDORS'!G338&lt;&gt;0,VLOOKUP('ENTRADA DE CLIENTS i PROVEÏDORS'!G338,DADES!$P$11:$Q$239,2,FALSE),"011"),""),"")</f>
        <v/>
      </c>
      <c r="F333" s="96"/>
      <c r="G333" s="96"/>
      <c r="H333" s="96"/>
      <c r="I333" s="96" t="str">
        <f>IF('ENTRADA DE CLIENTS i PROVEÏDORS'!H338="LL","X","")</f>
        <v/>
      </c>
      <c r="J333" s="96" t="str">
        <f>IF('ENTRADA DE CLIENTS i PROVEÏDORS'!O338="X","X","")</f>
        <v/>
      </c>
      <c r="K333" s="96" t="str">
        <f>IF('ENTRADA DE CLIENTS i PROVEÏDORS'!P338="X","X","")</f>
        <v/>
      </c>
      <c r="L333" s="96"/>
      <c r="M333" s="99" t="str">
        <f>IF('ENTRADA DE CLIENTS i PROVEÏDORS'!$H338&lt;&gt;"VI",IF('ENTRADA DE CLIENTS i PROVEÏDORS'!I338&lt;&gt;0,'ENTRADA DE CLIENTS i PROVEÏDORS'!I338,""),"")</f>
        <v/>
      </c>
      <c r="N333" s="99" t="str">
        <f>IF('ENTRADA DE CLIENTS i PROVEÏDORS'!$H338&lt;&gt;"VI",IF('ENTRADA DE CLIENTS i PROVEÏDORS'!J338&lt;&gt;0,'ENTRADA DE CLIENTS i PROVEÏDORS'!J338,""),"")</f>
        <v/>
      </c>
      <c r="O333" s="99" t="str">
        <f>IF('ENTRADA DE CLIENTS i PROVEÏDORS'!$H338&lt;&gt;"VI",IF('ENTRADA DE CLIENTS i PROVEÏDORS'!K338&lt;&gt;0,'ENTRADA DE CLIENTS i PROVEÏDORS'!K338,""),"")</f>
        <v/>
      </c>
      <c r="P333" s="99" t="str">
        <f>IF('ENTRADA DE CLIENTS i PROVEÏDORS'!$H338&lt;&gt;"VI",IF('ENTRADA DE CLIENTS i PROVEÏDORS'!L338&lt;&gt;0,'ENTRADA DE CLIENTS i PROVEÏDORS'!L338,""),"")</f>
        <v/>
      </c>
      <c r="Q333" s="99" t="str">
        <f t="shared" si="10"/>
        <v/>
      </c>
      <c r="R333" s="99" t="str">
        <f>IF('ENTRADA DE CLIENTS i PROVEÏDORS'!$H338="VI",'ENTRADA DE CLIENTS i PROVEÏDORS'!I338,"")</f>
        <v/>
      </c>
      <c r="S333" s="99" t="str">
        <f>IF('ENTRADA DE CLIENTS i PROVEÏDORS'!$H338="VI",'ENTRADA DE CLIENTS i PROVEÏDORS'!J338,"")</f>
        <v/>
      </c>
      <c r="T333" s="99" t="str">
        <f>IF('ENTRADA DE CLIENTS i PROVEÏDORS'!$H338="VI",'ENTRADA DE CLIENTS i PROVEÏDORS'!K338,"")</f>
        <v/>
      </c>
      <c r="U333" s="99" t="str">
        <f>IF('ENTRADA DE CLIENTS i PROVEÏDORS'!$H338="VI",'ENTRADA DE CLIENTS i PROVEÏDORS'!L338,"")</f>
        <v/>
      </c>
      <c r="V333" s="99" t="str">
        <f>IF('ENTRADA DE CLIENTS i PROVEÏDORS'!$H338="VI",'ENTRADA DE CLIENTS i PROVEÏDORS'!N338,"")</f>
        <v/>
      </c>
      <c r="W333" s="99" t="str">
        <f>IF('ENTRADA DE CLIENTS i PROVEÏDORS'!O338="X",'ENTRADA DE CLIENTS i PROVEÏDORS'!N338,"")</f>
        <v/>
      </c>
      <c r="X333" s="99" t="str">
        <f>IF('ENTRADA DE CLIENTS i PROVEÏDORS'!Q338&lt;&gt;0,'ENTRADA DE CLIENTS i PROVEÏDORS'!Q338,"")</f>
        <v/>
      </c>
      <c r="Y333" s="101" t="str">
        <f>IF('ENTRADA DE CLIENTS i PROVEÏDORS'!R338&lt;&gt;0,'ENTRADA DE CLIENTS i PROVEÏDORS'!R338,"")</f>
        <v/>
      </c>
    </row>
    <row r="334" spans="1:25" x14ac:dyDescent="0.2">
      <c r="A334" s="96" t="str">
        <f>IF('ENTRADA DE CLIENTS i PROVEÏDORS'!H339&lt;&gt;0,IF(OR('ENTRADA DE CLIENTS i PROVEÏDORS'!H339="V",'ENTRADA DE CLIENTS i PROVEÏDORS'!H339="LL",'ENTRADA DE CLIENTS i PROVEÏDORS'!H339="VI"),"2","1"),"")</f>
        <v/>
      </c>
      <c r="B334" s="96" t="str">
        <f>IF('ENTRADA DE CLIENTS i PROVEÏDORS'!C339&lt;&gt;0,IF('ENTRADA DE CLIENTS i PROVEÏDORS'!C339&lt;&gt;0,IF('ENTRADA DE CLIENTS i PROVEÏDORS'!C339&lt;&gt;0,'ENTRADA DE CLIENTS i PROVEÏDORS'!C339,""),DADES!AA334),"")</f>
        <v/>
      </c>
      <c r="C334" s="96" t="str">
        <f>IF('ENTRADA DE CLIENTS i PROVEÏDORS'!D339&lt;&gt;0,'NETEJA DE CARÀCTERS'!C335,"")</f>
        <v/>
      </c>
      <c r="D334" s="97" t="str">
        <f>IF('ENTRADA DE CLIENTS i PROVEÏDORS'!D339&lt;&gt;0,IF(A334&lt;&gt;0,IF('ENTRADA DE CLIENTS i PROVEÏDORS'!F339=0,99,'ENTRADA DE CLIENTS i PROVEÏDORS'!F339),""),"")</f>
        <v/>
      </c>
      <c r="E334" s="98" t="str">
        <f>IF('ENTRADA DE CLIENTS i PROVEÏDORS'!C339&lt;&gt;0,IF('ENTRADA DE CLIENTS i PROVEÏDORS'!D339&lt;&gt;0,IF('ENTRADA DE CLIENTS i PROVEÏDORS'!G339&lt;&gt;0,VLOOKUP('ENTRADA DE CLIENTS i PROVEÏDORS'!G339,DADES!$P$11:$Q$239,2,FALSE),"011"),""),"")</f>
        <v/>
      </c>
      <c r="F334" s="96"/>
      <c r="G334" s="96"/>
      <c r="H334" s="96"/>
      <c r="I334" s="96" t="str">
        <f>IF('ENTRADA DE CLIENTS i PROVEÏDORS'!H339="LL","X","")</f>
        <v/>
      </c>
      <c r="J334" s="96" t="str">
        <f>IF('ENTRADA DE CLIENTS i PROVEÏDORS'!O339="X","X","")</f>
        <v/>
      </c>
      <c r="K334" s="96" t="str">
        <f>IF('ENTRADA DE CLIENTS i PROVEÏDORS'!P339="X","X","")</f>
        <v/>
      </c>
      <c r="L334" s="96"/>
      <c r="M334" s="99" t="str">
        <f>IF('ENTRADA DE CLIENTS i PROVEÏDORS'!$H339&lt;&gt;"VI",IF('ENTRADA DE CLIENTS i PROVEÏDORS'!I339&lt;&gt;0,'ENTRADA DE CLIENTS i PROVEÏDORS'!I339,""),"")</f>
        <v/>
      </c>
      <c r="N334" s="99" t="str">
        <f>IF('ENTRADA DE CLIENTS i PROVEÏDORS'!$H339&lt;&gt;"VI",IF('ENTRADA DE CLIENTS i PROVEÏDORS'!J339&lt;&gt;0,'ENTRADA DE CLIENTS i PROVEÏDORS'!J339,""),"")</f>
        <v/>
      </c>
      <c r="O334" s="99" t="str">
        <f>IF('ENTRADA DE CLIENTS i PROVEÏDORS'!$H339&lt;&gt;"VI",IF('ENTRADA DE CLIENTS i PROVEÏDORS'!K339&lt;&gt;0,'ENTRADA DE CLIENTS i PROVEÏDORS'!K339,""),"")</f>
        <v/>
      </c>
      <c r="P334" s="99" t="str">
        <f>IF('ENTRADA DE CLIENTS i PROVEÏDORS'!$H339&lt;&gt;"VI",IF('ENTRADA DE CLIENTS i PROVEÏDORS'!L339&lt;&gt;0,'ENTRADA DE CLIENTS i PROVEÏDORS'!L339,""),"")</f>
        <v/>
      </c>
      <c r="Q334" s="99" t="str">
        <f t="shared" si="10"/>
        <v/>
      </c>
      <c r="R334" s="99" t="str">
        <f>IF('ENTRADA DE CLIENTS i PROVEÏDORS'!$H339="VI",'ENTRADA DE CLIENTS i PROVEÏDORS'!I339,"")</f>
        <v/>
      </c>
      <c r="S334" s="99" t="str">
        <f>IF('ENTRADA DE CLIENTS i PROVEÏDORS'!$H339="VI",'ENTRADA DE CLIENTS i PROVEÏDORS'!J339,"")</f>
        <v/>
      </c>
      <c r="T334" s="99" t="str">
        <f>IF('ENTRADA DE CLIENTS i PROVEÏDORS'!$H339="VI",'ENTRADA DE CLIENTS i PROVEÏDORS'!K339,"")</f>
        <v/>
      </c>
      <c r="U334" s="99" t="str">
        <f>IF('ENTRADA DE CLIENTS i PROVEÏDORS'!$H339="VI",'ENTRADA DE CLIENTS i PROVEÏDORS'!L339,"")</f>
        <v/>
      </c>
      <c r="V334" s="99" t="str">
        <f>IF('ENTRADA DE CLIENTS i PROVEÏDORS'!$H339="VI",'ENTRADA DE CLIENTS i PROVEÏDORS'!N339,"")</f>
        <v/>
      </c>
      <c r="W334" s="99" t="str">
        <f>IF('ENTRADA DE CLIENTS i PROVEÏDORS'!O339="X",'ENTRADA DE CLIENTS i PROVEÏDORS'!N339,"")</f>
        <v/>
      </c>
      <c r="X334" s="99" t="str">
        <f>IF('ENTRADA DE CLIENTS i PROVEÏDORS'!Q339&lt;&gt;0,'ENTRADA DE CLIENTS i PROVEÏDORS'!Q339,"")</f>
        <v/>
      </c>
      <c r="Y334" s="101" t="str">
        <f>IF('ENTRADA DE CLIENTS i PROVEÏDORS'!R339&lt;&gt;0,'ENTRADA DE CLIENTS i PROVEÏDORS'!R339,"")</f>
        <v/>
      </c>
    </row>
    <row r="335" spans="1:25" x14ac:dyDescent="0.2">
      <c r="A335" s="96" t="str">
        <f>IF('ENTRADA DE CLIENTS i PROVEÏDORS'!H340&lt;&gt;0,IF(OR('ENTRADA DE CLIENTS i PROVEÏDORS'!H340="V",'ENTRADA DE CLIENTS i PROVEÏDORS'!H340="LL",'ENTRADA DE CLIENTS i PROVEÏDORS'!H340="VI"),"2","1"),"")</f>
        <v/>
      </c>
      <c r="B335" s="96" t="str">
        <f>IF('ENTRADA DE CLIENTS i PROVEÏDORS'!C340&lt;&gt;0,IF('ENTRADA DE CLIENTS i PROVEÏDORS'!C340&lt;&gt;0,IF('ENTRADA DE CLIENTS i PROVEÏDORS'!C340&lt;&gt;0,'ENTRADA DE CLIENTS i PROVEÏDORS'!C340,""),DADES!AA335),"")</f>
        <v/>
      </c>
      <c r="C335" s="96" t="str">
        <f>IF('ENTRADA DE CLIENTS i PROVEÏDORS'!D340&lt;&gt;0,'NETEJA DE CARÀCTERS'!C336,"")</f>
        <v/>
      </c>
      <c r="D335" s="97" t="str">
        <f>IF('ENTRADA DE CLIENTS i PROVEÏDORS'!D340&lt;&gt;0,IF(A335&lt;&gt;0,IF('ENTRADA DE CLIENTS i PROVEÏDORS'!F340=0,99,'ENTRADA DE CLIENTS i PROVEÏDORS'!F340),""),"")</f>
        <v/>
      </c>
      <c r="E335" s="98" t="str">
        <f>IF('ENTRADA DE CLIENTS i PROVEÏDORS'!C340&lt;&gt;0,IF('ENTRADA DE CLIENTS i PROVEÏDORS'!D340&lt;&gt;0,IF('ENTRADA DE CLIENTS i PROVEÏDORS'!G340&lt;&gt;0,VLOOKUP('ENTRADA DE CLIENTS i PROVEÏDORS'!G340,DADES!$P$11:$Q$239,2,FALSE),"011"),""),"")</f>
        <v/>
      </c>
      <c r="F335" s="96"/>
      <c r="G335" s="96"/>
      <c r="H335" s="96"/>
      <c r="I335" s="96" t="str">
        <f>IF('ENTRADA DE CLIENTS i PROVEÏDORS'!H340="LL","X","")</f>
        <v/>
      </c>
      <c r="J335" s="96" t="str">
        <f>IF('ENTRADA DE CLIENTS i PROVEÏDORS'!O340="X","X","")</f>
        <v/>
      </c>
      <c r="K335" s="96" t="str">
        <f>IF('ENTRADA DE CLIENTS i PROVEÏDORS'!P340="X","X","")</f>
        <v/>
      </c>
      <c r="L335" s="96"/>
      <c r="M335" s="99" t="str">
        <f>IF('ENTRADA DE CLIENTS i PROVEÏDORS'!$H340&lt;&gt;"VI",IF('ENTRADA DE CLIENTS i PROVEÏDORS'!I340&lt;&gt;0,'ENTRADA DE CLIENTS i PROVEÏDORS'!I340,""),"")</f>
        <v/>
      </c>
      <c r="N335" s="99" t="str">
        <f>IF('ENTRADA DE CLIENTS i PROVEÏDORS'!$H340&lt;&gt;"VI",IF('ENTRADA DE CLIENTS i PROVEÏDORS'!J340&lt;&gt;0,'ENTRADA DE CLIENTS i PROVEÏDORS'!J340,""),"")</f>
        <v/>
      </c>
      <c r="O335" s="99" t="str">
        <f>IF('ENTRADA DE CLIENTS i PROVEÏDORS'!$H340&lt;&gt;"VI",IF('ENTRADA DE CLIENTS i PROVEÏDORS'!K340&lt;&gt;0,'ENTRADA DE CLIENTS i PROVEÏDORS'!K340,""),"")</f>
        <v/>
      </c>
      <c r="P335" s="99" t="str">
        <f>IF('ENTRADA DE CLIENTS i PROVEÏDORS'!$H340&lt;&gt;"VI",IF('ENTRADA DE CLIENTS i PROVEÏDORS'!L340&lt;&gt;0,'ENTRADA DE CLIENTS i PROVEÏDORS'!L340,""),"")</f>
        <v/>
      </c>
      <c r="Q335" s="99" t="str">
        <f t="shared" si="10"/>
        <v/>
      </c>
      <c r="R335" s="99" t="str">
        <f>IF('ENTRADA DE CLIENTS i PROVEÏDORS'!$H340="VI",'ENTRADA DE CLIENTS i PROVEÏDORS'!I340,"")</f>
        <v/>
      </c>
      <c r="S335" s="99" t="str">
        <f>IF('ENTRADA DE CLIENTS i PROVEÏDORS'!$H340="VI",'ENTRADA DE CLIENTS i PROVEÏDORS'!J340,"")</f>
        <v/>
      </c>
      <c r="T335" s="99" t="str">
        <f>IF('ENTRADA DE CLIENTS i PROVEÏDORS'!$H340="VI",'ENTRADA DE CLIENTS i PROVEÏDORS'!K340,"")</f>
        <v/>
      </c>
      <c r="U335" s="99" t="str">
        <f>IF('ENTRADA DE CLIENTS i PROVEÏDORS'!$H340="VI",'ENTRADA DE CLIENTS i PROVEÏDORS'!L340,"")</f>
        <v/>
      </c>
      <c r="V335" s="99" t="str">
        <f>IF('ENTRADA DE CLIENTS i PROVEÏDORS'!$H340="VI",'ENTRADA DE CLIENTS i PROVEÏDORS'!N340,"")</f>
        <v/>
      </c>
      <c r="W335" s="99" t="str">
        <f>IF('ENTRADA DE CLIENTS i PROVEÏDORS'!O340="X",'ENTRADA DE CLIENTS i PROVEÏDORS'!N340,"")</f>
        <v/>
      </c>
      <c r="X335" s="99" t="str">
        <f>IF('ENTRADA DE CLIENTS i PROVEÏDORS'!Q340&lt;&gt;0,'ENTRADA DE CLIENTS i PROVEÏDORS'!Q340,"")</f>
        <v/>
      </c>
      <c r="Y335" s="101" t="str">
        <f>IF('ENTRADA DE CLIENTS i PROVEÏDORS'!R340&lt;&gt;0,'ENTRADA DE CLIENTS i PROVEÏDORS'!R340,"")</f>
        <v/>
      </c>
    </row>
    <row r="336" spans="1:25" x14ac:dyDescent="0.2">
      <c r="A336" s="96" t="str">
        <f>IF('ENTRADA DE CLIENTS i PROVEÏDORS'!H341&lt;&gt;0,IF(OR('ENTRADA DE CLIENTS i PROVEÏDORS'!H341="V",'ENTRADA DE CLIENTS i PROVEÏDORS'!H341="LL",'ENTRADA DE CLIENTS i PROVEÏDORS'!H341="VI"),"2","1"),"")</f>
        <v/>
      </c>
      <c r="B336" s="96" t="str">
        <f>IF('ENTRADA DE CLIENTS i PROVEÏDORS'!C341&lt;&gt;0,IF('ENTRADA DE CLIENTS i PROVEÏDORS'!C341&lt;&gt;0,IF('ENTRADA DE CLIENTS i PROVEÏDORS'!C341&lt;&gt;0,'ENTRADA DE CLIENTS i PROVEÏDORS'!C341,""),DADES!AA336),"")</f>
        <v/>
      </c>
      <c r="C336" s="96" t="str">
        <f>IF('ENTRADA DE CLIENTS i PROVEÏDORS'!D341&lt;&gt;0,'NETEJA DE CARÀCTERS'!C337,"")</f>
        <v/>
      </c>
      <c r="D336" s="97" t="str">
        <f>IF('ENTRADA DE CLIENTS i PROVEÏDORS'!D341&lt;&gt;0,IF(A336&lt;&gt;0,IF('ENTRADA DE CLIENTS i PROVEÏDORS'!F341=0,99,'ENTRADA DE CLIENTS i PROVEÏDORS'!F341),""),"")</f>
        <v/>
      </c>
      <c r="E336" s="98" t="str">
        <f>IF('ENTRADA DE CLIENTS i PROVEÏDORS'!C341&lt;&gt;0,IF('ENTRADA DE CLIENTS i PROVEÏDORS'!D341&lt;&gt;0,IF('ENTRADA DE CLIENTS i PROVEÏDORS'!G341&lt;&gt;0,VLOOKUP('ENTRADA DE CLIENTS i PROVEÏDORS'!G341,DADES!$P$11:$Q$239,2,FALSE),"011"),""),"")</f>
        <v/>
      </c>
      <c r="F336" s="96"/>
      <c r="G336" s="96"/>
      <c r="H336" s="96"/>
      <c r="I336" s="96"/>
      <c r="J336" s="96"/>
      <c r="K336" s="96"/>
      <c r="L336" s="96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101"/>
    </row>
    <row r="337" spans="1:25" x14ac:dyDescent="0.2">
      <c r="A337" s="96" t="str">
        <f>IF('ENTRADA DE CLIENTS i PROVEÏDORS'!H342&lt;&gt;0,IF(OR('ENTRADA DE CLIENTS i PROVEÏDORS'!H342="V",'ENTRADA DE CLIENTS i PROVEÏDORS'!H342="LL",'ENTRADA DE CLIENTS i PROVEÏDORS'!H342="VI"),"2","1"),"")</f>
        <v/>
      </c>
      <c r="B337" s="96" t="str">
        <f>IF('ENTRADA DE CLIENTS i PROVEÏDORS'!C342&lt;&gt;0,IF('ENTRADA DE CLIENTS i PROVEÏDORS'!C342&lt;&gt;0,IF('ENTRADA DE CLIENTS i PROVEÏDORS'!C342&lt;&gt;0,'ENTRADA DE CLIENTS i PROVEÏDORS'!C342,""),DADES!AA337),"")</f>
        <v/>
      </c>
      <c r="C337" s="96" t="str">
        <f>IF('ENTRADA DE CLIENTS i PROVEÏDORS'!D342&lt;&gt;0,'NETEJA DE CARÀCTERS'!C338,"")</f>
        <v/>
      </c>
      <c r="D337" s="97" t="str">
        <f>IF('ENTRADA DE CLIENTS i PROVEÏDORS'!D342&lt;&gt;0,IF(A337&lt;&gt;0,IF('ENTRADA DE CLIENTS i PROVEÏDORS'!F342=0,99,'ENTRADA DE CLIENTS i PROVEÏDORS'!F342),""),"")</f>
        <v/>
      </c>
      <c r="E337" s="98" t="str">
        <f>IF('ENTRADA DE CLIENTS i PROVEÏDORS'!C342&lt;&gt;0,IF('ENTRADA DE CLIENTS i PROVEÏDORS'!D342&lt;&gt;0,IF('ENTRADA DE CLIENTS i PROVEÏDORS'!G342&lt;&gt;0,VLOOKUP('ENTRADA DE CLIENTS i PROVEÏDORS'!G342,DADES!$P$11:$Q$239,2,FALSE),"011"),""),"")</f>
        <v/>
      </c>
      <c r="F337" s="96"/>
      <c r="G337" s="96"/>
      <c r="H337" s="96"/>
      <c r="I337" s="96"/>
      <c r="J337" s="96"/>
      <c r="K337" s="96"/>
      <c r="L337" s="96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101"/>
    </row>
    <row r="338" spans="1:25" x14ac:dyDescent="0.2">
      <c r="A338" s="96" t="str">
        <f>IF('ENTRADA DE CLIENTS i PROVEÏDORS'!H343&lt;&gt;0,IF(OR('ENTRADA DE CLIENTS i PROVEÏDORS'!H343="V",'ENTRADA DE CLIENTS i PROVEÏDORS'!H343="LL",'ENTRADA DE CLIENTS i PROVEÏDORS'!H343="VI"),"2","1"),"")</f>
        <v/>
      </c>
      <c r="B338" s="96" t="str">
        <f>IF('ENTRADA DE CLIENTS i PROVEÏDORS'!C343&lt;&gt;0,IF('ENTRADA DE CLIENTS i PROVEÏDORS'!C343&lt;&gt;0,IF('ENTRADA DE CLIENTS i PROVEÏDORS'!C343&lt;&gt;0,'ENTRADA DE CLIENTS i PROVEÏDORS'!C343,""),DADES!AA338),"")</f>
        <v/>
      </c>
      <c r="C338" s="96" t="str">
        <f>IF('ENTRADA DE CLIENTS i PROVEÏDORS'!D343&lt;&gt;0,'NETEJA DE CARÀCTERS'!C339,"")</f>
        <v/>
      </c>
      <c r="D338" s="97" t="str">
        <f>IF('ENTRADA DE CLIENTS i PROVEÏDORS'!D343&lt;&gt;0,IF(A338&lt;&gt;0,IF('ENTRADA DE CLIENTS i PROVEÏDORS'!F343=0,99,'ENTRADA DE CLIENTS i PROVEÏDORS'!F343),""),"")</f>
        <v/>
      </c>
      <c r="E338" s="98" t="str">
        <f>IF('ENTRADA DE CLIENTS i PROVEÏDORS'!C343&lt;&gt;0,IF('ENTRADA DE CLIENTS i PROVEÏDORS'!D343&lt;&gt;0,IF('ENTRADA DE CLIENTS i PROVEÏDORS'!G343&lt;&gt;0,VLOOKUP('ENTRADA DE CLIENTS i PROVEÏDORS'!G343,DADES!$P$11:$Q$239,2,FALSE),"011"),""),"")</f>
        <v/>
      </c>
      <c r="F338" s="96"/>
      <c r="G338" s="96"/>
      <c r="H338" s="96"/>
      <c r="I338" s="96"/>
      <c r="J338" s="96"/>
      <c r="K338" s="96"/>
      <c r="L338" s="96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101"/>
    </row>
    <row r="339" spans="1:25" x14ac:dyDescent="0.2">
      <c r="A339" s="96" t="str">
        <f>IF('ENTRADA DE CLIENTS i PROVEÏDORS'!H344&lt;&gt;0,IF(OR('ENTRADA DE CLIENTS i PROVEÏDORS'!H344="V",'ENTRADA DE CLIENTS i PROVEÏDORS'!H344="LL",'ENTRADA DE CLIENTS i PROVEÏDORS'!H344="VI"),"2","1"),"")</f>
        <v/>
      </c>
      <c r="B339" s="96" t="str">
        <f>IF('ENTRADA DE CLIENTS i PROVEÏDORS'!C344&lt;&gt;0,IF('ENTRADA DE CLIENTS i PROVEÏDORS'!C344&lt;&gt;0,IF('ENTRADA DE CLIENTS i PROVEÏDORS'!C344&lt;&gt;0,'ENTRADA DE CLIENTS i PROVEÏDORS'!C344,""),DADES!AA339),"")</f>
        <v/>
      </c>
      <c r="C339" s="96" t="str">
        <f>IF('ENTRADA DE CLIENTS i PROVEÏDORS'!D344&lt;&gt;0,'NETEJA DE CARÀCTERS'!C340,"")</f>
        <v/>
      </c>
      <c r="D339" s="97" t="str">
        <f>IF('ENTRADA DE CLIENTS i PROVEÏDORS'!D344&lt;&gt;0,IF(A339&lt;&gt;0,IF('ENTRADA DE CLIENTS i PROVEÏDORS'!F344=0,99,'ENTRADA DE CLIENTS i PROVEÏDORS'!F344),""),"")</f>
        <v/>
      </c>
      <c r="E339" s="98" t="str">
        <f>IF('ENTRADA DE CLIENTS i PROVEÏDORS'!C344&lt;&gt;0,IF('ENTRADA DE CLIENTS i PROVEÏDORS'!D344&lt;&gt;0,IF('ENTRADA DE CLIENTS i PROVEÏDORS'!G344&lt;&gt;0,VLOOKUP('ENTRADA DE CLIENTS i PROVEÏDORS'!G344,DADES!$P$11:$Q$239,2,FALSE),"011"),""),"")</f>
        <v/>
      </c>
      <c r="F339" s="96"/>
      <c r="G339" s="96"/>
      <c r="H339" s="96"/>
      <c r="I339" s="96"/>
      <c r="J339" s="96"/>
      <c r="K339" s="96"/>
      <c r="L339" s="96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101"/>
    </row>
    <row r="340" spans="1:25" x14ac:dyDescent="0.2">
      <c r="A340" s="96" t="str">
        <f>IF('ENTRADA DE CLIENTS i PROVEÏDORS'!H345&lt;&gt;0,IF(OR('ENTRADA DE CLIENTS i PROVEÏDORS'!H345="V",'ENTRADA DE CLIENTS i PROVEÏDORS'!H345="LL",'ENTRADA DE CLIENTS i PROVEÏDORS'!H345="VI"),"2","1"),"")</f>
        <v/>
      </c>
      <c r="B340" s="96" t="str">
        <f>IF('ENTRADA DE CLIENTS i PROVEÏDORS'!C345&lt;&gt;0,IF('ENTRADA DE CLIENTS i PROVEÏDORS'!C345&lt;&gt;0,IF('ENTRADA DE CLIENTS i PROVEÏDORS'!C345&lt;&gt;0,'ENTRADA DE CLIENTS i PROVEÏDORS'!C345,""),DADES!AA340),"")</f>
        <v/>
      </c>
      <c r="C340" s="96" t="str">
        <f>IF('ENTRADA DE CLIENTS i PROVEÏDORS'!D345&lt;&gt;0,'NETEJA DE CARÀCTERS'!C341,"")</f>
        <v/>
      </c>
      <c r="D340" s="97" t="str">
        <f>IF('ENTRADA DE CLIENTS i PROVEÏDORS'!D345&lt;&gt;0,IF(A340&lt;&gt;0,IF('ENTRADA DE CLIENTS i PROVEÏDORS'!F345=0,99,'ENTRADA DE CLIENTS i PROVEÏDORS'!F345),""),"")</f>
        <v/>
      </c>
      <c r="E340" s="98" t="str">
        <f>IF('ENTRADA DE CLIENTS i PROVEÏDORS'!C345&lt;&gt;0,IF('ENTRADA DE CLIENTS i PROVEÏDORS'!D345&lt;&gt;0,IF('ENTRADA DE CLIENTS i PROVEÏDORS'!G345&lt;&gt;0,VLOOKUP('ENTRADA DE CLIENTS i PROVEÏDORS'!G345,DADES!$P$11:$Q$239,2,FALSE),"011"),""),"")</f>
        <v/>
      </c>
      <c r="F340" s="96"/>
      <c r="G340" s="96"/>
      <c r="H340" s="96"/>
      <c r="I340" s="96"/>
      <c r="J340" s="96"/>
      <c r="K340" s="96"/>
      <c r="L340" s="96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101"/>
    </row>
    <row r="341" spans="1:25" x14ac:dyDescent="0.2">
      <c r="A341" s="96" t="str">
        <f>IF('ENTRADA DE CLIENTS i PROVEÏDORS'!H346&lt;&gt;0,IF(OR('ENTRADA DE CLIENTS i PROVEÏDORS'!H346="V",'ENTRADA DE CLIENTS i PROVEÏDORS'!H346="LL",'ENTRADA DE CLIENTS i PROVEÏDORS'!H346="VI"),"2","1"),"")</f>
        <v/>
      </c>
      <c r="B341" s="96" t="str">
        <f>IF('ENTRADA DE CLIENTS i PROVEÏDORS'!C346&lt;&gt;0,IF('ENTRADA DE CLIENTS i PROVEÏDORS'!C346&lt;&gt;0,IF('ENTRADA DE CLIENTS i PROVEÏDORS'!C346&lt;&gt;0,'ENTRADA DE CLIENTS i PROVEÏDORS'!C346,""),DADES!AA341),"")</f>
        <v/>
      </c>
      <c r="C341" s="96" t="str">
        <f>IF('ENTRADA DE CLIENTS i PROVEÏDORS'!D346&lt;&gt;0,'NETEJA DE CARÀCTERS'!C342,"")</f>
        <v/>
      </c>
      <c r="D341" s="97" t="str">
        <f>IF('ENTRADA DE CLIENTS i PROVEÏDORS'!D346&lt;&gt;0,IF(A341&lt;&gt;0,IF('ENTRADA DE CLIENTS i PROVEÏDORS'!F346=0,99,'ENTRADA DE CLIENTS i PROVEÏDORS'!F346),""),"")</f>
        <v/>
      </c>
      <c r="E341" s="98" t="str">
        <f>IF('ENTRADA DE CLIENTS i PROVEÏDORS'!C346&lt;&gt;0,IF('ENTRADA DE CLIENTS i PROVEÏDORS'!D346&lt;&gt;0,IF('ENTRADA DE CLIENTS i PROVEÏDORS'!G346&lt;&gt;0,VLOOKUP('ENTRADA DE CLIENTS i PROVEÏDORS'!G346,DADES!$P$11:$Q$239,2,FALSE),"011"),""),"")</f>
        <v/>
      </c>
      <c r="F341" s="96"/>
      <c r="G341" s="96"/>
      <c r="H341" s="96"/>
      <c r="I341" s="96"/>
      <c r="J341" s="96"/>
      <c r="K341" s="96"/>
      <c r="L341" s="96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101"/>
    </row>
    <row r="342" spans="1:25" x14ac:dyDescent="0.2">
      <c r="A342" s="96" t="str">
        <f>IF('ENTRADA DE CLIENTS i PROVEÏDORS'!H347&lt;&gt;0,IF(OR('ENTRADA DE CLIENTS i PROVEÏDORS'!H347="V",'ENTRADA DE CLIENTS i PROVEÏDORS'!H347="LL",'ENTRADA DE CLIENTS i PROVEÏDORS'!H347="VI"),"2","1"),"")</f>
        <v/>
      </c>
      <c r="B342" s="96" t="str">
        <f>IF('ENTRADA DE CLIENTS i PROVEÏDORS'!C347&lt;&gt;0,IF('ENTRADA DE CLIENTS i PROVEÏDORS'!C347&lt;&gt;0,IF('ENTRADA DE CLIENTS i PROVEÏDORS'!C347&lt;&gt;0,'ENTRADA DE CLIENTS i PROVEÏDORS'!C347,""),DADES!AA342),"")</f>
        <v/>
      </c>
      <c r="C342" s="96" t="str">
        <f>IF('ENTRADA DE CLIENTS i PROVEÏDORS'!D347&lt;&gt;0,'NETEJA DE CARÀCTERS'!C343,"")</f>
        <v/>
      </c>
      <c r="D342" s="97" t="str">
        <f>IF('ENTRADA DE CLIENTS i PROVEÏDORS'!D347&lt;&gt;0,IF(A342&lt;&gt;0,IF('ENTRADA DE CLIENTS i PROVEÏDORS'!F347=0,99,'ENTRADA DE CLIENTS i PROVEÏDORS'!F347),""),"")</f>
        <v/>
      </c>
      <c r="E342" s="98" t="str">
        <f>IF('ENTRADA DE CLIENTS i PROVEÏDORS'!C347&lt;&gt;0,IF('ENTRADA DE CLIENTS i PROVEÏDORS'!D347&lt;&gt;0,IF('ENTRADA DE CLIENTS i PROVEÏDORS'!G347&lt;&gt;0,VLOOKUP('ENTRADA DE CLIENTS i PROVEÏDORS'!G347,DADES!$P$11:$Q$239,2,FALSE),"011"),""),"")</f>
        <v/>
      </c>
      <c r="F342" s="96"/>
      <c r="G342" s="96"/>
      <c r="H342" s="96"/>
      <c r="I342" s="96" t="str">
        <f>IF('ENTRADA DE CLIENTS i PROVEÏDORS'!H347="LL","X","")</f>
        <v/>
      </c>
      <c r="J342" s="96" t="str">
        <f>IF('ENTRADA DE CLIENTS i PROVEÏDORS'!O347="X","X","")</f>
        <v/>
      </c>
      <c r="K342" s="96" t="str">
        <f>IF('ENTRADA DE CLIENTS i PROVEÏDORS'!P347="X","X","")</f>
        <v/>
      </c>
      <c r="L342" s="96"/>
      <c r="M342" s="99" t="str">
        <f>IF('ENTRADA DE CLIENTS i PROVEÏDORS'!$H347&lt;&gt;"VI",IF('ENTRADA DE CLIENTS i PROVEÏDORS'!I347&lt;&gt;0,'ENTRADA DE CLIENTS i PROVEÏDORS'!I347,""),"")</f>
        <v/>
      </c>
      <c r="N342" s="99" t="str">
        <f>IF('ENTRADA DE CLIENTS i PROVEÏDORS'!$H347&lt;&gt;"VI",IF('ENTRADA DE CLIENTS i PROVEÏDORS'!J347&lt;&gt;0,'ENTRADA DE CLIENTS i PROVEÏDORS'!J347,""),"")</f>
        <v/>
      </c>
      <c r="O342" s="99" t="str">
        <f>IF('ENTRADA DE CLIENTS i PROVEÏDORS'!$H347&lt;&gt;"VI",IF('ENTRADA DE CLIENTS i PROVEÏDORS'!K347&lt;&gt;0,'ENTRADA DE CLIENTS i PROVEÏDORS'!K347,""),"")</f>
        <v/>
      </c>
      <c r="P342" s="99" t="str">
        <f>IF('ENTRADA DE CLIENTS i PROVEÏDORS'!$H347&lt;&gt;"VI",IF('ENTRADA DE CLIENTS i PROVEÏDORS'!L347&lt;&gt;0,'ENTRADA DE CLIENTS i PROVEÏDORS'!L347,""),"")</f>
        <v/>
      </c>
      <c r="Q342" s="99" t="str">
        <f t="shared" ref="Q342:Q347" si="11">IF(SUM(M342:P342)&lt;&gt;0,SUM(M342:P342),"")</f>
        <v/>
      </c>
      <c r="R342" s="99" t="str">
        <f>IF('ENTRADA DE CLIENTS i PROVEÏDORS'!$H347="VI",'ENTRADA DE CLIENTS i PROVEÏDORS'!I347,"")</f>
        <v/>
      </c>
      <c r="S342" s="99" t="str">
        <f>IF('ENTRADA DE CLIENTS i PROVEÏDORS'!$H347="VI",'ENTRADA DE CLIENTS i PROVEÏDORS'!J347,"")</f>
        <v/>
      </c>
      <c r="T342" s="99" t="str">
        <f>IF('ENTRADA DE CLIENTS i PROVEÏDORS'!$H347="VI",'ENTRADA DE CLIENTS i PROVEÏDORS'!K347,"")</f>
        <v/>
      </c>
      <c r="U342" s="99" t="str">
        <f>IF('ENTRADA DE CLIENTS i PROVEÏDORS'!$H347="VI",'ENTRADA DE CLIENTS i PROVEÏDORS'!L347,"")</f>
        <v/>
      </c>
      <c r="V342" s="99" t="str">
        <f>IF('ENTRADA DE CLIENTS i PROVEÏDORS'!$H347="VI",'ENTRADA DE CLIENTS i PROVEÏDORS'!N347,"")</f>
        <v/>
      </c>
      <c r="W342" s="99" t="str">
        <f>IF('ENTRADA DE CLIENTS i PROVEÏDORS'!O347="X",'ENTRADA DE CLIENTS i PROVEÏDORS'!N347,"")</f>
        <v/>
      </c>
      <c r="X342" s="99" t="str">
        <f>IF('ENTRADA DE CLIENTS i PROVEÏDORS'!Q347&lt;&gt;0,'ENTRADA DE CLIENTS i PROVEÏDORS'!Q347,"")</f>
        <v/>
      </c>
      <c r="Y342" s="101" t="str">
        <f>IF('ENTRADA DE CLIENTS i PROVEÏDORS'!R347&lt;&gt;0,'ENTRADA DE CLIENTS i PROVEÏDORS'!R347,"")</f>
        <v/>
      </c>
    </row>
    <row r="343" spans="1:25" x14ac:dyDescent="0.2">
      <c r="A343" s="96" t="str">
        <f>IF('ENTRADA DE CLIENTS i PROVEÏDORS'!H348&lt;&gt;0,IF(OR('ENTRADA DE CLIENTS i PROVEÏDORS'!H348="V",'ENTRADA DE CLIENTS i PROVEÏDORS'!H348="LL",'ENTRADA DE CLIENTS i PROVEÏDORS'!H348="VI"),"2","1"),"")</f>
        <v/>
      </c>
      <c r="B343" s="96" t="str">
        <f>IF('ENTRADA DE CLIENTS i PROVEÏDORS'!C348&lt;&gt;0,IF('ENTRADA DE CLIENTS i PROVEÏDORS'!C348&lt;&gt;0,IF('ENTRADA DE CLIENTS i PROVEÏDORS'!C348&lt;&gt;0,'ENTRADA DE CLIENTS i PROVEÏDORS'!C348,""),DADES!AA343),"")</f>
        <v/>
      </c>
      <c r="C343" s="96" t="str">
        <f>IF('ENTRADA DE CLIENTS i PROVEÏDORS'!D348&lt;&gt;0,'NETEJA DE CARÀCTERS'!C344,"")</f>
        <v/>
      </c>
      <c r="D343" s="97" t="str">
        <f>IF('ENTRADA DE CLIENTS i PROVEÏDORS'!D348&lt;&gt;0,IF(A343&lt;&gt;0,IF('ENTRADA DE CLIENTS i PROVEÏDORS'!F348=0,99,'ENTRADA DE CLIENTS i PROVEÏDORS'!F348),""),"")</f>
        <v/>
      </c>
      <c r="E343" s="98" t="str">
        <f>IF('ENTRADA DE CLIENTS i PROVEÏDORS'!C348&lt;&gt;0,IF('ENTRADA DE CLIENTS i PROVEÏDORS'!D348&lt;&gt;0,IF('ENTRADA DE CLIENTS i PROVEÏDORS'!G348&lt;&gt;0,VLOOKUP('ENTRADA DE CLIENTS i PROVEÏDORS'!G348,DADES!$P$11:$Q$239,2,FALSE),"011"),""),"")</f>
        <v/>
      </c>
      <c r="F343" s="96"/>
      <c r="G343" s="96"/>
      <c r="H343" s="96"/>
      <c r="I343" s="96" t="str">
        <f>IF('ENTRADA DE CLIENTS i PROVEÏDORS'!H348="LL","X","")</f>
        <v/>
      </c>
      <c r="J343" s="96" t="str">
        <f>IF('ENTRADA DE CLIENTS i PROVEÏDORS'!O348="X","X","")</f>
        <v/>
      </c>
      <c r="K343" s="96" t="str">
        <f>IF('ENTRADA DE CLIENTS i PROVEÏDORS'!P348="X","X","")</f>
        <v/>
      </c>
      <c r="L343" s="96"/>
      <c r="M343" s="99" t="str">
        <f>IF('ENTRADA DE CLIENTS i PROVEÏDORS'!$H348&lt;&gt;"VI",IF('ENTRADA DE CLIENTS i PROVEÏDORS'!I348&lt;&gt;0,'ENTRADA DE CLIENTS i PROVEÏDORS'!I348,""),"")</f>
        <v/>
      </c>
      <c r="N343" s="99" t="str">
        <f>IF('ENTRADA DE CLIENTS i PROVEÏDORS'!$H348&lt;&gt;"VI",IF('ENTRADA DE CLIENTS i PROVEÏDORS'!J348&lt;&gt;0,'ENTRADA DE CLIENTS i PROVEÏDORS'!J348,""),"")</f>
        <v/>
      </c>
      <c r="O343" s="99" t="str">
        <f>IF('ENTRADA DE CLIENTS i PROVEÏDORS'!$H348&lt;&gt;"VI",IF('ENTRADA DE CLIENTS i PROVEÏDORS'!K348&lt;&gt;0,'ENTRADA DE CLIENTS i PROVEÏDORS'!K348,""),"")</f>
        <v/>
      </c>
      <c r="P343" s="99" t="str">
        <f>IF('ENTRADA DE CLIENTS i PROVEÏDORS'!$H348&lt;&gt;"VI",IF('ENTRADA DE CLIENTS i PROVEÏDORS'!L348&lt;&gt;0,'ENTRADA DE CLIENTS i PROVEÏDORS'!L348,""),"")</f>
        <v/>
      </c>
      <c r="Q343" s="99" t="str">
        <f t="shared" si="11"/>
        <v/>
      </c>
      <c r="R343" s="99" t="str">
        <f>IF('ENTRADA DE CLIENTS i PROVEÏDORS'!$H348="VI",'ENTRADA DE CLIENTS i PROVEÏDORS'!I348,"")</f>
        <v/>
      </c>
      <c r="S343" s="99" t="str">
        <f>IF('ENTRADA DE CLIENTS i PROVEÏDORS'!$H348="VI",'ENTRADA DE CLIENTS i PROVEÏDORS'!J348,"")</f>
        <v/>
      </c>
      <c r="T343" s="99" t="str">
        <f>IF('ENTRADA DE CLIENTS i PROVEÏDORS'!$H348="VI",'ENTRADA DE CLIENTS i PROVEÏDORS'!K348,"")</f>
        <v/>
      </c>
      <c r="U343" s="99" t="str">
        <f>IF('ENTRADA DE CLIENTS i PROVEÏDORS'!$H348="VI",'ENTRADA DE CLIENTS i PROVEÏDORS'!L348,"")</f>
        <v/>
      </c>
      <c r="V343" s="99" t="str">
        <f>IF('ENTRADA DE CLIENTS i PROVEÏDORS'!$H348="VI",'ENTRADA DE CLIENTS i PROVEÏDORS'!N348,"")</f>
        <v/>
      </c>
      <c r="W343" s="99" t="str">
        <f>IF('ENTRADA DE CLIENTS i PROVEÏDORS'!O348="X",'ENTRADA DE CLIENTS i PROVEÏDORS'!N348,"")</f>
        <v/>
      </c>
      <c r="X343" s="99" t="str">
        <f>IF('ENTRADA DE CLIENTS i PROVEÏDORS'!Q348&lt;&gt;0,'ENTRADA DE CLIENTS i PROVEÏDORS'!Q348,"")</f>
        <v/>
      </c>
      <c r="Y343" s="101" t="str">
        <f>IF('ENTRADA DE CLIENTS i PROVEÏDORS'!R348&lt;&gt;0,'ENTRADA DE CLIENTS i PROVEÏDORS'!R348,"")</f>
        <v/>
      </c>
    </row>
    <row r="344" spans="1:25" x14ac:dyDescent="0.2">
      <c r="A344" s="96" t="str">
        <f>IF('ENTRADA DE CLIENTS i PROVEÏDORS'!H349&lt;&gt;0,IF(OR('ENTRADA DE CLIENTS i PROVEÏDORS'!H349="V",'ENTRADA DE CLIENTS i PROVEÏDORS'!H349="LL",'ENTRADA DE CLIENTS i PROVEÏDORS'!H349="VI"),"2","1"),"")</f>
        <v/>
      </c>
      <c r="B344" s="96" t="str">
        <f>IF('ENTRADA DE CLIENTS i PROVEÏDORS'!C349&lt;&gt;0,IF('ENTRADA DE CLIENTS i PROVEÏDORS'!C349&lt;&gt;0,IF('ENTRADA DE CLIENTS i PROVEÏDORS'!C349&lt;&gt;0,'ENTRADA DE CLIENTS i PROVEÏDORS'!C349,""),DADES!AA344),"")</f>
        <v/>
      </c>
      <c r="C344" s="96" t="str">
        <f>IF('ENTRADA DE CLIENTS i PROVEÏDORS'!D349&lt;&gt;0,'NETEJA DE CARÀCTERS'!C345,"")</f>
        <v/>
      </c>
      <c r="D344" s="97" t="str">
        <f>IF('ENTRADA DE CLIENTS i PROVEÏDORS'!D349&lt;&gt;0,IF(A344&lt;&gt;0,IF('ENTRADA DE CLIENTS i PROVEÏDORS'!F349=0,99,'ENTRADA DE CLIENTS i PROVEÏDORS'!F349),""),"")</f>
        <v/>
      </c>
      <c r="E344" s="98" t="str">
        <f>IF('ENTRADA DE CLIENTS i PROVEÏDORS'!C349&lt;&gt;0,IF('ENTRADA DE CLIENTS i PROVEÏDORS'!D349&lt;&gt;0,IF('ENTRADA DE CLIENTS i PROVEÏDORS'!G349&lt;&gt;0,VLOOKUP('ENTRADA DE CLIENTS i PROVEÏDORS'!G349,DADES!$P$11:$Q$239,2,FALSE),"011"),""),"")</f>
        <v/>
      </c>
      <c r="F344" s="96"/>
      <c r="G344" s="96"/>
      <c r="H344" s="96"/>
      <c r="I344" s="96" t="str">
        <f>IF('ENTRADA DE CLIENTS i PROVEÏDORS'!H349="LL","X","")</f>
        <v/>
      </c>
      <c r="J344" s="96" t="str">
        <f>IF('ENTRADA DE CLIENTS i PROVEÏDORS'!O349="X","X","")</f>
        <v/>
      </c>
      <c r="K344" s="96" t="str">
        <f>IF('ENTRADA DE CLIENTS i PROVEÏDORS'!P349="X","X","")</f>
        <v/>
      </c>
      <c r="L344" s="96"/>
      <c r="M344" s="99" t="str">
        <f>IF('ENTRADA DE CLIENTS i PROVEÏDORS'!$H349&lt;&gt;"VI",IF('ENTRADA DE CLIENTS i PROVEÏDORS'!I349&lt;&gt;0,'ENTRADA DE CLIENTS i PROVEÏDORS'!I349,""),"")</f>
        <v/>
      </c>
      <c r="N344" s="99" t="str">
        <f>IF('ENTRADA DE CLIENTS i PROVEÏDORS'!$H349&lt;&gt;"VI",IF('ENTRADA DE CLIENTS i PROVEÏDORS'!J349&lt;&gt;0,'ENTRADA DE CLIENTS i PROVEÏDORS'!J349,""),"")</f>
        <v/>
      </c>
      <c r="O344" s="99" t="str">
        <f>IF('ENTRADA DE CLIENTS i PROVEÏDORS'!$H349&lt;&gt;"VI",IF('ENTRADA DE CLIENTS i PROVEÏDORS'!K349&lt;&gt;0,'ENTRADA DE CLIENTS i PROVEÏDORS'!K349,""),"")</f>
        <v/>
      </c>
      <c r="P344" s="99" t="str">
        <f>IF('ENTRADA DE CLIENTS i PROVEÏDORS'!$H349&lt;&gt;"VI",IF('ENTRADA DE CLIENTS i PROVEÏDORS'!L349&lt;&gt;0,'ENTRADA DE CLIENTS i PROVEÏDORS'!L349,""),"")</f>
        <v/>
      </c>
      <c r="Q344" s="99" t="str">
        <f t="shared" si="11"/>
        <v/>
      </c>
      <c r="R344" s="99" t="str">
        <f>IF('ENTRADA DE CLIENTS i PROVEÏDORS'!$H349="VI",'ENTRADA DE CLIENTS i PROVEÏDORS'!I349,"")</f>
        <v/>
      </c>
      <c r="S344" s="99" t="str">
        <f>IF('ENTRADA DE CLIENTS i PROVEÏDORS'!$H349="VI",'ENTRADA DE CLIENTS i PROVEÏDORS'!J349,"")</f>
        <v/>
      </c>
      <c r="T344" s="99" t="str">
        <f>IF('ENTRADA DE CLIENTS i PROVEÏDORS'!$H349="VI",'ENTRADA DE CLIENTS i PROVEÏDORS'!K349,"")</f>
        <v/>
      </c>
      <c r="U344" s="99" t="str">
        <f>IF('ENTRADA DE CLIENTS i PROVEÏDORS'!$H349="VI",'ENTRADA DE CLIENTS i PROVEÏDORS'!L349,"")</f>
        <v/>
      </c>
      <c r="V344" s="99" t="str">
        <f>IF('ENTRADA DE CLIENTS i PROVEÏDORS'!$H349="VI",'ENTRADA DE CLIENTS i PROVEÏDORS'!N349,"")</f>
        <v/>
      </c>
      <c r="W344" s="99" t="str">
        <f>IF('ENTRADA DE CLIENTS i PROVEÏDORS'!O349="X",'ENTRADA DE CLIENTS i PROVEÏDORS'!N349,"")</f>
        <v/>
      </c>
      <c r="X344" s="99" t="str">
        <f>IF('ENTRADA DE CLIENTS i PROVEÏDORS'!Q349&lt;&gt;0,'ENTRADA DE CLIENTS i PROVEÏDORS'!Q349,"")</f>
        <v/>
      </c>
      <c r="Y344" s="101" t="str">
        <f>IF('ENTRADA DE CLIENTS i PROVEÏDORS'!R349&lt;&gt;0,'ENTRADA DE CLIENTS i PROVEÏDORS'!R349,"")</f>
        <v/>
      </c>
    </row>
    <row r="345" spans="1:25" x14ac:dyDescent="0.2">
      <c r="A345" s="96" t="str">
        <f>IF('ENTRADA DE CLIENTS i PROVEÏDORS'!H350&lt;&gt;0,IF(OR('ENTRADA DE CLIENTS i PROVEÏDORS'!H350="V",'ENTRADA DE CLIENTS i PROVEÏDORS'!H350="LL",'ENTRADA DE CLIENTS i PROVEÏDORS'!H350="VI"),"2","1"),"")</f>
        <v/>
      </c>
      <c r="B345" s="96" t="str">
        <f>IF('ENTRADA DE CLIENTS i PROVEÏDORS'!C350&lt;&gt;0,IF('ENTRADA DE CLIENTS i PROVEÏDORS'!C350&lt;&gt;0,IF('ENTRADA DE CLIENTS i PROVEÏDORS'!C350&lt;&gt;0,'ENTRADA DE CLIENTS i PROVEÏDORS'!C350,""),DADES!AA345),"")</f>
        <v/>
      </c>
      <c r="C345" s="96" t="str">
        <f>IF('ENTRADA DE CLIENTS i PROVEÏDORS'!D350&lt;&gt;0,'NETEJA DE CARÀCTERS'!C346,"")</f>
        <v/>
      </c>
      <c r="D345" s="97" t="str">
        <f>IF('ENTRADA DE CLIENTS i PROVEÏDORS'!D350&lt;&gt;0,IF(A345&lt;&gt;0,IF('ENTRADA DE CLIENTS i PROVEÏDORS'!F350=0,99,'ENTRADA DE CLIENTS i PROVEÏDORS'!F350),""),"")</f>
        <v/>
      </c>
      <c r="E345" s="98" t="str">
        <f>IF('ENTRADA DE CLIENTS i PROVEÏDORS'!C350&lt;&gt;0,IF('ENTRADA DE CLIENTS i PROVEÏDORS'!D350&lt;&gt;0,IF('ENTRADA DE CLIENTS i PROVEÏDORS'!G350&lt;&gt;0,VLOOKUP('ENTRADA DE CLIENTS i PROVEÏDORS'!G350,DADES!$P$11:$Q$239,2,FALSE),"011"),""),"")</f>
        <v/>
      </c>
      <c r="F345" s="96"/>
      <c r="G345" s="96"/>
      <c r="H345" s="96"/>
      <c r="I345" s="96" t="str">
        <f>IF('ENTRADA DE CLIENTS i PROVEÏDORS'!H350="LL","X","")</f>
        <v/>
      </c>
      <c r="J345" s="96" t="str">
        <f>IF('ENTRADA DE CLIENTS i PROVEÏDORS'!O350="X","X","")</f>
        <v/>
      </c>
      <c r="K345" s="96" t="str">
        <f>IF('ENTRADA DE CLIENTS i PROVEÏDORS'!P350="X","X","")</f>
        <v/>
      </c>
      <c r="L345" s="96"/>
      <c r="M345" s="99" t="str">
        <f>IF('ENTRADA DE CLIENTS i PROVEÏDORS'!$H350&lt;&gt;"VI",IF('ENTRADA DE CLIENTS i PROVEÏDORS'!I350&lt;&gt;0,'ENTRADA DE CLIENTS i PROVEÏDORS'!I350,""),"")</f>
        <v/>
      </c>
      <c r="N345" s="99" t="str">
        <f>IF('ENTRADA DE CLIENTS i PROVEÏDORS'!$H350&lt;&gt;"VI",IF('ENTRADA DE CLIENTS i PROVEÏDORS'!J350&lt;&gt;0,'ENTRADA DE CLIENTS i PROVEÏDORS'!J350,""),"")</f>
        <v/>
      </c>
      <c r="O345" s="99" t="str">
        <f>IF('ENTRADA DE CLIENTS i PROVEÏDORS'!$H350&lt;&gt;"VI",IF('ENTRADA DE CLIENTS i PROVEÏDORS'!K350&lt;&gt;0,'ENTRADA DE CLIENTS i PROVEÏDORS'!K350,""),"")</f>
        <v/>
      </c>
      <c r="P345" s="99" t="str">
        <f>IF('ENTRADA DE CLIENTS i PROVEÏDORS'!$H350&lt;&gt;"VI",IF('ENTRADA DE CLIENTS i PROVEÏDORS'!L350&lt;&gt;0,'ENTRADA DE CLIENTS i PROVEÏDORS'!L350,""),"")</f>
        <v/>
      </c>
      <c r="Q345" s="99" t="str">
        <f t="shared" si="11"/>
        <v/>
      </c>
      <c r="R345" s="99" t="str">
        <f>IF('ENTRADA DE CLIENTS i PROVEÏDORS'!$H350="VI",'ENTRADA DE CLIENTS i PROVEÏDORS'!I350,"")</f>
        <v/>
      </c>
      <c r="S345" s="99" t="str">
        <f>IF('ENTRADA DE CLIENTS i PROVEÏDORS'!$H350="VI",'ENTRADA DE CLIENTS i PROVEÏDORS'!J350,"")</f>
        <v/>
      </c>
      <c r="T345" s="99" t="str">
        <f>IF('ENTRADA DE CLIENTS i PROVEÏDORS'!$H350="VI",'ENTRADA DE CLIENTS i PROVEÏDORS'!K350,"")</f>
        <v/>
      </c>
      <c r="U345" s="99" t="str">
        <f>IF('ENTRADA DE CLIENTS i PROVEÏDORS'!$H350="VI",'ENTRADA DE CLIENTS i PROVEÏDORS'!L350,"")</f>
        <v/>
      </c>
      <c r="V345" s="99" t="str">
        <f>IF('ENTRADA DE CLIENTS i PROVEÏDORS'!$H350="VI",'ENTRADA DE CLIENTS i PROVEÏDORS'!N350,"")</f>
        <v/>
      </c>
      <c r="W345" s="99" t="str">
        <f>IF('ENTRADA DE CLIENTS i PROVEÏDORS'!O350="X",'ENTRADA DE CLIENTS i PROVEÏDORS'!N350,"")</f>
        <v/>
      </c>
      <c r="X345" s="99" t="str">
        <f>IF('ENTRADA DE CLIENTS i PROVEÏDORS'!Q350&lt;&gt;0,'ENTRADA DE CLIENTS i PROVEÏDORS'!Q350,"")</f>
        <v/>
      </c>
      <c r="Y345" s="101" t="str">
        <f>IF('ENTRADA DE CLIENTS i PROVEÏDORS'!R350&lt;&gt;0,'ENTRADA DE CLIENTS i PROVEÏDORS'!R350,"")</f>
        <v/>
      </c>
    </row>
    <row r="346" spans="1:25" x14ac:dyDescent="0.2">
      <c r="A346" s="96" t="str">
        <f>IF('ENTRADA DE CLIENTS i PROVEÏDORS'!H351&lt;&gt;0,IF(OR('ENTRADA DE CLIENTS i PROVEÏDORS'!H351="V",'ENTRADA DE CLIENTS i PROVEÏDORS'!H351="LL",'ENTRADA DE CLIENTS i PROVEÏDORS'!H351="VI"),"2","1"),"")</f>
        <v/>
      </c>
      <c r="B346" s="96" t="str">
        <f>IF('ENTRADA DE CLIENTS i PROVEÏDORS'!C351&lt;&gt;0,IF('ENTRADA DE CLIENTS i PROVEÏDORS'!C351&lt;&gt;0,IF('ENTRADA DE CLIENTS i PROVEÏDORS'!C351&lt;&gt;0,'ENTRADA DE CLIENTS i PROVEÏDORS'!C351,""),DADES!AA346),"")</f>
        <v/>
      </c>
      <c r="C346" s="96" t="str">
        <f>IF('ENTRADA DE CLIENTS i PROVEÏDORS'!D351&lt;&gt;0,'NETEJA DE CARÀCTERS'!C347,"")</f>
        <v/>
      </c>
      <c r="D346" s="97" t="str">
        <f>IF('ENTRADA DE CLIENTS i PROVEÏDORS'!D351&lt;&gt;0,IF(A346&lt;&gt;0,IF('ENTRADA DE CLIENTS i PROVEÏDORS'!F351=0,99,'ENTRADA DE CLIENTS i PROVEÏDORS'!F351),""),"")</f>
        <v/>
      </c>
      <c r="E346" s="98" t="str">
        <f>IF('ENTRADA DE CLIENTS i PROVEÏDORS'!C351&lt;&gt;0,IF('ENTRADA DE CLIENTS i PROVEÏDORS'!D351&lt;&gt;0,IF('ENTRADA DE CLIENTS i PROVEÏDORS'!G351&lt;&gt;0,VLOOKUP('ENTRADA DE CLIENTS i PROVEÏDORS'!G351,DADES!$P$11:$Q$239,2,FALSE),"011"),""),"")</f>
        <v/>
      </c>
      <c r="F346" s="96"/>
      <c r="G346" s="96"/>
      <c r="H346" s="96"/>
      <c r="I346" s="96" t="str">
        <f>IF('ENTRADA DE CLIENTS i PROVEÏDORS'!H351="LL","X","")</f>
        <v/>
      </c>
      <c r="J346" s="96" t="str">
        <f>IF('ENTRADA DE CLIENTS i PROVEÏDORS'!O351="X","X","")</f>
        <v/>
      </c>
      <c r="K346" s="96" t="str">
        <f>IF('ENTRADA DE CLIENTS i PROVEÏDORS'!P351="X","X","")</f>
        <v/>
      </c>
      <c r="L346" s="96"/>
      <c r="M346" s="99" t="str">
        <f>IF('ENTRADA DE CLIENTS i PROVEÏDORS'!$H351&lt;&gt;"VI",IF('ENTRADA DE CLIENTS i PROVEÏDORS'!I351&lt;&gt;0,'ENTRADA DE CLIENTS i PROVEÏDORS'!I351,""),"")</f>
        <v/>
      </c>
      <c r="N346" s="99" t="str">
        <f>IF('ENTRADA DE CLIENTS i PROVEÏDORS'!$H351&lt;&gt;"VI",IF('ENTRADA DE CLIENTS i PROVEÏDORS'!J351&lt;&gt;0,'ENTRADA DE CLIENTS i PROVEÏDORS'!J351,""),"")</f>
        <v/>
      </c>
      <c r="O346" s="99" t="str">
        <f>IF('ENTRADA DE CLIENTS i PROVEÏDORS'!$H351&lt;&gt;"VI",IF('ENTRADA DE CLIENTS i PROVEÏDORS'!K351&lt;&gt;0,'ENTRADA DE CLIENTS i PROVEÏDORS'!K351,""),"")</f>
        <v/>
      </c>
      <c r="P346" s="99" t="str">
        <f>IF('ENTRADA DE CLIENTS i PROVEÏDORS'!$H351&lt;&gt;"VI",IF('ENTRADA DE CLIENTS i PROVEÏDORS'!L351&lt;&gt;0,'ENTRADA DE CLIENTS i PROVEÏDORS'!L351,""),"")</f>
        <v/>
      </c>
      <c r="Q346" s="99" t="str">
        <f t="shared" si="11"/>
        <v/>
      </c>
      <c r="R346" s="99" t="str">
        <f>IF('ENTRADA DE CLIENTS i PROVEÏDORS'!$H351="VI",'ENTRADA DE CLIENTS i PROVEÏDORS'!I351,"")</f>
        <v/>
      </c>
      <c r="S346" s="99" t="str">
        <f>IF('ENTRADA DE CLIENTS i PROVEÏDORS'!$H351="VI",'ENTRADA DE CLIENTS i PROVEÏDORS'!J351,"")</f>
        <v/>
      </c>
      <c r="T346" s="99" t="str">
        <f>IF('ENTRADA DE CLIENTS i PROVEÏDORS'!$H351="VI",'ENTRADA DE CLIENTS i PROVEÏDORS'!K351,"")</f>
        <v/>
      </c>
      <c r="U346" s="99" t="str">
        <f>IF('ENTRADA DE CLIENTS i PROVEÏDORS'!$H351="VI",'ENTRADA DE CLIENTS i PROVEÏDORS'!L351,"")</f>
        <v/>
      </c>
      <c r="V346" s="99" t="str">
        <f>IF('ENTRADA DE CLIENTS i PROVEÏDORS'!$H351="VI",'ENTRADA DE CLIENTS i PROVEÏDORS'!N351,"")</f>
        <v/>
      </c>
      <c r="W346" s="99" t="str">
        <f>IF('ENTRADA DE CLIENTS i PROVEÏDORS'!O351="X",'ENTRADA DE CLIENTS i PROVEÏDORS'!N351,"")</f>
        <v/>
      </c>
      <c r="X346" s="99" t="str">
        <f>IF('ENTRADA DE CLIENTS i PROVEÏDORS'!Q351&lt;&gt;0,'ENTRADA DE CLIENTS i PROVEÏDORS'!Q351,"")</f>
        <v/>
      </c>
      <c r="Y346" s="101" t="str">
        <f>IF('ENTRADA DE CLIENTS i PROVEÏDORS'!R351&lt;&gt;0,'ENTRADA DE CLIENTS i PROVEÏDORS'!R351,"")</f>
        <v/>
      </c>
    </row>
    <row r="347" spans="1:25" x14ac:dyDescent="0.2">
      <c r="A347" s="96" t="str">
        <f>IF('ENTRADA DE CLIENTS i PROVEÏDORS'!H352&lt;&gt;0,IF(OR('ENTRADA DE CLIENTS i PROVEÏDORS'!H352="V",'ENTRADA DE CLIENTS i PROVEÏDORS'!H352="LL",'ENTRADA DE CLIENTS i PROVEÏDORS'!H352="VI"),"2","1"),"")</f>
        <v/>
      </c>
      <c r="B347" s="96" t="str">
        <f>IF('ENTRADA DE CLIENTS i PROVEÏDORS'!C352&lt;&gt;0,IF('ENTRADA DE CLIENTS i PROVEÏDORS'!C352&lt;&gt;0,IF('ENTRADA DE CLIENTS i PROVEÏDORS'!C352&lt;&gt;0,'ENTRADA DE CLIENTS i PROVEÏDORS'!C352,""),DADES!AA347),"")</f>
        <v/>
      </c>
      <c r="C347" s="96" t="str">
        <f>IF('ENTRADA DE CLIENTS i PROVEÏDORS'!D352&lt;&gt;0,'NETEJA DE CARÀCTERS'!C348,"")</f>
        <v/>
      </c>
      <c r="D347" s="97" t="str">
        <f>IF('ENTRADA DE CLIENTS i PROVEÏDORS'!D352&lt;&gt;0,IF(A347&lt;&gt;0,IF('ENTRADA DE CLIENTS i PROVEÏDORS'!F352=0,99,'ENTRADA DE CLIENTS i PROVEÏDORS'!F352),""),"")</f>
        <v/>
      </c>
      <c r="E347" s="98" t="str">
        <f>IF('ENTRADA DE CLIENTS i PROVEÏDORS'!C352&lt;&gt;0,IF('ENTRADA DE CLIENTS i PROVEÏDORS'!D352&lt;&gt;0,IF('ENTRADA DE CLIENTS i PROVEÏDORS'!G352&lt;&gt;0,VLOOKUP('ENTRADA DE CLIENTS i PROVEÏDORS'!G352,DADES!$P$11:$Q$239,2,FALSE),"011"),""),"")</f>
        <v/>
      </c>
      <c r="F347" s="96"/>
      <c r="G347" s="96"/>
      <c r="H347" s="96"/>
      <c r="I347" s="96" t="str">
        <f>IF('ENTRADA DE CLIENTS i PROVEÏDORS'!H352="LL","X","")</f>
        <v/>
      </c>
      <c r="J347" s="96" t="str">
        <f>IF('ENTRADA DE CLIENTS i PROVEÏDORS'!O352="X","X","")</f>
        <v/>
      </c>
      <c r="K347" s="96" t="str">
        <f>IF('ENTRADA DE CLIENTS i PROVEÏDORS'!P352="X","X","")</f>
        <v/>
      </c>
      <c r="L347" s="96"/>
      <c r="M347" s="99" t="str">
        <f>IF('ENTRADA DE CLIENTS i PROVEÏDORS'!$H352&lt;&gt;"VI",IF('ENTRADA DE CLIENTS i PROVEÏDORS'!I352&lt;&gt;0,'ENTRADA DE CLIENTS i PROVEÏDORS'!I352,""),"")</f>
        <v/>
      </c>
      <c r="N347" s="99" t="str">
        <f>IF('ENTRADA DE CLIENTS i PROVEÏDORS'!$H352&lt;&gt;"VI",IF('ENTRADA DE CLIENTS i PROVEÏDORS'!J352&lt;&gt;0,'ENTRADA DE CLIENTS i PROVEÏDORS'!J352,""),"")</f>
        <v/>
      </c>
      <c r="O347" s="99" t="str">
        <f>IF('ENTRADA DE CLIENTS i PROVEÏDORS'!$H352&lt;&gt;"VI",IF('ENTRADA DE CLIENTS i PROVEÏDORS'!K352&lt;&gt;0,'ENTRADA DE CLIENTS i PROVEÏDORS'!K352,""),"")</f>
        <v/>
      </c>
      <c r="P347" s="99" t="str">
        <f>IF('ENTRADA DE CLIENTS i PROVEÏDORS'!$H352&lt;&gt;"VI",IF('ENTRADA DE CLIENTS i PROVEÏDORS'!L352&lt;&gt;0,'ENTRADA DE CLIENTS i PROVEÏDORS'!L352,""),"")</f>
        <v/>
      </c>
      <c r="Q347" s="99" t="str">
        <f t="shared" si="11"/>
        <v/>
      </c>
      <c r="R347" s="99" t="str">
        <f>IF('ENTRADA DE CLIENTS i PROVEÏDORS'!$H352="VI",'ENTRADA DE CLIENTS i PROVEÏDORS'!I352,"")</f>
        <v/>
      </c>
      <c r="S347" s="99" t="str">
        <f>IF('ENTRADA DE CLIENTS i PROVEÏDORS'!$H352="VI",'ENTRADA DE CLIENTS i PROVEÏDORS'!J352,"")</f>
        <v/>
      </c>
      <c r="T347" s="99" t="str">
        <f>IF('ENTRADA DE CLIENTS i PROVEÏDORS'!$H352="VI",'ENTRADA DE CLIENTS i PROVEÏDORS'!K352,"")</f>
        <v/>
      </c>
      <c r="U347" s="99" t="str">
        <f>IF('ENTRADA DE CLIENTS i PROVEÏDORS'!$H352="VI",'ENTRADA DE CLIENTS i PROVEÏDORS'!L352,"")</f>
        <v/>
      </c>
      <c r="V347" s="99" t="str">
        <f>IF('ENTRADA DE CLIENTS i PROVEÏDORS'!$H352="VI",'ENTRADA DE CLIENTS i PROVEÏDORS'!N352,"")</f>
        <v/>
      </c>
      <c r="W347" s="99" t="str">
        <f>IF('ENTRADA DE CLIENTS i PROVEÏDORS'!O352="X",'ENTRADA DE CLIENTS i PROVEÏDORS'!N352,"")</f>
        <v/>
      </c>
      <c r="X347" s="99" t="str">
        <f>IF('ENTRADA DE CLIENTS i PROVEÏDORS'!Q352&lt;&gt;0,'ENTRADA DE CLIENTS i PROVEÏDORS'!Q352,"")</f>
        <v/>
      </c>
      <c r="Y347" s="101" t="str">
        <f>IF('ENTRADA DE CLIENTS i PROVEÏDORS'!R352&lt;&gt;0,'ENTRADA DE CLIENTS i PROVEÏDORS'!R352,"")</f>
        <v/>
      </c>
    </row>
    <row r="348" spans="1:25" x14ac:dyDescent="0.2">
      <c r="A348" s="96" t="str">
        <f>IF('ENTRADA DE CLIENTS i PROVEÏDORS'!H353&lt;&gt;0,IF(OR('ENTRADA DE CLIENTS i PROVEÏDORS'!H353="V",'ENTRADA DE CLIENTS i PROVEÏDORS'!H353="LL",'ENTRADA DE CLIENTS i PROVEÏDORS'!H353="VI"),"2","1"),"")</f>
        <v/>
      </c>
      <c r="B348" s="96" t="str">
        <f>IF('ENTRADA DE CLIENTS i PROVEÏDORS'!C353&lt;&gt;0,IF('ENTRADA DE CLIENTS i PROVEÏDORS'!C353&lt;&gt;0,IF('ENTRADA DE CLIENTS i PROVEÏDORS'!C353&lt;&gt;0,'ENTRADA DE CLIENTS i PROVEÏDORS'!C353,""),DADES!AA348),"")</f>
        <v/>
      </c>
      <c r="C348" s="96" t="str">
        <f>IF('ENTRADA DE CLIENTS i PROVEÏDORS'!D353&lt;&gt;0,'NETEJA DE CARÀCTERS'!C349,"")</f>
        <v/>
      </c>
      <c r="D348" s="97" t="str">
        <f>IF('ENTRADA DE CLIENTS i PROVEÏDORS'!D353&lt;&gt;0,IF(A348&lt;&gt;0,IF('ENTRADA DE CLIENTS i PROVEÏDORS'!F353=0,99,'ENTRADA DE CLIENTS i PROVEÏDORS'!F353),""),"")</f>
        <v/>
      </c>
      <c r="E348" s="98" t="str">
        <f>IF('ENTRADA DE CLIENTS i PROVEÏDORS'!C353&lt;&gt;0,IF('ENTRADA DE CLIENTS i PROVEÏDORS'!D353&lt;&gt;0,IF('ENTRADA DE CLIENTS i PROVEÏDORS'!G353&lt;&gt;0,VLOOKUP('ENTRADA DE CLIENTS i PROVEÏDORS'!G353,DADES!$P$11:$Q$239,2,FALSE),"011"),""),"")</f>
        <v/>
      </c>
      <c r="F348" s="96"/>
      <c r="G348" s="96"/>
      <c r="H348" s="96"/>
      <c r="I348" s="96"/>
      <c r="J348" s="96"/>
      <c r="K348" s="96"/>
      <c r="L348" s="96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101"/>
    </row>
    <row r="349" spans="1:25" x14ac:dyDescent="0.2">
      <c r="A349" s="96" t="str">
        <f>IF('ENTRADA DE CLIENTS i PROVEÏDORS'!H354&lt;&gt;0,IF(OR('ENTRADA DE CLIENTS i PROVEÏDORS'!H354="V",'ENTRADA DE CLIENTS i PROVEÏDORS'!H354="LL",'ENTRADA DE CLIENTS i PROVEÏDORS'!H354="VI"),"2","1"),"")</f>
        <v/>
      </c>
      <c r="B349" s="96" t="str">
        <f>IF('ENTRADA DE CLIENTS i PROVEÏDORS'!C354&lt;&gt;0,IF('ENTRADA DE CLIENTS i PROVEÏDORS'!C354&lt;&gt;0,IF('ENTRADA DE CLIENTS i PROVEÏDORS'!C354&lt;&gt;0,'ENTRADA DE CLIENTS i PROVEÏDORS'!C354,""),DADES!AA349),"")</f>
        <v/>
      </c>
      <c r="C349" s="96" t="str">
        <f>IF('ENTRADA DE CLIENTS i PROVEÏDORS'!D354&lt;&gt;0,'NETEJA DE CARÀCTERS'!C350,"")</f>
        <v/>
      </c>
      <c r="D349" s="97" t="str">
        <f>IF('ENTRADA DE CLIENTS i PROVEÏDORS'!D354&lt;&gt;0,IF(A349&lt;&gt;0,IF('ENTRADA DE CLIENTS i PROVEÏDORS'!F354=0,99,'ENTRADA DE CLIENTS i PROVEÏDORS'!F354),""),"")</f>
        <v/>
      </c>
      <c r="E349" s="98" t="str">
        <f>IF('ENTRADA DE CLIENTS i PROVEÏDORS'!C354&lt;&gt;0,IF('ENTRADA DE CLIENTS i PROVEÏDORS'!D354&lt;&gt;0,IF('ENTRADA DE CLIENTS i PROVEÏDORS'!G354&lt;&gt;0,VLOOKUP('ENTRADA DE CLIENTS i PROVEÏDORS'!G354,DADES!$P$11:$Q$239,2,FALSE),"011"),""),"")</f>
        <v/>
      </c>
      <c r="F349" s="96"/>
      <c r="G349" s="96"/>
      <c r="H349" s="96"/>
      <c r="I349" s="96"/>
      <c r="J349" s="96"/>
      <c r="K349" s="96"/>
      <c r="L349" s="96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101"/>
    </row>
    <row r="350" spans="1:25" x14ac:dyDescent="0.2">
      <c r="A350" s="96" t="str">
        <f>IF('ENTRADA DE CLIENTS i PROVEÏDORS'!H355&lt;&gt;0,IF(OR('ENTRADA DE CLIENTS i PROVEÏDORS'!H355="V",'ENTRADA DE CLIENTS i PROVEÏDORS'!H355="LL",'ENTRADA DE CLIENTS i PROVEÏDORS'!H355="VI"),"2","1"),"")</f>
        <v/>
      </c>
      <c r="B350" s="96" t="str">
        <f>IF('ENTRADA DE CLIENTS i PROVEÏDORS'!C355&lt;&gt;0,IF('ENTRADA DE CLIENTS i PROVEÏDORS'!C355&lt;&gt;0,IF('ENTRADA DE CLIENTS i PROVEÏDORS'!C355&lt;&gt;0,'ENTRADA DE CLIENTS i PROVEÏDORS'!C355,""),DADES!AA350),"")</f>
        <v/>
      </c>
      <c r="C350" s="96" t="str">
        <f>IF('ENTRADA DE CLIENTS i PROVEÏDORS'!D355&lt;&gt;0,'NETEJA DE CARÀCTERS'!C351,"")</f>
        <v/>
      </c>
      <c r="D350" s="97" t="str">
        <f>IF('ENTRADA DE CLIENTS i PROVEÏDORS'!D355&lt;&gt;0,IF(A350&lt;&gt;0,IF('ENTRADA DE CLIENTS i PROVEÏDORS'!F355=0,99,'ENTRADA DE CLIENTS i PROVEÏDORS'!F355),""),"")</f>
        <v/>
      </c>
      <c r="E350" s="98" t="str">
        <f>IF('ENTRADA DE CLIENTS i PROVEÏDORS'!C355&lt;&gt;0,IF('ENTRADA DE CLIENTS i PROVEÏDORS'!D355&lt;&gt;0,IF('ENTRADA DE CLIENTS i PROVEÏDORS'!G355&lt;&gt;0,VLOOKUP('ENTRADA DE CLIENTS i PROVEÏDORS'!G355,DADES!$P$11:$Q$239,2,FALSE),"011"),""),"")</f>
        <v/>
      </c>
      <c r="F350" s="96"/>
      <c r="G350" s="96"/>
      <c r="H350" s="96"/>
      <c r="I350" s="96"/>
      <c r="J350" s="96"/>
      <c r="K350" s="96"/>
      <c r="L350" s="96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101"/>
    </row>
    <row r="351" spans="1:25" x14ac:dyDescent="0.2">
      <c r="A351" s="96" t="str">
        <f>IF('ENTRADA DE CLIENTS i PROVEÏDORS'!H356&lt;&gt;0,IF(OR('ENTRADA DE CLIENTS i PROVEÏDORS'!H356="V",'ENTRADA DE CLIENTS i PROVEÏDORS'!H356="LL",'ENTRADA DE CLIENTS i PROVEÏDORS'!H356="VI"),"2","1"),"")</f>
        <v/>
      </c>
      <c r="B351" s="96" t="str">
        <f>IF('ENTRADA DE CLIENTS i PROVEÏDORS'!C356&lt;&gt;0,IF('ENTRADA DE CLIENTS i PROVEÏDORS'!C356&lt;&gt;0,IF('ENTRADA DE CLIENTS i PROVEÏDORS'!C356&lt;&gt;0,'ENTRADA DE CLIENTS i PROVEÏDORS'!C356,""),DADES!AA351),"")</f>
        <v/>
      </c>
      <c r="C351" s="96" t="str">
        <f>IF('ENTRADA DE CLIENTS i PROVEÏDORS'!D356&lt;&gt;0,'NETEJA DE CARÀCTERS'!C352,"")</f>
        <v/>
      </c>
      <c r="D351" s="97" t="str">
        <f>IF('ENTRADA DE CLIENTS i PROVEÏDORS'!D356&lt;&gt;0,IF(A351&lt;&gt;0,IF('ENTRADA DE CLIENTS i PROVEÏDORS'!F356=0,99,'ENTRADA DE CLIENTS i PROVEÏDORS'!F356),""),"")</f>
        <v/>
      </c>
      <c r="E351" s="98" t="str">
        <f>IF('ENTRADA DE CLIENTS i PROVEÏDORS'!C356&lt;&gt;0,IF('ENTRADA DE CLIENTS i PROVEÏDORS'!D356&lt;&gt;0,IF('ENTRADA DE CLIENTS i PROVEÏDORS'!G356&lt;&gt;0,VLOOKUP('ENTRADA DE CLIENTS i PROVEÏDORS'!G356,DADES!$P$11:$Q$239,2,FALSE),"011"),""),"")</f>
        <v/>
      </c>
      <c r="F351" s="96"/>
      <c r="G351" s="96"/>
      <c r="H351" s="96"/>
      <c r="I351" s="96"/>
      <c r="J351" s="96"/>
      <c r="K351" s="96"/>
      <c r="L351" s="96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101"/>
    </row>
    <row r="352" spans="1:25" x14ac:dyDescent="0.2">
      <c r="A352" s="96" t="str">
        <f>IF('ENTRADA DE CLIENTS i PROVEÏDORS'!H357&lt;&gt;0,IF(OR('ENTRADA DE CLIENTS i PROVEÏDORS'!H357="V",'ENTRADA DE CLIENTS i PROVEÏDORS'!H357="LL",'ENTRADA DE CLIENTS i PROVEÏDORS'!H357="VI"),"2","1"),"")</f>
        <v/>
      </c>
      <c r="B352" s="96" t="str">
        <f>IF('ENTRADA DE CLIENTS i PROVEÏDORS'!C357&lt;&gt;0,IF('ENTRADA DE CLIENTS i PROVEÏDORS'!C357&lt;&gt;0,IF('ENTRADA DE CLIENTS i PROVEÏDORS'!C357&lt;&gt;0,'ENTRADA DE CLIENTS i PROVEÏDORS'!C357,""),DADES!AA352),"")</f>
        <v/>
      </c>
      <c r="C352" s="96" t="str">
        <f>IF('ENTRADA DE CLIENTS i PROVEÏDORS'!D357&lt;&gt;0,'NETEJA DE CARÀCTERS'!C353,"")</f>
        <v/>
      </c>
      <c r="D352" s="97" t="str">
        <f>IF('ENTRADA DE CLIENTS i PROVEÏDORS'!D357&lt;&gt;0,IF(A352&lt;&gt;0,IF('ENTRADA DE CLIENTS i PROVEÏDORS'!F357=0,99,'ENTRADA DE CLIENTS i PROVEÏDORS'!F357),""),"")</f>
        <v/>
      </c>
      <c r="E352" s="98" t="str">
        <f>IF('ENTRADA DE CLIENTS i PROVEÏDORS'!C357&lt;&gt;0,IF('ENTRADA DE CLIENTS i PROVEÏDORS'!D357&lt;&gt;0,IF('ENTRADA DE CLIENTS i PROVEÏDORS'!G357&lt;&gt;0,VLOOKUP('ENTRADA DE CLIENTS i PROVEÏDORS'!G357,DADES!$P$11:$Q$239,2,FALSE),"011"),""),"")</f>
        <v/>
      </c>
      <c r="F352" s="96"/>
      <c r="G352" s="96"/>
      <c r="H352" s="96"/>
      <c r="I352" s="96"/>
      <c r="J352" s="96"/>
      <c r="K352" s="96"/>
      <c r="L352" s="96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101"/>
    </row>
    <row r="353" spans="1:25" x14ac:dyDescent="0.2">
      <c r="A353" s="96" t="str">
        <f>IF('ENTRADA DE CLIENTS i PROVEÏDORS'!H358&lt;&gt;0,IF(OR('ENTRADA DE CLIENTS i PROVEÏDORS'!H358="V",'ENTRADA DE CLIENTS i PROVEÏDORS'!H358="LL",'ENTRADA DE CLIENTS i PROVEÏDORS'!H358="VI"),"2","1"),"")</f>
        <v/>
      </c>
      <c r="B353" s="96" t="str">
        <f>IF('ENTRADA DE CLIENTS i PROVEÏDORS'!C358&lt;&gt;0,IF('ENTRADA DE CLIENTS i PROVEÏDORS'!C358&lt;&gt;0,IF('ENTRADA DE CLIENTS i PROVEÏDORS'!C358&lt;&gt;0,'ENTRADA DE CLIENTS i PROVEÏDORS'!C358,""),DADES!AA353),"")</f>
        <v/>
      </c>
      <c r="C353" s="96" t="str">
        <f>IF('ENTRADA DE CLIENTS i PROVEÏDORS'!D358&lt;&gt;0,'NETEJA DE CARÀCTERS'!C354,"")</f>
        <v/>
      </c>
      <c r="D353" s="97" t="str">
        <f>IF('ENTRADA DE CLIENTS i PROVEÏDORS'!D358&lt;&gt;0,IF(A353&lt;&gt;0,IF('ENTRADA DE CLIENTS i PROVEÏDORS'!F358=0,99,'ENTRADA DE CLIENTS i PROVEÏDORS'!F358),""),"")</f>
        <v/>
      </c>
      <c r="E353" s="98" t="str">
        <f>IF('ENTRADA DE CLIENTS i PROVEÏDORS'!C358&lt;&gt;0,IF('ENTRADA DE CLIENTS i PROVEÏDORS'!D358&lt;&gt;0,IF('ENTRADA DE CLIENTS i PROVEÏDORS'!G358&lt;&gt;0,VLOOKUP('ENTRADA DE CLIENTS i PROVEÏDORS'!G358,DADES!$P$11:$Q$239,2,FALSE),"011"),""),"")</f>
        <v/>
      </c>
      <c r="F353" s="96"/>
      <c r="G353" s="96"/>
      <c r="H353" s="96"/>
      <c r="I353" s="96"/>
      <c r="J353" s="96"/>
      <c r="K353" s="96"/>
      <c r="L353" s="96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101"/>
    </row>
    <row r="354" spans="1:25" x14ac:dyDescent="0.2">
      <c r="A354" s="96" t="str">
        <f>IF('ENTRADA DE CLIENTS i PROVEÏDORS'!H359&lt;&gt;0,IF(OR('ENTRADA DE CLIENTS i PROVEÏDORS'!H359="V",'ENTRADA DE CLIENTS i PROVEÏDORS'!H359="LL",'ENTRADA DE CLIENTS i PROVEÏDORS'!H359="VI"),"2","1"),"")</f>
        <v/>
      </c>
      <c r="B354" s="96" t="str">
        <f>IF('ENTRADA DE CLIENTS i PROVEÏDORS'!C359&lt;&gt;0,IF('ENTRADA DE CLIENTS i PROVEÏDORS'!C359&lt;&gt;0,IF('ENTRADA DE CLIENTS i PROVEÏDORS'!C359&lt;&gt;0,'ENTRADA DE CLIENTS i PROVEÏDORS'!C359,""),DADES!AA354),"")</f>
        <v/>
      </c>
      <c r="C354" s="96" t="str">
        <f>IF('ENTRADA DE CLIENTS i PROVEÏDORS'!D359&lt;&gt;0,'NETEJA DE CARÀCTERS'!C355,"")</f>
        <v/>
      </c>
      <c r="D354" s="97" t="str">
        <f>IF('ENTRADA DE CLIENTS i PROVEÏDORS'!D359&lt;&gt;0,IF(A354&lt;&gt;0,IF('ENTRADA DE CLIENTS i PROVEÏDORS'!F359=0,99,'ENTRADA DE CLIENTS i PROVEÏDORS'!F359),""),"")</f>
        <v/>
      </c>
      <c r="E354" s="98" t="str">
        <f>IF('ENTRADA DE CLIENTS i PROVEÏDORS'!C359&lt;&gt;0,IF('ENTRADA DE CLIENTS i PROVEÏDORS'!D359&lt;&gt;0,IF('ENTRADA DE CLIENTS i PROVEÏDORS'!G359&lt;&gt;0,VLOOKUP('ENTRADA DE CLIENTS i PROVEÏDORS'!G359,DADES!$P$11:$Q$239,2,FALSE),"011"),""),"")</f>
        <v/>
      </c>
      <c r="F354" s="96"/>
      <c r="G354" s="96"/>
      <c r="H354" s="96"/>
      <c r="I354" s="96" t="str">
        <f>IF('ENTRADA DE CLIENTS i PROVEÏDORS'!H359="LL","X","")</f>
        <v/>
      </c>
      <c r="J354" s="96" t="str">
        <f>IF('ENTRADA DE CLIENTS i PROVEÏDORS'!O359="X","X","")</f>
        <v/>
      </c>
      <c r="K354" s="96" t="str">
        <f>IF('ENTRADA DE CLIENTS i PROVEÏDORS'!P359="X","X","")</f>
        <v/>
      </c>
      <c r="L354" s="96"/>
      <c r="M354" s="99" t="str">
        <f>IF('ENTRADA DE CLIENTS i PROVEÏDORS'!$H359&lt;&gt;"VI",IF('ENTRADA DE CLIENTS i PROVEÏDORS'!I359&lt;&gt;0,'ENTRADA DE CLIENTS i PROVEÏDORS'!I359,""),"")</f>
        <v/>
      </c>
      <c r="N354" s="99" t="str">
        <f>IF('ENTRADA DE CLIENTS i PROVEÏDORS'!$H359&lt;&gt;"VI",IF('ENTRADA DE CLIENTS i PROVEÏDORS'!J359&lt;&gt;0,'ENTRADA DE CLIENTS i PROVEÏDORS'!J359,""),"")</f>
        <v/>
      </c>
      <c r="O354" s="99" t="str">
        <f>IF('ENTRADA DE CLIENTS i PROVEÏDORS'!$H359&lt;&gt;"VI",IF('ENTRADA DE CLIENTS i PROVEÏDORS'!K359&lt;&gt;0,'ENTRADA DE CLIENTS i PROVEÏDORS'!K359,""),"")</f>
        <v/>
      </c>
      <c r="P354" s="99" t="str">
        <f>IF('ENTRADA DE CLIENTS i PROVEÏDORS'!$H359&lt;&gt;"VI",IF('ENTRADA DE CLIENTS i PROVEÏDORS'!L359&lt;&gt;0,'ENTRADA DE CLIENTS i PROVEÏDORS'!L359,""),"")</f>
        <v/>
      </c>
      <c r="Q354" s="99" t="str">
        <f t="shared" ref="Q354:Q359" si="12">IF(SUM(M354:P354)&lt;&gt;0,SUM(M354:P354),"")</f>
        <v/>
      </c>
      <c r="R354" s="99" t="str">
        <f>IF('ENTRADA DE CLIENTS i PROVEÏDORS'!$H359="VI",'ENTRADA DE CLIENTS i PROVEÏDORS'!I359,"")</f>
        <v/>
      </c>
      <c r="S354" s="99" t="str">
        <f>IF('ENTRADA DE CLIENTS i PROVEÏDORS'!$H359="VI",'ENTRADA DE CLIENTS i PROVEÏDORS'!J359,"")</f>
        <v/>
      </c>
      <c r="T354" s="99" t="str">
        <f>IF('ENTRADA DE CLIENTS i PROVEÏDORS'!$H359="VI",'ENTRADA DE CLIENTS i PROVEÏDORS'!K359,"")</f>
        <v/>
      </c>
      <c r="U354" s="99" t="str">
        <f>IF('ENTRADA DE CLIENTS i PROVEÏDORS'!$H359="VI",'ENTRADA DE CLIENTS i PROVEÏDORS'!L359,"")</f>
        <v/>
      </c>
      <c r="V354" s="99" t="str">
        <f>IF('ENTRADA DE CLIENTS i PROVEÏDORS'!$H359="VI",'ENTRADA DE CLIENTS i PROVEÏDORS'!N359,"")</f>
        <v/>
      </c>
      <c r="W354" s="99" t="str">
        <f>IF('ENTRADA DE CLIENTS i PROVEÏDORS'!O359="X",'ENTRADA DE CLIENTS i PROVEÏDORS'!N359,"")</f>
        <v/>
      </c>
      <c r="X354" s="99" t="str">
        <f>IF('ENTRADA DE CLIENTS i PROVEÏDORS'!Q359&lt;&gt;0,'ENTRADA DE CLIENTS i PROVEÏDORS'!Q359,"")</f>
        <v/>
      </c>
      <c r="Y354" s="101" t="str">
        <f>IF('ENTRADA DE CLIENTS i PROVEÏDORS'!R359&lt;&gt;0,'ENTRADA DE CLIENTS i PROVEÏDORS'!R359,"")</f>
        <v/>
      </c>
    </row>
    <row r="355" spans="1:25" x14ac:dyDescent="0.2">
      <c r="A355" s="96" t="str">
        <f>IF('ENTRADA DE CLIENTS i PROVEÏDORS'!H360&lt;&gt;0,IF(OR('ENTRADA DE CLIENTS i PROVEÏDORS'!H360="V",'ENTRADA DE CLIENTS i PROVEÏDORS'!H360="LL",'ENTRADA DE CLIENTS i PROVEÏDORS'!H360="VI"),"2","1"),"")</f>
        <v/>
      </c>
      <c r="B355" s="96" t="str">
        <f>IF('ENTRADA DE CLIENTS i PROVEÏDORS'!C360&lt;&gt;0,IF('ENTRADA DE CLIENTS i PROVEÏDORS'!C360&lt;&gt;0,IF('ENTRADA DE CLIENTS i PROVEÏDORS'!C360&lt;&gt;0,'ENTRADA DE CLIENTS i PROVEÏDORS'!C360,""),DADES!AA355),"")</f>
        <v/>
      </c>
      <c r="C355" s="96" t="str">
        <f>IF('ENTRADA DE CLIENTS i PROVEÏDORS'!D360&lt;&gt;0,'NETEJA DE CARÀCTERS'!C356,"")</f>
        <v/>
      </c>
      <c r="D355" s="97" t="str">
        <f>IF('ENTRADA DE CLIENTS i PROVEÏDORS'!D360&lt;&gt;0,IF(A355&lt;&gt;0,IF('ENTRADA DE CLIENTS i PROVEÏDORS'!F360=0,99,'ENTRADA DE CLIENTS i PROVEÏDORS'!F360),""),"")</f>
        <v/>
      </c>
      <c r="E355" s="98" t="str">
        <f>IF('ENTRADA DE CLIENTS i PROVEÏDORS'!C360&lt;&gt;0,IF('ENTRADA DE CLIENTS i PROVEÏDORS'!D360&lt;&gt;0,IF('ENTRADA DE CLIENTS i PROVEÏDORS'!G360&lt;&gt;0,VLOOKUP('ENTRADA DE CLIENTS i PROVEÏDORS'!G360,DADES!$P$11:$Q$239,2,FALSE),"011"),""),"")</f>
        <v/>
      </c>
      <c r="F355" s="96"/>
      <c r="G355" s="96"/>
      <c r="H355" s="96"/>
      <c r="I355" s="96" t="str">
        <f>IF('ENTRADA DE CLIENTS i PROVEÏDORS'!H360="LL","X","")</f>
        <v/>
      </c>
      <c r="J355" s="96" t="str">
        <f>IF('ENTRADA DE CLIENTS i PROVEÏDORS'!O360="X","X","")</f>
        <v/>
      </c>
      <c r="K355" s="96" t="str">
        <f>IF('ENTRADA DE CLIENTS i PROVEÏDORS'!P360="X","X","")</f>
        <v/>
      </c>
      <c r="L355" s="96"/>
      <c r="M355" s="99" t="str">
        <f>IF('ENTRADA DE CLIENTS i PROVEÏDORS'!$H360&lt;&gt;"VI",IF('ENTRADA DE CLIENTS i PROVEÏDORS'!I360&lt;&gt;0,'ENTRADA DE CLIENTS i PROVEÏDORS'!I360,""),"")</f>
        <v/>
      </c>
      <c r="N355" s="99" t="str">
        <f>IF('ENTRADA DE CLIENTS i PROVEÏDORS'!$H360&lt;&gt;"VI",IF('ENTRADA DE CLIENTS i PROVEÏDORS'!J360&lt;&gt;0,'ENTRADA DE CLIENTS i PROVEÏDORS'!J360,""),"")</f>
        <v/>
      </c>
      <c r="O355" s="99" t="str">
        <f>IF('ENTRADA DE CLIENTS i PROVEÏDORS'!$H360&lt;&gt;"VI",IF('ENTRADA DE CLIENTS i PROVEÏDORS'!K360&lt;&gt;0,'ENTRADA DE CLIENTS i PROVEÏDORS'!K360,""),"")</f>
        <v/>
      </c>
      <c r="P355" s="99" t="str">
        <f>IF('ENTRADA DE CLIENTS i PROVEÏDORS'!$H360&lt;&gt;"VI",IF('ENTRADA DE CLIENTS i PROVEÏDORS'!L360&lt;&gt;0,'ENTRADA DE CLIENTS i PROVEÏDORS'!L360,""),"")</f>
        <v/>
      </c>
      <c r="Q355" s="99" t="str">
        <f t="shared" si="12"/>
        <v/>
      </c>
      <c r="R355" s="99" t="str">
        <f>IF('ENTRADA DE CLIENTS i PROVEÏDORS'!$H360="VI",'ENTRADA DE CLIENTS i PROVEÏDORS'!I360,"")</f>
        <v/>
      </c>
      <c r="S355" s="99" t="str">
        <f>IF('ENTRADA DE CLIENTS i PROVEÏDORS'!$H360="VI",'ENTRADA DE CLIENTS i PROVEÏDORS'!J360,"")</f>
        <v/>
      </c>
      <c r="T355" s="99" t="str">
        <f>IF('ENTRADA DE CLIENTS i PROVEÏDORS'!$H360="VI",'ENTRADA DE CLIENTS i PROVEÏDORS'!K360,"")</f>
        <v/>
      </c>
      <c r="U355" s="99" t="str">
        <f>IF('ENTRADA DE CLIENTS i PROVEÏDORS'!$H360="VI",'ENTRADA DE CLIENTS i PROVEÏDORS'!L360,"")</f>
        <v/>
      </c>
      <c r="V355" s="99" t="str">
        <f>IF('ENTRADA DE CLIENTS i PROVEÏDORS'!$H360="VI",'ENTRADA DE CLIENTS i PROVEÏDORS'!N360,"")</f>
        <v/>
      </c>
      <c r="W355" s="99" t="str">
        <f>IF('ENTRADA DE CLIENTS i PROVEÏDORS'!O360="X",'ENTRADA DE CLIENTS i PROVEÏDORS'!N360,"")</f>
        <v/>
      </c>
      <c r="X355" s="99" t="str">
        <f>IF('ENTRADA DE CLIENTS i PROVEÏDORS'!Q360&lt;&gt;0,'ENTRADA DE CLIENTS i PROVEÏDORS'!Q360,"")</f>
        <v/>
      </c>
      <c r="Y355" s="101" t="str">
        <f>IF('ENTRADA DE CLIENTS i PROVEÏDORS'!R360&lt;&gt;0,'ENTRADA DE CLIENTS i PROVEÏDORS'!R360,"")</f>
        <v/>
      </c>
    </row>
    <row r="356" spans="1:25" x14ac:dyDescent="0.2">
      <c r="A356" s="96" t="str">
        <f>IF('ENTRADA DE CLIENTS i PROVEÏDORS'!H361&lt;&gt;0,IF(OR('ENTRADA DE CLIENTS i PROVEÏDORS'!H361="V",'ENTRADA DE CLIENTS i PROVEÏDORS'!H361="LL",'ENTRADA DE CLIENTS i PROVEÏDORS'!H361="VI"),"2","1"),"")</f>
        <v/>
      </c>
      <c r="B356" s="96" t="str">
        <f>IF('ENTRADA DE CLIENTS i PROVEÏDORS'!C361&lt;&gt;0,IF('ENTRADA DE CLIENTS i PROVEÏDORS'!C361&lt;&gt;0,IF('ENTRADA DE CLIENTS i PROVEÏDORS'!C361&lt;&gt;0,'ENTRADA DE CLIENTS i PROVEÏDORS'!C361,""),DADES!AA356),"")</f>
        <v/>
      </c>
      <c r="C356" s="96" t="str">
        <f>IF('ENTRADA DE CLIENTS i PROVEÏDORS'!D361&lt;&gt;0,'NETEJA DE CARÀCTERS'!C357,"")</f>
        <v/>
      </c>
      <c r="D356" s="97" t="str">
        <f>IF('ENTRADA DE CLIENTS i PROVEÏDORS'!D361&lt;&gt;0,IF(A356&lt;&gt;0,IF('ENTRADA DE CLIENTS i PROVEÏDORS'!F361=0,99,'ENTRADA DE CLIENTS i PROVEÏDORS'!F361),""),"")</f>
        <v/>
      </c>
      <c r="E356" s="98" t="str">
        <f>IF('ENTRADA DE CLIENTS i PROVEÏDORS'!C361&lt;&gt;0,IF('ENTRADA DE CLIENTS i PROVEÏDORS'!D361&lt;&gt;0,IF('ENTRADA DE CLIENTS i PROVEÏDORS'!G361&lt;&gt;0,VLOOKUP('ENTRADA DE CLIENTS i PROVEÏDORS'!G361,DADES!$P$11:$Q$239,2,FALSE),"011"),""),"")</f>
        <v/>
      </c>
      <c r="F356" s="96"/>
      <c r="G356" s="96"/>
      <c r="H356" s="96"/>
      <c r="I356" s="96" t="str">
        <f>IF('ENTRADA DE CLIENTS i PROVEÏDORS'!H361="LL","X","")</f>
        <v/>
      </c>
      <c r="J356" s="96" t="str">
        <f>IF('ENTRADA DE CLIENTS i PROVEÏDORS'!O361="X","X","")</f>
        <v/>
      </c>
      <c r="K356" s="96" t="str">
        <f>IF('ENTRADA DE CLIENTS i PROVEÏDORS'!P361="X","X","")</f>
        <v/>
      </c>
      <c r="L356" s="96"/>
      <c r="M356" s="99" t="str">
        <f>IF('ENTRADA DE CLIENTS i PROVEÏDORS'!$H361&lt;&gt;"VI",IF('ENTRADA DE CLIENTS i PROVEÏDORS'!I361&lt;&gt;0,'ENTRADA DE CLIENTS i PROVEÏDORS'!I361,""),"")</f>
        <v/>
      </c>
      <c r="N356" s="99" t="str">
        <f>IF('ENTRADA DE CLIENTS i PROVEÏDORS'!$H361&lt;&gt;"VI",IF('ENTRADA DE CLIENTS i PROVEÏDORS'!J361&lt;&gt;0,'ENTRADA DE CLIENTS i PROVEÏDORS'!J361,""),"")</f>
        <v/>
      </c>
      <c r="O356" s="99" t="str">
        <f>IF('ENTRADA DE CLIENTS i PROVEÏDORS'!$H361&lt;&gt;"VI",IF('ENTRADA DE CLIENTS i PROVEÏDORS'!K361&lt;&gt;0,'ENTRADA DE CLIENTS i PROVEÏDORS'!K361,""),"")</f>
        <v/>
      </c>
      <c r="P356" s="99" t="str">
        <f>IF('ENTRADA DE CLIENTS i PROVEÏDORS'!$H361&lt;&gt;"VI",IF('ENTRADA DE CLIENTS i PROVEÏDORS'!L361&lt;&gt;0,'ENTRADA DE CLIENTS i PROVEÏDORS'!L361,""),"")</f>
        <v/>
      </c>
      <c r="Q356" s="99" t="str">
        <f t="shared" si="12"/>
        <v/>
      </c>
      <c r="R356" s="99" t="str">
        <f>IF('ENTRADA DE CLIENTS i PROVEÏDORS'!$H361="VI",'ENTRADA DE CLIENTS i PROVEÏDORS'!I361,"")</f>
        <v/>
      </c>
      <c r="S356" s="99" t="str">
        <f>IF('ENTRADA DE CLIENTS i PROVEÏDORS'!$H361="VI",'ENTRADA DE CLIENTS i PROVEÏDORS'!J361,"")</f>
        <v/>
      </c>
      <c r="T356" s="99" t="str">
        <f>IF('ENTRADA DE CLIENTS i PROVEÏDORS'!$H361="VI",'ENTRADA DE CLIENTS i PROVEÏDORS'!K361,"")</f>
        <v/>
      </c>
      <c r="U356" s="99" t="str">
        <f>IF('ENTRADA DE CLIENTS i PROVEÏDORS'!$H361="VI",'ENTRADA DE CLIENTS i PROVEÏDORS'!L361,"")</f>
        <v/>
      </c>
      <c r="V356" s="99" t="str">
        <f>IF('ENTRADA DE CLIENTS i PROVEÏDORS'!$H361="VI",'ENTRADA DE CLIENTS i PROVEÏDORS'!N361,"")</f>
        <v/>
      </c>
      <c r="W356" s="99" t="str">
        <f>IF('ENTRADA DE CLIENTS i PROVEÏDORS'!O361="X",'ENTRADA DE CLIENTS i PROVEÏDORS'!N361,"")</f>
        <v/>
      </c>
      <c r="X356" s="99" t="str">
        <f>IF('ENTRADA DE CLIENTS i PROVEÏDORS'!Q361&lt;&gt;0,'ENTRADA DE CLIENTS i PROVEÏDORS'!Q361,"")</f>
        <v/>
      </c>
      <c r="Y356" s="101" t="str">
        <f>IF('ENTRADA DE CLIENTS i PROVEÏDORS'!R361&lt;&gt;0,'ENTRADA DE CLIENTS i PROVEÏDORS'!R361,"")</f>
        <v/>
      </c>
    </row>
    <row r="357" spans="1:25" x14ac:dyDescent="0.2">
      <c r="A357" s="96" t="str">
        <f>IF('ENTRADA DE CLIENTS i PROVEÏDORS'!H362&lt;&gt;0,IF(OR('ENTRADA DE CLIENTS i PROVEÏDORS'!H362="V",'ENTRADA DE CLIENTS i PROVEÏDORS'!H362="LL",'ENTRADA DE CLIENTS i PROVEÏDORS'!H362="VI"),"2","1"),"")</f>
        <v/>
      </c>
      <c r="B357" s="96" t="str">
        <f>IF('ENTRADA DE CLIENTS i PROVEÏDORS'!C362&lt;&gt;0,IF('ENTRADA DE CLIENTS i PROVEÏDORS'!C362&lt;&gt;0,IF('ENTRADA DE CLIENTS i PROVEÏDORS'!C362&lt;&gt;0,'ENTRADA DE CLIENTS i PROVEÏDORS'!C362,""),DADES!AA357),"")</f>
        <v/>
      </c>
      <c r="C357" s="96" t="str">
        <f>IF('ENTRADA DE CLIENTS i PROVEÏDORS'!D362&lt;&gt;0,'NETEJA DE CARÀCTERS'!C358,"")</f>
        <v/>
      </c>
      <c r="D357" s="97" t="str">
        <f>IF('ENTRADA DE CLIENTS i PROVEÏDORS'!D362&lt;&gt;0,IF(A357&lt;&gt;0,IF('ENTRADA DE CLIENTS i PROVEÏDORS'!F362=0,99,'ENTRADA DE CLIENTS i PROVEÏDORS'!F362),""),"")</f>
        <v/>
      </c>
      <c r="E357" s="98" t="str">
        <f>IF('ENTRADA DE CLIENTS i PROVEÏDORS'!C362&lt;&gt;0,IF('ENTRADA DE CLIENTS i PROVEÏDORS'!D362&lt;&gt;0,IF('ENTRADA DE CLIENTS i PROVEÏDORS'!G362&lt;&gt;0,VLOOKUP('ENTRADA DE CLIENTS i PROVEÏDORS'!G362,DADES!$P$11:$Q$239,2,FALSE),"011"),""),"")</f>
        <v/>
      </c>
      <c r="F357" s="96"/>
      <c r="G357" s="96"/>
      <c r="H357" s="96"/>
      <c r="I357" s="96" t="str">
        <f>IF('ENTRADA DE CLIENTS i PROVEÏDORS'!H362="LL","X","")</f>
        <v/>
      </c>
      <c r="J357" s="96" t="str">
        <f>IF('ENTRADA DE CLIENTS i PROVEÏDORS'!O362="X","X","")</f>
        <v/>
      </c>
      <c r="K357" s="96" t="str">
        <f>IF('ENTRADA DE CLIENTS i PROVEÏDORS'!P362="X","X","")</f>
        <v/>
      </c>
      <c r="L357" s="96"/>
      <c r="M357" s="99" t="str">
        <f>IF('ENTRADA DE CLIENTS i PROVEÏDORS'!$H362&lt;&gt;"VI",IF('ENTRADA DE CLIENTS i PROVEÏDORS'!I362&lt;&gt;0,'ENTRADA DE CLIENTS i PROVEÏDORS'!I362,""),"")</f>
        <v/>
      </c>
      <c r="N357" s="99" t="str">
        <f>IF('ENTRADA DE CLIENTS i PROVEÏDORS'!$H362&lt;&gt;"VI",IF('ENTRADA DE CLIENTS i PROVEÏDORS'!J362&lt;&gt;0,'ENTRADA DE CLIENTS i PROVEÏDORS'!J362,""),"")</f>
        <v/>
      </c>
      <c r="O357" s="99" t="str">
        <f>IF('ENTRADA DE CLIENTS i PROVEÏDORS'!$H362&lt;&gt;"VI",IF('ENTRADA DE CLIENTS i PROVEÏDORS'!K362&lt;&gt;0,'ENTRADA DE CLIENTS i PROVEÏDORS'!K362,""),"")</f>
        <v/>
      </c>
      <c r="P357" s="99" t="str">
        <f>IF('ENTRADA DE CLIENTS i PROVEÏDORS'!$H362&lt;&gt;"VI",IF('ENTRADA DE CLIENTS i PROVEÏDORS'!L362&lt;&gt;0,'ENTRADA DE CLIENTS i PROVEÏDORS'!L362,""),"")</f>
        <v/>
      </c>
      <c r="Q357" s="99" t="str">
        <f t="shared" si="12"/>
        <v/>
      </c>
      <c r="R357" s="99" t="str">
        <f>IF('ENTRADA DE CLIENTS i PROVEÏDORS'!$H362="VI",'ENTRADA DE CLIENTS i PROVEÏDORS'!I362,"")</f>
        <v/>
      </c>
      <c r="S357" s="99" t="str">
        <f>IF('ENTRADA DE CLIENTS i PROVEÏDORS'!$H362="VI",'ENTRADA DE CLIENTS i PROVEÏDORS'!J362,"")</f>
        <v/>
      </c>
      <c r="T357" s="99" t="str">
        <f>IF('ENTRADA DE CLIENTS i PROVEÏDORS'!$H362="VI",'ENTRADA DE CLIENTS i PROVEÏDORS'!K362,"")</f>
        <v/>
      </c>
      <c r="U357" s="99" t="str">
        <f>IF('ENTRADA DE CLIENTS i PROVEÏDORS'!$H362="VI",'ENTRADA DE CLIENTS i PROVEÏDORS'!L362,"")</f>
        <v/>
      </c>
      <c r="V357" s="99" t="str">
        <f>IF('ENTRADA DE CLIENTS i PROVEÏDORS'!$H362="VI",'ENTRADA DE CLIENTS i PROVEÏDORS'!N362,"")</f>
        <v/>
      </c>
      <c r="W357" s="99" t="str">
        <f>IF('ENTRADA DE CLIENTS i PROVEÏDORS'!O362="X",'ENTRADA DE CLIENTS i PROVEÏDORS'!N362,"")</f>
        <v/>
      </c>
      <c r="X357" s="99" t="str">
        <f>IF('ENTRADA DE CLIENTS i PROVEÏDORS'!Q362&lt;&gt;0,'ENTRADA DE CLIENTS i PROVEÏDORS'!Q362,"")</f>
        <v/>
      </c>
      <c r="Y357" s="101" t="str">
        <f>IF('ENTRADA DE CLIENTS i PROVEÏDORS'!R362&lt;&gt;0,'ENTRADA DE CLIENTS i PROVEÏDORS'!R362,"")</f>
        <v/>
      </c>
    </row>
    <row r="358" spans="1:25" x14ac:dyDescent="0.2">
      <c r="A358" s="96" t="str">
        <f>IF('ENTRADA DE CLIENTS i PROVEÏDORS'!H363&lt;&gt;0,IF(OR('ENTRADA DE CLIENTS i PROVEÏDORS'!H363="V",'ENTRADA DE CLIENTS i PROVEÏDORS'!H363="LL",'ENTRADA DE CLIENTS i PROVEÏDORS'!H363="VI"),"2","1"),"")</f>
        <v/>
      </c>
      <c r="B358" s="96" t="str">
        <f>IF('ENTRADA DE CLIENTS i PROVEÏDORS'!C363&lt;&gt;0,IF('ENTRADA DE CLIENTS i PROVEÏDORS'!C363&lt;&gt;0,IF('ENTRADA DE CLIENTS i PROVEÏDORS'!C363&lt;&gt;0,'ENTRADA DE CLIENTS i PROVEÏDORS'!C363,""),DADES!AA358),"")</f>
        <v/>
      </c>
      <c r="C358" s="96" t="str">
        <f>IF('ENTRADA DE CLIENTS i PROVEÏDORS'!D363&lt;&gt;0,'NETEJA DE CARÀCTERS'!C359,"")</f>
        <v/>
      </c>
      <c r="D358" s="97" t="str">
        <f>IF('ENTRADA DE CLIENTS i PROVEÏDORS'!D363&lt;&gt;0,IF(A358&lt;&gt;0,IF('ENTRADA DE CLIENTS i PROVEÏDORS'!F363=0,99,'ENTRADA DE CLIENTS i PROVEÏDORS'!F363),""),"")</f>
        <v/>
      </c>
      <c r="E358" s="98" t="str">
        <f>IF('ENTRADA DE CLIENTS i PROVEÏDORS'!C363&lt;&gt;0,IF('ENTRADA DE CLIENTS i PROVEÏDORS'!D363&lt;&gt;0,IF('ENTRADA DE CLIENTS i PROVEÏDORS'!G363&lt;&gt;0,VLOOKUP('ENTRADA DE CLIENTS i PROVEÏDORS'!G363,DADES!$P$11:$Q$239,2,FALSE),"011"),""),"")</f>
        <v/>
      </c>
      <c r="F358" s="96"/>
      <c r="G358" s="96"/>
      <c r="H358" s="96"/>
      <c r="I358" s="96" t="str">
        <f>IF('ENTRADA DE CLIENTS i PROVEÏDORS'!H363="LL","X","")</f>
        <v/>
      </c>
      <c r="J358" s="96" t="str">
        <f>IF('ENTRADA DE CLIENTS i PROVEÏDORS'!O363="X","X","")</f>
        <v/>
      </c>
      <c r="K358" s="96" t="str">
        <f>IF('ENTRADA DE CLIENTS i PROVEÏDORS'!P363="X","X","")</f>
        <v/>
      </c>
      <c r="L358" s="96"/>
      <c r="M358" s="99" t="str">
        <f>IF('ENTRADA DE CLIENTS i PROVEÏDORS'!$H363&lt;&gt;"VI",IF('ENTRADA DE CLIENTS i PROVEÏDORS'!I363&lt;&gt;0,'ENTRADA DE CLIENTS i PROVEÏDORS'!I363,""),"")</f>
        <v/>
      </c>
      <c r="N358" s="99" t="str">
        <f>IF('ENTRADA DE CLIENTS i PROVEÏDORS'!$H363&lt;&gt;"VI",IF('ENTRADA DE CLIENTS i PROVEÏDORS'!J363&lt;&gt;0,'ENTRADA DE CLIENTS i PROVEÏDORS'!J363,""),"")</f>
        <v/>
      </c>
      <c r="O358" s="99" t="str">
        <f>IF('ENTRADA DE CLIENTS i PROVEÏDORS'!$H363&lt;&gt;"VI",IF('ENTRADA DE CLIENTS i PROVEÏDORS'!K363&lt;&gt;0,'ENTRADA DE CLIENTS i PROVEÏDORS'!K363,""),"")</f>
        <v/>
      </c>
      <c r="P358" s="99" t="str">
        <f>IF('ENTRADA DE CLIENTS i PROVEÏDORS'!$H363&lt;&gt;"VI",IF('ENTRADA DE CLIENTS i PROVEÏDORS'!L363&lt;&gt;0,'ENTRADA DE CLIENTS i PROVEÏDORS'!L363,""),"")</f>
        <v/>
      </c>
      <c r="Q358" s="99" t="str">
        <f t="shared" si="12"/>
        <v/>
      </c>
      <c r="R358" s="99" t="str">
        <f>IF('ENTRADA DE CLIENTS i PROVEÏDORS'!$H363="VI",'ENTRADA DE CLIENTS i PROVEÏDORS'!I363,"")</f>
        <v/>
      </c>
      <c r="S358" s="99" t="str">
        <f>IF('ENTRADA DE CLIENTS i PROVEÏDORS'!$H363="VI",'ENTRADA DE CLIENTS i PROVEÏDORS'!J363,"")</f>
        <v/>
      </c>
      <c r="T358" s="99" t="str">
        <f>IF('ENTRADA DE CLIENTS i PROVEÏDORS'!$H363="VI",'ENTRADA DE CLIENTS i PROVEÏDORS'!K363,"")</f>
        <v/>
      </c>
      <c r="U358" s="99" t="str">
        <f>IF('ENTRADA DE CLIENTS i PROVEÏDORS'!$H363="VI",'ENTRADA DE CLIENTS i PROVEÏDORS'!L363,"")</f>
        <v/>
      </c>
      <c r="V358" s="99" t="str">
        <f>IF('ENTRADA DE CLIENTS i PROVEÏDORS'!$H363="VI",'ENTRADA DE CLIENTS i PROVEÏDORS'!N363,"")</f>
        <v/>
      </c>
      <c r="W358" s="99" t="str">
        <f>IF('ENTRADA DE CLIENTS i PROVEÏDORS'!O363="X",'ENTRADA DE CLIENTS i PROVEÏDORS'!N363,"")</f>
        <v/>
      </c>
      <c r="X358" s="99" t="str">
        <f>IF('ENTRADA DE CLIENTS i PROVEÏDORS'!Q363&lt;&gt;0,'ENTRADA DE CLIENTS i PROVEÏDORS'!Q363,"")</f>
        <v/>
      </c>
      <c r="Y358" s="101" t="str">
        <f>IF('ENTRADA DE CLIENTS i PROVEÏDORS'!R363&lt;&gt;0,'ENTRADA DE CLIENTS i PROVEÏDORS'!R363,"")</f>
        <v/>
      </c>
    </row>
    <row r="359" spans="1:25" x14ac:dyDescent="0.2">
      <c r="A359" s="96" t="str">
        <f>IF('ENTRADA DE CLIENTS i PROVEÏDORS'!H364&lt;&gt;0,IF(OR('ENTRADA DE CLIENTS i PROVEÏDORS'!H364="V",'ENTRADA DE CLIENTS i PROVEÏDORS'!H364="LL",'ENTRADA DE CLIENTS i PROVEÏDORS'!H364="VI"),"2","1"),"")</f>
        <v/>
      </c>
      <c r="B359" s="96" t="str">
        <f>IF('ENTRADA DE CLIENTS i PROVEÏDORS'!C364&lt;&gt;0,IF('ENTRADA DE CLIENTS i PROVEÏDORS'!C364&lt;&gt;0,IF('ENTRADA DE CLIENTS i PROVEÏDORS'!C364&lt;&gt;0,'ENTRADA DE CLIENTS i PROVEÏDORS'!C364,""),DADES!AA359),"")</f>
        <v/>
      </c>
      <c r="C359" s="96" t="str">
        <f>IF('ENTRADA DE CLIENTS i PROVEÏDORS'!D364&lt;&gt;0,'NETEJA DE CARÀCTERS'!C360,"")</f>
        <v/>
      </c>
      <c r="D359" s="97" t="str">
        <f>IF('ENTRADA DE CLIENTS i PROVEÏDORS'!D364&lt;&gt;0,IF(A359&lt;&gt;0,IF('ENTRADA DE CLIENTS i PROVEÏDORS'!F364=0,99,'ENTRADA DE CLIENTS i PROVEÏDORS'!F364),""),"")</f>
        <v/>
      </c>
      <c r="E359" s="98" t="str">
        <f>IF('ENTRADA DE CLIENTS i PROVEÏDORS'!C364&lt;&gt;0,IF('ENTRADA DE CLIENTS i PROVEÏDORS'!D364&lt;&gt;0,IF('ENTRADA DE CLIENTS i PROVEÏDORS'!G364&lt;&gt;0,VLOOKUP('ENTRADA DE CLIENTS i PROVEÏDORS'!G364,DADES!$P$11:$Q$239,2,FALSE),"011"),""),"")</f>
        <v/>
      </c>
      <c r="F359" s="96"/>
      <c r="G359" s="96"/>
      <c r="H359" s="96"/>
      <c r="I359" s="96" t="str">
        <f>IF('ENTRADA DE CLIENTS i PROVEÏDORS'!H364="LL","X","")</f>
        <v/>
      </c>
      <c r="J359" s="96" t="str">
        <f>IF('ENTRADA DE CLIENTS i PROVEÏDORS'!O364="X","X","")</f>
        <v/>
      </c>
      <c r="K359" s="96" t="str">
        <f>IF('ENTRADA DE CLIENTS i PROVEÏDORS'!P364="X","X","")</f>
        <v/>
      </c>
      <c r="L359" s="96"/>
      <c r="M359" s="99" t="str">
        <f>IF('ENTRADA DE CLIENTS i PROVEÏDORS'!$H364&lt;&gt;"VI",IF('ENTRADA DE CLIENTS i PROVEÏDORS'!I364&lt;&gt;0,'ENTRADA DE CLIENTS i PROVEÏDORS'!I364,""),"")</f>
        <v/>
      </c>
      <c r="N359" s="99" t="str">
        <f>IF('ENTRADA DE CLIENTS i PROVEÏDORS'!$H364&lt;&gt;"VI",IF('ENTRADA DE CLIENTS i PROVEÏDORS'!J364&lt;&gt;0,'ENTRADA DE CLIENTS i PROVEÏDORS'!J364,""),"")</f>
        <v/>
      </c>
      <c r="O359" s="99" t="str">
        <f>IF('ENTRADA DE CLIENTS i PROVEÏDORS'!$H364&lt;&gt;"VI",IF('ENTRADA DE CLIENTS i PROVEÏDORS'!K364&lt;&gt;0,'ENTRADA DE CLIENTS i PROVEÏDORS'!K364,""),"")</f>
        <v/>
      </c>
      <c r="P359" s="99" t="str">
        <f>IF('ENTRADA DE CLIENTS i PROVEÏDORS'!$H364&lt;&gt;"VI",IF('ENTRADA DE CLIENTS i PROVEÏDORS'!L364&lt;&gt;0,'ENTRADA DE CLIENTS i PROVEÏDORS'!L364,""),"")</f>
        <v/>
      </c>
      <c r="Q359" s="99" t="str">
        <f t="shared" si="12"/>
        <v/>
      </c>
      <c r="R359" s="99" t="str">
        <f>IF('ENTRADA DE CLIENTS i PROVEÏDORS'!$H364="VI",'ENTRADA DE CLIENTS i PROVEÏDORS'!I364,"")</f>
        <v/>
      </c>
      <c r="S359" s="99" t="str">
        <f>IF('ENTRADA DE CLIENTS i PROVEÏDORS'!$H364="VI",'ENTRADA DE CLIENTS i PROVEÏDORS'!J364,"")</f>
        <v/>
      </c>
      <c r="T359" s="99" t="str">
        <f>IF('ENTRADA DE CLIENTS i PROVEÏDORS'!$H364="VI",'ENTRADA DE CLIENTS i PROVEÏDORS'!K364,"")</f>
        <v/>
      </c>
      <c r="U359" s="99" t="str">
        <f>IF('ENTRADA DE CLIENTS i PROVEÏDORS'!$H364="VI",'ENTRADA DE CLIENTS i PROVEÏDORS'!L364,"")</f>
        <v/>
      </c>
      <c r="V359" s="99" t="str">
        <f>IF('ENTRADA DE CLIENTS i PROVEÏDORS'!$H364="VI",'ENTRADA DE CLIENTS i PROVEÏDORS'!N364,"")</f>
        <v/>
      </c>
      <c r="W359" s="99" t="str">
        <f>IF('ENTRADA DE CLIENTS i PROVEÏDORS'!O364="X",'ENTRADA DE CLIENTS i PROVEÏDORS'!N364,"")</f>
        <v/>
      </c>
      <c r="X359" s="99" t="str">
        <f>IF('ENTRADA DE CLIENTS i PROVEÏDORS'!Q364&lt;&gt;0,'ENTRADA DE CLIENTS i PROVEÏDORS'!Q364,"")</f>
        <v/>
      </c>
      <c r="Y359" s="101" t="str">
        <f>IF('ENTRADA DE CLIENTS i PROVEÏDORS'!R364&lt;&gt;0,'ENTRADA DE CLIENTS i PROVEÏDORS'!R364,"")</f>
        <v/>
      </c>
    </row>
    <row r="360" spans="1:25" x14ac:dyDescent="0.2">
      <c r="A360" s="96" t="str">
        <f>IF('ENTRADA DE CLIENTS i PROVEÏDORS'!H365&lt;&gt;0,IF(OR('ENTRADA DE CLIENTS i PROVEÏDORS'!H365="V",'ENTRADA DE CLIENTS i PROVEÏDORS'!H365="LL",'ENTRADA DE CLIENTS i PROVEÏDORS'!H365="VI"),"2","1"),"")</f>
        <v/>
      </c>
      <c r="B360" s="96" t="str">
        <f>IF('ENTRADA DE CLIENTS i PROVEÏDORS'!C365&lt;&gt;0,IF('ENTRADA DE CLIENTS i PROVEÏDORS'!C365&lt;&gt;0,IF('ENTRADA DE CLIENTS i PROVEÏDORS'!C365&lt;&gt;0,'ENTRADA DE CLIENTS i PROVEÏDORS'!C365,""),DADES!AA360),"")</f>
        <v/>
      </c>
      <c r="C360" s="96" t="str">
        <f>IF('ENTRADA DE CLIENTS i PROVEÏDORS'!D365&lt;&gt;0,'NETEJA DE CARÀCTERS'!C361,"")</f>
        <v/>
      </c>
      <c r="D360" s="97" t="str">
        <f>IF('ENTRADA DE CLIENTS i PROVEÏDORS'!D365&lt;&gt;0,IF(A360&lt;&gt;0,IF('ENTRADA DE CLIENTS i PROVEÏDORS'!F365=0,99,'ENTRADA DE CLIENTS i PROVEÏDORS'!F365),""),"")</f>
        <v/>
      </c>
      <c r="E360" s="98" t="str">
        <f>IF('ENTRADA DE CLIENTS i PROVEÏDORS'!C365&lt;&gt;0,IF('ENTRADA DE CLIENTS i PROVEÏDORS'!D365&lt;&gt;0,IF('ENTRADA DE CLIENTS i PROVEÏDORS'!G365&lt;&gt;0,VLOOKUP('ENTRADA DE CLIENTS i PROVEÏDORS'!G365,DADES!$P$11:$Q$239,2,FALSE),"011"),""),"")</f>
        <v/>
      </c>
      <c r="F360" s="96"/>
      <c r="G360" s="96"/>
      <c r="H360" s="96"/>
      <c r="I360" s="96"/>
      <c r="J360" s="96"/>
      <c r="K360" s="96"/>
      <c r="L360" s="96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101"/>
    </row>
    <row r="361" spans="1:25" x14ac:dyDescent="0.2">
      <c r="A361" s="96" t="str">
        <f>IF('ENTRADA DE CLIENTS i PROVEÏDORS'!H366&lt;&gt;0,IF(OR('ENTRADA DE CLIENTS i PROVEÏDORS'!H366="V",'ENTRADA DE CLIENTS i PROVEÏDORS'!H366="LL",'ENTRADA DE CLIENTS i PROVEÏDORS'!H366="VI"),"2","1"),"")</f>
        <v/>
      </c>
      <c r="B361" s="96" t="str">
        <f>IF('ENTRADA DE CLIENTS i PROVEÏDORS'!C366&lt;&gt;0,IF('ENTRADA DE CLIENTS i PROVEÏDORS'!C366&lt;&gt;0,IF('ENTRADA DE CLIENTS i PROVEÏDORS'!C366&lt;&gt;0,'ENTRADA DE CLIENTS i PROVEÏDORS'!C366,""),DADES!AA361),"")</f>
        <v/>
      </c>
      <c r="C361" s="96" t="str">
        <f>IF('ENTRADA DE CLIENTS i PROVEÏDORS'!D366&lt;&gt;0,'NETEJA DE CARÀCTERS'!C362,"")</f>
        <v/>
      </c>
      <c r="D361" s="97" t="str">
        <f>IF('ENTRADA DE CLIENTS i PROVEÏDORS'!D366&lt;&gt;0,IF(A361&lt;&gt;0,IF('ENTRADA DE CLIENTS i PROVEÏDORS'!F366=0,99,'ENTRADA DE CLIENTS i PROVEÏDORS'!F366),""),"")</f>
        <v/>
      </c>
      <c r="E361" s="98" t="str">
        <f>IF('ENTRADA DE CLIENTS i PROVEÏDORS'!C366&lt;&gt;0,IF('ENTRADA DE CLIENTS i PROVEÏDORS'!D366&lt;&gt;0,IF('ENTRADA DE CLIENTS i PROVEÏDORS'!G366&lt;&gt;0,VLOOKUP('ENTRADA DE CLIENTS i PROVEÏDORS'!G366,DADES!$P$11:$Q$239,2,FALSE),"011"),""),"")</f>
        <v/>
      </c>
      <c r="F361" s="96"/>
      <c r="G361" s="96"/>
      <c r="H361" s="96"/>
      <c r="I361" s="96"/>
      <c r="J361" s="96"/>
      <c r="K361" s="96"/>
      <c r="L361" s="96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101"/>
    </row>
    <row r="362" spans="1:25" x14ac:dyDescent="0.2">
      <c r="A362" s="96" t="str">
        <f>IF('ENTRADA DE CLIENTS i PROVEÏDORS'!H367&lt;&gt;0,IF(OR('ENTRADA DE CLIENTS i PROVEÏDORS'!H367="V",'ENTRADA DE CLIENTS i PROVEÏDORS'!H367="LL",'ENTRADA DE CLIENTS i PROVEÏDORS'!H367="VI"),"2","1"),"")</f>
        <v/>
      </c>
      <c r="B362" s="96" t="str">
        <f>IF('ENTRADA DE CLIENTS i PROVEÏDORS'!C367&lt;&gt;0,IF('ENTRADA DE CLIENTS i PROVEÏDORS'!C367&lt;&gt;0,IF('ENTRADA DE CLIENTS i PROVEÏDORS'!C367&lt;&gt;0,'ENTRADA DE CLIENTS i PROVEÏDORS'!C367,""),DADES!AA362),"")</f>
        <v/>
      </c>
      <c r="C362" s="96" t="str">
        <f>IF('ENTRADA DE CLIENTS i PROVEÏDORS'!D367&lt;&gt;0,'NETEJA DE CARÀCTERS'!C363,"")</f>
        <v/>
      </c>
      <c r="D362" s="97" t="str">
        <f>IF('ENTRADA DE CLIENTS i PROVEÏDORS'!D367&lt;&gt;0,IF(A362&lt;&gt;0,IF('ENTRADA DE CLIENTS i PROVEÏDORS'!F367=0,99,'ENTRADA DE CLIENTS i PROVEÏDORS'!F367),""),"")</f>
        <v/>
      </c>
      <c r="E362" s="98" t="str">
        <f>IF('ENTRADA DE CLIENTS i PROVEÏDORS'!C367&lt;&gt;0,IF('ENTRADA DE CLIENTS i PROVEÏDORS'!D367&lt;&gt;0,IF('ENTRADA DE CLIENTS i PROVEÏDORS'!G367&lt;&gt;0,VLOOKUP('ENTRADA DE CLIENTS i PROVEÏDORS'!G367,DADES!$P$11:$Q$239,2,FALSE),"011"),""),"")</f>
        <v/>
      </c>
      <c r="F362" s="96"/>
      <c r="G362" s="96"/>
      <c r="H362" s="96"/>
      <c r="I362" s="96" t="str">
        <f>IF('ENTRADA DE CLIENTS i PROVEÏDORS'!H367="LL","X","")</f>
        <v/>
      </c>
      <c r="J362" s="96" t="str">
        <f>IF('ENTRADA DE CLIENTS i PROVEÏDORS'!O367="X","X","")</f>
        <v/>
      </c>
      <c r="K362" s="96" t="str">
        <f>IF('ENTRADA DE CLIENTS i PROVEÏDORS'!P367="X","X","")</f>
        <v/>
      </c>
      <c r="L362" s="96"/>
      <c r="M362" s="99" t="str">
        <f>IF('ENTRADA DE CLIENTS i PROVEÏDORS'!$H367&lt;&gt;"VI",IF('ENTRADA DE CLIENTS i PROVEÏDORS'!I367&lt;&gt;0,'ENTRADA DE CLIENTS i PROVEÏDORS'!I367,""),"")</f>
        <v/>
      </c>
      <c r="N362" s="99" t="str">
        <f>IF('ENTRADA DE CLIENTS i PROVEÏDORS'!$H367&lt;&gt;"VI",IF('ENTRADA DE CLIENTS i PROVEÏDORS'!J367&lt;&gt;0,'ENTRADA DE CLIENTS i PROVEÏDORS'!J367,""),"")</f>
        <v/>
      </c>
      <c r="O362" s="99" t="str">
        <f>IF('ENTRADA DE CLIENTS i PROVEÏDORS'!$H367&lt;&gt;"VI",IF('ENTRADA DE CLIENTS i PROVEÏDORS'!K367&lt;&gt;0,'ENTRADA DE CLIENTS i PROVEÏDORS'!K367,""),"")</f>
        <v/>
      </c>
      <c r="P362" s="99" t="str">
        <f>IF('ENTRADA DE CLIENTS i PROVEÏDORS'!$H367&lt;&gt;"VI",IF('ENTRADA DE CLIENTS i PROVEÏDORS'!L367&lt;&gt;0,'ENTRADA DE CLIENTS i PROVEÏDORS'!L367,""),"")</f>
        <v/>
      </c>
      <c r="Q362" s="99" t="str">
        <f t="shared" ref="Q362:Q367" si="13">IF(SUM(M362:P362)&lt;&gt;0,SUM(M362:P362),"")</f>
        <v/>
      </c>
      <c r="R362" s="99" t="str">
        <f>IF('ENTRADA DE CLIENTS i PROVEÏDORS'!$H367="VI",'ENTRADA DE CLIENTS i PROVEÏDORS'!I367,"")</f>
        <v/>
      </c>
      <c r="S362" s="99" t="str">
        <f>IF('ENTRADA DE CLIENTS i PROVEÏDORS'!$H367="VI",'ENTRADA DE CLIENTS i PROVEÏDORS'!J367,"")</f>
        <v/>
      </c>
      <c r="T362" s="99" t="str">
        <f>IF('ENTRADA DE CLIENTS i PROVEÏDORS'!$H367="VI",'ENTRADA DE CLIENTS i PROVEÏDORS'!K367,"")</f>
        <v/>
      </c>
      <c r="U362" s="99" t="str">
        <f>IF('ENTRADA DE CLIENTS i PROVEÏDORS'!$H367="VI",'ENTRADA DE CLIENTS i PROVEÏDORS'!L367,"")</f>
        <v/>
      </c>
      <c r="V362" s="99" t="str">
        <f>IF('ENTRADA DE CLIENTS i PROVEÏDORS'!$H367="VI",'ENTRADA DE CLIENTS i PROVEÏDORS'!N367,"")</f>
        <v/>
      </c>
      <c r="W362" s="99" t="str">
        <f>IF('ENTRADA DE CLIENTS i PROVEÏDORS'!O367="X",'ENTRADA DE CLIENTS i PROVEÏDORS'!N367,"")</f>
        <v/>
      </c>
      <c r="X362" s="99" t="str">
        <f>IF('ENTRADA DE CLIENTS i PROVEÏDORS'!Q367&lt;&gt;0,'ENTRADA DE CLIENTS i PROVEÏDORS'!Q367,"")</f>
        <v/>
      </c>
      <c r="Y362" s="101" t="str">
        <f>IF('ENTRADA DE CLIENTS i PROVEÏDORS'!R367&lt;&gt;0,'ENTRADA DE CLIENTS i PROVEÏDORS'!R367,"")</f>
        <v/>
      </c>
    </row>
    <row r="363" spans="1:25" x14ac:dyDescent="0.2">
      <c r="A363" s="96" t="str">
        <f>IF('ENTRADA DE CLIENTS i PROVEÏDORS'!H368&lt;&gt;0,IF(OR('ENTRADA DE CLIENTS i PROVEÏDORS'!H368="V",'ENTRADA DE CLIENTS i PROVEÏDORS'!H368="LL",'ENTRADA DE CLIENTS i PROVEÏDORS'!H368="VI"),"2","1"),"")</f>
        <v/>
      </c>
      <c r="B363" s="96" t="str">
        <f>IF('ENTRADA DE CLIENTS i PROVEÏDORS'!C368&lt;&gt;0,IF('ENTRADA DE CLIENTS i PROVEÏDORS'!C368&lt;&gt;0,IF('ENTRADA DE CLIENTS i PROVEÏDORS'!C368&lt;&gt;0,'ENTRADA DE CLIENTS i PROVEÏDORS'!C368,""),DADES!AA363),"")</f>
        <v/>
      </c>
      <c r="C363" s="96" t="str">
        <f>IF('ENTRADA DE CLIENTS i PROVEÏDORS'!D368&lt;&gt;0,'NETEJA DE CARÀCTERS'!C364,"")</f>
        <v/>
      </c>
      <c r="D363" s="97" t="str">
        <f>IF('ENTRADA DE CLIENTS i PROVEÏDORS'!D368&lt;&gt;0,IF(A363&lt;&gt;0,IF('ENTRADA DE CLIENTS i PROVEÏDORS'!F368=0,99,'ENTRADA DE CLIENTS i PROVEÏDORS'!F368),""),"")</f>
        <v/>
      </c>
      <c r="E363" s="98" t="str">
        <f>IF('ENTRADA DE CLIENTS i PROVEÏDORS'!C368&lt;&gt;0,IF('ENTRADA DE CLIENTS i PROVEÏDORS'!D368&lt;&gt;0,IF('ENTRADA DE CLIENTS i PROVEÏDORS'!G368&lt;&gt;0,VLOOKUP('ENTRADA DE CLIENTS i PROVEÏDORS'!G368,DADES!$P$11:$Q$239,2,FALSE),"011"),""),"")</f>
        <v/>
      </c>
      <c r="F363" s="96"/>
      <c r="G363" s="96"/>
      <c r="H363" s="96"/>
      <c r="I363" s="96" t="str">
        <f>IF('ENTRADA DE CLIENTS i PROVEÏDORS'!H368="LL","X","")</f>
        <v/>
      </c>
      <c r="J363" s="96" t="str">
        <f>IF('ENTRADA DE CLIENTS i PROVEÏDORS'!O368="X","X","")</f>
        <v/>
      </c>
      <c r="K363" s="96" t="str">
        <f>IF('ENTRADA DE CLIENTS i PROVEÏDORS'!P368="X","X","")</f>
        <v/>
      </c>
      <c r="L363" s="96"/>
      <c r="M363" s="99" t="str">
        <f>IF('ENTRADA DE CLIENTS i PROVEÏDORS'!$H368&lt;&gt;"VI",IF('ENTRADA DE CLIENTS i PROVEÏDORS'!I368&lt;&gt;0,'ENTRADA DE CLIENTS i PROVEÏDORS'!I368,""),"")</f>
        <v/>
      </c>
      <c r="N363" s="99" t="str">
        <f>IF('ENTRADA DE CLIENTS i PROVEÏDORS'!$H368&lt;&gt;"VI",IF('ENTRADA DE CLIENTS i PROVEÏDORS'!J368&lt;&gt;0,'ENTRADA DE CLIENTS i PROVEÏDORS'!J368,""),"")</f>
        <v/>
      </c>
      <c r="O363" s="99" t="str">
        <f>IF('ENTRADA DE CLIENTS i PROVEÏDORS'!$H368&lt;&gt;"VI",IF('ENTRADA DE CLIENTS i PROVEÏDORS'!K368&lt;&gt;0,'ENTRADA DE CLIENTS i PROVEÏDORS'!K368,""),"")</f>
        <v/>
      </c>
      <c r="P363" s="99" t="str">
        <f>IF('ENTRADA DE CLIENTS i PROVEÏDORS'!$H368&lt;&gt;"VI",IF('ENTRADA DE CLIENTS i PROVEÏDORS'!L368&lt;&gt;0,'ENTRADA DE CLIENTS i PROVEÏDORS'!L368,""),"")</f>
        <v/>
      </c>
      <c r="Q363" s="99" t="str">
        <f t="shared" si="13"/>
        <v/>
      </c>
      <c r="R363" s="99" t="str">
        <f>IF('ENTRADA DE CLIENTS i PROVEÏDORS'!$H368="VI",'ENTRADA DE CLIENTS i PROVEÏDORS'!I368,"")</f>
        <v/>
      </c>
      <c r="S363" s="99" t="str">
        <f>IF('ENTRADA DE CLIENTS i PROVEÏDORS'!$H368="VI",'ENTRADA DE CLIENTS i PROVEÏDORS'!J368,"")</f>
        <v/>
      </c>
      <c r="T363" s="99" t="str">
        <f>IF('ENTRADA DE CLIENTS i PROVEÏDORS'!$H368="VI",'ENTRADA DE CLIENTS i PROVEÏDORS'!K368,"")</f>
        <v/>
      </c>
      <c r="U363" s="99" t="str">
        <f>IF('ENTRADA DE CLIENTS i PROVEÏDORS'!$H368="VI",'ENTRADA DE CLIENTS i PROVEÏDORS'!L368,"")</f>
        <v/>
      </c>
      <c r="V363" s="99" t="str">
        <f>IF('ENTRADA DE CLIENTS i PROVEÏDORS'!$H368="VI",'ENTRADA DE CLIENTS i PROVEÏDORS'!N368,"")</f>
        <v/>
      </c>
      <c r="W363" s="99" t="str">
        <f>IF('ENTRADA DE CLIENTS i PROVEÏDORS'!O368="X",'ENTRADA DE CLIENTS i PROVEÏDORS'!N368,"")</f>
        <v/>
      </c>
      <c r="X363" s="99" t="str">
        <f>IF('ENTRADA DE CLIENTS i PROVEÏDORS'!Q368&lt;&gt;0,'ENTRADA DE CLIENTS i PROVEÏDORS'!Q368,"")</f>
        <v/>
      </c>
      <c r="Y363" s="101" t="str">
        <f>IF('ENTRADA DE CLIENTS i PROVEÏDORS'!R368&lt;&gt;0,'ENTRADA DE CLIENTS i PROVEÏDORS'!R368,"")</f>
        <v/>
      </c>
    </row>
    <row r="364" spans="1:25" x14ac:dyDescent="0.2">
      <c r="A364" s="96" t="str">
        <f>IF('ENTRADA DE CLIENTS i PROVEÏDORS'!H369&lt;&gt;0,IF(OR('ENTRADA DE CLIENTS i PROVEÏDORS'!H369="V",'ENTRADA DE CLIENTS i PROVEÏDORS'!H369="LL",'ENTRADA DE CLIENTS i PROVEÏDORS'!H369="VI"),"2","1"),"")</f>
        <v/>
      </c>
      <c r="B364" s="96" t="str">
        <f>IF('ENTRADA DE CLIENTS i PROVEÏDORS'!C369&lt;&gt;0,IF('ENTRADA DE CLIENTS i PROVEÏDORS'!C369&lt;&gt;0,IF('ENTRADA DE CLIENTS i PROVEÏDORS'!C369&lt;&gt;0,'ENTRADA DE CLIENTS i PROVEÏDORS'!C369,""),DADES!AA364),"")</f>
        <v/>
      </c>
      <c r="C364" s="96" t="str">
        <f>IF('ENTRADA DE CLIENTS i PROVEÏDORS'!D369&lt;&gt;0,'NETEJA DE CARÀCTERS'!C365,"")</f>
        <v/>
      </c>
      <c r="D364" s="97" t="str">
        <f>IF('ENTRADA DE CLIENTS i PROVEÏDORS'!D369&lt;&gt;0,IF(A364&lt;&gt;0,IF('ENTRADA DE CLIENTS i PROVEÏDORS'!F369=0,99,'ENTRADA DE CLIENTS i PROVEÏDORS'!F369),""),"")</f>
        <v/>
      </c>
      <c r="E364" s="98" t="str">
        <f>IF('ENTRADA DE CLIENTS i PROVEÏDORS'!C369&lt;&gt;0,IF('ENTRADA DE CLIENTS i PROVEÏDORS'!D369&lt;&gt;0,IF('ENTRADA DE CLIENTS i PROVEÏDORS'!G369&lt;&gt;0,VLOOKUP('ENTRADA DE CLIENTS i PROVEÏDORS'!G369,DADES!$P$11:$Q$239,2,FALSE),"011"),""),"")</f>
        <v/>
      </c>
      <c r="F364" s="96"/>
      <c r="G364" s="96"/>
      <c r="H364" s="96"/>
      <c r="I364" s="96" t="str">
        <f>IF('ENTRADA DE CLIENTS i PROVEÏDORS'!H369="LL","X","")</f>
        <v/>
      </c>
      <c r="J364" s="96" t="str">
        <f>IF('ENTRADA DE CLIENTS i PROVEÏDORS'!O369="X","X","")</f>
        <v/>
      </c>
      <c r="K364" s="96" t="str">
        <f>IF('ENTRADA DE CLIENTS i PROVEÏDORS'!P369="X","X","")</f>
        <v/>
      </c>
      <c r="L364" s="96"/>
      <c r="M364" s="99" t="str">
        <f>IF('ENTRADA DE CLIENTS i PROVEÏDORS'!$H369&lt;&gt;"VI",IF('ENTRADA DE CLIENTS i PROVEÏDORS'!I369&lt;&gt;0,'ENTRADA DE CLIENTS i PROVEÏDORS'!I369,""),"")</f>
        <v/>
      </c>
      <c r="N364" s="99" t="str">
        <f>IF('ENTRADA DE CLIENTS i PROVEÏDORS'!$H369&lt;&gt;"VI",IF('ENTRADA DE CLIENTS i PROVEÏDORS'!J369&lt;&gt;0,'ENTRADA DE CLIENTS i PROVEÏDORS'!J369,""),"")</f>
        <v/>
      </c>
      <c r="O364" s="99" t="str">
        <f>IF('ENTRADA DE CLIENTS i PROVEÏDORS'!$H369&lt;&gt;"VI",IF('ENTRADA DE CLIENTS i PROVEÏDORS'!K369&lt;&gt;0,'ENTRADA DE CLIENTS i PROVEÏDORS'!K369,""),"")</f>
        <v/>
      </c>
      <c r="P364" s="99" t="str">
        <f>IF('ENTRADA DE CLIENTS i PROVEÏDORS'!$H369&lt;&gt;"VI",IF('ENTRADA DE CLIENTS i PROVEÏDORS'!L369&lt;&gt;0,'ENTRADA DE CLIENTS i PROVEÏDORS'!L369,""),"")</f>
        <v/>
      </c>
      <c r="Q364" s="99" t="str">
        <f t="shared" si="13"/>
        <v/>
      </c>
      <c r="R364" s="99" t="str">
        <f>IF('ENTRADA DE CLIENTS i PROVEÏDORS'!$H369="VI",'ENTRADA DE CLIENTS i PROVEÏDORS'!I369,"")</f>
        <v/>
      </c>
      <c r="S364" s="99" t="str">
        <f>IF('ENTRADA DE CLIENTS i PROVEÏDORS'!$H369="VI",'ENTRADA DE CLIENTS i PROVEÏDORS'!J369,"")</f>
        <v/>
      </c>
      <c r="T364" s="99" t="str">
        <f>IF('ENTRADA DE CLIENTS i PROVEÏDORS'!$H369="VI",'ENTRADA DE CLIENTS i PROVEÏDORS'!K369,"")</f>
        <v/>
      </c>
      <c r="U364" s="99" t="str">
        <f>IF('ENTRADA DE CLIENTS i PROVEÏDORS'!$H369="VI",'ENTRADA DE CLIENTS i PROVEÏDORS'!L369,"")</f>
        <v/>
      </c>
      <c r="V364" s="99" t="str">
        <f>IF('ENTRADA DE CLIENTS i PROVEÏDORS'!$H369="VI",'ENTRADA DE CLIENTS i PROVEÏDORS'!N369,"")</f>
        <v/>
      </c>
      <c r="W364" s="99" t="str">
        <f>IF('ENTRADA DE CLIENTS i PROVEÏDORS'!O369="X",'ENTRADA DE CLIENTS i PROVEÏDORS'!N369,"")</f>
        <v/>
      </c>
      <c r="X364" s="99" t="str">
        <f>IF('ENTRADA DE CLIENTS i PROVEÏDORS'!Q369&lt;&gt;0,'ENTRADA DE CLIENTS i PROVEÏDORS'!Q369,"")</f>
        <v/>
      </c>
      <c r="Y364" s="101" t="str">
        <f>IF('ENTRADA DE CLIENTS i PROVEÏDORS'!R369&lt;&gt;0,'ENTRADA DE CLIENTS i PROVEÏDORS'!R369,"")</f>
        <v/>
      </c>
    </row>
    <row r="365" spans="1:25" x14ac:dyDescent="0.2">
      <c r="A365" s="96" t="str">
        <f>IF('ENTRADA DE CLIENTS i PROVEÏDORS'!H370&lt;&gt;0,IF(OR('ENTRADA DE CLIENTS i PROVEÏDORS'!H370="V",'ENTRADA DE CLIENTS i PROVEÏDORS'!H370="LL",'ENTRADA DE CLIENTS i PROVEÏDORS'!H370="VI"),"2","1"),"")</f>
        <v/>
      </c>
      <c r="B365" s="96" t="str">
        <f>IF('ENTRADA DE CLIENTS i PROVEÏDORS'!C370&lt;&gt;0,IF('ENTRADA DE CLIENTS i PROVEÏDORS'!C370&lt;&gt;0,IF('ENTRADA DE CLIENTS i PROVEÏDORS'!C370&lt;&gt;0,'ENTRADA DE CLIENTS i PROVEÏDORS'!C370,""),DADES!AA365),"")</f>
        <v/>
      </c>
      <c r="C365" s="96" t="str">
        <f>IF('ENTRADA DE CLIENTS i PROVEÏDORS'!D370&lt;&gt;0,'NETEJA DE CARÀCTERS'!C366,"")</f>
        <v/>
      </c>
      <c r="D365" s="97" t="str">
        <f>IF('ENTRADA DE CLIENTS i PROVEÏDORS'!D370&lt;&gt;0,IF(A365&lt;&gt;0,IF('ENTRADA DE CLIENTS i PROVEÏDORS'!F370=0,99,'ENTRADA DE CLIENTS i PROVEÏDORS'!F370),""),"")</f>
        <v/>
      </c>
      <c r="E365" s="98" t="str">
        <f>IF('ENTRADA DE CLIENTS i PROVEÏDORS'!C370&lt;&gt;0,IF('ENTRADA DE CLIENTS i PROVEÏDORS'!D370&lt;&gt;0,IF('ENTRADA DE CLIENTS i PROVEÏDORS'!G370&lt;&gt;0,VLOOKUP('ENTRADA DE CLIENTS i PROVEÏDORS'!G370,DADES!$P$11:$Q$239,2,FALSE),"011"),""),"")</f>
        <v/>
      </c>
      <c r="F365" s="96"/>
      <c r="G365" s="96"/>
      <c r="H365" s="96"/>
      <c r="I365" s="96" t="str">
        <f>IF('ENTRADA DE CLIENTS i PROVEÏDORS'!H370="LL","X","")</f>
        <v/>
      </c>
      <c r="J365" s="96" t="str">
        <f>IF('ENTRADA DE CLIENTS i PROVEÏDORS'!O370="X","X","")</f>
        <v/>
      </c>
      <c r="K365" s="96" t="str">
        <f>IF('ENTRADA DE CLIENTS i PROVEÏDORS'!P370="X","X","")</f>
        <v/>
      </c>
      <c r="L365" s="96"/>
      <c r="M365" s="99" t="str">
        <f>IF('ENTRADA DE CLIENTS i PROVEÏDORS'!$H370&lt;&gt;"VI",IF('ENTRADA DE CLIENTS i PROVEÏDORS'!I370&lt;&gt;0,'ENTRADA DE CLIENTS i PROVEÏDORS'!I370,""),"")</f>
        <v/>
      </c>
      <c r="N365" s="99" t="str">
        <f>IF('ENTRADA DE CLIENTS i PROVEÏDORS'!$H370&lt;&gt;"VI",IF('ENTRADA DE CLIENTS i PROVEÏDORS'!J370&lt;&gt;0,'ENTRADA DE CLIENTS i PROVEÏDORS'!J370,""),"")</f>
        <v/>
      </c>
      <c r="O365" s="99" t="str">
        <f>IF('ENTRADA DE CLIENTS i PROVEÏDORS'!$H370&lt;&gt;"VI",IF('ENTRADA DE CLIENTS i PROVEÏDORS'!K370&lt;&gt;0,'ENTRADA DE CLIENTS i PROVEÏDORS'!K370,""),"")</f>
        <v/>
      </c>
      <c r="P365" s="99" t="str">
        <f>IF('ENTRADA DE CLIENTS i PROVEÏDORS'!$H370&lt;&gt;"VI",IF('ENTRADA DE CLIENTS i PROVEÏDORS'!L370&lt;&gt;0,'ENTRADA DE CLIENTS i PROVEÏDORS'!L370,""),"")</f>
        <v/>
      </c>
      <c r="Q365" s="99" t="str">
        <f t="shared" si="13"/>
        <v/>
      </c>
      <c r="R365" s="99" t="str">
        <f>IF('ENTRADA DE CLIENTS i PROVEÏDORS'!$H370="VI",'ENTRADA DE CLIENTS i PROVEÏDORS'!I370,"")</f>
        <v/>
      </c>
      <c r="S365" s="99" t="str">
        <f>IF('ENTRADA DE CLIENTS i PROVEÏDORS'!$H370="VI",'ENTRADA DE CLIENTS i PROVEÏDORS'!J370,"")</f>
        <v/>
      </c>
      <c r="T365" s="99" t="str">
        <f>IF('ENTRADA DE CLIENTS i PROVEÏDORS'!$H370="VI",'ENTRADA DE CLIENTS i PROVEÏDORS'!K370,"")</f>
        <v/>
      </c>
      <c r="U365" s="99" t="str">
        <f>IF('ENTRADA DE CLIENTS i PROVEÏDORS'!$H370="VI",'ENTRADA DE CLIENTS i PROVEÏDORS'!L370,"")</f>
        <v/>
      </c>
      <c r="V365" s="99" t="str">
        <f>IF('ENTRADA DE CLIENTS i PROVEÏDORS'!$H370="VI",'ENTRADA DE CLIENTS i PROVEÏDORS'!N370,"")</f>
        <v/>
      </c>
      <c r="W365" s="99" t="str">
        <f>IF('ENTRADA DE CLIENTS i PROVEÏDORS'!O370="X",'ENTRADA DE CLIENTS i PROVEÏDORS'!N370,"")</f>
        <v/>
      </c>
      <c r="X365" s="99" t="str">
        <f>IF('ENTRADA DE CLIENTS i PROVEÏDORS'!Q370&lt;&gt;0,'ENTRADA DE CLIENTS i PROVEÏDORS'!Q370,"")</f>
        <v/>
      </c>
      <c r="Y365" s="101" t="str">
        <f>IF('ENTRADA DE CLIENTS i PROVEÏDORS'!R370&lt;&gt;0,'ENTRADA DE CLIENTS i PROVEÏDORS'!R370,"")</f>
        <v/>
      </c>
    </row>
    <row r="366" spans="1:25" x14ac:dyDescent="0.2">
      <c r="A366" s="96" t="str">
        <f>IF('ENTRADA DE CLIENTS i PROVEÏDORS'!H371&lt;&gt;0,IF(OR('ENTRADA DE CLIENTS i PROVEÏDORS'!H371="V",'ENTRADA DE CLIENTS i PROVEÏDORS'!H371="LL",'ENTRADA DE CLIENTS i PROVEÏDORS'!H371="VI"),"2","1"),"")</f>
        <v/>
      </c>
      <c r="B366" s="96" t="str">
        <f>IF('ENTRADA DE CLIENTS i PROVEÏDORS'!C371&lt;&gt;0,IF('ENTRADA DE CLIENTS i PROVEÏDORS'!C371&lt;&gt;0,IF('ENTRADA DE CLIENTS i PROVEÏDORS'!C371&lt;&gt;0,'ENTRADA DE CLIENTS i PROVEÏDORS'!C371,""),DADES!AA366),"")</f>
        <v/>
      </c>
      <c r="C366" s="96" t="str">
        <f>IF('ENTRADA DE CLIENTS i PROVEÏDORS'!D371&lt;&gt;0,'NETEJA DE CARÀCTERS'!C367,"")</f>
        <v/>
      </c>
      <c r="D366" s="97" t="str">
        <f>IF('ENTRADA DE CLIENTS i PROVEÏDORS'!D371&lt;&gt;0,IF(A366&lt;&gt;0,IF('ENTRADA DE CLIENTS i PROVEÏDORS'!F371=0,99,'ENTRADA DE CLIENTS i PROVEÏDORS'!F371),""),"")</f>
        <v/>
      </c>
      <c r="E366" s="98" t="str">
        <f>IF('ENTRADA DE CLIENTS i PROVEÏDORS'!C371&lt;&gt;0,IF('ENTRADA DE CLIENTS i PROVEÏDORS'!D371&lt;&gt;0,IF('ENTRADA DE CLIENTS i PROVEÏDORS'!G371&lt;&gt;0,VLOOKUP('ENTRADA DE CLIENTS i PROVEÏDORS'!G371,DADES!$P$11:$Q$239,2,FALSE),"011"),""),"")</f>
        <v/>
      </c>
      <c r="F366" s="96"/>
      <c r="G366" s="96"/>
      <c r="H366" s="96"/>
      <c r="I366" s="96" t="str">
        <f>IF('ENTRADA DE CLIENTS i PROVEÏDORS'!H371="LL","X","")</f>
        <v/>
      </c>
      <c r="J366" s="96" t="str">
        <f>IF('ENTRADA DE CLIENTS i PROVEÏDORS'!O371="X","X","")</f>
        <v/>
      </c>
      <c r="K366" s="96" t="str">
        <f>IF('ENTRADA DE CLIENTS i PROVEÏDORS'!P371="X","X","")</f>
        <v/>
      </c>
      <c r="L366" s="96"/>
      <c r="M366" s="99" t="str">
        <f>IF('ENTRADA DE CLIENTS i PROVEÏDORS'!$H371&lt;&gt;"VI",IF('ENTRADA DE CLIENTS i PROVEÏDORS'!I371&lt;&gt;0,'ENTRADA DE CLIENTS i PROVEÏDORS'!I371,""),"")</f>
        <v/>
      </c>
      <c r="N366" s="99" t="str">
        <f>IF('ENTRADA DE CLIENTS i PROVEÏDORS'!$H371&lt;&gt;"VI",IF('ENTRADA DE CLIENTS i PROVEÏDORS'!J371&lt;&gt;0,'ENTRADA DE CLIENTS i PROVEÏDORS'!J371,""),"")</f>
        <v/>
      </c>
      <c r="O366" s="99" t="str">
        <f>IF('ENTRADA DE CLIENTS i PROVEÏDORS'!$H371&lt;&gt;"VI",IF('ENTRADA DE CLIENTS i PROVEÏDORS'!K371&lt;&gt;0,'ENTRADA DE CLIENTS i PROVEÏDORS'!K371,""),"")</f>
        <v/>
      </c>
      <c r="P366" s="99" t="str">
        <f>IF('ENTRADA DE CLIENTS i PROVEÏDORS'!$H371&lt;&gt;"VI",IF('ENTRADA DE CLIENTS i PROVEÏDORS'!L371&lt;&gt;0,'ENTRADA DE CLIENTS i PROVEÏDORS'!L371,""),"")</f>
        <v/>
      </c>
      <c r="Q366" s="99" t="str">
        <f t="shared" si="13"/>
        <v/>
      </c>
      <c r="R366" s="99" t="str">
        <f>IF('ENTRADA DE CLIENTS i PROVEÏDORS'!$H371="VI",'ENTRADA DE CLIENTS i PROVEÏDORS'!I371,"")</f>
        <v/>
      </c>
      <c r="S366" s="99" t="str">
        <f>IF('ENTRADA DE CLIENTS i PROVEÏDORS'!$H371="VI",'ENTRADA DE CLIENTS i PROVEÏDORS'!J371,"")</f>
        <v/>
      </c>
      <c r="T366" s="99" t="str">
        <f>IF('ENTRADA DE CLIENTS i PROVEÏDORS'!$H371="VI",'ENTRADA DE CLIENTS i PROVEÏDORS'!K371,"")</f>
        <v/>
      </c>
      <c r="U366" s="99" t="str">
        <f>IF('ENTRADA DE CLIENTS i PROVEÏDORS'!$H371="VI",'ENTRADA DE CLIENTS i PROVEÏDORS'!L371,"")</f>
        <v/>
      </c>
      <c r="V366" s="99" t="str">
        <f>IF('ENTRADA DE CLIENTS i PROVEÏDORS'!$H371="VI",'ENTRADA DE CLIENTS i PROVEÏDORS'!N371,"")</f>
        <v/>
      </c>
      <c r="W366" s="99" t="str">
        <f>IF('ENTRADA DE CLIENTS i PROVEÏDORS'!O371="X",'ENTRADA DE CLIENTS i PROVEÏDORS'!N371,"")</f>
        <v/>
      </c>
      <c r="X366" s="99" t="str">
        <f>IF('ENTRADA DE CLIENTS i PROVEÏDORS'!Q371&lt;&gt;0,'ENTRADA DE CLIENTS i PROVEÏDORS'!Q371,"")</f>
        <v/>
      </c>
      <c r="Y366" s="101" t="str">
        <f>IF('ENTRADA DE CLIENTS i PROVEÏDORS'!R371&lt;&gt;0,'ENTRADA DE CLIENTS i PROVEÏDORS'!R371,"")</f>
        <v/>
      </c>
    </row>
    <row r="367" spans="1:25" x14ac:dyDescent="0.2">
      <c r="A367" s="96" t="str">
        <f>IF('ENTRADA DE CLIENTS i PROVEÏDORS'!H372&lt;&gt;0,IF(OR('ENTRADA DE CLIENTS i PROVEÏDORS'!H372="V",'ENTRADA DE CLIENTS i PROVEÏDORS'!H372="LL",'ENTRADA DE CLIENTS i PROVEÏDORS'!H372="VI"),"2","1"),"")</f>
        <v/>
      </c>
      <c r="B367" s="96" t="str">
        <f>IF('ENTRADA DE CLIENTS i PROVEÏDORS'!C372&lt;&gt;0,IF('ENTRADA DE CLIENTS i PROVEÏDORS'!C372&lt;&gt;0,IF('ENTRADA DE CLIENTS i PROVEÏDORS'!C372&lt;&gt;0,'ENTRADA DE CLIENTS i PROVEÏDORS'!C372,""),DADES!AA367),"")</f>
        <v/>
      </c>
      <c r="C367" s="96" t="str">
        <f>IF('ENTRADA DE CLIENTS i PROVEÏDORS'!D372&lt;&gt;0,'NETEJA DE CARÀCTERS'!C368,"")</f>
        <v/>
      </c>
      <c r="D367" s="97" t="str">
        <f>IF('ENTRADA DE CLIENTS i PROVEÏDORS'!D372&lt;&gt;0,IF(A367&lt;&gt;0,IF('ENTRADA DE CLIENTS i PROVEÏDORS'!F372=0,99,'ENTRADA DE CLIENTS i PROVEÏDORS'!F372),""),"")</f>
        <v/>
      </c>
      <c r="E367" s="98" t="str">
        <f>IF('ENTRADA DE CLIENTS i PROVEÏDORS'!C372&lt;&gt;0,IF('ENTRADA DE CLIENTS i PROVEÏDORS'!D372&lt;&gt;0,IF('ENTRADA DE CLIENTS i PROVEÏDORS'!G372&lt;&gt;0,VLOOKUP('ENTRADA DE CLIENTS i PROVEÏDORS'!G372,DADES!$P$11:$Q$239,2,FALSE),"011"),""),"")</f>
        <v/>
      </c>
      <c r="F367" s="96"/>
      <c r="G367" s="96"/>
      <c r="H367" s="96"/>
      <c r="I367" s="96" t="str">
        <f>IF('ENTRADA DE CLIENTS i PROVEÏDORS'!H372="LL","X","")</f>
        <v/>
      </c>
      <c r="J367" s="96" t="str">
        <f>IF('ENTRADA DE CLIENTS i PROVEÏDORS'!O372="X","X","")</f>
        <v/>
      </c>
      <c r="K367" s="96" t="str">
        <f>IF('ENTRADA DE CLIENTS i PROVEÏDORS'!P372="X","X","")</f>
        <v/>
      </c>
      <c r="L367" s="96"/>
      <c r="M367" s="99" t="str">
        <f>IF('ENTRADA DE CLIENTS i PROVEÏDORS'!$H372&lt;&gt;"VI",IF('ENTRADA DE CLIENTS i PROVEÏDORS'!I372&lt;&gt;0,'ENTRADA DE CLIENTS i PROVEÏDORS'!I372,""),"")</f>
        <v/>
      </c>
      <c r="N367" s="99" t="str">
        <f>IF('ENTRADA DE CLIENTS i PROVEÏDORS'!$H372&lt;&gt;"VI",IF('ENTRADA DE CLIENTS i PROVEÏDORS'!J372&lt;&gt;0,'ENTRADA DE CLIENTS i PROVEÏDORS'!J372,""),"")</f>
        <v/>
      </c>
      <c r="O367" s="99" t="str">
        <f>IF('ENTRADA DE CLIENTS i PROVEÏDORS'!$H372&lt;&gt;"VI",IF('ENTRADA DE CLIENTS i PROVEÏDORS'!K372&lt;&gt;0,'ENTRADA DE CLIENTS i PROVEÏDORS'!K372,""),"")</f>
        <v/>
      </c>
      <c r="P367" s="99" t="str">
        <f>IF('ENTRADA DE CLIENTS i PROVEÏDORS'!$H372&lt;&gt;"VI",IF('ENTRADA DE CLIENTS i PROVEÏDORS'!L372&lt;&gt;0,'ENTRADA DE CLIENTS i PROVEÏDORS'!L372,""),"")</f>
        <v/>
      </c>
      <c r="Q367" s="99" t="str">
        <f t="shared" si="13"/>
        <v/>
      </c>
      <c r="R367" s="99" t="str">
        <f>IF('ENTRADA DE CLIENTS i PROVEÏDORS'!$H372="VI",'ENTRADA DE CLIENTS i PROVEÏDORS'!I372,"")</f>
        <v/>
      </c>
      <c r="S367" s="99" t="str">
        <f>IF('ENTRADA DE CLIENTS i PROVEÏDORS'!$H372="VI",'ENTRADA DE CLIENTS i PROVEÏDORS'!J372,"")</f>
        <v/>
      </c>
      <c r="T367" s="99" t="str">
        <f>IF('ENTRADA DE CLIENTS i PROVEÏDORS'!$H372="VI",'ENTRADA DE CLIENTS i PROVEÏDORS'!K372,"")</f>
        <v/>
      </c>
      <c r="U367" s="99" t="str">
        <f>IF('ENTRADA DE CLIENTS i PROVEÏDORS'!$H372="VI",'ENTRADA DE CLIENTS i PROVEÏDORS'!L372,"")</f>
        <v/>
      </c>
      <c r="V367" s="99" t="str">
        <f>IF('ENTRADA DE CLIENTS i PROVEÏDORS'!$H372="VI",'ENTRADA DE CLIENTS i PROVEÏDORS'!N372,"")</f>
        <v/>
      </c>
      <c r="W367" s="99" t="str">
        <f>IF('ENTRADA DE CLIENTS i PROVEÏDORS'!O372="X",'ENTRADA DE CLIENTS i PROVEÏDORS'!N372,"")</f>
        <v/>
      </c>
      <c r="X367" s="99" t="str">
        <f>IF('ENTRADA DE CLIENTS i PROVEÏDORS'!Q372&lt;&gt;0,'ENTRADA DE CLIENTS i PROVEÏDORS'!Q372,"")</f>
        <v/>
      </c>
      <c r="Y367" s="101" t="str">
        <f>IF('ENTRADA DE CLIENTS i PROVEÏDORS'!R372&lt;&gt;0,'ENTRADA DE CLIENTS i PROVEÏDORS'!R372,"")</f>
        <v/>
      </c>
    </row>
    <row r="368" spans="1:25" x14ac:dyDescent="0.2">
      <c r="A368" s="96" t="str">
        <f>IF('ENTRADA DE CLIENTS i PROVEÏDORS'!H373&lt;&gt;0,IF(OR('ENTRADA DE CLIENTS i PROVEÏDORS'!H373="V",'ENTRADA DE CLIENTS i PROVEÏDORS'!H373="LL",'ENTRADA DE CLIENTS i PROVEÏDORS'!H373="VI"),"2","1"),"")</f>
        <v/>
      </c>
      <c r="B368" s="96" t="str">
        <f>IF('ENTRADA DE CLIENTS i PROVEÏDORS'!C373&lt;&gt;0,IF('ENTRADA DE CLIENTS i PROVEÏDORS'!C373&lt;&gt;0,IF('ENTRADA DE CLIENTS i PROVEÏDORS'!C373&lt;&gt;0,'ENTRADA DE CLIENTS i PROVEÏDORS'!C373,""),DADES!AA368),"")</f>
        <v/>
      </c>
      <c r="C368" s="96" t="str">
        <f>IF('ENTRADA DE CLIENTS i PROVEÏDORS'!D373&lt;&gt;0,'NETEJA DE CARÀCTERS'!C369,"")</f>
        <v/>
      </c>
      <c r="D368" s="97" t="str">
        <f>IF('ENTRADA DE CLIENTS i PROVEÏDORS'!D373&lt;&gt;0,IF(A368&lt;&gt;0,IF('ENTRADA DE CLIENTS i PROVEÏDORS'!F373=0,99,'ENTRADA DE CLIENTS i PROVEÏDORS'!F373),""),"")</f>
        <v/>
      </c>
      <c r="E368" s="98" t="str">
        <f>IF('ENTRADA DE CLIENTS i PROVEÏDORS'!C373&lt;&gt;0,IF('ENTRADA DE CLIENTS i PROVEÏDORS'!D373&lt;&gt;0,IF('ENTRADA DE CLIENTS i PROVEÏDORS'!G373&lt;&gt;0,VLOOKUP('ENTRADA DE CLIENTS i PROVEÏDORS'!G373,DADES!$P$11:$Q$239,2,FALSE),"011"),""),"")</f>
        <v/>
      </c>
      <c r="F368" s="96"/>
      <c r="G368" s="96"/>
      <c r="H368" s="96"/>
      <c r="I368" s="96"/>
      <c r="J368" s="96"/>
      <c r="K368" s="96"/>
      <c r="L368" s="96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101"/>
    </row>
    <row r="369" spans="1:25" x14ac:dyDescent="0.2">
      <c r="A369" s="96" t="str">
        <f>IF('ENTRADA DE CLIENTS i PROVEÏDORS'!H374&lt;&gt;0,IF(OR('ENTRADA DE CLIENTS i PROVEÏDORS'!H374="V",'ENTRADA DE CLIENTS i PROVEÏDORS'!H374="LL",'ENTRADA DE CLIENTS i PROVEÏDORS'!H374="VI"),"2","1"),"")</f>
        <v/>
      </c>
      <c r="B369" s="96" t="str">
        <f>IF('ENTRADA DE CLIENTS i PROVEÏDORS'!C374&lt;&gt;0,IF('ENTRADA DE CLIENTS i PROVEÏDORS'!C374&lt;&gt;0,IF('ENTRADA DE CLIENTS i PROVEÏDORS'!C374&lt;&gt;0,'ENTRADA DE CLIENTS i PROVEÏDORS'!C374,""),DADES!AA369),"")</f>
        <v/>
      </c>
      <c r="C369" s="96" t="str">
        <f>IF('ENTRADA DE CLIENTS i PROVEÏDORS'!D374&lt;&gt;0,'NETEJA DE CARÀCTERS'!C370,"")</f>
        <v/>
      </c>
      <c r="D369" s="97" t="str">
        <f>IF('ENTRADA DE CLIENTS i PROVEÏDORS'!D374&lt;&gt;0,IF(A369&lt;&gt;0,IF('ENTRADA DE CLIENTS i PROVEÏDORS'!F374=0,99,'ENTRADA DE CLIENTS i PROVEÏDORS'!F374),""),"")</f>
        <v/>
      </c>
      <c r="E369" s="98" t="str">
        <f>IF('ENTRADA DE CLIENTS i PROVEÏDORS'!C374&lt;&gt;0,IF('ENTRADA DE CLIENTS i PROVEÏDORS'!D374&lt;&gt;0,IF('ENTRADA DE CLIENTS i PROVEÏDORS'!G374&lt;&gt;0,VLOOKUP('ENTRADA DE CLIENTS i PROVEÏDORS'!G374,DADES!$P$11:$Q$239,2,FALSE),"011"),""),"")</f>
        <v/>
      </c>
      <c r="F369" s="96"/>
      <c r="G369" s="96"/>
      <c r="H369" s="96"/>
      <c r="I369" s="96"/>
      <c r="J369" s="96"/>
      <c r="K369" s="96"/>
      <c r="L369" s="96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101"/>
    </row>
    <row r="370" spans="1:25" x14ac:dyDescent="0.2">
      <c r="A370" s="96" t="str">
        <f>IF('ENTRADA DE CLIENTS i PROVEÏDORS'!H375&lt;&gt;0,IF(OR('ENTRADA DE CLIENTS i PROVEÏDORS'!H375="V",'ENTRADA DE CLIENTS i PROVEÏDORS'!H375="LL",'ENTRADA DE CLIENTS i PROVEÏDORS'!H375="VI"),"2","1"),"")</f>
        <v/>
      </c>
      <c r="B370" s="96" t="str">
        <f>IF('ENTRADA DE CLIENTS i PROVEÏDORS'!C375&lt;&gt;0,IF('ENTRADA DE CLIENTS i PROVEÏDORS'!C375&lt;&gt;0,IF('ENTRADA DE CLIENTS i PROVEÏDORS'!C375&lt;&gt;0,'ENTRADA DE CLIENTS i PROVEÏDORS'!C375,""),DADES!AA370),"")</f>
        <v/>
      </c>
      <c r="C370" s="96" t="str">
        <f>IF('ENTRADA DE CLIENTS i PROVEÏDORS'!D375&lt;&gt;0,'NETEJA DE CARÀCTERS'!C371,"")</f>
        <v/>
      </c>
      <c r="D370" s="97" t="str">
        <f>IF('ENTRADA DE CLIENTS i PROVEÏDORS'!D375&lt;&gt;0,IF(A370&lt;&gt;0,IF('ENTRADA DE CLIENTS i PROVEÏDORS'!F375=0,99,'ENTRADA DE CLIENTS i PROVEÏDORS'!F375),""),"")</f>
        <v/>
      </c>
      <c r="E370" s="98" t="str">
        <f>IF('ENTRADA DE CLIENTS i PROVEÏDORS'!C375&lt;&gt;0,IF('ENTRADA DE CLIENTS i PROVEÏDORS'!D375&lt;&gt;0,IF('ENTRADA DE CLIENTS i PROVEÏDORS'!G375&lt;&gt;0,VLOOKUP('ENTRADA DE CLIENTS i PROVEÏDORS'!G375,DADES!$P$11:$Q$239,2,FALSE),"011"),""),"")</f>
        <v/>
      </c>
      <c r="F370" s="96"/>
      <c r="G370" s="96"/>
      <c r="H370" s="96"/>
      <c r="I370" s="96"/>
      <c r="J370" s="96"/>
      <c r="K370" s="96"/>
      <c r="L370" s="96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101"/>
    </row>
    <row r="371" spans="1:25" x14ac:dyDescent="0.2">
      <c r="A371" s="96" t="str">
        <f>IF('ENTRADA DE CLIENTS i PROVEÏDORS'!H376&lt;&gt;0,IF(OR('ENTRADA DE CLIENTS i PROVEÏDORS'!H376="V",'ENTRADA DE CLIENTS i PROVEÏDORS'!H376="LL",'ENTRADA DE CLIENTS i PROVEÏDORS'!H376="VI"),"2","1"),"")</f>
        <v/>
      </c>
      <c r="B371" s="96" t="str">
        <f>IF('ENTRADA DE CLIENTS i PROVEÏDORS'!C376&lt;&gt;0,IF('ENTRADA DE CLIENTS i PROVEÏDORS'!C376&lt;&gt;0,IF('ENTRADA DE CLIENTS i PROVEÏDORS'!C376&lt;&gt;0,'ENTRADA DE CLIENTS i PROVEÏDORS'!C376,""),DADES!AA371),"")</f>
        <v/>
      </c>
      <c r="C371" s="96" t="str">
        <f>IF('ENTRADA DE CLIENTS i PROVEÏDORS'!D376&lt;&gt;0,'NETEJA DE CARÀCTERS'!C372,"")</f>
        <v/>
      </c>
      <c r="D371" s="97" t="str">
        <f>IF('ENTRADA DE CLIENTS i PROVEÏDORS'!D376&lt;&gt;0,IF(A371&lt;&gt;0,IF('ENTRADA DE CLIENTS i PROVEÏDORS'!F376=0,99,'ENTRADA DE CLIENTS i PROVEÏDORS'!F376),""),"")</f>
        <v/>
      </c>
      <c r="E371" s="98" t="str">
        <f>IF('ENTRADA DE CLIENTS i PROVEÏDORS'!C376&lt;&gt;0,IF('ENTRADA DE CLIENTS i PROVEÏDORS'!D376&lt;&gt;0,IF('ENTRADA DE CLIENTS i PROVEÏDORS'!G376&lt;&gt;0,VLOOKUP('ENTRADA DE CLIENTS i PROVEÏDORS'!G376,DADES!$P$11:$Q$239,2,FALSE),"011"),""),"")</f>
        <v/>
      </c>
      <c r="F371" s="96"/>
      <c r="G371" s="96"/>
      <c r="H371" s="96"/>
      <c r="I371" s="96"/>
      <c r="J371" s="96"/>
      <c r="K371" s="96"/>
      <c r="L371" s="96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101"/>
    </row>
    <row r="372" spans="1:25" x14ac:dyDescent="0.2">
      <c r="A372" s="96" t="str">
        <f>IF('ENTRADA DE CLIENTS i PROVEÏDORS'!H377&lt;&gt;0,IF(OR('ENTRADA DE CLIENTS i PROVEÏDORS'!H377="V",'ENTRADA DE CLIENTS i PROVEÏDORS'!H377="LL",'ENTRADA DE CLIENTS i PROVEÏDORS'!H377="VI"),"2","1"),"")</f>
        <v/>
      </c>
      <c r="B372" s="96" t="str">
        <f>IF('ENTRADA DE CLIENTS i PROVEÏDORS'!C377&lt;&gt;0,IF('ENTRADA DE CLIENTS i PROVEÏDORS'!C377&lt;&gt;0,IF('ENTRADA DE CLIENTS i PROVEÏDORS'!C377&lt;&gt;0,'ENTRADA DE CLIENTS i PROVEÏDORS'!C377,""),DADES!AA372),"")</f>
        <v/>
      </c>
      <c r="C372" s="96" t="str">
        <f>IF('ENTRADA DE CLIENTS i PROVEÏDORS'!D377&lt;&gt;0,'NETEJA DE CARÀCTERS'!C373,"")</f>
        <v/>
      </c>
      <c r="D372" s="97" t="str">
        <f>IF('ENTRADA DE CLIENTS i PROVEÏDORS'!D377&lt;&gt;0,IF(A372&lt;&gt;0,IF('ENTRADA DE CLIENTS i PROVEÏDORS'!F377=0,99,'ENTRADA DE CLIENTS i PROVEÏDORS'!F377),""),"")</f>
        <v/>
      </c>
      <c r="E372" s="98" t="str">
        <f>IF('ENTRADA DE CLIENTS i PROVEÏDORS'!C377&lt;&gt;0,IF('ENTRADA DE CLIENTS i PROVEÏDORS'!D377&lt;&gt;0,IF('ENTRADA DE CLIENTS i PROVEÏDORS'!G377&lt;&gt;0,VLOOKUP('ENTRADA DE CLIENTS i PROVEÏDORS'!G377,DADES!$P$11:$Q$239,2,FALSE),"011"),""),"")</f>
        <v/>
      </c>
      <c r="F372" s="96"/>
      <c r="G372" s="96"/>
      <c r="H372" s="96"/>
      <c r="I372" s="96"/>
      <c r="J372" s="96"/>
      <c r="K372" s="96"/>
      <c r="L372" s="96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101"/>
    </row>
    <row r="373" spans="1:25" x14ac:dyDescent="0.2">
      <c r="A373" s="96" t="str">
        <f>IF('ENTRADA DE CLIENTS i PROVEÏDORS'!H378&lt;&gt;0,IF(OR('ENTRADA DE CLIENTS i PROVEÏDORS'!H378="V",'ENTRADA DE CLIENTS i PROVEÏDORS'!H378="LL",'ENTRADA DE CLIENTS i PROVEÏDORS'!H378="VI"),"2","1"),"")</f>
        <v/>
      </c>
      <c r="B373" s="96" t="str">
        <f>IF('ENTRADA DE CLIENTS i PROVEÏDORS'!C378&lt;&gt;0,IF('ENTRADA DE CLIENTS i PROVEÏDORS'!C378&lt;&gt;0,IF('ENTRADA DE CLIENTS i PROVEÏDORS'!C378&lt;&gt;0,'ENTRADA DE CLIENTS i PROVEÏDORS'!C378,""),DADES!AA373),"")</f>
        <v/>
      </c>
      <c r="C373" s="96" t="str">
        <f>IF('ENTRADA DE CLIENTS i PROVEÏDORS'!D378&lt;&gt;0,'NETEJA DE CARÀCTERS'!C374,"")</f>
        <v/>
      </c>
      <c r="D373" s="97" t="str">
        <f>IF('ENTRADA DE CLIENTS i PROVEÏDORS'!D378&lt;&gt;0,IF(A373&lt;&gt;0,IF('ENTRADA DE CLIENTS i PROVEÏDORS'!F378=0,99,'ENTRADA DE CLIENTS i PROVEÏDORS'!F378),""),"")</f>
        <v/>
      </c>
      <c r="E373" s="98" t="str">
        <f>IF('ENTRADA DE CLIENTS i PROVEÏDORS'!C378&lt;&gt;0,IF('ENTRADA DE CLIENTS i PROVEÏDORS'!D378&lt;&gt;0,IF('ENTRADA DE CLIENTS i PROVEÏDORS'!G378&lt;&gt;0,VLOOKUP('ENTRADA DE CLIENTS i PROVEÏDORS'!G378,DADES!$P$11:$Q$239,2,FALSE),"011"),""),"")</f>
        <v/>
      </c>
      <c r="F373" s="96"/>
      <c r="G373" s="96"/>
      <c r="H373" s="96"/>
      <c r="I373" s="96"/>
      <c r="J373" s="96"/>
      <c r="K373" s="96"/>
      <c r="L373" s="96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101"/>
    </row>
    <row r="374" spans="1:25" x14ac:dyDescent="0.2">
      <c r="A374" s="96" t="str">
        <f>IF('ENTRADA DE CLIENTS i PROVEÏDORS'!H379&lt;&gt;0,IF(OR('ENTRADA DE CLIENTS i PROVEÏDORS'!H379="V",'ENTRADA DE CLIENTS i PROVEÏDORS'!H379="LL",'ENTRADA DE CLIENTS i PROVEÏDORS'!H379="VI"),"2","1"),"")</f>
        <v/>
      </c>
      <c r="B374" s="96" t="str">
        <f>IF('ENTRADA DE CLIENTS i PROVEÏDORS'!C379&lt;&gt;0,IF('ENTRADA DE CLIENTS i PROVEÏDORS'!C379&lt;&gt;0,IF('ENTRADA DE CLIENTS i PROVEÏDORS'!C379&lt;&gt;0,'ENTRADA DE CLIENTS i PROVEÏDORS'!C379,""),DADES!AA374),"")</f>
        <v/>
      </c>
      <c r="C374" s="96" t="str">
        <f>IF('ENTRADA DE CLIENTS i PROVEÏDORS'!D379&lt;&gt;0,'NETEJA DE CARÀCTERS'!C375,"")</f>
        <v/>
      </c>
      <c r="D374" s="97" t="str">
        <f>IF('ENTRADA DE CLIENTS i PROVEÏDORS'!D379&lt;&gt;0,IF(A374&lt;&gt;0,IF('ENTRADA DE CLIENTS i PROVEÏDORS'!F379=0,99,'ENTRADA DE CLIENTS i PROVEÏDORS'!F379),""),"")</f>
        <v/>
      </c>
      <c r="E374" s="98" t="str">
        <f>IF('ENTRADA DE CLIENTS i PROVEÏDORS'!C379&lt;&gt;0,IF('ENTRADA DE CLIENTS i PROVEÏDORS'!D379&lt;&gt;0,IF('ENTRADA DE CLIENTS i PROVEÏDORS'!G379&lt;&gt;0,VLOOKUP('ENTRADA DE CLIENTS i PROVEÏDORS'!G379,DADES!$P$11:$Q$239,2,FALSE),"011"),""),"")</f>
        <v/>
      </c>
      <c r="F374" s="96"/>
      <c r="G374" s="96"/>
      <c r="H374" s="96"/>
      <c r="I374" s="96" t="str">
        <f>IF('ENTRADA DE CLIENTS i PROVEÏDORS'!H379="LL","X","")</f>
        <v/>
      </c>
      <c r="J374" s="96" t="str">
        <f>IF('ENTRADA DE CLIENTS i PROVEÏDORS'!O379="X","X","")</f>
        <v/>
      </c>
      <c r="K374" s="96" t="str">
        <f>IF('ENTRADA DE CLIENTS i PROVEÏDORS'!P379="X","X","")</f>
        <v/>
      </c>
      <c r="L374" s="96"/>
      <c r="M374" s="99" t="str">
        <f>IF('ENTRADA DE CLIENTS i PROVEÏDORS'!$H379&lt;&gt;"VI",IF('ENTRADA DE CLIENTS i PROVEÏDORS'!I379&lt;&gt;0,'ENTRADA DE CLIENTS i PROVEÏDORS'!I379,""),"")</f>
        <v/>
      </c>
      <c r="N374" s="99" t="str">
        <f>IF('ENTRADA DE CLIENTS i PROVEÏDORS'!$H379&lt;&gt;"VI",IF('ENTRADA DE CLIENTS i PROVEÏDORS'!J379&lt;&gt;0,'ENTRADA DE CLIENTS i PROVEÏDORS'!J379,""),"")</f>
        <v/>
      </c>
      <c r="O374" s="99" t="str">
        <f>IF('ENTRADA DE CLIENTS i PROVEÏDORS'!$H379&lt;&gt;"VI",IF('ENTRADA DE CLIENTS i PROVEÏDORS'!K379&lt;&gt;0,'ENTRADA DE CLIENTS i PROVEÏDORS'!K379,""),"")</f>
        <v/>
      </c>
      <c r="P374" s="99" t="str">
        <f>IF('ENTRADA DE CLIENTS i PROVEÏDORS'!$H379&lt;&gt;"VI",IF('ENTRADA DE CLIENTS i PROVEÏDORS'!L379&lt;&gt;0,'ENTRADA DE CLIENTS i PROVEÏDORS'!L379,""),"")</f>
        <v/>
      </c>
      <c r="Q374" s="99" t="str">
        <f t="shared" ref="Q374:Q379" si="14">IF(SUM(M374:P374)&lt;&gt;0,SUM(M374:P374),"")</f>
        <v/>
      </c>
      <c r="R374" s="99" t="str">
        <f>IF('ENTRADA DE CLIENTS i PROVEÏDORS'!$H379="VI",'ENTRADA DE CLIENTS i PROVEÏDORS'!I379,"")</f>
        <v/>
      </c>
      <c r="S374" s="99" t="str">
        <f>IF('ENTRADA DE CLIENTS i PROVEÏDORS'!$H379="VI",'ENTRADA DE CLIENTS i PROVEÏDORS'!J379,"")</f>
        <v/>
      </c>
      <c r="T374" s="99" t="str">
        <f>IF('ENTRADA DE CLIENTS i PROVEÏDORS'!$H379="VI",'ENTRADA DE CLIENTS i PROVEÏDORS'!K379,"")</f>
        <v/>
      </c>
      <c r="U374" s="99" t="str">
        <f>IF('ENTRADA DE CLIENTS i PROVEÏDORS'!$H379="VI",'ENTRADA DE CLIENTS i PROVEÏDORS'!L379,"")</f>
        <v/>
      </c>
      <c r="V374" s="99" t="str">
        <f>IF('ENTRADA DE CLIENTS i PROVEÏDORS'!$H379="VI",'ENTRADA DE CLIENTS i PROVEÏDORS'!N379,"")</f>
        <v/>
      </c>
      <c r="W374" s="99" t="str">
        <f>IF('ENTRADA DE CLIENTS i PROVEÏDORS'!O379="X",'ENTRADA DE CLIENTS i PROVEÏDORS'!N379,"")</f>
        <v/>
      </c>
      <c r="X374" s="99" t="str">
        <f>IF('ENTRADA DE CLIENTS i PROVEÏDORS'!Q379&lt;&gt;0,'ENTRADA DE CLIENTS i PROVEÏDORS'!Q379,"")</f>
        <v/>
      </c>
      <c r="Y374" s="101" t="str">
        <f>IF('ENTRADA DE CLIENTS i PROVEÏDORS'!R379&lt;&gt;0,'ENTRADA DE CLIENTS i PROVEÏDORS'!R379,"")</f>
        <v/>
      </c>
    </row>
    <row r="375" spans="1:25" x14ac:dyDescent="0.2">
      <c r="A375" s="96" t="str">
        <f>IF('ENTRADA DE CLIENTS i PROVEÏDORS'!H380&lt;&gt;0,IF(OR('ENTRADA DE CLIENTS i PROVEÏDORS'!H380="V",'ENTRADA DE CLIENTS i PROVEÏDORS'!H380="LL",'ENTRADA DE CLIENTS i PROVEÏDORS'!H380="VI"),"2","1"),"")</f>
        <v/>
      </c>
      <c r="B375" s="96" t="str">
        <f>IF('ENTRADA DE CLIENTS i PROVEÏDORS'!C380&lt;&gt;0,IF('ENTRADA DE CLIENTS i PROVEÏDORS'!C380&lt;&gt;0,IF('ENTRADA DE CLIENTS i PROVEÏDORS'!C380&lt;&gt;0,'ENTRADA DE CLIENTS i PROVEÏDORS'!C380,""),DADES!AA375),"")</f>
        <v/>
      </c>
      <c r="C375" s="96" t="str">
        <f>IF('ENTRADA DE CLIENTS i PROVEÏDORS'!D380&lt;&gt;0,'NETEJA DE CARÀCTERS'!C376,"")</f>
        <v/>
      </c>
      <c r="D375" s="97" t="str">
        <f>IF('ENTRADA DE CLIENTS i PROVEÏDORS'!D380&lt;&gt;0,IF(A375&lt;&gt;0,IF('ENTRADA DE CLIENTS i PROVEÏDORS'!F380=0,99,'ENTRADA DE CLIENTS i PROVEÏDORS'!F380),""),"")</f>
        <v/>
      </c>
      <c r="E375" s="98" t="str">
        <f>IF('ENTRADA DE CLIENTS i PROVEÏDORS'!C380&lt;&gt;0,IF('ENTRADA DE CLIENTS i PROVEÏDORS'!D380&lt;&gt;0,IF('ENTRADA DE CLIENTS i PROVEÏDORS'!G380&lt;&gt;0,VLOOKUP('ENTRADA DE CLIENTS i PROVEÏDORS'!G380,DADES!$P$11:$Q$239,2,FALSE),"011"),""),"")</f>
        <v/>
      </c>
      <c r="F375" s="96"/>
      <c r="G375" s="96"/>
      <c r="H375" s="96"/>
      <c r="I375" s="96" t="str">
        <f>IF('ENTRADA DE CLIENTS i PROVEÏDORS'!H380="LL","X","")</f>
        <v/>
      </c>
      <c r="J375" s="96" t="str">
        <f>IF('ENTRADA DE CLIENTS i PROVEÏDORS'!O380="X","X","")</f>
        <v/>
      </c>
      <c r="K375" s="96" t="str">
        <f>IF('ENTRADA DE CLIENTS i PROVEÏDORS'!P380="X","X","")</f>
        <v/>
      </c>
      <c r="L375" s="96"/>
      <c r="M375" s="99" t="str">
        <f>IF('ENTRADA DE CLIENTS i PROVEÏDORS'!$H380&lt;&gt;"VI",IF('ENTRADA DE CLIENTS i PROVEÏDORS'!I380&lt;&gt;0,'ENTRADA DE CLIENTS i PROVEÏDORS'!I380,""),"")</f>
        <v/>
      </c>
      <c r="N375" s="99" t="str">
        <f>IF('ENTRADA DE CLIENTS i PROVEÏDORS'!$H380&lt;&gt;"VI",IF('ENTRADA DE CLIENTS i PROVEÏDORS'!J380&lt;&gt;0,'ENTRADA DE CLIENTS i PROVEÏDORS'!J380,""),"")</f>
        <v/>
      </c>
      <c r="O375" s="99" t="str">
        <f>IF('ENTRADA DE CLIENTS i PROVEÏDORS'!$H380&lt;&gt;"VI",IF('ENTRADA DE CLIENTS i PROVEÏDORS'!K380&lt;&gt;0,'ENTRADA DE CLIENTS i PROVEÏDORS'!K380,""),"")</f>
        <v/>
      </c>
      <c r="P375" s="99" t="str">
        <f>IF('ENTRADA DE CLIENTS i PROVEÏDORS'!$H380&lt;&gt;"VI",IF('ENTRADA DE CLIENTS i PROVEÏDORS'!L380&lt;&gt;0,'ENTRADA DE CLIENTS i PROVEÏDORS'!L380,""),"")</f>
        <v/>
      </c>
      <c r="Q375" s="99" t="str">
        <f t="shared" si="14"/>
        <v/>
      </c>
      <c r="R375" s="99" t="str">
        <f>IF('ENTRADA DE CLIENTS i PROVEÏDORS'!$H380="VI",'ENTRADA DE CLIENTS i PROVEÏDORS'!I380,"")</f>
        <v/>
      </c>
      <c r="S375" s="99" t="str">
        <f>IF('ENTRADA DE CLIENTS i PROVEÏDORS'!$H380="VI",'ENTRADA DE CLIENTS i PROVEÏDORS'!J380,"")</f>
        <v/>
      </c>
      <c r="T375" s="99" t="str">
        <f>IF('ENTRADA DE CLIENTS i PROVEÏDORS'!$H380="VI",'ENTRADA DE CLIENTS i PROVEÏDORS'!K380,"")</f>
        <v/>
      </c>
      <c r="U375" s="99" t="str">
        <f>IF('ENTRADA DE CLIENTS i PROVEÏDORS'!$H380="VI",'ENTRADA DE CLIENTS i PROVEÏDORS'!L380,"")</f>
        <v/>
      </c>
      <c r="V375" s="99" t="str">
        <f>IF('ENTRADA DE CLIENTS i PROVEÏDORS'!$H380="VI",'ENTRADA DE CLIENTS i PROVEÏDORS'!N380,"")</f>
        <v/>
      </c>
      <c r="W375" s="99" t="str">
        <f>IF('ENTRADA DE CLIENTS i PROVEÏDORS'!O380="X",'ENTRADA DE CLIENTS i PROVEÏDORS'!N380,"")</f>
        <v/>
      </c>
      <c r="X375" s="99" t="str">
        <f>IF('ENTRADA DE CLIENTS i PROVEÏDORS'!Q380&lt;&gt;0,'ENTRADA DE CLIENTS i PROVEÏDORS'!Q380,"")</f>
        <v/>
      </c>
      <c r="Y375" s="101" t="str">
        <f>IF('ENTRADA DE CLIENTS i PROVEÏDORS'!R380&lt;&gt;0,'ENTRADA DE CLIENTS i PROVEÏDORS'!R380,"")</f>
        <v/>
      </c>
    </row>
    <row r="376" spans="1:25" x14ac:dyDescent="0.2">
      <c r="A376" s="96" t="str">
        <f>IF('ENTRADA DE CLIENTS i PROVEÏDORS'!H381&lt;&gt;0,IF(OR('ENTRADA DE CLIENTS i PROVEÏDORS'!H381="V",'ENTRADA DE CLIENTS i PROVEÏDORS'!H381="LL",'ENTRADA DE CLIENTS i PROVEÏDORS'!H381="VI"),"2","1"),"")</f>
        <v/>
      </c>
      <c r="B376" s="96" t="str">
        <f>IF('ENTRADA DE CLIENTS i PROVEÏDORS'!C381&lt;&gt;0,IF('ENTRADA DE CLIENTS i PROVEÏDORS'!C381&lt;&gt;0,IF('ENTRADA DE CLIENTS i PROVEÏDORS'!C381&lt;&gt;0,'ENTRADA DE CLIENTS i PROVEÏDORS'!C381,""),DADES!AA376),"")</f>
        <v/>
      </c>
      <c r="C376" s="96" t="str">
        <f>IF('ENTRADA DE CLIENTS i PROVEÏDORS'!D381&lt;&gt;0,'NETEJA DE CARÀCTERS'!C377,"")</f>
        <v/>
      </c>
      <c r="D376" s="97" t="str">
        <f>IF('ENTRADA DE CLIENTS i PROVEÏDORS'!D381&lt;&gt;0,IF(A376&lt;&gt;0,IF('ENTRADA DE CLIENTS i PROVEÏDORS'!F381=0,99,'ENTRADA DE CLIENTS i PROVEÏDORS'!F381),""),"")</f>
        <v/>
      </c>
      <c r="E376" s="98" t="str">
        <f>IF('ENTRADA DE CLIENTS i PROVEÏDORS'!C381&lt;&gt;0,IF('ENTRADA DE CLIENTS i PROVEÏDORS'!D381&lt;&gt;0,IF('ENTRADA DE CLIENTS i PROVEÏDORS'!G381&lt;&gt;0,VLOOKUP('ENTRADA DE CLIENTS i PROVEÏDORS'!G381,DADES!$P$11:$Q$239,2,FALSE),"011"),""),"")</f>
        <v/>
      </c>
      <c r="F376" s="96"/>
      <c r="G376" s="96"/>
      <c r="H376" s="96"/>
      <c r="I376" s="96" t="str">
        <f>IF('ENTRADA DE CLIENTS i PROVEÏDORS'!H381="LL","X","")</f>
        <v/>
      </c>
      <c r="J376" s="96" t="str">
        <f>IF('ENTRADA DE CLIENTS i PROVEÏDORS'!O381="X","X","")</f>
        <v/>
      </c>
      <c r="K376" s="96" t="str">
        <f>IF('ENTRADA DE CLIENTS i PROVEÏDORS'!P381="X","X","")</f>
        <v/>
      </c>
      <c r="L376" s="96"/>
      <c r="M376" s="99" t="str">
        <f>IF('ENTRADA DE CLIENTS i PROVEÏDORS'!$H381&lt;&gt;"VI",IF('ENTRADA DE CLIENTS i PROVEÏDORS'!I381&lt;&gt;0,'ENTRADA DE CLIENTS i PROVEÏDORS'!I381,""),"")</f>
        <v/>
      </c>
      <c r="N376" s="99" t="str">
        <f>IF('ENTRADA DE CLIENTS i PROVEÏDORS'!$H381&lt;&gt;"VI",IF('ENTRADA DE CLIENTS i PROVEÏDORS'!J381&lt;&gt;0,'ENTRADA DE CLIENTS i PROVEÏDORS'!J381,""),"")</f>
        <v/>
      </c>
      <c r="O376" s="99" t="str">
        <f>IF('ENTRADA DE CLIENTS i PROVEÏDORS'!$H381&lt;&gt;"VI",IF('ENTRADA DE CLIENTS i PROVEÏDORS'!K381&lt;&gt;0,'ENTRADA DE CLIENTS i PROVEÏDORS'!K381,""),"")</f>
        <v/>
      </c>
      <c r="P376" s="99" t="str">
        <f>IF('ENTRADA DE CLIENTS i PROVEÏDORS'!$H381&lt;&gt;"VI",IF('ENTRADA DE CLIENTS i PROVEÏDORS'!L381&lt;&gt;0,'ENTRADA DE CLIENTS i PROVEÏDORS'!L381,""),"")</f>
        <v/>
      </c>
      <c r="Q376" s="99" t="str">
        <f t="shared" si="14"/>
        <v/>
      </c>
      <c r="R376" s="99" t="str">
        <f>IF('ENTRADA DE CLIENTS i PROVEÏDORS'!$H381="VI",'ENTRADA DE CLIENTS i PROVEÏDORS'!I381,"")</f>
        <v/>
      </c>
      <c r="S376" s="99" t="str">
        <f>IF('ENTRADA DE CLIENTS i PROVEÏDORS'!$H381="VI",'ENTRADA DE CLIENTS i PROVEÏDORS'!J381,"")</f>
        <v/>
      </c>
      <c r="T376" s="99" t="str">
        <f>IF('ENTRADA DE CLIENTS i PROVEÏDORS'!$H381="VI",'ENTRADA DE CLIENTS i PROVEÏDORS'!K381,"")</f>
        <v/>
      </c>
      <c r="U376" s="99" t="str">
        <f>IF('ENTRADA DE CLIENTS i PROVEÏDORS'!$H381="VI",'ENTRADA DE CLIENTS i PROVEÏDORS'!L381,"")</f>
        <v/>
      </c>
      <c r="V376" s="99" t="str">
        <f>IF('ENTRADA DE CLIENTS i PROVEÏDORS'!$H381="VI",'ENTRADA DE CLIENTS i PROVEÏDORS'!N381,"")</f>
        <v/>
      </c>
      <c r="W376" s="99" t="str">
        <f>IF('ENTRADA DE CLIENTS i PROVEÏDORS'!O381="X",'ENTRADA DE CLIENTS i PROVEÏDORS'!N381,"")</f>
        <v/>
      </c>
      <c r="X376" s="99" t="str">
        <f>IF('ENTRADA DE CLIENTS i PROVEÏDORS'!Q381&lt;&gt;0,'ENTRADA DE CLIENTS i PROVEÏDORS'!Q381,"")</f>
        <v/>
      </c>
      <c r="Y376" s="101" t="str">
        <f>IF('ENTRADA DE CLIENTS i PROVEÏDORS'!R381&lt;&gt;0,'ENTRADA DE CLIENTS i PROVEÏDORS'!R381,"")</f>
        <v/>
      </c>
    </row>
    <row r="377" spans="1:25" x14ac:dyDescent="0.2">
      <c r="A377" s="96" t="str">
        <f>IF('ENTRADA DE CLIENTS i PROVEÏDORS'!H382&lt;&gt;0,IF(OR('ENTRADA DE CLIENTS i PROVEÏDORS'!H382="V",'ENTRADA DE CLIENTS i PROVEÏDORS'!H382="LL",'ENTRADA DE CLIENTS i PROVEÏDORS'!H382="VI"),"2","1"),"")</f>
        <v/>
      </c>
      <c r="B377" s="96" t="str">
        <f>IF('ENTRADA DE CLIENTS i PROVEÏDORS'!C382&lt;&gt;0,IF('ENTRADA DE CLIENTS i PROVEÏDORS'!C382&lt;&gt;0,IF('ENTRADA DE CLIENTS i PROVEÏDORS'!C382&lt;&gt;0,'ENTRADA DE CLIENTS i PROVEÏDORS'!C382,""),DADES!AA377),"")</f>
        <v/>
      </c>
      <c r="C377" s="96" t="str">
        <f>IF('ENTRADA DE CLIENTS i PROVEÏDORS'!D382&lt;&gt;0,'NETEJA DE CARÀCTERS'!C378,"")</f>
        <v/>
      </c>
      <c r="D377" s="97" t="str">
        <f>IF('ENTRADA DE CLIENTS i PROVEÏDORS'!D382&lt;&gt;0,IF(A377&lt;&gt;0,IF('ENTRADA DE CLIENTS i PROVEÏDORS'!F382=0,99,'ENTRADA DE CLIENTS i PROVEÏDORS'!F382),""),"")</f>
        <v/>
      </c>
      <c r="E377" s="98" t="str">
        <f>IF('ENTRADA DE CLIENTS i PROVEÏDORS'!C382&lt;&gt;0,IF('ENTRADA DE CLIENTS i PROVEÏDORS'!D382&lt;&gt;0,IF('ENTRADA DE CLIENTS i PROVEÏDORS'!G382&lt;&gt;0,VLOOKUP('ENTRADA DE CLIENTS i PROVEÏDORS'!G382,DADES!$P$11:$Q$239,2,FALSE),"011"),""),"")</f>
        <v/>
      </c>
      <c r="F377" s="96"/>
      <c r="G377" s="96"/>
      <c r="H377" s="96"/>
      <c r="I377" s="96" t="str">
        <f>IF('ENTRADA DE CLIENTS i PROVEÏDORS'!H382="LL","X","")</f>
        <v/>
      </c>
      <c r="J377" s="96" t="str">
        <f>IF('ENTRADA DE CLIENTS i PROVEÏDORS'!O382="X","X","")</f>
        <v/>
      </c>
      <c r="K377" s="96" t="str">
        <f>IF('ENTRADA DE CLIENTS i PROVEÏDORS'!P382="X","X","")</f>
        <v/>
      </c>
      <c r="L377" s="96"/>
      <c r="M377" s="99" t="str">
        <f>IF('ENTRADA DE CLIENTS i PROVEÏDORS'!$H382&lt;&gt;"VI",IF('ENTRADA DE CLIENTS i PROVEÏDORS'!I382&lt;&gt;0,'ENTRADA DE CLIENTS i PROVEÏDORS'!I382,""),"")</f>
        <v/>
      </c>
      <c r="N377" s="99" t="str">
        <f>IF('ENTRADA DE CLIENTS i PROVEÏDORS'!$H382&lt;&gt;"VI",IF('ENTRADA DE CLIENTS i PROVEÏDORS'!J382&lt;&gt;0,'ENTRADA DE CLIENTS i PROVEÏDORS'!J382,""),"")</f>
        <v/>
      </c>
      <c r="O377" s="99" t="str">
        <f>IF('ENTRADA DE CLIENTS i PROVEÏDORS'!$H382&lt;&gt;"VI",IF('ENTRADA DE CLIENTS i PROVEÏDORS'!K382&lt;&gt;0,'ENTRADA DE CLIENTS i PROVEÏDORS'!K382,""),"")</f>
        <v/>
      </c>
      <c r="P377" s="99" t="str">
        <f>IF('ENTRADA DE CLIENTS i PROVEÏDORS'!$H382&lt;&gt;"VI",IF('ENTRADA DE CLIENTS i PROVEÏDORS'!L382&lt;&gt;0,'ENTRADA DE CLIENTS i PROVEÏDORS'!L382,""),"")</f>
        <v/>
      </c>
      <c r="Q377" s="99" t="str">
        <f t="shared" si="14"/>
        <v/>
      </c>
      <c r="R377" s="99" t="str">
        <f>IF('ENTRADA DE CLIENTS i PROVEÏDORS'!$H382="VI",'ENTRADA DE CLIENTS i PROVEÏDORS'!I382,"")</f>
        <v/>
      </c>
      <c r="S377" s="99" t="str">
        <f>IF('ENTRADA DE CLIENTS i PROVEÏDORS'!$H382="VI",'ENTRADA DE CLIENTS i PROVEÏDORS'!J382,"")</f>
        <v/>
      </c>
      <c r="T377" s="99" t="str">
        <f>IF('ENTRADA DE CLIENTS i PROVEÏDORS'!$H382="VI",'ENTRADA DE CLIENTS i PROVEÏDORS'!K382,"")</f>
        <v/>
      </c>
      <c r="U377" s="99" t="str">
        <f>IF('ENTRADA DE CLIENTS i PROVEÏDORS'!$H382="VI",'ENTRADA DE CLIENTS i PROVEÏDORS'!L382,"")</f>
        <v/>
      </c>
      <c r="V377" s="99" t="str">
        <f>IF('ENTRADA DE CLIENTS i PROVEÏDORS'!$H382="VI",'ENTRADA DE CLIENTS i PROVEÏDORS'!N382,"")</f>
        <v/>
      </c>
      <c r="W377" s="99" t="str">
        <f>IF('ENTRADA DE CLIENTS i PROVEÏDORS'!O382="X",'ENTRADA DE CLIENTS i PROVEÏDORS'!N382,"")</f>
        <v/>
      </c>
      <c r="X377" s="99" t="str">
        <f>IF('ENTRADA DE CLIENTS i PROVEÏDORS'!Q382&lt;&gt;0,'ENTRADA DE CLIENTS i PROVEÏDORS'!Q382,"")</f>
        <v/>
      </c>
      <c r="Y377" s="101" t="str">
        <f>IF('ENTRADA DE CLIENTS i PROVEÏDORS'!R382&lt;&gt;0,'ENTRADA DE CLIENTS i PROVEÏDORS'!R382,"")</f>
        <v/>
      </c>
    </row>
    <row r="378" spans="1:25" x14ac:dyDescent="0.2">
      <c r="A378" s="96" t="str">
        <f>IF('ENTRADA DE CLIENTS i PROVEÏDORS'!H383&lt;&gt;0,IF(OR('ENTRADA DE CLIENTS i PROVEÏDORS'!H383="V",'ENTRADA DE CLIENTS i PROVEÏDORS'!H383="LL",'ENTRADA DE CLIENTS i PROVEÏDORS'!H383="VI"),"2","1"),"")</f>
        <v/>
      </c>
      <c r="B378" s="96" t="str">
        <f>IF('ENTRADA DE CLIENTS i PROVEÏDORS'!C383&lt;&gt;0,IF('ENTRADA DE CLIENTS i PROVEÏDORS'!C383&lt;&gt;0,IF('ENTRADA DE CLIENTS i PROVEÏDORS'!C383&lt;&gt;0,'ENTRADA DE CLIENTS i PROVEÏDORS'!C383,""),DADES!AA378),"")</f>
        <v/>
      </c>
      <c r="C378" s="96" t="str">
        <f>IF('ENTRADA DE CLIENTS i PROVEÏDORS'!D383&lt;&gt;0,'NETEJA DE CARÀCTERS'!C379,"")</f>
        <v/>
      </c>
      <c r="D378" s="97" t="str">
        <f>IF('ENTRADA DE CLIENTS i PROVEÏDORS'!D383&lt;&gt;0,IF(A378&lt;&gt;0,IF('ENTRADA DE CLIENTS i PROVEÏDORS'!F383=0,99,'ENTRADA DE CLIENTS i PROVEÏDORS'!F383),""),"")</f>
        <v/>
      </c>
      <c r="E378" s="98" t="str">
        <f>IF('ENTRADA DE CLIENTS i PROVEÏDORS'!C383&lt;&gt;0,IF('ENTRADA DE CLIENTS i PROVEÏDORS'!D383&lt;&gt;0,IF('ENTRADA DE CLIENTS i PROVEÏDORS'!G383&lt;&gt;0,VLOOKUP('ENTRADA DE CLIENTS i PROVEÏDORS'!G383,DADES!$P$11:$Q$239,2,FALSE),"011"),""),"")</f>
        <v/>
      </c>
      <c r="F378" s="96"/>
      <c r="G378" s="96"/>
      <c r="H378" s="96"/>
      <c r="I378" s="96" t="str">
        <f>IF('ENTRADA DE CLIENTS i PROVEÏDORS'!H383="LL","X","")</f>
        <v/>
      </c>
      <c r="J378" s="96" t="str">
        <f>IF('ENTRADA DE CLIENTS i PROVEÏDORS'!O383="X","X","")</f>
        <v/>
      </c>
      <c r="K378" s="96" t="str">
        <f>IF('ENTRADA DE CLIENTS i PROVEÏDORS'!P383="X","X","")</f>
        <v/>
      </c>
      <c r="L378" s="96"/>
      <c r="M378" s="99" t="str">
        <f>IF('ENTRADA DE CLIENTS i PROVEÏDORS'!$H383&lt;&gt;"VI",IF('ENTRADA DE CLIENTS i PROVEÏDORS'!I383&lt;&gt;0,'ENTRADA DE CLIENTS i PROVEÏDORS'!I383,""),"")</f>
        <v/>
      </c>
      <c r="N378" s="99" t="str">
        <f>IF('ENTRADA DE CLIENTS i PROVEÏDORS'!$H383&lt;&gt;"VI",IF('ENTRADA DE CLIENTS i PROVEÏDORS'!J383&lt;&gt;0,'ENTRADA DE CLIENTS i PROVEÏDORS'!J383,""),"")</f>
        <v/>
      </c>
      <c r="O378" s="99" t="str">
        <f>IF('ENTRADA DE CLIENTS i PROVEÏDORS'!$H383&lt;&gt;"VI",IF('ENTRADA DE CLIENTS i PROVEÏDORS'!K383&lt;&gt;0,'ENTRADA DE CLIENTS i PROVEÏDORS'!K383,""),"")</f>
        <v/>
      </c>
      <c r="P378" s="99" t="str">
        <f>IF('ENTRADA DE CLIENTS i PROVEÏDORS'!$H383&lt;&gt;"VI",IF('ENTRADA DE CLIENTS i PROVEÏDORS'!L383&lt;&gt;0,'ENTRADA DE CLIENTS i PROVEÏDORS'!L383,""),"")</f>
        <v/>
      </c>
      <c r="Q378" s="99" t="str">
        <f t="shared" si="14"/>
        <v/>
      </c>
      <c r="R378" s="99" t="str">
        <f>IF('ENTRADA DE CLIENTS i PROVEÏDORS'!$H383="VI",'ENTRADA DE CLIENTS i PROVEÏDORS'!I383,"")</f>
        <v/>
      </c>
      <c r="S378" s="99" t="str">
        <f>IF('ENTRADA DE CLIENTS i PROVEÏDORS'!$H383="VI",'ENTRADA DE CLIENTS i PROVEÏDORS'!J383,"")</f>
        <v/>
      </c>
      <c r="T378" s="99" t="str">
        <f>IF('ENTRADA DE CLIENTS i PROVEÏDORS'!$H383="VI",'ENTRADA DE CLIENTS i PROVEÏDORS'!K383,"")</f>
        <v/>
      </c>
      <c r="U378" s="99" t="str">
        <f>IF('ENTRADA DE CLIENTS i PROVEÏDORS'!$H383="VI",'ENTRADA DE CLIENTS i PROVEÏDORS'!L383,"")</f>
        <v/>
      </c>
      <c r="V378" s="99" t="str">
        <f>IF('ENTRADA DE CLIENTS i PROVEÏDORS'!$H383="VI",'ENTRADA DE CLIENTS i PROVEÏDORS'!N383,"")</f>
        <v/>
      </c>
      <c r="W378" s="99" t="str">
        <f>IF('ENTRADA DE CLIENTS i PROVEÏDORS'!O383="X",'ENTRADA DE CLIENTS i PROVEÏDORS'!N383,"")</f>
        <v/>
      </c>
      <c r="X378" s="99" t="str">
        <f>IF('ENTRADA DE CLIENTS i PROVEÏDORS'!Q383&lt;&gt;0,'ENTRADA DE CLIENTS i PROVEÏDORS'!Q383,"")</f>
        <v/>
      </c>
      <c r="Y378" s="101" t="str">
        <f>IF('ENTRADA DE CLIENTS i PROVEÏDORS'!R383&lt;&gt;0,'ENTRADA DE CLIENTS i PROVEÏDORS'!R383,"")</f>
        <v/>
      </c>
    </row>
    <row r="379" spans="1:25" x14ac:dyDescent="0.2">
      <c r="A379" s="96" t="str">
        <f>IF('ENTRADA DE CLIENTS i PROVEÏDORS'!H384&lt;&gt;0,IF(OR('ENTRADA DE CLIENTS i PROVEÏDORS'!H384="V",'ENTRADA DE CLIENTS i PROVEÏDORS'!H384="LL",'ENTRADA DE CLIENTS i PROVEÏDORS'!H384="VI"),"2","1"),"")</f>
        <v/>
      </c>
      <c r="B379" s="96" t="str">
        <f>IF('ENTRADA DE CLIENTS i PROVEÏDORS'!C384&lt;&gt;0,IF('ENTRADA DE CLIENTS i PROVEÏDORS'!C384&lt;&gt;0,IF('ENTRADA DE CLIENTS i PROVEÏDORS'!C384&lt;&gt;0,'ENTRADA DE CLIENTS i PROVEÏDORS'!C384,""),DADES!AA379),"")</f>
        <v/>
      </c>
      <c r="C379" s="96" t="str">
        <f>IF('ENTRADA DE CLIENTS i PROVEÏDORS'!D384&lt;&gt;0,'NETEJA DE CARÀCTERS'!C380,"")</f>
        <v/>
      </c>
      <c r="D379" s="97" t="str">
        <f>IF('ENTRADA DE CLIENTS i PROVEÏDORS'!D384&lt;&gt;0,IF(A379&lt;&gt;0,IF('ENTRADA DE CLIENTS i PROVEÏDORS'!F384=0,99,'ENTRADA DE CLIENTS i PROVEÏDORS'!F384),""),"")</f>
        <v/>
      </c>
      <c r="E379" s="98" t="str">
        <f>IF('ENTRADA DE CLIENTS i PROVEÏDORS'!C384&lt;&gt;0,IF('ENTRADA DE CLIENTS i PROVEÏDORS'!D384&lt;&gt;0,IF('ENTRADA DE CLIENTS i PROVEÏDORS'!G384&lt;&gt;0,VLOOKUP('ENTRADA DE CLIENTS i PROVEÏDORS'!G384,DADES!$P$11:$Q$239,2,FALSE),"011"),""),"")</f>
        <v/>
      </c>
      <c r="F379" s="96"/>
      <c r="G379" s="96"/>
      <c r="H379" s="96"/>
      <c r="I379" s="96" t="str">
        <f>IF('ENTRADA DE CLIENTS i PROVEÏDORS'!H384="LL","X","")</f>
        <v/>
      </c>
      <c r="J379" s="96" t="str">
        <f>IF('ENTRADA DE CLIENTS i PROVEÏDORS'!O384="X","X","")</f>
        <v/>
      </c>
      <c r="K379" s="96" t="str">
        <f>IF('ENTRADA DE CLIENTS i PROVEÏDORS'!P384="X","X","")</f>
        <v/>
      </c>
      <c r="L379" s="96"/>
      <c r="M379" s="99" t="str">
        <f>IF('ENTRADA DE CLIENTS i PROVEÏDORS'!$H384&lt;&gt;"VI",IF('ENTRADA DE CLIENTS i PROVEÏDORS'!I384&lt;&gt;0,'ENTRADA DE CLIENTS i PROVEÏDORS'!I384,""),"")</f>
        <v/>
      </c>
      <c r="N379" s="99" t="str">
        <f>IF('ENTRADA DE CLIENTS i PROVEÏDORS'!$H384&lt;&gt;"VI",IF('ENTRADA DE CLIENTS i PROVEÏDORS'!J384&lt;&gt;0,'ENTRADA DE CLIENTS i PROVEÏDORS'!J384,""),"")</f>
        <v/>
      </c>
      <c r="O379" s="99" t="str">
        <f>IF('ENTRADA DE CLIENTS i PROVEÏDORS'!$H384&lt;&gt;"VI",IF('ENTRADA DE CLIENTS i PROVEÏDORS'!K384&lt;&gt;0,'ENTRADA DE CLIENTS i PROVEÏDORS'!K384,""),"")</f>
        <v/>
      </c>
      <c r="P379" s="99" t="str">
        <f>IF('ENTRADA DE CLIENTS i PROVEÏDORS'!$H384&lt;&gt;"VI",IF('ENTRADA DE CLIENTS i PROVEÏDORS'!L384&lt;&gt;0,'ENTRADA DE CLIENTS i PROVEÏDORS'!L384,""),"")</f>
        <v/>
      </c>
      <c r="Q379" s="99" t="str">
        <f t="shared" si="14"/>
        <v/>
      </c>
      <c r="R379" s="99" t="str">
        <f>IF('ENTRADA DE CLIENTS i PROVEÏDORS'!$H384="VI",'ENTRADA DE CLIENTS i PROVEÏDORS'!I384,"")</f>
        <v/>
      </c>
      <c r="S379" s="99" t="str">
        <f>IF('ENTRADA DE CLIENTS i PROVEÏDORS'!$H384="VI",'ENTRADA DE CLIENTS i PROVEÏDORS'!J384,"")</f>
        <v/>
      </c>
      <c r="T379" s="99" t="str">
        <f>IF('ENTRADA DE CLIENTS i PROVEÏDORS'!$H384="VI",'ENTRADA DE CLIENTS i PROVEÏDORS'!K384,"")</f>
        <v/>
      </c>
      <c r="U379" s="99" t="str">
        <f>IF('ENTRADA DE CLIENTS i PROVEÏDORS'!$H384="VI",'ENTRADA DE CLIENTS i PROVEÏDORS'!L384,"")</f>
        <v/>
      </c>
      <c r="V379" s="99" t="str">
        <f>IF('ENTRADA DE CLIENTS i PROVEÏDORS'!$H384="VI",'ENTRADA DE CLIENTS i PROVEÏDORS'!N384,"")</f>
        <v/>
      </c>
      <c r="W379" s="99" t="str">
        <f>IF('ENTRADA DE CLIENTS i PROVEÏDORS'!O384="X",'ENTRADA DE CLIENTS i PROVEÏDORS'!N384,"")</f>
        <v/>
      </c>
      <c r="X379" s="99" t="str">
        <f>IF('ENTRADA DE CLIENTS i PROVEÏDORS'!Q384&lt;&gt;0,'ENTRADA DE CLIENTS i PROVEÏDORS'!Q384,"")</f>
        <v/>
      </c>
      <c r="Y379" s="101" t="str">
        <f>IF('ENTRADA DE CLIENTS i PROVEÏDORS'!R384&lt;&gt;0,'ENTRADA DE CLIENTS i PROVEÏDORS'!R384,"")</f>
        <v/>
      </c>
    </row>
    <row r="380" spans="1:25" x14ac:dyDescent="0.2">
      <c r="A380" s="96" t="str">
        <f>IF('ENTRADA DE CLIENTS i PROVEÏDORS'!H385&lt;&gt;0,IF(OR('ENTRADA DE CLIENTS i PROVEÏDORS'!H385="V",'ENTRADA DE CLIENTS i PROVEÏDORS'!H385="LL",'ENTRADA DE CLIENTS i PROVEÏDORS'!H385="VI"),"2","1"),"")</f>
        <v/>
      </c>
      <c r="B380" s="96" t="str">
        <f>IF('ENTRADA DE CLIENTS i PROVEÏDORS'!C385&lt;&gt;0,IF('ENTRADA DE CLIENTS i PROVEÏDORS'!C385&lt;&gt;0,IF('ENTRADA DE CLIENTS i PROVEÏDORS'!C385&lt;&gt;0,'ENTRADA DE CLIENTS i PROVEÏDORS'!C385,""),DADES!AA380),"")</f>
        <v/>
      </c>
      <c r="C380" s="96" t="str">
        <f>IF('ENTRADA DE CLIENTS i PROVEÏDORS'!D385&lt;&gt;0,'NETEJA DE CARÀCTERS'!C381,"")</f>
        <v/>
      </c>
      <c r="D380" s="97" t="str">
        <f>IF('ENTRADA DE CLIENTS i PROVEÏDORS'!D385&lt;&gt;0,IF(A380&lt;&gt;0,IF('ENTRADA DE CLIENTS i PROVEÏDORS'!F385=0,99,'ENTRADA DE CLIENTS i PROVEÏDORS'!F385),""),"")</f>
        <v/>
      </c>
      <c r="E380" s="98" t="str">
        <f>IF('ENTRADA DE CLIENTS i PROVEÏDORS'!C385&lt;&gt;0,IF('ENTRADA DE CLIENTS i PROVEÏDORS'!D385&lt;&gt;0,IF('ENTRADA DE CLIENTS i PROVEÏDORS'!G385&lt;&gt;0,VLOOKUP('ENTRADA DE CLIENTS i PROVEÏDORS'!G385,DADES!$P$11:$Q$239,2,FALSE),"011"),""),"")</f>
        <v/>
      </c>
      <c r="F380" s="96"/>
      <c r="G380" s="96"/>
      <c r="H380" s="96"/>
      <c r="I380" s="96"/>
      <c r="J380" s="96"/>
      <c r="K380" s="96"/>
      <c r="L380" s="96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101"/>
    </row>
    <row r="381" spans="1:25" x14ac:dyDescent="0.2">
      <c r="A381" s="96" t="str">
        <f>IF('ENTRADA DE CLIENTS i PROVEÏDORS'!H386&lt;&gt;0,IF(OR('ENTRADA DE CLIENTS i PROVEÏDORS'!H386="V",'ENTRADA DE CLIENTS i PROVEÏDORS'!H386="LL",'ENTRADA DE CLIENTS i PROVEÏDORS'!H386="VI"),"2","1"),"")</f>
        <v/>
      </c>
      <c r="B381" s="96" t="str">
        <f>IF('ENTRADA DE CLIENTS i PROVEÏDORS'!C386&lt;&gt;0,IF('ENTRADA DE CLIENTS i PROVEÏDORS'!C386&lt;&gt;0,IF('ENTRADA DE CLIENTS i PROVEÏDORS'!C386&lt;&gt;0,'ENTRADA DE CLIENTS i PROVEÏDORS'!C386,""),DADES!AA381),"")</f>
        <v/>
      </c>
      <c r="C381" s="96" t="str">
        <f>IF('ENTRADA DE CLIENTS i PROVEÏDORS'!D386&lt;&gt;0,'NETEJA DE CARÀCTERS'!C382,"")</f>
        <v/>
      </c>
      <c r="D381" s="97" t="str">
        <f>IF('ENTRADA DE CLIENTS i PROVEÏDORS'!D386&lt;&gt;0,IF(A381&lt;&gt;0,IF('ENTRADA DE CLIENTS i PROVEÏDORS'!F386=0,99,'ENTRADA DE CLIENTS i PROVEÏDORS'!F386),""),"")</f>
        <v/>
      </c>
      <c r="E381" s="98" t="str">
        <f>IF('ENTRADA DE CLIENTS i PROVEÏDORS'!C386&lt;&gt;0,IF('ENTRADA DE CLIENTS i PROVEÏDORS'!D386&lt;&gt;0,IF('ENTRADA DE CLIENTS i PROVEÏDORS'!G386&lt;&gt;0,VLOOKUP('ENTRADA DE CLIENTS i PROVEÏDORS'!G386,DADES!$P$11:$Q$239,2,FALSE),"011"),""),"")</f>
        <v/>
      </c>
      <c r="F381" s="96"/>
      <c r="G381" s="96"/>
      <c r="H381" s="96"/>
      <c r="I381" s="96"/>
      <c r="J381" s="96"/>
      <c r="K381" s="96"/>
      <c r="L381" s="96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101"/>
    </row>
    <row r="382" spans="1:25" x14ac:dyDescent="0.2">
      <c r="A382" s="96" t="str">
        <f>IF('ENTRADA DE CLIENTS i PROVEÏDORS'!H387&lt;&gt;0,IF(OR('ENTRADA DE CLIENTS i PROVEÏDORS'!H387="V",'ENTRADA DE CLIENTS i PROVEÏDORS'!H387="LL",'ENTRADA DE CLIENTS i PROVEÏDORS'!H387="VI"),"2","1"),"")</f>
        <v/>
      </c>
      <c r="B382" s="96" t="str">
        <f>IF('ENTRADA DE CLIENTS i PROVEÏDORS'!C387&lt;&gt;0,IF('ENTRADA DE CLIENTS i PROVEÏDORS'!C387&lt;&gt;0,IF('ENTRADA DE CLIENTS i PROVEÏDORS'!C387&lt;&gt;0,'ENTRADA DE CLIENTS i PROVEÏDORS'!C387,""),DADES!AA382),"")</f>
        <v/>
      </c>
      <c r="C382" s="96" t="str">
        <f>IF('ENTRADA DE CLIENTS i PROVEÏDORS'!D387&lt;&gt;0,'NETEJA DE CARÀCTERS'!C383,"")</f>
        <v/>
      </c>
      <c r="D382" s="97" t="str">
        <f>IF('ENTRADA DE CLIENTS i PROVEÏDORS'!D387&lt;&gt;0,IF(A382&lt;&gt;0,IF('ENTRADA DE CLIENTS i PROVEÏDORS'!F387=0,99,'ENTRADA DE CLIENTS i PROVEÏDORS'!F387),""),"")</f>
        <v/>
      </c>
      <c r="E382" s="98" t="str">
        <f>IF('ENTRADA DE CLIENTS i PROVEÏDORS'!C387&lt;&gt;0,IF('ENTRADA DE CLIENTS i PROVEÏDORS'!D387&lt;&gt;0,IF('ENTRADA DE CLIENTS i PROVEÏDORS'!G387&lt;&gt;0,VLOOKUP('ENTRADA DE CLIENTS i PROVEÏDORS'!G387,DADES!$P$11:$Q$239,2,FALSE),"011"),""),"")</f>
        <v/>
      </c>
      <c r="F382" s="96"/>
      <c r="G382" s="96"/>
      <c r="H382" s="96"/>
      <c r="I382" s="96"/>
      <c r="J382" s="96"/>
      <c r="K382" s="96"/>
      <c r="L382" s="96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101"/>
    </row>
    <row r="383" spans="1:25" x14ac:dyDescent="0.2">
      <c r="A383" s="96" t="str">
        <f>IF('ENTRADA DE CLIENTS i PROVEÏDORS'!H388&lt;&gt;0,IF(OR('ENTRADA DE CLIENTS i PROVEÏDORS'!H388="V",'ENTRADA DE CLIENTS i PROVEÏDORS'!H388="LL",'ENTRADA DE CLIENTS i PROVEÏDORS'!H388="VI"),"2","1"),"")</f>
        <v/>
      </c>
      <c r="B383" s="96" t="str">
        <f>IF('ENTRADA DE CLIENTS i PROVEÏDORS'!C388&lt;&gt;0,IF('ENTRADA DE CLIENTS i PROVEÏDORS'!C388&lt;&gt;0,IF('ENTRADA DE CLIENTS i PROVEÏDORS'!C388&lt;&gt;0,'ENTRADA DE CLIENTS i PROVEÏDORS'!C388,""),DADES!AA383),"")</f>
        <v/>
      </c>
      <c r="C383" s="96" t="str">
        <f>IF('ENTRADA DE CLIENTS i PROVEÏDORS'!D388&lt;&gt;0,'NETEJA DE CARÀCTERS'!C384,"")</f>
        <v/>
      </c>
      <c r="D383" s="97" t="str">
        <f>IF('ENTRADA DE CLIENTS i PROVEÏDORS'!D388&lt;&gt;0,IF(A383&lt;&gt;0,IF('ENTRADA DE CLIENTS i PROVEÏDORS'!F388=0,99,'ENTRADA DE CLIENTS i PROVEÏDORS'!F388),""),"")</f>
        <v/>
      </c>
      <c r="E383" s="98" t="str">
        <f>IF('ENTRADA DE CLIENTS i PROVEÏDORS'!C388&lt;&gt;0,IF('ENTRADA DE CLIENTS i PROVEÏDORS'!D388&lt;&gt;0,IF('ENTRADA DE CLIENTS i PROVEÏDORS'!G388&lt;&gt;0,VLOOKUP('ENTRADA DE CLIENTS i PROVEÏDORS'!G388,DADES!$P$11:$Q$239,2,FALSE),"011"),""),"")</f>
        <v/>
      </c>
      <c r="F383" s="96"/>
      <c r="G383" s="96"/>
      <c r="H383" s="96"/>
      <c r="I383" s="96"/>
      <c r="J383" s="96"/>
      <c r="K383" s="96"/>
      <c r="L383" s="96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101"/>
    </row>
    <row r="384" spans="1:25" x14ac:dyDescent="0.2">
      <c r="A384" s="96" t="str">
        <f>IF('ENTRADA DE CLIENTS i PROVEÏDORS'!H389&lt;&gt;0,IF(OR('ENTRADA DE CLIENTS i PROVEÏDORS'!H389="V",'ENTRADA DE CLIENTS i PROVEÏDORS'!H389="LL",'ENTRADA DE CLIENTS i PROVEÏDORS'!H389="VI"),"2","1"),"")</f>
        <v/>
      </c>
      <c r="B384" s="96" t="str">
        <f>IF('ENTRADA DE CLIENTS i PROVEÏDORS'!C389&lt;&gt;0,IF('ENTRADA DE CLIENTS i PROVEÏDORS'!C389&lt;&gt;0,IF('ENTRADA DE CLIENTS i PROVEÏDORS'!C389&lt;&gt;0,'ENTRADA DE CLIENTS i PROVEÏDORS'!C389,""),DADES!AA384),"")</f>
        <v/>
      </c>
      <c r="C384" s="96" t="str">
        <f>IF('ENTRADA DE CLIENTS i PROVEÏDORS'!D389&lt;&gt;0,'NETEJA DE CARÀCTERS'!C385,"")</f>
        <v/>
      </c>
      <c r="D384" s="97" t="str">
        <f>IF('ENTRADA DE CLIENTS i PROVEÏDORS'!D389&lt;&gt;0,IF(A384&lt;&gt;0,IF('ENTRADA DE CLIENTS i PROVEÏDORS'!F389=0,99,'ENTRADA DE CLIENTS i PROVEÏDORS'!F389),""),"")</f>
        <v/>
      </c>
      <c r="E384" s="98" t="str">
        <f>IF('ENTRADA DE CLIENTS i PROVEÏDORS'!C389&lt;&gt;0,IF('ENTRADA DE CLIENTS i PROVEÏDORS'!D389&lt;&gt;0,IF('ENTRADA DE CLIENTS i PROVEÏDORS'!G389&lt;&gt;0,VLOOKUP('ENTRADA DE CLIENTS i PROVEÏDORS'!G389,DADES!$P$11:$Q$239,2,FALSE),"011"),""),"")</f>
        <v/>
      </c>
      <c r="F384" s="96"/>
      <c r="G384" s="96"/>
      <c r="H384" s="96"/>
      <c r="I384" s="96"/>
      <c r="J384" s="96"/>
      <c r="K384" s="96"/>
      <c r="L384" s="96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101"/>
    </row>
    <row r="385" spans="1:25" x14ac:dyDescent="0.2">
      <c r="A385" s="96" t="str">
        <f>IF('ENTRADA DE CLIENTS i PROVEÏDORS'!H390&lt;&gt;0,IF(OR('ENTRADA DE CLIENTS i PROVEÏDORS'!H390="V",'ENTRADA DE CLIENTS i PROVEÏDORS'!H390="LL",'ENTRADA DE CLIENTS i PROVEÏDORS'!H390="VI"),"2","1"),"")</f>
        <v/>
      </c>
      <c r="B385" s="96" t="str">
        <f>IF('ENTRADA DE CLIENTS i PROVEÏDORS'!C390&lt;&gt;0,IF('ENTRADA DE CLIENTS i PROVEÏDORS'!C390&lt;&gt;0,IF('ENTRADA DE CLIENTS i PROVEÏDORS'!C390&lt;&gt;0,'ENTRADA DE CLIENTS i PROVEÏDORS'!C390,""),DADES!AA385),"")</f>
        <v/>
      </c>
      <c r="C385" s="96" t="str">
        <f>IF('ENTRADA DE CLIENTS i PROVEÏDORS'!D390&lt;&gt;0,'NETEJA DE CARÀCTERS'!C386,"")</f>
        <v/>
      </c>
      <c r="D385" s="97" t="str">
        <f>IF('ENTRADA DE CLIENTS i PROVEÏDORS'!D390&lt;&gt;0,IF(A385&lt;&gt;0,IF('ENTRADA DE CLIENTS i PROVEÏDORS'!F390=0,99,'ENTRADA DE CLIENTS i PROVEÏDORS'!F390),""),"")</f>
        <v/>
      </c>
      <c r="E385" s="98" t="str">
        <f>IF('ENTRADA DE CLIENTS i PROVEÏDORS'!C390&lt;&gt;0,IF('ENTRADA DE CLIENTS i PROVEÏDORS'!D390&lt;&gt;0,IF('ENTRADA DE CLIENTS i PROVEÏDORS'!G390&lt;&gt;0,VLOOKUP('ENTRADA DE CLIENTS i PROVEÏDORS'!G390,DADES!$P$11:$Q$239,2,FALSE),"011"),""),"")</f>
        <v/>
      </c>
      <c r="F385" s="96"/>
      <c r="G385" s="96"/>
      <c r="H385" s="96"/>
      <c r="I385" s="96"/>
      <c r="J385" s="96"/>
      <c r="K385" s="96"/>
      <c r="L385" s="96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101"/>
    </row>
    <row r="386" spans="1:25" x14ac:dyDescent="0.2">
      <c r="A386" s="96" t="str">
        <f>IF('ENTRADA DE CLIENTS i PROVEÏDORS'!H391&lt;&gt;0,IF(OR('ENTRADA DE CLIENTS i PROVEÏDORS'!H391="V",'ENTRADA DE CLIENTS i PROVEÏDORS'!H391="LL",'ENTRADA DE CLIENTS i PROVEÏDORS'!H391="VI"),"2","1"),"")</f>
        <v/>
      </c>
      <c r="B386" s="96" t="str">
        <f>IF('ENTRADA DE CLIENTS i PROVEÏDORS'!C391&lt;&gt;0,IF('ENTRADA DE CLIENTS i PROVEÏDORS'!C391&lt;&gt;0,IF('ENTRADA DE CLIENTS i PROVEÏDORS'!C391&lt;&gt;0,'ENTRADA DE CLIENTS i PROVEÏDORS'!C391,""),DADES!AA386),"")</f>
        <v/>
      </c>
      <c r="C386" s="96" t="str">
        <f>IF('ENTRADA DE CLIENTS i PROVEÏDORS'!D391&lt;&gt;0,'NETEJA DE CARÀCTERS'!C387,"")</f>
        <v/>
      </c>
      <c r="D386" s="97" t="str">
        <f>IF('ENTRADA DE CLIENTS i PROVEÏDORS'!D391&lt;&gt;0,IF(A386&lt;&gt;0,IF('ENTRADA DE CLIENTS i PROVEÏDORS'!F391=0,99,'ENTRADA DE CLIENTS i PROVEÏDORS'!F391),""),"")</f>
        <v/>
      </c>
      <c r="E386" s="98" t="str">
        <f>IF('ENTRADA DE CLIENTS i PROVEÏDORS'!C391&lt;&gt;0,IF('ENTRADA DE CLIENTS i PROVEÏDORS'!D391&lt;&gt;0,IF('ENTRADA DE CLIENTS i PROVEÏDORS'!G391&lt;&gt;0,VLOOKUP('ENTRADA DE CLIENTS i PROVEÏDORS'!G391,DADES!$P$11:$Q$239,2,FALSE),"011"),""),"")</f>
        <v/>
      </c>
      <c r="F386" s="96"/>
      <c r="G386" s="96"/>
      <c r="H386" s="96"/>
      <c r="I386" s="96" t="str">
        <f>IF('ENTRADA DE CLIENTS i PROVEÏDORS'!H391="LL","X","")</f>
        <v/>
      </c>
      <c r="J386" s="96" t="str">
        <f>IF('ENTRADA DE CLIENTS i PROVEÏDORS'!O391="X","X","")</f>
        <v/>
      </c>
      <c r="K386" s="96" t="str">
        <f>IF('ENTRADA DE CLIENTS i PROVEÏDORS'!P391="X","X","")</f>
        <v/>
      </c>
      <c r="L386" s="96"/>
      <c r="M386" s="99" t="str">
        <f>IF('ENTRADA DE CLIENTS i PROVEÏDORS'!$H391&lt;&gt;"VI",IF('ENTRADA DE CLIENTS i PROVEÏDORS'!I391&lt;&gt;0,'ENTRADA DE CLIENTS i PROVEÏDORS'!I391,""),"")</f>
        <v/>
      </c>
      <c r="N386" s="99" t="str">
        <f>IF('ENTRADA DE CLIENTS i PROVEÏDORS'!$H391&lt;&gt;"VI",IF('ENTRADA DE CLIENTS i PROVEÏDORS'!J391&lt;&gt;0,'ENTRADA DE CLIENTS i PROVEÏDORS'!J391,""),"")</f>
        <v/>
      </c>
      <c r="O386" s="99" t="str">
        <f>IF('ENTRADA DE CLIENTS i PROVEÏDORS'!$H391&lt;&gt;"VI",IF('ENTRADA DE CLIENTS i PROVEÏDORS'!K391&lt;&gt;0,'ENTRADA DE CLIENTS i PROVEÏDORS'!K391,""),"")</f>
        <v/>
      </c>
      <c r="P386" s="99" t="str">
        <f>IF('ENTRADA DE CLIENTS i PROVEÏDORS'!$H391&lt;&gt;"VI",IF('ENTRADA DE CLIENTS i PROVEÏDORS'!L391&lt;&gt;0,'ENTRADA DE CLIENTS i PROVEÏDORS'!L391,""),"")</f>
        <v/>
      </c>
      <c r="Q386" s="99" t="str">
        <f t="shared" ref="Q386:Q391" si="15">IF(SUM(M386:P386)&lt;&gt;0,SUM(M386:P386),"")</f>
        <v/>
      </c>
      <c r="R386" s="99" t="str">
        <f>IF('ENTRADA DE CLIENTS i PROVEÏDORS'!$H391="VI",'ENTRADA DE CLIENTS i PROVEÏDORS'!I391,"")</f>
        <v/>
      </c>
      <c r="S386" s="99" t="str">
        <f>IF('ENTRADA DE CLIENTS i PROVEÏDORS'!$H391="VI",'ENTRADA DE CLIENTS i PROVEÏDORS'!J391,"")</f>
        <v/>
      </c>
      <c r="T386" s="99" t="str">
        <f>IF('ENTRADA DE CLIENTS i PROVEÏDORS'!$H391="VI",'ENTRADA DE CLIENTS i PROVEÏDORS'!K391,"")</f>
        <v/>
      </c>
      <c r="U386" s="99" t="str">
        <f>IF('ENTRADA DE CLIENTS i PROVEÏDORS'!$H391="VI",'ENTRADA DE CLIENTS i PROVEÏDORS'!L391,"")</f>
        <v/>
      </c>
      <c r="V386" s="99" t="str">
        <f>IF('ENTRADA DE CLIENTS i PROVEÏDORS'!$H391="VI",'ENTRADA DE CLIENTS i PROVEÏDORS'!N391,"")</f>
        <v/>
      </c>
      <c r="W386" s="99" t="str">
        <f>IF('ENTRADA DE CLIENTS i PROVEÏDORS'!O391="X",'ENTRADA DE CLIENTS i PROVEÏDORS'!N391,"")</f>
        <v/>
      </c>
      <c r="X386" s="99" t="str">
        <f>IF('ENTRADA DE CLIENTS i PROVEÏDORS'!Q391&lt;&gt;0,'ENTRADA DE CLIENTS i PROVEÏDORS'!Q391,"")</f>
        <v/>
      </c>
      <c r="Y386" s="101" t="str">
        <f>IF('ENTRADA DE CLIENTS i PROVEÏDORS'!R391&lt;&gt;0,'ENTRADA DE CLIENTS i PROVEÏDORS'!R391,"")</f>
        <v/>
      </c>
    </row>
    <row r="387" spans="1:25" x14ac:dyDescent="0.2">
      <c r="A387" s="96" t="str">
        <f>IF('ENTRADA DE CLIENTS i PROVEÏDORS'!H392&lt;&gt;0,IF(OR('ENTRADA DE CLIENTS i PROVEÏDORS'!H392="V",'ENTRADA DE CLIENTS i PROVEÏDORS'!H392="LL",'ENTRADA DE CLIENTS i PROVEÏDORS'!H392="VI"),"2","1"),"")</f>
        <v/>
      </c>
      <c r="B387" s="96" t="str">
        <f>IF('ENTRADA DE CLIENTS i PROVEÏDORS'!C392&lt;&gt;0,IF('ENTRADA DE CLIENTS i PROVEÏDORS'!C392&lt;&gt;0,IF('ENTRADA DE CLIENTS i PROVEÏDORS'!C392&lt;&gt;0,'ENTRADA DE CLIENTS i PROVEÏDORS'!C392,""),DADES!AA387),"")</f>
        <v/>
      </c>
      <c r="C387" s="96" t="str">
        <f>IF('ENTRADA DE CLIENTS i PROVEÏDORS'!D392&lt;&gt;0,'NETEJA DE CARÀCTERS'!C388,"")</f>
        <v/>
      </c>
      <c r="D387" s="97" t="str">
        <f>IF('ENTRADA DE CLIENTS i PROVEÏDORS'!D392&lt;&gt;0,IF(A387&lt;&gt;0,IF('ENTRADA DE CLIENTS i PROVEÏDORS'!F392=0,99,'ENTRADA DE CLIENTS i PROVEÏDORS'!F392),""),"")</f>
        <v/>
      </c>
      <c r="E387" s="98" t="str">
        <f>IF('ENTRADA DE CLIENTS i PROVEÏDORS'!C392&lt;&gt;0,IF('ENTRADA DE CLIENTS i PROVEÏDORS'!D392&lt;&gt;0,IF('ENTRADA DE CLIENTS i PROVEÏDORS'!G392&lt;&gt;0,VLOOKUP('ENTRADA DE CLIENTS i PROVEÏDORS'!G392,DADES!$P$11:$Q$239,2,FALSE),"011"),""),"")</f>
        <v/>
      </c>
      <c r="F387" s="96"/>
      <c r="G387" s="96"/>
      <c r="H387" s="96"/>
      <c r="I387" s="96" t="str">
        <f>IF('ENTRADA DE CLIENTS i PROVEÏDORS'!H392="LL","X","")</f>
        <v/>
      </c>
      <c r="J387" s="96" t="str">
        <f>IF('ENTRADA DE CLIENTS i PROVEÏDORS'!O392="X","X","")</f>
        <v/>
      </c>
      <c r="K387" s="96" t="str">
        <f>IF('ENTRADA DE CLIENTS i PROVEÏDORS'!P392="X","X","")</f>
        <v/>
      </c>
      <c r="L387" s="96"/>
      <c r="M387" s="99" t="str">
        <f>IF('ENTRADA DE CLIENTS i PROVEÏDORS'!$H392&lt;&gt;"VI",IF('ENTRADA DE CLIENTS i PROVEÏDORS'!I392&lt;&gt;0,'ENTRADA DE CLIENTS i PROVEÏDORS'!I392,""),"")</f>
        <v/>
      </c>
      <c r="N387" s="99" t="str">
        <f>IF('ENTRADA DE CLIENTS i PROVEÏDORS'!$H392&lt;&gt;"VI",IF('ENTRADA DE CLIENTS i PROVEÏDORS'!J392&lt;&gt;0,'ENTRADA DE CLIENTS i PROVEÏDORS'!J392,""),"")</f>
        <v/>
      </c>
      <c r="O387" s="99" t="str">
        <f>IF('ENTRADA DE CLIENTS i PROVEÏDORS'!$H392&lt;&gt;"VI",IF('ENTRADA DE CLIENTS i PROVEÏDORS'!K392&lt;&gt;0,'ENTRADA DE CLIENTS i PROVEÏDORS'!K392,""),"")</f>
        <v/>
      </c>
      <c r="P387" s="99" t="str">
        <f>IF('ENTRADA DE CLIENTS i PROVEÏDORS'!$H392&lt;&gt;"VI",IF('ENTRADA DE CLIENTS i PROVEÏDORS'!L392&lt;&gt;0,'ENTRADA DE CLIENTS i PROVEÏDORS'!L392,""),"")</f>
        <v/>
      </c>
      <c r="Q387" s="99" t="str">
        <f t="shared" si="15"/>
        <v/>
      </c>
      <c r="R387" s="99" t="str">
        <f>IF('ENTRADA DE CLIENTS i PROVEÏDORS'!$H392="VI",'ENTRADA DE CLIENTS i PROVEÏDORS'!I392,"")</f>
        <v/>
      </c>
      <c r="S387" s="99" t="str">
        <f>IF('ENTRADA DE CLIENTS i PROVEÏDORS'!$H392="VI",'ENTRADA DE CLIENTS i PROVEÏDORS'!J392,"")</f>
        <v/>
      </c>
      <c r="T387" s="99" t="str">
        <f>IF('ENTRADA DE CLIENTS i PROVEÏDORS'!$H392="VI",'ENTRADA DE CLIENTS i PROVEÏDORS'!K392,"")</f>
        <v/>
      </c>
      <c r="U387" s="99" t="str">
        <f>IF('ENTRADA DE CLIENTS i PROVEÏDORS'!$H392="VI",'ENTRADA DE CLIENTS i PROVEÏDORS'!L392,"")</f>
        <v/>
      </c>
      <c r="V387" s="99" t="str">
        <f>IF('ENTRADA DE CLIENTS i PROVEÏDORS'!$H392="VI",'ENTRADA DE CLIENTS i PROVEÏDORS'!N392,"")</f>
        <v/>
      </c>
      <c r="W387" s="99" t="str">
        <f>IF('ENTRADA DE CLIENTS i PROVEÏDORS'!O392="X",'ENTRADA DE CLIENTS i PROVEÏDORS'!N392,"")</f>
        <v/>
      </c>
      <c r="X387" s="99" t="str">
        <f>IF('ENTRADA DE CLIENTS i PROVEÏDORS'!Q392&lt;&gt;0,'ENTRADA DE CLIENTS i PROVEÏDORS'!Q392,"")</f>
        <v/>
      </c>
      <c r="Y387" s="101" t="str">
        <f>IF('ENTRADA DE CLIENTS i PROVEÏDORS'!R392&lt;&gt;0,'ENTRADA DE CLIENTS i PROVEÏDORS'!R392,"")</f>
        <v/>
      </c>
    </row>
    <row r="388" spans="1:25" x14ac:dyDescent="0.2">
      <c r="A388" s="96" t="str">
        <f>IF('ENTRADA DE CLIENTS i PROVEÏDORS'!H393&lt;&gt;0,IF(OR('ENTRADA DE CLIENTS i PROVEÏDORS'!H393="V",'ENTRADA DE CLIENTS i PROVEÏDORS'!H393="LL",'ENTRADA DE CLIENTS i PROVEÏDORS'!H393="VI"),"2","1"),"")</f>
        <v/>
      </c>
      <c r="B388" s="96" t="str">
        <f>IF('ENTRADA DE CLIENTS i PROVEÏDORS'!C393&lt;&gt;0,IF('ENTRADA DE CLIENTS i PROVEÏDORS'!C393&lt;&gt;0,IF('ENTRADA DE CLIENTS i PROVEÏDORS'!C393&lt;&gt;0,'ENTRADA DE CLIENTS i PROVEÏDORS'!C393,""),DADES!AA388),"")</f>
        <v/>
      </c>
      <c r="C388" s="96" t="str">
        <f>IF('ENTRADA DE CLIENTS i PROVEÏDORS'!D393&lt;&gt;0,'NETEJA DE CARÀCTERS'!C389,"")</f>
        <v/>
      </c>
      <c r="D388" s="97" t="str">
        <f>IF('ENTRADA DE CLIENTS i PROVEÏDORS'!D393&lt;&gt;0,IF(A388&lt;&gt;0,IF('ENTRADA DE CLIENTS i PROVEÏDORS'!F393=0,99,'ENTRADA DE CLIENTS i PROVEÏDORS'!F393),""),"")</f>
        <v/>
      </c>
      <c r="E388" s="98" t="str">
        <f>IF('ENTRADA DE CLIENTS i PROVEÏDORS'!C393&lt;&gt;0,IF('ENTRADA DE CLIENTS i PROVEÏDORS'!D393&lt;&gt;0,IF('ENTRADA DE CLIENTS i PROVEÏDORS'!G393&lt;&gt;0,VLOOKUP('ENTRADA DE CLIENTS i PROVEÏDORS'!G393,DADES!$P$11:$Q$239,2,FALSE),"011"),""),"")</f>
        <v/>
      </c>
      <c r="F388" s="96"/>
      <c r="G388" s="96"/>
      <c r="H388" s="96"/>
      <c r="I388" s="96" t="str">
        <f>IF('ENTRADA DE CLIENTS i PROVEÏDORS'!H393="LL","X","")</f>
        <v/>
      </c>
      <c r="J388" s="96" t="str">
        <f>IF('ENTRADA DE CLIENTS i PROVEÏDORS'!O393="X","X","")</f>
        <v/>
      </c>
      <c r="K388" s="96" t="str">
        <f>IF('ENTRADA DE CLIENTS i PROVEÏDORS'!P393="X","X","")</f>
        <v/>
      </c>
      <c r="L388" s="96"/>
      <c r="M388" s="99" t="str">
        <f>IF('ENTRADA DE CLIENTS i PROVEÏDORS'!$H393&lt;&gt;"VI",IF('ENTRADA DE CLIENTS i PROVEÏDORS'!I393&lt;&gt;0,'ENTRADA DE CLIENTS i PROVEÏDORS'!I393,""),"")</f>
        <v/>
      </c>
      <c r="N388" s="99" t="str">
        <f>IF('ENTRADA DE CLIENTS i PROVEÏDORS'!$H393&lt;&gt;"VI",IF('ENTRADA DE CLIENTS i PROVEÏDORS'!J393&lt;&gt;0,'ENTRADA DE CLIENTS i PROVEÏDORS'!J393,""),"")</f>
        <v/>
      </c>
      <c r="O388" s="99" t="str">
        <f>IF('ENTRADA DE CLIENTS i PROVEÏDORS'!$H393&lt;&gt;"VI",IF('ENTRADA DE CLIENTS i PROVEÏDORS'!K393&lt;&gt;0,'ENTRADA DE CLIENTS i PROVEÏDORS'!K393,""),"")</f>
        <v/>
      </c>
      <c r="P388" s="99" t="str">
        <f>IF('ENTRADA DE CLIENTS i PROVEÏDORS'!$H393&lt;&gt;"VI",IF('ENTRADA DE CLIENTS i PROVEÏDORS'!L393&lt;&gt;0,'ENTRADA DE CLIENTS i PROVEÏDORS'!L393,""),"")</f>
        <v/>
      </c>
      <c r="Q388" s="99" t="str">
        <f t="shared" si="15"/>
        <v/>
      </c>
      <c r="R388" s="99" t="str">
        <f>IF('ENTRADA DE CLIENTS i PROVEÏDORS'!$H393="VI",'ENTRADA DE CLIENTS i PROVEÏDORS'!I393,"")</f>
        <v/>
      </c>
      <c r="S388" s="99" t="str">
        <f>IF('ENTRADA DE CLIENTS i PROVEÏDORS'!$H393="VI",'ENTRADA DE CLIENTS i PROVEÏDORS'!J393,"")</f>
        <v/>
      </c>
      <c r="T388" s="99" t="str">
        <f>IF('ENTRADA DE CLIENTS i PROVEÏDORS'!$H393="VI",'ENTRADA DE CLIENTS i PROVEÏDORS'!K393,"")</f>
        <v/>
      </c>
      <c r="U388" s="99" t="str">
        <f>IF('ENTRADA DE CLIENTS i PROVEÏDORS'!$H393="VI",'ENTRADA DE CLIENTS i PROVEÏDORS'!L393,"")</f>
        <v/>
      </c>
      <c r="V388" s="99" t="str">
        <f>IF('ENTRADA DE CLIENTS i PROVEÏDORS'!$H393="VI",'ENTRADA DE CLIENTS i PROVEÏDORS'!N393,"")</f>
        <v/>
      </c>
      <c r="W388" s="99" t="str">
        <f>IF('ENTRADA DE CLIENTS i PROVEÏDORS'!O393="X",'ENTRADA DE CLIENTS i PROVEÏDORS'!N393,"")</f>
        <v/>
      </c>
      <c r="X388" s="99" t="str">
        <f>IF('ENTRADA DE CLIENTS i PROVEÏDORS'!Q393&lt;&gt;0,'ENTRADA DE CLIENTS i PROVEÏDORS'!Q393,"")</f>
        <v/>
      </c>
      <c r="Y388" s="101" t="str">
        <f>IF('ENTRADA DE CLIENTS i PROVEÏDORS'!R393&lt;&gt;0,'ENTRADA DE CLIENTS i PROVEÏDORS'!R393,"")</f>
        <v/>
      </c>
    </row>
    <row r="389" spans="1:25" x14ac:dyDescent="0.2">
      <c r="A389" s="96" t="str">
        <f>IF('ENTRADA DE CLIENTS i PROVEÏDORS'!H394&lt;&gt;0,IF(OR('ENTRADA DE CLIENTS i PROVEÏDORS'!H394="V",'ENTRADA DE CLIENTS i PROVEÏDORS'!H394="LL",'ENTRADA DE CLIENTS i PROVEÏDORS'!H394="VI"),"2","1"),"")</f>
        <v/>
      </c>
      <c r="B389" s="96" t="str">
        <f>IF('ENTRADA DE CLIENTS i PROVEÏDORS'!C394&lt;&gt;0,IF('ENTRADA DE CLIENTS i PROVEÏDORS'!C394&lt;&gt;0,IF('ENTRADA DE CLIENTS i PROVEÏDORS'!C394&lt;&gt;0,'ENTRADA DE CLIENTS i PROVEÏDORS'!C394,""),DADES!AA389),"")</f>
        <v/>
      </c>
      <c r="C389" s="96" t="str">
        <f>IF('ENTRADA DE CLIENTS i PROVEÏDORS'!D394&lt;&gt;0,'NETEJA DE CARÀCTERS'!C390,"")</f>
        <v/>
      </c>
      <c r="D389" s="97" t="str">
        <f>IF('ENTRADA DE CLIENTS i PROVEÏDORS'!D394&lt;&gt;0,IF(A389&lt;&gt;0,IF('ENTRADA DE CLIENTS i PROVEÏDORS'!F394=0,99,'ENTRADA DE CLIENTS i PROVEÏDORS'!F394),""),"")</f>
        <v/>
      </c>
      <c r="E389" s="98" t="str">
        <f>IF('ENTRADA DE CLIENTS i PROVEÏDORS'!C394&lt;&gt;0,IF('ENTRADA DE CLIENTS i PROVEÏDORS'!D394&lt;&gt;0,IF('ENTRADA DE CLIENTS i PROVEÏDORS'!G394&lt;&gt;0,VLOOKUP('ENTRADA DE CLIENTS i PROVEÏDORS'!G394,DADES!$P$11:$Q$239,2,FALSE),"011"),""),"")</f>
        <v/>
      </c>
      <c r="F389" s="96"/>
      <c r="G389" s="96"/>
      <c r="H389" s="96"/>
      <c r="I389" s="96" t="str">
        <f>IF('ENTRADA DE CLIENTS i PROVEÏDORS'!H394="LL","X","")</f>
        <v/>
      </c>
      <c r="J389" s="96" t="str">
        <f>IF('ENTRADA DE CLIENTS i PROVEÏDORS'!O394="X","X","")</f>
        <v/>
      </c>
      <c r="K389" s="96" t="str">
        <f>IF('ENTRADA DE CLIENTS i PROVEÏDORS'!P394="X","X","")</f>
        <v/>
      </c>
      <c r="L389" s="96"/>
      <c r="M389" s="99" t="str">
        <f>IF('ENTRADA DE CLIENTS i PROVEÏDORS'!$H394&lt;&gt;"VI",IF('ENTRADA DE CLIENTS i PROVEÏDORS'!I394&lt;&gt;0,'ENTRADA DE CLIENTS i PROVEÏDORS'!I394,""),"")</f>
        <v/>
      </c>
      <c r="N389" s="99" t="str">
        <f>IF('ENTRADA DE CLIENTS i PROVEÏDORS'!$H394&lt;&gt;"VI",IF('ENTRADA DE CLIENTS i PROVEÏDORS'!J394&lt;&gt;0,'ENTRADA DE CLIENTS i PROVEÏDORS'!J394,""),"")</f>
        <v/>
      </c>
      <c r="O389" s="99" t="str">
        <f>IF('ENTRADA DE CLIENTS i PROVEÏDORS'!$H394&lt;&gt;"VI",IF('ENTRADA DE CLIENTS i PROVEÏDORS'!K394&lt;&gt;0,'ENTRADA DE CLIENTS i PROVEÏDORS'!K394,""),"")</f>
        <v/>
      </c>
      <c r="P389" s="99" t="str">
        <f>IF('ENTRADA DE CLIENTS i PROVEÏDORS'!$H394&lt;&gt;"VI",IF('ENTRADA DE CLIENTS i PROVEÏDORS'!L394&lt;&gt;0,'ENTRADA DE CLIENTS i PROVEÏDORS'!L394,""),"")</f>
        <v/>
      </c>
      <c r="Q389" s="99" t="str">
        <f t="shared" si="15"/>
        <v/>
      </c>
      <c r="R389" s="99" t="str">
        <f>IF('ENTRADA DE CLIENTS i PROVEÏDORS'!$H394="VI",'ENTRADA DE CLIENTS i PROVEÏDORS'!I394,"")</f>
        <v/>
      </c>
      <c r="S389" s="99" t="str">
        <f>IF('ENTRADA DE CLIENTS i PROVEÏDORS'!$H394="VI",'ENTRADA DE CLIENTS i PROVEÏDORS'!J394,"")</f>
        <v/>
      </c>
      <c r="T389" s="99" t="str">
        <f>IF('ENTRADA DE CLIENTS i PROVEÏDORS'!$H394="VI",'ENTRADA DE CLIENTS i PROVEÏDORS'!K394,"")</f>
        <v/>
      </c>
      <c r="U389" s="99" t="str">
        <f>IF('ENTRADA DE CLIENTS i PROVEÏDORS'!$H394="VI",'ENTRADA DE CLIENTS i PROVEÏDORS'!L394,"")</f>
        <v/>
      </c>
      <c r="V389" s="99" t="str">
        <f>IF('ENTRADA DE CLIENTS i PROVEÏDORS'!$H394="VI",'ENTRADA DE CLIENTS i PROVEÏDORS'!N394,"")</f>
        <v/>
      </c>
      <c r="W389" s="99" t="str">
        <f>IF('ENTRADA DE CLIENTS i PROVEÏDORS'!O394="X",'ENTRADA DE CLIENTS i PROVEÏDORS'!N394,"")</f>
        <v/>
      </c>
      <c r="X389" s="99" t="str">
        <f>IF('ENTRADA DE CLIENTS i PROVEÏDORS'!Q394&lt;&gt;0,'ENTRADA DE CLIENTS i PROVEÏDORS'!Q394,"")</f>
        <v/>
      </c>
      <c r="Y389" s="101" t="str">
        <f>IF('ENTRADA DE CLIENTS i PROVEÏDORS'!R394&lt;&gt;0,'ENTRADA DE CLIENTS i PROVEÏDORS'!R394,"")</f>
        <v/>
      </c>
    </row>
    <row r="390" spans="1:25" x14ac:dyDescent="0.2">
      <c r="A390" s="96" t="str">
        <f>IF('ENTRADA DE CLIENTS i PROVEÏDORS'!H395&lt;&gt;0,IF(OR('ENTRADA DE CLIENTS i PROVEÏDORS'!H395="V",'ENTRADA DE CLIENTS i PROVEÏDORS'!H395="LL",'ENTRADA DE CLIENTS i PROVEÏDORS'!H395="VI"),"2","1"),"")</f>
        <v/>
      </c>
      <c r="B390" s="96" t="str">
        <f>IF('ENTRADA DE CLIENTS i PROVEÏDORS'!C395&lt;&gt;0,IF('ENTRADA DE CLIENTS i PROVEÏDORS'!C395&lt;&gt;0,IF('ENTRADA DE CLIENTS i PROVEÏDORS'!C395&lt;&gt;0,'ENTRADA DE CLIENTS i PROVEÏDORS'!C395,""),DADES!AA390),"")</f>
        <v/>
      </c>
      <c r="C390" s="96" t="str">
        <f>IF('ENTRADA DE CLIENTS i PROVEÏDORS'!D395&lt;&gt;0,'NETEJA DE CARÀCTERS'!C391,"")</f>
        <v/>
      </c>
      <c r="D390" s="97" t="str">
        <f>IF('ENTRADA DE CLIENTS i PROVEÏDORS'!D395&lt;&gt;0,IF(A390&lt;&gt;0,IF('ENTRADA DE CLIENTS i PROVEÏDORS'!F395=0,99,'ENTRADA DE CLIENTS i PROVEÏDORS'!F395),""),"")</f>
        <v/>
      </c>
      <c r="E390" s="98" t="str">
        <f>IF('ENTRADA DE CLIENTS i PROVEÏDORS'!C395&lt;&gt;0,IF('ENTRADA DE CLIENTS i PROVEÏDORS'!D395&lt;&gt;0,IF('ENTRADA DE CLIENTS i PROVEÏDORS'!G395&lt;&gt;0,VLOOKUP('ENTRADA DE CLIENTS i PROVEÏDORS'!G395,DADES!$P$11:$Q$239,2,FALSE),"011"),""),"")</f>
        <v/>
      </c>
      <c r="F390" s="96"/>
      <c r="G390" s="96"/>
      <c r="H390" s="96"/>
      <c r="I390" s="96" t="str">
        <f>IF('ENTRADA DE CLIENTS i PROVEÏDORS'!H395="LL","X","")</f>
        <v/>
      </c>
      <c r="J390" s="96" t="str">
        <f>IF('ENTRADA DE CLIENTS i PROVEÏDORS'!O395="X","X","")</f>
        <v/>
      </c>
      <c r="K390" s="96" t="str">
        <f>IF('ENTRADA DE CLIENTS i PROVEÏDORS'!P395="X","X","")</f>
        <v/>
      </c>
      <c r="L390" s="96"/>
      <c r="M390" s="99" t="str">
        <f>IF('ENTRADA DE CLIENTS i PROVEÏDORS'!$H395&lt;&gt;"VI",IF('ENTRADA DE CLIENTS i PROVEÏDORS'!I395&lt;&gt;0,'ENTRADA DE CLIENTS i PROVEÏDORS'!I395,""),"")</f>
        <v/>
      </c>
      <c r="N390" s="99" t="str">
        <f>IF('ENTRADA DE CLIENTS i PROVEÏDORS'!$H395&lt;&gt;"VI",IF('ENTRADA DE CLIENTS i PROVEÏDORS'!J395&lt;&gt;0,'ENTRADA DE CLIENTS i PROVEÏDORS'!J395,""),"")</f>
        <v/>
      </c>
      <c r="O390" s="99" t="str">
        <f>IF('ENTRADA DE CLIENTS i PROVEÏDORS'!$H395&lt;&gt;"VI",IF('ENTRADA DE CLIENTS i PROVEÏDORS'!K395&lt;&gt;0,'ENTRADA DE CLIENTS i PROVEÏDORS'!K395,""),"")</f>
        <v/>
      </c>
      <c r="P390" s="99" t="str">
        <f>IF('ENTRADA DE CLIENTS i PROVEÏDORS'!$H395&lt;&gt;"VI",IF('ENTRADA DE CLIENTS i PROVEÏDORS'!L395&lt;&gt;0,'ENTRADA DE CLIENTS i PROVEÏDORS'!L395,""),"")</f>
        <v/>
      </c>
      <c r="Q390" s="99" t="str">
        <f t="shared" si="15"/>
        <v/>
      </c>
      <c r="R390" s="99" t="str">
        <f>IF('ENTRADA DE CLIENTS i PROVEÏDORS'!$H395="VI",'ENTRADA DE CLIENTS i PROVEÏDORS'!I395,"")</f>
        <v/>
      </c>
      <c r="S390" s="99" t="str">
        <f>IF('ENTRADA DE CLIENTS i PROVEÏDORS'!$H395="VI",'ENTRADA DE CLIENTS i PROVEÏDORS'!J395,"")</f>
        <v/>
      </c>
      <c r="T390" s="99" t="str">
        <f>IF('ENTRADA DE CLIENTS i PROVEÏDORS'!$H395="VI",'ENTRADA DE CLIENTS i PROVEÏDORS'!K395,"")</f>
        <v/>
      </c>
      <c r="U390" s="99" t="str">
        <f>IF('ENTRADA DE CLIENTS i PROVEÏDORS'!$H395="VI",'ENTRADA DE CLIENTS i PROVEÏDORS'!L395,"")</f>
        <v/>
      </c>
      <c r="V390" s="99" t="str">
        <f>IF('ENTRADA DE CLIENTS i PROVEÏDORS'!$H395="VI",'ENTRADA DE CLIENTS i PROVEÏDORS'!N395,"")</f>
        <v/>
      </c>
      <c r="W390" s="99" t="str">
        <f>IF('ENTRADA DE CLIENTS i PROVEÏDORS'!O395="X",'ENTRADA DE CLIENTS i PROVEÏDORS'!N395,"")</f>
        <v/>
      </c>
      <c r="X390" s="99" t="str">
        <f>IF('ENTRADA DE CLIENTS i PROVEÏDORS'!Q395&lt;&gt;0,'ENTRADA DE CLIENTS i PROVEÏDORS'!Q395,"")</f>
        <v/>
      </c>
      <c r="Y390" s="101" t="str">
        <f>IF('ENTRADA DE CLIENTS i PROVEÏDORS'!R395&lt;&gt;0,'ENTRADA DE CLIENTS i PROVEÏDORS'!R395,"")</f>
        <v/>
      </c>
    </row>
    <row r="391" spans="1:25" x14ac:dyDescent="0.2">
      <c r="A391" s="96" t="str">
        <f>IF('ENTRADA DE CLIENTS i PROVEÏDORS'!H396&lt;&gt;0,IF(OR('ENTRADA DE CLIENTS i PROVEÏDORS'!H396="V",'ENTRADA DE CLIENTS i PROVEÏDORS'!H396="LL",'ENTRADA DE CLIENTS i PROVEÏDORS'!H396="VI"),"2","1"),"")</f>
        <v/>
      </c>
      <c r="B391" s="96" t="str">
        <f>IF('ENTRADA DE CLIENTS i PROVEÏDORS'!C396&lt;&gt;0,IF('ENTRADA DE CLIENTS i PROVEÏDORS'!C396&lt;&gt;0,IF('ENTRADA DE CLIENTS i PROVEÏDORS'!C396&lt;&gt;0,'ENTRADA DE CLIENTS i PROVEÏDORS'!C396,""),DADES!AA391),"")</f>
        <v/>
      </c>
      <c r="C391" s="96" t="str">
        <f>IF('ENTRADA DE CLIENTS i PROVEÏDORS'!D396&lt;&gt;0,'NETEJA DE CARÀCTERS'!C392,"")</f>
        <v/>
      </c>
      <c r="D391" s="97" t="str">
        <f>IF('ENTRADA DE CLIENTS i PROVEÏDORS'!D396&lt;&gt;0,IF(A391&lt;&gt;0,IF('ENTRADA DE CLIENTS i PROVEÏDORS'!F396=0,99,'ENTRADA DE CLIENTS i PROVEÏDORS'!F396),""),"")</f>
        <v/>
      </c>
      <c r="E391" s="98" t="str">
        <f>IF('ENTRADA DE CLIENTS i PROVEÏDORS'!C396&lt;&gt;0,IF('ENTRADA DE CLIENTS i PROVEÏDORS'!D396&lt;&gt;0,IF('ENTRADA DE CLIENTS i PROVEÏDORS'!G396&lt;&gt;0,VLOOKUP('ENTRADA DE CLIENTS i PROVEÏDORS'!G396,DADES!$P$11:$Q$239,2,FALSE),"011"),""),"")</f>
        <v/>
      </c>
      <c r="F391" s="96"/>
      <c r="G391" s="96"/>
      <c r="H391" s="96"/>
      <c r="I391" s="96" t="str">
        <f>IF('ENTRADA DE CLIENTS i PROVEÏDORS'!H396="LL","X","")</f>
        <v/>
      </c>
      <c r="J391" s="96" t="str">
        <f>IF('ENTRADA DE CLIENTS i PROVEÏDORS'!O396="X","X","")</f>
        <v/>
      </c>
      <c r="K391" s="96" t="str">
        <f>IF('ENTRADA DE CLIENTS i PROVEÏDORS'!P396="X","X","")</f>
        <v/>
      </c>
      <c r="L391" s="96"/>
      <c r="M391" s="99" t="str">
        <f>IF('ENTRADA DE CLIENTS i PROVEÏDORS'!$H396&lt;&gt;"VI",IF('ENTRADA DE CLIENTS i PROVEÏDORS'!I396&lt;&gt;0,'ENTRADA DE CLIENTS i PROVEÏDORS'!I396,""),"")</f>
        <v/>
      </c>
      <c r="N391" s="99" t="str">
        <f>IF('ENTRADA DE CLIENTS i PROVEÏDORS'!$H396&lt;&gt;"VI",IF('ENTRADA DE CLIENTS i PROVEÏDORS'!J396&lt;&gt;0,'ENTRADA DE CLIENTS i PROVEÏDORS'!J396,""),"")</f>
        <v/>
      </c>
      <c r="O391" s="99" t="str">
        <f>IF('ENTRADA DE CLIENTS i PROVEÏDORS'!$H396&lt;&gt;"VI",IF('ENTRADA DE CLIENTS i PROVEÏDORS'!K396&lt;&gt;0,'ENTRADA DE CLIENTS i PROVEÏDORS'!K396,""),"")</f>
        <v/>
      </c>
      <c r="P391" s="99" t="str">
        <f>IF('ENTRADA DE CLIENTS i PROVEÏDORS'!$H396&lt;&gt;"VI",IF('ENTRADA DE CLIENTS i PROVEÏDORS'!L396&lt;&gt;0,'ENTRADA DE CLIENTS i PROVEÏDORS'!L396,""),"")</f>
        <v/>
      </c>
      <c r="Q391" s="99" t="str">
        <f t="shared" si="15"/>
        <v/>
      </c>
      <c r="R391" s="99" t="str">
        <f>IF('ENTRADA DE CLIENTS i PROVEÏDORS'!$H396="VI",'ENTRADA DE CLIENTS i PROVEÏDORS'!I396,"")</f>
        <v/>
      </c>
      <c r="S391" s="99" t="str">
        <f>IF('ENTRADA DE CLIENTS i PROVEÏDORS'!$H396="VI",'ENTRADA DE CLIENTS i PROVEÏDORS'!J396,"")</f>
        <v/>
      </c>
      <c r="T391" s="99" t="str">
        <f>IF('ENTRADA DE CLIENTS i PROVEÏDORS'!$H396="VI",'ENTRADA DE CLIENTS i PROVEÏDORS'!K396,"")</f>
        <v/>
      </c>
      <c r="U391" s="99" t="str">
        <f>IF('ENTRADA DE CLIENTS i PROVEÏDORS'!$H396="VI",'ENTRADA DE CLIENTS i PROVEÏDORS'!L396,"")</f>
        <v/>
      </c>
      <c r="V391" s="99" t="str">
        <f>IF('ENTRADA DE CLIENTS i PROVEÏDORS'!$H396="VI",'ENTRADA DE CLIENTS i PROVEÏDORS'!N396,"")</f>
        <v/>
      </c>
      <c r="W391" s="99" t="str">
        <f>IF('ENTRADA DE CLIENTS i PROVEÏDORS'!O396="X",'ENTRADA DE CLIENTS i PROVEÏDORS'!N396,"")</f>
        <v/>
      </c>
      <c r="X391" s="99" t="str">
        <f>IF('ENTRADA DE CLIENTS i PROVEÏDORS'!Q396&lt;&gt;0,'ENTRADA DE CLIENTS i PROVEÏDORS'!Q396,"")</f>
        <v/>
      </c>
      <c r="Y391" s="101" t="str">
        <f>IF('ENTRADA DE CLIENTS i PROVEÏDORS'!R396&lt;&gt;0,'ENTRADA DE CLIENTS i PROVEÏDORS'!R396,"")</f>
        <v/>
      </c>
    </row>
    <row r="392" spans="1:25" x14ac:dyDescent="0.2">
      <c r="A392" s="96" t="str">
        <f>IF('ENTRADA DE CLIENTS i PROVEÏDORS'!H397&lt;&gt;0,IF(OR('ENTRADA DE CLIENTS i PROVEÏDORS'!H397="V",'ENTRADA DE CLIENTS i PROVEÏDORS'!H397="LL",'ENTRADA DE CLIENTS i PROVEÏDORS'!H397="VI"),"2","1"),"")</f>
        <v/>
      </c>
      <c r="B392" s="96" t="str">
        <f>IF('ENTRADA DE CLIENTS i PROVEÏDORS'!C397&lt;&gt;0,IF('ENTRADA DE CLIENTS i PROVEÏDORS'!C397&lt;&gt;0,IF('ENTRADA DE CLIENTS i PROVEÏDORS'!C397&lt;&gt;0,'ENTRADA DE CLIENTS i PROVEÏDORS'!C397,""),DADES!AA392),"")</f>
        <v/>
      </c>
      <c r="C392" s="96" t="str">
        <f>IF('ENTRADA DE CLIENTS i PROVEÏDORS'!D397&lt;&gt;0,'NETEJA DE CARÀCTERS'!C393,"")</f>
        <v/>
      </c>
      <c r="D392" s="97" t="str">
        <f>IF('ENTRADA DE CLIENTS i PROVEÏDORS'!D397&lt;&gt;0,IF(A392&lt;&gt;0,IF('ENTRADA DE CLIENTS i PROVEÏDORS'!F397=0,99,'ENTRADA DE CLIENTS i PROVEÏDORS'!F397),""),"")</f>
        <v/>
      </c>
      <c r="E392" s="98" t="str">
        <f>IF('ENTRADA DE CLIENTS i PROVEÏDORS'!C397&lt;&gt;0,IF('ENTRADA DE CLIENTS i PROVEÏDORS'!D397&lt;&gt;0,IF('ENTRADA DE CLIENTS i PROVEÏDORS'!G397&lt;&gt;0,VLOOKUP('ENTRADA DE CLIENTS i PROVEÏDORS'!G397,DADES!$P$11:$Q$239,2,FALSE),"011"),""),"")</f>
        <v/>
      </c>
      <c r="F392" s="96"/>
      <c r="G392" s="96"/>
      <c r="H392" s="96"/>
      <c r="I392" s="96"/>
      <c r="J392" s="96"/>
      <c r="K392" s="96"/>
      <c r="L392" s="96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101"/>
    </row>
    <row r="393" spans="1:25" x14ac:dyDescent="0.2">
      <c r="A393" s="96" t="str">
        <f>IF('ENTRADA DE CLIENTS i PROVEÏDORS'!H398&lt;&gt;0,IF(OR('ENTRADA DE CLIENTS i PROVEÏDORS'!H398="V",'ENTRADA DE CLIENTS i PROVEÏDORS'!H398="LL",'ENTRADA DE CLIENTS i PROVEÏDORS'!H398="VI"),"2","1"),"")</f>
        <v/>
      </c>
      <c r="B393" s="96" t="str">
        <f>IF('ENTRADA DE CLIENTS i PROVEÏDORS'!C398&lt;&gt;0,IF('ENTRADA DE CLIENTS i PROVEÏDORS'!C398&lt;&gt;0,IF('ENTRADA DE CLIENTS i PROVEÏDORS'!C398&lt;&gt;0,'ENTRADA DE CLIENTS i PROVEÏDORS'!C398,""),DADES!AA393),"")</f>
        <v/>
      </c>
      <c r="C393" s="96" t="str">
        <f>IF('ENTRADA DE CLIENTS i PROVEÏDORS'!D398&lt;&gt;0,'NETEJA DE CARÀCTERS'!C394,"")</f>
        <v/>
      </c>
      <c r="D393" s="97" t="str">
        <f>IF('ENTRADA DE CLIENTS i PROVEÏDORS'!D398&lt;&gt;0,IF(A393&lt;&gt;0,IF('ENTRADA DE CLIENTS i PROVEÏDORS'!F398=0,99,'ENTRADA DE CLIENTS i PROVEÏDORS'!F398),""),"")</f>
        <v/>
      </c>
      <c r="E393" s="98" t="str">
        <f>IF('ENTRADA DE CLIENTS i PROVEÏDORS'!C398&lt;&gt;0,IF('ENTRADA DE CLIENTS i PROVEÏDORS'!D398&lt;&gt;0,IF('ENTRADA DE CLIENTS i PROVEÏDORS'!G398&lt;&gt;0,VLOOKUP('ENTRADA DE CLIENTS i PROVEÏDORS'!G398,DADES!$P$11:$Q$239,2,FALSE),"011"),""),"")</f>
        <v/>
      </c>
      <c r="F393" s="96"/>
      <c r="G393" s="96"/>
      <c r="H393" s="96"/>
      <c r="I393" s="96"/>
      <c r="J393" s="96"/>
      <c r="K393" s="96"/>
      <c r="L393" s="96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101"/>
    </row>
    <row r="394" spans="1:25" x14ac:dyDescent="0.2">
      <c r="A394" s="96" t="str">
        <f>IF('ENTRADA DE CLIENTS i PROVEÏDORS'!H399&lt;&gt;0,IF(OR('ENTRADA DE CLIENTS i PROVEÏDORS'!H399="V",'ENTRADA DE CLIENTS i PROVEÏDORS'!H399="LL",'ENTRADA DE CLIENTS i PROVEÏDORS'!H399="VI"),"2","1"),"")</f>
        <v/>
      </c>
      <c r="B394" s="96" t="str">
        <f>IF('ENTRADA DE CLIENTS i PROVEÏDORS'!C399&lt;&gt;0,IF('ENTRADA DE CLIENTS i PROVEÏDORS'!C399&lt;&gt;0,IF('ENTRADA DE CLIENTS i PROVEÏDORS'!C399&lt;&gt;0,'ENTRADA DE CLIENTS i PROVEÏDORS'!C399,""),DADES!AA394),"")</f>
        <v/>
      </c>
      <c r="C394" s="96" t="str">
        <f>IF('ENTRADA DE CLIENTS i PROVEÏDORS'!D399&lt;&gt;0,'NETEJA DE CARÀCTERS'!C395,"")</f>
        <v/>
      </c>
      <c r="D394" s="97" t="str">
        <f>IF('ENTRADA DE CLIENTS i PROVEÏDORS'!D399&lt;&gt;0,IF(A394&lt;&gt;0,IF('ENTRADA DE CLIENTS i PROVEÏDORS'!F399=0,99,'ENTRADA DE CLIENTS i PROVEÏDORS'!F399),""),"")</f>
        <v/>
      </c>
      <c r="E394" s="98" t="str">
        <f>IF('ENTRADA DE CLIENTS i PROVEÏDORS'!C399&lt;&gt;0,IF('ENTRADA DE CLIENTS i PROVEÏDORS'!D399&lt;&gt;0,IF('ENTRADA DE CLIENTS i PROVEÏDORS'!G399&lt;&gt;0,VLOOKUP('ENTRADA DE CLIENTS i PROVEÏDORS'!G399,DADES!$P$11:$Q$239,2,FALSE),"011"),""),"")</f>
        <v/>
      </c>
      <c r="F394" s="96"/>
      <c r="G394" s="96"/>
      <c r="H394" s="96"/>
      <c r="I394" s="96" t="str">
        <f>IF('ENTRADA DE CLIENTS i PROVEÏDORS'!H399="LL","X","")</f>
        <v/>
      </c>
      <c r="J394" s="96" t="str">
        <f>IF('ENTRADA DE CLIENTS i PROVEÏDORS'!O399="X","X","")</f>
        <v/>
      </c>
      <c r="K394" s="96" t="str">
        <f>IF('ENTRADA DE CLIENTS i PROVEÏDORS'!P399="X","X","")</f>
        <v/>
      </c>
      <c r="L394" s="96"/>
      <c r="M394" s="99" t="str">
        <f>IF('ENTRADA DE CLIENTS i PROVEÏDORS'!$H399&lt;&gt;"VI",IF('ENTRADA DE CLIENTS i PROVEÏDORS'!I399&lt;&gt;0,'ENTRADA DE CLIENTS i PROVEÏDORS'!I399,""),"")</f>
        <v/>
      </c>
      <c r="N394" s="99" t="str">
        <f>IF('ENTRADA DE CLIENTS i PROVEÏDORS'!$H399&lt;&gt;"VI",IF('ENTRADA DE CLIENTS i PROVEÏDORS'!J399&lt;&gt;0,'ENTRADA DE CLIENTS i PROVEÏDORS'!J399,""),"")</f>
        <v/>
      </c>
      <c r="O394" s="99" t="str">
        <f>IF('ENTRADA DE CLIENTS i PROVEÏDORS'!$H399&lt;&gt;"VI",IF('ENTRADA DE CLIENTS i PROVEÏDORS'!K399&lt;&gt;0,'ENTRADA DE CLIENTS i PROVEÏDORS'!K399,""),"")</f>
        <v/>
      </c>
      <c r="P394" s="99" t="str">
        <f>IF('ENTRADA DE CLIENTS i PROVEÏDORS'!$H399&lt;&gt;"VI",IF('ENTRADA DE CLIENTS i PROVEÏDORS'!L399&lt;&gt;0,'ENTRADA DE CLIENTS i PROVEÏDORS'!L399,""),"")</f>
        <v/>
      </c>
      <c r="Q394" s="99" t="str">
        <f t="shared" ref="Q394:Q399" si="16">IF(SUM(M394:P394)&lt;&gt;0,SUM(M394:P394),"")</f>
        <v/>
      </c>
      <c r="R394" s="99" t="str">
        <f>IF('ENTRADA DE CLIENTS i PROVEÏDORS'!$H399="VI",'ENTRADA DE CLIENTS i PROVEÏDORS'!I399,"")</f>
        <v/>
      </c>
      <c r="S394" s="99" t="str">
        <f>IF('ENTRADA DE CLIENTS i PROVEÏDORS'!$H399="VI",'ENTRADA DE CLIENTS i PROVEÏDORS'!J399,"")</f>
        <v/>
      </c>
      <c r="T394" s="99" t="str">
        <f>IF('ENTRADA DE CLIENTS i PROVEÏDORS'!$H399="VI",'ENTRADA DE CLIENTS i PROVEÏDORS'!K399,"")</f>
        <v/>
      </c>
      <c r="U394" s="99" t="str">
        <f>IF('ENTRADA DE CLIENTS i PROVEÏDORS'!$H399="VI",'ENTRADA DE CLIENTS i PROVEÏDORS'!L399,"")</f>
        <v/>
      </c>
      <c r="V394" s="99" t="str">
        <f>IF('ENTRADA DE CLIENTS i PROVEÏDORS'!$H399="VI",'ENTRADA DE CLIENTS i PROVEÏDORS'!N399,"")</f>
        <v/>
      </c>
      <c r="W394" s="99" t="str">
        <f>IF('ENTRADA DE CLIENTS i PROVEÏDORS'!O399="X",'ENTRADA DE CLIENTS i PROVEÏDORS'!N399,"")</f>
        <v/>
      </c>
      <c r="X394" s="99" t="str">
        <f>IF('ENTRADA DE CLIENTS i PROVEÏDORS'!Q399&lt;&gt;0,'ENTRADA DE CLIENTS i PROVEÏDORS'!Q399,"")</f>
        <v/>
      </c>
      <c r="Y394" s="101" t="str">
        <f>IF('ENTRADA DE CLIENTS i PROVEÏDORS'!R399&lt;&gt;0,'ENTRADA DE CLIENTS i PROVEÏDORS'!R399,"")</f>
        <v/>
      </c>
    </row>
    <row r="395" spans="1:25" x14ac:dyDescent="0.2">
      <c r="A395" s="96" t="str">
        <f>IF('ENTRADA DE CLIENTS i PROVEÏDORS'!H400&lt;&gt;0,IF(OR('ENTRADA DE CLIENTS i PROVEÏDORS'!H400="V",'ENTRADA DE CLIENTS i PROVEÏDORS'!H400="LL",'ENTRADA DE CLIENTS i PROVEÏDORS'!H400="VI"),"2","1"),"")</f>
        <v/>
      </c>
      <c r="B395" s="96" t="str">
        <f>IF('ENTRADA DE CLIENTS i PROVEÏDORS'!C400&lt;&gt;0,IF('ENTRADA DE CLIENTS i PROVEÏDORS'!C400&lt;&gt;0,IF('ENTRADA DE CLIENTS i PROVEÏDORS'!C400&lt;&gt;0,'ENTRADA DE CLIENTS i PROVEÏDORS'!C400,""),DADES!AA395),"")</f>
        <v/>
      </c>
      <c r="C395" s="96" t="str">
        <f>IF('ENTRADA DE CLIENTS i PROVEÏDORS'!D400&lt;&gt;0,'NETEJA DE CARÀCTERS'!C396,"")</f>
        <v/>
      </c>
      <c r="D395" s="97" t="str">
        <f>IF('ENTRADA DE CLIENTS i PROVEÏDORS'!D400&lt;&gt;0,IF(A395&lt;&gt;0,IF('ENTRADA DE CLIENTS i PROVEÏDORS'!F400=0,99,'ENTRADA DE CLIENTS i PROVEÏDORS'!F400),""),"")</f>
        <v/>
      </c>
      <c r="E395" s="98" t="str">
        <f>IF('ENTRADA DE CLIENTS i PROVEÏDORS'!C400&lt;&gt;0,IF('ENTRADA DE CLIENTS i PROVEÏDORS'!D400&lt;&gt;0,IF('ENTRADA DE CLIENTS i PROVEÏDORS'!G400&lt;&gt;0,VLOOKUP('ENTRADA DE CLIENTS i PROVEÏDORS'!G400,DADES!$P$11:$Q$239,2,FALSE),"011"),""),"")</f>
        <v/>
      </c>
      <c r="F395" s="96"/>
      <c r="G395" s="96"/>
      <c r="H395" s="96"/>
      <c r="I395" s="96" t="str">
        <f>IF('ENTRADA DE CLIENTS i PROVEÏDORS'!H400="LL","X","")</f>
        <v/>
      </c>
      <c r="J395" s="96" t="str">
        <f>IF('ENTRADA DE CLIENTS i PROVEÏDORS'!O400="X","X","")</f>
        <v/>
      </c>
      <c r="K395" s="96" t="str">
        <f>IF('ENTRADA DE CLIENTS i PROVEÏDORS'!P400="X","X","")</f>
        <v/>
      </c>
      <c r="L395" s="96"/>
      <c r="M395" s="99" t="str">
        <f>IF('ENTRADA DE CLIENTS i PROVEÏDORS'!$H400&lt;&gt;"VI",IF('ENTRADA DE CLIENTS i PROVEÏDORS'!I400&lt;&gt;0,'ENTRADA DE CLIENTS i PROVEÏDORS'!I400,""),"")</f>
        <v/>
      </c>
      <c r="N395" s="99" t="str">
        <f>IF('ENTRADA DE CLIENTS i PROVEÏDORS'!$H400&lt;&gt;"VI",IF('ENTRADA DE CLIENTS i PROVEÏDORS'!J400&lt;&gt;0,'ENTRADA DE CLIENTS i PROVEÏDORS'!J400,""),"")</f>
        <v/>
      </c>
      <c r="O395" s="99" t="str">
        <f>IF('ENTRADA DE CLIENTS i PROVEÏDORS'!$H400&lt;&gt;"VI",IF('ENTRADA DE CLIENTS i PROVEÏDORS'!K400&lt;&gt;0,'ENTRADA DE CLIENTS i PROVEÏDORS'!K400,""),"")</f>
        <v/>
      </c>
      <c r="P395" s="99" t="str">
        <f>IF('ENTRADA DE CLIENTS i PROVEÏDORS'!$H400&lt;&gt;"VI",IF('ENTRADA DE CLIENTS i PROVEÏDORS'!L400&lt;&gt;0,'ENTRADA DE CLIENTS i PROVEÏDORS'!L400,""),"")</f>
        <v/>
      </c>
      <c r="Q395" s="99" t="str">
        <f t="shared" si="16"/>
        <v/>
      </c>
      <c r="R395" s="99" t="str">
        <f>IF('ENTRADA DE CLIENTS i PROVEÏDORS'!$H400="VI",'ENTRADA DE CLIENTS i PROVEÏDORS'!I400,"")</f>
        <v/>
      </c>
      <c r="S395" s="99" t="str">
        <f>IF('ENTRADA DE CLIENTS i PROVEÏDORS'!$H400="VI",'ENTRADA DE CLIENTS i PROVEÏDORS'!J400,"")</f>
        <v/>
      </c>
      <c r="T395" s="99" t="str">
        <f>IF('ENTRADA DE CLIENTS i PROVEÏDORS'!$H400="VI",'ENTRADA DE CLIENTS i PROVEÏDORS'!K400,"")</f>
        <v/>
      </c>
      <c r="U395" s="99" t="str">
        <f>IF('ENTRADA DE CLIENTS i PROVEÏDORS'!$H400="VI",'ENTRADA DE CLIENTS i PROVEÏDORS'!L400,"")</f>
        <v/>
      </c>
      <c r="V395" s="99" t="str">
        <f>IF('ENTRADA DE CLIENTS i PROVEÏDORS'!$H400="VI",'ENTRADA DE CLIENTS i PROVEÏDORS'!N400,"")</f>
        <v/>
      </c>
      <c r="W395" s="99" t="str">
        <f>IF('ENTRADA DE CLIENTS i PROVEÏDORS'!O400="X",'ENTRADA DE CLIENTS i PROVEÏDORS'!N400,"")</f>
        <v/>
      </c>
      <c r="X395" s="99" t="str">
        <f>IF('ENTRADA DE CLIENTS i PROVEÏDORS'!Q400&lt;&gt;0,'ENTRADA DE CLIENTS i PROVEÏDORS'!Q400,"")</f>
        <v/>
      </c>
      <c r="Y395" s="101" t="str">
        <f>IF('ENTRADA DE CLIENTS i PROVEÏDORS'!R400&lt;&gt;0,'ENTRADA DE CLIENTS i PROVEÏDORS'!R400,"")</f>
        <v/>
      </c>
    </row>
    <row r="396" spans="1:25" x14ac:dyDescent="0.2">
      <c r="A396" s="96" t="str">
        <f>IF('ENTRADA DE CLIENTS i PROVEÏDORS'!H401&lt;&gt;0,IF(OR('ENTRADA DE CLIENTS i PROVEÏDORS'!H401="V",'ENTRADA DE CLIENTS i PROVEÏDORS'!H401="LL",'ENTRADA DE CLIENTS i PROVEÏDORS'!H401="VI"),"2","1"),"")</f>
        <v/>
      </c>
      <c r="B396" s="96" t="str">
        <f>IF('ENTRADA DE CLIENTS i PROVEÏDORS'!C401&lt;&gt;0,IF('ENTRADA DE CLIENTS i PROVEÏDORS'!C401&lt;&gt;0,IF('ENTRADA DE CLIENTS i PROVEÏDORS'!C401&lt;&gt;0,'ENTRADA DE CLIENTS i PROVEÏDORS'!C401,""),DADES!AA396),"")</f>
        <v/>
      </c>
      <c r="C396" s="96" t="str">
        <f>IF('ENTRADA DE CLIENTS i PROVEÏDORS'!D401&lt;&gt;0,'NETEJA DE CARÀCTERS'!C397,"")</f>
        <v/>
      </c>
      <c r="D396" s="97" t="str">
        <f>IF('ENTRADA DE CLIENTS i PROVEÏDORS'!D401&lt;&gt;0,IF(A396&lt;&gt;0,IF('ENTRADA DE CLIENTS i PROVEÏDORS'!F401=0,99,'ENTRADA DE CLIENTS i PROVEÏDORS'!F401),""),"")</f>
        <v/>
      </c>
      <c r="E396" s="98" t="str">
        <f>IF('ENTRADA DE CLIENTS i PROVEÏDORS'!C401&lt;&gt;0,IF('ENTRADA DE CLIENTS i PROVEÏDORS'!D401&lt;&gt;0,IF('ENTRADA DE CLIENTS i PROVEÏDORS'!G401&lt;&gt;0,VLOOKUP('ENTRADA DE CLIENTS i PROVEÏDORS'!G401,DADES!$P$11:$Q$239,2,FALSE),"011"),""),"")</f>
        <v/>
      </c>
      <c r="F396" s="96"/>
      <c r="G396" s="96"/>
      <c r="H396" s="96"/>
      <c r="I396" s="96" t="str">
        <f>IF('ENTRADA DE CLIENTS i PROVEÏDORS'!H401="LL","X","")</f>
        <v/>
      </c>
      <c r="J396" s="96" t="str">
        <f>IF('ENTRADA DE CLIENTS i PROVEÏDORS'!O401="X","X","")</f>
        <v/>
      </c>
      <c r="K396" s="96" t="str">
        <f>IF('ENTRADA DE CLIENTS i PROVEÏDORS'!P401="X","X","")</f>
        <v/>
      </c>
      <c r="L396" s="96"/>
      <c r="M396" s="99" t="str">
        <f>IF('ENTRADA DE CLIENTS i PROVEÏDORS'!$H401&lt;&gt;"VI",IF('ENTRADA DE CLIENTS i PROVEÏDORS'!I401&lt;&gt;0,'ENTRADA DE CLIENTS i PROVEÏDORS'!I401,""),"")</f>
        <v/>
      </c>
      <c r="N396" s="99" t="str">
        <f>IF('ENTRADA DE CLIENTS i PROVEÏDORS'!$H401&lt;&gt;"VI",IF('ENTRADA DE CLIENTS i PROVEÏDORS'!J401&lt;&gt;0,'ENTRADA DE CLIENTS i PROVEÏDORS'!J401,""),"")</f>
        <v/>
      </c>
      <c r="O396" s="99" t="str">
        <f>IF('ENTRADA DE CLIENTS i PROVEÏDORS'!$H401&lt;&gt;"VI",IF('ENTRADA DE CLIENTS i PROVEÏDORS'!K401&lt;&gt;0,'ENTRADA DE CLIENTS i PROVEÏDORS'!K401,""),"")</f>
        <v/>
      </c>
      <c r="P396" s="99" t="str">
        <f>IF('ENTRADA DE CLIENTS i PROVEÏDORS'!$H401&lt;&gt;"VI",IF('ENTRADA DE CLIENTS i PROVEÏDORS'!L401&lt;&gt;0,'ENTRADA DE CLIENTS i PROVEÏDORS'!L401,""),"")</f>
        <v/>
      </c>
      <c r="Q396" s="99" t="str">
        <f t="shared" si="16"/>
        <v/>
      </c>
      <c r="R396" s="99" t="str">
        <f>IF('ENTRADA DE CLIENTS i PROVEÏDORS'!$H401="VI",'ENTRADA DE CLIENTS i PROVEÏDORS'!I401,"")</f>
        <v/>
      </c>
      <c r="S396" s="99" t="str">
        <f>IF('ENTRADA DE CLIENTS i PROVEÏDORS'!$H401="VI",'ENTRADA DE CLIENTS i PROVEÏDORS'!J401,"")</f>
        <v/>
      </c>
      <c r="T396" s="99" t="str">
        <f>IF('ENTRADA DE CLIENTS i PROVEÏDORS'!$H401="VI",'ENTRADA DE CLIENTS i PROVEÏDORS'!K401,"")</f>
        <v/>
      </c>
      <c r="U396" s="99" t="str">
        <f>IF('ENTRADA DE CLIENTS i PROVEÏDORS'!$H401="VI",'ENTRADA DE CLIENTS i PROVEÏDORS'!L401,"")</f>
        <v/>
      </c>
      <c r="V396" s="99" t="str">
        <f>IF('ENTRADA DE CLIENTS i PROVEÏDORS'!$H401="VI",'ENTRADA DE CLIENTS i PROVEÏDORS'!N401,"")</f>
        <v/>
      </c>
      <c r="W396" s="99" t="str">
        <f>IF('ENTRADA DE CLIENTS i PROVEÏDORS'!O401="X",'ENTRADA DE CLIENTS i PROVEÏDORS'!N401,"")</f>
        <v/>
      </c>
      <c r="X396" s="99" t="str">
        <f>IF('ENTRADA DE CLIENTS i PROVEÏDORS'!Q401&lt;&gt;0,'ENTRADA DE CLIENTS i PROVEÏDORS'!Q401,"")</f>
        <v/>
      </c>
      <c r="Y396" s="101" t="str">
        <f>IF('ENTRADA DE CLIENTS i PROVEÏDORS'!R401&lt;&gt;0,'ENTRADA DE CLIENTS i PROVEÏDORS'!R401,"")</f>
        <v/>
      </c>
    </row>
    <row r="397" spans="1:25" x14ac:dyDescent="0.2">
      <c r="A397" s="96" t="str">
        <f>IF('ENTRADA DE CLIENTS i PROVEÏDORS'!H402&lt;&gt;0,IF(OR('ENTRADA DE CLIENTS i PROVEÏDORS'!H402="V",'ENTRADA DE CLIENTS i PROVEÏDORS'!H402="LL",'ENTRADA DE CLIENTS i PROVEÏDORS'!H402="VI"),"2","1"),"")</f>
        <v/>
      </c>
      <c r="B397" s="96" t="str">
        <f>IF('ENTRADA DE CLIENTS i PROVEÏDORS'!C402&lt;&gt;0,IF('ENTRADA DE CLIENTS i PROVEÏDORS'!C402&lt;&gt;0,IF('ENTRADA DE CLIENTS i PROVEÏDORS'!C402&lt;&gt;0,'ENTRADA DE CLIENTS i PROVEÏDORS'!C402,""),DADES!AA397),"")</f>
        <v/>
      </c>
      <c r="C397" s="96" t="str">
        <f>IF('ENTRADA DE CLIENTS i PROVEÏDORS'!D402&lt;&gt;0,'NETEJA DE CARÀCTERS'!C398,"")</f>
        <v/>
      </c>
      <c r="D397" s="97" t="str">
        <f>IF('ENTRADA DE CLIENTS i PROVEÏDORS'!D402&lt;&gt;0,IF(A397&lt;&gt;0,IF('ENTRADA DE CLIENTS i PROVEÏDORS'!F402=0,99,'ENTRADA DE CLIENTS i PROVEÏDORS'!F402),""),"")</f>
        <v/>
      </c>
      <c r="E397" s="98" t="str">
        <f>IF('ENTRADA DE CLIENTS i PROVEÏDORS'!C402&lt;&gt;0,IF('ENTRADA DE CLIENTS i PROVEÏDORS'!D402&lt;&gt;0,IF('ENTRADA DE CLIENTS i PROVEÏDORS'!G402&lt;&gt;0,VLOOKUP('ENTRADA DE CLIENTS i PROVEÏDORS'!G402,DADES!$P$11:$Q$239,2,FALSE),"011"),""),"")</f>
        <v/>
      </c>
      <c r="F397" s="96"/>
      <c r="G397" s="96"/>
      <c r="H397" s="96"/>
      <c r="I397" s="96" t="str">
        <f>IF('ENTRADA DE CLIENTS i PROVEÏDORS'!H402="LL","X","")</f>
        <v/>
      </c>
      <c r="J397" s="96" t="str">
        <f>IF('ENTRADA DE CLIENTS i PROVEÏDORS'!O402="X","X","")</f>
        <v/>
      </c>
      <c r="K397" s="96" t="str">
        <f>IF('ENTRADA DE CLIENTS i PROVEÏDORS'!P402="X","X","")</f>
        <v/>
      </c>
      <c r="L397" s="96"/>
      <c r="M397" s="99" t="str">
        <f>IF('ENTRADA DE CLIENTS i PROVEÏDORS'!$H402&lt;&gt;"VI",IF('ENTRADA DE CLIENTS i PROVEÏDORS'!I402&lt;&gt;0,'ENTRADA DE CLIENTS i PROVEÏDORS'!I402,""),"")</f>
        <v/>
      </c>
      <c r="N397" s="99" t="str">
        <f>IF('ENTRADA DE CLIENTS i PROVEÏDORS'!$H402&lt;&gt;"VI",IF('ENTRADA DE CLIENTS i PROVEÏDORS'!J402&lt;&gt;0,'ENTRADA DE CLIENTS i PROVEÏDORS'!J402,""),"")</f>
        <v/>
      </c>
      <c r="O397" s="99" t="str">
        <f>IF('ENTRADA DE CLIENTS i PROVEÏDORS'!$H402&lt;&gt;"VI",IF('ENTRADA DE CLIENTS i PROVEÏDORS'!K402&lt;&gt;0,'ENTRADA DE CLIENTS i PROVEÏDORS'!K402,""),"")</f>
        <v/>
      </c>
      <c r="P397" s="99" t="str">
        <f>IF('ENTRADA DE CLIENTS i PROVEÏDORS'!$H402&lt;&gt;"VI",IF('ENTRADA DE CLIENTS i PROVEÏDORS'!L402&lt;&gt;0,'ENTRADA DE CLIENTS i PROVEÏDORS'!L402,""),"")</f>
        <v/>
      </c>
      <c r="Q397" s="99" t="str">
        <f t="shared" si="16"/>
        <v/>
      </c>
      <c r="R397" s="99" t="str">
        <f>IF('ENTRADA DE CLIENTS i PROVEÏDORS'!$H402="VI",'ENTRADA DE CLIENTS i PROVEÏDORS'!I402,"")</f>
        <v/>
      </c>
      <c r="S397" s="99" t="str">
        <f>IF('ENTRADA DE CLIENTS i PROVEÏDORS'!$H402="VI",'ENTRADA DE CLIENTS i PROVEÏDORS'!J402,"")</f>
        <v/>
      </c>
      <c r="T397" s="99" t="str">
        <f>IF('ENTRADA DE CLIENTS i PROVEÏDORS'!$H402="VI",'ENTRADA DE CLIENTS i PROVEÏDORS'!K402,"")</f>
        <v/>
      </c>
      <c r="U397" s="99" t="str">
        <f>IF('ENTRADA DE CLIENTS i PROVEÏDORS'!$H402="VI",'ENTRADA DE CLIENTS i PROVEÏDORS'!L402,"")</f>
        <v/>
      </c>
      <c r="V397" s="99" t="str">
        <f>IF('ENTRADA DE CLIENTS i PROVEÏDORS'!$H402="VI",'ENTRADA DE CLIENTS i PROVEÏDORS'!N402,"")</f>
        <v/>
      </c>
      <c r="W397" s="99" t="str">
        <f>IF('ENTRADA DE CLIENTS i PROVEÏDORS'!O402="X",'ENTRADA DE CLIENTS i PROVEÏDORS'!N402,"")</f>
        <v/>
      </c>
      <c r="X397" s="99" t="str">
        <f>IF('ENTRADA DE CLIENTS i PROVEÏDORS'!Q402&lt;&gt;0,'ENTRADA DE CLIENTS i PROVEÏDORS'!Q402,"")</f>
        <v/>
      </c>
      <c r="Y397" s="101" t="str">
        <f>IF('ENTRADA DE CLIENTS i PROVEÏDORS'!R402&lt;&gt;0,'ENTRADA DE CLIENTS i PROVEÏDORS'!R402,"")</f>
        <v/>
      </c>
    </row>
    <row r="398" spans="1:25" x14ac:dyDescent="0.2">
      <c r="A398" s="96" t="str">
        <f>IF('ENTRADA DE CLIENTS i PROVEÏDORS'!H403&lt;&gt;0,IF(OR('ENTRADA DE CLIENTS i PROVEÏDORS'!H403="V",'ENTRADA DE CLIENTS i PROVEÏDORS'!H403="LL",'ENTRADA DE CLIENTS i PROVEÏDORS'!H403="VI"),"2","1"),"")</f>
        <v/>
      </c>
      <c r="B398" s="96" t="str">
        <f>IF('ENTRADA DE CLIENTS i PROVEÏDORS'!C403&lt;&gt;0,IF('ENTRADA DE CLIENTS i PROVEÏDORS'!C403&lt;&gt;0,IF('ENTRADA DE CLIENTS i PROVEÏDORS'!C403&lt;&gt;0,'ENTRADA DE CLIENTS i PROVEÏDORS'!C403,""),DADES!AA398),"")</f>
        <v/>
      </c>
      <c r="C398" s="96" t="str">
        <f>IF('ENTRADA DE CLIENTS i PROVEÏDORS'!D403&lt;&gt;0,'NETEJA DE CARÀCTERS'!C399,"")</f>
        <v/>
      </c>
      <c r="D398" s="97" t="str">
        <f>IF('ENTRADA DE CLIENTS i PROVEÏDORS'!D403&lt;&gt;0,IF(A398&lt;&gt;0,IF('ENTRADA DE CLIENTS i PROVEÏDORS'!F403=0,99,'ENTRADA DE CLIENTS i PROVEÏDORS'!F403),""),"")</f>
        <v/>
      </c>
      <c r="E398" s="98" t="str">
        <f>IF('ENTRADA DE CLIENTS i PROVEÏDORS'!C403&lt;&gt;0,IF('ENTRADA DE CLIENTS i PROVEÏDORS'!D403&lt;&gt;0,IF('ENTRADA DE CLIENTS i PROVEÏDORS'!G403&lt;&gt;0,VLOOKUP('ENTRADA DE CLIENTS i PROVEÏDORS'!G403,DADES!$P$11:$Q$239,2,FALSE),"011"),""),"")</f>
        <v/>
      </c>
      <c r="F398" s="96"/>
      <c r="G398" s="96"/>
      <c r="H398" s="96"/>
      <c r="I398" s="96" t="str">
        <f>IF('ENTRADA DE CLIENTS i PROVEÏDORS'!H403="LL","X","")</f>
        <v/>
      </c>
      <c r="J398" s="96" t="str">
        <f>IF('ENTRADA DE CLIENTS i PROVEÏDORS'!O403="X","X","")</f>
        <v/>
      </c>
      <c r="K398" s="96" t="str">
        <f>IF('ENTRADA DE CLIENTS i PROVEÏDORS'!P403="X","X","")</f>
        <v/>
      </c>
      <c r="L398" s="96"/>
      <c r="M398" s="99" t="str">
        <f>IF('ENTRADA DE CLIENTS i PROVEÏDORS'!$H403&lt;&gt;"VI",IF('ENTRADA DE CLIENTS i PROVEÏDORS'!I403&lt;&gt;0,'ENTRADA DE CLIENTS i PROVEÏDORS'!I403,""),"")</f>
        <v/>
      </c>
      <c r="N398" s="99" t="str">
        <f>IF('ENTRADA DE CLIENTS i PROVEÏDORS'!$H403&lt;&gt;"VI",IF('ENTRADA DE CLIENTS i PROVEÏDORS'!J403&lt;&gt;0,'ENTRADA DE CLIENTS i PROVEÏDORS'!J403,""),"")</f>
        <v/>
      </c>
      <c r="O398" s="99" t="str">
        <f>IF('ENTRADA DE CLIENTS i PROVEÏDORS'!$H403&lt;&gt;"VI",IF('ENTRADA DE CLIENTS i PROVEÏDORS'!K403&lt;&gt;0,'ENTRADA DE CLIENTS i PROVEÏDORS'!K403,""),"")</f>
        <v/>
      </c>
      <c r="P398" s="99" t="str">
        <f>IF('ENTRADA DE CLIENTS i PROVEÏDORS'!$H403&lt;&gt;"VI",IF('ENTRADA DE CLIENTS i PROVEÏDORS'!L403&lt;&gt;0,'ENTRADA DE CLIENTS i PROVEÏDORS'!L403,""),"")</f>
        <v/>
      </c>
      <c r="Q398" s="99" t="str">
        <f t="shared" si="16"/>
        <v/>
      </c>
      <c r="R398" s="99" t="str">
        <f>IF('ENTRADA DE CLIENTS i PROVEÏDORS'!$H403="VI",'ENTRADA DE CLIENTS i PROVEÏDORS'!I403,"")</f>
        <v/>
      </c>
      <c r="S398" s="99" t="str">
        <f>IF('ENTRADA DE CLIENTS i PROVEÏDORS'!$H403="VI",'ENTRADA DE CLIENTS i PROVEÏDORS'!J403,"")</f>
        <v/>
      </c>
      <c r="T398" s="99" t="str">
        <f>IF('ENTRADA DE CLIENTS i PROVEÏDORS'!$H403="VI",'ENTRADA DE CLIENTS i PROVEÏDORS'!K403,"")</f>
        <v/>
      </c>
      <c r="U398" s="99" t="str">
        <f>IF('ENTRADA DE CLIENTS i PROVEÏDORS'!$H403="VI",'ENTRADA DE CLIENTS i PROVEÏDORS'!L403,"")</f>
        <v/>
      </c>
      <c r="V398" s="99" t="str">
        <f>IF('ENTRADA DE CLIENTS i PROVEÏDORS'!$H403="VI",'ENTRADA DE CLIENTS i PROVEÏDORS'!N403,"")</f>
        <v/>
      </c>
      <c r="W398" s="99" t="str">
        <f>IF('ENTRADA DE CLIENTS i PROVEÏDORS'!O403="X",'ENTRADA DE CLIENTS i PROVEÏDORS'!N403,"")</f>
        <v/>
      </c>
      <c r="X398" s="99" t="str">
        <f>IF('ENTRADA DE CLIENTS i PROVEÏDORS'!Q403&lt;&gt;0,'ENTRADA DE CLIENTS i PROVEÏDORS'!Q403,"")</f>
        <v/>
      </c>
      <c r="Y398" s="101" t="str">
        <f>IF('ENTRADA DE CLIENTS i PROVEÏDORS'!R403&lt;&gt;0,'ENTRADA DE CLIENTS i PROVEÏDORS'!R403,"")</f>
        <v/>
      </c>
    </row>
    <row r="399" spans="1:25" x14ac:dyDescent="0.2">
      <c r="A399" s="96" t="str">
        <f>IF('ENTRADA DE CLIENTS i PROVEÏDORS'!H404&lt;&gt;0,IF(OR('ENTRADA DE CLIENTS i PROVEÏDORS'!H404="V",'ENTRADA DE CLIENTS i PROVEÏDORS'!H404="LL",'ENTRADA DE CLIENTS i PROVEÏDORS'!H404="VI"),"2","1"),"")</f>
        <v/>
      </c>
      <c r="B399" s="96" t="str">
        <f>IF('ENTRADA DE CLIENTS i PROVEÏDORS'!C404&lt;&gt;0,IF('ENTRADA DE CLIENTS i PROVEÏDORS'!C404&lt;&gt;0,IF('ENTRADA DE CLIENTS i PROVEÏDORS'!C404&lt;&gt;0,'ENTRADA DE CLIENTS i PROVEÏDORS'!C404,""),DADES!AA399),"")</f>
        <v/>
      </c>
      <c r="C399" s="96" t="str">
        <f>IF('ENTRADA DE CLIENTS i PROVEÏDORS'!D404&lt;&gt;0,'NETEJA DE CARÀCTERS'!C400,"")</f>
        <v/>
      </c>
      <c r="D399" s="97" t="str">
        <f>IF('ENTRADA DE CLIENTS i PROVEÏDORS'!D404&lt;&gt;0,IF(A399&lt;&gt;0,IF('ENTRADA DE CLIENTS i PROVEÏDORS'!F404=0,99,'ENTRADA DE CLIENTS i PROVEÏDORS'!F404),""),"")</f>
        <v/>
      </c>
      <c r="E399" s="98" t="str">
        <f>IF('ENTRADA DE CLIENTS i PROVEÏDORS'!C404&lt;&gt;0,IF('ENTRADA DE CLIENTS i PROVEÏDORS'!D404&lt;&gt;0,IF('ENTRADA DE CLIENTS i PROVEÏDORS'!G404&lt;&gt;0,VLOOKUP('ENTRADA DE CLIENTS i PROVEÏDORS'!G404,DADES!$P$11:$Q$239,2,FALSE),"011"),""),"")</f>
        <v/>
      </c>
      <c r="F399" s="96"/>
      <c r="G399" s="96"/>
      <c r="H399" s="96"/>
      <c r="I399" s="96" t="str">
        <f>IF('ENTRADA DE CLIENTS i PROVEÏDORS'!H404="LL","X","")</f>
        <v/>
      </c>
      <c r="J399" s="96" t="str">
        <f>IF('ENTRADA DE CLIENTS i PROVEÏDORS'!O404="X","X","")</f>
        <v/>
      </c>
      <c r="K399" s="96" t="str">
        <f>IF('ENTRADA DE CLIENTS i PROVEÏDORS'!P404="X","X","")</f>
        <v/>
      </c>
      <c r="L399" s="96"/>
      <c r="M399" s="99" t="str">
        <f>IF('ENTRADA DE CLIENTS i PROVEÏDORS'!$H404&lt;&gt;"VI",IF('ENTRADA DE CLIENTS i PROVEÏDORS'!I404&lt;&gt;0,'ENTRADA DE CLIENTS i PROVEÏDORS'!I404,""),"")</f>
        <v/>
      </c>
      <c r="N399" s="99" t="str">
        <f>IF('ENTRADA DE CLIENTS i PROVEÏDORS'!$H404&lt;&gt;"VI",IF('ENTRADA DE CLIENTS i PROVEÏDORS'!J404&lt;&gt;0,'ENTRADA DE CLIENTS i PROVEÏDORS'!J404,""),"")</f>
        <v/>
      </c>
      <c r="O399" s="99" t="str">
        <f>IF('ENTRADA DE CLIENTS i PROVEÏDORS'!$H404&lt;&gt;"VI",IF('ENTRADA DE CLIENTS i PROVEÏDORS'!K404&lt;&gt;0,'ENTRADA DE CLIENTS i PROVEÏDORS'!K404,""),"")</f>
        <v/>
      </c>
      <c r="P399" s="99" t="str">
        <f>IF('ENTRADA DE CLIENTS i PROVEÏDORS'!$H404&lt;&gt;"VI",IF('ENTRADA DE CLIENTS i PROVEÏDORS'!L404&lt;&gt;0,'ENTRADA DE CLIENTS i PROVEÏDORS'!L404,""),"")</f>
        <v/>
      </c>
      <c r="Q399" s="99" t="str">
        <f t="shared" si="16"/>
        <v/>
      </c>
      <c r="R399" s="99" t="str">
        <f>IF('ENTRADA DE CLIENTS i PROVEÏDORS'!$H404="VI",'ENTRADA DE CLIENTS i PROVEÏDORS'!I404,"")</f>
        <v/>
      </c>
      <c r="S399" s="99" t="str">
        <f>IF('ENTRADA DE CLIENTS i PROVEÏDORS'!$H404="VI",'ENTRADA DE CLIENTS i PROVEÏDORS'!J404,"")</f>
        <v/>
      </c>
      <c r="T399" s="99" t="str">
        <f>IF('ENTRADA DE CLIENTS i PROVEÏDORS'!$H404="VI",'ENTRADA DE CLIENTS i PROVEÏDORS'!K404,"")</f>
        <v/>
      </c>
      <c r="U399" s="99" t="str">
        <f>IF('ENTRADA DE CLIENTS i PROVEÏDORS'!$H404="VI",'ENTRADA DE CLIENTS i PROVEÏDORS'!L404,"")</f>
        <v/>
      </c>
      <c r="V399" s="99" t="str">
        <f>IF('ENTRADA DE CLIENTS i PROVEÏDORS'!$H404="VI",'ENTRADA DE CLIENTS i PROVEÏDORS'!N404,"")</f>
        <v/>
      </c>
      <c r="W399" s="99" t="str">
        <f>IF('ENTRADA DE CLIENTS i PROVEÏDORS'!O404="X",'ENTRADA DE CLIENTS i PROVEÏDORS'!N404,"")</f>
        <v/>
      </c>
      <c r="X399" s="99" t="str">
        <f>IF('ENTRADA DE CLIENTS i PROVEÏDORS'!Q404&lt;&gt;0,'ENTRADA DE CLIENTS i PROVEÏDORS'!Q404,"")</f>
        <v/>
      </c>
      <c r="Y399" s="101" t="str">
        <f>IF('ENTRADA DE CLIENTS i PROVEÏDORS'!R404&lt;&gt;0,'ENTRADA DE CLIENTS i PROVEÏDORS'!R404,"")</f>
        <v/>
      </c>
    </row>
    <row r="400" spans="1:25" x14ac:dyDescent="0.2">
      <c r="A400" s="96" t="str">
        <f>IF('ENTRADA DE CLIENTS i PROVEÏDORS'!H405&lt;&gt;0,IF(OR('ENTRADA DE CLIENTS i PROVEÏDORS'!H405="V",'ENTRADA DE CLIENTS i PROVEÏDORS'!H405="LL",'ENTRADA DE CLIENTS i PROVEÏDORS'!H405="VI"),"2","1"),"")</f>
        <v/>
      </c>
      <c r="B400" s="96" t="str">
        <f>IF('ENTRADA DE CLIENTS i PROVEÏDORS'!C405&lt;&gt;0,IF('ENTRADA DE CLIENTS i PROVEÏDORS'!C405&lt;&gt;0,IF('ENTRADA DE CLIENTS i PROVEÏDORS'!C405&lt;&gt;0,'ENTRADA DE CLIENTS i PROVEÏDORS'!C405,""),DADES!AA400),"")</f>
        <v/>
      </c>
      <c r="C400" s="96" t="str">
        <f>IF('ENTRADA DE CLIENTS i PROVEÏDORS'!D405&lt;&gt;0,'NETEJA DE CARÀCTERS'!C401,"")</f>
        <v/>
      </c>
      <c r="D400" s="97" t="str">
        <f>IF('ENTRADA DE CLIENTS i PROVEÏDORS'!D405&lt;&gt;0,IF(A400&lt;&gt;0,IF('ENTRADA DE CLIENTS i PROVEÏDORS'!F405=0,99,'ENTRADA DE CLIENTS i PROVEÏDORS'!F405),""),"")</f>
        <v/>
      </c>
      <c r="E400" s="98" t="str">
        <f>IF('ENTRADA DE CLIENTS i PROVEÏDORS'!C405&lt;&gt;0,IF('ENTRADA DE CLIENTS i PROVEÏDORS'!D405&lt;&gt;0,IF('ENTRADA DE CLIENTS i PROVEÏDORS'!G405&lt;&gt;0,VLOOKUP('ENTRADA DE CLIENTS i PROVEÏDORS'!G405,DADES!$P$11:$Q$239,2,FALSE),"011"),""),"")</f>
        <v/>
      </c>
      <c r="F400" s="96"/>
      <c r="G400" s="96"/>
      <c r="H400" s="96"/>
      <c r="I400" s="96"/>
      <c r="J400" s="96"/>
      <c r="K400" s="96"/>
      <c r="L400" s="96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101"/>
    </row>
    <row r="401" spans="1:25" x14ac:dyDescent="0.2">
      <c r="A401" s="96" t="str">
        <f>IF('ENTRADA DE CLIENTS i PROVEÏDORS'!H406&lt;&gt;0,IF(OR('ENTRADA DE CLIENTS i PROVEÏDORS'!H406="V",'ENTRADA DE CLIENTS i PROVEÏDORS'!H406="LL",'ENTRADA DE CLIENTS i PROVEÏDORS'!H406="VI"),"2","1"),"")</f>
        <v/>
      </c>
      <c r="B401" s="96" t="str">
        <f>IF('ENTRADA DE CLIENTS i PROVEÏDORS'!C406&lt;&gt;0,IF('ENTRADA DE CLIENTS i PROVEÏDORS'!C406&lt;&gt;0,IF('ENTRADA DE CLIENTS i PROVEÏDORS'!C406&lt;&gt;0,'ENTRADA DE CLIENTS i PROVEÏDORS'!C406,""),DADES!AA401),"")</f>
        <v/>
      </c>
      <c r="C401" s="96" t="str">
        <f>IF('ENTRADA DE CLIENTS i PROVEÏDORS'!D406&lt;&gt;0,'NETEJA DE CARÀCTERS'!C402,"")</f>
        <v/>
      </c>
      <c r="D401" s="97" t="str">
        <f>IF('ENTRADA DE CLIENTS i PROVEÏDORS'!D406&lt;&gt;0,IF(A401&lt;&gt;0,IF('ENTRADA DE CLIENTS i PROVEÏDORS'!F406=0,99,'ENTRADA DE CLIENTS i PROVEÏDORS'!F406),""),"")</f>
        <v/>
      </c>
      <c r="E401" s="98" t="str">
        <f>IF('ENTRADA DE CLIENTS i PROVEÏDORS'!C406&lt;&gt;0,IF('ENTRADA DE CLIENTS i PROVEÏDORS'!D406&lt;&gt;0,IF('ENTRADA DE CLIENTS i PROVEÏDORS'!G406&lt;&gt;0,VLOOKUP('ENTRADA DE CLIENTS i PROVEÏDORS'!G406,DADES!$P$11:$Q$239,2,FALSE),"011"),""),"")</f>
        <v/>
      </c>
      <c r="F401" s="96"/>
      <c r="G401" s="96"/>
      <c r="H401" s="96"/>
      <c r="I401" s="96"/>
      <c r="J401" s="96"/>
      <c r="K401" s="96"/>
      <c r="L401" s="96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101"/>
    </row>
    <row r="402" spans="1:25" x14ac:dyDescent="0.2">
      <c r="A402" s="96" t="str">
        <f>IF('ENTRADA DE CLIENTS i PROVEÏDORS'!H407&lt;&gt;0,IF(OR('ENTRADA DE CLIENTS i PROVEÏDORS'!H407="V",'ENTRADA DE CLIENTS i PROVEÏDORS'!H407="LL",'ENTRADA DE CLIENTS i PROVEÏDORS'!H407="VI"),"2","1"),"")</f>
        <v/>
      </c>
      <c r="B402" s="96" t="str">
        <f>IF('ENTRADA DE CLIENTS i PROVEÏDORS'!C407&lt;&gt;0,IF('ENTRADA DE CLIENTS i PROVEÏDORS'!C407&lt;&gt;0,IF('ENTRADA DE CLIENTS i PROVEÏDORS'!C407&lt;&gt;0,'ENTRADA DE CLIENTS i PROVEÏDORS'!C407,""),DADES!AA402),"")</f>
        <v/>
      </c>
      <c r="C402" s="96" t="str">
        <f>IF('ENTRADA DE CLIENTS i PROVEÏDORS'!D407&lt;&gt;0,'NETEJA DE CARÀCTERS'!C403,"")</f>
        <v/>
      </c>
      <c r="D402" s="97" t="str">
        <f>IF('ENTRADA DE CLIENTS i PROVEÏDORS'!D407&lt;&gt;0,IF(A402&lt;&gt;0,IF('ENTRADA DE CLIENTS i PROVEÏDORS'!F407=0,99,'ENTRADA DE CLIENTS i PROVEÏDORS'!F407),""),"")</f>
        <v/>
      </c>
      <c r="E402" s="98" t="str">
        <f>IF('ENTRADA DE CLIENTS i PROVEÏDORS'!C407&lt;&gt;0,IF('ENTRADA DE CLIENTS i PROVEÏDORS'!D407&lt;&gt;0,IF('ENTRADA DE CLIENTS i PROVEÏDORS'!G407&lt;&gt;0,VLOOKUP('ENTRADA DE CLIENTS i PROVEÏDORS'!G407,DADES!$P$11:$Q$239,2,FALSE),"011"),""),"")</f>
        <v/>
      </c>
      <c r="F402" s="96"/>
      <c r="G402" s="96"/>
      <c r="H402" s="96"/>
      <c r="I402" s="96"/>
      <c r="J402" s="96"/>
      <c r="K402" s="96"/>
      <c r="L402" s="96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101"/>
    </row>
    <row r="403" spans="1:25" x14ac:dyDescent="0.2">
      <c r="A403" s="96" t="str">
        <f>IF('ENTRADA DE CLIENTS i PROVEÏDORS'!H408&lt;&gt;0,IF(OR('ENTRADA DE CLIENTS i PROVEÏDORS'!H408="V",'ENTRADA DE CLIENTS i PROVEÏDORS'!H408="LL",'ENTRADA DE CLIENTS i PROVEÏDORS'!H408="VI"),"2","1"),"")</f>
        <v/>
      </c>
      <c r="B403" s="96" t="str">
        <f>IF('ENTRADA DE CLIENTS i PROVEÏDORS'!C408&lt;&gt;0,IF('ENTRADA DE CLIENTS i PROVEÏDORS'!C408&lt;&gt;0,IF('ENTRADA DE CLIENTS i PROVEÏDORS'!C408&lt;&gt;0,'ENTRADA DE CLIENTS i PROVEÏDORS'!C408,""),DADES!AA403),"")</f>
        <v/>
      </c>
      <c r="C403" s="96" t="str">
        <f>IF('ENTRADA DE CLIENTS i PROVEÏDORS'!D408&lt;&gt;0,'NETEJA DE CARÀCTERS'!C404,"")</f>
        <v/>
      </c>
      <c r="D403" s="97" t="str">
        <f>IF('ENTRADA DE CLIENTS i PROVEÏDORS'!D408&lt;&gt;0,IF(A403&lt;&gt;0,IF('ENTRADA DE CLIENTS i PROVEÏDORS'!F408=0,99,'ENTRADA DE CLIENTS i PROVEÏDORS'!F408),""),"")</f>
        <v/>
      </c>
      <c r="E403" s="98" t="str">
        <f>IF('ENTRADA DE CLIENTS i PROVEÏDORS'!C408&lt;&gt;0,IF('ENTRADA DE CLIENTS i PROVEÏDORS'!D408&lt;&gt;0,IF('ENTRADA DE CLIENTS i PROVEÏDORS'!G408&lt;&gt;0,VLOOKUP('ENTRADA DE CLIENTS i PROVEÏDORS'!G408,DADES!$P$11:$Q$239,2,FALSE),"011"),""),"")</f>
        <v/>
      </c>
      <c r="F403" s="96"/>
      <c r="G403" s="96"/>
      <c r="H403" s="96"/>
      <c r="I403" s="96"/>
      <c r="J403" s="96"/>
      <c r="K403" s="96"/>
      <c r="L403" s="96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101"/>
    </row>
    <row r="404" spans="1:25" x14ac:dyDescent="0.2">
      <c r="A404" s="96" t="str">
        <f>IF('ENTRADA DE CLIENTS i PROVEÏDORS'!H409&lt;&gt;0,IF(OR('ENTRADA DE CLIENTS i PROVEÏDORS'!H409="V",'ENTRADA DE CLIENTS i PROVEÏDORS'!H409="LL",'ENTRADA DE CLIENTS i PROVEÏDORS'!H409="VI"),"2","1"),"")</f>
        <v/>
      </c>
      <c r="B404" s="96" t="str">
        <f>IF('ENTRADA DE CLIENTS i PROVEÏDORS'!C409&lt;&gt;0,IF('ENTRADA DE CLIENTS i PROVEÏDORS'!C409&lt;&gt;0,IF('ENTRADA DE CLIENTS i PROVEÏDORS'!C409&lt;&gt;0,'ENTRADA DE CLIENTS i PROVEÏDORS'!C409,""),DADES!AA404),"")</f>
        <v/>
      </c>
      <c r="C404" s="96" t="str">
        <f>IF('ENTRADA DE CLIENTS i PROVEÏDORS'!D409&lt;&gt;0,'NETEJA DE CARÀCTERS'!C405,"")</f>
        <v/>
      </c>
      <c r="D404" s="97" t="str">
        <f>IF('ENTRADA DE CLIENTS i PROVEÏDORS'!D409&lt;&gt;0,IF(A404&lt;&gt;0,IF('ENTRADA DE CLIENTS i PROVEÏDORS'!F409=0,99,'ENTRADA DE CLIENTS i PROVEÏDORS'!F409),""),"")</f>
        <v/>
      </c>
      <c r="E404" s="98" t="str">
        <f>IF('ENTRADA DE CLIENTS i PROVEÏDORS'!C409&lt;&gt;0,IF('ENTRADA DE CLIENTS i PROVEÏDORS'!D409&lt;&gt;0,IF('ENTRADA DE CLIENTS i PROVEÏDORS'!G409&lt;&gt;0,VLOOKUP('ENTRADA DE CLIENTS i PROVEÏDORS'!G409,DADES!$P$11:$Q$239,2,FALSE),"011"),""),"")</f>
        <v/>
      </c>
      <c r="F404" s="96"/>
      <c r="G404" s="96"/>
      <c r="H404" s="96"/>
      <c r="I404" s="96"/>
      <c r="J404" s="96"/>
      <c r="K404" s="96"/>
      <c r="L404" s="96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101"/>
    </row>
    <row r="405" spans="1:25" x14ac:dyDescent="0.2">
      <c r="A405" s="96" t="str">
        <f>IF('ENTRADA DE CLIENTS i PROVEÏDORS'!H410&lt;&gt;0,IF(OR('ENTRADA DE CLIENTS i PROVEÏDORS'!H410="V",'ENTRADA DE CLIENTS i PROVEÏDORS'!H410="LL",'ENTRADA DE CLIENTS i PROVEÏDORS'!H410="VI"),"2","1"),"")</f>
        <v/>
      </c>
      <c r="B405" s="96" t="str">
        <f>IF('ENTRADA DE CLIENTS i PROVEÏDORS'!C410&lt;&gt;0,IF('ENTRADA DE CLIENTS i PROVEÏDORS'!C410&lt;&gt;0,IF('ENTRADA DE CLIENTS i PROVEÏDORS'!C410&lt;&gt;0,'ENTRADA DE CLIENTS i PROVEÏDORS'!C410,""),DADES!AA405),"")</f>
        <v/>
      </c>
      <c r="C405" s="96" t="str">
        <f>IF('ENTRADA DE CLIENTS i PROVEÏDORS'!D410&lt;&gt;0,'NETEJA DE CARÀCTERS'!C406,"")</f>
        <v/>
      </c>
      <c r="D405" s="97" t="str">
        <f>IF('ENTRADA DE CLIENTS i PROVEÏDORS'!D410&lt;&gt;0,IF(A405&lt;&gt;0,IF('ENTRADA DE CLIENTS i PROVEÏDORS'!F410=0,99,'ENTRADA DE CLIENTS i PROVEÏDORS'!F410),""),"")</f>
        <v/>
      </c>
      <c r="E405" s="98" t="str">
        <f>IF('ENTRADA DE CLIENTS i PROVEÏDORS'!C410&lt;&gt;0,IF('ENTRADA DE CLIENTS i PROVEÏDORS'!D410&lt;&gt;0,IF('ENTRADA DE CLIENTS i PROVEÏDORS'!G410&lt;&gt;0,VLOOKUP('ENTRADA DE CLIENTS i PROVEÏDORS'!G410,DADES!$P$11:$Q$239,2,FALSE),"011"),""),"")</f>
        <v/>
      </c>
      <c r="F405" s="96"/>
      <c r="G405" s="96"/>
      <c r="H405" s="96"/>
      <c r="I405" s="96"/>
      <c r="J405" s="96"/>
      <c r="K405" s="96"/>
      <c r="L405" s="96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101"/>
    </row>
    <row r="406" spans="1:25" x14ac:dyDescent="0.2">
      <c r="A406" s="96" t="str">
        <f>IF('ENTRADA DE CLIENTS i PROVEÏDORS'!H411&lt;&gt;0,IF(OR('ENTRADA DE CLIENTS i PROVEÏDORS'!H411="V",'ENTRADA DE CLIENTS i PROVEÏDORS'!H411="LL",'ENTRADA DE CLIENTS i PROVEÏDORS'!H411="VI"),"2","1"),"")</f>
        <v/>
      </c>
      <c r="B406" s="96" t="str">
        <f>IF('ENTRADA DE CLIENTS i PROVEÏDORS'!C411&lt;&gt;0,IF('ENTRADA DE CLIENTS i PROVEÏDORS'!C411&lt;&gt;0,IF('ENTRADA DE CLIENTS i PROVEÏDORS'!C411&lt;&gt;0,'ENTRADA DE CLIENTS i PROVEÏDORS'!C411,""),DADES!AA406),"")</f>
        <v/>
      </c>
      <c r="C406" s="96" t="str">
        <f>IF('ENTRADA DE CLIENTS i PROVEÏDORS'!D411&lt;&gt;0,'NETEJA DE CARÀCTERS'!C407,"")</f>
        <v/>
      </c>
      <c r="D406" s="97" t="str">
        <f>IF('ENTRADA DE CLIENTS i PROVEÏDORS'!D411&lt;&gt;0,IF(A406&lt;&gt;0,IF('ENTRADA DE CLIENTS i PROVEÏDORS'!F411=0,99,'ENTRADA DE CLIENTS i PROVEÏDORS'!F411),""),"")</f>
        <v/>
      </c>
      <c r="E406" s="98" t="str">
        <f>IF('ENTRADA DE CLIENTS i PROVEÏDORS'!C411&lt;&gt;0,IF('ENTRADA DE CLIENTS i PROVEÏDORS'!D411&lt;&gt;0,IF('ENTRADA DE CLIENTS i PROVEÏDORS'!G411&lt;&gt;0,VLOOKUP('ENTRADA DE CLIENTS i PROVEÏDORS'!G411,DADES!$P$11:$Q$239,2,FALSE),"011"),""),"")</f>
        <v/>
      </c>
      <c r="F406" s="96"/>
      <c r="G406" s="96"/>
      <c r="H406" s="96"/>
      <c r="I406" s="96" t="str">
        <f>IF('ENTRADA DE CLIENTS i PROVEÏDORS'!H411="LL","X","")</f>
        <v/>
      </c>
      <c r="J406" s="96" t="str">
        <f>IF('ENTRADA DE CLIENTS i PROVEÏDORS'!O411="X","X","")</f>
        <v/>
      </c>
      <c r="K406" s="96" t="str">
        <f>IF('ENTRADA DE CLIENTS i PROVEÏDORS'!P411="X","X","")</f>
        <v/>
      </c>
      <c r="L406" s="96"/>
      <c r="M406" s="99" t="str">
        <f>IF('ENTRADA DE CLIENTS i PROVEÏDORS'!$H411&lt;&gt;"VI",IF('ENTRADA DE CLIENTS i PROVEÏDORS'!I411&lt;&gt;0,'ENTRADA DE CLIENTS i PROVEÏDORS'!I411,""),"")</f>
        <v/>
      </c>
      <c r="N406" s="99" t="str">
        <f>IF('ENTRADA DE CLIENTS i PROVEÏDORS'!$H411&lt;&gt;"VI",IF('ENTRADA DE CLIENTS i PROVEÏDORS'!J411&lt;&gt;0,'ENTRADA DE CLIENTS i PROVEÏDORS'!J411,""),"")</f>
        <v/>
      </c>
      <c r="O406" s="99" t="str">
        <f>IF('ENTRADA DE CLIENTS i PROVEÏDORS'!$H411&lt;&gt;"VI",IF('ENTRADA DE CLIENTS i PROVEÏDORS'!K411&lt;&gt;0,'ENTRADA DE CLIENTS i PROVEÏDORS'!K411,""),"")</f>
        <v/>
      </c>
      <c r="P406" s="99" t="str">
        <f>IF('ENTRADA DE CLIENTS i PROVEÏDORS'!$H411&lt;&gt;"VI",IF('ENTRADA DE CLIENTS i PROVEÏDORS'!L411&lt;&gt;0,'ENTRADA DE CLIENTS i PROVEÏDORS'!L411,""),"")</f>
        <v/>
      </c>
      <c r="Q406" s="99" t="str">
        <f t="shared" ref="Q406:Q411" si="17">IF(SUM(M406:P406)&lt;&gt;0,SUM(M406:P406),"")</f>
        <v/>
      </c>
      <c r="R406" s="99" t="str">
        <f>IF('ENTRADA DE CLIENTS i PROVEÏDORS'!$H411="VI",'ENTRADA DE CLIENTS i PROVEÏDORS'!I411,"")</f>
        <v/>
      </c>
      <c r="S406" s="99" t="str">
        <f>IF('ENTRADA DE CLIENTS i PROVEÏDORS'!$H411="VI",'ENTRADA DE CLIENTS i PROVEÏDORS'!J411,"")</f>
        <v/>
      </c>
      <c r="T406" s="99" t="str">
        <f>IF('ENTRADA DE CLIENTS i PROVEÏDORS'!$H411="VI",'ENTRADA DE CLIENTS i PROVEÏDORS'!K411,"")</f>
        <v/>
      </c>
      <c r="U406" s="99" t="str">
        <f>IF('ENTRADA DE CLIENTS i PROVEÏDORS'!$H411="VI",'ENTRADA DE CLIENTS i PROVEÏDORS'!L411,"")</f>
        <v/>
      </c>
      <c r="V406" s="99" t="str">
        <f>IF('ENTRADA DE CLIENTS i PROVEÏDORS'!$H411="VI",'ENTRADA DE CLIENTS i PROVEÏDORS'!N411,"")</f>
        <v/>
      </c>
      <c r="W406" s="99" t="str">
        <f>IF('ENTRADA DE CLIENTS i PROVEÏDORS'!O411="X",'ENTRADA DE CLIENTS i PROVEÏDORS'!N411,"")</f>
        <v/>
      </c>
      <c r="X406" s="99" t="str">
        <f>IF('ENTRADA DE CLIENTS i PROVEÏDORS'!Q411&lt;&gt;0,'ENTRADA DE CLIENTS i PROVEÏDORS'!Q411,"")</f>
        <v/>
      </c>
      <c r="Y406" s="101" t="str">
        <f>IF('ENTRADA DE CLIENTS i PROVEÏDORS'!R411&lt;&gt;0,'ENTRADA DE CLIENTS i PROVEÏDORS'!R411,"")</f>
        <v/>
      </c>
    </row>
    <row r="407" spans="1:25" x14ac:dyDescent="0.2">
      <c r="A407" s="96" t="str">
        <f>IF('ENTRADA DE CLIENTS i PROVEÏDORS'!H412&lt;&gt;0,IF(OR('ENTRADA DE CLIENTS i PROVEÏDORS'!H412="V",'ENTRADA DE CLIENTS i PROVEÏDORS'!H412="LL",'ENTRADA DE CLIENTS i PROVEÏDORS'!H412="VI"),"2","1"),"")</f>
        <v/>
      </c>
      <c r="B407" s="96" t="str">
        <f>IF('ENTRADA DE CLIENTS i PROVEÏDORS'!C412&lt;&gt;0,IF('ENTRADA DE CLIENTS i PROVEÏDORS'!C412&lt;&gt;0,IF('ENTRADA DE CLIENTS i PROVEÏDORS'!C412&lt;&gt;0,'ENTRADA DE CLIENTS i PROVEÏDORS'!C412,""),DADES!AA407),"")</f>
        <v/>
      </c>
      <c r="C407" s="96" t="str">
        <f>IF('ENTRADA DE CLIENTS i PROVEÏDORS'!D412&lt;&gt;0,'NETEJA DE CARÀCTERS'!C408,"")</f>
        <v/>
      </c>
      <c r="D407" s="97" t="str">
        <f>IF('ENTRADA DE CLIENTS i PROVEÏDORS'!D412&lt;&gt;0,IF(A407&lt;&gt;0,IF('ENTRADA DE CLIENTS i PROVEÏDORS'!F412=0,99,'ENTRADA DE CLIENTS i PROVEÏDORS'!F412),""),"")</f>
        <v/>
      </c>
      <c r="E407" s="98" t="str">
        <f>IF('ENTRADA DE CLIENTS i PROVEÏDORS'!C412&lt;&gt;0,IF('ENTRADA DE CLIENTS i PROVEÏDORS'!D412&lt;&gt;0,IF('ENTRADA DE CLIENTS i PROVEÏDORS'!G412&lt;&gt;0,VLOOKUP('ENTRADA DE CLIENTS i PROVEÏDORS'!G412,DADES!$P$11:$Q$239,2,FALSE),"011"),""),"")</f>
        <v/>
      </c>
      <c r="F407" s="96"/>
      <c r="G407" s="96"/>
      <c r="H407" s="96"/>
      <c r="I407" s="96" t="str">
        <f>IF('ENTRADA DE CLIENTS i PROVEÏDORS'!H412="LL","X","")</f>
        <v/>
      </c>
      <c r="J407" s="96" t="str">
        <f>IF('ENTRADA DE CLIENTS i PROVEÏDORS'!O412="X","X","")</f>
        <v/>
      </c>
      <c r="K407" s="96" t="str">
        <f>IF('ENTRADA DE CLIENTS i PROVEÏDORS'!P412="X","X","")</f>
        <v/>
      </c>
      <c r="L407" s="96"/>
      <c r="M407" s="99" t="str">
        <f>IF('ENTRADA DE CLIENTS i PROVEÏDORS'!$H412&lt;&gt;"VI",IF('ENTRADA DE CLIENTS i PROVEÏDORS'!I412&lt;&gt;0,'ENTRADA DE CLIENTS i PROVEÏDORS'!I412,""),"")</f>
        <v/>
      </c>
      <c r="N407" s="99" t="str">
        <f>IF('ENTRADA DE CLIENTS i PROVEÏDORS'!$H412&lt;&gt;"VI",IF('ENTRADA DE CLIENTS i PROVEÏDORS'!J412&lt;&gt;0,'ENTRADA DE CLIENTS i PROVEÏDORS'!J412,""),"")</f>
        <v/>
      </c>
      <c r="O407" s="99" t="str">
        <f>IF('ENTRADA DE CLIENTS i PROVEÏDORS'!$H412&lt;&gt;"VI",IF('ENTRADA DE CLIENTS i PROVEÏDORS'!K412&lt;&gt;0,'ENTRADA DE CLIENTS i PROVEÏDORS'!K412,""),"")</f>
        <v/>
      </c>
      <c r="P407" s="99" t="str">
        <f>IF('ENTRADA DE CLIENTS i PROVEÏDORS'!$H412&lt;&gt;"VI",IF('ENTRADA DE CLIENTS i PROVEÏDORS'!L412&lt;&gt;0,'ENTRADA DE CLIENTS i PROVEÏDORS'!L412,""),"")</f>
        <v/>
      </c>
      <c r="Q407" s="99" t="str">
        <f t="shared" si="17"/>
        <v/>
      </c>
      <c r="R407" s="99" t="str">
        <f>IF('ENTRADA DE CLIENTS i PROVEÏDORS'!$H412="VI",'ENTRADA DE CLIENTS i PROVEÏDORS'!I412,"")</f>
        <v/>
      </c>
      <c r="S407" s="99" t="str">
        <f>IF('ENTRADA DE CLIENTS i PROVEÏDORS'!$H412="VI",'ENTRADA DE CLIENTS i PROVEÏDORS'!J412,"")</f>
        <v/>
      </c>
      <c r="T407" s="99" t="str">
        <f>IF('ENTRADA DE CLIENTS i PROVEÏDORS'!$H412="VI",'ENTRADA DE CLIENTS i PROVEÏDORS'!K412,"")</f>
        <v/>
      </c>
      <c r="U407" s="99" t="str">
        <f>IF('ENTRADA DE CLIENTS i PROVEÏDORS'!$H412="VI",'ENTRADA DE CLIENTS i PROVEÏDORS'!L412,"")</f>
        <v/>
      </c>
      <c r="V407" s="99" t="str">
        <f>IF('ENTRADA DE CLIENTS i PROVEÏDORS'!$H412="VI",'ENTRADA DE CLIENTS i PROVEÏDORS'!N412,"")</f>
        <v/>
      </c>
      <c r="W407" s="99" t="str">
        <f>IF('ENTRADA DE CLIENTS i PROVEÏDORS'!O412="X",'ENTRADA DE CLIENTS i PROVEÏDORS'!N412,"")</f>
        <v/>
      </c>
      <c r="X407" s="99" t="str">
        <f>IF('ENTRADA DE CLIENTS i PROVEÏDORS'!Q412&lt;&gt;0,'ENTRADA DE CLIENTS i PROVEÏDORS'!Q412,"")</f>
        <v/>
      </c>
      <c r="Y407" s="101" t="str">
        <f>IF('ENTRADA DE CLIENTS i PROVEÏDORS'!R412&lt;&gt;0,'ENTRADA DE CLIENTS i PROVEÏDORS'!R412,"")</f>
        <v/>
      </c>
    </row>
    <row r="408" spans="1:25" x14ac:dyDescent="0.2">
      <c r="A408" s="96" t="str">
        <f>IF('ENTRADA DE CLIENTS i PROVEÏDORS'!H413&lt;&gt;0,IF(OR('ENTRADA DE CLIENTS i PROVEÏDORS'!H413="V",'ENTRADA DE CLIENTS i PROVEÏDORS'!H413="LL",'ENTRADA DE CLIENTS i PROVEÏDORS'!H413="VI"),"2","1"),"")</f>
        <v/>
      </c>
      <c r="B408" s="96" t="str">
        <f>IF('ENTRADA DE CLIENTS i PROVEÏDORS'!C413&lt;&gt;0,IF('ENTRADA DE CLIENTS i PROVEÏDORS'!C413&lt;&gt;0,IF('ENTRADA DE CLIENTS i PROVEÏDORS'!C413&lt;&gt;0,'ENTRADA DE CLIENTS i PROVEÏDORS'!C413,""),DADES!AA408),"")</f>
        <v/>
      </c>
      <c r="C408" s="96" t="str">
        <f>IF('ENTRADA DE CLIENTS i PROVEÏDORS'!D413&lt;&gt;0,'NETEJA DE CARÀCTERS'!C409,"")</f>
        <v/>
      </c>
      <c r="D408" s="97" t="str">
        <f>IF('ENTRADA DE CLIENTS i PROVEÏDORS'!D413&lt;&gt;0,IF(A408&lt;&gt;0,IF('ENTRADA DE CLIENTS i PROVEÏDORS'!F413=0,99,'ENTRADA DE CLIENTS i PROVEÏDORS'!F413),""),"")</f>
        <v/>
      </c>
      <c r="E408" s="98" t="str">
        <f>IF('ENTRADA DE CLIENTS i PROVEÏDORS'!C413&lt;&gt;0,IF('ENTRADA DE CLIENTS i PROVEÏDORS'!D413&lt;&gt;0,IF('ENTRADA DE CLIENTS i PROVEÏDORS'!G413&lt;&gt;0,VLOOKUP('ENTRADA DE CLIENTS i PROVEÏDORS'!G413,DADES!$P$11:$Q$239,2,FALSE),"011"),""),"")</f>
        <v/>
      </c>
      <c r="F408" s="96"/>
      <c r="G408" s="96"/>
      <c r="H408" s="96"/>
      <c r="I408" s="96" t="str">
        <f>IF('ENTRADA DE CLIENTS i PROVEÏDORS'!H413="LL","X","")</f>
        <v/>
      </c>
      <c r="J408" s="96" t="str">
        <f>IF('ENTRADA DE CLIENTS i PROVEÏDORS'!O413="X","X","")</f>
        <v/>
      </c>
      <c r="K408" s="96" t="str">
        <f>IF('ENTRADA DE CLIENTS i PROVEÏDORS'!P413="X","X","")</f>
        <v/>
      </c>
      <c r="L408" s="96"/>
      <c r="M408" s="99" t="str">
        <f>IF('ENTRADA DE CLIENTS i PROVEÏDORS'!$H413&lt;&gt;"VI",IF('ENTRADA DE CLIENTS i PROVEÏDORS'!I413&lt;&gt;0,'ENTRADA DE CLIENTS i PROVEÏDORS'!I413,""),"")</f>
        <v/>
      </c>
      <c r="N408" s="99" t="str">
        <f>IF('ENTRADA DE CLIENTS i PROVEÏDORS'!$H413&lt;&gt;"VI",IF('ENTRADA DE CLIENTS i PROVEÏDORS'!J413&lt;&gt;0,'ENTRADA DE CLIENTS i PROVEÏDORS'!J413,""),"")</f>
        <v/>
      </c>
      <c r="O408" s="99" t="str">
        <f>IF('ENTRADA DE CLIENTS i PROVEÏDORS'!$H413&lt;&gt;"VI",IF('ENTRADA DE CLIENTS i PROVEÏDORS'!K413&lt;&gt;0,'ENTRADA DE CLIENTS i PROVEÏDORS'!K413,""),"")</f>
        <v/>
      </c>
      <c r="P408" s="99" t="str">
        <f>IF('ENTRADA DE CLIENTS i PROVEÏDORS'!$H413&lt;&gt;"VI",IF('ENTRADA DE CLIENTS i PROVEÏDORS'!L413&lt;&gt;0,'ENTRADA DE CLIENTS i PROVEÏDORS'!L413,""),"")</f>
        <v/>
      </c>
      <c r="Q408" s="99" t="str">
        <f t="shared" si="17"/>
        <v/>
      </c>
      <c r="R408" s="99" t="str">
        <f>IF('ENTRADA DE CLIENTS i PROVEÏDORS'!$H413="VI",'ENTRADA DE CLIENTS i PROVEÏDORS'!I413,"")</f>
        <v/>
      </c>
      <c r="S408" s="99" t="str">
        <f>IF('ENTRADA DE CLIENTS i PROVEÏDORS'!$H413="VI",'ENTRADA DE CLIENTS i PROVEÏDORS'!J413,"")</f>
        <v/>
      </c>
      <c r="T408" s="99" t="str">
        <f>IF('ENTRADA DE CLIENTS i PROVEÏDORS'!$H413="VI",'ENTRADA DE CLIENTS i PROVEÏDORS'!K413,"")</f>
        <v/>
      </c>
      <c r="U408" s="99" t="str">
        <f>IF('ENTRADA DE CLIENTS i PROVEÏDORS'!$H413="VI",'ENTRADA DE CLIENTS i PROVEÏDORS'!L413,"")</f>
        <v/>
      </c>
      <c r="V408" s="99" t="str">
        <f>IF('ENTRADA DE CLIENTS i PROVEÏDORS'!$H413="VI",'ENTRADA DE CLIENTS i PROVEÏDORS'!N413,"")</f>
        <v/>
      </c>
      <c r="W408" s="99" t="str">
        <f>IF('ENTRADA DE CLIENTS i PROVEÏDORS'!O413="X",'ENTRADA DE CLIENTS i PROVEÏDORS'!N413,"")</f>
        <v/>
      </c>
      <c r="X408" s="99" t="str">
        <f>IF('ENTRADA DE CLIENTS i PROVEÏDORS'!Q413&lt;&gt;0,'ENTRADA DE CLIENTS i PROVEÏDORS'!Q413,"")</f>
        <v/>
      </c>
      <c r="Y408" s="101" t="str">
        <f>IF('ENTRADA DE CLIENTS i PROVEÏDORS'!R413&lt;&gt;0,'ENTRADA DE CLIENTS i PROVEÏDORS'!R413,"")</f>
        <v/>
      </c>
    </row>
    <row r="409" spans="1:25" x14ac:dyDescent="0.2">
      <c r="A409" s="96" t="str">
        <f>IF('ENTRADA DE CLIENTS i PROVEÏDORS'!H414&lt;&gt;0,IF(OR('ENTRADA DE CLIENTS i PROVEÏDORS'!H414="V",'ENTRADA DE CLIENTS i PROVEÏDORS'!H414="LL",'ENTRADA DE CLIENTS i PROVEÏDORS'!H414="VI"),"2","1"),"")</f>
        <v/>
      </c>
      <c r="B409" s="96" t="str">
        <f>IF('ENTRADA DE CLIENTS i PROVEÏDORS'!C414&lt;&gt;0,IF('ENTRADA DE CLIENTS i PROVEÏDORS'!C414&lt;&gt;0,IF('ENTRADA DE CLIENTS i PROVEÏDORS'!C414&lt;&gt;0,'ENTRADA DE CLIENTS i PROVEÏDORS'!C414,""),DADES!AA409),"")</f>
        <v/>
      </c>
      <c r="C409" s="96" t="str">
        <f>IF('ENTRADA DE CLIENTS i PROVEÏDORS'!D414&lt;&gt;0,'NETEJA DE CARÀCTERS'!C410,"")</f>
        <v/>
      </c>
      <c r="D409" s="97" t="str">
        <f>IF('ENTRADA DE CLIENTS i PROVEÏDORS'!D414&lt;&gt;0,IF(A409&lt;&gt;0,IF('ENTRADA DE CLIENTS i PROVEÏDORS'!F414=0,99,'ENTRADA DE CLIENTS i PROVEÏDORS'!F414),""),"")</f>
        <v/>
      </c>
      <c r="E409" s="98" t="str">
        <f>IF('ENTRADA DE CLIENTS i PROVEÏDORS'!C414&lt;&gt;0,IF('ENTRADA DE CLIENTS i PROVEÏDORS'!D414&lt;&gt;0,IF('ENTRADA DE CLIENTS i PROVEÏDORS'!G414&lt;&gt;0,VLOOKUP('ENTRADA DE CLIENTS i PROVEÏDORS'!G414,DADES!$P$11:$Q$239,2,FALSE),"011"),""),"")</f>
        <v/>
      </c>
      <c r="F409" s="96"/>
      <c r="G409" s="96"/>
      <c r="H409" s="96"/>
      <c r="I409" s="96" t="str">
        <f>IF('ENTRADA DE CLIENTS i PROVEÏDORS'!H414="LL","X","")</f>
        <v/>
      </c>
      <c r="J409" s="96" t="str">
        <f>IF('ENTRADA DE CLIENTS i PROVEÏDORS'!O414="X","X","")</f>
        <v/>
      </c>
      <c r="K409" s="96" t="str">
        <f>IF('ENTRADA DE CLIENTS i PROVEÏDORS'!P414="X","X","")</f>
        <v/>
      </c>
      <c r="L409" s="96"/>
      <c r="M409" s="99" t="str">
        <f>IF('ENTRADA DE CLIENTS i PROVEÏDORS'!$H414&lt;&gt;"VI",IF('ENTRADA DE CLIENTS i PROVEÏDORS'!I414&lt;&gt;0,'ENTRADA DE CLIENTS i PROVEÏDORS'!I414,""),"")</f>
        <v/>
      </c>
      <c r="N409" s="99" t="str">
        <f>IF('ENTRADA DE CLIENTS i PROVEÏDORS'!$H414&lt;&gt;"VI",IF('ENTRADA DE CLIENTS i PROVEÏDORS'!J414&lt;&gt;0,'ENTRADA DE CLIENTS i PROVEÏDORS'!J414,""),"")</f>
        <v/>
      </c>
      <c r="O409" s="99" t="str">
        <f>IF('ENTRADA DE CLIENTS i PROVEÏDORS'!$H414&lt;&gt;"VI",IF('ENTRADA DE CLIENTS i PROVEÏDORS'!K414&lt;&gt;0,'ENTRADA DE CLIENTS i PROVEÏDORS'!K414,""),"")</f>
        <v/>
      </c>
      <c r="P409" s="99" t="str">
        <f>IF('ENTRADA DE CLIENTS i PROVEÏDORS'!$H414&lt;&gt;"VI",IF('ENTRADA DE CLIENTS i PROVEÏDORS'!L414&lt;&gt;0,'ENTRADA DE CLIENTS i PROVEÏDORS'!L414,""),"")</f>
        <v/>
      </c>
      <c r="Q409" s="99" t="str">
        <f t="shared" si="17"/>
        <v/>
      </c>
      <c r="R409" s="99" t="str">
        <f>IF('ENTRADA DE CLIENTS i PROVEÏDORS'!$H414="VI",'ENTRADA DE CLIENTS i PROVEÏDORS'!I414,"")</f>
        <v/>
      </c>
      <c r="S409" s="99" t="str">
        <f>IF('ENTRADA DE CLIENTS i PROVEÏDORS'!$H414="VI",'ENTRADA DE CLIENTS i PROVEÏDORS'!J414,"")</f>
        <v/>
      </c>
      <c r="T409" s="99" t="str">
        <f>IF('ENTRADA DE CLIENTS i PROVEÏDORS'!$H414="VI",'ENTRADA DE CLIENTS i PROVEÏDORS'!K414,"")</f>
        <v/>
      </c>
      <c r="U409" s="99" t="str">
        <f>IF('ENTRADA DE CLIENTS i PROVEÏDORS'!$H414="VI",'ENTRADA DE CLIENTS i PROVEÏDORS'!L414,"")</f>
        <v/>
      </c>
      <c r="V409" s="99" t="str">
        <f>IF('ENTRADA DE CLIENTS i PROVEÏDORS'!$H414="VI",'ENTRADA DE CLIENTS i PROVEÏDORS'!N414,"")</f>
        <v/>
      </c>
      <c r="W409" s="99" t="str">
        <f>IF('ENTRADA DE CLIENTS i PROVEÏDORS'!O414="X",'ENTRADA DE CLIENTS i PROVEÏDORS'!N414,"")</f>
        <v/>
      </c>
      <c r="X409" s="99" t="str">
        <f>IF('ENTRADA DE CLIENTS i PROVEÏDORS'!Q414&lt;&gt;0,'ENTRADA DE CLIENTS i PROVEÏDORS'!Q414,"")</f>
        <v/>
      </c>
      <c r="Y409" s="101" t="str">
        <f>IF('ENTRADA DE CLIENTS i PROVEÏDORS'!R414&lt;&gt;0,'ENTRADA DE CLIENTS i PROVEÏDORS'!R414,"")</f>
        <v/>
      </c>
    </row>
    <row r="410" spans="1:25" x14ac:dyDescent="0.2">
      <c r="A410" s="96" t="str">
        <f>IF('ENTRADA DE CLIENTS i PROVEÏDORS'!H415&lt;&gt;0,IF(OR('ENTRADA DE CLIENTS i PROVEÏDORS'!H415="V",'ENTRADA DE CLIENTS i PROVEÏDORS'!H415="LL",'ENTRADA DE CLIENTS i PROVEÏDORS'!H415="VI"),"2","1"),"")</f>
        <v/>
      </c>
      <c r="B410" s="96" t="str">
        <f>IF('ENTRADA DE CLIENTS i PROVEÏDORS'!C415&lt;&gt;0,IF('ENTRADA DE CLIENTS i PROVEÏDORS'!C415&lt;&gt;0,IF('ENTRADA DE CLIENTS i PROVEÏDORS'!C415&lt;&gt;0,'ENTRADA DE CLIENTS i PROVEÏDORS'!C415,""),DADES!AA410),"")</f>
        <v/>
      </c>
      <c r="C410" s="96" t="str">
        <f>IF('ENTRADA DE CLIENTS i PROVEÏDORS'!D415&lt;&gt;0,'NETEJA DE CARÀCTERS'!C411,"")</f>
        <v/>
      </c>
      <c r="D410" s="97" t="str">
        <f>IF('ENTRADA DE CLIENTS i PROVEÏDORS'!D415&lt;&gt;0,IF(A410&lt;&gt;0,IF('ENTRADA DE CLIENTS i PROVEÏDORS'!F415=0,99,'ENTRADA DE CLIENTS i PROVEÏDORS'!F415),""),"")</f>
        <v/>
      </c>
      <c r="E410" s="98" t="str">
        <f>IF('ENTRADA DE CLIENTS i PROVEÏDORS'!C415&lt;&gt;0,IF('ENTRADA DE CLIENTS i PROVEÏDORS'!D415&lt;&gt;0,IF('ENTRADA DE CLIENTS i PROVEÏDORS'!G415&lt;&gt;0,VLOOKUP('ENTRADA DE CLIENTS i PROVEÏDORS'!G415,DADES!$P$11:$Q$239,2,FALSE),"011"),""),"")</f>
        <v/>
      </c>
      <c r="F410" s="96"/>
      <c r="G410" s="96"/>
      <c r="H410" s="96"/>
      <c r="I410" s="96" t="str">
        <f>IF('ENTRADA DE CLIENTS i PROVEÏDORS'!H415="LL","X","")</f>
        <v/>
      </c>
      <c r="J410" s="96" t="str">
        <f>IF('ENTRADA DE CLIENTS i PROVEÏDORS'!O415="X","X","")</f>
        <v/>
      </c>
      <c r="K410" s="96" t="str">
        <f>IF('ENTRADA DE CLIENTS i PROVEÏDORS'!P415="X","X","")</f>
        <v/>
      </c>
      <c r="L410" s="96"/>
      <c r="M410" s="99" t="str">
        <f>IF('ENTRADA DE CLIENTS i PROVEÏDORS'!$H415&lt;&gt;"VI",IF('ENTRADA DE CLIENTS i PROVEÏDORS'!I415&lt;&gt;0,'ENTRADA DE CLIENTS i PROVEÏDORS'!I415,""),"")</f>
        <v/>
      </c>
      <c r="N410" s="99" t="str">
        <f>IF('ENTRADA DE CLIENTS i PROVEÏDORS'!$H415&lt;&gt;"VI",IF('ENTRADA DE CLIENTS i PROVEÏDORS'!J415&lt;&gt;0,'ENTRADA DE CLIENTS i PROVEÏDORS'!J415,""),"")</f>
        <v/>
      </c>
      <c r="O410" s="99" t="str">
        <f>IF('ENTRADA DE CLIENTS i PROVEÏDORS'!$H415&lt;&gt;"VI",IF('ENTRADA DE CLIENTS i PROVEÏDORS'!K415&lt;&gt;0,'ENTRADA DE CLIENTS i PROVEÏDORS'!K415,""),"")</f>
        <v/>
      </c>
      <c r="P410" s="99" t="str">
        <f>IF('ENTRADA DE CLIENTS i PROVEÏDORS'!$H415&lt;&gt;"VI",IF('ENTRADA DE CLIENTS i PROVEÏDORS'!L415&lt;&gt;0,'ENTRADA DE CLIENTS i PROVEÏDORS'!L415,""),"")</f>
        <v/>
      </c>
      <c r="Q410" s="99" t="str">
        <f t="shared" si="17"/>
        <v/>
      </c>
      <c r="R410" s="99" t="str">
        <f>IF('ENTRADA DE CLIENTS i PROVEÏDORS'!$H415="VI",'ENTRADA DE CLIENTS i PROVEÏDORS'!I415,"")</f>
        <v/>
      </c>
      <c r="S410" s="99" t="str">
        <f>IF('ENTRADA DE CLIENTS i PROVEÏDORS'!$H415="VI",'ENTRADA DE CLIENTS i PROVEÏDORS'!J415,"")</f>
        <v/>
      </c>
      <c r="T410" s="99" t="str">
        <f>IF('ENTRADA DE CLIENTS i PROVEÏDORS'!$H415="VI",'ENTRADA DE CLIENTS i PROVEÏDORS'!K415,"")</f>
        <v/>
      </c>
      <c r="U410" s="99" t="str">
        <f>IF('ENTRADA DE CLIENTS i PROVEÏDORS'!$H415="VI",'ENTRADA DE CLIENTS i PROVEÏDORS'!L415,"")</f>
        <v/>
      </c>
      <c r="V410" s="99" t="str">
        <f>IF('ENTRADA DE CLIENTS i PROVEÏDORS'!$H415="VI",'ENTRADA DE CLIENTS i PROVEÏDORS'!N415,"")</f>
        <v/>
      </c>
      <c r="W410" s="99" t="str">
        <f>IF('ENTRADA DE CLIENTS i PROVEÏDORS'!O415="X",'ENTRADA DE CLIENTS i PROVEÏDORS'!N415,"")</f>
        <v/>
      </c>
      <c r="X410" s="99" t="str">
        <f>IF('ENTRADA DE CLIENTS i PROVEÏDORS'!Q415&lt;&gt;0,'ENTRADA DE CLIENTS i PROVEÏDORS'!Q415,"")</f>
        <v/>
      </c>
      <c r="Y410" s="101" t="str">
        <f>IF('ENTRADA DE CLIENTS i PROVEÏDORS'!R415&lt;&gt;0,'ENTRADA DE CLIENTS i PROVEÏDORS'!R415,"")</f>
        <v/>
      </c>
    </row>
    <row r="411" spans="1:25" x14ac:dyDescent="0.2">
      <c r="A411" s="96" t="str">
        <f>IF('ENTRADA DE CLIENTS i PROVEÏDORS'!H416&lt;&gt;0,IF(OR('ENTRADA DE CLIENTS i PROVEÏDORS'!H416="V",'ENTRADA DE CLIENTS i PROVEÏDORS'!H416="LL",'ENTRADA DE CLIENTS i PROVEÏDORS'!H416="VI"),"2","1"),"")</f>
        <v/>
      </c>
      <c r="B411" s="96" t="str">
        <f>IF('ENTRADA DE CLIENTS i PROVEÏDORS'!C416&lt;&gt;0,IF('ENTRADA DE CLIENTS i PROVEÏDORS'!C416&lt;&gt;0,IF('ENTRADA DE CLIENTS i PROVEÏDORS'!C416&lt;&gt;0,'ENTRADA DE CLIENTS i PROVEÏDORS'!C416,""),DADES!AA411),"")</f>
        <v/>
      </c>
      <c r="C411" s="96" t="str">
        <f>IF('ENTRADA DE CLIENTS i PROVEÏDORS'!D416&lt;&gt;0,'NETEJA DE CARÀCTERS'!C412,"")</f>
        <v/>
      </c>
      <c r="D411" s="97" t="str">
        <f>IF('ENTRADA DE CLIENTS i PROVEÏDORS'!D416&lt;&gt;0,IF(A411&lt;&gt;0,IF('ENTRADA DE CLIENTS i PROVEÏDORS'!F416=0,99,'ENTRADA DE CLIENTS i PROVEÏDORS'!F416),""),"")</f>
        <v/>
      </c>
      <c r="E411" s="98" t="str">
        <f>IF('ENTRADA DE CLIENTS i PROVEÏDORS'!C416&lt;&gt;0,IF('ENTRADA DE CLIENTS i PROVEÏDORS'!D416&lt;&gt;0,IF('ENTRADA DE CLIENTS i PROVEÏDORS'!G416&lt;&gt;0,VLOOKUP('ENTRADA DE CLIENTS i PROVEÏDORS'!G416,DADES!$P$11:$Q$239,2,FALSE),"011"),""),"")</f>
        <v/>
      </c>
      <c r="F411" s="96"/>
      <c r="G411" s="96"/>
      <c r="H411" s="96"/>
      <c r="I411" s="96" t="str">
        <f>IF('ENTRADA DE CLIENTS i PROVEÏDORS'!H416="LL","X","")</f>
        <v/>
      </c>
      <c r="J411" s="96" t="str">
        <f>IF('ENTRADA DE CLIENTS i PROVEÏDORS'!O416="X","X","")</f>
        <v/>
      </c>
      <c r="K411" s="96" t="str">
        <f>IF('ENTRADA DE CLIENTS i PROVEÏDORS'!P416="X","X","")</f>
        <v/>
      </c>
      <c r="L411" s="96"/>
      <c r="M411" s="99" t="str">
        <f>IF('ENTRADA DE CLIENTS i PROVEÏDORS'!$H416&lt;&gt;"VI",IF('ENTRADA DE CLIENTS i PROVEÏDORS'!I416&lt;&gt;0,'ENTRADA DE CLIENTS i PROVEÏDORS'!I416,""),"")</f>
        <v/>
      </c>
      <c r="N411" s="99" t="str">
        <f>IF('ENTRADA DE CLIENTS i PROVEÏDORS'!$H416&lt;&gt;"VI",IF('ENTRADA DE CLIENTS i PROVEÏDORS'!J416&lt;&gt;0,'ENTRADA DE CLIENTS i PROVEÏDORS'!J416,""),"")</f>
        <v/>
      </c>
      <c r="O411" s="99" t="str">
        <f>IF('ENTRADA DE CLIENTS i PROVEÏDORS'!$H416&lt;&gt;"VI",IF('ENTRADA DE CLIENTS i PROVEÏDORS'!K416&lt;&gt;0,'ENTRADA DE CLIENTS i PROVEÏDORS'!K416,""),"")</f>
        <v/>
      </c>
      <c r="P411" s="99" t="str">
        <f>IF('ENTRADA DE CLIENTS i PROVEÏDORS'!$H416&lt;&gt;"VI",IF('ENTRADA DE CLIENTS i PROVEÏDORS'!L416&lt;&gt;0,'ENTRADA DE CLIENTS i PROVEÏDORS'!L416,""),"")</f>
        <v/>
      </c>
      <c r="Q411" s="99" t="str">
        <f t="shared" si="17"/>
        <v/>
      </c>
      <c r="R411" s="99" t="str">
        <f>IF('ENTRADA DE CLIENTS i PROVEÏDORS'!$H416="VI",'ENTRADA DE CLIENTS i PROVEÏDORS'!I416,"")</f>
        <v/>
      </c>
      <c r="S411" s="99" t="str">
        <f>IF('ENTRADA DE CLIENTS i PROVEÏDORS'!$H416="VI",'ENTRADA DE CLIENTS i PROVEÏDORS'!J416,"")</f>
        <v/>
      </c>
      <c r="T411" s="99" t="str">
        <f>IF('ENTRADA DE CLIENTS i PROVEÏDORS'!$H416="VI",'ENTRADA DE CLIENTS i PROVEÏDORS'!K416,"")</f>
        <v/>
      </c>
      <c r="U411" s="99" t="str">
        <f>IF('ENTRADA DE CLIENTS i PROVEÏDORS'!$H416="VI",'ENTRADA DE CLIENTS i PROVEÏDORS'!L416,"")</f>
        <v/>
      </c>
      <c r="V411" s="99" t="str">
        <f>IF('ENTRADA DE CLIENTS i PROVEÏDORS'!$H416="VI",'ENTRADA DE CLIENTS i PROVEÏDORS'!N416,"")</f>
        <v/>
      </c>
      <c r="W411" s="99" t="str">
        <f>IF('ENTRADA DE CLIENTS i PROVEÏDORS'!O416="X",'ENTRADA DE CLIENTS i PROVEÏDORS'!N416,"")</f>
        <v/>
      </c>
      <c r="X411" s="99" t="str">
        <f>IF('ENTRADA DE CLIENTS i PROVEÏDORS'!Q416&lt;&gt;0,'ENTRADA DE CLIENTS i PROVEÏDORS'!Q416,"")</f>
        <v/>
      </c>
      <c r="Y411" s="101" t="str">
        <f>IF('ENTRADA DE CLIENTS i PROVEÏDORS'!R416&lt;&gt;0,'ENTRADA DE CLIENTS i PROVEÏDORS'!R416,"")</f>
        <v/>
      </c>
    </row>
    <row r="412" spans="1:25" x14ac:dyDescent="0.2">
      <c r="A412" s="96" t="str">
        <f>IF('ENTRADA DE CLIENTS i PROVEÏDORS'!H417&lt;&gt;0,IF(OR('ENTRADA DE CLIENTS i PROVEÏDORS'!H417="V",'ENTRADA DE CLIENTS i PROVEÏDORS'!H417="LL",'ENTRADA DE CLIENTS i PROVEÏDORS'!H417="VI"),"2","1"),"")</f>
        <v/>
      </c>
      <c r="B412" s="96" t="str">
        <f>IF('ENTRADA DE CLIENTS i PROVEÏDORS'!C417&lt;&gt;0,IF('ENTRADA DE CLIENTS i PROVEÏDORS'!C417&lt;&gt;0,IF('ENTRADA DE CLIENTS i PROVEÏDORS'!C417&lt;&gt;0,'ENTRADA DE CLIENTS i PROVEÏDORS'!C417,""),DADES!AA412),"")</f>
        <v/>
      </c>
      <c r="C412" s="96" t="str">
        <f>IF('ENTRADA DE CLIENTS i PROVEÏDORS'!D417&lt;&gt;0,'NETEJA DE CARÀCTERS'!C413,"")</f>
        <v/>
      </c>
      <c r="D412" s="97" t="str">
        <f>IF('ENTRADA DE CLIENTS i PROVEÏDORS'!D417&lt;&gt;0,IF(A412&lt;&gt;0,IF('ENTRADA DE CLIENTS i PROVEÏDORS'!F417=0,99,'ENTRADA DE CLIENTS i PROVEÏDORS'!F417),""),"")</f>
        <v/>
      </c>
      <c r="E412" s="98" t="str">
        <f>IF('ENTRADA DE CLIENTS i PROVEÏDORS'!C417&lt;&gt;0,IF('ENTRADA DE CLIENTS i PROVEÏDORS'!D417&lt;&gt;0,IF('ENTRADA DE CLIENTS i PROVEÏDORS'!G417&lt;&gt;0,VLOOKUP('ENTRADA DE CLIENTS i PROVEÏDORS'!G417,DADES!$P$11:$Q$239,2,FALSE),"011"),""),"")</f>
        <v/>
      </c>
      <c r="F412" s="96"/>
      <c r="G412" s="96"/>
      <c r="H412" s="96"/>
      <c r="I412" s="96"/>
      <c r="J412" s="96"/>
      <c r="K412" s="96"/>
      <c r="L412" s="96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101"/>
    </row>
    <row r="413" spans="1:25" x14ac:dyDescent="0.2">
      <c r="A413" s="96" t="str">
        <f>IF('ENTRADA DE CLIENTS i PROVEÏDORS'!H418&lt;&gt;0,IF(OR('ENTRADA DE CLIENTS i PROVEÏDORS'!H418="V",'ENTRADA DE CLIENTS i PROVEÏDORS'!H418="LL",'ENTRADA DE CLIENTS i PROVEÏDORS'!H418="VI"),"2","1"),"")</f>
        <v/>
      </c>
      <c r="B413" s="96" t="str">
        <f>IF('ENTRADA DE CLIENTS i PROVEÏDORS'!C418&lt;&gt;0,IF('ENTRADA DE CLIENTS i PROVEÏDORS'!C418&lt;&gt;0,IF('ENTRADA DE CLIENTS i PROVEÏDORS'!C418&lt;&gt;0,'ENTRADA DE CLIENTS i PROVEÏDORS'!C418,""),DADES!AA413),"")</f>
        <v/>
      </c>
      <c r="C413" s="96" t="str">
        <f>IF('ENTRADA DE CLIENTS i PROVEÏDORS'!D418&lt;&gt;0,'NETEJA DE CARÀCTERS'!C414,"")</f>
        <v/>
      </c>
      <c r="D413" s="97" t="str">
        <f>IF('ENTRADA DE CLIENTS i PROVEÏDORS'!D418&lt;&gt;0,IF(A413&lt;&gt;0,IF('ENTRADA DE CLIENTS i PROVEÏDORS'!F418=0,99,'ENTRADA DE CLIENTS i PROVEÏDORS'!F418),""),"")</f>
        <v/>
      </c>
      <c r="E413" s="98" t="str">
        <f>IF('ENTRADA DE CLIENTS i PROVEÏDORS'!C418&lt;&gt;0,IF('ENTRADA DE CLIENTS i PROVEÏDORS'!D418&lt;&gt;0,IF('ENTRADA DE CLIENTS i PROVEÏDORS'!G418&lt;&gt;0,VLOOKUP('ENTRADA DE CLIENTS i PROVEÏDORS'!G418,DADES!$P$11:$Q$239,2,FALSE),"011"),""),"")</f>
        <v/>
      </c>
      <c r="F413" s="96"/>
      <c r="G413" s="96"/>
      <c r="H413" s="96"/>
      <c r="I413" s="96"/>
      <c r="J413" s="96"/>
      <c r="K413" s="96"/>
      <c r="L413" s="96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101"/>
    </row>
    <row r="414" spans="1:25" x14ac:dyDescent="0.2">
      <c r="A414" s="96" t="str">
        <f>IF('ENTRADA DE CLIENTS i PROVEÏDORS'!H419&lt;&gt;0,IF(OR('ENTRADA DE CLIENTS i PROVEÏDORS'!H419="V",'ENTRADA DE CLIENTS i PROVEÏDORS'!H419="LL",'ENTRADA DE CLIENTS i PROVEÏDORS'!H419="VI"),"2","1"),"")</f>
        <v/>
      </c>
      <c r="B414" s="96" t="str">
        <f>IF('ENTRADA DE CLIENTS i PROVEÏDORS'!C419&lt;&gt;0,IF('ENTRADA DE CLIENTS i PROVEÏDORS'!C419&lt;&gt;0,IF('ENTRADA DE CLIENTS i PROVEÏDORS'!C419&lt;&gt;0,'ENTRADA DE CLIENTS i PROVEÏDORS'!C419,""),DADES!AA414),"")</f>
        <v/>
      </c>
      <c r="C414" s="96" t="str">
        <f>IF('ENTRADA DE CLIENTS i PROVEÏDORS'!D419&lt;&gt;0,'NETEJA DE CARÀCTERS'!C415,"")</f>
        <v/>
      </c>
      <c r="D414" s="97" t="str">
        <f>IF('ENTRADA DE CLIENTS i PROVEÏDORS'!D419&lt;&gt;0,IF(A414&lt;&gt;0,IF('ENTRADA DE CLIENTS i PROVEÏDORS'!F419=0,99,'ENTRADA DE CLIENTS i PROVEÏDORS'!F419),""),"")</f>
        <v/>
      </c>
      <c r="E414" s="98" t="str">
        <f>IF('ENTRADA DE CLIENTS i PROVEÏDORS'!C419&lt;&gt;0,IF('ENTRADA DE CLIENTS i PROVEÏDORS'!D419&lt;&gt;0,IF('ENTRADA DE CLIENTS i PROVEÏDORS'!G419&lt;&gt;0,VLOOKUP('ENTRADA DE CLIENTS i PROVEÏDORS'!G419,DADES!$P$11:$Q$239,2,FALSE),"011"),""),"")</f>
        <v/>
      </c>
      <c r="F414" s="96"/>
      <c r="G414" s="96"/>
      <c r="H414" s="96"/>
      <c r="I414" s="96"/>
      <c r="J414" s="96"/>
      <c r="K414" s="96"/>
      <c r="L414" s="96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101"/>
    </row>
    <row r="415" spans="1:25" x14ac:dyDescent="0.2">
      <c r="A415" s="96" t="str">
        <f>IF('ENTRADA DE CLIENTS i PROVEÏDORS'!H420&lt;&gt;0,IF(OR('ENTRADA DE CLIENTS i PROVEÏDORS'!H420="V",'ENTRADA DE CLIENTS i PROVEÏDORS'!H420="LL",'ENTRADA DE CLIENTS i PROVEÏDORS'!H420="VI"),"2","1"),"")</f>
        <v/>
      </c>
      <c r="B415" s="96" t="str">
        <f>IF('ENTRADA DE CLIENTS i PROVEÏDORS'!C420&lt;&gt;0,IF('ENTRADA DE CLIENTS i PROVEÏDORS'!C420&lt;&gt;0,IF('ENTRADA DE CLIENTS i PROVEÏDORS'!C420&lt;&gt;0,'ENTRADA DE CLIENTS i PROVEÏDORS'!C420,""),DADES!AA415),"")</f>
        <v/>
      </c>
      <c r="C415" s="96" t="str">
        <f>IF('ENTRADA DE CLIENTS i PROVEÏDORS'!D420&lt;&gt;0,'NETEJA DE CARÀCTERS'!C416,"")</f>
        <v/>
      </c>
      <c r="D415" s="97" t="str">
        <f>IF('ENTRADA DE CLIENTS i PROVEÏDORS'!D420&lt;&gt;0,IF(A415&lt;&gt;0,IF('ENTRADA DE CLIENTS i PROVEÏDORS'!F420=0,99,'ENTRADA DE CLIENTS i PROVEÏDORS'!F420),""),"")</f>
        <v/>
      </c>
      <c r="E415" s="98" t="str">
        <f>IF('ENTRADA DE CLIENTS i PROVEÏDORS'!C420&lt;&gt;0,IF('ENTRADA DE CLIENTS i PROVEÏDORS'!D420&lt;&gt;0,IF('ENTRADA DE CLIENTS i PROVEÏDORS'!G420&lt;&gt;0,VLOOKUP('ENTRADA DE CLIENTS i PROVEÏDORS'!G420,DADES!$P$11:$Q$239,2,FALSE),"011"),""),"")</f>
        <v/>
      </c>
      <c r="F415" s="96"/>
      <c r="G415" s="96"/>
      <c r="H415" s="96"/>
      <c r="I415" s="96"/>
      <c r="J415" s="96"/>
      <c r="K415" s="96"/>
      <c r="L415" s="96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101"/>
    </row>
    <row r="416" spans="1:25" x14ac:dyDescent="0.2">
      <c r="A416" s="96" t="str">
        <f>IF('ENTRADA DE CLIENTS i PROVEÏDORS'!H421&lt;&gt;0,IF(OR('ENTRADA DE CLIENTS i PROVEÏDORS'!H421="V",'ENTRADA DE CLIENTS i PROVEÏDORS'!H421="LL",'ENTRADA DE CLIENTS i PROVEÏDORS'!H421="VI"),"2","1"),"")</f>
        <v/>
      </c>
      <c r="B416" s="96" t="str">
        <f>IF('ENTRADA DE CLIENTS i PROVEÏDORS'!C421&lt;&gt;0,IF('ENTRADA DE CLIENTS i PROVEÏDORS'!C421&lt;&gt;0,IF('ENTRADA DE CLIENTS i PROVEÏDORS'!C421&lt;&gt;0,'ENTRADA DE CLIENTS i PROVEÏDORS'!C421,""),DADES!AA416),"")</f>
        <v/>
      </c>
      <c r="C416" s="96" t="str">
        <f>IF('ENTRADA DE CLIENTS i PROVEÏDORS'!D421&lt;&gt;0,'NETEJA DE CARÀCTERS'!C417,"")</f>
        <v/>
      </c>
      <c r="D416" s="97" t="str">
        <f>IF('ENTRADA DE CLIENTS i PROVEÏDORS'!D421&lt;&gt;0,IF(A416&lt;&gt;0,IF('ENTRADA DE CLIENTS i PROVEÏDORS'!F421=0,99,'ENTRADA DE CLIENTS i PROVEÏDORS'!F421),""),"")</f>
        <v/>
      </c>
      <c r="E416" s="98" t="str">
        <f>IF('ENTRADA DE CLIENTS i PROVEÏDORS'!C421&lt;&gt;0,IF('ENTRADA DE CLIENTS i PROVEÏDORS'!D421&lt;&gt;0,IF('ENTRADA DE CLIENTS i PROVEÏDORS'!G421&lt;&gt;0,VLOOKUP('ENTRADA DE CLIENTS i PROVEÏDORS'!G421,DADES!$P$11:$Q$239,2,FALSE),"011"),""),"")</f>
        <v/>
      </c>
      <c r="F416" s="96"/>
      <c r="G416" s="96"/>
      <c r="H416" s="96"/>
      <c r="I416" s="96"/>
      <c r="J416" s="96"/>
      <c r="K416" s="96"/>
      <c r="L416" s="96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101"/>
    </row>
    <row r="417" spans="1:25" x14ac:dyDescent="0.2">
      <c r="A417" s="96" t="str">
        <f>IF('ENTRADA DE CLIENTS i PROVEÏDORS'!H422&lt;&gt;0,IF(OR('ENTRADA DE CLIENTS i PROVEÏDORS'!H422="V",'ENTRADA DE CLIENTS i PROVEÏDORS'!H422="LL",'ENTRADA DE CLIENTS i PROVEÏDORS'!H422="VI"),"2","1"),"")</f>
        <v/>
      </c>
      <c r="B417" s="96" t="str">
        <f>IF('ENTRADA DE CLIENTS i PROVEÏDORS'!C422&lt;&gt;0,IF('ENTRADA DE CLIENTS i PROVEÏDORS'!C422&lt;&gt;0,IF('ENTRADA DE CLIENTS i PROVEÏDORS'!C422&lt;&gt;0,'ENTRADA DE CLIENTS i PROVEÏDORS'!C422,""),DADES!AA417),"")</f>
        <v/>
      </c>
      <c r="C417" s="96" t="str">
        <f>IF('ENTRADA DE CLIENTS i PROVEÏDORS'!D422&lt;&gt;0,'NETEJA DE CARÀCTERS'!C418,"")</f>
        <v/>
      </c>
      <c r="D417" s="97" t="str">
        <f>IF('ENTRADA DE CLIENTS i PROVEÏDORS'!D422&lt;&gt;0,IF(A417&lt;&gt;0,IF('ENTRADA DE CLIENTS i PROVEÏDORS'!F422=0,99,'ENTRADA DE CLIENTS i PROVEÏDORS'!F422),""),"")</f>
        <v/>
      </c>
      <c r="E417" s="98" t="str">
        <f>IF('ENTRADA DE CLIENTS i PROVEÏDORS'!C422&lt;&gt;0,IF('ENTRADA DE CLIENTS i PROVEÏDORS'!D422&lt;&gt;0,IF('ENTRADA DE CLIENTS i PROVEÏDORS'!G422&lt;&gt;0,VLOOKUP('ENTRADA DE CLIENTS i PROVEÏDORS'!G422,DADES!$P$11:$Q$239,2,FALSE),"011"),""),"")</f>
        <v/>
      </c>
      <c r="F417" s="96"/>
      <c r="G417" s="96"/>
      <c r="H417" s="96"/>
      <c r="I417" s="96"/>
      <c r="J417" s="96"/>
      <c r="K417" s="96"/>
      <c r="L417" s="96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101"/>
    </row>
    <row r="418" spans="1:25" x14ac:dyDescent="0.2">
      <c r="A418" s="96" t="str">
        <f>IF('ENTRADA DE CLIENTS i PROVEÏDORS'!H423&lt;&gt;0,IF(OR('ENTRADA DE CLIENTS i PROVEÏDORS'!H423="V",'ENTRADA DE CLIENTS i PROVEÏDORS'!H423="LL",'ENTRADA DE CLIENTS i PROVEÏDORS'!H423="VI"),"2","1"),"")</f>
        <v/>
      </c>
      <c r="B418" s="96" t="str">
        <f>IF('ENTRADA DE CLIENTS i PROVEÏDORS'!C423&lt;&gt;0,IF('ENTRADA DE CLIENTS i PROVEÏDORS'!C423&lt;&gt;0,IF('ENTRADA DE CLIENTS i PROVEÏDORS'!C423&lt;&gt;0,'ENTRADA DE CLIENTS i PROVEÏDORS'!C423,""),DADES!AA418),"")</f>
        <v/>
      </c>
      <c r="C418" s="96" t="str">
        <f>IF('ENTRADA DE CLIENTS i PROVEÏDORS'!D423&lt;&gt;0,'NETEJA DE CARÀCTERS'!C419,"")</f>
        <v/>
      </c>
      <c r="D418" s="97" t="str">
        <f>IF('ENTRADA DE CLIENTS i PROVEÏDORS'!D423&lt;&gt;0,IF(A418&lt;&gt;0,IF('ENTRADA DE CLIENTS i PROVEÏDORS'!F423=0,99,'ENTRADA DE CLIENTS i PROVEÏDORS'!F423),""),"")</f>
        <v/>
      </c>
      <c r="E418" s="98" t="str">
        <f>IF('ENTRADA DE CLIENTS i PROVEÏDORS'!C423&lt;&gt;0,IF('ENTRADA DE CLIENTS i PROVEÏDORS'!D423&lt;&gt;0,IF('ENTRADA DE CLIENTS i PROVEÏDORS'!G423&lt;&gt;0,VLOOKUP('ENTRADA DE CLIENTS i PROVEÏDORS'!G423,DADES!$P$11:$Q$239,2,FALSE),"011"),""),"")</f>
        <v/>
      </c>
      <c r="F418" s="96"/>
      <c r="G418" s="96"/>
      <c r="H418" s="96"/>
      <c r="I418" s="96" t="str">
        <f>IF('ENTRADA DE CLIENTS i PROVEÏDORS'!H423="LL","X","")</f>
        <v/>
      </c>
      <c r="J418" s="96" t="str">
        <f>IF('ENTRADA DE CLIENTS i PROVEÏDORS'!O423="X","X","")</f>
        <v/>
      </c>
      <c r="K418" s="96" t="str">
        <f>IF('ENTRADA DE CLIENTS i PROVEÏDORS'!P423="X","X","")</f>
        <v/>
      </c>
      <c r="L418" s="96"/>
      <c r="M418" s="99" t="str">
        <f>IF('ENTRADA DE CLIENTS i PROVEÏDORS'!$H423&lt;&gt;"VI",IF('ENTRADA DE CLIENTS i PROVEÏDORS'!I423&lt;&gt;0,'ENTRADA DE CLIENTS i PROVEÏDORS'!I423,""),"")</f>
        <v/>
      </c>
      <c r="N418" s="99" t="str">
        <f>IF('ENTRADA DE CLIENTS i PROVEÏDORS'!$H423&lt;&gt;"VI",IF('ENTRADA DE CLIENTS i PROVEÏDORS'!J423&lt;&gt;0,'ENTRADA DE CLIENTS i PROVEÏDORS'!J423,""),"")</f>
        <v/>
      </c>
      <c r="O418" s="99" t="str">
        <f>IF('ENTRADA DE CLIENTS i PROVEÏDORS'!$H423&lt;&gt;"VI",IF('ENTRADA DE CLIENTS i PROVEÏDORS'!K423&lt;&gt;0,'ENTRADA DE CLIENTS i PROVEÏDORS'!K423,""),"")</f>
        <v/>
      </c>
      <c r="P418" s="99" t="str">
        <f>IF('ENTRADA DE CLIENTS i PROVEÏDORS'!$H423&lt;&gt;"VI",IF('ENTRADA DE CLIENTS i PROVEÏDORS'!L423&lt;&gt;0,'ENTRADA DE CLIENTS i PROVEÏDORS'!L423,""),"")</f>
        <v/>
      </c>
      <c r="Q418" s="99" t="str">
        <f t="shared" ref="Q418:Q423" si="18">IF(SUM(M418:P418)&lt;&gt;0,SUM(M418:P418),"")</f>
        <v/>
      </c>
      <c r="R418" s="99" t="str">
        <f>IF('ENTRADA DE CLIENTS i PROVEÏDORS'!$H423="VI",'ENTRADA DE CLIENTS i PROVEÏDORS'!I423,"")</f>
        <v/>
      </c>
      <c r="S418" s="99" t="str">
        <f>IF('ENTRADA DE CLIENTS i PROVEÏDORS'!$H423="VI",'ENTRADA DE CLIENTS i PROVEÏDORS'!J423,"")</f>
        <v/>
      </c>
      <c r="T418" s="99" t="str">
        <f>IF('ENTRADA DE CLIENTS i PROVEÏDORS'!$H423="VI",'ENTRADA DE CLIENTS i PROVEÏDORS'!K423,"")</f>
        <v/>
      </c>
      <c r="U418" s="99" t="str">
        <f>IF('ENTRADA DE CLIENTS i PROVEÏDORS'!$H423="VI",'ENTRADA DE CLIENTS i PROVEÏDORS'!L423,"")</f>
        <v/>
      </c>
      <c r="V418" s="99" t="str">
        <f>IF('ENTRADA DE CLIENTS i PROVEÏDORS'!$H423="VI",'ENTRADA DE CLIENTS i PROVEÏDORS'!N423,"")</f>
        <v/>
      </c>
      <c r="W418" s="99" t="str">
        <f>IF('ENTRADA DE CLIENTS i PROVEÏDORS'!O423="X",'ENTRADA DE CLIENTS i PROVEÏDORS'!N423,"")</f>
        <v/>
      </c>
      <c r="X418" s="99" t="str">
        <f>IF('ENTRADA DE CLIENTS i PROVEÏDORS'!Q423&lt;&gt;0,'ENTRADA DE CLIENTS i PROVEÏDORS'!Q423,"")</f>
        <v/>
      </c>
      <c r="Y418" s="101" t="str">
        <f>IF('ENTRADA DE CLIENTS i PROVEÏDORS'!R423&lt;&gt;0,'ENTRADA DE CLIENTS i PROVEÏDORS'!R423,"")</f>
        <v/>
      </c>
    </row>
    <row r="419" spans="1:25" x14ac:dyDescent="0.2">
      <c r="A419" s="96" t="str">
        <f>IF('ENTRADA DE CLIENTS i PROVEÏDORS'!H424&lt;&gt;0,IF(OR('ENTRADA DE CLIENTS i PROVEÏDORS'!H424="V",'ENTRADA DE CLIENTS i PROVEÏDORS'!H424="LL",'ENTRADA DE CLIENTS i PROVEÏDORS'!H424="VI"),"2","1"),"")</f>
        <v/>
      </c>
      <c r="B419" s="96" t="str">
        <f>IF('ENTRADA DE CLIENTS i PROVEÏDORS'!C424&lt;&gt;0,IF('ENTRADA DE CLIENTS i PROVEÏDORS'!C424&lt;&gt;0,IF('ENTRADA DE CLIENTS i PROVEÏDORS'!C424&lt;&gt;0,'ENTRADA DE CLIENTS i PROVEÏDORS'!C424,""),DADES!AA419),"")</f>
        <v/>
      </c>
      <c r="C419" s="96" t="str">
        <f>IF('ENTRADA DE CLIENTS i PROVEÏDORS'!D424&lt;&gt;0,'NETEJA DE CARÀCTERS'!C420,"")</f>
        <v/>
      </c>
      <c r="D419" s="97" t="str">
        <f>IF('ENTRADA DE CLIENTS i PROVEÏDORS'!D424&lt;&gt;0,IF(A419&lt;&gt;0,IF('ENTRADA DE CLIENTS i PROVEÏDORS'!F424=0,99,'ENTRADA DE CLIENTS i PROVEÏDORS'!F424),""),"")</f>
        <v/>
      </c>
      <c r="E419" s="98" t="str">
        <f>IF('ENTRADA DE CLIENTS i PROVEÏDORS'!C424&lt;&gt;0,IF('ENTRADA DE CLIENTS i PROVEÏDORS'!D424&lt;&gt;0,IF('ENTRADA DE CLIENTS i PROVEÏDORS'!G424&lt;&gt;0,VLOOKUP('ENTRADA DE CLIENTS i PROVEÏDORS'!G424,DADES!$P$11:$Q$239,2,FALSE),"011"),""),"")</f>
        <v/>
      </c>
      <c r="F419" s="96"/>
      <c r="G419" s="96"/>
      <c r="H419" s="96"/>
      <c r="I419" s="96" t="str">
        <f>IF('ENTRADA DE CLIENTS i PROVEÏDORS'!H424="LL","X","")</f>
        <v/>
      </c>
      <c r="J419" s="96" t="str">
        <f>IF('ENTRADA DE CLIENTS i PROVEÏDORS'!O424="X","X","")</f>
        <v/>
      </c>
      <c r="K419" s="96" t="str">
        <f>IF('ENTRADA DE CLIENTS i PROVEÏDORS'!P424="X","X","")</f>
        <v/>
      </c>
      <c r="L419" s="96"/>
      <c r="M419" s="99" t="str">
        <f>IF('ENTRADA DE CLIENTS i PROVEÏDORS'!$H424&lt;&gt;"VI",IF('ENTRADA DE CLIENTS i PROVEÏDORS'!I424&lt;&gt;0,'ENTRADA DE CLIENTS i PROVEÏDORS'!I424,""),"")</f>
        <v/>
      </c>
      <c r="N419" s="99" t="str">
        <f>IF('ENTRADA DE CLIENTS i PROVEÏDORS'!$H424&lt;&gt;"VI",IF('ENTRADA DE CLIENTS i PROVEÏDORS'!J424&lt;&gt;0,'ENTRADA DE CLIENTS i PROVEÏDORS'!J424,""),"")</f>
        <v/>
      </c>
      <c r="O419" s="99" t="str">
        <f>IF('ENTRADA DE CLIENTS i PROVEÏDORS'!$H424&lt;&gt;"VI",IF('ENTRADA DE CLIENTS i PROVEÏDORS'!K424&lt;&gt;0,'ENTRADA DE CLIENTS i PROVEÏDORS'!K424,""),"")</f>
        <v/>
      </c>
      <c r="P419" s="99" t="str">
        <f>IF('ENTRADA DE CLIENTS i PROVEÏDORS'!$H424&lt;&gt;"VI",IF('ENTRADA DE CLIENTS i PROVEÏDORS'!L424&lt;&gt;0,'ENTRADA DE CLIENTS i PROVEÏDORS'!L424,""),"")</f>
        <v/>
      </c>
      <c r="Q419" s="99" t="str">
        <f t="shared" si="18"/>
        <v/>
      </c>
      <c r="R419" s="99" t="str">
        <f>IF('ENTRADA DE CLIENTS i PROVEÏDORS'!$H424="VI",'ENTRADA DE CLIENTS i PROVEÏDORS'!I424,"")</f>
        <v/>
      </c>
      <c r="S419" s="99" t="str">
        <f>IF('ENTRADA DE CLIENTS i PROVEÏDORS'!$H424="VI",'ENTRADA DE CLIENTS i PROVEÏDORS'!J424,"")</f>
        <v/>
      </c>
      <c r="T419" s="99" t="str">
        <f>IF('ENTRADA DE CLIENTS i PROVEÏDORS'!$H424="VI",'ENTRADA DE CLIENTS i PROVEÏDORS'!K424,"")</f>
        <v/>
      </c>
      <c r="U419" s="99" t="str">
        <f>IF('ENTRADA DE CLIENTS i PROVEÏDORS'!$H424="VI",'ENTRADA DE CLIENTS i PROVEÏDORS'!L424,"")</f>
        <v/>
      </c>
      <c r="V419" s="99" t="str">
        <f>IF('ENTRADA DE CLIENTS i PROVEÏDORS'!$H424="VI",'ENTRADA DE CLIENTS i PROVEÏDORS'!N424,"")</f>
        <v/>
      </c>
      <c r="W419" s="99" t="str">
        <f>IF('ENTRADA DE CLIENTS i PROVEÏDORS'!O424="X",'ENTRADA DE CLIENTS i PROVEÏDORS'!N424,"")</f>
        <v/>
      </c>
      <c r="X419" s="99" t="str">
        <f>IF('ENTRADA DE CLIENTS i PROVEÏDORS'!Q424&lt;&gt;0,'ENTRADA DE CLIENTS i PROVEÏDORS'!Q424,"")</f>
        <v/>
      </c>
      <c r="Y419" s="101" t="str">
        <f>IF('ENTRADA DE CLIENTS i PROVEÏDORS'!R424&lt;&gt;0,'ENTRADA DE CLIENTS i PROVEÏDORS'!R424,"")</f>
        <v/>
      </c>
    </row>
    <row r="420" spans="1:25" x14ac:dyDescent="0.2">
      <c r="A420" s="96" t="str">
        <f>IF('ENTRADA DE CLIENTS i PROVEÏDORS'!H425&lt;&gt;0,IF(OR('ENTRADA DE CLIENTS i PROVEÏDORS'!H425="V",'ENTRADA DE CLIENTS i PROVEÏDORS'!H425="LL",'ENTRADA DE CLIENTS i PROVEÏDORS'!H425="VI"),"2","1"),"")</f>
        <v/>
      </c>
      <c r="B420" s="96" t="str">
        <f>IF('ENTRADA DE CLIENTS i PROVEÏDORS'!C425&lt;&gt;0,IF('ENTRADA DE CLIENTS i PROVEÏDORS'!C425&lt;&gt;0,IF('ENTRADA DE CLIENTS i PROVEÏDORS'!C425&lt;&gt;0,'ENTRADA DE CLIENTS i PROVEÏDORS'!C425,""),DADES!AA420),"")</f>
        <v/>
      </c>
      <c r="C420" s="96" t="str">
        <f>IF('ENTRADA DE CLIENTS i PROVEÏDORS'!D425&lt;&gt;0,'NETEJA DE CARÀCTERS'!C421,"")</f>
        <v/>
      </c>
      <c r="D420" s="97" t="str">
        <f>IF('ENTRADA DE CLIENTS i PROVEÏDORS'!D425&lt;&gt;0,IF(A420&lt;&gt;0,IF('ENTRADA DE CLIENTS i PROVEÏDORS'!F425=0,99,'ENTRADA DE CLIENTS i PROVEÏDORS'!F425),""),"")</f>
        <v/>
      </c>
      <c r="E420" s="98" t="str">
        <f>IF('ENTRADA DE CLIENTS i PROVEÏDORS'!C425&lt;&gt;0,IF('ENTRADA DE CLIENTS i PROVEÏDORS'!D425&lt;&gt;0,IF('ENTRADA DE CLIENTS i PROVEÏDORS'!G425&lt;&gt;0,VLOOKUP('ENTRADA DE CLIENTS i PROVEÏDORS'!G425,DADES!$P$11:$Q$239,2,FALSE),"011"),""),"")</f>
        <v/>
      </c>
      <c r="F420" s="96"/>
      <c r="G420" s="96"/>
      <c r="H420" s="96"/>
      <c r="I420" s="96" t="str">
        <f>IF('ENTRADA DE CLIENTS i PROVEÏDORS'!H425="LL","X","")</f>
        <v/>
      </c>
      <c r="J420" s="96" t="str">
        <f>IF('ENTRADA DE CLIENTS i PROVEÏDORS'!O425="X","X","")</f>
        <v/>
      </c>
      <c r="K420" s="96" t="str">
        <f>IF('ENTRADA DE CLIENTS i PROVEÏDORS'!P425="X","X","")</f>
        <v/>
      </c>
      <c r="L420" s="96"/>
      <c r="M420" s="99" t="str">
        <f>IF('ENTRADA DE CLIENTS i PROVEÏDORS'!$H425&lt;&gt;"VI",IF('ENTRADA DE CLIENTS i PROVEÏDORS'!I425&lt;&gt;0,'ENTRADA DE CLIENTS i PROVEÏDORS'!I425,""),"")</f>
        <v/>
      </c>
      <c r="N420" s="99" t="str">
        <f>IF('ENTRADA DE CLIENTS i PROVEÏDORS'!$H425&lt;&gt;"VI",IF('ENTRADA DE CLIENTS i PROVEÏDORS'!J425&lt;&gt;0,'ENTRADA DE CLIENTS i PROVEÏDORS'!J425,""),"")</f>
        <v/>
      </c>
      <c r="O420" s="99" t="str">
        <f>IF('ENTRADA DE CLIENTS i PROVEÏDORS'!$H425&lt;&gt;"VI",IF('ENTRADA DE CLIENTS i PROVEÏDORS'!K425&lt;&gt;0,'ENTRADA DE CLIENTS i PROVEÏDORS'!K425,""),"")</f>
        <v/>
      </c>
      <c r="P420" s="99" t="str">
        <f>IF('ENTRADA DE CLIENTS i PROVEÏDORS'!$H425&lt;&gt;"VI",IF('ENTRADA DE CLIENTS i PROVEÏDORS'!L425&lt;&gt;0,'ENTRADA DE CLIENTS i PROVEÏDORS'!L425,""),"")</f>
        <v/>
      </c>
      <c r="Q420" s="99" t="str">
        <f t="shared" si="18"/>
        <v/>
      </c>
      <c r="R420" s="99" t="str">
        <f>IF('ENTRADA DE CLIENTS i PROVEÏDORS'!$H425="VI",'ENTRADA DE CLIENTS i PROVEÏDORS'!I425,"")</f>
        <v/>
      </c>
      <c r="S420" s="99" t="str">
        <f>IF('ENTRADA DE CLIENTS i PROVEÏDORS'!$H425="VI",'ENTRADA DE CLIENTS i PROVEÏDORS'!J425,"")</f>
        <v/>
      </c>
      <c r="T420" s="99" t="str">
        <f>IF('ENTRADA DE CLIENTS i PROVEÏDORS'!$H425="VI",'ENTRADA DE CLIENTS i PROVEÏDORS'!K425,"")</f>
        <v/>
      </c>
      <c r="U420" s="99" t="str">
        <f>IF('ENTRADA DE CLIENTS i PROVEÏDORS'!$H425="VI",'ENTRADA DE CLIENTS i PROVEÏDORS'!L425,"")</f>
        <v/>
      </c>
      <c r="V420" s="99" t="str">
        <f>IF('ENTRADA DE CLIENTS i PROVEÏDORS'!$H425="VI",'ENTRADA DE CLIENTS i PROVEÏDORS'!N425,"")</f>
        <v/>
      </c>
      <c r="W420" s="99" t="str">
        <f>IF('ENTRADA DE CLIENTS i PROVEÏDORS'!O425="X",'ENTRADA DE CLIENTS i PROVEÏDORS'!N425,"")</f>
        <v/>
      </c>
      <c r="X420" s="99" t="str">
        <f>IF('ENTRADA DE CLIENTS i PROVEÏDORS'!Q425&lt;&gt;0,'ENTRADA DE CLIENTS i PROVEÏDORS'!Q425,"")</f>
        <v/>
      </c>
      <c r="Y420" s="101" t="str">
        <f>IF('ENTRADA DE CLIENTS i PROVEÏDORS'!R425&lt;&gt;0,'ENTRADA DE CLIENTS i PROVEÏDORS'!R425,"")</f>
        <v/>
      </c>
    </row>
    <row r="421" spans="1:25" x14ac:dyDescent="0.2">
      <c r="A421" s="96" t="str">
        <f>IF('ENTRADA DE CLIENTS i PROVEÏDORS'!H426&lt;&gt;0,IF(OR('ENTRADA DE CLIENTS i PROVEÏDORS'!H426="V",'ENTRADA DE CLIENTS i PROVEÏDORS'!H426="LL",'ENTRADA DE CLIENTS i PROVEÏDORS'!H426="VI"),"2","1"),"")</f>
        <v/>
      </c>
      <c r="B421" s="96" t="str">
        <f>IF('ENTRADA DE CLIENTS i PROVEÏDORS'!C426&lt;&gt;0,IF('ENTRADA DE CLIENTS i PROVEÏDORS'!C426&lt;&gt;0,IF('ENTRADA DE CLIENTS i PROVEÏDORS'!C426&lt;&gt;0,'ENTRADA DE CLIENTS i PROVEÏDORS'!C426,""),DADES!AA421),"")</f>
        <v/>
      </c>
      <c r="C421" s="96" t="str">
        <f>IF('ENTRADA DE CLIENTS i PROVEÏDORS'!D426&lt;&gt;0,'NETEJA DE CARÀCTERS'!C422,"")</f>
        <v/>
      </c>
      <c r="D421" s="97" t="str">
        <f>IF('ENTRADA DE CLIENTS i PROVEÏDORS'!D426&lt;&gt;0,IF(A421&lt;&gt;0,IF('ENTRADA DE CLIENTS i PROVEÏDORS'!F426=0,99,'ENTRADA DE CLIENTS i PROVEÏDORS'!F426),""),"")</f>
        <v/>
      </c>
      <c r="E421" s="98" t="str">
        <f>IF('ENTRADA DE CLIENTS i PROVEÏDORS'!C426&lt;&gt;0,IF('ENTRADA DE CLIENTS i PROVEÏDORS'!D426&lt;&gt;0,IF('ENTRADA DE CLIENTS i PROVEÏDORS'!G426&lt;&gt;0,VLOOKUP('ENTRADA DE CLIENTS i PROVEÏDORS'!G426,DADES!$P$11:$Q$239,2,FALSE),"011"),""),"")</f>
        <v/>
      </c>
      <c r="F421" s="96"/>
      <c r="G421" s="96"/>
      <c r="H421" s="96"/>
      <c r="I421" s="96" t="str">
        <f>IF('ENTRADA DE CLIENTS i PROVEÏDORS'!H426="LL","X","")</f>
        <v/>
      </c>
      <c r="J421" s="96" t="str">
        <f>IF('ENTRADA DE CLIENTS i PROVEÏDORS'!O426="X","X","")</f>
        <v/>
      </c>
      <c r="K421" s="96" t="str">
        <f>IF('ENTRADA DE CLIENTS i PROVEÏDORS'!P426="X","X","")</f>
        <v/>
      </c>
      <c r="L421" s="96"/>
      <c r="M421" s="99" t="str">
        <f>IF('ENTRADA DE CLIENTS i PROVEÏDORS'!$H426&lt;&gt;"VI",IF('ENTRADA DE CLIENTS i PROVEÏDORS'!I426&lt;&gt;0,'ENTRADA DE CLIENTS i PROVEÏDORS'!I426,""),"")</f>
        <v/>
      </c>
      <c r="N421" s="99" t="str">
        <f>IF('ENTRADA DE CLIENTS i PROVEÏDORS'!$H426&lt;&gt;"VI",IF('ENTRADA DE CLIENTS i PROVEÏDORS'!J426&lt;&gt;0,'ENTRADA DE CLIENTS i PROVEÏDORS'!J426,""),"")</f>
        <v/>
      </c>
      <c r="O421" s="99" t="str">
        <f>IF('ENTRADA DE CLIENTS i PROVEÏDORS'!$H426&lt;&gt;"VI",IF('ENTRADA DE CLIENTS i PROVEÏDORS'!K426&lt;&gt;0,'ENTRADA DE CLIENTS i PROVEÏDORS'!K426,""),"")</f>
        <v/>
      </c>
      <c r="P421" s="99" t="str">
        <f>IF('ENTRADA DE CLIENTS i PROVEÏDORS'!$H426&lt;&gt;"VI",IF('ENTRADA DE CLIENTS i PROVEÏDORS'!L426&lt;&gt;0,'ENTRADA DE CLIENTS i PROVEÏDORS'!L426,""),"")</f>
        <v/>
      </c>
      <c r="Q421" s="99" t="str">
        <f t="shared" si="18"/>
        <v/>
      </c>
      <c r="R421" s="99" t="str">
        <f>IF('ENTRADA DE CLIENTS i PROVEÏDORS'!$H426="VI",'ENTRADA DE CLIENTS i PROVEÏDORS'!I426,"")</f>
        <v/>
      </c>
      <c r="S421" s="99" t="str">
        <f>IF('ENTRADA DE CLIENTS i PROVEÏDORS'!$H426="VI",'ENTRADA DE CLIENTS i PROVEÏDORS'!J426,"")</f>
        <v/>
      </c>
      <c r="T421" s="99" t="str">
        <f>IF('ENTRADA DE CLIENTS i PROVEÏDORS'!$H426="VI",'ENTRADA DE CLIENTS i PROVEÏDORS'!K426,"")</f>
        <v/>
      </c>
      <c r="U421" s="99" t="str">
        <f>IF('ENTRADA DE CLIENTS i PROVEÏDORS'!$H426="VI",'ENTRADA DE CLIENTS i PROVEÏDORS'!L426,"")</f>
        <v/>
      </c>
      <c r="V421" s="99" t="str">
        <f>IF('ENTRADA DE CLIENTS i PROVEÏDORS'!$H426="VI",'ENTRADA DE CLIENTS i PROVEÏDORS'!N426,"")</f>
        <v/>
      </c>
      <c r="W421" s="99" t="str">
        <f>IF('ENTRADA DE CLIENTS i PROVEÏDORS'!O426="X",'ENTRADA DE CLIENTS i PROVEÏDORS'!N426,"")</f>
        <v/>
      </c>
      <c r="X421" s="99" t="str">
        <f>IF('ENTRADA DE CLIENTS i PROVEÏDORS'!Q426&lt;&gt;0,'ENTRADA DE CLIENTS i PROVEÏDORS'!Q426,"")</f>
        <v/>
      </c>
      <c r="Y421" s="101" t="str">
        <f>IF('ENTRADA DE CLIENTS i PROVEÏDORS'!R426&lt;&gt;0,'ENTRADA DE CLIENTS i PROVEÏDORS'!R426,"")</f>
        <v/>
      </c>
    </row>
    <row r="422" spans="1:25" x14ac:dyDescent="0.2">
      <c r="A422" s="96" t="str">
        <f>IF('ENTRADA DE CLIENTS i PROVEÏDORS'!H427&lt;&gt;0,IF(OR('ENTRADA DE CLIENTS i PROVEÏDORS'!H427="V",'ENTRADA DE CLIENTS i PROVEÏDORS'!H427="LL",'ENTRADA DE CLIENTS i PROVEÏDORS'!H427="VI"),"2","1"),"")</f>
        <v/>
      </c>
      <c r="B422" s="96" t="str">
        <f>IF('ENTRADA DE CLIENTS i PROVEÏDORS'!C427&lt;&gt;0,IF('ENTRADA DE CLIENTS i PROVEÏDORS'!C427&lt;&gt;0,IF('ENTRADA DE CLIENTS i PROVEÏDORS'!C427&lt;&gt;0,'ENTRADA DE CLIENTS i PROVEÏDORS'!C427,""),DADES!AA422),"")</f>
        <v/>
      </c>
      <c r="C422" s="96" t="str">
        <f>IF('ENTRADA DE CLIENTS i PROVEÏDORS'!D427&lt;&gt;0,'NETEJA DE CARÀCTERS'!C423,"")</f>
        <v/>
      </c>
      <c r="D422" s="97" t="str">
        <f>IF('ENTRADA DE CLIENTS i PROVEÏDORS'!D427&lt;&gt;0,IF(A422&lt;&gt;0,IF('ENTRADA DE CLIENTS i PROVEÏDORS'!F427=0,99,'ENTRADA DE CLIENTS i PROVEÏDORS'!F427),""),"")</f>
        <v/>
      </c>
      <c r="E422" s="98" t="str">
        <f>IF('ENTRADA DE CLIENTS i PROVEÏDORS'!C427&lt;&gt;0,IF('ENTRADA DE CLIENTS i PROVEÏDORS'!D427&lt;&gt;0,IF('ENTRADA DE CLIENTS i PROVEÏDORS'!G427&lt;&gt;0,VLOOKUP('ENTRADA DE CLIENTS i PROVEÏDORS'!G427,DADES!$P$11:$Q$239,2,FALSE),"011"),""),"")</f>
        <v/>
      </c>
      <c r="F422" s="96"/>
      <c r="G422" s="96"/>
      <c r="H422" s="96"/>
      <c r="I422" s="96" t="str">
        <f>IF('ENTRADA DE CLIENTS i PROVEÏDORS'!H427="LL","X","")</f>
        <v/>
      </c>
      <c r="J422" s="96" t="str">
        <f>IF('ENTRADA DE CLIENTS i PROVEÏDORS'!O427="X","X","")</f>
        <v/>
      </c>
      <c r="K422" s="96" t="str">
        <f>IF('ENTRADA DE CLIENTS i PROVEÏDORS'!P427="X","X","")</f>
        <v/>
      </c>
      <c r="L422" s="96"/>
      <c r="M422" s="99" t="str">
        <f>IF('ENTRADA DE CLIENTS i PROVEÏDORS'!$H427&lt;&gt;"VI",IF('ENTRADA DE CLIENTS i PROVEÏDORS'!I427&lt;&gt;0,'ENTRADA DE CLIENTS i PROVEÏDORS'!I427,""),"")</f>
        <v/>
      </c>
      <c r="N422" s="99" t="str">
        <f>IF('ENTRADA DE CLIENTS i PROVEÏDORS'!$H427&lt;&gt;"VI",IF('ENTRADA DE CLIENTS i PROVEÏDORS'!J427&lt;&gt;0,'ENTRADA DE CLIENTS i PROVEÏDORS'!J427,""),"")</f>
        <v/>
      </c>
      <c r="O422" s="99" t="str">
        <f>IF('ENTRADA DE CLIENTS i PROVEÏDORS'!$H427&lt;&gt;"VI",IF('ENTRADA DE CLIENTS i PROVEÏDORS'!K427&lt;&gt;0,'ENTRADA DE CLIENTS i PROVEÏDORS'!K427,""),"")</f>
        <v/>
      </c>
      <c r="P422" s="99" t="str">
        <f>IF('ENTRADA DE CLIENTS i PROVEÏDORS'!$H427&lt;&gt;"VI",IF('ENTRADA DE CLIENTS i PROVEÏDORS'!L427&lt;&gt;0,'ENTRADA DE CLIENTS i PROVEÏDORS'!L427,""),"")</f>
        <v/>
      </c>
      <c r="Q422" s="99" t="str">
        <f t="shared" si="18"/>
        <v/>
      </c>
      <c r="R422" s="99" t="str">
        <f>IF('ENTRADA DE CLIENTS i PROVEÏDORS'!$H427="VI",'ENTRADA DE CLIENTS i PROVEÏDORS'!I427,"")</f>
        <v/>
      </c>
      <c r="S422" s="99" t="str">
        <f>IF('ENTRADA DE CLIENTS i PROVEÏDORS'!$H427="VI",'ENTRADA DE CLIENTS i PROVEÏDORS'!J427,"")</f>
        <v/>
      </c>
      <c r="T422" s="99" t="str">
        <f>IF('ENTRADA DE CLIENTS i PROVEÏDORS'!$H427="VI",'ENTRADA DE CLIENTS i PROVEÏDORS'!K427,"")</f>
        <v/>
      </c>
      <c r="U422" s="99" t="str">
        <f>IF('ENTRADA DE CLIENTS i PROVEÏDORS'!$H427="VI",'ENTRADA DE CLIENTS i PROVEÏDORS'!L427,"")</f>
        <v/>
      </c>
      <c r="V422" s="99" t="str">
        <f>IF('ENTRADA DE CLIENTS i PROVEÏDORS'!$H427="VI",'ENTRADA DE CLIENTS i PROVEÏDORS'!N427,"")</f>
        <v/>
      </c>
      <c r="W422" s="99" t="str">
        <f>IF('ENTRADA DE CLIENTS i PROVEÏDORS'!O427="X",'ENTRADA DE CLIENTS i PROVEÏDORS'!N427,"")</f>
        <v/>
      </c>
      <c r="X422" s="99" t="str">
        <f>IF('ENTRADA DE CLIENTS i PROVEÏDORS'!Q427&lt;&gt;0,'ENTRADA DE CLIENTS i PROVEÏDORS'!Q427,"")</f>
        <v/>
      </c>
      <c r="Y422" s="101" t="str">
        <f>IF('ENTRADA DE CLIENTS i PROVEÏDORS'!R427&lt;&gt;0,'ENTRADA DE CLIENTS i PROVEÏDORS'!R427,"")</f>
        <v/>
      </c>
    </row>
    <row r="423" spans="1:25" x14ac:dyDescent="0.2">
      <c r="A423" s="96" t="str">
        <f>IF('ENTRADA DE CLIENTS i PROVEÏDORS'!H428&lt;&gt;0,IF(OR('ENTRADA DE CLIENTS i PROVEÏDORS'!H428="V",'ENTRADA DE CLIENTS i PROVEÏDORS'!H428="LL",'ENTRADA DE CLIENTS i PROVEÏDORS'!H428="VI"),"2","1"),"")</f>
        <v/>
      </c>
      <c r="B423" s="96" t="str">
        <f>IF('ENTRADA DE CLIENTS i PROVEÏDORS'!C428&lt;&gt;0,IF('ENTRADA DE CLIENTS i PROVEÏDORS'!C428&lt;&gt;0,IF('ENTRADA DE CLIENTS i PROVEÏDORS'!C428&lt;&gt;0,'ENTRADA DE CLIENTS i PROVEÏDORS'!C428,""),DADES!AA423),"")</f>
        <v/>
      </c>
      <c r="C423" s="96" t="str">
        <f>IF('ENTRADA DE CLIENTS i PROVEÏDORS'!D428&lt;&gt;0,'NETEJA DE CARÀCTERS'!C424,"")</f>
        <v/>
      </c>
      <c r="D423" s="97" t="str">
        <f>IF('ENTRADA DE CLIENTS i PROVEÏDORS'!D428&lt;&gt;0,IF(A423&lt;&gt;0,IF('ENTRADA DE CLIENTS i PROVEÏDORS'!F428=0,99,'ENTRADA DE CLIENTS i PROVEÏDORS'!F428),""),"")</f>
        <v/>
      </c>
      <c r="E423" s="98" t="str">
        <f>IF('ENTRADA DE CLIENTS i PROVEÏDORS'!C428&lt;&gt;0,IF('ENTRADA DE CLIENTS i PROVEÏDORS'!D428&lt;&gt;0,IF('ENTRADA DE CLIENTS i PROVEÏDORS'!G428&lt;&gt;0,VLOOKUP('ENTRADA DE CLIENTS i PROVEÏDORS'!G428,DADES!$P$11:$Q$239,2,FALSE),"011"),""),"")</f>
        <v/>
      </c>
      <c r="F423" s="96"/>
      <c r="G423" s="96"/>
      <c r="H423" s="96"/>
      <c r="I423" s="96" t="str">
        <f>IF('ENTRADA DE CLIENTS i PROVEÏDORS'!H428="LL","X","")</f>
        <v/>
      </c>
      <c r="J423" s="96" t="str">
        <f>IF('ENTRADA DE CLIENTS i PROVEÏDORS'!O428="X","X","")</f>
        <v/>
      </c>
      <c r="K423" s="96" t="str">
        <f>IF('ENTRADA DE CLIENTS i PROVEÏDORS'!P428="X","X","")</f>
        <v/>
      </c>
      <c r="L423" s="96"/>
      <c r="M423" s="99" t="str">
        <f>IF('ENTRADA DE CLIENTS i PROVEÏDORS'!$H428&lt;&gt;"VI",IF('ENTRADA DE CLIENTS i PROVEÏDORS'!I428&lt;&gt;0,'ENTRADA DE CLIENTS i PROVEÏDORS'!I428,""),"")</f>
        <v/>
      </c>
      <c r="N423" s="99" t="str">
        <f>IF('ENTRADA DE CLIENTS i PROVEÏDORS'!$H428&lt;&gt;"VI",IF('ENTRADA DE CLIENTS i PROVEÏDORS'!J428&lt;&gt;0,'ENTRADA DE CLIENTS i PROVEÏDORS'!J428,""),"")</f>
        <v/>
      </c>
      <c r="O423" s="99" t="str">
        <f>IF('ENTRADA DE CLIENTS i PROVEÏDORS'!$H428&lt;&gt;"VI",IF('ENTRADA DE CLIENTS i PROVEÏDORS'!K428&lt;&gt;0,'ENTRADA DE CLIENTS i PROVEÏDORS'!K428,""),"")</f>
        <v/>
      </c>
      <c r="P423" s="99" t="str">
        <f>IF('ENTRADA DE CLIENTS i PROVEÏDORS'!$H428&lt;&gt;"VI",IF('ENTRADA DE CLIENTS i PROVEÏDORS'!L428&lt;&gt;0,'ENTRADA DE CLIENTS i PROVEÏDORS'!L428,""),"")</f>
        <v/>
      </c>
      <c r="Q423" s="99" t="str">
        <f t="shared" si="18"/>
        <v/>
      </c>
      <c r="R423" s="99" t="str">
        <f>IF('ENTRADA DE CLIENTS i PROVEÏDORS'!$H428="VI",'ENTRADA DE CLIENTS i PROVEÏDORS'!I428,"")</f>
        <v/>
      </c>
      <c r="S423" s="99" t="str">
        <f>IF('ENTRADA DE CLIENTS i PROVEÏDORS'!$H428="VI",'ENTRADA DE CLIENTS i PROVEÏDORS'!J428,"")</f>
        <v/>
      </c>
      <c r="T423" s="99" t="str">
        <f>IF('ENTRADA DE CLIENTS i PROVEÏDORS'!$H428="VI",'ENTRADA DE CLIENTS i PROVEÏDORS'!K428,"")</f>
        <v/>
      </c>
      <c r="U423" s="99" t="str">
        <f>IF('ENTRADA DE CLIENTS i PROVEÏDORS'!$H428="VI",'ENTRADA DE CLIENTS i PROVEÏDORS'!L428,"")</f>
        <v/>
      </c>
      <c r="V423" s="99" t="str">
        <f>IF('ENTRADA DE CLIENTS i PROVEÏDORS'!$H428="VI",'ENTRADA DE CLIENTS i PROVEÏDORS'!N428,"")</f>
        <v/>
      </c>
      <c r="W423" s="99" t="str">
        <f>IF('ENTRADA DE CLIENTS i PROVEÏDORS'!O428="X",'ENTRADA DE CLIENTS i PROVEÏDORS'!N428,"")</f>
        <v/>
      </c>
      <c r="X423" s="99" t="str">
        <f>IF('ENTRADA DE CLIENTS i PROVEÏDORS'!Q428&lt;&gt;0,'ENTRADA DE CLIENTS i PROVEÏDORS'!Q428,"")</f>
        <v/>
      </c>
      <c r="Y423" s="101" t="str">
        <f>IF('ENTRADA DE CLIENTS i PROVEÏDORS'!R428&lt;&gt;0,'ENTRADA DE CLIENTS i PROVEÏDORS'!R428,"")</f>
        <v/>
      </c>
    </row>
    <row r="424" spans="1:25" x14ac:dyDescent="0.2">
      <c r="A424" s="96" t="str">
        <f>IF('ENTRADA DE CLIENTS i PROVEÏDORS'!H429&lt;&gt;0,IF(OR('ENTRADA DE CLIENTS i PROVEÏDORS'!H429="V",'ENTRADA DE CLIENTS i PROVEÏDORS'!H429="LL",'ENTRADA DE CLIENTS i PROVEÏDORS'!H429="VI"),"2","1"),"")</f>
        <v/>
      </c>
      <c r="B424" s="96" t="str">
        <f>IF('ENTRADA DE CLIENTS i PROVEÏDORS'!C429&lt;&gt;0,IF('ENTRADA DE CLIENTS i PROVEÏDORS'!C429&lt;&gt;0,IF('ENTRADA DE CLIENTS i PROVEÏDORS'!C429&lt;&gt;0,'ENTRADA DE CLIENTS i PROVEÏDORS'!C429,""),DADES!AA424),"")</f>
        <v/>
      </c>
      <c r="C424" s="96" t="str">
        <f>IF('ENTRADA DE CLIENTS i PROVEÏDORS'!D429&lt;&gt;0,'NETEJA DE CARÀCTERS'!C425,"")</f>
        <v/>
      </c>
      <c r="D424" s="97" t="str">
        <f>IF('ENTRADA DE CLIENTS i PROVEÏDORS'!D429&lt;&gt;0,IF(A424&lt;&gt;0,IF('ENTRADA DE CLIENTS i PROVEÏDORS'!F429=0,99,'ENTRADA DE CLIENTS i PROVEÏDORS'!F429),""),"")</f>
        <v/>
      </c>
      <c r="E424" s="98" t="str">
        <f>IF('ENTRADA DE CLIENTS i PROVEÏDORS'!C429&lt;&gt;0,IF('ENTRADA DE CLIENTS i PROVEÏDORS'!D429&lt;&gt;0,IF('ENTRADA DE CLIENTS i PROVEÏDORS'!G429&lt;&gt;0,VLOOKUP('ENTRADA DE CLIENTS i PROVEÏDORS'!G429,DADES!$P$11:$Q$239,2,FALSE),"011"),""),"")</f>
        <v/>
      </c>
      <c r="F424" s="96"/>
      <c r="G424" s="96"/>
      <c r="H424" s="96"/>
      <c r="I424" s="96"/>
      <c r="J424" s="96"/>
      <c r="K424" s="96"/>
      <c r="L424" s="96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101"/>
    </row>
    <row r="425" spans="1:25" x14ac:dyDescent="0.2">
      <c r="A425" s="96" t="str">
        <f>IF('ENTRADA DE CLIENTS i PROVEÏDORS'!H430&lt;&gt;0,IF(OR('ENTRADA DE CLIENTS i PROVEÏDORS'!H430="V",'ENTRADA DE CLIENTS i PROVEÏDORS'!H430="LL",'ENTRADA DE CLIENTS i PROVEÏDORS'!H430="VI"),"2","1"),"")</f>
        <v/>
      </c>
      <c r="B425" s="96" t="str">
        <f>IF('ENTRADA DE CLIENTS i PROVEÏDORS'!C430&lt;&gt;0,IF('ENTRADA DE CLIENTS i PROVEÏDORS'!C430&lt;&gt;0,IF('ENTRADA DE CLIENTS i PROVEÏDORS'!C430&lt;&gt;0,'ENTRADA DE CLIENTS i PROVEÏDORS'!C430,""),DADES!AA425),"")</f>
        <v/>
      </c>
      <c r="C425" s="96" t="str">
        <f>IF('ENTRADA DE CLIENTS i PROVEÏDORS'!D430&lt;&gt;0,'NETEJA DE CARÀCTERS'!C426,"")</f>
        <v/>
      </c>
      <c r="D425" s="97" t="str">
        <f>IF('ENTRADA DE CLIENTS i PROVEÏDORS'!D430&lt;&gt;0,IF(A425&lt;&gt;0,IF('ENTRADA DE CLIENTS i PROVEÏDORS'!F430=0,99,'ENTRADA DE CLIENTS i PROVEÏDORS'!F430),""),"")</f>
        <v/>
      </c>
      <c r="E425" s="98" t="str">
        <f>IF('ENTRADA DE CLIENTS i PROVEÏDORS'!C430&lt;&gt;0,IF('ENTRADA DE CLIENTS i PROVEÏDORS'!D430&lt;&gt;0,IF('ENTRADA DE CLIENTS i PROVEÏDORS'!G430&lt;&gt;0,VLOOKUP('ENTRADA DE CLIENTS i PROVEÏDORS'!G430,DADES!$P$11:$Q$239,2,FALSE),"011"),""),"")</f>
        <v/>
      </c>
      <c r="F425" s="96"/>
      <c r="G425" s="96"/>
      <c r="H425" s="96"/>
      <c r="I425" s="96"/>
      <c r="J425" s="96"/>
      <c r="K425" s="96"/>
      <c r="L425" s="96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101"/>
    </row>
    <row r="426" spans="1:25" x14ac:dyDescent="0.2">
      <c r="A426" s="96" t="str">
        <f>IF('ENTRADA DE CLIENTS i PROVEÏDORS'!H431&lt;&gt;0,IF(OR('ENTRADA DE CLIENTS i PROVEÏDORS'!H431="V",'ENTRADA DE CLIENTS i PROVEÏDORS'!H431="LL",'ENTRADA DE CLIENTS i PROVEÏDORS'!H431="VI"),"2","1"),"")</f>
        <v/>
      </c>
      <c r="B426" s="96" t="str">
        <f>IF('ENTRADA DE CLIENTS i PROVEÏDORS'!C431&lt;&gt;0,IF('ENTRADA DE CLIENTS i PROVEÏDORS'!C431&lt;&gt;0,IF('ENTRADA DE CLIENTS i PROVEÏDORS'!C431&lt;&gt;0,'ENTRADA DE CLIENTS i PROVEÏDORS'!C431,""),DADES!AA426),"")</f>
        <v/>
      </c>
      <c r="C426" s="96" t="str">
        <f>IF('ENTRADA DE CLIENTS i PROVEÏDORS'!D431&lt;&gt;0,'NETEJA DE CARÀCTERS'!C427,"")</f>
        <v/>
      </c>
      <c r="D426" s="97" t="str">
        <f>IF('ENTRADA DE CLIENTS i PROVEÏDORS'!D431&lt;&gt;0,IF(A426&lt;&gt;0,IF('ENTRADA DE CLIENTS i PROVEÏDORS'!F431=0,99,'ENTRADA DE CLIENTS i PROVEÏDORS'!F431),""),"")</f>
        <v/>
      </c>
      <c r="E426" s="98" t="str">
        <f>IF('ENTRADA DE CLIENTS i PROVEÏDORS'!C431&lt;&gt;0,IF('ENTRADA DE CLIENTS i PROVEÏDORS'!D431&lt;&gt;0,IF('ENTRADA DE CLIENTS i PROVEÏDORS'!G431&lt;&gt;0,VLOOKUP('ENTRADA DE CLIENTS i PROVEÏDORS'!G431,DADES!$P$11:$Q$239,2,FALSE),"011"),""),"")</f>
        <v/>
      </c>
      <c r="F426" s="96"/>
      <c r="G426" s="96"/>
      <c r="H426" s="96"/>
      <c r="I426" s="96" t="str">
        <f>IF('ENTRADA DE CLIENTS i PROVEÏDORS'!H431="LL","X","")</f>
        <v/>
      </c>
      <c r="J426" s="96" t="str">
        <f>IF('ENTRADA DE CLIENTS i PROVEÏDORS'!O431="X","X","")</f>
        <v/>
      </c>
      <c r="K426" s="96" t="str">
        <f>IF('ENTRADA DE CLIENTS i PROVEÏDORS'!P431="X","X","")</f>
        <v/>
      </c>
      <c r="L426" s="96"/>
      <c r="M426" s="99" t="str">
        <f>IF('ENTRADA DE CLIENTS i PROVEÏDORS'!$H431&lt;&gt;"VI",IF('ENTRADA DE CLIENTS i PROVEÏDORS'!I431&lt;&gt;0,'ENTRADA DE CLIENTS i PROVEÏDORS'!I431,""),"")</f>
        <v/>
      </c>
      <c r="N426" s="99" t="str">
        <f>IF('ENTRADA DE CLIENTS i PROVEÏDORS'!$H431&lt;&gt;"VI",IF('ENTRADA DE CLIENTS i PROVEÏDORS'!J431&lt;&gt;0,'ENTRADA DE CLIENTS i PROVEÏDORS'!J431,""),"")</f>
        <v/>
      </c>
      <c r="O426" s="99" t="str">
        <f>IF('ENTRADA DE CLIENTS i PROVEÏDORS'!$H431&lt;&gt;"VI",IF('ENTRADA DE CLIENTS i PROVEÏDORS'!K431&lt;&gt;0,'ENTRADA DE CLIENTS i PROVEÏDORS'!K431,""),"")</f>
        <v/>
      </c>
      <c r="P426" s="99" t="str">
        <f>IF('ENTRADA DE CLIENTS i PROVEÏDORS'!$H431&lt;&gt;"VI",IF('ENTRADA DE CLIENTS i PROVEÏDORS'!L431&lt;&gt;0,'ENTRADA DE CLIENTS i PROVEÏDORS'!L431,""),"")</f>
        <v/>
      </c>
      <c r="Q426" s="99" t="str">
        <f t="shared" ref="Q426:Q431" si="19">IF(SUM(M426:P426)&lt;&gt;0,SUM(M426:P426),"")</f>
        <v/>
      </c>
      <c r="R426" s="99" t="str">
        <f>IF('ENTRADA DE CLIENTS i PROVEÏDORS'!$H431="VI",'ENTRADA DE CLIENTS i PROVEÏDORS'!I431,"")</f>
        <v/>
      </c>
      <c r="S426" s="99" t="str">
        <f>IF('ENTRADA DE CLIENTS i PROVEÏDORS'!$H431="VI",'ENTRADA DE CLIENTS i PROVEÏDORS'!J431,"")</f>
        <v/>
      </c>
      <c r="T426" s="99" t="str">
        <f>IF('ENTRADA DE CLIENTS i PROVEÏDORS'!$H431="VI",'ENTRADA DE CLIENTS i PROVEÏDORS'!K431,"")</f>
        <v/>
      </c>
      <c r="U426" s="99" t="str">
        <f>IF('ENTRADA DE CLIENTS i PROVEÏDORS'!$H431="VI",'ENTRADA DE CLIENTS i PROVEÏDORS'!L431,"")</f>
        <v/>
      </c>
      <c r="V426" s="99" t="str">
        <f>IF('ENTRADA DE CLIENTS i PROVEÏDORS'!$H431="VI",'ENTRADA DE CLIENTS i PROVEÏDORS'!N431,"")</f>
        <v/>
      </c>
      <c r="W426" s="99" t="str">
        <f>IF('ENTRADA DE CLIENTS i PROVEÏDORS'!O431="X",'ENTRADA DE CLIENTS i PROVEÏDORS'!N431,"")</f>
        <v/>
      </c>
      <c r="X426" s="99" t="str">
        <f>IF('ENTRADA DE CLIENTS i PROVEÏDORS'!Q431&lt;&gt;0,'ENTRADA DE CLIENTS i PROVEÏDORS'!Q431,"")</f>
        <v/>
      </c>
      <c r="Y426" s="101" t="str">
        <f>IF('ENTRADA DE CLIENTS i PROVEÏDORS'!R431&lt;&gt;0,'ENTRADA DE CLIENTS i PROVEÏDORS'!R431,"")</f>
        <v/>
      </c>
    </row>
    <row r="427" spans="1:25" x14ac:dyDescent="0.2">
      <c r="A427" s="96" t="str">
        <f>IF('ENTRADA DE CLIENTS i PROVEÏDORS'!H432&lt;&gt;0,IF(OR('ENTRADA DE CLIENTS i PROVEÏDORS'!H432="V",'ENTRADA DE CLIENTS i PROVEÏDORS'!H432="LL",'ENTRADA DE CLIENTS i PROVEÏDORS'!H432="VI"),"2","1"),"")</f>
        <v/>
      </c>
      <c r="B427" s="96" t="str">
        <f>IF('ENTRADA DE CLIENTS i PROVEÏDORS'!C432&lt;&gt;0,IF('ENTRADA DE CLIENTS i PROVEÏDORS'!C432&lt;&gt;0,IF('ENTRADA DE CLIENTS i PROVEÏDORS'!C432&lt;&gt;0,'ENTRADA DE CLIENTS i PROVEÏDORS'!C432,""),DADES!AA427),"")</f>
        <v/>
      </c>
      <c r="C427" s="96" t="str">
        <f>IF('ENTRADA DE CLIENTS i PROVEÏDORS'!D432&lt;&gt;0,'NETEJA DE CARÀCTERS'!C428,"")</f>
        <v/>
      </c>
      <c r="D427" s="97" t="str">
        <f>IF('ENTRADA DE CLIENTS i PROVEÏDORS'!D432&lt;&gt;0,IF(A427&lt;&gt;0,IF('ENTRADA DE CLIENTS i PROVEÏDORS'!F432=0,99,'ENTRADA DE CLIENTS i PROVEÏDORS'!F432),""),"")</f>
        <v/>
      </c>
      <c r="E427" s="98" t="str">
        <f>IF('ENTRADA DE CLIENTS i PROVEÏDORS'!C432&lt;&gt;0,IF('ENTRADA DE CLIENTS i PROVEÏDORS'!D432&lt;&gt;0,IF('ENTRADA DE CLIENTS i PROVEÏDORS'!G432&lt;&gt;0,VLOOKUP('ENTRADA DE CLIENTS i PROVEÏDORS'!G432,DADES!$P$11:$Q$239,2,FALSE),"011"),""),"")</f>
        <v/>
      </c>
      <c r="F427" s="96"/>
      <c r="G427" s="96"/>
      <c r="H427" s="96"/>
      <c r="I427" s="96" t="str">
        <f>IF('ENTRADA DE CLIENTS i PROVEÏDORS'!H432="LL","X","")</f>
        <v/>
      </c>
      <c r="J427" s="96" t="str">
        <f>IF('ENTRADA DE CLIENTS i PROVEÏDORS'!O432="X","X","")</f>
        <v/>
      </c>
      <c r="K427" s="96" t="str">
        <f>IF('ENTRADA DE CLIENTS i PROVEÏDORS'!P432="X","X","")</f>
        <v/>
      </c>
      <c r="L427" s="96"/>
      <c r="M427" s="99" t="str">
        <f>IF('ENTRADA DE CLIENTS i PROVEÏDORS'!$H432&lt;&gt;"VI",IF('ENTRADA DE CLIENTS i PROVEÏDORS'!I432&lt;&gt;0,'ENTRADA DE CLIENTS i PROVEÏDORS'!I432,""),"")</f>
        <v/>
      </c>
      <c r="N427" s="99" t="str">
        <f>IF('ENTRADA DE CLIENTS i PROVEÏDORS'!$H432&lt;&gt;"VI",IF('ENTRADA DE CLIENTS i PROVEÏDORS'!J432&lt;&gt;0,'ENTRADA DE CLIENTS i PROVEÏDORS'!J432,""),"")</f>
        <v/>
      </c>
      <c r="O427" s="99" t="str">
        <f>IF('ENTRADA DE CLIENTS i PROVEÏDORS'!$H432&lt;&gt;"VI",IF('ENTRADA DE CLIENTS i PROVEÏDORS'!K432&lt;&gt;0,'ENTRADA DE CLIENTS i PROVEÏDORS'!K432,""),"")</f>
        <v/>
      </c>
      <c r="P427" s="99" t="str">
        <f>IF('ENTRADA DE CLIENTS i PROVEÏDORS'!$H432&lt;&gt;"VI",IF('ENTRADA DE CLIENTS i PROVEÏDORS'!L432&lt;&gt;0,'ENTRADA DE CLIENTS i PROVEÏDORS'!L432,""),"")</f>
        <v/>
      </c>
      <c r="Q427" s="99" t="str">
        <f t="shared" si="19"/>
        <v/>
      </c>
      <c r="R427" s="99" t="str">
        <f>IF('ENTRADA DE CLIENTS i PROVEÏDORS'!$H432="VI",'ENTRADA DE CLIENTS i PROVEÏDORS'!I432,"")</f>
        <v/>
      </c>
      <c r="S427" s="99" t="str">
        <f>IF('ENTRADA DE CLIENTS i PROVEÏDORS'!$H432="VI",'ENTRADA DE CLIENTS i PROVEÏDORS'!J432,"")</f>
        <v/>
      </c>
      <c r="T427" s="99" t="str">
        <f>IF('ENTRADA DE CLIENTS i PROVEÏDORS'!$H432="VI",'ENTRADA DE CLIENTS i PROVEÏDORS'!K432,"")</f>
        <v/>
      </c>
      <c r="U427" s="99" t="str">
        <f>IF('ENTRADA DE CLIENTS i PROVEÏDORS'!$H432="VI",'ENTRADA DE CLIENTS i PROVEÏDORS'!L432,"")</f>
        <v/>
      </c>
      <c r="V427" s="99" t="str">
        <f>IF('ENTRADA DE CLIENTS i PROVEÏDORS'!$H432="VI",'ENTRADA DE CLIENTS i PROVEÏDORS'!N432,"")</f>
        <v/>
      </c>
      <c r="W427" s="99" t="str">
        <f>IF('ENTRADA DE CLIENTS i PROVEÏDORS'!O432="X",'ENTRADA DE CLIENTS i PROVEÏDORS'!N432,"")</f>
        <v/>
      </c>
      <c r="X427" s="99" t="str">
        <f>IF('ENTRADA DE CLIENTS i PROVEÏDORS'!Q432&lt;&gt;0,'ENTRADA DE CLIENTS i PROVEÏDORS'!Q432,"")</f>
        <v/>
      </c>
      <c r="Y427" s="101" t="str">
        <f>IF('ENTRADA DE CLIENTS i PROVEÏDORS'!R432&lt;&gt;0,'ENTRADA DE CLIENTS i PROVEÏDORS'!R432,"")</f>
        <v/>
      </c>
    </row>
    <row r="428" spans="1:25" x14ac:dyDescent="0.2">
      <c r="A428" s="96" t="str">
        <f>IF('ENTRADA DE CLIENTS i PROVEÏDORS'!H433&lt;&gt;0,IF(OR('ENTRADA DE CLIENTS i PROVEÏDORS'!H433="V",'ENTRADA DE CLIENTS i PROVEÏDORS'!H433="LL",'ENTRADA DE CLIENTS i PROVEÏDORS'!H433="VI"),"2","1"),"")</f>
        <v/>
      </c>
      <c r="B428" s="96" t="str">
        <f>IF('ENTRADA DE CLIENTS i PROVEÏDORS'!C433&lt;&gt;0,IF('ENTRADA DE CLIENTS i PROVEÏDORS'!C433&lt;&gt;0,IF('ENTRADA DE CLIENTS i PROVEÏDORS'!C433&lt;&gt;0,'ENTRADA DE CLIENTS i PROVEÏDORS'!C433,""),DADES!AA428),"")</f>
        <v/>
      </c>
      <c r="C428" s="96" t="str">
        <f>IF('ENTRADA DE CLIENTS i PROVEÏDORS'!D433&lt;&gt;0,'NETEJA DE CARÀCTERS'!C429,"")</f>
        <v/>
      </c>
      <c r="D428" s="97" t="str">
        <f>IF('ENTRADA DE CLIENTS i PROVEÏDORS'!D433&lt;&gt;0,IF(A428&lt;&gt;0,IF('ENTRADA DE CLIENTS i PROVEÏDORS'!F433=0,99,'ENTRADA DE CLIENTS i PROVEÏDORS'!F433),""),"")</f>
        <v/>
      </c>
      <c r="E428" s="98" t="str">
        <f>IF('ENTRADA DE CLIENTS i PROVEÏDORS'!C433&lt;&gt;0,IF('ENTRADA DE CLIENTS i PROVEÏDORS'!D433&lt;&gt;0,IF('ENTRADA DE CLIENTS i PROVEÏDORS'!G433&lt;&gt;0,VLOOKUP('ENTRADA DE CLIENTS i PROVEÏDORS'!G433,DADES!$P$11:$Q$239,2,FALSE),"011"),""),"")</f>
        <v/>
      </c>
      <c r="F428" s="96"/>
      <c r="G428" s="96"/>
      <c r="H428" s="96"/>
      <c r="I428" s="96" t="str">
        <f>IF('ENTRADA DE CLIENTS i PROVEÏDORS'!H433="LL","X","")</f>
        <v/>
      </c>
      <c r="J428" s="96" t="str">
        <f>IF('ENTRADA DE CLIENTS i PROVEÏDORS'!O433="X","X","")</f>
        <v/>
      </c>
      <c r="K428" s="96" t="str">
        <f>IF('ENTRADA DE CLIENTS i PROVEÏDORS'!P433="X","X","")</f>
        <v/>
      </c>
      <c r="L428" s="96"/>
      <c r="M428" s="99" t="str">
        <f>IF('ENTRADA DE CLIENTS i PROVEÏDORS'!$H433&lt;&gt;"VI",IF('ENTRADA DE CLIENTS i PROVEÏDORS'!I433&lt;&gt;0,'ENTRADA DE CLIENTS i PROVEÏDORS'!I433,""),"")</f>
        <v/>
      </c>
      <c r="N428" s="99" t="str">
        <f>IF('ENTRADA DE CLIENTS i PROVEÏDORS'!$H433&lt;&gt;"VI",IF('ENTRADA DE CLIENTS i PROVEÏDORS'!J433&lt;&gt;0,'ENTRADA DE CLIENTS i PROVEÏDORS'!J433,""),"")</f>
        <v/>
      </c>
      <c r="O428" s="99" t="str">
        <f>IF('ENTRADA DE CLIENTS i PROVEÏDORS'!$H433&lt;&gt;"VI",IF('ENTRADA DE CLIENTS i PROVEÏDORS'!K433&lt;&gt;0,'ENTRADA DE CLIENTS i PROVEÏDORS'!K433,""),"")</f>
        <v/>
      </c>
      <c r="P428" s="99" t="str">
        <f>IF('ENTRADA DE CLIENTS i PROVEÏDORS'!$H433&lt;&gt;"VI",IF('ENTRADA DE CLIENTS i PROVEÏDORS'!L433&lt;&gt;0,'ENTRADA DE CLIENTS i PROVEÏDORS'!L433,""),"")</f>
        <v/>
      </c>
      <c r="Q428" s="99" t="str">
        <f t="shared" si="19"/>
        <v/>
      </c>
      <c r="R428" s="99" t="str">
        <f>IF('ENTRADA DE CLIENTS i PROVEÏDORS'!$H433="VI",'ENTRADA DE CLIENTS i PROVEÏDORS'!I433,"")</f>
        <v/>
      </c>
      <c r="S428" s="99" t="str">
        <f>IF('ENTRADA DE CLIENTS i PROVEÏDORS'!$H433="VI",'ENTRADA DE CLIENTS i PROVEÏDORS'!J433,"")</f>
        <v/>
      </c>
      <c r="T428" s="99" t="str">
        <f>IF('ENTRADA DE CLIENTS i PROVEÏDORS'!$H433="VI",'ENTRADA DE CLIENTS i PROVEÏDORS'!K433,"")</f>
        <v/>
      </c>
      <c r="U428" s="99" t="str">
        <f>IF('ENTRADA DE CLIENTS i PROVEÏDORS'!$H433="VI",'ENTRADA DE CLIENTS i PROVEÏDORS'!L433,"")</f>
        <v/>
      </c>
      <c r="V428" s="99" t="str">
        <f>IF('ENTRADA DE CLIENTS i PROVEÏDORS'!$H433="VI",'ENTRADA DE CLIENTS i PROVEÏDORS'!N433,"")</f>
        <v/>
      </c>
      <c r="W428" s="99" t="str">
        <f>IF('ENTRADA DE CLIENTS i PROVEÏDORS'!O433="X",'ENTRADA DE CLIENTS i PROVEÏDORS'!N433,"")</f>
        <v/>
      </c>
      <c r="X428" s="99" t="str">
        <f>IF('ENTRADA DE CLIENTS i PROVEÏDORS'!Q433&lt;&gt;0,'ENTRADA DE CLIENTS i PROVEÏDORS'!Q433,"")</f>
        <v/>
      </c>
      <c r="Y428" s="101" t="str">
        <f>IF('ENTRADA DE CLIENTS i PROVEÏDORS'!R433&lt;&gt;0,'ENTRADA DE CLIENTS i PROVEÏDORS'!R433,"")</f>
        <v/>
      </c>
    </row>
    <row r="429" spans="1:25" x14ac:dyDescent="0.2">
      <c r="A429" s="96" t="str">
        <f>IF('ENTRADA DE CLIENTS i PROVEÏDORS'!H434&lt;&gt;0,IF(OR('ENTRADA DE CLIENTS i PROVEÏDORS'!H434="V",'ENTRADA DE CLIENTS i PROVEÏDORS'!H434="LL",'ENTRADA DE CLIENTS i PROVEÏDORS'!H434="VI"),"2","1"),"")</f>
        <v/>
      </c>
      <c r="B429" s="96" t="str">
        <f>IF('ENTRADA DE CLIENTS i PROVEÏDORS'!C434&lt;&gt;0,IF('ENTRADA DE CLIENTS i PROVEÏDORS'!C434&lt;&gt;0,IF('ENTRADA DE CLIENTS i PROVEÏDORS'!C434&lt;&gt;0,'ENTRADA DE CLIENTS i PROVEÏDORS'!C434,""),DADES!AA429),"")</f>
        <v/>
      </c>
      <c r="C429" s="96" t="str">
        <f>IF('ENTRADA DE CLIENTS i PROVEÏDORS'!D434&lt;&gt;0,'NETEJA DE CARÀCTERS'!C430,"")</f>
        <v/>
      </c>
      <c r="D429" s="97" t="str">
        <f>IF('ENTRADA DE CLIENTS i PROVEÏDORS'!D434&lt;&gt;0,IF(A429&lt;&gt;0,IF('ENTRADA DE CLIENTS i PROVEÏDORS'!F434=0,99,'ENTRADA DE CLIENTS i PROVEÏDORS'!F434),""),"")</f>
        <v/>
      </c>
      <c r="E429" s="98" t="str">
        <f>IF('ENTRADA DE CLIENTS i PROVEÏDORS'!C434&lt;&gt;0,IF('ENTRADA DE CLIENTS i PROVEÏDORS'!D434&lt;&gt;0,IF('ENTRADA DE CLIENTS i PROVEÏDORS'!G434&lt;&gt;0,VLOOKUP('ENTRADA DE CLIENTS i PROVEÏDORS'!G434,DADES!$P$11:$Q$239,2,FALSE),"011"),""),"")</f>
        <v/>
      </c>
      <c r="F429" s="96"/>
      <c r="G429" s="96"/>
      <c r="H429" s="96"/>
      <c r="I429" s="96" t="str">
        <f>IF('ENTRADA DE CLIENTS i PROVEÏDORS'!H434="LL","X","")</f>
        <v/>
      </c>
      <c r="J429" s="96" t="str">
        <f>IF('ENTRADA DE CLIENTS i PROVEÏDORS'!O434="X","X","")</f>
        <v/>
      </c>
      <c r="K429" s="96" t="str">
        <f>IF('ENTRADA DE CLIENTS i PROVEÏDORS'!P434="X","X","")</f>
        <v/>
      </c>
      <c r="L429" s="96"/>
      <c r="M429" s="99" t="str">
        <f>IF('ENTRADA DE CLIENTS i PROVEÏDORS'!$H434&lt;&gt;"VI",IF('ENTRADA DE CLIENTS i PROVEÏDORS'!I434&lt;&gt;0,'ENTRADA DE CLIENTS i PROVEÏDORS'!I434,""),"")</f>
        <v/>
      </c>
      <c r="N429" s="99" t="str">
        <f>IF('ENTRADA DE CLIENTS i PROVEÏDORS'!$H434&lt;&gt;"VI",IF('ENTRADA DE CLIENTS i PROVEÏDORS'!J434&lt;&gt;0,'ENTRADA DE CLIENTS i PROVEÏDORS'!J434,""),"")</f>
        <v/>
      </c>
      <c r="O429" s="99" t="str">
        <f>IF('ENTRADA DE CLIENTS i PROVEÏDORS'!$H434&lt;&gt;"VI",IF('ENTRADA DE CLIENTS i PROVEÏDORS'!K434&lt;&gt;0,'ENTRADA DE CLIENTS i PROVEÏDORS'!K434,""),"")</f>
        <v/>
      </c>
      <c r="P429" s="99" t="str">
        <f>IF('ENTRADA DE CLIENTS i PROVEÏDORS'!$H434&lt;&gt;"VI",IF('ENTRADA DE CLIENTS i PROVEÏDORS'!L434&lt;&gt;0,'ENTRADA DE CLIENTS i PROVEÏDORS'!L434,""),"")</f>
        <v/>
      </c>
      <c r="Q429" s="99" t="str">
        <f t="shared" si="19"/>
        <v/>
      </c>
      <c r="R429" s="99" t="str">
        <f>IF('ENTRADA DE CLIENTS i PROVEÏDORS'!$H434="VI",'ENTRADA DE CLIENTS i PROVEÏDORS'!I434,"")</f>
        <v/>
      </c>
      <c r="S429" s="99" t="str">
        <f>IF('ENTRADA DE CLIENTS i PROVEÏDORS'!$H434="VI",'ENTRADA DE CLIENTS i PROVEÏDORS'!J434,"")</f>
        <v/>
      </c>
      <c r="T429" s="99" t="str">
        <f>IF('ENTRADA DE CLIENTS i PROVEÏDORS'!$H434="VI",'ENTRADA DE CLIENTS i PROVEÏDORS'!K434,"")</f>
        <v/>
      </c>
      <c r="U429" s="99" t="str">
        <f>IF('ENTRADA DE CLIENTS i PROVEÏDORS'!$H434="VI",'ENTRADA DE CLIENTS i PROVEÏDORS'!L434,"")</f>
        <v/>
      </c>
      <c r="V429" s="99" t="str">
        <f>IF('ENTRADA DE CLIENTS i PROVEÏDORS'!$H434="VI",'ENTRADA DE CLIENTS i PROVEÏDORS'!N434,"")</f>
        <v/>
      </c>
      <c r="W429" s="99" t="str">
        <f>IF('ENTRADA DE CLIENTS i PROVEÏDORS'!O434="X",'ENTRADA DE CLIENTS i PROVEÏDORS'!N434,"")</f>
        <v/>
      </c>
      <c r="X429" s="99" t="str">
        <f>IF('ENTRADA DE CLIENTS i PROVEÏDORS'!Q434&lt;&gt;0,'ENTRADA DE CLIENTS i PROVEÏDORS'!Q434,"")</f>
        <v/>
      </c>
      <c r="Y429" s="101" t="str">
        <f>IF('ENTRADA DE CLIENTS i PROVEÏDORS'!R434&lt;&gt;0,'ENTRADA DE CLIENTS i PROVEÏDORS'!R434,"")</f>
        <v/>
      </c>
    </row>
    <row r="430" spans="1:25" x14ac:dyDescent="0.2">
      <c r="A430" s="96" t="str">
        <f>IF('ENTRADA DE CLIENTS i PROVEÏDORS'!H435&lt;&gt;0,IF(OR('ENTRADA DE CLIENTS i PROVEÏDORS'!H435="V",'ENTRADA DE CLIENTS i PROVEÏDORS'!H435="LL",'ENTRADA DE CLIENTS i PROVEÏDORS'!H435="VI"),"2","1"),"")</f>
        <v/>
      </c>
      <c r="B430" s="96" t="str">
        <f>IF('ENTRADA DE CLIENTS i PROVEÏDORS'!C435&lt;&gt;0,IF('ENTRADA DE CLIENTS i PROVEÏDORS'!C435&lt;&gt;0,IF('ENTRADA DE CLIENTS i PROVEÏDORS'!C435&lt;&gt;0,'ENTRADA DE CLIENTS i PROVEÏDORS'!C435,""),DADES!AA430),"")</f>
        <v/>
      </c>
      <c r="C430" s="96" t="str">
        <f>IF('ENTRADA DE CLIENTS i PROVEÏDORS'!D435&lt;&gt;0,'NETEJA DE CARÀCTERS'!C431,"")</f>
        <v/>
      </c>
      <c r="D430" s="97" t="str">
        <f>IF('ENTRADA DE CLIENTS i PROVEÏDORS'!D435&lt;&gt;0,IF(A430&lt;&gt;0,IF('ENTRADA DE CLIENTS i PROVEÏDORS'!F435=0,99,'ENTRADA DE CLIENTS i PROVEÏDORS'!F435),""),"")</f>
        <v/>
      </c>
      <c r="E430" s="98" t="str">
        <f>IF('ENTRADA DE CLIENTS i PROVEÏDORS'!C435&lt;&gt;0,IF('ENTRADA DE CLIENTS i PROVEÏDORS'!D435&lt;&gt;0,IF('ENTRADA DE CLIENTS i PROVEÏDORS'!G435&lt;&gt;0,VLOOKUP('ENTRADA DE CLIENTS i PROVEÏDORS'!G435,DADES!$P$11:$Q$239,2,FALSE),"011"),""),"")</f>
        <v/>
      </c>
      <c r="F430" s="96"/>
      <c r="G430" s="96"/>
      <c r="H430" s="96"/>
      <c r="I430" s="96" t="str">
        <f>IF('ENTRADA DE CLIENTS i PROVEÏDORS'!H435="LL","X","")</f>
        <v/>
      </c>
      <c r="J430" s="96" t="str">
        <f>IF('ENTRADA DE CLIENTS i PROVEÏDORS'!O435="X","X","")</f>
        <v/>
      </c>
      <c r="K430" s="96" t="str">
        <f>IF('ENTRADA DE CLIENTS i PROVEÏDORS'!P435="X","X","")</f>
        <v/>
      </c>
      <c r="L430" s="96"/>
      <c r="M430" s="99" t="str">
        <f>IF('ENTRADA DE CLIENTS i PROVEÏDORS'!$H435&lt;&gt;"VI",IF('ENTRADA DE CLIENTS i PROVEÏDORS'!I435&lt;&gt;0,'ENTRADA DE CLIENTS i PROVEÏDORS'!I435,""),"")</f>
        <v/>
      </c>
      <c r="N430" s="99" t="str">
        <f>IF('ENTRADA DE CLIENTS i PROVEÏDORS'!$H435&lt;&gt;"VI",IF('ENTRADA DE CLIENTS i PROVEÏDORS'!J435&lt;&gt;0,'ENTRADA DE CLIENTS i PROVEÏDORS'!J435,""),"")</f>
        <v/>
      </c>
      <c r="O430" s="99" t="str">
        <f>IF('ENTRADA DE CLIENTS i PROVEÏDORS'!$H435&lt;&gt;"VI",IF('ENTRADA DE CLIENTS i PROVEÏDORS'!K435&lt;&gt;0,'ENTRADA DE CLIENTS i PROVEÏDORS'!K435,""),"")</f>
        <v/>
      </c>
      <c r="P430" s="99" t="str">
        <f>IF('ENTRADA DE CLIENTS i PROVEÏDORS'!$H435&lt;&gt;"VI",IF('ENTRADA DE CLIENTS i PROVEÏDORS'!L435&lt;&gt;0,'ENTRADA DE CLIENTS i PROVEÏDORS'!L435,""),"")</f>
        <v/>
      </c>
      <c r="Q430" s="99" t="str">
        <f t="shared" si="19"/>
        <v/>
      </c>
      <c r="R430" s="99" t="str">
        <f>IF('ENTRADA DE CLIENTS i PROVEÏDORS'!$H435="VI",'ENTRADA DE CLIENTS i PROVEÏDORS'!I435,"")</f>
        <v/>
      </c>
      <c r="S430" s="99" t="str">
        <f>IF('ENTRADA DE CLIENTS i PROVEÏDORS'!$H435="VI",'ENTRADA DE CLIENTS i PROVEÏDORS'!J435,"")</f>
        <v/>
      </c>
      <c r="T430" s="99" t="str">
        <f>IF('ENTRADA DE CLIENTS i PROVEÏDORS'!$H435="VI",'ENTRADA DE CLIENTS i PROVEÏDORS'!K435,"")</f>
        <v/>
      </c>
      <c r="U430" s="99" t="str">
        <f>IF('ENTRADA DE CLIENTS i PROVEÏDORS'!$H435="VI",'ENTRADA DE CLIENTS i PROVEÏDORS'!L435,"")</f>
        <v/>
      </c>
      <c r="V430" s="99" t="str">
        <f>IF('ENTRADA DE CLIENTS i PROVEÏDORS'!$H435="VI",'ENTRADA DE CLIENTS i PROVEÏDORS'!N435,"")</f>
        <v/>
      </c>
      <c r="W430" s="99" t="str">
        <f>IF('ENTRADA DE CLIENTS i PROVEÏDORS'!O435="X",'ENTRADA DE CLIENTS i PROVEÏDORS'!N435,"")</f>
        <v/>
      </c>
      <c r="X430" s="99" t="str">
        <f>IF('ENTRADA DE CLIENTS i PROVEÏDORS'!Q435&lt;&gt;0,'ENTRADA DE CLIENTS i PROVEÏDORS'!Q435,"")</f>
        <v/>
      </c>
      <c r="Y430" s="101" t="str">
        <f>IF('ENTRADA DE CLIENTS i PROVEÏDORS'!R435&lt;&gt;0,'ENTRADA DE CLIENTS i PROVEÏDORS'!R435,"")</f>
        <v/>
      </c>
    </row>
    <row r="431" spans="1:25" x14ac:dyDescent="0.2">
      <c r="A431" s="96" t="str">
        <f>IF('ENTRADA DE CLIENTS i PROVEÏDORS'!H436&lt;&gt;0,IF(OR('ENTRADA DE CLIENTS i PROVEÏDORS'!H436="V",'ENTRADA DE CLIENTS i PROVEÏDORS'!H436="LL",'ENTRADA DE CLIENTS i PROVEÏDORS'!H436="VI"),"2","1"),"")</f>
        <v/>
      </c>
      <c r="B431" s="96" t="str">
        <f>IF('ENTRADA DE CLIENTS i PROVEÏDORS'!C436&lt;&gt;0,IF('ENTRADA DE CLIENTS i PROVEÏDORS'!C436&lt;&gt;0,IF('ENTRADA DE CLIENTS i PROVEÏDORS'!C436&lt;&gt;0,'ENTRADA DE CLIENTS i PROVEÏDORS'!C436,""),DADES!AA431),"")</f>
        <v/>
      </c>
      <c r="C431" s="96" t="str">
        <f>IF('ENTRADA DE CLIENTS i PROVEÏDORS'!D436&lt;&gt;0,'NETEJA DE CARÀCTERS'!C432,"")</f>
        <v/>
      </c>
      <c r="D431" s="97" t="str">
        <f>IF('ENTRADA DE CLIENTS i PROVEÏDORS'!D436&lt;&gt;0,IF(A431&lt;&gt;0,IF('ENTRADA DE CLIENTS i PROVEÏDORS'!F436=0,99,'ENTRADA DE CLIENTS i PROVEÏDORS'!F436),""),"")</f>
        <v/>
      </c>
      <c r="E431" s="98" t="str">
        <f>IF('ENTRADA DE CLIENTS i PROVEÏDORS'!C436&lt;&gt;0,IF('ENTRADA DE CLIENTS i PROVEÏDORS'!D436&lt;&gt;0,IF('ENTRADA DE CLIENTS i PROVEÏDORS'!G436&lt;&gt;0,VLOOKUP('ENTRADA DE CLIENTS i PROVEÏDORS'!G436,DADES!$P$11:$Q$239,2,FALSE),"011"),""),"")</f>
        <v/>
      </c>
      <c r="F431" s="96"/>
      <c r="G431" s="96"/>
      <c r="H431" s="96"/>
      <c r="I431" s="96" t="str">
        <f>IF('ENTRADA DE CLIENTS i PROVEÏDORS'!H436="LL","X","")</f>
        <v/>
      </c>
      <c r="J431" s="96" t="str">
        <f>IF('ENTRADA DE CLIENTS i PROVEÏDORS'!O436="X","X","")</f>
        <v/>
      </c>
      <c r="K431" s="96" t="str">
        <f>IF('ENTRADA DE CLIENTS i PROVEÏDORS'!P436="X","X","")</f>
        <v/>
      </c>
      <c r="L431" s="96"/>
      <c r="M431" s="99" t="str">
        <f>IF('ENTRADA DE CLIENTS i PROVEÏDORS'!$H436&lt;&gt;"VI",IF('ENTRADA DE CLIENTS i PROVEÏDORS'!I436&lt;&gt;0,'ENTRADA DE CLIENTS i PROVEÏDORS'!I436,""),"")</f>
        <v/>
      </c>
      <c r="N431" s="99" t="str">
        <f>IF('ENTRADA DE CLIENTS i PROVEÏDORS'!$H436&lt;&gt;"VI",IF('ENTRADA DE CLIENTS i PROVEÏDORS'!J436&lt;&gt;0,'ENTRADA DE CLIENTS i PROVEÏDORS'!J436,""),"")</f>
        <v/>
      </c>
      <c r="O431" s="99" t="str">
        <f>IF('ENTRADA DE CLIENTS i PROVEÏDORS'!$H436&lt;&gt;"VI",IF('ENTRADA DE CLIENTS i PROVEÏDORS'!K436&lt;&gt;0,'ENTRADA DE CLIENTS i PROVEÏDORS'!K436,""),"")</f>
        <v/>
      </c>
      <c r="P431" s="99" t="str">
        <f>IF('ENTRADA DE CLIENTS i PROVEÏDORS'!$H436&lt;&gt;"VI",IF('ENTRADA DE CLIENTS i PROVEÏDORS'!L436&lt;&gt;0,'ENTRADA DE CLIENTS i PROVEÏDORS'!L436,""),"")</f>
        <v/>
      </c>
      <c r="Q431" s="99" t="str">
        <f t="shared" si="19"/>
        <v/>
      </c>
      <c r="R431" s="99" t="str">
        <f>IF('ENTRADA DE CLIENTS i PROVEÏDORS'!$H436="VI",'ENTRADA DE CLIENTS i PROVEÏDORS'!I436,"")</f>
        <v/>
      </c>
      <c r="S431" s="99" t="str">
        <f>IF('ENTRADA DE CLIENTS i PROVEÏDORS'!$H436="VI",'ENTRADA DE CLIENTS i PROVEÏDORS'!J436,"")</f>
        <v/>
      </c>
      <c r="T431" s="99" t="str">
        <f>IF('ENTRADA DE CLIENTS i PROVEÏDORS'!$H436="VI",'ENTRADA DE CLIENTS i PROVEÏDORS'!K436,"")</f>
        <v/>
      </c>
      <c r="U431" s="99" t="str">
        <f>IF('ENTRADA DE CLIENTS i PROVEÏDORS'!$H436="VI",'ENTRADA DE CLIENTS i PROVEÏDORS'!L436,"")</f>
        <v/>
      </c>
      <c r="V431" s="99" t="str">
        <f>IF('ENTRADA DE CLIENTS i PROVEÏDORS'!$H436="VI",'ENTRADA DE CLIENTS i PROVEÏDORS'!N436,"")</f>
        <v/>
      </c>
      <c r="W431" s="99" t="str">
        <f>IF('ENTRADA DE CLIENTS i PROVEÏDORS'!O436="X",'ENTRADA DE CLIENTS i PROVEÏDORS'!N436,"")</f>
        <v/>
      </c>
      <c r="X431" s="99" t="str">
        <f>IF('ENTRADA DE CLIENTS i PROVEÏDORS'!Q436&lt;&gt;0,'ENTRADA DE CLIENTS i PROVEÏDORS'!Q436,"")</f>
        <v/>
      </c>
      <c r="Y431" s="101" t="str">
        <f>IF('ENTRADA DE CLIENTS i PROVEÏDORS'!R436&lt;&gt;0,'ENTRADA DE CLIENTS i PROVEÏDORS'!R436,"")</f>
        <v/>
      </c>
    </row>
    <row r="432" spans="1:25" x14ac:dyDescent="0.2">
      <c r="A432" s="96" t="str">
        <f>IF('ENTRADA DE CLIENTS i PROVEÏDORS'!H437&lt;&gt;0,IF(OR('ENTRADA DE CLIENTS i PROVEÏDORS'!H437="V",'ENTRADA DE CLIENTS i PROVEÏDORS'!H437="LL",'ENTRADA DE CLIENTS i PROVEÏDORS'!H437="VI"),"2","1"),"")</f>
        <v/>
      </c>
      <c r="B432" s="96" t="str">
        <f>IF('ENTRADA DE CLIENTS i PROVEÏDORS'!C437&lt;&gt;0,IF('ENTRADA DE CLIENTS i PROVEÏDORS'!C437&lt;&gt;0,IF('ENTRADA DE CLIENTS i PROVEÏDORS'!C437&lt;&gt;0,'ENTRADA DE CLIENTS i PROVEÏDORS'!C437,""),DADES!AA432),"")</f>
        <v/>
      </c>
      <c r="C432" s="96" t="str">
        <f>IF('ENTRADA DE CLIENTS i PROVEÏDORS'!D437&lt;&gt;0,'NETEJA DE CARÀCTERS'!C433,"")</f>
        <v/>
      </c>
      <c r="D432" s="97" t="str">
        <f>IF('ENTRADA DE CLIENTS i PROVEÏDORS'!D437&lt;&gt;0,IF(A432&lt;&gt;0,IF('ENTRADA DE CLIENTS i PROVEÏDORS'!F437=0,99,'ENTRADA DE CLIENTS i PROVEÏDORS'!F437),""),"")</f>
        <v/>
      </c>
      <c r="E432" s="98" t="str">
        <f>IF('ENTRADA DE CLIENTS i PROVEÏDORS'!C437&lt;&gt;0,IF('ENTRADA DE CLIENTS i PROVEÏDORS'!D437&lt;&gt;0,IF('ENTRADA DE CLIENTS i PROVEÏDORS'!G437&lt;&gt;0,VLOOKUP('ENTRADA DE CLIENTS i PROVEÏDORS'!G437,DADES!$P$11:$Q$239,2,FALSE),"011"),""),"")</f>
        <v/>
      </c>
      <c r="F432" s="96"/>
      <c r="G432" s="96"/>
      <c r="H432" s="96"/>
      <c r="I432" s="96"/>
      <c r="J432" s="96"/>
      <c r="K432" s="96"/>
      <c r="L432" s="96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101"/>
    </row>
    <row r="433" spans="1:25" x14ac:dyDescent="0.2">
      <c r="A433" s="96" t="str">
        <f>IF('ENTRADA DE CLIENTS i PROVEÏDORS'!H438&lt;&gt;0,IF(OR('ENTRADA DE CLIENTS i PROVEÏDORS'!H438="V",'ENTRADA DE CLIENTS i PROVEÏDORS'!H438="LL",'ENTRADA DE CLIENTS i PROVEÏDORS'!H438="VI"),"2","1"),"")</f>
        <v/>
      </c>
      <c r="B433" s="96" t="str">
        <f>IF('ENTRADA DE CLIENTS i PROVEÏDORS'!C438&lt;&gt;0,IF('ENTRADA DE CLIENTS i PROVEÏDORS'!C438&lt;&gt;0,IF('ENTRADA DE CLIENTS i PROVEÏDORS'!C438&lt;&gt;0,'ENTRADA DE CLIENTS i PROVEÏDORS'!C438,""),DADES!AA433),"")</f>
        <v/>
      </c>
      <c r="C433" s="96" t="str">
        <f>IF('ENTRADA DE CLIENTS i PROVEÏDORS'!D438&lt;&gt;0,'NETEJA DE CARÀCTERS'!C434,"")</f>
        <v/>
      </c>
      <c r="D433" s="97" t="str">
        <f>IF('ENTRADA DE CLIENTS i PROVEÏDORS'!D438&lt;&gt;0,IF(A433&lt;&gt;0,IF('ENTRADA DE CLIENTS i PROVEÏDORS'!F438=0,99,'ENTRADA DE CLIENTS i PROVEÏDORS'!F438),""),"")</f>
        <v/>
      </c>
      <c r="E433" s="98" t="str">
        <f>IF('ENTRADA DE CLIENTS i PROVEÏDORS'!C438&lt;&gt;0,IF('ENTRADA DE CLIENTS i PROVEÏDORS'!D438&lt;&gt;0,IF('ENTRADA DE CLIENTS i PROVEÏDORS'!G438&lt;&gt;0,VLOOKUP('ENTRADA DE CLIENTS i PROVEÏDORS'!G438,DADES!$P$11:$Q$239,2,FALSE),"011"),""),"")</f>
        <v/>
      </c>
      <c r="F433" s="96"/>
      <c r="G433" s="96"/>
      <c r="H433" s="96"/>
      <c r="I433" s="96"/>
      <c r="J433" s="96"/>
      <c r="K433" s="96"/>
      <c r="L433" s="96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101"/>
    </row>
    <row r="434" spans="1:25" x14ac:dyDescent="0.2">
      <c r="A434" s="96" t="str">
        <f>IF('ENTRADA DE CLIENTS i PROVEÏDORS'!H439&lt;&gt;0,IF(OR('ENTRADA DE CLIENTS i PROVEÏDORS'!H439="V",'ENTRADA DE CLIENTS i PROVEÏDORS'!H439="LL",'ENTRADA DE CLIENTS i PROVEÏDORS'!H439="VI"),"2","1"),"")</f>
        <v/>
      </c>
      <c r="B434" s="96" t="str">
        <f>IF('ENTRADA DE CLIENTS i PROVEÏDORS'!C439&lt;&gt;0,IF('ENTRADA DE CLIENTS i PROVEÏDORS'!C439&lt;&gt;0,IF('ENTRADA DE CLIENTS i PROVEÏDORS'!C439&lt;&gt;0,'ENTRADA DE CLIENTS i PROVEÏDORS'!C439,""),DADES!AA434),"")</f>
        <v/>
      </c>
      <c r="C434" s="96" t="str">
        <f>IF('ENTRADA DE CLIENTS i PROVEÏDORS'!D439&lt;&gt;0,'NETEJA DE CARÀCTERS'!C435,"")</f>
        <v/>
      </c>
      <c r="D434" s="97" t="str">
        <f>IF('ENTRADA DE CLIENTS i PROVEÏDORS'!D439&lt;&gt;0,IF(A434&lt;&gt;0,IF('ENTRADA DE CLIENTS i PROVEÏDORS'!F439=0,99,'ENTRADA DE CLIENTS i PROVEÏDORS'!F439),""),"")</f>
        <v/>
      </c>
      <c r="E434" s="98" t="str">
        <f>IF('ENTRADA DE CLIENTS i PROVEÏDORS'!C439&lt;&gt;0,IF('ENTRADA DE CLIENTS i PROVEÏDORS'!D439&lt;&gt;0,IF('ENTRADA DE CLIENTS i PROVEÏDORS'!G439&lt;&gt;0,VLOOKUP('ENTRADA DE CLIENTS i PROVEÏDORS'!G439,DADES!$P$11:$Q$239,2,FALSE),"011"),""),"")</f>
        <v/>
      </c>
      <c r="F434" s="96"/>
      <c r="G434" s="96"/>
      <c r="H434" s="96"/>
      <c r="I434" s="96"/>
      <c r="J434" s="96"/>
      <c r="K434" s="96"/>
      <c r="L434" s="96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101"/>
    </row>
    <row r="435" spans="1:25" x14ac:dyDescent="0.2">
      <c r="A435" s="96" t="str">
        <f>IF('ENTRADA DE CLIENTS i PROVEÏDORS'!H440&lt;&gt;0,IF(OR('ENTRADA DE CLIENTS i PROVEÏDORS'!H440="V",'ENTRADA DE CLIENTS i PROVEÏDORS'!H440="LL",'ENTRADA DE CLIENTS i PROVEÏDORS'!H440="VI"),"2","1"),"")</f>
        <v/>
      </c>
      <c r="B435" s="96" t="str">
        <f>IF('ENTRADA DE CLIENTS i PROVEÏDORS'!C440&lt;&gt;0,IF('ENTRADA DE CLIENTS i PROVEÏDORS'!C440&lt;&gt;0,IF('ENTRADA DE CLIENTS i PROVEÏDORS'!C440&lt;&gt;0,'ENTRADA DE CLIENTS i PROVEÏDORS'!C440,""),DADES!AA435),"")</f>
        <v/>
      </c>
      <c r="C435" s="96" t="str">
        <f>IF('ENTRADA DE CLIENTS i PROVEÏDORS'!D440&lt;&gt;0,'NETEJA DE CARÀCTERS'!C436,"")</f>
        <v/>
      </c>
      <c r="D435" s="97" t="str">
        <f>IF('ENTRADA DE CLIENTS i PROVEÏDORS'!D440&lt;&gt;0,IF(A435&lt;&gt;0,IF('ENTRADA DE CLIENTS i PROVEÏDORS'!F440=0,99,'ENTRADA DE CLIENTS i PROVEÏDORS'!F440),""),"")</f>
        <v/>
      </c>
      <c r="E435" s="98" t="str">
        <f>IF('ENTRADA DE CLIENTS i PROVEÏDORS'!C440&lt;&gt;0,IF('ENTRADA DE CLIENTS i PROVEÏDORS'!D440&lt;&gt;0,IF('ENTRADA DE CLIENTS i PROVEÏDORS'!G440&lt;&gt;0,VLOOKUP('ENTRADA DE CLIENTS i PROVEÏDORS'!G440,DADES!$P$11:$Q$239,2,FALSE),"011"),""),"")</f>
        <v/>
      </c>
      <c r="F435" s="96"/>
      <c r="G435" s="96"/>
      <c r="H435" s="96"/>
      <c r="I435" s="96"/>
      <c r="J435" s="96"/>
      <c r="K435" s="96"/>
      <c r="L435" s="96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101"/>
    </row>
    <row r="436" spans="1:25" x14ac:dyDescent="0.2">
      <c r="A436" s="96" t="str">
        <f>IF('ENTRADA DE CLIENTS i PROVEÏDORS'!H441&lt;&gt;0,IF(OR('ENTRADA DE CLIENTS i PROVEÏDORS'!H441="V",'ENTRADA DE CLIENTS i PROVEÏDORS'!H441="LL",'ENTRADA DE CLIENTS i PROVEÏDORS'!H441="VI"),"2","1"),"")</f>
        <v/>
      </c>
      <c r="B436" s="96" t="str">
        <f>IF('ENTRADA DE CLIENTS i PROVEÏDORS'!C441&lt;&gt;0,IF('ENTRADA DE CLIENTS i PROVEÏDORS'!C441&lt;&gt;0,IF('ENTRADA DE CLIENTS i PROVEÏDORS'!C441&lt;&gt;0,'ENTRADA DE CLIENTS i PROVEÏDORS'!C441,""),DADES!AA436),"")</f>
        <v/>
      </c>
      <c r="C436" s="96" t="str">
        <f>IF('ENTRADA DE CLIENTS i PROVEÏDORS'!D441&lt;&gt;0,'NETEJA DE CARÀCTERS'!C437,"")</f>
        <v/>
      </c>
      <c r="D436" s="97" t="str">
        <f>IF('ENTRADA DE CLIENTS i PROVEÏDORS'!D441&lt;&gt;0,IF(A436&lt;&gt;0,IF('ENTRADA DE CLIENTS i PROVEÏDORS'!F441=0,99,'ENTRADA DE CLIENTS i PROVEÏDORS'!F441),""),"")</f>
        <v/>
      </c>
      <c r="E436" s="98" t="str">
        <f>IF('ENTRADA DE CLIENTS i PROVEÏDORS'!C441&lt;&gt;0,IF('ENTRADA DE CLIENTS i PROVEÏDORS'!D441&lt;&gt;0,IF('ENTRADA DE CLIENTS i PROVEÏDORS'!G441&lt;&gt;0,VLOOKUP('ENTRADA DE CLIENTS i PROVEÏDORS'!G441,DADES!$P$11:$Q$239,2,FALSE),"011"),""),"")</f>
        <v/>
      </c>
      <c r="F436" s="96"/>
      <c r="G436" s="96"/>
      <c r="H436" s="96"/>
      <c r="I436" s="96"/>
      <c r="J436" s="96"/>
      <c r="K436" s="96"/>
      <c r="L436" s="96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101"/>
    </row>
    <row r="437" spans="1:25" x14ac:dyDescent="0.2">
      <c r="A437" s="96" t="str">
        <f>IF('ENTRADA DE CLIENTS i PROVEÏDORS'!H442&lt;&gt;0,IF(OR('ENTRADA DE CLIENTS i PROVEÏDORS'!H442="V",'ENTRADA DE CLIENTS i PROVEÏDORS'!H442="LL",'ENTRADA DE CLIENTS i PROVEÏDORS'!H442="VI"),"2","1"),"")</f>
        <v/>
      </c>
      <c r="B437" s="96" t="str">
        <f>IF('ENTRADA DE CLIENTS i PROVEÏDORS'!C442&lt;&gt;0,IF('ENTRADA DE CLIENTS i PROVEÏDORS'!C442&lt;&gt;0,IF('ENTRADA DE CLIENTS i PROVEÏDORS'!C442&lt;&gt;0,'ENTRADA DE CLIENTS i PROVEÏDORS'!C442,""),DADES!AA437),"")</f>
        <v/>
      </c>
      <c r="C437" s="96" t="str">
        <f>IF('ENTRADA DE CLIENTS i PROVEÏDORS'!D442&lt;&gt;0,'NETEJA DE CARÀCTERS'!C438,"")</f>
        <v/>
      </c>
      <c r="D437" s="97" t="str">
        <f>IF('ENTRADA DE CLIENTS i PROVEÏDORS'!D442&lt;&gt;0,IF(A437&lt;&gt;0,IF('ENTRADA DE CLIENTS i PROVEÏDORS'!F442=0,99,'ENTRADA DE CLIENTS i PROVEÏDORS'!F442),""),"")</f>
        <v/>
      </c>
      <c r="E437" s="98" t="str">
        <f>IF('ENTRADA DE CLIENTS i PROVEÏDORS'!C442&lt;&gt;0,IF('ENTRADA DE CLIENTS i PROVEÏDORS'!D442&lt;&gt;0,IF('ENTRADA DE CLIENTS i PROVEÏDORS'!G442&lt;&gt;0,VLOOKUP('ENTRADA DE CLIENTS i PROVEÏDORS'!G442,DADES!$P$11:$Q$239,2,FALSE),"011"),""),"")</f>
        <v/>
      </c>
      <c r="F437" s="96"/>
      <c r="G437" s="96"/>
      <c r="H437" s="96"/>
      <c r="I437" s="96"/>
      <c r="J437" s="96"/>
      <c r="K437" s="96"/>
      <c r="L437" s="96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101"/>
    </row>
    <row r="438" spans="1:25" x14ac:dyDescent="0.2">
      <c r="A438" s="96" t="str">
        <f>IF('ENTRADA DE CLIENTS i PROVEÏDORS'!H443&lt;&gt;0,IF(OR('ENTRADA DE CLIENTS i PROVEÏDORS'!H443="V",'ENTRADA DE CLIENTS i PROVEÏDORS'!H443="LL",'ENTRADA DE CLIENTS i PROVEÏDORS'!H443="VI"),"2","1"),"")</f>
        <v/>
      </c>
      <c r="B438" s="96" t="str">
        <f>IF('ENTRADA DE CLIENTS i PROVEÏDORS'!C443&lt;&gt;0,IF('ENTRADA DE CLIENTS i PROVEÏDORS'!C443&lt;&gt;0,IF('ENTRADA DE CLIENTS i PROVEÏDORS'!C443&lt;&gt;0,'ENTRADA DE CLIENTS i PROVEÏDORS'!C443,""),DADES!AA438),"")</f>
        <v/>
      </c>
      <c r="C438" s="96" t="str">
        <f>IF('ENTRADA DE CLIENTS i PROVEÏDORS'!D443&lt;&gt;0,'NETEJA DE CARÀCTERS'!C439,"")</f>
        <v/>
      </c>
      <c r="D438" s="97" t="str">
        <f>IF('ENTRADA DE CLIENTS i PROVEÏDORS'!D443&lt;&gt;0,IF(A438&lt;&gt;0,IF('ENTRADA DE CLIENTS i PROVEÏDORS'!F443=0,99,'ENTRADA DE CLIENTS i PROVEÏDORS'!F443),""),"")</f>
        <v/>
      </c>
      <c r="E438" s="98" t="str">
        <f>IF('ENTRADA DE CLIENTS i PROVEÏDORS'!C443&lt;&gt;0,IF('ENTRADA DE CLIENTS i PROVEÏDORS'!D443&lt;&gt;0,IF('ENTRADA DE CLIENTS i PROVEÏDORS'!G443&lt;&gt;0,VLOOKUP('ENTRADA DE CLIENTS i PROVEÏDORS'!G443,DADES!$P$11:$Q$239,2,FALSE),"011"),""),"")</f>
        <v/>
      </c>
      <c r="F438" s="96"/>
      <c r="G438" s="96"/>
      <c r="H438" s="96"/>
      <c r="I438" s="96" t="str">
        <f>IF('ENTRADA DE CLIENTS i PROVEÏDORS'!H443="LL","X","")</f>
        <v/>
      </c>
      <c r="J438" s="96" t="str">
        <f>IF('ENTRADA DE CLIENTS i PROVEÏDORS'!O443="X","X","")</f>
        <v/>
      </c>
      <c r="K438" s="96" t="str">
        <f>IF('ENTRADA DE CLIENTS i PROVEÏDORS'!P443="X","X","")</f>
        <v/>
      </c>
      <c r="L438" s="96"/>
      <c r="M438" s="99" t="str">
        <f>IF('ENTRADA DE CLIENTS i PROVEÏDORS'!$H443&lt;&gt;"VI",IF('ENTRADA DE CLIENTS i PROVEÏDORS'!I443&lt;&gt;0,'ENTRADA DE CLIENTS i PROVEÏDORS'!I443,""),"")</f>
        <v/>
      </c>
      <c r="N438" s="99" t="str">
        <f>IF('ENTRADA DE CLIENTS i PROVEÏDORS'!$H443&lt;&gt;"VI",IF('ENTRADA DE CLIENTS i PROVEÏDORS'!J443&lt;&gt;0,'ENTRADA DE CLIENTS i PROVEÏDORS'!J443,""),"")</f>
        <v/>
      </c>
      <c r="O438" s="99" t="str">
        <f>IF('ENTRADA DE CLIENTS i PROVEÏDORS'!$H443&lt;&gt;"VI",IF('ENTRADA DE CLIENTS i PROVEÏDORS'!K443&lt;&gt;0,'ENTRADA DE CLIENTS i PROVEÏDORS'!K443,""),"")</f>
        <v/>
      </c>
      <c r="P438" s="99" t="str">
        <f>IF('ENTRADA DE CLIENTS i PROVEÏDORS'!$H443&lt;&gt;"VI",IF('ENTRADA DE CLIENTS i PROVEÏDORS'!L443&lt;&gt;0,'ENTRADA DE CLIENTS i PROVEÏDORS'!L443,""),"")</f>
        <v/>
      </c>
      <c r="Q438" s="99" t="str">
        <f t="shared" ref="Q438:Q443" si="20">IF(SUM(M438:P438)&lt;&gt;0,SUM(M438:P438),"")</f>
        <v/>
      </c>
      <c r="R438" s="99" t="str">
        <f>IF('ENTRADA DE CLIENTS i PROVEÏDORS'!$H443="VI",'ENTRADA DE CLIENTS i PROVEÏDORS'!I443,"")</f>
        <v/>
      </c>
      <c r="S438" s="99" t="str">
        <f>IF('ENTRADA DE CLIENTS i PROVEÏDORS'!$H443="VI",'ENTRADA DE CLIENTS i PROVEÏDORS'!J443,"")</f>
        <v/>
      </c>
      <c r="T438" s="99" t="str">
        <f>IF('ENTRADA DE CLIENTS i PROVEÏDORS'!$H443="VI",'ENTRADA DE CLIENTS i PROVEÏDORS'!K443,"")</f>
        <v/>
      </c>
      <c r="U438" s="99" t="str">
        <f>IF('ENTRADA DE CLIENTS i PROVEÏDORS'!$H443="VI",'ENTRADA DE CLIENTS i PROVEÏDORS'!L443,"")</f>
        <v/>
      </c>
      <c r="V438" s="99" t="str">
        <f>IF('ENTRADA DE CLIENTS i PROVEÏDORS'!$H443="VI",'ENTRADA DE CLIENTS i PROVEÏDORS'!N443,"")</f>
        <v/>
      </c>
      <c r="W438" s="99" t="str">
        <f>IF('ENTRADA DE CLIENTS i PROVEÏDORS'!O443="X",'ENTRADA DE CLIENTS i PROVEÏDORS'!N443,"")</f>
        <v/>
      </c>
      <c r="X438" s="99" t="str">
        <f>IF('ENTRADA DE CLIENTS i PROVEÏDORS'!Q443&lt;&gt;0,'ENTRADA DE CLIENTS i PROVEÏDORS'!Q443,"")</f>
        <v/>
      </c>
      <c r="Y438" s="101" t="str">
        <f>IF('ENTRADA DE CLIENTS i PROVEÏDORS'!R443&lt;&gt;0,'ENTRADA DE CLIENTS i PROVEÏDORS'!R443,"")</f>
        <v/>
      </c>
    </row>
    <row r="439" spans="1:25" x14ac:dyDescent="0.2">
      <c r="A439" s="96" t="str">
        <f>IF('ENTRADA DE CLIENTS i PROVEÏDORS'!H444&lt;&gt;0,IF(OR('ENTRADA DE CLIENTS i PROVEÏDORS'!H444="V",'ENTRADA DE CLIENTS i PROVEÏDORS'!H444="LL",'ENTRADA DE CLIENTS i PROVEÏDORS'!H444="VI"),"2","1"),"")</f>
        <v/>
      </c>
      <c r="B439" s="96" t="str">
        <f>IF('ENTRADA DE CLIENTS i PROVEÏDORS'!C444&lt;&gt;0,IF('ENTRADA DE CLIENTS i PROVEÏDORS'!C444&lt;&gt;0,IF('ENTRADA DE CLIENTS i PROVEÏDORS'!C444&lt;&gt;0,'ENTRADA DE CLIENTS i PROVEÏDORS'!C444,""),DADES!AA439),"")</f>
        <v/>
      </c>
      <c r="C439" s="96" t="str">
        <f>IF('ENTRADA DE CLIENTS i PROVEÏDORS'!D444&lt;&gt;0,'NETEJA DE CARÀCTERS'!C440,"")</f>
        <v/>
      </c>
      <c r="D439" s="97" t="str">
        <f>IF('ENTRADA DE CLIENTS i PROVEÏDORS'!D444&lt;&gt;0,IF(A439&lt;&gt;0,IF('ENTRADA DE CLIENTS i PROVEÏDORS'!F444=0,99,'ENTRADA DE CLIENTS i PROVEÏDORS'!F444),""),"")</f>
        <v/>
      </c>
      <c r="E439" s="98" t="str">
        <f>IF('ENTRADA DE CLIENTS i PROVEÏDORS'!C444&lt;&gt;0,IF('ENTRADA DE CLIENTS i PROVEÏDORS'!D444&lt;&gt;0,IF('ENTRADA DE CLIENTS i PROVEÏDORS'!G444&lt;&gt;0,VLOOKUP('ENTRADA DE CLIENTS i PROVEÏDORS'!G444,DADES!$P$11:$Q$239,2,FALSE),"011"),""),"")</f>
        <v/>
      </c>
      <c r="F439" s="96"/>
      <c r="G439" s="96"/>
      <c r="H439" s="96"/>
      <c r="I439" s="96" t="str">
        <f>IF('ENTRADA DE CLIENTS i PROVEÏDORS'!H444="LL","X","")</f>
        <v/>
      </c>
      <c r="J439" s="96" t="str">
        <f>IF('ENTRADA DE CLIENTS i PROVEÏDORS'!O444="X","X","")</f>
        <v/>
      </c>
      <c r="K439" s="96" t="str">
        <f>IF('ENTRADA DE CLIENTS i PROVEÏDORS'!P444="X","X","")</f>
        <v/>
      </c>
      <c r="L439" s="96"/>
      <c r="M439" s="99" t="str">
        <f>IF('ENTRADA DE CLIENTS i PROVEÏDORS'!$H444&lt;&gt;"VI",IF('ENTRADA DE CLIENTS i PROVEÏDORS'!I444&lt;&gt;0,'ENTRADA DE CLIENTS i PROVEÏDORS'!I444,""),"")</f>
        <v/>
      </c>
      <c r="N439" s="99" t="str">
        <f>IF('ENTRADA DE CLIENTS i PROVEÏDORS'!$H444&lt;&gt;"VI",IF('ENTRADA DE CLIENTS i PROVEÏDORS'!J444&lt;&gt;0,'ENTRADA DE CLIENTS i PROVEÏDORS'!J444,""),"")</f>
        <v/>
      </c>
      <c r="O439" s="99" t="str">
        <f>IF('ENTRADA DE CLIENTS i PROVEÏDORS'!$H444&lt;&gt;"VI",IF('ENTRADA DE CLIENTS i PROVEÏDORS'!K444&lt;&gt;0,'ENTRADA DE CLIENTS i PROVEÏDORS'!K444,""),"")</f>
        <v/>
      </c>
      <c r="P439" s="99" t="str">
        <f>IF('ENTRADA DE CLIENTS i PROVEÏDORS'!$H444&lt;&gt;"VI",IF('ENTRADA DE CLIENTS i PROVEÏDORS'!L444&lt;&gt;0,'ENTRADA DE CLIENTS i PROVEÏDORS'!L444,""),"")</f>
        <v/>
      </c>
      <c r="Q439" s="99" t="str">
        <f t="shared" si="20"/>
        <v/>
      </c>
      <c r="R439" s="99" t="str">
        <f>IF('ENTRADA DE CLIENTS i PROVEÏDORS'!$H444="VI",'ENTRADA DE CLIENTS i PROVEÏDORS'!I444,"")</f>
        <v/>
      </c>
      <c r="S439" s="99" t="str">
        <f>IF('ENTRADA DE CLIENTS i PROVEÏDORS'!$H444="VI",'ENTRADA DE CLIENTS i PROVEÏDORS'!J444,"")</f>
        <v/>
      </c>
      <c r="T439" s="99" t="str">
        <f>IF('ENTRADA DE CLIENTS i PROVEÏDORS'!$H444="VI",'ENTRADA DE CLIENTS i PROVEÏDORS'!K444,"")</f>
        <v/>
      </c>
      <c r="U439" s="99" t="str">
        <f>IF('ENTRADA DE CLIENTS i PROVEÏDORS'!$H444="VI",'ENTRADA DE CLIENTS i PROVEÏDORS'!L444,"")</f>
        <v/>
      </c>
      <c r="V439" s="99" t="str">
        <f>IF('ENTRADA DE CLIENTS i PROVEÏDORS'!$H444="VI",'ENTRADA DE CLIENTS i PROVEÏDORS'!N444,"")</f>
        <v/>
      </c>
      <c r="W439" s="99" t="str">
        <f>IF('ENTRADA DE CLIENTS i PROVEÏDORS'!O444="X",'ENTRADA DE CLIENTS i PROVEÏDORS'!N444,"")</f>
        <v/>
      </c>
      <c r="X439" s="99" t="str">
        <f>IF('ENTRADA DE CLIENTS i PROVEÏDORS'!Q444&lt;&gt;0,'ENTRADA DE CLIENTS i PROVEÏDORS'!Q444,"")</f>
        <v/>
      </c>
      <c r="Y439" s="101" t="str">
        <f>IF('ENTRADA DE CLIENTS i PROVEÏDORS'!R444&lt;&gt;0,'ENTRADA DE CLIENTS i PROVEÏDORS'!R444,"")</f>
        <v/>
      </c>
    </row>
    <row r="440" spans="1:25" x14ac:dyDescent="0.2">
      <c r="A440" s="96" t="str">
        <f>IF('ENTRADA DE CLIENTS i PROVEÏDORS'!H445&lt;&gt;0,IF(OR('ENTRADA DE CLIENTS i PROVEÏDORS'!H445="V",'ENTRADA DE CLIENTS i PROVEÏDORS'!H445="LL",'ENTRADA DE CLIENTS i PROVEÏDORS'!H445="VI"),"2","1"),"")</f>
        <v/>
      </c>
      <c r="B440" s="96" t="str">
        <f>IF('ENTRADA DE CLIENTS i PROVEÏDORS'!C445&lt;&gt;0,IF('ENTRADA DE CLIENTS i PROVEÏDORS'!C445&lt;&gt;0,IF('ENTRADA DE CLIENTS i PROVEÏDORS'!C445&lt;&gt;0,'ENTRADA DE CLIENTS i PROVEÏDORS'!C445,""),DADES!AA440),"")</f>
        <v/>
      </c>
      <c r="C440" s="96" t="str">
        <f>IF('ENTRADA DE CLIENTS i PROVEÏDORS'!D445&lt;&gt;0,'NETEJA DE CARÀCTERS'!C441,"")</f>
        <v/>
      </c>
      <c r="D440" s="97" t="str">
        <f>IF('ENTRADA DE CLIENTS i PROVEÏDORS'!D445&lt;&gt;0,IF(A440&lt;&gt;0,IF('ENTRADA DE CLIENTS i PROVEÏDORS'!F445=0,99,'ENTRADA DE CLIENTS i PROVEÏDORS'!F445),""),"")</f>
        <v/>
      </c>
      <c r="E440" s="98" t="str">
        <f>IF('ENTRADA DE CLIENTS i PROVEÏDORS'!C445&lt;&gt;0,IF('ENTRADA DE CLIENTS i PROVEÏDORS'!D445&lt;&gt;0,IF('ENTRADA DE CLIENTS i PROVEÏDORS'!G445&lt;&gt;0,VLOOKUP('ENTRADA DE CLIENTS i PROVEÏDORS'!G445,DADES!$P$11:$Q$239,2,FALSE),"011"),""),"")</f>
        <v/>
      </c>
      <c r="F440" s="96"/>
      <c r="G440" s="96"/>
      <c r="H440" s="96"/>
      <c r="I440" s="96" t="str">
        <f>IF('ENTRADA DE CLIENTS i PROVEÏDORS'!H445="LL","X","")</f>
        <v/>
      </c>
      <c r="J440" s="96" t="str">
        <f>IF('ENTRADA DE CLIENTS i PROVEÏDORS'!O445="X","X","")</f>
        <v/>
      </c>
      <c r="K440" s="96" t="str">
        <f>IF('ENTRADA DE CLIENTS i PROVEÏDORS'!P445="X","X","")</f>
        <v/>
      </c>
      <c r="L440" s="96"/>
      <c r="M440" s="99" t="str">
        <f>IF('ENTRADA DE CLIENTS i PROVEÏDORS'!$H445&lt;&gt;"VI",IF('ENTRADA DE CLIENTS i PROVEÏDORS'!I445&lt;&gt;0,'ENTRADA DE CLIENTS i PROVEÏDORS'!I445,""),"")</f>
        <v/>
      </c>
      <c r="N440" s="99" t="str">
        <f>IF('ENTRADA DE CLIENTS i PROVEÏDORS'!$H445&lt;&gt;"VI",IF('ENTRADA DE CLIENTS i PROVEÏDORS'!J445&lt;&gt;0,'ENTRADA DE CLIENTS i PROVEÏDORS'!J445,""),"")</f>
        <v/>
      </c>
      <c r="O440" s="99" t="str">
        <f>IF('ENTRADA DE CLIENTS i PROVEÏDORS'!$H445&lt;&gt;"VI",IF('ENTRADA DE CLIENTS i PROVEÏDORS'!K445&lt;&gt;0,'ENTRADA DE CLIENTS i PROVEÏDORS'!K445,""),"")</f>
        <v/>
      </c>
      <c r="P440" s="99" t="str">
        <f>IF('ENTRADA DE CLIENTS i PROVEÏDORS'!$H445&lt;&gt;"VI",IF('ENTRADA DE CLIENTS i PROVEÏDORS'!L445&lt;&gt;0,'ENTRADA DE CLIENTS i PROVEÏDORS'!L445,""),"")</f>
        <v/>
      </c>
      <c r="Q440" s="99" t="str">
        <f t="shared" si="20"/>
        <v/>
      </c>
      <c r="R440" s="99" t="str">
        <f>IF('ENTRADA DE CLIENTS i PROVEÏDORS'!$H445="VI",'ENTRADA DE CLIENTS i PROVEÏDORS'!I445,"")</f>
        <v/>
      </c>
      <c r="S440" s="99" t="str">
        <f>IF('ENTRADA DE CLIENTS i PROVEÏDORS'!$H445="VI",'ENTRADA DE CLIENTS i PROVEÏDORS'!J445,"")</f>
        <v/>
      </c>
      <c r="T440" s="99" t="str">
        <f>IF('ENTRADA DE CLIENTS i PROVEÏDORS'!$H445="VI",'ENTRADA DE CLIENTS i PROVEÏDORS'!K445,"")</f>
        <v/>
      </c>
      <c r="U440" s="99" t="str">
        <f>IF('ENTRADA DE CLIENTS i PROVEÏDORS'!$H445="VI",'ENTRADA DE CLIENTS i PROVEÏDORS'!L445,"")</f>
        <v/>
      </c>
      <c r="V440" s="99" t="str">
        <f>IF('ENTRADA DE CLIENTS i PROVEÏDORS'!$H445="VI",'ENTRADA DE CLIENTS i PROVEÏDORS'!N445,"")</f>
        <v/>
      </c>
      <c r="W440" s="99" t="str">
        <f>IF('ENTRADA DE CLIENTS i PROVEÏDORS'!O445="X",'ENTRADA DE CLIENTS i PROVEÏDORS'!N445,"")</f>
        <v/>
      </c>
      <c r="X440" s="99" t="str">
        <f>IF('ENTRADA DE CLIENTS i PROVEÏDORS'!Q445&lt;&gt;0,'ENTRADA DE CLIENTS i PROVEÏDORS'!Q445,"")</f>
        <v/>
      </c>
      <c r="Y440" s="101" t="str">
        <f>IF('ENTRADA DE CLIENTS i PROVEÏDORS'!R445&lt;&gt;0,'ENTRADA DE CLIENTS i PROVEÏDORS'!R445,"")</f>
        <v/>
      </c>
    </row>
    <row r="441" spans="1:25" x14ac:dyDescent="0.2">
      <c r="A441" s="96" t="str">
        <f>IF('ENTRADA DE CLIENTS i PROVEÏDORS'!H446&lt;&gt;0,IF(OR('ENTRADA DE CLIENTS i PROVEÏDORS'!H446="V",'ENTRADA DE CLIENTS i PROVEÏDORS'!H446="LL",'ENTRADA DE CLIENTS i PROVEÏDORS'!H446="VI"),"2","1"),"")</f>
        <v/>
      </c>
      <c r="B441" s="96" t="str">
        <f>IF('ENTRADA DE CLIENTS i PROVEÏDORS'!C446&lt;&gt;0,IF('ENTRADA DE CLIENTS i PROVEÏDORS'!C446&lt;&gt;0,IF('ENTRADA DE CLIENTS i PROVEÏDORS'!C446&lt;&gt;0,'ENTRADA DE CLIENTS i PROVEÏDORS'!C446,""),DADES!AA441),"")</f>
        <v/>
      </c>
      <c r="C441" s="96" t="str">
        <f>IF('ENTRADA DE CLIENTS i PROVEÏDORS'!D446&lt;&gt;0,'NETEJA DE CARÀCTERS'!C442,"")</f>
        <v/>
      </c>
      <c r="D441" s="97" t="str">
        <f>IF('ENTRADA DE CLIENTS i PROVEÏDORS'!D446&lt;&gt;0,IF(A441&lt;&gt;0,IF('ENTRADA DE CLIENTS i PROVEÏDORS'!F446=0,99,'ENTRADA DE CLIENTS i PROVEÏDORS'!F446),""),"")</f>
        <v/>
      </c>
      <c r="E441" s="98" t="str">
        <f>IF('ENTRADA DE CLIENTS i PROVEÏDORS'!C446&lt;&gt;0,IF('ENTRADA DE CLIENTS i PROVEÏDORS'!D446&lt;&gt;0,IF('ENTRADA DE CLIENTS i PROVEÏDORS'!G446&lt;&gt;0,VLOOKUP('ENTRADA DE CLIENTS i PROVEÏDORS'!G446,DADES!$P$11:$Q$239,2,FALSE),"011"),""),"")</f>
        <v/>
      </c>
      <c r="F441" s="96"/>
      <c r="G441" s="96"/>
      <c r="H441" s="96"/>
      <c r="I441" s="96" t="str">
        <f>IF('ENTRADA DE CLIENTS i PROVEÏDORS'!H446="LL","X","")</f>
        <v/>
      </c>
      <c r="J441" s="96" t="str">
        <f>IF('ENTRADA DE CLIENTS i PROVEÏDORS'!O446="X","X","")</f>
        <v/>
      </c>
      <c r="K441" s="96" t="str">
        <f>IF('ENTRADA DE CLIENTS i PROVEÏDORS'!P446="X","X","")</f>
        <v/>
      </c>
      <c r="L441" s="96"/>
      <c r="M441" s="99" t="str">
        <f>IF('ENTRADA DE CLIENTS i PROVEÏDORS'!$H446&lt;&gt;"VI",IF('ENTRADA DE CLIENTS i PROVEÏDORS'!I446&lt;&gt;0,'ENTRADA DE CLIENTS i PROVEÏDORS'!I446,""),"")</f>
        <v/>
      </c>
      <c r="N441" s="99" t="str">
        <f>IF('ENTRADA DE CLIENTS i PROVEÏDORS'!$H446&lt;&gt;"VI",IF('ENTRADA DE CLIENTS i PROVEÏDORS'!J446&lt;&gt;0,'ENTRADA DE CLIENTS i PROVEÏDORS'!J446,""),"")</f>
        <v/>
      </c>
      <c r="O441" s="99" t="str">
        <f>IF('ENTRADA DE CLIENTS i PROVEÏDORS'!$H446&lt;&gt;"VI",IF('ENTRADA DE CLIENTS i PROVEÏDORS'!K446&lt;&gt;0,'ENTRADA DE CLIENTS i PROVEÏDORS'!K446,""),"")</f>
        <v/>
      </c>
      <c r="P441" s="99" t="str">
        <f>IF('ENTRADA DE CLIENTS i PROVEÏDORS'!$H446&lt;&gt;"VI",IF('ENTRADA DE CLIENTS i PROVEÏDORS'!L446&lt;&gt;0,'ENTRADA DE CLIENTS i PROVEÏDORS'!L446,""),"")</f>
        <v/>
      </c>
      <c r="Q441" s="99" t="str">
        <f t="shared" si="20"/>
        <v/>
      </c>
      <c r="R441" s="99" t="str">
        <f>IF('ENTRADA DE CLIENTS i PROVEÏDORS'!$H446="VI",'ENTRADA DE CLIENTS i PROVEÏDORS'!I446,"")</f>
        <v/>
      </c>
      <c r="S441" s="99" t="str">
        <f>IF('ENTRADA DE CLIENTS i PROVEÏDORS'!$H446="VI",'ENTRADA DE CLIENTS i PROVEÏDORS'!J446,"")</f>
        <v/>
      </c>
      <c r="T441" s="99" t="str">
        <f>IF('ENTRADA DE CLIENTS i PROVEÏDORS'!$H446="VI",'ENTRADA DE CLIENTS i PROVEÏDORS'!K446,"")</f>
        <v/>
      </c>
      <c r="U441" s="99" t="str">
        <f>IF('ENTRADA DE CLIENTS i PROVEÏDORS'!$H446="VI",'ENTRADA DE CLIENTS i PROVEÏDORS'!L446,"")</f>
        <v/>
      </c>
      <c r="V441" s="99" t="str">
        <f>IF('ENTRADA DE CLIENTS i PROVEÏDORS'!$H446="VI",'ENTRADA DE CLIENTS i PROVEÏDORS'!N446,"")</f>
        <v/>
      </c>
      <c r="W441" s="99" t="str">
        <f>IF('ENTRADA DE CLIENTS i PROVEÏDORS'!O446="X",'ENTRADA DE CLIENTS i PROVEÏDORS'!N446,"")</f>
        <v/>
      </c>
      <c r="X441" s="99" t="str">
        <f>IF('ENTRADA DE CLIENTS i PROVEÏDORS'!Q446&lt;&gt;0,'ENTRADA DE CLIENTS i PROVEÏDORS'!Q446,"")</f>
        <v/>
      </c>
      <c r="Y441" s="101" t="str">
        <f>IF('ENTRADA DE CLIENTS i PROVEÏDORS'!R446&lt;&gt;0,'ENTRADA DE CLIENTS i PROVEÏDORS'!R446,"")</f>
        <v/>
      </c>
    </row>
    <row r="442" spans="1:25" x14ac:dyDescent="0.2">
      <c r="A442" s="96" t="str">
        <f>IF('ENTRADA DE CLIENTS i PROVEÏDORS'!H447&lt;&gt;0,IF(OR('ENTRADA DE CLIENTS i PROVEÏDORS'!H447="V",'ENTRADA DE CLIENTS i PROVEÏDORS'!H447="LL",'ENTRADA DE CLIENTS i PROVEÏDORS'!H447="VI"),"2","1"),"")</f>
        <v/>
      </c>
      <c r="B442" s="96" t="str">
        <f>IF('ENTRADA DE CLIENTS i PROVEÏDORS'!C447&lt;&gt;0,IF('ENTRADA DE CLIENTS i PROVEÏDORS'!C447&lt;&gt;0,IF('ENTRADA DE CLIENTS i PROVEÏDORS'!C447&lt;&gt;0,'ENTRADA DE CLIENTS i PROVEÏDORS'!C447,""),DADES!AA442),"")</f>
        <v/>
      </c>
      <c r="C442" s="96" t="str">
        <f>IF('ENTRADA DE CLIENTS i PROVEÏDORS'!D447&lt;&gt;0,'NETEJA DE CARÀCTERS'!C443,"")</f>
        <v/>
      </c>
      <c r="D442" s="97" t="str">
        <f>IF('ENTRADA DE CLIENTS i PROVEÏDORS'!D447&lt;&gt;0,IF(A442&lt;&gt;0,IF('ENTRADA DE CLIENTS i PROVEÏDORS'!F447=0,99,'ENTRADA DE CLIENTS i PROVEÏDORS'!F447),""),"")</f>
        <v/>
      </c>
      <c r="E442" s="98" t="str">
        <f>IF('ENTRADA DE CLIENTS i PROVEÏDORS'!C447&lt;&gt;0,IF('ENTRADA DE CLIENTS i PROVEÏDORS'!D447&lt;&gt;0,IF('ENTRADA DE CLIENTS i PROVEÏDORS'!G447&lt;&gt;0,VLOOKUP('ENTRADA DE CLIENTS i PROVEÏDORS'!G447,DADES!$P$11:$Q$239,2,FALSE),"011"),""),"")</f>
        <v/>
      </c>
      <c r="F442" s="96"/>
      <c r="G442" s="96"/>
      <c r="H442" s="96"/>
      <c r="I442" s="96" t="str">
        <f>IF('ENTRADA DE CLIENTS i PROVEÏDORS'!H447="LL","X","")</f>
        <v/>
      </c>
      <c r="J442" s="96" t="str">
        <f>IF('ENTRADA DE CLIENTS i PROVEÏDORS'!O447="X","X","")</f>
        <v/>
      </c>
      <c r="K442" s="96" t="str">
        <f>IF('ENTRADA DE CLIENTS i PROVEÏDORS'!P447="X","X","")</f>
        <v/>
      </c>
      <c r="L442" s="96"/>
      <c r="M442" s="99" t="str">
        <f>IF('ENTRADA DE CLIENTS i PROVEÏDORS'!$H447&lt;&gt;"VI",IF('ENTRADA DE CLIENTS i PROVEÏDORS'!I447&lt;&gt;0,'ENTRADA DE CLIENTS i PROVEÏDORS'!I447,""),"")</f>
        <v/>
      </c>
      <c r="N442" s="99" t="str">
        <f>IF('ENTRADA DE CLIENTS i PROVEÏDORS'!$H447&lt;&gt;"VI",IF('ENTRADA DE CLIENTS i PROVEÏDORS'!J447&lt;&gt;0,'ENTRADA DE CLIENTS i PROVEÏDORS'!J447,""),"")</f>
        <v/>
      </c>
      <c r="O442" s="99" t="str">
        <f>IF('ENTRADA DE CLIENTS i PROVEÏDORS'!$H447&lt;&gt;"VI",IF('ENTRADA DE CLIENTS i PROVEÏDORS'!K447&lt;&gt;0,'ENTRADA DE CLIENTS i PROVEÏDORS'!K447,""),"")</f>
        <v/>
      </c>
      <c r="P442" s="99" t="str">
        <f>IF('ENTRADA DE CLIENTS i PROVEÏDORS'!$H447&lt;&gt;"VI",IF('ENTRADA DE CLIENTS i PROVEÏDORS'!L447&lt;&gt;0,'ENTRADA DE CLIENTS i PROVEÏDORS'!L447,""),"")</f>
        <v/>
      </c>
      <c r="Q442" s="99" t="str">
        <f t="shared" si="20"/>
        <v/>
      </c>
      <c r="R442" s="99" t="str">
        <f>IF('ENTRADA DE CLIENTS i PROVEÏDORS'!$H447="VI",'ENTRADA DE CLIENTS i PROVEÏDORS'!I447,"")</f>
        <v/>
      </c>
      <c r="S442" s="99" t="str">
        <f>IF('ENTRADA DE CLIENTS i PROVEÏDORS'!$H447="VI",'ENTRADA DE CLIENTS i PROVEÏDORS'!J447,"")</f>
        <v/>
      </c>
      <c r="T442" s="99" t="str">
        <f>IF('ENTRADA DE CLIENTS i PROVEÏDORS'!$H447="VI",'ENTRADA DE CLIENTS i PROVEÏDORS'!K447,"")</f>
        <v/>
      </c>
      <c r="U442" s="99" t="str">
        <f>IF('ENTRADA DE CLIENTS i PROVEÏDORS'!$H447="VI",'ENTRADA DE CLIENTS i PROVEÏDORS'!L447,"")</f>
        <v/>
      </c>
      <c r="V442" s="99" t="str">
        <f>IF('ENTRADA DE CLIENTS i PROVEÏDORS'!$H447="VI",'ENTRADA DE CLIENTS i PROVEÏDORS'!N447,"")</f>
        <v/>
      </c>
      <c r="W442" s="99" t="str">
        <f>IF('ENTRADA DE CLIENTS i PROVEÏDORS'!O447="X",'ENTRADA DE CLIENTS i PROVEÏDORS'!N447,"")</f>
        <v/>
      </c>
      <c r="X442" s="99" t="str">
        <f>IF('ENTRADA DE CLIENTS i PROVEÏDORS'!Q447&lt;&gt;0,'ENTRADA DE CLIENTS i PROVEÏDORS'!Q447,"")</f>
        <v/>
      </c>
      <c r="Y442" s="101" t="str">
        <f>IF('ENTRADA DE CLIENTS i PROVEÏDORS'!R447&lt;&gt;0,'ENTRADA DE CLIENTS i PROVEÏDORS'!R447,"")</f>
        <v/>
      </c>
    </row>
    <row r="443" spans="1:25" x14ac:dyDescent="0.2">
      <c r="A443" s="96" t="str">
        <f>IF('ENTRADA DE CLIENTS i PROVEÏDORS'!H448&lt;&gt;0,IF(OR('ENTRADA DE CLIENTS i PROVEÏDORS'!H448="V",'ENTRADA DE CLIENTS i PROVEÏDORS'!H448="LL",'ENTRADA DE CLIENTS i PROVEÏDORS'!H448="VI"),"2","1"),"")</f>
        <v/>
      </c>
      <c r="B443" s="96" t="str">
        <f>IF('ENTRADA DE CLIENTS i PROVEÏDORS'!C448&lt;&gt;0,IF('ENTRADA DE CLIENTS i PROVEÏDORS'!C448&lt;&gt;0,IF('ENTRADA DE CLIENTS i PROVEÏDORS'!C448&lt;&gt;0,'ENTRADA DE CLIENTS i PROVEÏDORS'!C448,""),DADES!AA443),"")</f>
        <v/>
      </c>
      <c r="C443" s="96" t="str">
        <f>IF('ENTRADA DE CLIENTS i PROVEÏDORS'!D448&lt;&gt;0,'NETEJA DE CARÀCTERS'!C444,"")</f>
        <v/>
      </c>
      <c r="D443" s="97" t="str">
        <f>IF('ENTRADA DE CLIENTS i PROVEÏDORS'!D448&lt;&gt;0,IF(A443&lt;&gt;0,IF('ENTRADA DE CLIENTS i PROVEÏDORS'!F448=0,99,'ENTRADA DE CLIENTS i PROVEÏDORS'!F448),""),"")</f>
        <v/>
      </c>
      <c r="E443" s="98" t="str">
        <f>IF('ENTRADA DE CLIENTS i PROVEÏDORS'!C448&lt;&gt;0,IF('ENTRADA DE CLIENTS i PROVEÏDORS'!D448&lt;&gt;0,IF('ENTRADA DE CLIENTS i PROVEÏDORS'!G448&lt;&gt;0,VLOOKUP('ENTRADA DE CLIENTS i PROVEÏDORS'!G448,DADES!$P$11:$Q$239,2,FALSE),"011"),""),"")</f>
        <v/>
      </c>
      <c r="F443" s="96"/>
      <c r="G443" s="96"/>
      <c r="H443" s="96"/>
      <c r="I443" s="96" t="str">
        <f>IF('ENTRADA DE CLIENTS i PROVEÏDORS'!H448="LL","X","")</f>
        <v/>
      </c>
      <c r="J443" s="96" t="str">
        <f>IF('ENTRADA DE CLIENTS i PROVEÏDORS'!O448="X","X","")</f>
        <v/>
      </c>
      <c r="K443" s="96" t="str">
        <f>IF('ENTRADA DE CLIENTS i PROVEÏDORS'!P448="X","X","")</f>
        <v/>
      </c>
      <c r="L443" s="96"/>
      <c r="M443" s="99" t="str">
        <f>IF('ENTRADA DE CLIENTS i PROVEÏDORS'!$H448&lt;&gt;"VI",IF('ENTRADA DE CLIENTS i PROVEÏDORS'!I448&lt;&gt;0,'ENTRADA DE CLIENTS i PROVEÏDORS'!I448,""),"")</f>
        <v/>
      </c>
      <c r="N443" s="99" t="str">
        <f>IF('ENTRADA DE CLIENTS i PROVEÏDORS'!$H448&lt;&gt;"VI",IF('ENTRADA DE CLIENTS i PROVEÏDORS'!J448&lt;&gt;0,'ENTRADA DE CLIENTS i PROVEÏDORS'!J448,""),"")</f>
        <v/>
      </c>
      <c r="O443" s="99" t="str">
        <f>IF('ENTRADA DE CLIENTS i PROVEÏDORS'!$H448&lt;&gt;"VI",IF('ENTRADA DE CLIENTS i PROVEÏDORS'!K448&lt;&gt;0,'ENTRADA DE CLIENTS i PROVEÏDORS'!K448,""),"")</f>
        <v/>
      </c>
      <c r="P443" s="99" t="str">
        <f>IF('ENTRADA DE CLIENTS i PROVEÏDORS'!$H448&lt;&gt;"VI",IF('ENTRADA DE CLIENTS i PROVEÏDORS'!L448&lt;&gt;0,'ENTRADA DE CLIENTS i PROVEÏDORS'!L448,""),"")</f>
        <v/>
      </c>
      <c r="Q443" s="99" t="str">
        <f t="shared" si="20"/>
        <v/>
      </c>
      <c r="R443" s="99" t="str">
        <f>IF('ENTRADA DE CLIENTS i PROVEÏDORS'!$H448="VI",'ENTRADA DE CLIENTS i PROVEÏDORS'!I448,"")</f>
        <v/>
      </c>
      <c r="S443" s="99" t="str">
        <f>IF('ENTRADA DE CLIENTS i PROVEÏDORS'!$H448="VI",'ENTRADA DE CLIENTS i PROVEÏDORS'!J448,"")</f>
        <v/>
      </c>
      <c r="T443" s="99" t="str">
        <f>IF('ENTRADA DE CLIENTS i PROVEÏDORS'!$H448="VI",'ENTRADA DE CLIENTS i PROVEÏDORS'!K448,"")</f>
        <v/>
      </c>
      <c r="U443" s="99" t="str">
        <f>IF('ENTRADA DE CLIENTS i PROVEÏDORS'!$H448="VI",'ENTRADA DE CLIENTS i PROVEÏDORS'!L448,"")</f>
        <v/>
      </c>
      <c r="V443" s="99" t="str">
        <f>IF('ENTRADA DE CLIENTS i PROVEÏDORS'!$H448="VI",'ENTRADA DE CLIENTS i PROVEÏDORS'!N448,"")</f>
        <v/>
      </c>
      <c r="W443" s="99" t="str">
        <f>IF('ENTRADA DE CLIENTS i PROVEÏDORS'!O448="X",'ENTRADA DE CLIENTS i PROVEÏDORS'!N448,"")</f>
        <v/>
      </c>
      <c r="X443" s="99" t="str">
        <f>IF('ENTRADA DE CLIENTS i PROVEÏDORS'!Q448&lt;&gt;0,'ENTRADA DE CLIENTS i PROVEÏDORS'!Q448,"")</f>
        <v/>
      </c>
      <c r="Y443" s="101" t="str">
        <f>IF('ENTRADA DE CLIENTS i PROVEÏDORS'!R448&lt;&gt;0,'ENTRADA DE CLIENTS i PROVEÏDORS'!R448,"")</f>
        <v/>
      </c>
    </row>
    <row r="444" spans="1:25" x14ac:dyDescent="0.2">
      <c r="A444" s="96" t="str">
        <f>IF('ENTRADA DE CLIENTS i PROVEÏDORS'!H449&lt;&gt;0,IF(OR('ENTRADA DE CLIENTS i PROVEÏDORS'!H449="V",'ENTRADA DE CLIENTS i PROVEÏDORS'!H449="LL",'ENTRADA DE CLIENTS i PROVEÏDORS'!H449="VI"),"2","1"),"")</f>
        <v/>
      </c>
      <c r="B444" s="96" t="str">
        <f>IF('ENTRADA DE CLIENTS i PROVEÏDORS'!C449&lt;&gt;0,IF('ENTRADA DE CLIENTS i PROVEÏDORS'!C449&lt;&gt;0,IF('ENTRADA DE CLIENTS i PROVEÏDORS'!C449&lt;&gt;0,'ENTRADA DE CLIENTS i PROVEÏDORS'!C449,""),DADES!AA444),"")</f>
        <v/>
      </c>
      <c r="C444" s="96" t="str">
        <f>IF('ENTRADA DE CLIENTS i PROVEÏDORS'!D449&lt;&gt;0,'NETEJA DE CARÀCTERS'!C445,"")</f>
        <v/>
      </c>
      <c r="D444" s="97" t="str">
        <f>IF('ENTRADA DE CLIENTS i PROVEÏDORS'!D449&lt;&gt;0,IF(A444&lt;&gt;0,IF('ENTRADA DE CLIENTS i PROVEÏDORS'!F449=0,99,'ENTRADA DE CLIENTS i PROVEÏDORS'!F449),""),"")</f>
        <v/>
      </c>
      <c r="E444" s="98" t="str">
        <f>IF('ENTRADA DE CLIENTS i PROVEÏDORS'!C449&lt;&gt;0,IF('ENTRADA DE CLIENTS i PROVEÏDORS'!D449&lt;&gt;0,IF('ENTRADA DE CLIENTS i PROVEÏDORS'!G449&lt;&gt;0,VLOOKUP('ENTRADA DE CLIENTS i PROVEÏDORS'!G449,DADES!$P$11:$Q$239,2,FALSE),"011"),""),"")</f>
        <v/>
      </c>
      <c r="F444" s="96"/>
      <c r="G444" s="96"/>
      <c r="H444" s="96"/>
      <c r="I444" s="96"/>
      <c r="J444" s="96"/>
      <c r="K444" s="96"/>
      <c r="L444" s="96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101"/>
    </row>
    <row r="445" spans="1:25" x14ac:dyDescent="0.2">
      <c r="A445" s="96" t="str">
        <f>IF('ENTRADA DE CLIENTS i PROVEÏDORS'!H450&lt;&gt;0,IF(OR('ENTRADA DE CLIENTS i PROVEÏDORS'!H450="V",'ENTRADA DE CLIENTS i PROVEÏDORS'!H450="LL",'ENTRADA DE CLIENTS i PROVEÏDORS'!H450="VI"),"2","1"),"")</f>
        <v/>
      </c>
      <c r="B445" s="96" t="str">
        <f>IF('ENTRADA DE CLIENTS i PROVEÏDORS'!C450&lt;&gt;0,IF('ENTRADA DE CLIENTS i PROVEÏDORS'!C450&lt;&gt;0,IF('ENTRADA DE CLIENTS i PROVEÏDORS'!C450&lt;&gt;0,'ENTRADA DE CLIENTS i PROVEÏDORS'!C450,""),DADES!AA445),"")</f>
        <v/>
      </c>
      <c r="C445" s="96" t="str">
        <f>IF('ENTRADA DE CLIENTS i PROVEÏDORS'!D450&lt;&gt;0,'NETEJA DE CARÀCTERS'!C446,"")</f>
        <v/>
      </c>
      <c r="D445" s="97" t="str">
        <f>IF('ENTRADA DE CLIENTS i PROVEÏDORS'!D450&lt;&gt;0,IF(A445&lt;&gt;0,IF('ENTRADA DE CLIENTS i PROVEÏDORS'!F450=0,99,'ENTRADA DE CLIENTS i PROVEÏDORS'!F450),""),"")</f>
        <v/>
      </c>
      <c r="E445" s="98" t="str">
        <f>IF('ENTRADA DE CLIENTS i PROVEÏDORS'!C450&lt;&gt;0,IF('ENTRADA DE CLIENTS i PROVEÏDORS'!D450&lt;&gt;0,IF('ENTRADA DE CLIENTS i PROVEÏDORS'!G450&lt;&gt;0,VLOOKUP('ENTRADA DE CLIENTS i PROVEÏDORS'!G450,DADES!$P$11:$Q$239,2,FALSE),"011"),""),"")</f>
        <v/>
      </c>
      <c r="F445" s="96"/>
      <c r="G445" s="96"/>
      <c r="H445" s="96"/>
      <c r="I445" s="96"/>
      <c r="J445" s="96"/>
      <c r="K445" s="96"/>
      <c r="L445" s="96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101"/>
    </row>
    <row r="446" spans="1:25" x14ac:dyDescent="0.2">
      <c r="A446" s="96" t="str">
        <f>IF('ENTRADA DE CLIENTS i PROVEÏDORS'!H451&lt;&gt;0,IF(OR('ENTRADA DE CLIENTS i PROVEÏDORS'!H451="V",'ENTRADA DE CLIENTS i PROVEÏDORS'!H451="LL",'ENTRADA DE CLIENTS i PROVEÏDORS'!H451="VI"),"2","1"),"")</f>
        <v/>
      </c>
      <c r="B446" s="96" t="str">
        <f>IF('ENTRADA DE CLIENTS i PROVEÏDORS'!C451&lt;&gt;0,IF('ENTRADA DE CLIENTS i PROVEÏDORS'!C451&lt;&gt;0,IF('ENTRADA DE CLIENTS i PROVEÏDORS'!C451&lt;&gt;0,'ENTRADA DE CLIENTS i PROVEÏDORS'!C451,""),DADES!AA446),"")</f>
        <v/>
      </c>
      <c r="C446" s="96" t="str">
        <f>IF('ENTRADA DE CLIENTS i PROVEÏDORS'!D451&lt;&gt;0,'NETEJA DE CARÀCTERS'!C447,"")</f>
        <v/>
      </c>
      <c r="D446" s="97" t="str">
        <f>IF('ENTRADA DE CLIENTS i PROVEÏDORS'!D451&lt;&gt;0,IF(A446&lt;&gt;0,IF('ENTRADA DE CLIENTS i PROVEÏDORS'!F451=0,99,'ENTRADA DE CLIENTS i PROVEÏDORS'!F451),""),"")</f>
        <v/>
      </c>
      <c r="E446" s="98" t="str">
        <f>IF('ENTRADA DE CLIENTS i PROVEÏDORS'!C451&lt;&gt;0,IF('ENTRADA DE CLIENTS i PROVEÏDORS'!D451&lt;&gt;0,IF('ENTRADA DE CLIENTS i PROVEÏDORS'!G451&lt;&gt;0,VLOOKUP('ENTRADA DE CLIENTS i PROVEÏDORS'!G451,DADES!$P$11:$Q$239,2,FALSE),"011"),""),"")</f>
        <v/>
      </c>
      <c r="F446" s="96"/>
      <c r="G446" s="96"/>
      <c r="H446" s="96"/>
      <c r="I446" s="96"/>
      <c r="J446" s="96"/>
      <c r="K446" s="96"/>
      <c r="L446" s="96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101"/>
    </row>
    <row r="447" spans="1:25" x14ac:dyDescent="0.2">
      <c r="A447" s="96" t="str">
        <f>IF('ENTRADA DE CLIENTS i PROVEÏDORS'!H452&lt;&gt;0,IF(OR('ENTRADA DE CLIENTS i PROVEÏDORS'!H452="V",'ENTRADA DE CLIENTS i PROVEÏDORS'!H452="LL",'ENTRADA DE CLIENTS i PROVEÏDORS'!H452="VI"),"2","1"),"")</f>
        <v/>
      </c>
      <c r="B447" s="96" t="str">
        <f>IF('ENTRADA DE CLIENTS i PROVEÏDORS'!C452&lt;&gt;0,IF('ENTRADA DE CLIENTS i PROVEÏDORS'!C452&lt;&gt;0,IF('ENTRADA DE CLIENTS i PROVEÏDORS'!C452&lt;&gt;0,'ENTRADA DE CLIENTS i PROVEÏDORS'!C452,""),DADES!AA447),"")</f>
        <v/>
      </c>
      <c r="C447" s="96" t="str">
        <f>IF('ENTRADA DE CLIENTS i PROVEÏDORS'!D452&lt;&gt;0,'NETEJA DE CARÀCTERS'!C448,"")</f>
        <v/>
      </c>
      <c r="D447" s="97" t="str">
        <f>IF('ENTRADA DE CLIENTS i PROVEÏDORS'!D452&lt;&gt;0,IF(A447&lt;&gt;0,IF('ENTRADA DE CLIENTS i PROVEÏDORS'!F452=0,99,'ENTRADA DE CLIENTS i PROVEÏDORS'!F452),""),"")</f>
        <v/>
      </c>
      <c r="E447" s="98" t="str">
        <f>IF('ENTRADA DE CLIENTS i PROVEÏDORS'!C452&lt;&gt;0,IF('ENTRADA DE CLIENTS i PROVEÏDORS'!D452&lt;&gt;0,IF('ENTRADA DE CLIENTS i PROVEÏDORS'!G452&lt;&gt;0,VLOOKUP('ENTRADA DE CLIENTS i PROVEÏDORS'!G452,DADES!$P$11:$Q$239,2,FALSE),"011"),""),"")</f>
        <v/>
      </c>
      <c r="F447" s="96"/>
      <c r="G447" s="96"/>
      <c r="H447" s="96"/>
      <c r="I447" s="96"/>
      <c r="J447" s="96"/>
      <c r="K447" s="96"/>
      <c r="L447" s="96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101"/>
    </row>
    <row r="448" spans="1:25" x14ac:dyDescent="0.2">
      <c r="A448" s="96" t="str">
        <f>IF('ENTRADA DE CLIENTS i PROVEÏDORS'!H453&lt;&gt;0,IF(OR('ENTRADA DE CLIENTS i PROVEÏDORS'!H453="V",'ENTRADA DE CLIENTS i PROVEÏDORS'!H453="LL",'ENTRADA DE CLIENTS i PROVEÏDORS'!H453="VI"),"2","1"),"")</f>
        <v/>
      </c>
      <c r="B448" s="96" t="str">
        <f>IF('ENTRADA DE CLIENTS i PROVEÏDORS'!C453&lt;&gt;0,IF('ENTRADA DE CLIENTS i PROVEÏDORS'!C453&lt;&gt;0,IF('ENTRADA DE CLIENTS i PROVEÏDORS'!C453&lt;&gt;0,'ENTRADA DE CLIENTS i PROVEÏDORS'!C453,""),DADES!AA448),"")</f>
        <v/>
      </c>
      <c r="C448" s="96" t="str">
        <f>IF('ENTRADA DE CLIENTS i PROVEÏDORS'!D453&lt;&gt;0,'NETEJA DE CARÀCTERS'!C449,"")</f>
        <v/>
      </c>
      <c r="D448" s="97" t="str">
        <f>IF('ENTRADA DE CLIENTS i PROVEÏDORS'!D453&lt;&gt;0,IF(A448&lt;&gt;0,IF('ENTRADA DE CLIENTS i PROVEÏDORS'!F453=0,99,'ENTRADA DE CLIENTS i PROVEÏDORS'!F453),""),"")</f>
        <v/>
      </c>
      <c r="E448" s="98" t="str">
        <f>IF('ENTRADA DE CLIENTS i PROVEÏDORS'!C453&lt;&gt;0,IF('ENTRADA DE CLIENTS i PROVEÏDORS'!D453&lt;&gt;0,IF('ENTRADA DE CLIENTS i PROVEÏDORS'!G453&lt;&gt;0,VLOOKUP('ENTRADA DE CLIENTS i PROVEÏDORS'!G453,DADES!$P$11:$Q$239,2,FALSE),"011"),""),"")</f>
        <v/>
      </c>
      <c r="F448" s="96"/>
      <c r="G448" s="96"/>
      <c r="H448" s="96"/>
      <c r="I448" s="96"/>
      <c r="J448" s="96"/>
      <c r="K448" s="96"/>
      <c r="L448" s="96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101"/>
    </row>
    <row r="449" spans="1:25" x14ac:dyDescent="0.2">
      <c r="A449" s="96" t="str">
        <f>IF('ENTRADA DE CLIENTS i PROVEÏDORS'!H454&lt;&gt;0,IF(OR('ENTRADA DE CLIENTS i PROVEÏDORS'!H454="V",'ENTRADA DE CLIENTS i PROVEÏDORS'!H454="LL",'ENTRADA DE CLIENTS i PROVEÏDORS'!H454="VI"),"2","1"),"")</f>
        <v/>
      </c>
      <c r="B449" s="96" t="str">
        <f>IF('ENTRADA DE CLIENTS i PROVEÏDORS'!C454&lt;&gt;0,IF('ENTRADA DE CLIENTS i PROVEÏDORS'!C454&lt;&gt;0,IF('ENTRADA DE CLIENTS i PROVEÏDORS'!C454&lt;&gt;0,'ENTRADA DE CLIENTS i PROVEÏDORS'!C454,""),DADES!AA449),"")</f>
        <v/>
      </c>
      <c r="C449" s="96" t="str">
        <f>IF('ENTRADA DE CLIENTS i PROVEÏDORS'!D454&lt;&gt;0,'NETEJA DE CARÀCTERS'!C450,"")</f>
        <v/>
      </c>
      <c r="D449" s="97" t="str">
        <f>IF('ENTRADA DE CLIENTS i PROVEÏDORS'!D454&lt;&gt;0,IF(A449&lt;&gt;0,IF('ENTRADA DE CLIENTS i PROVEÏDORS'!F454=0,99,'ENTRADA DE CLIENTS i PROVEÏDORS'!F454),""),"")</f>
        <v/>
      </c>
      <c r="E449" s="98" t="str">
        <f>IF('ENTRADA DE CLIENTS i PROVEÏDORS'!C454&lt;&gt;0,IF('ENTRADA DE CLIENTS i PROVEÏDORS'!D454&lt;&gt;0,IF('ENTRADA DE CLIENTS i PROVEÏDORS'!G454&lt;&gt;0,VLOOKUP('ENTRADA DE CLIENTS i PROVEÏDORS'!G454,DADES!$P$11:$Q$239,2,FALSE),"011"),""),"")</f>
        <v/>
      </c>
      <c r="F449" s="96"/>
      <c r="G449" s="96"/>
      <c r="H449" s="96"/>
      <c r="I449" s="96"/>
      <c r="J449" s="96"/>
      <c r="K449" s="96"/>
      <c r="L449" s="96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101"/>
    </row>
    <row r="450" spans="1:25" x14ac:dyDescent="0.2">
      <c r="A450" s="96" t="str">
        <f>IF('ENTRADA DE CLIENTS i PROVEÏDORS'!H455&lt;&gt;0,IF(OR('ENTRADA DE CLIENTS i PROVEÏDORS'!H455="V",'ENTRADA DE CLIENTS i PROVEÏDORS'!H455="LL",'ENTRADA DE CLIENTS i PROVEÏDORS'!H455="VI"),"2","1"),"")</f>
        <v/>
      </c>
      <c r="B450" s="96" t="str">
        <f>IF('ENTRADA DE CLIENTS i PROVEÏDORS'!C455&lt;&gt;0,IF('ENTRADA DE CLIENTS i PROVEÏDORS'!C455&lt;&gt;0,IF('ENTRADA DE CLIENTS i PROVEÏDORS'!C455&lt;&gt;0,'ENTRADA DE CLIENTS i PROVEÏDORS'!C455,""),DADES!AA450),"")</f>
        <v/>
      </c>
      <c r="C450" s="96" t="str">
        <f>IF('ENTRADA DE CLIENTS i PROVEÏDORS'!D455&lt;&gt;0,'NETEJA DE CARÀCTERS'!C451,"")</f>
        <v/>
      </c>
      <c r="D450" s="97" t="str">
        <f>IF('ENTRADA DE CLIENTS i PROVEÏDORS'!D455&lt;&gt;0,IF(A450&lt;&gt;0,IF('ENTRADA DE CLIENTS i PROVEÏDORS'!F455=0,99,'ENTRADA DE CLIENTS i PROVEÏDORS'!F455),""),"")</f>
        <v/>
      </c>
      <c r="E450" s="98" t="str">
        <f>IF('ENTRADA DE CLIENTS i PROVEÏDORS'!C455&lt;&gt;0,IF('ENTRADA DE CLIENTS i PROVEÏDORS'!D455&lt;&gt;0,IF('ENTRADA DE CLIENTS i PROVEÏDORS'!G455&lt;&gt;0,VLOOKUP('ENTRADA DE CLIENTS i PROVEÏDORS'!G455,DADES!$P$11:$Q$239,2,FALSE),"011"),""),"")</f>
        <v/>
      </c>
      <c r="F450" s="96"/>
      <c r="G450" s="96"/>
      <c r="H450" s="96"/>
      <c r="I450" s="96" t="str">
        <f>IF('ENTRADA DE CLIENTS i PROVEÏDORS'!H455="LL","X","")</f>
        <v/>
      </c>
      <c r="J450" s="96" t="str">
        <f>IF('ENTRADA DE CLIENTS i PROVEÏDORS'!O455="X","X","")</f>
        <v/>
      </c>
      <c r="K450" s="96" t="str">
        <f>IF('ENTRADA DE CLIENTS i PROVEÏDORS'!P455="X","X","")</f>
        <v/>
      </c>
      <c r="L450" s="96"/>
      <c r="M450" s="99" t="str">
        <f>IF('ENTRADA DE CLIENTS i PROVEÏDORS'!$H455&lt;&gt;"VI",IF('ENTRADA DE CLIENTS i PROVEÏDORS'!I455&lt;&gt;0,'ENTRADA DE CLIENTS i PROVEÏDORS'!I455,""),"")</f>
        <v/>
      </c>
      <c r="N450" s="99" t="str">
        <f>IF('ENTRADA DE CLIENTS i PROVEÏDORS'!$H455&lt;&gt;"VI",IF('ENTRADA DE CLIENTS i PROVEÏDORS'!J455&lt;&gt;0,'ENTRADA DE CLIENTS i PROVEÏDORS'!J455,""),"")</f>
        <v/>
      </c>
      <c r="O450" s="99" t="str">
        <f>IF('ENTRADA DE CLIENTS i PROVEÏDORS'!$H455&lt;&gt;"VI",IF('ENTRADA DE CLIENTS i PROVEÏDORS'!K455&lt;&gt;0,'ENTRADA DE CLIENTS i PROVEÏDORS'!K455,""),"")</f>
        <v/>
      </c>
      <c r="P450" s="99" t="str">
        <f>IF('ENTRADA DE CLIENTS i PROVEÏDORS'!$H455&lt;&gt;"VI",IF('ENTRADA DE CLIENTS i PROVEÏDORS'!L455&lt;&gt;0,'ENTRADA DE CLIENTS i PROVEÏDORS'!L455,""),"")</f>
        <v/>
      </c>
      <c r="Q450" s="99" t="str">
        <f t="shared" ref="Q450:Q455" si="21">IF(SUM(M450:P450)&lt;&gt;0,SUM(M450:P450),"")</f>
        <v/>
      </c>
      <c r="R450" s="99" t="str">
        <f>IF('ENTRADA DE CLIENTS i PROVEÏDORS'!$H455="VI",'ENTRADA DE CLIENTS i PROVEÏDORS'!I455,"")</f>
        <v/>
      </c>
      <c r="S450" s="99" t="str">
        <f>IF('ENTRADA DE CLIENTS i PROVEÏDORS'!$H455="VI",'ENTRADA DE CLIENTS i PROVEÏDORS'!J455,"")</f>
        <v/>
      </c>
      <c r="T450" s="99" t="str">
        <f>IF('ENTRADA DE CLIENTS i PROVEÏDORS'!$H455="VI",'ENTRADA DE CLIENTS i PROVEÏDORS'!K455,"")</f>
        <v/>
      </c>
      <c r="U450" s="99" t="str">
        <f>IF('ENTRADA DE CLIENTS i PROVEÏDORS'!$H455="VI",'ENTRADA DE CLIENTS i PROVEÏDORS'!L455,"")</f>
        <v/>
      </c>
      <c r="V450" s="99" t="str">
        <f>IF('ENTRADA DE CLIENTS i PROVEÏDORS'!$H455="VI",'ENTRADA DE CLIENTS i PROVEÏDORS'!N455,"")</f>
        <v/>
      </c>
      <c r="W450" s="99" t="str">
        <f>IF('ENTRADA DE CLIENTS i PROVEÏDORS'!O455="X",'ENTRADA DE CLIENTS i PROVEÏDORS'!N455,"")</f>
        <v/>
      </c>
      <c r="X450" s="99" t="str">
        <f>IF('ENTRADA DE CLIENTS i PROVEÏDORS'!Q455&lt;&gt;0,'ENTRADA DE CLIENTS i PROVEÏDORS'!Q455,"")</f>
        <v/>
      </c>
      <c r="Y450" s="101" t="str">
        <f>IF('ENTRADA DE CLIENTS i PROVEÏDORS'!R455&lt;&gt;0,'ENTRADA DE CLIENTS i PROVEÏDORS'!R455,"")</f>
        <v/>
      </c>
    </row>
    <row r="451" spans="1:25" x14ac:dyDescent="0.2">
      <c r="A451" s="96" t="str">
        <f>IF('ENTRADA DE CLIENTS i PROVEÏDORS'!H456&lt;&gt;0,IF(OR('ENTRADA DE CLIENTS i PROVEÏDORS'!H456="V",'ENTRADA DE CLIENTS i PROVEÏDORS'!H456="LL",'ENTRADA DE CLIENTS i PROVEÏDORS'!H456="VI"),"2","1"),"")</f>
        <v/>
      </c>
      <c r="B451" s="96" t="str">
        <f>IF('ENTRADA DE CLIENTS i PROVEÏDORS'!C456&lt;&gt;0,IF('ENTRADA DE CLIENTS i PROVEÏDORS'!C456&lt;&gt;0,IF('ENTRADA DE CLIENTS i PROVEÏDORS'!C456&lt;&gt;0,'ENTRADA DE CLIENTS i PROVEÏDORS'!C456,""),DADES!AA451),"")</f>
        <v/>
      </c>
      <c r="C451" s="96" t="str">
        <f>IF('ENTRADA DE CLIENTS i PROVEÏDORS'!D456&lt;&gt;0,'NETEJA DE CARÀCTERS'!C452,"")</f>
        <v/>
      </c>
      <c r="D451" s="97" t="str">
        <f>IF('ENTRADA DE CLIENTS i PROVEÏDORS'!D456&lt;&gt;0,IF(A451&lt;&gt;0,IF('ENTRADA DE CLIENTS i PROVEÏDORS'!F456=0,99,'ENTRADA DE CLIENTS i PROVEÏDORS'!F456),""),"")</f>
        <v/>
      </c>
      <c r="E451" s="98" t="str">
        <f>IF('ENTRADA DE CLIENTS i PROVEÏDORS'!C456&lt;&gt;0,IF('ENTRADA DE CLIENTS i PROVEÏDORS'!D456&lt;&gt;0,IF('ENTRADA DE CLIENTS i PROVEÏDORS'!G456&lt;&gt;0,VLOOKUP('ENTRADA DE CLIENTS i PROVEÏDORS'!G456,DADES!$P$11:$Q$239,2,FALSE),"011"),""),"")</f>
        <v/>
      </c>
      <c r="F451" s="96"/>
      <c r="G451" s="96"/>
      <c r="H451" s="96"/>
      <c r="I451" s="96" t="str">
        <f>IF('ENTRADA DE CLIENTS i PROVEÏDORS'!H456="LL","X","")</f>
        <v/>
      </c>
      <c r="J451" s="96" t="str">
        <f>IF('ENTRADA DE CLIENTS i PROVEÏDORS'!O456="X","X","")</f>
        <v/>
      </c>
      <c r="K451" s="96" t="str">
        <f>IF('ENTRADA DE CLIENTS i PROVEÏDORS'!P456="X","X","")</f>
        <v/>
      </c>
      <c r="L451" s="96"/>
      <c r="M451" s="99" t="str">
        <f>IF('ENTRADA DE CLIENTS i PROVEÏDORS'!$H456&lt;&gt;"VI",IF('ENTRADA DE CLIENTS i PROVEÏDORS'!I456&lt;&gt;0,'ENTRADA DE CLIENTS i PROVEÏDORS'!I456,""),"")</f>
        <v/>
      </c>
      <c r="N451" s="99" t="str">
        <f>IF('ENTRADA DE CLIENTS i PROVEÏDORS'!$H456&lt;&gt;"VI",IF('ENTRADA DE CLIENTS i PROVEÏDORS'!J456&lt;&gt;0,'ENTRADA DE CLIENTS i PROVEÏDORS'!J456,""),"")</f>
        <v/>
      </c>
      <c r="O451" s="99" t="str">
        <f>IF('ENTRADA DE CLIENTS i PROVEÏDORS'!$H456&lt;&gt;"VI",IF('ENTRADA DE CLIENTS i PROVEÏDORS'!K456&lt;&gt;0,'ENTRADA DE CLIENTS i PROVEÏDORS'!K456,""),"")</f>
        <v/>
      </c>
      <c r="P451" s="99" t="str">
        <f>IF('ENTRADA DE CLIENTS i PROVEÏDORS'!$H456&lt;&gt;"VI",IF('ENTRADA DE CLIENTS i PROVEÏDORS'!L456&lt;&gt;0,'ENTRADA DE CLIENTS i PROVEÏDORS'!L456,""),"")</f>
        <v/>
      </c>
      <c r="Q451" s="99" t="str">
        <f t="shared" si="21"/>
        <v/>
      </c>
      <c r="R451" s="99" t="str">
        <f>IF('ENTRADA DE CLIENTS i PROVEÏDORS'!$H456="VI",'ENTRADA DE CLIENTS i PROVEÏDORS'!I456,"")</f>
        <v/>
      </c>
      <c r="S451" s="99" t="str">
        <f>IF('ENTRADA DE CLIENTS i PROVEÏDORS'!$H456="VI",'ENTRADA DE CLIENTS i PROVEÏDORS'!J456,"")</f>
        <v/>
      </c>
      <c r="T451" s="99" t="str">
        <f>IF('ENTRADA DE CLIENTS i PROVEÏDORS'!$H456="VI",'ENTRADA DE CLIENTS i PROVEÏDORS'!K456,"")</f>
        <v/>
      </c>
      <c r="U451" s="99" t="str">
        <f>IF('ENTRADA DE CLIENTS i PROVEÏDORS'!$H456="VI",'ENTRADA DE CLIENTS i PROVEÏDORS'!L456,"")</f>
        <v/>
      </c>
      <c r="V451" s="99" t="str">
        <f>IF('ENTRADA DE CLIENTS i PROVEÏDORS'!$H456="VI",'ENTRADA DE CLIENTS i PROVEÏDORS'!N456,"")</f>
        <v/>
      </c>
      <c r="W451" s="99" t="str">
        <f>IF('ENTRADA DE CLIENTS i PROVEÏDORS'!O456="X",'ENTRADA DE CLIENTS i PROVEÏDORS'!N456,"")</f>
        <v/>
      </c>
      <c r="X451" s="99" t="str">
        <f>IF('ENTRADA DE CLIENTS i PROVEÏDORS'!Q456&lt;&gt;0,'ENTRADA DE CLIENTS i PROVEÏDORS'!Q456,"")</f>
        <v/>
      </c>
      <c r="Y451" s="101" t="str">
        <f>IF('ENTRADA DE CLIENTS i PROVEÏDORS'!R456&lt;&gt;0,'ENTRADA DE CLIENTS i PROVEÏDORS'!R456,"")</f>
        <v/>
      </c>
    </row>
    <row r="452" spans="1:25" x14ac:dyDescent="0.2">
      <c r="A452" s="96" t="str">
        <f>IF('ENTRADA DE CLIENTS i PROVEÏDORS'!H457&lt;&gt;0,IF(OR('ENTRADA DE CLIENTS i PROVEÏDORS'!H457="V",'ENTRADA DE CLIENTS i PROVEÏDORS'!H457="LL",'ENTRADA DE CLIENTS i PROVEÏDORS'!H457="VI"),"2","1"),"")</f>
        <v/>
      </c>
      <c r="B452" s="96" t="str">
        <f>IF('ENTRADA DE CLIENTS i PROVEÏDORS'!C457&lt;&gt;0,IF('ENTRADA DE CLIENTS i PROVEÏDORS'!C457&lt;&gt;0,IF('ENTRADA DE CLIENTS i PROVEÏDORS'!C457&lt;&gt;0,'ENTRADA DE CLIENTS i PROVEÏDORS'!C457,""),DADES!AA452),"")</f>
        <v/>
      </c>
      <c r="C452" s="96" t="str">
        <f>IF('ENTRADA DE CLIENTS i PROVEÏDORS'!D457&lt;&gt;0,'NETEJA DE CARÀCTERS'!C453,"")</f>
        <v/>
      </c>
      <c r="D452" s="97" t="str">
        <f>IF('ENTRADA DE CLIENTS i PROVEÏDORS'!D457&lt;&gt;0,IF(A452&lt;&gt;0,IF('ENTRADA DE CLIENTS i PROVEÏDORS'!F457=0,99,'ENTRADA DE CLIENTS i PROVEÏDORS'!F457),""),"")</f>
        <v/>
      </c>
      <c r="E452" s="98" t="str">
        <f>IF('ENTRADA DE CLIENTS i PROVEÏDORS'!C457&lt;&gt;0,IF('ENTRADA DE CLIENTS i PROVEÏDORS'!D457&lt;&gt;0,IF('ENTRADA DE CLIENTS i PROVEÏDORS'!G457&lt;&gt;0,VLOOKUP('ENTRADA DE CLIENTS i PROVEÏDORS'!G457,DADES!$P$11:$Q$239,2,FALSE),"011"),""),"")</f>
        <v/>
      </c>
      <c r="F452" s="96"/>
      <c r="G452" s="96"/>
      <c r="H452" s="96"/>
      <c r="I452" s="96" t="str">
        <f>IF('ENTRADA DE CLIENTS i PROVEÏDORS'!H457="LL","X","")</f>
        <v/>
      </c>
      <c r="J452" s="96" t="str">
        <f>IF('ENTRADA DE CLIENTS i PROVEÏDORS'!O457="X","X","")</f>
        <v/>
      </c>
      <c r="K452" s="96" t="str">
        <f>IF('ENTRADA DE CLIENTS i PROVEÏDORS'!P457="X","X","")</f>
        <v/>
      </c>
      <c r="L452" s="96"/>
      <c r="M452" s="99" t="str">
        <f>IF('ENTRADA DE CLIENTS i PROVEÏDORS'!$H457&lt;&gt;"VI",IF('ENTRADA DE CLIENTS i PROVEÏDORS'!I457&lt;&gt;0,'ENTRADA DE CLIENTS i PROVEÏDORS'!I457,""),"")</f>
        <v/>
      </c>
      <c r="N452" s="99" t="str">
        <f>IF('ENTRADA DE CLIENTS i PROVEÏDORS'!$H457&lt;&gt;"VI",IF('ENTRADA DE CLIENTS i PROVEÏDORS'!J457&lt;&gt;0,'ENTRADA DE CLIENTS i PROVEÏDORS'!J457,""),"")</f>
        <v/>
      </c>
      <c r="O452" s="99" t="str">
        <f>IF('ENTRADA DE CLIENTS i PROVEÏDORS'!$H457&lt;&gt;"VI",IF('ENTRADA DE CLIENTS i PROVEÏDORS'!K457&lt;&gt;0,'ENTRADA DE CLIENTS i PROVEÏDORS'!K457,""),"")</f>
        <v/>
      </c>
      <c r="P452" s="99" t="str">
        <f>IF('ENTRADA DE CLIENTS i PROVEÏDORS'!$H457&lt;&gt;"VI",IF('ENTRADA DE CLIENTS i PROVEÏDORS'!L457&lt;&gt;0,'ENTRADA DE CLIENTS i PROVEÏDORS'!L457,""),"")</f>
        <v/>
      </c>
      <c r="Q452" s="99" t="str">
        <f t="shared" si="21"/>
        <v/>
      </c>
      <c r="R452" s="99" t="str">
        <f>IF('ENTRADA DE CLIENTS i PROVEÏDORS'!$H457="VI",'ENTRADA DE CLIENTS i PROVEÏDORS'!I457,"")</f>
        <v/>
      </c>
      <c r="S452" s="99" t="str">
        <f>IF('ENTRADA DE CLIENTS i PROVEÏDORS'!$H457="VI",'ENTRADA DE CLIENTS i PROVEÏDORS'!J457,"")</f>
        <v/>
      </c>
      <c r="T452" s="99" t="str">
        <f>IF('ENTRADA DE CLIENTS i PROVEÏDORS'!$H457="VI",'ENTRADA DE CLIENTS i PROVEÏDORS'!K457,"")</f>
        <v/>
      </c>
      <c r="U452" s="99" t="str">
        <f>IF('ENTRADA DE CLIENTS i PROVEÏDORS'!$H457="VI",'ENTRADA DE CLIENTS i PROVEÏDORS'!L457,"")</f>
        <v/>
      </c>
      <c r="V452" s="99" t="str">
        <f>IF('ENTRADA DE CLIENTS i PROVEÏDORS'!$H457="VI",'ENTRADA DE CLIENTS i PROVEÏDORS'!N457,"")</f>
        <v/>
      </c>
      <c r="W452" s="99" t="str">
        <f>IF('ENTRADA DE CLIENTS i PROVEÏDORS'!O457="X",'ENTRADA DE CLIENTS i PROVEÏDORS'!N457,"")</f>
        <v/>
      </c>
      <c r="X452" s="99" t="str">
        <f>IF('ENTRADA DE CLIENTS i PROVEÏDORS'!Q457&lt;&gt;0,'ENTRADA DE CLIENTS i PROVEÏDORS'!Q457,"")</f>
        <v/>
      </c>
      <c r="Y452" s="101" t="str">
        <f>IF('ENTRADA DE CLIENTS i PROVEÏDORS'!R457&lt;&gt;0,'ENTRADA DE CLIENTS i PROVEÏDORS'!R457,"")</f>
        <v/>
      </c>
    </row>
    <row r="453" spans="1:25" x14ac:dyDescent="0.2">
      <c r="A453" s="96" t="str">
        <f>IF('ENTRADA DE CLIENTS i PROVEÏDORS'!H458&lt;&gt;0,IF(OR('ENTRADA DE CLIENTS i PROVEÏDORS'!H458="V",'ENTRADA DE CLIENTS i PROVEÏDORS'!H458="LL",'ENTRADA DE CLIENTS i PROVEÏDORS'!H458="VI"),"2","1"),"")</f>
        <v/>
      </c>
      <c r="B453" s="96" t="str">
        <f>IF('ENTRADA DE CLIENTS i PROVEÏDORS'!C458&lt;&gt;0,IF('ENTRADA DE CLIENTS i PROVEÏDORS'!C458&lt;&gt;0,IF('ENTRADA DE CLIENTS i PROVEÏDORS'!C458&lt;&gt;0,'ENTRADA DE CLIENTS i PROVEÏDORS'!C458,""),DADES!AA453),"")</f>
        <v/>
      </c>
      <c r="C453" s="96" t="str">
        <f>IF('ENTRADA DE CLIENTS i PROVEÏDORS'!D458&lt;&gt;0,'NETEJA DE CARÀCTERS'!C454,"")</f>
        <v/>
      </c>
      <c r="D453" s="97" t="str">
        <f>IF('ENTRADA DE CLIENTS i PROVEÏDORS'!D458&lt;&gt;0,IF(A453&lt;&gt;0,IF('ENTRADA DE CLIENTS i PROVEÏDORS'!F458=0,99,'ENTRADA DE CLIENTS i PROVEÏDORS'!F458),""),"")</f>
        <v/>
      </c>
      <c r="E453" s="98" t="str">
        <f>IF('ENTRADA DE CLIENTS i PROVEÏDORS'!C458&lt;&gt;0,IF('ENTRADA DE CLIENTS i PROVEÏDORS'!D458&lt;&gt;0,IF('ENTRADA DE CLIENTS i PROVEÏDORS'!G458&lt;&gt;0,VLOOKUP('ENTRADA DE CLIENTS i PROVEÏDORS'!G458,DADES!$P$11:$Q$239,2,FALSE),"011"),""),"")</f>
        <v/>
      </c>
      <c r="F453" s="96"/>
      <c r="G453" s="96"/>
      <c r="H453" s="96"/>
      <c r="I453" s="96" t="str">
        <f>IF('ENTRADA DE CLIENTS i PROVEÏDORS'!H458="LL","X","")</f>
        <v/>
      </c>
      <c r="J453" s="96" t="str">
        <f>IF('ENTRADA DE CLIENTS i PROVEÏDORS'!O458="X","X","")</f>
        <v/>
      </c>
      <c r="K453" s="96" t="str">
        <f>IF('ENTRADA DE CLIENTS i PROVEÏDORS'!P458="X","X","")</f>
        <v/>
      </c>
      <c r="L453" s="96"/>
      <c r="M453" s="99" t="str">
        <f>IF('ENTRADA DE CLIENTS i PROVEÏDORS'!$H458&lt;&gt;"VI",IF('ENTRADA DE CLIENTS i PROVEÏDORS'!I458&lt;&gt;0,'ENTRADA DE CLIENTS i PROVEÏDORS'!I458,""),"")</f>
        <v/>
      </c>
      <c r="N453" s="99" t="str">
        <f>IF('ENTRADA DE CLIENTS i PROVEÏDORS'!$H458&lt;&gt;"VI",IF('ENTRADA DE CLIENTS i PROVEÏDORS'!J458&lt;&gt;0,'ENTRADA DE CLIENTS i PROVEÏDORS'!J458,""),"")</f>
        <v/>
      </c>
      <c r="O453" s="99" t="str">
        <f>IF('ENTRADA DE CLIENTS i PROVEÏDORS'!$H458&lt;&gt;"VI",IF('ENTRADA DE CLIENTS i PROVEÏDORS'!K458&lt;&gt;0,'ENTRADA DE CLIENTS i PROVEÏDORS'!K458,""),"")</f>
        <v/>
      </c>
      <c r="P453" s="99" t="str">
        <f>IF('ENTRADA DE CLIENTS i PROVEÏDORS'!$H458&lt;&gt;"VI",IF('ENTRADA DE CLIENTS i PROVEÏDORS'!L458&lt;&gt;0,'ENTRADA DE CLIENTS i PROVEÏDORS'!L458,""),"")</f>
        <v/>
      </c>
      <c r="Q453" s="99" t="str">
        <f t="shared" si="21"/>
        <v/>
      </c>
      <c r="R453" s="99" t="str">
        <f>IF('ENTRADA DE CLIENTS i PROVEÏDORS'!$H458="VI",'ENTRADA DE CLIENTS i PROVEÏDORS'!I458,"")</f>
        <v/>
      </c>
      <c r="S453" s="99" t="str">
        <f>IF('ENTRADA DE CLIENTS i PROVEÏDORS'!$H458="VI",'ENTRADA DE CLIENTS i PROVEÏDORS'!J458,"")</f>
        <v/>
      </c>
      <c r="T453" s="99" t="str">
        <f>IF('ENTRADA DE CLIENTS i PROVEÏDORS'!$H458="VI",'ENTRADA DE CLIENTS i PROVEÏDORS'!K458,"")</f>
        <v/>
      </c>
      <c r="U453" s="99" t="str">
        <f>IF('ENTRADA DE CLIENTS i PROVEÏDORS'!$H458="VI",'ENTRADA DE CLIENTS i PROVEÏDORS'!L458,"")</f>
        <v/>
      </c>
      <c r="V453" s="99" t="str">
        <f>IF('ENTRADA DE CLIENTS i PROVEÏDORS'!$H458="VI",'ENTRADA DE CLIENTS i PROVEÏDORS'!N458,"")</f>
        <v/>
      </c>
      <c r="W453" s="99" t="str">
        <f>IF('ENTRADA DE CLIENTS i PROVEÏDORS'!O458="X",'ENTRADA DE CLIENTS i PROVEÏDORS'!N458,"")</f>
        <v/>
      </c>
      <c r="X453" s="99" t="str">
        <f>IF('ENTRADA DE CLIENTS i PROVEÏDORS'!Q458&lt;&gt;0,'ENTRADA DE CLIENTS i PROVEÏDORS'!Q458,"")</f>
        <v/>
      </c>
      <c r="Y453" s="101" t="str">
        <f>IF('ENTRADA DE CLIENTS i PROVEÏDORS'!R458&lt;&gt;0,'ENTRADA DE CLIENTS i PROVEÏDORS'!R458,"")</f>
        <v/>
      </c>
    </row>
    <row r="454" spans="1:25" x14ac:dyDescent="0.2">
      <c r="A454" s="96" t="str">
        <f>IF('ENTRADA DE CLIENTS i PROVEÏDORS'!H459&lt;&gt;0,IF(OR('ENTRADA DE CLIENTS i PROVEÏDORS'!H459="V",'ENTRADA DE CLIENTS i PROVEÏDORS'!H459="LL",'ENTRADA DE CLIENTS i PROVEÏDORS'!H459="VI"),"2","1"),"")</f>
        <v/>
      </c>
      <c r="B454" s="96" t="str">
        <f>IF('ENTRADA DE CLIENTS i PROVEÏDORS'!C459&lt;&gt;0,IF('ENTRADA DE CLIENTS i PROVEÏDORS'!C459&lt;&gt;0,IF('ENTRADA DE CLIENTS i PROVEÏDORS'!C459&lt;&gt;0,'ENTRADA DE CLIENTS i PROVEÏDORS'!C459,""),DADES!AA454),"")</f>
        <v/>
      </c>
      <c r="C454" s="96" t="str">
        <f>IF('ENTRADA DE CLIENTS i PROVEÏDORS'!D459&lt;&gt;0,'NETEJA DE CARÀCTERS'!C455,"")</f>
        <v/>
      </c>
      <c r="D454" s="97" t="str">
        <f>IF('ENTRADA DE CLIENTS i PROVEÏDORS'!D459&lt;&gt;0,IF(A454&lt;&gt;0,IF('ENTRADA DE CLIENTS i PROVEÏDORS'!F459=0,99,'ENTRADA DE CLIENTS i PROVEÏDORS'!F459),""),"")</f>
        <v/>
      </c>
      <c r="E454" s="98" t="str">
        <f>IF('ENTRADA DE CLIENTS i PROVEÏDORS'!C459&lt;&gt;0,IF('ENTRADA DE CLIENTS i PROVEÏDORS'!D459&lt;&gt;0,IF('ENTRADA DE CLIENTS i PROVEÏDORS'!G459&lt;&gt;0,VLOOKUP('ENTRADA DE CLIENTS i PROVEÏDORS'!G459,DADES!$P$11:$Q$239,2,FALSE),"011"),""),"")</f>
        <v/>
      </c>
      <c r="F454" s="96"/>
      <c r="G454" s="96"/>
      <c r="H454" s="96"/>
      <c r="I454" s="96" t="str">
        <f>IF('ENTRADA DE CLIENTS i PROVEÏDORS'!H459="LL","X","")</f>
        <v/>
      </c>
      <c r="J454" s="96" t="str">
        <f>IF('ENTRADA DE CLIENTS i PROVEÏDORS'!O459="X","X","")</f>
        <v/>
      </c>
      <c r="K454" s="96" t="str">
        <f>IF('ENTRADA DE CLIENTS i PROVEÏDORS'!P459="X","X","")</f>
        <v/>
      </c>
      <c r="L454" s="96"/>
      <c r="M454" s="99" t="str">
        <f>IF('ENTRADA DE CLIENTS i PROVEÏDORS'!$H459&lt;&gt;"VI",IF('ENTRADA DE CLIENTS i PROVEÏDORS'!I459&lt;&gt;0,'ENTRADA DE CLIENTS i PROVEÏDORS'!I459,""),"")</f>
        <v/>
      </c>
      <c r="N454" s="99" t="str">
        <f>IF('ENTRADA DE CLIENTS i PROVEÏDORS'!$H459&lt;&gt;"VI",IF('ENTRADA DE CLIENTS i PROVEÏDORS'!J459&lt;&gt;0,'ENTRADA DE CLIENTS i PROVEÏDORS'!J459,""),"")</f>
        <v/>
      </c>
      <c r="O454" s="99" t="str">
        <f>IF('ENTRADA DE CLIENTS i PROVEÏDORS'!$H459&lt;&gt;"VI",IF('ENTRADA DE CLIENTS i PROVEÏDORS'!K459&lt;&gt;0,'ENTRADA DE CLIENTS i PROVEÏDORS'!K459,""),"")</f>
        <v/>
      </c>
      <c r="P454" s="99" t="str">
        <f>IF('ENTRADA DE CLIENTS i PROVEÏDORS'!$H459&lt;&gt;"VI",IF('ENTRADA DE CLIENTS i PROVEÏDORS'!L459&lt;&gt;0,'ENTRADA DE CLIENTS i PROVEÏDORS'!L459,""),"")</f>
        <v/>
      </c>
      <c r="Q454" s="99" t="str">
        <f t="shared" si="21"/>
        <v/>
      </c>
      <c r="R454" s="99" t="str">
        <f>IF('ENTRADA DE CLIENTS i PROVEÏDORS'!$H459="VI",'ENTRADA DE CLIENTS i PROVEÏDORS'!I459,"")</f>
        <v/>
      </c>
      <c r="S454" s="99" t="str">
        <f>IF('ENTRADA DE CLIENTS i PROVEÏDORS'!$H459="VI",'ENTRADA DE CLIENTS i PROVEÏDORS'!J459,"")</f>
        <v/>
      </c>
      <c r="T454" s="99" t="str">
        <f>IF('ENTRADA DE CLIENTS i PROVEÏDORS'!$H459="VI",'ENTRADA DE CLIENTS i PROVEÏDORS'!K459,"")</f>
        <v/>
      </c>
      <c r="U454" s="99" t="str">
        <f>IF('ENTRADA DE CLIENTS i PROVEÏDORS'!$H459="VI",'ENTRADA DE CLIENTS i PROVEÏDORS'!L459,"")</f>
        <v/>
      </c>
      <c r="V454" s="99" t="str">
        <f>IF('ENTRADA DE CLIENTS i PROVEÏDORS'!$H459="VI",'ENTRADA DE CLIENTS i PROVEÏDORS'!N459,"")</f>
        <v/>
      </c>
      <c r="W454" s="99" t="str">
        <f>IF('ENTRADA DE CLIENTS i PROVEÏDORS'!O459="X",'ENTRADA DE CLIENTS i PROVEÏDORS'!N459,"")</f>
        <v/>
      </c>
      <c r="X454" s="99" t="str">
        <f>IF('ENTRADA DE CLIENTS i PROVEÏDORS'!Q459&lt;&gt;0,'ENTRADA DE CLIENTS i PROVEÏDORS'!Q459,"")</f>
        <v/>
      </c>
      <c r="Y454" s="101" t="str">
        <f>IF('ENTRADA DE CLIENTS i PROVEÏDORS'!R459&lt;&gt;0,'ENTRADA DE CLIENTS i PROVEÏDORS'!R459,"")</f>
        <v/>
      </c>
    </row>
    <row r="455" spans="1:25" x14ac:dyDescent="0.2">
      <c r="A455" s="96" t="str">
        <f>IF('ENTRADA DE CLIENTS i PROVEÏDORS'!H460&lt;&gt;0,IF(OR('ENTRADA DE CLIENTS i PROVEÏDORS'!H460="V",'ENTRADA DE CLIENTS i PROVEÏDORS'!H460="LL",'ENTRADA DE CLIENTS i PROVEÏDORS'!H460="VI"),"2","1"),"")</f>
        <v/>
      </c>
      <c r="B455" s="96" t="str">
        <f>IF('ENTRADA DE CLIENTS i PROVEÏDORS'!C460&lt;&gt;0,IF('ENTRADA DE CLIENTS i PROVEÏDORS'!C460&lt;&gt;0,IF('ENTRADA DE CLIENTS i PROVEÏDORS'!C460&lt;&gt;0,'ENTRADA DE CLIENTS i PROVEÏDORS'!C460,""),DADES!AA455),"")</f>
        <v/>
      </c>
      <c r="C455" s="96" t="str">
        <f>IF('ENTRADA DE CLIENTS i PROVEÏDORS'!D460&lt;&gt;0,'NETEJA DE CARÀCTERS'!C456,"")</f>
        <v/>
      </c>
      <c r="D455" s="97" t="str">
        <f>IF('ENTRADA DE CLIENTS i PROVEÏDORS'!D460&lt;&gt;0,IF(A455&lt;&gt;0,IF('ENTRADA DE CLIENTS i PROVEÏDORS'!F460=0,99,'ENTRADA DE CLIENTS i PROVEÏDORS'!F460),""),"")</f>
        <v/>
      </c>
      <c r="E455" s="98" t="str">
        <f>IF('ENTRADA DE CLIENTS i PROVEÏDORS'!C460&lt;&gt;0,IF('ENTRADA DE CLIENTS i PROVEÏDORS'!D460&lt;&gt;0,IF('ENTRADA DE CLIENTS i PROVEÏDORS'!G460&lt;&gt;0,VLOOKUP('ENTRADA DE CLIENTS i PROVEÏDORS'!G460,DADES!$P$11:$Q$239,2,FALSE),"011"),""),"")</f>
        <v/>
      </c>
      <c r="F455" s="96"/>
      <c r="G455" s="96"/>
      <c r="H455" s="96"/>
      <c r="I455" s="96" t="str">
        <f>IF('ENTRADA DE CLIENTS i PROVEÏDORS'!H460="LL","X","")</f>
        <v/>
      </c>
      <c r="J455" s="96" t="str">
        <f>IF('ENTRADA DE CLIENTS i PROVEÏDORS'!O460="X","X","")</f>
        <v/>
      </c>
      <c r="K455" s="96" t="str">
        <f>IF('ENTRADA DE CLIENTS i PROVEÏDORS'!P460="X","X","")</f>
        <v/>
      </c>
      <c r="L455" s="96"/>
      <c r="M455" s="99" t="str">
        <f>IF('ENTRADA DE CLIENTS i PROVEÏDORS'!$H460&lt;&gt;"VI",IF('ENTRADA DE CLIENTS i PROVEÏDORS'!I460&lt;&gt;0,'ENTRADA DE CLIENTS i PROVEÏDORS'!I460,""),"")</f>
        <v/>
      </c>
      <c r="N455" s="99" t="str">
        <f>IF('ENTRADA DE CLIENTS i PROVEÏDORS'!$H460&lt;&gt;"VI",IF('ENTRADA DE CLIENTS i PROVEÏDORS'!J460&lt;&gt;0,'ENTRADA DE CLIENTS i PROVEÏDORS'!J460,""),"")</f>
        <v/>
      </c>
      <c r="O455" s="99" t="str">
        <f>IF('ENTRADA DE CLIENTS i PROVEÏDORS'!$H460&lt;&gt;"VI",IF('ENTRADA DE CLIENTS i PROVEÏDORS'!K460&lt;&gt;0,'ENTRADA DE CLIENTS i PROVEÏDORS'!K460,""),"")</f>
        <v/>
      </c>
      <c r="P455" s="99" t="str">
        <f>IF('ENTRADA DE CLIENTS i PROVEÏDORS'!$H460&lt;&gt;"VI",IF('ENTRADA DE CLIENTS i PROVEÏDORS'!L460&lt;&gt;0,'ENTRADA DE CLIENTS i PROVEÏDORS'!L460,""),"")</f>
        <v/>
      </c>
      <c r="Q455" s="99" t="str">
        <f t="shared" si="21"/>
        <v/>
      </c>
      <c r="R455" s="99" t="str">
        <f>IF('ENTRADA DE CLIENTS i PROVEÏDORS'!$H460="VI",'ENTRADA DE CLIENTS i PROVEÏDORS'!I460,"")</f>
        <v/>
      </c>
      <c r="S455" s="99" t="str">
        <f>IF('ENTRADA DE CLIENTS i PROVEÏDORS'!$H460="VI",'ENTRADA DE CLIENTS i PROVEÏDORS'!J460,"")</f>
        <v/>
      </c>
      <c r="T455" s="99" t="str">
        <f>IF('ENTRADA DE CLIENTS i PROVEÏDORS'!$H460="VI",'ENTRADA DE CLIENTS i PROVEÏDORS'!K460,"")</f>
        <v/>
      </c>
      <c r="U455" s="99" t="str">
        <f>IF('ENTRADA DE CLIENTS i PROVEÏDORS'!$H460="VI",'ENTRADA DE CLIENTS i PROVEÏDORS'!L460,"")</f>
        <v/>
      </c>
      <c r="V455" s="99" t="str">
        <f>IF('ENTRADA DE CLIENTS i PROVEÏDORS'!$H460="VI",'ENTRADA DE CLIENTS i PROVEÏDORS'!N460,"")</f>
        <v/>
      </c>
      <c r="W455" s="99" t="str">
        <f>IF('ENTRADA DE CLIENTS i PROVEÏDORS'!O460="X",'ENTRADA DE CLIENTS i PROVEÏDORS'!N460,"")</f>
        <v/>
      </c>
      <c r="X455" s="99" t="str">
        <f>IF('ENTRADA DE CLIENTS i PROVEÏDORS'!Q460&lt;&gt;0,'ENTRADA DE CLIENTS i PROVEÏDORS'!Q460,"")</f>
        <v/>
      </c>
      <c r="Y455" s="101" t="str">
        <f>IF('ENTRADA DE CLIENTS i PROVEÏDORS'!R460&lt;&gt;0,'ENTRADA DE CLIENTS i PROVEÏDORS'!R460,"")</f>
        <v/>
      </c>
    </row>
    <row r="456" spans="1:25" x14ac:dyDescent="0.2">
      <c r="A456" s="96" t="str">
        <f>IF('ENTRADA DE CLIENTS i PROVEÏDORS'!H461&lt;&gt;0,IF(OR('ENTRADA DE CLIENTS i PROVEÏDORS'!H461="V",'ENTRADA DE CLIENTS i PROVEÏDORS'!H461="LL",'ENTRADA DE CLIENTS i PROVEÏDORS'!H461="VI"),"2","1"),"")</f>
        <v/>
      </c>
      <c r="B456" s="96" t="str">
        <f>IF('ENTRADA DE CLIENTS i PROVEÏDORS'!C461&lt;&gt;0,IF('ENTRADA DE CLIENTS i PROVEÏDORS'!C461&lt;&gt;0,IF('ENTRADA DE CLIENTS i PROVEÏDORS'!C461&lt;&gt;0,'ENTRADA DE CLIENTS i PROVEÏDORS'!C461,""),DADES!AA456),"")</f>
        <v/>
      </c>
      <c r="C456" s="96" t="str">
        <f>IF('ENTRADA DE CLIENTS i PROVEÏDORS'!D461&lt;&gt;0,'NETEJA DE CARÀCTERS'!C457,"")</f>
        <v/>
      </c>
      <c r="D456" s="97" t="str">
        <f>IF('ENTRADA DE CLIENTS i PROVEÏDORS'!D461&lt;&gt;0,IF(A456&lt;&gt;0,IF('ENTRADA DE CLIENTS i PROVEÏDORS'!F461=0,99,'ENTRADA DE CLIENTS i PROVEÏDORS'!F461),""),"")</f>
        <v/>
      </c>
      <c r="E456" s="98" t="str">
        <f>IF('ENTRADA DE CLIENTS i PROVEÏDORS'!C461&lt;&gt;0,IF('ENTRADA DE CLIENTS i PROVEÏDORS'!D461&lt;&gt;0,IF('ENTRADA DE CLIENTS i PROVEÏDORS'!G461&lt;&gt;0,VLOOKUP('ENTRADA DE CLIENTS i PROVEÏDORS'!G461,DADES!$P$11:$Q$239,2,FALSE),"011"),""),"")</f>
        <v/>
      </c>
      <c r="F456" s="96"/>
      <c r="G456" s="96"/>
      <c r="H456" s="96"/>
      <c r="I456" s="96"/>
      <c r="J456" s="96"/>
      <c r="K456" s="96"/>
      <c r="L456" s="96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101"/>
    </row>
    <row r="457" spans="1:25" x14ac:dyDescent="0.2">
      <c r="A457" s="96" t="str">
        <f>IF('ENTRADA DE CLIENTS i PROVEÏDORS'!H462&lt;&gt;0,IF(OR('ENTRADA DE CLIENTS i PROVEÏDORS'!H462="V",'ENTRADA DE CLIENTS i PROVEÏDORS'!H462="LL",'ENTRADA DE CLIENTS i PROVEÏDORS'!H462="VI"),"2","1"),"")</f>
        <v/>
      </c>
      <c r="B457" s="96" t="str">
        <f>IF('ENTRADA DE CLIENTS i PROVEÏDORS'!C462&lt;&gt;0,IF('ENTRADA DE CLIENTS i PROVEÏDORS'!C462&lt;&gt;0,IF('ENTRADA DE CLIENTS i PROVEÏDORS'!C462&lt;&gt;0,'ENTRADA DE CLIENTS i PROVEÏDORS'!C462,""),DADES!AA457),"")</f>
        <v/>
      </c>
      <c r="C457" s="96" t="str">
        <f>IF('ENTRADA DE CLIENTS i PROVEÏDORS'!D462&lt;&gt;0,'NETEJA DE CARÀCTERS'!C458,"")</f>
        <v/>
      </c>
      <c r="D457" s="97" t="str">
        <f>IF('ENTRADA DE CLIENTS i PROVEÏDORS'!D462&lt;&gt;0,IF(A457&lt;&gt;0,IF('ENTRADA DE CLIENTS i PROVEÏDORS'!F462=0,99,'ENTRADA DE CLIENTS i PROVEÏDORS'!F462),""),"")</f>
        <v/>
      </c>
      <c r="E457" s="98" t="str">
        <f>IF('ENTRADA DE CLIENTS i PROVEÏDORS'!C462&lt;&gt;0,IF('ENTRADA DE CLIENTS i PROVEÏDORS'!D462&lt;&gt;0,IF('ENTRADA DE CLIENTS i PROVEÏDORS'!G462&lt;&gt;0,VLOOKUP('ENTRADA DE CLIENTS i PROVEÏDORS'!G462,DADES!$P$11:$Q$239,2,FALSE),"011"),""),"")</f>
        <v/>
      </c>
      <c r="F457" s="96"/>
      <c r="G457" s="96"/>
      <c r="H457" s="96"/>
      <c r="I457" s="96"/>
      <c r="J457" s="96"/>
      <c r="K457" s="96"/>
      <c r="L457" s="96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101"/>
    </row>
    <row r="458" spans="1:25" x14ac:dyDescent="0.2">
      <c r="A458" s="96" t="str">
        <f>IF('ENTRADA DE CLIENTS i PROVEÏDORS'!H463&lt;&gt;0,IF(OR('ENTRADA DE CLIENTS i PROVEÏDORS'!H463="V",'ENTRADA DE CLIENTS i PROVEÏDORS'!H463="LL",'ENTRADA DE CLIENTS i PROVEÏDORS'!H463="VI"),"2","1"),"")</f>
        <v/>
      </c>
      <c r="B458" s="96" t="str">
        <f>IF('ENTRADA DE CLIENTS i PROVEÏDORS'!C463&lt;&gt;0,IF('ENTRADA DE CLIENTS i PROVEÏDORS'!C463&lt;&gt;0,IF('ENTRADA DE CLIENTS i PROVEÏDORS'!C463&lt;&gt;0,'ENTRADA DE CLIENTS i PROVEÏDORS'!C463,""),DADES!AA458),"")</f>
        <v/>
      </c>
      <c r="C458" s="96" t="str">
        <f>IF('ENTRADA DE CLIENTS i PROVEÏDORS'!D463&lt;&gt;0,'NETEJA DE CARÀCTERS'!C459,"")</f>
        <v/>
      </c>
      <c r="D458" s="97" t="str">
        <f>IF('ENTRADA DE CLIENTS i PROVEÏDORS'!D463&lt;&gt;0,IF(A458&lt;&gt;0,IF('ENTRADA DE CLIENTS i PROVEÏDORS'!F463=0,99,'ENTRADA DE CLIENTS i PROVEÏDORS'!F463),""),"")</f>
        <v/>
      </c>
      <c r="E458" s="98" t="str">
        <f>IF('ENTRADA DE CLIENTS i PROVEÏDORS'!C463&lt;&gt;0,IF('ENTRADA DE CLIENTS i PROVEÏDORS'!D463&lt;&gt;0,IF('ENTRADA DE CLIENTS i PROVEÏDORS'!G463&lt;&gt;0,VLOOKUP('ENTRADA DE CLIENTS i PROVEÏDORS'!G463,DADES!$P$11:$Q$239,2,FALSE),"011"),""),"")</f>
        <v/>
      </c>
      <c r="F458" s="96"/>
      <c r="G458" s="96"/>
      <c r="H458" s="96"/>
      <c r="I458" s="96" t="str">
        <f>IF('ENTRADA DE CLIENTS i PROVEÏDORS'!H463="LL","X","")</f>
        <v/>
      </c>
      <c r="J458" s="96" t="str">
        <f>IF('ENTRADA DE CLIENTS i PROVEÏDORS'!O463="X","X","")</f>
        <v/>
      </c>
      <c r="K458" s="96" t="str">
        <f>IF('ENTRADA DE CLIENTS i PROVEÏDORS'!P463="X","X","")</f>
        <v/>
      </c>
      <c r="L458" s="96"/>
      <c r="M458" s="99" t="str">
        <f>IF('ENTRADA DE CLIENTS i PROVEÏDORS'!$H463&lt;&gt;"VI",IF('ENTRADA DE CLIENTS i PROVEÏDORS'!I463&lt;&gt;0,'ENTRADA DE CLIENTS i PROVEÏDORS'!I463,""),"")</f>
        <v/>
      </c>
      <c r="N458" s="99" t="str">
        <f>IF('ENTRADA DE CLIENTS i PROVEÏDORS'!$H463&lt;&gt;"VI",IF('ENTRADA DE CLIENTS i PROVEÏDORS'!J463&lt;&gt;0,'ENTRADA DE CLIENTS i PROVEÏDORS'!J463,""),"")</f>
        <v/>
      </c>
      <c r="O458" s="99" t="str">
        <f>IF('ENTRADA DE CLIENTS i PROVEÏDORS'!$H463&lt;&gt;"VI",IF('ENTRADA DE CLIENTS i PROVEÏDORS'!K463&lt;&gt;0,'ENTRADA DE CLIENTS i PROVEÏDORS'!K463,""),"")</f>
        <v/>
      </c>
      <c r="P458" s="99" t="str">
        <f>IF('ENTRADA DE CLIENTS i PROVEÏDORS'!$H463&lt;&gt;"VI",IF('ENTRADA DE CLIENTS i PROVEÏDORS'!L463&lt;&gt;0,'ENTRADA DE CLIENTS i PROVEÏDORS'!L463,""),"")</f>
        <v/>
      </c>
      <c r="Q458" s="99" t="str">
        <f t="shared" ref="Q458:Q463" si="22">IF(SUM(M458:P458)&lt;&gt;0,SUM(M458:P458),"")</f>
        <v/>
      </c>
      <c r="R458" s="99" t="str">
        <f>IF('ENTRADA DE CLIENTS i PROVEÏDORS'!$H463="VI",'ENTRADA DE CLIENTS i PROVEÏDORS'!I463,"")</f>
        <v/>
      </c>
      <c r="S458" s="99" t="str">
        <f>IF('ENTRADA DE CLIENTS i PROVEÏDORS'!$H463="VI",'ENTRADA DE CLIENTS i PROVEÏDORS'!J463,"")</f>
        <v/>
      </c>
      <c r="T458" s="99" t="str">
        <f>IF('ENTRADA DE CLIENTS i PROVEÏDORS'!$H463="VI",'ENTRADA DE CLIENTS i PROVEÏDORS'!K463,"")</f>
        <v/>
      </c>
      <c r="U458" s="99" t="str">
        <f>IF('ENTRADA DE CLIENTS i PROVEÏDORS'!$H463="VI",'ENTRADA DE CLIENTS i PROVEÏDORS'!L463,"")</f>
        <v/>
      </c>
      <c r="V458" s="99" t="str">
        <f>IF('ENTRADA DE CLIENTS i PROVEÏDORS'!$H463="VI",'ENTRADA DE CLIENTS i PROVEÏDORS'!N463,"")</f>
        <v/>
      </c>
      <c r="W458" s="99" t="str">
        <f>IF('ENTRADA DE CLIENTS i PROVEÏDORS'!O463="X",'ENTRADA DE CLIENTS i PROVEÏDORS'!N463,"")</f>
        <v/>
      </c>
      <c r="X458" s="99" t="str">
        <f>IF('ENTRADA DE CLIENTS i PROVEÏDORS'!Q463&lt;&gt;0,'ENTRADA DE CLIENTS i PROVEÏDORS'!Q463,"")</f>
        <v/>
      </c>
      <c r="Y458" s="101" t="str">
        <f>IF('ENTRADA DE CLIENTS i PROVEÏDORS'!R463&lt;&gt;0,'ENTRADA DE CLIENTS i PROVEÏDORS'!R463,"")</f>
        <v/>
      </c>
    </row>
    <row r="459" spans="1:25" x14ac:dyDescent="0.2">
      <c r="A459" s="96" t="str">
        <f>IF('ENTRADA DE CLIENTS i PROVEÏDORS'!H464&lt;&gt;0,IF(OR('ENTRADA DE CLIENTS i PROVEÏDORS'!H464="V",'ENTRADA DE CLIENTS i PROVEÏDORS'!H464="LL",'ENTRADA DE CLIENTS i PROVEÏDORS'!H464="VI"),"2","1"),"")</f>
        <v/>
      </c>
      <c r="B459" s="96" t="str">
        <f>IF('ENTRADA DE CLIENTS i PROVEÏDORS'!C464&lt;&gt;0,IF('ENTRADA DE CLIENTS i PROVEÏDORS'!C464&lt;&gt;0,IF('ENTRADA DE CLIENTS i PROVEÏDORS'!C464&lt;&gt;0,'ENTRADA DE CLIENTS i PROVEÏDORS'!C464,""),DADES!AA459),"")</f>
        <v/>
      </c>
      <c r="C459" s="96" t="str">
        <f>IF('ENTRADA DE CLIENTS i PROVEÏDORS'!D464&lt;&gt;0,'NETEJA DE CARÀCTERS'!C460,"")</f>
        <v/>
      </c>
      <c r="D459" s="97" t="str">
        <f>IF('ENTRADA DE CLIENTS i PROVEÏDORS'!D464&lt;&gt;0,IF(A459&lt;&gt;0,IF('ENTRADA DE CLIENTS i PROVEÏDORS'!F464=0,99,'ENTRADA DE CLIENTS i PROVEÏDORS'!F464),""),"")</f>
        <v/>
      </c>
      <c r="E459" s="98" t="str">
        <f>IF('ENTRADA DE CLIENTS i PROVEÏDORS'!C464&lt;&gt;0,IF('ENTRADA DE CLIENTS i PROVEÏDORS'!D464&lt;&gt;0,IF('ENTRADA DE CLIENTS i PROVEÏDORS'!G464&lt;&gt;0,VLOOKUP('ENTRADA DE CLIENTS i PROVEÏDORS'!G464,DADES!$P$11:$Q$239,2,FALSE),"011"),""),"")</f>
        <v/>
      </c>
      <c r="F459" s="96"/>
      <c r="G459" s="96"/>
      <c r="H459" s="96"/>
      <c r="I459" s="96" t="str">
        <f>IF('ENTRADA DE CLIENTS i PROVEÏDORS'!H464="LL","X","")</f>
        <v/>
      </c>
      <c r="J459" s="96" t="str">
        <f>IF('ENTRADA DE CLIENTS i PROVEÏDORS'!O464="X","X","")</f>
        <v/>
      </c>
      <c r="K459" s="96" t="str">
        <f>IF('ENTRADA DE CLIENTS i PROVEÏDORS'!P464="X","X","")</f>
        <v/>
      </c>
      <c r="L459" s="96"/>
      <c r="M459" s="99" t="str">
        <f>IF('ENTRADA DE CLIENTS i PROVEÏDORS'!$H464&lt;&gt;"VI",IF('ENTRADA DE CLIENTS i PROVEÏDORS'!I464&lt;&gt;0,'ENTRADA DE CLIENTS i PROVEÏDORS'!I464,""),"")</f>
        <v/>
      </c>
      <c r="N459" s="99" t="str">
        <f>IF('ENTRADA DE CLIENTS i PROVEÏDORS'!$H464&lt;&gt;"VI",IF('ENTRADA DE CLIENTS i PROVEÏDORS'!J464&lt;&gt;0,'ENTRADA DE CLIENTS i PROVEÏDORS'!J464,""),"")</f>
        <v/>
      </c>
      <c r="O459" s="99" t="str">
        <f>IF('ENTRADA DE CLIENTS i PROVEÏDORS'!$H464&lt;&gt;"VI",IF('ENTRADA DE CLIENTS i PROVEÏDORS'!K464&lt;&gt;0,'ENTRADA DE CLIENTS i PROVEÏDORS'!K464,""),"")</f>
        <v/>
      </c>
      <c r="P459" s="99" t="str">
        <f>IF('ENTRADA DE CLIENTS i PROVEÏDORS'!$H464&lt;&gt;"VI",IF('ENTRADA DE CLIENTS i PROVEÏDORS'!L464&lt;&gt;0,'ENTRADA DE CLIENTS i PROVEÏDORS'!L464,""),"")</f>
        <v/>
      </c>
      <c r="Q459" s="99" t="str">
        <f t="shared" si="22"/>
        <v/>
      </c>
      <c r="R459" s="99" t="str">
        <f>IF('ENTRADA DE CLIENTS i PROVEÏDORS'!$H464="VI",'ENTRADA DE CLIENTS i PROVEÏDORS'!I464,"")</f>
        <v/>
      </c>
      <c r="S459" s="99" t="str">
        <f>IF('ENTRADA DE CLIENTS i PROVEÏDORS'!$H464="VI",'ENTRADA DE CLIENTS i PROVEÏDORS'!J464,"")</f>
        <v/>
      </c>
      <c r="T459" s="99" t="str">
        <f>IF('ENTRADA DE CLIENTS i PROVEÏDORS'!$H464="VI",'ENTRADA DE CLIENTS i PROVEÏDORS'!K464,"")</f>
        <v/>
      </c>
      <c r="U459" s="99" t="str">
        <f>IF('ENTRADA DE CLIENTS i PROVEÏDORS'!$H464="VI",'ENTRADA DE CLIENTS i PROVEÏDORS'!L464,"")</f>
        <v/>
      </c>
      <c r="V459" s="99" t="str">
        <f>IF('ENTRADA DE CLIENTS i PROVEÏDORS'!$H464="VI",'ENTRADA DE CLIENTS i PROVEÏDORS'!N464,"")</f>
        <v/>
      </c>
      <c r="W459" s="99" t="str">
        <f>IF('ENTRADA DE CLIENTS i PROVEÏDORS'!O464="X",'ENTRADA DE CLIENTS i PROVEÏDORS'!N464,"")</f>
        <v/>
      </c>
      <c r="X459" s="99" t="str">
        <f>IF('ENTRADA DE CLIENTS i PROVEÏDORS'!Q464&lt;&gt;0,'ENTRADA DE CLIENTS i PROVEÏDORS'!Q464,"")</f>
        <v/>
      </c>
      <c r="Y459" s="101" t="str">
        <f>IF('ENTRADA DE CLIENTS i PROVEÏDORS'!R464&lt;&gt;0,'ENTRADA DE CLIENTS i PROVEÏDORS'!R464,"")</f>
        <v/>
      </c>
    </row>
    <row r="460" spans="1:25" x14ac:dyDescent="0.2">
      <c r="A460" s="96" t="str">
        <f>IF('ENTRADA DE CLIENTS i PROVEÏDORS'!H465&lt;&gt;0,IF(OR('ENTRADA DE CLIENTS i PROVEÏDORS'!H465="V",'ENTRADA DE CLIENTS i PROVEÏDORS'!H465="LL",'ENTRADA DE CLIENTS i PROVEÏDORS'!H465="VI"),"2","1"),"")</f>
        <v/>
      </c>
      <c r="B460" s="96" t="str">
        <f>IF('ENTRADA DE CLIENTS i PROVEÏDORS'!C465&lt;&gt;0,IF('ENTRADA DE CLIENTS i PROVEÏDORS'!C465&lt;&gt;0,IF('ENTRADA DE CLIENTS i PROVEÏDORS'!C465&lt;&gt;0,'ENTRADA DE CLIENTS i PROVEÏDORS'!C465,""),DADES!AA460),"")</f>
        <v/>
      </c>
      <c r="C460" s="96" t="str">
        <f>IF('ENTRADA DE CLIENTS i PROVEÏDORS'!D465&lt;&gt;0,'NETEJA DE CARÀCTERS'!C461,"")</f>
        <v/>
      </c>
      <c r="D460" s="97" t="str">
        <f>IF('ENTRADA DE CLIENTS i PROVEÏDORS'!D465&lt;&gt;0,IF(A460&lt;&gt;0,IF('ENTRADA DE CLIENTS i PROVEÏDORS'!F465=0,99,'ENTRADA DE CLIENTS i PROVEÏDORS'!F465),""),"")</f>
        <v/>
      </c>
      <c r="E460" s="98" t="str">
        <f>IF('ENTRADA DE CLIENTS i PROVEÏDORS'!C465&lt;&gt;0,IF('ENTRADA DE CLIENTS i PROVEÏDORS'!D465&lt;&gt;0,IF('ENTRADA DE CLIENTS i PROVEÏDORS'!G465&lt;&gt;0,VLOOKUP('ENTRADA DE CLIENTS i PROVEÏDORS'!G465,DADES!$P$11:$Q$239,2,FALSE),"011"),""),"")</f>
        <v/>
      </c>
      <c r="F460" s="96"/>
      <c r="G460" s="96"/>
      <c r="H460" s="96"/>
      <c r="I460" s="96" t="str">
        <f>IF('ENTRADA DE CLIENTS i PROVEÏDORS'!H465="LL","X","")</f>
        <v/>
      </c>
      <c r="J460" s="96" t="str">
        <f>IF('ENTRADA DE CLIENTS i PROVEÏDORS'!O465="X","X","")</f>
        <v/>
      </c>
      <c r="K460" s="96" t="str">
        <f>IF('ENTRADA DE CLIENTS i PROVEÏDORS'!P465="X","X","")</f>
        <v/>
      </c>
      <c r="L460" s="96"/>
      <c r="M460" s="99" t="str">
        <f>IF('ENTRADA DE CLIENTS i PROVEÏDORS'!$H465&lt;&gt;"VI",IF('ENTRADA DE CLIENTS i PROVEÏDORS'!I465&lt;&gt;0,'ENTRADA DE CLIENTS i PROVEÏDORS'!I465,""),"")</f>
        <v/>
      </c>
      <c r="N460" s="99" t="str">
        <f>IF('ENTRADA DE CLIENTS i PROVEÏDORS'!$H465&lt;&gt;"VI",IF('ENTRADA DE CLIENTS i PROVEÏDORS'!J465&lt;&gt;0,'ENTRADA DE CLIENTS i PROVEÏDORS'!J465,""),"")</f>
        <v/>
      </c>
      <c r="O460" s="99" t="str">
        <f>IF('ENTRADA DE CLIENTS i PROVEÏDORS'!$H465&lt;&gt;"VI",IF('ENTRADA DE CLIENTS i PROVEÏDORS'!K465&lt;&gt;0,'ENTRADA DE CLIENTS i PROVEÏDORS'!K465,""),"")</f>
        <v/>
      </c>
      <c r="P460" s="99" t="str">
        <f>IF('ENTRADA DE CLIENTS i PROVEÏDORS'!$H465&lt;&gt;"VI",IF('ENTRADA DE CLIENTS i PROVEÏDORS'!L465&lt;&gt;0,'ENTRADA DE CLIENTS i PROVEÏDORS'!L465,""),"")</f>
        <v/>
      </c>
      <c r="Q460" s="99" t="str">
        <f t="shared" si="22"/>
        <v/>
      </c>
      <c r="R460" s="99" t="str">
        <f>IF('ENTRADA DE CLIENTS i PROVEÏDORS'!$H465="VI",'ENTRADA DE CLIENTS i PROVEÏDORS'!I465,"")</f>
        <v/>
      </c>
      <c r="S460" s="99" t="str">
        <f>IF('ENTRADA DE CLIENTS i PROVEÏDORS'!$H465="VI",'ENTRADA DE CLIENTS i PROVEÏDORS'!J465,"")</f>
        <v/>
      </c>
      <c r="T460" s="99" t="str">
        <f>IF('ENTRADA DE CLIENTS i PROVEÏDORS'!$H465="VI",'ENTRADA DE CLIENTS i PROVEÏDORS'!K465,"")</f>
        <v/>
      </c>
      <c r="U460" s="99" t="str">
        <f>IF('ENTRADA DE CLIENTS i PROVEÏDORS'!$H465="VI",'ENTRADA DE CLIENTS i PROVEÏDORS'!L465,"")</f>
        <v/>
      </c>
      <c r="V460" s="99" t="str">
        <f>IF('ENTRADA DE CLIENTS i PROVEÏDORS'!$H465="VI",'ENTRADA DE CLIENTS i PROVEÏDORS'!N465,"")</f>
        <v/>
      </c>
      <c r="W460" s="99" t="str">
        <f>IF('ENTRADA DE CLIENTS i PROVEÏDORS'!O465="X",'ENTRADA DE CLIENTS i PROVEÏDORS'!N465,"")</f>
        <v/>
      </c>
      <c r="X460" s="99" t="str">
        <f>IF('ENTRADA DE CLIENTS i PROVEÏDORS'!Q465&lt;&gt;0,'ENTRADA DE CLIENTS i PROVEÏDORS'!Q465,"")</f>
        <v/>
      </c>
      <c r="Y460" s="101" t="str">
        <f>IF('ENTRADA DE CLIENTS i PROVEÏDORS'!R465&lt;&gt;0,'ENTRADA DE CLIENTS i PROVEÏDORS'!R465,"")</f>
        <v/>
      </c>
    </row>
    <row r="461" spans="1:25" x14ac:dyDescent="0.2">
      <c r="A461" s="96" t="str">
        <f>IF('ENTRADA DE CLIENTS i PROVEÏDORS'!H466&lt;&gt;0,IF(OR('ENTRADA DE CLIENTS i PROVEÏDORS'!H466="V",'ENTRADA DE CLIENTS i PROVEÏDORS'!H466="LL",'ENTRADA DE CLIENTS i PROVEÏDORS'!H466="VI"),"2","1"),"")</f>
        <v/>
      </c>
      <c r="B461" s="96" t="str">
        <f>IF('ENTRADA DE CLIENTS i PROVEÏDORS'!C466&lt;&gt;0,IF('ENTRADA DE CLIENTS i PROVEÏDORS'!C466&lt;&gt;0,IF('ENTRADA DE CLIENTS i PROVEÏDORS'!C466&lt;&gt;0,'ENTRADA DE CLIENTS i PROVEÏDORS'!C466,""),DADES!AA461),"")</f>
        <v/>
      </c>
      <c r="C461" s="96" t="str">
        <f>IF('ENTRADA DE CLIENTS i PROVEÏDORS'!D466&lt;&gt;0,'NETEJA DE CARÀCTERS'!C462,"")</f>
        <v/>
      </c>
      <c r="D461" s="97" t="str">
        <f>IF('ENTRADA DE CLIENTS i PROVEÏDORS'!D466&lt;&gt;0,IF(A461&lt;&gt;0,IF('ENTRADA DE CLIENTS i PROVEÏDORS'!F466=0,99,'ENTRADA DE CLIENTS i PROVEÏDORS'!F466),""),"")</f>
        <v/>
      </c>
      <c r="E461" s="98" t="str">
        <f>IF('ENTRADA DE CLIENTS i PROVEÏDORS'!C466&lt;&gt;0,IF('ENTRADA DE CLIENTS i PROVEÏDORS'!D466&lt;&gt;0,IF('ENTRADA DE CLIENTS i PROVEÏDORS'!G466&lt;&gt;0,VLOOKUP('ENTRADA DE CLIENTS i PROVEÏDORS'!G466,DADES!$P$11:$Q$239,2,FALSE),"011"),""),"")</f>
        <v/>
      </c>
      <c r="F461" s="96"/>
      <c r="G461" s="96"/>
      <c r="H461" s="96"/>
      <c r="I461" s="96" t="str">
        <f>IF('ENTRADA DE CLIENTS i PROVEÏDORS'!H466="LL","X","")</f>
        <v/>
      </c>
      <c r="J461" s="96" t="str">
        <f>IF('ENTRADA DE CLIENTS i PROVEÏDORS'!O466="X","X","")</f>
        <v/>
      </c>
      <c r="K461" s="96" t="str">
        <f>IF('ENTRADA DE CLIENTS i PROVEÏDORS'!P466="X","X","")</f>
        <v/>
      </c>
      <c r="L461" s="96"/>
      <c r="M461" s="99" t="str">
        <f>IF('ENTRADA DE CLIENTS i PROVEÏDORS'!$H466&lt;&gt;"VI",IF('ENTRADA DE CLIENTS i PROVEÏDORS'!I466&lt;&gt;0,'ENTRADA DE CLIENTS i PROVEÏDORS'!I466,""),"")</f>
        <v/>
      </c>
      <c r="N461" s="99" t="str">
        <f>IF('ENTRADA DE CLIENTS i PROVEÏDORS'!$H466&lt;&gt;"VI",IF('ENTRADA DE CLIENTS i PROVEÏDORS'!J466&lt;&gt;0,'ENTRADA DE CLIENTS i PROVEÏDORS'!J466,""),"")</f>
        <v/>
      </c>
      <c r="O461" s="99" t="str">
        <f>IF('ENTRADA DE CLIENTS i PROVEÏDORS'!$H466&lt;&gt;"VI",IF('ENTRADA DE CLIENTS i PROVEÏDORS'!K466&lt;&gt;0,'ENTRADA DE CLIENTS i PROVEÏDORS'!K466,""),"")</f>
        <v/>
      </c>
      <c r="P461" s="99" t="str">
        <f>IF('ENTRADA DE CLIENTS i PROVEÏDORS'!$H466&lt;&gt;"VI",IF('ENTRADA DE CLIENTS i PROVEÏDORS'!L466&lt;&gt;0,'ENTRADA DE CLIENTS i PROVEÏDORS'!L466,""),"")</f>
        <v/>
      </c>
      <c r="Q461" s="99" t="str">
        <f t="shared" si="22"/>
        <v/>
      </c>
      <c r="R461" s="99" t="str">
        <f>IF('ENTRADA DE CLIENTS i PROVEÏDORS'!$H466="VI",'ENTRADA DE CLIENTS i PROVEÏDORS'!I466,"")</f>
        <v/>
      </c>
      <c r="S461" s="99" t="str">
        <f>IF('ENTRADA DE CLIENTS i PROVEÏDORS'!$H466="VI",'ENTRADA DE CLIENTS i PROVEÏDORS'!J466,"")</f>
        <v/>
      </c>
      <c r="T461" s="99" t="str">
        <f>IF('ENTRADA DE CLIENTS i PROVEÏDORS'!$H466="VI",'ENTRADA DE CLIENTS i PROVEÏDORS'!K466,"")</f>
        <v/>
      </c>
      <c r="U461" s="99" t="str">
        <f>IF('ENTRADA DE CLIENTS i PROVEÏDORS'!$H466="VI",'ENTRADA DE CLIENTS i PROVEÏDORS'!L466,"")</f>
        <v/>
      </c>
      <c r="V461" s="99" t="str">
        <f>IF('ENTRADA DE CLIENTS i PROVEÏDORS'!$H466="VI",'ENTRADA DE CLIENTS i PROVEÏDORS'!N466,"")</f>
        <v/>
      </c>
      <c r="W461" s="99" t="str">
        <f>IF('ENTRADA DE CLIENTS i PROVEÏDORS'!O466="X",'ENTRADA DE CLIENTS i PROVEÏDORS'!N466,"")</f>
        <v/>
      </c>
      <c r="X461" s="99" t="str">
        <f>IF('ENTRADA DE CLIENTS i PROVEÏDORS'!Q466&lt;&gt;0,'ENTRADA DE CLIENTS i PROVEÏDORS'!Q466,"")</f>
        <v/>
      </c>
      <c r="Y461" s="101" t="str">
        <f>IF('ENTRADA DE CLIENTS i PROVEÏDORS'!R466&lt;&gt;0,'ENTRADA DE CLIENTS i PROVEÏDORS'!R466,"")</f>
        <v/>
      </c>
    </row>
    <row r="462" spans="1:25" x14ac:dyDescent="0.2">
      <c r="A462" s="96" t="str">
        <f>IF('ENTRADA DE CLIENTS i PROVEÏDORS'!H467&lt;&gt;0,IF(OR('ENTRADA DE CLIENTS i PROVEÏDORS'!H467="V",'ENTRADA DE CLIENTS i PROVEÏDORS'!H467="LL",'ENTRADA DE CLIENTS i PROVEÏDORS'!H467="VI"),"2","1"),"")</f>
        <v/>
      </c>
      <c r="B462" s="96" t="str">
        <f>IF('ENTRADA DE CLIENTS i PROVEÏDORS'!C467&lt;&gt;0,IF('ENTRADA DE CLIENTS i PROVEÏDORS'!C467&lt;&gt;0,IF('ENTRADA DE CLIENTS i PROVEÏDORS'!C467&lt;&gt;0,'ENTRADA DE CLIENTS i PROVEÏDORS'!C467,""),DADES!AA462),"")</f>
        <v/>
      </c>
      <c r="C462" s="96" t="str">
        <f>IF('ENTRADA DE CLIENTS i PROVEÏDORS'!D467&lt;&gt;0,'NETEJA DE CARÀCTERS'!C463,"")</f>
        <v/>
      </c>
      <c r="D462" s="97" t="str">
        <f>IF('ENTRADA DE CLIENTS i PROVEÏDORS'!D467&lt;&gt;0,IF(A462&lt;&gt;0,IF('ENTRADA DE CLIENTS i PROVEÏDORS'!F467=0,99,'ENTRADA DE CLIENTS i PROVEÏDORS'!F467),""),"")</f>
        <v/>
      </c>
      <c r="E462" s="98" t="str">
        <f>IF('ENTRADA DE CLIENTS i PROVEÏDORS'!C467&lt;&gt;0,IF('ENTRADA DE CLIENTS i PROVEÏDORS'!D467&lt;&gt;0,IF('ENTRADA DE CLIENTS i PROVEÏDORS'!G467&lt;&gt;0,VLOOKUP('ENTRADA DE CLIENTS i PROVEÏDORS'!G467,DADES!$P$11:$Q$239,2,FALSE),"011"),""),"")</f>
        <v/>
      </c>
      <c r="F462" s="96"/>
      <c r="G462" s="96"/>
      <c r="H462" s="96"/>
      <c r="I462" s="96" t="str">
        <f>IF('ENTRADA DE CLIENTS i PROVEÏDORS'!H467="LL","X","")</f>
        <v/>
      </c>
      <c r="J462" s="96" t="str">
        <f>IF('ENTRADA DE CLIENTS i PROVEÏDORS'!O467="X","X","")</f>
        <v/>
      </c>
      <c r="K462" s="96" t="str">
        <f>IF('ENTRADA DE CLIENTS i PROVEÏDORS'!P467="X","X","")</f>
        <v/>
      </c>
      <c r="L462" s="96"/>
      <c r="M462" s="99" t="str">
        <f>IF('ENTRADA DE CLIENTS i PROVEÏDORS'!$H467&lt;&gt;"VI",IF('ENTRADA DE CLIENTS i PROVEÏDORS'!I467&lt;&gt;0,'ENTRADA DE CLIENTS i PROVEÏDORS'!I467,""),"")</f>
        <v/>
      </c>
      <c r="N462" s="99" t="str">
        <f>IF('ENTRADA DE CLIENTS i PROVEÏDORS'!$H467&lt;&gt;"VI",IF('ENTRADA DE CLIENTS i PROVEÏDORS'!J467&lt;&gt;0,'ENTRADA DE CLIENTS i PROVEÏDORS'!J467,""),"")</f>
        <v/>
      </c>
      <c r="O462" s="99" t="str">
        <f>IF('ENTRADA DE CLIENTS i PROVEÏDORS'!$H467&lt;&gt;"VI",IF('ENTRADA DE CLIENTS i PROVEÏDORS'!K467&lt;&gt;0,'ENTRADA DE CLIENTS i PROVEÏDORS'!K467,""),"")</f>
        <v/>
      </c>
      <c r="P462" s="99" t="str">
        <f>IF('ENTRADA DE CLIENTS i PROVEÏDORS'!$H467&lt;&gt;"VI",IF('ENTRADA DE CLIENTS i PROVEÏDORS'!L467&lt;&gt;0,'ENTRADA DE CLIENTS i PROVEÏDORS'!L467,""),"")</f>
        <v/>
      </c>
      <c r="Q462" s="99" t="str">
        <f t="shared" si="22"/>
        <v/>
      </c>
      <c r="R462" s="99" t="str">
        <f>IF('ENTRADA DE CLIENTS i PROVEÏDORS'!$H467="VI",'ENTRADA DE CLIENTS i PROVEÏDORS'!I467,"")</f>
        <v/>
      </c>
      <c r="S462" s="99" t="str">
        <f>IF('ENTRADA DE CLIENTS i PROVEÏDORS'!$H467="VI",'ENTRADA DE CLIENTS i PROVEÏDORS'!J467,"")</f>
        <v/>
      </c>
      <c r="T462" s="99" t="str">
        <f>IF('ENTRADA DE CLIENTS i PROVEÏDORS'!$H467="VI",'ENTRADA DE CLIENTS i PROVEÏDORS'!K467,"")</f>
        <v/>
      </c>
      <c r="U462" s="99" t="str">
        <f>IF('ENTRADA DE CLIENTS i PROVEÏDORS'!$H467="VI",'ENTRADA DE CLIENTS i PROVEÏDORS'!L467,"")</f>
        <v/>
      </c>
      <c r="V462" s="99" t="str">
        <f>IF('ENTRADA DE CLIENTS i PROVEÏDORS'!$H467="VI",'ENTRADA DE CLIENTS i PROVEÏDORS'!N467,"")</f>
        <v/>
      </c>
      <c r="W462" s="99" t="str">
        <f>IF('ENTRADA DE CLIENTS i PROVEÏDORS'!O467="X",'ENTRADA DE CLIENTS i PROVEÏDORS'!N467,"")</f>
        <v/>
      </c>
      <c r="X462" s="99" t="str">
        <f>IF('ENTRADA DE CLIENTS i PROVEÏDORS'!Q467&lt;&gt;0,'ENTRADA DE CLIENTS i PROVEÏDORS'!Q467,"")</f>
        <v/>
      </c>
      <c r="Y462" s="101" t="str">
        <f>IF('ENTRADA DE CLIENTS i PROVEÏDORS'!R467&lt;&gt;0,'ENTRADA DE CLIENTS i PROVEÏDORS'!R467,"")</f>
        <v/>
      </c>
    </row>
    <row r="463" spans="1:25" x14ac:dyDescent="0.2">
      <c r="A463" s="96" t="str">
        <f>IF('ENTRADA DE CLIENTS i PROVEÏDORS'!H468&lt;&gt;0,IF(OR('ENTRADA DE CLIENTS i PROVEÏDORS'!H468="V",'ENTRADA DE CLIENTS i PROVEÏDORS'!H468="LL",'ENTRADA DE CLIENTS i PROVEÏDORS'!H468="VI"),"2","1"),"")</f>
        <v/>
      </c>
      <c r="B463" s="96" t="str">
        <f>IF('ENTRADA DE CLIENTS i PROVEÏDORS'!C468&lt;&gt;0,IF('ENTRADA DE CLIENTS i PROVEÏDORS'!C468&lt;&gt;0,IF('ENTRADA DE CLIENTS i PROVEÏDORS'!C468&lt;&gt;0,'ENTRADA DE CLIENTS i PROVEÏDORS'!C468,""),DADES!AA463),"")</f>
        <v/>
      </c>
      <c r="C463" s="96" t="str">
        <f>IF('ENTRADA DE CLIENTS i PROVEÏDORS'!D468&lt;&gt;0,'NETEJA DE CARÀCTERS'!C464,"")</f>
        <v/>
      </c>
      <c r="D463" s="97" t="str">
        <f>IF('ENTRADA DE CLIENTS i PROVEÏDORS'!D468&lt;&gt;0,IF(A463&lt;&gt;0,IF('ENTRADA DE CLIENTS i PROVEÏDORS'!F468=0,99,'ENTRADA DE CLIENTS i PROVEÏDORS'!F468),""),"")</f>
        <v/>
      </c>
      <c r="E463" s="98" t="str">
        <f>IF('ENTRADA DE CLIENTS i PROVEÏDORS'!C468&lt;&gt;0,IF('ENTRADA DE CLIENTS i PROVEÏDORS'!D468&lt;&gt;0,IF('ENTRADA DE CLIENTS i PROVEÏDORS'!G468&lt;&gt;0,VLOOKUP('ENTRADA DE CLIENTS i PROVEÏDORS'!G468,DADES!$P$11:$Q$239,2,FALSE),"011"),""),"")</f>
        <v/>
      </c>
      <c r="F463" s="96"/>
      <c r="G463" s="96"/>
      <c r="H463" s="96"/>
      <c r="I463" s="96" t="str">
        <f>IF('ENTRADA DE CLIENTS i PROVEÏDORS'!H468="LL","X","")</f>
        <v/>
      </c>
      <c r="J463" s="96" t="str">
        <f>IF('ENTRADA DE CLIENTS i PROVEÏDORS'!O468="X","X","")</f>
        <v/>
      </c>
      <c r="K463" s="96" t="str">
        <f>IF('ENTRADA DE CLIENTS i PROVEÏDORS'!P468="X","X","")</f>
        <v/>
      </c>
      <c r="L463" s="96"/>
      <c r="M463" s="99" t="str">
        <f>IF('ENTRADA DE CLIENTS i PROVEÏDORS'!$H468&lt;&gt;"VI",IF('ENTRADA DE CLIENTS i PROVEÏDORS'!I468&lt;&gt;0,'ENTRADA DE CLIENTS i PROVEÏDORS'!I468,""),"")</f>
        <v/>
      </c>
      <c r="N463" s="99" t="str">
        <f>IF('ENTRADA DE CLIENTS i PROVEÏDORS'!$H468&lt;&gt;"VI",IF('ENTRADA DE CLIENTS i PROVEÏDORS'!J468&lt;&gt;0,'ENTRADA DE CLIENTS i PROVEÏDORS'!J468,""),"")</f>
        <v/>
      </c>
      <c r="O463" s="99" t="str">
        <f>IF('ENTRADA DE CLIENTS i PROVEÏDORS'!$H468&lt;&gt;"VI",IF('ENTRADA DE CLIENTS i PROVEÏDORS'!K468&lt;&gt;0,'ENTRADA DE CLIENTS i PROVEÏDORS'!K468,""),"")</f>
        <v/>
      </c>
      <c r="P463" s="99" t="str">
        <f>IF('ENTRADA DE CLIENTS i PROVEÏDORS'!$H468&lt;&gt;"VI",IF('ENTRADA DE CLIENTS i PROVEÏDORS'!L468&lt;&gt;0,'ENTRADA DE CLIENTS i PROVEÏDORS'!L468,""),"")</f>
        <v/>
      </c>
      <c r="Q463" s="99" t="str">
        <f t="shared" si="22"/>
        <v/>
      </c>
      <c r="R463" s="99" t="str">
        <f>IF('ENTRADA DE CLIENTS i PROVEÏDORS'!$H468="VI",'ENTRADA DE CLIENTS i PROVEÏDORS'!I468,"")</f>
        <v/>
      </c>
      <c r="S463" s="99" t="str">
        <f>IF('ENTRADA DE CLIENTS i PROVEÏDORS'!$H468="VI",'ENTRADA DE CLIENTS i PROVEÏDORS'!J468,"")</f>
        <v/>
      </c>
      <c r="T463" s="99" t="str">
        <f>IF('ENTRADA DE CLIENTS i PROVEÏDORS'!$H468="VI",'ENTRADA DE CLIENTS i PROVEÏDORS'!K468,"")</f>
        <v/>
      </c>
      <c r="U463" s="99" t="str">
        <f>IF('ENTRADA DE CLIENTS i PROVEÏDORS'!$H468="VI",'ENTRADA DE CLIENTS i PROVEÏDORS'!L468,"")</f>
        <v/>
      </c>
      <c r="V463" s="99" t="str">
        <f>IF('ENTRADA DE CLIENTS i PROVEÏDORS'!$H468="VI",'ENTRADA DE CLIENTS i PROVEÏDORS'!N468,"")</f>
        <v/>
      </c>
      <c r="W463" s="99" t="str">
        <f>IF('ENTRADA DE CLIENTS i PROVEÏDORS'!O468="X",'ENTRADA DE CLIENTS i PROVEÏDORS'!N468,"")</f>
        <v/>
      </c>
      <c r="X463" s="99" t="str">
        <f>IF('ENTRADA DE CLIENTS i PROVEÏDORS'!Q468&lt;&gt;0,'ENTRADA DE CLIENTS i PROVEÏDORS'!Q468,"")</f>
        <v/>
      </c>
      <c r="Y463" s="101" t="str">
        <f>IF('ENTRADA DE CLIENTS i PROVEÏDORS'!R468&lt;&gt;0,'ENTRADA DE CLIENTS i PROVEÏDORS'!R468,"")</f>
        <v/>
      </c>
    </row>
    <row r="464" spans="1:25" x14ac:dyDescent="0.2">
      <c r="A464" s="96" t="str">
        <f>IF('ENTRADA DE CLIENTS i PROVEÏDORS'!H469&lt;&gt;0,IF(OR('ENTRADA DE CLIENTS i PROVEÏDORS'!H469="V",'ENTRADA DE CLIENTS i PROVEÏDORS'!H469="LL",'ENTRADA DE CLIENTS i PROVEÏDORS'!H469="VI"),"2","1"),"")</f>
        <v/>
      </c>
      <c r="B464" s="96" t="str">
        <f>IF('ENTRADA DE CLIENTS i PROVEÏDORS'!C469&lt;&gt;0,IF('ENTRADA DE CLIENTS i PROVEÏDORS'!C469&lt;&gt;0,IF('ENTRADA DE CLIENTS i PROVEÏDORS'!C469&lt;&gt;0,'ENTRADA DE CLIENTS i PROVEÏDORS'!C469,""),DADES!AA464),"")</f>
        <v/>
      </c>
      <c r="C464" s="96" t="str">
        <f>IF('ENTRADA DE CLIENTS i PROVEÏDORS'!D469&lt;&gt;0,'NETEJA DE CARÀCTERS'!C465,"")</f>
        <v/>
      </c>
      <c r="D464" s="97" t="str">
        <f>IF('ENTRADA DE CLIENTS i PROVEÏDORS'!D469&lt;&gt;0,IF(A464&lt;&gt;0,IF('ENTRADA DE CLIENTS i PROVEÏDORS'!F469=0,99,'ENTRADA DE CLIENTS i PROVEÏDORS'!F469),""),"")</f>
        <v/>
      </c>
      <c r="E464" s="98" t="str">
        <f>IF('ENTRADA DE CLIENTS i PROVEÏDORS'!C469&lt;&gt;0,IF('ENTRADA DE CLIENTS i PROVEÏDORS'!D469&lt;&gt;0,IF('ENTRADA DE CLIENTS i PROVEÏDORS'!G469&lt;&gt;0,VLOOKUP('ENTRADA DE CLIENTS i PROVEÏDORS'!G469,DADES!$P$11:$Q$239,2,FALSE),"011"),""),"")</f>
        <v/>
      </c>
      <c r="F464" s="96"/>
      <c r="G464" s="96"/>
      <c r="H464" s="96"/>
      <c r="I464" s="96"/>
      <c r="J464" s="96"/>
      <c r="K464" s="96"/>
      <c r="L464" s="96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101"/>
    </row>
    <row r="465" spans="1:25" x14ac:dyDescent="0.2">
      <c r="A465" s="96" t="str">
        <f>IF('ENTRADA DE CLIENTS i PROVEÏDORS'!H470&lt;&gt;0,IF(OR('ENTRADA DE CLIENTS i PROVEÏDORS'!H470="V",'ENTRADA DE CLIENTS i PROVEÏDORS'!H470="LL",'ENTRADA DE CLIENTS i PROVEÏDORS'!H470="VI"),"2","1"),"")</f>
        <v/>
      </c>
      <c r="B465" s="96" t="str">
        <f>IF('ENTRADA DE CLIENTS i PROVEÏDORS'!C470&lt;&gt;0,IF('ENTRADA DE CLIENTS i PROVEÏDORS'!C470&lt;&gt;0,IF('ENTRADA DE CLIENTS i PROVEÏDORS'!C470&lt;&gt;0,'ENTRADA DE CLIENTS i PROVEÏDORS'!C470,""),DADES!AA465),"")</f>
        <v/>
      </c>
      <c r="C465" s="96" t="str">
        <f>IF('ENTRADA DE CLIENTS i PROVEÏDORS'!D470&lt;&gt;0,'NETEJA DE CARÀCTERS'!C466,"")</f>
        <v/>
      </c>
      <c r="D465" s="97" t="str">
        <f>IF('ENTRADA DE CLIENTS i PROVEÏDORS'!D470&lt;&gt;0,IF(A465&lt;&gt;0,IF('ENTRADA DE CLIENTS i PROVEÏDORS'!F470=0,99,'ENTRADA DE CLIENTS i PROVEÏDORS'!F470),""),"")</f>
        <v/>
      </c>
      <c r="E465" s="98" t="str">
        <f>IF('ENTRADA DE CLIENTS i PROVEÏDORS'!C470&lt;&gt;0,IF('ENTRADA DE CLIENTS i PROVEÏDORS'!D470&lt;&gt;0,IF('ENTRADA DE CLIENTS i PROVEÏDORS'!G470&lt;&gt;0,VLOOKUP('ENTRADA DE CLIENTS i PROVEÏDORS'!G470,DADES!$P$11:$Q$239,2,FALSE),"011"),""),"")</f>
        <v/>
      </c>
      <c r="F465" s="96"/>
      <c r="G465" s="96"/>
      <c r="H465" s="96"/>
      <c r="I465" s="96"/>
      <c r="J465" s="96"/>
      <c r="K465" s="96"/>
      <c r="L465" s="96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101"/>
    </row>
    <row r="466" spans="1:25" x14ac:dyDescent="0.2">
      <c r="A466" s="96" t="str">
        <f>IF('ENTRADA DE CLIENTS i PROVEÏDORS'!H471&lt;&gt;0,IF(OR('ENTRADA DE CLIENTS i PROVEÏDORS'!H471="V",'ENTRADA DE CLIENTS i PROVEÏDORS'!H471="LL",'ENTRADA DE CLIENTS i PROVEÏDORS'!H471="VI"),"2","1"),"")</f>
        <v/>
      </c>
      <c r="B466" s="96" t="str">
        <f>IF('ENTRADA DE CLIENTS i PROVEÏDORS'!C471&lt;&gt;0,IF('ENTRADA DE CLIENTS i PROVEÏDORS'!C471&lt;&gt;0,IF('ENTRADA DE CLIENTS i PROVEÏDORS'!C471&lt;&gt;0,'ENTRADA DE CLIENTS i PROVEÏDORS'!C471,""),DADES!AA466),"")</f>
        <v/>
      </c>
      <c r="C466" s="96" t="str">
        <f>IF('ENTRADA DE CLIENTS i PROVEÏDORS'!D471&lt;&gt;0,'NETEJA DE CARÀCTERS'!C467,"")</f>
        <v/>
      </c>
      <c r="D466" s="97" t="str">
        <f>IF('ENTRADA DE CLIENTS i PROVEÏDORS'!D471&lt;&gt;0,IF(A466&lt;&gt;0,IF('ENTRADA DE CLIENTS i PROVEÏDORS'!F471=0,99,'ENTRADA DE CLIENTS i PROVEÏDORS'!F471),""),"")</f>
        <v/>
      </c>
      <c r="E466" s="98" t="str">
        <f>IF('ENTRADA DE CLIENTS i PROVEÏDORS'!C471&lt;&gt;0,IF('ENTRADA DE CLIENTS i PROVEÏDORS'!D471&lt;&gt;0,IF('ENTRADA DE CLIENTS i PROVEÏDORS'!G471&lt;&gt;0,VLOOKUP('ENTRADA DE CLIENTS i PROVEÏDORS'!G471,DADES!$P$11:$Q$239,2,FALSE),"011"),""),"")</f>
        <v/>
      </c>
      <c r="F466" s="96"/>
      <c r="G466" s="96"/>
      <c r="H466" s="96"/>
      <c r="I466" s="96"/>
      <c r="J466" s="96"/>
      <c r="K466" s="96"/>
      <c r="L466" s="96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101"/>
    </row>
    <row r="467" spans="1:25" x14ac:dyDescent="0.2">
      <c r="A467" s="96" t="str">
        <f>IF('ENTRADA DE CLIENTS i PROVEÏDORS'!H472&lt;&gt;0,IF(OR('ENTRADA DE CLIENTS i PROVEÏDORS'!H472="V",'ENTRADA DE CLIENTS i PROVEÏDORS'!H472="LL",'ENTRADA DE CLIENTS i PROVEÏDORS'!H472="VI"),"2","1"),"")</f>
        <v/>
      </c>
      <c r="B467" s="96" t="str">
        <f>IF('ENTRADA DE CLIENTS i PROVEÏDORS'!C472&lt;&gt;0,IF('ENTRADA DE CLIENTS i PROVEÏDORS'!C472&lt;&gt;0,IF('ENTRADA DE CLIENTS i PROVEÏDORS'!C472&lt;&gt;0,'ENTRADA DE CLIENTS i PROVEÏDORS'!C472,""),DADES!AA467),"")</f>
        <v/>
      </c>
      <c r="C467" s="96" t="str">
        <f>IF('ENTRADA DE CLIENTS i PROVEÏDORS'!D472&lt;&gt;0,'NETEJA DE CARÀCTERS'!C468,"")</f>
        <v/>
      </c>
      <c r="D467" s="97" t="str">
        <f>IF('ENTRADA DE CLIENTS i PROVEÏDORS'!D472&lt;&gt;0,IF(A467&lt;&gt;0,IF('ENTRADA DE CLIENTS i PROVEÏDORS'!F472=0,99,'ENTRADA DE CLIENTS i PROVEÏDORS'!F472),""),"")</f>
        <v/>
      </c>
      <c r="E467" s="98" t="str">
        <f>IF('ENTRADA DE CLIENTS i PROVEÏDORS'!C472&lt;&gt;0,IF('ENTRADA DE CLIENTS i PROVEÏDORS'!D472&lt;&gt;0,IF('ENTRADA DE CLIENTS i PROVEÏDORS'!G472&lt;&gt;0,VLOOKUP('ENTRADA DE CLIENTS i PROVEÏDORS'!G472,DADES!$P$11:$Q$239,2,FALSE),"011"),""),"")</f>
        <v/>
      </c>
      <c r="F467" s="96"/>
      <c r="G467" s="96"/>
      <c r="H467" s="96"/>
      <c r="I467" s="96"/>
      <c r="J467" s="96"/>
      <c r="K467" s="96"/>
      <c r="L467" s="96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101"/>
    </row>
    <row r="468" spans="1:25" x14ac:dyDescent="0.2">
      <c r="A468" s="96" t="str">
        <f>IF('ENTRADA DE CLIENTS i PROVEÏDORS'!H473&lt;&gt;0,IF(OR('ENTRADA DE CLIENTS i PROVEÏDORS'!H473="V",'ENTRADA DE CLIENTS i PROVEÏDORS'!H473="LL",'ENTRADA DE CLIENTS i PROVEÏDORS'!H473="VI"),"2","1"),"")</f>
        <v/>
      </c>
      <c r="B468" s="96" t="str">
        <f>IF('ENTRADA DE CLIENTS i PROVEÏDORS'!C473&lt;&gt;0,IF('ENTRADA DE CLIENTS i PROVEÏDORS'!C473&lt;&gt;0,IF('ENTRADA DE CLIENTS i PROVEÏDORS'!C473&lt;&gt;0,'ENTRADA DE CLIENTS i PROVEÏDORS'!C473,""),DADES!AA468),"")</f>
        <v/>
      </c>
      <c r="C468" s="96" t="str">
        <f>IF('ENTRADA DE CLIENTS i PROVEÏDORS'!D473&lt;&gt;0,'NETEJA DE CARÀCTERS'!C469,"")</f>
        <v/>
      </c>
      <c r="D468" s="97" t="str">
        <f>IF('ENTRADA DE CLIENTS i PROVEÏDORS'!D473&lt;&gt;0,IF(A468&lt;&gt;0,IF('ENTRADA DE CLIENTS i PROVEÏDORS'!F473=0,99,'ENTRADA DE CLIENTS i PROVEÏDORS'!F473),""),"")</f>
        <v/>
      </c>
      <c r="E468" s="98" t="str">
        <f>IF('ENTRADA DE CLIENTS i PROVEÏDORS'!C473&lt;&gt;0,IF('ENTRADA DE CLIENTS i PROVEÏDORS'!D473&lt;&gt;0,IF('ENTRADA DE CLIENTS i PROVEÏDORS'!G473&lt;&gt;0,VLOOKUP('ENTRADA DE CLIENTS i PROVEÏDORS'!G473,DADES!$P$11:$Q$239,2,FALSE),"011"),""),"")</f>
        <v/>
      </c>
      <c r="F468" s="96"/>
      <c r="G468" s="96"/>
      <c r="H468" s="96"/>
      <c r="I468" s="96"/>
      <c r="J468" s="96"/>
      <c r="K468" s="96"/>
      <c r="L468" s="96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101"/>
    </row>
    <row r="469" spans="1:25" x14ac:dyDescent="0.2">
      <c r="A469" s="96" t="str">
        <f>IF('ENTRADA DE CLIENTS i PROVEÏDORS'!H474&lt;&gt;0,IF(OR('ENTRADA DE CLIENTS i PROVEÏDORS'!H474="V",'ENTRADA DE CLIENTS i PROVEÏDORS'!H474="LL",'ENTRADA DE CLIENTS i PROVEÏDORS'!H474="VI"),"2","1"),"")</f>
        <v/>
      </c>
      <c r="B469" s="96" t="str">
        <f>IF('ENTRADA DE CLIENTS i PROVEÏDORS'!C474&lt;&gt;0,IF('ENTRADA DE CLIENTS i PROVEÏDORS'!C474&lt;&gt;0,IF('ENTRADA DE CLIENTS i PROVEÏDORS'!C474&lt;&gt;0,'ENTRADA DE CLIENTS i PROVEÏDORS'!C474,""),DADES!AA469),"")</f>
        <v/>
      </c>
      <c r="C469" s="96" t="str">
        <f>IF('ENTRADA DE CLIENTS i PROVEÏDORS'!D474&lt;&gt;0,'NETEJA DE CARÀCTERS'!C470,"")</f>
        <v/>
      </c>
      <c r="D469" s="97" t="str">
        <f>IF('ENTRADA DE CLIENTS i PROVEÏDORS'!D474&lt;&gt;0,IF(A469&lt;&gt;0,IF('ENTRADA DE CLIENTS i PROVEÏDORS'!F474=0,99,'ENTRADA DE CLIENTS i PROVEÏDORS'!F474),""),"")</f>
        <v/>
      </c>
      <c r="E469" s="98" t="str">
        <f>IF('ENTRADA DE CLIENTS i PROVEÏDORS'!C474&lt;&gt;0,IF('ENTRADA DE CLIENTS i PROVEÏDORS'!D474&lt;&gt;0,IF('ENTRADA DE CLIENTS i PROVEÏDORS'!G474&lt;&gt;0,VLOOKUP('ENTRADA DE CLIENTS i PROVEÏDORS'!G474,DADES!$P$11:$Q$239,2,FALSE),"011"),""),"")</f>
        <v/>
      </c>
      <c r="F469" s="96"/>
      <c r="G469" s="96"/>
      <c r="H469" s="96"/>
      <c r="I469" s="96"/>
      <c r="J469" s="96"/>
      <c r="K469" s="96"/>
      <c r="L469" s="96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101"/>
    </row>
    <row r="470" spans="1:25" x14ac:dyDescent="0.2">
      <c r="A470" s="96" t="str">
        <f>IF('ENTRADA DE CLIENTS i PROVEÏDORS'!H475&lt;&gt;0,IF(OR('ENTRADA DE CLIENTS i PROVEÏDORS'!H475="V",'ENTRADA DE CLIENTS i PROVEÏDORS'!H475="LL",'ENTRADA DE CLIENTS i PROVEÏDORS'!H475="VI"),"2","1"),"")</f>
        <v/>
      </c>
      <c r="B470" s="96" t="str">
        <f>IF('ENTRADA DE CLIENTS i PROVEÏDORS'!C475&lt;&gt;0,IF('ENTRADA DE CLIENTS i PROVEÏDORS'!C475&lt;&gt;0,IF('ENTRADA DE CLIENTS i PROVEÏDORS'!C475&lt;&gt;0,'ENTRADA DE CLIENTS i PROVEÏDORS'!C475,""),DADES!AA470),"")</f>
        <v/>
      </c>
      <c r="C470" s="96" t="str">
        <f>IF('ENTRADA DE CLIENTS i PROVEÏDORS'!D475&lt;&gt;0,'NETEJA DE CARÀCTERS'!C471,"")</f>
        <v/>
      </c>
      <c r="D470" s="97" t="str">
        <f>IF('ENTRADA DE CLIENTS i PROVEÏDORS'!D475&lt;&gt;0,IF(A470&lt;&gt;0,IF('ENTRADA DE CLIENTS i PROVEÏDORS'!F475=0,99,'ENTRADA DE CLIENTS i PROVEÏDORS'!F475),""),"")</f>
        <v/>
      </c>
      <c r="E470" s="98" t="str">
        <f>IF('ENTRADA DE CLIENTS i PROVEÏDORS'!C475&lt;&gt;0,IF('ENTRADA DE CLIENTS i PROVEÏDORS'!D475&lt;&gt;0,IF('ENTRADA DE CLIENTS i PROVEÏDORS'!G475&lt;&gt;0,VLOOKUP('ENTRADA DE CLIENTS i PROVEÏDORS'!G475,DADES!$P$11:$Q$239,2,FALSE),"011"),""),"")</f>
        <v/>
      </c>
      <c r="F470" s="96"/>
      <c r="G470" s="96"/>
      <c r="H470" s="96"/>
      <c r="I470" s="96" t="str">
        <f>IF('ENTRADA DE CLIENTS i PROVEÏDORS'!H475="LL","X","")</f>
        <v/>
      </c>
      <c r="J470" s="96" t="str">
        <f>IF('ENTRADA DE CLIENTS i PROVEÏDORS'!O475="X","X","")</f>
        <v/>
      </c>
      <c r="K470" s="96" t="str">
        <f>IF('ENTRADA DE CLIENTS i PROVEÏDORS'!P475="X","X","")</f>
        <v/>
      </c>
      <c r="L470" s="96"/>
      <c r="M470" s="99" t="str">
        <f>IF('ENTRADA DE CLIENTS i PROVEÏDORS'!$H475&lt;&gt;"VI",IF('ENTRADA DE CLIENTS i PROVEÏDORS'!I475&lt;&gt;0,'ENTRADA DE CLIENTS i PROVEÏDORS'!I475,""),"")</f>
        <v/>
      </c>
      <c r="N470" s="99" t="str">
        <f>IF('ENTRADA DE CLIENTS i PROVEÏDORS'!$H475&lt;&gt;"VI",IF('ENTRADA DE CLIENTS i PROVEÏDORS'!J475&lt;&gt;0,'ENTRADA DE CLIENTS i PROVEÏDORS'!J475,""),"")</f>
        <v/>
      </c>
      <c r="O470" s="99" t="str">
        <f>IF('ENTRADA DE CLIENTS i PROVEÏDORS'!$H475&lt;&gt;"VI",IF('ENTRADA DE CLIENTS i PROVEÏDORS'!K475&lt;&gt;0,'ENTRADA DE CLIENTS i PROVEÏDORS'!K475,""),"")</f>
        <v/>
      </c>
      <c r="P470" s="99" t="str">
        <f>IF('ENTRADA DE CLIENTS i PROVEÏDORS'!$H475&lt;&gt;"VI",IF('ENTRADA DE CLIENTS i PROVEÏDORS'!L475&lt;&gt;0,'ENTRADA DE CLIENTS i PROVEÏDORS'!L475,""),"")</f>
        <v/>
      </c>
      <c r="Q470" s="99" t="str">
        <f t="shared" ref="Q470:Q475" si="23">IF(SUM(M470:P470)&lt;&gt;0,SUM(M470:P470),"")</f>
        <v/>
      </c>
      <c r="R470" s="99" t="str">
        <f>IF('ENTRADA DE CLIENTS i PROVEÏDORS'!$H475="VI",'ENTRADA DE CLIENTS i PROVEÏDORS'!I475,"")</f>
        <v/>
      </c>
      <c r="S470" s="99" t="str">
        <f>IF('ENTRADA DE CLIENTS i PROVEÏDORS'!$H475="VI",'ENTRADA DE CLIENTS i PROVEÏDORS'!J475,"")</f>
        <v/>
      </c>
      <c r="T470" s="99" t="str">
        <f>IF('ENTRADA DE CLIENTS i PROVEÏDORS'!$H475="VI",'ENTRADA DE CLIENTS i PROVEÏDORS'!K475,"")</f>
        <v/>
      </c>
      <c r="U470" s="99" t="str">
        <f>IF('ENTRADA DE CLIENTS i PROVEÏDORS'!$H475="VI",'ENTRADA DE CLIENTS i PROVEÏDORS'!L475,"")</f>
        <v/>
      </c>
      <c r="V470" s="99" t="str">
        <f>IF('ENTRADA DE CLIENTS i PROVEÏDORS'!$H475="VI",'ENTRADA DE CLIENTS i PROVEÏDORS'!N475,"")</f>
        <v/>
      </c>
      <c r="W470" s="99" t="str">
        <f>IF('ENTRADA DE CLIENTS i PROVEÏDORS'!O475="X",'ENTRADA DE CLIENTS i PROVEÏDORS'!N475,"")</f>
        <v/>
      </c>
      <c r="X470" s="99" t="str">
        <f>IF('ENTRADA DE CLIENTS i PROVEÏDORS'!Q475&lt;&gt;0,'ENTRADA DE CLIENTS i PROVEÏDORS'!Q475,"")</f>
        <v/>
      </c>
      <c r="Y470" s="101" t="str">
        <f>IF('ENTRADA DE CLIENTS i PROVEÏDORS'!R475&lt;&gt;0,'ENTRADA DE CLIENTS i PROVEÏDORS'!R475,"")</f>
        <v/>
      </c>
    </row>
    <row r="471" spans="1:25" x14ac:dyDescent="0.2">
      <c r="A471" s="96" t="str">
        <f>IF('ENTRADA DE CLIENTS i PROVEÏDORS'!H476&lt;&gt;0,IF(OR('ENTRADA DE CLIENTS i PROVEÏDORS'!H476="V",'ENTRADA DE CLIENTS i PROVEÏDORS'!H476="LL",'ENTRADA DE CLIENTS i PROVEÏDORS'!H476="VI"),"2","1"),"")</f>
        <v/>
      </c>
      <c r="B471" s="96" t="str">
        <f>IF('ENTRADA DE CLIENTS i PROVEÏDORS'!C476&lt;&gt;0,IF('ENTRADA DE CLIENTS i PROVEÏDORS'!C476&lt;&gt;0,IF('ENTRADA DE CLIENTS i PROVEÏDORS'!C476&lt;&gt;0,'ENTRADA DE CLIENTS i PROVEÏDORS'!C476,""),DADES!AA471),"")</f>
        <v/>
      </c>
      <c r="C471" s="96" t="str">
        <f>IF('ENTRADA DE CLIENTS i PROVEÏDORS'!D476&lt;&gt;0,'NETEJA DE CARÀCTERS'!C472,"")</f>
        <v/>
      </c>
      <c r="D471" s="97" t="str">
        <f>IF('ENTRADA DE CLIENTS i PROVEÏDORS'!D476&lt;&gt;0,IF(A471&lt;&gt;0,IF('ENTRADA DE CLIENTS i PROVEÏDORS'!F476=0,99,'ENTRADA DE CLIENTS i PROVEÏDORS'!F476),""),"")</f>
        <v/>
      </c>
      <c r="E471" s="98" t="str">
        <f>IF('ENTRADA DE CLIENTS i PROVEÏDORS'!C476&lt;&gt;0,IF('ENTRADA DE CLIENTS i PROVEÏDORS'!D476&lt;&gt;0,IF('ENTRADA DE CLIENTS i PROVEÏDORS'!G476&lt;&gt;0,VLOOKUP('ENTRADA DE CLIENTS i PROVEÏDORS'!G476,DADES!$P$11:$Q$239,2,FALSE),"011"),""),"")</f>
        <v/>
      </c>
      <c r="F471" s="96"/>
      <c r="G471" s="96"/>
      <c r="H471" s="96"/>
      <c r="I471" s="96" t="str">
        <f>IF('ENTRADA DE CLIENTS i PROVEÏDORS'!H476="LL","X","")</f>
        <v/>
      </c>
      <c r="J471" s="96" t="str">
        <f>IF('ENTRADA DE CLIENTS i PROVEÏDORS'!O476="X","X","")</f>
        <v/>
      </c>
      <c r="K471" s="96" t="str">
        <f>IF('ENTRADA DE CLIENTS i PROVEÏDORS'!P476="X","X","")</f>
        <v/>
      </c>
      <c r="L471" s="96"/>
      <c r="M471" s="99" t="str">
        <f>IF('ENTRADA DE CLIENTS i PROVEÏDORS'!$H476&lt;&gt;"VI",IF('ENTRADA DE CLIENTS i PROVEÏDORS'!I476&lt;&gt;0,'ENTRADA DE CLIENTS i PROVEÏDORS'!I476,""),"")</f>
        <v/>
      </c>
      <c r="N471" s="99" t="str">
        <f>IF('ENTRADA DE CLIENTS i PROVEÏDORS'!$H476&lt;&gt;"VI",IF('ENTRADA DE CLIENTS i PROVEÏDORS'!J476&lt;&gt;0,'ENTRADA DE CLIENTS i PROVEÏDORS'!J476,""),"")</f>
        <v/>
      </c>
      <c r="O471" s="99" t="str">
        <f>IF('ENTRADA DE CLIENTS i PROVEÏDORS'!$H476&lt;&gt;"VI",IF('ENTRADA DE CLIENTS i PROVEÏDORS'!K476&lt;&gt;0,'ENTRADA DE CLIENTS i PROVEÏDORS'!K476,""),"")</f>
        <v/>
      </c>
      <c r="P471" s="99" t="str">
        <f>IF('ENTRADA DE CLIENTS i PROVEÏDORS'!$H476&lt;&gt;"VI",IF('ENTRADA DE CLIENTS i PROVEÏDORS'!L476&lt;&gt;0,'ENTRADA DE CLIENTS i PROVEÏDORS'!L476,""),"")</f>
        <v/>
      </c>
      <c r="Q471" s="99" t="str">
        <f t="shared" si="23"/>
        <v/>
      </c>
      <c r="R471" s="99" t="str">
        <f>IF('ENTRADA DE CLIENTS i PROVEÏDORS'!$H476="VI",'ENTRADA DE CLIENTS i PROVEÏDORS'!I476,"")</f>
        <v/>
      </c>
      <c r="S471" s="99" t="str">
        <f>IF('ENTRADA DE CLIENTS i PROVEÏDORS'!$H476="VI",'ENTRADA DE CLIENTS i PROVEÏDORS'!J476,"")</f>
        <v/>
      </c>
      <c r="T471" s="99" t="str">
        <f>IF('ENTRADA DE CLIENTS i PROVEÏDORS'!$H476="VI",'ENTRADA DE CLIENTS i PROVEÏDORS'!K476,"")</f>
        <v/>
      </c>
      <c r="U471" s="99" t="str">
        <f>IF('ENTRADA DE CLIENTS i PROVEÏDORS'!$H476="VI",'ENTRADA DE CLIENTS i PROVEÏDORS'!L476,"")</f>
        <v/>
      </c>
      <c r="V471" s="99" t="str">
        <f>IF('ENTRADA DE CLIENTS i PROVEÏDORS'!$H476="VI",'ENTRADA DE CLIENTS i PROVEÏDORS'!N476,"")</f>
        <v/>
      </c>
      <c r="W471" s="99" t="str">
        <f>IF('ENTRADA DE CLIENTS i PROVEÏDORS'!O476="X",'ENTRADA DE CLIENTS i PROVEÏDORS'!N476,"")</f>
        <v/>
      </c>
      <c r="X471" s="99" t="str">
        <f>IF('ENTRADA DE CLIENTS i PROVEÏDORS'!Q476&lt;&gt;0,'ENTRADA DE CLIENTS i PROVEÏDORS'!Q476,"")</f>
        <v/>
      </c>
      <c r="Y471" s="101" t="str">
        <f>IF('ENTRADA DE CLIENTS i PROVEÏDORS'!R476&lt;&gt;0,'ENTRADA DE CLIENTS i PROVEÏDORS'!R476,"")</f>
        <v/>
      </c>
    </row>
    <row r="472" spans="1:25" x14ac:dyDescent="0.2">
      <c r="A472" s="96" t="str">
        <f>IF('ENTRADA DE CLIENTS i PROVEÏDORS'!H477&lt;&gt;0,IF(OR('ENTRADA DE CLIENTS i PROVEÏDORS'!H477="V",'ENTRADA DE CLIENTS i PROVEÏDORS'!H477="LL",'ENTRADA DE CLIENTS i PROVEÏDORS'!H477="VI"),"2","1"),"")</f>
        <v/>
      </c>
      <c r="B472" s="96" t="str">
        <f>IF('ENTRADA DE CLIENTS i PROVEÏDORS'!C477&lt;&gt;0,IF('ENTRADA DE CLIENTS i PROVEÏDORS'!C477&lt;&gt;0,IF('ENTRADA DE CLIENTS i PROVEÏDORS'!C477&lt;&gt;0,'ENTRADA DE CLIENTS i PROVEÏDORS'!C477,""),DADES!AA472),"")</f>
        <v/>
      </c>
      <c r="C472" s="96" t="str">
        <f>IF('ENTRADA DE CLIENTS i PROVEÏDORS'!D477&lt;&gt;0,'NETEJA DE CARÀCTERS'!C473,"")</f>
        <v/>
      </c>
      <c r="D472" s="97" t="str">
        <f>IF('ENTRADA DE CLIENTS i PROVEÏDORS'!D477&lt;&gt;0,IF(A472&lt;&gt;0,IF('ENTRADA DE CLIENTS i PROVEÏDORS'!F477=0,99,'ENTRADA DE CLIENTS i PROVEÏDORS'!F477),""),"")</f>
        <v/>
      </c>
      <c r="E472" s="98" t="str">
        <f>IF('ENTRADA DE CLIENTS i PROVEÏDORS'!C477&lt;&gt;0,IF('ENTRADA DE CLIENTS i PROVEÏDORS'!D477&lt;&gt;0,IF('ENTRADA DE CLIENTS i PROVEÏDORS'!G477&lt;&gt;0,VLOOKUP('ENTRADA DE CLIENTS i PROVEÏDORS'!G477,DADES!$P$11:$Q$239,2,FALSE),"011"),""),"")</f>
        <v/>
      </c>
      <c r="F472" s="96"/>
      <c r="G472" s="96"/>
      <c r="H472" s="96"/>
      <c r="I472" s="96" t="str">
        <f>IF('ENTRADA DE CLIENTS i PROVEÏDORS'!H477="LL","X","")</f>
        <v/>
      </c>
      <c r="J472" s="96" t="str">
        <f>IF('ENTRADA DE CLIENTS i PROVEÏDORS'!O477="X","X","")</f>
        <v/>
      </c>
      <c r="K472" s="96" t="str">
        <f>IF('ENTRADA DE CLIENTS i PROVEÏDORS'!P477="X","X","")</f>
        <v/>
      </c>
      <c r="L472" s="96"/>
      <c r="M472" s="99" t="str">
        <f>IF('ENTRADA DE CLIENTS i PROVEÏDORS'!$H477&lt;&gt;"VI",IF('ENTRADA DE CLIENTS i PROVEÏDORS'!I477&lt;&gt;0,'ENTRADA DE CLIENTS i PROVEÏDORS'!I477,""),"")</f>
        <v/>
      </c>
      <c r="N472" s="99" t="str">
        <f>IF('ENTRADA DE CLIENTS i PROVEÏDORS'!$H477&lt;&gt;"VI",IF('ENTRADA DE CLIENTS i PROVEÏDORS'!J477&lt;&gt;0,'ENTRADA DE CLIENTS i PROVEÏDORS'!J477,""),"")</f>
        <v/>
      </c>
      <c r="O472" s="99" t="str">
        <f>IF('ENTRADA DE CLIENTS i PROVEÏDORS'!$H477&lt;&gt;"VI",IF('ENTRADA DE CLIENTS i PROVEÏDORS'!K477&lt;&gt;0,'ENTRADA DE CLIENTS i PROVEÏDORS'!K477,""),"")</f>
        <v/>
      </c>
      <c r="P472" s="99" t="str">
        <f>IF('ENTRADA DE CLIENTS i PROVEÏDORS'!$H477&lt;&gt;"VI",IF('ENTRADA DE CLIENTS i PROVEÏDORS'!L477&lt;&gt;0,'ENTRADA DE CLIENTS i PROVEÏDORS'!L477,""),"")</f>
        <v/>
      </c>
      <c r="Q472" s="99" t="str">
        <f t="shared" si="23"/>
        <v/>
      </c>
      <c r="R472" s="99" t="str">
        <f>IF('ENTRADA DE CLIENTS i PROVEÏDORS'!$H477="VI",'ENTRADA DE CLIENTS i PROVEÏDORS'!I477,"")</f>
        <v/>
      </c>
      <c r="S472" s="99" t="str">
        <f>IF('ENTRADA DE CLIENTS i PROVEÏDORS'!$H477="VI",'ENTRADA DE CLIENTS i PROVEÏDORS'!J477,"")</f>
        <v/>
      </c>
      <c r="T472" s="99" t="str">
        <f>IF('ENTRADA DE CLIENTS i PROVEÏDORS'!$H477="VI",'ENTRADA DE CLIENTS i PROVEÏDORS'!K477,"")</f>
        <v/>
      </c>
      <c r="U472" s="99" t="str">
        <f>IF('ENTRADA DE CLIENTS i PROVEÏDORS'!$H477="VI",'ENTRADA DE CLIENTS i PROVEÏDORS'!L477,"")</f>
        <v/>
      </c>
      <c r="V472" s="99" t="str">
        <f>IF('ENTRADA DE CLIENTS i PROVEÏDORS'!$H477="VI",'ENTRADA DE CLIENTS i PROVEÏDORS'!N477,"")</f>
        <v/>
      </c>
      <c r="W472" s="99" t="str">
        <f>IF('ENTRADA DE CLIENTS i PROVEÏDORS'!O477="X",'ENTRADA DE CLIENTS i PROVEÏDORS'!N477,"")</f>
        <v/>
      </c>
      <c r="X472" s="99" t="str">
        <f>IF('ENTRADA DE CLIENTS i PROVEÏDORS'!Q477&lt;&gt;0,'ENTRADA DE CLIENTS i PROVEÏDORS'!Q477,"")</f>
        <v/>
      </c>
      <c r="Y472" s="101" t="str">
        <f>IF('ENTRADA DE CLIENTS i PROVEÏDORS'!R477&lt;&gt;0,'ENTRADA DE CLIENTS i PROVEÏDORS'!R477,"")</f>
        <v/>
      </c>
    </row>
    <row r="473" spans="1:25" x14ac:dyDescent="0.2">
      <c r="A473" s="96" t="str">
        <f>IF('ENTRADA DE CLIENTS i PROVEÏDORS'!H478&lt;&gt;0,IF(OR('ENTRADA DE CLIENTS i PROVEÏDORS'!H478="V",'ENTRADA DE CLIENTS i PROVEÏDORS'!H478="LL",'ENTRADA DE CLIENTS i PROVEÏDORS'!H478="VI"),"2","1"),"")</f>
        <v/>
      </c>
      <c r="B473" s="96" t="str">
        <f>IF('ENTRADA DE CLIENTS i PROVEÏDORS'!C478&lt;&gt;0,IF('ENTRADA DE CLIENTS i PROVEÏDORS'!C478&lt;&gt;0,IF('ENTRADA DE CLIENTS i PROVEÏDORS'!C478&lt;&gt;0,'ENTRADA DE CLIENTS i PROVEÏDORS'!C478,""),DADES!AA473),"")</f>
        <v/>
      </c>
      <c r="C473" s="96" t="str">
        <f>IF('ENTRADA DE CLIENTS i PROVEÏDORS'!D478&lt;&gt;0,'NETEJA DE CARÀCTERS'!C474,"")</f>
        <v/>
      </c>
      <c r="D473" s="97" t="str">
        <f>IF('ENTRADA DE CLIENTS i PROVEÏDORS'!D478&lt;&gt;0,IF(A473&lt;&gt;0,IF('ENTRADA DE CLIENTS i PROVEÏDORS'!F478=0,99,'ENTRADA DE CLIENTS i PROVEÏDORS'!F478),""),"")</f>
        <v/>
      </c>
      <c r="E473" s="98" t="str">
        <f>IF('ENTRADA DE CLIENTS i PROVEÏDORS'!C478&lt;&gt;0,IF('ENTRADA DE CLIENTS i PROVEÏDORS'!D478&lt;&gt;0,IF('ENTRADA DE CLIENTS i PROVEÏDORS'!G478&lt;&gt;0,VLOOKUP('ENTRADA DE CLIENTS i PROVEÏDORS'!G478,DADES!$P$11:$Q$239,2,FALSE),"011"),""),"")</f>
        <v/>
      </c>
      <c r="F473" s="96"/>
      <c r="G473" s="96"/>
      <c r="H473" s="96"/>
      <c r="I473" s="96" t="str">
        <f>IF('ENTRADA DE CLIENTS i PROVEÏDORS'!H478="LL","X","")</f>
        <v/>
      </c>
      <c r="J473" s="96" t="str">
        <f>IF('ENTRADA DE CLIENTS i PROVEÏDORS'!O478="X","X","")</f>
        <v/>
      </c>
      <c r="K473" s="96" t="str">
        <f>IF('ENTRADA DE CLIENTS i PROVEÏDORS'!P478="X","X","")</f>
        <v/>
      </c>
      <c r="L473" s="96"/>
      <c r="M473" s="99" t="str">
        <f>IF('ENTRADA DE CLIENTS i PROVEÏDORS'!$H478&lt;&gt;"VI",IF('ENTRADA DE CLIENTS i PROVEÏDORS'!I478&lt;&gt;0,'ENTRADA DE CLIENTS i PROVEÏDORS'!I478,""),"")</f>
        <v/>
      </c>
      <c r="N473" s="99" t="str">
        <f>IF('ENTRADA DE CLIENTS i PROVEÏDORS'!$H478&lt;&gt;"VI",IF('ENTRADA DE CLIENTS i PROVEÏDORS'!J478&lt;&gt;0,'ENTRADA DE CLIENTS i PROVEÏDORS'!J478,""),"")</f>
        <v/>
      </c>
      <c r="O473" s="99" t="str">
        <f>IF('ENTRADA DE CLIENTS i PROVEÏDORS'!$H478&lt;&gt;"VI",IF('ENTRADA DE CLIENTS i PROVEÏDORS'!K478&lt;&gt;0,'ENTRADA DE CLIENTS i PROVEÏDORS'!K478,""),"")</f>
        <v/>
      </c>
      <c r="P473" s="99" t="str">
        <f>IF('ENTRADA DE CLIENTS i PROVEÏDORS'!$H478&lt;&gt;"VI",IF('ENTRADA DE CLIENTS i PROVEÏDORS'!L478&lt;&gt;0,'ENTRADA DE CLIENTS i PROVEÏDORS'!L478,""),"")</f>
        <v/>
      </c>
      <c r="Q473" s="99" t="str">
        <f t="shared" si="23"/>
        <v/>
      </c>
      <c r="R473" s="99" t="str">
        <f>IF('ENTRADA DE CLIENTS i PROVEÏDORS'!$H478="VI",'ENTRADA DE CLIENTS i PROVEÏDORS'!I478,"")</f>
        <v/>
      </c>
      <c r="S473" s="99" t="str">
        <f>IF('ENTRADA DE CLIENTS i PROVEÏDORS'!$H478="VI",'ENTRADA DE CLIENTS i PROVEÏDORS'!J478,"")</f>
        <v/>
      </c>
      <c r="T473" s="99" t="str">
        <f>IF('ENTRADA DE CLIENTS i PROVEÏDORS'!$H478="VI",'ENTRADA DE CLIENTS i PROVEÏDORS'!K478,"")</f>
        <v/>
      </c>
      <c r="U473" s="99" t="str">
        <f>IF('ENTRADA DE CLIENTS i PROVEÏDORS'!$H478="VI",'ENTRADA DE CLIENTS i PROVEÏDORS'!L478,"")</f>
        <v/>
      </c>
      <c r="V473" s="99" t="str">
        <f>IF('ENTRADA DE CLIENTS i PROVEÏDORS'!$H478="VI",'ENTRADA DE CLIENTS i PROVEÏDORS'!N478,"")</f>
        <v/>
      </c>
      <c r="W473" s="99" t="str">
        <f>IF('ENTRADA DE CLIENTS i PROVEÏDORS'!O478="X",'ENTRADA DE CLIENTS i PROVEÏDORS'!N478,"")</f>
        <v/>
      </c>
      <c r="X473" s="99" t="str">
        <f>IF('ENTRADA DE CLIENTS i PROVEÏDORS'!Q478&lt;&gt;0,'ENTRADA DE CLIENTS i PROVEÏDORS'!Q478,"")</f>
        <v/>
      </c>
      <c r="Y473" s="101" t="str">
        <f>IF('ENTRADA DE CLIENTS i PROVEÏDORS'!R478&lt;&gt;0,'ENTRADA DE CLIENTS i PROVEÏDORS'!R478,"")</f>
        <v/>
      </c>
    </row>
    <row r="474" spans="1:25" x14ac:dyDescent="0.2">
      <c r="A474" s="96" t="str">
        <f>IF('ENTRADA DE CLIENTS i PROVEÏDORS'!H479&lt;&gt;0,IF(OR('ENTRADA DE CLIENTS i PROVEÏDORS'!H479="V",'ENTRADA DE CLIENTS i PROVEÏDORS'!H479="LL",'ENTRADA DE CLIENTS i PROVEÏDORS'!H479="VI"),"2","1"),"")</f>
        <v/>
      </c>
      <c r="B474" s="96" t="str">
        <f>IF('ENTRADA DE CLIENTS i PROVEÏDORS'!C479&lt;&gt;0,IF('ENTRADA DE CLIENTS i PROVEÏDORS'!C479&lt;&gt;0,IF('ENTRADA DE CLIENTS i PROVEÏDORS'!C479&lt;&gt;0,'ENTRADA DE CLIENTS i PROVEÏDORS'!C479,""),DADES!AA474),"")</f>
        <v/>
      </c>
      <c r="C474" s="96" t="str">
        <f>IF('ENTRADA DE CLIENTS i PROVEÏDORS'!D479&lt;&gt;0,'NETEJA DE CARÀCTERS'!C475,"")</f>
        <v/>
      </c>
      <c r="D474" s="97" t="str">
        <f>IF('ENTRADA DE CLIENTS i PROVEÏDORS'!D479&lt;&gt;0,IF(A474&lt;&gt;0,IF('ENTRADA DE CLIENTS i PROVEÏDORS'!F479=0,99,'ENTRADA DE CLIENTS i PROVEÏDORS'!F479),""),"")</f>
        <v/>
      </c>
      <c r="E474" s="98" t="str">
        <f>IF('ENTRADA DE CLIENTS i PROVEÏDORS'!C479&lt;&gt;0,IF('ENTRADA DE CLIENTS i PROVEÏDORS'!D479&lt;&gt;0,IF('ENTRADA DE CLIENTS i PROVEÏDORS'!G479&lt;&gt;0,VLOOKUP('ENTRADA DE CLIENTS i PROVEÏDORS'!G479,DADES!$P$11:$Q$239,2,FALSE),"011"),""),"")</f>
        <v/>
      </c>
      <c r="F474" s="96"/>
      <c r="G474" s="96"/>
      <c r="H474" s="96"/>
      <c r="I474" s="96" t="str">
        <f>IF('ENTRADA DE CLIENTS i PROVEÏDORS'!H479="LL","X","")</f>
        <v/>
      </c>
      <c r="J474" s="96" t="str">
        <f>IF('ENTRADA DE CLIENTS i PROVEÏDORS'!O479="X","X","")</f>
        <v/>
      </c>
      <c r="K474" s="96" t="str">
        <f>IF('ENTRADA DE CLIENTS i PROVEÏDORS'!P479="X","X","")</f>
        <v/>
      </c>
      <c r="L474" s="96"/>
      <c r="M474" s="99" t="str">
        <f>IF('ENTRADA DE CLIENTS i PROVEÏDORS'!$H479&lt;&gt;"VI",IF('ENTRADA DE CLIENTS i PROVEÏDORS'!I479&lt;&gt;0,'ENTRADA DE CLIENTS i PROVEÏDORS'!I479,""),"")</f>
        <v/>
      </c>
      <c r="N474" s="99" t="str">
        <f>IF('ENTRADA DE CLIENTS i PROVEÏDORS'!$H479&lt;&gt;"VI",IF('ENTRADA DE CLIENTS i PROVEÏDORS'!J479&lt;&gt;0,'ENTRADA DE CLIENTS i PROVEÏDORS'!J479,""),"")</f>
        <v/>
      </c>
      <c r="O474" s="99" t="str">
        <f>IF('ENTRADA DE CLIENTS i PROVEÏDORS'!$H479&lt;&gt;"VI",IF('ENTRADA DE CLIENTS i PROVEÏDORS'!K479&lt;&gt;0,'ENTRADA DE CLIENTS i PROVEÏDORS'!K479,""),"")</f>
        <v/>
      </c>
      <c r="P474" s="99" t="str">
        <f>IF('ENTRADA DE CLIENTS i PROVEÏDORS'!$H479&lt;&gt;"VI",IF('ENTRADA DE CLIENTS i PROVEÏDORS'!L479&lt;&gt;0,'ENTRADA DE CLIENTS i PROVEÏDORS'!L479,""),"")</f>
        <v/>
      </c>
      <c r="Q474" s="99" t="str">
        <f t="shared" si="23"/>
        <v/>
      </c>
      <c r="R474" s="99" t="str">
        <f>IF('ENTRADA DE CLIENTS i PROVEÏDORS'!$H479="VI",'ENTRADA DE CLIENTS i PROVEÏDORS'!I479,"")</f>
        <v/>
      </c>
      <c r="S474" s="99" t="str">
        <f>IF('ENTRADA DE CLIENTS i PROVEÏDORS'!$H479="VI",'ENTRADA DE CLIENTS i PROVEÏDORS'!J479,"")</f>
        <v/>
      </c>
      <c r="T474" s="99" t="str">
        <f>IF('ENTRADA DE CLIENTS i PROVEÏDORS'!$H479="VI",'ENTRADA DE CLIENTS i PROVEÏDORS'!K479,"")</f>
        <v/>
      </c>
      <c r="U474" s="99" t="str">
        <f>IF('ENTRADA DE CLIENTS i PROVEÏDORS'!$H479="VI",'ENTRADA DE CLIENTS i PROVEÏDORS'!L479,"")</f>
        <v/>
      </c>
      <c r="V474" s="99" t="str">
        <f>IF('ENTRADA DE CLIENTS i PROVEÏDORS'!$H479="VI",'ENTRADA DE CLIENTS i PROVEÏDORS'!N479,"")</f>
        <v/>
      </c>
      <c r="W474" s="99" t="str">
        <f>IF('ENTRADA DE CLIENTS i PROVEÏDORS'!O479="X",'ENTRADA DE CLIENTS i PROVEÏDORS'!N479,"")</f>
        <v/>
      </c>
      <c r="X474" s="99" t="str">
        <f>IF('ENTRADA DE CLIENTS i PROVEÏDORS'!Q479&lt;&gt;0,'ENTRADA DE CLIENTS i PROVEÏDORS'!Q479,"")</f>
        <v/>
      </c>
      <c r="Y474" s="101" t="str">
        <f>IF('ENTRADA DE CLIENTS i PROVEÏDORS'!R479&lt;&gt;0,'ENTRADA DE CLIENTS i PROVEÏDORS'!R479,"")</f>
        <v/>
      </c>
    </row>
    <row r="475" spans="1:25" x14ac:dyDescent="0.2">
      <c r="A475" s="96" t="str">
        <f>IF('ENTRADA DE CLIENTS i PROVEÏDORS'!H480&lt;&gt;0,IF(OR('ENTRADA DE CLIENTS i PROVEÏDORS'!H480="V",'ENTRADA DE CLIENTS i PROVEÏDORS'!H480="LL",'ENTRADA DE CLIENTS i PROVEÏDORS'!H480="VI"),"2","1"),"")</f>
        <v/>
      </c>
      <c r="B475" s="96" t="str">
        <f>IF('ENTRADA DE CLIENTS i PROVEÏDORS'!C480&lt;&gt;0,IF('ENTRADA DE CLIENTS i PROVEÏDORS'!C480&lt;&gt;0,IF('ENTRADA DE CLIENTS i PROVEÏDORS'!C480&lt;&gt;0,'ENTRADA DE CLIENTS i PROVEÏDORS'!C480,""),DADES!AA475),"")</f>
        <v/>
      </c>
      <c r="C475" s="96" t="str">
        <f>IF('ENTRADA DE CLIENTS i PROVEÏDORS'!D480&lt;&gt;0,'NETEJA DE CARÀCTERS'!C476,"")</f>
        <v/>
      </c>
      <c r="D475" s="97" t="str">
        <f>IF('ENTRADA DE CLIENTS i PROVEÏDORS'!D480&lt;&gt;0,IF(A475&lt;&gt;0,IF('ENTRADA DE CLIENTS i PROVEÏDORS'!F480=0,99,'ENTRADA DE CLIENTS i PROVEÏDORS'!F480),""),"")</f>
        <v/>
      </c>
      <c r="E475" s="98" t="str">
        <f>IF('ENTRADA DE CLIENTS i PROVEÏDORS'!C480&lt;&gt;0,IF('ENTRADA DE CLIENTS i PROVEÏDORS'!D480&lt;&gt;0,IF('ENTRADA DE CLIENTS i PROVEÏDORS'!G480&lt;&gt;0,VLOOKUP('ENTRADA DE CLIENTS i PROVEÏDORS'!G480,DADES!$P$11:$Q$239,2,FALSE),"011"),""),"")</f>
        <v/>
      </c>
      <c r="F475" s="96"/>
      <c r="G475" s="96"/>
      <c r="H475" s="96"/>
      <c r="I475" s="96" t="str">
        <f>IF('ENTRADA DE CLIENTS i PROVEÏDORS'!H480="LL","X","")</f>
        <v/>
      </c>
      <c r="J475" s="96" t="str">
        <f>IF('ENTRADA DE CLIENTS i PROVEÏDORS'!O480="X","X","")</f>
        <v/>
      </c>
      <c r="K475" s="96" t="str">
        <f>IF('ENTRADA DE CLIENTS i PROVEÏDORS'!P480="X","X","")</f>
        <v/>
      </c>
      <c r="L475" s="96"/>
      <c r="M475" s="99" t="str">
        <f>IF('ENTRADA DE CLIENTS i PROVEÏDORS'!$H480&lt;&gt;"VI",IF('ENTRADA DE CLIENTS i PROVEÏDORS'!I480&lt;&gt;0,'ENTRADA DE CLIENTS i PROVEÏDORS'!I480,""),"")</f>
        <v/>
      </c>
      <c r="N475" s="99" t="str">
        <f>IF('ENTRADA DE CLIENTS i PROVEÏDORS'!$H480&lt;&gt;"VI",IF('ENTRADA DE CLIENTS i PROVEÏDORS'!J480&lt;&gt;0,'ENTRADA DE CLIENTS i PROVEÏDORS'!J480,""),"")</f>
        <v/>
      </c>
      <c r="O475" s="99" t="str">
        <f>IF('ENTRADA DE CLIENTS i PROVEÏDORS'!$H480&lt;&gt;"VI",IF('ENTRADA DE CLIENTS i PROVEÏDORS'!K480&lt;&gt;0,'ENTRADA DE CLIENTS i PROVEÏDORS'!K480,""),"")</f>
        <v/>
      </c>
      <c r="P475" s="99" t="str">
        <f>IF('ENTRADA DE CLIENTS i PROVEÏDORS'!$H480&lt;&gt;"VI",IF('ENTRADA DE CLIENTS i PROVEÏDORS'!L480&lt;&gt;0,'ENTRADA DE CLIENTS i PROVEÏDORS'!L480,""),"")</f>
        <v/>
      </c>
      <c r="Q475" s="99" t="str">
        <f t="shared" si="23"/>
        <v/>
      </c>
      <c r="R475" s="99" t="str">
        <f>IF('ENTRADA DE CLIENTS i PROVEÏDORS'!$H480="VI",'ENTRADA DE CLIENTS i PROVEÏDORS'!I480,"")</f>
        <v/>
      </c>
      <c r="S475" s="99" t="str">
        <f>IF('ENTRADA DE CLIENTS i PROVEÏDORS'!$H480="VI",'ENTRADA DE CLIENTS i PROVEÏDORS'!J480,"")</f>
        <v/>
      </c>
      <c r="T475" s="99" t="str">
        <f>IF('ENTRADA DE CLIENTS i PROVEÏDORS'!$H480="VI",'ENTRADA DE CLIENTS i PROVEÏDORS'!K480,"")</f>
        <v/>
      </c>
      <c r="U475" s="99" t="str">
        <f>IF('ENTRADA DE CLIENTS i PROVEÏDORS'!$H480="VI",'ENTRADA DE CLIENTS i PROVEÏDORS'!L480,"")</f>
        <v/>
      </c>
      <c r="V475" s="99" t="str">
        <f>IF('ENTRADA DE CLIENTS i PROVEÏDORS'!$H480="VI",'ENTRADA DE CLIENTS i PROVEÏDORS'!N480,"")</f>
        <v/>
      </c>
      <c r="W475" s="99" t="str">
        <f>IF('ENTRADA DE CLIENTS i PROVEÏDORS'!O480="X",'ENTRADA DE CLIENTS i PROVEÏDORS'!N480,"")</f>
        <v/>
      </c>
      <c r="X475" s="99" t="str">
        <f>IF('ENTRADA DE CLIENTS i PROVEÏDORS'!Q480&lt;&gt;0,'ENTRADA DE CLIENTS i PROVEÏDORS'!Q480,"")</f>
        <v/>
      </c>
      <c r="Y475" s="101" t="str">
        <f>IF('ENTRADA DE CLIENTS i PROVEÏDORS'!R480&lt;&gt;0,'ENTRADA DE CLIENTS i PROVEÏDORS'!R480,"")</f>
        <v/>
      </c>
    </row>
    <row r="476" spans="1:25" x14ac:dyDescent="0.2">
      <c r="A476" s="96" t="str">
        <f>IF('ENTRADA DE CLIENTS i PROVEÏDORS'!H481&lt;&gt;0,IF(OR('ENTRADA DE CLIENTS i PROVEÏDORS'!H481="V",'ENTRADA DE CLIENTS i PROVEÏDORS'!H481="LL",'ENTRADA DE CLIENTS i PROVEÏDORS'!H481="VI"),"2","1"),"")</f>
        <v/>
      </c>
      <c r="B476" s="96" t="str">
        <f>IF('ENTRADA DE CLIENTS i PROVEÏDORS'!C481&lt;&gt;0,IF('ENTRADA DE CLIENTS i PROVEÏDORS'!C481&lt;&gt;0,IF('ENTRADA DE CLIENTS i PROVEÏDORS'!C481&lt;&gt;0,'ENTRADA DE CLIENTS i PROVEÏDORS'!C481,""),DADES!AA476),"")</f>
        <v/>
      </c>
      <c r="C476" s="96" t="str">
        <f>IF('ENTRADA DE CLIENTS i PROVEÏDORS'!D481&lt;&gt;0,'NETEJA DE CARÀCTERS'!C477,"")</f>
        <v/>
      </c>
      <c r="D476" s="97" t="str">
        <f>IF('ENTRADA DE CLIENTS i PROVEÏDORS'!D481&lt;&gt;0,IF(A476&lt;&gt;0,IF('ENTRADA DE CLIENTS i PROVEÏDORS'!F481=0,99,'ENTRADA DE CLIENTS i PROVEÏDORS'!F481),""),"")</f>
        <v/>
      </c>
      <c r="E476" s="98" t="str">
        <f>IF('ENTRADA DE CLIENTS i PROVEÏDORS'!C481&lt;&gt;0,IF('ENTRADA DE CLIENTS i PROVEÏDORS'!D481&lt;&gt;0,IF('ENTRADA DE CLIENTS i PROVEÏDORS'!G481&lt;&gt;0,VLOOKUP('ENTRADA DE CLIENTS i PROVEÏDORS'!G481,DADES!$P$11:$Q$239,2,FALSE),"011"),""),"")</f>
        <v/>
      </c>
      <c r="F476" s="96"/>
      <c r="G476" s="96"/>
      <c r="H476" s="96"/>
      <c r="I476" s="96"/>
      <c r="J476" s="96"/>
      <c r="K476" s="96"/>
      <c r="L476" s="96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101"/>
    </row>
    <row r="477" spans="1:25" x14ac:dyDescent="0.2">
      <c r="A477" s="96" t="str">
        <f>IF('ENTRADA DE CLIENTS i PROVEÏDORS'!H482&lt;&gt;0,IF(OR('ENTRADA DE CLIENTS i PROVEÏDORS'!H482="V",'ENTRADA DE CLIENTS i PROVEÏDORS'!H482="LL",'ENTRADA DE CLIENTS i PROVEÏDORS'!H482="VI"),"2","1"),"")</f>
        <v/>
      </c>
      <c r="B477" s="96" t="str">
        <f>IF('ENTRADA DE CLIENTS i PROVEÏDORS'!C482&lt;&gt;0,IF('ENTRADA DE CLIENTS i PROVEÏDORS'!C482&lt;&gt;0,IF('ENTRADA DE CLIENTS i PROVEÏDORS'!C482&lt;&gt;0,'ENTRADA DE CLIENTS i PROVEÏDORS'!C482,""),DADES!AA477),"")</f>
        <v/>
      </c>
      <c r="C477" s="96" t="str">
        <f>IF('ENTRADA DE CLIENTS i PROVEÏDORS'!D482&lt;&gt;0,'NETEJA DE CARÀCTERS'!C478,"")</f>
        <v/>
      </c>
      <c r="D477" s="97" t="str">
        <f>IF('ENTRADA DE CLIENTS i PROVEÏDORS'!D482&lt;&gt;0,IF(A477&lt;&gt;0,IF('ENTRADA DE CLIENTS i PROVEÏDORS'!F482=0,99,'ENTRADA DE CLIENTS i PROVEÏDORS'!F482),""),"")</f>
        <v/>
      </c>
      <c r="E477" s="98" t="str">
        <f>IF('ENTRADA DE CLIENTS i PROVEÏDORS'!C482&lt;&gt;0,IF('ENTRADA DE CLIENTS i PROVEÏDORS'!D482&lt;&gt;0,IF('ENTRADA DE CLIENTS i PROVEÏDORS'!G482&lt;&gt;0,VLOOKUP('ENTRADA DE CLIENTS i PROVEÏDORS'!G482,DADES!$P$11:$Q$239,2,FALSE),"011"),""),"")</f>
        <v/>
      </c>
      <c r="F477" s="96"/>
      <c r="G477" s="96"/>
      <c r="H477" s="96"/>
      <c r="I477" s="96"/>
      <c r="J477" s="96"/>
      <c r="K477" s="96"/>
      <c r="L477" s="96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101"/>
    </row>
    <row r="478" spans="1:25" x14ac:dyDescent="0.2">
      <c r="A478" s="96" t="str">
        <f>IF('ENTRADA DE CLIENTS i PROVEÏDORS'!H483&lt;&gt;0,IF(OR('ENTRADA DE CLIENTS i PROVEÏDORS'!H483="V",'ENTRADA DE CLIENTS i PROVEÏDORS'!H483="LL",'ENTRADA DE CLIENTS i PROVEÏDORS'!H483="VI"),"2","1"),"")</f>
        <v/>
      </c>
      <c r="B478" s="96" t="str">
        <f>IF('ENTRADA DE CLIENTS i PROVEÏDORS'!C483&lt;&gt;0,IF('ENTRADA DE CLIENTS i PROVEÏDORS'!C483&lt;&gt;0,IF('ENTRADA DE CLIENTS i PROVEÏDORS'!C483&lt;&gt;0,'ENTRADA DE CLIENTS i PROVEÏDORS'!C483,""),DADES!AA478),"")</f>
        <v/>
      </c>
      <c r="C478" s="96" t="str">
        <f>IF('ENTRADA DE CLIENTS i PROVEÏDORS'!D483&lt;&gt;0,'NETEJA DE CARÀCTERS'!C479,"")</f>
        <v/>
      </c>
      <c r="D478" s="97" t="str">
        <f>IF('ENTRADA DE CLIENTS i PROVEÏDORS'!D483&lt;&gt;0,IF(A478&lt;&gt;0,IF('ENTRADA DE CLIENTS i PROVEÏDORS'!F483=0,99,'ENTRADA DE CLIENTS i PROVEÏDORS'!F483),""),"")</f>
        <v/>
      </c>
      <c r="E478" s="98" t="str">
        <f>IF('ENTRADA DE CLIENTS i PROVEÏDORS'!C483&lt;&gt;0,IF('ENTRADA DE CLIENTS i PROVEÏDORS'!D483&lt;&gt;0,IF('ENTRADA DE CLIENTS i PROVEÏDORS'!G483&lt;&gt;0,VLOOKUP('ENTRADA DE CLIENTS i PROVEÏDORS'!G483,DADES!$P$11:$Q$239,2,FALSE),"011"),""),"")</f>
        <v/>
      </c>
      <c r="F478" s="96"/>
      <c r="G478" s="96"/>
      <c r="H478" s="96"/>
      <c r="I478" s="96"/>
      <c r="J478" s="96"/>
      <c r="K478" s="96"/>
      <c r="L478" s="96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101"/>
    </row>
    <row r="479" spans="1:25" x14ac:dyDescent="0.2">
      <c r="A479" s="96" t="str">
        <f>IF('ENTRADA DE CLIENTS i PROVEÏDORS'!H484&lt;&gt;0,IF(OR('ENTRADA DE CLIENTS i PROVEÏDORS'!H484="V",'ENTRADA DE CLIENTS i PROVEÏDORS'!H484="LL",'ENTRADA DE CLIENTS i PROVEÏDORS'!H484="VI"),"2","1"),"")</f>
        <v/>
      </c>
      <c r="B479" s="96" t="str">
        <f>IF('ENTRADA DE CLIENTS i PROVEÏDORS'!C484&lt;&gt;0,IF('ENTRADA DE CLIENTS i PROVEÏDORS'!C484&lt;&gt;0,IF('ENTRADA DE CLIENTS i PROVEÏDORS'!C484&lt;&gt;0,'ENTRADA DE CLIENTS i PROVEÏDORS'!C484,""),DADES!AA479),"")</f>
        <v/>
      </c>
      <c r="C479" s="96" t="str">
        <f>IF('ENTRADA DE CLIENTS i PROVEÏDORS'!D484&lt;&gt;0,'NETEJA DE CARÀCTERS'!C480,"")</f>
        <v/>
      </c>
      <c r="D479" s="97" t="str">
        <f>IF('ENTRADA DE CLIENTS i PROVEÏDORS'!D484&lt;&gt;0,IF(A479&lt;&gt;0,IF('ENTRADA DE CLIENTS i PROVEÏDORS'!F484=0,99,'ENTRADA DE CLIENTS i PROVEÏDORS'!F484),""),"")</f>
        <v/>
      </c>
      <c r="E479" s="98" t="str">
        <f>IF('ENTRADA DE CLIENTS i PROVEÏDORS'!C484&lt;&gt;0,IF('ENTRADA DE CLIENTS i PROVEÏDORS'!D484&lt;&gt;0,IF('ENTRADA DE CLIENTS i PROVEÏDORS'!G484&lt;&gt;0,VLOOKUP('ENTRADA DE CLIENTS i PROVEÏDORS'!G484,DADES!$P$11:$Q$239,2,FALSE),"011"),""),"")</f>
        <v/>
      </c>
      <c r="F479" s="96"/>
      <c r="G479" s="96"/>
      <c r="H479" s="96"/>
      <c r="I479" s="96"/>
      <c r="J479" s="96"/>
      <c r="K479" s="96"/>
      <c r="L479" s="96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101"/>
    </row>
    <row r="480" spans="1:25" x14ac:dyDescent="0.2">
      <c r="A480" s="96" t="str">
        <f>IF('ENTRADA DE CLIENTS i PROVEÏDORS'!H485&lt;&gt;0,IF(OR('ENTRADA DE CLIENTS i PROVEÏDORS'!H485="V",'ENTRADA DE CLIENTS i PROVEÏDORS'!H485="LL",'ENTRADA DE CLIENTS i PROVEÏDORS'!H485="VI"),"2","1"),"")</f>
        <v/>
      </c>
      <c r="B480" s="96" t="str">
        <f>IF('ENTRADA DE CLIENTS i PROVEÏDORS'!C485&lt;&gt;0,IF('ENTRADA DE CLIENTS i PROVEÏDORS'!C485&lt;&gt;0,IF('ENTRADA DE CLIENTS i PROVEÏDORS'!C485&lt;&gt;0,'ENTRADA DE CLIENTS i PROVEÏDORS'!C485,""),DADES!AA480),"")</f>
        <v/>
      </c>
      <c r="C480" s="96" t="str">
        <f>IF('ENTRADA DE CLIENTS i PROVEÏDORS'!D485&lt;&gt;0,'NETEJA DE CARÀCTERS'!C481,"")</f>
        <v/>
      </c>
      <c r="D480" s="97" t="str">
        <f>IF('ENTRADA DE CLIENTS i PROVEÏDORS'!D485&lt;&gt;0,IF(A480&lt;&gt;0,IF('ENTRADA DE CLIENTS i PROVEÏDORS'!F485=0,99,'ENTRADA DE CLIENTS i PROVEÏDORS'!F485),""),"")</f>
        <v/>
      </c>
      <c r="E480" s="98" t="str">
        <f>IF('ENTRADA DE CLIENTS i PROVEÏDORS'!C485&lt;&gt;0,IF('ENTRADA DE CLIENTS i PROVEÏDORS'!D485&lt;&gt;0,IF('ENTRADA DE CLIENTS i PROVEÏDORS'!G485&lt;&gt;0,VLOOKUP('ENTRADA DE CLIENTS i PROVEÏDORS'!G485,DADES!$P$11:$Q$239,2,FALSE),"011"),""),"")</f>
        <v/>
      </c>
      <c r="F480" s="96"/>
      <c r="G480" s="96"/>
      <c r="H480" s="96"/>
      <c r="I480" s="96"/>
      <c r="J480" s="96"/>
      <c r="K480" s="96"/>
      <c r="L480" s="96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101"/>
    </row>
    <row r="481" spans="1:25" x14ac:dyDescent="0.2">
      <c r="A481" s="96" t="str">
        <f>IF('ENTRADA DE CLIENTS i PROVEÏDORS'!H486&lt;&gt;0,IF(OR('ENTRADA DE CLIENTS i PROVEÏDORS'!H486="V",'ENTRADA DE CLIENTS i PROVEÏDORS'!H486="LL",'ENTRADA DE CLIENTS i PROVEÏDORS'!H486="VI"),"2","1"),"")</f>
        <v/>
      </c>
      <c r="B481" s="96" t="str">
        <f>IF('ENTRADA DE CLIENTS i PROVEÏDORS'!C486&lt;&gt;0,IF('ENTRADA DE CLIENTS i PROVEÏDORS'!C486&lt;&gt;0,IF('ENTRADA DE CLIENTS i PROVEÏDORS'!C486&lt;&gt;0,'ENTRADA DE CLIENTS i PROVEÏDORS'!C486,""),DADES!AA481),"")</f>
        <v/>
      </c>
      <c r="C481" s="96" t="str">
        <f>IF('ENTRADA DE CLIENTS i PROVEÏDORS'!D486&lt;&gt;0,'NETEJA DE CARÀCTERS'!C482,"")</f>
        <v/>
      </c>
      <c r="D481" s="97" t="str">
        <f>IF('ENTRADA DE CLIENTS i PROVEÏDORS'!D486&lt;&gt;0,IF(A481&lt;&gt;0,IF('ENTRADA DE CLIENTS i PROVEÏDORS'!F486=0,99,'ENTRADA DE CLIENTS i PROVEÏDORS'!F486),""),"")</f>
        <v/>
      </c>
      <c r="E481" s="98" t="str">
        <f>IF('ENTRADA DE CLIENTS i PROVEÏDORS'!C486&lt;&gt;0,IF('ENTRADA DE CLIENTS i PROVEÏDORS'!D486&lt;&gt;0,IF('ENTRADA DE CLIENTS i PROVEÏDORS'!G486&lt;&gt;0,VLOOKUP('ENTRADA DE CLIENTS i PROVEÏDORS'!G486,DADES!$P$11:$Q$239,2,FALSE),"011"),""),"")</f>
        <v/>
      </c>
      <c r="F481" s="96"/>
      <c r="G481" s="96"/>
      <c r="H481" s="96"/>
      <c r="I481" s="96"/>
      <c r="J481" s="96"/>
      <c r="K481" s="96"/>
      <c r="L481" s="96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101"/>
    </row>
    <row r="482" spans="1:25" x14ac:dyDescent="0.2">
      <c r="A482" s="96" t="str">
        <f>IF('ENTRADA DE CLIENTS i PROVEÏDORS'!H487&lt;&gt;0,IF(OR('ENTRADA DE CLIENTS i PROVEÏDORS'!H487="V",'ENTRADA DE CLIENTS i PROVEÏDORS'!H487="LL",'ENTRADA DE CLIENTS i PROVEÏDORS'!H487="VI"),"2","1"),"")</f>
        <v/>
      </c>
      <c r="B482" s="96" t="str">
        <f>IF('ENTRADA DE CLIENTS i PROVEÏDORS'!C487&lt;&gt;0,IF('ENTRADA DE CLIENTS i PROVEÏDORS'!C487&lt;&gt;0,IF('ENTRADA DE CLIENTS i PROVEÏDORS'!C487&lt;&gt;0,'ENTRADA DE CLIENTS i PROVEÏDORS'!C487,""),DADES!AA482),"")</f>
        <v/>
      </c>
      <c r="C482" s="96" t="str">
        <f>IF('ENTRADA DE CLIENTS i PROVEÏDORS'!D487&lt;&gt;0,'NETEJA DE CARÀCTERS'!C483,"")</f>
        <v/>
      </c>
      <c r="D482" s="97" t="str">
        <f>IF('ENTRADA DE CLIENTS i PROVEÏDORS'!D487&lt;&gt;0,IF(A482&lt;&gt;0,IF('ENTRADA DE CLIENTS i PROVEÏDORS'!F487=0,99,'ENTRADA DE CLIENTS i PROVEÏDORS'!F487),""),"")</f>
        <v/>
      </c>
      <c r="E482" s="98" t="str">
        <f>IF('ENTRADA DE CLIENTS i PROVEÏDORS'!C487&lt;&gt;0,IF('ENTRADA DE CLIENTS i PROVEÏDORS'!D487&lt;&gt;0,IF('ENTRADA DE CLIENTS i PROVEÏDORS'!G487&lt;&gt;0,VLOOKUP('ENTRADA DE CLIENTS i PROVEÏDORS'!G487,DADES!$P$11:$Q$239,2,FALSE),"011"),""),"")</f>
        <v/>
      </c>
      <c r="F482" s="96"/>
      <c r="G482" s="96"/>
      <c r="H482" s="96"/>
      <c r="I482" s="96" t="str">
        <f>IF('ENTRADA DE CLIENTS i PROVEÏDORS'!H487="LL","X","")</f>
        <v/>
      </c>
      <c r="J482" s="96" t="str">
        <f>IF('ENTRADA DE CLIENTS i PROVEÏDORS'!O487="X","X","")</f>
        <v/>
      </c>
      <c r="K482" s="96" t="str">
        <f>IF('ENTRADA DE CLIENTS i PROVEÏDORS'!P487="X","X","")</f>
        <v/>
      </c>
      <c r="L482" s="96"/>
      <c r="M482" s="99" t="str">
        <f>IF('ENTRADA DE CLIENTS i PROVEÏDORS'!$H487&lt;&gt;"VI",IF('ENTRADA DE CLIENTS i PROVEÏDORS'!I487&lt;&gt;0,'ENTRADA DE CLIENTS i PROVEÏDORS'!I487,""),"")</f>
        <v/>
      </c>
      <c r="N482" s="99" t="str">
        <f>IF('ENTRADA DE CLIENTS i PROVEÏDORS'!$H487&lt;&gt;"VI",IF('ENTRADA DE CLIENTS i PROVEÏDORS'!J487&lt;&gt;0,'ENTRADA DE CLIENTS i PROVEÏDORS'!J487,""),"")</f>
        <v/>
      </c>
      <c r="O482" s="99" t="str">
        <f>IF('ENTRADA DE CLIENTS i PROVEÏDORS'!$H487&lt;&gt;"VI",IF('ENTRADA DE CLIENTS i PROVEÏDORS'!K487&lt;&gt;0,'ENTRADA DE CLIENTS i PROVEÏDORS'!K487,""),"")</f>
        <v/>
      </c>
      <c r="P482" s="99" t="str">
        <f>IF('ENTRADA DE CLIENTS i PROVEÏDORS'!$H487&lt;&gt;"VI",IF('ENTRADA DE CLIENTS i PROVEÏDORS'!L487&lt;&gt;0,'ENTRADA DE CLIENTS i PROVEÏDORS'!L487,""),"")</f>
        <v/>
      </c>
      <c r="Q482" s="99" t="str">
        <f t="shared" ref="Q482:Q487" si="24">IF(SUM(M482:P482)&lt;&gt;0,SUM(M482:P482),"")</f>
        <v/>
      </c>
      <c r="R482" s="99" t="str">
        <f>IF('ENTRADA DE CLIENTS i PROVEÏDORS'!$H487="VI",'ENTRADA DE CLIENTS i PROVEÏDORS'!I487,"")</f>
        <v/>
      </c>
      <c r="S482" s="99" t="str">
        <f>IF('ENTRADA DE CLIENTS i PROVEÏDORS'!$H487="VI",'ENTRADA DE CLIENTS i PROVEÏDORS'!J487,"")</f>
        <v/>
      </c>
      <c r="T482" s="99" t="str">
        <f>IF('ENTRADA DE CLIENTS i PROVEÏDORS'!$H487="VI",'ENTRADA DE CLIENTS i PROVEÏDORS'!K487,"")</f>
        <v/>
      </c>
      <c r="U482" s="99" t="str">
        <f>IF('ENTRADA DE CLIENTS i PROVEÏDORS'!$H487="VI",'ENTRADA DE CLIENTS i PROVEÏDORS'!L487,"")</f>
        <v/>
      </c>
      <c r="V482" s="99" t="str">
        <f>IF('ENTRADA DE CLIENTS i PROVEÏDORS'!$H487="VI",'ENTRADA DE CLIENTS i PROVEÏDORS'!N487,"")</f>
        <v/>
      </c>
      <c r="W482" s="99" t="str">
        <f>IF('ENTRADA DE CLIENTS i PROVEÏDORS'!O487="X",'ENTRADA DE CLIENTS i PROVEÏDORS'!N487,"")</f>
        <v/>
      </c>
      <c r="X482" s="99" t="str">
        <f>IF('ENTRADA DE CLIENTS i PROVEÏDORS'!Q487&lt;&gt;0,'ENTRADA DE CLIENTS i PROVEÏDORS'!Q487,"")</f>
        <v/>
      </c>
      <c r="Y482" s="101" t="str">
        <f>IF('ENTRADA DE CLIENTS i PROVEÏDORS'!R487&lt;&gt;0,'ENTRADA DE CLIENTS i PROVEÏDORS'!R487,"")</f>
        <v/>
      </c>
    </row>
    <row r="483" spans="1:25" x14ac:dyDescent="0.2">
      <c r="A483" s="96" t="str">
        <f>IF('ENTRADA DE CLIENTS i PROVEÏDORS'!H488&lt;&gt;0,IF(OR('ENTRADA DE CLIENTS i PROVEÏDORS'!H488="V",'ENTRADA DE CLIENTS i PROVEÏDORS'!H488="LL",'ENTRADA DE CLIENTS i PROVEÏDORS'!H488="VI"),"2","1"),"")</f>
        <v/>
      </c>
      <c r="B483" s="96" t="str">
        <f>IF('ENTRADA DE CLIENTS i PROVEÏDORS'!C488&lt;&gt;0,IF('ENTRADA DE CLIENTS i PROVEÏDORS'!C488&lt;&gt;0,IF('ENTRADA DE CLIENTS i PROVEÏDORS'!C488&lt;&gt;0,'ENTRADA DE CLIENTS i PROVEÏDORS'!C488,""),DADES!AA483),"")</f>
        <v/>
      </c>
      <c r="C483" s="96" t="str">
        <f>IF('ENTRADA DE CLIENTS i PROVEÏDORS'!D488&lt;&gt;0,'NETEJA DE CARÀCTERS'!C484,"")</f>
        <v/>
      </c>
      <c r="D483" s="97" t="str">
        <f>IF('ENTRADA DE CLIENTS i PROVEÏDORS'!D488&lt;&gt;0,IF(A483&lt;&gt;0,IF('ENTRADA DE CLIENTS i PROVEÏDORS'!F488=0,99,'ENTRADA DE CLIENTS i PROVEÏDORS'!F488),""),"")</f>
        <v/>
      </c>
      <c r="E483" s="98" t="str">
        <f>IF('ENTRADA DE CLIENTS i PROVEÏDORS'!C488&lt;&gt;0,IF('ENTRADA DE CLIENTS i PROVEÏDORS'!D488&lt;&gt;0,IF('ENTRADA DE CLIENTS i PROVEÏDORS'!G488&lt;&gt;0,VLOOKUP('ENTRADA DE CLIENTS i PROVEÏDORS'!G488,DADES!$P$11:$Q$239,2,FALSE),"011"),""),"")</f>
        <v/>
      </c>
      <c r="F483" s="96"/>
      <c r="G483" s="96"/>
      <c r="H483" s="96"/>
      <c r="I483" s="96" t="str">
        <f>IF('ENTRADA DE CLIENTS i PROVEÏDORS'!H488="LL","X","")</f>
        <v/>
      </c>
      <c r="J483" s="96" t="str">
        <f>IF('ENTRADA DE CLIENTS i PROVEÏDORS'!O488="X","X","")</f>
        <v/>
      </c>
      <c r="K483" s="96" t="str">
        <f>IF('ENTRADA DE CLIENTS i PROVEÏDORS'!P488="X","X","")</f>
        <v/>
      </c>
      <c r="L483" s="96"/>
      <c r="M483" s="99" t="str">
        <f>IF('ENTRADA DE CLIENTS i PROVEÏDORS'!$H488&lt;&gt;"VI",IF('ENTRADA DE CLIENTS i PROVEÏDORS'!I488&lt;&gt;0,'ENTRADA DE CLIENTS i PROVEÏDORS'!I488,""),"")</f>
        <v/>
      </c>
      <c r="N483" s="99" t="str">
        <f>IF('ENTRADA DE CLIENTS i PROVEÏDORS'!$H488&lt;&gt;"VI",IF('ENTRADA DE CLIENTS i PROVEÏDORS'!J488&lt;&gt;0,'ENTRADA DE CLIENTS i PROVEÏDORS'!J488,""),"")</f>
        <v/>
      </c>
      <c r="O483" s="99" t="str">
        <f>IF('ENTRADA DE CLIENTS i PROVEÏDORS'!$H488&lt;&gt;"VI",IF('ENTRADA DE CLIENTS i PROVEÏDORS'!K488&lt;&gt;0,'ENTRADA DE CLIENTS i PROVEÏDORS'!K488,""),"")</f>
        <v/>
      </c>
      <c r="P483" s="99" t="str">
        <f>IF('ENTRADA DE CLIENTS i PROVEÏDORS'!$H488&lt;&gt;"VI",IF('ENTRADA DE CLIENTS i PROVEÏDORS'!L488&lt;&gt;0,'ENTRADA DE CLIENTS i PROVEÏDORS'!L488,""),"")</f>
        <v/>
      </c>
      <c r="Q483" s="99" t="str">
        <f t="shared" si="24"/>
        <v/>
      </c>
      <c r="R483" s="99" t="str">
        <f>IF('ENTRADA DE CLIENTS i PROVEÏDORS'!$H488="VI",'ENTRADA DE CLIENTS i PROVEÏDORS'!I488,"")</f>
        <v/>
      </c>
      <c r="S483" s="99" t="str">
        <f>IF('ENTRADA DE CLIENTS i PROVEÏDORS'!$H488="VI",'ENTRADA DE CLIENTS i PROVEÏDORS'!J488,"")</f>
        <v/>
      </c>
      <c r="T483" s="99" t="str">
        <f>IF('ENTRADA DE CLIENTS i PROVEÏDORS'!$H488="VI",'ENTRADA DE CLIENTS i PROVEÏDORS'!K488,"")</f>
        <v/>
      </c>
      <c r="U483" s="99" t="str">
        <f>IF('ENTRADA DE CLIENTS i PROVEÏDORS'!$H488="VI",'ENTRADA DE CLIENTS i PROVEÏDORS'!L488,"")</f>
        <v/>
      </c>
      <c r="V483" s="99" t="str">
        <f>IF('ENTRADA DE CLIENTS i PROVEÏDORS'!$H488="VI",'ENTRADA DE CLIENTS i PROVEÏDORS'!N488,"")</f>
        <v/>
      </c>
      <c r="W483" s="99" t="str">
        <f>IF('ENTRADA DE CLIENTS i PROVEÏDORS'!O488="X",'ENTRADA DE CLIENTS i PROVEÏDORS'!N488,"")</f>
        <v/>
      </c>
      <c r="X483" s="99" t="str">
        <f>IF('ENTRADA DE CLIENTS i PROVEÏDORS'!Q488&lt;&gt;0,'ENTRADA DE CLIENTS i PROVEÏDORS'!Q488,"")</f>
        <v/>
      </c>
      <c r="Y483" s="101" t="str">
        <f>IF('ENTRADA DE CLIENTS i PROVEÏDORS'!R488&lt;&gt;0,'ENTRADA DE CLIENTS i PROVEÏDORS'!R488,"")</f>
        <v/>
      </c>
    </row>
    <row r="484" spans="1:25" x14ac:dyDescent="0.2">
      <c r="A484" s="96" t="str">
        <f>IF('ENTRADA DE CLIENTS i PROVEÏDORS'!H489&lt;&gt;0,IF(OR('ENTRADA DE CLIENTS i PROVEÏDORS'!H489="V",'ENTRADA DE CLIENTS i PROVEÏDORS'!H489="LL",'ENTRADA DE CLIENTS i PROVEÏDORS'!H489="VI"),"2","1"),"")</f>
        <v/>
      </c>
      <c r="B484" s="96" t="str">
        <f>IF('ENTRADA DE CLIENTS i PROVEÏDORS'!C489&lt;&gt;0,IF('ENTRADA DE CLIENTS i PROVEÏDORS'!C489&lt;&gt;0,IF('ENTRADA DE CLIENTS i PROVEÏDORS'!C489&lt;&gt;0,'ENTRADA DE CLIENTS i PROVEÏDORS'!C489,""),DADES!AA484),"")</f>
        <v/>
      </c>
      <c r="C484" s="96" t="str">
        <f>IF('ENTRADA DE CLIENTS i PROVEÏDORS'!D489&lt;&gt;0,'NETEJA DE CARÀCTERS'!C485,"")</f>
        <v/>
      </c>
      <c r="D484" s="97" t="str">
        <f>IF('ENTRADA DE CLIENTS i PROVEÏDORS'!D489&lt;&gt;0,IF(A484&lt;&gt;0,IF('ENTRADA DE CLIENTS i PROVEÏDORS'!F489=0,99,'ENTRADA DE CLIENTS i PROVEÏDORS'!F489),""),"")</f>
        <v/>
      </c>
      <c r="E484" s="98" t="str">
        <f>IF('ENTRADA DE CLIENTS i PROVEÏDORS'!C489&lt;&gt;0,IF('ENTRADA DE CLIENTS i PROVEÏDORS'!D489&lt;&gt;0,IF('ENTRADA DE CLIENTS i PROVEÏDORS'!G489&lt;&gt;0,VLOOKUP('ENTRADA DE CLIENTS i PROVEÏDORS'!G489,DADES!$P$11:$Q$239,2,FALSE),"011"),""),"")</f>
        <v/>
      </c>
      <c r="F484" s="96"/>
      <c r="G484" s="96"/>
      <c r="H484" s="96"/>
      <c r="I484" s="96" t="str">
        <f>IF('ENTRADA DE CLIENTS i PROVEÏDORS'!H489="LL","X","")</f>
        <v/>
      </c>
      <c r="J484" s="96" t="str">
        <f>IF('ENTRADA DE CLIENTS i PROVEÏDORS'!O489="X","X","")</f>
        <v/>
      </c>
      <c r="K484" s="96" t="str">
        <f>IF('ENTRADA DE CLIENTS i PROVEÏDORS'!P489="X","X","")</f>
        <v/>
      </c>
      <c r="L484" s="96"/>
      <c r="M484" s="99" t="str">
        <f>IF('ENTRADA DE CLIENTS i PROVEÏDORS'!$H489&lt;&gt;"VI",IF('ENTRADA DE CLIENTS i PROVEÏDORS'!I489&lt;&gt;0,'ENTRADA DE CLIENTS i PROVEÏDORS'!I489,""),"")</f>
        <v/>
      </c>
      <c r="N484" s="99" t="str">
        <f>IF('ENTRADA DE CLIENTS i PROVEÏDORS'!$H489&lt;&gt;"VI",IF('ENTRADA DE CLIENTS i PROVEÏDORS'!J489&lt;&gt;0,'ENTRADA DE CLIENTS i PROVEÏDORS'!J489,""),"")</f>
        <v/>
      </c>
      <c r="O484" s="99" t="str">
        <f>IF('ENTRADA DE CLIENTS i PROVEÏDORS'!$H489&lt;&gt;"VI",IF('ENTRADA DE CLIENTS i PROVEÏDORS'!K489&lt;&gt;0,'ENTRADA DE CLIENTS i PROVEÏDORS'!K489,""),"")</f>
        <v/>
      </c>
      <c r="P484" s="99" t="str">
        <f>IF('ENTRADA DE CLIENTS i PROVEÏDORS'!$H489&lt;&gt;"VI",IF('ENTRADA DE CLIENTS i PROVEÏDORS'!L489&lt;&gt;0,'ENTRADA DE CLIENTS i PROVEÏDORS'!L489,""),"")</f>
        <v/>
      </c>
      <c r="Q484" s="99" t="str">
        <f t="shared" si="24"/>
        <v/>
      </c>
      <c r="R484" s="99" t="str">
        <f>IF('ENTRADA DE CLIENTS i PROVEÏDORS'!$H489="VI",'ENTRADA DE CLIENTS i PROVEÏDORS'!I489,"")</f>
        <v/>
      </c>
      <c r="S484" s="99" t="str">
        <f>IF('ENTRADA DE CLIENTS i PROVEÏDORS'!$H489="VI",'ENTRADA DE CLIENTS i PROVEÏDORS'!J489,"")</f>
        <v/>
      </c>
      <c r="T484" s="99" t="str">
        <f>IF('ENTRADA DE CLIENTS i PROVEÏDORS'!$H489="VI",'ENTRADA DE CLIENTS i PROVEÏDORS'!K489,"")</f>
        <v/>
      </c>
      <c r="U484" s="99" t="str">
        <f>IF('ENTRADA DE CLIENTS i PROVEÏDORS'!$H489="VI",'ENTRADA DE CLIENTS i PROVEÏDORS'!L489,"")</f>
        <v/>
      </c>
      <c r="V484" s="99" t="str">
        <f>IF('ENTRADA DE CLIENTS i PROVEÏDORS'!$H489="VI",'ENTRADA DE CLIENTS i PROVEÏDORS'!N489,"")</f>
        <v/>
      </c>
      <c r="W484" s="99" t="str">
        <f>IF('ENTRADA DE CLIENTS i PROVEÏDORS'!O489="X",'ENTRADA DE CLIENTS i PROVEÏDORS'!N489,"")</f>
        <v/>
      </c>
      <c r="X484" s="99" t="str">
        <f>IF('ENTRADA DE CLIENTS i PROVEÏDORS'!Q489&lt;&gt;0,'ENTRADA DE CLIENTS i PROVEÏDORS'!Q489,"")</f>
        <v/>
      </c>
      <c r="Y484" s="101" t="str">
        <f>IF('ENTRADA DE CLIENTS i PROVEÏDORS'!R489&lt;&gt;0,'ENTRADA DE CLIENTS i PROVEÏDORS'!R489,"")</f>
        <v/>
      </c>
    </row>
    <row r="485" spans="1:25" x14ac:dyDescent="0.2">
      <c r="A485" s="96" t="str">
        <f>IF('ENTRADA DE CLIENTS i PROVEÏDORS'!H490&lt;&gt;0,IF(OR('ENTRADA DE CLIENTS i PROVEÏDORS'!H490="V",'ENTRADA DE CLIENTS i PROVEÏDORS'!H490="LL",'ENTRADA DE CLIENTS i PROVEÏDORS'!H490="VI"),"2","1"),"")</f>
        <v/>
      </c>
      <c r="B485" s="96" t="str">
        <f>IF('ENTRADA DE CLIENTS i PROVEÏDORS'!C490&lt;&gt;0,IF('ENTRADA DE CLIENTS i PROVEÏDORS'!C490&lt;&gt;0,IF('ENTRADA DE CLIENTS i PROVEÏDORS'!C490&lt;&gt;0,'ENTRADA DE CLIENTS i PROVEÏDORS'!C490,""),DADES!AA485),"")</f>
        <v/>
      </c>
      <c r="C485" s="96" t="str">
        <f>IF('ENTRADA DE CLIENTS i PROVEÏDORS'!D490&lt;&gt;0,'NETEJA DE CARÀCTERS'!C486,"")</f>
        <v/>
      </c>
      <c r="D485" s="97" t="str">
        <f>IF('ENTRADA DE CLIENTS i PROVEÏDORS'!D490&lt;&gt;0,IF(A485&lt;&gt;0,IF('ENTRADA DE CLIENTS i PROVEÏDORS'!F490=0,99,'ENTRADA DE CLIENTS i PROVEÏDORS'!F490),""),"")</f>
        <v/>
      </c>
      <c r="E485" s="98" t="str">
        <f>IF('ENTRADA DE CLIENTS i PROVEÏDORS'!C490&lt;&gt;0,IF('ENTRADA DE CLIENTS i PROVEÏDORS'!D490&lt;&gt;0,IF('ENTRADA DE CLIENTS i PROVEÏDORS'!G490&lt;&gt;0,VLOOKUP('ENTRADA DE CLIENTS i PROVEÏDORS'!G490,DADES!$P$11:$Q$239,2,FALSE),"011"),""),"")</f>
        <v/>
      </c>
      <c r="F485" s="96"/>
      <c r="G485" s="96"/>
      <c r="H485" s="96"/>
      <c r="I485" s="96" t="str">
        <f>IF('ENTRADA DE CLIENTS i PROVEÏDORS'!H490="LL","X","")</f>
        <v/>
      </c>
      <c r="J485" s="96" t="str">
        <f>IF('ENTRADA DE CLIENTS i PROVEÏDORS'!O490="X","X","")</f>
        <v/>
      </c>
      <c r="K485" s="96" t="str">
        <f>IF('ENTRADA DE CLIENTS i PROVEÏDORS'!P490="X","X","")</f>
        <v/>
      </c>
      <c r="L485" s="96"/>
      <c r="M485" s="99" t="str">
        <f>IF('ENTRADA DE CLIENTS i PROVEÏDORS'!$H490&lt;&gt;"VI",IF('ENTRADA DE CLIENTS i PROVEÏDORS'!I490&lt;&gt;0,'ENTRADA DE CLIENTS i PROVEÏDORS'!I490,""),"")</f>
        <v/>
      </c>
      <c r="N485" s="99" t="str">
        <f>IF('ENTRADA DE CLIENTS i PROVEÏDORS'!$H490&lt;&gt;"VI",IF('ENTRADA DE CLIENTS i PROVEÏDORS'!J490&lt;&gt;0,'ENTRADA DE CLIENTS i PROVEÏDORS'!J490,""),"")</f>
        <v/>
      </c>
      <c r="O485" s="99" t="str">
        <f>IF('ENTRADA DE CLIENTS i PROVEÏDORS'!$H490&lt;&gt;"VI",IF('ENTRADA DE CLIENTS i PROVEÏDORS'!K490&lt;&gt;0,'ENTRADA DE CLIENTS i PROVEÏDORS'!K490,""),"")</f>
        <v/>
      </c>
      <c r="P485" s="99" t="str">
        <f>IF('ENTRADA DE CLIENTS i PROVEÏDORS'!$H490&lt;&gt;"VI",IF('ENTRADA DE CLIENTS i PROVEÏDORS'!L490&lt;&gt;0,'ENTRADA DE CLIENTS i PROVEÏDORS'!L490,""),"")</f>
        <v/>
      </c>
      <c r="Q485" s="99" t="str">
        <f t="shared" si="24"/>
        <v/>
      </c>
      <c r="R485" s="99" t="str">
        <f>IF('ENTRADA DE CLIENTS i PROVEÏDORS'!$H490="VI",'ENTRADA DE CLIENTS i PROVEÏDORS'!I490,"")</f>
        <v/>
      </c>
      <c r="S485" s="99" t="str">
        <f>IF('ENTRADA DE CLIENTS i PROVEÏDORS'!$H490="VI",'ENTRADA DE CLIENTS i PROVEÏDORS'!J490,"")</f>
        <v/>
      </c>
      <c r="T485" s="99" t="str">
        <f>IF('ENTRADA DE CLIENTS i PROVEÏDORS'!$H490="VI",'ENTRADA DE CLIENTS i PROVEÏDORS'!K490,"")</f>
        <v/>
      </c>
      <c r="U485" s="99" t="str">
        <f>IF('ENTRADA DE CLIENTS i PROVEÏDORS'!$H490="VI",'ENTRADA DE CLIENTS i PROVEÏDORS'!L490,"")</f>
        <v/>
      </c>
      <c r="V485" s="99" t="str">
        <f>IF('ENTRADA DE CLIENTS i PROVEÏDORS'!$H490="VI",'ENTRADA DE CLIENTS i PROVEÏDORS'!N490,"")</f>
        <v/>
      </c>
      <c r="W485" s="99" t="str">
        <f>IF('ENTRADA DE CLIENTS i PROVEÏDORS'!O490="X",'ENTRADA DE CLIENTS i PROVEÏDORS'!N490,"")</f>
        <v/>
      </c>
      <c r="X485" s="99" t="str">
        <f>IF('ENTRADA DE CLIENTS i PROVEÏDORS'!Q490&lt;&gt;0,'ENTRADA DE CLIENTS i PROVEÏDORS'!Q490,"")</f>
        <v/>
      </c>
      <c r="Y485" s="101" t="str">
        <f>IF('ENTRADA DE CLIENTS i PROVEÏDORS'!R490&lt;&gt;0,'ENTRADA DE CLIENTS i PROVEÏDORS'!R490,"")</f>
        <v/>
      </c>
    </row>
    <row r="486" spans="1:25" x14ac:dyDescent="0.2">
      <c r="A486" s="96" t="str">
        <f>IF('ENTRADA DE CLIENTS i PROVEÏDORS'!H491&lt;&gt;0,IF(OR('ENTRADA DE CLIENTS i PROVEÏDORS'!H491="V",'ENTRADA DE CLIENTS i PROVEÏDORS'!H491="LL",'ENTRADA DE CLIENTS i PROVEÏDORS'!H491="VI"),"2","1"),"")</f>
        <v/>
      </c>
      <c r="B486" s="96" t="str">
        <f>IF('ENTRADA DE CLIENTS i PROVEÏDORS'!C491&lt;&gt;0,IF('ENTRADA DE CLIENTS i PROVEÏDORS'!C491&lt;&gt;0,IF('ENTRADA DE CLIENTS i PROVEÏDORS'!C491&lt;&gt;0,'ENTRADA DE CLIENTS i PROVEÏDORS'!C491,""),DADES!AA486),"")</f>
        <v/>
      </c>
      <c r="C486" s="96" t="str">
        <f>IF('ENTRADA DE CLIENTS i PROVEÏDORS'!D491&lt;&gt;0,'NETEJA DE CARÀCTERS'!C487,"")</f>
        <v/>
      </c>
      <c r="D486" s="97" t="str">
        <f>IF('ENTRADA DE CLIENTS i PROVEÏDORS'!D491&lt;&gt;0,IF(A486&lt;&gt;0,IF('ENTRADA DE CLIENTS i PROVEÏDORS'!F491=0,99,'ENTRADA DE CLIENTS i PROVEÏDORS'!F491),""),"")</f>
        <v/>
      </c>
      <c r="E486" s="98" t="str">
        <f>IF('ENTRADA DE CLIENTS i PROVEÏDORS'!C491&lt;&gt;0,IF('ENTRADA DE CLIENTS i PROVEÏDORS'!D491&lt;&gt;0,IF('ENTRADA DE CLIENTS i PROVEÏDORS'!G491&lt;&gt;0,VLOOKUP('ENTRADA DE CLIENTS i PROVEÏDORS'!G491,DADES!$P$11:$Q$239,2,FALSE),"011"),""),"")</f>
        <v/>
      </c>
      <c r="F486" s="96"/>
      <c r="G486" s="96"/>
      <c r="H486" s="96"/>
      <c r="I486" s="96" t="str">
        <f>IF('ENTRADA DE CLIENTS i PROVEÏDORS'!H491="LL","X","")</f>
        <v/>
      </c>
      <c r="J486" s="96" t="str">
        <f>IF('ENTRADA DE CLIENTS i PROVEÏDORS'!O491="X","X","")</f>
        <v/>
      </c>
      <c r="K486" s="96" t="str">
        <f>IF('ENTRADA DE CLIENTS i PROVEÏDORS'!P491="X","X","")</f>
        <v/>
      </c>
      <c r="L486" s="96"/>
      <c r="M486" s="99" t="str">
        <f>IF('ENTRADA DE CLIENTS i PROVEÏDORS'!$H491&lt;&gt;"VI",IF('ENTRADA DE CLIENTS i PROVEÏDORS'!I491&lt;&gt;0,'ENTRADA DE CLIENTS i PROVEÏDORS'!I491,""),"")</f>
        <v/>
      </c>
      <c r="N486" s="99" t="str">
        <f>IF('ENTRADA DE CLIENTS i PROVEÏDORS'!$H491&lt;&gt;"VI",IF('ENTRADA DE CLIENTS i PROVEÏDORS'!J491&lt;&gt;0,'ENTRADA DE CLIENTS i PROVEÏDORS'!J491,""),"")</f>
        <v/>
      </c>
      <c r="O486" s="99" t="str">
        <f>IF('ENTRADA DE CLIENTS i PROVEÏDORS'!$H491&lt;&gt;"VI",IF('ENTRADA DE CLIENTS i PROVEÏDORS'!K491&lt;&gt;0,'ENTRADA DE CLIENTS i PROVEÏDORS'!K491,""),"")</f>
        <v/>
      </c>
      <c r="P486" s="99" t="str">
        <f>IF('ENTRADA DE CLIENTS i PROVEÏDORS'!$H491&lt;&gt;"VI",IF('ENTRADA DE CLIENTS i PROVEÏDORS'!L491&lt;&gt;0,'ENTRADA DE CLIENTS i PROVEÏDORS'!L491,""),"")</f>
        <v/>
      </c>
      <c r="Q486" s="99" t="str">
        <f t="shared" si="24"/>
        <v/>
      </c>
      <c r="R486" s="99" t="str">
        <f>IF('ENTRADA DE CLIENTS i PROVEÏDORS'!$H491="VI",'ENTRADA DE CLIENTS i PROVEÏDORS'!I491,"")</f>
        <v/>
      </c>
      <c r="S486" s="99" t="str">
        <f>IF('ENTRADA DE CLIENTS i PROVEÏDORS'!$H491="VI",'ENTRADA DE CLIENTS i PROVEÏDORS'!J491,"")</f>
        <v/>
      </c>
      <c r="T486" s="99" t="str">
        <f>IF('ENTRADA DE CLIENTS i PROVEÏDORS'!$H491="VI",'ENTRADA DE CLIENTS i PROVEÏDORS'!K491,"")</f>
        <v/>
      </c>
      <c r="U486" s="99" t="str">
        <f>IF('ENTRADA DE CLIENTS i PROVEÏDORS'!$H491="VI",'ENTRADA DE CLIENTS i PROVEÏDORS'!L491,"")</f>
        <v/>
      </c>
      <c r="V486" s="99" t="str">
        <f>IF('ENTRADA DE CLIENTS i PROVEÏDORS'!$H491="VI",'ENTRADA DE CLIENTS i PROVEÏDORS'!N491,"")</f>
        <v/>
      </c>
      <c r="W486" s="99" t="str">
        <f>IF('ENTRADA DE CLIENTS i PROVEÏDORS'!O491="X",'ENTRADA DE CLIENTS i PROVEÏDORS'!N491,"")</f>
        <v/>
      </c>
      <c r="X486" s="99" t="str">
        <f>IF('ENTRADA DE CLIENTS i PROVEÏDORS'!Q491&lt;&gt;0,'ENTRADA DE CLIENTS i PROVEÏDORS'!Q491,"")</f>
        <v/>
      </c>
      <c r="Y486" s="101" t="str">
        <f>IF('ENTRADA DE CLIENTS i PROVEÏDORS'!R491&lt;&gt;0,'ENTRADA DE CLIENTS i PROVEÏDORS'!R491,"")</f>
        <v/>
      </c>
    </row>
    <row r="487" spans="1:25" x14ac:dyDescent="0.2">
      <c r="A487" s="96" t="str">
        <f>IF('ENTRADA DE CLIENTS i PROVEÏDORS'!H492&lt;&gt;0,IF(OR('ENTRADA DE CLIENTS i PROVEÏDORS'!H492="V",'ENTRADA DE CLIENTS i PROVEÏDORS'!H492="LL",'ENTRADA DE CLIENTS i PROVEÏDORS'!H492="VI"),"2","1"),"")</f>
        <v/>
      </c>
      <c r="B487" s="96" t="str">
        <f>IF('ENTRADA DE CLIENTS i PROVEÏDORS'!C492&lt;&gt;0,IF('ENTRADA DE CLIENTS i PROVEÏDORS'!C492&lt;&gt;0,IF('ENTRADA DE CLIENTS i PROVEÏDORS'!C492&lt;&gt;0,'ENTRADA DE CLIENTS i PROVEÏDORS'!C492,""),DADES!AA487),"")</f>
        <v/>
      </c>
      <c r="C487" s="96" t="str">
        <f>IF('ENTRADA DE CLIENTS i PROVEÏDORS'!D492&lt;&gt;0,'NETEJA DE CARÀCTERS'!C488,"")</f>
        <v/>
      </c>
      <c r="D487" s="97" t="str">
        <f>IF('ENTRADA DE CLIENTS i PROVEÏDORS'!D492&lt;&gt;0,IF(A487&lt;&gt;0,IF('ENTRADA DE CLIENTS i PROVEÏDORS'!F492=0,99,'ENTRADA DE CLIENTS i PROVEÏDORS'!F492),""),"")</f>
        <v/>
      </c>
      <c r="E487" s="98" t="str">
        <f>IF('ENTRADA DE CLIENTS i PROVEÏDORS'!C492&lt;&gt;0,IF('ENTRADA DE CLIENTS i PROVEÏDORS'!D492&lt;&gt;0,IF('ENTRADA DE CLIENTS i PROVEÏDORS'!G492&lt;&gt;0,VLOOKUP('ENTRADA DE CLIENTS i PROVEÏDORS'!G492,DADES!$P$11:$Q$239,2,FALSE),"011"),""),"")</f>
        <v/>
      </c>
      <c r="F487" s="96"/>
      <c r="G487" s="96"/>
      <c r="H487" s="96"/>
      <c r="I487" s="96" t="str">
        <f>IF('ENTRADA DE CLIENTS i PROVEÏDORS'!H492="LL","X","")</f>
        <v/>
      </c>
      <c r="J487" s="96" t="str">
        <f>IF('ENTRADA DE CLIENTS i PROVEÏDORS'!O492="X","X","")</f>
        <v/>
      </c>
      <c r="K487" s="96" t="str">
        <f>IF('ENTRADA DE CLIENTS i PROVEÏDORS'!P492="X","X","")</f>
        <v/>
      </c>
      <c r="L487" s="96"/>
      <c r="M487" s="99" t="str">
        <f>IF('ENTRADA DE CLIENTS i PROVEÏDORS'!$H492&lt;&gt;"VI",IF('ENTRADA DE CLIENTS i PROVEÏDORS'!I492&lt;&gt;0,'ENTRADA DE CLIENTS i PROVEÏDORS'!I492,""),"")</f>
        <v/>
      </c>
      <c r="N487" s="99" t="str">
        <f>IF('ENTRADA DE CLIENTS i PROVEÏDORS'!$H492&lt;&gt;"VI",IF('ENTRADA DE CLIENTS i PROVEÏDORS'!J492&lt;&gt;0,'ENTRADA DE CLIENTS i PROVEÏDORS'!J492,""),"")</f>
        <v/>
      </c>
      <c r="O487" s="99" t="str">
        <f>IF('ENTRADA DE CLIENTS i PROVEÏDORS'!$H492&lt;&gt;"VI",IF('ENTRADA DE CLIENTS i PROVEÏDORS'!K492&lt;&gt;0,'ENTRADA DE CLIENTS i PROVEÏDORS'!K492,""),"")</f>
        <v/>
      </c>
      <c r="P487" s="99" t="str">
        <f>IF('ENTRADA DE CLIENTS i PROVEÏDORS'!$H492&lt;&gt;"VI",IF('ENTRADA DE CLIENTS i PROVEÏDORS'!L492&lt;&gt;0,'ENTRADA DE CLIENTS i PROVEÏDORS'!L492,""),"")</f>
        <v/>
      </c>
      <c r="Q487" s="99" t="str">
        <f t="shared" si="24"/>
        <v/>
      </c>
      <c r="R487" s="99" t="str">
        <f>IF('ENTRADA DE CLIENTS i PROVEÏDORS'!$H492="VI",'ENTRADA DE CLIENTS i PROVEÏDORS'!I492,"")</f>
        <v/>
      </c>
      <c r="S487" s="99" t="str">
        <f>IF('ENTRADA DE CLIENTS i PROVEÏDORS'!$H492="VI",'ENTRADA DE CLIENTS i PROVEÏDORS'!J492,"")</f>
        <v/>
      </c>
      <c r="T487" s="99" t="str">
        <f>IF('ENTRADA DE CLIENTS i PROVEÏDORS'!$H492="VI",'ENTRADA DE CLIENTS i PROVEÏDORS'!K492,"")</f>
        <v/>
      </c>
      <c r="U487" s="99" t="str">
        <f>IF('ENTRADA DE CLIENTS i PROVEÏDORS'!$H492="VI",'ENTRADA DE CLIENTS i PROVEÏDORS'!L492,"")</f>
        <v/>
      </c>
      <c r="V487" s="99" t="str">
        <f>IF('ENTRADA DE CLIENTS i PROVEÏDORS'!$H492="VI",'ENTRADA DE CLIENTS i PROVEÏDORS'!N492,"")</f>
        <v/>
      </c>
      <c r="W487" s="99" t="str">
        <f>IF('ENTRADA DE CLIENTS i PROVEÏDORS'!O492="X",'ENTRADA DE CLIENTS i PROVEÏDORS'!N492,"")</f>
        <v/>
      </c>
      <c r="X487" s="99" t="str">
        <f>IF('ENTRADA DE CLIENTS i PROVEÏDORS'!Q492&lt;&gt;0,'ENTRADA DE CLIENTS i PROVEÏDORS'!Q492,"")</f>
        <v/>
      </c>
      <c r="Y487" s="101" t="str">
        <f>IF('ENTRADA DE CLIENTS i PROVEÏDORS'!R492&lt;&gt;0,'ENTRADA DE CLIENTS i PROVEÏDORS'!R492,"")</f>
        <v/>
      </c>
    </row>
    <row r="488" spans="1:25" x14ac:dyDescent="0.2">
      <c r="A488" s="96" t="str">
        <f>IF('ENTRADA DE CLIENTS i PROVEÏDORS'!H493&lt;&gt;0,IF(OR('ENTRADA DE CLIENTS i PROVEÏDORS'!H493="V",'ENTRADA DE CLIENTS i PROVEÏDORS'!H493="LL",'ENTRADA DE CLIENTS i PROVEÏDORS'!H493="VI"),"2","1"),"")</f>
        <v/>
      </c>
      <c r="B488" s="96" t="str">
        <f>IF('ENTRADA DE CLIENTS i PROVEÏDORS'!C493&lt;&gt;0,IF('ENTRADA DE CLIENTS i PROVEÏDORS'!C493&lt;&gt;0,IF('ENTRADA DE CLIENTS i PROVEÏDORS'!C493&lt;&gt;0,'ENTRADA DE CLIENTS i PROVEÏDORS'!C493,""),DADES!AA488),"")</f>
        <v/>
      </c>
      <c r="C488" s="96" t="str">
        <f>IF('ENTRADA DE CLIENTS i PROVEÏDORS'!D493&lt;&gt;0,'NETEJA DE CARÀCTERS'!C489,"")</f>
        <v/>
      </c>
      <c r="D488" s="97" t="str">
        <f>IF('ENTRADA DE CLIENTS i PROVEÏDORS'!D493&lt;&gt;0,IF(A488&lt;&gt;0,IF('ENTRADA DE CLIENTS i PROVEÏDORS'!F493=0,99,'ENTRADA DE CLIENTS i PROVEÏDORS'!F493),""),"")</f>
        <v/>
      </c>
      <c r="E488" s="98" t="str">
        <f>IF('ENTRADA DE CLIENTS i PROVEÏDORS'!C493&lt;&gt;0,IF('ENTRADA DE CLIENTS i PROVEÏDORS'!D493&lt;&gt;0,IF('ENTRADA DE CLIENTS i PROVEÏDORS'!G493&lt;&gt;0,VLOOKUP('ENTRADA DE CLIENTS i PROVEÏDORS'!G493,DADES!$P$11:$Q$239,2,FALSE),"011"),""),"")</f>
        <v/>
      </c>
      <c r="F488" s="96"/>
      <c r="G488" s="96"/>
      <c r="H488" s="96"/>
      <c r="I488" s="96"/>
      <c r="J488" s="96"/>
      <c r="K488" s="96"/>
      <c r="L488" s="96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101"/>
    </row>
    <row r="489" spans="1:25" x14ac:dyDescent="0.2">
      <c r="A489" s="96" t="str">
        <f>IF('ENTRADA DE CLIENTS i PROVEÏDORS'!H494&lt;&gt;0,IF(OR('ENTRADA DE CLIENTS i PROVEÏDORS'!H494="V",'ENTRADA DE CLIENTS i PROVEÏDORS'!H494="LL",'ENTRADA DE CLIENTS i PROVEÏDORS'!H494="VI"),"2","1"),"")</f>
        <v/>
      </c>
      <c r="B489" s="96" t="str">
        <f>IF('ENTRADA DE CLIENTS i PROVEÏDORS'!C494&lt;&gt;0,IF('ENTRADA DE CLIENTS i PROVEÏDORS'!C494&lt;&gt;0,IF('ENTRADA DE CLIENTS i PROVEÏDORS'!C494&lt;&gt;0,'ENTRADA DE CLIENTS i PROVEÏDORS'!C494,""),DADES!AA489),"")</f>
        <v/>
      </c>
      <c r="C489" s="96" t="str">
        <f>IF('ENTRADA DE CLIENTS i PROVEÏDORS'!D494&lt;&gt;0,'NETEJA DE CARÀCTERS'!C490,"")</f>
        <v/>
      </c>
      <c r="D489" s="97" t="str">
        <f>IF('ENTRADA DE CLIENTS i PROVEÏDORS'!D494&lt;&gt;0,IF(A489&lt;&gt;0,IF('ENTRADA DE CLIENTS i PROVEÏDORS'!F494=0,99,'ENTRADA DE CLIENTS i PROVEÏDORS'!F494),""),"")</f>
        <v/>
      </c>
      <c r="E489" s="98" t="str">
        <f>IF('ENTRADA DE CLIENTS i PROVEÏDORS'!C494&lt;&gt;0,IF('ENTRADA DE CLIENTS i PROVEÏDORS'!D494&lt;&gt;0,IF('ENTRADA DE CLIENTS i PROVEÏDORS'!G494&lt;&gt;0,VLOOKUP('ENTRADA DE CLIENTS i PROVEÏDORS'!G494,DADES!$P$11:$Q$239,2,FALSE),"011"),""),"")</f>
        <v/>
      </c>
      <c r="F489" s="96"/>
      <c r="G489" s="96"/>
      <c r="H489" s="96"/>
      <c r="I489" s="96"/>
      <c r="J489" s="96"/>
      <c r="K489" s="96"/>
      <c r="L489" s="96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101"/>
    </row>
    <row r="490" spans="1:25" x14ac:dyDescent="0.2">
      <c r="A490" s="96" t="str">
        <f>IF('ENTRADA DE CLIENTS i PROVEÏDORS'!H495&lt;&gt;0,IF(OR('ENTRADA DE CLIENTS i PROVEÏDORS'!H495="V",'ENTRADA DE CLIENTS i PROVEÏDORS'!H495="LL",'ENTRADA DE CLIENTS i PROVEÏDORS'!H495="VI"),"2","1"),"")</f>
        <v/>
      </c>
      <c r="B490" s="96" t="str">
        <f>IF('ENTRADA DE CLIENTS i PROVEÏDORS'!C495&lt;&gt;0,IF('ENTRADA DE CLIENTS i PROVEÏDORS'!C495&lt;&gt;0,IF('ENTRADA DE CLIENTS i PROVEÏDORS'!C495&lt;&gt;0,'ENTRADA DE CLIENTS i PROVEÏDORS'!C495,""),DADES!AA490),"")</f>
        <v/>
      </c>
      <c r="C490" s="96" t="str">
        <f>IF('ENTRADA DE CLIENTS i PROVEÏDORS'!D495&lt;&gt;0,'NETEJA DE CARÀCTERS'!C491,"")</f>
        <v/>
      </c>
      <c r="D490" s="97" t="str">
        <f>IF('ENTRADA DE CLIENTS i PROVEÏDORS'!D495&lt;&gt;0,IF(A490&lt;&gt;0,IF('ENTRADA DE CLIENTS i PROVEÏDORS'!F495=0,99,'ENTRADA DE CLIENTS i PROVEÏDORS'!F495),""),"")</f>
        <v/>
      </c>
      <c r="E490" s="98" t="str">
        <f>IF('ENTRADA DE CLIENTS i PROVEÏDORS'!C495&lt;&gt;0,IF('ENTRADA DE CLIENTS i PROVEÏDORS'!D495&lt;&gt;0,IF('ENTRADA DE CLIENTS i PROVEÏDORS'!G495&lt;&gt;0,VLOOKUP('ENTRADA DE CLIENTS i PROVEÏDORS'!G495,DADES!$P$11:$Q$239,2,FALSE),"011"),""),"")</f>
        <v/>
      </c>
      <c r="F490" s="96"/>
      <c r="G490" s="96"/>
      <c r="H490" s="96"/>
      <c r="I490" s="96" t="str">
        <f>IF('ENTRADA DE CLIENTS i PROVEÏDORS'!H495="LL","X","")</f>
        <v/>
      </c>
      <c r="J490" s="96" t="str">
        <f>IF('ENTRADA DE CLIENTS i PROVEÏDORS'!O495="X","X","")</f>
        <v/>
      </c>
      <c r="K490" s="96" t="str">
        <f>IF('ENTRADA DE CLIENTS i PROVEÏDORS'!P495="X","X","")</f>
        <v/>
      </c>
      <c r="L490" s="96"/>
      <c r="M490" s="99" t="str">
        <f>IF('ENTRADA DE CLIENTS i PROVEÏDORS'!$H495&lt;&gt;"VI",IF('ENTRADA DE CLIENTS i PROVEÏDORS'!I495&lt;&gt;0,'ENTRADA DE CLIENTS i PROVEÏDORS'!I495,""),"")</f>
        <v/>
      </c>
      <c r="N490" s="99" t="str">
        <f>IF('ENTRADA DE CLIENTS i PROVEÏDORS'!$H495&lt;&gt;"VI",IF('ENTRADA DE CLIENTS i PROVEÏDORS'!J495&lt;&gt;0,'ENTRADA DE CLIENTS i PROVEÏDORS'!J495,""),"")</f>
        <v/>
      </c>
      <c r="O490" s="99" t="str">
        <f>IF('ENTRADA DE CLIENTS i PROVEÏDORS'!$H495&lt;&gt;"VI",IF('ENTRADA DE CLIENTS i PROVEÏDORS'!K495&lt;&gt;0,'ENTRADA DE CLIENTS i PROVEÏDORS'!K495,""),"")</f>
        <v/>
      </c>
      <c r="P490" s="99" t="str">
        <f>IF('ENTRADA DE CLIENTS i PROVEÏDORS'!$H495&lt;&gt;"VI",IF('ENTRADA DE CLIENTS i PROVEÏDORS'!L495&lt;&gt;0,'ENTRADA DE CLIENTS i PROVEÏDORS'!L495,""),"")</f>
        <v/>
      </c>
      <c r="Q490" s="99" t="str">
        <f t="shared" ref="Q490:Q495" si="25">IF(SUM(M490:P490)&lt;&gt;0,SUM(M490:P490),"")</f>
        <v/>
      </c>
      <c r="R490" s="99" t="str">
        <f>IF('ENTRADA DE CLIENTS i PROVEÏDORS'!$H495="VI",'ENTRADA DE CLIENTS i PROVEÏDORS'!I495,"")</f>
        <v/>
      </c>
      <c r="S490" s="99" t="str">
        <f>IF('ENTRADA DE CLIENTS i PROVEÏDORS'!$H495="VI",'ENTRADA DE CLIENTS i PROVEÏDORS'!J495,"")</f>
        <v/>
      </c>
      <c r="T490" s="99" t="str">
        <f>IF('ENTRADA DE CLIENTS i PROVEÏDORS'!$H495="VI",'ENTRADA DE CLIENTS i PROVEÏDORS'!K495,"")</f>
        <v/>
      </c>
      <c r="U490" s="99" t="str">
        <f>IF('ENTRADA DE CLIENTS i PROVEÏDORS'!$H495="VI",'ENTRADA DE CLIENTS i PROVEÏDORS'!L495,"")</f>
        <v/>
      </c>
      <c r="V490" s="99" t="str">
        <f>IF('ENTRADA DE CLIENTS i PROVEÏDORS'!$H495="VI",'ENTRADA DE CLIENTS i PROVEÏDORS'!N495,"")</f>
        <v/>
      </c>
      <c r="W490" s="99" t="str">
        <f>IF('ENTRADA DE CLIENTS i PROVEÏDORS'!O495="X",'ENTRADA DE CLIENTS i PROVEÏDORS'!N495,"")</f>
        <v/>
      </c>
      <c r="X490" s="99" t="str">
        <f>IF('ENTRADA DE CLIENTS i PROVEÏDORS'!Q495&lt;&gt;0,'ENTRADA DE CLIENTS i PROVEÏDORS'!Q495,"")</f>
        <v/>
      </c>
      <c r="Y490" s="101" t="str">
        <f>IF('ENTRADA DE CLIENTS i PROVEÏDORS'!R495&lt;&gt;0,'ENTRADA DE CLIENTS i PROVEÏDORS'!R495,"")</f>
        <v/>
      </c>
    </row>
    <row r="491" spans="1:25" x14ac:dyDescent="0.2">
      <c r="A491" s="96" t="str">
        <f>IF('ENTRADA DE CLIENTS i PROVEÏDORS'!H496&lt;&gt;0,IF(OR('ENTRADA DE CLIENTS i PROVEÏDORS'!H496="V",'ENTRADA DE CLIENTS i PROVEÏDORS'!H496="LL",'ENTRADA DE CLIENTS i PROVEÏDORS'!H496="VI"),"2","1"),"")</f>
        <v/>
      </c>
      <c r="B491" s="96" t="str">
        <f>IF('ENTRADA DE CLIENTS i PROVEÏDORS'!C496&lt;&gt;0,IF('ENTRADA DE CLIENTS i PROVEÏDORS'!C496&lt;&gt;0,IF('ENTRADA DE CLIENTS i PROVEÏDORS'!C496&lt;&gt;0,'ENTRADA DE CLIENTS i PROVEÏDORS'!C496,""),DADES!AA491),"")</f>
        <v/>
      </c>
      <c r="C491" s="96" t="str">
        <f>IF('ENTRADA DE CLIENTS i PROVEÏDORS'!D496&lt;&gt;0,'NETEJA DE CARÀCTERS'!C492,"")</f>
        <v/>
      </c>
      <c r="D491" s="97" t="str">
        <f>IF('ENTRADA DE CLIENTS i PROVEÏDORS'!D496&lt;&gt;0,IF(A491&lt;&gt;0,IF('ENTRADA DE CLIENTS i PROVEÏDORS'!F496=0,99,'ENTRADA DE CLIENTS i PROVEÏDORS'!F496),""),"")</f>
        <v/>
      </c>
      <c r="E491" s="98" t="str">
        <f>IF('ENTRADA DE CLIENTS i PROVEÏDORS'!C496&lt;&gt;0,IF('ENTRADA DE CLIENTS i PROVEÏDORS'!D496&lt;&gt;0,IF('ENTRADA DE CLIENTS i PROVEÏDORS'!G496&lt;&gt;0,VLOOKUP('ENTRADA DE CLIENTS i PROVEÏDORS'!G496,DADES!$P$11:$Q$239,2,FALSE),"011"),""),"")</f>
        <v/>
      </c>
      <c r="F491" s="96"/>
      <c r="G491" s="96"/>
      <c r="H491" s="96"/>
      <c r="I491" s="96" t="str">
        <f>IF('ENTRADA DE CLIENTS i PROVEÏDORS'!H496="LL","X","")</f>
        <v/>
      </c>
      <c r="J491" s="96" t="str">
        <f>IF('ENTRADA DE CLIENTS i PROVEÏDORS'!O496="X","X","")</f>
        <v/>
      </c>
      <c r="K491" s="96" t="str">
        <f>IF('ENTRADA DE CLIENTS i PROVEÏDORS'!P496="X","X","")</f>
        <v/>
      </c>
      <c r="L491" s="96"/>
      <c r="M491" s="99" t="str">
        <f>IF('ENTRADA DE CLIENTS i PROVEÏDORS'!$H496&lt;&gt;"VI",IF('ENTRADA DE CLIENTS i PROVEÏDORS'!I496&lt;&gt;0,'ENTRADA DE CLIENTS i PROVEÏDORS'!I496,""),"")</f>
        <v/>
      </c>
      <c r="N491" s="99" t="str">
        <f>IF('ENTRADA DE CLIENTS i PROVEÏDORS'!$H496&lt;&gt;"VI",IF('ENTRADA DE CLIENTS i PROVEÏDORS'!J496&lt;&gt;0,'ENTRADA DE CLIENTS i PROVEÏDORS'!J496,""),"")</f>
        <v/>
      </c>
      <c r="O491" s="99" t="str">
        <f>IF('ENTRADA DE CLIENTS i PROVEÏDORS'!$H496&lt;&gt;"VI",IF('ENTRADA DE CLIENTS i PROVEÏDORS'!K496&lt;&gt;0,'ENTRADA DE CLIENTS i PROVEÏDORS'!K496,""),"")</f>
        <v/>
      </c>
      <c r="P491" s="99" t="str">
        <f>IF('ENTRADA DE CLIENTS i PROVEÏDORS'!$H496&lt;&gt;"VI",IF('ENTRADA DE CLIENTS i PROVEÏDORS'!L496&lt;&gt;0,'ENTRADA DE CLIENTS i PROVEÏDORS'!L496,""),"")</f>
        <v/>
      </c>
      <c r="Q491" s="99" t="str">
        <f t="shared" si="25"/>
        <v/>
      </c>
      <c r="R491" s="99" t="str">
        <f>IF('ENTRADA DE CLIENTS i PROVEÏDORS'!$H496="VI",'ENTRADA DE CLIENTS i PROVEÏDORS'!I496,"")</f>
        <v/>
      </c>
      <c r="S491" s="99" t="str">
        <f>IF('ENTRADA DE CLIENTS i PROVEÏDORS'!$H496="VI",'ENTRADA DE CLIENTS i PROVEÏDORS'!J496,"")</f>
        <v/>
      </c>
      <c r="T491" s="99" t="str">
        <f>IF('ENTRADA DE CLIENTS i PROVEÏDORS'!$H496="VI",'ENTRADA DE CLIENTS i PROVEÏDORS'!K496,"")</f>
        <v/>
      </c>
      <c r="U491" s="99" t="str">
        <f>IF('ENTRADA DE CLIENTS i PROVEÏDORS'!$H496="VI",'ENTRADA DE CLIENTS i PROVEÏDORS'!L496,"")</f>
        <v/>
      </c>
      <c r="V491" s="99" t="str">
        <f>IF('ENTRADA DE CLIENTS i PROVEÏDORS'!$H496="VI",'ENTRADA DE CLIENTS i PROVEÏDORS'!N496,"")</f>
        <v/>
      </c>
      <c r="W491" s="99" t="str">
        <f>IF('ENTRADA DE CLIENTS i PROVEÏDORS'!O496="X",'ENTRADA DE CLIENTS i PROVEÏDORS'!N496,"")</f>
        <v/>
      </c>
      <c r="X491" s="99" t="str">
        <f>IF('ENTRADA DE CLIENTS i PROVEÏDORS'!Q496&lt;&gt;0,'ENTRADA DE CLIENTS i PROVEÏDORS'!Q496,"")</f>
        <v/>
      </c>
      <c r="Y491" s="101" t="str">
        <f>IF('ENTRADA DE CLIENTS i PROVEÏDORS'!R496&lt;&gt;0,'ENTRADA DE CLIENTS i PROVEÏDORS'!R496,"")</f>
        <v/>
      </c>
    </row>
    <row r="492" spans="1:25" x14ac:dyDescent="0.2">
      <c r="A492" s="96" t="str">
        <f>IF('ENTRADA DE CLIENTS i PROVEÏDORS'!H497&lt;&gt;0,IF(OR('ENTRADA DE CLIENTS i PROVEÏDORS'!H497="V",'ENTRADA DE CLIENTS i PROVEÏDORS'!H497="LL",'ENTRADA DE CLIENTS i PROVEÏDORS'!H497="VI"),"2","1"),"")</f>
        <v/>
      </c>
      <c r="B492" s="96" t="str">
        <f>IF('ENTRADA DE CLIENTS i PROVEÏDORS'!C497&lt;&gt;0,IF('ENTRADA DE CLIENTS i PROVEÏDORS'!C497&lt;&gt;0,IF('ENTRADA DE CLIENTS i PROVEÏDORS'!C497&lt;&gt;0,'ENTRADA DE CLIENTS i PROVEÏDORS'!C497,""),DADES!AA492),"")</f>
        <v/>
      </c>
      <c r="C492" s="96" t="str">
        <f>IF('ENTRADA DE CLIENTS i PROVEÏDORS'!D497&lt;&gt;0,'NETEJA DE CARÀCTERS'!C493,"")</f>
        <v/>
      </c>
      <c r="D492" s="97" t="str">
        <f>IF('ENTRADA DE CLIENTS i PROVEÏDORS'!D497&lt;&gt;0,IF(A492&lt;&gt;0,IF('ENTRADA DE CLIENTS i PROVEÏDORS'!F497=0,99,'ENTRADA DE CLIENTS i PROVEÏDORS'!F497),""),"")</f>
        <v/>
      </c>
      <c r="E492" s="98" t="str">
        <f>IF('ENTRADA DE CLIENTS i PROVEÏDORS'!C497&lt;&gt;0,IF('ENTRADA DE CLIENTS i PROVEÏDORS'!D497&lt;&gt;0,IF('ENTRADA DE CLIENTS i PROVEÏDORS'!G497&lt;&gt;0,VLOOKUP('ENTRADA DE CLIENTS i PROVEÏDORS'!G497,DADES!$P$11:$Q$239,2,FALSE),"011"),""),"")</f>
        <v/>
      </c>
      <c r="F492" s="96"/>
      <c r="G492" s="96"/>
      <c r="H492" s="96"/>
      <c r="I492" s="96" t="str">
        <f>IF('ENTRADA DE CLIENTS i PROVEÏDORS'!H497="LL","X","")</f>
        <v/>
      </c>
      <c r="J492" s="96" t="str">
        <f>IF('ENTRADA DE CLIENTS i PROVEÏDORS'!O497="X","X","")</f>
        <v/>
      </c>
      <c r="K492" s="96" t="str">
        <f>IF('ENTRADA DE CLIENTS i PROVEÏDORS'!P497="X","X","")</f>
        <v/>
      </c>
      <c r="L492" s="96"/>
      <c r="M492" s="99" t="str">
        <f>IF('ENTRADA DE CLIENTS i PROVEÏDORS'!$H497&lt;&gt;"VI",IF('ENTRADA DE CLIENTS i PROVEÏDORS'!I497&lt;&gt;0,'ENTRADA DE CLIENTS i PROVEÏDORS'!I497,""),"")</f>
        <v/>
      </c>
      <c r="N492" s="99" t="str">
        <f>IF('ENTRADA DE CLIENTS i PROVEÏDORS'!$H497&lt;&gt;"VI",IF('ENTRADA DE CLIENTS i PROVEÏDORS'!J497&lt;&gt;0,'ENTRADA DE CLIENTS i PROVEÏDORS'!J497,""),"")</f>
        <v/>
      </c>
      <c r="O492" s="99" t="str">
        <f>IF('ENTRADA DE CLIENTS i PROVEÏDORS'!$H497&lt;&gt;"VI",IF('ENTRADA DE CLIENTS i PROVEÏDORS'!K497&lt;&gt;0,'ENTRADA DE CLIENTS i PROVEÏDORS'!K497,""),"")</f>
        <v/>
      </c>
      <c r="P492" s="99" t="str">
        <f>IF('ENTRADA DE CLIENTS i PROVEÏDORS'!$H497&lt;&gt;"VI",IF('ENTRADA DE CLIENTS i PROVEÏDORS'!L497&lt;&gt;0,'ENTRADA DE CLIENTS i PROVEÏDORS'!L497,""),"")</f>
        <v/>
      </c>
      <c r="Q492" s="99" t="str">
        <f t="shared" si="25"/>
        <v/>
      </c>
      <c r="R492" s="99" t="str">
        <f>IF('ENTRADA DE CLIENTS i PROVEÏDORS'!$H497="VI",'ENTRADA DE CLIENTS i PROVEÏDORS'!I497,"")</f>
        <v/>
      </c>
      <c r="S492" s="99" t="str">
        <f>IF('ENTRADA DE CLIENTS i PROVEÏDORS'!$H497="VI",'ENTRADA DE CLIENTS i PROVEÏDORS'!J497,"")</f>
        <v/>
      </c>
      <c r="T492" s="99" t="str">
        <f>IF('ENTRADA DE CLIENTS i PROVEÏDORS'!$H497="VI",'ENTRADA DE CLIENTS i PROVEÏDORS'!K497,"")</f>
        <v/>
      </c>
      <c r="U492" s="99" t="str">
        <f>IF('ENTRADA DE CLIENTS i PROVEÏDORS'!$H497="VI",'ENTRADA DE CLIENTS i PROVEÏDORS'!L497,"")</f>
        <v/>
      </c>
      <c r="V492" s="99" t="str">
        <f>IF('ENTRADA DE CLIENTS i PROVEÏDORS'!$H497="VI",'ENTRADA DE CLIENTS i PROVEÏDORS'!N497,"")</f>
        <v/>
      </c>
      <c r="W492" s="99" t="str">
        <f>IF('ENTRADA DE CLIENTS i PROVEÏDORS'!O497="X",'ENTRADA DE CLIENTS i PROVEÏDORS'!N497,"")</f>
        <v/>
      </c>
      <c r="X492" s="99" t="str">
        <f>IF('ENTRADA DE CLIENTS i PROVEÏDORS'!Q497&lt;&gt;0,'ENTRADA DE CLIENTS i PROVEÏDORS'!Q497,"")</f>
        <v/>
      </c>
      <c r="Y492" s="101" t="str">
        <f>IF('ENTRADA DE CLIENTS i PROVEÏDORS'!R497&lt;&gt;0,'ENTRADA DE CLIENTS i PROVEÏDORS'!R497,"")</f>
        <v/>
      </c>
    </row>
    <row r="493" spans="1:25" x14ac:dyDescent="0.2">
      <c r="A493" s="96" t="str">
        <f>IF('ENTRADA DE CLIENTS i PROVEÏDORS'!H498&lt;&gt;0,IF(OR('ENTRADA DE CLIENTS i PROVEÏDORS'!H498="V",'ENTRADA DE CLIENTS i PROVEÏDORS'!H498="LL",'ENTRADA DE CLIENTS i PROVEÏDORS'!H498="VI"),"2","1"),"")</f>
        <v/>
      </c>
      <c r="B493" s="96" t="str">
        <f>IF('ENTRADA DE CLIENTS i PROVEÏDORS'!C498&lt;&gt;0,IF('ENTRADA DE CLIENTS i PROVEÏDORS'!C498&lt;&gt;0,IF('ENTRADA DE CLIENTS i PROVEÏDORS'!C498&lt;&gt;0,'ENTRADA DE CLIENTS i PROVEÏDORS'!C498,""),DADES!AA493),"")</f>
        <v/>
      </c>
      <c r="C493" s="96" t="str">
        <f>IF('ENTRADA DE CLIENTS i PROVEÏDORS'!D498&lt;&gt;0,'NETEJA DE CARÀCTERS'!C494,"")</f>
        <v/>
      </c>
      <c r="D493" s="97" t="str">
        <f>IF('ENTRADA DE CLIENTS i PROVEÏDORS'!D498&lt;&gt;0,IF(A493&lt;&gt;0,IF('ENTRADA DE CLIENTS i PROVEÏDORS'!F498=0,99,'ENTRADA DE CLIENTS i PROVEÏDORS'!F498),""),"")</f>
        <v/>
      </c>
      <c r="E493" s="98" t="str">
        <f>IF('ENTRADA DE CLIENTS i PROVEÏDORS'!C498&lt;&gt;0,IF('ENTRADA DE CLIENTS i PROVEÏDORS'!D498&lt;&gt;0,IF('ENTRADA DE CLIENTS i PROVEÏDORS'!G498&lt;&gt;0,VLOOKUP('ENTRADA DE CLIENTS i PROVEÏDORS'!G498,DADES!$P$11:$Q$239,2,FALSE),"011"),""),"")</f>
        <v/>
      </c>
      <c r="F493" s="96"/>
      <c r="G493" s="96"/>
      <c r="H493" s="96"/>
      <c r="I493" s="96" t="str">
        <f>IF('ENTRADA DE CLIENTS i PROVEÏDORS'!H498="LL","X","")</f>
        <v/>
      </c>
      <c r="J493" s="96" t="str">
        <f>IF('ENTRADA DE CLIENTS i PROVEÏDORS'!O498="X","X","")</f>
        <v/>
      </c>
      <c r="K493" s="96" t="str">
        <f>IF('ENTRADA DE CLIENTS i PROVEÏDORS'!P498="X","X","")</f>
        <v/>
      </c>
      <c r="L493" s="96"/>
      <c r="M493" s="99" t="str">
        <f>IF('ENTRADA DE CLIENTS i PROVEÏDORS'!$H498&lt;&gt;"VI",IF('ENTRADA DE CLIENTS i PROVEÏDORS'!I498&lt;&gt;0,'ENTRADA DE CLIENTS i PROVEÏDORS'!I498,""),"")</f>
        <v/>
      </c>
      <c r="N493" s="99" t="str">
        <f>IF('ENTRADA DE CLIENTS i PROVEÏDORS'!$H498&lt;&gt;"VI",IF('ENTRADA DE CLIENTS i PROVEÏDORS'!J498&lt;&gt;0,'ENTRADA DE CLIENTS i PROVEÏDORS'!J498,""),"")</f>
        <v/>
      </c>
      <c r="O493" s="99" t="str">
        <f>IF('ENTRADA DE CLIENTS i PROVEÏDORS'!$H498&lt;&gt;"VI",IF('ENTRADA DE CLIENTS i PROVEÏDORS'!K498&lt;&gt;0,'ENTRADA DE CLIENTS i PROVEÏDORS'!K498,""),"")</f>
        <v/>
      </c>
      <c r="P493" s="99" t="str">
        <f>IF('ENTRADA DE CLIENTS i PROVEÏDORS'!$H498&lt;&gt;"VI",IF('ENTRADA DE CLIENTS i PROVEÏDORS'!L498&lt;&gt;0,'ENTRADA DE CLIENTS i PROVEÏDORS'!L498,""),"")</f>
        <v/>
      </c>
      <c r="Q493" s="99" t="str">
        <f t="shared" si="25"/>
        <v/>
      </c>
      <c r="R493" s="99" t="str">
        <f>IF('ENTRADA DE CLIENTS i PROVEÏDORS'!$H498="VI",'ENTRADA DE CLIENTS i PROVEÏDORS'!I498,"")</f>
        <v/>
      </c>
      <c r="S493" s="99" t="str">
        <f>IF('ENTRADA DE CLIENTS i PROVEÏDORS'!$H498="VI",'ENTRADA DE CLIENTS i PROVEÏDORS'!J498,"")</f>
        <v/>
      </c>
      <c r="T493" s="99" t="str">
        <f>IF('ENTRADA DE CLIENTS i PROVEÏDORS'!$H498="VI",'ENTRADA DE CLIENTS i PROVEÏDORS'!K498,"")</f>
        <v/>
      </c>
      <c r="U493" s="99" t="str">
        <f>IF('ENTRADA DE CLIENTS i PROVEÏDORS'!$H498="VI",'ENTRADA DE CLIENTS i PROVEÏDORS'!L498,"")</f>
        <v/>
      </c>
      <c r="V493" s="99" t="str">
        <f>IF('ENTRADA DE CLIENTS i PROVEÏDORS'!$H498="VI",'ENTRADA DE CLIENTS i PROVEÏDORS'!N498,"")</f>
        <v/>
      </c>
      <c r="W493" s="99" t="str">
        <f>IF('ENTRADA DE CLIENTS i PROVEÏDORS'!O498="X",'ENTRADA DE CLIENTS i PROVEÏDORS'!N498,"")</f>
        <v/>
      </c>
      <c r="X493" s="99" t="str">
        <f>IF('ENTRADA DE CLIENTS i PROVEÏDORS'!Q498&lt;&gt;0,'ENTRADA DE CLIENTS i PROVEÏDORS'!Q498,"")</f>
        <v/>
      </c>
      <c r="Y493" s="101" t="str">
        <f>IF('ENTRADA DE CLIENTS i PROVEÏDORS'!R498&lt;&gt;0,'ENTRADA DE CLIENTS i PROVEÏDORS'!R498,"")</f>
        <v/>
      </c>
    </row>
    <row r="494" spans="1:25" x14ac:dyDescent="0.2">
      <c r="A494" s="96" t="str">
        <f>IF('ENTRADA DE CLIENTS i PROVEÏDORS'!H499&lt;&gt;0,IF(OR('ENTRADA DE CLIENTS i PROVEÏDORS'!H499="V",'ENTRADA DE CLIENTS i PROVEÏDORS'!H499="LL",'ENTRADA DE CLIENTS i PROVEÏDORS'!H499="VI"),"2","1"),"")</f>
        <v/>
      </c>
      <c r="B494" s="96" t="str">
        <f>IF('ENTRADA DE CLIENTS i PROVEÏDORS'!C499&lt;&gt;0,IF('ENTRADA DE CLIENTS i PROVEÏDORS'!C499&lt;&gt;0,IF('ENTRADA DE CLIENTS i PROVEÏDORS'!C499&lt;&gt;0,'ENTRADA DE CLIENTS i PROVEÏDORS'!C499,""),DADES!AA494),"")</f>
        <v/>
      </c>
      <c r="C494" s="96" t="str">
        <f>IF('ENTRADA DE CLIENTS i PROVEÏDORS'!D499&lt;&gt;0,'NETEJA DE CARÀCTERS'!C495,"")</f>
        <v/>
      </c>
      <c r="D494" s="97" t="str">
        <f>IF('ENTRADA DE CLIENTS i PROVEÏDORS'!D499&lt;&gt;0,IF(A494&lt;&gt;0,IF('ENTRADA DE CLIENTS i PROVEÏDORS'!F499=0,99,'ENTRADA DE CLIENTS i PROVEÏDORS'!F499),""),"")</f>
        <v/>
      </c>
      <c r="E494" s="98" t="str">
        <f>IF('ENTRADA DE CLIENTS i PROVEÏDORS'!C499&lt;&gt;0,IF('ENTRADA DE CLIENTS i PROVEÏDORS'!D499&lt;&gt;0,IF('ENTRADA DE CLIENTS i PROVEÏDORS'!G499&lt;&gt;0,VLOOKUP('ENTRADA DE CLIENTS i PROVEÏDORS'!G499,DADES!$P$11:$Q$239,2,FALSE),"011"),""),"")</f>
        <v/>
      </c>
      <c r="F494" s="96"/>
      <c r="G494" s="96"/>
      <c r="H494" s="96"/>
      <c r="I494" s="96" t="str">
        <f>IF('ENTRADA DE CLIENTS i PROVEÏDORS'!H499="LL","X","")</f>
        <v/>
      </c>
      <c r="J494" s="96" t="str">
        <f>IF('ENTRADA DE CLIENTS i PROVEÏDORS'!O499="X","X","")</f>
        <v/>
      </c>
      <c r="K494" s="96" t="str">
        <f>IF('ENTRADA DE CLIENTS i PROVEÏDORS'!P499="X","X","")</f>
        <v/>
      </c>
      <c r="L494" s="96"/>
      <c r="M494" s="99" t="str">
        <f>IF('ENTRADA DE CLIENTS i PROVEÏDORS'!$H499&lt;&gt;"VI",IF('ENTRADA DE CLIENTS i PROVEÏDORS'!I499&lt;&gt;0,'ENTRADA DE CLIENTS i PROVEÏDORS'!I499,""),"")</f>
        <v/>
      </c>
      <c r="N494" s="99" t="str">
        <f>IF('ENTRADA DE CLIENTS i PROVEÏDORS'!$H499&lt;&gt;"VI",IF('ENTRADA DE CLIENTS i PROVEÏDORS'!J499&lt;&gt;0,'ENTRADA DE CLIENTS i PROVEÏDORS'!J499,""),"")</f>
        <v/>
      </c>
      <c r="O494" s="99" t="str">
        <f>IF('ENTRADA DE CLIENTS i PROVEÏDORS'!$H499&lt;&gt;"VI",IF('ENTRADA DE CLIENTS i PROVEÏDORS'!K499&lt;&gt;0,'ENTRADA DE CLIENTS i PROVEÏDORS'!K499,""),"")</f>
        <v/>
      </c>
      <c r="P494" s="99" t="str">
        <f>IF('ENTRADA DE CLIENTS i PROVEÏDORS'!$H499&lt;&gt;"VI",IF('ENTRADA DE CLIENTS i PROVEÏDORS'!L499&lt;&gt;0,'ENTRADA DE CLIENTS i PROVEÏDORS'!L499,""),"")</f>
        <v/>
      </c>
      <c r="Q494" s="99" t="str">
        <f t="shared" si="25"/>
        <v/>
      </c>
      <c r="R494" s="99" t="str">
        <f>IF('ENTRADA DE CLIENTS i PROVEÏDORS'!$H499="VI",'ENTRADA DE CLIENTS i PROVEÏDORS'!I499,"")</f>
        <v/>
      </c>
      <c r="S494" s="99" t="str">
        <f>IF('ENTRADA DE CLIENTS i PROVEÏDORS'!$H499="VI",'ENTRADA DE CLIENTS i PROVEÏDORS'!J499,"")</f>
        <v/>
      </c>
      <c r="T494" s="99" t="str">
        <f>IF('ENTRADA DE CLIENTS i PROVEÏDORS'!$H499="VI",'ENTRADA DE CLIENTS i PROVEÏDORS'!K499,"")</f>
        <v/>
      </c>
      <c r="U494" s="99" t="str">
        <f>IF('ENTRADA DE CLIENTS i PROVEÏDORS'!$H499="VI",'ENTRADA DE CLIENTS i PROVEÏDORS'!L499,"")</f>
        <v/>
      </c>
      <c r="V494" s="99" t="str">
        <f>IF('ENTRADA DE CLIENTS i PROVEÏDORS'!$H499="VI",'ENTRADA DE CLIENTS i PROVEÏDORS'!N499,"")</f>
        <v/>
      </c>
      <c r="W494" s="99" t="str">
        <f>IF('ENTRADA DE CLIENTS i PROVEÏDORS'!O499="X",'ENTRADA DE CLIENTS i PROVEÏDORS'!N499,"")</f>
        <v/>
      </c>
      <c r="X494" s="99" t="str">
        <f>IF('ENTRADA DE CLIENTS i PROVEÏDORS'!Q499&lt;&gt;0,'ENTRADA DE CLIENTS i PROVEÏDORS'!Q499,"")</f>
        <v/>
      </c>
      <c r="Y494" s="101" t="str">
        <f>IF('ENTRADA DE CLIENTS i PROVEÏDORS'!R499&lt;&gt;0,'ENTRADA DE CLIENTS i PROVEÏDORS'!R499,"")</f>
        <v/>
      </c>
    </row>
    <row r="495" spans="1:25" x14ac:dyDescent="0.2">
      <c r="A495" s="96" t="str">
        <f>IF('ENTRADA DE CLIENTS i PROVEÏDORS'!H500&lt;&gt;0,IF(OR('ENTRADA DE CLIENTS i PROVEÏDORS'!H500="V",'ENTRADA DE CLIENTS i PROVEÏDORS'!H500="LL",'ENTRADA DE CLIENTS i PROVEÏDORS'!H500="VI"),"2","1"),"")</f>
        <v/>
      </c>
      <c r="B495" s="96" t="str">
        <f>IF('ENTRADA DE CLIENTS i PROVEÏDORS'!C500&lt;&gt;0,IF('ENTRADA DE CLIENTS i PROVEÏDORS'!C500&lt;&gt;0,IF('ENTRADA DE CLIENTS i PROVEÏDORS'!C500&lt;&gt;0,'ENTRADA DE CLIENTS i PROVEÏDORS'!C500,""),DADES!AA495),"")</f>
        <v/>
      </c>
      <c r="C495" s="96" t="str">
        <f>IF('ENTRADA DE CLIENTS i PROVEÏDORS'!D500&lt;&gt;0,'NETEJA DE CARÀCTERS'!C496,"")</f>
        <v/>
      </c>
      <c r="D495" s="97" t="str">
        <f>IF('ENTRADA DE CLIENTS i PROVEÏDORS'!D500&lt;&gt;0,IF(A495&lt;&gt;0,IF('ENTRADA DE CLIENTS i PROVEÏDORS'!F500=0,99,'ENTRADA DE CLIENTS i PROVEÏDORS'!F500),""),"")</f>
        <v/>
      </c>
      <c r="E495" s="98" t="str">
        <f>IF('ENTRADA DE CLIENTS i PROVEÏDORS'!C500&lt;&gt;0,IF('ENTRADA DE CLIENTS i PROVEÏDORS'!D500&lt;&gt;0,IF('ENTRADA DE CLIENTS i PROVEÏDORS'!G500&lt;&gt;0,VLOOKUP('ENTRADA DE CLIENTS i PROVEÏDORS'!G500,DADES!$P$11:$Q$239,2,FALSE),"011"),""),"")</f>
        <v/>
      </c>
      <c r="F495" s="96"/>
      <c r="G495" s="96"/>
      <c r="H495" s="96"/>
      <c r="I495" s="96" t="str">
        <f>IF('ENTRADA DE CLIENTS i PROVEÏDORS'!H500="LL","X","")</f>
        <v/>
      </c>
      <c r="J495" s="96" t="str">
        <f>IF('ENTRADA DE CLIENTS i PROVEÏDORS'!O500="X","X","")</f>
        <v/>
      </c>
      <c r="K495" s="96" t="str">
        <f>IF('ENTRADA DE CLIENTS i PROVEÏDORS'!P500="X","X","")</f>
        <v/>
      </c>
      <c r="L495" s="96"/>
      <c r="M495" s="99" t="str">
        <f>IF('ENTRADA DE CLIENTS i PROVEÏDORS'!$H500&lt;&gt;"VI",IF('ENTRADA DE CLIENTS i PROVEÏDORS'!I500&lt;&gt;0,'ENTRADA DE CLIENTS i PROVEÏDORS'!I500,""),"")</f>
        <v/>
      </c>
      <c r="N495" s="99" t="str">
        <f>IF('ENTRADA DE CLIENTS i PROVEÏDORS'!$H500&lt;&gt;"VI",IF('ENTRADA DE CLIENTS i PROVEÏDORS'!J500&lt;&gt;0,'ENTRADA DE CLIENTS i PROVEÏDORS'!J500,""),"")</f>
        <v/>
      </c>
      <c r="O495" s="99" t="str">
        <f>IF('ENTRADA DE CLIENTS i PROVEÏDORS'!$H500&lt;&gt;"VI",IF('ENTRADA DE CLIENTS i PROVEÏDORS'!K500&lt;&gt;0,'ENTRADA DE CLIENTS i PROVEÏDORS'!K500,""),"")</f>
        <v/>
      </c>
      <c r="P495" s="99" t="str">
        <f>IF('ENTRADA DE CLIENTS i PROVEÏDORS'!$H500&lt;&gt;"VI",IF('ENTRADA DE CLIENTS i PROVEÏDORS'!L500&lt;&gt;0,'ENTRADA DE CLIENTS i PROVEÏDORS'!L500,""),"")</f>
        <v/>
      </c>
      <c r="Q495" s="99" t="str">
        <f t="shared" si="25"/>
        <v/>
      </c>
      <c r="R495" s="99" t="str">
        <f>IF('ENTRADA DE CLIENTS i PROVEÏDORS'!$H500="VI",'ENTRADA DE CLIENTS i PROVEÏDORS'!I500,"")</f>
        <v/>
      </c>
      <c r="S495" s="99" t="str">
        <f>IF('ENTRADA DE CLIENTS i PROVEÏDORS'!$H500="VI",'ENTRADA DE CLIENTS i PROVEÏDORS'!J500,"")</f>
        <v/>
      </c>
      <c r="T495" s="99" t="str">
        <f>IF('ENTRADA DE CLIENTS i PROVEÏDORS'!$H500="VI",'ENTRADA DE CLIENTS i PROVEÏDORS'!K500,"")</f>
        <v/>
      </c>
      <c r="U495" s="99" t="str">
        <f>IF('ENTRADA DE CLIENTS i PROVEÏDORS'!$H500="VI",'ENTRADA DE CLIENTS i PROVEÏDORS'!L500,"")</f>
        <v/>
      </c>
      <c r="V495" s="99" t="str">
        <f>IF('ENTRADA DE CLIENTS i PROVEÏDORS'!$H500="VI",'ENTRADA DE CLIENTS i PROVEÏDORS'!N500,"")</f>
        <v/>
      </c>
      <c r="W495" s="99" t="str">
        <f>IF('ENTRADA DE CLIENTS i PROVEÏDORS'!O500="X",'ENTRADA DE CLIENTS i PROVEÏDORS'!N500,"")</f>
        <v/>
      </c>
      <c r="X495" s="99" t="str">
        <f>IF('ENTRADA DE CLIENTS i PROVEÏDORS'!Q500&lt;&gt;0,'ENTRADA DE CLIENTS i PROVEÏDORS'!Q500,"")</f>
        <v/>
      </c>
      <c r="Y495" s="101" t="str">
        <f>IF('ENTRADA DE CLIENTS i PROVEÏDORS'!R500&lt;&gt;0,'ENTRADA DE CLIENTS i PROVEÏDORS'!R500,"")</f>
        <v/>
      </c>
    </row>
    <row r="496" spans="1:25" x14ac:dyDescent="0.2">
      <c r="A496" s="96" t="str">
        <f>IF('ENTRADA DE CLIENTS i PROVEÏDORS'!H501&lt;&gt;0,IF(OR('ENTRADA DE CLIENTS i PROVEÏDORS'!H501="V",'ENTRADA DE CLIENTS i PROVEÏDORS'!H501="LL",'ENTRADA DE CLIENTS i PROVEÏDORS'!H501="VI"),"2","1"),"")</f>
        <v/>
      </c>
      <c r="B496" s="96" t="str">
        <f>IF('ENTRADA DE CLIENTS i PROVEÏDORS'!C501&lt;&gt;0,IF('ENTRADA DE CLIENTS i PROVEÏDORS'!C501&lt;&gt;0,IF('ENTRADA DE CLIENTS i PROVEÏDORS'!C501&lt;&gt;0,'ENTRADA DE CLIENTS i PROVEÏDORS'!C501,""),DADES!AA496),"")</f>
        <v/>
      </c>
      <c r="C496" s="96" t="str">
        <f>IF('ENTRADA DE CLIENTS i PROVEÏDORS'!D501&lt;&gt;0,'NETEJA DE CARÀCTERS'!C497,"")</f>
        <v/>
      </c>
      <c r="D496" s="97" t="str">
        <f>IF('ENTRADA DE CLIENTS i PROVEÏDORS'!D501&lt;&gt;0,IF(A496&lt;&gt;0,IF('ENTRADA DE CLIENTS i PROVEÏDORS'!F501=0,99,'ENTRADA DE CLIENTS i PROVEÏDORS'!F501),""),"")</f>
        <v/>
      </c>
      <c r="E496" s="98" t="str">
        <f>IF('ENTRADA DE CLIENTS i PROVEÏDORS'!C501&lt;&gt;0,IF('ENTRADA DE CLIENTS i PROVEÏDORS'!D501&lt;&gt;0,IF('ENTRADA DE CLIENTS i PROVEÏDORS'!G501&lt;&gt;0,VLOOKUP('ENTRADA DE CLIENTS i PROVEÏDORS'!G501,DADES!$P$11:$Q$239,2,FALSE),"011"),""),"")</f>
        <v/>
      </c>
      <c r="F496" s="96"/>
      <c r="G496" s="96"/>
      <c r="H496" s="96"/>
      <c r="I496" s="96"/>
      <c r="J496" s="96"/>
      <c r="K496" s="96"/>
      <c r="L496" s="96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101"/>
    </row>
    <row r="497" spans="1:25" x14ac:dyDescent="0.2">
      <c r="A497" s="96" t="str">
        <f>IF('ENTRADA DE CLIENTS i PROVEÏDORS'!H502&lt;&gt;0,IF(OR('ENTRADA DE CLIENTS i PROVEÏDORS'!H502="V",'ENTRADA DE CLIENTS i PROVEÏDORS'!H502="LL",'ENTRADA DE CLIENTS i PROVEÏDORS'!H502="VI"),"2","1"),"")</f>
        <v/>
      </c>
      <c r="B497" s="96" t="str">
        <f>IF('ENTRADA DE CLIENTS i PROVEÏDORS'!C502&lt;&gt;0,IF('ENTRADA DE CLIENTS i PROVEÏDORS'!C502&lt;&gt;0,IF('ENTRADA DE CLIENTS i PROVEÏDORS'!C502&lt;&gt;0,'ENTRADA DE CLIENTS i PROVEÏDORS'!C502,""),DADES!AA497),"")</f>
        <v/>
      </c>
      <c r="C497" s="96" t="str">
        <f>IF('ENTRADA DE CLIENTS i PROVEÏDORS'!D502&lt;&gt;0,'NETEJA DE CARÀCTERS'!C498,"")</f>
        <v/>
      </c>
      <c r="D497" s="97" t="str">
        <f>IF('ENTRADA DE CLIENTS i PROVEÏDORS'!D502&lt;&gt;0,IF(A497&lt;&gt;0,IF('ENTRADA DE CLIENTS i PROVEÏDORS'!F502=0,99,'ENTRADA DE CLIENTS i PROVEÏDORS'!F502),""),"")</f>
        <v/>
      </c>
      <c r="E497" s="98" t="str">
        <f>IF('ENTRADA DE CLIENTS i PROVEÏDORS'!C502&lt;&gt;0,IF('ENTRADA DE CLIENTS i PROVEÏDORS'!D502&lt;&gt;0,IF('ENTRADA DE CLIENTS i PROVEÏDORS'!G502&lt;&gt;0,VLOOKUP('ENTRADA DE CLIENTS i PROVEÏDORS'!G502,DADES!$P$11:$Q$239,2,FALSE),"011"),""),"")</f>
        <v/>
      </c>
      <c r="F497" s="96"/>
      <c r="G497" s="96"/>
      <c r="H497" s="96"/>
      <c r="I497" s="96"/>
      <c r="J497" s="96"/>
      <c r="K497" s="96"/>
      <c r="L497" s="96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101"/>
    </row>
    <row r="498" spans="1:25" x14ac:dyDescent="0.2">
      <c r="A498" s="96" t="str">
        <f>IF('ENTRADA DE CLIENTS i PROVEÏDORS'!H503&lt;&gt;0,IF(OR('ENTRADA DE CLIENTS i PROVEÏDORS'!H503="V",'ENTRADA DE CLIENTS i PROVEÏDORS'!H503="LL",'ENTRADA DE CLIENTS i PROVEÏDORS'!H503="VI"),"2","1"),"")</f>
        <v/>
      </c>
      <c r="B498" s="96" t="str">
        <f>IF('ENTRADA DE CLIENTS i PROVEÏDORS'!C503&lt;&gt;0,IF('ENTRADA DE CLIENTS i PROVEÏDORS'!C503&lt;&gt;0,IF('ENTRADA DE CLIENTS i PROVEÏDORS'!C503&lt;&gt;0,'ENTRADA DE CLIENTS i PROVEÏDORS'!C503,""),DADES!AA498),"")</f>
        <v/>
      </c>
      <c r="C498" s="96" t="str">
        <f>IF('ENTRADA DE CLIENTS i PROVEÏDORS'!D503&lt;&gt;0,'NETEJA DE CARÀCTERS'!C499,"")</f>
        <v/>
      </c>
      <c r="D498" s="97" t="str">
        <f>IF('ENTRADA DE CLIENTS i PROVEÏDORS'!D503&lt;&gt;0,IF(A498&lt;&gt;0,IF('ENTRADA DE CLIENTS i PROVEÏDORS'!F503=0,99,'ENTRADA DE CLIENTS i PROVEÏDORS'!F503),""),"")</f>
        <v/>
      </c>
      <c r="E498" s="98" t="str">
        <f>IF('ENTRADA DE CLIENTS i PROVEÏDORS'!C503&lt;&gt;0,IF('ENTRADA DE CLIENTS i PROVEÏDORS'!D503&lt;&gt;0,IF('ENTRADA DE CLIENTS i PROVEÏDORS'!G503&lt;&gt;0,VLOOKUP('ENTRADA DE CLIENTS i PROVEÏDORS'!G503,DADES!$P$11:$Q$239,2,FALSE),"011"),""),"")</f>
        <v/>
      </c>
      <c r="F498" s="96"/>
      <c r="G498" s="96"/>
      <c r="H498" s="96"/>
      <c r="I498" s="96"/>
      <c r="J498" s="96"/>
      <c r="K498" s="96"/>
      <c r="L498" s="96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101"/>
    </row>
    <row r="499" spans="1:25" x14ac:dyDescent="0.2">
      <c r="A499" s="96" t="str">
        <f>IF('ENTRADA DE CLIENTS i PROVEÏDORS'!H504&lt;&gt;0,IF(OR('ENTRADA DE CLIENTS i PROVEÏDORS'!H504="V",'ENTRADA DE CLIENTS i PROVEÏDORS'!H504="LL",'ENTRADA DE CLIENTS i PROVEÏDORS'!H504="VI"),"2","1"),"")</f>
        <v/>
      </c>
      <c r="B499" s="96" t="str">
        <f>IF('ENTRADA DE CLIENTS i PROVEÏDORS'!C504&lt;&gt;0,IF('ENTRADA DE CLIENTS i PROVEÏDORS'!C504&lt;&gt;0,IF('ENTRADA DE CLIENTS i PROVEÏDORS'!C504&lt;&gt;0,'ENTRADA DE CLIENTS i PROVEÏDORS'!C504,""),DADES!AA499),"")</f>
        <v/>
      </c>
      <c r="C499" s="96" t="str">
        <f>IF('ENTRADA DE CLIENTS i PROVEÏDORS'!D504&lt;&gt;0,'NETEJA DE CARÀCTERS'!C500,"")</f>
        <v/>
      </c>
      <c r="D499" s="97" t="str">
        <f>IF('ENTRADA DE CLIENTS i PROVEÏDORS'!D504&lt;&gt;0,IF(A499&lt;&gt;0,IF('ENTRADA DE CLIENTS i PROVEÏDORS'!F504=0,99,'ENTRADA DE CLIENTS i PROVEÏDORS'!F504),""),"")</f>
        <v/>
      </c>
      <c r="E499" s="98" t="str">
        <f>IF('ENTRADA DE CLIENTS i PROVEÏDORS'!C504&lt;&gt;0,IF('ENTRADA DE CLIENTS i PROVEÏDORS'!D504&lt;&gt;0,IF('ENTRADA DE CLIENTS i PROVEÏDORS'!G504&lt;&gt;0,VLOOKUP('ENTRADA DE CLIENTS i PROVEÏDORS'!G504,DADES!$P$11:$Q$239,2,FALSE),"011"),""),"")</f>
        <v/>
      </c>
      <c r="F499" s="96"/>
      <c r="G499" s="96"/>
      <c r="H499" s="96"/>
      <c r="I499" s="96"/>
      <c r="J499" s="96"/>
      <c r="K499" s="96"/>
      <c r="L499" s="96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101"/>
    </row>
    <row r="500" spans="1:25" x14ac:dyDescent="0.2">
      <c r="A500" s="96" t="str">
        <f>IF('ENTRADA DE CLIENTS i PROVEÏDORS'!H505&lt;&gt;0,IF(OR('ENTRADA DE CLIENTS i PROVEÏDORS'!H505="V",'ENTRADA DE CLIENTS i PROVEÏDORS'!H505="LL",'ENTRADA DE CLIENTS i PROVEÏDORS'!H505="VI"),"2","1"),"")</f>
        <v/>
      </c>
      <c r="B500" s="96" t="str">
        <f>IF('ENTRADA DE CLIENTS i PROVEÏDORS'!C505&lt;&gt;0,IF('ENTRADA DE CLIENTS i PROVEÏDORS'!C505&lt;&gt;0,IF('ENTRADA DE CLIENTS i PROVEÏDORS'!C505&lt;&gt;0,'ENTRADA DE CLIENTS i PROVEÏDORS'!C505,""),DADES!AA500),"")</f>
        <v/>
      </c>
      <c r="C500" s="96" t="str">
        <f>IF('ENTRADA DE CLIENTS i PROVEÏDORS'!D505&lt;&gt;0,'NETEJA DE CARÀCTERS'!C501,"")</f>
        <v/>
      </c>
      <c r="D500" s="97" t="str">
        <f>IF('ENTRADA DE CLIENTS i PROVEÏDORS'!D505&lt;&gt;0,IF(A500&lt;&gt;0,IF('ENTRADA DE CLIENTS i PROVEÏDORS'!F505=0,99,'ENTRADA DE CLIENTS i PROVEÏDORS'!F505),""),"")</f>
        <v/>
      </c>
      <c r="E500" s="98" t="str">
        <f>IF('ENTRADA DE CLIENTS i PROVEÏDORS'!C505&lt;&gt;0,IF('ENTRADA DE CLIENTS i PROVEÏDORS'!D505&lt;&gt;0,IF('ENTRADA DE CLIENTS i PROVEÏDORS'!G505&lt;&gt;0,VLOOKUP('ENTRADA DE CLIENTS i PROVEÏDORS'!G505,DADES!$P$11:$Q$239,2,FALSE),"011"),""),"")</f>
        <v/>
      </c>
      <c r="F500" s="96"/>
      <c r="G500" s="96"/>
      <c r="H500" s="96"/>
      <c r="I500" s="96"/>
      <c r="J500" s="96"/>
      <c r="K500" s="96"/>
      <c r="L500" s="96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101"/>
    </row>
    <row r="501" spans="1:25" x14ac:dyDescent="0.2">
      <c r="A501" s="96" t="str">
        <f>IF('ENTRADA DE CLIENTS i PROVEÏDORS'!H506&lt;&gt;0,IF(OR('ENTRADA DE CLIENTS i PROVEÏDORS'!H506="V",'ENTRADA DE CLIENTS i PROVEÏDORS'!H506="LL",'ENTRADA DE CLIENTS i PROVEÏDORS'!H506="VI"),"2","1"),"")</f>
        <v/>
      </c>
      <c r="B501" s="96" t="str">
        <f>IF('ENTRADA DE CLIENTS i PROVEÏDORS'!C506&lt;&gt;0,IF('ENTRADA DE CLIENTS i PROVEÏDORS'!C506&lt;&gt;0,IF('ENTRADA DE CLIENTS i PROVEÏDORS'!C506&lt;&gt;0,'ENTRADA DE CLIENTS i PROVEÏDORS'!C506,""),DADES!AA501),"")</f>
        <v/>
      </c>
      <c r="C501" s="96" t="str">
        <f>IF('ENTRADA DE CLIENTS i PROVEÏDORS'!D506&lt;&gt;0,'NETEJA DE CARÀCTERS'!C502,"")</f>
        <v/>
      </c>
      <c r="D501" s="97" t="str">
        <f>IF('ENTRADA DE CLIENTS i PROVEÏDORS'!D506&lt;&gt;0,IF(A501&lt;&gt;0,IF('ENTRADA DE CLIENTS i PROVEÏDORS'!F506=0,99,'ENTRADA DE CLIENTS i PROVEÏDORS'!F506),""),"")</f>
        <v/>
      </c>
      <c r="E501" s="98" t="str">
        <f>IF('ENTRADA DE CLIENTS i PROVEÏDORS'!C506&lt;&gt;0,IF('ENTRADA DE CLIENTS i PROVEÏDORS'!D506&lt;&gt;0,IF('ENTRADA DE CLIENTS i PROVEÏDORS'!G506&lt;&gt;0,VLOOKUP('ENTRADA DE CLIENTS i PROVEÏDORS'!G506,DADES!$P$11:$Q$239,2,FALSE),"011"),""),"")</f>
        <v/>
      </c>
      <c r="F501" s="96"/>
      <c r="G501" s="96"/>
      <c r="H501" s="96"/>
      <c r="I501" s="96"/>
      <c r="J501" s="96"/>
      <c r="K501" s="96"/>
      <c r="L501" s="96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101"/>
    </row>
    <row r="502" spans="1:25" x14ac:dyDescent="0.2">
      <c r="A502" s="96" t="str">
        <f>IF('ENTRADA DE CLIENTS i PROVEÏDORS'!H507&lt;&gt;0,IF(OR('ENTRADA DE CLIENTS i PROVEÏDORS'!H507="V",'ENTRADA DE CLIENTS i PROVEÏDORS'!H507="LL",'ENTRADA DE CLIENTS i PROVEÏDORS'!H507="VI"),"2","1"),"")</f>
        <v/>
      </c>
      <c r="B502" s="96" t="str">
        <f>IF('ENTRADA DE CLIENTS i PROVEÏDORS'!C507&lt;&gt;0,IF('ENTRADA DE CLIENTS i PROVEÏDORS'!C507&lt;&gt;0,IF('ENTRADA DE CLIENTS i PROVEÏDORS'!C507&lt;&gt;0,'ENTRADA DE CLIENTS i PROVEÏDORS'!C507,""),DADES!AA502),"")</f>
        <v/>
      </c>
      <c r="C502" s="96" t="str">
        <f>IF('ENTRADA DE CLIENTS i PROVEÏDORS'!D507&lt;&gt;0,'NETEJA DE CARÀCTERS'!C503,"")</f>
        <v/>
      </c>
      <c r="D502" s="97" t="str">
        <f>IF('ENTRADA DE CLIENTS i PROVEÏDORS'!D507&lt;&gt;0,IF(A502&lt;&gt;0,IF('ENTRADA DE CLIENTS i PROVEÏDORS'!F507=0,99,'ENTRADA DE CLIENTS i PROVEÏDORS'!F507),""),"")</f>
        <v/>
      </c>
      <c r="E502" s="98" t="str">
        <f>IF('ENTRADA DE CLIENTS i PROVEÏDORS'!C507&lt;&gt;0,IF('ENTRADA DE CLIENTS i PROVEÏDORS'!D507&lt;&gt;0,IF('ENTRADA DE CLIENTS i PROVEÏDORS'!G507&lt;&gt;0,VLOOKUP('ENTRADA DE CLIENTS i PROVEÏDORS'!G507,DADES!$P$11:$Q$239,2,FALSE),"011"),""),"")</f>
        <v/>
      </c>
      <c r="F502" s="96"/>
      <c r="G502" s="96"/>
      <c r="H502" s="96"/>
      <c r="I502" s="96" t="str">
        <f>IF('ENTRADA DE CLIENTS i PROVEÏDORS'!H507="LL","X","")</f>
        <v/>
      </c>
      <c r="J502" s="96" t="str">
        <f>IF('ENTRADA DE CLIENTS i PROVEÏDORS'!O507="X","X","")</f>
        <v/>
      </c>
      <c r="K502" s="96" t="str">
        <f>IF('ENTRADA DE CLIENTS i PROVEÏDORS'!P507="X","X","")</f>
        <v/>
      </c>
      <c r="L502" s="96"/>
      <c r="M502" s="99" t="str">
        <f>IF('ENTRADA DE CLIENTS i PROVEÏDORS'!$H507&lt;&gt;"VI",IF('ENTRADA DE CLIENTS i PROVEÏDORS'!I507&lt;&gt;0,'ENTRADA DE CLIENTS i PROVEÏDORS'!I507,""),"")</f>
        <v/>
      </c>
      <c r="N502" s="99" t="str">
        <f>IF('ENTRADA DE CLIENTS i PROVEÏDORS'!$H507&lt;&gt;"VI",IF('ENTRADA DE CLIENTS i PROVEÏDORS'!J507&lt;&gt;0,'ENTRADA DE CLIENTS i PROVEÏDORS'!J507,""),"")</f>
        <v/>
      </c>
      <c r="O502" s="99" t="str">
        <f>IF('ENTRADA DE CLIENTS i PROVEÏDORS'!$H507&lt;&gt;"VI",IF('ENTRADA DE CLIENTS i PROVEÏDORS'!K507&lt;&gt;0,'ENTRADA DE CLIENTS i PROVEÏDORS'!K507,""),"")</f>
        <v/>
      </c>
      <c r="P502" s="99" t="str">
        <f>IF('ENTRADA DE CLIENTS i PROVEÏDORS'!$H507&lt;&gt;"VI",IF('ENTRADA DE CLIENTS i PROVEÏDORS'!L507&lt;&gt;0,'ENTRADA DE CLIENTS i PROVEÏDORS'!L507,""),"")</f>
        <v/>
      </c>
      <c r="Q502" s="99" t="str">
        <f t="shared" ref="Q502:Q507" si="26">IF(SUM(M502:P502)&lt;&gt;0,SUM(M502:P502),"")</f>
        <v/>
      </c>
      <c r="R502" s="99" t="str">
        <f>IF('ENTRADA DE CLIENTS i PROVEÏDORS'!$H507="VI",'ENTRADA DE CLIENTS i PROVEÏDORS'!I507,"")</f>
        <v/>
      </c>
      <c r="S502" s="99" t="str">
        <f>IF('ENTRADA DE CLIENTS i PROVEÏDORS'!$H507="VI",'ENTRADA DE CLIENTS i PROVEÏDORS'!J507,"")</f>
        <v/>
      </c>
      <c r="T502" s="99" t="str">
        <f>IF('ENTRADA DE CLIENTS i PROVEÏDORS'!$H507="VI",'ENTRADA DE CLIENTS i PROVEÏDORS'!K507,"")</f>
        <v/>
      </c>
      <c r="U502" s="99" t="str">
        <f>IF('ENTRADA DE CLIENTS i PROVEÏDORS'!$H507="VI",'ENTRADA DE CLIENTS i PROVEÏDORS'!L507,"")</f>
        <v/>
      </c>
      <c r="V502" s="99" t="str">
        <f>IF('ENTRADA DE CLIENTS i PROVEÏDORS'!$H507="VI",'ENTRADA DE CLIENTS i PROVEÏDORS'!N507,"")</f>
        <v/>
      </c>
      <c r="W502" s="99" t="str">
        <f>IF('ENTRADA DE CLIENTS i PROVEÏDORS'!O507="X",'ENTRADA DE CLIENTS i PROVEÏDORS'!N507,"")</f>
        <v/>
      </c>
      <c r="X502" s="99" t="str">
        <f>IF('ENTRADA DE CLIENTS i PROVEÏDORS'!Q507&lt;&gt;0,'ENTRADA DE CLIENTS i PROVEÏDORS'!Q507,"")</f>
        <v/>
      </c>
      <c r="Y502" s="101" t="str">
        <f>IF('ENTRADA DE CLIENTS i PROVEÏDORS'!R507&lt;&gt;0,'ENTRADA DE CLIENTS i PROVEÏDORS'!R507,"")</f>
        <v/>
      </c>
    </row>
    <row r="503" spans="1:25" x14ac:dyDescent="0.2">
      <c r="A503" s="96" t="str">
        <f>IF('ENTRADA DE CLIENTS i PROVEÏDORS'!H508&lt;&gt;0,IF(OR('ENTRADA DE CLIENTS i PROVEÏDORS'!H508="V",'ENTRADA DE CLIENTS i PROVEÏDORS'!H508="LL",'ENTRADA DE CLIENTS i PROVEÏDORS'!H508="VI"),"2","1"),"")</f>
        <v/>
      </c>
      <c r="B503" s="96" t="str">
        <f>IF('ENTRADA DE CLIENTS i PROVEÏDORS'!C508&lt;&gt;0,IF('ENTRADA DE CLIENTS i PROVEÏDORS'!C508&lt;&gt;0,IF('ENTRADA DE CLIENTS i PROVEÏDORS'!C508&lt;&gt;0,'ENTRADA DE CLIENTS i PROVEÏDORS'!C508,""),DADES!AA503),"")</f>
        <v/>
      </c>
      <c r="C503" s="96" t="str">
        <f>IF('ENTRADA DE CLIENTS i PROVEÏDORS'!D508&lt;&gt;0,'NETEJA DE CARÀCTERS'!C504,"")</f>
        <v/>
      </c>
      <c r="D503" s="97" t="str">
        <f>IF('ENTRADA DE CLIENTS i PROVEÏDORS'!D508&lt;&gt;0,IF(A503&lt;&gt;0,IF('ENTRADA DE CLIENTS i PROVEÏDORS'!F508=0,99,'ENTRADA DE CLIENTS i PROVEÏDORS'!F508),""),"")</f>
        <v/>
      </c>
      <c r="E503" s="98" t="str">
        <f>IF('ENTRADA DE CLIENTS i PROVEÏDORS'!C508&lt;&gt;0,IF('ENTRADA DE CLIENTS i PROVEÏDORS'!D508&lt;&gt;0,IF('ENTRADA DE CLIENTS i PROVEÏDORS'!G508&lt;&gt;0,VLOOKUP('ENTRADA DE CLIENTS i PROVEÏDORS'!G508,DADES!$P$11:$Q$239,2,FALSE),"011"),""),"")</f>
        <v/>
      </c>
      <c r="F503" s="96"/>
      <c r="G503" s="96"/>
      <c r="H503" s="96"/>
      <c r="I503" s="96" t="str">
        <f>IF('ENTRADA DE CLIENTS i PROVEÏDORS'!H508="LL","X","")</f>
        <v/>
      </c>
      <c r="J503" s="96" t="str">
        <f>IF('ENTRADA DE CLIENTS i PROVEÏDORS'!O508="X","X","")</f>
        <v/>
      </c>
      <c r="K503" s="96" t="str">
        <f>IF('ENTRADA DE CLIENTS i PROVEÏDORS'!P508="X","X","")</f>
        <v/>
      </c>
      <c r="L503" s="96"/>
      <c r="M503" s="99" t="str">
        <f>IF('ENTRADA DE CLIENTS i PROVEÏDORS'!$H508&lt;&gt;"VI",IF('ENTRADA DE CLIENTS i PROVEÏDORS'!I508&lt;&gt;0,'ENTRADA DE CLIENTS i PROVEÏDORS'!I508,""),"")</f>
        <v/>
      </c>
      <c r="N503" s="99" t="str">
        <f>IF('ENTRADA DE CLIENTS i PROVEÏDORS'!$H508&lt;&gt;"VI",IF('ENTRADA DE CLIENTS i PROVEÏDORS'!J508&lt;&gt;0,'ENTRADA DE CLIENTS i PROVEÏDORS'!J508,""),"")</f>
        <v/>
      </c>
      <c r="O503" s="99" t="str">
        <f>IF('ENTRADA DE CLIENTS i PROVEÏDORS'!$H508&lt;&gt;"VI",IF('ENTRADA DE CLIENTS i PROVEÏDORS'!K508&lt;&gt;0,'ENTRADA DE CLIENTS i PROVEÏDORS'!K508,""),"")</f>
        <v/>
      </c>
      <c r="P503" s="99" t="str">
        <f>IF('ENTRADA DE CLIENTS i PROVEÏDORS'!$H508&lt;&gt;"VI",IF('ENTRADA DE CLIENTS i PROVEÏDORS'!L508&lt;&gt;0,'ENTRADA DE CLIENTS i PROVEÏDORS'!L508,""),"")</f>
        <v/>
      </c>
      <c r="Q503" s="99" t="str">
        <f t="shared" si="26"/>
        <v/>
      </c>
      <c r="R503" s="99" t="str">
        <f>IF('ENTRADA DE CLIENTS i PROVEÏDORS'!$H508="VI",'ENTRADA DE CLIENTS i PROVEÏDORS'!I508,"")</f>
        <v/>
      </c>
      <c r="S503" s="99" t="str">
        <f>IF('ENTRADA DE CLIENTS i PROVEÏDORS'!$H508="VI",'ENTRADA DE CLIENTS i PROVEÏDORS'!J508,"")</f>
        <v/>
      </c>
      <c r="T503" s="99" t="str">
        <f>IF('ENTRADA DE CLIENTS i PROVEÏDORS'!$H508="VI",'ENTRADA DE CLIENTS i PROVEÏDORS'!K508,"")</f>
        <v/>
      </c>
      <c r="U503" s="99" t="str">
        <f>IF('ENTRADA DE CLIENTS i PROVEÏDORS'!$H508="VI",'ENTRADA DE CLIENTS i PROVEÏDORS'!L508,"")</f>
        <v/>
      </c>
      <c r="V503" s="99" t="str">
        <f>IF('ENTRADA DE CLIENTS i PROVEÏDORS'!$H508="VI",'ENTRADA DE CLIENTS i PROVEÏDORS'!N508,"")</f>
        <v/>
      </c>
      <c r="W503" s="99" t="str">
        <f>IF('ENTRADA DE CLIENTS i PROVEÏDORS'!O508="X",'ENTRADA DE CLIENTS i PROVEÏDORS'!N508,"")</f>
        <v/>
      </c>
      <c r="X503" s="99" t="str">
        <f>IF('ENTRADA DE CLIENTS i PROVEÏDORS'!Q508&lt;&gt;0,'ENTRADA DE CLIENTS i PROVEÏDORS'!Q508,"")</f>
        <v/>
      </c>
      <c r="Y503" s="101" t="str">
        <f>IF('ENTRADA DE CLIENTS i PROVEÏDORS'!R508&lt;&gt;0,'ENTRADA DE CLIENTS i PROVEÏDORS'!R508,"")</f>
        <v/>
      </c>
    </row>
    <row r="504" spans="1:25" x14ac:dyDescent="0.2">
      <c r="A504" s="96" t="str">
        <f>IF('ENTRADA DE CLIENTS i PROVEÏDORS'!H509&lt;&gt;0,IF(OR('ENTRADA DE CLIENTS i PROVEÏDORS'!H509="V",'ENTRADA DE CLIENTS i PROVEÏDORS'!H509="LL",'ENTRADA DE CLIENTS i PROVEÏDORS'!H509="VI"),"2","1"),"")</f>
        <v/>
      </c>
      <c r="B504" s="96" t="str">
        <f>IF('ENTRADA DE CLIENTS i PROVEÏDORS'!C509&lt;&gt;0,IF('ENTRADA DE CLIENTS i PROVEÏDORS'!C509&lt;&gt;0,IF('ENTRADA DE CLIENTS i PROVEÏDORS'!C509&lt;&gt;0,'ENTRADA DE CLIENTS i PROVEÏDORS'!C509,""),DADES!AA504),"")</f>
        <v/>
      </c>
      <c r="C504" s="96" t="str">
        <f>IF('ENTRADA DE CLIENTS i PROVEÏDORS'!D509&lt;&gt;0,'NETEJA DE CARÀCTERS'!C505,"")</f>
        <v/>
      </c>
      <c r="D504" s="97" t="str">
        <f>IF('ENTRADA DE CLIENTS i PROVEÏDORS'!D509&lt;&gt;0,IF(A504&lt;&gt;0,IF('ENTRADA DE CLIENTS i PROVEÏDORS'!F509=0,99,'ENTRADA DE CLIENTS i PROVEÏDORS'!F509),""),"")</f>
        <v/>
      </c>
      <c r="E504" s="98" t="str">
        <f>IF('ENTRADA DE CLIENTS i PROVEÏDORS'!C509&lt;&gt;0,IF('ENTRADA DE CLIENTS i PROVEÏDORS'!D509&lt;&gt;0,IF('ENTRADA DE CLIENTS i PROVEÏDORS'!G509&lt;&gt;0,VLOOKUP('ENTRADA DE CLIENTS i PROVEÏDORS'!G509,DADES!$P$11:$Q$239,2,FALSE),"011"),""),"")</f>
        <v/>
      </c>
      <c r="F504" s="96"/>
      <c r="G504" s="96"/>
      <c r="H504" s="96"/>
      <c r="I504" s="96" t="str">
        <f>IF('ENTRADA DE CLIENTS i PROVEÏDORS'!H509="LL","X","")</f>
        <v/>
      </c>
      <c r="J504" s="96" t="str">
        <f>IF('ENTRADA DE CLIENTS i PROVEÏDORS'!O509="X","X","")</f>
        <v/>
      </c>
      <c r="K504" s="96" t="str">
        <f>IF('ENTRADA DE CLIENTS i PROVEÏDORS'!P509="X","X","")</f>
        <v/>
      </c>
      <c r="L504" s="96"/>
      <c r="M504" s="99" t="str">
        <f>IF('ENTRADA DE CLIENTS i PROVEÏDORS'!$H509&lt;&gt;"VI",IF('ENTRADA DE CLIENTS i PROVEÏDORS'!I509&lt;&gt;0,'ENTRADA DE CLIENTS i PROVEÏDORS'!I509,""),"")</f>
        <v/>
      </c>
      <c r="N504" s="99" t="str">
        <f>IF('ENTRADA DE CLIENTS i PROVEÏDORS'!$H509&lt;&gt;"VI",IF('ENTRADA DE CLIENTS i PROVEÏDORS'!J509&lt;&gt;0,'ENTRADA DE CLIENTS i PROVEÏDORS'!J509,""),"")</f>
        <v/>
      </c>
      <c r="O504" s="99" t="str">
        <f>IF('ENTRADA DE CLIENTS i PROVEÏDORS'!$H509&lt;&gt;"VI",IF('ENTRADA DE CLIENTS i PROVEÏDORS'!K509&lt;&gt;0,'ENTRADA DE CLIENTS i PROVEÏDORS'!K509,""),"")</f>
        <v/>
      </c>
      <c r="P504" s="99" t="str">
        <f>IF('ENTRADA DE CLIENTS i PROVEÏDORS'!$H509&lt;&gt;"VI",IF('ENTRADA DE CLIENTS i PROVEÏDORS'!L509&lt;&gt;0,'ENTRADA DE CLIENTS i PROVEÏDORS'!L509,""),"")</f>
        <v/>
      </c>
      <c r="Q504" s="99" t="str">
        <f t="shared" si="26"/>
        <v/>
      </c>
      <c r="R504" s="99" t="str">
        <f>IF('ENTRADA DE CLIENTS i PROVEÏDORS'!$H509="VI",'ENTRADA DE CLIENTS i PROVEÏDORS'!I509,"")</f>
        <v/>
      </c>
      <c r="S504" s="99" t="str">
        <f>IF('ENTRADA DE CLIENTS i PROVEÏDORS'!$H509="VI",'ENTRADA DE CLIENTS i PROVEÏDORS'!J509,"")</f>
        <v/>
      </c>
      <c r="T504" s="99" t="str">
        <f>IF('ENTRADA DE CLIENTS i PROVEÏDORS'!$H509="VI",'ENTRADA DE CLIENTS i PROVEÏDORS'!K509,"")</f>
        <v/>
      </c>
      <c r="U504" s="99" t="str">
        <f>IF('ENTRADA DE CLIENTS i PROVEÏDORS'!$H509="VI",'ENTRADA DE CLIENTS i PROVEÏDORS'!L509,"")</f>
        <v/>
      </c>
      <c r="V504" s="99" t="str">
        <f>IF('ENTRADA DE CLIENTS i PROVEÏDORS'!$H509="VI",'ENTRADA DE CLIENTS i PROVEÏDORS'!N509,"")</f>
        <v/>
      </c>
      <c r="W504" s="99" t="str">
        <f>IF('ENTRADA DE CLIENTS i PROVEÏDORS'!O509="X",'ENTRADA DE CLIENTS i PROVEÏDORS'!N509,"")</f>
        <v/>
      </c>
      <c r="X504" s="99" t="str">
        <f>IF('ENTRADA DE CLIENTS i PROVEÏDORS'!Q509&lt;&gt;0,'ENTRADA DE CLIENTS i PROVEÏDORS'!Q509,"")</f>
        <v/>
      </c>
      <c r="Y504" s="101" t="str">
        <f>IF('ENTRADA DE CLIENTS i PROVEÏDORS'!R509&lt;&gt;0,'ENTRADA DE CLIENTS i PROVEÏDORS'!R509,"")</f>
        <v/>
      </c>
    </row>
    <row r="505" spans="1:25" x14ac:dyDescent="0.2">
      <c r="A505" s="96" t="str">
        <f>IF('ENTRADA DE CLIENTS i PROVEÏDORS'!H510&lt;&gt;0,IF(OR('ENTRADA DE CLIENTS i PROVEÏDORS'!H510="V",'ENTRADA DE CLIENTS i PROVEÏDORS'!H510="LL",'ENTRADA DE CLIENTS i PROVEÏDORS'!H510="VI"),"2","1"),"")</f>
        <v/>
      </c>
      <c r="B505" s="96" t="str">
        <f>IF('ENTRADA DE CLIENTS i PROVEÏDORS'!C510&lt;&gt;0,IF('ENTRADA DE CLIENTS i PROVEÏDORS'!C510&lt;&gt;0,IF('ENTRADA DE CLIENTS i PROVEÏDORS'!C510&lt;&gt;0,'ENTRADA DE CLIENTS i PROVEÏDORS'!C510,""),DADES!AA505),"")</f>
        <v/>
      </c>
      <c r="C505" s="96" t="str">
        <f>IF('ENTRADA DE CLIENTS i PROVEÏDORS'!D510&lt;&gt;0,'NETEJA DE CARÀCTERS'!C506,"")</f>
        <v/>
      </c>
      <c r="D505" s="97" t="str">
        <f>IF('ENTRADA DE CLIENTS i PROVEÏDORS'!D510&lt;&gt;0,IF(A505&lt;&gt;0,IF('ENTRADA DE CLIENTS i PROVEÏDORS'!F510=0,99,'ENTRADA DE CLIENTS i PROVEÏDORS'!F510),""),"")</f>
        <v/>
      </c>
      <c r="E505" s="98" t="str">
        <f>IF('ENTRADA DE CLIENTS i PROVEÏDORS'!C510&lt;&gt;0,IF('ENTRADA DE CLIENTS i PROVEÏDORS'!D510&lt;&gt;0,IF('ENTRADA DE CLIENTS i PROVEÏDORS'!G510&lt;&gt;0,VLOOKUP('ENTRADA DE CLIENTS i PROVEÏDORS'!G510,DADES!$P$11:$Q$239,2,FALSE),"011"),""),"")</f>
        <v/>
      </c>
      <c r="F505" s="96"/>
      <c r="G505" s="96"/>
      <c r="H505" s="96"/>
      <c r="I505" s="96" t="str">
        <f>IF('ENTRADA DE CLIENTS i PROVEÏDORS'!H510="LL","X","")</f>
        <v/>
      </c>
      <c r="J505" s="96" t="str">
        <f>IF('ENTRADA DE CLIENTS i PROVEÏDORS'!O510="X","X","")</f>
        <v/>
      </c>
      <c r="K505" s="96" t="str">
        <f>IF('ENTRADA DE CLIENTS i PROVEÏDORS'!P510="X","X","")</f>
        <v/>
      </c>
      <c r="L505" s="96"/>
      <c r="M505" s="99" t="str">
        <f>IF('ENTRADA DE CLIENTS i PROVEÏDORS'!$H510&lt;&gt;"VI",IF('ENTRADA DE CLIENTS i PROVEÏDORS'!I510&lt;&gt;0,'ENTRADA DE CLIENTS i PROVEÏDORS'!I510,""),"")</f>
        <v/>
      </c>
      <c r="N505" s="99" t="str">
        <f>IF('ENTRADA DE CLIENTS i PROVEÏDORS'!$H510&lt;&gt;"VI",IF('ENTRADA DE CLIENTS i PROVEÏDORS'!J510&lt;&gt;0,'ENTRADA DE CLIENTS i PROVEÏDORS'!J510,""),"")</f>
        <v/>
      </c>
      <c r="O505" s="99" t="str">
        <f>IF('ENTRADA DE CLIENTS i PROVEÏDORS'!$H510&lt;&gt;"VI",IF('ENTRADA DE CLIENTS i PROVEÏDORS'!K510&lt;&gt;0,'ENTRADA DE CLIENTS i PROVEÏDORS'!K510,""),"")</f>
        <v/>
      </c>
      <c r="P505" s="99" t="str">
        <f>IF('ENTRADA DE CLIENTS i PROVEÏDORS'!$H510&lt;&gt;"VI",IF('ENTRADA DE CLIENTS i PROVEÏDORS'!L510&lt;&gt;0,'ENTRADA DE CLIENTS i PROVEÏDORS'!L510,""),"")</f>
        <v/>
      </c>
      <c r="Q505" s="99" t="str">
        <f t="shared" si="26"/>
        <v/>
      </c>
      <c r="R505" s="99" t="str">
        <f>IF('ENTRADA DE CLIENTS i PROVEÏDORS'!$H510="VI",'ENTRADA DE CLIENTS i PROVEÏDORS'!I510,"")</f>
        <v/>
      </c>
      <c r="S505" s="99" t="str">
        <f>IF('ENTRADA DE CLIENTS i PROVEÏDORS'!$H510="VI",'ENTRADA DE CLIENTS i PROVEÏDORS'!J510,"")</f>
        <v/>
      </c>
      <c r="T505" s="99" t="str">
        <f>IF('ENTRADA DE CLIENTS i PROVEÏDORS'!$H510="VI",'ENTRADA DE CLIENTS i PROVEÏDORS'!K510,"")</f>
        <v/>
      </c>
      <c r="U505" s="99" t="str">
        <f>IF('ENTRADA DE CLIENTS i PROVEÏDORS'!$H510="VI",'ENTRADA DE CLIENTS i PROVEÏDORS'!L510,"")</f>
        <v/>
      </c>
      <c r="V505" s="99" t="str">
        <f>IF('ENTRADA DE CLIENTS i PROVEÏDORS'!$H510="VI",'ENTRADA DE CLIENTS i PROVEÏDORS'!N510,"")</f>
        <v/>
      </c>
      <c r="W505" s="99" t="str">
        <f>IF('ENTRADA DE CLIENTS i PROVEÏDORS'!O510="X",'ENTRADA DE CLIENTS i PROVEÏDORS'!N510,"")</f>
        <v/>
      </c>
      <c r="X505" s="99" t="str">
        <f>IF('ENTRADA DE CLIENTS i PROVEÏDORS'!Q510&lt;&gt;0,'ENTRADA DE CLIENTS i PROVEÏDORS'!Q510,"")</f>
        <v/>
      </c>
      <c r="Y505" s="101" t="str">
        <f>IF('ENTRADA DE CLIENTS i PROVEÏDORS'!R510&lt;&gt;0,'ENTRADA DE CLIENTS i PROVEÏDORS'!R510,"")</f>
        <v/>
      </c>
    </row>
    <row r="506" spans="1:25" x14ac:dyDescent="0.2">
      <c r="A506" s="96" t="str">
        <f>IF('ENTRADA DE CLIENTS i PROVEÏDORS'!H511&lt;&gt;0,IF(OR('ENTRADA DE CLIENTS i PROVEÏDORS'!H511="V",'ENTRADA DE CLIENTS i PROVEÏDORS'!H511="LL",'ENTRADA DE CLIENTS i PROVEÏDORS'!H511="VI"),"2","1"),"")</f>
        <v/>
      </c>
      <c r="B506" s="96" t="str">
        <f>IF('ENTRADA DE CLIENTS i PROVEÏDORS'!C511&lt;&gt;0,IF('ENTRADA DE CLIENTS i PROVEÏDORS'!C511&lt;&gt;0,IF('ENTRADA DE CLIENTS i PROVEÏDORS'!C511&lt;&gt;0,'ENTRADA DE CLIENTS i PROVEÏDORS'!C511,""),DADES!AA506),"")</f>
        <v/>
      </c>
      <c r="C506" s="96" t="str">
        <f>IF('ENTRADA DE CLIENTS i PROVEÏDORS'!D511&lt;&gt;0,'NETEJA DE CARÀCTERS'!C507,"")</f>
        <v/>
      </c>
      <c r="D506" s="97" t="str">
        <f>IF('ENTRADA DE CLIENTS i PROVEÏDORS'!D511&lt;&gt;0,IF(A506&lt;&gt;0,IF('ENTRADA DE CLIENTS i PROVEÏDORS'!F511=0,99,'ENTRADA DE CLIENTS i PROVEÏDORS'!F511),""),"")</f>
        <v/>
      </c>
      <c r="E506" s="98" t="str">
        <f>IF('ENTRADA DE CLIENTS i PROVEÏDORS'!C511&lt;&gt;0,IF('ENTRADA DE CLIENTS i PROVEÏDORS'!D511&lt;&gt;0,IF('ENTRADA DE CLIENTS i PROVEÏDORS'!G511&lt;&gt;0,VLOOKUP('ENTRADA DE CLIENTS i PROVEÏDORS'!G511,DADES!$P$11:$Q$239,2,FALSE),"011"),""),"")</f>
        <v/>
      </c>
      <c r="F506" s="96"/>
      <c r="G506" s="96"/>
      <c r="H506" s="96"/>
      <c r="I506" s="96" t="str">
        <f>IF('ENTRADA DE CLIENTS i PROVEÏDORS'!H511="LL","X","")</f>
        <v/>
      </c>
      <c r="J506" s="96" t="str">
        <f>IF('ENTRADA DE CLIENTS i PROVEÏDORS'!O511="X","X","")</f>
        <v/>
      </c>
      <c r="K506" s="96" t="str">
        <f>IF('ENTRADA DE CLIENTS i PROVEÏDORS'!P511="X","X","")</f>
        <v/>
      </c>
      <c r="L506" s="96"/>
      <c r="M506" s="99" t="str">
        <f>IF('ENTRADA DE CLIENTS i PROVEÏDORS'!$H511&lt;&gt;"VI",IF('ENTRADA DE CLIENTS i PROVEÏDORS'!I511&lt;&gt;0,'ENTRADA DE CLIENTS i PROVEÏDORS'!I511,""),"")</f>
        <v/>
      </c>
      <c r="N506" s="99" t="str">
        <f>IF('ENTRADA DE CLIENTS i PROVEÏDORS'!$H511&lt;&gt;"VI",IF('ENTRADA DE CLIENTS i PROVEÏDORS'!J511&lt;&gt;0,'ENTRADA DE CLIENTS i PROVEÏDORS'!J511,""),"")</f>
        <v/>
      </c>
      <c r="O506" s="99" t="str">
        <f>IF('ENTRADA DE CLIENTS i PROVEÏDORS'!$H511&lt;&gt;"VI",IF('ENTRADA DE CLIENTS i PROVEÏDORS'!K511&lt;&gt;0,'ENTRADA DE CLIENTS i PROVEÏDORS'!K511,""),"")</f>
        <v/>
      </c>
      <c r="P506" s="99" t="str">
        <f>IF('ENTRADA DE CLIENTS i PROVEÏDORS'!$H511&lt;&gt;"VI",IF('ENTRADA DE CLIENTS i PROVEÏDORS'!L511&lt;&gt;0,'ENTRADA DE CLIENTS i PROVEÏDORS'!L511,""),"")</f>
        <v/>
      </c>
      <c r="Q506" s="99" t="str">
        <f t="shared" si="26"/>
        <v/>
      </c>
      <c r="R506" s="99" t="str">
        <f>IF('ENTRADA DE CLIENTS i PROVEÏDORS'!$H511="VI",'ENTRADA DE CLIENTS i PROVEÏDORS'!I511,"")</f>
        <v/>
      </c>
      <c r="S506" s="99" t="str">
        <f>IF('ENTRADA DE CLIENTS i PROVEÏDORS'!$H511="VI",'ENTRADA DE CLIENTS i PROVEÏDORS'!J511,"")</f>
        <v/>
      </c>
      <c r="T506" s="99" t="str">
        <f>IF('ENTRADA DE CLIENTS i PROVEÏDORS'!$H511="VI",'ENTRADA DE CLIENTS i PROVEÏDORS'!K511,"")</f>
        <v/>
      </c>
      <c r="U506" s="99" t="str">
        <f>IF('ENTRADA DE CLIENTS i PROVEÏDORS'!$H511="VI",'ENTRADA DE CLIENTS i PROVEÏDORS'!L511,"")</f>
        <v/>
      </c>
      <c r="V506" s="99" t="str">
        <f>IF('ENTRADA DE CLIENTS i PROVEÏDORS'!$H511="VI",'ENTRADA DE CLIENTS i PROVEÏDORS'!N511,"")</f>
        <v/>
      </c>
      <c r="W506" s="99" t="str">
        <f>IF('ENTRADA DE CLIENTS i PROVEÏDORS'!O511="X",'ENTRADA DE CLIENTS i PROVEÏDORS'!N511,"")</f>
        <v/>
      </c>
      <c r="X506" s="99" t="str">
        <f>IF('ENTRADA DE CLIENTS i PROVEÏDORS'!Q511&lt;&gt;0,'ENTRADA DE CLIENTS i PROVEÏDORS'!Q511,"")</f>
        <v/>
      </c>
      <c r="Y506" s="101" t="str">
        <f>IF('ENTRADA DE CLIENTS i PROVEÏDORS'!R511&lt;&gt;0,'ENTRADA DE CLIENTS i PROVEÏDORS'!R511,"")</f>
        <v/>
      </c>
    </row>
    <row r="507" spans="1:25" x14ac:dyDescent="0.2">
      <c r="A507" s="96" t="str">
        <f>IF('ENTRADA DE CLIENTS i PROVEÏDORS'!H512&lt;&gt;0,IF(OR('ENTRADA DE CLIENTS i PROVEÏDORS'!H512="V",'ENTRADA DE CLIENTS i PROVEÏDORS'!H512="LL",'ENTRADA DE CLIENTS i PROVEÏDORS'!H512="VI"),"2","1"),"")</f>
        <v/>
      </c>
      <c r="B507" s="96" t="str">
        <f>IF('ENTRADA DE CLIENTS i PROVEÏDORS'!C512&lt;&gt;0,IF('ENTRADA DE CLIENTS i PROVEÏDORS'!C512&lt;&gt;0,IF('ENTRADA DE CLIENTS i PROVEÏDORS'!C512&lt;&gt;0,'ENTRADA DE CLIENTS i PROVEÏDORS'!C512,""),DADES!AA507),"")</f>
        <v/>
      </c>
      <c r="C507" s="96" t="str">
        <f>IF('ENTRADA DE CLIENTS i PROVEÏDORS'!D512&lt;&gt;0,'NETEJA DE CARÀCTERS'!C508,"")</f>
        <v/>
      </c>
      <c r="D507" s="97" t="str">
        <f>IF('ENTRADA DE CLIENTS i PROVEÏDORS'!D512&lt;&gt;0,IF(A507&lt;&gt;0,IF('ENTRADA DE CLIENTS i PROVEÏDORS'!F512=0,99,'ENTRADA DE CLIENTS i PROVEÏDORS'!F512),""),"")</f>
        <v/>
      </c>
      <c r="E507" s="98" t="str">
        <f>IF('ENTRADA DE CLIENTS i PROVEÏDORS'!C512&lt;&gt;0,IF('ENTRADA DE CLIENTS i PROVEÏDORS'!D512&lt;&gt;0,IF('ENTRADA DE CLIENTS i PROVEÏDORS'!G512&lt;&gt;0,VLOOKUP('ENTRADA DE CLIENTS i PROVEÏDORS'!G512,DADES!$P$11:$Q$239,2,FALSE),"011"),""),"")</f>
        <v/>
      </c>
      <c r="F507" s="96"/>
      <c r="G507" s="96"/>
      <c r="H507" s="96"/>
      <c r="I507" s="96" t="str">
        <f>IF('ENTRADA DE CLIENTS i PROVEÏDORS'!H512="LL","X","")</f>
        <v/>
      </c>
      <c r="J507" s="96" t="str">
        <f>IF('ENTRADA DE CLIENTS i PROVEÏDORS'!O512="X","X","")</f>
        <v/>
      </c>
      <c r="K507" s="96" t="str">
        <f>IF('ENTRADA DE CLIENTS i PROVEÏDORS'!P512="X","X","")</f>
        <v/>
      </c>
      <c r="L507" s="96"/>
      <c r="M507" s="99" t="str">
        <f>IF('ENTRADA DE CLIENTS i PROVEÏDORS'!$H512&lt;&gt;"VI",IF('ENTRADA DE CLIENTS i PROVEÏDORS'!I512&lt;&gt;0,'ENTRADA DE CLIENTS i PROVEÏDORS'!I512,""),"")</f>
        <v/>
      </c>
      <c r="N507" s="99" t="str">
        <f>IF('ENTRADA DE CLIENTS i PROVEÏDORS'!$H512&lt;&gt;"VI",IF('ENTRADA DE CLIENTS i PROVEÏDORS'!J512&lt;&gt;0,'ENTRADA DE CLIENTS i PROVEÏDORS'!J512,""),"")</f>
        <v/>
      </c>
      <c r="O507" s="99" t="str">
        <f>IF('ENTRADA DE CLIENTS i PROVEÏDORS'!$H512&lt;&gt;"VI",IF('ENTRADA DE CLIENTS i PROVEÏDORS'!K512&lt;&gt;0,'ENTRADA DE CLIENTS i PROVEÏDORS'!K512,""),"")</f>
        <v/>
      </c>
      <c r="P507" s="99" t="str">
        <f>IF('ENTRADA DE CLIENTS i PROVEÏDORS'!$H512&lt;&gt;"VI",IF('ENTRADA DE CLIENTS i PROVEÏDORS'!L512&lt;&gt;0,'ENTRADA DE CLIENTS i PROVEÏDORS'!L512,""),"")</f>
        <v/>
      </c>
      <c r="Q507" s="99" t="str">
        <f t="shared" si="26"/>
        <v/>
      </c>
      <c r="R507" s="99" t="str">
        <f>IF('ENTRADA DE CLIENTS i PROVEÏDORS'!$H512="VI",'ENTRADA DE CLIENTS i PROVEÏDORS'!I512,"")</f>
        <v/>
      </c>
      <c r="S507" s="99" t="str">
        <f>IF('ENTRADA DE CLIENTS i PROVEÏDORS'!$H512="VI",'ENTRADA DE CLIENTS i PROVEÏDORS'!J512,"")</f>
        <v/>
      </c>
      <c r="T507" s="99" t="str">
        <f>IF('ENTRADA DE CLIENTS i PROVEÏDORS'!$H512="VI",'ENTRADA DE CLIENTS i PROVEÏDORS'!K512,"")</f>
        <v/>
      </c>
      <c r="U507" s="99" t="str">
        <f>IF('ENTRADA DE CLIENTS i PROVEÏDORS'!$H512="VI",'ENTRADA DE CLIENTS i PROVEÏDORS'!L512,"")</f>
        <v/>
      </c>
      <c r="V507" s="99" t="str">
        <f>IF('ENTRADA DE CLIENTS i PROVEÏDORS'!$H512="VI",'ENTRADA DE CLIENTS i PROVEÏDORS'!N512,"")</f>
        <v/>
      </c>
      <c r="W507" s="99" t="str">
        <f>IF('ENTRADA DE CLIENTS i PROVEÏDORS'!O512="X",'ENTRADA DE CLIENTS i PROVEÏDORS'!N512,"")</f>
        <v/>
      </c>
      <c r="X507" s="99" t="str">
        <f>IF('ENTRADA DE CLIENTS i PROVEÏDORS'!Q512&lt;&gt;0,'ENTRADA DE CLIENTS i PROVEÏDORS'!Q512,"")</f>
        <v/>
      </c>
      <c r="Y507" s="101" t="str">
        <f>IF('ENTRADA DE CLIENTS i PROVEÏDORS'!R512&lt;&gt;0,'ENTRADA DE CLIENTS i PROVEÏDORS'!R512,"")</f>
        <v/>
      </c>
    </row>
    <row r="508" spans="1:25" x14ac:dyDescent="0.2">
      <c r="A508" s="96" t="str">
        <f>IF('ENTRADA DE CLIENTS i PROVEÏDORS'!H513&lt;&gt;0,IF(OR('ENTRADA DE CLIENTS i PROVEÏDORS'!H513="V",'ENTRADA DE CLIENTS i PROVEÏDORS'!H513="LL",'ENTRADA DE CLIENTS i PROVEÏDORS'!H513="VI"),"2","1"),"")</f>
        <v/>
      </c>
      <c r="B508" s="96" t="str">
        <f>IF('ENTRADA DE CLIENTS i PROVEÏDORS'!C513&lt;&gt;0,IF('ENTRADA DE CLIENTS i PROVEÏDORS'!C513&lt;&gt;0,IF('ENTRADA DE CLIENTS i PROVEÏDORS'!C513&lt;&gt;0,'ENTRADA DE CLIENTS i PROVEÏDORS'!C513,""),DADES!AA508),"")</f>
        <v/>
      </c>
      <c r="C508" s="96" t="str">
        <f>IF('ENTRADA DE CLIENTS i PROVEÏDORS'!D513&lt;&gt;0,'NETEJA DE CARÀCTERS'!C509,"")</f>
        <v/>
      </c>
      <c r="D508" s="97" t="str">
        <f>IF('ENTRADA DE CLIENTS i PROVEÏDORS'!D513&lt;&gt;0,IF(A508&lt;&gt;0,IF('ENTRADA DE CLIENTS i PROVEÏDORS'!F513=0,99,'ENTRADA DE CLIENTS i PROVEÏDORS'!F513),""),"")</f>
        <v/>
      </c>
      <c r="E508" s="98" t="str">
        <f>IF('ENTRADA DE CLIENTS i PROVEÏDORS'!C513&lt;&gt;0,IF('ENTRADA DE CLIENTS i PROVEÏDORS'!D513&lt;&gt;0,IF('ENTRADA DE CLIENTS i PROVEÏDORS'!G513&lt;&gt;0,VLOOKUP('ENTRADA DE CLIENTS i PROVEÏDORS'!G513,DADES!$P$11:$Q$239,2,FALSE),"011"),""),"")</f>
        <v/>
      </c>
      <c r="F508" s="96"/>
      <c r="G508" s="96"/>
      <c r="H508" s="96"/>
      <c r="I508" s="96"/>
      <c r="J508" s="96"/>
      <c r="K508" s="96"/>
      <c r="L508" s="96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101"/>
    </row>
    <row r="509" spans="1:25" x14ac:dyDescent="0.2">
      <c r="A509" s="96" t="str">
        <f>IF('ENTRADA DE CLIENTS i PROVEÏDORS'!H514&lt;&gt;0,IF(OR('ENTRADA DE CLIENTS i PROVEÏDORS'!H514="V",'ENTRADA DE CLIENTS i PROVEÏDORS'!H514="LL",'ENTRADA DE CLIENTS i PROVEÏDORS'!H514="VI"),"2","1"),"")</f>
        <v/>
      </c>
      <c r="B509" s="96" t="str">
        <f>IF('ENTRADA DE CLIENTS i PROVEÏDORS'!C514&lt;&gt;0,IF('ENTRADA DE CLIENTS i PROVEÏDORS'!C514&lt;&gt;0,IF('ENTRADA DE CLIENTS i PROVEÏDORS'!C514&lt;&gt;0,'ENTRADA DE CLIENTS i PROVEÏDORS'!C514,""),DADES!AA509),"")</f>
        <v/>
      </c>
      <c r="C509" s="96" t="str">
        <f>IF('ENTRADA DE CLIENTS i PROVEÏDORS'!D514&lt;&gt;0,'NETEJA DE CARÀCTERS'!C510,"")</f>
        <v/>
      </c>
      <c r="D509" s="97" t="str">
        <f>IF('ENTRADA DE CLIENTS i PROVEÏDORS'!D514&lt;&gt;0,IF(A509&lt;&gt;0,IF('ENTRADA DE CLIENTS i PROVEÏDORS'!F514=0,99,'ENTRADA DE CLIENTS i PROVEÏDORS'!F514),""),"")</f>
        <v/>
      </c>
      <c r="E509" s="98" t="str">
        <f>IF('ENTRADA DE CLIENTS i PROVEÏDORS'!C514&lt;&gt;0,IF('ENTRADA DE CLIENTS i PROVEÏDORS'!D514&lt;&gt;0,IF('ENTRADA DE CLIENTS i PROVEÏDORS'!G514&lt;&gt;0,VLOOKUP('ENTRADA DE CLIENTS i PROVEÏDORS'!G514,DADES!$P$11:$Q$239,2,FALSE),"011"),""),"")</f>
        <v/>
      </c>
      <c r="F509" s="96"/>
      <c r="G509" s="96"/>
      <c r="H509" s="96"/>
      <c r="I509" s="96"/>
      <c r="J509" s="96"/>
      <c r="K509" s="96"/>
      <c r="L509" s="96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101"/>
    </row>
    <row r="510" spans="1:25" x14ac:dyDescent="0.2">
      <c r="A510" s="96" t="str">
        <f>IF('ENTRADA DE CLIENTS i PROVEÏDORS'!H515&lt;&gt;0,IF(OR('ENTRADA DE CLIENTS i PROVEÏDORS'!H515="V",'ENTRADA DE CLIENTS i PROVEÏDORS'!H515="LL",'ENTRADA DE CLIENTS i PROVEÏDORS'!H515="VI"),"2","1"),"")</f>
        <v/>
      </c>
      <c r="B510" s="96" t="str">
        <f>IF('ENTRADA DE CLIENTS i PROVEÏDORS'!C515&lt;&gt;0,IF('ENTRADA DE CLIENTS i PROVEÏDORS'!C515&lt;&gt;0,IF('ENTRADA DE CLIENTS i PROVEÏDORS'!C515&lt;&gt;0,'ENTRADA DE CLIENTS i PROVEÏDORS'!C515,""),DADES!AA510),"")</f>
        <v/>
      </c>
      <c r="C510" s="96" t="str">
        <f>IF('ENTRADA DE CLIENTS i PROVEÏDORS'!D515&lt;&gt;0,'NETEJA DE CARÀCTERS'!C511,"")</f>
        <v/>
      </c>
      <c r="D510" s="97" t="str">
        <f>IF('ENTRADA DE CLIENTS i PROVEÏDORS'!D515&lt;&gt;0,IF(A510&lt;&gt;0,IF('ENTRADA DE CLIENTS i PROVEÏDORS'!F515=0,99,'ENTRADA DE CLIENTS i PROVEÏDORS'!F515),""),"")</f>
        <v/>
      </c>
      <c r="E510" s="98" t="str">
        <f>IF('ENTRADA DE CLIENTS i PROVEÏDORS'!C515&lt;&gt;0,IF('ENTRADA DE CLIENTS i PROVEÏDORS'!D515&lt;&gt;0,IF('ENTRADA DE CLIENTS i PROVEÏDORS'!G515&lt;&gt;0,VLOOKUP('ENTRADA DE CLIENTS i PROVEÏDORS'!G515,DADES!$P$11:$Q$239,2,FALSE),"011"),""),"")</f>
        <v/>
      </c>
      <c r="F510" s="96"/>
      <c r="G510" s="96"/>
      <c r="H510" s="96"/>
      <c r="I510" s="96"/>
      <c r="J510" s="96"/>
      <c r="K510" s="96"/>
      <c r="L510" s="96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101"/>
    </row>
    <row r="511" spans="1:25" x14ac:dyDescent="0.2">
      <c r="A511" s="96" t="str">
        <f>IF('ENTRADA DE CLIENTS i PROVEÏDORS'!H516&lt;&gt;0,IF(OR('ENTRADA DE CLIENTS i PROVEÏDORS'!H516="V",'ENTRADA DE CLIENTS i PROVEÏDORS'!H516="LL",'ENTRADA DE CLIENTS i PROVEÏDORS'!H516="VI"),"2","1"),"")</f>
        <v/>
      </c>
      <c r="B511" s="96" t="str">
        <f>IF('ENTRADA DE CLIENTS i PROVEÏDORS'!C516&lt;&gt;0,IF('ENTRADA DE CLIENTS i PROVEÏDORS'!C516&lt;&gt;0,IF('ENTRADA DE CLIENTS i PROVEÏDORS'!C516&lt;&gt;0,'ENTRADA DE CLIENTS i PROVEÏDORS'!C516,""),DADES!AA511),"")</f>
        <v/>
      </c>
      <c r="C511" s="96" t="str">
        <f>IF('ENTRADA DE CLIENTS i PROVEÏDORS'!D516&lt;&gt;0,'NETEJA DE CARÀCTERS'!C512,"")</f>
        <v/>
      </c>
      <c r="D511" s="97" t="str">
        <f>IF('ENTRADA DE CLIENTS i PROVEÏDORS'!D516&lt;&gt;0,IF(A511&lt;&gt;0,IF('ENTRADA DE CLIENTS i PROVEÏDORS'!F516=0,99,'ENTRADA DE CLIENTS i PROVEÏDORS'!F516),""),"")</f>
        <v/>
      </c>
      <c r="E511" s="98" t="str">
        <f>IF('ENTRADA DE CLIENTS i PROVEÏDORS'!C516&lt;&gt;0,IF('ENTRADA DE CLIENTS i PROVEÏDORS'!D516&lt;&gt;0,IF('ENTRADA DE CLIENTS i PROVEÏDORS'!G516&lt;&gt;0,VLOOKUP('ENTRADA DE CLIENTS i PROVEÏDORS'!G516,DADES!$P$11:$Q$239,2,FALSE),"011"),""),"")</f>
        <v/>
      </c>
      <c r="F511" s="96"/>
      <c r="G511" s="96"/>
      <c r="H511" s="96"/>
      <c r="I511" s="96"/>
      <c r="J511" s="96"/>
      <c r="K511" s="96"/>
      <c r="L511" s="96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101"/>
    </row>
    <row r="512" spans="1:25" x14ac:dyDescent="0.2">
      <c r="A512" s="96" t="str">
        <f>IF('ENTRADA DE CLIENTS i PROVEÏDORS'!H517&lt;&gt;0,IF(OR('ENTRADA DE CLIENTS i PROVEÏDORS'!H517="V",'ENTRADA DE CLIENTS i PROVEÏDORS'!H517="LL",'ENTRADA DE CLIENTS i PROVEÏDORS'!H517="VI"),"2","1"),"")</f>
        <v/>
      </c>
      <c r="B512" s="96" t="str">
        <f>IF('ENTRADA DE CLIENTS i PROVEÏDORS'!C517&lt;&gt;0,IF('ENTRADA DE CLIENTS i PROVEÏDORS'!C517&lt;&gt;0,IF('ENTRADA DE CLIENTS i PROVEÏDORS'!C517&lt;&gt;0,'ENTRADA DE CLIENTS i PROVEÏDORS'!C517,""),DADES!AA512),"")</f>
        <v/>
      </c>
      <c r="C512" s="96" t="str">
        <f>IF('ENTRADA DE CLIENTS i PROVEÏDORS'!D517&lt;&gt;0,'NETEJA DE CARÀCTERS'!C513,"")</f>
        <v/>
      </c>
      <c r="D512" s="97" t="str">
        <f>IF('ENTRADA DE CLIENTS i PROVEÏDORS'!D517&lt;&gt;0,IF(A512&lt;&gt;0,IF('ENTRADA DE CLIENTS i PROVEÏDORS'!F517=0,99,'ENTRADA DE CLIENTS i PROVEÏDORS'!F517),""),"")</f>
        <v/>
      </c>
      <c r="E512" s="98" t="str">
        <f>IF('ENTRADA DE CLIENTS i PROVEÏDORS'!C517&lt;&gt;0,IF('ENTRADA DE CLIENTS i PROVEÏDORS'!D517&lt;&gt;0,IF('ENTRADA DE CLIENTS i PROVEÏDORS'!G517&lt;&gt;0,VLOOKUP('ENTRADA DE CLIENTS i PROVEÏDORS'!G517,DADES!$P$11:$Q$239,2,FALSE),"011"),""),"")</f>
        <v/>
      </c>
      <c r="F512" s="96"/>
      <c r="G512" s="96"/>
      <c r="H512" s="96"/>
      <c r="I512" s="96"/>
      <c r="J512" s="96"/>
      <c r="K512" s="96"/>
      <c r="L512" s="96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101"/>
    </row>
    <row r="513" spans="1:25" x14ac:dyDescent="0.2">
      <c r="A513" s="96" t="str">
        <f>IF('ENTRADA DE CLIENTS i PROVEÏDORS'!H518&lt;&gt;0,IF(OR('ENTRADA DE CLIENTS i PROVEÏDORS'!H518="V",'ENTRADA DE CLIENTS i PROVEÏDORS'!H518="LL",'ENTRADA DE CLIENTS i PROVEÏDORS'!H518="VI"),"2","1"),"")</f>
        <v/>
      </c>
      <c r="B513" s="96" t="str">
        <f>IF('ENTRADA DE CLIENTS i PROVEÏDORS'!C518&lt;&gt;0,IF('ENTRADA DE CLIENTS i PROVEÏDORS'!C518&lt;&gt;0,IF('ENTRADA DE CLIENTS i PROVEÏDORS'!C518&lt;&gt;0,'ENTRADA DE CLIENTS i PROVEÏDORS'!C518,""),DADES!AA513),"")</f>
        <v/>
      </c>
      <c r="C513" s="96" t="str">
        <f>IF('ENTRADA DE CLIENTS i PROVEÏDORS'!D518&lt;&gt;0,'NETEJA DE CARÀCTERS'!C514,"")</f>
        <v/>
      </c>
      <c r="D513" s="97" t="str">
        <f>IF('ENTRADA DE CLIENTS i PROVEÏDORS'!D518&lt;&gt;0,IF(A513&lt;&gt;0,IF('ENTRADA DE CLIENTS i PROVEÏDORS'!F518=0,99,'ENTRADA DE CLIENTS i PROVEÏDORS'!F518),""),"")</f>
        <v/>
      </c>
      <c r="E513" s="98" t="str">
        <f>IF('ENTRADA DE CLIENTS i PROVEÏDORS'!C518&lt;&gt;0,IF('ENTRADA DE CLIENTS i PROVEÏDORS'!D518&lt;&gt;0,IF('ENTRADA DE CLIENTS i PROVEÏDORS'!G518&lt;&gt;0,VLOOKUP('ENTRADA DE CLIENTS i PROVEÏDORS'!G518,DADES!$P$11:$Q$239,2,FALSE),"011"),""),"")</f>
        <v/>
      </c>
      <c r="F513" s="96"/>
      <c r="G513" s="96"/>
      <c r="H513" s="96"/>
      <c r="I513" s="96"/>
      <c r="J513" s="96"/>
      <c r="K513" s="96"/>
      <c r="L513" s="96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101"/>
    </row>
    <row r="514" spans="1:25" x14ac:dyDescent="0.2">
      <c r="A514" s="96" t="str">
        <f>IF('ENTRADA DE CLIENTS i PROVEÏDORS'!H519&lt;&gt;0,IF(OR('ENTRADA DE CLIENTS i PROVEÏDORS'!H519="V",'ENTRADA DE CLIENTS i PROVEÏDORS'!H519="LL",'ENTRADA DE CLIENTS i PROVEÏDORS'!H519="VI"),"2","1"),"")</f>
        <v/>
      </c>
      <c r="B514" s="96" t="str">
        <f>IF('ENTRADA DE CLIENTS i PROVEÏDORS'!C519&lt;&gt;0,IF('ENTRADA DE CLIENTS i PROVEÏDORS'!C519&lt;&gt;0,IF('ENTRADA DE CLIENTS i PROVEÏDORS'!C519&lt;&gt;0,'ENTRADA DE CLIENTS i PROVEÏDORS'!C519,""),DADES!AA514),"")</f>
        <v/>
      </c>
      <c r="C514" s="96" t="str">
        <f>IF('ENTRADA DE CLIENTS i PROVEÏDORS'!D519&lt;&gt;0,'NETEJA DE CARÀCTERS'!C515,"")</f>
        <v/>
      </c>
      <c r="D514" s="97" t="str">
        <f>IF('ENTRADA DE CLIENTS i PROVEÏDORS'!D519&lt;&gt;0,IF(A514&lt;&gt;0,IF('ENTRADA DE CLIENTS i PROVEÏDORS'!F519=0,99,'ENTRADA DE CLIENTS i PROVEÏDORS'!F519),""),"")</f>
        <v/>
      </c>
      <c r="E514" s="98" t="str">
        <f>IF('ENTRADA DE CLIENTS i PROVEÏDORS'!C519&lt;&gt;0,IF('ENTRADA DE CLIENTS i PROVEÏDORS'!D519&lt;&gt;0,IF('ENTRADA DE CLIENTS i PROVEÏDORS'!G519&lt;&gt;0,VLOOKUP('ENTRADA DE CLIENTS i PROVEÏDORS'!G519,DADES!$P$11:$Q$239,2,FALSE),"011"),""),"")</f>
        <v/>
      </c>
      <c r="F514" s="96"/>
      <c r="G514" s="96"/>
      <c r="H514" s="96"/>
      <c r="I514" s="96" t="str">
        <f>IF('ENTRADA DE CLIENTS i PROVEÏDORS'!H519="LL","X","")</f>
        <v/>
      </c>
      <c r="J514" s="96" t="str">
        <f>IF('ENTRADA DE CLIENTS i PROVEÏDORS'!O519="X","X","")</f>
        <v/>
      </c>
      <c r="K514" s="96" t="str">
        <f>IF('ENTRADA DE CLIENTS i PROVEÏDORS'!P519="X","X","")</f>
        <v/>
      </c>
      <c r="L514" s="96"/>
      <c r="M514" s="99" t="str">
        <f>IF('ENTRADA DE CLIENTS i PROVEÏDORS'!$H519&lt;&gt;"VI",IF('ENTRADA DE CLIENTS i PROVEÏDORS'!I519&lt;&gt;0,'ENTRADA DE CLIENTS i PROVEÏDORS'!I519,""),"")</f>
        <v/>
      </c>
      <c r="N514" s="99" t="str">
        <f>IF('ENTRADA DE CLIENTS i PROVEÏDORS'!$H519&lt;&gt;"VI",IF('ENTRADA DE CLIENTS i PROVEÏDORS'!J519&lt;&gt;0,'ENTRADA DE CLIENTS i PROVEÏDORS'!J519,""),"")</f>
        <v/>
      </c>
      <c r="O514" s="99" t="str">
        <f>IF('ENTRADA DE CLIENTS i PROVEÏDORS'!$H519&lt;&gt;"VI",IF('ENTRADA DE CLIENTS i PROVEÏDORS'!K519&lt;&gt;0,'ENTRADA DE CLIENTS i PROVEÏDORS'!K519,""),"")</f>
        <v/>
      </c>
      <c r="P514" s="99" t="str">
        <f>IF('ENTRADA DE CLIENTS i PROVEÏDORS'!$H519&lt;&gt;"VI",IF('ENTRADA DE CLIENTS i PROVEÏDORS'!L519&lt;&gt;0,'ENTRADA DE CLIENTS i PROVEÏDORS'!L519,""),"")</f>
        <v/>
      </c>
      <c r="Q514" s="99" t="str">
        <f t="shared" ref="Q514:Q519" si="27">IF(SUM(M514:P514)&lt;&gt;0,SUM(M514:P514),"")</f>
        <v/>
      </c>
      <c r="R514" s="99" t="str">
        <f>IF('ENTRADA DE CLIENTS i PROVEÏDORS'!$H519="VI",'ENTRADA DE CLIENTS i PROVEÏDORS'!I519,"")</f>
        <v/>
      </c>
      <c r="S514" s="99" t="str">
        <f>IF('ENTRADA DE CLIENTS i PROVEÏDORS'!$H519="VI",'ENTRADA DE CLIENTS i PROVEÏDORS'!J519,"")</f>
        <v/>
      </c>
      <c r="T514" s="99" t="str">
        <f>IF('ENTRADA DE CLIENTS i PROVEÏDORS'!$H519="VI",'ENTRADA DE CLIENTS i PROVEÏDORS'!K519,"")</f>
        <v/>
      </c>
      <c r="U514" s="99" t="str">
        <f>IF('ENTRADA DE CLIENTS i PROVEÏDORS'!$H519="VI",'ENTRADA DE CLIENTS i PROVEÏDORS'!L519,"")</f>
        <v/>
      </c>
      <c r="V514" s="99" t="str">
        <f>IF('ENTRADA DE CLIENTS i PROVEÏDORS'!$H519="VI",'ENTRADA DE CLIENTS i PROVEÏDORS'!N519,"")</f>
        <v/>
      </c>
      <c r="W514" s="99" t="str">
        <f>IF('ENTRADA DE CLIENTS i PROVEÏDORS'!O519="X",'ENTRADA DE CLIENTS i PROVEÏDORS'!N519,"")</f>
        <v/>
      </c>
      <c r="X514" s="99" t="str">
        <f>IF('ENTRADA DE CLIENTS i PROVEÏDORS'!Q519&lt;&gt;0,'ENTRADA DE CLIENTS i PROVEÏDORS'!Q519,"")</f>
        <v/>
      </c>
      <c r="Y514" s="101" t="str">
        <f>IF('ENTRADA DE CLIENTS i PROVEÏDORS'!R519&lt;&gt;0,'ENTRADA DE CLIENTS i PROVEÏDORS'!R519,"")</f>
        <v/>
      </c>
    </row>
    <row r="515" spans="1:25" x14ac:dyDescent="0.2">
      <c r="A515" s="96" t="str">
        <f>IF('ENTRADA DE CLIENTS i PROVEÏDORS'!H520&lt;&gt;0,IF(OR('ENTRADA DE CLIENTS i PROVEÏDORS'!H520="V",'ENTRADA DE CLIENTS i PROVEÏDORS'!H520="LL",'ENTRADA DE CLIENTS i PROVEÏDORS'!H520="VI"),"2","1"),"")</f>
        <v/>
      </c>
      <c r="B515" s="96" t="str">
        <f>IF('ENTRADA DE CLIENTS i PROVEÏDORS'!C520&lt;&gt;0,IF('ENTRADA DE CLIENTS i PROVEÏDORS'!C520&lt;&gt;0,IF('ENTRADA DE CLIENTS i PROVEÏDORS'!C520&lt;&gt;0,'ENTRADA DE CLIENTS i PROVEÏDORS'!C520,""),DADES!AA515),"")</f>
        <v/>
      </c>
      <c r="C515" s="96" t="str">
        <f>IF('ENTRADA DE CLIENTS i PROVEÏDORS'!D520&lt;&gt;0,'NETEJA DE CARÀCTERS'!C516,"")</f>
        <v/>
      </c>
      <c r="D515" s="97" t="str">
        <f>IF('ENTRADA DE CLIENTS i PROVEÏDORS'!D520&lt;&gt;0,IF(A515&lt;&gt;0,IF('ENTRADA DE CLIENTS i PROVEÏDORS'!F520=0,99,'ENTRADA DE CLIENTS i PROVEÏDORS'!F520),""),"")</f>
        <v/>
      </c>
      <c r="E515" s="98" t="str">
        <f>IF('ENTRADA DE CLIENTS i PROVEÏDORS'!C520&lt;&gt;0,IF('ENTRADA DE CLIENTS i PROVEÏDORS'!D520&lt;&gt;0,IF('ENTRADA DE CLIENTS i PROVEÏDORS'!G520&lt;&gt;0,VLOOKUP('ENTRADA DE CLIENTS i PROVEÏDORS'!G520,DADES!$P$11:$Q$239,2,FALSE),"011"),""),"")</f>
        <v/>
      </c>
      <c r="F515" s="96"/>
      <c r="G515" s="96"/>
      <c r="H515" s="96"/>
      <c r="I515" s="96" t="str">
        <f>IF('ENTRADA DE CLIENTS i PROVEÏDORS'!H520="LL","X","")</f>
        <v/>
      </c>
      <c r="J515" s="96" t="str">
        <f>IF('ENTRADA DE CLIENTS i PROVEÏDORS'!O520="X","X","")</f>
        <v/>
      </c>
      <c r="K515" s="96" t="str">
        <f>IF('ENTRADA DE CLIENTS i PROVEÏDORS'!P520="X","X","")</f>
        <v/>
      </c>
      <c r="L515" s="96"/>
      <c r="M515" s="99" t="str">
        <f>IF('ENTRADA DE CLIENTS i PROVEÏDORS'!$H520&lt;&gt;"VI",IF('ENTRADA DE CLIENTS i PROVEÏDORS'!I520&lt;&gt;0,'ENTRADA DE CLIENTS i PROVEÏDORS'!I520,""),"")</f>
        <v/>
      </c>
      <c r="N515" s="99" t="str">
        <f>IF('ENTRADA DE CLIENTS i PROVEÏDORS'!$H520&lt;&gt;"VI",IF('ENTRADA DE CLIENTS i PROVEÏDORS'!J520&lt;&gt;0,'ENTRADA DE CLIENTS i PROVEÏDORS'!J520,""),"")</f>
        <v/>
      </c>
      <c r="O515" s="99" t="str">
        <f>IF('ENTRADA DE CLIENTS i PROVEÏDORS'!$H520&lt;&gt;"VI",IF('ENTRADA DE CLIENTS i PROVEÏDORS'!K520&lt;&gt;0,'ENTRADA DE CLIENTS i PROVEÏDORS'!K520,""),"")</f>
        <v/>
      </c>
      <c r="P515" s="99" t="str">
        <f>IF('ENTRADA DE CLIENTS i PROVEÏDORS'!$H520&lt;&gt;"VI",IF('ENTRADA DE CLIENTS i PROVEÏDORS'!L520&lt;&gt;0,'ENTRADA DE CLIENTS i PROVEÏDORS'!L520,""),"")</f>
        <v/>
      </c>
      <c r="Q515" s="99" t="str">
        <f t="shared" si="27"/>
        <v/>
      </c>
      <c r="R515" s="99" t="str">
        <f>IF('ENTRADA DE CLIENTS i PROVEÏDORS'!$H520="VI",'ENTRADA DE CLIENTS i PROVEÏDORS'!I520,"")</f>
        <v/>
      </c>
      <c r="S515" s="99" t="str">
        <f>IF('ENTRADA DE CLIENTS i PROVEÏDORS'!$H520="VI",'ENTRADA DE CLIENTS i PROVEÏDORS'!J520,"")</f>
        <v/>
      </c>
      <c r="T515" s="99" t="str">
        <f>IF('ENTRADA DE CLIENTS i PROVEÏDORS'!$H520="VI",'ENTRADA DE CLIENTS i PROVEÏDORS'!K520,"")</f>
        <v/>
      </c>
      <c r="U515" s="99" t="str">
        <f>IF('ENTRADA DE CLIENTS i PROVEÏDORS'!$H520="VI",'ENTRADA DE CLIENTS i PROVEÏDORS'!L520,"")</f>
        <v/>
      </c>
      <c r="V515" s="99" t="str">
        <f>IF('ENTRADA DE CLIENTS i PROVEÏDORS'!$H520="VI",'ENTRADA DE CLIENTS i PROVEÏDORS'!N520,"")</f>
        <v/>
      </c>
      <c r="W515" s="99" t="str">
        <f>IF('ENTRADA DE CLIENTS i PROVEÏDORS'!O520="X",'ENTRADA DE CLIENTS i PROVEÏDORS'!N520,"")</f>
        <v/>
      </c>
      <c r="X515" s="99" t="str">
        <f>IF('ENTRADA DE CLIENTS i PROVEÏDORS'!Q520&lt;&gt;0,'ENTRADA DE CLIENTS i PROVEÏDORS'!Q520,"")</f>
        <v/>
      </c>
      <c r="Y515" s="101" t="str">
        <f>IF('ENTRADA DE CLIENTS i PROVEÏDORS'!R520&lt;&gt;0,'ENTRADA DE CLIENTS i PROVEÏDORS'!R520,"")</f>
        <v/>
      </c>
    </row>
    <row r="516" spans="1:25" x14ac:dyDescent="0.2">
      <c r="A516" s="96" t="str">
        <f>IF('ENTRADA DE CLIENTS i PROVEÏDORS'!H521&lt;&gt;0,IF(OR('ENTRADA DE CLIENTS i PROVEÏDORS'!H521="V",'ENTRADA DE CLIENTS i PROVEÏDORS'!H521="LL",'ENTRADA DE CLIENTS i PROVEÏDORS'!H521="VI"),"2","1"),"")</f>
        <v/>
      </c>
      <c r="B516" s="96" t="str">
        <f>IF('ENTRADA DE CLIENTS i PROVEÏDORS'!C521&lt;&gt;0,IF('ENTRADA DE CLIENTS i PROVEÏDORS'!C521&lt;&gt;0,IF('ENTRADA DE CLIENTS i PROVEÏDORS'!C521&lt;&gt;0,'ENTRADA DE CLIENTS i PROVEÏDORS'!C521,""),DADES!AA516),"")</f>
        <v/>
      </c>
      <c r="C516" s="96" t="str">
        <f>IF('ENTRADA DE CLIENTS i PROVEÏDORS'!D521&lt;&gt;0,'NETEJA DE CARÀCTERS'!C517,"")</f>
        <v/>
      </c>
      <c r="D516" s="97" t="str">
        <f>IF('ENTRADA DE CLIENTS i PROVEÏDORS'!D521&lt;&gt;0,IF(A516&lt;&gt;0,IF('ENTRADA DE CLIENTS i PROVEÏDORS'!F521=0,99,'ENTRADA DE CLIENTS i PROVEÏDORS'!F521),""),"")</f>
        <v/>
      </c>
      <c r="E516" s="98" t="str">
        <f>IF('ENTRADA DE CLIENTS i PROVEÏDORS'!C521&lt;&gt;0,IF('ENTRADA DE CLIENTS i PROVEÏDORS'!D521&lt;&gt;0,IF('ENTRADA DE CLIENTS i PROVEÏDORS'!G521&lt;&gt;0,VLOOKUP('ENTRADA DE CLIENTS i PROVEÏDORS'!G521,DADES!$P$11:$Q$239,2,FALSE),"011"),""),"")</f>
        <v/>
      </c>
      <c r="F516" s="96"/>
      <c r="G516" s="96"/>
      <c r="H516" s="96"/>
      <c r="I516" s="96" t="str">
        <f>IF('ENTRADA DE CLIENTS i PROVEÏDORS'!H521="LL","X","")</f>
        <v/>
      </c>
      <c r="J516" s="96" t="str">
        <f>IF('ENTRADA DE CLIENTS i PROVEÏDORS'!O521="X","X","")</f>
        <v/>
      </c>
      <c r="K516" s="96" t="str">
        <f>IF('ENTRADA DE CLIENTS i PROVEÏDORS'!P521="X","X","")</f>
        <v/>
      </c>
      <c r="L516" s="96"/>
      <c r="M516" s="99" t="str">
        <f>IF('ENTRADA DE CLIENTS i PROVEÏDORS'!$H521&lt;&gt;"VI",IF('ENTRADA DE CLIENTS i PROVEÏDORS'!I521&lt;&gt;0,'ENTRADA DE CLIENTS i PROVEÏDORS'!I521,""),"")</f>
        <v/>
      </c>
      <c r="N516" s="99" t="str">
        <f>IF('ENTRADA DE CLIENTS i PROVEÏDORS'!$H521&lt;&gt;"VI",IF('ENTRADA DE CLIENTS i PROVEÏDORS'!J521&lt;&gt;0,'ENTRADA DE CLIENTS i PROVEÏDORS'!J521,""),"")</f>
        <v/>
      </c>
      <c r="O516" s="99" t="str">
        <f>IF('ENTRADA DE CLIENTS i PROVEÏDORS'!$H521&lt;&gt;"VI",IF('ENTRADA DE CLIENTS i PROVEÏDORS'!K521&lt;&gt;0,'ENTRADA DE CLIENTS i PROVEÏDORS'!K521,""),"")</f>
        <v/>
      </c>
      <c r="P516" s="99" t="str">
        <f>IF('ENTRADA DE CLIENTS i PROVEÏDORS'!$H521&lt;&gt;"VI",IF('ENTRADA DE CLIENTS i PROVEÏDORS'!L521&lt;&gt;0,'ENTRADA DE CLIENTS i PROVEÏDORS'!L521,""),"")</f>
        <v/>
      </c>
      <c r="Q516" s="99" t="str">
        <f t="shared" si="27"/>
        <v/>
      </c>
      <c r="R516" s="99" t="str">
        <f>IF('ENTRADA DE CLIENTS i PROVEÏDORS'!$H521="VI",'ENTRADA DE CLIENTS i PROVEÏDORS'!I521,"")</f>
        <v/>
      </c>
      <c r="S516" s="99" t="str">
        <f>IF('ENTRADA DE CLIENTS i PROVEÏDORS'!$H521="VI",'ENTRADA DE CLIENTS i PROVEÏDORS'!J521,"")</f>
        <v/>
      </c>
      <c r="T516" s="99" t="str">
        <f>IF('ENTRADA DE CLIENTS i PROVEÏDORS'!$H521="VI",'ENTRADA DE CLIENTS i PROVEÏDORS'!K521,"")</f>
        <v/>
      </c>
      <c r="U516" s="99" t="str">
        <f>IF('ENTRADA DE CLIENTS i PROVEÏDORS'!$H521="VI",'ENTRADA DE CLIENTS i PROVEÏDORS'!L521,"")</f>
        <v/>
      </c>
      <c r="V516" s="99" t="str">
        <f>IF('ENTRADA DE CLIENTS i PROVEÏDORS'!$H521="VI",'ENTRADA DE CLIENTS i PROVEÏDORS'!N521,"")</f>
        <v/>
      </c>
      <c r="W516" s="99" t="str">
        <f>IF('ENTRADA DE CLIENTS i PROVEÏDORS'!O521="X",'ENTRADA DE CLIENTS i PROVEÏDORS'!N521,"")</f>
        <v/>
      </c>
      <c r="X516" s="99" t="str">
        <f>IF('ENTRADA DE CLIENTS i PROVEÏDORS'!Q521&lt;&gt;0,'ENTRADA DE CLIENTS i PROVEÏDORS'!Q521,"")</f>
        <v/>
      </c>
      <c r="Y516" s="101" t="str">
        <f>IF('ENTRADA DE CLIENTS i PROVEÏDORS'!R521&lt;&gt;0,'ENTRADA DE CLIENTS i PROVEÏDORS'!R521,"")</f>
        <v/>
      </c>
    </row>
    <row r="517" spans="1:25" x14ac:dyDescent="0.2">
      <c r="A517" s="96" t="str">
        <f>IF('ENTRADA DE CLIENTS i PROVEÏDORS'!H522&lt;&gt;0,IF(OR('ENTRADA DE CLIENTS i PROVEÏDORS'!H522="V",'ENTRADA DE CLIENTS i PROVEÏDORS'!H522="LL",'ENTRADA DE CLIENTS i PROVEÏDORS'!H522="VI"),"2","1"),"")</f>
        <v/>
      </c>
      <c r="B517" s="96" t="str">
        <f>IF('ENTRADA DE CLIENTS i PROVEÏDORS'!C522&lt;&gt;0,IF('ENTRADA DE CLIENTS i PROVEÏDORS'!C522&lt;&gt;0,IF('ENTRADA DE CLIENTS i PROVEÏDORS'!C522&lt;&gt;0,'ENTRADA DE CLIENTS i PROVEÏDORS'!C522,""),DADES!AA517),"")</f>
        <v/>
      </c>
      <c r="C517" s="96" t="str">
        <f>IF('ENTRADA DE CLIENTS i PROVEÏDORS'!D522&lt;&gt;0,'NETEJA DE CARÀCTERS'!C518,"")</f>
        <v/>
      </c>
      <c r="D517" s="97" t="str">
        <f>IF('ENTRADA DE CLIENTS i PROVEÏDORS'!D522&lt;&gt;0,IF(A517&lt;&gt;0,IF('ENTRADA DE CLIENTS i PROVEÏDORS'!F522=0,99,'ENTRADA DE CLIENTS i PROVEÏDORS'!F522),""),"")</f>
        <v/>
      </c>
      <c r="E517" s="98" t="str">
        <f>IF('ENTRADA DE CLIENTS i PROVEÏDORS'!C522&lt;&gt;0,IF('ENTRADA DE CLIENTS i PROVEÏDORS'!D522&lt;&gt;0,IF('ENTRADA DE CLIENTS i PROVEÏDORS'!G522&lt;&gt;0,VLOOKUP('ENTRADA DE CLIENTS i PROVEÏDORS'!G522,DADES!$P$11:$Q$239,2,FALSE),"011"),""),"")</f>
        <v/>
      </c>
      <c r="F517" s="96"/>
      <c r="G517" s="96"/>
      <c r="H517" s="96"/>
      <c r="I517" s="96" t="str">
        <f>IF('ENTRADA DE CLIENTS i PROVEÏDORS'!H522="LL","X","")</f>
        <v/>
      </c>
      <c r="J517" s="96" t="str">
        <f>IF('ENTRADA DE CLIENTS i PROVEÏDORS'!O522="X","X","")</f>
        <v/>
      </c>
      <c r="K517" s="96" t="str">
        <f>IF('ENTRADA DE CLIENTS i PROVEÏDORS'!P522="X","X","")</f>
        <v/>
      </c>
      <c r="L517" s="96"/>
      <c r="M517" s="99" t="str">
        <f>IF('ENTRADA DE CLIENTS i PROVEÏDORS'!$H522&lt;&gt;"VI",IF('ENTRADA DE CLIENTS i PROVEÏDORS'!I522&lt;&gt;0,'ENTRADA DE CLIENTS i PROVEÏDORS'!I522,""),"")</f>
        <v/>
      </c>
      <c r="N517" s="99" t="str">
        <f>IF('ENTRADA DE CLIENTS i PROVEÏDORS'!$H522&lt;&gt;"VI",IF('ENTRADA DE CLIENTS i PROVEÏDORS'!J522&lt;&gt;0,'ENTRADA DE CLIENTS i PROVEÏDORS'!J522,""),"")</f>
        <v/>
      </c>
      <c r="O517" s="99" t="str">
        <f>IF('ENTRADA DE CLIENTS i PROVEÏDORS'!$H522&lt;&gt;"VI",IF('ENTRADA DE CLIENTS i PROVEÏDORS'!K522&lt;&gt;0,'ENTRADA DE CLIENTS i PROVEÏDORS'!K522,""),"")</f>
        <v/>
      </c>
      <c r="P517" s="99" t="str">
        <f>IF('ENTRADA DE CLIENTS i PROVEÏDORS'!$H522&lt;&gt;"VI",IF('ENTRADA DE CLIENTS i PROVEÏDORS'!L522&lt;&gt;0,'ENTRADA DE CLIENTS i PROVEÏDORS'!L522,""),"")</f>
        <v/>
      </c>
      <c r="Q517" s="99" t="str">
        <f t="shared" si="27"/>
        <v/>
      </c>
      <c r="R517" s="99" t="str">
        <f>IF('ENTRADA DE CLIENTS i PROVEÏDORS'!$H522="VI",'ENTRADA DE CLIENTS i PROVEÏDORS'!I522,"")</f>
        <v/>
      </c>
      <c r="S517" s="99" t="str">
        <f>IF('ENTRADA DE CLIENTS i PROVEÏDORS'!$H522="VI",'ENTRADA DE CLIENTS i PROVEÏDORS'!J522,"")</f>
        <v/>
      </c>
      <c r="T517" s="99" t="str">
        <f>IF('ENTRADA DE CLIENTS i PROVEÏDORS'!$H522="VI",'ENTRADA DE CLIENTS i PROVEÏDORS'!K522,"")</f>
        <v/>
      </c>
      <c r="U517" s="99" t="str">
        <f>IF('ENTRADA DE CLIENTS i PROVEÏDORS'!$H522="VI",'ENTRADA DE CLIENTS i PROVEÏDORS'!L522,"")</f>
        <v/>
      </c>
      <c r="V517" s="99" t="str">
        <f>IF('ENTRADA DE CLIENTS i PROVEÏDORS'!$H522="VI",'ENTRADA DE CLIENTS i PROVEÏDORS'!N522,"")</f>
        <v/>
      </c>
      <c r="W517" s="99" t="str">
        <f>IF('ENTRADA DE CLIENTS i PROVEÏDORS'!O522="X",'ENTRADA DE CLIENTS i PROVEÏDORS'!N522,"")</f>
        <v/>
      </c>
      <c r="X517" s="99" t="str">
        <f>IF('ENTRADA DE CLIENTS i PROVEÏDORS'!Q522&lt;&gt;0,'ENTRADA DE CLIENTS i PROVEÏDORS'!Q522,"")</f>
        <v/>
      </c>
      <c r="Y517" s="101" t="str">
        <f>IF('ENTRADA DE CLIENTS i PROVEÏDORS'!R522&lt;&gt;0,'ENTRADA DE CLIENTS i PROVEÏDORS'!R522,"")</f>
        <v/>
      </c>
    </row>
    <row r="518" spans="1:25" x14ac:dyDescent="0.2">
      <c r="A518" s="96" t="str">
        <f>IF('ENTRADA DE CLIENTS i PROVEÏDORS'!H523&lt;&gt;0,IF(OR('ENTRADA DE CLIENTS i PROVEÏDORS'!H523="V",'ENTRADA DE CLIENTS i PROVEÏDORS'!H523="LL",'ENTRADA DE CLIENTS i PROVEÏDORS'!H523="VI"),"2","1"),"")</f>
        <v/>
      </c>
      <c r="B518" s="96" t="str">
        <f>IF('ENTRADA DE CLIENTS i PROVEÏDORS'!C523&lt;&gt;0,IF('ENTRADA DE CLIENTS i PROVEÏDORS'!C523&lt;&gt;0,IF('ENTRADA DE CLIENTS i PROVEÏDORS'!C523&lt;&gt;0,'ENTRADA DE CLIENTS i PROVEÏDORS'!C523,""),DADES!AA518),"")</f>
        <v/>
      </c>
      <c r="C518" s="96" t="str">
        <f>IF('ENTRADA DE CLIENTS i PROVEÏDORS'!D523&lt;&gt;0,'NETEJA DE CARÀCTERS'!C519,"")</f>
        <v/>
      </c>
      <c r="D518" s="97" t="str">
        <f>IF('ENTRADA DE CLIENTS i PROVEÏDORS'!D523&lt;&gt;0,IF(A518&lt;&gt;0,IF('ENTRADA DE CLIENTS i PROVEÏDORS'!F523=0,99,'ENTRADA DE CLIENTS i PROVEÏDORS'!F523),""),"")</f>
        <v/>
      </c>
      <c r="E518" s="98" t="str">
        <f>IF('ENTRADA DE CLIENTS i PROVEÏDORS'!C523&lt;&gt;0,IF('ENTRADA DE CLIENTS i PROVEÏDORS'!D523&lt;&gt;0,IF('ENTRADA DE CLIENTS i PROVEÏDORS'!G523&lt;&gt;0,VLOOKUP('ENTRADA DE CLIENTS i PROVEÏDORS'!G523,DADES!$P$11:$Q$239,2,FALSE),"011"),""),"")</f>
        <v/>
      </c>
      <c r="F518" s="96"/>
      <c r="G518" s="96"/>
      <c r="H518" s="96"/>
      <c r="I518" s="96" t="str">
        <f>IF('ENTRADA DE CLIENTS i PROVEÏDORS'!H523="LL","X","")</f>
        <v/>
      </c>
      <c r="J518" s="96" t="str">
        <f>IF('ENTRADA DE CLIENTS i PROVEÏDORS'!O523="X","X","")</f>
        <v/>
      </c>
      <c r="K518" s="96" t="str">
        <f>IF('ENTRADA DE CLIENTS i PROVEÏDORS'!P523="X","X","")</f>
        <v/>
      </c>
      <c r="L518" s="96"/>
      <c r="M518" s="99" t="str">
        <f>IF('ENTRADA DE CLIENTS i PROVEÏDORS'!$H523&lt;&gt;"VI",IF('ENTRADA DE CLIENTS i PROVEÏDORS'!I523&lt;&gt;0,'ENTRADA DE CLIENTS i PROVEÏDORS'!I523,""),"")</f>
        <v/>
      </c>
      <c r="N518" s="99" t="str">
        <f>IF('ENTRADA DE CLIENTS i PROVEÏDORS'!$H523&lt;&gt;"VI",IF('ENTRADA DE CLIENTS i PROVEÏDORS'!J523&lt;&gt;0,'ENTRADA DE CLIENTS i PROVEÏDORS'!J523,""),"")</f>
        <v/>
      </c>
      <c r="O518" s="99" t="str">
        <f>IF('ENTRADA DE CLIENTS i PROVEÏDORS'!$H523&lt;&gt;"VI",IF('ENTRADA DE CLIENTS i PROVEÏDORS'!K523&lt;&gt;0,'ENTRADA DE CLIENTS i PROVEÏDORS'!K523,""),"")</f>
        <v/>
      </c>
      <c r="P518" s="99" t="str">
        <f>IF('ENTRADA DE CLIENTS i PROVEÏDORS'!$H523&lt;&gt;"VI",IF('ENTRADA DE CLIENTS i PROVEÏDORS'!L523&lt;&gt;0,'ENTRADA DE CLIENTS i PROVEÏDORS'!L523,""),"")</f>
        <v/>
      </c>
      <c r="Q518" s="99" t="str">
        <f t="shared" si="27"/>
        <v/>
      </c>
      <c r="R518" s="99" t="str">
        <f>IF('ENTRADA DE CLIENTS i PROVEÏDORS'!$H523="VI",'ENTRADA DE CLIENTS i PROVEÏDORS'!I523,"")</f>
        <v/>
      </c>
      <c r="S518" s="99" t="str">
        <f>IF('ENTRADA DE CLIENTS i PROVEÏDORS'!$H523="VI",'ENTRADA DE CLIENTS i PROVEÏDORS'!J523,"")</f>
        <v/>
      </c>
      <c r="T518" s="99" t="str">
        <f>IF('ENTRADA DE CLIENTS i PROVEÏDORS'!$H523="VI",'ENTRADA DE CLIENTS i PROVEÏDORS'!K523,"")</f>
        <v/>
      </c>
      <c r="U518" s="99" t="str">
        <f>IF('ENTRADA DE CLIENTS i PROVEÏDORS'!$H523="VI",'ENTRADA DE CLIENTS i PROVEÏDORS'!L523,"")</f>
        <v/>
      </c>
      <c r="V518" s="99" t="str">
        <f>IF('ENTRADA DE CLIENTS i PROVEÏDORS'!$H523="VI",'ENTRADA DE CLIENTS i PROVEÏDORS'!N523,"")</f>
        <v/>
      </c>
      <c r="W518" s="99" t="str">
        <f>IF('ENTRADA DE CLIENTS i PROVEÏDORS'!O523="X",'ENTRADA DE CLIENTS i PROVEÏDORS'!N523,"")</f>
        <v/>
      </c>
      <c r="X518" s="99" t="str">
        <f>IF('ENTRADA DE CLIENTS i PROVEÏDORS'!Q523&lt;&gt;0,'ENTRADA DE CLIENTS i PROVEÏDORS'!Q523,"")</f>
        <v/>
      </c>
      <c r="Y518" s="101" t="str">
        <f>IF('ENTRADA DE CLIENTS i PROVEÏDORS'!R523&lt;&gt;0,'ENTRADA DE CLIENTS i PROVEÏDORS'!R523,"")</f>
        <v/>
      </c>
    </row>
    <row r="519" spans="1:25" x14ac:dyDescent="0.2">
      <c r="A519" s="96" t="str">
        <f>IF('ENTRADA DE CLIENTS i PROVEÏDORS'!H524&lt;&gt;0,IF(OR('ENTRADA DE CLIENTS i PROVEÏDORS'!H524="V",'ENTRADA DE CLIENTS i PROVEÏDORS'!H524="LL",'ENTRADA DE CLIENTS i PROVEÏDORS'!H524="VI"),"2","1"),"")</f>
        <v/>
      </c>
      <c r="B519" s="96" t="str">
        <f>IF('ENTRADA DE CLIENTS i PROVEÏDORS'!C524&lt;&gt;0,IF('ENTRADA DE CLIENTS i PROVEÏDORS'!C524&lt;&gt;0,IF('ENTRADA DE CLIENTS i PROVEÏDORS'!C524&lt;&gt;0,'ENTRADA DE CLIENTS i PROVEÏDORS'!C524,""),DADES!AA519),"")</f>
        <v/>
      </c>
      <c r="C519" s="96" t="str">
        <f>IF('ENTRADA DE CLIENTS i PROVEÏDORS'!D524&lt;&gt;0,'NETEJA DE CARÀCTERS'!C520,"")</f>
        <v/>
      </c>
      <c r="D519" s="97" t="str">
        <f>IF('ENTRADA DE CLIENTS i PROVEÏDORS'!D524&lt;&gt;0,IF(A519&lt;&gt;0,IF('ENTRADA DE CLIENTS i PROVEÏDORS'!F524=0,99,'ENTRADA DE CLIENTS i PROVEÏDORS'!F524),""),"")</f>
        <v/>
      </c>
      <c r="E519" s="98" t="str">
        <f>IF('ENTRADA DE CLIENTS i PROVEÏDORS'!C524&lt;&gt;0,IF('ENTRADA DE CLIENTS i PROVEÏDORS'!D524&lt;&gt;0,IF('ENTRADA DE CLIENTS i PROVEÏDORS'!G524&lt;&gt;0,VLOOKUP('ENTRADA DE CLIENTS i PROVEÏDORS'!G524,DADES!$P$11:$Q$239,2,FALSE),"011"),""),"")</f>
        <v/>
      </c>
      <c r="F519" s="96"/>
      <c r="G519" s="96"/>
      <c r="H519" s="96"/>
      <c r="I519" s="96" t="str">
        <f>IF('ENTRADA DE CLIENTS i PROVEÏDORS'!H524="LL","X","")</f>
        <v/>
      </c>
      <c r="J519" s="96" t="str">
        <f>IF('ENTRADA DE CLIENTS i PROVEÏDORS'!O524="X","X","")</f>
        <v/>
      </c>
      <c r="K519" s="96" t="str">
        <f>IF('ENTRADA DE CLIENTS i PROVEÏDORS'!P524="X","X","")</f>
        <v/>
      </c>
      <c r="L519" s="96"/>
      <c r="M519" s="99" t="str">
        <f>IF('ENTRADA DE CLIENTS i PROVEÏDORS'!$H524&lt;&gt;"VI",IF('ENTRADA DE CLIENTS i PROVEÏDORS'!I524&lt;&gt;0,'ENTRADA DE CLIENTS i PROVEÏDORS'!I524,""),"")</f>
        <v/>
      </c>
      <c r="N519" s="99" t="str">
        <f>IF('ENTRADA DE CLIENTS i PROVEÏDORS'!$H524&lt;&gt;"VI",IF('ENTRADA DE CLIENTS i PROVEÏDORS'!J524&lt;&gt;0,'ENTRADA DE CLIENTS i PROVEÏDORS'!J524,""),"")</f>
        <v/>
      </c>
      <c r="O519" s="99" t="str">
        <f>IF('ENTRADA DE CLIENTS i PROVEÏDORS'!$H524&lt;&gt;"VI",IF('ENTRADA DE CLIENTS i PROVEÏDORS'!K524&lt;&gt;0,'ENTRADA DE CLIENTS i PROVEÏDORS'!K524,""),"")</f>
        <v/>
      </c>
      <c r="P519" s="99" t="str">
        <f>IF('ENTRADA DE CLIENTS i PROVEÏDORS'!$H524&lt;&gt;"VI",IF('ENTRADA DE CLIENTS i PROVEÏDORS'!L524&lt;&gt;0,'ENTRADA DE CLIENTS i PROVEÏDORS'!L524,""),"")</f>
        <v/>
      </c>
      <c r="Q519" s="99" t="str">
        <f t="shared" si="27"/>
        <v/>
      </c>
      <c r="R519" s="99" t="str">
        <f>IF('ENTRADA DE CLIENTS i PROVEÏDORS'!$H524="VI",'ENTRADA DE CLIENTS i PROVEÏDORS'!I524,"")</f>
        <v/>
      </c>
      <c r="S519" s="99" t="str">
        <f>IF('ENTRADA DE CLIENTS i PROVEÏDORS'!$H524="VI",'ENTRADA DE CLIENTS i PROVEÏDORS'!J524,"")</f>
        <v/>
      </c>
      <c r="T519" s="99" t="str">
        <f>IF('ENTRADA DE CLIENTS i PROVEÏDORS'!$H524="VI",'ENTRADA DE CLIENTS i PROVEÏDORS'!K524,"")</f>
        <v/>
      </c>
      <c r="U519" s="99" t="str">
        <f>IF('ENTRADA DE CLIENTS i PROVEÏDORS'!$H524="VI",'ENTRADA DE CLIENTS i PROVEÏDORS'!L524,"")</f>
        <v/>
      </c>
      <c r="V519" s="99" t="str">
        <f>IF('ENTRADA DE CLIENTS i PROVEÏDORS'!$H524="VI",'ENTRADA DE CLIENTS i PROVEÏDORS'!N524,"")</f>
        <v/>
      </c>
      <c r="W519" s="99" t="str">
        <f>IF('ENTRADA DE CLIENTS i PROVEÏDORS'!O524="X",'ENTRADA DE CLIENTS i PROVEÏDORS'!N524,"")</f>
        <v/>
      </c>
      <c r="X519" s="99" t="str">
        <f>IF('ENTRADA DE CLIENTS i PROVEÏDORS'!Q524&lt;&gt;0,'ENTRADA DE CLIENTS i PROVEÏDORS'!Q524,"")</f>
        <v/>
      </c>
      <c r="Y519" s="101" t="str">
        <f>IF('ENTRADA DE CLIENTS i PROVEÏDORS'!R524&lt;&gt;0,'ENTRADA DE CLIENTS i PROVEÏDORS'!R524,"")</f>
        <v/>
      </c>
    </row>
    <row r="520" spans="1:25" x14ac:dyDescent="0.2">
      <c r="A520" s="96" t="str">
        <f>IF('ENTRADA DE CLIENTS i PROVEÏDORS'!H525&lt;&gt;0,IF(OR('ENTRADA DE CLIENTS i PROVEÏDORS'!H525="V",'ENTRADA DE CLIENTS i PROVEÏDORS'!H525="LL",'ENTRADA DE CLIENTS i PROVEÏDORS'!H525="VI"),"2","1"),"")</f>
        <v/>
      </c>
      <c r="B520" s="96" t="str">
        <f>IF('ENTRADA DE CLIENTS i PROVEÏDORS'!C525&lt;&gt;0,IF('ENTRADA DE CLIENTS i PROVEÏDORS'!C525&lt;&gt;0,IF('ENTRADA DE CLIENTS i PROVEÏDORS'!C525&lt;&gt;0,'ENTRADA DE CLIENTS i PROVEÏDORS'!C525,""),DADES!AA520),"")</f>
        <v/>
      </c>
      <c r="C520" s="96" t="str">
        <f>IF('ENTRADA DE CLIENTS i PROVEÏDORS'!D525&lt;&gt;0,'NETEJA DE CARÀCTERS'!C521,"")</f>
        <v/>
      </c>
      <c r="D520" s="97" t="str">
        <f>IF('ENTRADA DE CLIENTS i PROVEÏDORS'!D525&lt;&gt;0,IF(A520&lt;&gt;0,IF('ENTRADA DE CLIENTS i PROVEÏDORS'!F525=0,99,'ENTRADA DE CLIENTS i PROVEÏDORS'!F525),""),"")</f>
        <v/>
      </c>
      <c r="E520" s="98" t="str">
        <f>IF('ENTRADA DE CLIENTS i PROVEÏDORS'!C525&lt;&gt;0,IF('ENTRADA DE CLIENTS i PROVEÏDORS'!D525&lt;&gt;0,IF('ENTRADA DE CLIENTS i PROVEÏDORS'!G525&lt;&gt;0,VLOOKUP('ENTRADA DE CLIENTS i PROVEÏDORS'!G525,DADES!$P$11:$Q$239,2,FALSE),"011"),""),"")</f>
        <v/>
      </c>
      <c r="F520" s="96"/>
      <c r="G520" s="96"/>
      <c r="H520" s="96"/>
      <c r="I520" s="96"/>
      <c r="J520" s="96"/>
      <c r="K520" s="96"/>
      <c r="L520" s="96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101"/>
    </row>
    <row r="521" spans="1:25" x14ac:dyDescent="0.2">
      <c r="A521" s="96" t="str">
        <f>IF('ENTRADA DE CLIENTS i PROVEÏDORS'!H526&lt;&gt;0,IF(OR('ENTRADA DE CLIENTS i PROVEÏDORS'!H526="V",'ENTRADA DE CLIENTS i PROVEÏDORS'!H526="LL",'ENTRADA DE CLIENTS i PROVEÏDORS'!H526="VI"),"2","1"),"")</f>
        <v/>
      </c>
      <c r="B521" s="96" t="str">
        <f>IF('ENTRADA DE CLIENTS i PROVEÏDORS'!C526&lt;&gt;0,IF('ENTRADA DE CLIENTS i PROVEÏDORS'!C526&lt;&gt;0,IF('ENTRADA DE CLIENTS i PROVEÏDORS'!C526&lt;&gt;0,'ENTRADA DE CLIENTS i PROVEÏDORS'!C526,""),DADES!AA521),"")</f>
        <v/>
      </c>
      <c r="C521" s="96" t="str">
        <f>IF('ENTRADA DE CLIENTS i PROVEÏDORS'!D526&lt;&gt;0,'NETEJA DE CARÀCTERS'!C522,"")</f>
        <v/>
      </c>
      <c r="D521" s="97" t="str">
        <f>IF('ENTRADA DE CLIENTS i PROVEÏDORS'!D526&lt;&gt;0,IF(A521&lt;&gt;0,IF('ENTRADA DE CLIENTS i PROVEÏDORS'!F526=0,99,'ENTRADA DE CLIENTS i PROVEÏDORS'!F526),""),"")</f>
        <v/>
      </c>
      <c r="E521" s="98" t="str">
        <f>IF('ENTRADA DE CLIENTS i PROVEÏDORS'!C526&lt;&gt;0,IF('ENTRADA DE CLIENTS i PROVEÏDORS'!D526&lt;&gt;0,IF('ENTRADA DE CLIENTS i PROVEÏDORS'!G526&lt;&gt;0,VLOOKUP('ENTRADA DE CLIENTS i PROVEÏDORS'!G526,DADES!$P$11:$Q$239,2,FALSE),"011"),""),"")</f>
        <v/>
      </c>
      <c r="F521" s="96"/>
      <c r="G521" s="96"/>
      <c r="H521" s="96"/>
      <c r="I521" s="96"/>
      <c r="J521" s="96"/>
      <c r="K521" s="96"/>
      <c r="L521" s="96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101"/>
    </row>
    <row r="522" spans="1:25" x14ac:dyDescent="0.2">
      <c r="A522" s="96" t="str">
        <f>IF('ENTRADA DE CLIENTS i PROVEÏDORS'!H527&lt;&gt;0,IF(OR('ENTRADA DE CLIENTS i PROVEÏDORS'!H527="V",'ENTRADA DE CLIENTS i PROVEÏDORS'!H527="LL",'ENTRADA DE CLIENTS i PROVEÏDORS'!H527="VI"),"2","1"),"")</f>
        <v/>
      </c>
      <c r="B522" s="96" t="str">
        <f>IF('ENTRADA DE CLIENTS i PROVEÏDORS'!C527&lt;&gt;0,IF('ENTRADA DE CLIENTS i PROVEÏDORS'!C527&lt;&gt;0,IF('ENTRADA DE CLIENTS i PROVEÏDORS'!C527&lt;&gt;0,'ENTRADA DE CLIENTS i PROVEÏDORS'!C527,""),DADES!AA522),"")</f>
        <v/>
      </c>
      <c r="C522" s="96" t="str">
        <f>IF('ENTRADA DE CLIENTS i PROVEÏDORS'!D527&lt;&gt;0,'NETEJA DE CARÀCTERS'!C523,"")</f>
        <v/>
      </c>
      <c r="D522" s="97" t="str">
        <f>IF('ENTRADA DE CLIENTS i PROVEÏDORS'!D527&lt;&gt;0,IF(A522&lt;&gt;0,IF('ENTRADA DE CLIENTS i PROVEÏDORS'!F527=0,99,'ENTRADA DE CLIENTS i PROVEÏDORS'!F527),""),"")</f>
        <v/>
      </c>
      <c r="E522" s="98" t="str">
        <f>IF('ENTRADA DE CLIENTS i PROVEÏDORS'!C527&lt;&gt;0,IF('ENTRADA DE CLIENTS i PROVEÏDORS'!D527&lt;&gt;0,IF('ENTRADA DE CLIENTS i PROVEÏDORS'!G527&lt;&gt;0,VLOOKUP('ENTRADA DE CLIENTS i PROVEÏDORS'!G527,DADES!$P$11:$Q$239,2,FALSE),"011"),""),"")</f>
        <v/>
      </c>
      <c r="F522" s="96"/>
      <c r="G522" s="96"/>
      <c r="H522" s="96"/>
      <c r="I522" s="96" t="str">
        <f>IF('ENTRADA DE CLIENTS i PROVEÏDORS'!H527="LL","X","")</f>
        <v/>
      </c>
      <c r="J522" s="96" t="str">
        <f>IF('ENTRADA DE CLIENTS i PROVEÏDORS'!O527="X","X","")</f>
        <v/>
      </c>
      <c r="K522" s="96" t="str">
        <f>IF('ENTRADA DE CLIENTS i PROVEÏDORS'!P527="X","X","")</f>
        <v/>
      </c>
      <c r="L522" s="96"/>
      <c r="M522" s="99" t="str">
        <f>IF('ENTRADA DE CLIENTS i PROVEÏDORS'!$H527&lt;&gt;"VI",IF('ENTRADA DE CLIENTS i PROVEÏDORS'!I527&lt;&gt;0,'ENTRADA DE CLIENTS i PROVEÏDORS'!I527,""),"")</f>
        <v/>
      </c>
      <c r="N522" s="99" t="str">
        <f>IF('ENTRADA DE CLIENTS i PROVEÏDORS'!$H527&lt;&gt;"VI",IF('ENTRADA DE CLIENTS i PROVEÏDORS'!J527&lt;&gt;0,'ENTRADA DE CLIENTS i PROVEÏDORS'!J527,""),"")</f>
        <v/>
      </c>
      <c r="O522" s="99" t="str">
        <f>IF('ENTRADA DE CLIENTS i PROVEÏDORS'!$H527&lt;&gt;"VI",IF('ENTRADA DE CLIENTS i PROVEÏDORS'!K527&lt;&gt;0,'ENTRADA DE CLIENTS i PROVEÏDORS'!K527,""),"")</f>
        <v/>
      </c>
      <c r="P522" s="99" t="str">
        <f>IF('ENTRADA DE CLIENTS i PROVEÏDORS'!$H527&lt;&gt;"VI",IF('ENTRADA DE CLIENTS i PROVEÏDORS'!L527&lt;&gt;0,'ENTRADA DE CLIENTS i PROVEÏDORS'!L527,""),"")</f>
        <v/>
      </c>
      <c r="Q522" s="99" t="str">
        <f t="shared" ref="Q522" si="28">IF(SUM(M522:P522)&lt;&gt;0,SUM(M522:P522),"")</f>
        <v/>
      </c>
      <c r="R522" s="99" t="str">
        <f>IF('ENTRADA DE CLIENTS i PROVEÏDORS'!$H527="VI",'ENTRADA DE CLIENTS i PROVEÏDORS'!I527,"")</f>
        <v/>
      </c>
      <c r="S522" s="99" t="str">
        <f>IF('ENTRADA DE CLIENTS i PROVEÏDORS'!$H527="VI",'ENTRADA DE CLIENTS i PROVEÏDORS'!J527,"")</f>
        <v/>
      </c>
      <c r="T522" s="99" t="str">
        <f>IF('ENTRADA DE CLIENTS i PROVEÏDORS'!$H527="VI",'ENTRADA DE CLIENTS i PROVEÏDORS'!K527,"")</f>
        <v/>
      </c>
      <c r="U522" s="99" t="str">
        <f>IF('ENTRADA DE CLIENTS i PROVEÏDORS'!$H527="VI",'ENTRADA DE CLIENTS i PROVEÏDORS'!L527,"")</f>
        <v/>
      </c>
      <c r="V522" s="99" t="str">
        <f>IF('ENTRADA DE CLIENTS i PROVEÏDORS'!$H527="VI",'ENTRADA DE CLIENTS i PROVEÏDORS'!N527,"")</f>
        <v/>
      </c>
      <c r="W522" s="99" t="str">
        <f>IF('ENTRADA DE CLIENTS i PROVEÏDORS'!O527="X",'ENTRADA DE CLIENTS i PROVEÏDORS'!N527,"")</f>
        <v/>
      </c>
      <c r="X522" s="99" t="str">
        <f>IF('ENTRADA DE CLIENTS i PROVEÏDORS'!Q527&lt;&gt;0,'ENTRADA DE CLIENTS i PROVEÏDORS'!Q527,"")</f>
        <v/>
      </c>
      <c r="Y522" s="101" t="str">
        <f>IF('ENTRADA DE CLIENTS i PROVEÏDORS'!R527&lt;&gt;0,'ENTRADA DE CLIENTS i PROVEÏDORS'!R527,"")</f>
        <v/>
      </c>
    </row>
    <row r="523" spans="1:25" x14ac:dyDescent="0.2">
      <c r="D523" s="1"/>
      <c r="E523" s="1"/>
      <c r="P523" s="15"/>
      <c r="Q523" s="15"/>
      <c r="R523" s="15"/>
      <c r="S523" s="15"/>
      <c r="T523" s="15"/>
      <c r="U523" s="15"/>
      <c r="V523" s="15"/>
      <c r="W523" s="15"/>
    </row>
    <row r="524" spans="1:25" x14ac:dyDescent="0.2">
      <c r="D524" s="1"/>
      <c r="E524" s="1"/>
      <c r="P524" s="15"/>
      <c r="Q524" s="15"/>
      <c r="R524" s="15"/>
      <c r="S524" s="15"/>
      <c r="T524" s="15"/>
      <c r="U524" s="15"/>
      <c r="V524" s="15"/>
      <c r="W524" s="15"/>
    </row>
    <row r="525" spans="1:25" x14ac:dyDescent="0.2">
      <c r="D525" s="1"/>
      <c r="E525" s="1"/>
      <c r="P525" s="15"/>
      <c r="Q525" s="15"/>
      <c r="R525" s="15"/>
      <c r="S525" s="15"/>
      <c r="T525" s="15"/>
      <c r="U525" s="15"/>
      <c r="V525" s="15"/>
      <c r="W525" s="15"/>
    </row>
    <row r="526" spans="1:25" x14ac:dyDescent="0.2">
      <c r="D526" s="1"/>
      <c r="E526" s="1"/>
      <c r="P526" s="15"/>
      <c r="Q526" s="15"/>
      <c r="R526" s="15"/>
      <c r="S526" s="15"/>
      <c r="T526" s="15"/>
      <c r="U526" s="15"/>
      <c r="V526" s="15"/>
      <c r="W526" s="15"/>
    </row>
    <row r="527" spans="1:25" x14ac:dyDescent="0.2">
      <c r="D527" s="1"/>
      <c r="E527" s="1"/>
      <c r="P527" s="15"/>
      <c r="Q527" s="15"/>
      <c r="R527" s="15"/>
      <c r="S527" s="15"/>
      <c r="T527" s="15"/>
      <c r="U527" s="15"/>
      <c r="V527" s="15"/>
      <c r="W527" s="15"/>
    </row>
    <row r="528" spans="1:25" x14ac:dyDescent="0.2">
      <c r="D528" s="1"/>
      <c r="E528" s="1"/>
      <c r="P528" s="15"/>
      <c r="Q528" s="15"/>
      <c r="R528" s="15"/>
      <c r="S528" s="15"/>
      <c r="T528" s="15"/>
      <c r="U528" s="15"/>
      <c r="V528" s="15"/>
      <c r="W528" s="15"/>
    </row>
    <row r="529" spans="4:23" x14ac:dyDescent="0.2">
      <c r="D529" s="1"/>
      <c r="E529" s="1"/>
      <c r="P529" s="15"/>
      <c r="Q529" s="15"/>
      <c r="R529" s="15"/>
      <c r="S529" s="15"/>
      <c r="T529" s="15"/>
      <c r="U529" s="15"/>
      <c r="V529" s="15"/>
      <c r="W529" s="15"/>
    </row>
    <row r="530" spans="4:23" x14ac:dyDescent="0.2">
      <c r="D530" s="1"/>
      <c r="E530" s="1"/>
      <c r="P530" s="15"/>
      <c r="Q530" s="15"/>
      <c r="R530" s="15"/>
      <c r="S530" s="15"/>
      <c r="T530" s="15"/>
      <c r="U530" s="15"/>
      <c r="V530" s="15"/>
      <c r="W530" s="15"/>
    </row>
    <row r="531" spans="4:23" x14ac:dyDescent="0.2">
      <c r="D531" s="1"/>
      <c r="E531" s="1"/>
      <c r="P531" s="15"/>
      <c r="Q531" s="15"/>
      <c r="R531" s="15"/>
      <c r="S531" s="15"/>
      <c r="T531" s="15"/>
      <c r="U531" s="15"/>
      <c r="V531" s="15"/>
      <c r="W531" s="15"/>
    </row>
    <row r="532" spans="4:23" x14ac:dyDescent="0.2">
      <c r="D532" s="1"/>
      <c r="E532" s="1"/>
      <c r="P532" s="15"/>
      <c r="Q532" s="15"/>
      <c r="R532" s="15"/>
      <c r="S532" s="15"/>
      <c r="T532" s="15"/>
      <c r="U532" s="15"/>
      <c r="V532" s="15"/>
      <c r="W532" s="15"/>
    </row>
    <row r="533" spans="4:23" x14ac:dyDescent="0.2">
      <c r="D533" s="1"/>
      <c r="E533" s="1"/>
      <c r="P533" s="15"/>
      <c r="Q533" s="15"/>
      <c r="R533" s="15"/>
      <c r="S533" s="15"/>
      <c r="T533" s="15"/>
      <c r="U533" s="15"/>
      <c r="V533" s="15"/>
      <c r="W533" s="15"/>
    </row>
    <row r="534" spans="4:23" x14ac:dyDescent="0.2">
      <c r="D534" s="1"/>
      <c r="E534" s="1"/>
      <c r="P534" s="15"/>
      <c r="Q534" s="15"/>
      <c r="R534" s="15"/>
      <c r="S534" s="15"/>
      <c r="T534" s="15"/>
      <c r="U534" s="15"/>
      <c r="V534" s="15"/>
      <c r="W534" s="15"/>
    </row>
    <row r="535" spans="4:23" x14ac:dyDescent="0.2">
      <c r="D535" s="1"/>
      <c r="E535" s="1"/>
      <c r="P535" s="15"/>
      <c r="Q535" s="15"/>
      <c r="R535" s="15"/>
      <c r="S535" s="15"/>
      <c r="T535" s="15"/>
      <c r="U535" s="15"/>
      <c r="V535" s="15"/>
      <c r="W535" s="15"/>
    </row>
    <row r="536" spans="4:23" x14ac:dyDescent="0.2">
      <c r="D536" s="1"/>
      <c r="E536" s="1"/>
      <c r="P536" s="15"/>
      <c r="Q536" s="15"/>
      <c r="R536" s="15"/>
      <c r="S536" s="15"/>
      <c r="T536" s="15"/>
      <c r="U536" s="15"/>
      <c r="V536" s="15"/>
      <c r="W536" s="15"/>
    </row>
    <row r="537" spans="4:23" x14ac:dyDescent="0.2">
      <c r="D537" s="1"/>
      <c r="E537" s="1"/>
      <c r="P537" s="15"/>
      <c r="Q537" s="15"/>
      <c r="R537" s="15"/>
      <c r="S537" s="15"/>
      <c r="T537" s="15"/>
      <c r="U537" s="15"/>
      <c r="V537" s="15"/>
      <c r="W537" s="15"/>
    </row>
    <row r="538" spans="4:23" x14ac:dyDescent="0.2">
      <c r="D538" s="1"/>
      <c r="E538" s="1"/>
      <c r="P538" s="15"/>
      <c r="Q538" s="15"/>
      <c r="R538" s="15"/>
      <c r="S538" s="15"/>
      <c r="T538" s="15"/>
      <c r="U538" s="15"/>
      <c r="V538" s="15"/>
      <c r="W538" s="15"/>
    </row>
    <row r="539" spans="4:23" x14ac:dyDescent="0.2">
      <c r="D539" s="1"/>
      <c r="E539" s="1"/>
      <c r="P539" s="15"/>
      <c r="Q539" s="15"/>
      <c r="R539" s="15"/>
      <c r="S539" s="15"/>
      <c r="T539" s="15"/>
      <c r="U539" s="15"/>
      <c r="V539" s="15"/>
      <c r="W539" s="15"/>
    </row>
    <row r="540" spans="4:23" x14ac:dyDescent="0.2">
      <c r="D540" s="1"/>
      <c r="E540" s="1"/>
      <c r="P540" s="15"/>
      <c r="Q540" s="15"/>
      <c r="R540" s="15"/>
      <c r="S540" s="15"/>
      <c r="T540" s="15"/>
      <c r="U540" s="15"/>
      <c r="V540" s="15"/>
      <c r="W540" s="15"/>
    </row>
    <row r="541" spans="4:23" x14ac:dyDescent="0.2">
      <c r="D541" s="1"/>
      <c r="E541" s="1"/>
      <c r="P541" s="15"/>
      <c r="Q541" s="15"/>
      <c r="R541" s="15"/>
      <c r="S541" s="15"/>
      <c r="T541" s="15"/>
      <c r="U541" s="15"/>
      <c r="V541" s="15"/>
      <c r="W541" s="15"/>
    </row>
    <row r="542" spans="4:23" x14ac:dyDescent="0.2">
      <c r="D542" s="1"/>
      <c r="E542" s="1"/>
      <c r="P542" s="15"/>
      <c r="Q542" s="15"/>
      <c r="R542" s="15"/>
      <c r="S542" s="15"/>
      <c r="T542" s="15"/>
      <c r="U542" s="15"/>
      <c r="V542" s="15"/>
      <c r="W542" s="15"/>
    </row>
    <row r="543" spans="4:23" x14ac:dyDescent="0.2">
      <c r="D543" s="1"/>
      <c r="E543" s="1"/>
      <c r="P543" s="15"/>
      <c r="Q543" s="15"/>
      <c r="R543" s="15"/>
      <c r="S543" s="15"/>
      <c r="T543" s="15"/>
      <c r="U543" s="15"/>
      <c r="V543" s="15"/>
      <c r="W543" s="15"/>
    </row>
    <row r="544" spans="4:23" x14ac:dyDescent="0.2">
      <c r="D544" s="1"/>
      <c r="E544" s="1"/>
      <c r="P544" s="15"/>
      <c r="Q544" s="15"/>
      <c r="R544" s="15"/>
      <c r="S544" s="15"/>
      <c r="T544" s="15"/>
      <c r="U544" s="15"/>
      <c r="V544" s="15"/>
      <c r="W544" s="15"/>
    </row>
    <row r="545" spans="4:23" x14ac:dyDescent="0.2">
      <c r="D545" s="1"/>
      <c r="E545" s="1"/>
      <c r="P545" s="15"/>
      <c r="Q545" s="15"/>
      <c r="R545" s="15"/>
      <c r="S545" s="15"/>
      <c r="T545" s="15"/>
      <c r="U545" s="15"/>
      <c r="V545" s="15"/>
      <c r="W545" s="15"/>
    </row>
    <row r="546" spans="4:23" x14ac:dyDescent="0.2">
      <c r="D546" s="1"/>
      <c r="E546" s="1"/>
      <c r="P546" s="15"/>
      <c r="Q546" s="15"/>
      <c r="R546" s="15"/>
      <c r="S546" s="15"/>
      <c r="T546" s="15"/>
      <c r="U546" s="15"/>
      <c r="V546" s="15"/>
      <c r="W546" s="15"/>
    </row>
    <row r="547" spans="4:23" x14ac:dyDescent="0.2">
      <c r="D547" s="1"/>
      <c r="E547" s="1"/>
      <c r="P547" s="15"/>
      <c r="Q547" s="15"/>
      <c r="R547" s="15"/>
      <c r="S547" s="15"/>
      <c r="T547" s="15"/>
      <c r="U547" s="15"/>
      <c r="V547" s="15"/>
      <c r="W547" s="15"/>
    </row>
    <row r="548" spans="4:23" x14ac:dyDescent="0.2">
      <c r="D548" s="1"/>
      <c r="E548" s="1"/>
      <c r="P548" s="15"/>
      <c r="Q548" s="15"/>
      <c r="R548" s="15"/>
      <c r="S548" s="15"/>
      <c r="T548" s="15"/>
      <c r="U548" s="15"/>
      <c r="V548" s="15"/>
      <c r="W548" s="15"/>
    </row>
    <row r="549" spans="4:23" x14ac:dyDescent="0.2">
      <c r="D549" s="1"/>
      <c r="E549" s="1"/>
      <c r="P549" s="15"/>
      <c r="Q549" s="15"/>
      <c r="R549" s="15"/>
      <c r="S549" s="15"/>
      <c r="T549" s="15"/>
      <c r="U549" s="15"/>
      <c r="V549" s="15"/>
      <c r="W549" s="15"/>
    </row>
    <row r="550" spans="4:23" x14ac:dyDescent="0.2">
      <c r="D550" s="1"/>
      <c r="E550" s="1"/>
      <c r="P550" s="15"/>
      <c r="Q550" s="15"/>
      <c r="R550" s="15"/>
      <c r="S550" s="15"/>
      <c r="T550" s="15"/>
      <c r="U550" s="15"/>
      <c r="V550" s="15"/>
      <c r="W550" s="15"/>
    </row>
    <row r="551" spans="4:23" x14ac:dyDescent="0.2">
      <c r="D551" s="1"/>
      <c r="E551" s="1"/>
      <c r="P551" s="15"/>
      <c r="Q551" s="15"/>
      <c r="R551" s="15"/>
      <c r="S551" s="15"/>
      <c r="T551" s="15"/>
      <c r="U551" s="15"/>
      <c r="V551" s="15"/>
      <c r="W551" s="15"/>
    </row>
    <row r="552" spans="4:23" x14ac:dyDescent="0.2">
      <c r="D552" s="1"/>
      <c r="E552" s="1"/>
      <c r="P552" s="15"/>
      <c r="Q552" s="15"/>
      <c r="R552" s="15"/>
      <c r="S552" s="15"/>
      <c r="T552" s="15"/>
      <c r="U552" s="15"/>
      <c r="V552" s="15"/>
      <c r="W552" s="15"/>
    </row>
    <row r="553" spans="4:23" x14ac:dyDescent="0.2">
      <c r="D553" s="1"/>
      <c r="E553" s="1"/>
      <c r="P553" s="15"/>
      <c r="Q553" s="15"/>
      <c r="R553" s="15"/>
      <c r="S553" s="15"/>
      <c r="T553" s="15"/>
      <c r="U553" s="15"/>
      <c r="V553" s="15"/>
      <c r="W553" s="15"/>
    </row>
    <row r="554" spans="4:23" x14ac:dyDescent="0.2">
      <c r="D554" s="1"/>
      <c r="E554" s="1"/>
      <c r="P554" s="15"/>
      <c r="Q554" s="15"/>
      <c r="R554" s="15"/>
      <c r="S554" s="15"/>
      <c r="T554" s="15"/>
      <c r="U554" s="15"/>
      <c r="V554" s="15"/>
      <c r="W554" s="15"/>
    </row>
    <row r="555" spans="4:23" x14ac:dyDescent="0.2">
      <c r="D555" s="1"/>
      <c r="E555" s="1"/>
      <c r="P555" s="15"/>
      <c r="Q555" s="15"/>
      <c r="R555" s="15"/>
      <c r="S555" s="15"/>
      <c r="T555" s="15"/>
      <c r="U555" s="15"/>
      <c r="V555" s="15"/>
      <c r="W555" s="15"/>
    </row>
    <row r="556" spans="4:23" x14ac:dyDescent="0.2">
      <c r="D556" s="1"/>
      <c r="E556" s="1"/>
      <c r="P556" s="15"/>
      <c r="Q556" s="15"/>
      <c r="R556" s="15"/>
      <c r="S556" s="15"/>
      <c r="T556" s="15"/>
      <c r="U556" s="15"/>
      <c r="V556" s="15"/>
      <c r="W556" s="15"/>
    </row>
    <row r="557" spans="4:23" x14ac:dyDescent="0.2">
      <c r="D557" s="1"/>
      <c r="E557" s="1"/>
      <c r="P557" s="15"/>
      <c r="Q557" s="15"/>
      <c r="R557" s="15"/>
      <c r="S557" s="15"/>
      <c r="T557" s="15"/>
      <c r="U557" s="15"/>
      <c r="V557" s="15"/>
      <c r="W557" s="15"/>
    </row>
    <row r="558" spans="4:23" x14ac:dyDescent="0.2">
      <c r="D558" s="1"/>
      <c r="E558" s="1"/>
      <c r="P558" s="15"/>
      <c r="Q558" s="15"/>
      <c r="R558" s="15"/>
      <c r="S558" s="15"/>
      <c r="T558" s="15"/>
      <c r="U558" s="15"/>
      <c r="V558" s="15"/>
      <c r="W558" s="15"/>
    </row>
    <row r="559" spans="4:23" x14ac:dyDescent="0.2">
      <c r="D559" s="1"/>
      <c r="E559" s="1"/>
      <c r="P559" s="15"/>
      <c r="Q559" s="15"/>
      <c r="R559" s="15"/>
      <c r="S559" s="15"/>
      <c r="T559" s="15"/>
      <c r="U559" s="15"/>
      <c r="V559" s="15"/>
      <c r="W559" s="15"/>
    </row>
    <row r="560" spans="4:23" x14ac:dyDescent="0.2">
      <c r="D560" s="1"/>
      <c r="E560" s="1"/>
      <c r="P560" s="15"/>
      <c r="Q560" s="15"/>
      <c r="R560" s="15"/>
      <c r="S560" s="15"/>
      <c r="T560" s="15"/>
      <c r="U560" s="15"/>
      <c r="V560" s="15"/>
      <c r="W560" s="15"/>
    </row>
    <row r="561" spans="4:23" x14ac:dyDescent="0.2">
      <c r="D561" s="1"/>
      <c r="E561" s="1"/>
      <c r="P561" s="15"/>
      <c r="Q561" s="15"/>
      <c r="R561" s="15"/>
      <c r="S561" s="15"/>
      <c r="T561" s="15"/>
      <c r="U561" s="15"/>
      <c r="V561" s="15"/>
      <c r="W561" s="15"/>
    </row>
    <row r="562" spans="4:23" x14ac:dyDescent="0.2">
      <c r="D562" s="1"/>
      <c r="E562" s="1"/>
      <c r="P562" s="15"/>
      <c r="Q562" s="15"/>
      <c r="R562" s="15"/>
      <c r="S562" s="15"/>
      <c r="T562" s="15"/>
      <c r="U562" s="15"/>
      <c r="V562" s="15"/>
      <c r="W562" s="15"/>
    </row>
    <row r="563" spans="4:23" x14ac:dyDescent="0.2">
      <c r="D563" s="1"/>
      <c r="E563" s="1"/>
      <c r="P563" s="15"/>
      <c r="Q563" s="15"/>
      <c r="R563" s="15"/>
      <c r="S563" s="15"/>
      <c r="T563" s="15"/>
      <c r="U563" s="15"/>
      <c r="V563" s="15"/>
      <c r="W563" s="15"/>
    </row>
    <row r="564" spans="4:23" x14ac:dyDescent="0.2">
      <c r="D564" s="1"/>
      <c r="E564" s="1"/>
      <c r="P564" s="15"/>
      <c r="Q564" s="15"/>
      <c r="R564" s="15"/>
      <c r="S564" s="15"/>
      <c r="T564" s="15"/>
      <c r="U564" s="15"/>
      <c r="V564" s="15"/>
      <c r="W564" s="15"/>
    </row>
    <row r="565" spans="4:23" x14ac:dyDescent="0.2">
      <c r="D565" s="1"/>
      <c r="E565" s="1"/>
      <c r="P565" s="15"/>
      <c r="Q565" s="15"/>
      <c r="R565" s="15"/>
      <c r="S565" s="15"/>
      <c r="T565" s="15"/>
      <c r="U565" s="15"/>
      <c r="V565" s="15"/>
      <c r="W565" s="15"/>
    </row>
    <row r="566" spans="4:23" x14ac:dyDescent="0.2">
      <c r="D566" s="1"/>
      <c r="E566" s="1"/>
      <c r="P566" s="15"/>
      <c r="Q566" s="15"/>
      <c r="R566" s="15"/>
      <c r="S566" s="15"/>
      <c r="T566" s="15"/>
      <c r="U566" s="15"/>
      <c r="V566" s="15"/>
      <c r="W566" s="15"/>
    </row>
    <row r="567" spans="4:23" x14ac:dyDescent="0.2">
      <c r="D567" s="1"/>
      <c r="E567" s="1"/>
      <c r="P567" s="15"/>
      <c r="Q567" s="15"/>
      <c r="R567" s="15"/>
      <c r="S567" s="15"/>
      <c r="T567" s="15"/>
      <c r="U567" s="15"/>
      <c r="V567" s="15"/>
      <c r="W567" s="15"/>
    </row>
    <row r="568" spans="4:23" x14ac:dyDescent="0.2">
      <c r="D568" s="1"/>
      <c r="E568" s="1"/>
      <c r="P568" s="15"/>
      <c r="Q568" s="15"/>
      <c r="R568" s="15"/>
      <c r="S568" s="15"/>
      <c r="T568" s="15"/>
      <c r="U568" s="15"/>
      <c r="V568" s="15"/>
      <c r="W568" s="15"/>
    </row>
    <row r="569" spans="4:23" x14ac:dyDescent="0.2">
      <c r="D569" s="1"/>
      <c r="E569" s="1"/>
      <c r="P569" s="15"/>
      <c r="Q569" s="15"/>
      <c r="R569" s="15"/>
      <c r="S569" s="15"/>
      <c r="T569" s="15"/>
      <c r="U569" s="15"/>
      <c r="V569" s="15"/>
      <c r="W569" s="15"/>
    </row>
    <row r="570" spans="4:23" x14ac:dyDescent="0.2">
      <c r="D570" s="1"/>
      <c r="E570" s="1"/>
      <c r="P570" s="15"/>
      <c r="Q570" s="15"/>
      <c r="R570" s="15"/>
      <c r="S570" s="15"/>
      <c r="T570" s="15"/>
      <c r="U570" s="15"/>
      <c r="V570" s="15"/>
      <c r="W570" s="15"/>
    </row>
    <row r="571" spans="4:23" x14ac:dyDescent="0.2">
      <c r="D571" s="1"/>
      <c r="E571" s="1"/>
      <c r="P571" s="15"/>
      <c r="Q571" s="15"/>
      <c r="R571" s="15"/>
      <c r="S571" s="15"/>
      <c r="T571" s="15"/>
      <c r="U571" s="15"/>
      <c r="V571" s="15"/>
      <c r="W571" s="15"/>
    </row>
    <row r="572" spans="4:23" x14ac:dyDescent="0.2">
      <c r="D572" s="1"/>
      <c r="E572" s="1"/>
      <c r="P572" s="15"/>
      <c r="Q572" s="15"/>
      <c r="R572" s="15"/>
      <c r="S572" s="15"/>
      <c r="T572" s="15"/>
      <c r="U572" s="15"/>
      <c r="V572" s="15"/>
      <c r="W572" s="15"/>
    </row>
    <row r="573" spans="4:23" x14ac:dyDescent="0.2">
      <c r="D573" s="1"/>
      <c r="E573" s="1"/>
      <c r="P573" s="15"/>
      <c r="Q573" s="15"/>
      <c r="R573" s="15"/>
      <c r="S573" s="15"/>
      <c r="T573" s="15"/>
      <c r="U573" s="15"/>
      <c r="V573" s="15"/>
      <c r="W573" s="15"/>
    </row>
    <row r="574" spans="4:23" x14ac:dyDescent="0.2">
      <c r="D574" s="1"/>
      <c r="E574" s="1"/>
      <c r="P574" s="15"/>
      <c r="Q574" s="15"/>
      <c r="R574" s="15"/>
      <c r="S574" s="15"/>
      <c r="T574" s="15"/>
      <c r="U574" s="15"/>
      <c r="V574" s="15"/>
      <c r="W574" s="15"/>
    </row>
    <row r="575" spans="4:23" x14ac:dyDescent="0.2">
      <c r="D575" s="1"/>
      <c r="E575" s="1"/>
      <c r="P575" s="15"/>
      <c r="Q575" s="15"/>
      <c r="R575" s="15"/>
      <c r="S575" s="15"/>
      <c r="T575" s="15"/>
      <c r="U575" s="15"/>
      <c r="V575" s="15"/>
      <c r="W575" s="15"/>
    </row>
    <row r="576" spans="4:23" x14ac:dyDescent="0.2">
      <c r="D576" s="1"/>
      <c r="E576" s="1"/>
      <c r="P576" s="15"/>
      <c r="Q576" s="15"/>
      <c r="R576" s="15"/>
      <c r="S576" s="15"/>
      <c r="T576" s="15"/>
      <c r="U576" s="15"/>
      <c r="V576" s="15"/>
      <c r="W576" s="15"/>
    </row>
    <row r="577" spans="4:23" x14ac:dyDescent="0.2">
      <c r="D577" s="1"/>
      <c r="E577" s="1"/>
      <c r="P577" s="15"/>
      <c r="Q577" s="15"/>
      <c r="R577" s="15"/>
      <c r="S577" s="15"/>
      <c r="T577" s="15"/>
      <c r="U577" s="15"/>
      <c r="V577" s="15"/>
      <c r="W577" s="15"/>
    </row>
    <row r="578" spans="4:23" x14ac:dyDescent="0.2">
      <c r="D578" s="1"/>
      <c r="E578" s="1"/>
      <c r="P578" s="15"/>
      <c r="Q578" s="15"/>
      <c r="R578" s="15"/>
      <c r="S578" s="15"/>
      <c r="T578" s="15"/>
      <c r="U578" s="15"/>
      <c r="V578" s="15"/>
      <c r="W578" s="15"/>
    </row>
    <row r="579" spans="4:23" x14ac:dyDescent="0.2">
      <c r="D579" s="1"/>
      <c r="E579" s="1"/>
      <c r="P579" s="15"/>
      <c r="Q579" s="15"/>
      <c r="R579" s="15"/>
      <c r="S579" s="15"/>
      <c r="T579" s="15"/>
      <c r="U579" s="15"/>
      <c r="V579" s="15"/>
      <c r="W579" s="15"/>
    </row>
    <row r="580" spans="4:23" x14ac:dyDescent="0.2">
      <c r="D580" s="1"/>
      <c r="E580" s="1"/>
      <c r="P580" s="15"/>
      <c r="Q580" s="15"/>
      <c r="R580" s="15"/>
      <c r="S580" s="15"/>
      <c r="T580" s="15"/>
      <c r="U580" s="15"/>
      <c r="V580" s="15"/>
      <c r="W580" s="15"/>
    </row>
    <row r="581" spans="4:23" x14ac:dyDescent="0.2">
      <c r="D581" s="1"/>
      <c r="E581" s="1"/>
      <c r="P581" s="15"/>
      <c r="Q581" s="15"/>
      <c r="R581" s="15"/>
      <c r="S581" s="15"/>
      <c r="T581" s="15"/>
      <c r="U581" s="15"/>
      <c r="V581" s="15"/>
      <c r="W581" s="15"/>
    </row>
    <row r="582" spans="4:23" x14ac:dyDescent="0.2">
      <c r="D582" s="1"/>
      <c r="E582" s="1"/>
      <c r="P582" s="15"/>
      <c r="Q582" s="15"/>
      <c r="R582" s="15"/>
      <c r="S582" s="15"/>
      <c r="T582" s="15"/>
      <c r="U582" s="15"/>
      <c r="V582" s="15"/>
      <c r="W582" s="15"/>
    </row>
    <row r="583" spans="4:23" x14ac:dyDescent="0.2">
      <c r="D583" s="1"/>
      <c r="E583" s="1"/>
      <c r="P583" s="15"/>
      <c r="Q583" s="15"/>
      <c r="R583" s="15"/>
      <c r="S583" s="15"/>
      <c r="T583" s="15"/>
      <c r="U583" s="15"/>
      <c r="V583" s="15"/>
      <c r="W583" s="15"/>
    </row>
    <row r="584" spans="4:23" x14ac:dyDescent="0.2">
      <c r="D584" s="1"/>
      <c r="E584" s="1"/>
      <c r="P584" s="15"/>
      <c r="Q584" s="15"/>
      <c r="R584" s="15"/>
      <c r="S584" s="15"/>
      <c r="T584" s="15"/>
      <c r="U584" s="15"/>
      <c r="V584" s="15"/>
      <c r="W584" s="15"/>
    </row>
    <row r="585" spans="4:23" x14ac:dyDescent="0.2">
      <c r="D585" s="1"/>
      <c r="E585" s="1"/>
      <c r="P585" s="15"/>
      <c r="Q585" s="15"/>
      <c r="R585" s="15"/>
      <c r="S585" s="15"/>
      <c r="T585" s="15"/>
      <c r="U585" s="15"/>
      <c r="V585" s="15"/>
      <c r="W585" s="15"/>
    </row>
    <row r="586" spans="4:23" x14ac:dyDescent="0.2">
      <c r="D586" s="1"/>
      <c r="E586" s="1"/>
      <c r="P586" s="15"/>
      <c r="Q586" s="15"/>
      <c r="R586" s="15"/>
      <c r="S586" s="15"/>
      <c r="T586" s="15"/>
      <c r="U586" s="15"/>
      <c r="V586" s="15"/>
      <c r="W586" s="15"/>
    </row>
    <row r="587" spans="4:23" x14ac:dyDescent="0.2">
      <c r="D587" s="1"/>
      <c r="E587" s="1"/>
      <c r="P587" s="15"/>
      <c r="Q587" s="15"/>
      <c r="R587" s="15"/>
      <c r="S587" s="15"/>
      <c r="T587" s="15"/>
      <c r="U587" s="15"/>
      <c r="V587" s="15"/>
      <c r="W587" s="15"/>
    </row>
    <row r="588" spans="4:23" x14ac:dyDescent="0.2">
      <c r="D588" s="1"/>
      <c r="E588" s="1"/>
      <c r="P588" s="15"/>
      <c r="Q588" s="15"/>
      <c r="R588" s="15"/>
      <c r="S588" s="15"/>
      <c r="T588" s="15"/>
      <c r="U588" s="15"/>
      <c r="V588" s="15"/>
      <c r="W588" s="15"/>
    </row>
    <row r="589" spans="4:23" x14ac:dyDescent="0.2">
      <c r="D589" s="1"/>
      <c r="E589" s="1"/>
      <c r="P589" s="15"/>
      <c r="Q589" s="15"/>
      <c r="R589" s="15"/>
      <c r="S589" s="15"/>
      <c r="T589" s="15"/>
      <c r="U589" s="15"/>
      <c r="V589" s="15"/>
      <c r="W589" s="15"/>
    </row>
    <row r="590" spans="4:23" x14ac:dyDescent="0.2">
      <c r="D590" s="1"/>
      <c r="E590" s="1"/>
      <c r="P590" s="15"/>
      <c r="Q590" s="15"/>
      <c r="R590" s="15"/>
      <c r="S590" s="15"/>
      <c r="T590" s="15"/>
      <c r="U590" s="15"/>
      <c r="V590" s="15"/>
      <c r="W590" s="15"/>
    </row>
    <row r="591" spans="4:23" x14ac:dyDescent="0.2">
      <c r="D591" s="1"/>
      <c r="E591" s="1"/>
      <c r="P591" s="15"/>
      <c r="Q591" s="15"/>
      <c r="R591" s="15"/>
      <c r="S591" s="15"/>
      <c r="T591" s="15"/>
      <c r="U591" s="15"/>
      <c r="V591" s="15"/>
      <c r="W591" s="15"/>
    </row>
    <row r="592" spans="4:23" x14ac:dyDescent="0.2">
      <c r="D592" s="1"/>
      <c r="E592" s="1"/>
      <c r="P592" s="15"/>
      <c r="Q592" s="15"/>
      <c r="R592" s="15"/>
      <c r="S592" s="15"/>
      <c r="T592" s="15"/>
      <c r="U592" s="15"/>
      <c r="V592" s="15"/>
      <c r="W592" s="15"/>
    </row>
    <row r="593" spans="4:23" x14ac:dyDescent="0.2">
      <c r="D593" s="1"/>
      <c r="E593" s="1"/>
      <c r="P593" s="15"/>
      <c r="Q593" s="15"/>
      <c r="R593" s="15"/>
      <c r="S593" s="15"/>
      <c r="T593" s="15"/>
      <c r="U593" s="15"/>
      <c r="V593" s="15"/>
      <c r="W593" s="15"/>
    </row>
    <row r="594" spans="4:23" x14ac:dyDescent="0.2">
      <c r="D594" s="1"/>
      <c r="E594" s="1"/>
      <c r="P594" s="15"/>
      <c r="Q594" s="15"/>
      <c r="R594" s="15"/>
      <c r="S594" s="15"/>
      <c r="T594" s="15"/>
      <c r="U594" s="15"/>
      <c r="V594" s="15"/>
      <c r="W594" s="15"/>
    </row>
    <row r="595" spans="4:23" x14ac:dyDescent="0.2">
      <c r="D595" s="1"/>
      <c r="E595" s="1"/>
      <c r="P595" s="15"/>
      <c r="Q595" s="15"/>
      <c r="R595" s="15"/>
      <c r="S595" s="15"/>
      <c r="T595" s="15"/>
      <c r="U595" s="15"/>
      <c r="V595" s="15"/>
      <c r="W595" s="15"/>
    </row>
    <row r="596" spans="4:23" x14ac:dyDescent="0.2">
      <c r="D596" s="1"/>
      <c r="E596" s="1"/>
      <c r="P596" s="15"/>
      <c r="Q596" s="15"/>
      <c r="R596" s="15"/>
      <c r="S596" s="15"/>
      <c r="T596" s="15"/>
      <c r="U596" s="15"/>
      <c r="V596" s="15"/>
      <c r="W596" s="15"/>
    </row>
    <row r="597" spans="4:23" x14ac:dyDescent="0.2">
      <c r="D597" s="1"/>
      <c r="E597" s="1"/>
      <c r="P597" s="15"/>
      <c r="Q597" s="15"/>
      <c r="R597" s="15"/>
      <c r="S597" s="15"/>
      <c r="T597" s="15"/>
      <c r="U597" s="15"/>
      <c r="V597" s="15"/>
      <c r="W597" s="15"/>
    </row>
    <row r="598" spans="4:23" x14ac:dyDescent="0.2">
      <c r="D598" s="1"/>
      <c r="E598" s="1"/>
      <c r="P598" s="15"/>
      <c r="Q598" s="15"/>
      <c r="R598" s="15"/>
      <c r="S598" s="15"/>
      <c r="T598" s="15"/>
      <c r="U598" s="15"/>
      <c r="V598" s="15"/>
      <c r="W598" s="15"/>
    </row>
    <row r="599" spans="4:23" x14ac:dyDescent="0.2">
      <c r="D599" s="1"/>
      <c r="E599" s="1"/>
      <c r="P599" s="15"/>
      <c r="Q599" s="15"/>
      <c r="R599" s="15"/>
      <c r="S599" s="15"/>
      <c r="T599" s="15"/>
      <c r="U599" s="15"/>
      <c r="V599" s="15"/>
      <c r="W599" s="15"/>
    </row>
    <row r="600" spans="4:23" x14ac:dyDescent="0.2">
      <c r="D600" s="1"/>
      <c r="E600" s="1"/>
      <c r="P600" s="15"/>
      <c r="Q600" s="15"/>
      <c r="R600" s="15"/>
      <c r="S600" s="15"/>
      <c r="T600" s="15"/>
      <c r="U600" s="15"/>
      <c r="V600" s="15"/>
      <c r="W600" s="15"/>
    </row>
    <row r="601" spans="4:23" x14ac:dyDescent="0.2">
      <c r="D601" s="1"/>
      <c r="E601" s="1"/>
      <c r="P601" s="15"/>
      <c r="Q601" s="15"/>
      <c r="R601" s="15"/>
      <c r="S601" s="15"/>
      <c r="T601" s="15"/>
      <c r="U601" s="15"/>
      <c r="V601" s="15"/>
      <c r="W601" s="15"/>
    </row>
    <row r="602" spans="4:23" x14ac:dyDescent="0.2">
      <c r="D602" s="1"/>
      <c r="E602" s="1"/>
      <c r="P602" s="15"/>
      <c r="Q602" s="15"/>
      <c r="R602" s="15"/>
      <c r="S602" s="15"/>
      <c r="T602" s="15"/>
      <c r="U602" s="15"/>
      <c r="V602" s="15"/>
      <c r="W602" s="15"/>
    </row>
    <row r="603" spans="4:23" x14ac:dyDescent="0.2">
      <c r="D603" s="1"/>
      <c r="E603" s="1"/>
      <c r="P603" s="15"/>
      <c r="Q603" s="15"/>
      <c r="R603" s="15"/>
      <c r="S603" s="15"/>
      <c r="T603" s="15"/>
      <c r="U603" s="15"/>
      <c r="V603" s="15"/>
      <c r="W603" s="15"/>
    </row>
    <row r="604" spans="4:23" x14ac:dyDescent="0.2">
      <c r="D604" s="1"/>
      <c r="E604" s="1"/>
      <c r="P604" s="15"/>
      <c r="Q604" s="15"/>
      <c r="R604" s="15"/>
      <c r="S604" s="15"/>
      <c r="T604" s="15"/>
      <c r="U604" s="15"/>
      <c r="V604" s="15"/>
      <c r="W604" s="15"/>
    </row>
    <row r="605" spans="4:23" x14ac:dyDescent="0.2">
      <c r="D605" s="1"/>
      <c r="E605" s="1"/>
      <c r="P605" s="15"/>
      <c r="Q605" s="15"/>
      <c r="R605" s="15"/>
      <c r="S605" s="15"/>
      <c r="T605" s="15"/>
      <c r="U605" s="15"/>
      <c r="V605" s="15"/>
      <c r="W605" s="15"/>
    </row>
    <row r="606" spans="4:23" x14ac:dyDescent="0.2">
      <c r="D606" s="1"/>
      <c r="E606" s="1"/>
      <c r="P606" s="15"/>
      <c r="Q606" s="15"/>
      <c r="R606" s="15"/>
      <c r="S606" s="15"/>
      <c r="T606" s="15"/>
      <c r="U606" s="15"/>
      <c r="V606" s="15"/>
      <c r="W606" s="15"/>
    </row>
    <row r="607" spans="4:23" x14ac:dyDescent="0.2">
      <c r="D607" s="1"/>
      <c r="E607" s="1"/>
      <c r="P607" s="15"/>
      <c r="Q607" s="15"/>
      <c r="R607" s="15"/>
      <c r="S607" s="15"/>
      <c r="T607" s="15"/>
      <c r="U607" s="15"/>
      <c r="V607" s="15"/>
      <c r="W607" s="15"/>
    </row>
    <row r="608" spans="4:23" x14ac:dyDescent="0.2">
      <c r="D608" s="1"/>
      <c r="E608" s="1"/>
      <c r="P608" s="15"/>
      <c r="Q608" s="15"/>
      <c r="R608" s="15"/>
      <c r="S608" s="15"/>
      <c r="T608" s="15"/>
      <c r="U608" s="15"/>
      <c r="V608" s="15"/>
      <c r="W608" s="15"/>
    </row>
    <row r="609" spans="4:23" x14ac:dyDescent="0.2">
      <c r="D609" s="1"/>
      <c r="E609" s="1"/>
      <c r="P609" s="15"/>
      <c r="Q609" s="15"/>
      <c r="R609" s="15"/>
      <c r="S609" s="15"/>
      <c r="T609" s="15"/>
      <c r="U609" s="15"/>
      <c r="V609" s="15"/>
      <c r="W609" s="15"/>
    </row>
    <row r="610" spans="4:23" x14ac:dyDescent="0.2">
      <c r="D610" s="1"/>
      <c r="E610" s="1"/>
      <c r="P610" s="15"/>
      <c r="Q610" s="15"/>
      <c r="R610" s="15"/>
      <c r="S610" s="15"/>
      <c r="T610" s="15"/>
      <c r="U610" s="15"/>
      <c r="V610" s="15"/>
      <c r="W610" s="15"/>
    </row>
    <row r="611" spans="4:23" x14ac:dyDescent="0.2">
      <c r="D611" s="1"/>
      <c r="E611" s="1"/>
      <c r="P611" s="15"/>
      <c r="Q611" s="15"/>
      <c r="R611" s="15"/>
      <c r="S611" s="15"/>
      <c r="T611" s="15"/>
      <c r="U611" s="15"/>
      <c r="V611" s="15"/>
      <c r="W611" s="15"/>
    </row>
    <row r="612" spans="4:23" x14ac:dyDescent="0.2">
      <c r="D612" s="1"/>
      <c r="E612" s="1"/>
      <c r="P612" s="15"/>
      <c r="Q612" s="15"/>
      <c r="R612" s="15"/>
      <c r="S612" s="15"/>
      <c r="T612" s="15"/>
      <c r="U612" s="15"/>
      <c r="V612" s="15"/>
      <c r="W612" s="15"/>
    </row>
    <row r="613" spans="4:23" x14ac:dyDescent="0.2">
      <c r="D613" s="1"/>
      <c r="E613" s="1"/>
      <c r="P613" s="15"/>
      <c r="Q613" s="15"/>
      <c r="R613" s="15"/>
      <c r="S613" s="15"/>
      <c r="T613" s="15"/>
      <c r="U613" s="15"/>
      <c r="V613" s="15"/>
      <c r="W613" s="15"/>
    </row>
    <row r="614" spans="4:23" x14ac:dyDescent="0.2">
      <c r="D614" s="1"/>
      <c r="E614" s="1"/>
      <c r="P614" s="15"/>
      <c r="Q614" s="15"/>
      <c r="R614" s="15"/>
      <c r="S614" s="15"/>
      <c r="T614" s="15"/>
      <c r="U614" s="15"/>
      <c r="V614" s="15"/>
      <c r="W614" s="15"/>
    </row>
    <row r="615" spans="4:23" x14ac:dyDescent="0.2">
      <c r="D615" s="1"/>
      <c r="E615" s="1"/>
      <c r="P615" s="15"/>
      <c r="Q615" s="15"/>
      <c r="R615" s="15"/>
      <c r="S615" s="15"/>
      <c r="T615" s="15"/>
      <c r="U615" s="15"/>
      <c r="V615" s="15"/>
      <c r="W615" s="15"/>
    </row>
    <row r="616" spans="4:23" x14ac:dyDescent="0.2">
      <c r="D616" s="1"/>
      <c r="E616" s="1"/>
      <c r="P616" s="15"/>
      <c r="Q616" s="15"/>
      <c r="R616" s="15"/>
      <c r="S616" s="15"/>
      <c r="T616" s="15"/>
      <c r="U616" s="15"/>
      <c r="V616" s="15"/>
      <c r="W616" s="15"/>
    </row>
    <row r="617" spans="4:23" x14ac:dyDescent="0.2">
      <c r="D617" s="1"/>
      <c r="E617" s="1"/>
      <c r="P617" s="15"/>
      <c r="Q617" s="15"/>
      <c r="R617" s="15"/>
      <c r="S617" s="15"/>
      <c r="T617" s="15"/>
      <c r="U617" s="15"/>
      <c r="V617" s="15"/>
      <c r="W617" s="15"/>
    </row>
    <row r="618" spans="4:23" x14ac:dyDescent="0.2">
      <c r="D618" s="1"/>
      <c r="E618" s="1"/>
      <c r="P618" s="15"/>
      <c r="Q618" s="15"/>
      <c r="R618" s="15"/>
      <c r="S618" s="15"/>
      <c r="T618" s="15"/>
      <c r="U618" s="15"/>
      <c r="V618" s="15"/>
      <c r="W618" s="15"/>
    </row>
    <row r="619" spans="4:23" x14ac:dyDescent="0.2">
      <c r="D619" s="1"/>
      <c r="E619" s="1"/>
      <c r="P619" s="15"/>
      <c r="Q619" s="15"/>
      <c r="R619" s="15"/>
      <c r="S619" s="15"/>
      <c r="T619" s="15"/>
      <c r="U619" s="15"/>
      <c r="V619" s="15"/>
      <c r="W619" s="15"/>
    </row>
    <row r="620" spans="4:23" x14ac:dyDescent="0.2">
      <c r="D620" s="1"/>
      <c r="E620" s="1"/>
      <c r="P620" s="15"/>
      <c r="Q620" s="15"/>
      <c r="R620" s="15"/>
      <c r="S620" s="15"/>
      <c r="T620" s="15"/>
      <c r="U620" s="15"/>
      <c r="V620" s="15"/>
      <c r="W620" s="15"/>
    </row>
    <row r="621" spans="4:23" x14ac:dyDescent="0.2">
      <c r="D621" s="1"/>
      <c r="E621" s="1"/>
      <c r="P621" s="15"/>
      <c r="Q621" s="15"/>
      <c r="R621" s="15"/>
      <c r="S621" s="15"/>
      <c r="T621" s="15"/>
      <c r="U621" s="15"/>
      <c r="V621" s="15"/>
      <c r="W621" s="15"/>
    </row>
    <row r="622" spans="4:23" x14ac:dyDescent="0.2">
      <c r="D622" s="1"/>
      <c r="E622" s="1"/>
      <c r="P622" s="15"/>
      <c r="Q622" s="15"/>
      <c r="R622" s="15"/>
      <c r="S622" s="15"/>
      <c r="T622" s="15"/>
      <c r="U622" s="15"/>
      <c r="V622" s="15"/>
      <c r="W622" s="15"/>
    </row>
    <row r="623" spans="4:23" x14ac:dyDescent="0.2">
      <c r="D623" s="1"/>
      <c r="E623" s="1"/>
      <c r="P623" s="15"/>
      <c r="Q623" s="15"/>
      <c r="R623" s="15"/>
      <c r="S623" s="15"/>
      <c r="T623" s="15"/>
      <c r="U623" s="15"/>
      <c r="V623" s="15"/>
      <c r="W623" s="15"/>
    </row>
    <row r="624" spans="4:23" x14ac:dyDescent="0.2">
      <c r="D624" s="1"/>
      <c r="E624" s="1"/>
      <c r="P624" s="15"/>
      <c r="Q624" s="15"/>
      <c r="R624" s="15"/>
      <c r="S624" s="15"/>
      <c r="T624" s="15"/>
      <c r="U624" s="15"/>
      <c r="V624" s="15"/>
      <c r="W624" s="15"/>
    </row>
    <row r="625" spans="4:23" x14ac:dyDescent="0.2">
      <c r="D625" s="1"/>
      <c r="E625" s="1"/>
      <c r="P625" s="15"/>
      <c r="Q625" s="15"/>
      <c r="R625" s="15"/>
      <c r="S625" s="15"/>
      <c r="T625" s="15"/>
      <c r="U625" s="15"/>
      <c r="V625" s="15"/>
      <c r="W625" s="15"/>
    </row>
    <row r="626" spans="4:23" x14ac:dyDescent="0.2">
      <c r="D626" s="1"/>
      <c r="E626" s="1"/>
      <c r="P626" s="15"/>
      <c r="Q626" s="15"/>
      <c r="R626" s="15"/>
      <c r="S626" s="15"/>
      <c r="T626" s="15"/>
      <c r="U626" s="15"/>
      <c r="V626" s="15"/>
      <c r="W626" s="15"/>
    </row>
    <row r="627" spans="4:23" x14ac:dyDescent="0.2">
      <c r="D627" s="1"/>
      <c r="E627" s="1"/>
      <c r="P627" s="15"/>
      <c r="Q627" s="15"/>
      <c r="R627" s="15"/>
      <c r="S627" s="15"/>
      <c r="T627" s="15"/>
      <c r="U627" s="15"/>
      <c r="V627" s="15"/>
      <c r="W627" s="15"/>
    </row>
    <row r="628" spans="4:23" x14ac:dyDescent="0.2">
      <c r="D628" s="1"/>
      <c r="E628" s="1"/>
      <c r="P628" s="15"/>
      <c r="Q628" s="15"/>
      <c r="R628" s="15"/>
      <c r="S628" s="15"/>
      <c r="T628" s="15"/>
      <c r="U628" s="15"/>
      <c r="V628" s="15"/>
      <c r="W628" s="15"/>
    </row>
    <row r="629" spans="4:23" x14ac:dyDescent="0.2">
      <c r="D629" s="1"/>
      <c r="E629" s="1"/>
      <c r="P629" s="15"/>
      <c r="Q629" s="15"/>
      <c r="R629" s="15"/>
      <c r="S629" s="15"/>
      <c r="T629" s="15"/>
      <c r="U629" s="15"/>
      <c r="V629" s="15"/>
      <c r="W629" s="15"/>
    </row>
    <row r="630" spans="4:23" x14ac:dyDescent="0.2">
      <c r="D630" s="1"/>
      <c r="E630" s="1"/>
      <c r="P630" s="15"/>
      <c r="Q630" s="15"/>
      <c r="R630" s="15"/>
      <c r="S630" s="15"/>
      <c r="T630" s="15"/>
      <c r="U630" s="15"/>
      <c r="V630" s="15"/>
      <c r="W630" s="15"/>
    </row>
    <row r="631" spans="4:23" x14ac:dyDescent="0.2">
      <c r="D631" s="1"/>
      <c r="E631" s="1"/>
      <c r="P631" s="15"/>
      <c r="Q631" s="15"/>
      <c r="R631" s="15"/>
      <c r="S631" s="15"/>
      <c r="T631" s="15"/>
      <c r="U631" s="15"/>
      <c r="V631" s="15"/>
      <c r="W631" s="15"/>
    </row>
    <row r="632" spans="4:23" x14ac:dyDescent="0.2">
      <c r="D632" s="1"/>
      <c r="E632" s="1"/>
      <c r="P632" s="15"/>
      <c r="Q632" s="15"/>
      <c r="R632" s="15"/>
      <c r="S632" s="15"/>
      <c r="T632" s="15"/>
      <c r="U632" s="15"/>
      <c r="V632" s="15"/>
      <c r="W632" s="15"/>
    </row>
    <row r="633" spans="4:23" x14ac:dyDescent="0.2">
      <c r="D633" s="1"/>
      <c r="E633" s="1"/>
      <c r="P633" s="15"/>
      <c r="Q633" s="15"/>
      <c r="R633" s="15"/>
      <c r="S633" s="15"/>
      <c r="T633" s="15"/>
      <c r="U633" s="15"/>
      <c r="V633" s="15"/>
      <c r="W633" s="15"/>
    </row>
    <row r="634" spans="4:23" x14ac:dyDescent="0.2">
      <c r="D634" s="1"/>
      <c r="E634" s="1"/>
      <c r="P634" s="15"/>
      <c r="Q634" s="15"/>
      <c r="R634" s="15"/>
      <c r="S634" s="15"/>
      <c r="T634" s="15"/>
      <c r="U634" s="15"/>
      <c r="V634" s="15"/>
      <c r="W634" s="15"/>
    </row>
    <row r="635" spans="4:23" x14ac:dyDescent="0.2">
      <c r="D635" s="1"/>
      <c r="E635" s="1"/>
      <c r="P635" s="15"/>
      <c r="Q635" s="15"/>
      <c r="R635" s="15"/>
      <c r="S635" s="15"/>
      <c r="T635" s="15"/>
      <c r="U635" s="15"/>
      <c r="V635" s="15"/>
      <c r="W635" s="15"/>
    </row>
    <row r="636" spans="4:23" x14ac:dyDescent="0.2">
      <c r="D636" s="1"/>
      <c r="E636" s="1"/>
      <c r="P636" s="15"/>
      <c r="Q636" s="15"/>
      <c r="R636" s="15"/>
      <c r="S636" s="15"/>
      <c r="T636" s="15"/>
      <c r="U636" s="15"/>
      <c r="V636" s="15"/>
      <c r="W636" s="15"/>
    </row>
    <row r="637" spans="4:23" x14ac:dyDescent="0.2">
      <c r="D637" s="1"/>
      <c r="E637" s="1"/>
      <c r="P637" s="15"/>
      <c r="Q637" s="15"/>
      <c r="R637" s="15"/>
      <c r="S637" s="15"/>
      <c r="T637" s="15"/>
      <c r="U637" s="15"/>
      <c r="V637" s="15"/>
      <c r="W637" s="15"/>
    </row>
    <row r="638" spans="4:23" x14ac:dyDescent="0.2">
      <c r="D638" s="1"/>
      <c r="E638" s="1"/>
      <c r="P638" s="15"/>
      <c r="Q638" s="15"/>
      <c r="R638" s="15"/>
      <c r="S638" s="15"/>
      <c r="T638" s="15"/>
      <c r="U638" s="15"/>
      <c r="V638" s="15"/>
      <c r="W638" s="15"/>
    </row>
    <row r="639" spans="4:23" x14ac:dyDescent="0.2">
      <c r="D639" s="1"/>
      <c r="E639" s="1"/>
      <c r="P639" s="15"/>
      <c r="Q639" s="15"/>
      <c r="R639" s="15"/>
      <c r="S639" s="15"/>
      <c r="T639" s="15"/>
      <c r="U639" s="15"/>
      <c r="V639" s="15"/>
      <c r="W639" s="15"/>
    </row>
    <row r="640" spans="4:23" x14ac:dyDescent="0.2">
      <c r="D640" s="1"/>
      <c r="E640" s="1"/>
      <c r="P640" s="15"/>
      <c r="Q640" s="15"/>
      <c r="R640" s="15"/>
      <c r="S640" s="15"/>
      <c r="T640" s="15"/>
      <c r="U640" s="15"/>
      <c r="V640" s="15"/>
      <c r="W640" s="15"/>
    </row>
    <row r="641" spans="4:23" x14ac:dyDescent="0.2">
      <c r="D641" s="1"/>
      <c r="E641" s="1"/>
      <c r="P641" s="15"/>
      <c r="Q641" s="15"/>
      <c r="R641" s="15"/>
      <c r="S641" s="15"/>
      <c r="T641" s="15"/>
      <c r="U641" s="15"/>
      <c r="V641" s="15"/>
      <c r="W641" s="15"/>
    </row>
    <row r="642" spans="4:23" x14ac:dyDescent="0.2">
      <c r="D642" s="1"/>
      <c r="E642" s="1"/>
      <c r="P642" s="15"/>
      <c r="Q642" s="15"/>
      <c r="R642" s="15"/>
      <c r="S642" s="15"/>
      <c r="T642" s="15"/>
      <c r="U642" s="15"/>
      <c r="V642" s="15"/>
      <c r="W642" s="15"/>
    </row>
    <row r="643" spans="4:23" x14ac:dyDescent="0.2">
      <c r="D643" s="1"/>
      <c r="E643" s="1"/>
      <c r="P643" s="15"/>
      <c r="Q643" s="15"/>
      <c r="R643" s="15"/>
      <c r="S643" s="15"/>
      <c r="T643" s="15"/>
      <c r="U643" s="15"/>
      <c r="V643" s="15"/>
      <c r="W643" s="15"/>
    </row>
    <row r="644" spans="4:23" x14ac:dyDescent="0.2">
      <c r="D644" s="1"/>
      <c r="E644" s="1"/>
      <c r="P644" s="15"/>
      <c r="Q644" s="15"/>
      <c r="R644" s="15"/>
      <c r="S644" s="15"/>
      <c r="T644" s="15"/>
      <c r="U644" s="15"/>
      <c r="V644" s="15"/>
      <c r="W644" s="15"/>
    </row>
    <row r="645" spans="4:23" x14ac:dyDescent="0.2">
      <c r="D645" s="1"/>
      <c r="E645" s="1"/>
      <c r="P645" s="15"/>
      <c r="Q645" s="15"/>
      <c r="R645" s="15"/>
      <c r="S645" s="15"/>
      <c r="T645" s="15"/>
      <c r="U645" s="15"/>
      <c r="V645" s="15"/>
      <c r="W645" s="15"/>
    </row>
    <row r="646" spans="4:23" x14ac:dyDescent="0.2">
      <c r="D646" s="1"/>
      <c r="E646" s="1"/>
      <c r="P646" s="15"/>
      <c r="Q646" s="15"/>
      <c r="R646" s="15"/>
      <c r="S646" s="15"/>
      <c r="T646" s="15"/>
      <c r="U646" s="15"/>
      <c r="V646" s="15"/>
      <c r="W646" s="15"/>
    </row>
    <row r="647" spans="4:23" x14ac:dyDescent="0.2">
      <c r="D647" s="1"/>
      <c r="E647" s="1"/>
      <c r="P647" s="15"/>
      <c r="Q647" s="15"/>
      <c r="R647" s="15"/>
      <c r="S647" s="15"/>
      <c r="T647" s="15"/>
      <c r="U647" s="15"/>
      <c r="V647" s="15"/>
      <c r="W647" s="15"/>
    </row>
    <row r="648" spans="4:23" x14ac:dyDescent="0.2">
      <c r="D648" s="1"/>
      <c r="E648" s="1"/>
      <c r="P648" s="15"/>
      <c r="Q648" s="15"/>
      <c r="R648" s="15"/>
      <c r="S648" s="15"/>
      <c r="T648" s="15"/>
      <c r="U648" s="15"/>
      <c r="V648" s="15"/>
      <c r="W648" s="15"/>
    </row>
    <row r="649" spans="4:23" x14ac:dyDescent="0.2">
      <c r="D649" s="1"/>
      <c r="E649" s="1"/>
      <c r="P649" s="15"/>
      <c r="Q649" s="15"/>
      <c r="R649" s="15"/>
      <c r="S649" s="15"/>
      <c r="T649" s="15"/>
      <c r="U649" s="15"/>
      <c r="V649" s="15"/>
      <c r="W649" s="15"/>
    </row>
    <row r="650" spans="4:23" x14ac:dyDescent="0.2">
      <c r="D650" s="1"/>
      <c r="E650" s="1"/>
      <c r="P650" s="15"/>
      <c r="Q650" s="15"/>
      <c r="R650" s="15"/>
      <c r="S650" s="15"/>
      <c r="T650" s="15"/>
      <c r="U650" s="15"/>
      <c r="V650" s="15"/>
      <c r="W650" s="15"/>
    </row>
    <row r="651" spans="4:23" x14ac:dyDescent="0.2">
      <c r="D651" s="1"/>
      <c r="E651" s="1"/>
      <c r="P651" s="15"/>
      <c r="Q651" s="15"/>
      <c r="R651" s="15"/>
      <c r="S651" s="15"/>
      <c r="T651" s="15"/>
      <c r="U651" s="15"/>
      <c r="V651" s="15"/>
      <c r="W651" s="15"/>
    </row>
    <row r="652" spans="4:23" x14ac:dyDescent="0.2">
      <c r="D652" s="1"/>
      <c r="E652" s="1"/>
      <c r="P652" s="15"/>
      <c r="Q652" s="15"/>
      <c r="R652" s="15"/>
      <c r="S652" s="15"/>
      <c r="T652" s="15"/>
      <c r="U652" s="15"/>
      <c r="V652" s="15"/>
      <c r="W652" s="15"/>
    </row>
    <row r="653" spans="4:23" x14ac:dyDescent="0.2">
      <c r="D653" s="1"/>
      <c r="E653" s="1"/>
      <c r="P653" s="15"/>
      <c r="Q653" s="15"/>
      <c r="R653" s="15"/>
      <c r="S653" s="15"/>
      <c r="T653" s="15"/>
      <c r="U653" s="15"/>
      <c r="V653" s="15"/>
      <c r="W653" s="15"/>
    </row>
    <row r="654" spans="4:23" x14ac:dyDescent="0.2">
      <c r="D654" s="1"/>
      <c r="E654" s="1"/>
      <c r="P654" s="15"/>
      <c r="Q654" s="15"/>
      <c r="R654" s="15"/>
      <c r="S654" s="15"/>
      <c r="T654" s="15"/>
      <c r="U654" s="15"/>
      <c r="V654" s="15"/>
      <c r="W654" s="15"/>
    </row>
    <row r="655" spans="4:23" x14ac:dyDescent="0.2">
      <c r="D655" s="1"/>
      <c r="E655" s="1"/>
      <c r="P655" s="15"/>
      <c r="Q655" s="15"/>
      <c r="R655" s="15"/>
      <c r="S655" s="15"/>
      <c r="T655" s="15"/>
      <c r="U655" s="15"/>
      <c r="V655" s="15"/>
      <c r="W655" s="15"/>
    </row>
    <row r="656" spans="4:23" x14ac:dyDescent="0.2">
      <c r="D656" s="1"/>
      <c r="E656" s="1"/>
      <c r="P656" s="15"/>
      <c r="Q656" s="15"/>
      <c r="R656" s="15"/>
      <c r="S656" s="15"/>
      <c r="T656" s="15"/>
      <c r="U656" s="15"/>
      <c r="V656" s="15"/>
      <c r="W656" s="15"/>
    </row>
    <row r="657" spans="4:23" x14ac:dyDescent="0.2">
      <c r="D657" s="1"/>
      <c r="E657" s="1"/>
      <c r="P657" s="15"/>
      <c r="Q657" s="15"/>
      <c r="R657" s="15"/>
      <c r="S657" s="15"/>
      <c r="T657" s="15"/>
      <c r="U657" s="15"/>
      <c r="V657" s="15"/>
      <c r="W657" s="15"/>
    </row>
    <row r="658" spans="4:23" x14ac:dyDescent="0.2">
      <c r="D658" s="1"/>
      <c r="E658" s="1"/>
      <c r="P658" s="15"/>
      <c r="Q658" s="15"/>
      <c r="R658" s="15"/>
      <c r="S658" s="15"/>
      <c r="T658" s="15"/>
      <c r="U658" s="15"/>
      <c r="V658" s="15"/>
      <c r="W658" s="15"/>
    </row>
    <row r="659" spans="4:23" x14ac:dyDescent="0.2">
      <c r="D659" s="1"/>
      <c r="E659" s="1"/>
      <c r="P659" s="15"/>
      <c r="Q659" s="15"/>
      <c r="R659" s="15"/>
      <c r="S659" s="15"/>
      <c r="T659" s="15"/>
      <c r="U659" s="15"/>
      <c r="V659" s="15"/>
      <c r="W659" s="15"/>
    </row>
    <row r="660" spans="4:23" x14ac:dyDescent="0.2">
      <c r="D660" s="1"/>
      <c r="E660" s="1"/>
      <c r="P660" s="15"/>
      <c r="Q660" s="15"/>
      <c r="R660" s="15"/>
      <c r="S660" s="15"/>
      <c r="T660" s="15"/>
      <c r="U660" s="15"/>
      <c r="V660" s="15"/>
      <c r="W660" s="15"/>
    </row>
    <row r="661" spans="4:23" x14ac:dyDescent="0.2">
      <c r="D661" s="1"/>
      <c r="E661" s="1"/>
      <c r="P661" s="15"/>
      <c r="Q661" s="15"/>
      <c r="R661" s="15"/>
      <c r="S661" s="15"/>
      <c r="T661" s="15"/>
      <c r="U661" s="15"/>
      <c r="V661" s="15"/>
      <c r="W661" s="15"/>
    </row>
    <row r="662" spans="4:23" x14ac:dyDescent="0.2">
      <c r="D662" s="1"/>
      <c r="E662" s="1"/>
      <c r="P662" s="15"/>
      <c r="Q662" s="15"/>
      <c r="R662" s="15"/>
      <c r="S662" s="15"/>
      <c r="T662" s="15"/>
      <c r="U662" s="15"/>
      <c r="V662" s="15"/>
      <c r="W662" s="15"/>
    </row>
    <row r="663" spans="4:23" x14ac:dyDescent="0.2">
      <c r="D663" s="1"/>
      <c r="E663" s="1"/>
      <c r="P663" s="15"/>
      <c r="Q663" s="15"/>
      <c r="R663" s="15"/>
      <c r="S663" s="15"/>
      <c r="T663" s="15"/>
      <c r="U663" s="15"/>
      <c r="V663" s="15"/>
      <c r="W663" s="15"/>
    </row>
    <row r="664" spans="4:23" x14ac:dyDescent="0.2">
      <c r="D664" s="1"/>
      <c r="E664" s="1"/>
      <c r="P664" s="15"/>
      <c r="Q664" s="15"/>
      <c r="R664" s="15"/>
      <c r="S664" s="15"/>
      <c r="T664" s="15"/>
      <c r="U664" s="15"/>
      <c r="V664" s="15"/>
      <c r="W664" s="15"/>
    </row>
    <row r="665" spans="4:23" x14ac:dyDescent="0.2">
      <c r="D665" s="1"/>
      <c r="E665" s="1"/>
      <c r="P665" s="15"/>
      <c r="Q665" s="15"/>
      <c r="R665" s="15"/>
      <c r="S665" s="15"/>
      <c r="T665" s="15"/>
      <c r="U665" s="15"/>
      <c r="V665" s="15"/>
      <c r="W665" s="15"/>
    </row>
    <row r="666" spans="4:23" x14ac:dyDescent="0.2">
      <c r="D666" s="1"/>
      <c r="E666" s="1"/>
      <c r="P666" s="15"/>
      <c r="Q666" s="15"/>
      <c r="R666" s="15"/>
      <c r="S666" s="15"/>
      <c r="T666" s="15"/>
      <c r="U666" s="15"/>
      <c r="V666" s="15"/>
      <c r="W666" s="15"/>
    </row>
    <row r="667" spans="4:23" x14ac:dyDescent="0.2">
      <c r="D667" s="1"/>
      <c r="E667" s="1"/>
      <c r="P667" s="15"/>
      <c r="Q667" s="15"/>
      <c r="R667" s="15"/>
      <c r="S667" s="15"/>
      <c r="T667" s="15"/>
      <c r="U667" s="15"/>
      <c r="V667" s="15"/>
      <c r="W667" s="15"/>
    </row>
    <row r="668" spans="4:23" x14ac:dyDescent="0.2">
      <c r="D668" s="1"/>
      <c r="E668" s="1"/>
      <c r="P668" s="15"/>
      <c r="Q668" s="15"/>
      <c r="R668" s="15"/>
      <c r="S668" s="15"/>
      <c r="T668" s="15"/>
      <c r="U668" s="15"/>
      <c r="V668" s="15"/>
      <c r="W668" s="15"/>
    </row>
    <row r="669" spans="4:23" x14ac:dyDescent="0.2">
      <c r="D669" s="1"/>
      <c r="E669" s="1"/>
      <c r="P669" s="15"/>
      <c r="Q669" s="15"/>
      <c r="R669" s="15"/>
      <c r="S669" s="15"/>
      <c r="T669" s="15"/>
      <c r="U669" s="15"/>
      <c r="V669" s="15"/>
      <c r="W669" s="15"/>
    </row>
    <row r="670" spans="4:23" x14ac:dyDescent="0.2">
      <c r="D670" s="1"/>
      <c r="E670" s="1"/>
      <c r="P670" s="15"/>
      <c r="Q670" s="15"/>
      <c r="R670" s="15"/>
      <c r="S670" s="15"/>
      <c r="T670" s="15"/>
      <c r="U670" s="15"/>
      <c r="V670" s="15"/>
      <c r="W670" s="15"/>
    </row>
    <row r="671" spans="4:23" x14ac:dyDescent="0.2">
      <c r="D671" s="1"/>
      <c r="E671" s="1"/>
      <c r="P671" s="15"/>
      <c r="Q671" s="15"/>
      <c r="R671" s="15"/>
      <c r="S671" s="15"/>
      <c r="T671" s="15"/>
      <c r="U671" s="15"/>
      <c r="V671" s="15"/>
      <c r="W671" s="15"/>
    </row>
    <row r="672" spans="4:23" x14ac:dyDescent="0.2">
      <c r="D672" s="1"/>
      <c r="E672" s="1"/>
      <c r="P672" s="15"/>
      <c r="Q672" s="15"/>
      <c r="R672" s="15"/>
      <c r="S672" s="15"/>
      <c r="T672" s="15"/>
      <c r="U672" s="15"/>
      <c r="V672" s="15"/>
      <c r="W672" s="15"/>
    </row>
    <row r="673" spans="4:23" x14ac:dyDescent="0.2">
      <c r="D673" s="1"/>
      <c r="E673" s="1"/>
      <c r="P673" s="15"/>
      <c r="Q673" s="15"/>
      <c r="R673" s="15"/>
      <c r="S673" s="15"/>
      <c r="T673" s="15"/>
      <c r="U673" s="15"/>
      <c r="V673" s="15"/>
      <c r="W673" s="15"/>
    </row>
    <row r="674" spans="4:23" x14ac:dyDescent="0.2">
      <c r="D674" s="1"/>
      <c r="E674" s="1"/>
      <c r="P674" s="15"/>
      <c r="Q674" s="15"/>
      <c r="R674" s="15"/>
      <c r="S674" s="15"/>
      <c r="T674" s="15"/>
      <c r="U674" s="15"/>
      <c r="V674" s="15"/>
      <c r="W674" s="15"/>
    </row>
    <row r="675" spans="4:23" x14ac:dyDescent="0.2">
      <c r="D675" s="1"/>
      <c r="E675" s="1"/>
      <c r="P675" s="15"/>
      <c r="Q675" s="15"/>
      <c r="R675" s="15"/>
      <c r="S675" s="15"/>
      <c r="T675" s="15"/>
      <c r="U675" s="15"/>
      <c r="V675" s="15"/>
      <c r="W675" s="15"/>
    </row>
    <row r="676" spans="4:23" x14ac:dyDescent="0.2">
      <c r="D676" s="1"/>
      <c r="E676" s="1"/>
      <c r="P676" s="15"/>
      <c r="Q676" s="15"/>
      <c r="R676" s="15"/>
      <c r="S676" s="15"/>
      <c r="T676" s="15"/>
      <c r="U676" s="15"/>
      <c r="V676" s="15"/>
      <c r="W676" s="15"/>
    </row>
    <row r="677" spans="4:23" x14ac:dyDescent="0.2">
      <c r="D677" s="1"/>
      <c r="E677" s="1"/>
      <c r="P677" s="15"/>
      <c r="Q677" s="15"/>
      <c r="R677" s="15"/>
      <c r="S677" s="15"/>
      <c r="T677" s="15"/>
      <c r="U677" s="15"/>
      <c r="V677" s="15"/>
      <c r="W677" s="15"/>
    </row>
    <row r="678" spans="4:23" x14ac:dyDescent="0.2">
      <c r="D678" s="1"/>
      <c r="E678" s="1"/>
      <c r="P678" s="15"/>
      <c r="Q678" s="15"/>
      <c r="R678" s="15"/>
      <c r="S678" s="15"/>
      <c r="T678" s="15"/>
      <c r="U678" s="15"/>
      <c r="V678" s="15"/>
      <c r="W678" s="15"/>
    </row>
    <row r="679" spans="4:23" x14ac:dyDescent="0.2">
      <c r="D679" s="1"/>
      <c r="E679" s="1"/>
      <c r="P679" s="15"/>
      <c r="Q679" s="15"/>
      <c r="R679" s="15"/>
      <c r="S679" s="15"/>
      <c r="T679" s="15"/>
      <c r="U679" s="15"/>
      <c r="V679" s="15"/>
      <c r="W679" s="15"/>
    </row>
    <row r="680" spans="4:23" x14ac:dyDescent="0.2">
      <c r="D680" s="1"/>
      <c r="E680" s="1"/>
      <c r="P680" s="15"/>
      <c r="Q680" s="15"/>
      <c r="R680" s="15"/>
      <c r="S680" s="15"/>
      <c r="T680" s="15"/>
      <c r="U680" s="15"/>
      <c r="V680" s="15"/>
      <c r="W680" s="15"/>
    </row>
    <row r="681" spans="4:23" x14ac:dyDescent="0.2">
      <c r="D681" s="1"/>
      <c r="E681" s="1"/>
      <c r="P681" s="15"/>
      <c r="Q681" s="15"/>
      <c r="R681" s="15"/>
      <c r="S681" s="15"/>
      <c r="T681" s="15"/>
      <c r="U681" s="15"/>
      <c r="V681" s="15"/>
      <c r="W681" s="15"/>
    </row>
    <row r="682" spans="4:23" x14ac:dyDescent="0.2">
      <c r="D682" s="1"/>
      <c r="E682" s="1"/>
      <c r="P682" s="15"/>
      <c r="Q682" s="15"/>
      <c r="R682" s="15"/>
      <c r="S682" s="15"/>
      <c r="T682" s="15"/>
      <c r="U682" s="15"/>
      <c r="V682" s="15"/>
      <c r="W682" s="15"/>
    </row>
    <row r="683" spans="4:23" x14ac:dyDescent="0.2">
      <c r="D683" s="1"/>
      <c r="E683" s="1"/>
      <c r="P683" s="15"/>
      <c r="Q683" s="15"/>
      <c r="R683" s="15"/>
      <c r="S683" s="15"/>
      <c r="T683" s="15"/>
      <c r="U683" s="15"/>
      <c r="V683" s="15"/>
      <c r="W683" s="15"/>
    </row>
    <row r="684" spans="4:23" x14ac:dyDescent="0.2">
      <c r="D684" s="1"/>
      <c r="E684" s="1"/>
      <c r="P684" s="15"/>
      <c r="Q684" s="15"/>
      <c r="R684" s="15"/>
      <c r="S684" s="15"/>
      <c r="T684" s="15"/>
      <c r="U684" s="15"/>
      <c r="V684" s="15"/>
      <c r="W684" s="15"/>
    </row>
    <row r="685" spans="4:23" x14ac:dyDescent="0.2">
      <c r="D685" s="1"/>
      <c r="E685" s="1"/>
      <c r="P685" s="15"/>
      <c r="Q685" s="15"/>
      <c r="R685" s="15"/>
      <c r="S685" s="15"/>
      <c r="T685" s="15"/>
      <c r="U685" s="15"/>
      <c r="V685" s="15"/>
      <c r="W685" s="15"/>
    </row>
    <row r="686" spans="4:23" x14ac:dyDescent="0.2">
      <c r="D686" s="1"/>
      <c r="E686" s="1"/>
      <c r="P686" s="15"/>
      <c r="Q686" s="15"/>
      <c r="R686" s="15"/>
      <c r="S686" s="15"/>
      <c r="T686" s="15"/>
      <c r="U686" s="15"/>
      <c r="V686" s="15"/>
      <c r="W686" s="15"/>
    </row>
    <row r="687" spans="4:23" x14ac:dyDescent="0.2">
      <c r="D687" s="1"/>
      <c r="E687" s="1"/>
      <c r="P687" s="15"/>
      <c r="Q687" s="15"/>
      <c r="R687" s="15"/>
      <c r="S687" s="15"/>
      <c r="T687" s="15"/>
      <c r="U687" s="15"/>
      <c r="V687" s="15"/>
      <c r="W687" s="15"/>
    </row>
    <row r="688" spans="4:23" x14ac:dyDescent="0.2">
      <c r="D688" s="1"/>
      <c r="E688" s="1"/>
      <c r="P688" s="15"/>
      <c r="Q688" s="15"/>
      <c r="R688" s="15"/>
      <c r="S688" s="15"/>
      <c r="T688" s="15"/>
      <c r="U688" s="15"/>
      <c r="V688" s="15"/>
      <c r="W688" s="15"/>
    </row>
    <row r="689" spans="4:23" x14ac:dyDescent="0.2">
      <c r="D689" s="1"/>
      <c r="E689" s="1"/>
      <c r="P689" s="15"/>
      <c r="Q689" s="15"/>
      <c r="R689" s="15"/>
      <c r="S689" s="15"/>
      <c r="T689" s="15"/>
      <c r="U689" s="15"/>
      <c r="V689" s="15"/>
      <c r="W689" s="15"/>
    </row>
    <row r="690" spans="4:23" x14ac:dyDescent="0.2">
      <c r="D690" s="1"/>
      <c r="E690" s="1"/>
      <c r="P690" s="15"/>
      <c r="Q690" s="15"/>
      <c r="R690" s="15"/>
      <c r="S690" s="15"/>
      <c r="T690" s="15"/>
      <c r="U690" s="15"/>
      <c r="V690" s="15"/>
      <c r="W690" s="15"/>
    </row>
    <row r="691" spans="4:23" x14ac:dyDescent="0.2">
      <c r="D691" s="1"/>
      <c r="E691" s="1"/>
      <c r="P691" s="15"/>
      <c r="Q691" s="15"/>
      <c r="R691" s="15"/>
      <c r="S691" s="15"/>
      <c r="T691" s="15"/>
      <c r="U691" s="15"/>
      <c r="V691" s="15"/>
      <c r="W691" s="15"/>
    </row>
    <row r="692" spans="4:23" x14ac:dyDescent="0.2">
      <c r="D692" s="1"/>
      <c r="E692" s="1"/>
      <c r="P692" s="15"/>
      <c r="Q692" s="15"/>
      <c r="R692" s="15"/>
      <c r="S692" s="15"/>
      <c r="T692" s="15"/>
      <c r="U692" s="15"/>
      <c r="V692" s="15"/>
      <c r="W692" s="15"/>
    </row>
    <row r="693" spans="4:23" x14ac:dyDescent="0.2">
      <c r="D693" s="1"/>
      <c r="E693" s="1"/>
      <c r="P693" s="15"/>
      <c r="Q693" s="15"/>
      <c r="R693" s="15"/>
      <c r="S693" s="15"/>
      <c r="T693" s="15"/>
      <c r="U693" s="15"/>
      <c r="V693" s="15"/>
      <c r="W693" s="15"/>
    </row>
    <row r="694" spans="4:23" x14ac:dyDescent="0.2">
      <c r="D694" s="1"/>
      <c r="E694" s="1"/>
      <c r="P694" s="15"/>
      <c r="Q694" s="15"/>
      <c r="R694" s="15"/>
      <c r="S694" s="15"/>
      <c r="T694" s="15"/>
      <c r="U694" s="15"/>
      <c r="V694" s="15"/>
      <c r="W694" s="15"/>
    </row>
    <row r="695" spans="4:23" x14ac:dyDescent="0.2">
      <c r="D695" s="1"/>
      <c r="E695" s="1"/>
      <c r="P695" s="15"/>
      <c r="Q695" s="15"/>
      <c r="R695" s="15"/>
      <c r="S695" s="15"/>
      <c r="T695" s="15"/>
      <c r="U695" s="15"/>
      <c r="V695" s="15"/>
      <c r="W695" s="15"/>
    </row>
    <row r="696" spans="4:23" x14ac:dyDescent="0.2">
      <c r="D696" s="1"/>
      <c r="E696" s="1"/>
      <c r="P696" s="15"/>
      <c r="Q696" s="15"/>
      <c r="R696" s="15"/>
      <c r="S696" s="15"/>
      <c r="T696" s="15"/>
      <c r="U696" s="15"/>
      <c r="V696" s="15"/>
      <c r="W696" s="15"/>
    </row>
    <row r="697" spans="4:23" x14ac:dyDescent="0.2">
      <c r="D697" s="1"/>
      <c r="E697" s="1"/>
      <c r="P697" s="15"/>
      <c r="Q697" s="15"/>
      <c r="R697" s="15"/>
      <c r="S697" s="15"/>
      <c r="T697" s="15"/>
      <c r="U697" s="15"/>
      <c r="V697" s="15"/>
      <c r="W697" s="15"/>
    </row>
    <row r="698" spans="4:23" x14ac:dyDescent="0.2">
      <c r="D698" s="1"/>
      <c r="E698" s="1"/>
      <c r="P698" s="15"/>
      <c r="Q698" s="15"/>
      <c r="R698" s="15"/>
      <c r="S698" s="15"/>
      <c r="T698" s="15"/>
      <c r="U698" s="15"/>
      <c r="V698" s="15"/>
      <c r="W698" s="15"/>
    </row>
    <row r="699" spans="4:23" x14ac:dyDescent="0.2">
      <c r="D699" s="1"/>
      <c r="E699" s="1"/>
      <c r="P699" s="15"/>
      <c r="Q699" s="15"/>
      <c r="R699" s="15"/>
      <c r="S699" s="15"/>
      <c r="T699" s="15"/>
      <c r="U699" s="15"/>
      <c r="V699" s="15"/>
      <c r="W699" s="15"/>
    </row>
    <row r="700" spans="4:23" x14ac:dyDescent="0.2">
      <c r="D700" s="1"/>
      <c r="E700" s="1"/>
      <c r="P700" s="15"/>
      <c r="Q700" s="15"/>
      <c r="R700" s="15"/>
      <c r="S700" s="15"/>
      <c r="T700" s="15"/>
      <c r="U700" s="15"/>
      <c r="V700" s="15"/>
      <c r="W700" s="15"/>
    </row>
    <row r="701" spans="4:23" x14ac:dyDescent="0.2">
      <c r="D701" s="1"/>
      <c r="E701" s="1"/>
      <c r="P701" s="15"/>
      <c r="Q701" s="15"/>
      <c r="R701" s="15"/>
      <c r="S701" s="15"/>
      <c r="T701" s="15"/>
      <c r="U701" s="15"/>
      <c r="V701" s="15"/>
      <c r="W701" s="15"/>
    </row>
    <row r="702" spans="4:23" x14ac:dyDescent="0.2">
      <c r="D702" s="1"/>
      <c r="E702" s="1"/>
      <c r="P702" s="15"/>
      <c r="Q702" s="15"/>
      <c r="R702" s="15"/>
      <c r="S702" s="15"/>
      <c r="T702" s="15"/>
      <c r="U702" s="15"/>
      <c r="V702" s="15"/>
      <c r="W702" s="15"/>
    </row>
    <row r="703" spans="4:23" x14ac:dyDescent="0.2">
      <c r="D703" s="1"/>
      <c r="E703" s="1"/>
      <c r="P703" s="15"/>
      <c r="Q703" s="15"/>
      <c r="R703" s="15"/>
      <c r="S703" s="15"/>
      <c r="T703" s="15"/>
      <c r="U703" s="15"/>
      <c r="V703" s="15"/>
      <c r="W703" s="15"/>
    </row>
    <row r="704" spans="4:23" x14ac:dyDescent="0.2">
      <c r="D704" s="1"/>
      <c r="E704" s="1"/>
      <c r="P704" s="15"/>
      <c r="Q704" s="15"/>
      <c r="R704" s="15"/>
      <c r="S704" s="15"/>
      <c r="T704" s="15"/>
      <c r="U704" s="15"/>
      <c r="V704" s="15"/>
      <c r="W704" s="15"/>
    </row>
    <row r="705" spans="4:23" x14ac:dyDescent="0.2">
      <c r="D705" s="1"/>
      <c r="E705" s="1"/>
      <c r="P705" s="15"/>
      <c r="Q705" s="15"/>
      <c r="R705" s="15"/>
      <c r="S705" s="15"/>
      <c r="T705" s="15"/>
      <c r="U705" s="15"/>
      <c r="V705" s="15"/>
      <c r="W705" s="15"/>
    </row>
    <row r="706" spans="4:23" x14ac:dyDescent="0.2">
      <c r="D706" s="1"/>
      <c r="E706" s="1"/>
      <c r="P706" s="15"/>
      <c r="Q706" s="15"/>
      <c r="R706" s="15"/>
      <c r="S706" s="15"/>
      <c r="T706" s="15"/>
      <c r="U706" s="15"/>
      <c r="V706" s="15"/>
      <c r="W706" s="15"/>
    </row>
    <row r="707" spans="4:23" x14ac:dyDescent="0.2">
      <c r="D707" s="1"/>
      <c r="E707" s="1"/>
      <c r="P707" s="15"/>
      <c r="Q707" s="15"/>
      <c r="R707" s="15"/>
      <c r="S707" s="15"/>
      <c r="T707" s="15"/>
      <c r="U707" s="15"/>
      <c r="V707" s="15"/>
      <c r="W707" s="15"/>
    </row>
    <row r="708" spans="4:23" x14ac:dyDescent="0.2">
      <c r="D708" s="1"/>
      <c r="E708" s="1"/>
      <c r="P708" s="15"/>
      <c r="Q708" s="15"/>
      <c r="R708" s="15"/>
      <c r="S708" s="15"/>
      <c r="T708" s="15"/>
      <c r="U708" s="15"/>
      <c r="V708" s="15"/>
      <c r="W708" s="15"/>
    </row>
    <row r="709" spans="4:23" x14ac:dyDescent="0.2">
      <c r="D709" s="1"/>
      <c r="E709" s="1"/>
      <c r="P709" s="15"/>
      <c r="Q709" s="15"/>
      <c r="R709" s="15"/>
      <c r="S709" s="15"/>
      <c r="T709" s="15"/>
      <c r="U709" s="15"/>
      <c r="V709" s="15"/>
      <c r="W709" s="15"/>
    </row>
    <row r="710" spans="4:23" x14ac:dyDescent="0.2">
      <c r="D710" s="1"/>
      <c r="E710" s="1"/>
      <c r="P710" s="15"/>
      <c r="Q710" s="15"/>
      <c r="R710" s="15"/>
      <c r="S710" s="15"/>
      <c r="T710" s="15"/>
      <c r="U710" s="15"/>
      <c r="V710" s="15"/>
      <c r="W710" s="15"/>
    </row>
    <row r="711" spans="4:23" x14ac:dyDescent="0.2">
      <c r="D711" s="1"/>
      <c r="E711" s="1"/>
      <c r="P711" s="15"/>
      <c r="Q711" s="15"/>
      <c r="R711" s="15"/>
      <c r="S711" s="15"/>
      <c r="T711" s="15"/>
      <c r="U711" s="15"/>
      <c r="V711" s="15"/>
      <c r="W711" s="15"/>
    </row>
    <row r="712" spans="4:23" x14ac:dyDescent="0.2">
      <c r="D712" s="1"/>
      <c r="E712" s="1"/>
      <c r="P712" s="15"/>
      <c r="Q712" s="15"/>
      <c r="R712" s="15"/>
      <c r="S712" s="15"/>
      <c r="T712" s="15"/>
      <c r="U712" s="15"/>
      <c r="V712" s="15"/>
      <c r="W712" s="15"/>
    </row>
    <row r="713" spans="4:23" x14ac:dyDescent="0.2">
      <c r="D713" s="1"/>
      <c r="E713" s="1"/>
      <c r="P713" s="15"/>
      <c r="Q713" s="15"/>
      <c r="R713" s="15"/>
      <c r="S713" s="15"/>
      <c r="T713" s="15"/>
      <c r="U713" s="15"/>
      <c r="V713" s="15"/>
      <c r="W713" s="15"/>
    </row>
    <row r="714" spans="4:23" x14ac:dyDescent="0.2">
      <c r="D714" s="1"/>
      <c r="E714" s="1"/>
      <c r="P714" s="15"/>
      <c r="Q714" s="15"/>
      <c r="R714" s="15"/>
      <c r="S714" s="15"/>
      <c r="T714" s="15"/>
      <c r="U714" s="15"/>
      <c r="V714" s="15"/>
      <c r="W714" s="15"/>
    </row>
    <row r="715" spans="4:23" x14ac:dyDescent="0.2">
      <c r="D715" s="1"/>
      <c r="E715" s="1"/>
      <c r="P715" s="15"/>
      <c r="Q715" s="15"/>
      <c r="R715" s="15"/>
      <c r="S715" s="15"/>
      <c r="T715" s="15"/>
      <c r="U715" s="15"/>
      <c r="V715" s="15"/>
      <c r="W715" s="15"/>
    </row>
    <row r="716" spans="4:23" x14ac:dyDescent="0.2">
      <c r="D716" s="1"/>
      <c r="E716" s="1"/>
      <c r="P716" s="15"/>
      <c r="Q716" s="15"/>
      <c r="R716" s="15"/>
      <c r="S716" s="15"/>
      <c r="T716" s="15"/>
      <c r="U716" s="15"/>
      <c r="V716" s="15"/>
      <c r="W716" s="15"/>
    </row>
    <row r="717" spans="4:23" x14ac:dyDescent="0.2">
      <c r="D717" s="1"/>
      <c r="E717" s="1"/>
      <c r="P717" s="15"/>
      <c r="Q717" s="15"/>
      <c r="R717" s="15"/>
      <c r="S717" s="15"/>
      <c r="T717" s="15"/>
      <c r="U717" s="15"/>
      <c r="V717" s="15"/>
      <c r="W717" s="15"/>
    </row>
    <row r="718" spans="4:23" x14ac:dyDescent="0.2">
      <c r="D718" s="1"/>
      <c r="E718" s="1"/>
      <c r="P718" s="15"/>
      <c r="Q718" s="15"/>
      <c r="R718" s="15"/>
      <c r="S718" s="15"/>
      <c r="T718" s="15"/>
      <c r="U718" s="15"/>
      <c r="V718" s="15"/>
      <c r="W718" s="15"/>
    </row>
    <row r="719" spans="4:23" x14ac:dyDescent="0.2">
      <c r="D719" s="1"/>
      <c r="E719" s="1"/>
      <c r="P719" s="15"/>
      <c r="Q719" s="15"/>
      <c r="R719" s="15"/>
      <c r="S719" s="15"/>
      <c r="T719" s="15"/>
      <c r="U719" s="15"/>
      <c r="V719" s="15"/>
      <c r="W719" s="15"/>
    </row>
    <row r="720" spans="4:23" x14ac:dyDescent="0.2">
      <c r="D720" s="1"/>
      <c r="E720" s="1"/>
      <c r="P720" s="15"/>
      <c r="Q720" s="15"/>
      <c r="R720" s="15"/>
      <c r="S720" s="15"/>
      <c r="T720" s="15"/>
      <c r="U720" s="15"/>
      <c r="V720" s="15"/>
      <c r="W720" s="15"/>
    </row>
    <row r="721" spans="4:23" x14ac:dyDescent="0.2">
      <c r="D721" s="1"/>
      <c r="E721" s="1"/>
      <c r="P721" s="15"/>
      <c r="Q721" s="15"/>
      <c r="R721" s="15"/>
      <c r="S721" s="15"/>
      <c r="T721" s="15"/>
      <c r="U721" s="15"/>
      <c r="V721" s="15"/>
      <c r="W721" s="15"/>
    </row>
    <row r="722" spans="4:23" x14ac:dyDescent="0.2">
      <c r="D722" s="1"/>
      <c r="E722" s="1"/>
      <c r="P722" s="15"/>
      <c r="Q722" s="15"/>
      <c r="R722" s="15"/>
      <c r="S722" s="15"/>
      <c r="T722" s="15"/>
      <c r="U722" s="15"/>
      <c r="V722" s="15"/>
      <c r="W722" s="15"/>
    </row>
    <row r="723" spans="4:23" x14ac:dyDescent="0.2">
      <c r="D723" s="1"/>
      <c r="E723" s="1"/>
      <c r="P723" s="15"/>
      <c r="Q723" s="15"/>
      <c r="R723" s="15"/>
      <c r="S723" s="15"/>
      <c r="T723" s="15"/>
      <c r="U723" s="15"/>
      <c r="V723" s="15"/>
      <c r="W723" s="15"/>
    </row>
    <row r="724" spans="4:23" x14ac:dyDescent="0.2">
      <c r="D724" s="1"/>
      <c r="E724" s="1"/>
      <c r="P724" s="15"/>
      <c r="Q724" s="15"/>
      <c r="R724" s="15"/>
      <c r="S724" s="15"/>
      <c r="T724" s="15"/>
      <c r="U724" s="15"/>
      <c r="V724" s="15"/>
      <c r="W724" s="15"/>
    </row>
    <row r="725" spans="4:23" x14ac:dyDescent="0.2">
      <c r="D725" s="1"/>
      <c r="E725" s="1"/>
      <c r="P725" s="15"/>
      <c r="Q725" s="15"/>
      <c r="R725" s="15"/>
      <c r="S725" s="15"/>
      <c r="T725" s="15"/>
      <c r="U725" s="15"/>
      <c r="V725" s="15"/>
      <c r="W725" s="15"/>
    </row>
    <row r="726" spans="4:23" x14ac:dyDescent="0.2">
      <c r="D726" s="1"/>
      <c r="E726" s="1"/>
      <c r="P726" s="15"/>
      <c r="Q726" s="15"/>
      <c r="R726" s="15"/>
      <c r="S726" s="15"/>
      <c r="T726" s="15"/>
      <c r="U726" s="15"/>
      <c r="V726" s="15"/>
      <c r="W726" s="15"/>
    </row>
    <row r="727" spans="4:23" x14ac:dyDescent="0.2">
      <c r="D727" s="1"/>
      <c r="E727" s="1"/>
      <c r="P727" s="15"/>
      <c r="Q727" s="15"/>
      <c r="R727" s="15"/>
      <c r="S727" s="15"/>
      <c r="T727" s="15"/>
      <c r="U727" s="15"/>
      <c r="V727" s="15"/>
      <c r="W727" s="15"/>
    </row>
    <row r="728" spans="4:23" x14ac:dyDescent="0.2">
      <c r="D728" s="1"/>
      <c r="E728" s="1"/>
      <c r="P728" s="15"/>
      <c r="Q728" s="15"/>
      <c r="R728" s="15"/>
      <c r="S728" s="15"/>
      <c r="T728" s="15"/>
      <c r="U728" s="15"/>
      <c r="V728" s="15"/>
      <c r="W728" s="15"/>
    </row>
    <row r="729" spans="4:23" x14ac:dyDescent="0.2">
      <c r="D729" s="1"/>
      <c r="E729" s="1"/>
      <c r="P729" s="15"/>
      <c r="Q729" s="15"/>
      <c r="R729" s="15"/>
      <c r="S729" s="15"/>
      <c r="T729" s="15"/>
      <c r="U729" s="15"/>
      <c r="V729" s="15"/>
      <c r="W729" s="15"/>
    </row>
    <row r="730" spans="4:23" x14ac:dyDescent="0.2">
      <c r="D730" s="1"/>
      <c r="E730" s="1"/>
      <c r="P730" s="15"/>
      <c r="Q730" s="15"/>
      <c r="R730" s="15"/>
      <c r="S730" s="15"/>
      <c r="T730" s="15"/>
      <c r="U730" s="15"/>
      <c r="V730" s="15"/>
      <c r="W730" s="15"/>
    </row>
    <row r="731" spans="4:23" x14ac:dyDescent="0.2">
      <c r="D731" s="1"/>
      <c r="E731" s="1"/>
      <c r="P731" s="15"/>
      <c r="Q731" s="15"/>
      <c r="R731" s="15"/>
      <c r="S731" s="15"/>
      <c r="T731" s="15"/>
      <c r="U731" s="15"/>
      <c r="V731" s="15"/>
      <c r="W731" s="15"/>
    </row>
    <row r="732" spans="4:23" x14ac:dyDescent="0.2">
      <c r="D732" s="1"/>
      <c r="E732" s="1"/>
      <c r="P732" s="15"/>
      <c r="Q732" s="15"/>
      <c r="R732" s="15"/>
      <c r="S732" s="15"/>
      <c r="T732" s="15"/>
      <c r="U732" s="15"/>
      <c r="V732" s="15"/>
      <c r="W732" s="15"/>
    </row>
    <row r="733" spans="4:23" x14ac:dyDescent="0.2">
      <c r="D733" s="1"/>
      <c r="E733" s="1"/>
      <c r="P733" s="15"/>
      <c r="Q733" s="15"/>
      <c r="R733" s="15"/>
      <c r="S733" s="15"/>
      <c r="T733" s="15"/>
      <c r="U733" s="15"/>
      <c r="V733" s="15"/>
      <c r="W733" s="15"/>
    </row>
    <row r="734" spans="4:23" x14ac:dyDescent="0.2">
      <c r="D734" s="1"/>
      <c r="E734" s="1"/>
      <c r="P734" s="15"/>
      <c r="Q734" s="15"/>
      <c r="R734" s="15"/>
      <c r="S734" s="15"/>
      <c r="T734" s="15"/>
      <c r="U734" s="15"/>
      <c r="V734" s="15"/>
      <c r="W734" s="15"/>
    </row>
    <row r="735" spans="4:23" x14ac:dyDescent="0.2">
      <c r="D735" s="1"/>
      <c r="E735" s="1"/>
      <c r="P735" s="15"/>
      <c r="Q735" s="15"/>
      <c r="R735" s="15"/>
      <c r="S735" s="15"/>
      <c r="T735" s="15"/>
      <c r="U735" s="15"/>
      <c r="V735" s="15"/>
      <c r="W735" s="15"/>
    </row>
    <row r="736" spans="4:23" x14ac:dyDescent="0.2">
      <c r="D736" s="1"/>
      <c r="E736" s="1"/>
      <c r="P736" s="15"/>
      <c r="Q736" s="15"/>
      <c r="R736" s="15"/>
      <c r="S736" s="15"/>
      <c r="T736" s="15"/>
      <c r="U736" s="15"/>
      <c r="V736" s="15"/>
      <c r="W736" s="15"/>
    </row>
    <row r="737" spans="4:23" x14ac:dyDescent="0.2">
      <c r="D737" s="1"/>
      <c r="E737" s="1"/>
      <c r="P737" s="15"/>
      <c r="Q737" s="15"/>
      <c r="R737" s="15"/>
      <c r="S737" s="15"/>
      <c r="T737" s="15"/>
      <c r="U737" s="15"/>
      <c r="V737" s="15"/>
      <c r="W737" s="15"/>
    </row>
    <row r="738" spans="4:23" x14ac:dyDescent="0.2">
      <c r="D738" s="1"/>
      <c r="E738" s="1"/>
      <c r="P738" s="15"/>
      <c r="Q738" s="15"/>
      <c r="R738" s="15"/>
      <c r="S738" s="15"/>
      <c r="T738" s="15"/>
      <c r="U738" s="15"/>
      <c r="V738" s="15"/>
      <c r="W738" s="15"/>
    </row>
    <row r="739" spans="4:23" x14ac:dyDescent="0.2">
      <c r="D739" s="1"/>
      <c r="E739" s="1"/>
      <c r="P739" s="15"/>
      <c r="Q739" s="15"/>
      <c r="R739" s="15"/>
      <c r="S739" s="15"/>
      <c r="T739" s="15"/>
      <c r="U739" s="15"/>
      <c r="V739" s="15"/>
      <c r="W739" s="15"/>
    </row>
    <row r="740" spans="4:23" x14ac:dyDescent="0.2">
      <c r="D740" s="1"/>
      <c r="E740" s="1"/>
      <c r="P740" s="15"/>
      <c r="Q740" s="15"/>
      <c r="R740" s="15"/>
      <c r="S740" s="15"/>
      <c r="T740" s="15"/>
      <c r="U740" s="15"/>
      <c r="V740" s="15"/>
      <c r="W740" s="15"/>
    </row>
    <row r="741" spans="4:23" x14ac:dyDescent="0.2">
      <c r="D741" s="1"/>
      <c r="E741" s="1"/>
      <c r="P741" s="15"/>
      <c r="Q741" s="15"/>
      <c r="R741" s="15"/>
      <c r="S741" s="15"/>
      <c r="T741" s="15"/>
      <c r="U741" s="15"/>
      <c r="V741" s="15"/>
      <c r="W741" s="15"/>
    </row>
    <row r="742" spans="4:23" x14ac:dyDescent="0.2">
      <c r="D742" s="1"/>
      <c r="E742" s="1"/>
      <c r="P742" s="15"/>
      <c r="Q742" s="15"/>
      <c r="R742" s="15"/>
      <c r="S742" s="15"/>
      <c r="T742" s="15"/>
      <c r="U742" s="15"/>
      <c r="V742" s="15"/>
      <c r="W742" s="15"/>
    </row>
    <row r="743" spans="4:23" x14ac:dyDescent="0.2">
      <c r="D743" s="1"/>
      <c r="E743" s="1"/>
      <c r="P743" s="15"/>
      <c r="Q743" s="15"/>
      <c r="R743" s="15"/>
      <c r="S743" s="15"/>
      <c r="T743" s="15"/>
      <c r="U743" s="15"/>
      <c r="V743" s="15"/>
      <c r="W743" s="15"/>
    </row>
    <row r="744" spans="4:23" x14ac:dyDescent="0.2">
      <c r="D744" s="1"/>
      <c r="E744" s="1"/>
      <c r="P744" s="15"/>
      <c r="Q744" s="15"/>
      <c r="R744" s="15"/>
      <c r="S744" s="15"/>
      <c r="T744" s="15"/>
      <c r="U744" s="15"/>
      <c r="V744" s="15"/>
      <c r="W744" s="15"/>
    </row>
    <row r="745" spans="4:23" x14ac:dyDescent="0.2">
      <c r="D745" s="1"/>
      <c r="E745" s="1"/>
      <c r="P745" s="15"/>
      <c r="Q745" s="15"/>
      <c r="R745" s="15"/>
      <c r="S745" s="15"/>
      <c r="T745" s="15"/>
      <c r="U745" s="15"/>
      <c r="V745" s="15"/>
      <c r="W745" s="15"/>
    </row>
    <row r="746" spans="4:23" x14ac:dyDescent="0.2">
      <c r="D746" s="1"/>
      <c r="E746" s="1"/>
      <c r="P746" s="15"/>
      <c r="Q746" s="15"/>
      <c r="R746" s="15"/>
      <c r="S746" s="15"/>
      <c r="T746" s="15"/>
      <c r="U746" s="15"/>
      <c r="V746" s="15"/>
      <c r="W746" s="15"/>
    </row>
    <row r="747" spans="4:23" x14ac:dyDescent="0.2">
      <c r="D747" s="1"/>
      <c r="E747" s="1"/>
      <c r="P747" s="15"/>
      <c r="Q747" s="15"/>
      <c r="R747" s="15"/>
      <c r="S747" s="15"/>
      <c r="T747" s="15"/>
      <c r="U747" s="15"/>
      <c r="V747" s="15"/>
      <c r="W747" s="15"/>
    </row>
    <row r="748" spans="4:23" x14ac:dyDescent="0.2">
      <c r="D748" s="1"/>
      <c r="E748" s="1"/>
      <c r="P748" s="15"/>
      <c r="Q748" s="15"/>
      <c r="R748" s="15"/>
      <c r="S748" s="15"/>
      <c r="T748" s="15"/>
      <c r="U748" s="15"/>
      <c r="V748" s="15"/>
      <c r="W748" s="15"/>
    </row>
    <row r="749" spans="4:23" x14ac:dyDescent="0.2">
      <c r="D749" s="1"/>
      <c r="E749" s="1"/>
      <c r="P749" s="15"/>
      <c r="Q749" s="15"/>
      <c r="R749" s="15"/>
      <c r="S749" s="15"/>
      <c r="T749" s="15"/>
      <c r="U749" s="15"/>
      <c r="V749" s="15"/>
      <c r="W749" s="15"/>
    </row>
    <row r="750" spans="4:23" x14ac:dyDescent="0.2">
      <c r="D750" s="1"/>
      <c r="E750" s="1"/>
      <c r="P750" s="15"/>
      <c r="Q750" s="15"/>
      <c r="R750" s="15"/>
      <c r="S750" s="15"/>
      <c r="T750" s="15"/>
      <c r="U750" s="15"/>
      <c r="V750" s="15"/>
      <c r="W750" s="15"/>
    </row>
    <row r="751" spans="4:23" x14ac:dyDescent="0.2">
      <c r="D751" s="1"/>
      <c r="E751" s="1"/>
      <c r="P751" s="15"/>
      <c r="Q751" s="15"/>
      <c r="R751" s="15"/>
      <c r="S751" s="15"/>
      <c r="T751" s="15"/>
      <c r="U751" s="15"/>
      <c r="V751" s="15"/>
      <c r="W751" s="15"/>
    </row>
    <row r="752" spans="4:23" x14ac:dyDescent="0.2">
      <c r="D752" s="1"/>
      <c r="E752" s="1"/>
    </row>
    <row r="753" s="1" customFormat="1" x14ac:dyDescent="0.2"/>
    <row r="754" s="1" customFormat="1" x14ac:dyDescent="0.2"/>
    <row r="755" s="1" customFormat="1" x14ac:dyDescent="0.2"/>
    <row r="756" s="1" customFormat="1" x14ac:dyDescent="0.2"/>
    <row r="757" s="1" customFormat="1" x14ac:dyDescent="0.2"/>
    <row r="758" s="1" customFormat="1" x14ac:dyDescent="0.2"/>
    <row r="759" s="1" customFormat="1" x14ac:dyDescent="0.2"/>
    <row r="760" s="1" customFormat="1" x14ac:dyDescent="0.2"/>
    <row r="761" s="1" customFormat="1" x14ac:dyDescent="0.2"/>
    <row r="762" s="1" customFormat="1" x14ac:dyDescent="0.2"/>
    <row r="763" s="1" customFormat="1" x14ac:dyDescent="0.2"/>
    <row r="764" s="1" customFormat="1" x14ac:dyDescent="0.2"/>
    <row r="765" s="1" customFormat="1" x14ac:dyDescent="0.2"/>
    <row r="766" s="1" customFormat="1" x14ac:dyDescent="0.2"/>
    <row r="767" s="1" customFormat="1" x14ac:dyDescent="0.2"/>
    <row r="768" s="1" customFormat="1" x14ac:dyDescent="0.2"/>
    <row r="769" s="1" customFormat="1" x14ac:dyDescent="0.2"/>
    <row r="770" s="1" customFormat="1" x14ac:dyDescent="0.2"/>
    <row r="771" s="1" customFormat="1" x14ac:dyDescent="0.2"/>
    <row r="772" s="1" customFormat="1" x14ac:dyDescent="0.2"/>
    <row r="773" s="1" customFormat="1" x14ac:dyDescent="0.2"/>
    <row r="774" s="1" customFormat="1" x14ac:dyDescent="0.2"/>
    <row r="775" s="1" customFormat="1" x14ac:dyDescent="0.2"/>
    <row r="776" s="1" customFormat="1" x14ac:dyDescent="0.2"/>
    <row r="777" s="1" customFormat="1" x14ac:dyDescent="0.2"/>
    <row r="778" s="1" customFormat="1" x14ac:dyDescent="0.2"/>
    <row r="779" s="1" customFormat="1" x14ac:dyDescent="0.2"/>
    <row r="780" s="1" customFormat="1" x14ac:dyDescent="0.2"/>
    <row r="781" s="1" customFormat="1" x14ac:dyDescent="0.2"/>
    <row r="782" s="1" customFormat="1" x14ac:dyDescent="0.2"/>
    <row r="783" s="1" customFormat="1" x14ac:dyDescent="0.2"/>
    <row r="784" s="1" customFormat="1" x14ac:dyDescent="0.2"/>
    <row r="785" s="1" customFormat="1" x14ac:dyDescent="0.2"/>
    <row r="786" s="1" customFormat="1" x14ac:dyDescent="0.2"/>
    <row r="787" s="1" customFormat="1" x14ac:dyDescent="0.2"/>
    <row r="788" s="1" customFormat="1" x14ac:dyDescent="0.2"/>
    <row r="789" s="1" customFormat="1" x14ac:dyDescent="0.2"/>
    <row r="790" s="1" customFormat="1" x14ac:dyDescent="0.2"/>
    <row r="791" s="1" customFormat="1" x14ac:dyDescent="0.2"/>
    <row r="792" s="1" customFormat="1" x14ac:dyDescent="0.2"/>
    <row r="793" s="1" customFormat="1" x14ac:dyDescent="0.2"/>
    <row r="794" s="1" customFormat="1" x14ac:dyDescent="0.2"/>
    <row r="795" s="1" customFormat="1" x14ac:dyDescent="0.2"/>
    <row r="796" s="1" customFormat="1" x14ac:dyDescent="0.2"/>
    <row r="797" s="1" customFormat="1" x14ac:dyDescent="0.2"/>
    <row r="798" s="1" customFormat="1" x14ac:dyDescent="0.2"/>
    <row r="799" s="1" customFormat="1" x14ac:dyDescent="0.2"/>
    <row r="800" s="1" customFormat="1" x14ac:dyDescent="0.2"/>
    <row r="801" s="1" customFormat="1" x14ac:dyDescent="0.2"/>
    <row r="802" s="1" customFormat="1" x14ac:dyDescent="0.2"/>
    <row r="803" s="1" customFormat="1" x14ac:dyDescent="0.2"/>
    <row r="804" s="1" customFormat="1" x14ac:dyDescent="0.2"/>
    <row r="805" s="1" customFormat="1" x14ac:dyDescent="0.2"/>
    <row r="806" s="1" customFormat="1" x14ac:dyDescent="0.2"/>
    <row r="807" s="1" customFormat="1" x14ac:dyDescent="0.2"/>
    <row r="808" s="1" customFormat="1" x14ac:dyDescent="0.2"/>
    <row r="809" s="1" customFormat="1" x14ac:dyDescent="0.2"/>
    <row r="810" s="1" customFormat="1" x14ac:dyDescent="0.2"/>
    <row r="811" s="1" customFormat="1" x14ac:dyDescent="0.2"/>
    <row r="812" s="1" customFormat="1" x14ac:dyDescent="0.2"/>
    <row r="813" s="1" customFormat="1" x14ac:dyDescent="0.2"/>
    <row r="814" s="1" customFormat="1" x14ac:dyDescent="0.2"/>
    <row r="815" s="1" customFormat="1" x14ac:dyDescent="0.2"/>
    <row r="816" s="1" customFormat="1" x14ac:dyDescent="0.2"/>
    <row r="817" s="1" customFormat="1" x14ac:dyDescent="0.2"/>
    <row r="818" s="1" customFormat="1" x14ac:dyDescent="0.2"/>
    <row r="819" s="1" customFormat="1" x14ac:dyDescent="0.2"/>
    <row r="820" s="1" customFormat="1" x14ac:dyDescent="0.2"/>
    <row r="821" s="1" customFormat="1" x14ac:dyDescent="0.2"/>
    <row r="822" s="1" customFormat="1" x14ac:dyDescent="0.2"/>
    <row r="823" s="1" customFormat="1" x14ac:dyDescent="0.2"/>
    <row r="824" s="1" customFormat="1" x14ac:dyDescent="0.2"/>
    <row r="825" s="1" customFormat="1" x14ac:dyDescent="0.2"/>
    <row r="826" s="1" customFormat="1" x14ac:dyDescent="0.2"/>
    <row r="827" s="1" customFormat="1" x14ac:dyDescent="0.2"/>
    <row r="828" s="1" customFormat="1" x14ac:dyDescent="0.2"/>
    <row r="829" s="1" customFormat="1" x14ac:dyDescent="0.2"/>
    <row r="830" s="1" customFormat="1" x14ac:dyDescent="0.2"/>
    <row r="831" s="1" customFormat="1" x14ac:dyDescent="0.2"/>
    <row r="832" s="1" customFormat="1" x14ac:dyDescent="0.2"/>
    <row r="833" s="1" customFormat="1" x14ac:dyDescent="0.2"/>
    <row r="834" s="1" customFormat="1" x14ac:dyDescent="0.2"/>
    <row r="835" s="1" customFormat="1" x14ac:dyDescent="0.2"/>
    <row r="836" s="1" customFormat="1" x14ac:dyDescent="0.2"/>
    <row r="837" s="1" customFormat="1" x14ac:dyDescent="0.2"/>
    <row r="838" s="1" customFormat="1" x14ac:dyDescent="0.2"/>
    <row r="839" s="1" customFormat="1" x14ac:dyDescent="0.2"/>
    <row r="840" s="1" customFormat="1" x14ac:dyDescent="0.2"/>
    <row r="841" s="1" customFormat="1" x14ac:dyDescent="0.2"/>
    <row r="842" s="1" customFormat="1" x14ac:dyDescent="0.2"/>
    <row r="843" s="1" customFormat="1" x14ac:dyDescent="0.2"/>
    <row r="844" s="1" customFormat="1" x14ac:dyDescent="0.2"/>
    <row r="845" s="1" customFormat="1" x14ac:dyDescent="0.2"/>
    <row r="846" s="1" customFormat="1" x14ac:dyDescent="0.2"/>
    <row r="847" s="1" customFormat="1" x14ac:dyDescent="0.2"/>
    <row r="848" s="1" customFormat="1" x14ac:dyDescent="0.2"/>
    <row r="849" s="1" customFormat="1" x14ac:dyDescent="0.2"/>
    <row r="850" s="1" customFormat="1" x14ac:dyDescent="0.2"/>
    <row r="851" s="1" customFormat="1" x14ac:dyDescent="0.2"/>
    <row r="852" s="1" customFormat="1" x14ac:dyDescent="0.2"/>
    <row r="853" s="1" customFormat="1" x14ac:dyDescent="0.2"/>
    <row r="854" s="1" customFormat="1" x14ac:dyDescent="0.2"/>
    <row r="855" s="1" customFormat="1" x14ac:dyDescent="0.2"/>
    <row r="856" s="1" customFormat="1" x14ac:dyDescent="0.2"/>
    <row r="857" s="1" customFormat="1" x14ac:dyDescent="0.2"/>
    <row r="858" s="1" customFormat="1" x14ac:dyDescent="0.2"/>
    <row r="859" s="1" customFormat="1" x14ac:dyDescent="0.2"/>
    <row r="860" s="1" customFormat="1" x14ac:dyDescent="0.2"/>
    <row r="861" s="1" customFormat="1" x14ac:dyDescent="0.2"/>
    <row r="862" s="1" customFormat="1" x14ac:dyDescent="0.2"/>
    <row r="863" s="1" customFormat="1" x14ac:dyDescent="0.2"/>
    <row r="864" s="1" customFormat="1" x14ac:dyDescent="0.2"/>
    <row r="865" s="1" customFormat="1" x14ac:dyDescent="0.2"/>
    <row r="866" s="1" customFormat="1" x14ac:dyDescent="0.2"/>
    <row r="867" s="1" customFormat="1" x14ac:dyDescent="0.2"/>
    <row r="868" s="1" customFormat="1" x14ac:dyDescent="0.2"/>
    <row r="869" s="1" customFormat="1" x14ac:dyDescent="0.2"/>
    <row r="870" s="1" customFormat="1" x14ac:dyDescent="0.2"/>
    <row r="871" s="1" customFormat="1" x14ac:dyDescent="0.2"/>
    <row r="872" s="1" customFormat="1" x14ac:dyDescent="0.2"/>
    <row r="873" s="1" customFormat="1" x14ac:dyDescent="0.2"/>
    <row r="874" s="1" customFormat="1" x14ac:dyDescent="0.2"/>
    <row r="875" s="1" customFormat="1" x14ac:dyDescent="0.2"/>
    <row r="876" s="1" customFormat="1" x14ac:dyDescent="0.2"/>
    <row r="877" s="1" customFormat="1" x14ac:dyDescent="0.2"/>
    <row r="878" s="1" customFormat="1" x14ac:dyDescent="0.2"/>
    <row r="879" s="1" customFormat="1" x14ac:dyDescent="0.2"/>
    <row r="880" s="1" customFormat="1" x14ac:dyDescent="0.2"/>
    <row r="881" s="1" customFormat="1" x14ac:dyDescent="0.2"/>
    <row r="882" s="1" customFormat="1" x14ac:dyDescent="0.2"/>
    <row r="883" s="1" customFormat="1" x14ac:dyDescent="0.2"/>
    <row r="884" s="1" customFormat="1" x14ac:dyDescent="0.2"/>
    <row r="885" s="1" customFormat="1" x14ac:dyDescent="0.2"/>
    <row r="886" s="1" customFormat="1" x14ac:dyDescent="0.2"/>
    <row r="887" s="1" customFormat="1" x14ac:dyDescent="0.2"/>
    <row r="888" s="1" customFormat="1" x14ac:dyDescent="0.2"/>
    <row r="889" s="1" customFormat="1" x14ac:dyDescent="0.2"/>
    <row r="890" s="1" customFormat="1" x14ac:dyDescent="0.2"/>
    <row r="891" s="1" customFormat="1" x14ac:dyDescent="0.2"/>
    <row r="892" s="1" customFormat="1" x14ac:dyDescent="0.2"/>
    <row r="893" s="1" customFormat="1" x14ac:dyDescent="0.2"/>
    <row r="894" s="1" customFormat="1" x14ac:dyDescent="0.2"/>
    <row r="895" s="1" customFormat="1" x14ac:dyDescent="0.2"/>
    <row r="896" s="1" customFormat="1" x14ac:dyDescent="0.2"/>
    <row r="897" s="1" customFormat="1" x14ac:dyDescent="0.2"/>
    <row r="898" s="1" customFormat="1" x14ac:dyDescent="0.2"/>
    <row r="899" s="1" customFormat="1" x14ac:dyDescent="0.2"/>
    <row r="900" s="1" customFormat="1" x14ac:dyDescent="0.2"/>
    <row r="901" s="1" customFormat="1" x14ac:dyDescent="0.2"/>
    <row r="902" s="1" customFormat="1" x14ac:dyDescent="0.2"/>
    <row r="903" s="1" customFormat="1" x14ac:dyDescent="0.2"/>
    <row r="904" s="1" customFormat="1" x14ac:dyDescent="0.2"/>
    <row r="905" s="1" customFormat="1" x14ac:dyDescent="0.2"/>
    <row r="906" s="1" customFormat="1" x14ac:dyDescent="0.2"/>
    <row r="907" s="1" customFormat="1" x14ac:dyDescent="0.2"/>
    <row r="908" s="1" customFormat="1" x14ac:dyDescent="0.2"/>
    <row r="909" s="1" customFormat="1" x14ac:dyDescent="0.2"/>
    <row r="910" s="1" customFormat="1" x14ac:dyDescent="0.2"/>
    <row r="911" s="1" customFormat="1" x14ac:dyDescent="0.2"/>
    <row r="912" s="1" customFormat="1" x14ac:dyDescent="0.2"/>
    <row r="913" s="1" customFormat="1" x14ac:dyDescent="0.2"/>
    <row r="914" s="1" customFormat="1" x14ac:dyDescent="0.2"/>
    <row r="915" s="1" customFormat="1" x14ac:dyDescent="0.2"/>
    <row r="916" s="1" customFormat="1" x14ac:dyDescent="0.2"/>
    <row r="917" s="1" customFormat="1" x14ac:dyDescent="0.2"/>
    <row r="918" s="1" customFormat="1" x14ac:dyDescent="0.2"/>
    <row r="919" s="1" customFormat="1" x14ac:dyDescent="0.2"/>
    <row r="920" s="1" customFormat="1" x14ac:dyDescent="0.2"/>
    <row r="921" s="1" customFormat="1" x14ac:dyDescent="0.2"/>
    <row r="922" s="1" customFormat="1" x14ac:dyDescent="0.2"/>
    <row r="923" s="1" customFormat="1" x14ac:dyDescent="0.2"/>
    <row r="924" s="1" customFormat="1" x14ac:dyDescent="0.2"/>
    <row r="925" s="1" customFormat="1" x14ac:dyDescent="0.2"/>
    <row r="926" s="1" customFormat="1" x14ac:dyDescent="0.2"/>
    <row r="927" s="1" customFormat="1" x14ac:dyDescent="0.2"/>
    <row r="928" s="1" customFormat="1" x14ac:dyDescent="0.2"/>
    <row r="929" s="1" customFormat="1" x14ac:dyDescent="0.2"/>
    <row r="930" s="1" customFormat="1" x14ac:dyDescent="0.2"/>
    <row r="931" s="1" customFormat="1" x14ac:dyDescent="0.2"/>
    <row r="932" s="1" customFormat="1" x14ac:dyDescent="0.2"/>
    <row r="933" s="1" customFormat="1" x14ac:dyDescent="0.2"/>
    <row r="934" s="1" customFormat="1" x14ac:dyDescent="0.2"/>
    <row r="935" s="1" customFormat="1" x14ac:dyDescent="0.2"/>
    <row r="936" s="1" customFormat="1" x14ac:dyDescent="0.2"/>
    <row r="937" s="1" customFormat="1" x14ac:dyDescent="0.2"/>
    <row r="938" s="1" customFormat="1" x14ac:dyDescent="0.2"/>
    <row r="939" s="1" customFormat="1" x14ac:dyDescent="0.2"/>
    <row r="940" s="1" customFormat="1" x14ac:dyDescent="0.2"/>
    <row r="941" s="1" customFormat="1" x14ac:dyDescent="0.2"/>
    <row r="942" s="1" customFormat="1" x14ac:dyDescent="0.2"/>
    <row r="943" s="1" customFormat="1" x14ac:dyDescent="0.2"/>
    <row r="944" s="1" customFormat="1" x14ac:dyDescent="0.2"/>
    <row r="945" s="1" customFormat="1" x14ac:dyDescent="0.2"/>
    <row r="946" s="1" customFormat="1" x14ac:dyDescent="0.2"/>
    <row r="947" s="1" customFormat="1" x14ac:dyDescent="0.2"/>
    <row r="948" s="1" customFormat="1" x14ac:dyDescent="0.2"/>
    <row r="949" s="1" customFormat="1" x14ac:dyDescent="0.2"/>
    <row r="950" s="1" customFormat="1" x14ac:dyDescent="0.2"/>
    <row r="951" s="1" customFormat="1" x14ac:dyDescent="0.2"/>
    <row r="952" s="1" customFormat="1" x14ac:dyDescent="0.2"/>
    <row r="953" s="1" customFormat="1" x14ac:dyDescent="0.2"/>
    <row r="954" s="1" customFormat="1" x14ac:dyDescent="0.2"/>
    <row r="955" s="1" customFormat="1" x14ac:dyDescent="0.2"/>
    <row r="956" s="1" customFormat="1" x14ac:dyDescent="0.2"/>
    <row r="957" s="1" customFormat="1" x14ac:dyDescent="0.2"/>
    <row r="958" s="1" customFormat="1" x14ac:dyDescent="0.2"/>
    <row r="959" s="1" customFormat="1" x14ac:dyDescent="0.2"/>
    <row r="960" s="1" customFormat="1" x14ac:dyDescent="0.2"/>
    <row r="961" s="1" customFormat="1" x14ac:dyDescent="0.2"/>
    <row r="962" s="1" customFormat="1" x14ac:dyDescent="0.2"/>
    <row r="963" s="1" customFormat="1" x14ac:dyDescent="0.2"/>
    <row r="964" s="1" customFormat="1" x14ac:dyDescent="0.2"/>
    <row r="965" s="1" customFormat="1" x14ac:dyDescent="0.2"/>
    <row r="966" s="1" customFormat="1" x14ac:dyDescent="0.2"/>
    <row r="967" s="1" customFormat="1" x14ac:dyDescent="0.2"/>
    <row r="968" s="1" customFormat="1" x14ac:dyDescent="0.2"/>
    <row r="969" s="1" customFormat="1" x14ac:dyDescent="0.2"/>
    <row r="970" s="1" customFormat="1" x14ac:dyDescent="0.2"/>
    <row r="971" s="1" customFormat="1" x14ac:dyDescent="0.2"/>
    <row r="972" s="1" customFormat="1" x14ac:dyDescent="0.2"/>
    <row r="973" s="1" customFormat="1" x14ac:dyDescent="0.2"/>
    <row r="974" s="1" customFormat="1" x14ac:dyDescent="0.2"/>
    <row r="975" s="1" customFormat="1" x14ac:dyDescent="0.2"/>
    <row r="976" s="1" customFormat="1" x14ac:dyDescent="0.2"/>
    <row r="977" s="1" customFormat="1" x14ac:dyDescent="0.2"/>
    <row r="978" s="1" customFormat="1" x14ac:dyDescent="0.2"/>
    <row r="979" s="1" customFormat="1" x14ac:dyDescent="0.2"/>
    <row r="980" s="1" customFormat="1" x14ac:dyDescent="0.2"/>
    <row r="981" s="1" customFormat="1" x14ac:dyDescent="0.2"/>
    <row r="982" s="1" customFormat="1" x14ac:dyDescent="0.2"/>
    <row r="983" s="1" customFormat="1" x14ac:dyDescent="0.2"/>
    <row r="984" s="1" customFormat="1" x14ac:dyDescent="0.2"/>
    <row r="985" s="1" customFormat="1" x14ac:dyDescent="0.2"/>
    <row r="986" s="1" customFormat="1" x14ac:dyDescent="0.2"/>
    <row r="987" s="1" customFormat="1" x14ac:dyDescent="0.2"/>
    <row r="988" s="1" customFormat="1" x14ac:dyDescent="0.2"/>
    <row r="989" s="1" customFormat="1" x14ac:dyDescent="0.2"/>
    <row r="990" s="1" customFormat="1" x14ac:dyDescent="0.2"/>
    <row r="991" s="1" customFormat="1" x14ac:dyDescent="0.2"/>
    <row r="992" s="1" customFormat="1" x14ac:dyDescent="0.2"/>
    <row r="993" s="1" customFormat="1" x14ac:dyDescent="0.2"/>
    <row r="994" s="1" customFormat="1" x14ac:dyDescent="0.2"/>
    <row r="995" s="1" customFormat="1" x14ac:dyDescent="0.2"/>
    <row r="996" s="1" customFormat="1" x14ac:dyDescent="0.2"/>
    <row r="997" s="1" customFormat="1" x14ac:dyDescent="0.2"/>
    <row r="998" s="1" customFormat="1" x14ac:dyDescent="0.2"/>
    <row r="999" s="1" customFormat="1" x14ac:dyDescent="0.2"/>
    <row r="1000" s="1" customFormat="1" x14ac:dyDescent="0.2"/>
    <row r="1001" s="1" customFormat="1" x14ac:dyDescent="0.2"/>
    <row r="1002" s="1" customFormat="1" x14ac:dyDescent="0.2"/>
    <row r="1003" s="1" customFormat="1" x14ac:dyDescent="0.2"/>
    <row r="1004" s="1" customFormat="1" x14ac:dyDescent="0.2"/>
    <row r="1005" s="1" customFormat="1" x14ac:dyDescent="0.2"/>
    <row r="1006" s="1" customFormat="1" x14ac:dyDescent="0.2"/>
    <row r="1007" s="1" customFormat="1" x14ac:dyDescent="0.2"/>
    <row r="1008" s="1" customFormat="1" x14ac:dyDescent="0.2"/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</sheetData>
  <phoneticPr fontId="10" type="noConversion"/>
  <conditionalFormatting sqref="B2:B522">
    <cfRule type="expression" priority="8" stopIfTrue="1">
      <formula>"D2=99"</formula>
    </cfRule>
  </conditionalFormatting>
  <conditionalFormatting sqref="B2">
    <cfRule type="expression" priority="7" stopIfTrue="1">
      <formula>"D2=99"</formula>
    </cfRule>
  </conditionalFormatting>
  <conditionalFormatting sqref="B2">
    <cfRule type="expression" priority="5" stopIfTrue="1">
      <formula>"D2=""99"""</formula>
    </cfRule>
    <cfRule type="expression" priority="6" stopIfTrue="1">
      <formula>$D$15=99</formula>
    </cfRule>
  </conditionalFormatting>
  <conditionalFormatting sqref="D2">
    <cfRule type="cellIs" dxfId="2" priority="3" stopIfTrue="1" operator="equal">
      <formula>99</formula>
    </cfRule>
  </conditionalFormatting>
  <conditionalFormatting sqref="D3:D15">
    <cfRule type="cellIs" dxfId="1" priority="2" stopIfTrue="1" operator="equal">
      <formula>99</formula>
    </cfRule>
  </conditionalFormatting>
  <conditionalFormatting sqref="D16:D522">
    <cfRule type="cellIs" dxfId="0" priority="1" stopIfTrue="1" operator="equal">
      <formula>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8"/>
  </sheetPr>
  <dimension ref="A1:AG386"/>
  <sheetViews>
    <sheetView workbookViewId="0">
      <selection activeCell="A31" sqref="A31"/>
    </sheetView>
  </sheetViews>
  <sheetFormatPr defaultColWidth="11.42578125" defaultRowHeight="11.25" x14ac:dyDescent="0.2"/>
  <cols>
    <col min="1" max="1" width="12.85546875" style="25" customWidth="1"/>
    <col min="2" max="2" width="13.140625" style="25" customWidth="1"/>
    <col min="3" max="3" width="15.42578125" style="25" bestFit="1" customWidth="1"/>
    <col min="4" max="4" width="20.5703125" style="25" bestFit="1" customWidth="1"/>
    <col min="5" max="5" width="25.7109375" style="25" bestFit="1" customWidth="1"/>
    <col min="6" max="6" width="20.140625" style="25" bestFit="1" customWidth="1"/>
    <col min="7" max="8" width="25.7109375" style="25" bestFit="1" customWidth="1"/>
    <col min="9" max="9" width="21.5703125" style="25" bestFit="1" customWidth="1"/>
    <col min="10" max="10" width="28.5703125" style="25" bestFit="1" customWidth="1"/>
    <col min="11" max="11" width="27.140625" style="25" bestFit="1" customWidth="1"/>
    <col min="12" max="15" width="28.85546875" style="25" bestFit="1" customWidth="1"/>
    <col min="16" max="16" width="29.28515625" style="25" bestFit="1" customWidth="1"/>
    <col min="17" max="17" width="27.5703125" style="25" bestFit="1" customWidth="1"/>
    <col min="18" max="18" width="16.28515625" style="25" bestFit="1" customWidth="1"/>
    <col min="19" max="19" width="22.85546875" style="25" bestFit="1" customWidth="1"/>
    <col min="20" max="20" width="20.140625" style="25" bestFit="1" customWidth="1"/>
    <col min="21" max="21" width="28.5703125" style="25" bestFit="1" customWidth="1"/>
    <col min="22" max="22" width="28.140625" style="25" bestFit="1" customWidth="1"/>
    <col min="23" max="23" width="19.85546875" style="25" bestFit="1" customWidth="1"/>
    <col min="24" max="24" width="19.42578125" style="25" bestFit="1" customWidth="1"/>
    <col min="25" max="25" width="27.7109375" style="25" bestFit="1" customWidth="1"/>
    <col min="26" max="28" width="23" style="25" bestFit="1" customWidth="1"/>
    <col min="29" max="29" width="22" style="25" bestFit="1" customWidth="1"/>
    <col min="30" max="33" width="22.7109375" style="25" bestFit="1" customWidth="1"/>
    <col min="34" max="16384" width="11.42578125" style="25"/>
  </cols>
  <sheetData>
    <row r="1" spans="1:33" s="93" customFormat="1" ht="20.25" customHeight="1" x14ac:dyDescent="0.2">
      <c r="A1" s="87" t="s">
        <v>22728</v>
      </c>
      <c r="B1" s="87" t="s">
        <v>14626</v>
      </c>
      <c r="C1" s="87" t="s">
        <v>14625</v>
      </c>
      <c r="D1" s="88" t="s">
        <v>14624</v>
      </c>
      <c r="E1" s="89" t="s">
        <v>22729</v>
      </c>
      <c r="F1" s="89" t="s">
        <v>22730</v>
      </c>
      <c r="G1" s="89" t="s">
        <v>22731</v>
      </c>
      <c r="H1" s="89" t="s">
        <v>22732</v>
      </c>
      <c r="I1" s="89" t="s">
        <v>22733</v>
      </c>
      <c r="J1" s="89" t="s">
        <v>22734</v>
      </c>
      <c r="K1" s="89" t="s">
        <v>22735</v>
      </c>
      <c r="L1" s="89" t="s">
        <v>22736</v>
      </c>
      <c r="M1" s="89" t="s">
        <v>22737</v>
      </c>
      <c r="N1" s="89" t="s">
        <v>22738</v>
      </c>
      <c r="O1" s="89" t="s">
        <v>22739</v>
      </c>
      <c r="P1" s="89" t="s">
        <v>22740</v>
      </c>
      <c r="Q1" s="90" t="s">
        <v>22741</v>
      </c>
      <c r="R1" s="91" t="s">
        <v>14623</v>
      </c>
      <c r="S1" s="91" t="s">
        <v>14622</v>
      </c>
      <c r="T1" s="91" t="s">
        <v>22742</v>
      </c>
      <c r="U1" s="92" t="s">
        <v>22743</v>
      </c>
      <c r="V1" s="92" t="s">
        <v>22744</v>
      </c>
      <c r="W1" s="89" t="s">
        <v>22745</v>
      </c>
      <c r="X1" s="89" t="s">
        <v>22746</v>
      </c>
      <c r="Y1" s="89" t="s">
        <v>22747</v>
      </c>
      <c r="Z1" s="89" t="s">
        <v>22748</v>
      </c>
      <c r="AA1" s="89" t="s">
        <v>22749</v>
      </c>
      <c r="AB1" s="89" t="s">
        <v>22750</v>
      </c>
      <c r="AC1" s="89" t="s">
        <v>22751</v>
      </c>
      <c r="AD1" s="89" t="s">
        <v>22752</v>
      </c>
      <c r="AE1" s="89" t="s">
        <v>22753</v>
      </c>
      <c r="AF1" s="89" t="s">
        <v>22754</v>
      </c>
      <c r="AG1" s="89" t="s">
        <v>22755</v>
      </c>
    </row>
    <row r="2" spans="1:33" x14ac:dyDescent="0.2">
      <c r="A2" s="84" t="str">
        <f>IF('ENTRADA LLOGUERS-VENDES IMMOBLE'!S7&gt;0,1,"")</f>
        <v/>
      </c>
      <c r="B2" s="85" t="str">
        <f>IF('ENTRADA LLOGUERS-VENDES IMMOBLE'!B7:C7&lt;&gt;0,IF('ENTRADA LLOGUERS-VENDES IMMOBLE'!B7&gt;0,'ENTRADA LLOGUERS-VENDES IMMOBLE'!B7,""),"")</f>
        <v/>
      </c>
      <c r="C2" s="85" t="str">
        <f>IF('NETEJA DE CARÀCTERS'!F3&lt;&gt;0,'NETEJA DE CARÀCTERS'!F3,"")</f>
        <v/>
      </c>
      <c r="D2" s="86" t="str">
        <f>IF('ENTRADA LLOGUERS-VENDES IMMOBLE'!E7&lt;&gt;0,'ENTRADA DE CLIENTS i PROVEÏDORS'!F19,"")</f>
        <v/>
      </c>
      <c r="E2" s="85" t="str">
        <f>IF('ENTRADA LLOGUERS-VENDES IMMOBLE'!G7&lt;&gt;0,'ENTRADA LLOGUERS-VENDES IMMOBLE'!G7,"")</f>
        <v/>
      </c>
      <c r="F2" s="85" t="str">
        <f>IF('ENTRADA LLOGUERS-VENDES IMMOBLE'!H7&lt;&gt;0,'ENTRADA LLOGUERS-VENDES IMMOBLE'!H7,"")</f>
        <v/>
      </c>
      <c r="G2" s="85" t="str">
        <f>IF('ENTRADA LLOGUERS-VENDES IMMOBLE'!I7&lt;&gt;0,'ENTRADA LLOGUERS-VENDES IMMOBLE'!I7,"")</f>
        <v/>
      </c>
      <c r="H2" s="85" t="str">
        <f>IF('ENTRADA LLOGUERS-VENDES IMMOBLE'!J7&lt;&gt;0,'ENTRADA LLOGUERS-VENDES IMMOBLE'!J7,"")</f>
        <v/>
      </c>
      <c r="I2" s="85" t="str">
        <f>IF('ENTRADA LLOGUERS-VENDES IMMOBLE'!K7&lt;&gt;0,'ENTRADA LLOGUERS-VENDES IMMOBLE'!K7,"")</f>
        <v/>
      </c>
      <c r="J2" s="85" t="str">
        <f>IF('ENTRADA LLOGUERS-VENDES IMMOBLE'!L7&lt;&gt;0,'ENTRADA LLOGUERS-VENDES IMMOBLE'!L7,"")</f>
        <v/>
      </c>
      <c r="K2" s="85" t="str">
        <f>IF('ENTRADA LLOGUERS-VENDES IMMOBLE'!M7&lt;&gt;0,'ENTRADA LLOGUERS-VENDES IMMOBLE'!M7,"")</f>
        <v/>
      </c>
      <c r="L2" s="85" t="str">
        <f>IF('ENTRADA LLOGUERS-VENDES IMMOBLE'!N7&lt;&gt;0,'ENTRADA LLOGUERS-VENDES IMMOBLE'!N7,"")</f>
        <v/>
      </c>
      <c r="M2" s="85" t="str">
        <f>IF('ENTRADA LLOGUERS-VENDES IMMOBLE'!O7&lt;&gt;0,'ENTRADA LLOGUERS-VENDES IMMOBLE'!O7,"")</f>
        <v/>
      </c>
      <c r="N2" s="85" t="str">
        <f>IF('ENTRADA LLOGUERS-VENDES IMMOBLE'!P7&lt;&gt;0,'ENTRADA LLOGUERS-VENDES IMMOBLE'!P7,"")</f>
        <v/>
      </c>
      <c r="O2" s="85" t="str">
        <f>IF('ENTRADA LLOGUERS-VENDES IMMOBLE'!Q7&lt;&gt;0,'ENTRADA LLOGUERS-VENDES IMMOBLE'!Q7,"")</f>
        <v/>
      </c>
      <c r="P2" s="85" t="str">
        <f>IF('ENTRADA LLOGUERS-VENDES IMMOBLE'!R7&lt;&gt;0,'ENTRADA LLOGUERS-VENDES IMMOBLE'!R7,"")</f>
        <v/>
      </c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</row>
    <row r="3" spans="1:33" x14ac:dyDescent="0.2">
      <c r="A3" s="84" t="str">
        <f>IF('ENTRADA LLOGUERS-VENDES IMMOBLE'!S8&gt;0,1,"")</f>
        <v/>
      </c>
      <c r="B3" s="85" t="str">
        <f>IF('ENTRADA LLOGUERS-VENDES IMMOBLE'!B8:C8&lt;&gt;0,IF('ENTRADA LLOGUERS-VENDES IMMOBLE'!B8&gt;0,'ENTRADA LLOGUERS-VENDES IMMOBLE'!B8,""),"")</f>
        <v/>
      </c>
      <c r="C3" s="85" t="str">
        <f>IF('NETEJA DE CARÀCTERS'!F4&lt;&gt;0,'NETEJA DE CARÀCTERS'!F4,"")</f>
        <v/>
      </c>
      <c r="D3" s="86" t="str">
        <f>IF('ENTRADA LLOGUERS-VENDES IMMOBLE'!E8&lt;&gt;0,'ENTRADA DE CLIENTS i PROVEÏDORS'!F20,"")</f>
        <v/>
      </c>
      <c r="E3" s="85" t="str">
        <f>IF('ENTRADA LLOGUERS-VENDES IMMOBLE'!G8&lt;&gt;0,'ENTRADA LLOGUERS-VENDES IMMOBLE'!G8,"")</f>
        <v/>
      </c>
      <c r="F3" s="85" t="str">
        <f>IF('ENTRADA LLOGUERS-VENDES IMMOBLE'!H8&lt;&gt;0,'ENTRADA LLOGUERS-VENDES IMMOBLE'!H8,"")</f>
        <v/>
      </c>
      <c r="G3" s="85" t="str">
        <f>IF('ENTRADA LLOGUERS-VENDES IMMOBLE'!I8&lt;&gt;0,'ENTRADA LLOGUERS-VENDES IMMOBLE'!I8,"")</f>
        <v/>
      </c>
      <c r="H3" s="85" t="str">
        <f>IF('ENTRADA LLOGUERS-VENDES IMMOBLE'!J8&lt;&gt;0,'ENTRADA LLOGUERS-VENDES IMMOBLE'!J8,"")</f>
        <v/>
      </c>
      <c r="I3" s="85" t="str">
        <f>IF('ENTRADA LLOGUERS-VENDES IMMOBLE'!K8&lt;&gt;0,'ENTRADA LLOGUERS-VENDES IMMOBLE'!K8,"")</f>
        <v/>
      </c>
      <c r="J3" s="85" t="str">
        <f>IF('ENTRADA LLOGUERS-VENDES IMMOBLE'!L8&lt;&gt;0,'ENTRADA LLOGUERS-VENDES IMMOBLE'!L8,"")</f>
        <v/>
      </c>
      <c r="K3" s="85" t="str">
        <f>IF('ENTRADA LLOGUERS-VENDES IMMOBLE'!M8&lt;&gt;0,'ENTRADA LLOGUERS-VENDES IMMOBLE'!M8,"")</f>
        <v/>
      </c>
      <c r="L3" s="85" t="str">
        <f>IF('ENTRADA LLOGUERS-VENDES IMMOBLE'!N8&lt;&gt;0,'ENTRADA LLOGUERS-VENDES IMMOBLE'!N8,"")</f>
        <v/>
      </c>
      <c r="M3" s="85" t="str">
        <f>IF('ENTRADA LLOGUERS-VENDES IMMOBLE'!O8&lt;&gt;0,'ENTRADA LLOGUERS-VENDES IMMOBLE'!O8,"")</f>
        <v/>
      </c>
      <c r="N3" s="85" t="str">
        <f>IF('ENTRADA LLOGUERS-VENDES IMMOBLE'!P8&lt;&gt;0,'ENTRADA LLOGUERS-VENDES IMMOBLE'!P8,"")</f>
        <v/>
      </c>
      <c r="O3" s="85" t="str">
        <f>IF('ENTRADA LLOGUERS-VENDES IMMOBLE'!Q8&lt;&gt;0,'ENTRADA LLOGUERS-VENDES IMMOBLE'!Q8,"")</f>
        <v/>
      </c>
      <c r="P3" s="85" t="str">
        <f>IF('ENTRADA LLOGUERS-VENDES IMMOBLE'!R8&lt;&gt;0,'ENTRADA LLOGUERS-VENDES IMMOBLE'!R8,"")</f>
        <v/>
      </c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</row>
    <row r="4" spans="1:33" x14ac:dyDescent="0.2">
      <c r="A4" s="84" t="str">
        <f>IF('ENTRADA LLOGUERS-VENDES IMMOBLE'!S9&gt;0,1,"")</f>
        <v/>
      </c>
      <c r="B4" s="85" t="str">
        <f>IF('ENTRADA LLOGUERS-VENDES IMMOBLE'!B9:C9&lt;&gt;0,IF('ENTRADA LLOGUERS-VENDES IMMOBLE'!B9&gt;0,'ENTRADA LLOGUERS-VENDES IMMOBLE'!B9,""),"")</f>
        <v/>
      </c>
      <c r="C4" s="85" t="str">
        <f>IF('NETEJA DE CARÀCTERS'!F5&lt;&gt;0,'NETEJA DE CARÀCTERS'!F5,"")</f>
        <v/>
      </c>
      <c r="D4" s="86" t="str">
        <f>IF('ENTRADA LLOGUERS-VENDES IMMOBLE'!E9&lt;&gt;0,'ENTRADA DE CLIENTS i PROVEÏDORS'!F21,"")</f>
        <v/>
      </c>
      <c r="E4" s="85" t="str">
        <f>IF('ENTRADA LLOGUERS-VENDES IMMOBLE'!G9&lt;&gt;0,'ENTRADA LLOGUERS-VENDES IMMOBLE'!G9,"")</f>
        <v/>
      </c>
      <c r="F4" s="85" t="str">
        <f>IF('ENTRADA LLOGUERS-VENDES IMMOBLE'!H9&lt;&gt;0,'ENTRADA LLOGUERS-VENDES IMMOBLE'!H9,"")</f>
        <v/>
      </c>
      <c r="G4" s="85" t="str">
        <f>IF('ENTRADA LLOGUERS-VENDES IMMOBLE'!I9&lt;&gt;0,'ENTRADA LLOGUERS-VENDES IMMOBLE'!I9,"")</f>
        <v/>
      </c>
      <c r="H4" s="85" t="str">
        <f>IF('ENTRADA LLOGUERS-VENDES IMMOBLE'!J9&lt;&gt;0,'ENTRADA LLOGUERS-VENDES IMMOBLE'!J9,"")</f>
        <v/>
      </c>
      <c r="I4" s="85" t="str">
        <f>IF('ENTRADA LLOGUERS-VENDES IMMOBLE'!K9&lt;&gt;0,'ENTRADA LLOGUERS-VENDES IMMOBLE'!K9,"")</f>
        <v/>
      </c>
      <c r="J4" s="85" t="str">
        <f>IF('ENTRADA LLOGUERS-VENDES IMMOBLE'!L9&lt;&gt;0,'ENTRADA LLOGUERS-VENDES IMMOBLE'!L9,"")</f>
        <v/>
      </c>
      <c r="K4" s="85" t="str">
        <f>IF('ENTRADA LLOGUERS-VENDES IMMOBLE'!M9&lt;&gt;0,'ENTRADA LLOGUERS-VENDES IMMOBLE'!M9,"")</f>
        <v/>
      </c>
      <c r="L4" s="85" t="str">
        <f>IF('ENTRADA LLOGUERS-VENDES IMMOBLE'!N9&lt;&gt;0,'ENTRADA LLOGUERS-VENDES IMMOBLE'!N9,"")</f>
        <v/>
      </c>
      <c r="M4" s="85" t="str">
        <f>IF('ENTRADA LLOGUERS-VENDES IMMOBLE'!O9&lt;&gt;0,'ENTRADA LLOGUERS-VENDES IMMOBLE'!O9,"")</f>
        <v/>
      </c>
      <c r="N4" s="85" t="str">
        <f>IF('ENTRADA LLOGUERS-VENDES IMMOBLE'!P9&lt;&gt;0,'ENTRADA LLOGUERS-VENDES IMMOBLE'!P9,"")</f>
        <v/>
      </c>
      <c r="O4" s="85" t="str">
        <f>IF('ENTRADA LLOGUERS-VENDES IMMOBLE'!Q9&lt;&gt;0,'ENTRADA LLOGUERS-VENDES IMMOBLE'!Q9,"")</f>
        <v/>
      </c>
      <c r="P4" s="85" t="str">
        <f>IF('ENTRADA LLOGUERS-VENDES IMMOBLE'!R9&lt;&gt;0,'ENTRADA LLOGUERS-VENDES IMMOBLE'!R9,"")</f>
        <v/>
      </c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</row>
    <row r="5" spans="1:33" x14ac:dyDescent="0.2">
      <c r="A5" s="84" t="str">
        <f>IF('ENTRADA LLOGUERS-VENDES IMMOBLE'!S10&gt;0,1,"")</f>
        <v/>
      </c>
      <c r="B5" s="85" t="str">
        <f>IF('ENTRADA LLOGUERS-VENDES IMMOBLE'!B10:C10&lt;&gt;0,IF('ENTRADA LLOGUERS-VENDES IMMOBLE'!B10&gt;0,'ENTRADA LLOGUERS-VENDES IMMOBLE'!B10,""),"")</f>
        <v/>
      </c>
      <c r="C5" s="85" t="str">
        <f>IF('NETEJA DE CARÀCTERS'!F6&lt;&gt;0,'NETEJA DE CARÀCTERS'!F6,"")</f>
        <v/>
      </c>
      <c r="D5" s="86" t="str">
        <f>IF('ENTRADA LLOGUERS-VENDES IMMOBLE'!E10&lt;&gt;0,'ENTRADA DE CLIENTS i PROVEÏDORS'!F22,"")</f>
        <v/>
      </c>
      <c r="E5" s="85" t="str">
        <f>IF('ENTRADA LLOGUERS-VENDES IMMOBLE'!G10&lt;&gt;0,'ENTRADA LLOGUERS-VENDES IMMOBLE'!G10,"")</f>
        <v/>
      </c>
      <c r="F5" s="85" t="str">
        <f>IF('ENTRADA LLOGUERS-VENDES IMMOBLE'!H10&lt;&gt;0,'ENTRADA LLOGUERS-VENDES IMMOBLE'!H10,"")</f>
        <v/>
      </c>
      <c r="G5" s="85" t="str">
        <f>IF('ENTRADA LLOGUERS-VENDES IMMOBLE'!I10&lt;&gt;0,'ENTRADA LLOGUERS-VENDES IMMOBLE'!I10,"")</f>
        <v/>
      </c>
      <c r="H5" s="85" t="str">
        <f>IF('ENTRADA LLOGUERS-VENDES IMMOBLE'!J10&lt;&gt;0,'ENTRADA LLOGUERS-VENDES IMMOBLE'!J10,"")</f>
        <v/>
      </c>
      <c r="I5" s="85" t="str">
        <f>IF('ENTRADA LLOGUERS-VENDES IMMOBLE'!K10&lt;&gt;0,'ENTRADA LLOGUERS-VENDES IMMOBLE'!K10,"")</f>
        <v/>
      </c>
      <c r="J5" s="85" t="str">
        <f>IF('ENTRADA LLOGUERS-VENDES IMMOBLE'!L10&lt;&gt;0,'ENTRADA LLOGUERS-VENDES IMMOBLE'!L10,"")</f>
        <v/>
      </c>
      <c r="K5" s="85" t="str">
        <f>IF('ENTRADA LLOGUERS-VENDES IMMOBLE'!M10&lt;&gt;0,'ENTRADA LLOGUERS-VENDES IMMOBLE'!M10,"")</f>
        <v/>
      </c>
      <c r="L5" s="85" t="str">
        <f>IF('ENTRADA LLOGUERS-VENDES IMMOBLE'!N10&lt;&gt;0,'ENTRADA LLOGUERS-VENDES IMMOBLE'!N10,"")</f>
        <v/>
      </c>
      <c r="M5" s="85" t="str">
        <f>IF('ENTRADA LLOGUERS-VENDES IMMOBLE'!O10&lt;&gt;0,'ENTRADA LLOGUERS-VENDES IMMOBLE'!O10,"")</f>
        <v/>
      </c>
      <c r="N5" s="85" t="str">
        <f>IF('ENTRADA LLOGUERS-VENDES IMMOBLE'!P10&lt;&gt;0,'ENTRADA LLOGUERS-VENDES IMMOBLE'!P10,"")</f>
        <v/>
      </c>
      <c r="O5" s="85" t="str">
        <f>IF('ENTRADA LLOGUERS-VENDES IMMOBLE'!Q10&lt;&gt;0,'ENTRADA LLOGUERS-VENDES IMMOBLE'!Q10,"")</f>
        <v/>
      </c>
      <c r="P5" s="85" t="str">
        <f>IF('ENTRADA LLOGUERS-VENDES IMMOBLE'!R10&lt;&gt;0,'ENTRADA LLOGUERS-VENDES IMMOBLE'!R10,"")</f>
        <v/>
      </c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</row>
    <row r="6" spans="1:33" x14ac:dyDescent="0.2">
      <c r="A6" s="84" t="str">
        <f>IF('ENTRADA LLOGUERS-VENDES IMMOBLE'!S11&gt;0,1,"")</f>
        <v/>
      </c>
      <c r="B6" s="85" t="str">
        <f>IF('ENTRADA LLOGUERS-VENDES IMMOBLE'!B11:C11&lt;&gt;0,IF('ENTRADA LLOGUERS-VENDES IMMOBLE'!B11&gt;0,'ENTRADA LLOGUERS-VENDES IMMOBLE'!B11,""),"")</f>
        <v/>
      </c>
      <c r="C6" s="85" t="str">
        <f>IF('NETEJA DE CARÀCTERS'!F7&lt;&gt;0,'NETEJA DE CARÀCTERS'!F7,"")</f>
        <v/>
      </c>
      <c r="D6" s="86" t="str">
        <f>IF('ENTRADA LLOGUERS-VENDES IMMOBLE'!E11&lt;&gt;0,'ENTRADA DE CLIENTS i PROVEÏDORS'!F23,"")</f>
        <v/>
      </c>
      <c r="E6" s="85" t="str">
        <f>IF('ENTRADA LLOGUERS-VENDES IMMOBLE'!G11&lt;&gt;0,'ENTRADA LLOGUERS-VENDES IMMOBLE'!G11,"")</f>
        <v/>
      </c>
      <c r="F6" s="85" t="str">
        <f>IF('ENTRADA LLOGUERS-VENDES IMMOBLE'!H11&lt;&gt;0,'ENTRADA LLOGUERS-VENDES IMMOBLE'!H11,"")</f>
        <v/>
      </c>
      <c r="G6" s="85" t="str">
        <f>IF('ENTRADA LLOGUERS-VENDES IMMOBLE'!I11&lt;&gt;0,'ENTRADA LLOGUERS-VENDES IMMOBLE'!I11,"")</f>
        <v/>
      </c>
      <c r="H6" s="85" t="str">
        <f>IF('ENTRADA LLOGUERS-VENDES IMMOBLE'!J11&lt;&gt;0,'ENTRADA LLOGUERS-VENDES IMMOBLE'!J11,"")</f>
        <v/>
      </c>
      <c r="I6" s="85" t="str">
        <f>IF('ENTRADA LLOGUERS-VENDES IMMOBLE'!K11&lt;&gt;0,'ENTRADA LLOGUERS-VENDES IMMOBLE'!K11,"")</f>
        <v/>
      </c>
      <c r="J6" s="85" t="str">
        <f>IF('ENTRADA LLOGUERS-VENDES IMMOBLE'!L11&lt;&gt;0,'ENTRADA LLOGUERS-VENDES IMMOBLE'!L11,"")</f>
        <v/>
      </c>
      <c r="K6" s="85" t="str">
        <f>IF('ENTRADA LLOGUERS-VENDES IMMOBLE'!M11&lt;&gt;0,'ENTRADA LLOGUERS-VENDES IMMOBLE'!M11,"")</f>
        <v/>
      </c>
      <c r="L6" s="85" t="str">
        <f>IF('ENTRADA LLOGUERS-VENDES IMMOBLE'!N11&lt;&gt;0,'ENTRADA LLOGUERS-VENDES IMMOBLE'!N11,"")</f>
        <v/>
      </c>
      <c r="M6" s="85" t="str">
        <f>IF('ENTRADA LLOGUERS-VENDES IMMOBLE'!O11&lt;&gt;0,'ENTRADA LLOGUERS-VENDES IMMOBLE'!O11,"")</f>
        <v/>
      </c>
      <c r="N6" s="85" t="str">
        <f>IF('ENTRADA LLOGUERS-VENDES IMMOBLE'!P11&lt;&gt;0,'ENTRADA LLOGUERS-VENDES IMMOBLE'!P11,"")</f>
        <v/>
      </c>
      <c r="O6" s="85" t="str">
        <f>IF('ENTRADA LLOGUERS-VENDES IMMOBLE'!Q11&lt;&gt;0,'ENTRADA LLOGUERS-VENDES IMMOBLE'!Q11,"")</f>
        <v/>
      </c>
      <c r="P6" s="85" t="str">
        <f>IF('ENTRADA LLOGUERS-VENDES IMMOBLE'!R11&lt;&gt;0,'ENTRADA LLOGUERS-VENDES IMMOBLE'!R11,"")</f>
        <v/>
      </c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</row>
    <row r="7" spans="1:33" x14ac:dyDescent="0.2">
      <c r="A7" s="84" t="str">
        <f>IF('ENTRADA LLOGUERS-VENDES IMMOBLE'!S12&gt;0,1,"")</f>
        <v/>
      </c>
      <c r="B7" s="85" t="str">
        <f>IF('ENTRADA LLOGUERS-VENDES IMMOBLE'!B12:C12&lt;&gt;0,IF('ENTRADA LLOGUERS-VENDES IMMOBLE'!B12&gt;0,'ENTRADA LLOGUERS-VENDES IMMOBLE'!B12,""),"")</f>
        <v/>
      </c>
      <c r="C7" s="85" t="str">
        <f>IF('NETEJA DE CARÀCTERS'!F8&lt;&gt;0,'NETEJA DE CARÀCTERS'!F8,"")</f>
        <v/>
      </c>
      <c r="D7" s="86" t="str">
        <f>IF('ENTRADA LLOGUERS-VENDES IMMOBLE'!E12&lt;&gt;0,'ENTRADA DE CLIENTS i PROVEÏDORS'!F24,"")</f>
        <v/>
      </c>
      <c r="E7" s="85" t="str">
        <f>IF('ENTRADA LLOGUERS-VENDES IMMOBLE'!G12&lt;&gt;0,'ENTRADA LLOGUERS-VENDES IMMOBLE'!G12,"")</f>
        <v/>
      </c>
      <c r="F7" s="85" t="str">
        <f>IF('ENTRADA LLOGUERS-VENDES IMMOBLE'!H12&lt;&gt;0,'ENTRADA LLOGUERS-VENDES IMMOBLE'!H12,"")</f>
        <v/>
      </c>
      <c r="G7" s="85" t="str">
        <f>IF('ENTRADA LLOGUERS-VENDES IMMOBLE'!I12&lt;&gt;0,'ENTRADA LLOGUERS-VENDES IMMOBLE'!I12,"")</f>
        <v/>
      </c>
      <c r="H7" s="85" t="str">
        <f>IF('ENTRADA LLOGUERS-VENDES IMMOBLE'!J12&lt;&gt;0,'ENTRADA LLOGUERS-VENDES IMMOBLE'!J12,"")</f>
        <v/>
      </c>
      <c r="I7" s="85" t="str">
        <f>IF('ENTRADA LLOGUERS-VENDES IMMOBLE'!K12&lt;&gt;0,'ENTRADA LLOGUERS-VENDES IMMOBLE'!K12,"")</f>
        <v/>
      </c>
      <c r="J7" s="85" t="str">
        <f>IF('ENTRADA LLOGUERS-VENDES IMMOBLE'!L12&lt;&gt;0,'ENTRADA LLOGUERS-VENDES IMMOBLE'!L12,"")</f>
        <v/>
      </c>
      <c r="K7" s="85" t="str">
        <f>IF('ENTRADA LLOGUERS-VENDES IMMOBLE'!M12&lt;&gt;0,'ENTRADA LLOGUERS-VENDES IMMOBLE'!M12,"")</f>
        <v/>
      </c>
      <c r="L7" s="85" t="str">
        <f>IF('ENTRADA LLOGUERS-VENDES IMMOBLE'!N12&lt;&gt;0,'ENTRADA LLOGUERS-VENDES IMMOBLE'!N12,"")</f>
        <v/>
      </c>
      <c r="M7" s="85" t="str">
        <f>IF('ENTRADA LLOGUERS-VENDES IMMOBLE'!O12&lt;&gt;0,'ENTRADA LLOGUERS-VENDES IMMOBLE'!O12,"")</f>
        <v/>
      </c>
      <c r="N7" s="85" t="str">
        <f>IF('ENTRADA LLOGUERS-VENDES IMMOBLE'!P12&lt;&gt;0,'ENTRADA LLOGUERS-VENDES IMMOBLE'!P12,"")</f>
        <v/>
      </c>
      <c r="O7" s="85" t="str">
        <f>IF('ENTRADA LLOGUERS-VENDES IMMOBLE'!Q12&lt;&gt;0,'ENTRADA LLOGUERS-VENDES IMMOBLE'!Q12,"")</f>
        <v/>
      </c>
      <c r="P7" s="85" t="str">
        <f>IF('ENTRADA LLOGUERS-VENDES IMMOBLE'!R12&lt;&gt;0,'ENTRADA LLOGUERS-VENDES IMMOBLE'!R12,"")</f>
        <v/>
      </c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</row>
    <row r="8" spans="1:33" x14ac:dyDescent="0.2">
      <c r="A8" s="84" t="str">
        <f>IF('ENTRADA LLOGUERS-VENDES IMMOBLE'!S13&gt;0,1,"")</f>
        <v/>
      </c>
      <c r="B8" s="85" t="str">
        <f>IF('ENTRADA LLOGUERS-VENDES IMMOBLE'!B13:C13&lt;&gt;0,IF('ENTRADA LLOGUERS-VENDES IMMOBLE'!B13&gt;0,'ENTRADA LLOGUERS-VENDES IMMOBLE'!B13,""),"")</f>
        <v/>
      </c>
      <c r="C8" s="85" t="str">
        <f>IF('NETEJA DE CARÀCTERS'!F9&lt;&gt;0,'NETEJA DE CARÀCTERS'!F9,"")</f>
        <v/>
      </c>
      <c r="D8" s="86" t="str">
        <f>IF('ENTRADA LLOGUERS-VENDES IMMOBLE'!E13&lt;&gt;0,'ENTRADA DE CLIENTS i PROVEÏDORS'!F25,"")</f>
        <v/>
      </c>
      <c r="E8" s="85" t="str">
        <f>IF('ENTRADA LLOGUERS-VENDES IMMOBLE'!G13&lt;&gt;0,'ENTRADA LLOGUERS-VENDES IMMOBLE'!G13,"")</f>
        <v/>
      </c>
      <c r="F8" s="85" t="str">
        <f>IF('ENTRADA LLOGUERS-VENDES IMMOBLE'!H13&lt;&gt;0,'ENTRADA LLOGUERS-VENDES IMMOBLE'!H13,"")</f>
        <v/>
      </c>
      <c r="G8" s="85" t="str">
        <f>IF('ENTRADA LLOGUERS-VENDES IMMOBLE'!I13&lt;&gt;0,'ENTRADA LLOGUERS-VENDES IMMOBLE'!I13,"")</f>
        <v/>
      </c>
      <c r="H8" s="85" t="str">
        <f>IF('ENTRADA LLOGUERS-VENDES IMMOBLE'!J13&lt;&gt;0,'ENTRADA LLOGUERS-VENDES IMMOBLE'!J13,"")</f>
        <v/>
      </c>
      <c r="I8" s="85" t="str">
        <f>IF('ENTRADA LLOGUERS-VENDES IMMOBLE'!K13&lt;&gt;0,'ENTRADA LLOGUERS-VENDES IMMOBLE'!K13,"")</f>
        <v/>
      </c>
      <c r="J8" s="85" t="str">
        <f>IF('ENTRADA LLOGUERS-VENDES IMMOBLE'!L13&lt;&gt;0,'ENTRADA LLOGUERS-VENDES IMMOBLE'!L13,"")</f>
        <v/>
      </c>
      <c r="K8" s="85" t="str">
        <f>IF('ENTRADA LLOGUERS-VENDES IMMOBLE'!M13&lt;&gt;0,'ENTRADA LLOGUERS-VENDES IMMOBLE'!M13,"")</f>
        <v/>
      </c>
      <c r="L8" s="85" t="str">
        <f>IF('ENTRADA LLOGUERS-VENDES IMMOBLE'!N13&lt;&gt;0,'ENTRADA LLOGUERS-VENDES IMMOBLE'!N13,"")</f>
        <v/>
      </c>
      <c r="M8" s="85" t="str">
        <f>IF('ENTRADA LLOGUERS-VENDES IMMOBLE'!O13&lt;&gt;0,'ENTRADA LLOGUERS-VENDES IMMOBLE'!O13,"")</f>
        <v/>
      </c>
      <c r="N8" s="85" t="str">
        <f>IF('ENTRADA LLOGUERS-VENDES IMMOBLE'!P13&lt;&gt;0,'ENTRADA LLOGUERS-VENDES IMMOBLE'!P13,"")</f>
        <v/>
      </c>
      <c r="O8" s="85" t="str">
        <f>IF('ENTRADA LLOGUERS-VENDES IMMOBLE'!Q13&lt;&gt;0,'ENTRADA LLOGUERS-VENDES IMMOBLE'!Q13,"")</f>
        <v/>
      </c>
      <c r="P8" s="85" t="str">
        <f>IF('ENTRADA LLOGUERS-VENDES IMMOBLE'!R13&lt;&gt;0,'ENTRADA LLOGUERS-VENDES IMMOBLE'!R13,"")</f>
        <v/>
      </c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</row>
    <row r="9" spans="1:33" x14ac:dyDescent="0.2">
      <c r="A9" s="84" t="str">
        <f>IF('ENTRADA LLOGUERS-VENDES IMMOBLE'!S14&gt;0,1,"")</f>
        <v/>
      </c>
      <c r="B9" s="85" t="str">
        <f>IF('ENTRADA LLOGUERS-VENDES IMMOBLE'!B14:C14&lt;&gt;0,IF('ENTRADA LLOGUERS-VENDES IMMOBLE'!B14&gt;0,'ENTRADA LLOGUERS-VENDES IMMOBLE'!B14,""),"")</f>
        <v/>
      </c>
      <c r="C9" s="85" t="str">
        <f>IF('NETEJA DE CARÀCTERS'!F10&lt;&gt;0,'NETEJA DE CARÀCTERS'!F10,"")</f>
        <v/>
      </c>
      <c r="D9" s="86" t="str">
        <f>IF('ENTRADA LLOGUERS-VENDES IMMOBLE'!E14&lt;&gt;0,'ENTRADA DE CLIENTS i PROVEÏDORS'!F26,"")</f>
        <v/>
      </c>
      <c r="E9" s="85" t="str">
        <f>IF('ENTRADA LLOGUERS-VENDES IMMOBLE'!G14&lt;&gt;0,'ENTRADA LLOGUERS-VENDES IMMOBLE'!G14,"")</f>
        <v/>
      </c>
      <c r="F9" s="85" t="str">
        <f>IF('ENTRADA LLOGUERS-VENDES IMMOBLE'!H14&lt;&gt;0,'ENTRADA LLOGUERS-VENDES IMMOBLE'!H14,"")</f>
        <v/>
      </c>
      <c r="G9" s="85" t="str">
        <f>IF('ENTRADA LLOGUERS-VENDES IMMOBLE'!I14&lt;&gt;0,'ENTRADA LLOGUERS-VENDES IMMOBLE'!I14,"")</f>
        <v/>
      </c>
      <c r="H9" s="85" t="str">
        <f>IF('ENTRADA LLOGUERS-VENDES IMMOBLE'!J14&lt;&gt;0,'ENTRADA LLOGUERS-VENDES IMMOBLE'!J14,"")</f>
        <v/>
      </c>
      <c r="I9" s="85" t="str">
        <f>IF('ENTRADA LLOGUERS-VENDES IMMOBLE'!K14&lt;&gt;0,'ENTRADA LLOGUERS-VENDES IMMOBLE'!K14,"")</f>
        <v/>
      </c>
      <c r="J9" s="85" t="str">
        <f>IF('ENTRADA LLOGUERS-VENDES IMMOBLE'!L14&lt;&gt;0,'ENTRADA LLOGUERS-VENDES IMMOBLE'!L14,"")</f>
        <v/>
      </c>
      <c r="K9" s="85" t="str">
        <f>IF('ENTRADA LLOGUERS-VENDES IMMOBLE'!M14&lt;&gt;0,'ENTRADA LLOGUERS-VENDES IMMOBLE'!M14,"")</f>
        <v/>
      </c>
      <c r="L9" s="85" t="str">
        <f>IF('ENTRADA LLOGUERS-VENDES IMMOBLE'!N14&lt;&gt;0,'ENTRADA LLOGUERS-VENDES IMMOBLE'!N14,"")</f>
        <v/>
      </c>
      <c r="M9" s="85" t="str">
        <f>IF('ENTRADA LLOGUERS-VENDES IMMOBLE'!O14&lt;&gt;0,'ENTRADA LLOGUERS-VENDES IMMOBLE'!O14,"")</f>
        <v/>
      </c>
      <c r="N9" s="85" t="str">
        <f>IF('ENTRADA LLOGUERS-VENDES IMMOBLE'!P14&lt;&gt;0,'ENTRADA LLOGUERS-VENDES IMMOBLE'!P14,"")</f>
        <v/>
      </c>
      <c r="O9" s="85" t="str">
        <f>IF('ENTRADA LLOGUERS-VENDES IMMOBLE'!Q14&lt;&gt;0,'ENTRADA LLOGUERS-VENDES IMMOBLE'!Q14,"")</f>
        <v/>
      </c>
      <c r="P9" s="85" t="str">
        <f>IF('ENTRADA LLOGUERS-VENDES IMMOBLE'!R14&lt;&gt;0,'ENTRADA LLOGUERS-VENDES IMMOBLE'!R14,"")</f>
        <v/>
      </c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</row>
    <row r="10" spans="1:33" x14ac:dyDescent="0.2">
      <c r="A10" s="84" t="str">
        <f>IF('ENTRADA LLOGUERS-VENDES IMMOBLE'!S15&gt;0,1,"")</f>
        <v/>
      </c>
      <c r="B10" s="85" t="str">
        <f>IF('ENTRADA LLOGUERS-VENDES IMMOBLE'!B15:C15&lt;&gt;0,IF('ENTRADA LLOGUERS-VENDES IMMOBLE'!B15&gt;0,'ENTRADA LLOGUERS-VENDES IMMOBLE'!B15,""),"")</f>
        <v/>
      </c>
      <c r="C10" s="85" t="str">
        <f>IF('NETEJA DE CARÀCTERS'!F11&lt;&gt;0,'NETEJA DE CARÀCTERS'!F11,"")</f>
        <v/>
      </c>
      <c r="D10" s="86" t="str">
        <f>IF('ENTRADA LLOGUERS-VENDES IMMOBLE'!E15&lt;&gt;0,'ENTRADA DE CLIENTS i PROVEÏDORS'!F27,"")</f>
        <v/>
      </c>
      <c r="E10" s="85" t="str">
        <f>IF('ENTRADA LLOGUERS-VENDES IMMOBLE'!G15&lt;&gt;0,'ENTRADA LLOGUERS-VENDES IMMOBLE'!G15,"")</f>
        <v/>
      </c>
      <c r="F10" s="85" t="str">
        <f>IF('ENTRADA LLOGUERS-VENDES IMMOBLE'!H15&lt;&gt;0,'ENTRADA LLOGUERS-VENDES IMMOBLE'!H15,"")</f>
        <v/>
      </c>
      <c r="G10" s="85" t="str">
        <f>IF('ENTRADA LLOGUERS-VENDES IMMOBLE'!I15&lt;&gt;0,'ENTRADA LLOGUERS-VENDES IMMOBLE'!I15,"")</f>
        <v/>
      </c>
      <c r="H10" s="85" t="str">
        <f>IF('ENTRADA LLOGUERS-VENDES IMMOBLE'!J15&lt;&gt;0,'ENTRADA LLOGUERS-VENDES IMMOBLE'!J15,"")</f>
        <v/>
      </c>
      <c r="I10" s="85" t="str">
        <f>IF('ENTRADA LLOGUERS-VENDES IMMOBLE'!K15&lt;&gt;0,'ENTRADA LLOGUERS-VENDES IMMOBLE'!K15,"")</f>
        <v/>
      </c>
      <c r="J10" s="85" t="str">
        <f>IF('ENTRADA LLOGUERS-VENDES IMMOBLE'!L15&lt;&gt;0,'ENTRADA LLOGUERS-VENDES IMMOBLE'!L15,"")</f>
        <v/>
      </c>
      <c r="K10" s="85" t="str">
        <f>IF('ENTRADA LLOGUERS-VENDES IMMOBLE'!M15&lt;&gt;0,'ENTRADA LLOGUERS-VENDES IMMOBLE'!M15,"")</f>
        <v/>
      </c>
      <c r="L10" s="85" t="str">
        <f>IF('ENTRADA LLOGUERS-VENDES IMMOBLE'!N15&lt;&gt;0,'ENTRADA LLOGUERS-VENDES IMMOBLE'!N15,"")</f>
        <v/>
      </c>
      <c r="M10" s="85" t="str">
        <f>IF('ENTRADA LLOGUERS-VENDES IMMOBLE'!O15&lt;&gt;0,'ENTRADA LLOGUERS-VENDES IMMOBLE'!O15,"")</f>
        <v/>
      </c>
      <c r="N10" s="85" t="str">
        <f>IF('ENTRADA LLOGUERS-VENDES IMMOBLE'!P15&lt;&gt;0,'ENTRADA LLOGUERS-VENDES IMMOBLE'!P15,"")</f>
        <v/>
      </c>
      <c r="O10" s="85" t="str">
        <f>IF('ENTRADA LLOGUERS-VENDES IMMOBLE'!Q15&lt;&gt;0,'ENTRADA LLOGUERS-VENDES IMMOBLE'!Q15,"")</f>
        <v/>
      </c>
      <c r="P10" s="85" t="str">
        <f>IF('ENTRADA LLOGUERS-VENDES IMMOBLE'!R15&lt;&gt;0,'ENTRADA LLOGUERS-VENDES IMMOBLE'!R15,"")</f>
        <v/>
      </c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</row>
    <row r="11" spans="1:33" x14ac:dyDescent="0.2">
      <c r="A11" s="84" t="str">
        <f>IF('ENTRADA LLOGUERS-VENDES IMMOBLE'!S16&gt;0,1,"")</f>
        <v/>
      </c>
      <c r="B11" s="85" t="str">
        <f>IF('ENTRADA LLOGUERS-VENDES IMMOBLE'!B16:C16&lt;&gt;0,IF('ENTRADA LLOGUERS-VENDES IMMOBLE'!B16&gt;0,'ENTRADA LLOGUERS-VENDES IMMOBLE'!B16,""),"")</f>
        <v/>
      </c>
      <c r="C11" s="85" t="str">
        <f>IF('NETEJA DE CARÀCTERS'!F12&lt;&gt;0,'NETEJA DE CARÀCTERS'!F12,"")</f>
        <v/>
      </c>
      <c r="D11" s="86" t="str">
        <f>IF('ENTRADA LLOGUERS-VENDES IMMOBLE'!E16&lt;&gt;0,'ENTRADA DE CLIENTS i PROVEÏDORS'!F28,"")</f>
        <v/>
      </c>
      <c r="E11" s="85" t="str">
        <f>IF('ENTRADA LLOGUERS-VENDES IMMOBLE'!G16&lt;&gt;0,'ENTRADA LLOGUERS-VENDES IMMOBLE'!G16,"")</f>
        <v/>
      </c>
      <c r="F11" s="85" t="str">
        <f>IF('ENTRADA LLOGUERS-VENDES IMMOBLE'!H16&lt;&gt;0,'ENTRADA LLOGUERS-VENDES IMMOBLE'!H16,"")</f>
        <v/>
      </c>
      <c r="G11" s="85" t="str">
        <f>IF('ENTRADA LLOGUERS-VENDES IMMOBLE'!I16&lt;&gt;0,'ENTRADA LLOGUERS-VENDES IMMOBLE'!I16,"")</f>
        <v/>
      </c>
      <c r="H11" s="85" t="str">
        <f>IF('ENTRADA LLOGUERS-VENDES IMMOBLE'!J16&lt;&gt;0,'ENTRADA LLOGUERS-VENDES IMMOBLE'!J16,"")</f>
        <v/>
      </c>
      <c r="I11" s="85" t="str">
        <f>IF('ENTRADA LLOGUERS-VENDES IMMOBLE'!K16&lt;&gt;0,'ENTRADA LLOGUERS-VENDES IMMOBLE'!K16,"")</f>
        <v/>
      </c>
      <c r="J11" s="85" t="str">
        <f>IF('ENTRADA LLOGUERS-VENDES IMMOBLE'!L16&lt;&gt;0,'ENTRADA LLOGUERS-VENDES IMMOBLE'!L16,"")</f>
        <v/>
      </c>
      <c r="K11" s="85" t="str">
        <f>IF('ENTRADA LLOGUERS-VENDES IMMOBLE'!M16&lt;&gt;0,'ENTRADA LLOGUERS-VENDES IMMOBLE'!M16,"")</f>
        <v/>
      </c>
      <c r="L11" s="85" t="str">
        <f>IF('ENTRADA LLOGUERS-VENDES IMMOBLE'!N16&lt;&gt;0,'ENTRADA LLOGUERS-VENDES IMMOBLE'!N16,"")</f>
        <v/>
      </c>
      <c r="M11" s="85" t="str">
        <f>IF('ENTRADA LLOGUERS-VENDES IMMOBLE'!O16&lt;&gt;0,'ENTRADA LLOGUERS-VENDES IMMOBLE'!O16,"")</f>
        <v/>
      </c>
      <c r="N11" s="85" t="str">
        <f>IF('ENTRADA LLOGUERS-VENDES IMMOBLE'!P16&lt;&gt;0,'ENTRADA LLOGUERS-VENDES IMMOBLE'!P16,"")</f>
        <v/>
      </c>
      <c r="O11" s="85" t="str">
        <f>IF('ENTRADA LLOGUERS-VENDES IMMOBLE'!Q16&lt;&gt;0,'ENTRADA LLOGUERS-VENDES IMMOBLE'!Q16,"")</f>
        <v/>
      </c>
      <c r="P11" s="85" t="str">
        <f>IF('ENTRADA LLOGUERS-VENDES IMMOBLE'!R16&lt;&gt;0,'ENTRADA LLOGUERS-VENDES IMMOBLE'!R16,"")</f>
        <v/>
      </c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</row>
    <row r="12" spans="1:33" x14ac:dyDescent="0.2">
      <c r="A12" s="84" t="str">
        <f>IF('ENTRADA LLOGUERS-VENDES IMMOBLE'!S17&gt;0,1,"")</f>
        <v/>
      </c>
      <c r="B12" s="85" t="str">
        <f>IF('ENTRADA LLOGUERS-VENDES IMMOBLE'!B17:C17&lt;&gt;0,IF('ENTRADA LLOGUERS-VENDES IMMOBLE'!B17&gt;0,'ENTRADA LLOGUERS-VENDES IMMOBLE'!B17,""),"")</f>
        <v/>
      </c>
      <c r="C12" s="85" t="str">
        <f>IF('NETEJA DE CARÀCTERS'!F13&lt;&gt;0,'NETEJA DE CARÀCTERS'!F13,"")</f>
        <v/>
      </c>
      <c r="D12" s="86" t="str">
        <f>IF('ENTRADA LLOGUERS-VENDES IMMOBLE'!E17&lt;&gt;0,'ENTRADA DE CLIENTS i PROVEÏDORS'!F29,"")</f>
        <v/>
      </c>
      <c r="E12" s="85" t="str">
        <f>IF('ENTRADA LLOGUERS-VENDES IMMOBLE'!G17&lt;&gt;0,'ENTRADA LLOGUERS-VENDES IMMOBLE'!G17,"")</f>
        <v/>
      </c>
      <c r="F12" s="85" t="str">
        <f>IF('ENTRADA LLOGUERS-VENDES IMMOBLE'!H17&lt;&gt;0,'ENTRADA LLOGUERS-VENDES IMMOBLE'!H17,"")</f>
        <v/>
      </c>
      <c r="G12" s="85" t="str">
        <f>IF('ENTRADA LLOGUERS-VENDES IMMOBLE'!I17&lt;&gt;0,'ENTRADA LLOGUERS-VENDES IMMOBLE'!I17,"")</f>
        <v/>
      </c>
      <c r="H12" s="85" t="str">
        <f>IF('ENTRADA LLOGUERS-VENDES IMMOBLE'!J17&lt;&gt;0,'ENTRADA LLOGUERS-VENDES IMMOBLE'!J17,"")</f>
        <v/>
      </c>
      <c r="I12" s="85" t="str">
        <f>IF('ENTRADA LLOGUERS-VENDES IMMOBLE'!K17&lt;&gt;0,'ENTRADA LLOGUERS-VENDES IMMOBLE'!K17,"")</f>
        <v/>
      </c>
      <c r="J12" s="85" t="str">
        <f>IF('ENTRADA LLOGUERS-VENDES IMMOBLE'!L17&lt;&gt;0,'ENTRADA LLOGUERS-VENDES IMMOBLE'!L17,"")</f>
        <v/>
      </c>
      <c r="K12" s="85" t="str">
        <f>IF('ENTRADA LLOGUERS-VENDES IMMOBLE'!M17&lt;&gt;0,'ENTRADA LLOGUERS-VENDES IMMOBLE'!M17,"")</f>
        <v/>
      </c>
      <c r="L12" s="85" t="str">
        <f>IF('ENTRADA LLOGUERS-VENDES IMMOBLE'!N17&lt;&gt;0,'ENTRADA LLOGUERS-VENDES IMMOBLE'!N17,"")</f>
        <v/>
      </c>
      <c r="M12" s="85" t="str">
        <f>IF('ENTRADA LLOGUERS-VENDES IMMOBLE'!O17&lt;&gt;0,'ENTRADA LLOGUERS-VENDES IMMOBLE'!O17,"")</f>
        <v/>
      </c>
      <c r="N12" s="85" t="str">
        <f>IF('ENTRADA LLOGUERS-VENDES IMMOBLE'!P17&lt;&gt;0,'ENTRADA LLOGUERS-VENDES IMMOBLE'!P17,"")</f>
        <v/>
      </c>
      <c r="O12" s="85" t="str">
        <f>IF('ENTRADA LLOGUERS-VENDES IMMOBLE'!Q17&lt;&gt;0,'ENTRADA LLOGUERS-VENDES IMMOBLE'!Q17,"")</f>
        <v/>
      </c>
      <c r="P12" s="85" t="str">
        <f>IF('ENTRADA LLOGUERS-VENDES IMMOBLE'!R17&lt;&gt;0,'ENTRADA LLOGUERS-VENDES IMMOBLE'!R17,"")</f>
        <v/>
      </c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</row>
    <row r="13" spans="1:33" x14ac:dyDescent="0.2">
      <c r="A13" s="84" t="str">
        <f>IF('ENTRADA LLOGUERS-VENDES IMMOBLE'!S18&gt;0,1,"")</f>
        <v/>
      </c>
      <c r="B13" s="85" t="str">
        <f>IF('ENTRADA LLOGUERS-VENDES IMMOBLE'!B18:C18&lt;&gt;0,IF('ENTRADA LLOGUERS-VENDES IMMOBLE'!B18&gt;0,'ENTRADA LLOGUERS-VENDES IMMOBLE'!B18,""),"")</f>
        <v/>
      </c>
      <c r="C13" s="85" t="str">
        <f>IF('NETEJA DE CARÀCTERS'!F14&lt;&gt;0,'NETEJA DE CARÀCTERS'!F14,"")</f>
        <v/>
      </c>
      <c r="D13" s="86" t="str">
        <f>IF('ENTRADA LLOGUERS-VENDES IMMOBLE'!E18&lt;&gt;0,'ENTRADA DE CLIENTS i PROVEÏDORS'!F30,"")</f>
        <v/>
      </c>
      <c r="E13" s="85" t="str">
        <f>IF('ENTRADA LLOGUERS-VENDES IMMOBLE'!G18&lt;&gt;0,'ENTRADA LLOGUERS-VENDES IMMOBLE'!G18,"")</f>
        <v/>
      </c>
      <c r="F13" s="85" t="str">
        <f>IF('ENTRADA LLOGUERS-VENDES IMMOBLE'!H18&lt;&gt;0,'ENTRADA LLOGUERS-VENDES IMMOBLE'!H18,"")</f>
        <v/>
      </c>
      <c r="G13" s="85" t="str">
        <f>IF('ENTRADA LLOGUERS-VENDES IMMOBLE'!I18&lt;&gt;0,'ENTRADA LLOGUERS-VENDES IMMOBLE'!I18,"")</f>
        <v/>
      </c>
      <c r="H13" s="85" t="str">
        <f>IF('ENTRADA LLOGUERS-VENDES IMMOBLE'!J18&lt;&gt;0,'ENTRADA LLOGUERS-VENDES IMMOBLE'!J18,"")</f>
        <v/>
      </c>
      <c r="I13" s="85" t="str">
        <f>IF('ENTRADA LLOGUERS-VENDES IMMOBLE'!K18&lt;&gt;0,'ENTRADA LLOGUERS-VENDES IMMOBLE'!K18,"")</f>
        <v/>
      </c>
      <c r="J13" s="85" t="str">
        <f>IF('ENTRADA LLOGUERS-VENDES IMMOBLE'!L18&lt;&gt;0,'ENTRADA LLOGUERS-VENDES IMMOBLE'!L18,"")</f>
        <v/>
      </c>
      <c r="K13" s="85" t="str">
        <f>IF('ENTRADA LLOGUERS-VENDES IMMOBLE'!M18&lt;&gt;0,'ENTRADA LLOGUERS-VENDES IMMOBLE'!M18,"")</f>
        <v/>
      </c>
      <c r="L13" s="85" t="str">
        <f>IF('ENTRADA LLOGUERS-VENDES IMMOBLE'!N18&lt;&gt;0,'ENTRADA LLOGUERS-VENDES IMMOBLE'!N18,"")</f>
        <v/>
      </c>
      <c r="M13" s="85" t="str">
        <f>IF('ENTRADA LLOGUERS-VENDES IMMOBLE'!O18&lt;&gt;0,'ENTRADA LLOGUERS-VENDES IMMOBLE'!O18,"")</f>
        <v/>
      </c>
      <c r="N13" s="85" t="str">
        <f>IF('ENTRADA LLOGUERS-VENDES IMMOBLE'!P18&lt;&gt;0,'ENTRADA LLOGUERS-VENDES IMMOBLE'!P18,"")</f>
        <v/>
      </c>
      <c r="O13" s="85" t="str">
        <f>IF('ENTRADA LLOGUERS-VENDES IMMOBLE'!Q18&lt;&gt;0,'ENTRADA LLOGUERS-VENDES IMMOBLE'!Q18,"")</f>
        <v/>
      </c>
      <c r="P13" s="85" t="str">
        <f>IF('ENTRADA LLOGUERS-VENDES IMMOBLE'!R18&lt;&gt;0,'ENTRADA LLOGUERS-VENDES IMMOBLE'!R18,"")</f>
        <v/>
      </c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</row>
    <row r="14" spans="1:33" x14ac:dyDescent="0.2">
      <c r="A14" s="84" t="str">
        <f>IF('ENTRADA LLOGUERS-VENDES IMMOBLE'!S19&gt;0,1,"")</f>
        <v/>
      </c>
      <c r="B14" s="85" t="str">
        <f>IF('ENTRADA LLOGUERS-VENDES IMMOBLE'!B19:C19&lt;&gt;0,IF('ENTRADA LLOGUERS-VENDES IMMOBLE'!B19&gt;0,'ENTRADA LLOGUERS-VENDES IMMOBLE'!B19,""),"")</f>
        <v/>
      </c>
      <c r="C14" s="85" t="str">
        <f>IF('NETEJA DE CARÀCTERS'!F15&lt;&gt;0,'NETEJA DE CARÀCTERS'!F15,"")</f>
        <v/>
      </c>
      <c r="D14" s="86" t="str">
        <f>IF('ENTRADA LLOGUERS-VENDES IMMOBLE'!E19&lt;&gt;0,'ENTRADA DE CLIENTS i PROVEÏDORS'!F31,"")</f>
        <v/>
      </c>
      <c r="E14" s="85" t="str">
        <f>IF('ENTRADA LLOGUERS-VENDES IMMOBLE'!G19&lt;&gt;0,'ENTRADA LLOGUERS-VENDES IMMOBLE'!G19,"")</f>
        <v/>
      </c>
      <c r="F14" s="85" t="str">
        <f>IF('ENTRADA LLOGUERS-VENDES IMMOBLE'!H19&lt;&gt;0,'ENTRADA LLOGUERS-VENDES IMMOBLE'!H19,"")</f>
        <v/>
      </c>
      <c r="G14" s="85" t="str">
        <f>IF('ENTRADA LLOGUERS-VENDES IMMOBLE'!I19&lt;&gt;0,'ENTRADA LLOGUERS-VENDES IMMOBLE'!I19,"")</f>
        <v/>
      </c>
      <c r="H14" s="85" t="str">
        <f>IF('ENTRADA LLOGUERS-VENDES IMMOBLE'!J19&lt;&gt;0,'ENTRADA LLOGUERS-VENDES IMMOBLE'!J19,"")</f>
        <v/>
      </c>
      <c r="I14" s="85" t="str">
        <f>IF('ENTRADA LLOGUERS-VENDES IMMOBLE'!K19&lt;&gt;0,'ENTRADA LLOGUERS-VENDES IMMOBLE'!K19,"")</f>
        <v/>
      </c>
      <c r="J14" s="85" t="str">
        <f>IF('ENTRADA LLOGUERS-VENDES IMMOBLE'!L19&lt;&gt;0,'ENTRADA LLOGUERS-VENDES IMMOBLE'!L19,"")</f>
        <v/>
      </c>
      <c r="K14" s="85" t="str">
        <f>IF('ENTRADA LLOGUERS-VENDES IMMOBLE'!M19&lt;&gt;0,'ENTRADA LLOGUERS-VENDES IMMOBLE'!M19,"")</f>
        <v/>
      </c>
      <c r="L14" s="85" t="str">
        <f>IF('ENTRADA LLOGUERS-VENDES IMMOBLE'!N19&lt;&gt;0,'ENTRADA LLOGUERS-VENDES IMMOBLE'!N19,"")</f>
        <v/>
      </c>
      <c r="M14" s="85" t="str">
        <f>IF('ENTRADA LLOGUERS-VENDES IMMOBLE'!O19&lt;&gt;0,'ENTRADA LLOGUERS-VENDES IMMOBLE'!O19,"")</f>
        <v/>
      </c>
      <c r="N14" s="85" t="str">
        <f>IF('ENTRADA LLOGUERS-VENDES IMMOBLE'!P19&lt;&gt;0,'ENTRADA LLOGUERS-VENDES IMMOBLE'!P19,"")</f>
        <v/>
      </c>
      <c r="O14" s="85" t="str">
        <f>IF('ENTRADA LLOGUERS-VENDES IMMOBLE'!Q19&lt;&gt;0,'ENTRADA LLOGUERS-VENDES IMMOBLE'!Q19,"")</f>
        <v/>
      </c>
      <c r="P14" s="85" t="str">
        <f>IF('ENTRADA LLOGUERS-VENDES IMMOBLE'!R19&lt;&gt;0,'ENTRADA LLOGUERS-VENDES IMMOBLE'!R19,"")</f>
        <v/>
      </c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</row>
    <row r="15" spans="1:33" x14ac:dyDescent="0.2">
      <c r="A15" s="84" t="str">
        <f>IF('ENTRADA LLOGUERS-VENDES IMMOBLE'!S20&gt;0,1,"")</f>
        <v/>
      </c>
      <c r="B15" s="85" t="str">
        <f>IF('ENTRADA LLOGUERS-VENDES IMMOBLE'!B20:C20&lt;&gt;0,IF('ENTRADA LLOGUERS-VENDES IMMOBLE'!B20&gt;0,'ENTRADA LLOGUERS-VENDES IMMOBLE'!B20,""),"")</f>
        <v/>
      </c>
      <c r="C15" s="85" t="str">
        <f>IF('NETEJA DE CARÀCTERS'!F16&lt;&gt;0,'NETEJA DE CARÀCTERS'!F16,"")</f>
        <v/>
      </c>
      <c r="D15" s="86" t="str">
        <f>IF('ENTRADA LLOGUERS-VENDES IMMOBLE'!E20&lt;&gt;0,'ENTRADA DE CLIENTS i PROVEÏDORS'!F32,"")</f>
        <v/>
      </c>
      <c r="E15" s="85" t="str">
        <f>IF('ENTRADA LLOGUERS-VENDES IMMOBLE'!G20&lt;&gt;0,'ENTRADA LLOGUERS-VENDES IMMOBLE'!G20,"")</f>
        <v/>
      </c>
      <c r="F15" s="85" t="str">
        <f>IF('ENTRADA LLOGUERS-VENDES IMMOBLE'!H20&lt;&gt;0,'ENTRADA LLOGUERS-VENDES IMMOBLE'!H20,"")</f>
        <v/>
      </c>
      <c r="G15" s="85" t="str">
        <f>IF('ENTRADA LLOGUERS-VENDES IMMOBLE'!I20&lt;&gt;0,'ENTRADA LLOGUERS-VENDES IMMOBLE'!I20,"")</f>
        <v/>
      </c>
      <c r="H15" s="85" t="str">
        <f>IF('ENTRADA LLOGUERS-VENDES IMMOBLE'!J20&lt;&gt;0,'ENTRADA LLOGUERS-VENDES IMMOBLE'!J20,"")</f>
        <v/>
      </c>
      <c r="I15" s="85" t="str">
        <f>IF('ENTRADA LLOGUERS-VENDES IMMOBLE'!K20&lt;&gt;0,'ENTRADA LLOGUERS-VENDES IMMOBLE'!K20,"")</f>
        <v/>
      </c>
      <c r="J15" s="85" t="str">
        <f>IF('ENTRADA LLOGUERS-VENDES IMMOBLE'!L20&lt;&gt;0,'ENTRADA LLOGUERS-VENDES IMMOBLE'!L20,"")</f>
        <v/>
      </c>
      <c r="K15" s="85" t="str">
        <f>IF('ENTRADA LLOGUERS-VENDES IMMOBLE'!M20&lt;&gt;0,'ENTRADA LLOGUERS-VENDES IMMOBLE'!M20,"")</f>
        <v/>
      </c>
      <c r="L15" s="85" t="str">
        <f>IF('ENTRADA LLOGUERS-VENDES IMMOBLE'!N20&lt;&gt;0,'ENTRADA LLOGUERS-VENDES IMMOBLE'!N20,"")</f>
        <v/>
      </c>
      <c r="M15" s="85" t="str">
        <f>IF('ENTRADA LLOGUERS-VENDES IMMOBLE'!O20&lt;&gt;0,'ENTRADA LLOGUERS-VENDES IMMOBLE'!O20,"")</f>
        <v/>
      </c>
      <c r="N15" s="85" t="str">
        <f>IF('ENTRADA LLOGUERS-VENDES IMMOBLE'!P20&lt;&gt;0,'ENTRADA LLOGUERS-VENDES IMMOBLE'!P20,"")</f>
        <v/>
      </c>
      <c r="O15" s="85" t="str">
        <f>IF('ENTRADA LLOGUERS-VENDES IMMOBLE'!Q20&lt;&gt;0,'ENTRADA LLOGUERS-VENDES IMMOBLE'!Q20,"")</f>
        <v/>
      </c>
      <c r="P15" s="85" t="str">
        <f>IF('ENTRADA LLOGUERS-VENDES IMMOBLE'!R20&lt;&gt;0,'ENTRADA LLOGUERS-VENDES IMMOBLE'!R20,"")</f>
        <v/>
      </c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</row>
    <row r="16" spans="1:33" x14ac:dyDescent="0.2">
      <c r="A16" s="84" t="str">
        <f>IF('ENTRADA LLOGUERS-VENDES IMMOBLE'!S21&gt;0,1,"")</f>
        <v/>
      </c>
      <c r="B16" s="85" t="str">
        <f>IF('ENTRADA LLOGUERS-VENDES IMMOBLE'!B21:C21&lt;&gt;0,IF('ENTRADA LLOGUERS-VENDES IMMOBLE'!B21&gt;0,'ENTRADA LLOGUERS-VENDES IMMOBLE'!B21,""),"")</f>
        <v/>
      </c>
      <c r="C16" s="85" t="str">
        <f>IF('NETEJA DE CARÀCTERS'!F17&lt;&gt;0,'NETEJA DE CARÀCTERS'!F17,"")</f>
        <v/>
      </c>
      <c r="D16" s="86" t="str">
        <f>IF('ENTRADA LLOGUERS-VENDES IMMOBLE'!E21&lt;&gt;0,'ENTRADA DE CLIENTS i PROVEÏDORS'!F33,"")</f>
        <v/>
      </c>
      <c r="E16" s="85" t="str">
        <f>IF('ENTRADA LLOGUERS-VENDES IMMOBLE'!G21&lt;&gt;0,'ENTRADA LLOGUERS-VENDES IMMOBLE'!G21,"")</f>
        <v/>
      </c>
      <c r="F16" s="85" t="str">
        <f>IF('ENTRADA LLOGUERS-VENDES IMMOBLE'!H21&lt;&gt;0,'ENTRADA LLOGUERS-VENDES IMMOBLE'!H21,"")</f>
        <v/>
      </c>
      <c r="G16" s="85" t="str">
        <f>IF('ENTRADA LLOGUERS-VENDES IMMOBLE'!I21&lt;&gt;0,'ENTRADA LLOGUERS-VENDES IMMOBLE'!I21,"")</f>
        <v/>
      </c>
      <c r="H16" s="85" t="str">
        <f>IF('ENTRADA LLOGUERS-VENDES IMMOBLE'!J21&lt;&gt;0,'ENTRADA LLOGUERS-VENDES IMMOBLE'!J21,"")</f>
        <v/>
      </c>
      <c r="I16" s="85" t="str">
        <f>IF('ENTRADA LLOGUERS-VENDES IMMOBLE'!K21&lt;&gt;0,'ENTRADA LLOGUERS-VENDES IMMOBLE'!K21,"")</f>
        <v/>
      </c>
      <c r="J16" s="85" t="str">
        <f>IF('ENTRADA LLOGUERS-VENDES IMMOBLE'!L21&lt;&gt;0,'ENTRADA LLOGUERS-VENDES IMMOBLE'!L21,"")</f>
        <v/>
      </c>
      <c r="K16" s="85" t="str">
        <f>IF('ENTRADA LLOGUERS-VENDES IMMOBLE'!M21&lt;&gt;0,'ENTRADA LLOGUERS-VENDES IMMOBLE'!M21,"")</f>
        <v/>
      </c>
      <c r="L16" s="85" t="str">
        <f>IF('ENTRADA LLOGUERS-VENDES IMMOBLE'!N21&lt;&gt;0,'ENTRADA LLOGUERS-VENDES IMMOBLE'!N21,"")</f>
        <v/>
      </c>
      <c r="M16" s="85" t="str">
        <f>IF('ENTRADA LLOGUERS-VENDES IMMOBLE'!O21&lt;&gt;0,'ENTRADA LLOGUERS-VENDES IMMOBLE'!O21,"")</f>
        <v/>
      </c>
      <c r="N16" s="85" t="str">
        <f>IF('ENTRADA LLOGUERS-VENDES IMMOBLE'!P21&lt;&gt;0,'ENTRADA LLOGUERS-VENDES IMMOBLE'!P21,"")</f>
        <v/>
      </c>
      <c r="O16" s="85" t="str">
        <f>IF('ENTRADA LLOGUERS-VENDES IMMOBLE'!Q21&lt;&gt;0,'ENTRADA LLOGUERS-VENDES IMMOBLE'!Q21,"")</f>
        <v/>
      </c>
      <c r="P16" s="85" t="str">
        <f>IF('ENTRADA LLOGUERS-VENDES IMMOBLE'!R21&lt;&gt;0,'ENTRADA LLOGUERS-VENDES IMMOBLE'!R21,"")</f>
        <v/>
      </c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</row>
    <row r="17" spans="1:33" x14ac:dyDescent="0.2">
      <c r="A17" s="84" t="str">
        <f>IF('ENTRADA LLOGUERS-VENDES IMMOBLE'!S22&gt;0,1,"")</f>
        <v/>
      </c>
      <c r="B17" s="85" t="str">
        <f>IF('ENTRADA LLOGUERS-VENDES IMMOBLE'!B22:C22&lt;&gt;0,IF('ENTRADA LLOGUERS-VENDES IMMOBLE'!B22&gt;0,'ENTRADA LLOGUERS-VENDES IMMOBLE'!B22,""),"")</f>
        <v/>
      </c>
      <c r="C17" s="85" t="str">
        <f>IF('NETEJA DE CARÀCTERS'!F18&lt;&gt;0,'NETEJA DE CARÀCTERS'!F18,"")</f>
        <v/>
      </c>
      <c r="D17" s="86" t="str">
        <f>IF('ENTRADA LLOGUERS-VENDES IMMOBLE'!E22&lt;&gt;0,'ENTRADA DE CLIENTS i PROVEÏDORS'!F34,"")</f>
        <v/>
      </c>
      <c r="E17" s="85" t="str">
        <f>IF('ENTRADA LLOGUERS-VENDES IMMOBLE'!G22&lt;&gt;0,'ENTRADA LLOGUERS-VENDES IMMOBLE'!G22,"")</f>
        <v/>
      </c>
      <c r="F17" s="85" t="str">
        <f>IF('ENTRADA LLOGUERS-VENDES IMMOBLE'!H22&lt;&gt;0,'ENTRADA LLOGUERS-VENDES IMMOBLE'!H22,"")</f>
        <v/>
      </c>
      <c r="G17" s="85" t="str">
        <f>IF('ENTRADA LLOGUERS-VENDES IMMOBLE'!I22&lt;&gt;0,'ENTRADA LLOGUERS-VENDES IMMOBLE'!I22,"")</f>
        <v/>
      </c>
      <c r="H17" s="85" t="str">
        <f>IF('ENTRADA LLOGUERS-VENDES IMMOBLE'!J22&lt;&gt;0,'ENTRADA LLOGUERS-VENDES IMMOBLE'!J22,"")</f>
        <v/>
      </c>
      <c r="I17" s="85" t="str">
        <f>IF('ENTRADA LLOGUERS-VENDES IMMOBLE'!K22&lt;&gt;0,'ENTRADA LLOGUERS-VENDES IMMOBLE'!K22,"")</f>
        <v/>
      </c>
      <c r="J17" s="85" t="str">
        <f>IF('ENTRADA LLOGUERS-VENDES IMMOBLE'!L22&lt;&gt;0,'ENTRADA LLOGUERS-VENDES IMMOBLE'!L22,"")</f>
        <v/>
      </c>
      <c r="K17" s="85" t="str">
        <f>IF('ENTRADA LLOGUERS-VENDES IMMOBLE'!M22&lt;&gt;0,'ENTRADA LLOGUERS-VENDES IMMOBLE'!M22,"")</f>
        <v/>
      </c>
      <c r="L17" s="85" t="str">
        <f>IF('ENTRADA LLOGUERS-VENDES IMMOBLE'!N22&lt;&gt;0,'ENTRADA LLOGUERS-VENDES IMMOBLE'!N22,"")</f>
        <v/>
      </c>
      <c r="M17" s="85" t="str">
        <f>IF('ENTRADA LLOGUERS-VENDES IMMOBLE'!O22&lt;&gt;0,'ENTRADA LLOGUERS-VENDES IMMOBLE'!O22,"")</f>
        <v/>
      </c>
      <c r="N17" s="85" t="str">
        <f>IF('ENTRADA LLOGUERS-VENDES IMMOBLE'!P22&lt;&gt;0,'ENTRADA LLOGUERS-VENDES IMMOBLE'!P22,"")</f>
        <v/>
      </c>
      <c r="O17" s="85" t="str">
        <f>IF('ENTRADA LLOGUERS-VENDES IMMOBLE'!Q22&lt;&gt;0,'ENTRADA LLOGUERS-VENDES IMMOBLE'!Q22,"")</f>
        <v/>
      </c>
      <c r="P17" s="85" t="str">
        <f>IF('ENTRADA LLOGUERS-VENDES IMMOBLE'!R22&lt;&gt;0,'ENTRADA LLOGUERS-VENDES IMMOBLE'!R22,"")</f>
        <v/>
      </c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</row>
    <row r="18" spans="1:33" x14ac:dyDescent="0.2">
      <c r="A18" s="84" t="str">
        <f>IF('ENTRADA LLOGUERS-VENDES IMMOBLE'!S23&gt;0,1,"")</f>
        <v/>
      </c>
      <c r="B18" s="85" t="str">
        <f>IF('ENTRADA LLOGUERS-VENDES IMMOBLE'!B23:C23&lt;&gt;0,IF('ENTRADA LLOGUERS-VENDES IMMOBLE'!B23&gt;0,'ENTRADA LLOGUERS-VENDES IMMOBLE'!B23,""),"")</f>
        <v/>
      </c>
      <c r="C18" s="85" t="str">
        <f>IF('NETEJA DE CARÀCTERS'!F19&lt;&gt;0,'NETEJA DE CARÀCTERS'!F19,"")</f>
        <v/>
      </c>
      <c r="D18" s="86" t="str">
        <f>IF('ENTRADA LLOGUERS-VENDES IMMOBLE'!E23&lt;&gt;0,'ENTRADA DE CLIENTS i PROVEÏDORS'!F35,"")</f>
        <v/>
      </c>
      <c r="E18" s="85" t="str">
        <f>IF('ENTRADA LLOGUERS-VENDES IMMOBLE'!G23&lt;&gt;0,'ENTRADA LLOGUERS-VENDES IMMOBLE'!G23,"")</f>
        <v/>
      </c>
      <c r="F18" s="85" t="str">
        <f>IF('ENTRADA LLOGUERS-VENDES IMMOBLE'!H23&lt;&gt;0,'ENTRADA LLOGUERS-VENDES IMMOBLE'!H23,"")</f>
        <v/>
      </c>
      <c r="G18" s="85" t="str">
        <f>IF('ENTRADA LLOGUERS-VENDES IMMOBLE'!I23&lt;&gt;0,'ENTRADA LLOGUERS-VENDES IMMOBLE'!I23,"")</f>
        <v/>
      </c>
      <c r="H18" s="85" t="str">
        <f>IF('ENTRADA LLOGUERS-VENDES IMMOBLE'!J23&lt;&gt;0,'ENTRADA LLOGUERS-VENDES IMMOBLE'!J23,"")</f>
        <v/>
      </c>
      <c r="I18" s="85" t="str">
        <f>IF('ENTRADA LLOGUERS-VENDES IMMOBLE'!K23&lt;&gt;0,'ENTRADA LLOGUERS-VENDES IMMOBLE'!K23,"")</f>
        <v/>
      </c>
      <c r="J18" s="85" t="str">
        <f>IF('ENTRADA LLOGUERS-VENDES IMMOBLE'!L23&lt;&gt;0,'ENTRADA LLOGUERS-VENDES IMMOBLE'!L23,"")</f>
        <v/>
      </c>
      <c r="K18" s="85" t="str">
        <f>IF('ENTRADA LLOGUERS-VENDES IMMOBLE'!M23&lt;&gt;0,'ENTRADA LLOGUERS-VENDES IMMOBLE'!M23,"")</f>
        <v/>
      </c>
      <c r="L18" s="85" t="str">
        <f>IF('ENTRADA LLOGUERS-VENDES IMMOBLE'!N23&lt;&gt;0,'ENTRADA LLOGUERS-VENDES IMMOBLE'!N23,"")</f>
        <v/>
      </c>
      <c r="M18" s="85" t="str">
        <f>IF('ENTRADA LLOGUERS-VENDES IMMOBLE'!O23&lt;&gt;0,'ENTRADA LLOGUERS-VENDES IMMOBLE'!O23,"")</f>
        <v/>
      </c>
      <c r="N18" s="85" t="str">
        <f>IF('ENTRADA LLOGUERS-VENDES IMMOBLE'!P23&lt;&gt;0,'ENTRADA LLOGUERS-VENDES IMMOBLE'!P23,"")</f>
        <v/>
      </c>
      <c r="O18" s="85" t="str">
        <f>IF('ENTRADA LLOGUERS-VENDES IMMOBLE'!Q23&lt;&gt;0,'ENTRADA LLOGUERS-VENDES IMMOBLE'!Q23,"")</f>
        <v/>
      </c>
      <c r="P18" s="85" t="str">
        <f>IF('ENTRADA LLOGUERS-VENDES IMMOBLE'!R23&lt;&gt;0,'ENTRADA LLOGUERS-VENDES IMMOBLE'!R23,"")</f>
        <v/>
      </c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</row>
    <row r="19" spans="1:33" x14ac:dyDescent="0.2">
      <c r="A19" s="84" t="str">
        <f>IF('ENTRADA LLOGUERS-VENDES IMMOBLE'!S24&gt;0,1,"")</f>
        <v/>
      </c>
      <c r="B19" s="85" t="str">
        <f>IF('ENTRADA LLOGUERS-VENDES IMMOBLE'!B24:C24&lt;&gt;0,IF('ENTRADA LLOGUERS-VENDES IMMOBLE'!B24&gt;0,'ENTRADA LLOGUERS-VENDES IMMOBLE'!B24,""),"")</f>
        <v/>
      </c>
      <c r="C19" s="85" t="str">
        <f>IF('NETEJA DE CARÀCTERS'!F20&lt;&gt;0,'NETEJA DE CARÀCTERS'!F20,"")</f>
        <v/>
      </c>
      <c r="D19" s="86" t="str">
        <f>IF('ENTRADA LLOGUERS-VENDES IMMOBLE'!E24&lt;&gt;0,'ENTRADA DE CLIENTS i PROVEÏDORS'!F36,"")</f>
        <v/>
      </c>
      <c r="E19" s="85" t="str">
        <f>IF('ENTRADA LLOGUERS-VENDES IMMOBLE'!G24&lt;&gt;0,'ENTRADA LLOGUERS-VENDES IMMOBLE'!G24,"")</f>
        <v/>
      </c>
      <c r="F19" s="85" t="str">
        <f>IF('ENTRADA LLOGUERS-VENDES IMMOBLE'!H24&lt;&gt;0,'ENTRADA LLOGUERS-VENDES IMMOBLE'!H24,"")</f>
        <v/>
      </c>
      <c r="G19" s="85" t="str">
        <f>IF('ENTRADA LLOGUERS-VENDES IMMOBLE'!I24&lt;&gt;0,'ENTRADA LLOGUERS-VENDES IMMOBLE'!I24,"")</f>
        <v/>
      </c>
      <c r="H19" s="85" t="str">
        <f>IF('ENTRADA LLOGUERS-VENDES IMMOBLE'!J24&lt;&gt;0,'ENTRADA LLOGUERS-VENDES IMMOBLE'!J24,"")</f>
        <v/>
      </c>
      <c r="I19" s="85" t="str">
        <f>IF('ENTRADA LLOGUERS-VENDES IMMOBLE'!K24&lt;&gt;0,'ENTRADA LLOGUERS-VENDES IMMOBLE'!K24,"")</f>
        <v/>
      </c>
      <c r="J19" s="85" t="str">
        <f>IF('ENTRADA LLOGUERS-VENDES IMMOBLE'!L24&lt;&gt;0,'ENTRADA LLOGUERS-VENDES IMMOBLE'!L24,"")</f>
        <v/>
      </c>
      <c r="K19" s="85" t="str">
        <f>IF('ENTRADA LLOGUERS-VENDES IMMOBLE'!M24&lt;&gt;0,'ENTRADA LLOGUERS-VENDES IMMOBLE'!M24,"")</f>
        <v/>
      </c>
      <c r="L19" s="85" t="str">
        <f>IF('ENTRADA LLOGUERS-VENDES IMMOBLE'!N24&lt;&gt;0,'ENTRADA LLOGUERS-VENDES IMMOBLE'!N24,"")</f>
        <v/>
      </c>
      <c r="M19" s="85" t="str">
        <f>IF('ENTRADA LLOGUERS-VENDES IMMOBLE'!O24&lt;&gt;0,'ENTRADA LLOGUERS-VENDES IMMOBLE'!O24,"")</f>
        <v/>
      </c>
      <c r="N19" s="85" t="str">
        <f>IF('ENTRADA LLOGUERS-VENDES IMMOBLE'!P24&lt;&gt;0,'ENTRADA LLOGUERS-VENDES IMMOBLE'!P24,"")</f>
        <v/>
      </c>
      <c r="O19" s="85" t="str">
        <f>IF('ENTRADA LLOGUERS-VENDES IMMOBLE'!Q24&lt;&gt;0,'ENTRADA LLOGUERS-VENDES IMMOBLE'!Q24,"")</f>
        <v/>
      </c>
      <c r="P19" s="85" t="str">
        <f>IF('ENTRADA LLOGUERS-VENDES IMMOBLE'!R24&lt;&gt;0,'ENTRADA LLOGUERS-VENDES IMMOBLE'!R24,"")</f>
        <v/>
      </c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</row>
    <row r="20" spans="1:33" x14ac:dyDescent="0.2">
      <c r="A20" s="84" t="str">
        <f>IF('ENTRADA LLOGUERS-VENDES IMMOBLE'!S25&gt;0,1,"")</f>
        <v/>
      </c>
      <c r="B20" s="85" t="str">
        <f>IF('ENTRADA LLOGUERS-VENDES IMMOBLE'!B25:C25&lt;&gt;0,IF('ENTRADA LLOGUERS-VENDES IMMOBLE'!B25&gt;0,'ENTRADA LLOGUERS-VENDES IMMOBLE'!B25,""),"")</f>
        <v/>
      </c>
      <c r="C20" s="85" t="str">
        <f>IF('NETEJA DE CARÀCTERS'!F21&lt;&gt;0,'NETEJA DE CARÀCTERS'!F21,"")</f>
        <v/>
      </c>
      <c r="D20" s="86" t="str">
        <f>IF('ENTRADA LLOGUERS-VENDES IMMOBLE'!E25&lt;&gt;0,'ENTRADA DE CLIENTS i PROVEÏDORS'!F37,"")</f>
        <v/>
      </c>
      <c r="E20" s="85" t="str">
        <f>IF('ENTRADA LLOGUERS-VENDES IMMOBLE'!G25&lt;&gt;0,'ENTRADA LLOGUERS-VENDES IMMOBLE'!G25,"")</f>
        <v/>
      </c>
      <c r="F20" s="85" t="str">
        <f>IF('ENTRADA LLOGUERS-VENDES IMMOBLE'!H25&lt;&gt;0,'ENTRADA LLOGUERS-VENDES IMMOBLE'!H25,"")</f>
        <v/>
      </c>
      <c r="G20" s="85" t="str">
        <f>IF('ENTRADA LLOGUERS-VENDES IMMOBLE'!I25&lt;&gt;0,'ENTRADA LLOGUERS-VENDES IMMOBLE'!I25,"")</f>
        <v/>
      </c>
      <c r="H20" s="85" t="str">
        <f>IF('ENTRADA LLOGUERS-VENDES IMMOBLE'!J25&lt;&gt;0,'ENTRADA LLOGUERS-VENDES IMMOBLE'!J25,"")</f>
        <v/>
      </c>
      <c r="I20" s="85" t="str">
        <f>IF('ENTRADA LLOGUERS-VENDES IMMOBLE'!K25&lt;&gt;0,'ENTRADA LLOGUERS-VENDES IMMOBLE'!K25,"")</f>
        <v/>
      </c>
      <c r="J20" s="85" t="str">
        <f>IF('ENTRADA LLOGUERS-VENDES IMMOBLE'!L25&lt;&gt;0,'ENTRADA LLOGUERS-VENDES IMMOBLE'!L25,"")</f>
        <v/>
      </c>
      <c r="K20" s="85" t="str">
        <f>IF('ENTRADA LLOGUERS-VENDES IMMOBLE'!M25&lt;&gt;0,'ENTRADA LLOGUERS-VENDES IMMOBLE'!M25,"")</f>
        <v/>
      </c>
      <c r="L20" s="85" t="str">
        <f>IF('ENTRADA LLOGUERS-VENDES IMMOBLE'!N25&lt;&gt;0,'ENTRADA LLOGUERS-VENDES IMMOBLE'!N25,"")</f>
        <v/>
      </c>
      <c r="M20" s="85" t="str">
        <f>IF('ENTRADA LLOGUERS-VENDES IMMOBLE'!O25&lt;&gt;0,'ENTRADA LLOGUERS-VENDES IMMOBLE'!O25,"")</f>
        <v/>
      </c>
      <c r="N20" s="85" t="str">
        <f>IF('ENTRADA LLOGUERS-VENDES IMMOBLE'!P25&lt;&gt;0,'ENTRADA LLOGUERS-VENDES IMMOBLE'!P25,"")</f>
        <v/>
      </c>
      <c r="O20" s="85" t="str">
        <f>IF('ENTRADA LLOGUERS-VENDES IMMOBLE'!Q25&lt;&gt;0,'ENTRADA LLOGUERS-VENDES IMMOBLE'!Q25,"")</f>
        <v/>
      </c>
      <c r="P20" s="85" t="str">
        <f>IF('ENTRADA LLOGUERS-VENDES IMMOBLE'!R25&lt;&gt;0,'ENTRADA LLOGUERS-VENDES IMMOBLE'!R25,"")</f>
        <v/>
      </c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</row>
    <row r="21" spans="1:33" x14ac:dyDescent="0.2">
      <c r="A21" s="84" t="str">
        <f>IF('ENTRADA LLOGUERS-VENDES IMMOBLE'!S26&gt;0,1,"")</f>
        <v/>
      </c>
      <c r="B21" s="85" t="str">
        <f>IF('ENTRADA LLOGUERS-VENDES IMMOBLE'!B26:C26&lt;&gt;0,IF('ENTRADA LLOGUERS-VENDES IMMOBLE'!B26&gt;0,'ENTRADA LLOGUERS-VENDES IMMOBLE'!B26,""),"")</f>
        <v/>
      </c>
      <c r="C21" s="85" t="str">
        <f>IF('NETEJA DE CARÀCTERS'!F22&lt;&gt;0,'NETEJA DE CARÀCTERS'!F22,"")</f>
        <v/>
      </c>
      <c r="D21" s="86" t="str">
        <f>IF('ENTRADA LLOGUERS-VENDES IMMOBLE'!E26&lt;&gt;0,'ENTRADA DE CLIENTS i PROVEÏDORS'!F38,"")</f>
        <v/>
      </c>
      <c r="E21" s="85" t="str">
        <f>IF('ENTRADA LLOGUERS-VENDES IMMOBLE'!G26&lt;&gt;0,'ENTRADA LLOGUERS-VENDES IMMOBLE'!G26,"")</f>
        <v/>
      </c>
      <c r="F21" s="85" t="str">
        <f>IF('ENTRADA LLOGUERS-VENDES IMMOBLE'!H26&lt;&gt;0,'ENTRADA LLOGUERS-VENDES IMMOBLE'!H26,"")</f>
        <v/>
      </c>
      <c r="G21" s="85" t="str">
        <f>IF('ENTRADA LLOGUERS-VENDES IMMOBLE'!I26&lt;&gt;0,'ENTRADA LLOGUERS-VENDES IMMOBLE'!I26,"")</f>
        <v/>
      </c>
      <c r="H21" s="85" t="str">
        <f>IF('ENTRADA LLOGUERS-VENDES IMMOBLE'!J26&lt;&gt;0,'ENTRADA LLOGUERS-VENDES IMMOBLE'!J26,"")</f>
        <v/>
      </c>
      <c r="I21" s="85" t="str">
        <f>IF('ENTRADA LLOGUERS-VENDES IMMOBLE'!K26&lt;&gt;0,'ENTRADA LLOGUERS-VENDES IMMOBLE'!K26,"")</f>
        <v/>
      </c>
      <c r="J21" s="85" t="str">
        <f>IF('ENTRADA LLOGUERS-VENDES IMMOBLE'!L26&lt;&gt;0,'ENTRADA LLOGUERS-VENDES IMMOBLE'!L26,"")</f>
        <v/>
      </c>
      <c r="K21" s="85" t="str">
        <f>IF('ENTRADA LLOGUERS-VENDES IMMOBLE'!M26&lt;&gt;0,'ENTRADA LLOGUERS-VENDES IMMOBLE'!M26,"")</f>
        <v/>
      </c>
      <c r="L21" s="85" t="str">
        <f>IF('ENTRADA LLOGUERS-VENDES IMMOBLE'!N26&lt;&gt;0,'ENTRADA LLOGUERS-VENDES IMMOBLE'!N26,"")</f>
        <v/>
      </c>
      <c r="M21" s="85" t="str">
        <f>IF('ENTRADA LLOGUERS-VENDES IMMOBLE'!O26&lt;&gt;0,'ENTRADA LLOGUERS-VENDES IMMOBLE'!O26,"")</f>
        <v/>
      </c>
      <c r="N21" s="85" t="str">
        <f>IF('ENTRADA LLOGUERS-VENDES IMMOBLE'!P26&lt;&gt;0,'ENTRADA LLOGUERS-VENDES IMMOBLE'!P26,"")</f>
        <v/>
      </c>
      <c r="O21" s="85" t="str">
        <f>IF('ENTRADA LLOGUERS-VENDES IMMOBLE'!Q26&lt;&gt;0,'ENTRADA LLOGUERS-VENDES IMMOBLE'!Q26,"")</f>
        <v/>
      </c>
      <c r="P21" s="85" t="str">
        <f>IF('ENTRADA LLOGUERS-VENDES IMMOBLE'!R26&lt;&gt;0,'ENTRADA LLOGUERS-VENDES IMMOBLE'!R26,"")</f>
        <v/>
      </c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</row>
    <row r="22" spans="1:33" x14ac:dyDescent="0.2">
      <c r="A22" s="84" t="str">
        <f>IF('ENTRADA LLOGUERS-VENDES IMMOBLE'!S27&gt;0,1,"")</f>
        <v/>
      </c>
      <c r="B22" s="85" t="str">
        <f>IF('ENTRADA LLOGUERS-VENDES IMMOBLE'!B27:C27&lt;&gt;0,IF('ENTRADA LLOGUERS-VENDES IMMOBLE'!B27&gt;0,'ENTRADA LLOGUERS-VENDES IMMOBLE'!B27,""),"")</f>
        <v/>
      </c>
      <c r="C22" s="85" t="str">
        <f>IF('NETEJA DE CARÀCTERS'!F23&lt;&gt;0,'NETEJA DE CARÀCTERS'!F23,"")</f>
        <v/>
      </c>
      <c r="D22" s="86" t="str">
        <f>IF('ENTRADA LLOGUERS-VENDES IMMOBLE'!E27&lt;&gt;0,'ENTRADA DE CLIENTS i PROVEÏDORS'!F39,"")</f>
        <v/>
      </c>
      <c r="E22" s="85" t="str">
        <f>IF('ENTRADA LLOGUERS-VENDES IMMOBLE'!G27&lt;&gt;0,'ENTRADA LLOGUERS-VENDES IMMOBLE'!G27,"")</f>
        <v/>
      </c>
      <c r="F22" s="85" t="str">
        <f>IF('ENTRADA LLOGUERS-VENDES IMMOBLE'!H27&lt;&gt;0,'ENTRADA LLOGUERS-VENDES IMMOBLE'!H27,"")</f>
        <v/>
      </c>
      <c r="G22" s="85" t="str">
        <f>IF('ENTRADA LLOGUERS-VENDES IMMOBLE'!I27&lt;&gt;0,'ENTRADA LLOGUERS-VENDES IMMOBLE'!I27,"")</f>
        <v/>
      </c>
      <c r="H22" s="85" t="str">
        <f>IF('ENTRADA LLOGUERS-VENDES IMMOBLE'!J27&lt;&gt;0,'ENTRADA LLOGUERS-VENDES IMMOBLE'!J27,"")</f>
        <v/>
      </c>
      <c r="I22" s="85" t="str">
        <f>IF('ENTRADA LLOGUERS-VENDES IMMOBLE'!K27&lt;&gt;0,'ENTRADA LLOGUERS-VENDES IMMOBLE'!K27,"")</f>
        <v/>
      </c>
      <c r="J22" s="85" t="str">
        <f>IF('ENTRADA LLOGUERS-VENDES IMMOBLE'!L27&lt;&gt;0,'ENTRADA LLOGUERS-VENDES IMMOBLE'!L27,"")</f>
        <v/>
      </c>
      <c r="K22" s="85" t="str">
        <f>IF('ENTRADA LLOGUERS-VENDES IMMOBLE'!M27&lt;&gt;0,'ENTRADA LLOGUERS-VENDES IMMOBLE'!M27,"")</f>
        <v/>
      </c>
      <c r="L22" s="85" t="str">
        <f>IF('ENTRADA LLOGUERS-VENDES IMMOBLE'!N27&lt;&gt;0,'ENTRADA LLOGUERS-VENDES IMMOBLE'!N27,"")</f>
        <v/>
      </c>
      <c r="M22" s="85" t="str">
        <f>IF('ENTRADA LLOGUERS-VENDES IMMOBLE'!O27&lt;&gt;0,'ENTRADA LLOGUERS-VENDES IMMOBLE'!O27,"")</f>
        <v/>
      </c>
      <c r="N22" s="85" t="str">
        <f>IF('ENTRADA LLOGUERS-VENDES IMMOBLE'!P27&lt;&gt;0,'ENTRADA LLOGUERS-VENDES IMMOBLE'!P27,"")</f>
        <v/>
      </c>
      <c r="O22" s="85" t="str">
        <f>IF('ENTRADA LLOGUERS-VENDES IMMOBLE'!Q27&lt;&gt;0,'ENTRADA LLOGUERS-VENDES IMMOBLE'!Q27,"")</f>
        <v/>
      </c>
      <c r="P22" s="85" t="str">
        <f>IF('ENTRADA LLOGUERS-VENDES IMMOBLE'!R27&lt;&gt;0,'ENTRADA LLOGUERS-VENDES IMMOBLE'!R27,"")</f>
        <v/>
      </c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</row>
    <row r="23" spans="1:33" x14ac:dyDescent="0.2">
      <c r="A23" s="84" t="str">
        <f>IF('ENTRADA LLOGUERS-VENDES IMMOBLE'!S28&gt;0,1,"")</f>
        <v/>
      </c>
      <c r="B23" s="85" t="str">
        <f>IF('ENTRADA LLOGUERS-VENDES IMMOBLE'!B28:C28&lt;&gt;0,IF('ENTRADA LLOGUERS-VENDES IMMOBLE'!B28&gt;0,'ENTRADA LLOGUERS-VENDES IMMOBLE'!B28,""),"")</f>
        <v/>
      </c>
      <c r="C23" s="85" t="str">
        <f>IF('NETEJA DE CARÀCTERS'!F24&lt;&gt;0,'NETEJA DE CARÀCTERS'!F24,"")</f>
        <v/>
      </c>
      <c r="D23" s="86" t="str">
        <f>IF('ENTRADA LLOGUERS-VENDES IMMOBLE'!E28&lt;&gt;0,'ENTRADA DE CLIENTS i PROVEÏDORS'!F40,"")</f>
        <v/>
      </c>
      <c r="E23" s="85" t="str">
        <f>IF('ENTRADA LLOGUERS-VENDES IMMOBLE'!G28&lt;&gt;0,'ENTRADA LLOGUERS-VENDES IMMOBLE'!G28,"")</f>
        <v/>
      </c>
      <c r="F23" s="85" t="str">
        <f>IF('ENTRADA LLOGUERS-VENDES IMMOBLE'!H28&lt;&gt;0,'ENTRADA LLOGUERS-VENDES IMMOBLE'!H28,"")</f>
        <v/>
      </c>
      <c r="G23" s="85" t="str">
        <f>IF('ENTRADA LLOGUERS-VENDES IMMOBLE'!I28&lt;&gt;0,'ENTRADA LLOGUERS-VENDES IMMOBLE'!I28,"")</f>
        <v/>
      </c>
      <c r="H23" s="85" t="str">
        <f>IF('ENTRADA LLOGUERS-VENDES IMMOBLE'!J28&lt;&gt;0,'ENTRADA LLOGUERS-VENDES IMMOBLE'!J28,"")</f>
        <v/>
      </c>
      <c r="I23" s="85" t="str">
        <f>IF('ENTRADA LLOGUERS-VENDES IMMOBLE'!K28&lt;&gt;0,'ENTRADA LLOGUERS-VENDES IMMOBLE'!K28,"")</f>
        <v/>
      </c>
      <c r="J23" s="85" t="str">
        <f>IF('ENTRADA LLOGUERS-VENDES IMMOBLE'!L28&lt;&gt;0,'ENTRADA LLOGUERS-VENDES IMMOBLE'!L28,"")</f>
        <v/>
      </c>
      <c r="K23" s="85" t="str">
        <f>IF('ENTRADA LLOGUERS-VENDES IMMOBLE'!M28&lt;&gt;0,'ENTRADA LLOGUERS-VENDES IMMOBLE'!M28,"")</f>
        <v/>
      </c>
      <c r="L23" s="85" t="str">
        <f>IF('ENTRADA LLOGUERS-VENDES IMMOBLE'!N28&lt;&gt;0,'ENTRADA LLOGUERS-VENDES IMMOBLE'!N28,"")</f>
        <v/>
      </c>
      <c r="M23" s="85" t="str">
        <f>IF('ENTRADA LLOGUERS-VENDES IMMOBLE'!O28&lt;&gt;0,'ENTRADA LLOGUERS-VENDES IMMOBLE'!O28,"")</f>
        <v/>
      </c>
      <c r="N23" s="85" t="str">
        <f>IF('ENTRADA LLOGUERS-VENDES IMMOBLE'!P28&lt;&gt;0,'ENTRADA LLOGUERS-VENDES IMMOBLE'!P28,"")</f>
        <v/>
      </c>
      <c r="O23" s="85" t="str">
        <f>IF('ENTRADA LLOGUERS-VENDES IMMOBLE'!Q28&lt;&gt;0,'ENTRADA LLOGUERS-VENDES IMMOBLE'!Q28,"")</f>
        <v/>
      </c>
      <c r="P23" s="85" t="str">
        <f>IF('ENTRADA LLOGUERS-VENDES IMMOBLE'!R28&lt;&gt;0,'ENTRADA LLOGUERS-VENDES IMMOBLE'!R28,"")</f>
        <v/>
      </c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</row>
    <row r="24" spans="1:33" x14ac:dyDescent="0.2">
      <c r="A24" s="84" t="str">
        <f>IF('ENTRADA LLOGUERS-VENDES IMMOBLE'!S29&gt;0,1,"")</f>
        <v/>
      </c>
      <c r="B24" s="85" t="str">
        <f>IF('ENTRADA LLOGUERS-VENDES IMMOBLE'!B29:C29&lt;&gt;0,IF('ENTRADA LLOGUERS-VENDES IMMOBLE'!B29&gt;0,'ENTRADA LLOGUERS-VENDES IMMOBLE'!B29,""),"")</f>
        <v/>
      </c>
      <c r="C24" s="85" t="str">
        <f>IF('NETEJA DE CARÀCTERS'!F25&lt;&gt;0,'NETEJA DE CARÀCTERS'!F25,"")</f>
        <v/>
      </c>
      <c r="D24" s="86" t="str">
        <f>IF('ENTRADA LLOGUERS-VENDES IMMOBLE'!E29&lt;&gt;0,'ENTRADA DE CLIENTS i PROVEÏDORS'!F41,"")</f>
        <v/>
      </c>
      <c r="E24" s="85" t="str">
        <f>IF('ENTRADA LLOGUERS-VENDES IMMOBLE'!G29&lt;&gt;0,'ENTRADA LLOGUERS-VENDES IMMOBLE'!G29,"")</f>
        <v/>
      </c>
      <c r="F24" s="85" t="str">
        <f>IF('ENTRADA LLOGUERS-VENDES IMMOBLE'!H29&lt;&gt;0,'ENTRADA LLOGUERS-VENDES IMMOBLE'!H29,"")</f>
        <v/>
      </c>
      <c r="G24" s="85" t="str">
        <f>IF('ENTRADA LLOGUERS-VENDES IMMOBLE'!I29&lt;&gt;0,'ENTRADA LLOGUERS-VENDES IMMOBLE'!I29,"")</f>
        <v/>
      </c>
      <c r="H24" s="85" t="str">
        <f>IF('ENTRADA LLOGUERS-VENDES IMMOBLE'!J29&lt;&gt;0,'ENTRADA LLOGUERS-VENDES IMMOBLE'!J29,"")</f>
        <v/>
      </c>
      <c r="I24" s="85" t="str">
        <f>IF('ENTRADA LLOGUERS-VENDES IMMOBLE'!K29&lt;&gt;0,'ENTRADA LLOGUERS-VENDES IMMOBLE'!K29,"")</f>
        <v/>
      </c>
      <c r="J24" s="85" t="str">
        <f>IF('ENTRADA LLOGUERS-VENDES IMMOBLE'!L29&lt;&gt;0,'ENTRADA LLOGUERS-VENDES IMMOBLE'!L29,"")</f>
        <v/>
      </c>
      <c r="K24" s="85" t="str">
        <f>IF('ENTRADA LLOGUERS-VENDES IMMOBLE'!M29&lt;&gt;0,'ENTRADA LLOGUERS-VENDES IMMOBLE'!M29,"")</f>
        <v/>
      </c>
      <c r="L24" s="85" t="str">
        <f>IF('ENTRADA LLOGUERS-VENDES IMMOBLE'!N29&lt;&gt;0,'ENTRADA LLOGUERS-VENDES IMMOBLE'!N29,"")</f>
        <v/>
      </c>
      <c r="M24" s="85" t="str">
        <f>IF('ENTRADA LLOGUERS-VENDES IMMOBLE'!O29&lt;&gt;0,'ENTRADA LLOGUERS-VENDES IMMOBLE'!O29,"")</f>
        <v/>
      </c>
      <c r="N24" s="85" t="str">
        <f>IF('ENTRADA LLOGUERS-VENDES IMMOBLE'!P29&lt;&gt;0,'ENTRADA LLOGUERS-VENDES IMMOBLE'!P29,"")</f>
        <v/>
      </c>
      <c r="O24" s="85" t="str">
        <f>IF('ENTRADA LLOGUERS-VENDES IMMOBLE'!Q29&lt;&gt;0,'ENTRADA LLOGUERS-VENDES IMMOBLE'!Q29,"")</f>
        <v/>
      </c>
      <c r="P24" s="85" t="str">
        <f>IF('ENTRADA LLOGUERS-VENDES IMMOBLE'!R29&lt;&gt;0,'ENTRADA LLOGUERS-VENDES IMMOBLE'!R29,"")</f>
        <v/>
      </c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</row>
    <row r="25" spans="1:33" x14ac:dyDescent="0.2">
      <c r="A25" s="84" t="str">
        <f>IF('ENTRADA LLOGUERS-VENDES IMMOBLE'!S30&gt;0,1,"")</f>
        <v/>
      </c>
      <c r="B25" s="85" t="str">
        <f>IF('ENTRADA LLOGUERS-VENDES IMMOBLE'!B30:C30&lt;&gt;0,IF('ENTRADA LLOGUERS-VENDES IMMOBLE'!B30&gt;0,'ENTRADA LLOGUERS-VENDES IMMOBLE'!B30,""),"")</f>
        <v/>
      </c>
      <c r="C25" s="85" t="str">
        <f>IF('NETEJA DE CARÀCTERS'!F26&lt;&gt;0,'NETEJA DE CARÀCTERS'!F26,"")</f>
        <v/>
      </c>
      <c r="D25" s="86" t="str">
        <f>IF('ENTRADA LLOGUERS-VENDES IMMOBLE'!E30&lt;&gt;0,'ENTRADA DE CLIENTS i PROVEÏDORS'!F42,"")</f>
        <v/>
      </c>
      <c r="E25" s="85" t="str">
        <f>IF('ENTRADA LLOGUERS-VENDES IMMOBLE'!G30&lt;&gt;0,'ENTRADA LLOGUERS-VENDES IMMOBLE'!G30,"")</f>
        <v/>
      </c>
      <c r="F25" s="85" t="str">
        <f>IF('ENTRADA LLOGUERS-VENDES IMMOBLE'!H30&lt;&gt;0,'ENTRADA LLOGUERS-VENDES IMMOBLE'!H30,"")</f>
        <v/>
      </c>
      <c r="G25" s="85" t="str">
        <f>IF('ENTRADA LLOGUERS-VENDES IMMOBLE'!I30&lt;&gt;0,'ENTRADA LLOGUERS-VENDES IMMOBLE'!I30,"")</f>
        <v/>
      </c>
      <c r="H25" s="85" t="str">
        <f>IF('ENTRADA LLOGUERS-VENDES IMMOBLE'!J30&lt;&gt;0,'ENTRADA LLOGUERS-VENDES IMMOBLE'!J30,"")</f>
        <v/>
      </c>
      <c r="I25" s="85" t="str">
        <f>IF('ENTRADA LLOGUERS-VENDES IMMOBLE'!K30&lt;&gt;0,'ENTRADA LLOGUERS-VENDES IMMOBLE'!K30,"")</f>
        <v/>
      </c>
      <c r="J25" s="85" t="str">
        <f>IF('ENTRADA LLOGUERS-VENDES IMMOBLE'!L30&lt;&gt;0,'ENTRADA LLOGUERS-VENDES IMMOBLE'!L30,"")</f>
        <v/>
      </c>
      <c r="K25" s="85" t="str">
        <f>IF('ENTRADA LLOGUERS-VENDES IMMOBLE'!M30&lt;&gt;0,'ENTRADA LLOGUERS-VENDES IMMOBLE'!M30,"")</f>
        <v/>
      </c>
      <c r="L25" s="85" t="str">
        <f>IF('ENTRADA LLOGUERS-VENDES IMMOBLE'!N30&lt;&gt;0,'ENTRADA LLOGUERS-VENDES IMMOBLE'!N30,"")</f>
        <v/>
      </c>
      <c r="M25" s="85" t="str">
        <f>IF('ENTRADA LLOGUERS-VENDES IMMOBLE'!O30&lt;&gt;0,'ENTRADA LLOGUERS-VENDES IMMOBLE'!O30,"")</f>
        <v/>
      </c>
      <c r="N25" s="85" t="str">
        <f>IF('ENTRADA LLOGUERS-VENDES IMMOBLE'!P30&lt;&gt;0,'ENTRADA LLOGUERS-VENDES IMMOBLE'!P30,"")</f>
        <v/>
      </c>
      <c r="O25" s="85" t="str">
        <f>IF('ENTRADA LLOGUERS-VENDES IMMOBLE'!Q30&lt;&gt;0,'ENTRADA LLOGUERS-VENDES IMMOBLE'!Q30,"")</f>
        <v/>
      </c>
      <c r="P25" s="85" t="str">
        <f>IF('ENTRADA LLOGUERS-VENDES IMMOBLE'!R30&lt;&gt;0,'ENTRADA LLOGUERS-VENDES IMMOBLE'!R30,"")</f>
        <v/>
      </c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</row>
    <row r="26" spans="1:33" x14ac:dyDescent="0.2">
      <c r="A26" s="84" t="str">
        <f>IF('ENTRADA LLOGUERS-VENDES IMMOBLE'!S31&gt;0,1,"")</f>
        <v/>
      </c>
      <c r="B26" s="85" t="str">
        <f>IF('ENTRADA LLOGUERS-VENDES IMMOBLE'!B31:C31&lt;&gt;0,IF('ENTRADA LLOGUERS-VENDES IMMOBLE'!B31&gt;0,'ENTRADA LLOGUERS-VENDES IMMOBLE'!B31,""),"")</f>
        <v/>
      </c>
      <c r="C26" s="85" t="str">
        <f>IF('NETEJA DE CARÀCTERS'!F27&lt;&gt;0,'NETEJA DE CARÀCTERS'!F27,"")</f>
        <v/>
      </c>
      <c r="D26" s="86" t="str">
        <f>IF('ENTRADA LLOGUERS-VENDES IMMOBLE'!E31&lt;&gt;0,'ENTRADA DE CLIENTS i PROVEÏDORS'!F43,"")</f>
        <v/>
      </c>
      <c r="E26" s="85" t="str">
        <f>IF('ENTRADA LLOGUERS-VENDES IMMOBLE'!G31&lt;&gt;0,'ENTRADA LLOGUERS-VENDES IMMOBLE'!G31,"")</f>
        <v/>
      </c>
      <c r="F26" s="85" t="str">
        <f>IF('ENTRADA LLOGUERS-VENDES IMMOBLE'!H31&lt;&gt;0,'ENTRADA LLOGUERS-VENDES IMMOBLE'!H31,"")</f>
        <v/>
      </c>
      <c r="G26" s="85" t="str">
        <f>IF('ENTRADA LLOGUERS-VENDES IMMOBLE'!I31&lt;&gt;0,'ENTRADA LLOGUERS-VENDES IMMOBLE'!I31,"")</f>
        <v/>
      </c>
      <c r="H26" s="85" t="str">
        <f>IF('ENTRADA LLOGUERS-VENDES IMMOBLE'!J31&lt;&gt;0,'ENTRADA LLOGUERS-VENDES IMMOBLE'!J31,"")</f>
        <v/>
      </c>
      <c r="I26" s="85" t="str">
        <f>IF('ENTRADA LLOGUERS-VENDES IMMOBLE'!K31&lt;&gt;0,'ENTRADA LLOGUERS-VENDES IMMOBLE'!K31,"")</f>
        <v/>
      </c>
      <c r="J26" s="85" t="str">
        <f>IF('ENTRADA LLOGUERS-VENDES IMMOBLE'!L31&lt;&gt;0,'ENTRADA LLOGUERS-VENDES IMMOBLE'!L31,"")</f>
        <v/>
      </c>
      <c r="K26" s="85" t="str">
        <f>IF('ENTRADA LLOGUERS-VENDES IMMOBLE'!M31&lt;&gt;0,'ENTRADA LLOGUERS-VENDES IMMOBLE'!M31,"")</f>
        <v/>
      </c>
      <c r="L26" s="85" t="str">
        <f>IF('ENTRADA LLOGUERS-VENDES IMMOBLE'!N31&lt;&gt;0,'ENTRADA LLOGUERS-VENDES IMMOBLE'!N31,"")</f>
        <v/>
      </c>
      <c r="M26" s="85" t="str">
        <f>IF('ENTRADA LLOGUERS-VENDES IMMOBLE'!O31&lt;&gt;0,'ENTRADA LLOGUERS-VENDES IMMOBLE'!O31,"")</f>
        <v/>
      </c>
      <c r="N26" s="85" t="str">
        <f>IF('ENTRADA LLOGUERS-VENDES IMMOBLE'!P31&lt;&gt;0,'ENTRADA LLOGUERS-VENDES IMMOBLE'!P31,"")</f>
        <v/>
      </c>
      <c r="O26" s="85" t="str">
        <f>IF('ENTRADA LLOGUERS-VENDES IMMOBLE'!Q31&lt;&gt;0,'ENTRADA LLOGUERS-VENDES IMMOBLE'!Q31,"")</f>
        <v/>
      </c>
      <c r="P26" s="85" t="str">
        <f>IF('ENTRADA LLOGUERS-VENDES IMMOBLE'!R31&lt;&gt;0,'ENTRADA LLOGUERS-VENDES IMMOBLE'!R31,"")</f>
        <v/>
      </c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</row>
    <row r="27" spans="1:33" x14ac:dyDescent="0.2">
      <c r="A27" s="84" t="str">
        <f>IF('ENTRADA LLOGUERS-VENDES IMMOBLE'!S32&gt;0,1,"")</f>
        <v/>
      </c>
      <c r="B27" s="85" t="str">
        <f>IF('ENTRADA LLOGUERS-VENDES IMMOBLE'!B32:C32&lt;&gt;0,IF('ENTRADA LLOGUERS-VENDES IMMOBLE'!B32&gt;0,'ENTRADA LLOGUERS-VENDES IMMOBLE'!B32,""),"")</f>
        <v/>
      </c>
      <c r="C27" s="85" t="str">
        <f>IF('NETEJA DE CARÀCTERS'!F28&lt;&gt;0,'NETEJA DE CARÀCTERS'!F28,"")</f>
        <v/>
      </c>
      <c r="D27" s="86" t="str">
        <f>IF('ENTRADA LLOGUERS-VENDES IMMOBLE'!E32&lt;&gt;0,'ENTRADA DE CLIENTS i PROVEÏDORS'!F44,"")</f>
        <v/>
      </c>
      <c r="E27" s="85" t="str">
        <f>IF('ENTRADA LLOGUERS-VENDES IMMOBLE'!G32&lt;&gt;0,'ENTRADA LLOGUERS-VENDES IMMOBLE'!G32,"")</f>
        <v/>
      </c>
      <c r="F27" s="85" t="str">
        <f>IF('ENTRADA LLOGUERS-VENDES IMMOBLE'!H32&lt;&gt;0,'ENTRADA LLOGUERS-VENDES IMMOBLE'!H32,"")</f>
        <v/>
      </c>
      <c r="G27" s="85" t="str">
        <f>IF('ENTRADA LLOGUERS-VENDES IMMOBLE'!I32&lt;&gt;0,'ENTRADA LLOGUERS-VENDES IMMOBLE'!I32,"")</f>
        <v/>
      </c>
      <c r="H27" s="85" t="str">
        <f>IF('ENTRADA LLOGUERS-VENDES IMMOBLE'!J32&lt;&gt;0,'ENTRADA LLOGUERS-VENDES IMMOBLE'!J32,"")</f>
        <v/>
      </c>
      <c r="I27" s="85" t="str">
        <f>IF('ENTRADA LLOGUERS-VENDES IMMOBLE'!K32&lt;&gt;0,'ENTRADA LLOGUERS-VENDES IMMOBLE'!K32,"")</f>
        <v/>
      </c>
      <c r="J27" s="85" t="str">
        <f>IF('ENTRADA LLOGUERS-VENDES IMMOBLE'!L32&lt;&gt;0,'ENTRADA LLOGUERS-VENDES IMMOBLE'!L32,"")</f>
        <v/>
      </c>
      <c r="K27" s="85" t="str">
        <f>IF('ENTRADA LLOGUERS-VENDES IMMOBLE'!M32&lt;&gt;0,'ENTRADA LLOGUERS-VENDES IMMOBLE'!M32,"")</f>
        <v/>
      </c>
      <c r="L27" s="85" t="str">
        <f>IF('ENTRADA LLOGUERS-VENDES IMMOBLE'!N32&lt;&gt;0,'ENTRADA LLOGUERS-VENDES IMMOBLE'!N32,"")</f>
        <v/>
      </c>
      <c r="M27" s="85" t="str">
        <f>IF('ENTRADA LLOGUERS-VENDES IMMOBLE'!O32&lt;&gt;0,'ENTRADA LLOGUERS-VENDES IMMOBLE'!O32,"")</f>
        <v/>
      </c>
      <c r="N27" s="85" t="str">
        <f>IF('ENTRADA LLOGUERS-VENDES IMMOBLE'!P32&lt;&gt;0,'ENTRADA LLOGUERS-VENDES IMMOBLE'!P32,"")</f>
        <v/>
      </c>
      <c r="O27" s="85" t="str">
        <f>IF('ENTRADA LLOGUERS-VENDES IMMOBLE'!Q32&lt;&gt;0,'ENTRADA LLOGUERS-VENDES IMMOBLE'!Q32,"")</f>
        <v/>
      </c>
      <c r="P27" s="85" t="str">
        <f>IF('ENTRADA LLOGUERS-VENDES IMMOBLE'!R32&lt;&gt;0,'ENTRADA LLOGUERS-VENDES IMMOBLE'!R32,"")</f>
        <v/>
      </c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</row>
    <row r="28" spans="1:33" x14ac:dyDescent="0.2">
      <c r="A28" s="84" t="str">
        <f>IF('ENTRADA LLOGUERS-VENDES IMMOBLE'!S33&gt;0,1,"")</f>
        <v/>
      </c>
      <c r="B28" s="85" t="str">
        <f>IF('ENTRADA LLOGUERS-VENDES IMMOBLE'!B33:C33&lt;&gt;0,IF('ENTRADA LLOGUERS-VENDES IMMOBLE'!B33&gt;0,'ENTRADA LLOGUERS-VENDES IMMOBLE'!B33,""),"")</f>
        <v/>
      </c>
      <c r="C28" s="85" t="str">
        <f>IF('NETEJA DE CARÀCTERS'!F29&lt;&gt;0,'NETEJA DE CARÀCTERS'!F29,"")</f>
        <v/>
      </c>
      <c r="D28" s="86" t="str">
        <f>IF('ENTRADA LLOGUERS-VENDES IMMOBLE'!E33&lt;&gt;0,'ENTRADA DE CLIENTS i PROVEÏDORS'!F45,"")</f>
        <v/>
      </c>
      <c r="E28" s="85" t="str">
        <f>IF('ENTRADA LLOGUERS-VENDES IMMOBLE'!G33&lt;&gt;0,'ENTRADA LLOGUERS-VENDES IMMOBLE'!G33,"")</f>
        <v/>
      </c>
      <c r="F28" s="85" t="str">
        <f>IF('ENTRADA LLOGUERS-VENDES IMMOBLE'!H33&lt;&gt;0,'ENTRADA LLOGUERS-VENDES IMMOBLE'!H33,"")</f>
        <v/>
      </c>
      <c r="G28" s="85" t="str">
        <f>IF('ENTRADA LLOGUERS-VENDES IMMOBLE'!I33&lt;&gt;0,'ENTRADA LLOGUERS-VENDES IMMOBLE'!I33,"")</f>
        <v/>
      </c>
      <c r="H28" s="85" t="str">
        <f>IF('ENTRADA LLOGUERS-VENDES IMMOBLE'!J33&lt;&gt;0,'ENTRADA LLOGUERS-VENDES IMMOBLE'!J33,"")</f>
        <v/>
      </c>
      <c r="I28" s="85" t="str">
        <f>IF('ENTRADA LLOGUERS-VENDES IMMOBLE'!K33&lt;&gt;0,'ENTRADA LLOGUERS-VENDES IMMOBLE'!K33,"")</f>
        <v/>
      </c>
      <c r="J28" s="85" t="str">
        <f>IF('ENTRADA LLOGUERS-VENDES IMMOBLE'!L33&lt;&gt;0,'ENTRADA LLOGUERS-VENDES IMMOBLE'!L33,"")</f>
        <v/>
      </c>
      <c r="K28" s="85" t="str">
        <f>IF('ENTRADA LLOGUERS-VENDES IMMOBLE'!M33&lt;&gt;0,'ENTRADA LLOGUERS-VENDES IMMOBLE'!M33,"")</f>
        <v/>
      </c>
      <c r="L28" s="85" t="str">
        <f>IF('ENTRADA LLOGUERS-VENDES IMMOBLE'!N33&lt;&gt;0,'ENTRADA LLOGUERS-VENDES IMMOBLE'!N33,"")</f>
        <v/>
      </c>
      <c r="M28" s="85" t="str">
        <f>IF('ENTRADA LLOGUERS-VENDES IMMOBLE'!O33&lt;&gt;0,'ENTRADA LLOGUERS-VENDES IMMOBLE'!O33,"")</f>
        <v/>
      </c>
      <c r="N28" s="85" t="str">
        <f>IF('ENTRADA LLOGUERS-VENDES IMMOBLE'!P33&lt;&gt;0,'ENTRADA LLOGUERS-VENDES IMMOBLE'!P33,"")</f>
        <v/>
      </c>
      <c r="O28" s="85" t="str">
        <f>IF('ENTRADA LLOGUERS-VENDES IMMOBLE'!Q33&lt;&gt;0,'ENTRADA LLOGUERS-VENDES IMMOBLE'!Q33,"")</f>
        <v/>
      </c>
      <c r="P28" s="85" t="str">
        <f>IF('ENTRADA LLOGUERS-VENDES IMMOBLE'!R33&lt;&gt;0,'ENTRADA LLOGUERS-VENDES IMMOBLE'!R33,"")</f>
        <v/>
      </c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</row>
    <row r="29" spans="1:33" x14ac:dyDescent="0.2">
      <c r="A29" s="84" t="str">
        <f>IF('ENTRADA LLOGUERS-VENDES IMMOBLE'!S34&gt;0,1,"")</f>
        <v/>
      </c>
      <c r="B29" s="85" t="str">
        <f>IF('ENTRADA LLOGUERS-VENDES IMMOBLE'!B34:C34&lt;&gt;0,IF('ENTRADA LLOGUERS-VENDES IMMOBLE'!B34&gt;0,'ENTRADA LLOGUERS-VENDES IMMOBLE'!B34,""),"")</f>
        <v/>
      </c>
      <c r="C29" s="85" t="str">
        <f>IF('NETEJA DE CARÀCTERS'!F30&lt;&gt;0,'NETEJA DE CARÀCTERS'!F30,"")</f>
        <v/>
      </c>
      <c r="D29" s="86" t="str">
        <f>IF('ENTRADA LLOGUERS-VENDES IMMOBLE'!E34&lt;&gt;0,'ENTRADA DE CLIENTS i PROVEÏDORS'!F46,"")</f>
        <v/>
      </c>
      <c r="E29" s="85" t="str">
        <f>IF('ENTRADA LLOGUERS-VENDES IMMOBLE'!G34&lt;&gt;0,'ENTRADA LLOGUERS-VENDES IMMOBLE'!G34,"")</f>
        <v/>
      </c>
      <c r="F29" s="85" t="str">
        <f>IF('ENTRADA LLOGUERS-VENDES IMMOBLE'!H34&lt;&gt;0,'ENTRADA LLOGUERS-VENDES IMMOBLE'!H34,"")</f>
        <v/>
      </c>
      <c r="G29" s="85" t="str">
        <f>IF('ENTRADA LLOGUERS-VENDES IMMOBLE'!I34&lt;&gt;0,'ENTRADA LLOGUERS-VENDES IMMOBLE'!I34,"")</f>
        <v/>
      </c>
      <c r="H29" s="85" t="str">
        <f>IF('ENTRADA LLOGUERS-VENDES IMMOBLE'!J34&lt;&gt;0,'ENTRADA LLOGUERS-VENDES IMMOBLE'!J34,"")</f>
        <v/>
      </c>
      <c r="I29" s="85" t="str">
        <f>IF('ENTRADA LLOGUERS-VENDES IMMOBLE'!K34&lt;&gt;0,'ENTRADA LLOGUERS-VENDES IMMOBLE'!K34,"")</f>
        <v/>
      </c>
      <c r="J29" s="85" t="str">
        <f>IF('ENTRADA LLOGUERS-VENDES IMMOBLE'!L34&lt;&gt;0,'ENTRADA LLOGUERS-VENDES IMMOBLE'!L34,"")</f>
        <v/>
      </c>
      <c r="K29" s="85" t="str">
        <f>IF('ENTRADA LLOGUERS-VENDES IMMOBLE'!M34&lt;&gt;0,'ENTRADA LLOGUERS-VENDES IMMOBLE'!M34,"")</f>
        <v/>
      </c>
      <c r="L29" s="85" t="str">
        <f>IF('ENTRADA LLOGUERS-VENDES IMMOBLE'!N34&lt;&gt;0,'ENTRADA LLOGUERS-VENDES IMMOBLE'!N34,"")</f>
        <v/>
      </c>
      <c r="M29" s="85" t="str">
        <f>IF('ENTRADA LLOGUERS-VENDES IMMOBLE'!O34&lt;&gt;0,'ENTRADA LLOGUERS-VENDES IMMOBLE'!O34,"")</f>
        <v/>
      </c>
      <c r="N29" s="85" t="str">
        <f>IF('ENTRADA LLOGUERS-VENDES IMMOBLE'!P34&lt;&gt;0,'ENTRADA LLOGUERS-VENDES IMMOBLE'!P34,"")</f>
        <v/>
      </c>
      <c r="O29" s="85" t="str">
        <f>IF('ENTRADA LLOGUERS-VENDES IMMOBLE'!Q34&lt;&gt;0,'ENTRADA LLOGUERS-VENDES IMMOBLE'!Q34,"")</f>
        <v/>
      </c>
      <c r="P29" s="85" t="str">
        <f>IF('ENTRADA LLOGUERS-VENDES IMMOBLE'!R34&lt;&gt;0,'ENTRADA LLOGUERS-VENDES IMMOBLE'!R34,"")</f>
        <v/>
      </c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</row>
    <row r="30" spans="1:33" x14ac:dyDescent="0.2">
      <c r="A30" s="84" t="str">
        <f>IF('ENTRADA LLOGUERS-VENDES IMMOBLE'!S35&gt;0,1,"")</f>
        <v/>
      </c>
      <c r="B30" s="85" t="str">
        <f>IF('ENTRADA LLOGUERS-VENDES IMMOBLE'!B35:C35&lt;&gt;0,IF('ENTRADA LLOGUERS-VENDES IMMOBLE'!B35&gt;0,'ENTRADA LLOGUERS-VENDES IMMOBLE'!B35,""),"")</f>
        <v/>
      </c>
      <c r="C30" s="85" t="str">
        <f>IF('NETEJA DE CARÀCTERS'!F31&lt;&gt;0,'NETEJA DE CARÀCTERS'!F31,"")</f>
        <v/>
      </c>
      <c r="D30" s="86" t="str">
        <f>IF('ENTRADA LLOGUERS-VENDES IMMOBLE'!E35&lt;&gt;0,'ENTRADA DE CLIENTS i PROVEÏDORS'!F47,"")</f>
        <v/>
      </c>
      <c r="E30" s="85" t="str">
        <f>IF('ENTRADA LLOGUERS-VENDES IMMOBLE'!G35&lt;&gt;0,'ENTRADA LLOGUERS-VENDES IMMOBLE'!G35,"")</f>
        <v/>
      </c>
      <c r="F30" s="85" t="str">
        <f>IF('ENTRADA LLOGUERS-VENDES IMMOBLE'!H35&lt;&gt;0,'ENTRADA LLOGUERS-VENDES IMMOBLE'!H35,"")</f>
        <v/>
      </c>
      <c r="G30" s="85" t="str">
        <f>IF('ENTRADA LLOGUERS-VENDES IMMOBLE'!I35&lt;&gt;0,'ENTRADA LLOGUERS-VENDES IMMOBLE'!I35,"")</f>
        <v/>
      </c>
      <c r="H30" s="85" t="str">
        <f>IF('ENTRADA LLOGUERS-VENDES IMMOBLE'!J35&lt;&gt;0,'ENTRADA LLOGUERS-VENDES IMMOBLE'!J35,"")</f>
        <v/>
      </c>
      <c r="I30" s="85" t="str">
        <f>IF('ENTRADA LLOGUERS-VENDES IMMOBLE'!K35&lt;&gt;0,'ENTRADA LLOGUERS-VENDES IMMOBLE'!K35,"")</f>
        <v/>
      </c>
      <c r="J30" s="85" t="str">
        <f>IF('ENTRADA LLOGUERS-VENDES IMMOBLE'!L35&lt;&gt;0,'ENTRADA LLOGUERS-VENDES IMMOBLE'!L35,"")</f>
        <v/>
      </c>
      <c r="K30" s="85" t="str">
        <f>IF('ENTRADA LLOGUERS-VENDES IMMOBLE'!M35&lt;&gt;0,'ENTRADA LLOGUERS-VENDES IMMOBLE'!M35,"")</f>
        <v/>
      </c>
      <c r="L30" s="85" t="str">
        <f>IF('ENTRADA LLOGUERS-VENDES IMMOBLE'!N35&lt;&gt;0,'ENTRADA LLOGUERS-VENDES IMMOBLE'!N35,"")</f>
        <v/>
      </c>
      <c r="M30" s="85" t="str">
        <f>IF('ENTRADA LLOGUERS-VENDES IMMOBLE'!O35&lt;&gt;0,'ENTRADA LLOGUERS-VENDES IMMOBLE'!O35,"")</f>
        <v/>
      </c>
      <c r="N30" s="85" t="str">
        <f>IF('ENTRADA LLOGUERS-VENDES IMMOBLE'!P35&lt;&gt;0,'ENTRADA LLOGUERS-VENDES IMMOBLE'!P35,"")</f>
        <v/>
      </c>
      <c r="O30" s="85" t="str">
        <f>IF('ENTRADA LLOGUERS-VENDES IMMOBLE'!Q35&lt;&gt;0,'ENTRADA LLOGUERS-VENDES IMMOBLE'!Q35,"")</f>
        <v/>
      </c>
      <c r="P30" s="85" t="str">
        <f>IF('ENTRADA LLOGUERS-VENDES IMMOBLE'!R35&lt;&gt;0,'ENTRADA LLOGUERS-VENDES IMMOBLE'!R35,"")</f>
        <v/>
      </c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</row>
    <row r="31" spans="1:33" x14ac:dyDescent="0.2">
      <c r="A31" s="84" t="str">
        <f>IF('ENTRADA LLOGUERS-VENDES IMMOBLE'!S36&gt;0,1,"")</f>
        <v/>
      </c>
      <c r="B31" s="85" t="str">
        <f>IF('ENTRADA LLOGUERS-VENDES IMMOBLE'!B36:C36&lt;&gt;0,IF('ENTRADA LLOGUERS-VENDES IMMOBLE'!B36&gt;0,'ENTRADA LLOGUERS-VENDES IMMOBLE'!B36,""),"")</f>
        <v/>
      </c>
      <c r="C31" s="85" t="str">
        <f>IF('NETEJA DE CARÀCTERS'!F32&lt;&gt;0,'NETEJA DE CARÀCTERS'!F32,"")</f>
        <v/>
      </c>
      <c r="D31" s="86" t="str">
        <f>IF('ENTRADA LLOGUERS-VENDES IMMOBLE'!E36&lt;&gt;0,'ENTRADA DE CLIENTS i PROVEÏDORS'!F48,"")</f>
        <v/>
      </c>
      <c r="E31" s="85" t="str">
        <f>IF('ENTRADA LLOGUERS-VENDES IMMOBLE'!G36&lt;&gt;0,'ENTRADA LLOGUERS-VENDES IMMOBLE'!G36,"")</f>
        <v/>
      </c>
      <c r="F31" s="85" t="str">
        <f>IF('ENTRADA LLOGUERS-VENDES IMMOBLE'!H36&lt;&gt;0,'ENTRADA LLOGUERS-VENDES IMMOBLE'!H36,"")</f>
        <v/>
      </c>
      <c r="G31" s="85" t="str">
        <f>IF('ENTRADA LLOGUERS-VENDES IMMOBLE'!I36&lt;&gt;0,'ENTRADA LLOGUERS-VENDES IMMOBLE'!I36,"")</f>
        <v/>
      </c>
      <c r="H31" s="85" t="str">
        <f>IF('ENTRADA LLOGUERS-VENDES IMMOBLE'!J36&lt;&gt;0,'ENTRADA LLOGUERS-VENDES IMMOBLE'!J36,"")</f>
        <v/>
      </c>
      <c r="I31" s="85" t="str">
        <f>IF('ENTRADA LLOGUERS-VENDES IMMOBLE'!K36&lt;&gt;0,'ENTRADA LLOGUERS-VENDES IMMOBLE'!K36,"")</f>
        <v/>
      </c>
      <c r="J31" s="85" t="str">
        <f>IF('ENTRADA LLOGUERS-VENDES IMMOBLE'!L36&lt;&gt;0,'ENTRADA LLOGUERS-VENDES IMMOBLE'!L36,"")</f>
        <v/>
      </c>
      <c r="K31" s="85" t="str">
        <f>IF('ENTRADA LLOGUERS-VENDES IMMOBLE'!M36&lt;&gt;0,'ENTRADA LLOGUERS-VENDES IMMOBLE'!M36,"")</f>
        <v/>
      </c>
      <c r="L31" s="85" t="str">
        <f>IF('ENTRADA LLOGUERS-VENDES IMMOBLE'!N36&lt;&gt;0,'ENTRADA LLOGUERS-VENDES IMMOBLE'!N36,"")</f>
        <v/>
      </c>
      <c r="M31" s="85" t="str">
        <f>IF('ENTRADA LLOGUERS-VENDES IMMOBLE'!O36&lt;&gt;0,'ENTRADA LLOGUERS-VENDES IMMOBLE'!O36,"")</f>
        <v/>
      </c>
      <c r="N31" s="85" t="str">
        <f>IF('ENTRADA LLOGUERS-VENDES IMMOBLE'!P36&lt;&gt;0,'ENTRADA LLOGUERS-VENDES IMMOBLE'!P36,"")</f>
        <v/>
      </c>
      <c r="O31" s="85" t="str">
        <f>IF('ENTRADA LLOGUERS-VENDES IMMOBLE'!Q36&lt;&gt;0,'ENTRADA LLOGUERS-VENDES IMMOBLE'!Q36,"")</f>
        <v/>
      </c>
      <c r="P31" s="85" t="str">
        <f>IF('ENTRADA LLOGUERS-VENDES IMMOBLE'!R36&lt;&gt;0,'ENTRADA LLOGUERS-VENDES IMMOBLE'!R36,"")</f>
        <v/>
      </c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</row>
    <row r="32" spans="1:33" x14ac:dyDescent="0.2">
      <c r="A32" s="84" t="str">
        <f>IF('ENTRADA LLOGUERS-VENDES IMMOBLE'!S37&gt;0,1,"")</f>
        <v/>
      </c>
      <c r="B32" s="85" t="str">
        <f>IF('ENTRADA LLOGUERS-VENDES IMMOBLE'!B37:C37&lt;&gt;0,IF('ENTRADA LLOGUERS-VENDES IMMOBLE'!B37&gt;0,'ENTRADA LLOGUERS-VENDES IMMOBLE'!B37,""),"")</f>
        <v/>
      </c>
      <c r="C32" s="85" t="str">
        <f>IF('NETEJA DE CARÀCTERS'!F33&lt;&gt;0,'NETEJA DE CARÀCTERS'!F33,"")</f>
        <v/>
      </c>
      <c r="D32" s="86" t="str">
        <f>IF('ENTRADA LLOGUERS-VENDES IMMOBLE'!E37&lt;&gt;0,'ENTRADA DE CLIENTS i PROVEÏDORS'!F49,"")</f>
        <v/>
      </c>
      <c r="E32" s="85" t="str">
        <f>IF('ENTRADA LLOGUERS-VENDES IMMOBLE'!G37&lt;&gt;0,'ENTRADA LLOGUERS-VENDES IMMOBLE'!G37,"")</f>
        <v/>
      </c>
      <c r="F32" s="85" t="str">
        <f>IF('ENTRADA LLOGUERS-VENDES IMMOBLE'!H37&lt;&gt;0,'ENTRADA LLOGUERS-VENDES IMMOBLE'!H37,"")</f>
        <v/>
      </c>
      <c r="G32" s="85" t="str">
        <f>IF('ENTRADA LLOGUERS-VENDES IMMOBLE'!I37&lt;&gt;0,'ENTRADA LLOGUERS-VENDES IMMOBLE'!I37,"")</f>
        <v/>
      </c>
      <c r="H32" s="85" t="str">
        <f>IF('ENTRADA LLOGUERS-VENDES IMMOBLE'!J37&lt;&gt;0,'ENTRADA LLOGUERS-VENDES IMMOBLE'!J37,"")</f>
        <v/>
      </c>
      <c r="I32" s="85" t="str">
        <f>IF('ENTRADA LLOGUERS-VENDES IMMOBLE'!K37&lt;&gt;0,'ENTRADA LLOGUERS-VENDES IMMOBLE'!K37,"")</f>
        <v/>
      </c>
      <c r="J32" s="85" t="str">
        <f>IF('ENTRADA LLOGUERS-VENDES IMMOBLE'!L37&lt;&gt;0,'ENTRADA LLOGUERS-VENDES IMMOBLE'!L37,"")</f>
        <v/>
      </c>
      <c r="K32" s="85" t="str">
        <f>IF('ENTRADA LLOGUERS-VENDES IMMOBLE'!M37&lt;&gt;0,'ENTRADA LLOGUERS-VENDES IMMOBLE'!M37,"")</f>
        <v/>
      </c>
      <c r="L32" s="85" t="str">
        <f>IF('ENTRADA LLOGUERS-VENDES IMMOBLE'!N37&lt;&gt;0,'ENTRADA LLOGUERS-VENDES IMMOBLE'!N37,"")</f>
        <v/>
      </c>
      <c r="M32" s="85" t="str">
        <f>IF('ENTRADA LLOGUERS-VENDES IMMOBLE'!O37&lt;&gt;0,'ENTRADA LLOGUERS-VENDES IMMOBLE'!O37,"")</f>
        <v/>
      </c>
      <c r="N32" s="85" t="str">
        <f>IF('ENTRADA LLOGUERS-VENDES IMMOBLE'!P37&lt;&gt;0,'ENTRADA LLOGUERS-VENDES IMMOBLE'!P37,"")</f>
        <v/>
      </c>
      <c r="O32" s="85" t="str">
        <f>IF('ENTRADA LLOGUERS-VENDES IMMOBLE'!Q37&lt;&gt;0,'ENTRADA LLOGUERS-VENDES IMMOBLE'!Q37,"")</f>
        <v/>
      </c>
      <c r="P32" s="85" t="str">
        <f>IF('ENTRADA LLOGUERS-VENDES IMMOBLE'!R37&lt;&gt;0,'ENTRADA LLOGUERS-VENDES IMMOBLE'!R37,"")</f>
        <v/>
      </c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</row>
    <row r="33" spans="1:33" x14ac:dyDescent="0.2">
      <c r="A33" s="84" t="str">
        <f>IF('ENTRADA LLOGUERS-VENDES IMMOBLE'!S38&gt;0,1,"")</f>
        <v/>
      </c>
      <c r="B33" s="85" t="str">
        <f>IF('ENTRADA LLOGUERS-VENDES IMMOBLE'!B38:C38&lt;&gt;0,IF('ENTRADA LLOGUERS-VENDES IMMOBLE'!B38&gt;0,'ENTRADA LLOGUERS-VENDES IMMOBLE'!B38,""),"")</f>
        <v/>
      </c>
      <c r="C33" s="85" t="str">
        <f>IF('NETEJA DE CARÀCTERS'!F34&lt;&gt;0,'NETEJA DE CARÀCTERS'!F34,"")</f>
        <v/>
      </c>
      <c r="D33" s="86" t="str">
        <f>IF('ENTRADA LLOGUERS-VENDES IMMOBLE'!E38&lt;&gt;0,'ENTRADA DE CLIENTS i PROVEÏDORS'!F50,"")</f>
        <v/>
      </c>
      <c r="E33" s="85" t="str">
        <f>IF('ENTRADA LLOGUERS-VENDES IMMOBLE'!G38&lt;&gt;0,'ENTRADA LLOGUERS-VENDES IMMOBLE'!G38,"")</f>
        <v/>
      </c>
      <c r="F33" s="85" t="str">
        <f>IF('ENTRADA LLOGUERS-VENDES IMMOBLE'!H38&lt;&gt;0,'ENTRADA LLOGUERS-VENDES IMMOBLE'!H38,"")</f>
        <v/>
      </c>
      <c r="G33" s="85" t="str">
        <f>IF('ENTRADA LLOGUERS-VENDES IMMOBLE'!I38&lt;&gt;0,'ENTRADA LLOGUERS-VENDES IMMOBLE'!I38,"")</f>
        <v/>
      </c>
      <c r="H33" s="85" t="str">
        <f>IF('ENTRADA LLOGUERS-VENDES IMMOBLE'!J38&lt;&gt;0,'ENTRADA LLOGUERS-VENDES IMMOBLE'!J38,"")</f>
        <v/>
      </c>
      <c r="I33" s="85" t="str">
        <f>IF('ENTRADA LLOGUERS-VENDES IMMOBLE'!K38&lt;&gt;0,'ENTRADA LLOGUERS-VENDES IMMOBLE'!K38,"")</f>
        <v/>
      </c>
      <c r="J33" s="85" t="str">
        <f>IF('ENTRADA LLOGUERS-VENDES IMMOBLE'!L38&lt;&gt;0,'ENTRADA LLOGUERS-VENDES IMMOBLE'!L38,"")</f>
        <v/>
      </c>
      <c r="K33" s="85" t="str">
        <f>IF('ENTRADA LLOGUERS-VENDES IMMOBLE'!M38&lt;&gt;0,'ENTRADA LLOGUERS-VENDES IMMOBLE'!M38,"")</f>
        <v/>
      </c>
      <c r="L33" s="85" t="str">
        <f>IF('ENTRADA LLOGUERS-VENDES IMMOBLE'!N38&lt;&gt;0,'ENTRADA LLOGUERS-VENDES IMMOBLE'!N38,"")</f>
        <v/>
      </c>
      <c r="M33" s="85" t="str">
        <f>IF('ENTRADA LLOGUERS-VENDES IMMOBLE'!O38&lt;&gt;0,'ENTRADA LLOGUERS-VENDES IMMOBLE'!O38,"")</f>
        <v/>
      </c>
      <c r="N33" s="85" t="str">
        <f>IF('ENTRADA LLOGUERS-VENDES IMMOBLE'!P38&lt;&gt;0,'ENTRADA LLOGUERS-VENDES IMMOBLE'!P38,"")</f>
        <v/>
      </c>
      <c r="O33" s="85" t="str">
        <f>IF('ENTRADA LLOGUERS-VENDES IMMOBLE'!Q38&lt;&gt;0,'ENTRADA LLOGUERS-VENDES IMMOBLE'!Q38,"")</f>
        <v/>
      </c>
      <c r="P33" s="85" t="str">
        <f>IF('ENTRADA LLOGUERS-VENDES IMMOBLE'!R38&lt;&gt;0,'ENTRADA LLOGUERS-VENDES IMMOBLE'!R38,"")</f>
        <v/>
      </c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</row>
    <row r="34" spans="1:33" x14ac:dyDescent="0.2">
      <c r="A34" s="84" t="str">
        <f>IF('ENTRADA LLOGUERS-VENDES IMMOBLE'!S39&gt;0,1,"")</f>
        <v/>
      </c>
      <c r="B34" s="85" t="str">
        <f>IF('ENTRADA LLOGUERS-VENDES IMMOBLE'!B39:C39&lt;&gt;0,IF('ENTRADA LLOGUERS-VENDES IMMOBLE'!B39&gt;0,'ENTRADA LLOGUERS-VENDES IMMOBLE'!B39,""),"")</f>
        <v/>
      </c>
      <c r="C34" s="85" t="str">
        <f>IF('NETEJA DE CARÀCTERS'!F35&lt;&gt;0,'NETEJA DE CARÀCTERS'!F35,"")</f>
        <v/>
      </c>
      <c r="D34" s="86" t="str">
        <f>IF('ENTRADA LLOGUERS-VENDES IMMOBLE'!E39&lt;&gt;0,'ENTRADA DE CLIENTS i PROVEÏDORS'!F51,"")</f>
        <v/>
      </c>
      <c r="E34" s="85" t="str">
        <f>IF('ENTRADA LLOGUERS-VENDES IMMOBLE'!G39&lt;&gt;0,'ENTRADA LLOGUERS-VENDES IMMOBLE'!G39,"")</f>
        <v/>
      </c>
      <c r="F34" s="85" t="str">
        <f>IF('ENTRADA LLOGUERS-VENDES IMMOBLE'!H39&lt;&gt;0,'ENTRADA LLOGUERS-VENDES IMMOBLE'!H39,"")</f>
        <v/>
      </c>
      <c r="G34" s="85" t="str">
        <f>IF('ENTRADA LLOGUERS-VENDES IMMOBLE'!I39&lt;&gt;0,'ENTRADA LLOGUERS-VENDES IMMOBLE'!I39,"")</f>
        <v/>
      </c>
      <c r="H34" s="85" t="str">
        <f>IF('ENTRADA LLOGUERS-VENDES IMMOBLE'!J39&lt;&gt;0,'ENTRADA LLOGUERS-VENDES IMMOBLE'!J39,"")</f>
        <v/>
      </c>
      <c r="I34" s="85" t="str">
        <f>IF('ENTRADA LLOGUERS-VENDES IMMOBLE'!K39&lt;&gt;0,'ENTRADA LLOGUERS-VENDES IMMOBLE'!K39,"")</f>
        <v/>
      </c>
      <c r="J34" s="85" t="str">
        <f>IF('ENTRADA LLOGUERS-VENDES IMMOBLE'!L39&lt;&gt;0,'ENTRADA LLOGUERS-VENDES IMMOBLE'!L39,"")</f>
        <v/>
      </c>
      <c r="K34" s="85" t="str">
        <f>IF('ENTRADA LLOGUERS-VENDES IMMOBLE'!M39&lt;&gt;0,'ENTRADA LLOGUERS-VENDES IMMOBLE'!M39,"")</f>
        <v/>
      </c>
      <c r="L34" s="85" t="str">
        <f>IF('ENTRADA LLOGUERS-VENDES IMMOBLE'!N39&lt;&gt;0,'ENTRADA LLOGUERS-VENDES IMMOBLE'!N39,"")</f>
        <v/>
      </c>
      <c r="M34" s="85" t="str">
        <f>IF('ENTRADA LLOGUERS-VENDES IMMOBLE'!O39&lt;&gt;0,'ENTRADA LLOGUERS-VENDES IMMOBLE'!O39,"")</f>
        <v/>
      </c>
      <c r="N34" s="85" t="str">
        <f>IF('ENTRADA LLOGUERS-VENDES IMMOBLE'!P39&lt;&gt;0,'ENTRADA LLOGUERS-VENDES IMMOBLE'!P39,"")</f>
        <v/>
      </c>
      <c r="O34" s="85" t="str">
        <f>IF('ENTRADA LLOGUERS-VENDES IMMOBLE'!Q39&lt;&gt;0,'ENTRADA LLOGUERS-VENDES IMMOBLE'!Q39,"")</f>
        <v/>
      </c>
      <c r="P34" s="85" t="str">
        <f>IF('ENTRADA LLOGUERS-VENDES IMMOBLE'!R39&lt;&gt;0,'ENTRADA LLOGUERS-VENDES IMMOBLE'!R39,"")</f>
        <v/>
      </c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</row>
    <row r="35" spans="1:33" x14ac:dyDescent="0.2">
      <c r="A35" s="84" t="str">
        <f>IF('ENTRADA LLOGUERS-VENDES IMMOBLE'!S40&gt;0,1,"")</f>
        <v/>
      </c>
      <c r="B35" s="85" t="str">
        <f>IF('ENTRADA LLOGUERS-VENDES IMMOBLE'!B40:C40&lt;&gt;0,IF('ENTRADA LLOGUERS-VENDES IMMOBLE'!B40&gt;0,'ENTRADA LLOGUERS-VENDES IMMOBLE'!B40,""),"")</f>
        <v/>
      </c>
      <c r="C35" s="85" t="str">
        <f>IF('NETEJA DE CARÀCTERS'!F36&lt;&gt;0,'NETEJA DE CARÀCTERS'!F36,"")</f>
        <v/>
      </c>
      <c r="D35" s="86" t="str">
        <f>IF('ENTRADA LLOGUERS-VENDES IMMOBLE'!E40&lt;&gt;0,'ENTRADA DE CLIENTS i PROVEÏDORS'!F52,"")</f>
        <v/>
      </c>
      <c r="E35" s="85" t="str">
        <f>IF('ENTRADA LLOGUERS-VENDES IMMOBLE'!G40&lt;&gt;0,'ENTRADA LLOGUERS-VENDES IMMOBLE'!G40,"")</f>
        <v/>
      </c>
      <c r="F35" s="85" t="str">
        <f>IF('ENTRADA LLOGUERS-VENDES IMMOBLE'!H40&lt;&gt;0,'ENTRADA LLOGUERS-VENDES IMMOBLE'!H40,"")</f>
        <v/>
      </c>
      <c r="G35" s="85" t="str">
        <f>IF('ENTRADA LLOGUERS-VENDES IMMOBLE'!I40&lt;&gt;0,'ENTRADA LLOGUERS-VENDES IMMOBLE'!I40,"")</f>
        <v/>
      </c>
      <c r="H35" s="85" t="str">
        <f>IF('ENTRADA LLOGUERS-VENDES IMMOBLE'!J40&lt;&gt;0,'ENTRADA LLOGUERS-VENDES IMMOBLE'!J40,"")</f>
        <v/>
      </c>
      <c r="I35" s="85" t="str">
        <f>IF('ENTRADA LLOGUERS-VENDES IMMOBLE'!K40&lt;&gt;0,'ENTRADA LLOGUERS-VENDES IMMOBLE'!K40,"")</f>
        <v/>
      </c>
      <c r="J35" s="85" t="str">
        <f>IF('ENTRADA LLOGUERS-VENDES IMMOBLE'!L40&lt;&gt;0,'ENTRADA LLOGUERS-VENDES IMMOBLE'!L40,"")</f>
        <v/>
      </c>
      <c r="K35" s="85" t="str">
        <f>IF('ENTRADA LLOGUERS-VENDES IMMOBLE'!M40&lt;&gt;0,'ENTRADA LLOGUERS-VENDES IMMOBLE'!M40,"")</f>
        <v/>
      </c>
      <c r="L35" s="85" t="str">
        <f>IF('ENTRADA LLOGUERS-VENDES IMMOBLE'!N40&lt;&gt;0,'ENTRADA LLOGUERS-VENDES IMMOBLE'!N40,"")</f>
        <v/>
      </c>
      <c r="M35" s="85" t="str">
        <f>IF('ENTRADA LLOGUERS-VENDES IMMOBLE'!O40&lt;&gt;0,'ENTRADA LLOGUERS-VENDES IMMOBLE'!O40,"")</f>
        <v/>
      </c>
      <c r="N35" s="85" t="str">
        <f>IF('ENTRADA LLOGUERS-VENDES IMMOBLE'!P40&lt;&gt;0,'ENTRADA LLOGUERS-VENDES IMMOBLE'!P40,"")</f>
        <v/>
      </c>
      <c r="O35" s="85" t="str">
        <f>IF('ENTRADA LLOGUERS-VENDES IMMOBLE'!Q40&lt;&gt;0,'ENTRADA LLOGUERS-VENDES IMMOBLE'!Q40,"")</f>
        <v/>
      </c>
      <c r="P35" s="85" t="str">
        <f>IF('ENTRADA LLOGUERS-VENDES IMMOBLE'!R40&lt;&gt;0,'ENTRADA LLOGUERS-VENDES IMMOBLE'!R40,"")</f>
        <v/>
      </c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</row>
    <row r="36" spans="1:33" x14ac:dyDescent="0.2">
      <c r="A36" s="84" t="str">
        <f>IF('ENTRADA LLOGUERS-VENDES IMMOBLE'!S41&gt;0,1,"")</f>
        <v/>
      </c>
      <c r="B36" s="85" t="str">
        <f>IF('ENTRADA LLOGUERS-VENDES IMMOBLE'!B41:C41&lt;&gt;0,IF('ENTRADA LLOGUERS-VENDES IMMOBLE'!B41&gt;0,'ENTRADA LLOGUERS-VENDES IMMOBLE'!B41,""),"")</f>
        <v/>
      </c>
      <c r="C36" s="85" t="str">
        <f>IF('NETEJA DE CARÀCTERS'!F37&lt;&gt;0,'NETEJA DE CARÀCTERS'!F37,"")</f>
        <v/>
      </c>
      <c r="D36" s="86" t="str">
        <f>IF('ENTRADA LLOGUERS-VENDES IMMOBLE'!E41&lt;&gt;0,'ENTRADA DE CLIENTS i PROVEÏDORS'!F53,"")</f>
        <v/>
      </c>
      <c r="E36" s="85" t="str">
        <f>IF('ENTRADA LLOGUERS-VENDES IMMOBLE'!G41&lt;&gt;0,'ENTRADA LLOGUERS-VENDES IMMOBLE'!G41,"")</f>
        <v/>
      </c>
      <c r="F36" s="85" t="str">
        <f>IF('ENTRADA LLOGUERS-VENDES IMMOBLE'!H41&lt;&gt;0,'ENTRADA LLOGUERS-VENDES IMMOBLE'!H41,"")</f>
        <v/>
      </c>
      <c r="G36" s="85" t="str">
        <f>IF('ENTRADA LLOGUERS-VENDES IMMOBLE'!I41&lt;&gt;0,'ENTRADA LLOGUERS-VENDES IMMOBLE'!I41,"")</f>
        <v/>
      </c>
      <c r="H36" s="85" t="str">
        <f>IF('ENTRADA LLOGUERS-VENDES IMMOBLE'!J41&lt;&gt;0,'ENTRADA LLOGUERS-VENDES IMMOBLE'!J41,"")</f>
        <v/>
      </c>
      <c r="I36" s="85" t="str">
        <f>IF('ENTRADA LLOGUERS-VENDES IMMOBLE'!K41&lt;&gt;0,'ENTRADA LLOGUERS-VENDES IMMOBLE'!K41,"")</f>
        <v/>
      </c>
      <c r="J36" s="85" t="str">
        <f>IF('ENTRADA LLOGUERS-VENDES IMMOBLE'!L41&lt;&gt;0,'ENTRADA LLOGUERS-VENDES IMMOBLE'!L41,"")</f>
        <v/>
      </c>
      <c r="K36" s="85" t="str">
        <f>IF('ENTRADA LLOGUERS-VENDES IMMOBLE'!M41&lt;&gt;0,'ENTRADA LLOGUERS-VENDES IMMOBLE'!M41,"")</f>
        <v/>
      </c>
      <c r="L36" s="85" t="str">
        <f>IF('ENTRADA LLOGUERS-VENDES IMMOBLE'!N41&lt;&gt;0,'ENTRADA LLOGUERS-VENDES IMMOBLE'!N41,"")</f>
        <v/>
      </c>
      <c r="M36" s="85" t="str">
        <f>IF('ENTRADA LLOGUERS-VENDES IMMOBLE'!O41&lt;&gt;0,'ENTRADA LLOGUERS-VENDES IMMOBLE'!O41,"")</f>
        <v/>
      </c>
      <c r="N36" s="85" t="str">
        <f>IF('ENTRADA LLOGUERS-VENDES IMMOBLE'!P41&lt;&gt;0,'ENTRADA LLOGUERS-VENDES IMMOBLE'!P41,"")</f>
        <v/>
      </c>
      <c r="O36" s="85" t="str">
        <f>IF('ENTRADA LLOGUERS-VENDES IMMOBLE'!Q41&lt;&gt;0,'ENTRADA LLOGUERS-VENDES IMMOBLE'!Q41,"")</f>
        <v/>
      </c>
      <c r="P36" s="85" t="str">
        <f>IF('ENTRADA LLOGUERS-VENDES IMMOBLE'!R41&lt;&gt;0,'ENTRADA LLOGUERS-VENDES IMMOBLE'!R41,"")</f>
        <v/>
      </c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</row>
    <row r="37" spans="1:33" x14ac:dyDescent="0.2">
      <c r="A37" s="84" t="str">
        <f>IF('ENTRADA LLOGUERS-VENDES IMMOBLE'!S42&gt;0,1,"")</f>
        <v/>
      </c>
      <c r="B37" s="85" t="str">
        <f>IF('ENTRADA LLOGUERS-VENDES IMMOBLE'!B42:C42&lt;&gt;0,IF('ENTRADA LLOGUERS-VENDES IMMOBLE'!B42&gt;0,'ENTRADA LLOGUERS-VENDES IMMOBLE'!B42,""),"")</f>
        <v/>
      </c>
      <c r="C37" s="85" t="str">
        <f>IF('NETEJA DE CARÀCTERS'!F38&lt;&gt;0,'NETEJA DE CARÀCTERS'!F38,"")</f>
        <v/>
      </c>
      <c r="D37" s="86" t="str">
        <f>IF('ENTRADA LLOGUERS-VENDES IMMOBLE'!E42&lt;&gt;0,'ENTRADA DE CLIENTS i PROVEÏDORS'!F54,"")</f>
        <v/>
      </c>
      <c r="E37" s="85" t="str">
        <f>IF('ENTRADA LLOGUERS-VENDES IMMOBLE'!G42&lt;&gt;0,'ENTRADA LLOGUERS-VENDES IMMOBLE'!G42,"")</f>
        <v/>
      </c>
      <c r="F37" s="85" t="str">
        <f>IF('ENTRADA LLOGUERS-VENDES IMMOBLE'!H42&lt;&gt;0,'ENTRADA LLOGUERS-VENDES IMMOBLE'!H42,"")</f>
        <v/>
      </c>
      <c r="G37" s="85" t="str">
        <f>IF('ENTRADA LLOGUERS-VENDES IMMOBLE'!I42&lt;&gt;0,'ENTRADA LLOGUERS-VENDES IMMOBLE'!I42,"")</f>
        <v/>
      </c>
      <c r="H37" s="85" t="str">
        <f>IF('ENTRADA LLOGUERS-VENDES IMMOBLE'!J42&lt;&gt;0,'ENTRADA LLOGUERS-VENDES IMMOBLE'!J42,"")</f>
        <v/>
      </c>
      <c r="I37" s="85" t="str">
        <f>IF('ENTRADA LLOGUERS-VENDES IMMOBLE'!K42&lt;&gt;0,'ENTRADA LLOGUERS-VENDES IMMOBLE'!K42,"")</f>
        <v/>
      </c>
      <c r="J37" s="85" t="str">
        <f>IF('ENTRADA LLOGUERS-VENDES IMMOBLE'!L42&lt;&gt;0,'ENTRADA LLOGUERS-VENDES IMMOBLE'!L42,"")</f>
        <v/>
      </c>
      <c r="K37" s="85" t="str">
        <f>IF('ENTRADA LLOGUERS-VENDES IMMOBLE'!M42&lt;&gt;0,'ENTRADA LLOGUERS-VENDES IMMOBLE'!M42,"")</f>
        <v/>
      </c>
      <c r="L37" s="85" t="str">
        <f>IF('ENTRADA LLOGUERS-VENDES IMMOBLE'!N42&lt;&gt;0,'ENTRADA LLOGUERS-VENDES IMMOBLE'!N42,"")</f>
        <v/>
      </c>
      <c r="M37" s="85" t="str">
        <f>IF('ENTRADA LLOGUERS-VENDES IMMOBLE'!O42&lt;&gt;0,'ENTRADA LLOGUERS-VENDES IMMOBLE'!O42,"")</f>
        <v/>
      </c>
      <c r="N37" s="85" t="str">
        <f>IF('ENTRADA LLOGUERS-VENDES IMMOBLE'!P42&lt;&gt;0,'ENTRADA LLOGUERS-VENDES IMMOBLE'!P42,"")</f>
        <v/>
      </c>
      <c r="O37" s="85" t="str">
        <f>IF('ENTRADA LLOGUERS-VENDES IMMOBLE'!Q42&lt;&gt;0,'ENTRADA LLOGUERS-VENDES IMMOBLE'!Q42,"")</f>
        <v/>
      </c>
      <c r="P37" s="85" t="str">
        <f>IF('ENTRADA LLOGUERS-VENDES IMMOBLE'!R42&lt;&gt;0,'ENTRADA LLOGUERS-VENDES IMMOBLE'!R42,"")</f>
        <v/>
      </c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</row>
    <row r="38" spans="1:33" x14ac:dyDescent="0.2">
      <c r="A38" s="84" t="str">
        <f>IF('ENTRADA LLOGUERS-VENDES IMMOBLE'!S43&gt;0,1,"")</f>
        <v/>
      </c>
      <c r="B38" s="85" t="str">
        <f>IF('ENTRADA LLOGUERS-VENDES IMMOBLE'!B43:C43&lt;&gt;0,IF('ENTRADA LLOGUERS-VENDES IMMOBLE'!B43&gt;0,'ENTRADA LLOGUERS-VENDES IMMOBLE'!B43,""),"")</f>
        <v/>
      </c>
      <c r="C38" s="85" t="str">
        <f>IF('NETEJA DE CARÀCTERS'!F39&lt;&gt;0,'NETEJA DE CARÀCTERS'!F39,"")</f>
        <v/>
      </c>
      <c r="D38" s="86" t="str">
        <f>IF('ENTRADA LLOGUERS-VENDES IMMOBLE'!E43&lt;&gt;0,'ENTRADA DE CLIENTS i PROVEÏDORS'!F55,"")</f>
        <v/>
      </c>
      <c r="E38" s="85" t="str">
        <f>IF('ENTRADA LLOGUERS-VENDES IMMOBLE'!G43&lt;&gt;0,'ENTRADA LLOGUERS-VENDES IMMOBLE'!G43,"")</f>
        <v/>
      </c>
      <c r="F38" s="85" t="str">
        <f>IF('ENTRADA LLOGUERS-VENDES IMMOBLE'!H43&lt;&gt;0,'ENTRADA LLOGUERS-VENDES IMMOBLE'!H43,"")</f>
        <v/>
      </c>
      <c r="G38" s="85" t="str">
        <f>IF('ENTRADA LLOGUERS-VENDES IMMOBLE'!I43&lt;&gt;0,'ENTRADA LLOGUERS-VENDES IMMOBLE'!I43,"")</f>
        <v/>
      </c>
      <c r="H38" s="85" t="str">
        <f>IF('ENTRADA LLOGUERS-VENDES IMMOBLE'!J43&lt;&gt;0,'ENTRADA LLOGUERS-VENDES IMMOBLE'!J43,"")</f>
        <v/>
      </c>
      <c r="I38" s="85" t="str">
        <f>IF('ENTRADA LLOGUERS-VENDES IMMOBLE'!K43&lt;&gt;0,'ENTRADA LLOGUERS-VENDES IMMOBLE'!K43,"")</f>
        <v/>
      </c>
      <c r="J38" s="85" t="str">
        <f>IF('ENTRADA LLOGUERS-VENDES IMMOBLE'!L43&lt;&gt;0,'ENTRADA LLOGUERS-VENDES IMMOBLE'!L43,"")</f>
        <v/>
      </c>
      <c r="K38" s="85" t="str">
        <f>IF('ENTRADA LLOGUERS-VENDES IMMOBLE'!M43&lt;&gt;0,'ENTRADA LLOGUERS-VENDES IMMOBLE'!M43,"")</f>
        <v/>
      </c>
      <c r="L38" s="85" t="str">
        <f>IF('ENTRADA LLOGUERS-VENDES IMMOBLE'!N43&lt;&gt;0,'ENTRADA LLOGUERS-VENDES IMMOBLE'!N43,"")</f>
        <v/>
      </c>
      <c r="M38" s="85" t="str">
        <f>IF('ENTRADA LLOGUERS-VENDES IMMOBLE'!O43&lt;&gt;0,'ENTRADA LLOGUERS-VENDES IMMOBLE'!O43,"")</f>
        <v/>
      </c>
      <c r="N38" s="85" t="str">
        <f>IF('ENTRADA LLOGUERS-VENDES IMMOBLE'!P43&lt;&gt;0,'ENTRADA LLOGUERS-VENDES IMMOBLE'!P43,"")</f>
        <v/>
      </c>
      <c r="O38" s="85" t="str">
        <f>IF('ENTRADA LLOGUERS-VENDES IMMOBLE'!Q43&lt;&gt;0,'ENTRADA LLOGUERS-VENDES IMMOBLE'!Q43,"")</f>
        <v/>
      </c>
      <c r="P38" s="85" t="str">
        <f>IF('ENTRADA LLOGUERS-VENDES IMMOBLE'!R43&lt;&gt;0,'ENTRADA LLOGUERS-VENDES IMMOBLE'!R43,"")</f>
        <v/>
      </c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</row>
    <row r="39" spans="1:33" x14ac:dyDescent="0.2">
      <c r="A39" s="84" t="str">
        <f>IF('ENTRADA LLOGUERS-VENDES IMMOBLE'!S44&gt;0,1,"")</f>
        <v/>
      </c>
      <c r="B39" s="85" t="str">
        <f>IF('ENTRADA LLOGUERS-VENDES IMMOBLE'!B44:C44&lt;&gt;0,IF('ENTRADA LLOGUERS-VENDES IMMOBLE'!B44&gt;0,'ENTRADA LLOGUERS-VENDES IMMOBLE'!B44,""),"")</f>
        <v/>
      </c>
      <c r="C39" s="85" t="str">
        <f>IF('NETEJA DE CARÀCTERS'!F40&lt;&gt;0,'NETEJA DE CARÀCTERS'!F40,"")</f>
        <v/>
      </c>
      <c r="D39" s="86" t="str">
        <f>IF('ENTRADA LLOGUERS-VENDES IMMOBLE'!E44&lt;&gt;0,'ENTRADA DE CLIENTS i PROVEÏDORS'!F56,"")</f>
        <v/>
      </c>
      <c r="E39" s="85" t="str">
        <f>IF('ENTRADA LLOGUERS-VENDES IMMOBLE'!G44&lt;&gt;0,'ENTRADA LLOGUERS-VENDES IMMOBLE'!G44,"")</f>
        <v/>
      </c>
      <c r="F39" s="85" t="str">
        <f>IF('ENTRADA LLOGUERS-VENDES IMMOBLE'!H44&lt;&gt;0,'ENTRADA LLOGUERS-VENDES IMMOBLE'!H44,"")</f>
        <v/>
      </c>
      <c r="G39" s="85" t="str">
        <f>IF('ENTRADA LLOGUERS-VENDES IMMOBLE'!I44&lt;&gt;0,'ENTRADA LLOGUERS-VENDES IMMOBLE'!I44,"")</f>
        <v/>
      </c>
      <c r="H39" s="85" t="str">
        <f>IF('ENTRADA LLOGUERS-VENDES IMMOBLE'!J44&lt;&gt;0,'ENTRADA LLOGUERS-VENDES IMMOBLE'!J44,"")</f>
        <v/>
      </c>
      <c r="I39" s="85" t="str">
        <f>IF('ENTRADA LLOGUERS-VENDES IMMOBLE'!K44&lt;&gt;0,'ENTRADA LLOGUERS-VENDES IMMOBLE'!K44,"")</f>
        <v/>
      </c>
      <c r="J39" s="85" t="str">
        <f>IF('ENTRADA LLOGUERS-VENDES IMMOBLE'!L44&lt;&gt;0,'ENTRADA LLOGUERS-VENDES IMMOBLE'!L44,"")</f>
        <v/>
      </c>
      <c r="K39" s="85" t="str">
        <f>IF('ENTRADA LLOGUERS-VENDES IMMOBLE'!M44&lt;&gt;0,'ENTRADA LLOGUERS-VENDES IMMOBLE'!M44,"")</f>
        <v/>
      </c>
      <c r="L39" s="85" t="str">
        <f>IF('ENTRADA LLOGUERS-VENDES IMMOBLE'!N44&lt;&gt;0,'ENTRADA LLOGUERS-VENDES IMMOBLE'!N44,"")</f>
        <v/>
      </c>
      <c r="M39" s="85" t="str">
        <f>IF('ENTRADA LLOGUERS-VENDES IMMOBLE'!O44&lt;&gt;0,'ENTRADA LLOGUERS-VENDES IMMOBLE'!O44,"")</f>
        <v/>
      </c>
      <c r="N39" s="85" t="str">
        <f>IF('ENTRADA LLOGUERS-VENDES IMMOBLE'!P44&lt;&gt;0,'ENTRADA LLOGUERS-VENDES IMMOBLE'!P44,"")</f>
        <v/>
      </c>
      <c r="O39" s="85" t="str">
        <f>IF('ENTRADA LLOGUERS-VENDES IMMOBLE'!Q44&lt;&gt;0,'ENTRADA LLOGUERS-VENDES IMMOBLE'!Q44,"")</f>
        <v/>
      </c>
      <c r="P39" s="85" t="str">
        <f>IF('ENTRADA LLOGUERS-VENDES IMMOBLE'!R44&lt;&gt;0,'ENTRADA LLOGUERS-VENDES IMMOBLE'!R44,"")</f>
        <v/>
      </c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</row>
    <row r="40" spans="1:33" x14ac:dyDescent="0.2">
      <c r="A40" s="84" t="str">
        <f>IF('ENTRADA LLOGUERS-VENDES IMMOBLE'!S45&gt;0,1,"")</f>
        <v/>
      </c>
      <c r="B40" s="85" t="str">
        <f>IF('ENTRADA LLOGUERS-VENDES IMMOBLE'!B45:C45&lt;&gt;0,IF('ENTRADA LLOGUERS-VENDES IMMOBLE'!B45&gt;0,'ENTRADA LLOGUERS-VENDES IMMOBLE'!B45,""),"")</f>
        <v/>
      </c>
      <c r="C40" s="85" t="str">
        <f>IF('NETEJA DE CARÀCTERS'!F41&lt;&gt;0,'NETEJA DE CARÀCTERS'!F41,"")</f>
        <v/>
      </c>
      <c r="D40" s="86" t="str">
        <f>IF('ENTRADA LLOGUERS-VENDES IMMOBLE'!E45&lt;&gt;0,'ENTRADA DE CLIENTS i PROVEÏDORS'!F57,"")</f>
        <v/>
      </c>
      <c r="E40" s="85" t="str">
        <f>IF('ENTRADA LLOGUERS-VENDES IMMOBLE'!G45&lt;&gt;0,'ENTRADA LLOGUERS-VENDES IMMOBLE'!G45,"")</f>
        <v/>
      </c>
      <c r="F40" s="85" t="str">
        <f>IF('ENTRADA LLOGUERS-VENDES IMMOBLE'!H45&lt;&gt;0,'ENTRADA LLOGUERS-VENDES IMMOBLE'!H45,"")</f>
        <v/>
      </c>
      <c r="G40" s="85" t="str">
        <f>IF('ENTRADA LLOGUERS-VENDES IMMOBLE'!I45&lt;&gt;0,'ENTRADA LLOGUERS-VENDES IMMOBLE'!I45,"")</f>
        <v/>
      </c>
      <c r="H40" s="85" t="str">
        <f>IF('ENTRADA LLOGUERS-VENDES IMMOBLE'!J45&lt;&gt;0,'ENTRADA LLOGUERS-VENDES IMMOBLE'!J45,"")</f>
        <v/>
      </c>
      <c r="I40" s="85" t="str">
        <f>IF('ENTRADA LLOGUERS-VENDES IMMOBLE'!K45&lt;&gt;0,'ENTRADA LLOGUERS-VENDES IMMOBLE'!K45,"")</f>
        <v/>
      </c>
      <c r="J40" s="85" t="str">
        <f>IF('ENTRADA LLOGUERS-VENDES IMMOBLE'!L45&lt;&gt;0,'ENTRADA LLOGUERS-VENDES IMMOBLE'!L45,"")</f>
        <v/>
      </c>
      <c r="K40" s="85" t="str">
        <f>IF('ENTRADA LLOGUERS-VENDES IMMOBLE'!M45&lt;&gt;0,'ENTRADA LLOGUERS-VENDES IMMOBLE'!M45,"")</f>
        <v/>
      </c>
      <c r="L40" s="85" t="str">
        <f>IF('ENTRADA LLOGUERS-VENDES IMMOBLE'!N45&lt;&gt;0,'ENTRADA LLOGUERS-VENDES IMMOBLE'!N45,"")</f>
        <v/>
      </c>
      <c r="M40" s="85" t="str">
        <f>IF('ENTRADA LLOGUERS-VENDES IMMOBLE'!O45&lt;&gt;0,'ENTRADA LLOGUERS-VENDES IMMOBLE'!O45,"")</f>
        <v/>
      </c>
      <c r="N40" s="85" t="str">
        <f>IF('ENTRADA LLOGUERS-VENDES IMMOBLE'!P45&lt;&gt;0,'ENTRADA LLOGUERS-VENDES IMMOBLE'!P45,"")</f>
        <v/>
      </c>
      <c r="O40" s="85" t="str">
        <f>IF('ENTRADA LLOGUERS-VENDES IMMOBLE'!Q45&lt;&gt;0,'ENTRADA LLOGUERS-VENDES IMMOBLE'!Q45,"")</f>
        <v/>
      </c>
      <c r="P40" s="85" t="str">
        <f>IF('ENTRADA LLOGUERS-VENDES IMMOBLE'!R45&lt;&gt;0,'ENTRADA LLOGUERS-VENDES IMMOBLE'!R45,"")</f>
        <v/>
      </c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</row>
    <row r="41" spans="1:33" x14ac:dyDescent="0.2">
      <c r="A41" s="84" t="str">
        <f>IF('ENTRADA LLOGUERS-VENDES IMMOBLE'!S46&gt;0,1,"")</f>
        <v/>
      </c>
      <c r="B41" s="85" t="str">
        <f>IF('ENTRADA LLOGUERS-VENDES IMMOBLE'!B46:C46&lt;&gt;0,IF('ENTRADA LLOGUERS-VENDES IMMOBLE'!B46&gt;0,'ENTRADA LLOGUERS-VENDES IMMOBLE'!B46,""),"")</f>
        <v/>
      </c>
      <c r="C41" s="85" t="str">
        <f>IF('NETEJA DE CARÀCTERS'!F42&lt;&gt;0,'NETEJA DE CARÀCTERS'!F42,"")</f>
        <v/>
      </c>
      <c r="D41" s="86" t="str">
        <f>IF('ENTRADA LLOGUERS-VENDES IMMOBLE'!E46&lt;&gt;0,'ENTRADA DE CLIENTS i PROVEÏDORS'!F58,"")</f>
        <v/>
      </c>
      <c r="E41" s="85" t="str">
        <f>IF('ENTRADA LLOGUERS-VENDES IMMOBLE'!G46&lt;&gt;0,'ENTRADA LLOGUERS-VENDES IMMOBLE'!G46,"")</f>
        <v/>
      </c>
      <c r="F41" s="85" t="str">
        <f>IF('ENTRADA LLOGUERS-VENDES IMMOBLE'!H46&lt;&gt;0,'ENTRADA LLOGUERS-VENDES IMMOBLE'!H46,"")</f>
        <v/>
      </c>
      <c r="G41" s="85" t="str">
        <f>IF('ENTRADA LLOGUERS-VENDES IMMOBLE'!I46&lt;&gt;0,'ENTRADA LLOGUERS-VENDES IMMOBLE'!I46,"")</f>
        <v/>
      </c>
      <c r="H41" s="85" t="str">
        <f>IF('ENTRADA LLOGUERS-VENDES IMMOBLE'!J46&lt;&gt;0,'ENTRADA LLOGUERS-VENDES IMMOBLE'!J46,"")</f>
        <v/>
      </c>
      <c r="I41" s="85" t="str">
        <f>IF('ENTRADA LLOGUERS-VENDES IMMOBLE'!K46&lt;&gt;0,'ENTRADA LLOGUERS-VENDES IMMOBLE'!K46,"")</f>
        <v/>
      </c>
      <c r="J41" s="85" t="str">
        <f>IF('ENTRADA LLOGUERS-VENDES IMMOBLE'!L46&lt;&gt;0,'ENTRADA LLOGUERS-VENDES IMMOBLE'!L46,"")</f>
        <v/>
      </c>
      <c r="K41" s="85" t="str">
        <f>IF('ENTRADA LLOGUERS-VENDES IMMOBLE'!M46&lt;&gt;0,'ENTRADA LLOGUERS-VENDES IMMOBLE'!M46,"")</f>
        <v/>
      </c>
      <c r="L41" s="85" t="str">
        <f>IF('ENTRADA LLOGUERS-VENDES IMMOBLE'!N46&lt;&gt;0,'ENTRADA LLOGUERS-VENDES IMMOBLE'!N46,"")</f>
        <v/>
      </c>
      <c r="M41" s="85" t="str">
        <f>IF('ENTRADA LLOGUERS-VENDES IMMOBLE'!O46&lt;&gt;0,'ENTRADA LLOGUERS-VENDES IMMOBLE'!O46,"")</f>
        <v/>
      </c>
      <c r="N41" s="85" t="str">
        <f>IF('ENTRADA LLOGUERS-VENDES IMMOBLE'!P46&lt;&gt;0,'ENTRADA LLOGUERS-VENDES IMMOBLE'!P46,"")</f>
        <v/>
      </c>
      <c r="O41" s="85" t="str">
        <f>IF('ENTRADA LLOGUERS-VENDES IMMOBLE'!Q46&lt;&gt;0,'ENTRADA LLOGUERS-VENDES IMMOBLE'!Q46,"")</f>
        <v/>
      </c>
      <c r="P41" s="85" t="str">
        <f>IF('ENTRADA LLOGUERS-VENDES IMMOBLE'!R46&lt;&gt;0,'ENTRADA LLOGUERS-VENDES IMMOBLE'!R46,"")</f>
        <v/>
      </c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</row>
    <row r="42" spans="1:33" x14ac:dyDescent="0.2">
      <c r="A42" s="84" t="str">
        <f>IF('ENTRADA LLOGUERS-VENDES IMMOBLE'!S47&gt;0,1,"")</f>
        <v/>
      </c>
      <c r="B42" s="85" t="str">
        <f>IF('ENTRADA LLOGUERS-VENDES IMMOBLE'!B47:C47&lt;&gt;0,IF('ENTRADA LLOGUERS-VENDES IMMOBLE'!B47&gt;0,'ENTRADA LLOGUERS-VENDES IMMOBLE'!B47,""),"")</f>
        <v/>
      </c>
      <c r="C42" s="85" t="str">
        <f>IF('NETEJA DE CARÀCTERS'!F43&lt;&gt;0,'NETEJA DE CARÀCTERS'!F43,"")</f>
        <v/>
      </c>
      <c r="D42" s="86" t="str">
        <f>IF('ENTRADA LLOGUERS-VENDES IMMOBLE'!E47&lt;&gt;0,'ENTRADA DE CLIENTS i PROVEÏDORS'!F59,"")</f>
        <v/>
      </c>
      <c r="E42" s="85" t="str">
        <f>IF('ENTRADA LLOGUERS-VENDES IMMOBLE'!G47&lt;&gt;0,'ENTRADA LLOGUERS-VENDES IMMOBLE'!G47,"")</f>
        <v/>
      </c>
      <c r="F42" s="85" t="str">
        <f>IF('ENTRADA LLOGUERS-VENDES IMMOBLE'!H47&lt;&gt;0,'ENTRADA LLOGUERS-VENDES IMMOBLE'!H47,"")</f>
        <v/>
      </c>
      <c r="G42" s="85" t="str">
        <f>IF('ENTRADA LLOGUERS-VENDES IMMOBLE'!I47&lt;&gt;0,'ENTRADA LLOGUERS-VENDES IMMOBLE'!I47,"")</f>
        <v/>
      </c>
      <c r="H42" s="85" t="str">
        <f>IF('ENTRADA LLOGUERS-VENDES IMMOBLE'!J47&lt;&gt;0,'ENTRADA LLOGUERS-VENDES IMMOBLE'!J47,"")</f>
        <v/>
      </c>
      <c r="I42" s="85" t="str">
        <f>IF('ENTRADA LLOGUERS-VENDES IMMOBLE'!K47&lt;&gt;0,'ENTRADA LLOGUERS-VENDES IMMOBLE'!K47,"")</f>
        <v/>
      </c>
      <c r="J42" s="85" t="str">
        <f>IF('ENTRADA LLOGUERS-VENDES IMMOBLE'!L47&lt;&gt;0,'ENTRADA LLOGUERS-VENDES IMMOBLE'!L47,"")</f>
        <v/>
      </c>
      <c r="K42" s="85" t="str">
        <f>IF('ENTRADA LLOGUERS-VENDES IMMOBLE'!M47&lt;&gt;0,'ENTRADA LLOGUERS-VENDES IMMOBLE'!M47,"")</f>
        <v/>
      </c>
      <c r="L42" s="85" t="str">
        <f>IF('ENTRADA LLOGUERS-VENDES IMMOBLE'!N47&lt;&gt;0,'ENTRADA LLOGUERS-VENDES IMMOBLE'!N47,"")</f>
        <v/>
      </c>
      <c r="M42" s="85" t="str">
        <f>IF('ENTRADA LLOGUERS-VENDES IMMOBLE'!O47&lt;&gt;0,'ENTRADA LLOGUERS-VENDES IMMOBLE'!O47,"")</f>
        <v/>
      </c>
      <c r="N42" s="85" t="str">
        <f>IF('ENTRADA LLOGUERS-VENDES IMMOBLE'!P47&lt;&gt;0,'ENTRADA LLOGUERS-VENDES IMMOBLE'!P47,"")</f>
        <v/>
      </c>
      <c r="O42" s="85" t="str">
        <f>IF('ENTRADA LLOGUERS-VENDES IMMOBLE'!Q47&lt;&gt;0,'ENTRADA LLOGUERS-VENDES IMMOBLE'!Q47,"")</f>
        <v/>
      </c>
      <c r="P42" s="85" t="str">
        <f>IF('ENTRADA LLOGUERS-VENDES IMMOBLE'!R47&lt;&gt;0,'ENTRADA LLOGUERS-VENDES IMMOBLE'!R47,"")</f>
        <v/>
      </c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</row>
    <row r="43" spans="1:33" x14ac:dyDescent="0.2">
      <c r="A43" s="84" t="str">
        <f>IF('ENTRADA LLOGUERS-VENDES IMMOBLE'!S48&gt;0,1,"")</f>
        <v/>
      </c>
      <c r="B43" s="85" t="str">
        <f>IF('ENTRADA LLOGUERS-VENDES IMMOBLE'!B48:C48&lt;&gt;0,IF('ENTRADA LLOGUERS-VENDES IMMOBLE'!B48&gt;0,'ENTRADA LLOGUERS-VENDES IMMOBLE'!B48,""),"")</f>
        <v/>
      </c>
      <c r="C43" s="85" t="str">
        <f>IF('NETEJA DE CARÀCTERS'!F44&lt;&gt;0,'NETEJA DE CARÀCTERS'!F44,"")</f>
        <v/>
      </c>
      <c r="D43" s="86" t="str">
        <f>IF('ENTRADA LLOGUERS-VENDES IMMOBLE'!E48&lt;&gt;0,'ENTRADA DE CLIENTS i PROVEÏDORS'!F60,"")</f>
        <v/>
      </c>
      <c r="E43" s="85" t="str">
        <f>IF('ENTRADA LLOGUERS-VENDES IMMOBLE'!G48&lt;&gt;0,'ENTRADA LLOGUERS-VENDES IMMOBLE'!G48,"")</f>
        <v/>
      </c>
      <c r="F43" s="85" t="str">
        <f>IF('ENTRADA LLOGUERS-VENDES IMMOBLE'!H48&lt;&gt;0,'ENTRADA LLOGUERS-VENDES IMMOBLE'!H48,"")</f>
        <v/>
      </c>
      <c r="G43" s="85" t="str">
        <f>IF('ENTRADA LLOGUERS-VENDES IMMOBLE'!I48&lt;&gt;0,'ENTRADA LLOGUERS-VENDES IMMOBLE'!I48,"")</f>
        <v/>
      </c>
      <c r="H43" s="85" t="str">
        <f>IF('ENTRADA LLOGUERS-VENDES IMMOBLE'!J48&lt;&gt;0,'ENTRADA LLOGUERS-VENDES IMMOBLE'!J48,"")</f>
        <v/>
      </c>
      <c r="I43" s="85" t="str">
        <f>IF('ENTRADA LLOGUERS-VENDES IMMOBLE'!K48&lt;&gt;0,'ENTRADA LLOGUERS-VENDES IMMOBLE'!K48,"")</f>
        <v/>
      </c>
      <c r="J43" s="85" t="str">
        <f>IF('ENTRADA LLOGUERS-VENDES IMMOBLE'!L48&lt;&gt;0,'ENTRADA LLOGUERS-VENDES IMMOBLE'!L48,"")</f>
        <v/>
      </c>
      <c r="K43" s="85" t="str">
        <f>IF('ENTRADA LLOGUERS-VENDES IMMOBLE'!M48&lt;&gt;0,'ENTRADA LLOGUERS-VENDES IMMOBLE'!M48,"")</f>
        <v/>
      </c>
      <c r="L43" s="85" t="str">
        <f>IF('ENTRADA LLOGUERS-VENDES IMMOBLE'!N48&lt;&gt;0,'ENTRADA LLOGUERS-VENDES IMMOBLE'!N48,"")</f>
        <v/>
      </c>
      <c r="M43" s="85" t="str">
        <f>IF('ENTRADA LLOGUERS-VENDES IMMOBLE'!O48&lt;&gt;0,'ENTRADA LLOGUERS-VENDES IMMOBLE'!O48,"")</f>
        <v/>
      </c>
      <c r="N43" s="85" t="str">
        <f>IF('ENTRADA LLOGUERS-VENDES IMMOBLE'!P48&lt;&gt;0,'ENTRADA LLOGUERS-VENDES IMMOBLE'!P48,"")</f>
        <v/>
      </c>
      <c r="O43" s="85" t="str">
        <f>IF('ENTRADA LLOGUERS-VENDES IMMOBLE'!Q48&lt;&gt;0,'ENTRADA LLOGUERS-VENDES IMMOBLE'!Q48,"")</f>
        <v/>
      </c>
      <c r="P43" s="85" t="str">
        <f>IF('ENTRADA LLOGUERS-VENDES IMMOBLE'!R48&lt;&gt;0,'ENTRADA LLOGUERS-VENDES IMMOBLE'!R48,"")</f>
        <v/>
      </c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</row>
    <row r="44" spans="1:33" x14ac:dyDescent="0.2">
      <c r="A44" s="84" t="str">
        <f>IF('ENTRADA LLOGUERS-VENDES IMMOBLE'!S49&gt;0,1,"")</f>
        <v/>
      </c>
      <c r="B44" s="85" t="str">
        <f>IF('ENTRADA LLOGUERS-VENDES IMMOBLE'!B49:C49&lt;&gt;0,IF('ENTRADA LLOGUERS-VENDES IMMOBLE'!B49&gt;0,'ENTRADA LLOGUERS-VENDES IMMOBLE'!B49,""),"")</f>
        <v/>
      </c>
      <c r="C44" s="85" t="str">
        <f>IF('NETEJA DE CARÀCTERS'!F45&lt;&gt;0,'NETEJA DE CARÀCTERS'!F45,"")</f>
        <v/>
      </c>
      <c r="D44" s="86" t="str">
        <f>IF('ENTRADA LLOGUERS-VENDES IMMOBLE'!E49&lt;&gt;0,'ENTRADA DE CLIENTS i PROVEÏDORS'!F61,"")</f>
        <v/>
      </c>
      <c r="E44" s="85" t="str">
        <f>IF('ENTRADA LLOGUERS-VENDES IMMOBLE'!G49&lt;&gt;0,'ENTRADA LLOGUERS-VENDES IMMOBLE'!G49,"")</f>
        <v/>
      </c>
      <c r="F44" s="85" t="str">
        <f>IF('ENTRADA LLOGUERS-VENDES IMMOBLE'!H49&lt;&gt;0,'ENTRADA LLOGUERS-VENDES IMMOBLE'!H49,"")</f>
        <v/>
      </c>
      <c r="G44" s="85" t="str">
        <f>IF('ENTRADA LLOGUERS-VENDES IMMOBLE'!I49&lt;&gt;0,'ENTRADA LLOGUERS-VENDES IMMOBLE'!I49,"")</f>
        <v/>
      </c>
      <c r="H44" s="85" t="str">
        <f>IF('ENTRADA LLOGUERS-VENDES IMMOBLE'!J49&lt;&gt;0,'ENTRADA LLOGUERS-VENDES IMMOBLE'!J49,"")</f>
        <v/>
      </c>
      <c r="I44" s="85" t="str">
        <f>IF('ENTRADA LLOGUERS-VENDES IMMOBLE'!K49&lt;&gt;0,'ENTRADA LLOGUERS-VENDES IMMOBLE'!K49,"")</f>
        <v/>
      </c>
      <c r="J44" s="85" t="str">
        <f>IF('ENTRADA LLOGUERS-VENDES IMMOBLE'!L49&lt;&gt;0,'ENTRADA LLOGUERS-VENDES IMMOBLE'!L49,"")</f>
        <v/>
      </c>
      <c r="K44" s="85" t="str">
        <f>IF('ENTRADA LLOGUERS-VENDES IMMOBLE'!M49&lt;&gt;0,'ENTRADA LLOGUERS-VENDES IMMOBLE'!M49,"")</f>
        <v/>
      </c>
      <c r="L44" s="85" t="str">
        <f>IF('ENTRADA LLOGUERS-VENDES IMMOBLE'!N49&lt;&gt;0,'ENTRADA LLOGUERS-VENDES IMMOBLE'!N49,"")</f>
        <v/>
      </c>
      <c r="M44" s="85" t="str">
        <f>IF('ENTRADA LLOGUERS-VENDES IMMOBLE'!O49&lt;&gt;0,'ENTRADA LLOGUERS-VENDES IMMOBLE'!O49,"")</f>
        <v/>
      </c>
      <c r="N44" s="85" t="str">
        <f>IF('ENTRADA LLOGUERS-VENDES IMMOBLE'!P49&lt;&gt;0,'ENTRADA LLOGUERS-VENDES IMMOBLE'!P49,"")</f>
        <v/>
      </c>
      <c r="O44" s="85" t="str">
        <f>IF('ENTRADA LLOGUERS-VENDES IMMOBLE'!Q49&lt;&gt;0,'ENTRADA LLOGUERS-VENDES IMMOBLE'!Q49,"")</f>
        <v/>
      </c>
      <c r="P44" s="85" t="str">
        <f>IF('ENTRADA LLOGUERS-VENDES IMMOBLE'!R49&lt;&gt;0,'ENTRADA LLOGUERS-VENDES IMMOBLE'!R49,"")</f>
        <v/>
      </c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</row>
    <row r="45" spans="1:33" x14ac:dyDescent="0.2">
      <c r="A45" s="84" t="str">
        <f>IF('ENTRADA LLOGUERS-VENDES IMMOBLE'!S50&gt;0,1,"")</f>
        <v/>
      </c>
      <c r="B45" s="85" t="str">
        <f>IF('ENTRADA LLOGUERS-VENDES IMMOBLE'!B50:C50&lt;&gt;0,IF('ENTRADA LLOGUERS-VENDES IMMOBLE'!B50&gt;0,'ENTRADA LLOGUERS-VENDES IMMOBLE'!B50,""),"")</f>
        <v/>
      </c>
      <c r="C45" s="85" t="str">
        <f>IF('NETEJA DE CARÀCTERS'!F46&lt;&gt;0,'NETEJA DE CARÀCTERS'!F46,"")</f>
        <v/>
      </c>
      <c r="D45" s="86" t="str">
        <f>IF('ENTRADA LLOGUERS-VENDES IMMOBLE'!E50&lt;&gt;0,'ENTRADA DE CLIENTS i PROVEÏDORS'!F62,"")</f>
        <v/>
      </c>
      <c r="E45" s="85" t="str">
        <f>IF('ENTRADA LLOGUERS-VENDES IMMOBLE'!G50&lt;&gt;0,'ENTRADA LLOGUERS-VENDES IMMOBLE'!G50,"")</f>
        <v/>
      </c>
      <c r="F45" s="85" t="str">
        <f>IF('ENTRADA LLOGUERS-VENDES IMMOBLE'!H50&lt;&gt;0,'ENTRADA LLOGUERS-VENDES IMMOBLE'!H50,"")</f>
        <v/>
      </c>
      <c r="G45" s="85" t="str">
        <f>IF('ENTRADA LLOGUERS-VENDES IMMOBLE'!I50&lt;&gt;0,'ENTRADA LLOGUERS-VENDES IMMOBLE'!I50,"")</f>
        <v/>
      </c>
      <c r="H45" s="85" t="str">
        <f>IF('ENTRADA LLOGUERS-VENDES IMMOBLE'!J50&lt;&gt;0,'ENTRADA LLOGUERS-VENDES IMMOBLE'!J50,"")</f>
        <v/>
      </c>
      <c r="I45" s="85" t="str">
        <f>IF('ENTRADA LLOGUERS-VENDES IMMOBLE'!K50&lt;&gt;0,'ENTRADA LLOGUERS-VENDES IMMOBLE'!K50,"")</f>
        <v/>
      </c>
      <c r="J45" s="85" t="str">
        <f>IF('ENTRADA LLOGUERS-VENDES IMMOBLE'!L50&lt;&gt;0,'ENTRADA LLOGUERS-VENDES IMMOBLE'!L50,"")</f>
        <v/>
      </c>
      <c r="K45" s="85" t="str">
        <f>IF('ENTRADA LLOGUERS-VENDES IMMOBLE'!M50&lt;&gt;0,'ENTRADA LLOGUERS-VENDES IMMOBLE'!M50,"")</f>
        <v/>
      </c>
      <c r="L45" s="85" t="str">
        <f>IF('ENTRADA LLOGUERS-VENDES IMMOBLE'!N50&lt;&gt;0,'ENTRADA LLOGUERS-VENDES IMMOBLE'!N50,"")</f>
        <v/>
      </c>
      <c r="M45" s="85" t="str">
        <f>IF('ENTRADA LLOGUERS-VENDES IMMOBLE'!O50&lt;&gt;0,'ENTRADA LLOGUERS-VENDES IMMOBLE'!O50,"")</f>
        <v/>
      </c>
      <c r="N45" s="85" t="str">
        <f>IF('ENTRADA LLOGUERS-VENDES IMMOBLE'!P50&lt;&gt;0,'ENTRADA LLOGUERS-VENDES IMMOBLE'!P50,"")</f>
        <v/>
      </c>
      <c r="O45" s="85" t="str">
        <f>IF('ENTRADA LLOGUERS-VENDES IMMOBLE'!Q50&lt;&gt;0,'ENTRADA LLOGUERS-VENDES IMMOBLE'!Q50,"")</f>
        <v/>
      </c>
      <c r="P45" s="85" t="str">
        <f>IF('ENTRADA LLOGUERS-VENDES IMMOBLE'!R50&lt;&gt;0,'ENTRADA LLOGUERS-VENDES IMMOBLE'!R50,"")</f>
        <v/>
      </c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</row>
    <row r="46" spans="1:33" x14ac:dyDescent="0.2">
      <c r="A46" s="84" t="str">
        <f>IF('ENTRADA LLOGUERS-VENDES IMMOBLE'!S51&gt;0,1,"")</f>
        <v/>
      </c>
      <c r="B46" s="85" t="str">
        <f>IF('ENTRADA LLOGUERS-VENDES IMMOBLE'!B51:C51&lt;&gt;0,IF('ENTRADA LLOGUERS-VENDES IMMOBLE'!B51&gt;0,'ENTRADA LLOGUERS-VENDES IMMOBLE'!B51,""),"")</f>
        <v/>
      </c>
      <c r="C46" s="85" t="str">
        <f>IF('NETEJA DE CARÀCTERS'!F47&lt;&gt;0,'NETEJA DE CARÀCTERS'!F47,"")</f>
        <v/>
      </c>
      <c r="D46" s="86" t="str">
        <f>IF('ENTRADA LLOGUERS-VENDES IMMOBLE'!E51&lt;&gt;0,'ENTRADA DE CLIENTS i PROVEÏDORS'!F63,"")</f>
        <v/>
      </c>
      <c r="E46" s="85" t="str">
        <f>IF('ENTRADA LLOGUERS-VENDES IMMOBLE'!G51&lt;&gt;0,'ENTRADA LLOGUERS-VENDES IMMOBLE'!G51,"")</f>
        <v/>
      </c>
      <c r="F46" s="85" t="str">
        <f>IF('ENTRADA LLOGUERS-VENDES IMMOBLE'!H51&lt;&gt;0,'ENTRADA LLOGUERS-VENDES IMMOBLE'!H51,"")</f>
        <v/>
      </c>
      <c r="G46" s="85" t="str">
        <f>IF('ENTRADA LLOGUERS-VENDES IMMOBLE'!I51&lt;&gt;0,'ENTRADA LLOGUERS-VENDES IMMOBLE'!I51,"")</f>
        <v/>
      </c>
      <c r="H46" s="85" t="str">
        <f>IF('ENTRADA LLOGUERS-VENDES IMMOBLE'!J51&lt;&gt;0,'ENTRADA LLOGUERS-VENDES IMMOBLE'!J51,"")</f>
        <v/>
      </c>
      <c r="I46" s="85" t="str">
        <f>IF('ENTRADA LLOGUERS-VENDES IMMOBLE'!K51&lt;&gt;0,'ENTRADA LLOGUERS-VENDES IMMOBLE'!K51,"")</f>
        <v/>
      </c>
      <c r="J46" s="85" t="str">
        <f>IF('ENTRADA LLOGUERS-VENDES IMMOBLE'!L51&lt;&gt;0,'ENTRADA LLOGUERS-VENDES IMMOBLE'!L51,"")</f>
        <v/>
      </c>
      <c r="K46" s="85" t="str">
        <f>IF('ENTRADA LLOGUERS-VENDES IMMOBLE'!M51&lt;&gt;0,'ENTRADA LLOGUERS-VENDES IMMOBLE'!M51,"")</f>
        <v/>
      </c>
      <c r="L46" s="85" t="str">
        <f>IF('ENTRADA LLOGUERS-VENDES IMMOBLE'!N51&lt;&gt;0,'ENTRADA LLOGUERS-VENDES IMMOBLE'!N51,"")</f>
        <v/>
      </c>
      <c r="M46" s="85" t="str">
        <f>IF('ENTRADA LLOGUERS-VENDES IMMOBLE'!O51&lt;&gt;0,'ENTRADA LLOGUERS-VENDES IMMOBLE'!O51,"")</f>
        <v/>
      </c>
      <c r="N46" s="85" t="str">
        <f>IF('ENTRADA LLOGUERS-VENDES IMMOBLE'!P51&lt;&gt;0,'ENTRADA LLOGUERS-VENDES IMMOBLE'!P51,"")</f>
        <v/>
      </c>
      <c r="O46" s="85" t="str">
        <f>IF('ENTRADA LLOGUERS-VENDES IMMOBLE'!Q51&lt;&gt;0,'ENTRADA LLOGUERS-VENDES IMMOBLE'!Q51,"")</f>
        <v/>
      </c>
      <c r="P46" s="85" t="str">
        <f>IF('ENTRADA LLOGUERS-VENDES IMMOBLE'!R51&lt;&gt;0,'ENTRADA LLOGUERS-VENDES IMMOBLE'!R51,"")</f>
        <v/>
      </c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</row>
    <row r="47" spans="1:33" x14ac:dyDescent="0.2">
      <c r="A47" s="84" t="str">
        <f>IF('ENTRADA LLOGUERS-VENDES IMMOBLE'!S52&gt;0,1,"")</f>
        <v/>
      </c>
      <c r="B47" s="85" t="str">
        <f>IF('ENTRADA LLOGUERS-VENDES IMMOBLE'!B52:C52&lt;&gt;0,IF('ENTRADA LLOGUERS-VENDES IMMOBLE'!B52&gt;0,'ENTRADA LLOGUERS-VENDES IMMOBLE'!B52,""),"")</f>
        <v/>
      </c>
      <c r="C47" s="85" t="str">
        <f>IF('NETEJA DE CARÀCTERS'!F48&lt;&gt;0,'NETEJA DE CARÀCTERS'!F48,"")</f>
        <v/>
      </c>
      <c r="D47" s="86" t="str">
        <f>IF('ENTRADA LLOGUERS-VENDES IMMOBLE'!E52&lt;&gt;0,'ENTRADA DE CLIENTS i PROVEÏDORS'!F64,"")</f>
        <v/>
      </c>
      <c r="E47" s="85" t="str">
        <f>IF('ENTRADA LLOGUERS-VENDES IMMOBLE'!G52&lt;&gt;0,'ENTRADA LLOGUERS-VENDES IMMOBLE'!G52,"")</f>
        <v/>
      </c>
      <c r="F47" s="85" t="str">
        <f>IF('ENTRADA LLOGUERS-VENDES IMMOBLE'!H52&lt;&gt;0,'ENTRADA LLOGUERS-VENDES IMMOBLE'!H52,"")</f>
        <v/>
      </c>
      <c r="G47" s="85" t="str">
        <f>IF('ENTRADA LLOGUERS-VENDES IMMOBLE'!I52&lt;&gt;0,'ENTRADA LLOGUERS-VENDES IMMOBLE'!I52,"")</f>
        <v/>
      </c>
      <c r="H47" s="85" t="str">
        <f>IF('ENTRADA LLOGUERS-VENDES IMMOBLE'!J52&lt;&gt;0,'ENTRADA LLOGUERS-VENDES IMMOBLE'!J52,"")</f>
        <v/>
      </c>
      <c r="I47" s="85" t="str">
        <f>IF('ENTRADA LLOGUERS-VENDES IMMOBLE'!K52&lt;&gt;0,'ENTRADA LLOGUERS-VENDES IMMOBLE'!K52,"")</f>
        <v/>
      </c>
      <c r="J47" s="85" t="str">
        <f>IF('ENTRADA LLOGUERS-VENDES IMMOBLE'!L52&lt;&gt;0,'ENTRADA LLOGUERS-VENDES IMMOBLE'!L52,"")</f>
        <v/>
      </c>
      <c r="K47" s="85" t="str">
        <f>IF('ENTRADA LLOGUERS-VENDES IMMOBLE'!M52&lt;&gt;0,'ENTRADA LLOGUERS-VENDES IMMOBLE'!M52,"")</f>
        <v/>
      </c>
      <c r="L47" s="85" t="str">
        <f>IF('ENTRADA LLOGUERS-VENDES IMMOBLE'!N52&lt;&gt;0,'ENTRADA LLOGUERS-VENDES IMMOBLE'!N52,"")</f>
        <v/>
      </c>
      <c r="M47" s="85" t="str">
        <f>IF('ENTRADA LLOGUERS-VENDES IMMOBLE'!O52&lt;&gt;0,'ENTRADA LLOGUERS-VENDES IMMOBLE'!O52,"")</f>
        <v/>
      </c>
      <c r="N47" s="85" t="str">
        <f>IF('ENTRADA LLOGUERS-VENDES IMMOBLE'!P52&lt;&gt;0,'ENTRADA LLOGUERS-VENDES IMMOBLE'!P52,"")</f>
        <v/>
      </c>
      <c r="O47" s="85" t="str">
        <f>IF('ENTRADA LLOGUERS-VENDES IMMOBLE'!Q52&lt;&gt;0,'ENTRADA LLOGUERS-VENDES IMMOBLE'!Q52,"")</f>
        <v/>
      </c>
      <c r="P47" s="85" t="str">
        <f>IF('ENTRADA LLOGUERS-VENDES IMMOBLE'!R52&lt;&gt;0,'ENTRADA LLOGUERS-VENDES IMMOBLE'!R52,"")</f>
        <v/>
      </c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</row>
    <row r="48" spans="1:33" x14ac:dyDescent="0.2">
      <c r="A48" s="84" t="str">
        <f>IF('ENTRADA LLOGUERS-VENDES IMMOBLE'!S53&gt;0,1,"")</f>
        <v/>
      </c>
      <c r="B48" s="85" t="str">
        <f>IF('ENTRADA LLOGUERS-VENDES IMMOBLE'!B53:C53&lt;&gt;0,IF('ENTRADA LLOGUERS-VENDES IMMOBLE'!B53&gt;0,'ENTRADA LLOGUERS-VENDES IMMOBLE'!B53,""),"")</f>
        <v/>
      </c>
      <c r="C48" s="85" t="str">
        <f>IF('NETEJA DE CARÀCTERS'!F49&lt;&gt;0,'NETEJA DE CARÀCTERS'!F49,"")</f>
        <v/>
      </c>
      <c r="D48" s="86" t="str">
        <f>IF('ENTRADA LLOGUERS-VENDES IMMOBLE'!E53&lt;&gt;0,'ENTRADA DE CLIENTS i PROVEÏDORS'!F65,"")</f>
        <v/>
      </c>
      <c r="E48" s="85" t="str">
        <f>IF('ENTRADA LLOGUERS-VENDES IMMOBLE'!G53&lt;&gt;0,'ENTRADA LLOGUERS-VENDES IMMOBLE'!G53,"")</f>
        <v/>
      </c>
      <c r="F48" s="85" t="str">
        <f>IF('ENTRADA LLOGUERS-VENDES IMMOBLE'!H53&lt;&gt;0,'ENTRADA LLOGUERS-VENDES IMMOBLE'!H53,"")</f>
        <v/>
      </c>
      <c r="G48" s="85" t="str">
        <f>IF('ENTRADA LLOGUERS-VENDES IMMOBLE'!I53&lt;&gt;0,'ENTRADA LLOGUERS-VENDES IMMOBLE'!I53,"")</f>
        <v/>
      </c>
      <c r="H48" s="85" t="str">
        <f>IF('ENTRADA LLOGUERS-VENDES IMMOBLE'!J53&lt;&gt;0,'ENTRADA LLOGUERS-VENDES IMMOBLE'!J53,"")</f>
        <v/>
      </c>
      <c r="I48" s="85" t="str">
        <f>IF('ENTRADA LLOGUERS-VENDES IMMOBLE'!K53&lt;&gt;0,'ENTRADA LLOGUERS-VENDES IMMOBLE'!K53,"")</f>
        <v/>
      </c>
      <c r="J48" s="85" t="str">
        <f>IF('ENTRADA LLOGUERS-VENDES IMMOBLE'!L53&lt;&gt;0,'ENTRADA LLOGUERS-VENDES IMMOBLE'!L53,"")</f>
        <v/>
      </c>
      <c r="K48" s="85" t="str">
        <f>IF('ENTRADA LLOGUERS-VENDES IMMOBLE'!M53&lt;&gt;0,'ENTRADA LLOGUERS-VENDES IMMOBLE'!M53,"")</f>
        <v/>
      </c>
      <c r="L48" s="85" t="str">
        <f>IF('ENTRADA LLOGUERS-VENDES IMMOBLE'!N53&lt;&gt;0,'ENTRADA LLOGUERS-VENDES IMMOBLE'!N53,"")</f>
        <v/>
      </c>
      <c r="M48" s="85" t="str">
        <f>IF('ENTRADA LLOGUERS-VENDES IMMOBLE'!O53&lt;&gt;0,'ENTRADA LLOGUERS-VENDES IMMOBLE'!O53,"")</f>
        <v/>
      </c>
      <c r="N48" s="85" t="str">
        <f>IF('ENTRADA LLOGUERS-VENDES IMMOBLE'!P53&lt;&gt;0,'ENTRADA LLOGUERS-VENDES IMMOBLE'!P53,"")</f>
        <v/>
      </c>
      <c r="O48" s="85" t="str">
        <f>IF('ENTRADA LLOGUERS-VENDES IMMOBLE'!Q53&lt;&gt;0,'ENTRADA LLOGUERS-VENDES IMMOBLE'!Q53,"")</f>
        <v/>
      </c>
      <c r="P48" s="85" t="str">
        <f>IF('ENTRADA LLOGUERS-VENDES IMMOBLE'!R53&lt;&gt;0,'ENTRADA LLOGUERS-VENDES IMMOBLE'!R53,"")</f>
        <v/>
      </c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</row>
    <row r="49" spans="1:33" x14ac:dyDescent="0.2">
      <c r="A49" s="82" t="str">
        <f>IF('ENTRADA LLOGUERS-VENDES IMMOBLE'!S54&gt;0,1,"")</f>
        <v/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</row>
    <row r="50" spans="1:33" x14ac:dyDescent="0.2">
      <c r="A50" s="37" t="str">
        <f>IF('ENTRADA LLOGUERS-VENDES IMMOBLE'!S55&gt;0,1,"")</f>
        <v/>
      </c>
    </row>
    <row r="51" spans="1:33" x14ac:dyDescent="0.2">
      <c r="A51" s="37" t="str">
        <f>IF('ENTRADA LLOGUERS-VENDES IMMOBLE'!S56&gt;0,1,"")</f>
        <v/>
      </c>
    </row>
    <row r="52" spans="1:33" x14ac:dyDescent="0.2">
      <c r="A52" s="37" t="str">
        <f>IF('ENTRADA LLOGUERS-VENDES IMMOBLE'!S57&gt;0,1,"")</f>
        <v/>
      </c>
    </row>
    <row r="53" spans="1:33" x14ac:dyDescent="0.2">
      <c r="A53" s="37" t="str">
        <f>IF('ENTRADA LLOGUERS-VENDES IMMOBLE'!S58&gt;0,1,"")</f>
        <v/>
      </c>
    </row>
    <row r="54" spans="1:33" x14ac:dyDescent="0.2">
      <c r="A54" s="37" t="str">
        <f>IF('ENTRADA LLOGUERS-VENDES IMMOBLE'!S59&gt;0,1,"")</f>
        <v/>
      </c>
    </row>
    <row r="55" spans="1:33" x14ac:dyDescent="0.2">
      <c r="A55" s="37" t="str">
        <f>IF('ENTRADA LLOGUERS-VENDES IMMOBLE'!S60&gt;0,1,"")</f>
        <v/>
      </c>
    </row>
    <row r="56" spans="1:33" x14ac:dyDescent="0.2">
      <c r="A56" s="37" t="str">
        <f>IF('ENTRADA LLOGUERS-VENDES IMMOBLE'!S61&gt;0,1,"")</f>
        <v/>
      </c>
    </row>
    <row r="57" spans="1:33" x14ac:dyDescent="0.2">
      <c r="A57" s="37" t="str">
        <f>IF('ENTRADA LLOGUERS-VENDES IMMOBLE'!S62&gt;0,1,"")</f>
        <v/>
      </c>
    </row>
    <row r="58" spans="1:33" x14ac:dyDescent="0.2">
      <c r="A58" s="37" t="str">
        <f>IF('ENTRADA LLOGUERS-VENDES IMMOBLE'!S63&gt;0,1,"")</f>
        <v/>
      </c>
    </row>
    <row r="59" spans="1:33" x14ac:dyDescent="0.2">
      <c r="A59" s="37" t="str">
        <f>IF('ENTRADA LLOGUERS-VENDES IMMOBLE'!S64&gt;0,1,"")</f>
        <v/>
      </c>
    </row>
    <row r="60" spans="1:33" x14ac:dyDescent="0.2">
      <c r="A60" s="37" t="str">
        <f>IF('ENTRADA LLOGUERS-VENDES IMMOBLE'!S65&gt;0,1,"")</f>
        <v/>
      </c>
    </row>
    <row r="61" spans="1:33" x14ac:dyDescent="0.2">
      <c r="A61" s="37" t="str">
        <f>IF('ENTRADA LLOGUERS-VENDES IMMOBLE'!S66&gt;0,1,"")</f>
        <v/>
      </c>
    </row>
    <row r="62" spans="1:33" x14ac:dyDescent="0.2">
      <c r="A62" s="37" t="str">
        <f>IF('ENTRADA LLOGUERS-VENDES IMMOBLE'!S67&gt;0,1,"")</f>
        <v/>
      </c>
    </row>
    <row r="63" spans="1:33" x14ac:dyDescent="0.2">
      <c r="A63" s="37" t="str">
        <f>IF('ENTRADA LLOGUERS-VENDES IMMOBLE'!S68&gt;0,1,"")</f>
        <v/>
      </c>
    </row>
    <row r="64" spans="1:33" x14ac:dyDescent="0.2">
      <c r="A64" s="37" t="str">
        <f>IF('ENTRADA LLOGUERS-VENDES IMMOBLE'!S69&gt;0,1,"")</f>
        <v/>
      </c>
    </row>
    <row r="65" spans="1:1" x14ac:dyDescent="0.2">
      <c r="A65" s="37" t="str">
        <f>IF('ENTRADA LLOGUERS-VENDES IMMOBLE'!S70&gt;0,1,"")</f>
        <v/>
      </c>
    </row>
    <row r="66" spans="1:1" x14ac:dyDescent="0.2">
      <c r="A66" s="37" t="str">
        <f>IF('ENTRADA LLOGUERS-VENDES IMMOBLE'!S71&gt;0,1,"")</f>
        <v/>
      </c>
    </row>
    <row r="67" spans="1:1" x14ac:dyDescent="0.2">
      <c r="A67" s="37" t="str">
        <f>IF('ENTRADA LLOGUERS-VENDES IMMOBLE'!S72&gt;0,1,"")</f>
        <v/>
      </c>
    </row>
    <row r="68" spans="1:1" x14ac:dyDescent="0.2">
      <c r="A68" s="37" t="str">
        <f>IF('ENTRADA LLOGUERS-VENDES IMMOBLE'!S73&gt;0,1,"")</f>
        <v/>
      </c>
    </row>
    <row r="69" spans="1:1" x14ac:dyDescent="0.2">
      <c r="A69" s="37" t="str">
        <f>IF('ENTRADA LLOGUERS-VENDES IMMOBLE'!S74&gt;0,1,"")</f>
        <v/>
      </c>
    </row>
    <row r="70" spans="1:1" x14ac:dyDescent="0.2">
      <c r="A70" s="37" t="str">
        <f>IF('ENTRADA LLOGUERS-VENDES IMMOBLE'!S75&gt;0,1,"")</f>
        <v/>
      </c>
    </row>
    <row r="71" spans="1:1" x14ac:dyDescent="0.2">
      <c r="A71" s="37" t="str">
        <f>IF('ENTRADA LLOGUERS-VENDES IMMOBLE'!S76&gt;0,1,"")</f>
        <v/>
      </c>
    </row>
    <row r="72" spans="1:1" x14ac:dyDescent="0.2">
      <c r="A72" s="37" t="str">
        <f>IF('ENTRADA LLOGUERS-VENDES IMMOBLE'!S77&gt;0,1,"")</f>
        <v/>
      </c>
    </row>
    <row r="73" spans="1:1" x14ac:dyDescent="0.2">
      <c r="A73" s="37" t="str">
        <f>IF('ENTRADA LLOGUERS-VENDES IMMOBLE'!S78&gt;0,1,"")</f>
        <v/>
      </c>
    </row>
    <row r="74" spans="1:1" x14ac:dyDescent="0.2">
      <c r="A74" s="37" t="str">
        <f>IF('ENTRADA LLOGUERS-VENDES IMMOBLE'!S79&gt;0,1,"")</f>
        <v/>
      </c>
    </row>
    <row r="75" spans="1:1" x14ac:dyDescent="0.2">
      <c r="A75" s="37" t="str">
        <f>IF('ENTRADA LLOGUERS-VENDES IMMOBLE'!S80&gt;0,1,"")</f>
        <v/>
      </c>
    </row>
    <row r="76" spans="1:1" x14ac:dyDescent="0.2">
      <c r="A76" s="37" t="str">
        <f>IF('ENTRADA LLOGUERS-VENDES IMMOBLE'!S81&gt;0,1,"")</f>
        <v/>
      </c>
    </row>
    <row r="77" spans="1:1" x14ac:dyDescent="0.2">
      <c r="A77" s="37" t="str">
        <f>IF('ENTRADA LLOGUERS-VENDES IMMOBLE'!S82&gt;0,1,"")</f>
        <v/>
      </c>
    </row>
    <row r="78" spans="1:1" x14ac:dyDescent="0.2">
      <c r="A78" s="37" t="str">
        <f>IF('ENTRADA LLOGUERS-VENDES IMMOBLE'!S83&gt;0,1,"")</f>
        <v/>
      </c>
    </row>
    <row r="79" spans="1:1" x14ac:dyDescent="0.2">
      <c r="A79" s="37" t="str">
        <f>IF('ENTRADA LLOGUERS-VENDES IMMOBLE'!S84&gt;0,1,"")</f>
        <v/>
      </c>
    </row>
    <row r="80" spans="1:1" x14ac:dyDescent="0.2">
      <c r="A80" s="37" t="str">
        <f>IF('ENTRADA LLOGUERS-VENDES IMMOBLE'!S85&gt;0,1,"")</f>
        <v/>
      </c>
    </row>
    <row r="81" spans="1:1" x14ac:dyDescent="0.2">
      <c r="A81" s="37" t="str">
        <f>IF('ENTRADA LLOGUERS-VENDES IMMOBLE'!S86&gt;0,1,"")</f>
        <v/>
      </c>
    </row>
    <row r="82" spans="1:1" x14ac:dyDescent="0.2">
      <c r="A82" s="37" t="str">
        <f>IF('ENTRADA LLOGUERS-VENDES IMMOBLE'!S87&gt;0,1,"")</f>
        <v/>
      </c>
    </row>
    <row r="83" spans="1:1" x14ac:dyDescent="0.2">
      <c r="A83" s="37" t="str">
        <f>IF('ENTRADA LLOGUERS-VENDES IMMOBLE'!S88&gt;0,1,"")</f>
        <v/>
      </c>
    </row>
    <row r="84" spans="1:1" x14ac:dyDescent="0.2">
      <c r="A84" s="37" t="str">
        <f>IF('ENTRADA LLOGUERS-VENDES IMMOBLE'!S89&gt;0,1,"")</f>
        <v/>
      </c>
    </row>
    <row r="85" spans="1:1" x14ac:dyDescent="0.2">
      <c r="A85" s="37" t="str">
        <f>IF('ENTRADA LLOGUERS-VENDES IMMOBLE'!S90&gt;0,1,"")</f>
        <v/>
      </c>
    </row>
    <row r="86" spans="1:1" x14ac:dyDescent="0.2">
      <c r="A86" s="37" t="str">
        <f>IF('ENTRADA LLOGUERS-VENDES IMMOBLE'!S91&gt;0,1,"")</f>
        <v/>
      </c>
    </row>
    <row r="87" spans="1:1" x14ac:dyDescent="0.2">
      <c r="A87" s="37" t="str">
        <f>IF('ENTRADA LLOGUERS-VENDES IMMOBLE'!S92&gt;0,1,"")</f>
        <v/>
      </c>
    </row>
    <row r="88" spans="1:1" x14ac:dyDescent="0.2">
      <c r="A88" s="37" t="str">
        <f>IF('ENTRADA LLOGUERS-VENDES IMMOBLE'!S93&gt;0,1,"")</f>
        <v/>
      </c>
    </row>
    <row r="89" spans="1:1" x14ac:dyDescent="0.2">
      <c r="A89" s="37" t="str">
        <f>IF('ENTRADA LLOGUERS-VENDES IMMOBLE'!S94&gt;0,1,"")</f>
        <v/>
      </c>
    </row>
    <row r="90" spans="1:1" x14ac:dyDescent="0.2">
      <c r="A90" s="37" t="str">
        <f>IF('ENTRADA LLOGUERS-VENDES IMMOBLE'!S95&gt;0,1,"")</f>
        <v/>
      </c>
    </row>
    <row r="91" spans="1:1" x14ac:dyDescent="0.2">
      <c r="A91" s="37" t="str">
        <f>IF('ENTRADA LLOGUERS-VENDES IMMOBLE'!S96&gt;0,1,"")</f>
        <v/>
      </c>
    </row>
    <row r="92" spans="1:1" x14ac:dyDescent="0.2">
      <c r="A92" s="37" t="str">
        <f>IF('ENTRADA LLOGUERS-VENDES IMMOBLE'!S97&gt;0,1,"")</f>
        <v/>
      </c>
    </row>
    <row r="93" spans="1:1" x14ac:dyDescent="0.2">
      <c r="A93" s="37" t="str">
        <f>IF('ENTRADA LLOGUERS-VENDES IMMOBLE'!S98&gt;0,1,"")</f>
        <v/>
      </c>
    </row>
    <row r="94" spans="1:1" x14ac:dyDescent="0.2">
      <c r="A94" s="37" t="str">
        <f>IF('ENTRADA LLOGUERS-VENDES IMMOBLE'!S99&gt;0,1,"")</f>
        <v/>
      </c>
    </row>
    <row r="95" spans="1:1" x14ac:dyDescent="0.2">
      <c r="A95" s="37" t="str">
        <f>IF('ENTRADA LLOGUERS-VENDES IMMOBLE'!S100&gt;0,1,"")</f>
        <v/>
      </c>
    </row>
    <row r="96" spans="1:1" x14ac:dyDescent="0.2">
      <c r="A96" s="37" t="str">
        <f>IF('ENTRADA LLOGUERS-VENDES IMMOBLE'!S101&gt;0,1,"")</f>
        <v/>
      </c>
    </row>
    <row r="97" spans="1:1" x14ac:dyDescent="0.2">
      <c r="A97" s="37" t="str">
        <f>IF('ENTRADA LLOGUERS-VENDES IMMOBLE'!S102&gt;0,1,"")</f>
        <v/>
      </c>
    </row>
    <row r="98" spans="1:1" x14ac:dyDescent="0.2">
      <c r="A98" s="37" t="str">
        <f>IF('ENTRADA LLOGUERS-VENDES IMMOBLE'!S103&gt;0,1,"")</f>
        <v/>
      </c>
    </row>
    <row r="99" spans="1:1" x14ac:dyDescent="0.2">
      <c r="A99" s="37" t="str">
        <f>IF('ENTRADA LLOGUERS-VENDES IMMOBLE'!S104&gt;0,1,"")</f>
        <v/>
      </c>
    </row>
    <row r="113" s="25" customFormat="1" x14ac:dyDescent="0.2"/>
    <row r="114" s="25" customFormat="1" x14ac:dyDescent="0.2"/>
    <row r="115" s="25" customFormat="1" x14ac:dyDescent="0.2"/>
    <row r="116" s="25" customFormat="1" x14ac:dyDescent="0.2"/>
    <row r="117" s="25" customFormat="1" x14ac:dyDescent="0.2"/>
    <row r="118" s="25" customFormat="1" x14ac:dyDescent="0.2"/>
    <row r="119" s="25" customFormat="1" x14ac:dyDescent="0.2"/>
    <row r="120" s="25" customFormat="1" x14ac:dyDescent="0.2"/>
    <row r="121" s="25" customFormat="1" x14ac:dyDescent="0.2"/>
    <row r="122" s="25" customFormat="1" x14ac:dyDescent="0.2"/>
    <row r="123" s="25" customFormat="1" x14ac:dyDescent="0.2"/>
    <row r="124" s="25" customFormat="1" x14ac:dyDescent="0.2"/>
    <row r="125" s="25" customFormat="1" x14ac:dyDescent="0.2"/>
    <row r="126" s="25" customFormat="1" x14ac:dyDescent="0.2"/>
    <row r="127" s="25" customFormat="1" x14ac:dyDescent="0.2"/>
    <row r="128" s="25" customFormat="1" x14ac:dyDescent="0.2"/>
    <row r="129" s="25" customFormat="1" x14ac:dyDescent="0.2"/>
    <row r="130" s="25" customFormat="1" x14ac:dyDescent="0.2"/>
    <row r="131" s="25" customFormat="1" x14ac:dyDescent="0.2"/>
    <row r="132" s="25" customFormat="1" x14ac:dyDescent="0.2"/>
    <row r="133" s="25" customFormat="1" x14ac:dyDescent="0.2"/>
    <row r="134" s="25" customFormat="1" x14ac:dyDescent="0.2"/>
    <row r="135" s="25" customFormat="1" x14ac:dyDescent="0.2"/>
    <row r="136" s="25" customFormat="1" x14ac:dyDescent="0.2"/>
    <row r="137" s="25" customFormat="1" x14ac:dyDescent="0.2"/>
    <row r="138" s="25" customFormat="1" x14ac:dyDescent="0.2"/>
    <row r="139" s="25" customFormat="1" x14ac:dyDescent="0.2"/>
    <row r="140" s="25" customFormat="1" x14ac:dyDescent="0.2"/>
    <row r="141" s="25" customFormat="1" x14ac:dyDescent="0.2"/>
    <row r="142" s="25" customFormat="1" x14ac:dyDescent="0.2"/>
    <row r="143" s="25" customFormat="1" x14ac:dyDescent="0.2"/>
    <row r="144" s="25" customFormat="1" x14ac:dyDescent="0.2"/>
    <row r="145" s="25" customFormat="1" x14ac:dyDescent="0.2"/>
    <row r="146" s="25" customFormat="1" x14ac:dyDescent="0.2"/>
    <row r="147" s="25" customFormat="1" x14ac:dyDescent="0.2"/>
    <row r="148" s="25" customFormat="1" x14ac:dyDescent="0.2"/>
    <row r="149" s="25" customFormat="1" x14ac:dyDescent="0.2"/>
    <row r="150" s="25" customFormat="1" x14ac:dyDescent="0.2"/>
    <row r="151" s="25" customFormat="1" x14ac:dyDescent="0.2"/>
    <row r="152" s="25" customFormat="1" x14ac:dyDescent="0.2"/>
    <row r="153" s="25" customFormat="1" x14ac:dyDescent="0.2"/>
    <row r="154" s="25" customFormat="1" x14ac:dyDescent="0.2"/>
    <row r="155" s="25" customFormat="1" x14ac:dyDescent="0.2"/>
    <row r="156" s="25" customFormat="1" x14ac:dyDescent="0.2"/>
    <row r="157" s="25" customFormat="1" x14ac:dyDescent="0.2"/>
    <row r="158" s="25" customFormat="1" x14ac:dyDescent="0.2"/>
    <row r="159" s="25" customFormat="1" x14ac:dyDescent="0.2"/>
    <row r="160" s="25" customFormat="1" x14ac:dyDescent="0.2"/>
    <row r="161" s="25" customFormat="1" x14ac:dyDescent="0.2"/>
    <row r="162" s="25" customFormat="1" x14ac:dyDescent="0.2"/>
    <row r="163" s="25" customFormat="1" x14ac:dyDescent="0.2"/>
    <row r="164" s="25" customFormat="1" x14ac:dyDescent="0.2"/>
    <row r="165" s="25" customFormat="1" x14ac:dyDescent="0.2"/>
    <row r="166" s="25" customFormat="1" x14ac:dyDescent="0.2"/>
    <row r="167" s="25" customFormat="1" x14ac:dyDescent="0.2"/>
    <row r="168" s="25" customFormat="1" x14ac:dyDescent="0.2"/>
    <row r="169" s="25" customFormat="1" x14ac:dyDescent="0.2"/>
    <row r="170" s="25" customFormat="1" x14ac:dyDescent="0.2"/>
    <row r="171" s="25" customFormat="1" x14ac:dyDescent="0.2"/>
    <row r="172" s="25" customFormat="1" x14ac:dyDescent="0.2"/>
    <row r="173" s="25" customFormat="1" x14ac:dyDescent="0.2"/>
    <row r="174" s="25" customFormat="1" x14ac:dyDescent="0.2"/>
    <row r="175" s="25" customFormat="1" x14ac:dyDescent="0.2"/>
    <row r="176" s="25" customFormat="1" x14ac:dyDescent="0.2"/>
    <row r="177" s="25" customFormat="1" x14ac:dyDescent="0.2"/>
    <row r="178" s="25" customFormat="1" x14ac:dyDescent="0.2"/>
    <row r="179" s="25" customFormat="1" x14ac:dyDescent="0.2"/>
    <row r="180" s="25" customFormat="1" x14ac:dyDescent="0.2"/>
    <row r="181" s="25" customFormat="1" x14ac:dyDescent="0.2"/>
    <row r="182" s="25" customFormat="1" x14ac:dyDescent="0.2"/>
    <row r="183" s="25" customFormat="1" x14ac:dyDescent="0.2"/>
    <row r="184" s="25" customFormat="1" x14ac:dyDescent="0.2"/>
    <row r="185" s="25" customFormat="1" x14ac:dyDescent="0.2"/>
    <row r="186" s="25" customFormat="1" x14ac:dyDescent="0.2"/>
    <row r="187" s="25" customFormat="1" x14ac:dyDescent="0.2"/>
    <row r="188" s="25" customFormat="1" x14ac:dyDescent="0.2"/>
    <row r="189" s="25" customFormat="1" x14ac:dyDescent="0.2"/>
    <row r="190" s="25" customFormat="1" x14ac:dyDescent="0.2"/>
    <row r="191" s="25" customFormat="1" x14ac:dyDescent="0.2"/>
    <row r="192" s="25" customFormat="1" x14ac:dyDescent="0.2"/>
    <row r="193" s="25" customFormat="1" x14ac:dyDescent="0.2"/>
    <row r="194" s="25" customFormat="1" x14ac:dyDescent="0.2"/>
    <row r="195" s="25" customFormat="1" x14ac:dyDescent="0.2"/>
    <row r="196" s="25" customFormat="1" x14ac:dyDescent="0.2"/>
    <row r="197" s="25" customFormat="1" x14ac:dyDescent="0.2"/>
    <row r="198" s="25" customFormat="1" x14ac:dyDescent="0.2"/>
    <row r="199" s="25" customFormat="1" x14ac:dyDescent="0.2"/>
    <row r="200" s="25" customFormat="1" x14ac:dyDescent="0.2"/>
    <row r="201" s="25" customFormat="1" x14ac:dyDescent="0.2"/>
    <row r="202" s="25" customFormat="1" x14ac:dyDescent="0.2"/>
    <row r="203" s="25" customFormat="1" x14ac:dyDescent="0.2"/>
    <row r="204" s="25" customFormat="1" x14ac:dyDescent="0.2"/>
    <row r="205" s="25" customFormat="1" x14ac:dyDescent="0.2"/>
    <row r="206" s="25" customFormat="1" x14ac:dyDescent="0.2"/>
    <row r="207" s="25" customFormat="1" x14ac:dyDescent="0.2"/>
    <row r="208" s="25" customFormat="1" x14ac:dyDescent="0.2"/>
    <row r="209" s="25" customFormat="1" x14ac:dyDescent="0.2"/>
    <row r="210" s="25" customFormat="1" x14ac:dyDescent="0.2"/>
    <row r="211" s="25" customFormat="1" x14ac:dyDescent="0.2"/>
    <row r="212" s="25" customFormat="1" x14ac:dyDescent="0.2"/>
    <row r="213" s="25" customFormat="1" x14ac:dyDescent="0.2"/>
    <row r="214" s="25" customFormat="1" x14ac:dyDescent="0.2"/>
    <row r="215" s="25" customFormat="1" x14ac:dyDescent="0.2"/>
    <row r="216" s="25" customFormat="1" x14ac:dyDescent="0.2"/>
    <row r="217" s="25" customFormat="1" x14ac:dyDescent="0.2"/>
    <row r="218" s="25" customFormat="1" x14ac:dyDescent="0.2"/>
    <row r="219" s="25" customFormat="1" x14ac:dyDescent="0.2"/>
    <row r="220" s="25" customFormat="1" x14ac:dyDescent="0.2"/>
    <row r="221" s="25" customFormat="1" x14ac:dyDescent="0.2"/>
    <row r="222" s="25" customFormat="1" x14ac:dyDescent="0.2"/>
    <row r="223" s="25" customFormat="1" x14ac:dyDescent="0.2"/>
    <row r="224" s="25" customFormat="1" x14ac:dyDescent="0.2"/>
    <row r="225" s="25" customFormat="1" x14ac:dyDescent="0.2"/>
    <row r="226" s="25" customFormat="1" x14ac:dyDescent="0.2"/>
    <row r="227" s="25" customFormat="1" x14ac:dyDescent="0.2"/>
    <row r="228" s="25" customFormat="1" x14ac:dyDescent="0.2"/>
    <row r="229" s="25" customFormat="1" x14ac:dyDescent="0.2"/>
    <row r="230" s="25" customFormat="1" x14ac:dyDescent="0.2"/>
    <row r="231" s="25" customFormat="1" x14ac:dyDescent="0.2"/>
    <row r="232" s="25" customFormat="1" x14ac:dyDescent="0.2"/>
    <row r="233" s="25" customFormat="1" x14ac:dyDescent="0.2"/>
    <row r="234" s="25" customFormat="1" x14ac:dyDescent="0.2"/>
    <row r="235" s="25" customFormat="1" x14ac:dyDescent="0.2"/>
    <row r="236" s="25" customFormat="1" x14ac:dyDescent="0.2"/>
    <row r="237" s="25" customFormat="1" x14ac:dyDescent="0.2"/>
    <row r="238" s="25" customFormat="1" x14ac:dyDescent="0.2"/>
    <row r="239" s="25" customFormat="1" x14ac:dyDescent="0.2"/>
    <row r="240" s="25" customFormat="1" x14ac:dyDescent="0.2"/>
    <row r="241" s="25" customFormat="1" x14ac:dyDescent="0.2"/>
    <row r="242" s="25" customFormat="1" x14ac:dyDescent="0.2"/>
    <row r="243" s="25" customFormat="1" x14ac:dyDescent="0.2"/>
    <row r="244" s="25" customFormat="1" x14ac:dyDescent="0.2"/>
    <row r="245" s="25" customFormat="1" x14ac:dyDescent="0.2"/>
    <row r="246" s="25" customFormat="1" x14ac:dyDescent="0.2"/>
    <row r="247" s="25" customFormat="1" x14ac:dyDescent="0.2"/>
    <row r="248" s="25" customFormat="1" x14ac:dyDescent="0.2"/>
    <row r="249" s="25" customFormat="1" x14ac:dyDescent="0.2"/>
    <row r="250" s="25" customFormat="1" x14ac:dyDescent="0.2"/>
    <row r="251" s="25" customFormat="1" x14ac:dyDescent="0.2"/>
    <row r="252" s="25" customFormat="1" x14ac:dyDescent="0.2"/>
    <row r="253" s="25" customFormat="1" x14ac:dyDescent="0.2"/>
    <row r="254" s="25" customFormat="1" x14ac:dyDescent="0.2"/>
    <row r="255" s="25" customFormat="1" x14ac:dyDescent="0.2"/>
    <row r="256" s="25" customFormat="1" x14ac:dyDescent="0.2"/>
    <row r="257" s="25" customFormat="1" x14ac:dyDescent="0.2"/>
    <row r="258" s="25" customFormat="1" x14ac:dyDescent="0.2"/>
    <row r="259" s="25" customFormat="1" x14ac:dyDescent="0.2"/>
    <row r="260" s="25" customFormat="1" x14ac:dyDescent="0.2"/>
    <row r="261" s="25" customFormat="1" x14ac:dyDescent="0.2"/>
    <row r="262" s="25" customFormat="1" x14ac:dyDescent="0.2"/>
    <row r="263" s="25" customFormat="1" x14ac:dyDescent="0.2"/>
    <row r="264" s="25" customFormat="1" x14ac:dyDescent="0.2"/>
    <row r="265" s="25" customFormat="1" x14ac:dyDescent="0.2"/>
    <row r="266" s="25" customFormat="1" x14ac:dyDescent="0.2"/>
    <row r="267" s="25" customFormat="1" x14ac:dyDescent="0.2"/>
    <row r="268" s="25" customFormat="1" x14ac:dyDescent="0.2"/>
    <row r="269" s="25" customFormat="1" x14ac:dyDescent="0.2"/>
    <row r="270" s="25" customFormat="1" x14ac:dyDescent="0.2"/>
    <row r="271" s="25" customFormat="1" x14ac:dyDescent="0.2"/>
    <row r="272" s="25" customFormat="1" x14ac:dyDescent="0.2"/>
    <row r="273" s="25" customFormat="1" x14ac:dyDescent="0.2"/>
    <row r="274" s="25" customFormat="1" x14ac:dyDescent="0.2"/>
    <row r="275" s="25" customFormat="1" x14ac:dyDescent="0.2"/>
    <row r="276" s="25" customFormat="1" x14ac:dyDescent="0.2"/>
    <row r="277" s="25" customFormat="1" x14ac:dyDescent="0.2"/>
    <row r="278" s="25" customFormat="1" x14ac:dyDescent="0.2"/>
    <row r="279" s="25" customFormat="1" x14ac:dyDescent="0.2"/>
    <row r="280" s="25" customFormat="1" x14ac:dyDescent="0.2"/>
    <row r="281" s="25" customFormat="1" x14ac:dyDescent="0.2"/>
    <row r="282" s="25" customFormat="1" x14ac:dyDescent="0.2"/>
    <row r="283" s="25" customFormat="1" x14ac:dyDescent="0.2"/>
    <row r="284" s="25" customFormat="1" x14ac:dyDescent="0.2"/>
    <row r="285" s="25" customFormat="1" x14ac:dyDescent="0.2"/>
    <row r="286" s="25" customFormat="1" x14ac:dyDescent="0.2"/>
    <row r="287" s="25" customFormat="1" x14ac:dyDescent="0.2"/>
    <row r="288" s="25" customFormat="1" x14ac:dyDescent="0.2"/>
    <row r="289" s="25" customFormat="1" x14ac:dyDescent="0.2"/>
    <row r="290" s="25" customFormat="1" x14ac:dyDescent="0.2"/>
    <row r="291" s="25" customFormat="1" x14ac:dyDescent="0.2"/>
    <row r="292" s="25" customFormat="1" x14ac:dyDescent="0.2"/>
    <row r="293" s="25" customFormat="1" x14ac:dyDescent="0.2"/>
    <row r="294" s="25" customFormat="1" x14ac:dyDescent="0.2"/>
    <row r="295" s="25" customFormat="1" x14ac:dyDescent="0.2"/>
    <row r="296" s="25" customFormat="1" x14ac:dyDescent="0.2"/>
    <row r="297" s="25" customFormat="1" x14ac:dyDescent="0.2"/>
    <row r="298" s="25" customFormat="1" x14ac:dyDescent="0.2"/>
    <row r="299" s="25" customFormat="1" x14ac:dyDescent="0.2"/>
    <row r="300" s="25" customFormat="1" x14ac:dyDescent="0.2"/>
    <row r="301" s="25" customFormat="1" x14ac:dyDescent="0.2"/>
    <row r="302" s="25" customFormat="1" x14ac:dyDescent="0.2"/>
    <row r="303" s="25" customFormat="1" x14ac:dyDescent="0.2"/>
    <row r="304" s="25" customFormat="1" x14ac:dyDescent="0.2"/>
    <row r="305" s="25" customFormat="1" x14ac:dyDescent="0.2"/>
    <row r="306" s="25" customFormat="1" x14ac:dyDescent="0.2"/>
    <row r="307" s="25" customFormat="1" x14ac:dyDescent="0.2"/>
    <row r="308" s="25" customFormat="1" x14ac:dyDescent="0.2"/>
    <row r="309" s="25" customFormat="1" x14ac:dyDescent="0.2"/>
    <row r="310" s="25" customFormat="1" x14ac:dyDescent="0.2"/>
    <row r="311" s="25" customFormat="1" x14ac:dyDescent="0.2"/>
    <row r="312" s="25" customFormat="1" x14ac:dyDescent="0.2"/>
    <row r="313" s="25" customFormat="1" x14ac:dyDescent="0.2"/>
    <row r="314" s="25" customFormat="1" x14ac:dyDescent="0.2"/>
    <row r="315" s="25" customFormat="1" x14ac:dyDescent="0.2"/>
    <row r="316" s="25" customFormat="1" x14ac:dyDescent="0.2"/>
    <row r="317" s="25" customFormat="1" x14ac:dyDescent="0.2"/>
    <row r="318" s="25" customFormat="1" x14ac:dyDescent="0.2"/>
    <row r="319" s="25" customFormat="1" x14ac:dyDescent="0.2"/>
    <row r="320" s="25" customFormat="1" x14ac:dyDescent="0.2"/>
    <row r="321" s="25" customFormat="1" x14ac:dyDescent="0.2"/>
    <row r="322" s="25" customFormat="1" x14ac:dyDescent="0.2"/>
    <row r="323" s="25" customFormat="1" x14ac:dyDescent="0.2"/>
    <row r="324" s="25" customFormat="1" x14ac:dyDescent="0.2"/>
    <row r="325" s="25" customFormat="1" x14ac:dyDescent="0.2"/>
    <row r="326" s="25" customFormat="1" x14ac:dyDescent="0.2"/>
    <row r="327" s="25" customFormat="1" x14ac:dyDescent="0.2"/>
    <row r="328" s="25" customFormat="1" x14ac:dyDescent="0.2"/>
    <row r="329" s="25" customFormat="1" x14ac:dyDescent="0.2"/>
    <row r="330" s="25" customFormat="1" x14ac:dyDescent="0.2"/>
    <row r="331" s="25" customFormat="1" x14ac:dyDescent="0.2"/>
    <row r="332" s="25" customFormat="1" x14ac:dyDescent="0.2"/>
    <row r="333" s="25" customFormat="1" x14ac:dyDescent="0.2"/>
    <row r="334" s="25" customFormat="1" x14ac:dyDescent="0.2"/>
    <row r="335" s="25" customFormat="1" x14ac:dyDescent="0.2"/>
    <row r="336" s="25" customFormat="1" x14ac:dyDescent="0.2"/>
    <row r="337" s="25" customFormat="1" x14ac:dyDescent="0.2"/>
    <row r="338" s="25" customFormat="1" x14ac:dyDescent="0.2"/>
    <row r="339" s="25" customFormat="1" x14ac:dyDescent="0.2"/>
    <row r="340" s="25" customFormat="1" x14ac:dyDescent="0.2"/>
    <row r="341" s="25" customFormat="1" x14ac:dyDescent="0.2"/>
    <row r="342" s="25" customFormat="1" x14ac:dyDescent="0.2"/>
    <row r="343" s="25" customFormat="1" x14ac:dyDescent="0.2"/>
    <row r="344" s="25" customFormat="1" x14ac:dyDescent="0.2"/>
    <row r="345" s="25" customFormat="1" x14ac:dyDescent="0.2"/>
    <row r="346" s="25" customFormat="1" x14ac:dyDescent="0.2"/>
    <row r="347" s="25" customFormat="1" x14ac:dyDescent="0.2"/>
    <row r="348" s="25" customFormat="1" x14ac:dyDescent="0.2"/>
    <row r="349" s="25" customFormat="1" x14ac:dyDescent="0.2"/>
    <row r="350" s="25" customFormat="1" x14ac:dyDescent="0.2"/>
    <row r="351" s="25" customFormat="1" x14ac:dyDescent="0.2"/>
    <row r="352" s="25" customFormat="1" x14ac:dyDescent="0.2"/>
    <row r="353" s="25" customFormat="1" x14ac:dyDescent="0.2"/>
    <row r="354" s="25" customFormat="1" x14ac:dyDescent="0.2"/>
    <row r="355" s="25" customFormat="1" x14ac:dyDescent="0.2"/>
    <row r="356" s="25" customFormat="1" x14ac:dyDescent="0.2"/>
    <row r="357" s="25" customFormat="1" x14ac:dyDescent="0.2"/>
    <row r="358" s="25" customFormat="1" x14ac:dyDescent="0.2"/>
    <row r="359" s="25" customFormat="1" x14ac:dyDescent="0.2"/>
    <row r="360" s="25" customFormat="1" x14ac:dyDescent="0.2"/>
    <row r="361" s="25" customFormat="1" x14ac:dyDescent="0.2"/>
    <row r="362" s="25" customFormat="1" x14ac:dyDescent="0.2"/>
    <row r="363" s="25" customFormat="1" x14ac:dyDescent="0.2"/>
    <row r="364" s="25" customFormat="1" x14ac:dyDescent="0.2"/>
    <row r="365" s="25" customFormat="1" x14ac:dyDescent="0.2"/>
    <row r="366" s="25" customFormat="1" x14ac:dyDescent="0.2"/>
    <row r="367" s="25" customFormat="1" x14ac:dyDescent="0.2"/>
    <row r="368" s="25" customFormat="1" x14ac:dyDescent="0.2"/>
    <row r="369" s="25" customFormat="1" x14ac:dyDescent="0.2"/>
    <row r="370" s="25" customFormat="1" x14ac:dyDescent="0.2"/>
    <row r="371" s="25" customFormat="1" x14ac:dyDescent="0.2"/>
    <row r="372" s="25" customFormat="1" x14ac:dyDescent="0.2"/>
    <row r="373" s="25" customFormat="1" x14ac:dyDescent="0.2"/>
    <row r="374" s="25" customFormat="1" x14ac:dyDescent="0.2"/>
    <row r="375" s="25" customFormat="1" x14ac:dyDescent="0.2"/>
    <row r="376" s="25" customFormat="1" x14ac:dyDescent="0.2"/>
    <row r="377" s="25" customFormat="1" x14ac:dyDescent="0.2"/>
    <row r="378" s="25" customFormat="1" x14ac:dyDescent="0.2"/>
    <row r="379" s="25" customFormat="1" x14ac:dyDescent="0.2"/>
    <row r="380" s="25" customFormat="1" x14ac:dyDescent="0.2"/>
    <row r="381" s="25" customFormat="1" x14ac:dyDescent="0.2"/>
    <row r="382" s="25" customFormat="1" x14ac:dyDescent="0.2"/>
    <row r="383" s="25" customFormat="1" x14ac:dyDescent="0.2"/>
    <row r="384" s="25" customFormat="1" x14ac:dyDescent="0.2"/>
    <row r="385" s="25" customFormat="1" x14ac:dyDescent="0.2"/>
    <row r="386" s="25" customFormat="1" x14ac:dyDescent="0.2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F864"/>
  <sheetViews>
    <sheetView topLeftCell="D4" workbookViewId="0">
      <selection activeCell="E43" sqref="E43"/>
    </sheetView>
  </sheetViews>
  <sheetFormatPr defaultColWidth="11.42578125" defaultRowHeight="12.75" x14ac:dyDescent="0.2"/>
  <cols>
    <col min="1" max="1" width="11.42578125" style="39"/>
    <col min="2" max="2" width="76.5703125" style="39" customWidth="1"/>
    <col min="3" max="3" width="96.7109375" style="39" customWidth="1"/>
    <col min="4" max="4" width="11.42578125" style="39"/>
    <col min="5" max="5" width="55" style="39" customWidth="1"/>
    <col min="6" max="6" width="74.85546875" style="39" customWidth="1"/>
    <col min="7" max="16384" width="11.42578125" style="39"/>
  </cols>
  <sheetData>
    <row r="1" spans="2:6" ht="30" customHeight="1" x14ac:dyDescent="0.2">
      <c r="B1" s="211" t="s">
        <v>22770</v>
      </c>
      <c r="C1" s="211"/>
      <c r="E1" s="211" t="s">
        <v>22771</v>
      </c>
      <c r="F1" s="211"/>
    </row>
    <row r="2" spans="2:6" ht="21.95" customHeight="1" x14ac:dyDescent="0.2">
      <c r="B2" s="27" t="s">
        <v>22760</v>
      </c>
      <c r="C2" s="26" t="s">
        <v>22761</v>
      </c>
      <c r="E2" s="38" t="s">
        <v>22760</v>
      </c>
      <c r="F2" s="40" t="s">
        <v>22761</v>
      </c>
    </row>
    <row r="3" spans="2:6" ht="15" x14ac:dyDescent="0.2">
      <c r="B3" s="39" t="str">
        <f>IF('ENTRADA DE CLIENTS i PROVEÏDORS'!D7&lt;&gt;0,'ENTRADA DE CLIENTS i PROVEÏDORS'!D7,"")</f>
        <v/>
      </c>
      <c r="C3" s="41" t="str">
        <f>SUBSTITUTE(SUBSTITUTE(SUBSTITUTE(SUBSTITUTE(SUBSTITUTE(SUBSTITUTE(SUBSTITUTE((SUBSTITUTE(SUBSTITUTE(B3,",",""),".","")),"-"," "),"ç","c"),"·",""),"/",""),"\",""),"$",""),"!","")</f>
        <v/>
      </c>
      <c r="E3" s="39" t="str">
        <f>IF('ENTRADA LLOGUERS-VENDES IMMOBLE'!D7&gt;0,UPPER('ENTRADA LLOGUERS-VENDES IMMOBLE'!D7),"")</f>
        <v/>
      </c>
      <c r="F3" s="39" t="str">
        <f>SUBSTITUTE(SUBSTITUTE(SUBSTITUTE(SUBSTITUTE(SUBSTITUTE(SUBSTITUTE(SUBSTITUTE((SUBSTITUTE(SUBSTITUTE(E3,",",""),".","")),"-"," "),"ç","c"),"·",""),"/",""),"\",""),"$",""),"!","")</f>
        <v/>
      </c>
    </row>
    <row r="4" spans="2:6" ht="15" x14ac:dyDescent="0.2">
      <c r="B4" s="39" t="str">
        <f>IF('ENTRADA DE CLIENTS i PROVEÏDORS'!D8&lt;&gt;0,'ENTRADA DE CLIENTS i PROVEÏDORS'!D8,"")</f>
        <v/>
      </c>
      <c r="C4" s="41" t="str">
        <f t="shared" ref="C4:C67" si="0">SUBSTITUTE(SUBSTITUTE(SUBSTITUTE(SUBSTITUTE(SUBSTITUTE(SUBSTITUTE(SUBSTITUTE((SUBSTITUTE(SUBSTITUTE(B4,",",""),".","")),"-"," "),"ç","c"),"·",""),"/",""),"\",""),"$",""),"!","")</f>
        <v/>
      </c>
      <c r="E4" s="39" t="str">
        <f>IF('ENTRADA LLOGUERS-VENDES IMMOBLE'!D8&gt;0,UPPER('ENTRADA LLOGUERS-VENDES IMMOBLE'!D8),"")</f>
        <v/>
      </c>
      <c r="F4" s="39" t="str">
        <f t="shared" ref="F4:F67" si="1">SUBSTITUTE(SUBSTITUTE(SUBSTITUTE(SUBSTITUTE(SUBSTITUTE(SUBSTITUTE(SUBSTITUTE((SUBSTITUTE(SUBSTITUTE(E4,",",""),".","")),"-"," "),"ç","c"),"·",""),"/",""),"\",""),"$",""),"!","")</f>
        <v/>
      </c>
    </row>
    <row r="5" spans="2:6" ht="15" x14ac:dyDescent="0.2">
      <c r="B5" s="39" t="str">
        <f>IF('ENTRADA DE CLIENTS i PROVEÏDORS'!D9&lt;&gt;0,'ENTRADA DE CLIENTS i PROVEÏDORS'!D9,"")</f>
        <v/>
      </c>
      <c r="C5" s="41" t="str">
        <f t="shared" si="0"/>
        <v/>
      </c>
      <c r="E5" s="39" t="str">
        <f>IF('ENTRADA LLOGUERS-VENDES IMMOBLE'!D9&gt;0,UPPER('ENTRADA LLOGUERS-VENDES IMMOBLE'!D9),"")</f>
        <v/>
      </c>
      <c r="F5" s="39" t="str">
        <f t="shared" si="1"/>
        <v/>
      </c>
    </row>
    <row r="6" spans="2:6" ht="15" x14ac:dyDescent="0.2">
      <c r="B6" s="39" t="str">
        <f>IF('ENTRADA DE CLIENTS i PROVEÏDORS'!D10&lt;&gt;0,'ENTRADA DE CLIENTS i PROVEÏDORS'!D10,"")</f>
        <v/>
      </c>
      <c r="C6" s="41" t="str">
        <f t="shared" si="0"/>
        <v/>
      </c>
      <c r="E6" s="39" t="str">
        <f>IF('ENTRADA LLOGUERS-VENDES IMMOBLE'!D10&gt;0,UPPER('ENTRADA LLOGUERS-VENDES IMMOBLE'!D10),"")</f>
        <v/>
      </c>
      <c r="F6" s="39" t="str">
        <f t="shared" si="1"/>
        <v/>
      </c>
    </row>
    <row r="7" spans="2:6" ht="15" x14ac:dyDescent="0.2">
      <c r="B7" s="39" t="str">
        <f>IF('ENTRADA DE CLIENTS i PROVEÏDORS'!D11&lt;&gt;0,'ENTRADA DE CLIENTS i PROVEÏDORS'!D11,"")</f>
        <v/>
      </c>
      <c r="C7" s="41" t="str">
        <f t="shared" si="0"/>
        <v/>
      </c>
      <c r="E7" s="39" t="str">
        <f>IF('ENTRADA LLOGUERS-VENDES IMMOBLE'!D11&gt;0,UPPER('ENTRADA LLOGUERS-VENDES IMMOBLE'!D11),"")</f>
        <v/>
      </c>
      <c r="F7" s="39" t="str">
        <f t="shared" si="1"/>
        <v/>
      </c>
    </row>
    <row r="8" spans="2:6" ht="15" x14ac:dyDescent="0.2">
      <c r="B8" s="39" t="str">
        <f>IF('ENTRADA DE CLIENTS i PROVEÏDORS'!D12&lt;&gt;0,'ENTRADA DE CLIENTS i PROVEÏDORS'!D12,"")</f>
        <v/>
      </c>
      <c r="C8" s="41" t="str">
        <f t="shared" si="0"/>
        <v/>
      </c>
      <c r="E8" s="39" t="str">
        <f>IF('ENTRADA LLOGUERS-VENDES IMMOBLE'!D12&gt;0,UPPER('ENTRADA LLOGUERS-VENDES IMMOBLE'!D12),"")</f>
        <v/>
      </c>
      <c r="F8" s="39" t="str">
        <f t="shared" si="1"/>
        <v/>
      </c>
    </row>
    <row r="9" spans="2:6" ht="15" x14ac:dyDescent="0.2">
      <c r="B9" s="39" t="str">
        <f>IF('ENTRADA DE CLIENTS i PROVEÏDORS'!D13&lt;&gt;0,'ENTRADA DE CLIENTS i PROVEÏDORS'!D13,"")</f>
        <v/>
      </c>
      <c r="C9" s="41" t="str">
        <f t="shared" si="0"/>
        <v/>
      </c>
      <c r="E9" s="39" t="str">
        <f>IF('ENTRADA LLOGUERS-VENDES IMMOBLE'!D13&gt;0,UPPER('ENTRADA LLOGUERS-VENDES IMMOBLE'!D13),"")</f>
        <v/>
      </c>
      <c r="F9" s="39" t="str">
        <f t="shared" si="1"/>
        <v/>
      </c>
    </row>
    <row r="10" spans="2:6" ht="15" x14ac:dyDescent="0.2">
      <c r="B10" s="39" t="str">
        <f>IF('ENTRADA DE CLIENTS i PROVEÏDORS'!D14&lt;&gt;0,'ENTRADA DE CLIENTS i PROVEÏDORS'!D14,"")</f>
        <v/>
      </c>
      <c r="C10" s="41" t="str">
        <f t="shared" si="0"/>
        <v/>
      </c>
      <c r="E10" s="39" t="str">
        <f>IF('ENTRADA LLOGUERS-VENDES IMMOBLE'!D14&gt;0,UPPER('ENTRADA LLOGUERS-VENDES IMMOBLE'!D14),"")</f>
        <v/>
      </c>
      <c r="F10" s="39" t="str">
        <f t="shared" si="1"/>
        <v/>
      </c>
    </row>
    <row r="11" spans="2:6" ht="15" x14ac:dyDescent="0.2">
      <c r="B11" s="39" t="str">
        <f>IF('ENTRADA DE CLIENTS i PROVEÏDORS'!D15&lt;&gt;0,'ENTRADA DE CLIENTS i PROVEÏDORS'!D15,"")</f>
        <v/>
      </c>
      <c r="C11" s="41" t="str">
        <f t="shared" si="0"/>
        <v/>
      </c>
      <c r="E11" s="39" t="str">
        <f>IF('ENTRADA LLOGUERS-VENDES IMMOBLE'!D15&gt;0,UPPER('ENTRADA LLOGUERS-VENDES IMMOBLE'!D15),"")</f>
        <v/>
      </c>
      <c r="F11" s="39" t="str">
        <f t="shared" si="1"/>
        <v/>
      </c>
    </row>
    <row r="12" spans="2:6" ht="15" x14ac:dyDescent="0.2">
      <c r="B12" s="39" t="str">
        <f>IF('ENTRADA DE CLIENTS i PROVEÏDORS'!D16&lt;&gt;0,'ENTRADA DE CLIENTS i PROVEÏDORS'!D16,"")</f>
        <v/>
      </c>
      <c r="C12" s="41" t="str">
        <f t="shared" si="0"/>
        <v/>
      </c>
      <c r="E12" s="39" t="str">
        <f>IF('ENTRADA LLOGUERS-VENDES IMMOBLE'!D16&gt;0,UPPER('ENTRADA LLOGUERS-VENDES IMMOBLE'!D16),"")</f>
        <v/>
      </c>
      <c r="F12" s="39" t="str">
        <f t="shared" si="1"/>
        <v/>
      </c>
    </row>
    <row r="13" spans="2:6" ht="15" x14ac:dyDescent="0.2">
      <c r="B13" s="39" t="str">
        <f>IF('ENTRADA DE CLIENTS i PROVEÏDORS'!D17&lt;&gt;0,'ENTRADA DE CLIENTS i PROVEÏDORS'!D17,"")</f>
        <v/>
      </c>
      <c r="C13" s="41" t="str">
        <f t="shared" si="0"/>
        <v/>
      </c>
      <c r="E13" s="39" t="str">
        <f>IF('ENTRADA LLOGUERS-VENDES IMMOBLE'!D17&gt;0,UPPER('ENTRADA LLOGUERS-VENDES IMMOBLE'!D17),"")</f>
        <v/>
      </c>
      <c r="F13" s="39" t="str">
        <f t="shared" si="1"/>
        <v/>
      </c>
    </row>
    <row r="14" spans="2:6" ht="15" x14ac:dyDescent="0.2">
      <c r="B14" s="39" t="str">
        <f>IF('ENTRADA DE CLIENTS i PROVEÏDORS'!D18&lt;&gt;0,'ENTRADA DE CLIENTS i PROVEÏDORS'!D18,"")</f>
        <v/>
      </c>
      <c r="C14" s="41" t="str">
        <f t="shared" si="0"/>
        <v/>
      </c>
      <c r="E14" s="39" t="str">
        <f>IF('ENTRADA LLOGUERS-VENDES IMMOBLE'!D18&gt;0,UPPER('ENTRADA LLOGUERS-VENDES IMMOBLE'!D18),"")</f>
        <v/>
      </c>
      <c r="F14" s="39" t="str">
        <f t="shared" si="1"/>
        <v/>
      </c>
    </row>
    <row r="15" spans="2:6" ht="15" x14ac:dyDescent="0.2">
      <c r="B15" s="39" t="str">
        <f>IF('ENTRADA DE CLIENTS i PROVEÏDORS'!D19&lt;&gt;0,'ENTRADA DE CLIENTS i PROVEÏDORS'!D19,"")</f>
        <v/>
      </c>
      <c r="C15" s="41" t="str">
        <f t="shared" si="0"/>
        <v/>
      </c>
      <c r="E15" s="39" t="str">
        <f>IF('ENTRADA LLOGUERS-VENDES IMMOBLE'!D19&gt;0,UPPER('ENTRADA LLOGUERS-VENDES IMMOBLE'!D19),"")</f>
        <v/>
      </c>
      <c r="F15" s="39" t="str">
        <f t="shared" si="1"/>
        <v/>
      </c>
    </row>
    <row r="16" spans="2:6" ht="15" x14ac:dyDescent="0.2">
      <c r="B16" s="39" t="str">
        <f>IF('ENTRADA DE CLIENTS i PROVEÏDORS'!D20&lt;&gt;0,'ENTRADA DE CLIENTS i PROVEÏDORS'!D20,"")</f>
        <v/>
      </c>
      <c r="C16" s="41" t="str">
        <f t="shared" si="0"/>
        <v/>
      </c>
      <c r="E16" s="39" t="str">
        <f>IF('ENTRADA LLOGUERS-VENDES IMMOBLE'!D20&gt;0,UPPER('ENTRADA LLOGUERS-VENDES IMMOBLE'!D20),"")</f>
        <v/>
      </c>
      <c r="F16" s="39" t="str">
        <f t="shared" si="1"/>
        <v/>
      </c>
    </row>
    <row r="17" spans="2:6" ht="15" x14ac:dyDescent="0.2">
      <c r="B17" s="39" t="str">
        <f>IF('ENTRADA DE CLIENTS i PROVEÏDORS'!D21&lt;&gt;0,'ENTRADA DE CLIENTS i PROVEÏDORS'!D21,"")</f>
        <v/>
      </c>
      <c r="C17" s="41" t="str">
        <f t="shared" si="0"/>
        <v/>
      </c>
      <c r="E17" s="39" t="str">
        <f>IF('ENTRADA LLOGUERS-VENDES IMMOBLE'!D21&gt;0,UPPER('ENTRADA LLOGUERS-VENDES IMMOBLE'!D21),"")</f>
        <v/>
      </c>
      <c r="F17" s="39" t="str">
        <f t="shared" si="1"/>
        <v/>
      </c>
    </row>
    <row r="18" spans="2:6" ht="15" x14ac:dyDescent="0.2">
      <c r="B18" s="39" t="str">
        <f>IF('ENTRADA DE CLIENTS i PROVEÏDORS'!D22&lt;&gt;0,'ENTRADA DE CLIENTS i PROVEÏDORS'!D22,"")</f>
        <v/>
      </c>
      <c r="C18" s="41" t="str">
        <f t="shared" si="0"/>
        <v/>
      </c>
      <c r="E18" s="39" t="str">
        <f>IF('ENTRADA LLOGUERS-VENDES IMMOBLE'!D22&gt;0,UPPER('ENTRADA LLOGUERS-VENDES IMMOBLE'!D22),"")</f>
        <v/>
      </c>
      <c r="F18" s="39" t="str">
        <f t="shared" si="1"/>
        <v/>
      </c>
    </row>
    <row r="19" spans="2:6" ht="15" x14ac:dyDescent="0.2">
      <c r="B19" s="39" t="str">
        <f>IF('ENTRADA DE CLIENTS i PROVEÏDORS'!D23&lt;&gt;0,'ENTRADA DE CLIENTS i PROVEÏDORS'!D23,"")</f>
        <v/>
      </c>
      <c r="C19" s="41" t="str">
        <f t="shared" si="0"/>
        <v/>
      </c>
      <c r="E19" s="39" t="str">
        <f>IF('ENTRADA LLOGUERS-VENDES IMMOBLE'!D23&gt;0,UPPER('ENTRADA LLOGUERS-VENDES IMMOBLE'!D23),"")</f>
        <v/>
      </c>
      <c r="F19" s="39" t="str">
        <f t="shared" si="1"/>
        <v/>
      </c>
    </row>
    <row r="20" spans="2:6" ht="15" x14ac:dyDescent="0.2">
      <c r="B20" s="39" t="str">
        <f>IF('ENTRADA DE CLIENTS i PROVEÏDORS'!D24&lt;&gt;0,'ENTRADA DE CLIENTS i PROVEÏDORS'!D24,"")</f>
        <v/>
      </c>
      <c r="C20" s="41" t="str">
        <f t="shared" si="0"/>
        <v/>
      </c>
      <c r="E20" s="39" t="str">
        <f>IF('ENTRADA LLOGUERS-VENDES IMMOBLE'!D24&gt;0,UPPER('ENTRADA LLOGUERS-VENDES IMMOBLE'!D24),"")</f>
        <v/>
      </c>
      <c r="F20" s="39" t="str">
        <f t="shared" si="1"/>
        <v/>
      </c>
    </row>
    <row r="21" spans="2:6" ht="15" x14ac:dyDescent="0.2">
      <c r="B21" s="39" t="str">
        <f>IF('ENTRADA DE CLIENTS i PROVEÏDORS'!D25&lt;&gt;0,'ENTRADA DE CLIENTS i PROVEÏDORS'!D25,"")</f>
        <v/>
      </c>
      <c r="C21" s="41" t="str">
        <f t="shared" si="0"/>
        <v/>
      </c>
      <c r="E21" s="39" t="str">
        <f>IF('ENTRADA LLOGUERS-VENDES IMMOBLE'!D25&gt;0,UPPER('ENTRADA LLOGUERS-VENDES IMMOBLE'!D25),"")</f>
        <v/>
      </c>
      <c r="F21" s="39" t="str">
        <f t="shared" si="1"/>
        <v/>
      </c>
    </row>
    <row r="22" spans="2:6" ht="15" x14ac:dyDescent="0.2">
      <c r="B22" s="39" t="str">
        <f>IF('ENTRADA DE CLIENTS i PROVEÏDORS'!D26&lt;&gt;0,'ENTRADA DE CLIENTS i PROVEÏDORS'!D26,"")</f>
        <v/>
      </c>
      <c r="C22" s="41" t="str">
        <f t="shared" si="0"/>
        <v/>
      </c>
      <c r="E22" s="39" t="str">
        <f>IF('ENTRADA LLOGUERS-VENDES IMMOBLE'!D26&gt;0,UPPER('ENTRADA LLOGUERS-VENDES IMMOBLE'!D26),"")</f>
        <v/>
      </c>
      <c r="F22" s="39" t="str">
        <f t="shared" si="1"/>
        <v/>
      </c>
    </row>
    <row r="23" spans="2:6" ht="15" x14ac:dyDescent="0.2">
      <c r="B23" s="39" t="str">
        <f>IF('ENTRADA DE CLIENTS i PROVEÏDORS'!D27&lt;&gt;0,'ENTRADA DE CLIENTS i PROVEÏDORS'!D27,"")</f>
        <v/>
      </c>
      <c r="C23" s="41" t="str">
        <f t="shared" si="0"/>
        <v/>
      </c>
      <c r="E23" s="39" t="str">
        <f>IF('ENTRADA LLOGUERS-VENDES IMMOBLE'!D27&gt;0,UPPER('ENTRADA LLOGUERS-VENDES IMMOBLE'!D27),"")</f>
        <v/>
      </c>
      <c r="F23" s="39" t="str">
        <f t="shared" si="1"/>
        <v/>
      </c>
    </row>
    <row r="24" spans="2:6" ht="15" x14ac:dyDescent="0.2">
      <c r="B24" s="39" t="str">
        <f>IF('ENTRADA DE CLIENTS i PROVEÏDORS'!D28&lt;&gt;0,'ENTRADA DE CLIENTS i PROVEÏDORS'!D28,"")</f>
        <v/>
      </c>
      <c r="C24" s="41" t="str">
        <f t="shared" si="0"/>
        <v/>
      </c>
      <c r="E24" s="39" t="str">
        <f>IF('ENTRADA LLOGUERS-VENDES IMMOBLE'!D28&gt;0,UPPER('ENTRADA LLOGUERS-VENDES IMMOBLE'!D28),"")</f>
        <v/>
      </c>
      <c r="F24" s="39" t="str">
        <f t="shared" si="1"/>
        <v/>
      </c>
    </row>
    <row r="25" spans="2:6" ht="15" x14ac:dyDescent="0.2">
      <c r="B25" s="39" t="str">
        <f>IF('ENTRADA DE CLIENTS i PROVEÏDORS'!D29&lt;&gt;0,'ENTRADA DE CLIENTS i PROVEÏDORS'!D29,"")</f>
        <v/>
      </c>
      <c r="C25" s="41" t="str">
        <f t="shared" si="0"/>
        <v/>
      </c>
      <c r="E25" s="39" t="str">
        <f>IF('ENTRADA LLOGUERS-VENDES IMMOBLE'!D29&gt;0,UPPER('ENTRADA LLOGUERS-VENDES IMMOBLE'!D29),"")</f>
        <v/>
      </c>
      <c r="F25" s="39" t="str">
        <f t="shared" si="1"/>
        <v/>
      </c>
    </row>
    <row r="26" spans="2:6" ht="15" x14ac:dyDescent="0.2">
      <c r="B26" s="39" t="str">
        <f>IF('ENTRADA DE CLIENTS i PROVEÏDORS'!D30&lt;&gt;0,'ENTRADA DE CLIENTS i PROVEÏDORS'!D30,"")</f>
        <v/>
      </c>
      <c r="C26" s="41" t="str">
        <f t="shared" si="0"/>
        <v/>
      </c>
      <c r="E26" s="39" t="str">
        <f>IF('ENTRADA LLOGUERS-VENDES IMMOBLE'!D30&gt;0,UPPER('ENTRADA LLOGUERS-VENDES IMMOBLE'!D30),"")</f>
        <v/>
      </c>
      <c r="F26" s="39" t="str">
        <f t="shared" si="1"/>
        <v/>
      </c>
    </row>
    <row r="27" spans="2:6" ht="15" x14ac:dyDescent="0.2">
      <c r="B27" s="39" t="str">
        <f>IF('ENTRADA DE CLIENTS i PROVEÏDORS'!D31&lt;&gt;0,'ENTRADA DE CLIENTS i PROVEÏDORS'!D31,"")</f>
        <v/>
      </c>
      <c r="C27" s="41" t="str">
        <f t="shared" si="0"/>
        <v/>
      </c>
      <c r="E27" s="39" t="str">
        <f>IF('ENTRADA LLOGUERS-VENDES IMMOBLE'!D31&gt;0,UPPER('ENTRADA LLOGUERS-VENDES IMMOBLE'!D31),"")</f>
        <v/>
      </c>
      <c r="F27" s="39" t="str">
        <f t="shared" si="1"/>
        <v/>
      </c>
    </row>
    <row r="28" spans="2:6" ht="15" x14ac:dyDescent="0.2">
      <c r="B28" s="39" t="str">
        <f>IF('ENTRADA DE CLIENTS i PROVEÏDORS'!D32&lt;&gt;0,'ENTRADA DE CLIENTS i PROVEÏDORS'!D32,"")</f>
        <v/>
      </c>
      <c r="C28" s="41" t="str">
        <f t="shared" si="0"/>
        <v/>
      </c>
      <c r="E28" s="39" t="str">
        <f>IF('ENTRADA LLOGUERS-VENDES IMMOBLE'!D32&gt;0,UPPER('ENTRADA LLOGUERS-VENDES IMMOBLE'!D32),"")</f>
        <v/>
      </c>
      <c r="F28" s="39" t="str">
        <f t="shared" si="1"/>
        <v/>
      </c>
    </row>
    <row r="29" spans="2:6" ht="15" x14ac:dyDescent="0.2">
      <c r="B29" s="39" t="str">
        <f>IF('ENTRADA DE CLIENTS i PROVEÏDORS'!D33&lt;&gt;0,'ENTRADA DE CLIENTS i PROVEÏDORS'!D33,"")</f>
        <v/>
      </c>
      <c r="C29" s="41" t="str">
        <f t="shared" si="0"/>
        <v/>
      </c>
      <c r="E29" s="39" t="str">
        <f>IF('ENTRADA LLOGUERS-VENDES IMMOBLE'!D33&gt;0,UPPER('ENTRADA LLOGUERS-VENDES IMMOBLE'!D33),"")</f>
        <v/>
      </c>
      <c r="F29" s="39" t="str">
        <f t="shared" si="1"/>
        <v/>
      </c>
    </row>
    <row r="30" spans="2:6" x14ac:dyDescent="0.2">
      <c r="B30" s="39" t="str">
        <f>IF('ENTRADA DE CLIENTS i PROVEÏDORS'!D34&lt;&gt;0,'ENTRADA DE CLIENTS i PROVEÏDORS'!D34,"")</f>
        <v/>
      </c>
      <c r="C30" s="39" t="str">
        <f t="shared" si="0"/>
        <v/>
      </c>
      <c r="E30" s="39" t="str">
        <f>IF('ENTRADA LLOGUERS-VENDES IMMOBLE'!D34&gt;0,UPPER('ENTRADA LLOGUERS-VENDES IMMOBLE'!D34),"")</f>
        <v/>
      </c>
      <c r="F30" s="39" t="str">
        <f t="shared" si="1"/>
        <v/>
      </c>
    </row>
    <row r="31" spans="2:6" x14ac:dyDescent="0.2">
      <c r="B31" s="39" t="str">
        <f>IF('ENTRADA DE CLIENTS i PROVEÏDORS'!D35&lt;&gt;0,'ENTRADA DE CLIENTS i PROVEÏDORS'!D35,"")</f>
        <v/>
      </c>
      <c r="C31" s="39" t="str">
        <f t="shared" si="0"/>
        <v/>
      </c>
      <c r="E31" s="39" t="str">
        <f>IF('ENTRADA LLOGUERS-VENDES IMMOBLE'!D35&gt;0,UPPER('ENTRADA LLOGUERS-VENDES IMMOBLE'!D35),"")</f>
        <v/>
      </c>
      <c r="F31" s="39" t="str">
        <f t="shared" si="1"/>
        <v/>
      </c>
    </row>
    <row r="32" spans="2:6" x14ac:dyDescent="0.2">
      <c r="B32" s="39" t="str">
        <f>IF('ENTRADA DE CLIENTS i PROVEÏDORS'!D36&lt;&gt;0,'ENTRADA DE CLIENTS i PROVEÏDORS'!D36,"")</f>
        <v/>
      </c>
      <c r="C32" s="39" t="str">
        <f t="shared" si="0"/>
        <v/>
      </c>
      <c r="E32" s="39" t="str">
        <f>IF('ENTRADA LLOGUERS-VENDES IMMOBLE'!D36&gt;0,UPPER('ENTRADA LLOGUERS-VENDES IMMOBLE'!D36),"")</f>
        <v/>
      </c>
      <c r="F32" s="39" t="str">
        <f t="shared" si="1"/>
        <v/>
      </c>
    </row>
    <row r="33" spans="2:6" x14ac:dyDescent="0.2">
      <c r="B33" s="39" t="str">
        <f>IF('ENTRADA DE CLIENTS i PROVEÏDORS'!D37&lt;&gt;0,'ENTRADA DE CLIENTS i PROVEÏDORS'!D37,"")</f>
        <v/>
      </c>
      <c r="C33" s="39" t="str">
        <f t="shared" si="0"/>
        <v/>
      </c>
      <c r="E33" s="39" t="str">
        <f>IF('ENTRADA LLOGUERS-VENDES IMMOBLE'!D37&gt;0,UPPER('ENTRADA LLOGUERS-VENDES IMMOBLE'!D37),"")</f>
        <v/>
      </c>
      <c r="F33" s="39" t="str">
        <f t="shared" si="1"/>
        <v/>
      </c>
    </row>
    <row r="34" spans="2:6" x14ac:dyDescent="0.2">
      <c r="B34" s="39" t="str">
        <f>IF('ENTRADA DE CLIENTS i PROVEÏDORS'!D38&lt;&gt;0,'ENTRADA DE CLIENTS i PROVEÏDORS'!D38,"")</f>
        <v/>
      </c>
      <c r="C34" s="39" t="str">
        <f t="shared" si="0"/>
        <v/>
      </c>
      <c r="E34" s="39" t="str">
        <f>IF('ENTRADA LLOGUERS-VENDES IMMOBLE'!D38&gt;0,UPPER('ENTRADA LLOGUERS-VENDES IMMOBLE'!D38),"")</f>
        <v/>
      </c>
      <c r="F34" s="39" t="str">
        <f t="shared" si="1"/>
        <v/>
      </c>
    </row>
    <row r="35" spans="2:6" x14ac:dyDescent="0.2">
      <c r="B35" s="39" t="str">
        <f>IF('ENTRADA DE CLIENTS i PROVEÏDORS'!D39&lt;&gt;0,'ENTRADA DE CLIENTS i PROVEÏDORS'!D39,"")</f>
        <v/>
      </c>
      <c r="C35" s="39" t="str">
        <f t="shared" si="0"/>
        <v/>
      </c>
      <c r="E35" s="39" t="str">
        <f>IF('ENTRADA LLOGUERS-VENDES IMMOBLE'!D39&gt;0,UPPER('ENTRADA LLOGUERS-VENDES IMMOBLE'!D39),"")</f>
        <v/>
      </c>
      <c r="F35" s="39" t="str">
        <f t="shared" si="1"/>
        <v/>
      </c>
    </row>
    <row r="36" spans="2:6" x14ac:dyDescent="0.2">
      <c r="B36" s="39" t="str">
        <f>IF('ENTRADA DE CLIENTS i PROVEÏDORS'!D40&lt;&gt;0,'ENTRADA DE CLIENTS i PROVEÏDORS'!D40,"")</f>
        <v/>
      </c>
      <c r="C36" s="39" t="str">
        <f t="shared" si="0"/>
        <v/>
      </c>
      <c r="E36" s="39" t="str">
        <f>IF('ENTRADA LLOGUERS-VENDES IMMOBLE'!D40&gt;0,UPPER('ENTRADA LLOGUERS-VENDES IMMOBLE'!D40),"")</f>
        <v/>
      </c>
      <c r="F36" s="39" t="str">
        <f t="shared" si="1"/>
        <v/>
      </c>
    </row>
    <row r="37" spans="2:6" x14ac:dyDescent="0.2">
      <c r="B37" s="39" t="str">
        <f>IF('ENTRADA DE CLIENTS i PROVEÏDORS'!D41&lt;&gt;0,'ENTRADA DE CLIENTS i PROVEÏDORS'!D41,"")</f>
        <v/>
      </c>
      <c r="C37" s="39" t="str">
        <f t="shared" si="0"/>
        <v/>
      </c>
      <c r="E37" s="39" t="str">
        <f>IF('ENTRADA LLOGUERS-VENDES IMMOBLE'!D41&gt;0,UPPER('ENTRADA LLOGUERS-VENDES IMMOBLE'!D41),"")</f>
        <v/>
      </c>
      <c r="F37" s="39" t="str">
        <f t="shared" si="1"/>
        <v/>
      </c>
    </row>
    <row r="38" spans="2:6" x14ac:dyDescent="0.2">
      <c r="B38" s="39" t="str">
        <f>IF('ENTRADA DE CLIENTS i PROVEÏDORS'!D42&lt;&gt;0,'ENTRADA DE CLIENTS i PROVEÏDORS'!D42,"")</f>
        <v/>
      </c>
      <c r="C38" s="39" t="str">
        <f t="shared" si="0"/>
        <v/>
      </c>
      <c r="E38" s="39" t="str">
        <f>IF('ENTRADA LLOGUERS-VENDES IMMOBLE'!D42&gt;0,UPPER('ENTRADA LLOGUERS-VENDES IMMOBLE'!D42),"")</f>
        <v/>
      </c>
      <c r="F38" s="39" t="str">
        <f t="shared" si="1"/>
        <v/>
      </c>
    </row>
    <row r="39" spans="2:6" x14ac:dyDescent="0.2">
      <c r="B39" s="39" t="str">
        <f>IF('ENTRADA DE CLIENTS i PROVEÏDORS'!D43&lt;&gt;0,'ENTRADA DE CLIENTS i PROVEÏDORS'!D43,"")</f>
        <v/>
      </c>
      <c r="C39" s="39" t="str">
        <f t="shared" si="0"/>
        <v/>
      </c>
      <c r="E39" s="39" t="str">
        <f>IF('ENTRADA LLOGUERS-VENDES IMMOBLE'!D43&gt;0,UPPER('ENTRADA LLOGUERS-VENDES IMMOBLE'!D43),"")</f>
        <v/>
      </c>
      <c r="F39" s="39" t="str">
        <f t="shared" si="1"/>
        <v/>
      </c>
    </row>
    <row r="40" spans="2:6" x14ac:dyDescent="0.2">
      <c r="B40" s="39" t="str">
        <f>IF('ENTRADA DE CLIENTS i PROVEÏDORS'!D44&lt;&gt;0,'ENTRADA DE CLIENTS i PROVEÏDORS'!D44,"")</f>
        <v/>
      </c>
      <c r="C40" s="39" t="str">
        <f t="shared" si="0"/>
        <v/>
      </c>
      <c r="E40" s="39" t="str">
        <f>IF('ENTRADA LLOGUERS-VENDES IMMOBLE'!D44&gt;0,UPPER('ENTRADA LLOGUERS-VENDES IMMOBLE'!D44),"")</f>
        <v/>
      </c>
      <c r="F40" s="39" t="str">
        <f t="shared" si="1"/>
        <v/>
      </c>
    </row>
    <row r="41" spans="2:6" x14ac:dyDescent="0.2">
      <c r="B41" s="39" t="str">
        <f>IF('ENTRADA DE CLIENTS i PROVEÏDORS'!D45&lt;&gt;0,'ENTRADA DE CLIENTS i PROVEÏDORS'!D45,"")</f>
        <v/>
      </c>
      <c r="C41" s="39" t="str">
        <f t="shared" si="0"/>
        <v/>
      </c>
      <c r="E41" s="39" t="str">
        <f>IF('ENTRADA LLOGUERS-VENDES IMMOBLE'!D45&gt;0,UPPER('ENTRADA LLOGUERS-VENDES IMMOBLE'!D45),"")</f>
        <v/>
      </c>
      <c r="F41" s="39" t="str">
        <f t="shared" si="1"/>
        <v/>
      </c>
    </row>
    <row r="42" spans="2:6" x14ac:dyDescent="0.2">
      <c r="B42" s="39" t="str">
        <f>IF('ENTRADA DE CLIENTS i PROVEÏDORS'!D46&lt;&gt;0,'ENTRADA DE CLIENTS i PROVEÏDORS'!D46,"")</f>
        <v/>
      </c>
      <c r="C42" s="39" t="str">
        <f t="shared" si="0"/>
        <v/>
      </c>
      <c r="E42" s="39" t="str">
        <f>IF('ENTRADA LLOGUERS-VENDES IMMOBLE'!D46&gt;0,UPPER('ENTRADA LLOGUERS-VENDES IMMOBLE'!D46),"")</f>
        <v/>
      </c>
      <c r="F42" s="39" t="str">
        <f t="shared" si="1"/>
        <v/>
      </c>
    </row>
    <row r="43" spans="2:6" x14ac:dyDescent="0.2">
      <c r="B43" s="39" t="str">
        <f>IF('ENTRADA DE CLIENTS i PROVEÏDORS'!D47&lt;&gt;0,'ENTRADA DE CLIENTS i PROVEÏDORS'!D47,"")</f>
        <v/>
      </c>
      <c r="C43" s="39" t="str">
        <f t="shared" si="0"/>
        <v/>
      </c>
      <c r="E43" s="39" t="str">
        <f>IF('ENTRADA LLOGUERS-VENDES IMMOBLE'!D47&gt;0,UPPER('ENTRADA LLOGUERS-VENDES IMMOBLE'!D47),"")</f>
        <v/>
      </c>
      <c r="F43" s="39" t="str">
        <f t="shared" si="1"/>
        <v/>
      </c>
    </row>
    <row r="44" spans="2:6" x14ac:dyDescent="0.2">
      <c r="B44" s="39" t="str">
        <f>IF('ENTRADA DE CLIENTS i PROVEÏDORS'!D48&lt;&gt;0,'ENTRADA DE CLIENTS i PROVEÏDORS'!D48,"")</f>
        <v/>
      </c>
      <c r="C44" s="39" t="str">
        <f t="shared" si="0"/>
        <v/>
      </c>
      <c r="E44" s="39" t="str">
        <f>IF('ENTRADA LLOGUERS-VENDES IMMOBLE'!D48&gt;0,UPPER('ENTRADA LLOGUERS-VENDES IMMOBLE'!D48),"")</f>
        <v/>
      </c>
      <c r="F44" s="39" t="str">
        <f t="shared" si="1"/>
        <v/>
      </c>
    </row>
    <row r="45" spans="2:6" x14ac:dyDescent="0.2">
      <c r="B45" s="39" t="str">
        <f>IF('ENTRADA DE CLIENTS i PROVEÏDORS'!D49&lt;&gt;0,'ENTRADA DE CLIENTS i PROVEÏDORS'!D49,"")</f>
        <v/>
      </c>
      <c r="C45" s="39" t="str">
        <f t="shared" si="0"/>
        <v/>
      </c>
      <c r="E45" s="39" t="str">
        <f>IF('ENTRADA LLOGUERS-VENDES IMMOBLE'!D49&gt;0,UPPER('ENTRADA LLOGUERS-VENDES IMMOBLE'!D49),"")</f>
        <v/>
      </c>
      <c r="F45" s="39" t="str">
        <f t="shared" si="1"/>
        <v/>
      </c>
    </row>
    <row r="46" spans="2:6" x14ac:dyDescent="0.2">
      <c r="B46" s="39" t="str">
        <f>IF('ENTRADA DE CLIENTS i PROVEÏDORS'!D50&lt;&gt;0,'ENTRADA DE CLIENTS i PROVEÏDORS'!D50,"")</f>
        <v/>
      </c>
      <c r="C46" s="39" t="str">
        <f t="shared" si="0"/>
        <v/>
      </c>
      <c r="E46" s="39" t="str">
        <f>IF('ENTRADA LLOGUERS-VENDES IMMOBLE'!D50&gt;0,UPPER('ENTRADA LLOGUERS-VENDES IMMOBLE'!D50),"")</f>
        <v/>
      </c>
      <c r="F46" s="39" t="str">
        <f t="shared" si="1"/>
        <v/>
      </c>
    </row>
    <row r="47" spans="2:6" x14ac:dyDescent="0.2">
      <c r="B47" s="39" t="str">
        <f>IF('ENTRADA DE CLIENTS i PROVEÏDORS'!D51&lt;&gt;0,'ENTRADA DE CLIENTS i PROVEÏDORS'!D51,"")</f>
        <v/>
      </c>
      <c r="C47" s="39" t="str">
        <f t="shared" si="0"/>
        <v/>
      </c>
      <c r="E47" s="39" t="str">
        <f>IF('ENTRADA LLOGUERS-VENDES IMMOBLE'!D51&gt;0,UPPER('ENTRADA LLOGUERS-VENDES IMMOBLE'!D51),"")</f>
        <v/>
      </c>
      <c r="F47" s="39" t="str">
        <f t="shared" si="1"/>
        <v/>
      </c>
    </row>
    <row r="48" spans="2:6" x14ac:dyDescent="0.2">
      <c r="B48" s="39" t="str">
        <f>IF('ENTRADA DE CLIENTS i PROVEÏDORS'!D52&lt;&gt;0,'ENTRADA DE CLIENTS i PROVEÏDORS'!D52,"")</f>
        <v/>
      </c>
      <c r="C48" s="39" t="str">
        <f t="shared" si="0"/>
        <v/>
      </c>
      <c r="E48" s="39" t="str">
        <f>IF('ENTRADA LLOGUERS-VENDES IMMOBLE'!D52&gt;0,UPPER('ENTRADA LLOGUERS-VENDES IMMOBLE'!D52),"")</f>
        <v/>
      </c>
      <c r="F48" s="39" t="str">
        <f t="shared" si="1"/>
        <v/>
      </c>
    </row>
    <row r="49" spans="2:6" x14ac:dyDescent="0.2">
      <c r="B49" s="39" t="str">
        <f>IF('ENTRADA DE CLIENTS i PROVEÏDORS'!D53&lt;&gt;0,'ENTRADA DE CLIENTS i PROVEÏDORS'!D53,"")</f>
        <v/>
      </c>
      <c r="C49" s="39" t="str">
        <f t="shared" si="0"/>
        <v/>
      </c>
      <c r="E49" s="39" t="str">
        <f>IF('ENTRADA LLOGUERS-VENDES IMMOBLE'!D53&gt;0,UPPER('ENTRADA LLOGUERS-VENDES IMMOBLE'!D53),"")</f>
        <v/>
      </c>
      <c r="F49" s="39" t="str">
        <f t="shared" si="1"/>
        <v/>
      </c>
    </row>
    <row r="50" spans="2:6" x14ac:dyDescent="0.2">
      <c r="B50" s="39" t="str">
        <f>IF('ENTRADA DE CLIENTS i PROVEÏDORS'!D54&lt;&gt;0,'ENTRADA DE CLIENTS i PROVEÏDORS'!D54,"")</f>
        <v/>
      </c>
      <c r="C50" s="39" t="str">
        <f t="shared" si="0"/>
        <v/>
      </c>
      <c r="E50" s="39" t="str">
        <f>IF('ENTRADA LLOGUERS-VENDES IMMOBLE'!D54&gt;0,UPPER('ENTRADA LLOGUERS-VENDES IMMOBLE'!D54),"")</f>
        <v/>
      </c>
      <c r="F50" s="39" t="str">
        <f t="shared" si="1"/>
        <v/>
      </c>
    </row>
    <row r="51" spans="2:6" x14ac:dyDescent="0.2">
      <c r="B51" s="39" t="str">
        <f>IF('ENTRADA DE CLIENTS i PROVEÏDORS'!D55&lt;&gt;0,'ENTRADA DE CLIENTS i PROVEÏDORS'!D55,"")</f>
        <v/>
      </c>
      <c r="C51" s="39" t="str">
        <f t="shared" si="0"/>
        <v/>
      </c>
      <c r="E51" s="39" t="str">
        <f>IF('ENTRADA LLOGUERS-VENDES IMMOBLE'!D55&gt;0,UPPER('ENTRADA LLOGUERS-VENDES IMMOBLE'!D55),"")</f>
        <v/>
      </c>
      <c r="F51" s="39" t="str">
        <f t="shared" si="1"/>
        <v/>
      </c>
    </row>
    <row r="52" spans="2:6" x14ac:dyDescent="0.2">
      <c r="B52" s="39" t="str">
        <f>IF('ENTRADA DE CLIENTS i PROVEÏDORS'!D56&lt;&gt;0,'ENTRADA DE CLIENTS i PROVEÏDORS'!D56,"")</f>
        <v/>
      </c>
      <c r="C52" s="39" t="str">
        <f t="shared" si="0"/>
        <v/>
      </c>
      <c r="E52" s="39" t="str">
        <f>IF('ENTRADA LLOGUERS-VENDES IMMOBLE'!D56&gt;0,UPPER('ENTRADA LLOGUERS-VENDES IMMOBLE'!D56),"")</f>
        <v/>
      </c>
      <c r="F52" s="39" t="str">
        <f t="shared" si="1"/>
        <v/>
      </c>
    </row>
    <row r="53" spans="2:6" x14ac:dyDescent="0.2">
      <c r="B53" s="39" t="str">
        <f>IF('ENTRADA DE CLIENTS i PROVEÏDORS'!D57&lt;&gt;0,'ENTRADA DE CLIENTS i PROVEÏDORS'!D57,"")</f>
        <v/>
      </c>
      <c r="C53" s="39" t="str">
        <f t="shared" si="0"/>
        <v/>
      </c>
      <c r="E53" s="39" t="str">
        <f>IF('ENTRADA LLOGUERS-VENDES IMMOBLE'!D57&gt;0,UPPER('ENTRADA LLOGUERS-VENDES IMMOBLE'!D57),"")</f>
        <v/>
      </c>
      <c r="F53" s="39" t="str">
        <f t="shared" si="1"/>
        <v/>
      </c>
    </row>
    <row r="54" spans="2:6" x14ac:dyDescent="0.2">
      <c r="B54" s="39" t="str">
        <f>IF('ENTRADA DE CLIENTS i PROVEÏDORS'!D58&lt;&gt;0,'ENTRADA DE CLIENTS i PROVEÏDORS'!D58,"")</f>
        <v/>
      </c>
      <c r="C54" s="39" t="str">
        <f t="shared" si="0"/>
        <v/>
      </c>
      <c r="E54" s="39" t="str">
        <f>IF('ENTRADA LLOGUERS-VENDES IMMOBLE'!D58&gt;0,UPPER('ENTRADA LLOGUERS-VENDES IMMOBLE'!D58),"")</f>
        <v/>
      </c>
      <c r="F54" s="39" t="str">
        <f t="shared" si="1"/>
        <v/>
      </c>
    </row>
    <row r="55" spans="2:6" x14ac:dyDescent="0.2">
      <c r="B55" s="39" t="str">
        <f>IF('ENTRADA DE CLIENTS i PROVEÏDORS'!D59&lt;&gt;0,'ENTRADA DE CLIENTS i PROVEÏDORS'!D59,"")</f>
        <v/>
      </c>
      <c r="C55" s="39" t="str">
        <f t="shared" si="0"/>
        <v/>
      </c>
      <c r="E55" s="39" t="str">
        <f>IF('ENTRADA LLOGUERS-VENDES IMMOBLE'!D59&gt;0,UPPER('ENTRADA LLOGUERS-VENDES IMMOBLE'!D59),"")</f>
        <v/>
      </c>
      <c r="F55" s="39" t="str">
        <f t="shared" si="1"/>
        <v/>
      </c>
    </row>
    <row r="56" spans="2:6" x14ac:dyDescent="0.2">
      <c r="B56" s="39" t="str">
        <f>IF('ENTRADA DE CLIENTS i PROVEÏDORS'!D60&lt;&gt;0,'ENTRADA DE CLIENTS i PROVEÏDORS'!D60,"")</f>
        <v/>
      </c>
      <c r="C56" s="39" t="str">
        <f t="shared" si="0"/>
        <v/>
      </c>
      <c r="E56" s="39" t="str">
        <f>IF('ENTRADA LLOGUERS-VENDES IMMOBLE'!D60&gt;0,UPPER('ENTRADA LLOGUERS-VENDES IMMOBLE'!D60),"")</f>
        <v/>
      </c>
      <c r="F56" s="39" t="str">
        <f t="shared" si="1"/>
        <v/>
      </c>
    </row>
    <row r="57" spans="2:6" x14ac:dyDescent="0.2">
      <c r="B57" s="39" t="str">
        <f>IF('ENTRADA DE CLIENTS i PROVEÏDORS'!D61&lt;&gt;0,'ENTRADA DE CLIENTS i PROVEÏDORS'!D61,"")</f>
        <v/>
      </c>
      <c r="C57" s="39" t="str">
        <f t="shared" si="0"/>
        <v/>
      </c>
      <c r="E57" s="39" t="str">
        <f>IF('ENTRADA LLOGUERS-VENDES IMMOBLE'!D61&gt;0,UPPER('ENTRADA LLOGUERS-VENDES IMMOBLE'!D61),"")</f>
        <v/>
      </c>
      <c r="F57" s="39" t="str">
        <f t="shared" si="1"/>
        <v/>
      </c>
    </row>
    <row r="58" spans="2:6" x14ac:dyDescent="0.2">
      <c r="B58" s="39" t="str">
        <f>IF('ENTRADA DE CLIENTS i PROVEÏDORS'!D62&lt;&gt;0,'ENTRADA DE CLIENTS i PROVEÏDORS'!D62,"")</f>
        <v/>
      </c>
      <c r="C58" s="39" t="str">
        <f t="shared" si="0"/>
        <v/>
      </c>
      <c r="E58" s="39" t="str">
        <f>IF('ENTRADA LLOGUERS-VENDES IMMOBLE'!D62&gt;0,UPPER('ENTRADA LLOGUERS-VENDES IMMOBLE'!D62),"")</f>
        <v/>
      </c>
      <c r="F58" s="39" t="str">
        <f t="shared" si="1"/>
        <v/>
      </c>
    </row>
    <row r="59" spans="2:6" x14ac:dyDescent="0.2">
      <c r="B59" s="39" t="str">
        <f>IF('ENTRADA DE CLIENTS i PROVEÏDORS'!D63&lt;&gt;0,'ENTRADA DE CLIENTS i PROVEÏDORS'!D63,"")</f>
        <v/>
      </c>
      <c r="C59" s="39" t="str">
        <f t="shared" si="0"/>
        <v/>
      </c>
      <c r="E59" s="39" t="str">
        <f>IF('ENTRADA LLOGUERS-VENDES IMMOBLE'!D63&gt;0,UPPER('ENTRADA LLOGUERS-VENDES IMMOBLE'!D63),"")</f>
        <v/>
      </c>
      <c r="F59" s="39" t="str">
        <f t="shared" si="1"/>
        <v/>
      </c>
    </row>
    <row r="60" spans="2:6" x14ac:dyDescent="0.2">
      <c r="B60" s="39" t="str">
        <f>IF('ENTRADA DE CLIENTS i PROVEÏDORS'!D64&lt;&gt;0,'ENTRADA DE CLIENTS i PROVEÏDORS'!D64,"")</f>
        <v/>
      </c>
      <c r="C60" s="39" t="str">
        <f t="shared" si="0"/>
        <v/>
      </c>
      <c r="E60" s="39" t="str">
        <f>IF('ENTRADA LLOGUERS-VENDES IMMOBLE'!D64&gt;0,UPPER('ENTRADA LLOGUERS-VENDES IMMOBLE'!D64),"")</f>
        <v/>
      </c>
      <c r="F60" s="39" t="str">
        <f t="shared" si="1"/>
        <v/>
      </c>
    </row>
    <row r="61" spans="2:6" x14ac:dyDescent="0.2">
      <c r="B61" s="39" t="str">
        <f>IF('ENTRADA DE CLIENTS i PROVEÏDORS'!D65&lt;&gt;0,'ENTRADA DE CLIENTS i PROVEÏDORS'!D65,"")</f>
        <v/>
      </c>
      <c r="C61" s="39" t="str">
        <f t="shared" si="0"/>
        <v/>
      </c>
      <c r="E61" s="39" t="str">
        <f>IF('ENTRADA LLOGUERS-VENDES IMMOBLE'!D65&gt;0,UPPER('ENTRADA LLOGUERS-VENDES IMMOBLE'!D65),"")</f>
        <v/>
      </c>
      <c r="F61" s="39" t="str">
        <f t="shared" si="1"/>
        <v/>
      </c>
    </row>
    <row r="62" spans="2:6" x14ac:dyDescent="0.2">
      <c r="B62" s="39" t="str">
        <f>IF('ENTRADA DE CLIENTS i PROVEÏDORS'!D66&lt;&gt;0,'ENTRADA DE CLIENTS i PROVEÏDORS'!D66,"")</f>
        <v/>
      </c>
      <c r="C62" s="39" t="str">
        <f t="shared" si="0"/>
        <v/>
      </c>
      <c r="E62" s="39" t="str">
        <f>IF('ENTRADA LLOGUERS-VENDES IMMOBLE'!D66&gt;0,UPPER('ENTRADA LLOGUERS-VENDES IMMOBLE'!D66),"")</f>
        <v/>
      </c>
      <c r="F62" s="39" t="str">
        <f t="shared" si="1"/>
        <v/>
      </c>
    </row>
    <row r="63" spans="2:6" x14ac:dyDescent="0.2">
      <c r="B63" s="39" t="str">
        <f>IF('ENTRADA DE CLIENTS i PROVEÏDORS'!D67&lt;&gt;0,'ENTRADA DE CLIENTS i PROVEÏDORS'!D67,"")</f>
        <v/>
      </c>
      <c r="C63" s="39" t="str">
        <f t="shared" si="0"/>
        <v/>
      </c>
      <c r="E63" s="39" t="str">
        <f>IF('ENTRADA LLOGUERS-VENDES IMMOBLE'!D67&gt;0,UPPER('ENTRADA LLOGUERS-VENDES IMMOBLE'!D67),"")</f>
        <v/>
      </c>
      <c r="F63" s="39" t="str">
        <f t="shared" si="1"/>
        <v/>
      </c>
    </row>
    <row r="64" spans="2:6" x14ac:dyDescent="0.2">
      <c r="B64" s="39" t="str">
        <f>IF('ENTRADA DE CLIENTS i PROVEÏDORS'!D68&lt;&gt;0,'ENTRADA DE CLIENTS i PROVEÏDORS'!D68,"")</f>
        <v/>
      </c>
      <c r="C64" s="39" t="str">
        <f t="shared" si="0"/>
        <v/>
      </c>
      <c r="E64" s="39" t="str">
        <f>IF('ENTRADA LLOGUERS-VENDES IMMOBLE'!D68&gt;0,UPPER('ENTRADA LLOGUERS-VENDES IMMOBLE'!D68),"")</f>
        <v/>
      </c>
      <c r="F64" s="39" t="str">
        <f t="shared" si="1"/>
        <v/>
      </c>
    </row>
    <row r="65" spans="2:6" x14ac:dyDescent="0.2">
      <c r="B65" s="39" t="str">
        <f>IF('ENTRADA DE CLIENTS i PROVEÏDORS'!D69&lt;&gt;0,'ENTRADA DE CLIENTS i PROVEÏDORS'!D69,"")</f>
        <v/>
      </c>
      <c r="C65" s="39" t="str">
        <f t="shared" si="0"/>
        <v/>
      </c>
      <c r="E65" s="39" t="str">
        <f>IF('ENTRADA LLOGUERS-VENDES IMMOBLE'!D69&gt;0,UPPER('ENTRADA LLOGUERS-VENDES IMMOBLE'!D69),"")</f>
        <v/>
      </c>
      <c r="F65" s="39" t="str">
        <f t="shared" si="1"/>
        <v/>
      </c>
    </row>
    <row r="66" spans="2:6" x14ac:dyDescent="0.2">
      <c r="B66" s="39" t="str">
        <f>IF('ENTRADA DE CLIENTS i PROVEÏDORS'!D70&lt;&gt;0,'ENTRADA DE CLIENTS i PROVEÏDORS'!D70,"")</f>
        <v/>
      </c>
      <c r="C66" s="39" t="str">
        <f t="shared" si="0"/>
        <v/>
      </c>
      <c r="E66" s="39" t="str">
        <f>IF('ENTRADA LLOGUERS-VENDES IMMOBLE'!D70&gt;0,UPPER('ENTRADA LLOGUERS-VENDES IMMOBLE'!D70),"")</f>
        <v/>
      </c>
      <c r="F66" s="39" t="str">
        <f t="shared" si="1"/>
        <v/>
      </c>
    </row>
    <row r="67" spans="2:6" x14ac:dyDescent="0.2">
      <c r="B67" s="39" t="str">
        <f>IF('ENTRADA DE CLIENTS i PROVEÏDORS'!D71&lt;&gt;0,'ENTRADA DE CLIENTS i PROVEÏDORS'!D71,"")</f>
        <v/>
      </c>
      <c r="C67" s="39" t="str">
        <f t="shared" si="0"/>
        <v/>
      </c>
      <c r="E67" s="39" t="str">
        <f>IF('ENTRADA LLOGUERS-VENDES IMMOBLE'!D71&gt;0,UPPER('ENTRADA LLOGUERS-VENDES IMMOBLE'!D71),"")</f>
        <v/>
      </c>
      <c r="F67" s="39" t="str">
        <f t="shared" si="1"/>
        <v/>
      </c>
    </row>
    <row r="68" spans="2:6" x14ac:dyDescent="0.2">
      <c r="B68" s="39" t="str">
        <f>IF('ENTRADA DE CLIENTS i PROVEÏDORS'!D72&lt;&gt;0,'ENTRADA DE CLIENTS i PROVEÏDORS'!D72,"")</f>
        <v/>
      </c>
      <c r="C68" s="39" t="str">
        <f t="shared" ref="C68:C131" si="2">SUBSTITUTE(SUBSTITUTE(SUBSTITUTE(SUBSTITUTE(SUBSTITUTE(SUBSTITUTE(SUBSTITUTE((SUBSTITUTE(SUBSTITUTE(B68,",",""),".","")),"-"," "),"ç","c"),"·",""),"/",""),"\",""),"$",""),"!","")</f>
        <v/>
      </c>
      <c r="E68" s="39" t="str">
        <f>IF('ENTRADA LLOGUERS-VENDES IMMOBLE'!D72&gt;0,UPPER('ENTRADA LLOGUERS-VENDES IMMOBLE'!D72),"")</f>
        <v/>
      </c>
      <c r="F68" s="39" t="str">
        <f t="shared" ref="F68:F131" si="3">SUBSTITUTE(SUBSTITUTE(SUBSTITUTE(SUBSTITUTE(SUBSTITUTE(SUBSTITUTE(SUBSTITUTE((SUBSTITUTE(SUBSTITUTE(E68,",",""),".","")),"-"," "),"ç","c"),"·",""),"/",""),"\",""),"$",""),"!","")</f>
        <v/>
      </c>
    </row>
    <row r="69" spans="2:6" x14ac:dyDescent="0.2">
      <c r="B69" s="39" t="str">
        <f>IF('ENTRADA DE CLIENTS i PROVEÏDORS'!D73&lt;&gt;0,'ENTRADA DE CLIENTS i PROVEÏDORS'!D73,"")</f>
        <v/>
      </c>
      <c r="C69" s="39" t="str">
        <f t="shared" si="2"/>
        <v/>
      </c>
      <c r="E69" s="39" t="str">
        <f>IF('ENTRADA LLOGUERS-VENDES IMMOBLE'!D73&gt;0,UPPER('ENTRADA LLOGUERS-VENDES IMMOBLE'!D73),"")</f>
        <v/>
      </c>
      <c r="F69" s="39" t="str">
        <f t="shared" si="3"/>
        <v/>
      </c>
    </row>
    <row r="70" spans="2:6" x14ac:dyDescent="0.2">
      <c r="B70" s="39" t="str">
        <f>IF('ENTRADA DE CLIENTS i PROVEÏDORS'!D74&lt;&gt;0,'ENTRADA DE CLIENTS i PROVEÏDORS'!D74,"")</f>
        <v/>
      </c>
      <c r="C70" s="39" t="str">
        <f t="shared" si="2"/>
        <v/>
      </c>
      <c r="E70" s="39" t="str">
        <f>IF('ENTRADA LLOGUERS-VENDES IMMOBLE'!D74&gt;0,UPPER('ENTRADA LLOGUERS-VENDES IMMOBLE'!D74),"")</f>
        <v/>
      </c>
      <c r="F70" s="39" t="str">
        <f t="shared" si="3"/>
        <v/>
      </c>
    </row>
    <row r="71" spans="2:6" x14ac:dyDescent="0.2">
      <c r="B71" s="39" t="str">
        <f>IF('ENTRADA DE CLIENTS i PROVEÏDORS'!D75&lt;&gt;0,'ENTRADA DE CLIENTS i PROVEÏDORS'!D75,"")</f>
        <v/>
      </c>
      <c r="C71" s="39" t="str">
        <f t="shared" si="2"/>
        <v/>
      </c>
      <c r="E71" s="39" t="str">
        <f>IF('ENTRADA LLOGUERS-VENDES IMMOBLE'!D75&gt;0,UPPER('ENTRADA LLOGUERS-VENDES IMMOBLE'!D75),"")</f>
        <v/>
      </c>
      <c r="F71" s="39" t="str">
        <f t="shared" si="3"/>
        <v/>
      </c>
    </row>
    <row r="72" spans="2:6" x14ac:dyDescent="0.2">
      <c r="B72" s="39" t="str">
        <f>IF('ENTRADA DE CLIENTS i PROVEÏDORS'!D76&lt;&gt;0,'ENTRADA DE CLIENTS i PROVEÏDORS'!D76,"")</f>
        <v/>
      </c>
      <c r="C72" s="39" t="str">
        <f t="shared" si="2"/>
        <v/>
      </c>
      <c r="E72" s="39" t="str">
        <f>IF('ENTRADA LLOGUERS-VENDES IMMOBLE'!D76&gt;0,UPPER('ENTRADA LLOGUERS-VENDES IMMOBLE'!D76),"")</f>
        <v/>
      </c>
      <c r="F72" s="39" t="str">
        <f t="shared" si="3"/>
        <v/>
      </c>
    </row>
    <row r="73" spans="2:6" x14ac:dyDescent="0.2">
      <c r="B73" s="39" t="str">
        <f>IF('ENTRADA DE CLIENTS i PROVEÏDORS'!D77&lt;&gt;0,'ENTRADA DE CLIENTS i PROVEÏDORS'!D77,"")</f>
        <v/>
      </c>
      <c r="C73" s="39" t="str">
        <f t="shared" si="2"/>
        <v/>
      </c>
      <c r="E73" s="39" t="str">
        <f>IF('ENTRADA LLOGUERS-VENDES IMMOBLE'!D77&gt;0,UPPER('ENTRADA LLOGUERS-VENDES IMMOBLE'!D77),"")</f>
        <v/>
      </c>
      <c r="F73" s="39" t="str">
        <f t="shared" si="3"/>
        <v/>
      </c>
    </row>
    <row r="74" spans="2:6" x14ac:dyDescent="0.2">
      <c r="B74" s="39" t="str">
        <f>IF('ENTRADA DE CLIENTS i PROVEÏDORS'!D78&lt;&gt;0,'ENTRADA DE CLIENTS i PROVEÏDORS'!D78,"")</f>
        <v/>
      </c>
      <c r="C74" s="39" t="str">
        <f t="shared" si="2"/>
        <v/>
      </c>
      <c r="E74" s="39" t="str">
        <f>IF('ENTRADA LLOGUERS-VENDES IMMOBLE'!D78&gt;0,UPPER('ENTRADA LLOGUERS-VENDES IMMOBLE'!D78),"")</f>
        <v/>
      </c>
      <c r="F74" s="39" t="str">
        <f t="shared" si="3"/>
        <v/>
      </c>
    </row>
    <row r="75" spans="2:6" x14ac:dyDescent="0.2">
      <c r="B75" s="39" t="str">
        <f>IF('ENTRADA DE CLIENTS i PROVEÏDORS'!D79&lt;&gt;0,'ENTRADA DE CLIENTS i PROVEÏDORS'!D79,"")</f>
        <v/>
      </c>
      <c r="C75" s="39" t="str">
        <f t="shared" si="2"/>
        <v/>
      </c>
      <c r="E75" s="39" t="str">
        <f>IF('ENTRADA LLOGUERS-VENDES IMMOBLE'!D79&gt;0,UPPER('ENTRADA LLOGUERS-VENDES IMMOBLE'!D79),"")</f>
        <v/>
      </c>
      <c r="F75" s="39" t="str">
        <f t="shared" si="3"/>
        <v/>
      </c>
    </row>
    <row r="76" spans="2:6" x14ac:dyDescent="0.2">
      <c r="B76" s="39" t="str">
        <f>IF('ENTRADA DE CLIENTS i PROVEÏDORS'!D80&lt;&gt;0,'ENTRADA DE CLIENTS i PROVEÏDORS'!D80,"")</f>
        <v/>
      </c>
      <c r="C76" s="39" t="str">
        <f t="shared" si="2"/>
        <v/>
      </c>
      <c r="E76" s="39" t="str">
        <f>IF('ENTRADA LLOGUERS-VENDES IMMOBLE'!D80&gt;0,UPPER('ENTRADA LLOGUERS-VENDES IMMOBLE'!D80),"")</f>
        <v/>
      </c>
      <c r="F76" s="39" t="str">
        <f t="shared" si="3"/>
        <v/>
      </c>
    </row>
    <row r="77" spans="2:6" x14ac:dyDescent="0.2">
      <c r="B77" s="39" t="str">
        <f>IF('ENTRADA DE CLIENTS i PROVEÏDORS'!D81&lt;&gt;0,'ENTRADA DE CLIENTS i PROVEÏDORS'!D81,"")</f>
        <v/>
      </c>
      <c r="C77" s="39" t="str">
        <f t="shared" si="2"/>
        <v/>
      </c>
      <c r="E77" s="39" t="str">
        <f>IF('ENTRADA LLOGUERS-VENDES IMMOBLE'!D81&gt;0,UPPER('ENTRADA LLOGUERS-VENDES IMMOBLE'!D81),"")</f>
        <v/>
      </c>
      <c r="F77" s="39" t="str">
        <f t="shared" si="3"/>
        <v/>
      </c>
    </row>
    <row r="78" spans="2:6" x14ac:dyDescent="0.2">
      <c r="B78" s="39" t="str">
        <f>IF('ENTRADA DE CLIENTS i PROVEÏDORS'!D82&lt;&gt;0,'ENTRADA DE CLIENTS i PROVEÏDORS'!D82,"")</f>
        <v/>
      </c>
      <c r="C78" s="39" t="str">
        <f t="shared" si="2"/>
        <v/>
      </c>
      <c r="E78" s="39" t="str">
        <f>IF('ENTRADA LLOGUERS-VENDES IMMOBLE'!D82&gt;0,UPPER('ENTRADA LLOGUERS-VENDES IMMOBLE'!D82),"")</f>
        <v/>
      </c>
      <c r="F78" s="39" t="str">
        <f t="shared" si="3"/>
        <v/>
      </c>
    </row>
    <row r="79" spans="2:6" x14ac:dyDescent="0.2">
      <c r="B79" s="39" t="str">
        <f>IF('ENTRADA DE CLIENTS i PROVEÏDORS'!D83&lt;&gt;0,'ENTRADA DE CLIENTS i PROVEÏDORS'!D83,"")</f>
        <v/>
      </c>
      <c r="C79" s="39" t="str">
        <f t="shared" si="2"/>
        <v/>
      </c>
      <c r="E79" s="39" t="str">
        <f>IF('ENTRADA LLOGUERS-VENDES IMMOBLE'!D83&gt;0,UPPER('ENTRADA LLOGUERS-VENDES IMMOBLE'!D83),"")</f>
        <v/>
      </c>
      <c r="F79" s="39" t="str">
        <f t="shared" si="3"/>
        <v/>
      </c>
    </row>
    <row r="80" spans="2:6" x14ac:dyDescent="0.2">
      <c r="B80" s="39" t="str">
        <f>IF('ENTRADA DE CLIENTS i PROVEÏDORS'!D84&lt;&gt;0,'ENTRADA DE CLIENTS i PROVEÏDORS'!D84,"")</f>
        <v/>
      </c>
      <c r="C80" s="39" t="str">
        <f t="shared" si="2"/>
        <v/>
      </c>
      <c r="E80" s="39" t="str">
        <f>IF('ENTRADA LLOGUERS-VENDES IMMOBLE'!D84&gt;0,UPPER('ENTRADA LLOGUERS-VENDES IMMOBLE'!D84),"")</f>
        <v/>
      </c>
      <c r="F80" s="39" t="str">
        <f t="shared" si="3"/>
        <v/>
      </c>
    </row>
    <row r="81" spans="2:6" x14ac:dyDescent="0.2">
      <c r="B81" s="39" t="str">
        <f>IF('ENTRADA DE CLIENTS i PROVEÏDORS'!D85&lt;&gt;0,'ENTRADA DE CLIENTS i PROVEÏDORS'!D85,"")</f>
        <v/>
      </c>
      <c r="C81" s="39" t="str">
        <f t="shared" si="2"/>
        <v/>
      </c>
      <c r="E81" s="39" t="str">
        <f>IF('ENTRADA LLOGUERS-VENDES IMMOBLE'!D85&gt;0,UPPER('ENTRADA LLOGUERS-VENDES IMMOBLE'!D85),"")</f>
        <v/>
      </c>
      <c r="F81" s="39" t="str">
        <f t="shared" si="3"/>
        <v/>
      </c>
    </row>
    <row r="82" spans="2:6" x14ac:dyDescent="0.2">
      <c r="B82" s="39" t="str">
        <f>IF('ENTRADA DE CLIENTS i PROVEÏDORS'!D86&lt;&gt;0,'ENTRADA DE CLIENTS i PROVEÏDORS'!D86,"")</f>
        <v/>
      </c>
      <c r="C82" s="39" t="str">
        <f t="shared" si="2"/>
        <v/>
      </c>
      <c r="E82" s="39" t="str">
        <f>IF('ENTRADA LLOGUERS-VENDES IMMOBLE'!D86&gt;0,UPPER('ENTRADA LLOGUERS-VENDES IMMOBLE'!D86),"")</f>
        <v/>
      </c>
      <c r="F82" s="39" t="str">
        <f t="shared" si="3"/>
        <v/>
      </c>
    </row>
    <row r="83" spans="2:6" x14ac:dyDescent="0.2">
      <c r="B83" s="39" t="str">
        <f>IF('ENTRADA DE CLIENTS i PROVEÏDORS'!D87&lt;&gt;0,'ENTRADA DE CLIENTS i PROVEÏDORS'!D87,"")</f>
        <v/>
      </c>
      <c r="C83" s="39" t="str">
        <f t="shared" si="2"/>
        <v/>
      </c>
      <c r="E83" s="39" t="str">
        <f>IF('ENTRADA LLOGUERS-VENDES IMMOBLE'!D87&gt;0,UPPER('ENTRADA LLOGUERS-VENDES IMMOBLE'!D87),"")</f>
        <v/>
      </c>
      <c r="F83" s="39" t="str">
        <f t="shared" si="3"/>
        <v/>
      </c>
    </row>
    <row r="84" spans="2:6" x14ac:dyDescent="0.2">
      <c r="B84" s="39" t="str">
        <f>IF('ENTRADA DE CLIENTS i PROVEÏDORS'!D88&lt;&gt;0,'ENTRADA DE CLIENTS i PROVEÏDORS'!D88,"")</f>
        <v/>
      </c>
      <c r="C84" s="39" t="str">
        <f t="shared" si="2"/>
        <v/>
      </c>
      <c r="E84" s="39" t="str">
        <f>IF('ENTRADA LLOGUERS-VENDES IMMOBLE'!D88&gt;0,UPPER('ENTRADA LLOGUERS-VENDES IMMOBLE'!D88),"")</f>
        <v/>
      </c>
      <c r="F84" s="39" t="str">
        <f t="shared" si="3"/>
        <v/>
      </c>
    </row>
    <row r="85" spans="2:6" x14ac:dyDescent="0.2">
      <c r="B85" s="39" t="str">
        <f>IF('ENTRADA DE CLIENTS i PROVEÏDORS'!D89&lt;&gt;0,'ENTRADA DE CLIENTS i PROVEÏDORS'!D89,"")</f>
        <v/>
      </c>
      <c r="C85" s="39" t="str">
        <f t="shared" si="2"/>
        <v/>
      </c>
      <c r="E85" s="39" t="str">
        <f>IF('ENTRADA LLOGUERS-VENDES IMMOBLE'!D89&gt;0,UPPER('ENTRADA LLOGUERS-VENDES IMMOBLE'!D89),"")</f>
        <v/>
      </c>
      <c r="F85" s="39" t="str">
        <f t="shared" si="3"/>
        <v/>
      </c>
    </row>
    <row r="86" spans="2:6" x14ac:dyDescent="0.2">
      <c r="B86" s="39" t="str">
        <f>IF('ENTRADA DE CLIENTS i PROVEÏDORS'!D90&lt;&gt;0,'ENTRADA DE CLIENTS i PROVEÏDORS'!D90,"")</f>
        <v/>
      </c>
      <c r="C86" s="39" t="str">
        <f t="shared" si="2"/>
        <v/>
      </c>
      <c r="E86" s="39" t="str">
        <f>IF('ENTRADA LLOGUERS-VENDES IMMOBLE'!D90&gt;0,UPPER('ENTRADA LLOGUERS-VENDES IMMOBLE'!D90),"")</f>
        <v/>
      </c>
      <c r="F86" s="39" t="str">
        <f t="shared" si="3"/>
        <v/>
      </c>
    </row>
    <row r="87" spans="2:6" x14ac:dyDescent="0.2">
      <c r="B87" s="39" t="str">
        <f>IF('ENTRADA DE CLIENTS i PROVEÏDORS'!D91&lt;&gt;0,'ENTRADA DE CLIENTS i PROVEÏDORS'!D91,"")</f>
        <v/>
      </c>
      <c r="C87" s="39" t="str">
        <f t="shared" si="2"/>
        <v/>
      </c>
      <c r="E87" s="39" t="str">
        <f>IF('ENTRADA LLOGUERS-VENDES IMMOBLE'!D91&gt;0,UPPER('ENTRADA LLOGUERS-VENDES IMMOBLE'!D91),"")</f>
        <v/>
      </c>
      <c r="F87" s="39" t="str">
        <f t="shared" si="3"/>
        <v/>
      </c>
    </row>
    <row r="88" spans="2:6" x14ac:dyDescent="0.2">
      <c r="B88" s="39" t="str">
        <f>IF('ENTRADA DE CLIENTS i PROVEÏDORS'!D92&lt;&gt;0,'ENTRADA DE CLIENTS i PROVEÏDORS'!D92,"")</f>
        <v/>
      </c>
      <c r="C88" s="39" t="str">
        <f t="shared" si="2"/>
        <v/>
      </c>
      <c r="E88" s="39" t="str">
        <f>IF('ENTRADA LLOGUERS-VENDES IMMOBLE'!D92&gt;0,UPPER('ENTRADA LLOGUERS-VENDES IMMOBLE'!D92),"")</f>
        <v/>
      </c>
      <c r="F88" s="39" t="str">
        <f t="shared" si="3"/>
        <v/>
      </c>
    </row>
    <row r="89" spans="2:6" x14ac:dyDescent="0.2">
      <c r="B89" s="39" t="str">
        <f>IF('ENTRADA DE CLIENTS i PROVEÏDORS'!D93&lt;&gt;0,'ENTRADA DE CLIENTS i PROVEÏDORS'!D93,"")</f>
        <v/>
      </c>
      <c r="C89" s="39" t="str">
        <f t="shared" si="2"/>
        <v/>
      </c>
      <c r="E89" s="39" t="str">
        <f>IF('ENTRADA LLOGUERS-VENDES IMMOBLE'!D93&gt;0,UPPER('ENTRADA LLOGUERS-VENDES IMMOBLE'!D93),"")</f>
        <v/>
      </c>
      <c r="F89" s="39" t="str">
        <f t="shared" si="3"/>
        <v/>
      </c>
    </row>
    <row r="90" spans="2:6" x14ac:dyDescent="0.2">
      <c r="B90" s="39" t="str">
        <f>IF('ENTRADA DE CLIENTS i PROVEÏDORS'!D94&lt;&gt;0,'ENTRADA DE CLIENTS i PROVEÏDORS'!D94,"")</f>
        <v/>
      </c>
      <c r="C90" s="39" t="str">
        <f t="shared" si="2"/>
        <v/>
      </c>
      <c r="E90" s="39" t="str">
        <f>IF('ENTRADA LLOGUERS-VENDES IMMOBLE'!D94&gt;0,UPPER('ENTRADA LLOGUERS-VENDES IMMOBLE'!D94),"")</f>
        <v/>
      </c>
      <c r="F90" s="39" t="str">
        <f t="shared" si="3"/>
        <v/>
      </c>
    </row>
    <row r="91" spans="2:6" x14ac:dyDescent="0.2">
      <c r="B91" s="39" t="str">
        <f>IF('ENTRADA DE CLIENTS i PROVEÏDORS'!D95&lt;&gt;0,'ENTRADA DE CLIENTS i PROVEÏDORS'!D95,"")</f>
        <v/>
      </c>
      <c r="C91" s="39" t="str">
        <f t="shared" si="2"/>
        <v/>
      </c>
      <c r="E91" s="39" t="str">
        <f>IF('ENTRADA LLOGUERS-VENDES IMMOBLE'!D95&gt;0,UPPER('ENTRADA LLOGUERS-VENDES IMMOBLE'!D95),"")</f>
        <v/>
      </c>
      <c r="F91" s="39" t="str">
        <f t="shared" si="3"/>
        <v/>
      </c>
    </row>
    <row r="92" spans="2:6" x14ac:dyDescent="0.2">
      <c r="B92" s="39" t="str">
        <f>IF('ENTRADA DE CLIENTS i PROVEÏDORS'!D96&lt;&gt;0,'ENTRADA DE CLIENTS i PROVEÏDORS'!D96,"")</f>
        <v/>
      </c>
      <c r="C92" s="39" t="str">
        <f t="shared" si="2"/>
        <v/>
      </c>
      <c r="E92" s="39" t="str">
        <f>IF('ENTRADA LLOGUERS-VENDES IMMOBLE'!D96&gt;0,UPPER('ENTRADA LLOGUERS-VENDES IMMOBLE'!D96),"")</f>
        <v/>
      </c>
      <c r="F92" s="39" t="str">
        <f t="shared" si="3"/>
        <v/>
      </c>
    </row>
    <row r="93" spans="2:6" x14ac:dyDescent="0.2">
      <c r="B93" s="39" t="str">
        <f>IF('ENTRADA DE CLIENTS i PROVEÏDORS'!D97&lt;&gt;0,'ENTRADA DE CLIENTS i PROVEÏDORS'!D97,"")</f>
        <v/>
      </c>
      <c r="C93" s="39" t="str">
        <f t="shared" si="2"/>
        <v/>
      </c>
      <c r="E93" s="39" t="str">
        <f>IF('ENTRADA LLOGUERS-VENDES IMMOBLE'!D97&gt;0,UPPER('ENTRADA LLOGUERS-VENDES IMMOBLE'!D97),"")</f>
        <v/>
      </c>
      <c r="F93" s="39" t="str">
        <f t="shared" si="3"/>
        <v/>
      </c>
    </row>
    <row r="94" spans="2:6" x14ac:dyDescent="0.2">
      <c r="B94" s="39" t="str">
        <f>IF('ENTRADA DE CLIENTS i PROVEÏDORS'!D98&lt;&gt;0,'ENTRADA DE CLIENTS i PROVEÏDORS'!D98,"")</f>
        <v/>
      </c>
      <c r="C94" s="39" t="str">
        <f t="shared" si="2"/>
        <v/>
      </c>
      <c r="E94" s="39" t="str">
        <f>IF('ENTRADA LLOGUERS-VENDES IMMOBLE'!D98&gt;0,UPPER('ENTRADA LLOGUERS-VENDES IMMOBLE'!D98),"")</f>
        <v/>
      </c>
      <c r="F94" s="39" t="str">
        <f t="shared" si="3"/>
        <v/>
      </c>
    </row>
    <row r="95" spans="2:6" x14ac:dyDescent="0.2">
      <c r="B95" s="39" t="str">
        <f>IF('ENTRADA DE CLIENTS i PROVEÏDORS'!D99&lt;&gt;0,'ENTRADA DE CLIENTS i PROVEÏDORS'!D99,"")</f>
        <v/>
      </c>
      <c r="C95" s="39" t="str">
        <f t="shared" si="2"/>
        <v/>
      </c>
      <c r="E95" s="39" t="str">
        <f>IF('ENTRADA LLOGUERS-VENDES IMMOBLE'!D99&gt;0,UPPER('ENTRADA LLOGUERS-VENDES IMMOBLE'!D99),"")</f>
        <v/>
      </c>
      <c r="F95" s="39" t="str">
        <f t="shared" si="3"/>
        <v/>
      </c>
    </row>
    <row r="96" spans="2:6" x14ac:dyDescent="0.2">
      <c r="B96" s="39" t="str">
        <f>IF('ENTRADA DE CLIENTS i PROVEÏDORS'!D100&lt;&gt;0,'ENTRADA DE CLIENTS i PROVEÏDORS'!D100,"")</f>
        <v/>
      </c>
      <c r="C96" s="39" t="str">
        <f t="shared" si="2"/>
        <v/>
      </c>
      <c r="E96" s="39" t="str">
        <f>IF('ENTRADA LLOGUERS-VENDES IMMOBLE'!D100&gt;0,UPPER('ENTRADA LLOGUERS-VENDES IMMOBLE'!D100),"")</f>
        <v/>
      </c>
      <c r="F96" s="39" t="str">
        <f t="shared" si="3"/>
        <v/>
      </c>
    </row>
    <row r="97" spans="2:6" x14ac:dyDescent="0.2">
      <c r="B97" s="39" t="str">
        <f>IF('ENTRADA DE CLIENTS i PROVEÏDORS'!D101&lt;&gt;0,'ENTRADA DE CLIENTS i PROVEÏDORS'!D101,"")</f>
        <v/>
      </c>
      <c r="C97" s="39" t="str">
        <f t="shared" si="2"/>
        <v/>
      </c>
      <c r="E97" s="39" t="str">
        <f>IF('ENTRADA LLOGUERS-VENDES IMMOBLE'!D101&gt;0,UPPER('ENTRADA LLOGUERS-VENDES IMMOBLE'!D101),"")</f>
        <v/>
      </c>
      <c r="F97" s="39" t="str">
        <f t="shared" si="3"/>
        <v/>
      </c>
    </row>
    <row r="98" spans="2:6" x14ac:dyDescent="0.2">
      <c r="B98" s="39" t="str">
        <f>IF('ENTRADA DE CLIENTS i PROVEÏDORS'!D102&lt;&gt;0,'ENTRADA DE CLIENTS i PROVEÏDORS'!D102,"")</f>
        <v/>
      </c>
      <c r="C98" s="39" t="str">
        <f t="shared" si="2"/>
        <v/>
      </c>
      <c r="E98" s="39" t="str">
        <f>IF('ENTRADA LLOGUERS-VENDES IMMOBLE'!D102&gt;0,UPPER('ENTRADA LLOGUERS-VENDES IMMOBLE'!D102),"")</f>
        <v/>
      </c>
      <c r="F98" s="39" t="str">
        <f t="shared" si="3"/>
        <v/>
      </c>
    </row>
    <row r="99" spans="2:6" x14ac:dyDescent="0.2">
      <c r="B99" s="39" t="str">
        <f>IF('ENTRADA DE CLIENTS i PROVEÏDORS'!D103&lt;&gt;0,'ENTRADA DE CLIENTS i PROVEÏDORS'!D103,"")</f>
        <v/>
      </c>
      <c r="C99" s="39" t="str">
        <f t="shared" si="2"/>
        <v/>
      </c>
      <c r="E99" s="39" t="str">
        <f>IF('ENTRADA LLOGUERS-VENDES IMMOBLE'!D103&gt;0,UPPER('ENTRADA LLOGUERS-VENDES IMMOBLE'!D103),"")</f>
        <v/>
      </c>
      <c r="F99" s="39" t="str">
        <f t="shared" si="3"/>
        <v/>
      </c>
    </row>
    <row r="100" spans="2:6" x14ac:dyDescent="0.2">
      <c r="B100" s="39" t="str">
        <f>IF('ENTRADA DE CLIENTS i PROVEÏDORS'!D104&lt;&gt;0,'ENTRADA DE CLIENTS i PROVEÏDORS'!D104,"")</f>
        <v/>
      </c>
      <c r="C100" s="39" t="str">
        <f t="shared" si="2"/>
        <v/>
      </c>
      <c r="E100" s="39" t="str">
        <f>IF('ENTRADA LLOGUERS-VENDES IMMOBLE'!D104&gt;0,UPPER('ENTRADA LLOGUERS-VENDES IMMOBLE'!D104),"")</f>
        <v/>
      </c>
      <c r="F100" s="39" t="str">
        <f t="shared" si="3"/>
        <v/>
      </c>
    </row>
    <row r="101" spans="2:6" x14ac:dyDescent="0.2">
      <c r="B101" s="39" t="str">
        <f>IF('ENTRADA DE CLIENTS i PROVEÏDORS'!D105&lt;&gt;0,'ENTRADA DE CLIENTS i PROVEÏDORS'!D105,"")</f>
        <v/>
      </c>
      <c r="C101" s="39" t="str">
        <f t="shared" si="2"/>
        <v/>
      </c>
      <c r="E101" s="39" t="str">
        <f>IF('ENTRADA LLOGUERS-VENDES IMMOBLE'!D105&gt;0,UPPER('ENTRADA LLOGUERS-VENDES IMMOBLE'!D105),"")</f>
        <v/>
      </c>
      <c r="F101" s="39" t="str">
        <f t="shared" si="3"/>
        <v/>
      </c>
    </row>
    <row r="102" spans="2:6" x14ac:dyDescent="0.2">
      <c r="B102" s="39" t="str">
        <f>IF('ENTRADA DE CLIENTS i PROVEÏDORS'!D106&lt;&gt;0,'ENTRADA DE CLIENTS i PROVEÏDORS'!D106,"")</f>
        <v/>
      </c>
      <c r="C102" s="39" t="str">
        <f t="shared" si="2"/>
        <v/>
      </c>
      <c r="E102" s="39" t="str">
        <f>IF('ENTRADA LLOGUERS-VENDES IMMOBLE'!D106&gt;0,UPPER('ENTRADA LLOGUERS-VENDES IMMOBLE'!D106),"")</f>
        <v/>
      </c>
      <c r="F102" s="39" t="str">
        <f t="shared" si="3"/>
        <v/>
      </c>
    </row>
    <row r="103" spans="2:6" x14ac:dyDescent="0.2">
      <c r="B103" s="39" t="str">
        <f>IF('ENTRADA DE CLIENTS i PROVEÏDORS'!D107&lt;&gt;0,'ENTRADA DE CLIENTS i PROVEÏDORS'!D107,"")</f>
        <v/>
      </c>
      <c r="C103" s="39" t="str">
        <f t="shared" si="2"/>
        <v/>
      </c>
      <c r="E103" s="39" t="str">
        <f>IF('ENTRADA LLOGUERS-VENDES IMMOBLE'!D107&gt;0,UPPER('ENTRADA LLOGUERS-VENDES IMMOBLE'!D107),"")</f>
        <v/>
      </c>
      <c r="F103" s="39" t="str">
        <f t="shared" si="3"/>
        <v/>
      </c>
    </row>
    <row r="104" spans="2:6" x14ac:dyDescent="0.2">
      <c r="B104" s="39" t="str">
        <f>IF('ENTRADA DE CLIENTS i PROVEÏDORS'!D108&lt;&gt;0,'ENTRADA DE CLIENTS i PROVEÏDORS'!D108,"")</f>
        <v/>
      </c>
      <c r="C104" s="39" t="str">
        <f t="shared" si="2"/>
        <v/>
      </c>
      <c r="E104" s="39" t="str">
        <f>IF('ENTRADA LLOGUERS-VENDES IMMOBLE'!D108&gt;0,UPPER('ENTRADA LLOGUERS-VENDES IMMOBLE'!D108),"")</f>
        <v/>
      </c>
      <c r="F104" s="39" t="str">
        <f t="shared" si="3"/>
        <v/>
      </c>
    </row>
    <row r="105" spans="2:6" x14ac:dyDescent="0.2">
      <c r="B105" s="39" t="str">
        <f>IF('ENTRADA DE CLIENTS i PROVEÏDORS'!D109&lt;&gt;0,'ENTRADA DE CLIENTS i PROVEÏDORS'!D109,"")</f>
        <v/>
      </c>
      <c r="C105" s="39" t="str">
        <f t="shared" si="2"/>
        <v/>
      </c>
      <c r="E105" s="39" t="str">
        <f>IF('ENTRADA LLOGUERS-VENDES IMMOBLE'!D109&gt;0,UPPER('ENTRADA LLOGUERS-VENDES IMMOBLE'!D109),"")</f>
        <v/>
      </c>
      <c r="F105" s="39" t="str">
        <f t="shared" si="3"/>
        <v/>
      </c>
    </row>
    <row r="106" spans="2:6" x14ac:dyDescent="0.2">
      <c r="B106" s="39" t="str">
        <f>IF('ENTRADA DE CLIENTS i PROVEÏDORS'!D110&lt;&gt;0,'ENTRADA DE CLIENTS i PROVEÏDORS'!D110,"")</f>
        <v/>
      </c>
      <c r="C106" s="39" t="str">
        <f t="shared" si="2"/>
        <v/>
      </c>
      <c r="E106" s="39" t="str">
        <f>IF('ENTRADA LLOGUERS-VENDES IMMOBLE'!D110&gt;0,UPPER('ENTRADA LLOGUERS-VENDES IMMOBLE'!D110),"")</f>
        <v/>
      </c>
      <c r="F106" s="39" t="str">
        <f t="shared" si="3"/>
        <v/>
      </c>
    </row>
    <row r="107" spans="2:6" x14ac:dyDescent="0.2">
      <c r="B107" s="39" t="str">
        <f>IF('ENTRADA DE CLIENTS i PROVEÏDORS'!D111&lt;&gt;0,'ENTRADA DE CLIENTS i PROVEÏDORS'!D111,"")</f>
        <v/>
      </c>
      <c r="C107" s="39" t="str">
        <f t="shared" si="2"/>
        <v/>
      </c>
      <c r="E107" s="39" t="str">
        <f>IF('ENTRADA LLOGUERS-VENDES IMMOBLE'!D111&gt;0,UPPER('ENTRADA LLOGUERS-VENDES IMMOBLE'!D111),"")</f>
        <v/>
      </c>
      <c r="F107" s="39" t="str">
        <f t="shared" si="3"/>
        <v/>
      </c>
    </row>
    <row r="108" spans="2:6" x14ac:dyDescent="0.2">
      <c r="B108" s="39" t="str">
        <f>IF('ENTRADA DE CLIENTS i PROVEÏDORS'!D112&lt;&gt;0,'ENTRADA DE CLIENTS i PROVEÏDORS'!D112,"")</f>
        <v/>
      </c>
      <c r="C108" s="39" t="str">
        <f t="shared" si="2"/>
        <v/>
      </c>
      <c r="E108" s="39" t="str">
        <f>IF('ENTRADA LLOGUERS-VENDES IMMOBLE'!D112&gt;0,UPPER('ENTRADA LLOGUERS-VENDES IMMOBLE'!D112),"")</f>
        <v/>
      </c>
      <c r="F108" s="39" t="str">
        <f t="shared" si="3"/>
        <v/>
      </c>
    </row>
    <row r="109" spans="2:6" x14ac:dyDescent="0.2">
      <c r="B109" s="39" t="str">
        <f>IF('ENTRADA DE CLIENTS i PROVEÏDORS'!D113&lt;&gt;0,'ENTRADA DE CLIENTS i PROVEÏDORS'!D113,"")</f>
        <v/>
      </c>
      <c r="C109" s="39" t="str">
        <f t="shared" si="2"/>
        <v/>
      </c>
      <c r="E109" s="39" t="str">
        <f>IF('ENTRADA LLOGUERS-VENDES IMMOBLE'!D113&gt;0,UPPER('ENTRADA LLOGUERS-VENDES IMMOBLE'!D113),"")</f>
        <v/>
      </c>
      <c r="F109" s="39" t="str">
        <f t="shared" si="3"/>
        <v/>
      </c>
    </row>
    <row r="110" spans="2:6" x14ac:dyDescent="0.2">
      <c r="B110" s="39" t="str">
        <f>IF('ENTRADA DE CLIENTS i PROVEÏDORS'!D114&lt;&gt;0,'ENTRADA DE CLIENTS i PROVEÏDORS'!D114,"")</f>
        <v/>
      </c>
      <c r="C110" s="39" t="str">
        <f t="shared" si="2"/>
        <v/>
      </c>
      <c r="E110" s="39" t="str">
        <f>IF('ENTRADA LLOGUERS-VENDES IMMOBLE'!D114&gt;0,UPPER('ENTRADA LLOGUERS-VENDES IMMOBLE'!D114),"")</f>
        <v/>
      </c>
      <c r="F110" s="39" t="str">
        <f t="shared" si="3"/>
        <v/>
      </c>
    </row>
    <row r="111" spans="2:6" x14ac:dyDescent="0.2">
      <c r="B111" s="39" t="str">
        <f>IF('ENTRADA DE CLIENTS i PROVEÏDORS'!D115&lt;&gt;0,'ENTRADA DE CLIENTS i PROVEÏDORS'!D115,"")</f>
        <v/>
      </c>
      <c r="C111" s="39" t="str">
        <f t="shared" si="2"/>
        <v/>
      </c>
      <c r="E111" s="39" t="str">
        <f>IF('ENTRADA LLOGUERS-VENDES IMMOBLE'!D115&gt;0,UPPER('ENTRADA LLOGUERS-VENDES IMMOBLE'!D115),"")</f>
        <v/>
      </c>
      <c r="F111" s="39" t="str">
        <f t="shared" si="3"/>
        <v/>
      </c>
    </row>
    <row r="112" spans="2:6" x14ac:dyDescent="0.2">
      <c r="B112" s="39" t="str">
        <f>IF('ENTRADA DE CLIENTS i PROVEÏDORS'!D116&lt;&gt;0,'ENTRADA DE CLIENTS i PROVEÏDORS'!D116,"")</f>
        <v/>
      </c>
      <c r="C112" s="39" t="str">
        <f t="shared" si="2"/>
        <v/>
      </c>
      <c r="E112" s="39" t="str">
        <f>IF('ENTRADA LLOGUERS-VENDES IMMOBLE'!D116&gt;0,UPPER('ENTRADA LLOGUERS-VENDES IMMOBLE'!D116),"")</f>
        <v/>
      </c>
      <c r="F112" s="39" t="str">
        <f t="shared" si="3"/>
        <v/>
      </c>
    </row>
    <row r="113" spans="2:6" x14ac:dyDescent="0.2">
      <c r="B113" s="39" t="str">
        <f>IF('ENTRADA DE CLIENTS i PROVEÏDORS'!D117&lt;&gt;0,'ENTRADA DE CLIENTS i PROVEÏDORS'!D117,"")</f>
        <v/>
      </c>
      <c r="C113" s="39" t="str">
        <f t="shared" si="2"/>
        <v/>
      </c>
      <c r="E113" s="39" t="str">
        <f>IF('ENTRADA LLOGUERS-VENDES IMMOBLE'!D117&gt;0,UPPER('ENTRADA LLOGUERS-VENDES IMMOBLE'!D117),"")</f>
        <v/>
      </c>
      <c r="F113" s="39" t="str">
        <f t="shared" si="3"/>
        <v/>
      </c>
    </row>
    <row r="114" spans="2:6" x14ac:dyDescent="0.2">
      <c r="B114" s="39" t="str">
        <f>IF('ENTRADA DE CLIENTS i PROVEÏDORS'!D118&lt;&gt;0,'ENTRADA DE CLIENTS i PROVEÏDORS'!D118,"")</f>
        <v/>
      </c>
      <c r="C114" s="39" t="str">
        <f t="shared" si="2"/>
        <v/>
      </c>
      <c r="E114" s="39" t="str">
        <f>IF('ENTRADA LLOGUERS-VENDES IMMOBLE'!D118&gt;0,UPPER('ENTRADA LLOGUERS-VENDES IMMOBLE'!D118),"")</f>
        <v/>
      </c>
      <c r="F114" s="39" t="str">
        <f t="shared" si="3"/>
        <v/>
      </c>
    </row>
    <row r="115" spans="2:6" x14ac:dyDescent="0.2">
      <c r="B115" s="39" t="str">
        <f>IF('ENTRADA DE CLIENTS i PROVEÏDORS'!D119&lt;&gt;0,'ENTRADA DE CLIENTS i PROVEÏDORS'!D119,"")</f>
        <v/>
      </c>
      <c r="C115" s="39" t="str">
        <f t="shared" si="2"/>
        <v/>
      </c>
      <c r="E115" s="39" t="str">
        <f>IF('ENTRADA LLOGUERS-VENDES IMMOBLE'!D119&gt;0,UPPER('ENTRADA LLOGUERS-VENDES IMMOBLE'!D119),"")</f>
        <v/>
      </c>
      <c r="F115" s="39" t="str">
        <f t="shared" si="3"/>
        <v/>
      </c>
    </row>
    <row r="116" spans="2:6" x14ac:dyDescent="0.2">
      <c r="B116" s="39" t="str">
        <f>IF('ENTRADA DE CLIENTS i PROVEÏDORS'!D120&lt;&gt;0,'ENTRADA DE CLIENTS i PROVEÏDORS'!D120,"")</f>
        <v/>
      </c>
      <c r="C116" s="39" t="str">
        <f t="shared" si="2"/>
        <v/>
      </c>
      <c r="E116" s="39" t="str">
        <f>IF('ENTRADA LLOGUERS-VENDES IMMOBLE'!D120&gt;0,UPPER('ENTRADA LLOGUERS-VENDES IMMOBLE'!D120),"")</f>
        <v/>
      </c>
      <c r="F116" s="39" t="str">
        <f t="shared" si="3"/>
        <v/>
      </c>
    </row>
    <row r="117" spans="2:6" x14ac:dyDescent="0.2">
      <c r="B117" s="39" t="str">
        <f>IF('ENTRADA DE CLIENTS i PROVEÏDORS'!D121&lt;&gt;0,'ENTRADA DE CLIENTS i PROVEÏDORS'!D121,"")</f>
        <v/>
      </c>
      <c r="C117" s="39" t="str">
        <f t="shared" si="2"/>
        <v/>
      </c>
      <c r="E117" s="39" t="str">
        <f>IF('ENTRADA LLOGUERS-VENDES IMMOBLE'!D121&gt;0,UPPER('ENTRADA LLOGUERS-VENDES IMMOBLE'!D121),"")</f>
        <v/>
      </c>
      <c r="F117" s="39" t="str">
        <f t="shared" si="3"/>
        <v/>
      </c>
    </row>
    <row r="118" spans="2:6" x14ac:dyDescent="0.2">
      <c r="B118" s="39" t="str">
        <f>IF('ENTRADA DE CLIENTS i PROVEÏDORS'!D122&lt;&gt;0,'ENTRADA DE CLIENTS i PROVEÏDORS'!D122,"")</f>
        <v/>
      </c>
      <c r="C118" s="39" t="str">
        <f t="shared" si="2"/>
        <v/>
      </c>
      <c r="E118" s="39" t="str">
        <f>IF('ENTRADA LLOGUERS-VENDES IMMOBLE'!D122&gt;0,UPPER('ENTRADA LLOGUERS-VENDES IMMOBLE'!D122),"")</f>
        <v/>
      </c>
      <c r="F118" s="39" t="str">
        <f t="shared" si="3"/>
        <v/>
      </c>
    </row>
    <row r="119" spans="2:6" x14ac:dyDescent="0.2">
      <c r="B119" s="39" t="str">
        <f>IF('ENTRADA DE CLIENTS i PROVEÏDORS'!D123&lt;&gt;0,'ENTRADA DE CLIENTS i PROVEÏDORS'!D123,"")</f>
        <v/>
      </c>
      <c r="C119" s="39" t="str">
        <f t="shared" si="2"/>
        <v/>
      </c>
      <c r="E119" s="39" t="str">
        <f>IF('ENTRADA LLOGUERS-VENDES IMMOBLE'!D123&gt;0,UPPER('ENTRADA LLOGUERS-VENDES IMMOBLE'!D123),"")</f>
        <v/>
      </c>
      <c r="F119" s="39" t="str">
        <f t="shared" si="3"/>
        <v/>
      </c>
    </row>
    <row r="120" spans="2:6" x14ac:dyDescent="0.2">
      <c r="B120" s="39" t="str">
        <f>IF('ENTRADA DE CLIENTS i PROVEÏDORS'!D124&lt;&gt;0,'ENTRADA DE CLIENTS i PROVEÏDORS'!D124,"")</f>
        <v/>
      </c>
      <c r="C120" s="39" t="str">
        <f t="shared" si="2"/>
        <v/>
      </c>
      <c r="E120" s="39" t="str">
        <f>IF('ENTRADA LLOGUERS-VENDES IMMOBLE'!D124&gt;0,UPPER('ENTRADA LLOGUERS-VENDES IMMOBLE'!D124),"")</f>
        <v/>
      </c>
      <c r="F120" s="39" t="str">
        <f t="shared" si="3"/>
        <v/>
      </c>
    </row>
    <row r="121" spans="2:6" x14ac:dyDescent="0.2">
      <c r="B121" s="39" t="str">
        <f>IF('ENTRADA DE CLIENTS i PROVEÏDORS'!D125&lt;&gt;0,'ENTRADA DE CLIENTS i PROVEÏDORS'!D125,"")</f>
        <v/>
      </c>
      <c r="C121" s="39" t="str">
        <f t="shared" si="2"/>
        <v/>
      </c>
      <c r="E121" s="39" t="str">
        <f>IF('ENTRADA LLOGUERS-VENDES IMMOBLE'!D125&gt;0,UPPER('ENTRADA LLOGUERS-VENDES IMMOBLE'!D125),"")</f>
        <v/>
      </c>
      <c r="F121" s="39" t="str">
        <f t="shared" si="3"/>
        <v/>
      </c>
    </row>
    <row r="122" spans="2:6" x14ac:dyDescent="0.2">
      <c r="B122" s="39" t="str">
        <f>IF('ENTRADA DE CLIENTS i PROVEÏDORS'!D126&lt;&gt;0,'ENTRADA DE CLIENTS i PROVEÏDORS'!D126,"")</f>
        <v/>
      </c>
      <c r="C122" s="39" t="str">
        <f t="shared" si="2"/>
        <v/>
      </c>
      <c r="E122" s="39" t="str">
        <f>IF('ENTRADA LLOGUERS-VENDES IMMOBLE'!D126&gt;0,UPPER('ENTRADA LLOGUERS-VENDES IMMOBLE'!D126),"")</f>
        <v/>
      </c>
      <c r="F122" s="39" t="str">
        <f t="shared" si="3"/>
        <v/>
      </c>
    </row>
    <row r="123" spans="2:6" x14ac:dyDescent="0.2">
      <c r="B123" s="39" t="str">
        <f>IF('ENTRADA DE CLIENTS i PROVEÏDORS'!D127&lt;&gt;0,'ENTRADA DE CLIENTS i PROVEÏDORS'!D127,"")</f>
        <v/>
      </c>
      <c r="C123" s="39" t="str">
        <f t="shared" si="2"/>
        <v/>
      </c>
      <c r="E123" s="39" t="str">
        <f>IF('ENTRADA LLOGUERS-VENDES IMMOBLE'!D127&gt;0,UPPER('ENTRADA LLOGUERS-VENDES IMMOBLE'!D127),"")</f>
        <v/>
      </c>
      <c r="F123" s="39" t="str">
        <f t="shared" si="3"/>
        <v/>
      </c>
    </row>
    <row r="124" spans="2:6" x14ac:dyDescent="0.2">
      <c r="B124" s="39" t="str">
        <f>IF('ENTRADA DE CLIENTS i PROVEÏDORS'!D128&lt;&gt;0,'ENTRADA DE CLIENTS i PROVEÏDORS'!D128,"")</f>
        <v/>
      </c>
      <c r="C124" s="39" t="str">
        <f t="shared" si="2"/>
        <v/>
      </c>
      <c r="E124" s="39" t="str">
        <f>IF('ENTRADA LLOGUERS-VENDES IMMOBLE'!D128&gt;0,UPPER('ENTRADA LLOGUERS-VENDES IMMOBLE'!D128),"")</f>
        <v/>
      </c>
      <c r="F124" s="39" t="str">
        <f t="shared" si="3"/>
        <v/>
      </c>
    </row>
    <row r="125" spans="2:6" x14ac:dyDescent="0.2">
      <c r="B125" s="39" t="str">
        <f>IF('ENTRADA DE CLIENTS i PROVEÏDORS'!D129&lt;&gt;0,'ENTRADA DE CLIENTS i PROVEÏDORS'!D129,"")</f>
        <v/>
      </c>
      <c r="C125" s="39" t="str">
        <f t="shared" si="2"/>
        <v/>
      </c>
      <c r="E125" s="39" t="str">
        <f>IF('ENTRADA LLOGUERS-VENDES IMMOBLE'!D129&gt;0,UPPER('ENTRADA LLOGUERS-VENDES IMMOBLE'!D129),"")</f>
        <v/>
      </c>
      <c r="F125" s="39" t="str">
        <f t="shared" si="3"/>
        <v/>
      </c>
    </row>
    <row r="126" spans="2:6" x14ac:dyDescent="0.2">
      <c r="B126" s="39" t="str">
        <f>IF('ENTRADA DE CLIENTS i PROVEÏDORS'!D130&lt;&gt;0,'ENTRADA DE CLIENTS i PROVEÏDORS'!D130,"")</f>
        <v/>
      </c>
      <c r="C126" s="39" t="str">
        <f t="shared" si="2"/>
        <v/>
      </c>
      <c r="E126" s="39" t="str">
        <f>IF('ENTRADA LLOGUERS-VENDES IMMOBLE'!D130&gt;0,UPPER('ENTRADA LLOGUERS-VENDES IMMOBLE'!D130),"")</f>
        <v/>
      </c>
      <c r="F126" s="39" t="str">
        <f t="shared" si="3"/>
        <v/>
      </c>
    </row>
    <row r="127" spans="2:6" x14ac:dyDescent="0.2">
      <c r="B127" s="39" t="str">
        <f>IF('ENTRADA DE CLIENTS i PROVEÏDORS'!D131&lt;&gt;0,'ENTRADA DE CLIENTS i PROVEÏDORS'!D131,"")</f>
        <v/>
      </c>
      <c r="C127" s="39" t="str">
        <f t="shared" si="2"/>
        <v/>
      </c>
      <c r="E127" s="39" t="str">
        <f>IF('ENTRADA LLOGUERS-VENDES IMMOBLE'!D131&gt;0,UPPER('ENTRADA LLOGUERS-VENDES IMMOBLE'!D131),"")</f>
        <v/>
      </c>
      <c r="F127" s="39" t="str">
        <f t="shared" si="3"/>
        <v/>
      </c>
    </row>
    <row r="128" spans="2:6" x14ac:dyDescent="0.2">
      <c r="B128" s="39" t="str">
        <f>IF('ENTRADA DE CLIENTS i PROVEÏDORS'!D132&lt;&gt;0,'ENTRADA DE CLIENTS i PROVEÏDORS'!D132,"")</f>
        <v/>
      </c>
      <c r="C128" s="39" t="str">
        <f t="shared" si="2"/>
        <v/>
      </c>
      <c r="E128" s="39" t="str">
        <f>IF('ENTRADA LLOGUERS-VENDES IMMOBLE'!D132&gt;0,UPPER('ENTRADA LLOGUERS-VENDES IMMOBLE'!D132),"")</f>
        <v/>
      </c>
      <c r="F128" s="39" t="str">
        <f t="shared" si="3"/>
        <v/>
      </c>
    </row>
    <row r="129" spans="2:6" x14ac:dyDescent="0.2">
      <c r="B129" s="39" t="str">
        <f>IF('ENTRADA DE CLIENTS i PROVEÏDORS'!D133&lt;&gt;0,'ENTRADA DE CLIENTS i PROVEÏDORS'!D133,"")</f>
        <v/>
      </c>
      <c r="C129" s="39" t="str">
        <f t="shared" si="2"/>
        <v/>
      </c>
      <c r="E129" s="39" t="str">
        <f>IF('ENTRADA LLOGUERS-VENDES IMMOBLE'!D133&gt;0,UPPER('ENTRADA LLOGUERS-VENDES IMMOBLE'!D133),"")</f>
        <v/>
      </c>
      <c r="F129" s="39" t="str">
        <f t="shared" si="3"/>
        <v/>
      </c>
    </row>
    <row r="130" spans="2:6" x14ac:dyDescent="0.2">
      <c r="B130" s="39" t="str">
        <f>IF('ENTRADA DE CLIENTS i PROVEÏDORS'!D134&lt;&gt;0,'ENTRADA DE CLIENTS i PROVEÏDORS'!D134,"")</f>
        <v/>
      </c>
      <c r="C130" s="39" t="str">
        <f t="shared" si="2"/>
        <v/>
      </c>
      <c r="E130" s="39" t="str">
        <f>IF('ENTRADA LLOGUERS-VENDES IMMOBLE'!D134&gt;0,UPPER('ENTRADA LLOGUERS-VENDES IMMOBLE'!D134),"")</f>
        <v/>
      </c>
      <c r="F130" s="39" t="str">
        <f t="shared" si="3"/>
        <v/>
      </c>
    </row>
    <row r="131" spans="2:6" x14ac:dyDescent="0.2">
      <c r="B131" s="39" t="str">
        <f>IF('ENTRADA DE CLIENTS i PROVEÏDORS'!D135&lt;&gt;0,'ENTRADA DE CLIENTS i PROVEÏDORS'!D135,"")</f>
        <v/>
      </c>
      <c r="C131" s="39" t="str">
        <f t="shared" si="2"/>
        <v/>
      </c>
      <c r="E131" s="39" t="str">
        <f>IF('ENTRADA LLOGUERS-VENDES IMMOBLE'!D135&gt;0,UPPER('ENTRADA LLOGUERS-VENDES IMMOBLE'!D135),"")</f>
        <v/>
      </c>
      <c r="F131" s="39" t="str">
        <f t="shared" si="3"/>
        <v/>
      </c>
    </row>
    <row r="132" spans="2:6" x14ac:dyDescent="0.2">
      <c r="B132" s="39" t="str">
        <f>IF('ENTRADA DE CLIENTS i PROVEÏDORS'!D136&lt;&gt;0,'ENTRADA DE CLIENTS i PROVEÏDORS'!D136,"")</f>
        <v/>
      </c>
      <c r="C132" s="39" t="str">
        <f t="shared" ref="C132:C195" si="4">SUBSTITUTE(SUBSTITUTE(SUBSTITUTE(SUBSTITUTE(SUBSTITUTE(SUBSTITUTE(SUBSTITUTE((SUBSTITUTE(SUBSTITUTE(B132,",",""),".","")),"-"," "),"ç","c"),"·",""),"/",""),"\",""),"$",""),"!","")</f>
        <v/>
      </c>
      <c r="E132" s="39" t="str">
        <f>IF('ENTRADA LLOGUERS-VENDES IMMOBLE'!D136&gt;0,UPPER('ENTRADA LLOGUERS-VENDES IMMOBLE'!D136),"")</f>
        <v/>
      </c>
      <c r="F132" s="39" t="str">
        <f t="shared" ref="F132:F195" si="5">SUBSTITUTE(SUBSTITUTE(SUBSTITUTE(SUBSTITUTE(SUBSTITUTE(SUBSTITUTE(SUBSTITUTE((SUBSTITUTE(SUBSTITUTE(E132,",",""),".","")),"-"," "),"ç","c"),"·",""),"/",""),"\",""),"$",""),"!","")</f>
        <v/>
      </c>
    </row>
    <row r="133" spans="2:6" x14ac:dyDescent="0.2">
      <c r="B133" s="39" t="str">
        <f>IF('ENTRADA DE CLIENTS i PROVEÏDORS'!D137&lt;&gt;0,'ENTRADA DE CLIENTS i PROVEÏDORS'!D137,"")</f>
        <v/>
      </c>
      <c r="C133" s="39" t="str">
        <f t="shared" si="4"/>
        <v/>
      </c>
      <c r="E133" s="39" t="str">
        <f>IF('ENTRADA LLOGUERS-VENDES IMMOBLE'!D137&gt;0,UPPER('ENTRADA LLOGUERS-VENDES IMMOBLE'!D137),"")</f>
        <v/>
      </c>
      <c r="F133" s="39" t="str">
        <f t="shared" si="5"/>
        <v/>
      </c>
    </row>
    <row r="134" spans="2:6" x14ac:dyDescent="0.2">
      <c r="B134" s="39" t="str">
        <f>IF('ENTRADA DE CLIENTS i PROVEÏDORS'!D138&lt;&gt;0,'ENTRADA DE CLIENTS i PROVEÏDORS'!D138,"")</f>
        <v/>
      </c>
      <c r="C134" s="39" t="str">
        <f t="shared" si="4"/>
        <v/>
      </c>
      <c r="E134" s="39" t="str">
        <f>IF('ENTRADA LLOGUERS-VENDES IMMOBLE'!D138&gt;0,UPPER('ENTRADA LLOGUERS-VENDES IMMOBLE'!D138),"")</f>
        <v/>
      </c>
      <c r="F134" s="39" t="str">
        <f t="shared" si="5"/>
        <v/>
      </c>
    </row>
    <row r="135" spans="2:6" x14ac:dyDescent="0.2">
      <c r="B135" s="39" t="str">
        <f>IF('ENTRADA DE CLIENTS i PROVEÏDORS'!D139&lt;&gt;0,'ENTRADA DE CLIENTS i PROVEÏDORS'!D139,"")</f>
        <v/>
      </c>
      <c r="C135" s="39" t="str">
        <f t="shared" si="4"/>
        <v/>
      </c>
      <c r="E135" s="39" t="str">
        <f>IF('ENTRADA LLOGUERS-VENDES IMMOBLE'!D139&gt;0,UPPER('ENTRADA LLOGUERS-VENDES IMMOBLE'!D139),"")</f>
        <v/>
      </c>
      <c r="F135" s="39" t="str">
        <f t="shared" si="5"/>
        <v/>
      </c>
    </row>
    <row r="136" spans="2:6" x14ac:dyDescent="0.2">
      <c r="B136" s="39" t="str">
        <f>IF('ENTRADA DE CLIENTS i PROVEÏDORS'!D140&lt;&gt;0,'ENTRADA DE CLIENTS i PROVEÏDORS'!D140,"")</f>
        <v/>
      </c>
      <c r="C136" s="39" t="str">
        <f t="shared" si="4"/>
        <v/>
      </c>
      <c r="E136" s="39" t="str">
        <f>IF('ENTRADA LLOGUERS-VENDES IMMOBLE'!D140&gt;0,UPPER('ENTRADA LLOGUERS-VENDES IMMOBLE'!D140),"")</f>
        <v/>
      </c>
      <c r="F136" s="39" t="str">
        <f t="shared" si="5"/>
        <v/>
      </c>
    </row>
    <row r="137" spans="2:6" x14ac:dyDescent="0.2">
      <c r="B137" s="39" t="str">
        <f>IF('ENTRADA DE CLIENTS i PROVEÏDORS'!D141&lt;&gt;0,'ENTRADA DE CLIENTS i PROVEÏDORS'!D141,"")</f>
        <v/>
      </c>
      <c r="C137" s="39" t="str">
        <f t="shared" si="4"/>
        <v/>
      </c>
      <c r="E137" s="39" t="str">
        <f>IF('ENTRADA LLOGUERS-VENDES IMMOBLE'!D141&gt;0,UPPER('ENTRADA LLOGUERS-VENDES IMMOBLE'!D141),"")</f>
        <v/>
      </c>
      <c r="F137" s="39" t="str">
        <f t="shared" si="5"/>
        <v/>
      </c>
    </row>
    <row r="138" spans="2:6" x14ac:dyDescent="0.2">
      <c r="B138" s="39" t="str">
        <f>IF('ENTRADA DE CLIENTS i PROVEÏDORS'!D142&lt;&gt;0,'ENTRADA DE CLIENTS i PROVEÏDORS'!D142,"")</f>
        <v/>
      </c>
      <c r="C138" s="39" t="str">
        <f t="shared" si="4"/>
        <v/>
      </c>
      <c r="E138" s="39" t="str">
        <f>IF('ENTRADA LLOGUERS-VENDES IMMOBLE'!D142&gt;0,UPPER('ENTRADA LLOGUERS-VENDES IMMOBLE'!D142),"")</f>
        <v/>
      </c>
      <c r="F138" s="39" t="str">
        <f t="shared" si="5"/>
        <v/>
      </c>
    </row>
    <row r="139" spans="2:6" x14ac:dyDescent="0.2">
      <c r="B139" s="39" t="str">
        <f>IF('ENTRADA DE CLIENTS i PROVEÏDORS'!D143&lt;&gt;0,'ENTRADA DE CLIENTS i PROVEÏDORS'!D143,"")</f>
        <v/>
      </c>
      <c r="C139" s="39" t="str">
        <f t="shared" si="4"/>
        <v/>
      </c>
      <c r="E139" s="39" t="str">
        <f>IF('ENTRADA LLOGUERS-VENDES IMMOBLE'!D143&gt;0,UPPER('ENTRADA LLOGUERS-VENDES IMMOBLE'!D143),"")</f>
        <v/>
      </c>
      <c r="F139" s="39" t="str">
        <f t="shared" si="5"/>
        <v/>
      </c>
    </row>
    <row r="140" spans="2:6" x14ac:dyDescent="0.2">
      <c r="B140" s="39" t="str">
        <f>IF('ENTRADA DE CLIENTS i PROVEÏDORS'!D144&lt;&gt;0,'ENTRADA DE CLIENTS i PROVEÏDORS'!D144,"")</f>
        <v/>
      </c>
      <c r="C140" s="39" t="str">
        <f t="shared" si="4"/>
        <v/>
      </c>
      <c r="E140" s="39" t="str">
        <f>IF('ENTRADA LLOGUERS-VENDES IMMOBLE'!D144&gt;0,UPPER('ENTRADA LLOGUERS-VENDES IMMOBLE'!D144),"")</f>
        <v/>
      </c>
      <c r="F140" s="39" t="str">
        <f t="shared" si="5"/>
        <v/>
      </c>
    </row>
    <row r="141" spans="2:6" x14ac:dyDescent="0.2">
      <c r="B141" s="39" t="str">
        <f>IF('ENTRADA DE CLIENTS i PROVEÏDORS'!D145&lt;&gt;0,'ENTRADA DE CLIENTS i PROVEÏDORS'!D145,"")</f>
        <v/>
      </c>
      <c r="C141" s="39" t="str">
        <f t="shared" si="4"/>
        <v/>
      </c>
      <c r="E141" s="39" t="str">
        <f>IF('ENTRADA LLOGUERS-VENDES IMMOBLE'!D145&gt;0,UPPER('ENTRADA LLOGUERS-VENDES IMMOBLE'!D145),"")</f>
        <v/>
      </c>
      <c r="F141" s="39" t="str">
        <f t="shared" si="5"/>
        <v/>
      </c>
    </row>
    <row r="142" spans="2:6" x14ac:dyDescent="0.2">
      <c r="B142" s="39" t="str">
        <f>IF('ENTRADA DE CLIENTS i PROVEÏDORS'!D146&lt;&gt;0,'ENTRADA DE CLIENTS i PROVEÏDORS'!D146,"")</f>
        <v/>
      </c>
      <c r="C142" s="39" t="str">
        <f t="shared" si="4"/>
        <v/>
      </c>
      <c r="E142" s="39" t="str">
        <f>IF('ENTRADA LLOGUERS-VENDES IMMOBLE'!D146&gt;0,UPPER('ENTRADA LLOGUERS-VENDES IMMOBLE'!D146),"")</f>
        <v/>
      </c>
      <c r="F142" s="39" t="str">
        <f t="shared" si="5"/>
        <v/>
      </c>
    </row>
    <row r="143" spans="2:6" x14ac:dyDescent="0.2">
      <c r="B143" s="39" t="str">
        <f>IF('ENTRADA DE CLIENTS i PROVEÏDORS'!D147&lt;&gt;0,'ENTRADA DE CLIENTS i PROVEÏDORS'!D147,"")</f>
        <v/>
      </c>
      <c r="C143" s="39" t="str">
        <f t="shared" si="4"/>
        <v/>
      </c>
      <c r="E143" s="39" t="str">
        <f>IF('ENTRADA LLOGUERS-VENDES IMMOBLE'!D147&gt;0,UPPER('ENTRADA LLOGUERS-VENDES IMMOBLE'!D147),"")</f>
        <v/>
      </c>
      <c r="F143" s="39" t="str">
        <f t="shared" si="5"/>
        <v/>
      </c>
    </row>
    <row r="144" spans="2:6" x14ac:dyDescent="0.2">
      <c r="B144" s="39" t="str">
        <f>IF('ENTRADA DE CLIENTS i PROVEÏDORS'!D148&lt;&gt;0,'ENTRADA DE CLIENTS i PROVEÏDORS'!D148,"")</f>
        <v/>
      </c>
      <c r="C144" s="39" t="str">
        <f t="shared" si="4"/>
        <v/>
      </c>
      <c r="E144" s="39" t="str">
        <f>IF('ENTRADA LLOGUERS-VENDES IMMOBLE'!D148&gt;0,UPPER('ENTRADA LLOGUERS-VENDES IMMOBLE'!D148),"")</f>
        <v/>
      </c>
      <c r="F144" s="39" t="str">
        <f t="shared" si="5"/>
        <v/>
      </c>
    </row>
    <row r="145" spans="2:6" x14ac:dyDescent="0.2">
      <c r="B145" s="39" t="str">
        <f>IF('ENTRADA DE CLIENTS i PROVEÏDORS'!D149&lt;&gt;0,'ENTRADA DE CLIENTS i PROVEÏDORS'!D149,"")</f>
        <v/>
      </c>
      <c r="C145" s="39" t="str">
        <f t="shared" si="4"/>
        <v/>
      </c>
      <c r="E145" s="39" t="str">
        <f>IF('ENTRADA LLOGUERS-VENDES IMMOBLE'!D149&gt;0,UPPER('ENTRADA LLOGUERS-VENDES IMMOBLE'!D149),"")</f>
        <v/>
      </c>
      <c r="F145" s="39" t="str">
        <f t="shared" si="5"/>
        <v/>
      </c>
    </row>
    <row r="146" spans="2:6" x14ac:dyDescent="0.2">
      <c r="B146" s="39" t="str">
        <f>IF('ENTRADA DE CLIENTS i PROVEÏDORS'!D150&lt;&gt;0,'ENTRADA DE CLIENTS i PROVEÏDORS'!D150,"")</f>
        <v/>
      </c>
      <c r="C146" s="39" t="str">
        <f t="shared" si="4"/>
        <v/>
      </c>
      <c r="E146" s="39" t="str">
        <f>IF('ENTRADA LLOGUERS-VENDES IMMOBLE'!D150&gt;0,UPPER('ENTRADA LLOGUERS-VENDES IMMOBLE'!D150),"")</f>
        <v/>
      </c>
      <c r="F146" s="39" t="str">
        <f t="shared" si="5"/>
        <v/>
      </c>
    </row>
    <row r="147" spans="2:6" x14ac:dyDescent="0.2">
      <c r="B147" s="39" t="str">
        <f>IF('ENTRADA DE CLIENTS i PROVEÏDORS'!D151&lt;&gt;0,'ENTRADA DE CLIENTS i PROVEÏDORS'!D151,"")</f>
        <v/>
      </c>
      <c r="C147" s="39" t="str">
        <f t="shared" si="4"/>
        <v/>
      </c>
      <c r="E147" s="39" t="str">
        <f>IF('ENTRADA LLOGUERS-VENDES IMMOBLE'!D151&gt;0,UPPER('ENTRADA LLOGUERS-VENDES IMMOBLE'!D151),"")</f>
        <v/>
      </c>
      <c r="F147" s="39" t="str">
        <f t="shared" si="5"/>
        <v/>
      </c>
    </row>
    <row r="148" spans="2:6" x14ac:dyDescent="0.2">
      <c r="B148" s="39" t="str">
        <f>IF('ENTRADA DE CLIENTS i PROVEÏDORS'!D152&lt;&gt;0,'ENTRADA DE CLIENTS i PROVEÏDORS'!D152,"")</f>
        <v/>
      </c>
      <c r="C148" s="39" t="str">
        <f t="shared" si="4"/>
        <v/>
      </c>
      <c r="E148" s="39" t="str">
        <f>IF('ENTRADA LLOGUERS-VENDES IMMOBLE'!D152&gt;0,UPPER('ENTRADA LLOGUERS-VENDES IMMOBLE'!D152),"")</f>
        <v/>
      </c>
      <c r="F148" s="39" t="str">
        <f t="shared" si="5"/>
        <v/>
      </c>
    </row>
    <row r="149" spans="2:6" x14ac:dyDescent="0.2">
      <c r="B149" s="39" t="str">
        <f>IF('ENTRADA DE CLIENTS i PROVEÏDORS'!D153&lt;&gt;0,'ENTRADA DE CLIENTS i PROVEÏDORS'!D153,"")</f>
        <v/>
      </c>
      <c r="C149" s="39" t="str">
        <f t="shared" si="4"/>
        <v/>
      </c>
      <c r="E149" s="39" t="str">
        <f>IF('ENTRADA LLOGUERS-VENDES IMMOBLE'!D153&gt;0,UPPER('ENTRADA LLOGUERS-VENDES IMMOBLE'!D153),"")</f>
        <v/>
      </c>
      <c r="F149" s="39" t="str">
        <f t="shared" si="5"/>
        <v/>
      </c>
    </row>
    <row r="150" spans="2:6" x14ac:dyDescent="0.2">
      <c r="B150" s="39" t="str">
        <f>IF('ENTRADA DE CLIENTS i PROVEÏDORS'!D154&lt;&gt;0,'ENTRADA DE CLIENTS i PROVEÏDORS'!D154,"")</f>
        <v/>
      </c>
      <c r="C150" s="39" t="str">
        <f t="shared" si="4"/>
        <v/>
      </c>
      <c r="E150" s="39" t="str">
        <f>IF('ENTRADA LLOGUERS-VENDES IMMOBLE'!D154&gt;0,UPPER('ENTRADA LLOGUERS-VENDES IMMOBLE'!D154),"")</f>
        <v/>
      </c>
      <c r="F150" s="39" t="str">
        <f t="shared" si="5"/>
        <v/>
      </c>
    </row>
    <row r="151" spans="2:6" x14ac:dyDescent="0.2">
      <c r="B151" s="39" t="str">
        <f>IF('ENTRADA DE CLIENTS i PROVEÏDORS'!D155&lt;&gt;0,'ENTRADA DE CLIENTS i PROVEÏDORS'!D155,"")</f>
        <v/>
      </c>
      <c r="C151" s="39" t="str">
        <f t="shared" si="4"/>
        <v/>
      </c>
      <c r="E151" s="39" t="str">
        <f>IF('ENTRADA LLOGUERS-VENDES IMMOBLE'!D155&gt;0,UPPER('ENTRADA LLOGUERS-VENDES IMMOBLE'!D155),"")</f>
        <v/>
      </c>
      <c r="F151" s="39" t="str">
        <f t="shared" si="5"/>
        <v/>
      </c>
    </row>
    <row r="152" spans="2:6" x14ac:dyDescent="0.2">
      <c r="B152" s="39" t="str">
        <f>IF('ENTRADA DE CLIENTS i PROVEÏDORS'!D156&lt;&gt;0,'ENTRADA DE CLIENTS i PROVEÏDORS'!D156,"")</f>
        <v/>
      </c>
      <c r="C152" s="39" t="str">
        <f t="shared" si="4"/>
        <v/>
      </c>
      <c r="E152" s="39" t="str">
        <f>IF('ENTRADA LLOGUERS-VENDES IMMOBLE'!D156&gt;0,UPPER('ENTRADA LLOGUERS-VENDES IMMOBLE'!D156),"")</f>
        <v/>
      </c>
      <c r="F152" s="39" t="str">
        <f t="shared" si="5"/>
        <v/>
      </c>
    </row>
    <row r="153" spans="2:6" x14ac:dyDescent="0.2">
      <c r="B153" s="39" t="str">
        <f>IF('ENTRADA DE CLIENTS i PROVEÏDORS'!D157&lt;&gt;0,'ENTRADA DE CLIENTS i PROVEÏDORS'!D157,"")</f>
        <v/>
      </c>
      <c r="C153" s="39" t="str">
        <f t="shared" si="4"/>
        <v/>
      </c>
      <c r="E153" s="39" t="str">
        <f>IF('ENTRADA LLOGUERS-VENDES IMMOBLE'!D157&gt;0,UPPER('ENTRADA LLOGUERS-VENDES IMMOBLE'!D157),"")</f>
        <v/>
      </c>
      <c r="F153" s="39" t="str">
        <f t="shared" si="5"/>
        <v/>
      </c>
    </row>
    <row r="154" spans="2:6" x14ac:dyDescent="0.2">
      <c r="B154" s="39" t="str">
        <f>IF('ENTRADA DE CLIENTS i PROVEÏDORS'!D158&lt;&gt;0,'ENTRADA DE CLIENTS i PROVEÏDORS'!D158,"")</f>
        <v/>
      </c>
      <c r="C154" s="39" t="str">
        <f t="shared" si="4"/>
        <v/>
      </c>
      <c r="E154" s="39" t="str">
        <f>IF('ENTRADA LLOGUERS-VENDES IMMOBLE'!D158&gt;0,UPPER('ENTRADA LLOGUERS-VENDES IMMOBLE'!D158),"")</f>
        <v/>
      </c>
      <c r="F154" s="39" t="str">
        <f t="shared" si="5"/>
        <v/>
      </c>
    </row>
    <row r="155" spans="2:6" x14ac:dyDescent="0.2">
      <c r="B155" s="39" t="str">
        <f>IF('ENTRADA DE CLIENTS i PROVEÏDORS'!D159&lt;&gt;0,'ENTRADA DE CLIENTS i PROVEÏDORS'!D159,"")</f>
        <v/>
      </c>
      <c r="C155" s="39" t="str">
        <f t="shared" si="4"/>
        <v/>
      </c>
      <c r="E155" s="39" t="str">
        <f>IF('ENTRADA LLOGUERS-VENDES IMMOBLE'!D159&gt;0,UPPER('ENTRADA LLOGUERS-VENDES IMMOBLE'!D159),"")</f>
        <v/>
      </c>
      <c r="F155" s="39" t="str">
        <f t="shared" si="5"/>
        <v/>
      </c>
    </row>
    <row r="156" spans="2:6" x14ac:dyDescent="0.2">
      <c r="B156" s="39" t="str">
        <f>IF('ENTRADA DE CLIENTS i PROVEÏDORS'!D160&lt;&gt;0,'ENTRADA DE CLIENTS i PROVEÏDORS'!D160,"")</f>
        <v/>
      </c>
      <c r="C156" s="39" t="str">
        <f t="shared" si="4"/>
        <v/>
      </c>
      <c r="E156" s="39" t="str">
        <f>IF('ENTRADA LLOGUERS-VENDES IMMOBLE'!D160&gt;0,UPPER('ENTRADA LLOGUERS-VENDES IMMOBLE'!D160),"")</f>
        <v/>
      </c>
      <c r="F156" s="39" t="str">
        <f t="shared" si="5"/>
        <v/>
      </c>
    </row>
    <row r="157" spans="2:6" x14ac:dyDescent="0.2">
      <c r="B157" s="39" t="str">
        <f>IF('ENTRADA DE CLIENTS i PROVEÏDORS'!D161&lt;&gt;0,'ENTRADA DE CLIENTS i PROVEÏDORS'!D161,"")</f>
        <v/>
      </c>
      <c r="C157" s="39" t="str">
        <f t="shared" si="4"/>
        <v/>
      </c>
      <c r="E157" s="39" t="str">
        <f>IF('ENTRADA LLOGUERS-VENDES IMMOBLE'!D161&gt;0,UPPER('ENTRADA LLOGUERS-VENDES IMMOBLE'!D161),"")</f>
        <v/>
      </c>
      <c r="F157" s="39" t="str">
        <f t="shared" si="5"/>
        <v/>
      </c>
    </row>
    <row r="158" spans="2:6" x14ac:dyDescent="0.2">
      <c r="B158" s="39" t="str">
        <f>IF('ENTRADA DE CLIENTS i PROVEÏDORS'!D162&lt;&gt;0,'ENTRADA DE CLIENTS i PROVEÏDORS'!D162,"")</f>
        <v/>
      </c>
      <c r="C158" s="39" t="str">
        <f t="shared" si="4"/>
        <v/>
      </c>
      <c r="E158" s="39" t="str">
        <f>IF('ENTRADA LLOGUERS-VENDES IMMOBLE'!D162&gt;0,UPPER('ENTRADA LLOGUERS-VENDES IMMOBLE'!D162),"")</f>
        <v/>
      </c>
      <c r="F158" s="39" t="str">
        <f t="shared" si="5"/>
        <v/>
      </c>
    </row>
    <row r="159" spans="2:6" x14ac:dyDescent="0.2">
      <c r="B159" s="39" t="str">
        <f>IF('ENTRADA DE CLIENTS i PROVEÏDORS'!D163&lt;&gt;0,'ENTRADA DE CLIENTS i PROVEÏDORS'!D163,"")</f>
        <v/>
      </c>
      <c r="C159" s="39" t="str">
        <f t="shared" si="4"/>
        <v/>
      </c>
      <c r="E159" s="39" t="str">
        <f>IF('ENTRADA LLOGUERS-VENDES IMMOBLE'!D163&gt;0,UPPER('ENTRADA LLOGUERS-VENDES IMMOBLE'!D163),"")</f>
        <v/>
      </c>
      <c r="F159" s="39" t="str">
        <f t="shared" si="5"/>
        <v/>
      </c>
    </row>
    <row r="160" spans="2:6" x14ac:dyDescent="0.2">
      <c r="B160" s="39" t="str">
        <f>IF('ENTRADA DE CLIENTS i PROVEÏDORS'!D164&lt;&gt;0,'ENTRADA DE CLIENTS i PROVEÏDORS'!D164,"")</f>
        <v/>
      </c>
      <c r="C160" s="39" t="str">
        <f t="shared" si="4"/>
        <v/>
      </c>
      <c r="E160" s="39" t="str">
        <f>IF('ENTRADA LLOGUERS-VENDES IMMOBLE'!D164&gt;0,UPPER('ENTRADA LLOGUERS-VENDES IMMOBLE'!D164),"")</f>
        <v/>
      </c>
      <c r="F160" s="39" t="str">
        <f t="shared" si="5"/>
        <v/>
      </c>
    </row>
    <row r="161" spans="2:6" x14ac:dyDescent="0.2">
      <c r="B161" s="39" t="str">
        <f>IF('ENTRADA DE CLIENTS i PROVEÏDORS'!D165&lt;&gt;0,'ENTRADA DE CLIENTS i PROVEÏDORS'!D165,"")</f>
        <v/>
      </c>
      <c r="C161" s="39" t="str">
        <f t="shared" si="4"/>
        <v/>
      </c>
      <c r="E161" s="39" t="str">
        <f>IF('ENTRADA LLOGUERS-VENDES IMMOBLE'!D165&gt;0,UPPER('ENTRADA LLOGUERS-VENDES IMMOBLE'!D165),"")</f>
        <v/>
      </c>
      <c r="F161" s="39" t="str">
        <f t="shared" si="5"/>
        <v/>
      </c>
    </row>
    <row r="162" spans="2:6" x14ac:dyDescent="0.2">
      <c r="B162" s="39" t="str">
        <f>IF('ENTRADA DE CLIENTS i PROVEÏDORS'!D166&lt;&gt;0,'ENTRADA DE CLIENTS i PROVEÏDORS'!D166,"")</f>
        <v/>
      </c>
      <c r="C162" s="39" t="str">
        <f t="shared" si="4"/>
        <v/>
      </c>
      <c r="E162" s="39" t="str">
        <f>IF('ENTRADA LLOGUERS-VENDES IMMOBLE'!D166&gt;0,UPPER('ENTRADA LLOGUERS-VENDES IMMOBLE'!D166),"")</f>
        <v/>
      </c>
      <c r="F162" s="39" t="str">
        <f t="shared" si="5"/>
        <v/>
      </c>
    </row>
    <row r="163" spans="2:6" x14ac:dyDescent="0.2">
      <c r="B163" s="39" t="str">
        <f>IF('ENTRADA DE CLIENTS i PROVEÏDORS'!D167&lt;&gt;0,'ENTRADA DE CLIENTS i PROVEÏDORS'!D167,"")</f>
        <v/>
      </c>
      <c r="C163" s="39" t="str">
        <f t="shared" si="4"/>
        <v/>
      </c>
      <c r="E163" s="39" t="str">
        <f>IF('ENTRADA LLOGUERS-VENDES IMMOBLE'!D167&gt;0,UPPER('ENTRADA LLOGUERS-VENDES IMMOBLE'!D167),"")</f>
        <v/>
      </c>
      <c r="F163" s="39" t="str">
        <f t="shared" si="5"/>
        <v/>
      </c>
    </row>
    <row r="164" spans="2:6" x14ac:dyDescent="0.2">
      <c r="B164" s="39" t="str">
        <f>IF('ENTRADA DE CLIENTS i PROVEÏDORS'!D168&lt;&gt;0,'ENTRADA DE CLIENTS i PROVEÏDORS'!D168,"")</f>
        <v/>
      </c>
      <c r="C164" s="39" t="str">
        <f t="shared" si="4"/>
        <v/>
      </c>
      <c r="E164" s="39" t="str">
        <f>IF('ENTRADA LLOGUERS-VENDES IMMOBLE'!D168&gt;0,UPPER('ENTRADA LLOGUERS-VENDES IMMOBLE'!D168),"")</f>
        <v/>
      </c>
      <c r="F164" s="39" t="str">
        <f t="shared" si="5"/>
        <v/>
      </c>
    </row>
    <row r="165" spans="2:6" x14ac:dyDescent="0.2">
      <c r="B165" s="39" t="str">
        <f>IF('ENTRADA DE CLIENTS i PROVEÏDORS'!D169&lt;&gt;0,'ENTRADA DE CLIENTS i PROVEÏDORS'!D169,"")</f>
        <v/>
      </c>
      <c r="C165" s="39" t="str">
        <f t="shared" si="4"/>
        <v/>
      </c>
      <c r="E165" s="39" t="str">
        <f>IF('ENTRADA LLOGUERS-VENDES IMMOBLE'!D169&gt;0,UPPER('ENTRADA LLOGUERS-VENDES IMMOBLE'!D169),"")</f>
        <v/>
      </c>
      <c r="F165" s="39" t="str">
        <f t="shared" si="5"/>
        <v/>
      </c>
    </row>
    <row r="166" spans="2:6" x14ac:dyDescent="0.2">
      <c r="B166" s="39" t="str">
        <f>IF('ENTRADA DE CLIENTS i PROVEÏDORS'!D170&lt;&gt;0,'ENTRADA DE CLIENTS i PROVEÏDORS'!D170,"")</f>
        <v/>
      </c>
      <c r="C166" s="39" t="str">
        <f t="shared" si="4"/>
        <v/>
      </c>
      <c r="E166" s="39" t="str">
        <f>IF('ENTRADA LLOGUERS-VENDES IMMOBLE'!D170&gt;0,UPPER('ENTRADA LLOGUERS-VENDES IMMOBLE'!D170),"")</f>
        <v/>
      </c>
      <c r="F166" s="39" t="str">
        <f t="shared" si="5"/>
        <v/>
      </c>
    </row>
    <row r="167" spans="2:6" x14ac:dyDescent="0.2">
      <c r="B167" s="39" t="str">
        <f>IF('ENTRADA DE CLIENTS i PROVEÏDORS'!D171&lt;&gt;0,'ENTRADA DE CLIENTS i PROVEÏDORS'!D171,"")</f>
        <v/>
      </c>
      <c r="C167" s="39" t="str">
        <f t="shared" si="4"/>
        <v/>
      </c>
      <c r="E167" s="39" t="str">
        <f>IF('ENTRADA LLOGUERS-VENDES IMMOBLE'!D171&gt;0,UPPER('ENTRADA LLOGUERS-VENDES IMMOBLE'!D171),"")</f>
        <v/>
      </c>
      <c r="F167" s="39" t="str">
        <f t="shared" si="5"/>
        <v/>
      </c>
    </row>
    <row r="168" spans="2:6" x14ac:dyDescent="0.2">
      <c r="B168" s="39" t="str">
        <f>IF('ENTRADA DE CLIENTS i PROVEÏDORS'!D172&lt;&gt;0,'ENTRADA DE CLIENTS i PROVEÏDORS'!D172,"")</f>
        <v/>
      </c>
      <c r="C168" s="39" t="str">
        <f t="shared" si="4"/>
        <v/>
      </c>
      <c r="E168" s="39" t="str">
        <f>IF('ENTRADA LLOGUERS-VENDES IMMOBLE'!D172&gt;0,UPPER('ENTRADA LLOGUERS-VENDES IMMOBLE'!D172),"")</f>
        <v/>
      </c>
      <c r="F168" s="39" t="str">
        <f t="shared" si="5"/>
        <v/>
      </c>
    </row>
    <row r="169" spans="2:6" x14ac:dyDescent="0.2">
      <c r="B169" s="39" t="str">
        <f>IF('ENTRADA DE CLIENTS i PROVEÏDORS'!D173&lt;&gt;0,'ENTRADA DE CLIENTS i PROVEÏDORS'!D173,"")</f>
        <v/>
      </c>
      <c r="C169" s="39" t="str">
        <f t="shared" si="4"/>
        <v/>
      </c>
      <c r="E169" s="39" t="str">
        <f>IF('ENTRADA LLOGUERS-VENDES IMMOBLE'!D173&gt;0,UPPER('ENTRADA LLOGUERS-VENDES IMMOBLE'!D173),"")</f>
        <v/>
      </c>
      <c r="F169" s="39" t="str">
        <f t="shared" si="5"/>
        <v/>
      </c>
    </row>
    <row r="170" spans="2:6" x14ac:dyDescent="0.2">
      <c r="B170" s="39" t="str">
        <f>IF('ENTRADA DE CLIENTS i PROVEÏDORS'!D174&lt;&gt;0,'ENTRADA DE CLIENTS i PROVEÏDORS'!D174,"")</f>
        <v/>
      </c>
      <c r="C170" s="39" t="str">
        <f t="shared" si="4"/>
        <v/>
      </c>
      <c r="E170" s="39" t="str">
        <f>IF('ENTRADA LLOGUERS-VENDES IMMOBLE'!D174&gt;0,UPPER('ENTRADA LLOGUERS-VENDES IMMOBLE'!D174),"")</f>
        <v/>
      </c>
      <c r="F170" s="39" t="str">
        <f t="shared" si="5"/>
        <v/>
      </c>
    </row>
    <row r="171" spans="2:6" x14ac:dyDescent="0.2">
      <c r="B171" s="39" t="str">
        <f>IF('ENTRADA DE CLIENTS i PROVEÏDORS'!D175&lt;&gt;0,'ENTRADA DE CLIENTS i PROVEÏDORS'!D175,"")</f>
        <v/>
      </c>
      <c r="C171" s="39" t="str">
        <f t="shared" si="4"/>
        <v/>
      </c>
      <c r="E171" s="39" t="str">
        <f>IF('ENTRADA LLOGUERS-VENDES IMMOBLE'!D175&gt;0,UPPER('ENTRADA LLOGUERS-VENDES IMMOBLE'!D175),"")</f>
        <v/>
      </c>
      <c r="F171" s="39" t="str">
        <f t="shared" si="5"/>
        <v/>
      </c>
    </row>
    <row r="172" spans="2:6" x14ac:dyDescent="0.2">
      <c r="B172" s="39" t="str">
        <f>IF('ENTRADA DE CLIENTS i PROVEÏDORS'!D176&lt;&gt;0,'ENTRADA DE CLIENTS i PROVEÏDORS'!D176,"")</f>
        <v/>
      </c>
      <c r="C172" s="39" t="str">
        <f t="shared" si="4"/>
        <v/>
      </c>
      <c r="E172" s="39" t="str">
        <f>IF('ENTRADA LLOGUERS-VENDES IMMOBLE'!D176&gt;0,UPPER('ENTRADA LLOGUERS-VENDES IMMOBLE'!D176),"")</f>
        <v/>
      </c>
      <c r="F172" s="39" t="str">
        <f t="shared" si="5"/>
        <v/>
      </c>
    </row>
    <row r="173" spans="2:6" x14ac:dyDescent="0.2">
      <c r="B173" s="39" t="str">
        <f>IF('ENTRADA DE CLIENTS i PROVEÏDORS'!D177&lt;&gt;0,'ENTRADA DE CLIENTS i PROVEÏDORS'!D177,"")</f>
        <v/>
      </c>
      <c r="C173" s="39" t="str">
        <f t="shared" si="4"/>
        <v/>
      </c>
      <c r="E173" s="39" t="str">
        <f>IF('ENTRADA LLOGUERS-VENDES IMMOBLE'!D177&gt;0,UPPER('ENTRADA LLOGUERS-VENDES IMMOBLE'!D177),"")</f>
        <v/>
      </c>
      <c r="F173" s="39" t="str">
        <f t="shared" si="5"/>
        <v/>
      </c>
    </row>
    <row r="174" spans="2:6" x14ac:dyDescent="0.2">
      <c r="B174" s="39" t="str">
        <f>IF('ENTRADA DE CLIENTS i PROVEÏDORS'!D178&lt;&gt;0,'ENTRADA DE CLIENTS i PROVEÏDORS'!D178,"")</f>
        <v/>
      </c>
      <c r="C174" s="39" t="str">
        <f t="shared" si="4"/>
        <v/>
      </c>
      <c r="E174" s="39" t="str">
        <f>IF('ENTRADA LLOGUERS-VENDES IMMOBLE'!D178&gt;0,UPPER('ENTRADA LLOGUERS-VENDES IMMOBLE'!D178),"")</f>
        <v/>
      </c>
      <c r="F174" s="39" t="str">
        <f t="shared" si="5"/>
        <v/>
      </c>
    </row>
    <row r="175" spans="2:6" x14ac:dyDescent="0.2">
      <c r="B175" s="39" t="str">
        <f>IF('ENTRADA DE CLIENTS i PROVEÏDORS'!D179&lt;&gt;0,'ENTRADA DE CLIENTS i PROVEÏDORS'!D179,"")</f>
        <v/>
      </c>
      <c r="C175" s="39" t="str">
        <f t="shared" si="4"/>
        <v/>
      </c>
      <c r="E175" s="39" t="str">
        <f>IF('ENTRADA LLOGUERS-VENDES IMMOBLE'!D179&gt;0,UPPER('ENTRADA LLOGUERS-VENDES IMMOBLE'!D179),"")</f>
        <v/>
      </c>
      <c r="F175" s="39" t="str">
        <f t="shared" si="5"/>
        <v/>
      </c>
    </row>
    <row r="176" spans="2:6" x14ac:dyDescent="0.2">
      <c r="B176" s="39" t="str">
        <f>IF('ENTRADA DE CLIENTS i PROVEÏDORS'!D180&lt;&gt;0,'ENTRADA DE CLIENTS i PROVEÏDORS'!D180,"")</f>
        <v/>
      </c>
      <c r="C176" s="39" t="str">
        <f t="shared" si="4"/>
        <v/>
      </c>
      <c r="E176" s="39" t="str">
        <f>IF('ENTRADA LLOGUERS-VENDES IMMOBLE'!D180&gt;0,UPPER('ENTRADA LLOGUERS-VENDES IMMOBLE'!D180),"")</f>
        <v/>
      </c>
      <c r="F176" s="39" t="str">
        <f t="shared" si="5"/>
        <v/>
      </c>
    </row>
    <row r="177" spans="2:6" x14ac:dyDescent="0.2">
      <c r="B177" s="39" t="str">
        <f>IF('ENTRADA DE CLIENTS i PROVEÏDORS'!D181&lt;&gt;0,'ENTRADA DE CLIENTS i PROVEÏDORS'!D181,"")</f>
        <v/>
      </c>
      <c r="C177" s="39" t="str">
        <f t="shared" si="4"/>
        <v/>
      </c>
      <c r="E177" s="39" t="str">
        <f>IF('ENTRADA LLOGUERS-VENDES IMMOBLE'!D181&gt;0,UPPER('ENTRADA LLOGUERS-VENDES IMMOBLE'!D181),"")</f>
        <v/>
      </c>
      <c r="F177" s="39" t="str">
        <f t="shared" si="5"/>
        <v/>
      </c>
    </row>
    <row r="178" spans="2:6" x14ac:dyDescent="0.2">
      <c r="B178" s="39" t="str">
        <f>IF('ENTRADA DE CLIENTS i PROVEÏDORS'!D182&lt;&gt;0,'ENTRADA DE CLIENTS i PROVEÏDORS'!D182,"")</f>
        <v/>
      </c>
      <c r="C178" s="39" t="str">
        <f t="shared" si="4"/>
        <v/>
      </c>
      <c r="E178" s="39" t="str">
        <f>IF('ENTRADA LLOGUERS-VENDES IMMOBLE'!D182&gt;0,UPPER('ENTRADA LLOGUERS-VENDES IMMOBLE'!D182),"")</f>
        <v/>
      </c>
      <c r="F178" s="39" t="str">
        <f t="shared" si="5"/>
        <v/>
      </c>
    </row>
    <row r="179" spans="2:6" x14ac:dyDescent="0.2">
      <c r="B179" s="39" t="str">
        <f>IF('ENTRADA DE CLIENTS i PROVEÏDORS'!D183&lt;&gt;0,'ENTRADA DE CLIENTS i PROVEÏDORS'!D183,"")</f>
        <v/>
      </c>
      <c r="C179" s="39" t="str">
        <f t="shared" si="4"/>
        <v/>
      </c>
      <c r="E179" s="39" t="str">
        <f>IF('ENTRADA LLOGUERS-VENDES IMMOBLE'!D183&gt;0,UPPER('ENTRADA LLOGUERS-VENDES IMMOBLE'!D183),"")</f>
        <v/>
      </c>
      <c r="F179" s="39" t="str">
        <f t="shared" si="5"/>
        <v/>
      </c>
    </row>
    <row r="180" spans="2:6" x14ac:dyDescent="0.2">
      <c r="B180" s="39" t="str">
        <f>IF('ENTRADA DE CLIENTS i PROVEÏDORS'!D184&lt;&gt;0,'ENTRADA DE CLIENTS i PROVEÏDORS'!D184,"")</f>
        <v/>
      </c>
      <c r="C180" s="39" t="str">
        <f t="shared" si="4"/>
        <v/>
      </c>
      <c r="E180" s="39" t="str">
        <f>IF('ENTRADA LLOGUERS-VENDES IMMOBLE'!D184&gt;0,UPPER('ENTRADA LLOGUERS-VENDES IMMOBLE'!D184),"")</f>
        <v/>
      </c>
      <c r="F180" s="39" t="str">
        <f t="shared" si="5"/>
        <v/>
      </c>
    </row>
    <row r="181" spans="2:6" x14ac:dyDescent="0.2">
      <c r="B181" s="39" t="str">
        <f>IF('ENTRADA DE CLIENTS i PROVEÏDORS'!D185&lt;&gt;0,'ENTRADA DE CLIENTS i PROVEÏDORS'!D185,"")</f>
        <v/>
      </c>
      <c r="C181" s="39" t="str">
        <f t="shared" si="4"/>
        <v/>
      </c>
      <c r="E181" s="39" t="str">
        <f>IF('ENTRADA LLOGUERS-VENDES IMMOBLE'!D185&gt;0,UPPER('ENTRADA LLOGUERS-VENDES IMMOBLE'!D185),"")</f>
        <v/>
      </c>
      <c r="F181" s="39" t="str">
        <f t="shared" si="5"/>
        <v/>
      </c>
    </row>
    <row r="182" spans="2:6" x14ac:dyDescent="0.2">
      <c r="B182" s="39" t="str">
        <f>IF('ENTRADA DE CLIENTS i PROVEÏDORS'!D186&lt;&gt;0,'ENTRADA DE CLIENTS i PROVEÏDORS'!D186,"")</f>
        <v/>
      </c>
      <c r="C182" s="39" t="str">
        <f t="shared" si="4"/>
        <v/>
      </c>
      <c r="E182" s="39" t="str">
        <f>IF('ENTRADA LLOGUERS-VENDES IMMOBLE'!D186&gt;0,UPPER('ENTRADA LLOGUERS-VENDES IMMOBLE'!D186),"")</f>
        <v/>
      </c>
      <c r="F182" s="39" t="str">
        <f t="shared" si="5"/>
        <v/>
      </c>
    </row>
    <row r="183" spans="2:6" x14ac:dyDescent="0.2">
      <c r="B183" s="39" t="str">
        <f>IF('ENTRADA DE CLIENTS i PROVEÏDORS'!D187&lt;&gt;0,'ENTRADA DE CLIENTS i PROVEÏDORS'!D187,"")</f>
        <v/>
      </c>
      <c r="C183" s="39" t="str">
        <f t="shared" si="4"/>
        <v/>
      </c>
      <c r="E183" s="39" t="str">
        <f>IF('ENTRADA LLOGUERS-VENDES IMMOBLE'!D187&gt;0,UPPER('ENTRADA LLOGUERS-VENDES IMMOBLE'!D187),"")</f>
        <v/>
      </c>
      <c r="F183" s="39" t="str">
        <f t="shared" si="5"/>
        <v/>
      </c>
    </row>
    <row r="184" spans="2:6" x14ac:dyDescent="0.2">
      <c r="B184" s="39" t="str">
        <f>IF('ENTRADA DE CLIENTS i PROVEÏDORS'!D188&lt;&gt;0,'ENTRADA DE CLIENTS i PROVEÏDORS'!D188,"")</f>
        <v/>
      </c>
      <c r="C184" s="39" t="str">
        <f t="shared" si="4"/>
        <v/>
      </c>
      <c r="E184" s="39" t="str">
        <f>IF('ENTRADA LLOGUERS-VENDES IMMOBLE'!D188&gt;0,UPPER('ENTRADA LLOGUERS-VENDES IMMOBLE'!D188),"")</f>
        <v/>
      </c>
      <c r="F184" s="39" t="str">
        <f t="shared" si="5"/>
        <v/>
      </c>
    </row>
    <row r="185" spans="2:6" x14ac:dyDescent="0.2">
      <c r="B185" s="39" t="str">
        <f>IF('ENTRADA DE CLIENTS i PROVEÏDORS'!D189&lt;&gt;0,'ENTRADA DE CLIENTS i PROVEÏDORS'!D189,"")</f>
        <v/>
      </c>
      <c r="C185" s="39" t="str">
        <f t="shared" si="4"/>
        <v/>
      </c>
      <c r="E185" s="39" t="str">
        <f>IF('ENTRADA LLOGUERS-VENDES IMMOBLE'!D189&gt;0,UPPER('ENTRADA LLOGUERS-VENDES IMMOBLE'!D189),"")</f>
        <v/>
      </c>
      <c r="F185" s="39" t="str">
        <f t="shared" si="5"/>
        <v/>
      </c>
    </row>
    <row r="186" spans="2:6" x14ac:dyDescent="0.2">
      <c r="B186" s="39" t="str">
        <f>IF('ENTRADA DE CLIENTS i PROVEÏDORS'!D190&lt;&gt;0,'ENTRADA DE CLIENTS i PROVEÏDORS'!D190,"")</f>
        <v/>
      </c>
      <c r="C186" s="39" t="str">
        <f t="shared" si="4"/>
        <v/>
      </c>
      <c r="E186" s="39" t="str">
        <f>IF('ENTRADA LLOGUERS-VENDES IMMOBLE'!D190&gt;0,UPPER('ENTRADA LLOGUERS-VENDES IMMOBLE'!D190),"")</f>
        <v/>
      </c>
      <c r="F186" s="39" t="str">
        <f t="shared" si="5"/>
        <v/>
      </c>
    </row>
    <row r="187" spans="2:6" x14ac:dyDescent="0.2">
      <c r="B187" s="39" t="str">
        <f>IF('ENTRADA DE CLIENTS i PROVEÏDORS'!D191&lt;&gt;0,'ENTRADA DE CLIENTS i PROVEÏDORS'!D191,"")</f>
        <v/>
      </c>
      <c r="C187" s="39" t="str">
        <f t="shared" si="4"/>
        <v/>
      </c>
      <c r="E187" s="39" t="str">
        <f>IF('ENTRADA LLOGUERS-VENDES IMMOBLE'!D191&gt;0,UPPER('ENTRADA LLOGUERS-VENDES IMMOBLE'!D191),"")</f>
        <v/>
      </c>
      <c r="F187" s="39" t="str">
        <f t="shared" si="5"/>
        <v/>
      </c>
    </row>
    <row r="188" spans="2:6" x14ac:dyDescent="0.2">
      <c r="B188" s="39" t="str">
        <f>IF('ENTRADA DE CLIENTS i PROVEÏDORS'!D192&lt;&gt;0,'ENTRADA DE CLIENTS i PROVEÏDORS'!D192,"")</f>
        <v/>
      </c>
      <c r="C188" s="39" t="str">
        <f t="shared" si="4"/>
        <v/>
      </c>
      <c r="E188" s="39" t="str">
        <f>IF('ENTRADA LLOGUERS-VENDES IMMOBLE'!D192&gt;0,UPPER('ENTRADA LLOGUERS-VENDES IMMOBLE'!D192),"")</f>
        <v/>
      </c>
      <c r="F188" s="39" t="str">
        <f t="shared" si="5"/>
        <v/>
      </c>
    </row>
    <row r="189" spans="2:6" x14ac:dyDescent="0.2">
      <c r="B189" s="39" t="str">
        <f>IF('ENTRADA DE CLIENTS i PROVEÏDORS'!D193&lt;&gt;0,'ENTRADA DE CLIENTS i PROVEÏDORS'!D193,"")</f>
        <v/>
      </c>
      <c r="C189" s="39" t="str">
        <f t="shared" si="4"/>
        <v/>
      </c>
      <c r="E189" s="39" t="str">
        <f>IF('ENTRADA LLOGUERS-VENDES IMMOBLE'!D193&gt;0,UPPER('ENTRADA LLOGUERS-VENDES IMMOBLE'!D193),"")</f>
        <v/>
      </c>
      <c r="F189" s="39" t="str">
        <f t="shared" si="5"/>
        <v/>
      </c>
    </row>
    <row r="190" spans="2:6" x14ac:dyDescent="0.2">
      <c r="B190" s="39" t="str">
        <f>IF('ENTRADA DE CLIENTS i PROVEÏDORS'!D194&lt;&gt;0,'ENTRADA DE CLIENTS i PROVEÏDORS'!D194,"")</f>
        <v/>
      </c>
      <c r="C190" s="39" t="str">
        <f t="shared" si="4"/>
        <v/>
      </c>
      <c r="E190" s="39" t="str">
        <f>IF('ENTRADA LLOGUERS-VENDES IMMOBLE'!D194&gt;0,UPPER('ENTRADA LLOGUERS-VENDES IMMOBLE'!D194),"")</f>
        <v/>
      </c>
      <c r="F190" s="39" t="str">
        <f t="shared" si="5"/>
        <v/>
      </c>
    </row>
    <row r="191" spans="2:6" x14ac:dyDescent="0.2">
      <c r="B191" s="39" t="str">
        <f>IF('ENTRADA DE CLIENTS i PROVEÏDORS'!D195&lt;&gt;0,'ENTRADA DE CLIENTS i PROVEÏDORS'!D195,"")</f>
        <v/>
      </c>
      <c r="C191" s="39" t="str">
        <f t="shared" si="4"/>
        <v/>
      </c>
      <c r="E191" s="39" t="str">
        <f>IF('ENTRADA LLOGUERS-VENDES IMMOBLE'!D195&gt;0,UPPER('ENTRADA LLOGUERS-VENDES IMMOBLE'!D195),"")</f>
        <v/>
      </c>
      <c r="F191" s="39" t="str">
        <f t="shared" si="5"/>
        <v/>
      </c>
    </row>
    <row r="192" spans="2:6" x14ac:dyDescent="0.2">
      <c r="B192" s="39" t="str">
        <f>IF('ENTRADA DE CLIENTS i PROVEÏDORS'!D196&lt;&gt;0,'ENTRADA DE CLIENTS i PROVEÏDORS'!D196,"")</f>
        <v/>
      </c>
      <c r="C192" s="39" t="str">
        <f t="shared" si="4"/>
        <v/>
      </c>
      <c r="E192" s="39" t="str">
        <f>IF('ENTRADA LLOGUERS-VENDES IMMOBLE'!D196&gt;0,UPPER('ENTRADA LLOGUERS-VENDES IMMOBLE'!D196),"")</f>
        <v/>
      </c>
      <c r="F192" s="39" t="str">
        <f t="shared" si="5"/>
        <v/>
      </c>
    </row>
    <row r="193" spans="2:6" x14ac:dyDescent="0.2">
      <c r="B193" s="39" t="str">
        <f>IF('ENTRADA DE CLIENTS i PROVEÏDORS'!D197&lt;&gt;0,'ENTRADA DE CLIENTS i PROVEÏDORS'!D197,"")</f>
        <v/>
      </c>
      <c r="C193" s="39" t="str">
        <f t="shared" si="4"/>
        <v/>
      </c>
      <c r="E193" s="39" t="str">
        <f>IF('ENTRADA LLOGUERS-VENDES IMMOBLE'!D197&gt;0,UPPER('ENTRADA LLOGUERS-VENDES IMMOBLE'!D197),"")</f>
        <v/>
      </c>
      <c r="F193" s="39" t="str">
        <f t="shared" si="5"/>
        <v/>
      </c>
    </row>
    <row r="194" spans="2:6" x14ac:dyDescent="0.2">
      <c r="B194" s="39" t="str">
        <f>IF('ENTRADA DE CLIENTS i PROVEÏDORS'!D198&lt;&gt;0,'ENTRADA DE CLIENTS i PROVEÏDORS'!D198,"")</f>
        <v/>
      </c>
      <c r="C194" s="39" t="str">
        <f t="shared" si="4"/>
        <v/>
      </c>
      <c r="E194" s="39" t="str">
        <f>IF('ENTRADA LLOGUERS-VENDES IMMOBLE'!D198&gt;0,UPPER('ENTRADA LLOGUERS-VENDES IMMOBLE'!D198),"")</f>
        <v/>
      </c>
      <c r="F194" s="39" t="str">
        <f t="shared" si="5"/>
        <v/>
      </c>
    </row>
    <row r="195" spans="2:6" x14ac:dyDescent="0.2">
      <c r="B195" s="39" t="str">
        <f>IF('ENTRADA DE CLIENTS i PROVEÏDORS'!D199&lt;&gt;0,'ENTRADA DE CLIENTS i PROVEÏDORS'!D199,"")</f>
        <v/>
      </c>
      <c r="C195" s="39" t="str">
        <f t="shared" si="4"/>
        <v/>
      </c>
      <c r="E195" s="39" t="str">
        <f>IF('ENTRADA LLOGUERS-VENDES IMMOBLE'!D199&gt;0,UPPER('ENTRADA LLOGUERS-VENDES IMMOBLE'!D199),"")</f>
        <v/>
      </c>
      <c r="F195" s="39" t="str">
        <f t="shared" si="5"/>
        <v/>
      </c>
    </row>
    <row r="196" spans="2:6" x14ac:dyDescent="0.2">
      <c r="B196" s="39" t="str">
        <f>IF('ENTRADA DE CLIENTS i PROVEÏDORS'!D200&lt;&gt;0,'ENTRADA DE CLIENTS i PROVEÏDORS'!D200,"")</f>
        <v/>
      </c>
      <c r="C196" s="39" t="str">
        <f t="shared" ref="C196:C259" si="6">SUBSTITUTE(SUBSTITUTE(SUBSTITUTE(SUBSTITUTE(SUBSTITUTE(SUBSTITUTE(SUBSTITUTE((SUBSTITUTE(SUBSTITUTE(B196,",",""),".","")),"-"," "),"ç","c"),"·",""),"/",""),"\",""),"$",""),"!","")</f>
        <v/>
      </c>
      <c r="E196" s="39" t="str">
        <f>IF('ENTRADA LLOGUERS-VENDES IMMOBLE'!D200&gt;0,UPPER('ENTRADA LLOGUERS-VENDES IMMOBLE'!D200),"")</f>
        <v/>
      </c>
      <c r="F196" s="39" t="str">
        <f t="shared" ref="F196:F259" si="7">SUBSTITUTE(SUBSTITUTE(SUBSTITUTE(SUBSTITUTE(SUBSTITUTE(SUBSTITUTE(SUBSTITUTE((SUBSTITUTE(SUBSTITUTE(E196,",",""),".","")),"-"," "),"ç","c"),"·",""),"/",""),"\",""),"$",""),"!","")</f>
        <v/>
      </c>
    </row>
    <row r="197" spans="2:6" x14ac:dyDescent="0.2">
      <c r="B197" s="39" t="str">
        <f>IF('ENTRADA DE CLIENTS i PROVEÏDORS'!D201&lt;&gt;0,'ENTRADA DE CLIENTS i PROVEÏDORS'!D201,"")</f>
        <v/>
      </c>
      <c r="C197" s="39" t="str">
        <f t="shared" si="6"/>
        <v/>
      </c>
      <c r="E197" s="39" t="str">
        <f>IF('ENTRADA LLOGUERS-VENDES IMMOBLE'!D201&gt;0,UPPER('ENTRADA LLOGUERS-VENDES IMMOBLE'!D201),"")</f>
        <v/>
      </c>
      <c r="F197" s="39" t="str">
        <f t="shared" si="7"/>
        <v/>
      </c>
    </row>
    <row r="198" spans="2:6" x14ac:dyDescent="0.2">
      <c r="B198" s="39" t="str">
        <f>IF('ENTRADA DE CLIENTS i PROVEÏDORS'!D202&lt;&gt;0,'ENTRADA DE CLIENTS i PROVEÏDORS'!D202,"")</f>
        <v/>
      </c>
      <c r="C198" s="39" t="str">
        <f t="shared" si="6"/>
        <v/>
      </c>
      <c r="E198" s="39" t="str">
        <f>IF('ENTRADA LLOGUERS-VENDES IMMOBLE'!D202&gt;0,UPPER('ENTRADA LLOGUERS-VENDES IMMOBLE'!D202),"")</f>
        <v/>
      </c>
      <c r="F198" s="39" t="str">
        <f t="shared" si="7"/>
        <v/>
      </c>
    </row>
    <row r="199" spans="2:6" x14ac:dyDescent="0.2">
      <c r="B199" s="39" t="str">
        <f>IF('ENTRADA DE CLIENTS i PROVEÏDORS'!D203&lt;&gt;0,'ENTRADA DE CLIENTS i PROVEÏDORS'!D203,"")</f>
        <v/>
      </c>
      <c r="C199" s="39" t="str">
        <f t="shared" si="6"/>
        <v/>
      </c>
      <c r="E199" s="39" t="str">
        <f>IF('ENTRADA LLOGUERS-VENDES IMMOBLE'!D203&gt;0,UPPER('ENTRADA LLOGUERS-VENDES IMMOBLE'!D203),"")</f>
        <v/>
      </c>
      <c r="F199" s="39" t="str">
        <f t="shared" si="7"/>
        <v/>
      </c>
    </row>
    <row r="200" spans="2:6" x14ac:dyDescent="0.2">
      <c r="B200" s="39" t="str">
        <f>IF('ENTRADA DE CLIENTS i PROVEÏDORS'!D204&lt;&gt;0,'ENTRADA DE CLIENTS i PROVEÏDORS'!D204,"")</f>
        <v/>
      </c>
      <c r="C200" s="39" t="str">
        <f t="shared" si="6"/>
        <v/>
      </c>
      <c r="E200" s="39" t="str">
        <f>IF('ENTRADA LLOGUERS-VENDES IMMOBLE'!D204&gt;0,UPPER('ENTRADA LLOGUERS-VENDES IMMOBLE'!D204),"")</f>
        <v/>
      </c>
      <c r="F200" s="39" t="str">
        <f t="shared" si="7"/>
        <v/>
      </c>
    </row>
    <row r="201" spans="2:6" x14ac:dyDescent="0.2">
      <c r="B201" s="39" t="str">
        <f>IF('ENTRADA DE CLIENTS i PROVEÏDORS'!D205&lt;&gt;0,'ENTRADA DE CLIENTS i PROVEÏDORS'!D205,"")</f>
        <v/>
      </c>
      <c r="C201" s="39" t="str">
        <f t="shared" si="6"/>
        <v/>
      </c>
      <c r="E201" s="39" t="str">
        <f>IF('ENTRADA LLOGUERS-VENDES IMMOBLE'!D205&gt;0,UPPER('ENTRADA LLOGUERS-VENDES IMMOBLE'!D205),"")</f>
        <v/>
      </c>
      <c r="F201" s="39" t="str">
        <f t="shared" si="7"/>
        <v/>
      </c>
    </row>
    <row r="202" spans="2:6" x14ac:dyDescent="0.2">
      <c r="B202" s="39" t="str">
        <f>IF('ENTRADA DE CLIENTS i PROVEÏDORS'!D206&lt;&gt;0,'ENTRADA DE CLIENTS i PROVEÏDORS'!D206,"")</f>
        <v/>
      </c>
      <c r="C202" s="39" t="str">
        <f t="shared" si="6"/>
        <v/>
      </c>
      <c r="E202" s="39" t="str">
        <f>IF('ENTRADA LLOGUERS-VENDES IMMOBLE'!D206&gt;0,UPPER('ENTRADA LLOGUERS-VENDES IMMOBLE'!D206),"")</f>
        <v/>
      </c>
      <c r="F202" s="39" t="str">
        <f t="shared" si="7"/>
        <v/>
      </c>
    </row>
    <row r="203" spans="2:6" x14ac:dyDescent="0.2">
      <c r="B203" s="39" t="str">
        <f>IF('ENTRADA DE CLIENTS i PROVEÏDORS'!D207&lt;&gt;0,'ENTRADA DE CLIENTS i PROVEÏDORS'!D207,"")</f>
        <v/>
      </c>
      <c r="C203" s="39" t="str">
        <f t="shared" si="6"/>
        <v/>
      </c>
      <c r="E203" s="39" t="str">
        <f>IF('ENTRADA LLOGUERS-VENDES IMMOBLE'!D207&gt;0,UPPER('ENTRADA LLOGUERS-VENDES IMMOBLE'!D207),"")</f>
        <v/>
      </c>
      <c r="F203" s="39" t="str">
        <f t="shared" si="7"/>
        <v/>
      </c>
    </row>
    <row r="204" spans="2:6" x14ac:dyDescent="0.2">
      <c r="B204" s="39" t="str">
        <f>IF('ENTRADA DE CLIENTS i PROVEÏDORS'!D208&lt;&gt;0,'ENTRADA DE CLIENTS i PROVEÏDORS'!D208,"")</f>
        <v/>
      </c>
      <c r="C204" s="39" t="str">
        <f t="shared" si="6"/>
        <v/>
      </c>
      <c r="E204" s="39" t="str">
        <f>IF('ENTRADA LLOGUERS-VENDES IMMOBLE'!D208&gt;0,UPPER('ENTRADA LLOGUERS-VENDES IMMOBLE'!D208),"")</f>
        <v/>
      </c>
      <c r="F204" s="39" t="str">
        <f t="shared" si="7"/>
        <v/>
      </c>
    </row>
    <row r="205" spans="2:6" x14ac:dyDescent="0.2">
      <c r="B205" s="39" t="str">
        <f>IF('ENTRADA DE CLIENTS i PROVEÏDORS'!D209&lt;&gt;0,'ENTRADA DE CLIENTS i PROVEÏDORS'!D209,"")</f>
        <v/>
      </c>
      <c r="C205" s="39" t="str">
        <f t="shared" si="6"/>
        <v/>
      </c>
      <c r="E205" s="39" t="str">
        <f>IF('ENTRADA LLOGUERS-VENDES IMMOBLE'!D209&gt;0,UPPER('ENTRADA LLOGUERS-VENDES IMMOBLE'!D209),"")</f>
        <v/>
      </c>
      <c r="F205" s="39" t="str">
        <f t="shared" si="7"/>
        <v/>
      </c>
    </row>
    <row r="206" spans="2:6" x14ac:dyDescent="0.2">
      <c r="B206" s="39" t="str">
        <f>IF('ENTRADA DE CLIENTS i PROVEÏDORS'!D210&lt;&gt;0,'ENTRADA DE CLIENTS i PROVEÏDORS'!D210,"")</f>
        <v/>
      </c>
      <c r="C206" s="39" t="str">
        <f t="shared" si="6"/>
        <v/>
      </c>
      <c r="E206" s="39" t="str">
        <f>IF('ENTRADA LLOGUERS-VENDES IMMOBLE'!D210&gt;0,UPPER('ENTRADA LLOGUERS-VENDES IMMOBLE'!D210),"")</f>
        <v/>
      </c>
      <c r="F206" s="39" t="str">
        <f t="shared" si="7"/>
        <v/>
      </c>
    </row>
    <row r="207" spans="2:6" x14ac:dyDescent="0.2">
      <c r="B207" s="39" t="str">
        <f>IF('ENTRADA DE CLIENTS i PROVEÏDORS'!D211&lt;&gt;0,'ENTRADA DE CLIENTS i PROVEÏDORS'!D211,"")</f>
        <v/>
      </c>
      <c r="C207" s="39" t="str">
        <f t="shared" si="6"/>
        <v/>
      </c>
      <c r="E207" s="39" t="str">
        <f>IF('ENTRADA LLOGUERS-VENDES IMMOBLE'!D211&gt;0,UPPER('ENTRADA LLOGUERS-VENDES IMMOBLE'!D211),"")</f>
        <v/>
      </c>
      <c r="F207" s="39" t="str">
        <f t="shared" si="7"/>
        <v/>
      </c>
    </row>
    <row r="208" spans="2:6" x14ac:dyDescent="0.2">
      <c r="B208" s="39" t="str">
        <f>IF('ENTRADA DE CLIENTS i PROVEÏDORS'!D212&lt;&gt;0,'ENTRADA DE CLIENTS i PROVEÏDORS'!D212,"")</f>
        <v/>
      </c>
      <c r="C208" s="39" t="str">
        <f t="shared" si="6"/>
        <v/>
      </c>
      <c r="E208" s="39" t="str">
        <f>IF('ENTRADA LLOGUERS-VENDES IMMOBLE'!D212&gt;0,UPPER('ENTRADA LLOGUERS-VENDES IMMOBLE'!D212),"")</f>
        <v/>
      </c>
      <c r="F208" s="39" t="str">
        <f t="shared" si="7"/>
        <v/>
      </c>
    </row>
    <row r="209" spans="2:6" x14ac:dyDescent="0.2">
      <c r="B209" s="39" t="str">
        <f>IF('ENTRADA DE CLIENTS i PROVEÏDORS'!D213&lt;&gt;0,'ENTRADA DE CLIENTS i PROVEÏDORS'!D213,"")</f>
        <v/>
      </c>
      <c r="C209" s="39" t="str">
        <f t="shared" si="6"/>
        <v/>
      </c>
      <c r="E209" s="39" t="str">
        <f>IF('ENTRADA LLOGUERS-VENDES IMMOBLE'!D213&gt;0,UPPER('ENTRADA LLOGUERS-VENDES IMMOBLE'!D213),"")</f>
        <v/>
      </c>
      <c r="F209" s="39" t="str">
        <f t="shared" si="7"/>
        <v/>
      </c>
    </row>
    <row r="210" spans="2:6" x14ac:dyDescent="0.2">
      <c r="B210" s="39" t="str">
        <f>IF('ENTRADA DE CLIENTS i PROVEÏDORS'!D214&lt;&gt;0,'ENTRADA DE CLIENTS i PROVEÏDORS'!D214,"")</f>
        <v/>
      </c>
      <c r="C210" s="39" t="str">
        <f t="shared" si="6"/>
        <v/>
      </c>
      <c r="E210" s="39" t="str">
        <f>IF('ENTRADA LLOGUERS-VENDES IMMOBLE'!D214&gt;0,UPPER('ENTRADA LLOGUERS-VENDES IMMOBLE'!D214),"")</f>
        <v/>
      </c>
      <c r="F210" s="39" t="str">
        <f t="shared" si="7"/>
        <v/>
      </c>
    </row>
    <row r="211" spans="2:6" x14ac:dyDescent="0.2">
      <c r="B211" s="39" t="str">
        <f>IF('ENTRADA DE CLIENTS i PROVEÏDORS'!D215&lt;&gt;0,'ENTRADA DE CLIENTS i PROVEÏDORS'!D215,"")</f>
        <v/>
      </c>
      <c r="C211" s="39" t="str">
        <f t="shared" si="6"/>
        <v/>
      </c>
      <c r="E211" s="39" t="str">
        <f>IF('ENTRADA LLOGUERS-VENDES IMMOBLE'!D215&gt;0,UPPER('ENTRADA LLOGUERS-VENDES IMMOBLE'!D215),"")</f>
        <v/>
      </c>
      <c r="F211" s="39" t="str">
        <f t="shared" si="7"/>
        <v/>
      </c>
    </row>
    <row r="212" spans="2:6" x14ac:dyDescent="0.2">
      <c r="B212" s="39" t="str">
        <f>IF('ENTRADA DE CLIENTS i PROVEÏDORS'!D216&lt;&gt;0,'ENTRADA DE CLIENTS i PROVEÏDORS'!D216,"")</f>
        <v/>
      </c>
      <c r="C212" s="39" t="str">
        <f t="shared" si="6"/>
        <v/>
      </c>
      <c r="E212" s="39" t="str">
        <f>IF('ENTRADA LLOGUERS-VENDES IMMOBLE'!D216&gt;0,UPPER('ENTRADA LLOGUERS-VENDES IMMOBLE'!D216),"")</f>
        <v/>
      </c>
      <c r="F212" s="39" t="str">
        <f t="shared" si="7"/>
        <v/>
      </c>
    </row>
    <row r="213" spans="2:6" x14ac:dyDescent="0.2">
      <c r="B213" s="39" t="str">
        <f>IF('ENTRADA DE CLIENTS i PROVEÏDORS'!D217&lt;&gt;0,'ENTRADA DE CLIENTS i PROVEÏDORS'!D217,"")</f>
        <v/>
      </c>
      <c r="C213" s="39" t="str">
        <f t="shared" si="6"/>
        <v/>
      </c>
      <c r="E213" s="39" t="str">
        <f>IF('ENTRADA LLOGUERS-VENDES IMMOBLE'!D217&gt;0,UPPER('ENTRADA LLOGUERS-VENDES IMMOBLE'!D217),"")</f>
        <v/>
      </c>
      <c r="F213" s="39" t="str">
        <f t="shared" si="7"/>
        <v/>
      </c>
    </row>
    <row r="214" spans="2:6" x14ac:dyDescent="0.2">
      <c r="B214" s="39" t="str">
        <f>IF('ENTRADA DE CLIENTS i PROVEÏDORS'!D218&lt;&gt;0,'ENTRADA DE CLIENTS i PROVEÏDORS'!D218,"")</f>
        <v/>
      </c>
      <c r="C214" s="39" t="str">
        <f t="shared" si="6"/>
        <v/>
      </c>
      <c r="E214" s="39" t="str">
        <f>IF('ENTRADA LLOGUERS-VENDES IMMOBLE'!D218&gt;0,UPPER('ENTRADA LLOGUERS-VENDES IMMOBLE'!D218),"")</f>
        <v/>
      </c>
      <c r="F214" s="39" t="str">
        <f t="shared" si="7"/>
        <v/>
      </c>
    </row>
    <row r="215" spans="2:6" x14ac:dyDescent="0.2">
      <c r="B215" s="39" t="str">
        <f>IF('ENTRADA DE CLIENTS i PROVEÏDORS'!D219&lt;&gt;0,'ENTRADA DE CLIENTS i PROVEÏDORS'!D219,"")</f>
        <v/>
      </c>
      <c r="C215" s="39" t="str">
        <f t="shared" si="6"/>
        <v/>
      </c>
      <c r="E215" s="39" t="str">
        <f>IF('ENTRADA LLOGUERS-VENDES IMMOBLE'!D219&gt;0,UPPER('ENTRADA LLOGUERS-VENDES IMMOBLE'!D219),"")</f>
        <v/>
      </c>
      <c r="F215" s="39" t="str">
        <f t="shared" si="7"/>
        <v/>
      </c>
    </row>
    <row r="216" spans="2:6" x14ac:dyDescent="0.2">
      <c r="B216" s="39" t="str">
        <f>IF('ENTRADA DE CLIENTS i PROVEÏDORS'!D220&lt;&gt;0,'ENTRADA DE CLIENTS i PROVEÏDORS'!D220,"")</f>
        <v/>
      </c>
      <c r="C216" s="39" t="str">
        <f t="shared" si="6"/>
        <v/>
      </c>
      <c r="E216" s="39" t="str">
        <f>IF('ENTRADA LLOGUERS-VENDES IMMOBLE'!D220&gt;0,UPPER('ENTRADA LLOGUERS-VENDES IMMOBLE'!D220),"")</f>
        <v/>
      </c>
      <c r="F216" s="39" t="str">
        <f t="shared" si="7"/>
        <v/>
      </c>
    </row>
    <row r="217" spans="2:6" x14ac:dyDescent="0.2">
      <c r="B217" s="39" t="str">
        <f>IF('ENTRADA DE CLIENTS i PROVEÏDORS'!D221&lt;&gt;0,'ENTRADA DE CLIENTS i PROVEÏDORS'!D221,"")</f>
        <v/>
      </c>
      <c r="C217" s="39" t="str">
        <f t="shared" si="6"/>
        <v/>
      </c>
      <c r="E217" s="39" t="str">
        <f>IF('ENTRADA LLOGUERS-VENDES IMMOBLE'!D221&gt;0,UPPER('ENTRADA LLOGUERS-VENDES IMMOBLE'!D221),"")</f>
        <v/>
      </c>
      <c r="F217" s="39" t="str">
        <f t="shared" si="7"/>
        <v/>
      </c>
    </row>
    <row r="218" spans="2:6" x14ac:dyDescent="0.2">
      <c r="B218" s="39" t="str">
        <f>IF('ENTRADA DE CLIENTS i PROVEÏDORS'!D222&lt;&gt;0,'ENTRADA DE CLIENTS i PROVEÏDORS'!D222,"")</f>
        <v/>
      </c>
      <c r="C218" s="39" t="str">
        <f t="shared" si="6"/>
        <v/>
      </c>
      <c r="E218" s="39" t="str">
        <f>IF('ENTRADA LLOGUERS-VENDES IMMOBLE'!D222&gt;0,UPPER('ENTRADA LLOGUERS-VENDES IMMOBLE'!D222),"")</f>
        <v/>
      </c>
      <c r="F218" s="39" t="str">
        <f t="shared" si="7"/>
        <v/>
      </c>
    </row>
    <row r="219" spans="2:6" x14ac:dyDescent="0.2">
      <c r="B219" s="39" t="str">
        <f>IF('ENTRADA DE CLIENTS i PROVEÏDORS'!D223&lt;&gt;0,'ENTRADA DE CLIENTS i PROVEÏDORS'!D223,"")</f>
        <v/>
      </c>
      <c r="C219" s="39" t="str">
        <f t="shared" si="6"/>
        <v/>
      </c>
      <c r="E219" s="39" t="str">
        <f>IF('ENTRADA LLOGUERS-VENDES IMMOBLE'!D223&gt;0,UPPER('ENTRADA LLOGUERS-VENDES IMMOBLE'!D223),"")</f>
        <v/>
      </c>
      <c r="F219" s="39" t="str">
        <f t="shared" si="7"/>
        <v/>
      </c>
    </row>
    <row r="220" spans="2:6" x14ac:dyDescent="0.2">
      <c r="B220" s="39" t="str">
        <f>IF('ENTRADA DE CLIENTS i PROVEÏDORS'!D224&lt;&gt;0,'ENTRADA DE CLIENTS i PROVEÏDORS'!D224,"")</f>
        <v/>
      </c>
      <c r="C220" s="39" t="str">
        <f t="shared" si="6"/>
        <v/>
      </c>
      <c r="E220" s="39" t="str">
        <f>IF('ENTRADA LLOGUERS-VENDES IMMOBLE'!D224&gt;0,UPPER('ENTRADA LLOGUERS-VENDES IMMOBLE'!D224),"")</f>
        <v/>
      </c>
      <c r="F220" s="39" t="str">
        <f t="shared" si="7"/>
        <v/>
      </c>
    </row>
    <row r="221" spans="2:6" x14ac:dyDescent="0.2">
      <c r="B221" s="39" t="str">
        <f>IF('ENTRADA DE CLIENTS i PROVEÏDORS'!D225&lt;&gt;0,'ENTRADA DE CLIENTS i PROVEÏDORS'!D225,"")</f>
        <v/>
      </c>
      <c r="C221" s="39" t="str">
        <f t="shared" si="6"/>
        <v/>
      </c>
      <c r="E221" s="39" t="str">
        <f>IF('ENTRADA LLOGUERS-VENDES IMMOBLE'!D225&gt;0,UPPER('ENTRADA LLOGUERS-VENDES IMMOBLE'!D225),"")</f>
        <v/>
      </c>
      <c r="F221" s="39" t="str">
        <f t="shared" si="7"/>
        <v/>
      </c>
    </row>
    <row r="222" spans="2:6" x14ac:dyDescent="0.2">
      <c r="B222" s="39" t="str">
        <f>IF('ENTRADA DE CLIENTS i PROVEÏDORS'!D226&lt;&gt;0,'ENTRADA DE CLIENTS i PROVEÏDORS'!D226,"")</f>
        <v/>
      </c>
      <c r="C222" s="39" t="str">
        <f t="shared" si="6"/>
        <v/>
      </c>
      <c r="E222" s="39" t="str">
        <f>IF('ENTRADA LLOGUERS-VENDES IMMOBLE'!D226&gt;0,UPPER('ENTRADA LLOGUERS-VENDES IMMOBLE'!D226),"")</f>
        <v/>
      </c>
      <c r="F222" s="39" t="str">
        <f t="shared" si="7"/>
        <v/>
      </c>
    </row>
    <row r="223" spans="2:6" x14ac:dyDescent="0.2">
      <c r="B223" s="39" t="str">
        <f>IF('ENTRADA DE CLIENTS i PROVEÏDORS'!D227&lt;&gt;0,'ENTRADA DE CLIENTS i PROVEÏDORS'!D227,"")</f>
        <v/>
      </c>
      <c r="C223" s="39" t="str">
        <f t="shared" si="6"/>
        <v/>
      </c>
      <c r="E223" s="39" t="str">
        <f>IF('ENTRADA LLOGUERS-VENDES IMMOBLE'!D227&gt;0,UPPER('ENTRADA LLOGUERS-VENDES IMMOBLE'!D227),"")</f>
        <v/>
      </c>
      <c r="F223" s="39" t="str">
        <f t="shared" si="7"/>
        <v/>
      </c>
    </row>
    <row r="224" spans="2:6" x14ac:dyDescent="0.2">
      <c r="B224" s="39" t="str">
        <f>IF('ENTRADA DE CLIENTS i PROVEÏDORS'!D228&lt;&gt;0,'ENTRADA DE CLIENTS i PROVEÏDORS'!D228,"")</f>
        <v/>
      </c>
      <c r="C224" s="39" t="str">
        <f t="shared" si="6"/>
        <v/>
      </c>
      <c r="E224" s="39" t="str">
        <f>IF('ENTRADA LLOGUERS-VENDES IMMOBLE'!D228&gt;0,UPPER('ENTRADA LLOGUERS-VENDES IMMOBLE'!D228),"")</f>
        <v/>
      </c>
      <c r="F224" s="39" t="str">
        <f t="shared" si="7"/>
        <v/>
      </c>
    </row>
    <row r="225" spans="2:6" x14ac:dyDescent="0.2">
      <c r="B225" s="39" t="str">
        <f>IF('ENTRADA DE CLIENTS i PROVEÏDORS'!D229&lt;&gt;0,'ENTRADA DE CLIENTS i PROVEÏDORS'!D229,"")</f>
        <v/>
      </c>
      <c r="C225" s="39" t="str">
        <f t="shared" si="6"/>
        <v/>
      </c>
      <c r="E225" s="39" t="str">
        <f>IF('ENTRADA LLOGUERS-VENDES IMMOBLE'!D229&gt;0,UPPER('ENTRADA LLOGUERS-VENDES IMMOBLE'!D229),"")</f>
        <v/>
      </c>
      <c r="F225" s="39" t="str">
        <f t="shared" si="7"/>
        <v/>
      </c>
    </row>
    <row r="226" spans="2:6" x14ac:dyDescent="0.2">
      <c r="B226" s="39" t="str">
        <f>IF('ENTRADA DE CLIENTS i PROVEÏDORS'!D230&lt;&gt;0,'ENTRADA DE CLIENTS i PROVEÏDORS'!D230,"")</f>
        <v/>
      </c>
      <c r="C226" s="39" t="str">
        <f t="shared" si="6"/>
        <v/>
      </c>
      <c r="E226" s="39" t="str">
        <f>IF('ENTRADA LLOGUERS-VENDES IMMOBLE'!D230&gt;0,UPPER('ENTRADA LLOGUERS-VENDES IMMOBLE'!D230),"")</f>
        <v/>
      </c>
      <c r="F226" s="39" t="str">
        <f t="shared" si="7"/>
        <v/>
      </c>
    </row>
    <row r="227" spans="2:6" x14ac:dyDescent="0.2">
      <c r="B227" s="39" t="str">
        <f>IF('ENTRADA DE CLIENTS i PROVEÏDORS'!D231&lt;&gt;0,'ENTRADA DE CLIENTS i PROVEÏDORS'!D231,"")</f>
        <v/>
      </c>
      <c r="C227" s="39" t="str">
        <f t="shared" si="6"/>
        <v/>
      </c>
      <c r="E227" s="39" t="str">
        <f>IF('ENTRADA LLOGUERS-VENDES IMMOBLE'!D231&gt;0,UPPER('ENTRADA LLOGUERS-VENDES IMMOBLE'!D231),"")</f>
        <v/>
      </c>
      <c r="F227" s="39" t="str">
        <f t="shared" si="7"/>
        <v/>
      </c>
    </row>
    <row r="228" spans="2:6" x14ac:dyDescent="0.2">
      <c r="B228" s="39" t="str">
        <f>IF('ENTRADA DE CLIENTS i PROVEÏDORS'!D232&lt;&gt;0,'ENTRADA DE CLIENTS i PROVEÏDORS'!D232,"")</f>
        <v/>
      </c>
      <c r="C228" s="39" t="str">
        <f t="shared" si="6"/>
        <v/>
      </c>
      <c r="E228" s="39" t="str">
        <f>IF('ENTRADA LLOGUERS-VENDES IMMOBLE'!D232&gt;0,UPPER('ENTRADA LLOGUERS-VENDES IMMOBLE'!D232),"")</f>
        <v/>
      </c>
      <c r="F228" s="39" t="str">
        <f t="shared" si="7"/>
        <v/>
      </c>
    </row>
    <row r="229" spans="2:6" x14ac:dyDescent="0.2">
      <c r="B229" s="39" t="str">
        <f>IF('ENTRADA DE CLIENTS i PROVEÏDORS'!D233&lt;&gt;0,'ENTRADA DE CLIENTS i PROVEÏDORS'!D233,"")</f>
        <v/>
      </c>
      <c r="C229" s="39" t="str">
        <f t="shared" si="6"/>
        <v/>
      </c>
      <c r="E229" s="39" t="str">
        <f>IF('ENTRADA LLOGUERS-VENDES IMMOBLE'!D233&gt;0,UPPER('ENTRADA LLOGUERS-VENDES IMMOBLE'!D233),"")</f>
        <v/>
      </c>
      <c r="F229" s="39" t="str">
        <f t="shared" si="7"/>
        <v/>
      </c>
    </row>
    <row r="230" spans="2:6" x14ac:dyDescent="0.2">
      <c r="B230" s="39" t="str">
        <f>IF('ENTRADA DE CLIENTS i PROVEÏDORS'!D234&lt;&gt;0,'ENTRADA DE CLIENTS i PROVEÏDORS'!D234,"")</f>
        <v/>
      </c>
      <c r="C230" s="39" t="str">
        <f t="shared" si="6"/>
        <v/>
      </c>
      <c r="E230" s="39" t="str">
        <f>IF('ENTRADA LLOGUERS-VENDES IMMOBLE'!D234&gt;0,UPPER('ENTRADA LLOGUERS-VENDES IMMOBLE'!D234),"")</f>
        <v/>
      </c>
      <c r="F230" s="39" t="str">
        <f t="shared" si="7"/>
        <v/>
      </c>
    </row>
    <row r="231" spans="2:6" x14ac:dyDescent="0.2">
      <c r="B231" s="39" t="str">
        <f>IF('ENTRADA DE CLIENTS i PROVEÏDORS'!D235&lt;&gt;0,'ENTRADA DE CLIENTS i PROVEÏDORS'!D235,"")</f>
        <v/>
      </c>
      <c r="C231" s="39" t="str">
        <f t="shared" si="6"/>
        <v/>
      </c>
      <c r="E231" s="39" t="str">
        <f>IF('ENTRADA LLOGUERS-VENDES IMMOBLE'!D235&gt;0,UPPER('ENTRADA LLOGUERS-VENDES IMMOBLE'!D235),"")</f>
        <v/>
      </c>
      <c r="F231" s="39" t="str">
        <f t="shared" si="7"/>
        <v/>
      </c>
    </row>
    <row r="232" spans="2:6" x14ac:dyDescent="0.2">
      <c r="B232" s="39" t="str">
        <f>IF('ENTRADA DE CLIENTS i PROVEÏDORS'!D236&lt;&gt;0,'ENTRADA DE CLIENTS i PROVEÏDORS'!D236,"")</f>
        <v/>
      </c>
      <c r="C232" s="39" t="str">
        <f t="shared" si="6"/>
        <v/>
      </c>
      <c r="E232" s="39" t="str">
        <f>IF('ENTRADA LLOGUERS-VENDES IMMOBLE'!D236&gt;0,UPPER('ENTRADA LLOGUERS-VENDES IMMOBLE'!D236),"")</f>
        <v/>
      </c>
      <c r="F232" s="39" t="str">
        <f t="shared" si="7"/>
        <v/>
      </c>
    </row>
    <row r="233" spans="2:6" x14ac:dyDescent="0.2">
      <c r="B233" s="39" t="str">
        <f>IF('ENTRADA DE CLIENTS i PROVEÏDORS'!D237&lt;&gt;0,'ENTRADA DE CLIENTS i PROVEÏDORS'!D237,"")</f>
        <v/>
      </c>
      <c r="C233" s="39" t="str">
        <f t="shared" si="6"/>
        <v/>
      </c>
      <c r="E233" s="39" t="str">
        <f>IF('ENTRADA LLOGUERS-VENDES IMMOBLE'!D237&gt;0,UPPER('ENTRADA LLOGUERS-VENDES IMMOBLE'!D237),"")</f>
        <v/>
      </c>
      <c r="F233" s="39" t="str">
        <f t="shared" si="7"/>
        <v/>
      </c>
    </row>
    <row r="234" spans="2:6" x14ac:dyDescent="0.2">
      <c r="B234" s="39" t="str">
        <f>IF('ENTRADA DE CLIENTS i PROVEÏDORS'!D238&lt;&gt;0,'ENTRADA DE CLIENTS i PROVEÏDORS'!D238,"")</f>
        <v/>
      </c>
      <c r="C234" s="39" t="str">
        <f t="shared" si="6"/>
        <v/>
      </c>
      <c r="E234" s="39" t="str">
        <f>IF('ENTRADA LLOGUERS-VENDES IMMOBLE'!D238&gt;0,UPPER('ENTRADA LLOGUERS-VENDES IMMOBLE'!D238),"")</f>
        <v/>
      </c>
      <c r="F234" s="39" t="str">
        <f t="shared" si="7"/>
        <v/>
      </c>
    </row>
    <row r="235" spans="2:6" x14ac:dyDescent="0.2">
      <c r="B235" s="39" t="str">
        <f>IF('ENTRADA DE CLIENTS i PROVEÏDORS'!D239&lt;&gt;0,'ENTRADA DE CLIENTS i PROVEÏDORS'!D239,"")</f>
        <v/>
      </c>
      <c r="C235" s="39" t="str">
        <f t="shared" si="6"/>
        <v/>
      </c>
      <c r="E235" s="39" t="str">
        <f>IF('ENTRADA LLOGUERS-VENDES IMMOBLE'!D239&gt;0,UPPER('ENTRADA LLOGUERS-VENDES IMMOBLE'!D239),"")</f>
        <v/>
      </c>
      <c r="F235" s="39" t="str">
        <f t="shared" si="7"/>
        <v/>
      </c>
    </row>
    <row r="236" spans="2:6" x14ac:dyDescent="0.2">
      <c r="B236" s="39" t="str">
        <f>IF('ENTRADA DE CLIENTS i PROVEÏDORS'!D240&lt;&gt;0,'ENTRADA DE CLIENTS i PROVEÏDORS'!D240,"")</f>
        <v/>
      </c>
      <c r="C236" s="39" t="str">
        <f t="shared" si="6"/>
        <v/>
      </c>
      <c r="E236" s="39" t="str">
        <f>IF('ENTRADA LLOGUERS-VENDES IMMOBLE'!D240&gt;0,UPPER('ENTRADA LLOGUERS-VENDES IMMOBLE'!D240),"")</f>
        <v/>
      </c>
      <c r="F236" s="39" t="str">
        <f t="shared" si="7"/>
        <v/>
      </c>
    </row>
    <row r="237" spans="2:6" x14ac:dyDescent="0.2">
      <c r="B237" s="39" t="str">
        <f>IF('ENTRADA DE CLIENTS i PROVEÏDORS'!D241&lt;&gt;0,'ENTRADA DE CLIENTS i PROVEÏDORS'!D241,"")</f>
        <v/>
      </c>
      <c r="C237" s="39" t="str">
        <f t="shared" si="6"/>
        <v/>
      </c>
      <c r="E237" s="39" t="str">
        <f>IF('ENTRADA LLOGUERS-VENDES IMMOBLE'!D241&gt;0,UPPER('ENTRADA LLOGUERS-VENDES IMMOBLE'!D241),"")</f>
        <v/>
      </c>
      <c r="F237" s="39" t="str">
        <f t="shared" si="7"/>
        <v/>
      </c>
    </row>
    <row r="238" spans="2:6" x14ac:dyDescent="0.2">
      <c r="B238" s="39" t="str">
        <f>IF('ENTRADA DE CLIENTS i PROVEÏDORS'!D242&lt;&gt;0,'ENTRADA DE CLIENTS i PROVEÏDORS'!D242,"")</f>
        <v/>
      </c>
      <c r="C238" s="39" t="str">
        <f t="shared" si="6"/>
        <v/>
      </c>
      <c r="E238" s="39" t="str">
        <f>IF('ENTRADA LLOGUERS-VENDES IMMOBLE'!D242&gt;0,UPPER('ENTRADA LLOGUERS-VENDES IMMOBLE'!D242),"")</f>
        <v/>
      </c>
      <c r="F238" s="39" t="str">
        <f t="shared" si="7"/>
        <v/>
      </c>
    </row>
    <row r="239" spans="2:6" x14ac:dyDescent="0.2">
      <c r="B239" s="39" t="str">
        <f>IF('ENTRADA DE CLIENTS i PROVEÏDORS'!D243&lt;&gt;0,'ENTRADA DE CLIENTS i PROVEÏDORS'!D243,"")</f>
        <v/>
      </c>
      <c r="C239" s="39" t="str">
        <f t="shared" si="6"/>
        <v/>
      </c>
      <c r="E239" s="39" t="str">
        <f>IF('ENTRADA LLOGUERS-VENDES IMMOBLE'!D243&gt;0,UPPER('ENTRADA LLOGUERS-VENDES IMMOBLE'!D243),"")</f>
        <v/>
      </c>
      <c r="F239" s="39" t="str">
        <f t="shared" si="7"/>
        <v/>
      </c>
    </row>
    <row r="240" spans="2:6" x14ac:dyDescent="0.2">
      <c r="B240" s="39" t="str">
        <f>IF('ENTRADA DE CLIENTS i PROVEÏDORS'!D244&lt;&gt;0,'ENTRADA DE CLIENTS i PROVEÏDORS'!D244,"")</f>
        <v/>
      </c>
      <c r="C240" s="39" t="str">
        <f t="shared" si="6"/>
        <v/>
      </c>
      <c r="E240" s="39" t="str">
        <f>IF('ENTRADA LLOGUERS-VENDES IMMOBLE'!D244&gt;0,UPPER('ENTRADA LLOGUERS-VENDES IMMOBLE'!D244),"")</f>
        <v/>
      </c>
      <c r="F240" s="39" t="str">
        <f t="shared" si="7"/>
        <v/>
      </c>
    </row>
    <row r="241" spans="2:6" x14ac:dyDescent="0.2">
      <c r="B241" s="39" t="str">
        <f>IF('ENTRADA DE CLIENTS i PROVEÏDORS'!D245&lt;&gt;0,'ENTRADA DE CLIENTS i PROVEÏDORS'!D245,"")</f>
        <v/>
      </c>
      <c r="C241" s="39" t="str">
        <f t="shared" si="6"/>
        <v/>
      </c>
      <c r="E241" s="39" t="str">
        <f>IF('ENTRADA LLOGUERS-VENDES IMMOBLE'!D245&gt;0,UPPER('ENTRADA LLOGUERS-VENDES IMMOBLE'!D245),"")</f>
        <v/>
      </c>
      <c r="F241" s="39" t="str">
        <f t="shared" si="7"/>
        <v/>
      </c>
    </row>
    <row r="242" spans="2:6" x14ac:dyDescent="0.2">
      <c r="B242" s="39" t="str">
        <f>IF('ENTRADA DE CLIENTS i PROVEÏDORS'!D246&lt;&gt;0,'ENTRADA DE CLIENTS i PROVEÏDORS'!D246,"")</f>
        <v/>
      </c>
      <c r="C242" s="39" t="str">
        <f t="shared" si="6"/>
        <v/>
      </c>
      <c r="E242" s="39" t="str">
        <f>IF('ENTRADA LLOGUERS-VENDES IMMOBLE'!D246&gt;0,UPPER('ENTRADA LLOGUERS-VENDES IMMOBLE'!D246),"")</f>
        <v/>
      </c>
      <c r="F242" s="39" t="str">
        <f t="shared" si="7"/>
        <v/>
      </c>
    </row>
    <row r="243" spans="2:6" x14ac:dyDescent="0.2">
      <c r="B243" s="39" t="str">
        <f>IF('ENTRADA DE CLIENTS i PROVEÏDORS'!D247&lt;&gt;0,'ENTRADA DE CLIENTS i PROVEÏDORS'!D247,"")</f>
        <v/>
      </c>
      <c r="C243" s="39" t="str">
        <f t="shared" si="6"/>
        <v/>
      </c>
      <c r="E243" s="39" t="str">
        <f>IF('ENTRADA LLOGUERS-VENDES IMMOBLE'!D247&gt;0,UPPER('ENTRADA LLOGUERS-VENDES IMMOBLE'!D247),"")</f>
        <v/>
      </c>
      <c r="F243" s="39" t="str">
        <f t="shared" si="7"/>
        <v/>
      </c>
    </row>
    <row r="244" spans="2:6" x14ac:dyDescent="0.2">
      <c r="B244" s="39" t="str">
        <f>IF('ENTRADA DE CLIENTS i PROVEÏDORS'!D248&lt;&gt;0,'ENTRADA DE CLIENTS i PROVEÏDORS'!D248,"")</f>
        <v/>
      </c>
      <c r="C244" s="39" t="str">
        <f t="shared" si="6"/>
        <v/>
      </c>
      <c r="E244" s="39" t="str">
        <f>IF('ENTRADA LLOGUERS-VENDES IMMOBLE'!D248&gt;0,UPPER('ENTRADA LLOGUERS-VENDES IMMOBLE'!D248),"")</f>
        <v/>
      </c>
      <c r="F244" s="39" t="str">
        <f t="shared" si="7"/>
        <v/>
      </c>
    </row>
    <row r="245" spans="2:6" x14ac:dyDescent="0.2">
      <c r="B245" s="39" t="str">
        <f>IF('ENTRADA DE CLIENTS i PROVEÏDORS'!D249&lt;&gt;0,'ENTRADA DE CLIENTS i PROVEÏDORS'!D249,"")</f>
        <v/>
      </c>
      <c r="C245" s="39" t="str">
        <f t="shared" si="6"/>
        <v/>
      </c>
      <c r="E245" s="39" t="str">
        <f>IF('ENTRADA LLOGUERS-VENDES IMMOBLE'!D249&gt;0,UPPER('ENTRADA LLOGUERS-VENDES IMMOBLE'!D249),"")</f>
        <v/>
      </c>
      <c r="F245" s="39" t="str">
        <f t="shared" si="7"/>
        <v/>
      </c>
    </row>
    <row r="246" spans="2:6" x14ac:dyDescent="0.2">
      <c r="B246" s="39" t="str">
        <f>IF('ENTRADA DE CLIENTS i PROVEÏDORS'!D250&lt;&gt;0,'ENTRADA DE CLIENTS i PROVEÏDORS'!D250,"")</f>
        <v/>
      </c>
      <c r="C246" s="39" t="str">
        <f t="shared" si="6"/>
        <v/>
      </c>
      <c r="E246" s="39" t="str">
        <f>IF('ENTRADA LLOGUERS-VENDES IMMOBLE'!D250&gt;0,UPPER('ENTRADA LLOGUERS-VENDES IMMOBLE'!D250),"")</f>
        <v/>
      </c>
      <c r="F246" s="39" t="str">
        <f t="shared" si="7"/>
        <v/>
      </c>
    </row>
    <row r="247" spans="2:6" x14ac:dyDescent="0.2">
      <c r="B247" s="39" t="str">
        <f>IF('ENTRADA DE CLIENTS i PROVEÏDORS'!D251&lt;&gt;0,'ENTRADA DE CLIENTS i PROVEÏDORS'!D251,"")</f>
        <v/>
      </c>
      <c r="C247" s="39" t="str">
        <f t="shared" si="6"/>
        <v/>
      </c>
      <c r="E247" s="39" t="str">
        <f>IF('ENTRADA LLOGUERS-VENDES IMMOBLE'!D251&gt;0,UPPER('ENTRADA LLOGUERS-VENDES IMMOBLE'!D251),"")</f>
        <v/>
      </c>
      <c r="F247" s="39" t="str">
        <f t="shared" si="7"/>
        <v/>
      </c>
    </row>
    <row r="248" spans="2:6" x14ac:dyDescent="0.2">
      <c r="B248" s="39" t="str">
        <f>IF('ENTRADA DE CLIENTS i PROVEÏDORS'!D252&lt;&gt;0,'ENTRADA DE CLIENTS i PROVEÏDORS'!D252,"")</f>
        <v/>
      </c>
      <c r="C248" s="39" t="str">
        <f t="shared" si="6"/>
        <v/>
      </c>
      <c r="E248" s="39" t="str">
        <f>IF('ENTRADA LLOGUERS-VENDES IMMOBLE'!D252&gt;0,UPPER('ENTRADA LLOGUERS-VENDES IMMOBLE'!D252),"")</f>
        <v/>
      </c>
      <c r="F248" s="39" t="str">
        <f t="shared" si="7"/>
        <v/>
      </c>
    </row>
    <row r="249" spans="2:6" x14ac:dyDescent="0.2">
      <c r="B249" s="39" t="str">
        <f>IF('ENTRADA DE CLIENTS i PROVEÏDORS'!D253&lt;&gt;0,'ENTRADA DE CLIENTS i PROVEÏDORS'!D253,"")</f>
        <v/>
      </c>
      <c r="C249" s="39" t="str">
        <f t="shared" si="6"/>
        <v/>
      </c>
      <c r="E249" s="39" t="str">
        <f>IF('ENTRADA LLOGUERS-VENDES IMMOBLE'!D253&gt;0,UPPER('ENTRADA LLOGUERS-VENDES IMMOBLE'!D253),"")</f>
        <v/>
      </c>
      <c r="F249" s="39" t="str">
        <f t="shared" si="7"/>
        <v/>
      </c>
    </row>
    <row r="250" spans="2:6" x14ac:dyDescent="0.2">
      <c r="B250" s="39" t="str">
        <f>IF('ENTRADA DE CLIENTS i PROVEÏDORS'!D254&lt;&gt;0,'ENTRADA DE CLIENTS i PROVEÏDORS'!D254,"")</f>
        <v/>
      </c>
      <c r="C250" s="39" t="str">
        <f t="shared" si="6"/>
        <v/>
      </c>
      <c r="E250" s="39" t="str">
        <f>IF('ENTRADA LLOGUERS-VENDES IMMOBLE'!D254&gt;0,UPPER('ENTRADA LLOGUERS-VENDES IMMOBLE'!D254),"")</f>
        <v/>
      </c>
      <c r="F250" s="39" t="str">
        <f t="shared" si="7"/>
        <v/>
      </c>
    </row>
    <row r="251" spans="2:6" x14ac:dyDescent="0.2">
      <c r="B251" s="39" t="str">
        <f>IF('ENTRADA DE CLIENTS i PROVEÏDORS'!D255&lt;&gt;0,'ENTRADA DE CLIENTS i PROVEÏDORS'!D255,"")</f>
        <v/>
      </c>
      <c r="C251" s="39" t="str">
        <f t="shared" si="6"/>
        <v/>
      </c>
      <c r="E251" s="39" t="str">
        <f>IF('ENTRADA LLOGUERS-VENDES IMMOBLE'!D255&gt;0,UPPER('ENTRADA LLOGUERS-VENDES IMMOBLE'!D255),"")</f>
        <v/>
      </c>
      <c r="F251" s="39" t="str">
        <f t="shared" si="7"/>
        <v/>
      </c>
    </row>
    <row r="252" spans="2:6" x14ac:dyDescent="0.2">
      <c r="B252" s="39" t="str">
        <f>IF('ENTRADA DE CLIENTS i PROVEÏDORS'!D256&lt;&gt;0,'ENTRADA DE CLIENTS i PROVEÏDORS'!D256,"")</f>
        <v/>
      </c>
      <c r="C252" s="39" t="str">
        <f t="shared" si="6"/>
        <v/>
      </c>
      <c r="E252" s="39" t="str">
        <f>IF('ENTRADA LLOGUERS-VENDES IMMOBLE'!D256&gt;0,UPPER('ENTRADA LLOGUERS-VENDES IMMOBLE'!D256),"")</f>
        <v/>
      </c>
      <c r="F252" s="39" t="str">
        <f t="shared" si="7"/>
        <v/>
      </c>
    </row>
    <row r="253" spans="2:6" x14ac:dyDescent="0.2">
      <c r="B253" s="39" t="str">
        <f>IF('ENTRADA DE CLIENTS i PROVEÏDORS'!D257&lt;&gt;0,'ENTRADA DE CLIENTS i PROVEÏDORS'!D257,"")</f>
        <v/>
      </c>
      <c r="C253" s="39" t="str">
        <f t="shared" si="6"/>
        <v/>
      </c>
      <c r="E253" s="39" t="str">
        <f>IF('ENTRADA LLOGUERS-VENDES IMMOBLE'!D257&gt;0,UPPER('ENTRADA LLOGUERS-VENDES IMMOBLE'!D257),"")</f>
        <v/>
      </c>
      <c r="F253" s="39" t="str">
        <f t="shared" si="7"/>
        <v/>
      </c>
    </row>
    <row r="254" spans="2:6" x14ac:dyDescent="0.2">
      <c r="B254" s="39" t="str">
        <f>IF('ENTRADA DE CLIENTS i PROVEÏDORS'!D258&lt;&gt;0,'ENTRADA DE CLIENTS i PROVEÏDORS'!D258,"")</f>
        <v/>
      </c>
      <c r="C254" s="39" t="str">
        <f t="shared" si="6"/>
        <v/>
      </c>
      <c r="E254" s="39" t="str">
        <f>IF('ENTRADA LLOGUERS-VENDES IMMOBLE'!D258&gt;0,UPPER('ENTRADA LLOGUERS-VENDES IMMOBLE'!D258),"")</f>
        <v/>
      </c>
      <c r="F254" s="39" t="str">
        <f t="shared" si="7"/>
        <v/>
      </c>
    </row>
    <row r="255" spans="2:6" x14ac:dyDescent="0.2">
      <c r="B255" s="39" t="str">
        <f>IF('ENTRADA DE CLIENTS i PROVEÏDORS'!D259&lt;&gt;0,'ENTRADA DE CLIENTS i PROVEÏDORS'!D259,"")</f>
        <v/>
      </c>
      <c r="C255" s="39" t="str">
        <f t="shared" si="6"/>
        <v/>
      </c>
      <c r="E255" s="39" t="str">
        <f>IF('ENTRADA LLOGUERS-VENDES IMMOBLE'!D259&gt;0,UPPER('ENTRADA LLOGUERS-VENDES IMMOBLE'!D259),"")</f>
        <v/>
      </c>
      <c r="F255" s="39" t="str">
        <f t="shared" si="7"/>
        <v/>
      </c>
    </row>
    <row r="256" spans="2:6" x14ac:dyDescent="0.2">
      <c r="B256" s="39" t="str">
        <f>IF('ENTRADA DE CLIENTS i PROVEÏDORS'!D260&lt;&gt;0,'ENTRADA DE CLIENTS i PROVEÏDORS'!D260,"")</f>
        <v/>
      </c>
      <c r="C256" s="39" t="str">
        <f t="shared" si="6"/>
        <v/>
      </c>
      <c r="E256" s="39" t="str">
        <f>IF('ENTRADA LLOGUERS-VENDES IMMOBLE'!D260&gt;0,UPPER('ENTRADA LLOGUERS-VENDES IMMOBLE'!D260),"")</f>
        <v/>
      </c>
      <c r="F256" s="39" t="str">
        <f t="shared" si="7"/>
        <v/>
      </c>
    </row>
    <row r="257" spans="2:6" x14ac:dyDescent="0.2">
      <c r="B257" s="39" t="str">
        <f>IF('ENTRADA DE CLIENTS i PROVEÏDORS'!D261&lt;&gt;0,'ENTRADA DE CLIENTS i PROVEÏDORS'!D261,"")</f>
        <v/>
      </c>
      <c r="C257" s="39" t="str">
        <f t="shared" si="6"/>
        <v/>
      </c>
      <c r="E257" s="39" t="str">
        <f>IF('ENTRADA LLOGUERS-VENDES IMMOBLE'!D261&gt;0,UPPER('ENTRADA LLOGUERS-VENDES IMMOBLE'!D261),"")</f>
        <v/>
      </c>
      <c r="F257" s="39" t="str">
        <f t="shared" si="7"/>
        <v/>
      </c>
    </row>
    <row r="258" spans="2:6" x14ac:dyDescent="0.2">
      <c r="B258" s="39" t="str">
        <f>IF('ENTRADA DE CLIENTS i PROVEÏDORS'!D262&lt;&gt;0,'ENTRADA DE CLIENTS i PROVEÏDORS'!D262,"")</f>
        <v/>
      </c>
      <c r="C258" s="39" t="str">
        <f t="shared" si="6"/>
        <v/>
      </c>
      <c r="E258" s="39" t="str">
        <f>IF('ENTRADA LLOGUERS-VENDES IMMOBLE'!D262&gt;0,UPPER('ENTRADA LLOGUERS-VENDES IMMOBLE'!D262),"")</f>
        <v/>
      </c>
      <c r="F258" s="39" t="str">
        <f t="shared" si="7"/>
        <v/>
      </c>
    </row>
    <row r="259" spans="2:6" x14ac:dyDescent="0.2">
      <c r="B259" s="39" t="str">
        <f>IF('ENTRADA DE CLIENTS i PROVEÏDORS'!D263&lt;&gt;0,'ENTRADA DE CLIENTS i PROVEÏDORS'!D263,"")</f>
        <v/>
      </c>
      <c r="C259" s="39" t="str">
        <f t="shared" si="6"/>
        <v/>
      </c>
      <c r="E259" s="39" t="str">
        <f>IF('ENTRADA LLOGUERS-VENDES IMMOBLE'!D263&gt;0,UPPER('ENTRADA LLOGUERS-VENDES IMMOBLE'!D263),"")</f>
        <v/>
      </c>
      <c r="F259" s="39" t="str">
        <f t="shared" si="7"/>
        <v/>
      </c>
    </row>
    <row r="260" spans="2:6" x14ac:dyDescent="0.2">
      <c r="B260" s="39" t="str">
        <f>IF('ENTRADA DE CLIENTS i PROVEÏDORS'!D264&lt;&gt;0,'ENTRADA DE CLIENTS i PROVEÏDORS'!D264,"")</f>
        <v/>
      </c>
      <c r="C260" s="39" t="str">
        <f t="shared" ref="C260:C323" si="8">SUBSTITUTE(SUBSTITUTE(SUBSTITUTE(SUBSTITUTE(SUBSTITUTE(SUBSTITUTE(SUBSTITUTE((SUBSTITUTE(SUBSTITUTE(B260,",",""),".","")),"-"," "),"ç","c"),"·",""),"/",""),"\",""),"$",""),"!","")</f>
        <v/>
      </c>
      <c r="E260" s="39" t="str">
        <f>IF('ENTRADA LLOGUERS-VENDES IMMOBLE'!D264&gt;0,UPPER('ENTRADA LLOGUERS-VENDES IMMOBLE'!D264),"")</f>
        <v/>
      </c>
      <c r="F260" s="39" t="str">
        <f t="shared" ref="F260:F301" si="9">SUBSTITUTE(SUBSTITUTE(SUBSTITUTE(SUBSTITUTE(SUBSTITUTE(SUBSTITUTE(SUBSTITUTE((SUBSTITUTE(SUBSTITUTE(E260,",",""),".","")),"-"," "),"ç","c"),"·",""),"/",""),"\",""),"$",""),"!","")</f>
        <v/>
      </c>
    </row>
    <row r="261" spans="2:6" x14ac:dyDescent="0.2">
      <c r="B261" s="39" t="str">
        <f>IF('ENTRADA DE CLIENTS i PROVEÏDORS'!D265&lt;&gt;0,'ENTRADA DE CLIENTS i PROVEÏDORS'!D265,"")</f>
        <v/>
      </c>
      <c r="C261" s="39" t="str">
        <f t="shared" si="8"/>
        <v/>
      </c>
      <c r="E261" s="39" t="str">
        <f>IF('ENTRADA LLOGUERS-VENDES IMMOBLE'!D265&gt;0,UPPER('ENTRADA LLOGUERS-VENDES IMMOBLE'!D265),"")</f>
        <v/>
      </c>
      <c r="F261" s="39" t="str">
        <f t="shared" si="9"/>
        <v/>
      </c>
    </row>
    <row r="262" spans="2:6" x14ac:dyDescent="0.2">
      <c r="B262" s="39" t="str">
        <f>IF('ENTRADA DE CLIENTS i PROVEÏDORS'!D266&lt;&gt;0,'ENTRADA DE CLIENTS i PROVEÏDORS'!D266,"")</f>
        <v/>
      </c>
      <c r="C262" s="39" t="str">
        <f t="shared" si="8"/>
        <v/>
      </c>
      <c r="E262" s="39" t="str">
        <f>IF('ENTRADA LLOGUERS-VENDES IMMOBLE'!D266&gt;0,UPPER('ENTRADA LLOGUERS-VENDES IMMOBLE'!D266),"")</f>
        <v/>
      </c>
      <c r="F262" s="39" t="str">
        <f t="shared" si="9"/>
        <v/>
      </c>
    </row>
    <row r="263" spans="2:6" x14ac:dyDescent="0.2">
      <c r="B263" s="39" t="str">
        <f>IF('ENTRADA DE CLIENTS i PROVEÏDORS'!D267&lt;&gt;0,'ENTRADA DE CLIENTS i PROVEÏDORS'!D267,"")</f>
        <v/>
      </c>
      <c r="C263" s="39" t="str">
        <f t="shared" si="8"/>
        <v/>
      </c>
      <c r="E263" s="39" t="str">
        <f>IF('ENTRADA LLOGUERS-VENDES IMMOBLE'!D267&gt;0,UPPER('ENTRADA LLOGUERS-VENDES IMMOBLE'!D267),"")</f>
        <v/>
      </c>
      <c r="F263" s="39" t="str">
        <f t="shared" si="9"/>
        <v/>
      </c>
    </row>
    <row r="264" spans="2:6" x14ac:dyDescent="0.2">
      <c r="B264" s="39" t="str">
        <f>IF('ENTRADA DE CLIENTS i PROVEÏDORS'!D268&lt;&gt;0,'ENTRADA DE CLIENTS i PROVEÏDORS'!D268,"")</f>
        <v/>
      </c>
      <c r="C264" s="39" t="str">
        <f t="shared" si="8"/>
        <v/>
      </c>
      <c r="E264" s="39" t="str">
        <f>IF('ENTRADA LLOGUERS-VENDES IMMOBLE'!D268&gt;0,UPPER('ENTRADA LLOGUERS-VENDES IMMOBLE'!D268),"")</f>
        <v/>
      </c>
      <c r="F264" s="39" t="str">
        <f t="shared" si="9"/>
        <v/>
      </c>
    </row>
    <row r="265" spans="2:6" x14ac:dyDescent="0.2">
      <c r="B265" s="39" t="str">
        <f>IF('ENTRADA DE CLIENTS i PROVEÏDORS'!D269&lt;&gt;0,'ENTRADA DE CLIENTS i PROVEÏDORS'!D269,"")</f>
        <v/>
      </c>
      <c r="C265" s="39" t="str">
        <f t="shared" si="8"/>
        <v/>
      </c>
      <c r="E265" s="39" t="str">
        <f>IF('ENTRADA LLOGUERS-VENDES IMMOBLE'!D269&gt;0,UPPER('ENTRADA LLOGUERS-VENDES IMMOBLE'!D269),"")</f>
        <v/>
      </c>
      <c r="F265" s="39" t="str">
        <f t="shared" si="9"/>
        <v/>
      </c>
    </row>
    <row r="266" spans="2:6" x14ac:dyDescent="0.2">
      <c r="B266" s="39" t="str">
        <f>IF('ENTRADA DE CLIENTS i PROVEÏDORS'!D270&lt;&gt;0,'ENTRADA DE CLIENTS i PROVEÏDORS'!D270,"")</f>
        <v/>
      </c>
      <c r="C266" s="39" t="str">
        <f t="shared" si="8"/>
        <v/>
      </c>
      <c r="E266" s="39" t="str">
        <f>IF('ENTRADA LLOGUERS-VENDES IMMOBLE'!D270&gt;0,UPPER('ENTRADA LLOGUERS-VENDES IMMOBLE'!D270),"")</f>
        <v/>
      </c>
      <c r="F266" s="39" t="str">
        <f t="shared" si="9"/>
        <v/>
      </c>
    </row>
    <row r="267" spans="2:6" x14ac:dyDescent="0.2">
      <c r="B267" s="39" t="str">
        <f>IF('ENTRADA DE CLIENTS i PROVEÏDORS'!D271&lt;&gt;0,'ENTRADA DE CLIENTS i PROVEÏDORS'!D271,"")</f>
        <v/>
      </c>
      <c r="C267" s="39" t="str">
        <f t="shared" si="8"/>
        <v/>
      </c>
      <c r="E267" s="39" t="str">
        <f>IF('ENTRADA LLOGUERS-VENDES IMMOBLE'!D271&gt;0,UPPER('ENTRADA LLOGUERS-VENDES IMMOBLE'!D271),"")</f>
        <v/>
      </c>
      <c r="F267" s="39" t="str">
        <f t="shared" si="9"/>
        <v/>
      </c>
    </row>
    <row r="268" spans="2:6" x14ac:dyDescent="0.2">
      <c r="B268" s="39" t="str">
        <f>IF('ENTRADA DE CLIENTS i PROVEÏDORS'!D272&lt;&gt;0,'ENTRADA DE CLIENTS i PROVEÏDORS'!D272,"")</f>
        <v/>
      </c>
      <c r="C268" s="39" t="str">
        <f t="shared" si="8"/>
        <v/>
      </c>
      <c r="E268" s="39" t="str">
        <f>IF('ENTRADA LLOGUERS-VENDES IMMOBLE'!D272&gt;0,UPPER('ENTRADA LLOGUERS-VENDES IMMOBLE'!D272),"")</f>
        <v/>
      </c>
      <c r="F268" s="39" t="str">
        <f t="shared" si="9"/>
        <v/>
      </c>
    </row>
    <row r="269" spans="2:6" x14ac:dyDescent="0.2">
      <c r="B269" s="39" t="str">
        <f>IF('ENTRADA DE CLIENTS i PROVEÏDORS'!D273&lt;&gt;0,'ENTRADA DE CLIENTS i PROVEÏDORS'!D273,"")</f>
        <v/>
      </c>
      <c r="C269" s="39" t="str">
        <f t="shared" si="8"/>
        <v/>
      </c>
      <c r="E269" s="39" t="str">
        <f>IF('ENTRADA LLOGUERS-VENDES IMMOBLE'!D273&gt;0,UPPER('ENTRADA LLOGUERS-VENDES IMMOBLE'!D273),"")</f>
        <v/>
      </c>
      <c r="F269" s="39" t="str">
        <f t="shared" si="9"/>
        <v/>
      </c>
    </row>
    <row r="270" spans="2:6" x14ac:dyDescent="0.2">
      <c r="B270" s="39" t="str">
        <f>IF('ENTRADA DE CLIENTS i PROVEÏDORS'!D274&lt;&gt;0,'ENTRADA DE CLIENTS i PROVEÏDORS'!D274,"")</f>
        <v/>
      </c>
      <c r="C270" s="39" t="str">
        <f t="shared" si="8"/>
        <v/>
      </c>
      <c r="E270" s="39" t="str">
        <f>IF('ENTRADA LLOGUERS-VENDES IMMOBLE'!D274&gt;0,UPPER('ENTRADA LLOGUERS-VENDES IMMOBLE'!D274),"")</f>
        <v/>
      </c>
      <c r="F270" s="39" t="str">
        <f t="shared" si="9"/>
        <v/>
      </c>
    </row>
    <row r="271" spans="2:6" x14ac:dyDescent="0.2">
      <c r="B271" s="39" t="str">
        <f>IF('ENTRADA DE CLIENTS i PROVEÏDORS'!D275&lt;&gt;0,'ENTRADA DE CLIENTS i PROVEÏDORS'!D275,"")</f>
        <v/>
      </c>
      <c r="C271" s="39" t="str">
        <f t="shared" si="8"/>
        <v/>
      </c>
      <c r="E271" s="39" t="str">
        <f>IF('ENTRADA LLOGUERS-VENDES IMMOBLE'!D275&gt;0,UPPER('ENTRADA LLOGUERS-VENDES IMMOBLE'!D275),"")</f>
        <v/>
      </c>
      <c r="F271" s="39" t="str">
        <f t="shared" si="9"/>
        <v/>
      </c>
    </row>
    <row r="272" spans="2:6" x14ac:dyDescent="0.2">
      <c r="B272" s="39" t="str">
        <f>IF('ENTRADA DE CLIENTS i PROVEÏDORS'!D276&lt;&gt;0,'ENTRADA DE CLIENTS i PROVEÏDORS'!D276,"")</f>
        <v/>
      </c>
      <c r="C272" s="39" t="str">
        <f t="shared" si="8"/>
        <v/>
      </c>
      <c r="E272" s="39" t="str">
        <f>IF('ENTRADA LLOGUERS-VENDES IMMOBLE'!D276&gt;0,UPPER('ENTRADA LLOGUERS-VENDES IMMOBLE'!D276),"")</f>
        <v/>
      </c>
      <c r="F272" s="39" t="str">
        <f t="shared" si="9"/>
        <v/>
      </c>
    </row>
    <row r="273" spans="2:6" x14ac:dyDescent="0.2">
      <c r="B273" s="39" t="str">
        <f>IF('ENTRADA DE CLIENTS i PROVEÏDORS'!D277&lt;&gt;0,'ENTRADA DE CLIENTS i PROVEÏDORS'!D277,"")</f>
        <v/>
      </c>
      <c r="C273" s="39" t="str">
        <f t="shared" si="8"/>
        <v/>
      </c>
      <c r="E273" s="39" t="str">
        <f>IF('ENTRADA LLOGUERS-VENDES IMMOBLE'!D277&gt;0,UPPER('ENTRADA LLOGUERS-VENDES IMMOBLE'!D277),"")</f>
        <v/>
      </c>
      <c r="F273" s="39" t="str">
        <f t="shared" si="9"/>
        <v/>
      </c>
    </row>
    <row r="274" spans="2:6" x14ac:dyDescent="0.2">
      <c r="B274" s="39" t="str">
        <f>IF('ENTRADA DE CLIENTS i PROVEÏDORS'!D278&lt;&gt;0,'ENTRADA DE CLIENTS i PROVEÏDORS'!D278,"")</f>
        <v/>
      </c>
      <c r="C274" s="39" t="str">
        <f t="shared" si="8"/>
        <v/>
      </c>
      <c r="E274" s="39" t="str">
        <f>IF('ENTRADA LLOGUERS-VENDES IMMOBLE'!D278&gt;0,UPPER('ENTRADA LLOGUERS-VENDES IMMOBLE'!D278),"")</f>
        <v/>
      </c>
      <c r="F274" s="39" t="str">
        <f t="shared" si="9"/>
        <v/>
      </c>
    </row>
    <row r="275" spans="2:6" x14ac:dyDescent="0.2">
      <c r="B275" s="39" t="str">
        <f>IF('ENTRADA DE CLIENTS i PROVEÏDORS'!D279&lt;&gt;0,'ENTRADA DE CLIENTS i PROVEÏDORS'!D279,"")</f>
        <v/>
      </c>
      <c r="C275" s="39" t="str">
        <f t="shared" si="8"/>
        <v/>
      </c>
      <c r="E275" s="39" t="str">
        <f>IF('ENTRADA LLOGUERS-VENDES IMMOBLE'!D279&gt;0,UPPER('ENTRADA LLOGUERS-VENDES IMMOBLE'!D279),"")</f>
        <v/>
      </c>
      <c r="F275" s="39" t="str">
        <f t="shared" si="9"/>
        <v/>
      </c>
    </row>
    <row r="276" spans="2:6" x14ac:dyDescent="0.2">
      <c r="B276" s="39" t="str">
        <f>IF('ENTRADA DE CLIENTS i PROVEÏDORS'!D280&lt;&gt;0,'ENTRADA DE CLIENTS i PROVEÏDORS'!D280,"")</f>
        <v/>
      </c>
      <c r="C276" s="39" t="str">
        <f t="shared" si="8"/>
        <v/>
      </c>
      <c r="E276" s="39" t="str">
        <f>IF('ENTRADA LLOGUERS-VENDES IMMOBLE'!D280&gt;0,UPPER('ENTRADA LLOGUERS-VENDES IMMOBLE'!D280),"")</f>
        <v/>
      </c>
      <c r="F276" s="39" t="str">
        <f t="shared" si="9"/>
        <v/>
      </c>
    </row>
    <row r="277" spans="2:6" x14ac:dyDescent="0.2">
      <c r="B277" s="39" t="str">
        <f>IF('ENTRADA DE CLIENTS i PROVEÏDORS'!D281&lt;&gt;0,'ENTRADA DE CLIENTS i PROVEÏDORS'!D281,"")</f>
        <v/>
      </c>
      <c r="C277" s="39" t="str">
        <f t="shared" si="8"/>
        <v/>
      </c>
      <c r="E277" s="39" t="str">
        <f>IF('ENTRADA LLOGUERS-VENDES IMMOBLE'!D281&gt;0,UPPER('ENTRADA LLOGUERS-VENDES IMMOBLE'!D281),"")</f>
        <v/>
      </c>
      <c r="F277" s="39" t="str">
        <f t="shared" si="9"/>
        <v/>
      </c>
    </row>
    <row r="278" spans="2:6" x14ac:dyDescent="0.2">
      <c r="B278" s="39" t="str">
        <f>IF('ENTRADA DE CLIENTS i PROVEÏDORS'!D282&lt;&gt;0,'ENTRADA DE CLIENTS i PROVEÏDORS'!D282,"")</f>
        <v/>
      </c>
      <c r="C278" s="39" t="str">
        <f t="shared" si="8"/>
        <v/>
      </c>
      <c r="E278" s="39" t="str">
        <f>IF('ENTRADA LLOGUERS-VENDES IMMOBLE'!D282&gt;0,UPPER('ENTRADA LLOGUERS-VENDES IMMOBLE'!D282),"")</f>
        <v/>
      </c>
      <c r="F278" s="39" t="str">
        <f t="shared" si="9"/>
        <v/>
      </c>
    </row>
    <row r="279" spans="2:6" x14ac:dyDescent="0.2">
      <c r="B279" s="39" t="str">
        <f>IF('ENTRADA DE CLIENTS i PROVEÏDORS'!D283&lt;&gt;0,'ENTRADA DE CLIENTS i PROVEÏDORS'!D283,"")</f>
        <v/>
      </c>
      <c r="C279" s="39" t="str">
        <f t="shared" si="8"/>
        <v/>
      </c>
      <c r="E279" s="39" t="str">
        <f>IF('ENTRADA LLOGUERS-VENDES IMMOBLE'!D283&gt;0,UPPER('ENTRADA LLOGUERS-VENDES IMMOBLE'!D283),"")</f>
        <v/>
      </c>
      <c r="F279" s="39" t="str">
        <f t="shared" si="9"/>
        <v/>
      </c>
    </row>
    <row r="280" spans="2:6" x14ac:dyDescent="0.2">
      <c r="B280" s="39" t="str">
        <f>IF('ENTRADA DE CLIENTS i PROVEÏDORS'!D284&lt;&gt;0,'ENTRADA DE CLIENTS i PROVEÏDORS'!D284,"")</f>
        <v/>
      </c>
      <c r="C280" s="39" t="str">
        <f t="shared" si="8"/>
        <v/>
      </c>
      <c r="E280" s="39" t="str">
        <f>IF('ENTRADA LLOGUERS-VENDES IMMOBLE'!D284&gt;0,UPPER('ENTRADA LLOGUERS-VENDES IMMOBLE'!D284),"")</f>
        <v/>
      </c>
      <c r="F280" s="39" t="str">
        <f t="shared" si="9"/>
        <v/>
      </c>
    </row>
    <row r="281" spans="2:6" x14ac:dyDescent="0.2">
      <c r="B281" s="39" t="str">
        <f>IF('ENTRADA DE CLIENTS i PROVEÏDORS'!D495&lt;&gt;0,'ENTRADA DE CLIENTS i PROVEÏDORS'!D495,"")</f>
        <v/>
      </c>
      <c r="C281" s="39" t="str">
        <f t="shared" si="8"/>
        <v/>
      </c>
      <c r="E281" s="39" t="str">
        <f>IF('ENTRADA LLOGUERS-VENDES IMMOBLE'!D285&gt;0,UPPER('ENTRADA LLOGUERS-VENDES IMMOBLE'!D285),"")</f>
        <v/>
      </c>
      <c r="F281" s="39" t="str">
        <f t="shared" si="9"/>
        <v/>
      </c>
    </row>
    <row r="282" spans="2:6" x14ac:dyDescent="0.2">
      <c r="B282" s="39" t="str">
        <f>IF('ENTRADA DE CLIENTS i PROVEÏDORS'!D496&lt;&gt;0,'ENTRADA DE CLIENTS i PROVEÏDORS'!D496,"")</f>
        <v/>
      </c>
      <c r="C282" s="39" t="str">
        <f t="shared" si="8"/>
        <v/>
      </c>
      <c r="E282" s="39" t="str">
        <f>IF('ENTRADA LLOGUERS-VENDES IMMOBLE'!D286&gt;0,UPPER('ENTRADA LLOGUERS-VENDES IMMOBLE'!D286),"")</f>
        <v/>
      </c>
      <c r="F282" s="39" t="str">
        <f t="shared" si="9"/>
        <v/>
      </c>
    </row>
    <row r="283" spans="2:6" x14ac:dyDescent="0.2">
      <c r="B283" s="39" t="str">
        <f>IF('ENTRADA DE CLIENTS i PROVEÏDORS'!D497&lt;&gt;0,'ENTRADA DE CLIENTS i PROVEÏDORS'!D497,"")</f>
        <v/>
      </c>
      <c r="C283" s="39" t="str">
        <f t="shared" si="8"/>
        <v/>
      </c>
      <c r="E283" s="39" t="str">
        <f>IF('ENTRADA LLOGUERS-VENDES IMMOBLE'!D287&gt;0,UPPER('ENTRADA LLOGUERS-VENDES IMMOBLE'!D287),"")</f>
        <v/>
      </c>
      <c r="F283" s="39" t="str">
        <f t="shared" si="9"/>
        <v/>
      </c>
    </row>
    <row r="284" spans="2:6" x14ac:dyDescent="0.2">
      <c r="B284" s="39" t="str">
        <f>IF('ENTRADA DE CLIENTS i PROVEÏDORS'!D498&lt;&gt;0,'ENTRADA DE CLIENTS i PROVEÏDORS'!D498,"")</f>
        <v/>
      </c>
      <c r="C284" s="39" t="str">
        <f t="shared" si="8"/>
        <v/>
      </c>
      <c r="E284" s="39" t="str">
        <f>IF('ENTRADA LLOGUERS-VENDES IMMOBLE'!D288&gt;0,UPPER('ENTRADA LLOGUERS-VENDES IMMOBLE'!D288),"")</f>
        <v/>
      </c>
      <c r="F284" s="39" t="str">
        <f t="shared" si="9"/>
        <v/>
      </c>
    </row>
    <row r="285" spans="2:6" x14ac:dyDescent="0.2">
      <c r="B285" s="39" t="str">
        <f>IF('ENTRADA DE CLIENTS i PROVEÏDORS'!D499&lt;&gt;0,'ENTRADA DE CLIENTS i PROVEÏDORS'!D499,"")</f>
        <v/>
      </c>
      <c r="C285" s="39" t="str">
        <f t="shared" si="8"/>
        <v/>
      </c>
      <c r="E285" s="39" t="str">
        <f>IF('ENTRADA LLOGUERS-VENDES IMMOBLE'!D289&gt;0,UPPER('ENTRADA LLOGUERS-VENDES IMMOBLE'!D289),"")</f>
        <v/>
      </c>
      <c r="F285" s="39" t="str">
        <f t="shared" si="9"/>
        <v/>
      </c>
    </row>
    <row r="286" spans="2:6" x14ac:dyDescent="0.2">
      <c r="B286" s="39" t="str">
        <f>IF('ENTRADA DE CLIENTS i PROVEÏDORS'!D500&lt;&gt;0,'ENTRADA DE CLIENTS i PROVEÏDORS'!D500,"")</f>
        <v/>
      </c>
      <c r="C286" s="39" t="str">
        <f t="shared" si="8"/>
        <v/>
      </c>
      <c r="E286" s="39" t="str">
        <f>IF('ENTRADA LLOGUERS-VENDES IMMOBLE'!D290&gt;0,UPPER('ENTRADA LLOGUERS-VENDES IMMOBLE'!D290),"")</f>
        <v/>
      </c>
      <c r="F286" s="39" t="str">
        <f t="shared" si="9"/>
        <v/>
      </c>
    </row>
    <row r="287" spans="2:6" x14ac:dyDescent="0.2">
      <c r="B287" s="39" t="str">
        <f>IF('ENTRADA DE CLIENTS i PROVEÏDORS'!D501&lt;&gt;0,'ENTRADA DE CLIENTS i PROVEÏDORS'!D501,"")</f>
        <v/>
      </c>
      <c r="C287" s="39" t="str">
        <f t="shared" si="8"/>
        <v/>
      </c>
      <c r="E287" s="39" t="str">
        <f>IF('ENTRADA LLOGUERS-VENDES IMMOBLE'!D291&gt;0,UPPER('ENTRADA LLOGUERS-VENDES IMMOBLE'!D291),"")</f>
        <v/>
      </c>
      <c r="F287" s="39" t="str">
        <f t="shared" si="9"/>
        <v/>
      </c>
    </row>
    <row r="288" spans="2:6" x14ac:dyDescent="0.2">
      <c r="B288" s="39" t="str">
        <f>IF('ENTRADA DE CLIENTS i PROVEÏDORS'!D502&lt;&gt;0,'ENTRADA DE CLIENTS i PROVEÏDORS'!D502,"")</f>
        <v/>
      </c>
      <c r="C288" s="39" t="str">
        <f t="shared" si="8"/>
        <v/>
      </c>
      <c r="E288" s="39" t="str">
        <f>IF('ENTRADA LLOGUERS-VENDES IMMOBLE'!D292&gt;0,UPPER('ENTRADA LLOGUERS-VENDES IMMOBLE'!D292),"")</f>
        <v/>
      </c>
      <c r="F288" s="39" t="str">
        <f t="shared" si="9"/>
        <v/>
      </c>
    </row>
    <row r="289" spans="2:6" x14ac:dyDescent="0.2">
      <c r="B289" s="39" t="str">
        <f>IF('ENTRADA DE CLIENTS i PROVEÏDORS'!D503&lt;&gt;0,'ENTRADA DE CLIENTS i PROVEÏDORS'!D503,"")</f>
        <v/>
      </c>
      <c r="C289" s="39" t="str">
        <f t="shared" si="8"/>
        <v/>
      </c>
      <c r="E289" s="39" t="str">
        <f>IF('ENTRADA LLOGUERS-VENDES IMMOBLE'!D293&gt;0,UPPER('ENTRADA LLOGUERS-VENDES IMMOBLE'!D293),"")</f>
        <v/>
      </c>
      <c r="F289" s="39" t="str">
        <f t="shared" si="9"/>
        <v/>
      </c>
    </row>
    <row r="290" spans="2:6" x14ac:dyDescent="0.2">
      <c r="B290" s="39" t="str">
        <f>IF('ENTRADA DE CLIENTS i PROVEÏDORS'!D504&lt;&gt;0,'ENTRADA DE CLIENTS i PROVEÏDORS'!D504,"")</f>
        <v/>
      </c>
      <c r="C290" s="39" t="str">
        <f t="shared" si="8"/>
        <v/>
      </c>
      <c r="E290" s="39" t="str">
        <f>IF('ENTRADA LLOGUERS-VENDES IMMOBLE'!D294&gt;0,UPPER('ENTRADA LLOGUERS-VENDES IMMOBLE'!D294),"")</f>
        <v/>
      </c>
      <c r="F290" s="39" t="str">
        <f t="shared" si="9"/>
        <v/>
      </c>
    </row>
    <row r="291" spans="2:6" x14ac:dyDescent="0.2">
      <c r="B291" s="39" t="str">
        <f>IF('ENTRADA DE CLIENTS i PROVEÏDORS'!D505&lt;&gt;0,'ENTRADA DE CLIENTS i PROVEÏDORS'!D505,"")</f>
        <v/>
      </c>
      <c r="C291" s="39" t="str">
        <f t="shared" si="8"/>
        <v/>
      </c>
      <c r="E291" s="39" t="str">
        <f>IF('ENTRADA LLOGUERS-VENDES IMMOBLE'!D295&gt;0,UPPER('ENTRADA LLOGUERS-VENDES IMMOBLE'!D295),"")</f>
        <v/>
      </c>
      <c r="F291" s="39" t="str">
        <f t="shared" si="9"/>
        <v/>
      </c>
    </row>
    <row r="292" spans="2:6" x14ac:dyDescent="0.2">
      <c r="B292" s="39" t="str">
        <f>IF('ENTRADA DE CLIENTS i PROVEÏDORS'!D506&lt;&gt;0,'ENTRADA DE CLIENTS i PROVEÏDORS'!D506,"")</f>
        <v/>
      </c>
      <c r="C292" s="39" t="str">
        <f t="shared" si="8"/>
        <v/>
      </c>
      <c r="E292" s="39" t="str">
        <f>IF('ENTRADA LLOGUERS-VENDES IMMOBLE'!D296&gt;0,UPPER('ENTRADA LLOGUERS-VENDES IMMOBLE'!D296),"")</f>
        <v/>
      </c>
      <c r="F292" s="39" t="str">
        <f t="shared" si="9"/>
        <v/>
      </c>
    </row>
    <row r="293" spans="2:6" x14ac:dyDescent="0.2">
      <c r="B293" s="39" t="str">
        <f>IF('ENTRADA DE CLIENTS i PROVEÏDORS'!D507&lt;&gt;0,'ENTRADA DE CLIENTS i PROVEÏDORS'!D507,"")</f>
        <v/>
      </c>
      <c r="C293" s="39" t="str">
        <f t="shared" si="8"/>
        <v/>
      </c>
      <c r="E293" s="39" t="str">
        <f>IF('ENTRADA LLOGUERS-VENDES IMMOBLE'!D297&gt;0,UPPER('ENTRADA LLOGUERS-VENDES IMMOBLE'!D297),"")</f>
        <v/>
      </c>
      <c r="F293" s="39" t="str">
        <f t="shared" si="9"/>
        <v/>
      </c>
    </row>
    <row r="294" spans="2:6" x14ac:dyDescent="0.2">
      <c r="B294" s="39" t="str">
        <f>IF('ENTRADA DE CLIENTS i PROVEÏDORS'!D508&lt;&gt;0,'ENTRADA DE CLIENTS i PROVEÏDORS'!D508,"")</f>
        <v/>
      </c>
      <c r="C294" s="39" t="str">
        <f t="shared" si="8"/>
        <v/>
      </c>
      <c r="E294" s="39" t="str">
        <f>IF('ENTRADA LLOGUERS-VENDES IMMOBLE'!D298&gt;0,UPPER('ENTRADA LLOGUERS-VENDES IMMOBLE'!D298),"")</f>
        <v/>
      </c>
      <c r="F294" s="39" t="str">
        <f t="shared" si="9"/>
        <v/>
      </c>
    </row>
    <row r="295" spans="2:6" x14ac:dyDescent="0.2">
      <c r="B295" s="39" t="str">
        <f>IF('ENTRADA DE CLIENTS i PROVEÏDORS'!D509&lt;&gt;0,'ENTRADA DE CLIENTS i PROVEÏDORS'!D509,"")</f>
        <v/>
      </c>
      <c r="C295" s="39" t="str">
        <f t="shared" si="8"/>
        <v/>
      </c>
      <c r="E295" s="39" t="str">
        <f>IF('ENTRADA LLOGUERS-VENDES IMMOBLE'!D299&gt;0,UPPER('ENTRADA LLOGUERS-VENDES IMMOBLE'!D299),"")</f>
        <v/>
      </c>
      <c r="F295" s="39" t="str">
        <f t="shared" si="9"/>
        <v/>
      </c>
    </row>
    <row r="296" spans="2:6" x14ac:dyDescent="0.2">
      <c r="B296" s="39" t="str">
        <f>IF('ENTRADA DE CLIENTS i PROVEÏDORS'!D510&lt;&gt;0,'ENTRADA DE CLIENTS i PROVEÏDORS'!D510,"")</f>
        <v/>
      </c>
      <c r="C296" s="39" t="str">
        <f t="shared" si="8"/>
        <v/>
      </c>
      <c r="E296" s="39" t="str">
        <f>IF('ENTRADA LLOGUERS-VENDES IMMOBLE'!D300&gt;0,UPPER('ENTRADA LLOGUERS-VENDES IMMOBLE'!D300),"")</f>
        <v/>
      </c>
      <c r="F296" s="39" t="str">
        <f t="shared" si="9"/>
        <v/>
      </c>
    </row>
    <row r="297" spans="2:6" x14ac:dyDescent="0.2">
      <c r="B297" s="39" t="str">
        <f>IF('ENTRADA DE CLIENTS i PROVEÏDORS'!D511&lt;&gt;0,'ENTRADA DE CLIENTS i PROVEÏDORS'!D511,"")</f>
        <v/>
      </c>
      <c r="C297" s="39" t="str">
        <f t="shared" si="8"/>
        <v/>
      </c>
      <c r="E297" s="39" t="str">
        <f>IF('ENTRADA LLOGUERS-VENDES IMMOBLE'!D301&gt;0,UPPER('ENTRADA LLOGUERS-VENDES IMMOBLE'!D301),"")</f>
        <v/>
      </c>
      <c r="F297" s="39" t="str">
        <f t="shared" si="9"/>
        <v/>
      </c>
    </row>
    <row r="298" spans="2:6" x14ac:dyDescent="0.2">
      <c r="B298" s="39" t="str">
        <f>IF('ENTRADA DE CLIENTS i PROVEÏDORS'!D512&lt;&gt;0,'ENTRADA DE CLIENTS i PROVEÏDORS'!D512,"")</f>
        <v/>
      </c>
      <c r="C298" s="39" t="str">
        <f t="shared" si="8"/>
        <v/>
      </c>
      <c r="E298" s="39" t="str">
        <f>IF('ENTRADA LLOGUERS-VENDES IMMOBLE'!D302&gt;0,UPPER('ENTRADA LLOGUERS-VENDES IMMOBLE'!D302),"")</f>
        <v/>
      </c>
      <c r="F298" s="39" t="str">
        <f t="shared" si="9"/>
        <v/>
      </c>
    </row>
    <row r="299" spans="2:6" x14ac:dyDescent="0.2">
      <c r="B299" s="39" t="str">
        <f>IF('ENTRADA DE CLIENTS i PROVEÏDORS'!D513&lt;&gt;0,'ENTRADA DE CLIENTS i PROVEÏDORS'!D513,"")</f>
        <v/>
      </c>
      <c r="C299" s="39" t="str">
        <f t="shared" si="8"/>
        <v/>
      </c>
      <c r="E299" s="39" t="str">
        <f>IF('ENTRADA LLOGUERS-VENDES IMMOBLE'!D303&gt;0,UPPER('ENTRADA LLOGUERS-VENDES IMMOBLE'!D303),"")</f>
        <v/>
      </c>
      <c r="F299" s="39" t="str">
        <f t="shared" si="9"/>
        <v/>
      </c>
    </row>
    <row r="300" spans="2:6" x14ac:dyDescent="0.2">
      <c r="B300" s="39" t="str">
        <f>IF('ENTRADA DE CLIENTS i PROVEÏDORS'!D514&lt;&gt;0,'ENTRADA DE CLIENTS i PROVEÏDORS'!D514,"")</f>
        <v/>
      </c>
      <c r="C300" s="39" t="str">
        <f t="shared" si="8"/>
        <v/>
      </c>
      <c r="E300" s="39" t="str">
        <f>IF('ENTRADA LLOGUERS-VENDES IMMOBLE'!D304&gt;0,UPPER('ENTRADA LLOGUERS-VENDES IMMOBLE'!D304),"")</f>
        <v/>
      </c>
      <c r="F300" s="39" t="str">
        <f t="shared" si="9"/>
        <v/>
      </c>
    </row>
    <row r="301" spans="2:6" x14ac:dyDescent="0.2">
      <c r="B301" s="39" t="str">
        <f>IF('ENTRADA DE CLIENTS i PROVEÏDORS'!D515&lt;&gt;0,'ENTRADA DE CLIENTS i PROVEÏDORS'!D515,"")</f>
        <v/>
      </c>
      <c r="C301" s="39" t="str">
        <f t="shared" si="8"/>
        <v/>
      </c>
      <c r="E301" s="39" t="str">
        <f>IF('ENTRADA LLOGUERS-VENDES IMMOBLE'!D305&gt;0,UPPER('ENTRADA LLOGUERS-VENDES IMMOBLE'!D305),"")</f>
        <v/>
      </c>
      <c r="F301" s="39" t="str">
        <f t="shared" si="9"/>
        <v/>
      </c>
    </row>
    <row r="302" spans="2:6" x14ac:dyDescent="0.2">
      <c r="B302" s="39" t="str">
        <f>IF('ENTRADA DE CLIENTS i PROVEÏDORS'!D516&lt;&gt;0,'ENTRADA DE CLIENTS i PROVEÏDORS'!D516,"")</f>
        <v/>
      </c>
      <c r="C302" s="39" t="str">
        <f t="shared" si="8"/>
        <v/>
      </c>
      <c r="E302" s="39" t="str">
        <f>IF('ENTRADA LLOGUERS-VENDES IMMOBLE'!D306&gt;0,UPPER('ENTRADA LLOGUERS-VENDES IMMOBLE'!D306),"")</f>
        <v/>
      </c>
    </row>
    <row r="303" spans="2:6" x14ac:dyDescent="0.2">
      <c r="B303" s="39" t="str">
        <f>IF('ENTRADA DE CLIENTS i PROVEÏDORS'!D517&lt;&gt;0,'ENTRADA DE CLIENTS i PROVEÏDORS'!D517,"")</f>
        <v/>
      </c>
      <c r="C303" s="39" t="str">
        <f t="shared" si="8"/>
        <v/>
      </c>
      <c r="E303" s="39" t="str">
        <f>IF('ENTRADA LLOGUERS-VENDES IMMOBLE'!D307&gt;0,UPPER('ENTRADA LLOGUERS-VENDES IMMOBLE'!D307),"")</f>
        <v/>
      </c>
    </row>
    <row r="304" spans="2:6" x14ac:dyDescent="0.2">
      <c r="B304" s="39" t="str">
        <f>IF('ENTRADA DE CLIENTS i PROVEÏDORS'!D518&lt;&gt;0,'ENTRADA DE CLIENTS i PROVEÏDORS'!D518,"")</f>
        <v/>
      </c>
      <c r="C304" s="39" t="str">
        <f t="shared" si="8"/>
        <v/>
      </c>
      <c r="E304" s="39" t="str">
        <f>IF('ENTRADA LLOGUERS-VENDES IMMOBLE'!D308&gt;0,UPPER('ENTRADA LLOGUERS-VENDES IMMOBLE'!D308),"")</f>
        <v/>
      </c>
    </row>
    <row r="305" spans="2:5" x14ac:dyDescent="0.2">
      <c r="B305" s="39" t="str">
        <f>IF('ENTRADA DE CLIENTS i PROVEÏDORS'!D519&lt;&gt;0,'ENTRADA DE CLIENTS i PROVEÏDORS'!D519,"")</f>
        <v/>
      </c>
      <c r="C305" s="39" t="str">
        <f t="shared" si="8"/>
        <v/>
      </c>
      <c r="E305" s="39" t="str">
        <f>IF('ENTRADA LLOGUERS-VENDES IMMOBLE'!D309&gt;0,UPPER('ENTRADA LLOGUERS-VENDES IMMOBLE'!D309),"")</f>
        <v/>
      </c>
    </row>
    <row r="306" spans="2:5" x14ac:dyDescent="0.2">
      <c r="B306" s="39" t="str">
        <f>IF('ENTRADA DE CLIENTS i PROVEÏDORS'!D520&lt;&gt;0,'ENTRADA DE CLIENTS i PROVEÏDORS'!D520,"")</f>
        <v/>
      </c>
      <c r="C306" s="39" t="str">
        <f t="shared" si="8"/>
        <v/>
      </c>
      <c r="E306" s="39" t="str">
        <f>IF('ENTRADA LLOGUERS-VENDES IMMOBLE'!D310&gt;0,UPPER('ENTRADA LLOGUERS-VENDES IMMOBLE'!D310),"")</f>
        <v/>
      </c>
    </row>
    <row r="307" spans="2:5" x14ac:dyDescent="0.2">
      <c r="B307" s="39" t="str">
        <f>IF('ENTRADA DE CLIENTS i PROVEÏDORS'!D521&lt;&gt;0,'ENTRADA DE CLIENTS i PROVEÏDORS'!D521,"")</f>
        <v/>
      </c>
      <c r="C307" s="39" t="str">
        <f t="shared" si="8"/>
        <v/>
      </c>
      <c r="E307" s="39" t="str">
        <f>IF('ENTRADA LLOGUERS-VENDES IMMOBLE'!D311&gt;0,UPPER('ENTRADA LLOGUERS-VENDES IMMOBLE'!D311),"")</f>
        <v/>
      </c>
    </row>
    <row r="308" spans="2:5" x14ac:dyDescent="0.2">
      <c r="B308" s="39" t="str">
        <f>IF('ENTRADA DE CLIENTS i PROVEÏDORS'!D522&lt;&gt;0,'ENTRADA DE CLIENTS i PROVEÏDORS'!D522,"")</f>
        <v/>
      </c>
      <c r="C308" s="39" t="str">
        <f t="shared" si="8"/>
        <v/>
      </c>
      <c r="E308" s="39" t="str">
        <f>IF('ENTRADA LLOGUERS-VENDES IMMOBLE'!D312&gt;0,UPPER('ENTRADA LLOGUERS-VENDES IMMOBLE'!D312),"")</f>
        <v/>
      </c>
    </row>
    <row r="309" spans="2:5" x14ac:dyDescent="0.2">
      <c r="B309" s="39" t="str">
        <f>IF('ENTRADA DE CLIENTS i PROVEÏDORS'!D523&lt;&gt;0,'ENTRADA DE CLIENTS i PROVEÏDORS'!D523,"")</f>
        <v/>
      </c>
      <c r="C309" s="39" t="str">
        <f t="shared" si="8"/>
        <v/>
      </c>
      <c r="E309" s="39" t="str">
        <f>IF('ENTRADA LLOGUERS-VENDES IMMOBLE'!D313&gt;0,UPPER('ENTRADA LLOGUERS-VENDES IMMOBLE'!D313),"")</f>
        <v/>
      </c>
    </row>
    <row r="310" spans="2:5" x14ac:dyDescent="0.2">
      <c r="B310" s="39" t="str">
        <f>IF('ENTRADA DE CLIENTS i PROVEÏDORS'!D524&lt;&gt;0,'ENTRADA DE CLIENTS i PROVEÏDORS'!D524,"")</f>
        <v/>
      </c>
      <c r="C310" s="39" t="str">
        <f t="shared" si="8"/>
        <v/>
      </c>
      <c r="E310" s="39" t="str">
        <f>IF('ENTRADA LLOGUERS-VENDES IMMOBLE'!D314&gt;0,UPPER('ENTRADA LLOGUERS-VENDES IMMOBLE'!D314),"")</f>
        <v/>
      </c>
    </row>
    <row r="311" spans="2:5" x14ac:dyDescent="0.2">
      <c r="B311" s="39" t="str">
        <f>IF('ENTRADA DE CLIENTS i PROVEÏDORS'!D525&lt;&gt;0,'ENTRADA DE CLIENTS i PROVEÏDORS'!D525,"")</f>
        <v/>
      </c>
      <c r="C311" s="39" t="str">
        <f t="shared" si="8"/>
        <v/>
      </c>
      <c r="E311" s="39" t="str">
        <f>IF('ENTRADA LLOGUERS-VENDES IMMOBLE'!D315&gt;0,UPPER('ENTRADA LLOGUERS-VENDES IMMOBLE'!D315),"")</f>
        <v/>
      </c>
    </row>
    <row r="312" spans="2:5" x14ac:dyDescent="0.2">
      <c r="B312" s="39" t="str">
        <f>IF('ENTRADA DE CLIENTS i PROVEÏDORS'!D526&lt;&gt;0,'ENTRADA DE CLIENTS i PROVEÏDORS'!D526,"")</f>
        <v/>
      </c>
      <c r="C312" s="39" t="str">
        <f t="shared" si="8"/>
        <v/>
      </c>
      <c r="E312" s="39" t="str">
        <f>IF('ENTRADA LLOGUERS-VENDES IMMOBLE'!D316&gt;0,UPPER('ENTRADA LLOGUERS-VENDES IMMOBLE'!D316),"")</f>
        <v/>
      </c>
    </row>
    <row r="313" spans="2:5" x14ac:dyDescent="0.2">
      <c r="B313" s="39" t="str">
        <f>IF('ENTRADA DE CLIENTS i PROVEÏDORS'!D527&lt;&gt;0,'ENTRADA DE CLIENTS i PROVEÏDORS'!D527,"")</f>
        <v/>
      </c>
      <c r="C313" s="39" t="str">
        <f t="shared" si="8"/>
        <v/>
      </c>
      <c r="E313" s="39" t="str">
        <f>IF('ENTRADA LLOGUERS-VENDES IMMOBLE'!D317&gt;0,UPPER('ENTRADA LLOGUERS-VENDES IMMOBLE'!D317),"")</f>
        <v/>
      </c>
    </row>
    <row r="314" spans="2:5" x14ac:dyDescent="0.2">
      <c r="B314" s="39" t="str">
        <f>IF('ENTRADA DE CLIENTS i PROVEÏDORS'!D528&lt;&gt;0,'ENTRADA DE CLIENTS i PROVEÏDORS'!D528,"")</f>
        <v/>
      </c>
      <c r="C314" s="39" t="str">
        <f t="shared" si="8"/>
        <v/>
      </c>
      <c r="E314" s="39" t="str">
        <f>IF('ENTRADA LLOGUERS-VENDES IMMOBLE'!D318&gt;0,UPPER('ENTRADA LLOGUERS-VENDES IMMOBLE'!D318),"")</f>
        <v/>
      </c>
    </row>
    <row r="315" spans="2:5" x14ac:dyDescent="0.2">
      <c r="B315" s="39" t="str">
        <f>IF('ENTRADA DE CLIENTS i PROVEÏDORS'!D529&lt;&gt;0,'ENTRADA DE CLIENTS i PROVEÏDORS'!D529,"")</f>
        <v/>
      </c>
      <c r="C315" s="39" t="str">
        <f t="shared" si="8"/>
        <v/>
      </c>
      <c r="E315" s="39" t="str">
        <f>IF('ENTRADA LLOGUERS-VENDES IMMOBLE'!D319&gt;0,UPPER('ENTRADA LLOGUERS-VENDES IMMOBLE'!D319),"")</f>
        <v/>
      </c>
    </row>
    <row r="316" spans="2:5" x14ac:dyDescent="0.2">
      <c r="B316" s="39" t="str">
        <f>IF('ENTRADA DE CLIENTS i PROVEÏDORS'!D530&lt;&gt;0,'ENTRADA DE CLIENTS i PROVEÏDORS'!D530,"")</f>
        <v/>
      </c>
      <c r="C316" s="39" t="str">
        <f t="shared" si="8"/>
        <v/>
      </c>
      <c r="E316" s="39" t="str">
        <f>IF('ENTRADA LLOGUERS-VENDES IMMOBLE'!D320&gt;0,UPPER('ENTRADA LLOGUERS-VENDES IMMOBLE'!D320),"")</f>
        <v/>
      </c>
    </row>
    <row r="317" spans="2:5" x14ac:dyDescent="0.2">
      <c r="B317" s="39" t="str">
        <f>IF('ENTRADA DE CLIENTS i PROVEÏDORS'!D531&lt;&gt;0,'ENTRADA DE CLIENTS i PROVEÏDORS'!D531,"")</f>
        <v/>
      </c>
      <c r="C317" s="39" t="str">
        <f t="shared" si="8"/>
        <v/>
      </c>
      <c r="E317" s="39" t="str">
        <f>IF('ENTRADA LLOGUERS-VENDES IMMOBLE'!D321&gt;0,UPPER('ENTRADA LLOGUERS-VENDES IMMOBLE'!D321),"")</f>
        <v/>
      </c>
    </row>
    <row r="318" spans="2:5" x14ac:dyDescent="0.2">
      <c r="B318" s="39" t="str">
        <f>IF('ENTRADA DE CLIENTS i PROVEÏDORS'!D532&lt;&gt;0,'ENTRADA DE CLIENTS i PROVEÏDORS'!D532,"")</f>
        <v/>
      </c>
      <c r="C318" s="39" t="str">
        <f t="shared" si="8"/>
        <v/>
      </c>
      <c r="E318" s="39" t="str">
        <f>IF('ENTRADA LLOGUERS-VENDES IMMOBLE'!D322&gt;0,UPPER('ENTRADA LLOGUERS-VENDES IMMOBLE'!D322),"")</f>
        <v/>
      </c>
    </row>
    <row r="319" spans="2:5" x14ac:dyDescent="0.2">
      <c r="B319" s="39" t="str">
        <f>IF('ENTRADA DE CLIENTS i PROVEÏDORS'!D533&lt;&gt;0,'ENTRADA DE CLIENTS i PROVEÏDORS'!D533,"")</f>
        <v/>
      </c>
      <c r="C319" s="39" t="str">
        <f t="shared" si="8"/>
        <v/>
      </c>
      <c r="E319" s="39" t="str">
        <f>IF('ENTRADA LLOGUERS-VENDES IMMOBLE'!D323&gt;0,UPPER('ENTRADA LLOGUERS-VENDES IMMOBLE'!D323),"")</f>
        <v/>
      </c>
    </row>
    <row r="320" spans="2:5" x14ac:dyDescent="0.2">
      <c r="B320" s="39" t="str">
        <f>IF('ENTRADA DE CLIENTS i PROVEÏDORS'!D534&lt;&gt;0,'ENTRADA DE CLIENTS i PROVEÏDORS'!D534,"")</f>
        <v/>
      </c>
      <c r="C320" s="39" t="str">
        <f t="shared" si="8"/>
        <v/>
      </c>
      <c r="E320" s="39" t="str">
        <f>IF('ENTRADA LLOGUERS-VENDES IMMOBLE'!D324&gt;0,UPPER('ENTRADA LLOGUERS-VENDES IMMOBLE'!D324),"")</f>
        <v/>
      </c>
    </row>
    <row r="321" spans="2:5" x14ac:dyDescent="0.2">
      <c r="B321" s="39" t="str">
        <f>IF('ENTRADA DE CLIENTS i PROVEÏDORS'!D535&lt;&gt;0,'ENTRADA DE CLIENTS i PROVEÏDORS'!D535,"")</f>
        <v/>
      </c>
      <c r="C321" s="39" t="str">
        <f t="shared" si="8"/>
        <v/>
      </c>
      <c r="E321" s="39" t="str">
        <f>IF('ENTRADA LLOGUERS-VENDES IMMOBLE'!D325&gt;0,UPPER('ENTRADA LLOGUERS-VENDES IMMOBLE'!D325),"")</f>
        <v/>
      </c>
    </row>
    <row r="322" spans="2:5" x14ac:dyDescent="0.2">
      <c r="B322" s="39" t="str">
        <f>IF('ENTRADA DE CLIENTS i PROVEÏDORS'!D536&lt;&gt;0,'ENTRADA DE CLIENTS i PROVEÏDORS'!D536,"")</f>
        <v/>
      </c>
      <c r="C322" s="39" t="str">
        <f t="shared" si="8"/>
        <v/>
      </c>
      <c r="E322" s="39" t="str">
        <f>IF('ENTRADA LLOGUERS-VENDES IMMOBLE'!D326&gt;0,UPPER('ENTRADA LLOGUERS-VENDES IMMOBLE'!D326),"")</f>
        <v/>
      </c>
    </row>
    <row r="323" spans="2:5" x14ac:dyDescent="0.2">
      <c r="B323" s="39" t="str">
        <f>IF('ENTRADA DE CLIENTS i PROVEÏDORS'!D537&lt;&gt;0,'ENTRADA DE CLIENTS i PROVEÏDORS'!D537,"")</f>
        <v/>
      </c>
      <c r="C323" s="39" t="str">
        <f t="shared" si="8"/>
        <v/>
      </c>
      <c r="E323" s="39" t="str">
        <f>IF('ENTRADA LLOGUERS-VENDES IMMOBLE'!D327&gt;0,UPPER('ENTRADA LLOGUERS-VENDES IMMOBLE'!D327),"")</f>
        <v/>
      </c>
    </row>
    <row r="324" spans="2:5" x14ac:dyDescent="0.2">
      <c r="B324" s="39" t="str">
        <f>IF('ENTRADA DE CLIENTS i PROVEÏDORS'!D538&lt;&gt;0,'ENTRADA DE CLIENTS i PROVEÏDORS'!D538,"")</f>
        <v/>
      </c>
      <c r="C324" s="39" t="str">
        <f t="shared" ref="C324:C387" si="10">SUBSTITUTE(SUBSTITUTE(SUBSTITUTE(SUBSTITUTE(SUBSTITUTE(SUBSTITUTE(SUBSTITUTE((SUBSTITUTE(SUBSTITUTE(B324,",",""),".","")),"-"," "),"ç","c"),"·",""),"/",""),"\",""),"$",""),"!","")</f>
        <v/>
      </c>
      <c r="E324" s="39" t="str">
        <f>IF('ENTRADA LLOGUERS-VENDES IMMOBLE'!D328&gt;0,UPPER('ENTRADA LLOGUERS-VENDES IMMOBLE'!D328),"")</f>
        <v/>
      </c>
    </row>
    <row r="325" spans="2:5" x14ac:dyDescent="0.2">
      <c r="B325" s="39" t="str">
        <f>IF('ENTRADA DE CLIENTS i PROVEÏDORS'!D539&lt;&gt;0,'ENTRADA DE CLIENTS i PROVEÏDORS'!D539,"")</f>
        <v/>
      </c>
      <c r="C325" s="39" t="str">
        <f t="shared" si="10"/>
        <v/>
      </c>
      <c r="E325" s="39" t="str">
        <f>IF('ENTRADA LLOGUERS-VENDES IMMOBLE'!D329&gt;0,UPPER('ENTRADA LLOGUERS-VENDES IMMOBLE'!D329),"")</f>
        <v/>
      </c>
    </row>
    <row r="326" spans="2:5" x14ac:dyDescent="0.2">
      <c r="B326" s="39" t="str">
        <f>IF('ENTRADA DE CLIENTS i PROVEÏDORS'!D540&lt;&gt;0,'ENTRADA DE CLIENTS i PROVEÏDORS'!D540,"")</f>
        <v/>
      </c>
      <c r="C326" s="39" t="str">
        <f t="shared" si="10"/>
        <v/>
      </c>
      <c r="E326" s="39" t="str">
        <f>IF('ENTRADA LLOGUERS-VENDES IMMOBLE'!D330&gt;0,UPPER('ENTRADA LLOGUERS-VENDES IMMOBLE'!D330),"")</f>
        <v/>
      </c>
    </row>
    <row r="327" spans="2:5" x14ac:dyDescent="0.2">
      <c r="B327" s="39" t="str">
        <f>IF('ENTRADA DE CLIENTS i PROVEÏDORS'!D541&lt;&gt;0,'ENTRADA DE CLIENTS i PROVEÏDORS'!D541,"")</f>
        <v/>
      </c>
      <c r="C327" s="39" t="str">
        <f t="shared" si="10"/>
        <v/>
      </c>
      <c r="E327" s="39" t="str">
        <f>IF('ENTRADA LLOGUERS-VENDES IMMOBLE'!D331&gt;0,UPPER('ENTRADA LLOGUERS-VENDES IMMOBLE'!D331),"")</f>
        <v/>
      </c>
    </row>
    <row r="328" spans="2:5" x14ac:dyDescent="0.2">
      <c r="B328" s="39" t="str">
        <f>IF('ENTRADA DE CLIENTS i PROVEÏDORS'!D542&lt;&gt;0,'ENTRADA DE CLIENTS i PROVEÏDORS'!D542,"")</f>
        <v/>
      </c>
      <c r="C328" s="39" t="str">
        <f t="shared" si="10"/>
        <v/>
      </c>
      <c r="E328" s="39" t="str">
        <f>IF('ENTRADA LLOGUERS-VENDES IMMOBLE'!D332&gt;0,UPPER('ENTRADA LLOGUERS-VENDES IMMOBLE'!D332),"")</f>
        <v/>
      </c>
    </row>
    <row r="329" spans="2:5" x14ac:dyDescent="0.2">
      <c r="B329" s="39" t="str">
        <f>IF('ENTRADA DE CLIENTS i PROVEÏDORS'!D543&lt;&gt;0,'ENTRADA DE CLIENTS i PROVEÏDORS'!D543,"")</f>
        <v/>
      </c>
      <c r="C329" s="39" t="str">
        <f t="shared" si="10"/>
        <v/>
      </c>
      <c r="E329" s="39" t="str">
        <f>IF('ENTRADA LLOGUERS-VENDES IMMOBLE'!D333&gt;0,UPPER('ENTRADA LLOGUERS-VENDES IMMOBLE'!D333),"")</f>
        <v/>
      </c>
    </row>
    <row r="330" spans="2:5" x14ac:dyDescent="0.2">
      <c r="B330" s="39" t="str">
        <f>IF('ENTRADA DE CLIENTS i PROVEÏDORS'!D544&lt;&gt;0,'ENTRADA DE CLIENTS i PROVEÏDORS'!D544,"")</f>
        <v/>
      </c>
      <c r="C330" s="39" t="str">
        <f t="shared" si="10"/>
        <v/>
      </c>
      <c r="E330" s="39" t="str">
        <f>IF('ENTRADA LLOGUERS-VENDES IMMOBLE'!D334&gt;0,UPPER('ENTRADA LLOGUERS-VENDES IMMOBLE'!D334),"")</f>
        <v/>
      </c>
    </row>
    <row r="331" spans="2:5" x14ac:dyDescent="0.2">
      <c r="B331" s="39" t="str">
        <f>IF('ENTRADA DE CLIENTS i PROVEÏDORS'!D545&lt;&gt;0,'ENTRADA DE CLIENTS i PROVEÏDORS'!D545,"")</f>
        <v/>
      </c>
      <c r="C331" s="39" t="str">
        <f t="shared" si="10"/>
        <v/>
      </c>
      <c r="E331" s="39" t="str">
        <f>IF('ENTRADA LLOGUERS-VENDES IMMOBLE'!D335&gt;0,UPPER('ENTRADA LLOGUERS-VENDES IMMOBLE'!D335),"")</f>
        <v/>
      </c>
    </row>
    <row r="332" spans="2:5" x14ac:dyDescent="0.2">
      <c r="B332" s="39" t="str">
        <f>IF('ENTRADA DE CLIENTS i PROVEÏDORS'!D546&lt;&gt;0,'ENTRADA DE CLIENTS i PROVEÏDORS'!D546,"")</f>
        <v/>
      </c>
      <c r="C332" s="39" t="str">
        <f t="shared" si="10"/>
        <v/>
      </c>
      <c r="E332" s="39" t="str">
        <f>IF('ENTRADA LLOGUERS-VENDES IMMOBLE'!D336&gt;0,UPPER('ENTRADA LLOGUERS-VENDES IMMOBLE'!D336),"")</f>
        <v/>
      </c>
    </row>
    <row r="333" spans="2:5" x14ac:dyDescent="0.2">
      <c r="B333" s="39" t="str">
        <f>IF('ENTRADA DE CLIENTS i PROVEÏDORS'!D547&lt;&gt;0,'ENTRADA DE CLIENTS i PROVEÏDORS'!D547,"")</f>
        <v/>
      </c>
      <c r="C333" s="39" t="str">
        <f t="shared" si="10"/>
        <v/>
      </c>
      <c r="E333" s="39" t="str">
        <f>IF('ENTRADA LLOGUERS-VENDES IMMOBLE'!D337&gt;0,UPPER('ENTRADA LLOGUERS-VENDES IMMOBLE'!D337),"")</f>
        <v/>
      </c>
    </row>
    <row r="334" spans="2:5" x14ac:dyDescent="0.2">
      <c r="B334" s="39" t="str">
        <f>IF('ENTRADA DE CLIENTS i PROVEÏDORS'!D548&lt;&gt;0,'ENTRADA DE CLIENTS i PROVEÏDORS'!D548,"")</f>
        <v/>
      </c>
      <c r="C334" s="39" t="str">
        <f t="shared" si="10"/>
        <v/>
      </c>
      <c r="E334" s="39" t="str">
        <f>IF('ENTRADA LLOGUERS-VENDES IMMOBLE'!D338&gt;0,UPPER('ENTRADA LLOGUERS-VENDES IMMOBLE'!D338),"")</f>
        <v/>
      </c>
    </row>
    <row r="335" spans="2:5" x14ac:dyDescent="0.2">
      <c r="B335" s="39" t="str">
        <f>IF('ENTRADA DE CLIENTS i PROVEÏDORS'!D549&lt;&gt;0,'ENTRADA DE CLIENTS i PROVEÏDORS'!D549,"")</f>
        <v/>
      </c>
      <c r="C335" s="39" t="str">
        <f t="shared" si="10"/>
        <v/>
      </c>
      <c r="E335" s="39" t="str">
        <f>IF('ENTRADA LLOGUERS-VENDES IMMOBLE'!D339&gt;0,UPPER('ENTRADA LLOGUERS-VENDES IMMOBLE'!D339),"")</f>
        <v/>
      </c>
    </row>
    <row r="336" spans="2:5" x14ac:dyDescent="0.2">
      <c r="B336" s="39" t="str">
        <f>IF('ENTRADA DE CLIENTS i PROVEÏDORS'!D550&lt;&gt;0,'ENTRADA DE CLIENTS i PROVEÏDORS'!D550,"")</f>
        <v/>
      </c>
      <c r="C336" s="39" t="str">
        <f t="shared" si="10"/>
        <v/>
      </c>
      <c r="E336" s="39" t="str">
        <f>IF('ENTRADA LLOGUERS-VENDES IMMOBLE'!D340&gt;0,UPPER('ENTRADA LLOGUERS-VENDES IMMOBLE'!D340),"")</f>
        <v/>
      </c>
    </row>
    <row r="337" spans="2:5" x14ac:dyDescent="0.2">
      <c r="B337" s="39" t="str">
        <f>IF('ENTRADA DE CLIENTS i PROVEÏDORS'!D551&lt;&gt;0,'ENTRADA DE CLIENTS i PROVEÏDORS'!D551,"")</f>
        <v/>
      </c>
      <c r="C337" s="39" t="str">
        <f t="shared" si="10"/>
        <v/>
      </c>
      <c r="E337" s="39" t="str">
        <f>IF('ENTRADA LLOGUERS-VENDES IMMOBLE'!D341&gt;0,UPPER('ENTRADA LLOGUERS-VENDES IMMOBLE'!D341),"")</f>
        <v/>
      </c>
    </row>
    <row r="338" spans="2:5" x14ac:dyDescent="0.2">
      <c r="B338" s="39" t="str">
        <f>IF('ENTRADA DE CLIENTS i PROVEÏDORS'!D552&lt;&gt;0,'ENTRADA DE CLIENTS i PROVEÏDORS'!D552,"")</f>
        <v/>
      </c>
      <c r="C338" s="39" t="str">
        <f t="shared" si="10"/>
        <v/>
      </c>
      <c r="E338" s="39" t="str">
        <f>IF('ENTRADA LLOGUERS-VENDES IMMOBLE'!D342&gt;0,UPPER('ENTRADA LLOGUERS-VENDES IMMOBLE'!D342),"")</f>
        <v/>
      </c>
    </row>
    <row r="339" spans="2:5" x14ac:dyDescent="0.2">
      <c r="B339" s="39" t="str">
        <f>IF('ENTRADA DE CLIENTS i PROVEÏDORS'!D553&lt;&gt;0,'ENTRADA DE CLIENTS i PROVEÏDORS'!D553,"")</f>
        <v/>
      </c>
      <c r="C339" s="39" t="str">
        <f t="shared" si="10"/>
        <v/>
      </c>
      <c r="E339" s="39" t="str">
        <f>IF('ENTRADA LLOGUERS-VENDES IMMOBLE'!D343&gt;0,UPPER('ENTRADA LLOGUERS-VENDES IMMOBLE'!D343),"")</f>
        <v/>
      </c>
    </row>
    <row r="340" spans="2:5" x14ac:dyDescent="0.2">
      <c r="B340" s="39" t="str">
        <f>IF('ENTRADA DE CLIENTS i PROVEÏDORS'!D554&lt;&gt;0,'ENTRADA DE CLIENTS i PROVEÏDORS'!D554,"")</f>
        <v/>
      </c>
      <c r="C340" s="39" t="str">
        <f t="shared" si="10"/>
        <v/>
      </c>
      <c r="E340" s="39" t="str">
        <f>IF('ENTRADA LLOGUERS-VENDES IMMOBLE'!D344&gt;0,UPPER('ENTRADA LLOGUERS-VENDES IMMOBLE'!D344),"")</f>
        <v/>
      </c>
    </row>
    <row r="341" spans="2:5" x14ac:dyDescent="0.2">
      <c r="B341" s="39" t="str">
        <f>IF('ENTRADA DE CLIENTS i PROVEÏDORS'!D555&lt;&gt;0,'ENTRADA DE CLIENTS i PROVEÏDORS'!D555,"")</f>
        <v/>
      </c>
      <c r="C341" s="39" t="str">
        <f t="shared" si="10"/>
        <v/>
      </c>
      <c r="E341" s="39" t="str">
        <f>IF('ENTRADA LLOGUERS-VENDES IMMOBLE'!D345&gt;0,UPPER('ENTRADA LLOGUERS-VENDES IMMOBLE'!D345),"")</f>
        <v/>
      </c>
    </row>
    <row r="342" spans="2:5" x14ac:dyDescent="0.2">
      <c r="B342" s="39" t="str">
        <f>IF('ENTRADA DE CLIENTS i PROVEÏDORS'!D556&lt;&gt;0,'ENTRADA DE CLIENTS i PROVEÏDORS'!D556,"")</f>
        <v/>
      </c>
      <c r="C342" s="39" t="str">
        <f t="shared" si="10"/>
        <v/>
      </c>
      <c r="E342" s="39" t="str">
        <f>IF('ENTRADA LLOGUERS-VENDES IMMOBLE'!D346&gt;0,UPPER('ENTRADA LLOGUERS-VENDES IMMOBLE'!D346),"")</f>
        <v/>
      </c>
    </row>
    <row r="343" spans="2:5" x14ac:dyDescent="0.2">
      <c r="B343" s="39" t="str">
        <f>IF('ENTRADA DE CLIENTS i PROVEÏDORS'!D557&lt;&gt;0,'ENTRADA DE CLIENTS i PROVEÏDORS'!D557,"")</f>
        <v/>
      </c>
      <c r="C343" s="39" t="str">
        <f t="shared" si="10"/>
        <v/>
      </c>
      <c r="E343" s="39" t="str">
        <f>IF('ENTRADA LLOGUERS-VENDES IMMOBLE'!D347&gt;0,UPPER('ENTRADA LLOGUERS-VENDES IMMOBLE'!D347),"")</f>
        <v/>
      </c>
    </row>
    <row r="344" spans="2:5" x14ac:dyDescent="0.2">
      <c r="B344" s="39" t="str">
        <f>IF('ENTRADA DE CLIENTS i PROVEÏDORS'!D558&lt;&gt;0,'ENTRADA DE CLIENTS i PROVEÏDORS'!D558,"")</f>
        <v/>
      </c>
      <c r="C344" s="39" t="str">
        <f t="shared" si="10"/>
        <v/>
      </c>
      <c r="E344" s="39" t="str">
        <f>IF('ENTRADA LLOGUERS-VENDES IMMOBLE'!D348&gt;0,UPPER('ENTRADA LLOGUERS-VENDES IMMOBLE'!D348),"")</f>
        <v/>
      </c>
    </row>
    <row r="345" spans="2:5" x14ac:dyDescent="0.2">
      <c r="B345" s="39" t="str">
        <f>IF('ENTRADA DE CLIENTS i PROVEÏDORS'!D559&lt;&gt;0,'ENTRADA DE CLIENTS i PROVEÏDORS'!D559,"")</f>
        <v/>
      </c>
      <c r="C345" s="39" t="str">
        <f t="shared" si="10"/>
        <v/>
      </c>
      <c r="E345" s="39" t="str">
        <f>IF('ENTRADA LLOGUERS-VENDES IMMOBLE'!D349&gt;0,UPPER('ENTRADA LLOGUERS-VENDES IMMOBLE'!D349),"")</f>
        <v/>
      </c>
    </row>
    <row r="346" spans="2:5" x14ac:dyDescent="0.2">
      <c r="B346" s="39" t="str">
        <f>IF('ENTRADA DE CLIENTS i PROVEÏDORS'!D560&lt;&gt;0,'ENTRADA DE CLIENTS i PROVEÏDORS'!D560,"")</f>
        <v/>
      </c>
      <c r="C346" s="39" t="str">
        <f t="shared" si="10"/>
        <v/>
      </c>
      <c r="E346" s="39" t="str">
        <f>IF('ENTRADA LLOGUERS-VENDES IMMOBLE'!D350&gt;0,UPPER('ENTRADA LLOGUERS-VENDES IMMOBLE'!D350),"")</f>
        <v/>
      </c>
    </row>
    <row r="347" spans="2:5" x14ac:dyDescent="0.2">
      <c r="B347" s="39" t="str">
        <f>IF('ENTRADA DE CLIENTS i PROVEÏDORS'!D561&lt;&gt;0,'ENTRADA DE CLIENTS i PROVEÏDORS'!D561,"")</f>
        <v/>
      </c>
      <c r="C347" s="39" t="str">
        <f t="shared" si="10"/>
        <v/>
      </c>
      <c r="E347" s="39" t="str">
        <f>IF('ENTRADA LLOGUERS-VENDES IMMOBLE'!D351&gt;0,UPPER('ENTRADA LLOGUERS-VENDES IMMOBLE'!D351),"")</f>
        <v/>
      </c>
    </row>
    <row r="348" spans="2:5" x14ac:dyDescent="0.2">
      <c r="B348" s="39" t="str">
        <f>IF('ENTRADA DE CLIENTS i PROVEÏDORS'!D562&lt;&gt;0,'ENTRADA DE CLIENTS i PROVEÏDORS'!D562,"")</f>
        <v/>
      </c>
      <c r="C348" s="39" t="str">
        <f t="shared" si="10"/>
        <v/>
      </c>
      <c r="E348" s="39" t="str">
        <f>IF('ENTRADA LLOGUERS-VENDES IMMOBLE'!D352&gt;0,UPPER('ENTRADA LLOGUERS-VENDES IMMOBLE'!D352),"")</f>
        <v/>
      </c>
    </row>
    <row r="349" spans="2:5" x14ac:dyDescent="0.2">
      <c r="B349" s="39" t="str">
        <f>IF('ENTRADA DE CLIENTS i PROVEÏDORS'!D563&lt;&gt;0,'ENTRADA DE CLIENTS i PROVEÏDORS'!D563,"")</f>
        <v/>
      </c>
      <c r="C349" s="39" t="str">
        <f t="shared" si="10"/>
        <v/>
      </c>
      <c r="E349" s="39" t="str">
        <f>IF('ENTRADA LLOGUERS-VENDES IMMOBLE'!D353&gt;0,UPPER('ENTRADA LLOGUERS-VENDES IMMOBLE'!D353),"")</f>
        <v/>
      </c>
    </row>
    <row r="350" spans="2:5" x14ac:dyDescent="0.2">
      <c r="B350" s="39" t="str">
        <f>IF('ENTRADA DE CLIENTS i PROVEÏDORS'!D564&lt;&gt;0,'ENTRADA DE CLIENTS i PROVEÏDORS'!D564,"")</f>
        <v/>
      </c>
      <c r="C350" s="39" t="str">
        <f t="shared" si="10"/>
        <v/>
      </c>
      <c r="E350" s="39" t="str">
        <f>IF('ENTRADA LLOGUERS-VENDES IMMOBLE'!D354&gt;0,UPPER('ENTRADA LLOGUERS-VENDES IMMOBLE'!D354),"")</f>
        <v/>
      </c>
    </row>
    <row r="351" spans="2:5" x14ac:dyDescent="0.2">
      <c r="B351" s="39" t="str">
        <f>IF('ENTRADA DE CLIENTS i PROVEÏDORS'!D565&lt;&gt;0,'ENTRADA DE CLIENTS i PROVEÏDORS'!D565,"")</f>
        <v/>
      </c>
      <c r="C351" s="39" t="str">
        <f t="shared" si="10"/>
        <v/>
      </c>
      <c r="E351" s="39" t="str">
        <f>IF('ENTRADA LLOGUERS-VENDES IMMOBLE'!D355&gt;0,UPPER('ENTRADA LLOGUERS-VENDES IMMOBLE'!D355),"")</f>
        <v/>
      </c>
    </row>
    <row r="352" spans="2:5" x14ac:dyDescent="0.2">
      <c r="B352" s="39" t="str">
        <f>IF('ENTRADA DE CLIENTS i PROVEÏDORS'!D566&lt;&gt;0,'ENTRADA DE CLIENTS i PROVEÏDORS'!D566,"")</f>
        <v/>
      </c>
      <c r="C352" s="39" t="str">
        <f t="shared" si="10"/>
        <v/>
      </c>
      <c r="E352" s="39" t="str">
        <f>IF('ENTRADA LLOGUERS-VENDES IMMOBLE'!D356&gt;0,UPPER('ENTRADA LLOGUERS-VENDES IMMOBLE'!D356),"")</f>
        <v/>
      </c>
    </row>
    <row r="353" spans="2:5" x14ac:dyDescent="0.2">
      <c r="B353" s="39" t="str">
        <f>IF('ENTRADA DE CLIENTS i PROVEÏDORS'!D567&lt;&gt;0,'ENTRADA DE CLIENTS i PROVEÏDORS'!D567,"")</f>
        <v/>
      </c>
      <c r="C353" s="39" t="str">
        <f t="shared" si="10"/>
        <v/>
      </c>
      <c r="E353" s="39" t="str">
        <f>IF('ENTRADA LLOGUERS-VENDES IMMOBLE'!D357&gt;0,UPPER('ENTRADA LLOGUERS-VENDES IMMOBLE'!D357),"")</f>
        <v/>
      </c>
    </row>
    <row r="354" spans="2:5" x14ac:dyDescent="0.2">
      <c r="B354" s="39" t="str">
        <f>IF('ENTRADA DE CLIENTS i PROVEÏDORS'!D568&lt;&gt;0,'ENTRADA DE CLIENTS i PROVEÏDORS'!D568,"")</f>
        <v/>
      </c>
      <c r="C354" s="39" t="str">
        <f t="shared" si="10"/>
        <v/>
      </c>
      <c r="E354" s="39" t="str">
        <f>IF('ENTRADA LLOGUERS-VENDES IMMOBLE'!D358&gt;0,UPPER('ENTRADA LLOGUERS-VENDES IMMOBLE'!D358),"")</f>
        <v/>
      </c>
    </row>
    <row r="355" spans="2:5" x14ac:dyDescent="0.2">
      <c r="B355" s="39" t="str">
        <f>IF('ENTRADA DE CLIENTS i PROVEÏDORS'!D569&lt;&gt;0,'ENTRADA DE CLIENTS i PROVEÏDORS'!D569,"")</f>
        <v/>
      </c>
      <c r="C355" s="39" t="str">
        <f t="shared" si="10"/>
        <v/>
      </c>
      <c r="E355" s="39" t="str">
        <f>IF('ENTRADA LLOGUERS-VENDES IMMOBLE'!D359&gt;0,UPPER('ENTRADA LLOGUERS-VENDES IMMOBLE'!D359),"")</f>
        <v/>
      </c>
    </row>
    <row r="356" spans="2:5" x14ac:dyDescent="0.2">
      <c r="B356" s="39" t="str">
        <f>IF('ENTRADA DE CLIENTS i PROVEÏDORS'!D570&lt;&gt;0,'ENTRADA DE CLIENTS i PROVEÏDORS'!D570,"")</f>
        <v/>
      </c>
      <c r="C356" s="39" t="str">
        <f t="shared" si="10"/>
        <v/>
      </c>
      <c r="E356" s="39" t="str">
        <f>IF('ENTRADA LLOGUERS-VENDES IMMOBLE'!D360&gt;0,UPPER('ENTRADA LLOGUERS-VENDES IMMOBLE'!D360),"")</f>
        <v/>
      </c>
    </row>
    <row r="357" spans="2:5" x14ac:dyDescent="0.2">
      <c r="B357" s="39" t="str">
        <f>IF('ENTRADA DE CLIENTS i PROVEÏDORS'!D571&lt;&gt;0,'ENTRADA DE CLIENTS i PROVEÏDORS'!D571,"")</f>
        <v/>
      </c>
      <c r="C357" s="39" t="str">
        <f t="shared" si="10"/>
        <v/>
      </c>
      <c r="E357" s="39" t="str">
        <f>IF('ENTRADA LLOGUERS-VENDES IMMOBLE'!D361&gt;0,UPPER('ENTRADA LLOGUERS-VENDES IMMOBLE'!D361),"")</f>
        <v/>
      </c>
    </row>
    <row r="358" spans="2:5" x14ac:dyDescent="0.2">
      <c r="B358" s="39" t="str">
        <f>IF('ENTRADA DE CLIENTS i PROVEÏDORS'!D572&lt;&gt;0,'ENTRADA DE CLIENTS i PROVEÏDORS'!D572,"")</f>
        <v/>
      </c>
      <c r="C358" s="39" t="str">
        <f t="shared" si="10"/>
        <v/>
      </c>
      <c r="E358" s="39" t="str">
        <f>IF('ENTRADA LLOGUERS-VENDES IMMOBLE'!D362&gt;0,UPPER('ENTRADA LLOGUERS-VENDES IMMOBLE'!D362),"")</f>
        <v/>
      </c>
    </row>
    <row r="359" spans="2:5" x14ac:dyDescent="0.2">
      <c r="B359" s="39" t="str">
        <f>IF('ENTRADA DE CLIENTS i PROVEÏDORS'!D573&lt;&gt;0,'ENTRADA DE CLIENTS i PROVEÏDORS'!D573,"")</f>
        <v/>
      </c>
      <c r="C359" s="39" t="str">
        <f t="shared" si="10"/>
        <v/>
      </c>
      <c r="E359" s="39" t="str">
        <f>IF('ENTRADA LLOGUERS-VENDES IMMOBLE'!D363&gt;0,UPPER('ENTRADA LLOGUERS-VENDES IMMOBLE'!D363),"")</f>
        <v/>
      </c>
    </row>
    <row r="360" spans="2:5" x14ac:dyDescent="0.2">
      <c r="B360" s="39" t="str">
        <f>IF('ENTRADA DE CLIENTS i PROVEÏDORS'!D574&lt;&gt;0,'ENTRADA DE CLIENTS i PROVEÏDORS'!D574,"")</f>
        <v/>
      </c>
      <c r="C360" s="39" t="str">
        <f t="shared" si="10"/>
        <v/>
      </c>
      <c r="E360" s="39" t="str">
        <f>IF('ENTRADA LLOGUERS-VENDES IMMOBLE'!D364&gt;0,UPPER('ENTRADA LLOGUERS-VENDES IMMOBLE'!D364),"")</f>
        <v/>
      </c>
    </row>
    <row r="361" spans="2:5" x14ac:dyDescent="0.2">
      <c r="B361" s="39" t="str">
        <f>IF('ENTRADA DE CLIENTS i PROVEÏDORS'!D575&lt;&gt;0,'ENTRADA DE CLIENTS i PROVEÏDORS'!D575,"")</f>
        <v/>
      </c>
      <c r="C361" s="39" t="str">
        <f t="shared" si="10"/>
        <v/>
      </c>
      <c r="E361" s="39" t="str">
        <f>IF('ENTRADA LLOGUERS-VENDES IMMOBLE'!D365&gt;0,UPPER('ENTRADA LLOGUERS-VENDES IMMOBLE'!D365),"")</f>
        <v/>
      </c>
    </row>
    <row r="362" spans="2:5" x14ac:dyDescent="0.2">
      <c r="B362" s="39" t="str">
        <f>IF('ENTRADA DE CLIENTS i PROVEÏDORS'!D576&lt;&gt;0,'ENTRADA DE CLIENTS i PROVEÏDORS'!D576,"")</f>
        <v/>
      </c>
      <c r="C362" s="39" t="str">
        <f t="shared" si="10"/>
        <v/>
      </c>
      <c r="E362" s="39" t="str">
        <f>IF('ENTRADA LLOGUERS-VENDES IMMOBLE'!D366&gt;0,UPPER('ENTRADA LLOGUERS-VENDES IMMOBLE'!D366),"")</f>
        <v/>
      </c>
    </row>
    <row r="363" spans="2:5" x14ac:dyDescent="0.2">
      <c r="B363" s="39" t="str">
        <f>IF('ENTRADA DE CLIENTS i PROVEÏDORS'!D577&lt;&gt;0,'ENTRADA DE CLIENTS i PROVEÏDORS'!D577,"")</f>
        <v/>
      </c>
      <c r="C363" s="39" t="str">
        <f t="shared" si="10"/>
        <v/>
      </c>
      <c r="E363" s="39" t="str">
        <f>IF('ENTRADA LLOGUERS-VENDES IMMOBLE'!D367&gt;0,UPPER('ENTRADA LLOGUERS-VENDES IMMOBLE'!D367),"")</f>
        <v/>
      </c>
    </row>
    <row r="364" spans="2:5" x14ac:dyDescent="0.2">
      <c r="B364" s="39" t="str">
        <f>IF('ENTRADA DE CLIENTS i PROVEÏDORS'!D578&lt;&gt;0,'ENTRADA DE CLIENTS i PROVEÏDORS'!D578,"")</f>
        <v/>
      </c>
      <c r="C364" s="39" t="str">
        <f t="shared" si="10"/>
        <v/>
      </c>
      <c r="E364" s="39" t="str">
        <f>IF('ENTRADA LLOGUERS-VENDES IMMOBLE'!D368&gt;0,UPPER('ENTRADA LLOGUERS-VENDES IMMOBLE'!D368),"")</f>
        <v/>
      </c>
    </row>
    <row r="365" spans="2:5" x14ac:dyDescent="0.2">
      <c r="B365" s="39" t="str">
        <f>IF('ENTRADA DE CLIENTS i PROVEÏDORS'!D579&lt;&gt;0,'ENTRADA DE CLIENTS i PROVEÏDORS'!D579,"")</f>
        <v/>
      </c>
      <c r="C365" s="39" t="str">
        <f t="shared" si="10"/>
        <v/>
      </c>
      <c r="E365" s="39" t="str">
        <f>IF('ENTRADA LLOGUERS-VENDES IMMOBLE'!D369&gt;0,UPPER('ENTRADA LLOGUERS-VENDES IMMOBLE'!D369),"")</f>
        <v/>
      </c>
    </row>
    <row r="366" spans="2:5" x14ac:dyDescent="0.2">
      <c r="B366" s="39" t="str">
        <f>IF('ENTRADA DE CLIENTS i PROVEÏDORS'!D580&lt;&gt;0,'ENTRADA DE CLIENTS i PROVEÏDORS'!D580,"")</f>
        <v/>
      </c>
      <c r="C366" s="39" t="str">
        <f t="shared" si="10"/>
        <v/>
      </c>
      <c r="E366" s="39" t="str">
        <f>IF('ENTRADA LLOGUERS-VENDES IMMOBLE'!D370&gt;0,UPPER('ENTRADA LLOGUERS-VENDES IMMOBLE'!D370),"")</f>
        <v/>
      </c>
    </row>
    <row r="367" spans="2:5" x14ac:dyDescent="0.2">
      <c r="B367" s="39" t="str">
        <f>IF('ENTRADA DE CLIENTS i PROVEÏDORS'!D581&lt;&gt;0,'ENTRADA DE CLIENTS i PROVEÏDORS'!D581,"")</f>
        <v/>
      </c>
      <c r="C367" s="39" t="str">
        <f t="shared" si="10"/>
        <v/>
      </c>
      <c r="E367" s="39" t="str">
        <f>IF('ENTRADA LLOGUERS-VENDES IMMOBLE'!D371&gt;0,UPPER('ENTRADA LLOGUERS-VENDES IMMOBLE'!D371),"")</f>
        <v/>
      </c>
    </row>
    <row r="368" spans="2:5" x14ac:dyDescent="0.2">
      <c r="B368" s="39" t="str">
        <f>IF('ENTRADA DE CLIENTS i PROVEÏDORS'!D582&lt;&gt;0,'ENTRADA DE CLIENTS i PROVEÏDORS'!D582,"")</f>
        <v/>
      </c>
      <c r="C368" s="39" t="str">
        <f t="shared" si="10"/>
        <v/>
      </c>
      <c r="E368" s="39" t="str">
        <f>IF('ENTRADA LLOGUERS-VENDES IMMOBLE'!D372&gt;0,UPPER('ENTRADA LLOGUERS-VENDES IMMOBLE'!D372),"")</f>
        <v/>
      </c>
    </row>
    <row r="369" spans="2:5" x14ac:dyDescent="0.2">
      <c r="B369" s="39" t="str">
        <f>IF('ENTRADA DE CLIENTS i PROVEÏDORS'!D583&lt;&gt;0,'ENTRADA DE CLIENTS i PROVEÏDORS'!D583,"")</f>
        <v/>
      </c>
      <c r="C369" s="39" t="str">
        <f t="shared" si="10"/>
        <v/>
      </c>
      <c r="E369" s="39" t="str">
        <f>IF('ENTRADA LLOGUERS-VENDES IMMOBLE'!D373&gt;0,UPPER('ENTRADA LLOGUERS-VENDES IMMOBLE'!D373),"")</f>
        <v/>
      </c>
    </row>
    <row r="370" spans="2:5" x14ac:dyDescent="0.2">
      <c r="B370" s="39" t="str">
        <f>IF('ENTRADA DE CLIENTS i PROVEÏDORS'!D584&lt;&gt;0,'ENTRADA DE CLIENTS i PROVEÏDORS'!D584,"")</f>
        <v/>
      </c>
      <c r="C370" s="39" t="str">
        <f t="shared" si="10"/>
        <v/>
      </c>
      <c r="E370" s="39" t="str">
        <f>IF('ENTRADA LLOGUERS-VENDES IMMOBLE'!D374&gt;0,UPPER('ENTRADA LLOGUERS-VENDES IMMOBLE'!D374),"")</f>
        <v/>
      </c>
    </row>
    <row r="371" spans="2:5" x14ac:dyDescent="0.2">
      <c r="B371" s="39" t="str">
        <f>IF('ENTRADA DE CLIENTS i PROVEÏDORS'!D585&lt;&gt;0,'ENTRADA DE CLIENTS i PROVEÏDORS'!D585,"")</f>
        <v/>
      </c>
      <c r="C371" s="39" t="str">
        <f t="shared" si="10"/>
        <v/>
      </c>
      <c r="E371" s="39" t="str">
        <f>IF('ENTRADA LLOGUERS-VENDES IMMOBLE'!D375&gt;0,UPPER('ENTRADA LLOGUERS-VENDES IMMOBLE'!D375),"")</f>
        <v/>
      </c>
    </row>
    <row r="372" spans="2:5" x14ac:dyDescent="0.2">
      <c r="B372" s="39" t="str">
        <f>IF('ENTRADA DE CLIENTS i PROVEÏDORS'!D586&lt;&gt;0,'ENTRADA DE CLIENTS i PROVEÏDORS'!D586,"")</f>
        <v/>
      </c>
      <c r="C372" s="39" t="str">
        <f t="shared" si="10"/>
        <v/>
      </c>
      <c r="E372" s="39" t="str">
        <f>IF('ENTRADA LLOGUERS-VENDES IMMOBLE'!D376&gt;0,UPPER('ENTRADA LLOGUERS-VENDES IMMOBLE'!D376),"")</f>
        <v/>
      </c>
    </row>
    <row r="373" spans="2:5" x14ac:dyDescent="0.2">
      <c r="B373" s="39" t="str">
        <f>IF('ENTRADA DE CLIENTS i PROVEÏDORS'!D587&lt;&gt;0,'ENTRADA DE CLIENTS i PROVEÏDORS'!D587,"")</f>
        <v/>
      </c>
      <c r="C373" s="39" t="str">
        <f t="shared" si="10"/>
        <v/>
      </c>
      <c r="E373" s="39" t="str">
        <f>IF('ENTRADA LLOGUERS-VENDES IMMOBLE'!D377&gt;0,UPPER('ENTRADA LLOGUERS-VENDES IMMOBLE'!D377),"")</f>
        <v/>
      </c>
    </row>
    <row r="374" spans="2:5" x14ac:dyDescent="0.2">
      <c r="B374" s="39" t="str">
        <f>IF('ENTRADA DE CLIENTS i PROVEÏDORS'!D588&lt;&gt;0,'ENTRADA DE CLIENTS i PROVEÏDORS'!D588,"")</f>
        <v/>
      </c>
      <c r="C374" s="39" t="str">
        <f t="shared" si="10"/>
        <v/>
      </c>
      <c r="E374" s="39" t="str">
        <f>IF('ENTRADA LLOGUERS-VENDES IMMOBLE'!D378&gt;0,UPPER('ENTRADA LLOGUERS-VENDES IMMOBLE'!D378),"")</f>
        <v/>
      </c>
    </row>
    <row r="375" spans="2:5" x14ac:dyDescent="0.2">
      <c r="B375" s="39" t="str">
        <f>IF('ENTRADA DE CLIENTS i PROVEÏDORS'!D589&lt;&gt;0,'ENTRADA DE CLIENTS i PROVEÏDORS'!D589,"")</f>
        <v/>
      </c>
      <c r="C375" s="39" t="str">
        <f t="shared" si="10"/>
        <v/>
      </c>
      <c r="E375" s="39" t="str">
        <f>IF('ENTRADA LLOGUERS-VENDES IMMOBLE'!D379&gt;0,UPPER('ENTRADA LLOGUERS-VENDES IMMOBLE'!D379),"")</f>
        <v/>
      </c>
    </row>
    <row r="376" spans="2:5" x14ac:dyDescent="0.2">
      <c r="B376" s="39" t="str">
        <f>IF('ENTRADA DE CLIENTS i PROVEÏDORS'!D590&lt;&gt;0,'ENTRADA DE CLIENTS i PROVEÏDORS'!D590,"")</f>
        <v/>
      </c>
      <c r="C376" s="39" t="str">
        <f t="shared" si="10"/>
        <v/>
      </c>
      <c r="E376" s="39" t="str">
        <f>IF('ENTRADA LLOGUERS-VENDES IMMOBLE'!D380&gt;0,UPPER('ENTRADA LLOGUERS-VENDES IMMOBLE'!D380),"")</f>
        <v/>
      </c>
    </row>
    <row r="377" spans="2:5" x14ac:dyDescent="0.2">
      <c r="B377" s="39" t="str">
        <f>IF('ENTRADA DE CLIENTS i PROVEÏDORS'!D591&lt;&gt;0,'ENTRADA DE CLIENTS i PROVEÏDORS'!D591,"")</f>
        <v/>
      </c>
      <c r="C377" s="39" t="str">
        <f t="shared" si="10"/>
        <v/>
      </c>
      <c r="E377" s="39" t="str">
        <f>IF('ENTRADA LLOGUERS-VENDES IMMOBLE'!D381&gt;0,UPPER('ENTRADA LLOGUERS-VENDES IMMOBLE'!D381),"")</f>
        <v/>
      </c>
    </row>
    <row r="378" spans="2:5" x14ac:dyDescent="0.2">
      <c r="B378" s="39" t="str">
        <f>IF('ENTRADA DE CLIENTS i PROVEÏDORS'!D592&lt;&gt;0,'ENTRADA DE CLIENTS i PROVEÏDORS'!D592,"")</f>
        <v/>
      </c>
      <c r="C378" s="39" t="str">
        <f t="shared" si="10"/>
        <v/>
      </c>
      <c r="E378" s="39" t="str">
        <f>IF('ENTRADA LLOGUERS-VENDES IMMOBLE'!D382&gt;0,UPPER('ENTRADA LLOGUERS-VENDES IMMOBLE'!D382),"")</f>
        <v/>
      </c>
    </row>
    <row r="379" spans="2:5" x14ac:dyDescent="0.2">
      <c r="B379" s="39" t="str">
        <f>IF('ENTRADA DE CLIENTS i PROVEÏDORS'!D593&lt;&gt;0,'ENTRADA DE CLIENTS i PROVEÏDORS'!D593,"")</f>
        <v/>
      </c>
      <c r="C379" s="39" t="str">
        <f t="shared" si="10"/>
        <v/>
      </c>
      <c r="E379" s="39" t="str">
        <f>IF('ENTRADA LLOGUERS-VENDES IMMOBLE'!D383&gt;0,UPPER('ENTRADA LLOGUERS-VENDES IMMOBLE'!D383),"")</f>
        <v/>
      </c>
    </row>
    <row r="380" spans="2:5" x14ac:dyDescent="0.2">
      <c r="B380" s="39" t="str">
        <f>IF('ENTRADA DE CLIENTS i PROVEÏDORS'!D594&lt;&gt;0,'ENTRADA DE CLIENTS i PROVEÏDORS'!D594,"")</f>
        <v/>
      </c>
      <c r="C380" s="39" t="str">
        <f t="shared" si="10"/>
        <v/>
      </c>
      <c r="E380" s="39" t="str">
        <f>IF('ENTRADA LLOGUERS-VENDES IMMOBLE'!D384&gt;0,UPPER('ENTRADA LLOGUERS-VENDES IMMOBLE'!D384),"")</f>
        <v/>
      </c>
    </row>
    <row r="381" spans="2:5" x14ac:dyDescent="0.2">
      <c r="B381" s="39" t="str">
        <f>IF('ENTRADA DE CLIENTS i PROVEÏDORS'!D595&lt;&gt;0,'ENTRADA DE CLIENTS i PROVEÏDORS'!D595,"")</f>
        <v/>
      </c>
      <c r="C381" s="39" t="str">
        <f t="shared" si="10"/>
        <v/>
      </c>
      <c r="E381" s="39" t="str">
        <f>IF('ENTRADA LLOGUERS-VENDES IMMOBLE'!D385&gt;0,UPPER('ENTRADA LLOGUERS-VENDES IMMOBLE'!D385),"")</f>
        <v/>
      </c>
    </row>
    <row r="382" spans="2:5" x14ac:dyDescent="0.2">
      <c r="B382" s="39" t="str">
        <f>IF('ENTRADA DE CLIENTS i PROVEÏDORS'!D596&lt;&gt;0,'ENTRADA DE CLIENTS i PROVEÏDORS'!D596,"")</f>
        <v/>
      </c>
      <c r="C382" s="39" t="str">
        <f t="shared" si="10"/>
        <v/>
      </c>
      <c r="E382" s="39" t="str">
        <f>IF('ENTRADA LLOGUERS-VENDES IMMOBLE'!D386&gt;0,UPPER('ENTRADA LLOGUERS-VENDES IMMOBLE'!D386),"")</f>
        <v/>
      </c>
    </row>
    <row r="383" spans="2:5" x14ac:dyDescent="0.2">
      <c r="B383" s="39" t="str">
        <f>IF('ENTRADA DE CLIENTS i PROVEÏDORS'!D597&lt;&gt;0,'ENTRADA DE CLIENTS i PROVEÏDORS'!D597,"")</f>
        <v/>
      </c>
      <c r="C383" s="39" t="str">
        <f t="shared" si="10"/>
        <v/>
      </c>
      <c r="E383" s="39" t="str">
        <f>IF('ENTRADA LLOGUERS-VENDES IMMOBLE'!D387&gt;0,UPPER('ENTRADA LLOGUERS-VENDES IMMOBLE'!D387),"")</f>
        <v/>
      </c>
    </row>
    <row r="384" spans="2:5" x14ac:dyDescent="0.2">
      <c r="B384" s="39" t="str">
        <f>IF('ENTRADA DE CLIENTS i PROVEÏDORS'!D598&lt;&gt;0,'ENTRADA DE CLIENTS i PROVEÏDORS'!D598,"")</f>
        <v/>
      </c>
      <c r="C384" s="39" t="str">
        <f t="shared" si="10"/>
        <v/>
      </c>
      <c r="E384" s="39" t="str">
        <f>IF('ENTRADA LLOGUERS-VENDES IMMOBLE'!D388&gt;0,UPPER('ENTRADA LLOGUERS-VENDES IMMOBLE'!D388),"")</f>
        <v/>
      </c>
    </row>
    <row r="385" spans="2:5" x14ac:dyDescent="0.2">
      <c r="B385" s="39" t="str">
        <f>IF('ENTRADA DE CLIENTS i PROVEÏDORS'!D599&lt;&gt;0,'ENTRADA DE CLIENTS i PROVEÏDORS'!D599,"")</f>
        <v/>
      </c>
      <c r="C385" s="39" t="str">
        <f t="shared" si="10"/>
        <v/>
      </c>
      <c r="E385" s="39" t="str">
        <f>IF('ENTRADA LLOGUERS-VENDES IMMOBLE'!D389&gt;0,UPPER('ENTRADA LLOGUERS-VENDES IMMOBLE'!D389),"")</f>
        <v/>
      </c>
    </row>
    <row r="386" spans="2:5" x14ac:dyDescent="0.2">
      <c r="B386" s="39" t="str">
        <f>IF('ENTRADA DE CLIENTS i PROVEÏDORS'!D600&lt;&gt;0,'ENTRADA DE CLIENTS i PROVEÏDORS'!D600,"")</f>
        <v/>
      </c>
      <c r="C386" s="39" t="str">
        <f t="shared" si="10"/>
        <v/>
      </c>
      <c r="E386" s="39" t="str">
        <f>IF('ENTRADA LLOGUERS-VENDES IMMOBLE'!D390&gt;0,UPPER('ENTRADA LLOGUERS-VENDES IMMOBLE'!D390),"")</f>
        <v/>
      </c>
    </row>
    <row r="387" spans="2:5" x14ac:dyDescent="0.2">
      <c r="B387" s="39" t="str">
        <f>IF('ENTRADA DE CLIENTS i PROVEÏDORS'!D601&lt;&gt;0,'ENTRADA DE CLIENTS i PROVEÏDORS'!D601,"")</f>
        <v/>
      </c>
      <c r="C387" s="39" t="str">
        <f t="shared" si="10"/>
        <v/>
      </c>
      <c r="E387" s="39" t="str">
        <f>IF('ENTRADA LLOGUERS-VENDES IMMOBLE'!D391&gt;0,UPPER('ENTRADA LLOGUERS-VENDES IMMOBLE'!D391),"")</f>
        <v/>
      </c>
    </row>
    <row r="388" spans="2:5" x14ac:dyDescent="0.2">
      <c r="B388" s="39" t="str">
        <f>IF('ENTRADA DE CLIENTS i PROVEÏDORS'!D602&lt;&gt;0,'ENTRADA DE CLIENTS i PROVEÏDORS'!D602,"")</f>
        <v/>
      </c>
      <c r="C388" s="39" t="str">
        <f t="shared" ref="C388:C451" si="11">SUBSTITUTE(SUBSTITUTE(SUBSTITUTE(SUBSTITUTE(SUBSTITUTE(SUBSTITUTE(SUBSTITUTE((SUBSTITUTE(SUBSTITUTE(B388,",",""),".","")),"-"," "),"ç","c"),"·",""),"/",""),"\",""),"$",""),"!","")</f>
        <v/>
      </c>
      <c r="E388" s="39" t="str">
        <f>IF('ENTRADA LLOGUERS-VENDES IMMOBLE'!D392&gt;0,UPPER('ENTRADA LLOGUERS-VENDES IMMOBLE'!D392),"")</f>
        <v/>
      </c>
    </row>
    <row r="389" spans="2:5" x14ac:dyDescent="0.2">
      <c r="B389" s="39" t="str">
        <f>IF('ENTRADA DE CLIENTS i PROVEÏDORS'!D603&lt;&gt;0,'ENTRADA DE CLIENTS i PROVEÏDORS'!D603,"")</f>
        <v/>
      </c>
      <c r="C389" s="39" t="str">
        <f t="shared" si="11"/>
        <v/>
      </c>
      <c r="E389" s="39" t="str">
        <f>IF('ENTRADA LLOGUERS-VENDES IMMOBLE'!D393&gt;0,UPPER('ENTRADA LLOGUERS-VENDES IMMOBLE'!D393),"")</f>
        <v/>
      </c>
    </row>
    <row r="390" spans="2:5" x14ac:dyDescent="0.2">
      <c r="B390" s="39" t="str">
        <f>IF('ENTRADA DE CLIENTS i PROVEÏDORS'!D604&lt;&gt;0,'ENTRADA DE CLIENTS i PROVEÏDORS'!D604,"")</f>
        <v/>
      </c>
      <c r="C390" s="39" t="str">
        <f t="shared" si="11"/>
        <v/>
      </c>
      <c r="E390" s="39" t="str">
        <f>IF('ENTRADA LLOGUERS-VENDES IMMOBLE'!D394&gt;0,UPPER('ENTRADA LLOGUERS-VENDES IMMOBLE'!D394),"")</f>
        <v/>
      </c>
    </row>
    <row r="391" spans="2:5" x14ac:dyDescent="0.2">
      <c r="B391" s="39" t="str">
        <f>IF('ENTRADA DE CLIENTS i PROVEÏDORS'!D605&lt;&gt;0,'ENTRADA DE CLIENTS i PROVEÏDORS'!D605,"")</f>
        <v/>
      </c>
      <c r="C391" s="39" t="str">
        <f t="shared" si="11"/>
        <v/>
      </c>
      <c r="E391" s="39" t="str">
        <f>IF('ENTRADA LLOGUERS-VENDES IMMOBLE'!D395&gt;0,UPPER('ENTRADA LLOGUERS-VENDES IMMOBLE'!D395),"")</f>
        <v/>
      </c>
    </row>
    <row r="392" spans="2:5" x14ac:dyDescent="0.2">
      <c r="B392" s="39" t="str">
        <f>IF('ENTRADA DE CLIENTS i PROVEÏDORS'!D606&lt;&gt;0,'ENTRADA DE CLIENTS i PROVEÏDORS'!D606,"")</f>
        <v/>
      </c>
      <c r="C392" s="39" t="str">
        <f t="shared" si="11"/>
        <v/>
      </c>
      <c r="E392" s="39" t="str">
        <f>IF('ENTRADA LLOGUERS-VENDES IMMOBLE'!D396&gt;0,UPPER('ENTRADA LLOGUERS-VENDES IMMOBLE'!D396),"")</f>
        <v/>
      </c>
    </row>
    <row r="393" spans="2:5" x14ac:dyDescent="0.2">
      <c r="B393" s="39" t="str">
        <f>IF('ENTRADA DE CLIENTS i PROVEÏDORS'!D607&lt;&gt;0,'ENTRADA DE CLIENTS i PROVEÏDORS'!D607,"")</f>
        <v/>
      </c>
      <c r="C393" s="39" t="str">
        <f t="shared" si="11"/>
        <v/>
      </c>
      <c r="E393" s="39" t="str">
        <f>IF('ENTRADA LLOGUERS-VENDES IMMOBLE'!D397&gt;0,UPPER('ENTRADA LLOGUERS-VENDES IMMOBLE'!D397),"")</f>
        <v/>
      </c>
    </row>
    <row r="394" spans="2:5" x14ac:dyDescent="0.2">
      <c r="B394" s="39" t="str">
        <f>IF('ENTRADA DE CLIENTS i PROVEÏDORS'!D608&lt;&gt;0,'ENTRADA DE CLIENTS i PROVEÏDORS'!D608,"")</f>
        <v/>
      </c>
      <c r="C394" s="39" t="str">
        <f t="shared" si="11"/>
        <v/>
      </c>
      <c r="E394" s="39" t="str">
        <f>IF('ENTRADA LLOGUERS-VENDES IMMOBLE'!D398&gt;0,UPPER('ENTRADA LLOGUERS-VENDES IMMOBLE'!D398),"")</f>
        <v/>
      </c>
    </row>
    <row r="395" spans="2:5" x14ac:dyDescent="0.2">
      <c r="B395" s="39" t="str">
        <f>IF('ENTRADA DE CLIENTS i PROVEÏDORS'!D609&lt;&gt;0,'ENTRADA DE CLIENTS i PROVEÏDORS'!D609,"")</f>
        <v/>
      </c>
      <c r="C395" s="39" t="str">
        <f t="shared" si="11"/>
        <v/>
      </c>
      <c r="E395" s="39" t="str">
        <f>IF('ENTRADA LLOGUERS-VENDES IMMOBLE'!D399&gt;0,UPPER('ENTRADA LLOGUERS-VENDES IMMOBLE'!D399),"")</f>
        <v/>
      </c>
    </row>
    <row r="396" spans="2:5" x14ac:dyDescent="0.2">
      <c r="B396" s="39" t="str">
        <f>IF('ENTRADA DE CLIENTS i PROVEÏDORS'!D610&lt;&gt;0,'ENTRADA DE CLIENTS i PROVEÏDORS'!D610,"")</f>
        <v/>
      </c>
      <c r="C396" s="39" t="str">
        <f t="shared" si="11"/>
        <v/>
      </c>
      <c r="E396" s="39" t="str">
        <f>IF('ENTRADA LLOGUERS-VENDES IMMOBLE'!D400&gt;0,UPPER('ENTRADA LLOGUERS-VENDES IMMOBLE'!D400),"")</f>
        <v/>
      </c>
    </row>
    <row r="397" spans="2:5" x14ac:dyDescent="0.2">
      <c r="B397" s="39" t="str">
        <f>IF('ENTRADA DE CLIENTS i PROVEÏDORS'!D611&lt;&gt;0,'ENTRADA DE CLIENTS i PROVEÏDORS'!D611,"")</f>
        <v/>
      </c>
      <c r="C397" s="39" t="str">
        <f t="shared" si="11"/>
        <v/>
      </c>
      <c r="E397" s="39" t="str">
        <f>IF('ENTRADA LLOGUERS-VENDES IMMOBLE'!D401&gt;0,UPPER('ENTRADA LLOGUERS-VENDES IMMOBLE'!D401),"")</f>
        <v/>
      </c>
    </row>
    <row r="398" spans="2:5" x14ac:dyDescent="0.2">
      <c r="B398" s="39" t="str">
        <f>IF('ENTRADA DE CLIENTS i PROVEÏDORS'!D612&lt;&gt;0,'ENTRADA DE CLIENTS i PROVEÏDORS'!D612,"")</f>
        <v/>
      </c>
      <c r="C398" s="39" t="str">
        <f t="shared" si="11"/>
        <v/>
      </c>
      <c r="E398" s="39" t="str">
        <f>IF('ENTRADA LLOGUERS-VENDES IMMOBLE'!D402&gt;0,UPPER('ENTRADA LLOGUERS-VENDES IMMOBLE'!D402),"")</f>
        <v/>
      </c>
    </row>
    <row r="399" spans="2:5" x14ac:dyDescent="0.2">
      <c r="B399" s="39" t="str">
        <f>IF('ENTRADA DE CLIENTS i PROVEÏDORS'!D613&lt;&gt;0,'ENTRADA DE CLIENTS i PROVEÏDORS'!D613,"")</f>
        <v/>
      </c>
      <c r="C399" s="39" t="str">
        <f t="shared" si="11"/>
        <v/>
      </c>
      <c r="E399" s="39" t="str">
        <f>IF('ENTRADA LLOGUERS-VENDES IMMOBLE'!D403&gt;0,UPPER('ENTRADA LLOGUERS-VENDES IMMOBLE'!D403),"")</f>
        <v/>
      </c>
    </row>
    <row r="400" spans="2:5" x14ac:dyDescent="0.2">
      <c r="B400" s="39" t="str">
        <f>IF('ENTRADA DE CLIENTS i PROVEÏDORS'!D614&lt;&gt;0,'ENTRADA DE CLIENTS i PROVEÏDORS'!D614,"")</f>
        <v/>
      </c>
      <c r="C400" s="39" t="str">
        <f t="shared" si="11"/>
        <v/>
      </c>
      <c r="E400" s="39" t="str">
        <f>IF('ENTRADA LLOGUERS-VENDES IMMOBLE'!D404&gt;0,UPPER('ENTRADA LLOGUERS-VENDES IMMOBLE'!D404),"")</f>
        <v/>
      </c>
    </row>
    <row r="401" spans="2:5" x14ac:dyDescent="0.2">
      <c r="B401" s="39" t="str">
        <f>IF('ENTRADA DE CLIENTS i PROVEÏDORS'!D615&lt;&gt;0,'ENTRADA DE CLIENTS i PROVEÏDORS'!D615,"")</f>
        <v/>
      </c>
      <c r="C401" s="39" t="str">
        <f t="shared" si="11"/>
        <v/>
      </c>
      <c r="E401" s="39" t="str">
        <f>IF('ENTRADA LLOGUERS-VENDES IMMOBLE'!D405&gt;0,UPPER('ENTRADA LLOGUERS-VENDES IMMOBLE'!D405),"")</f>
        <v/>
      </c>
    </row>
    <row r="402" spans="2:5" x14ac:dyDescent="0.2">
      <c r="B402" s="39" t="str">
        <f>IF('ENTRADA DE CLIENTS i PROVEÏDORS'!D616&lt;&gt;0,'ENTRADA DE CLIENTS i PROVEÏDORS'!D616,"")</f>
        <v/>
      </c>
      <c r="C402" s="39" t="str">
        <f t="shared" si="11"/>
        <v/>
      </c>
      <c r="E402" s="39" t="str">
        <f>IF('ENTRADA LLOGUERS-VENDES IMMOBLE'!D406&gt;0,UPPER('ENTRADA LLOGUERS-VENDES IMMOBLE'!D406),"")</f>
        <v/>
      </c>
    </row>
    <row r="403" spans="2:5" x14ac:dyDescent="0.2">
      <c r="B403" s="39" t="str">
        <f>IF('ENTRADA DE CLIENTS i PROVEÏDORS'!D617&lt;&gt;0,'ENTRADA DE CLIENTS i PROVEÏDORS'!D617,"")</f>
        <v/>
      </c>
      <c r="C403" s="39" t="str">
        <f t="shared" si="11"/>
        <v/>
      </c>
      <c r="E403" s="39" t="str">
        <f>IF('ENTRADA LLOGUERS-VENDES IMMOBLE'!D407&gt;0,UPPER('ENTRADA LLOGUERS-VENDES IMMOBLE'!D407),"")</f>
        <v/>
      </c>
    </row>
    <row r="404" spans="2:5" x14ac:dyDescent="0.2">
      <c r="B404" s="39" t="str">
        <f>IF('ENTRADA DE CLIENTS i PROVEÏDORS'!D618&lt;&gt;0,'ENTRADA DE CLIENTS i PROVEÏDORS'!D618,"")</f>
        <v/>
      </c>
      <c r="C404" s="39" t="str">
        <f t="shared" si="11"/>
        <v/>
      </c>
      <c r="E404" s="39" t="str">
        <f>IF('ENTRADA LLOGUERS-VENDES IMMOBLE'!D408&gt;0,UPPER('ENTRADA LLOGUERS-VENDES IMMOBLE'!D408),"")</f>
        <v/>
      </c>
    </row>
    <row r="405" spans="2:5" x14ac:dyDescent="0.2">
      <c r="B405" s="39" t="str">
        <f>IF('ENTRADA DE CLIENTS i PROVEÏDORS'!D619&lt;&gt;0,'ENTRADA DE CLIENTS i PROVEÏDORS'!D619,"")</f>
        <v/>
      </c>
      <c r="C405" s="39" t="str">
        <f t="shared" si="11"/>
        <v/>
      </c>
      <c r="E405" s="39" t="str">
        <f>IF('ENTRADA LLOGUERS-VENDES IMMOBLE'!D409&gt;0,UPPER('ENTRADA LLOGUERS-VENDES IMMOBLE'!D409),"")</f>
        <v/>
      </c>
    </row>
    <row r="406" spans="2:5" x14ac:dyDescent="0.2">
      <c r="B406" s="39" t="str">
        <f>IF('ENTRADA DE CLIENTS i PROVEÏDORS'!D620&lt;&gt;0,'ENTRADA DE CLIENTS i PROVEÏDORS'!D620,"")</f>
        <v/>
      </c>
      <c r="C406" s="39" t="str">
        <f t="shared" si="11"/>
        <v/>
      </c>
      <c r="E406" s="39" t="str">
        <f>IF('ENTRADA LLOGUERS-VENDES IMMOBLE'!D410&gt;0,UPPER('ENTRADA LLOGUERS-VENDES IMMOBLE'!D410),"")</f>
        <v/>
      </c>
    </row>
    <row r="407" spans="2:5" x14ac:dyDescent="0.2">
      <c r="B407" s="39" t="str">
        <f>IF('ENTRADA DE CLIENTS i PROVEÏDORS'!D621&lt;&gt;0,'ENTRADA DE CLIENTS i PROVEÏDORS'!D621,"")</f>
        <v/>
      </c>
      <c r="C407" s="39" t="str">
        <f t="shared" si="11"/>
        <v/>
      </c>
      <c r="E407" s="39" t="str">
        <f>IF('ENTRADA LLOGUERS-VENDES IMMOBLE'!D411&gt;0,UPPER('ENTRADA LLOGUERS-VENDES IMMOBLE'!D411),"")</f>
        <v/>
      </c>
    </row>
    <row r="408" spans="2:5" x14ac:dyDescent="0.2">
      <c r="B408" s="39" t="str">
        <f>IF('ENTRADA DE CLIENTS i PROVEÏDORS'!D622&lt;&gt;0,'ENTRADA DE CLIENTS i PROVEÏDORS'!D622,"")</f>
        <v/>
      </c>
      <c r="C408" s="39" t="str">
        <f t="shared" si="11"/>
        <v/>
      </c>
      <c r="E408" s="39" t="str">
        <f>IF('ENTRADA LLOGUERS-VENDES IMMOBLE'!D412&gt;0,UPPER('ENTRADA LLOGUERS-VENDES IMMOBLE'!D412),"")</f>
        <v/>
      </c>
    </row>
    <row r="409" spans="2:5" x14ac:dyDescent="0.2">
      <c r="B409" s="39" t="str">
        <f>IF('ENTRADA DE CLIENTS i PROVEÏDORS'!D623&lt;&gt;0,'ENTRADA DE CLIENTS i PROVEÏDORS'!D623,"")</f>
        <v/>
      </c>
      <c r="C409" s="39" t="str">
        <f t="shared" si="11"/>
        <v/>
      </c>
      <c r="E409" s="39" t="str">
        <f>IF('ENTRADA LLOGUERS-VENDES IMMOBLE'!D413&gt;0,UPPER('ENTRADA LLOGUERS-VENDES IMMOBLE'!D413),"")</f>
        <v/>
      </c>
    </row>
    <row r="410" spans="2:5" x14ac:dyDescent="0.2">
      <c r="B410" s="39" t="str">
        <f>IF('ENTRADA DE CLIENTS i PROVEÏDORS'!D624&lt;&gt;0,'ENTRADA DE CLIENTS i PROVEÏDORS'!D624,"")</f>
        <v/>
      </c>
      <c r="C410" s="39" t="str">
        <f t="shared" si="11"/>
        <v/>
      </c>
      <c r="E410" s="39" t="str">
        <f>IF('ENTRADA LLOGUERS-VENDES IMMOBLE'!D414&gt;0,UPPER('ENTRADA LLOGUERS-VENDES IMMOBLE'!D414),"")</f>
        <v/>
      </c>
    </row>
    <row r="411" spans="2:5" x14ac:dyDescent="0.2">
      <c r="B411" s="39" t="str">
        <f>IF('ENTRADA DE CLIENTS i PROVEÏDORS'!D625&lt;&gt;0,'ENTRADA DE CLIENTS i PROVEÏDORS'!D625,"")</f>
        <v/>
      </c>
      <c r="C411" s="39" t="str">
        <f t="shared" si="11"/>
        <v/>
      </c>
      <c r="E411" s="39" t="str">
        <f>IF('ENTRADA LLOGUERS-VENDES IMMOBLE'!D415&gt;0,UPPER('ENTRADA LLOGUERS-VENDES IMMOBLE'!D415),"")</f>
        <v/>
      </c>
    </row>
    <row r="412" spans="2:5" x14ac:dyDescent="0.2">
      <c r="B412" s="39" t="str">
        <f>IF('ENTRADA DE CLIENTS i PROVEÏDORS'!D626&lt;&gt;0,'ENTRADA DE CLIENTS i PROVEÏDORS'!D626,"")</f>
        <v/>
      </c>
      <c r="C412" s="39" t="str">
        <f t="shared" si="11"/>
        <v/>
      </c>
      <c r="E412" s="39" t="str">
        <f>IF('ENTRADA LLOGUERS-VENDES IMMOBLE'!D416&gt;0,UPPER('ENTRADA LLOGUERS-VENDES IMMOBLE'!D416),"")</f>
        <v/>
      </c>
    </row>
    <row r="413" spans="2:5" x14ac:dyDescent="0.2">
      <c r="B413" s="39" t="str">
        <f>IF('ENTRADA DE CLIENTS i PROVEÏDORS'!D627&lt;&gt;0,'ENTRADA DE CLIENTS i PROVEÏDORS'!D627,"")</f>
        <v/>
      </c>
      <c r="C413" s="39" t="str">
        <f t="shared" si="11"/>
        <v/>
      </c>
      <c r="E413" s="39" t="str">
        <f>IF('ENTRADA LLOGUERS-VENDES IMMOBLE'!D417&gt;0,UPPER('ENTRADA LLOGUERS-VENDES IMMOBLE'!D417),"")</f>
        <v/>
      </c>
    </row>
    <row r="414" spans="2:5" x14ac:dyDescent="0.2">
      <c r="B414" s="39" t="str">
        <f>IF('ENTRADA DE CLIENTS i PROVEÏDORS'!D628&lt;&gt;0,'ENTRADA DE CLIENTS i PROVEÏDORS'!D628,"")</f>
        <v/>
      </c>
      <c r="C414" s="39" t="str">
        <f t="shared" si="11"/>
        <v/>
      </c>
      <c r="E414" s="39" t="str">
        <f>IF('ENTRADA LLOGUERS-VENDES IMMOBLE'!D418&gt;0,UPPER('ENTRADA LLOGUERS-VENDES IMMOBLE'!D418),"")</f>
        <v/>
      </c>
    </row>
    <row r="415" spans="2:5" x14ac:dyDescent="0.2">
      <c r="B415" s="39" t="str">
        <f>IF('ENTRADA DE CLIENTS i PROVEÏDORS'!D629&lt;&gt;0,'ENTRADA DE CLIENTS i PROVEÏDORS'!D629,"")</f>
        <v/>
      </c>
      <c r="C415" s="39" t="str">
        <f t="shared" si="11"/>
        <v/>
      </c>
      <c r="E415" s="39" t="str">
        <f>IF('ENTRADA LLOGUERS-VENDES IMMOBLE'!D419&gt;0,UPPER('ENTRADA LLOGUERS-VENDES IMMOBLE'!D419),"")</f>
        <v/>
      </c>
    </row>
    <row r="416" spans="2:5" x14ac:dyDescent="0.2">
      <c r="B416" s="39" t="str">
        <f>IF('ENTRADA DE CLIENTS i PROVEÏDORS'!D630&lt;&gt;0,'ENTRADA DE CLIENTS i PROVEÏDORS'!D630,"")</f>
        <v/>
      </c>
      <c r="C416" s="39" t="str">
        <f t="shared" si="11"/>
        <v/>
      </c>
      <c r="E416" s="39" t="str">
        <f>IF('ENTRADA LLOGUERS-VENDES IMMOBLE'!D420&gt;0,UPPER('ENTRADA LLOGUERS-VENDES IMMOBLE'!D420),"")</f>
        <v/>
      </c>
    </row>
    <row r="417" spans="2:5" x14ac:dyDescent="0.2">
      <c r="B417" s="39" t="str">
        <f>IF('ENTRADA DE CLIENTS i PROVEÏDORS'!D631&lt;&gt;0,'ENTRADA DE CLIENTS i PROVEÏDORS'!D631,"")</f>
        <v/>
      </c>
      <c r="C417" s="39" t="str">
        <f t="shared" si="11"/>
        <v/>
      </c>
      <c r="E417" s="39" t="str">
        <f>IF('ENTRADA LLOGUERS-VENDES IMMOBLE'!D421&gt;0,UPPER('ENTRADA LLOGUERS-VENDES IMMOBLE'!D421),"")</f>
        <v/>
      </c>
    </row>
    <row r="418" spans="2:5" x14ac:dyDescent="0.2">
      <c r="B418" s="39" t="str">
        <f>IF('ENTRADA DE CLIENTS i PROVEÏDORS'!D632&lt;&gt;0,'ENTRADA DE CLIENTS i PROVEÏDORS'!D632,"")</f>
        <v/>
      </c>
      <c r="C418" s="39" t="str">
        <f t="shared" si="11"/>
        <v/>
      </c>
      <c r="E418" s="39" t="str">
        <f>IF('ENTRADA LLOGUERS-VENDES IMMOBLE'!D422&gt;0,UPPER('ENTRADA LLOGUERS-VENDES IMMOBLE'!D422),"")</f>
        <v/>
      </c>
    </row>
    <row r="419" spans="2:5" x14ac:dyDescent="0.2">
      <c r="B419" s="39" t="str">
        <f>IF('ENTRADA DE CLIENTS i PROVEÏDORS'!D633&lt;&gt;0,'ENTRADA DE CLIENTS i PROVEÏDORS'!D633,"")</f>
        <v/>
      </c>
      <c r="C419" s="39" t="str">
        <f t="shared" si="11"/>
        <v/>
      </c>
      <c r="E419" s="39" t="str">
        <f>IF('ENTRADA LLOGUERS-VENDES IMMOBLE'!D423&gt;0,UPPER('ENTRADA LLOGUERS-VENDES IMMOBLE'!D423),"")</f>
        <v/>
      </c>
    </row>
    <row r="420" spans="2:5" x14ac:dyDescent="0.2">
      <c r="B420" s="39" t="str">
        <f>IF('ENTRADA DE CLIENTS i PROVEÏDORS'!D634&lt;&gt;0,'ENTRADA DE CLIENTS i PROVEÏDORS'!D634,"")</f>
        <v/>
      </c>
      <c r="C420" s="39" t="str">
        <f t="shared" si="11"/>
        <v/>
      </c>
      <c r="E420" s="39" t="str">
        <f>IF('ENTRADA LLOGUERS-VENDES IMMOBLE'!D424&gt;0,UPPER('ENTRADA LLOGUERS-VENDES IMMOBLE'!D424),"")</f>
        <v/>
      </c>
    </row>
    <row r="421" spans="2:5" x14ac:dyDescent="0.2">
      <c r="B421" s="39" t="str">
        <f>IF('ENTRADA DE CLIENTS i PROVEÏDORS'!D635&lt;&gt;0,'ENTRADA DE CLIENTS i PROVEÏDORS'!D635,"")</f>
        <v/>
      </c>
      <c r="C421" s="39" t="str">
        <f t="shared" si="11"/>
        <v/>
      </c>
      <c r="E421" s="39" t="str">
        <f>IF('ENTRADA LLOGUERS-VENDES IMMOBLE'!D425&gt;0,UPPER('ENTRADA LLOGUERS-VENDES IMMOBLE'!D425),"")</f>
        <v/>
      </c>
    </row>
    <row r="422" spans="2:5" x14ac:dyDescent="0.2">
      <c r="B422" s="39" t="str">
        <f>IF('ENTRADA DE CLIENTS i PROVEÏDORS'!D636&lt;&gt;0,'ENTRADA DE CLIENTS i PROVEÏDORS'!D636,"")</f>
        <v/>
      </c>
      <c r="C422" s="39" t="str">
        <f t="shared" si="11"/>
        <v/>
      </c>
      <c r="E422" s="39" t="str">
        <f>IF('ENTRADA LLOGUERS-VENDES IMMOBLE'!D426&gt;0,UPPER('ENTRADA LLOGUERS-VENDES IMMOBLE'!D426),"")</f>
        <v/>
      </c>
    </row>
    <row r="423" spans="2:5" x14ac:dyDescent="0.2">
      <c r="B423" s="39" t="str">
        <f>IF('ENTRADA DE CLIENTS i PROVEÏDORS'!D637&lt;&gt;0,'ENTRADA DE CLIENTS i PROVEÏDORS'!D637,"")</f>
        <v/>
      </c>
      <c r="C423" s="39" t="str">
        <f t="shared" si="11"/>
        <v/>
      </c>
      <c r="E423" s="39" t="str">
        <f>IF('ENTRADA LLOGUERS-VENDES IMMOBLE'!D427&gt;0,UPPER('ENTRADA LLOGUERS-VENDES IMMOBLE'!D427),"")</f>
        <v/>
      </c>
    </row>
    <row r="424" spans="2:5" x14ac:dyDescent="0.2">
      <c r="B424" s="39" t="str">
        <f>IF('ENTRADA DE CLIENTS i PROVEÏDORS'!D638&lt;&gt;0,'ENTRADA DE CLIENTS i PROVEÏDORS'!D638,"")</f>
        <v/>
      </c>
      <c r="C424" s="39" t="str">
        <f t="shared" si="11"/>
        <v/>
      </c>
      <c r="E424" s="39" t="str">
        <f>IF('ENTRADA LLOGUERS-VENDES IMMOBLE'!D428&gt;0,UPPER('ENTRADA LLOGUERS-VENDES IMMOBLE'!D428),"")</f>
        <v/>
      </c>
    </row>
    <row r="425" spans="2:5" x14ac:dyDescent="0.2">
      <c r="B425" s="39" t="str">
        <f>IF('ENTRADA DE CLIENTS i PROVEÏDORS'!D639&lt;&gt;0,'ENTRADA DE CLIENTS i PROVEÏDORS'!D639,"")</f>
        <v/>
      </c>
      <c r="C425" s="39" t="str">
        <f t="shared" si="11"/>
        <v/>
      </c>
      <c r="E425" s="39" t="str">
        <f>IF('ENTRADA LLOGUERS-VENDES IMMOBLE'!D429&gt;0,UPPER('ENTRADA LLOGUERS-VENDES IMMOBLE'!D429),"")</f>
        <v/>
      </c>
    </row>
    <row r="426" spans="2:5" x14ac:dyDescent="0.2">
      <c r="B426" s="39" t="str">
        <f>IF('ENTRADA DE CLIENTS i PROVEÏDORS'!D640&lt;&gt;0,'ENTRADA DE CLIENTS i PROVEÏDORS'!D640,"")</f>
        <v/>
      </c>
      <c r="C426" s="39" t="str">
        <f t="shared" si="11"/>
        <v/>
      </c>
      <c r="E426" s="39" t="str">
        <f>IF('ENTRADA LLOGUERS-VENDES IMMOBLE'!D430&gt;0,UPPER('ENTRADA LLOGUERS-VENDES IMMOBLE'!D430),"")</f>
        <v/>
      </c>
    </row>
    <row r="427" spans="2:5" x14ac:dyDescent="0.2">
      <c r="B427" s="39" t="str">
        <f>IF('ENTRADA DE CLIENTS i PROVEÏDORS'!D641&lt;&gt;0,'ENTRADA DE CLIENTS i PROVEÏDORS'!D641,"")</f>
        <v/>
      </c>
      <c r="C427" s="39" t="str">
        <f t="shared" si="11"/>
        <v/>
      </c>
      <c r="E427" s="39" t="str">
        <f>IF('ENTRADA LLOGUERS-VENDES IMMOBLE'!D431&gt;0,UPPER('ENTRADA LLOGUERS-VENDES IMMOBLE'!D431),"")</f>
        <v/>
      </c>
    </row>
    <row r="428" spans="2:5" x14ac:dyDescent="0.2">
      <c r="B428" s="39" t="str">
        <f>IF('ENTRADA DE CLIENTS i PROVEÏDORS'!D642&lt;&gt;0,'ENTRADA DE CLIENTS i PROVEÏDORS'!D642,"")</f>
        <v/>
      </c>
      <c r="C428" s="39" t="str">
        <f t="shared" si="11"/>
        <v/>
      </c>
      <c r="E428" s="39" t="str">
        <f>IF('ENTRADA LLOGUERS-VENDES IMMOBLE'!D432&gt;0,UPPER('ENTRADA LLOGUERS-VENDES IMMOBLE'!D432),"")</f>
        <v/>
      </c>
    </row>
    <row r="429" spans="2:5" x14ac:dyDescent="0.2">
      <c r="B429" s="39" t="str">
        <f>IF('ENTRADA DE CLIENTS i PROVEÏDORS'!D643&lt;&gt;0,'ENTRADA DE CLIENTS i PROVEÏDORS'!D643,"")</f>
        <v/>
      </c>
      <c r="C429" s="39" t="str">
        <f t="shared" si="11"/>
        <v/>
      </c>
      <c r="E429" s="39" t="str">
        <f>IF('ENTRADA LLOGUERS-VENDES IMMOBLE'!D433&gt;0,UPPER('ENTRADA LLOGUERS-VENDES IMMOBLE'!D433),"")</f>
        <v/>
      </c>
    </row>
    <row r="430" spans="2:5" x14ac:dyDescent="0.2">
      <c r="B430" s="39" t="str">
        <f>IF('ENTRADA DE CLIENTS i PROVEÏDORS'!D644&lt;&gt;0,'ENTRADA DE CLIENTS i PROVEÏDORS'!D644,"")</f>
        <v/>
      </c>
      <c r="C430" s="39" t="str">
        <f t="shared" si="11"/>
        <v/>
      </c>
      <c r="E430" s="39" t="str">
        <f>IF('ENTRADA LLOGUERS-VENDES IMMOBLE'!D434&gt;0,UPPER('ENTRADA LLOGUERS-VENDES IMMOBLE'!D434),"")</f>
        <v/>
      </c>
    </row>
    <row r="431" spans="2:5" x14ac:dyDescent="0.2">
      <c r="B431" s="39" t="str">
        <f>IF('ENTRADA DE CLIENTS i PROVEÏDORS'!D645&lt;&gt;0,'ENTRADA DE CLIENTS i PROVEÏDORS'!D645,"")</f>
        <v/>
      </c>
      <c r="C431" s="39" t="str">
        <f t="shared" si="11"/>
        <v/>
      </c>
      <c r="E431" s="39" t="str">
        <f>IF('ENTRADA LLOGUERS-VENDES IMMOBLE'!D435&gt;0,UPPER('ENTRADA LLOGUERS-VENDES IMMOBLE'!D435),"")</f>
        <v/>
      </c>
    </row>
    <row r="432" spans="2:5" x14ac:dyDescent="0.2">
      <c r="B432" s="39" t="str">
        <f>IF('ENTRADA DE CLIENTS i PROVEÏDORS'!D646&lt;&gt;0,'ENTRADA DE CLIENTS i PROVEÏDORS'!D646,"")</f>
        <v/>
      </c>
      <c r="C432" s="39" t="str">
        <f t="shared" si="11"/>
        <v/>
      </c>
      <c r="E432" s="39" t="str">
        <f>IF('ENTRADA LLOGUERS-VENDES IMMOBLE'!D436&gt;0,UPPER('ENTRADA LLOGUERS-VENDES IMMOBLE'!D436),"")</f>
        <v/>
      </c>
    </row>
    <row r="433" spans="2:5" x14ac:dyDescent="0.2">
      <c r="B433" s="39" t="str">
        <f>IF('ENTRADA DE CLIENTS i PROVEÏDORS'!D647&lt;&gt;0,'ENTRADA DE CLIENTS i PROVEÏDORS'!D647,"")</f>
        <v/>
      </c>
      <c r="C433" s="39" t="str">
        <f t="shared" si="11"/>
        <v/>
      </c>
      <c r="E433" s="39" t="str">
        <f>IF('ENTRADA LLOGUERS-VENDES IMMOBLE'!D437&gt;0,UPPER('ENTRADA LLOGUERS-VENDES IMMOBLE'!D437),"")</f>
        <v/>
      </c>
    </row>
    <row r="434" spans="2:5" x14ac:dyDescent="0.2">
      <c r="B434" s="39" t="str">
        <f>IF('ENTRADA DE CLIENTS i PROVEÏDORS'!D648&lt;&gt;0,'ENTRADA DE CLIENTS i PROVEÏDORS'!D648,"")</f>
        <v/>
      </c>
      <c r="C434" s="39" t="str">
        <f t="shared" si="11"/>
        <v/>
      </c>
      <c r="E434" s="39" t="str">
        <f>IF('ENTRADA LLOGUERS-VENDES IMMOBLE'!D438&gt;0,UPPER('ENTRADA LLOGUERS-VENDES IMMOBLE'!D438),"")</f>
        <v/>
      </c>
    </row>
    <row r="435" spans="2:5" x14ac:dyDescent="0.2">
      <c r="B435" s="39" t="str">
        <f>IF('ENTRADA DE CLIENTS i PROVEÏDORS'!D649&lt;&gt;0,'ENTRADA DE CLIENTS i PROVEÏDORS'!D649,"")</f>
        <v/>
      </c>
      <c r="C435" s="39" t="str">
        <f t="shared" si="11"/>
        <v/>
      </c>
      <c r="E435" s="39" t="str">
        <f>IF('ENTRADA LLOGUERS-VENDES IMMOBLE'!D439&gt;0,UPPER('ENTRADA LLOGUERS-VENDES IMMOBLE'!D439),"")</f>
        <v/>
      </c>
    </row>
    <row r="436" spans="2:5" x14ac:dyDescent="0.2">
      <c r="B436" s="39" t="str">
        <f>IF('ENTRADA DE CLIENTS i PROVEÏDORS'!D650&lt;&gt;0,'ENTRADA DE CLIENTS i PROVEÏDORS'!D650,"")</f>
        <v/>
      </c>
      <c r="C436" s="39" t="str">
        <f t="shared" si="11"/>
        <v/>
      </c>
      <c r="E436" s="39" t="str">
        <f>IF('ENTRADA LLOGUERS-VENDES IMMOBLE'!D440&gt;0,UPPER('ENTRADA LLOGUERS-VENDES IMMOBLE'!D440),"")</f>
        <v/>
      </c>
    </row>
    <row r="437" spans="2:5" x14ac:dyDescent="0.2">
      <c r="B437" s="39" t="str">
        <f>IF('ENTRADA DE CLIENTS i PROVEÏDORS'!D651&lt;&gt;0,'ENTRADA DE CLIENTS i PROVEÏDORS'!D651,"")</f>
        <v/>
      </c>
      <c r="C437" s="39" t="str">
        <f t="shared" si="11"/>
        <v/>
      </c>
      <c r="E437" s="39" t="str">
        <f>IF('ENTRADA LLOGUERS-VENDES IMMOBLE'!D441&gt;0,UPPER('ENTRADA LLOGUERS-VENDES IMMOBLE'!D441),"")</f>
        <v/>
      </c>
    </row>
    <row r="438" spans="2:5" x14ac:dyDescent="0.2">
      <c r="B438" s="39" t="str">
        <f>IF('ENTRADA DE CLIENTS i PROVEÏDORS'!D652&lt;&gt;0,'ENTRADA DE CLIENTS i PROVEÏDORS'!D652,"")</f>
        <v/>
      </c>
      <c r="C438" s="39" t="str">
        <f t="shared" si="11"/>
        <v/>
      </c>
      <c r="E438" s="39" t="str">
        <f>IF('ENTRADA LLOGUERS-VENDES IMMOBLE'!D442&gt;0,UPPER('ENTRADA LLOGUERS-VENDES IMMOBLE'!D442),"")</f>
        <v/>
      </c>
    </row>
    <row r="439" spans="2:5" x14ac:dyDescent="0.2">
      <c r="B439" s="39" t="str">
        <f>IF('ENTRADA DE CLIENTS i PROVEÏDORS'!D653&lt;&gt;0,'ENTRADA DE CLIENTS i PROVEÏDORS'!D653,"")</f>
        <v/>
      </c>
      <c r="C439" s="39" t="str">
        <f t="shared" si="11"/>
        <v/>
      </c>
      <c r="E439" s="39" t="str">
        <f>IF('ENTRADA LLOGUERS-VENDES IMMOBLE'!D443&gt;0,UPPER('ENTRADA LLOGUERS-VENDES IMMOBLE'!D443),"")</f>
        <v/>
      </c>
    </row>
    <row r="440" spans="2:5" x14ac:dyDescent="0.2">
      <c r="B440" s="39" t="str">
        <f>IF('ENTRADA DE CLIENTS i PROVEÏDORS'!D654&lt;&gt;0,'ENTRADA DE CLIENTS i PROVEÏDORS'!D654,"")</f>
        <v/>
      </c>
      <c r="C440" s="39" t="str">
        <f t="shared" si="11"/>
        <v/>
      </c>
      <c r="E440" s="39" t="str">
        <f>IF('ENTRADA LLOGUERS-VENDES IMMOBLE'!D444&gt;0,UPPER('ENTRADA LLOGUERS-VENDES IMMOBLE'!D444),"")</f>
        <v/>
      </c>
    </row>
    <row r="441" spans="2:5" x14ac:dyDescent="0.2">
      <c r="B441" s="39" t="str">
        <f>IF('ENTRADA DE CLIENTS i PROVEÏDORS'!D655&lt;&gt;0,'ENTRADA DE CLIENTS i PROVEÏDORS'!D655,"")</f>
        <v/>
      </c>
      <c r="C441" s="39" t="str">
        <f t="shared" si="11"/>
        <v/>
      </c>
      <c r="E441" s="39" t="str">
        <f>IF('ENTRADA LLOGUERS-VENDES IMMOBLE'!D445&gt;0,UPPER('ENTRADA LLOGUERS-VENDES IMMOBLE'!D445),"")</f>
        <v/>
      </c>
    </row>
    <row r="442" spans="2:5" x14ac:dyDescent="0.2">
      <c r="B442" s="39" t="str">
        <f>IF('ENTRADA DE CLIENTS i PROVEÏDORS'!D656&lt;&gt;0,'ENTRADA DE CLIENTS i PROVEÏDORS'!D656,"")</f>
        <v/>
      </c>
      <c r="C442" s="39" t="str">
        <f t="shared" si="11"/>
        <v/>
      </c>
      <c r="E442" s="39" t="str">
        <f>IF('ENTRADA LLOGUERS-VENDES IMMOBLE'!D446&gt;0,UPPER('ENTRADA LLOGUERS-VENDES IMMOBLE'!D446),"")</f>
        <v/>
      </c>
    </row>
    <row r="443" spans="2:5" x14ac:dyDescent="0.2">
      <c r="B443" s="39" t="str">
        <f>IF('ENTRADA DE CLIENTS i PROVEÏDORS'!D657&lt;&gt;0,'ENTRADA DE CLIENTS i PROVEÏDORS'!D657,"")</f>
        <v/>
      </c>
      <c r="C443" s="39" t="str">
        <f t="shared" si="11"/>
        <v/>
      </c>
      <c r="E443" s="39" t="str">
        <f>IF('ENTRADA LLOGUERS-VENDES IMMOBLE'!D447&gt;0,UPPER('ENTRADA LLOGUERS-VENDES IMMOBLE'!D447),"")</f>
        <v/>
      </c>
    </row>
    <row r="444" spans="2:5" x14ac:dyDescent="0.2">
      <c r="B444" s="39" t="str">
        <f>IF('ENTRADA DE CLIENTS i PROVEÏDORS'!D658&lt;&gt;0,'ENTRADA DE CLIENTS i PROVEÏDORS'!D658,"")</f>
        <v/>
      </c>
      <c r="C444" s="39" t="str">
        <f t="shared" si="11"/>
        <v/>
      </c>
      <c r="E444" s="39" t="str">
        <f>IF('ENTRADA LLOGUERS-VENDES IMMOBLE'!D448&gt;0,UPPER('ENTRADA LLOGUERS-VENDES IMMOBLE'!D448),"")</f>
        <v/>
      </c>
    </row>
    <row r="445" spans="2:5" x14ac:dyDescent="0.2">
      <c r="B445" s="39" t="str">
        <f>IF('ENTRADA DE CLIENTS i PROVEÏDORS'!D659&lt;&gt;0,'ENTRADA DE CLIENTS i PROVEÏDORS'!D659,"")</f>
        <v/>
      </c>
      <c r="C445" s="39" t="str">
        <f t="shared" si="11"/>
        <v/>
      </c>
      <c r="E445" s="39" t="str">
        <f>IF('ENTRADA LLOGUERS-VENDES IMMOBLE'!D449&gt;0,UPPER('ENTRADA LLOGUERS-VENDES IMMOBLE'!D449),"")</f>
        <v/>
      </c>
    </row>
    <row r="446" spans="2:5" x14ac:dyDescent="0.2">
      <c r="B446" s="39" t="str">
        <f>IF('ENTRADA DE CLIENTS i PROVEÏDORS'!D660&lt;&gt;0,'ENTRADA DE CLIENTS i PROVEÏDORS'!D660,"")</f>
        <v/>
      </c>
      <c r="C446" s="39" t="str">
        <f t="shared" si="11"/>
        <v/>
      </c>
      <c r="E446" s="39" t="str">
        <f>IF('ENTRADA LLOGUERS-VENDES IMMOBLE'!D450&gt;0,UPPER('ENTRADA LLOGUERS-VENDES IMMOBLE'!D450),"")</f>
        <v/>
      </c>
    </row>
    <row r="447" spans="2:5" x14ac:dyDescent="0.2">
      <c r="B447" s="39" t="str">
        <f>IF('ENTRADA DE CLIENTS i PROVEÏDORS'!D661&lt;&gt;0,'ENTRADA DE CLIENTS i PROVEÏDORS'!D661,"")</f>
        <v/>
      </c>
      <c r="C447" s="39" t="str">
        <f t="shared" si="11"/>
        <v/>
      </c>
      <c r="E447" s="39" t="str">
        <f>IF('ENTRADA LLOGUERS-VENDES IMMOBLE'!D451&gt;0,UPPER('ENTRADA LLOGUERS-VENDES IMMOBLE'!D451),"")</f>
        <v/>
      </c>
    </row>
    <row r="448" spans="2:5" x14ac:dyDescent="0.2">
      <c r="B448" s="39" t="str">
        <f>IF('ENTRADA DE CLIENTS i PROVEÏDORS'!D662&lt;&gt;0,'ENTRADA DE CLIENTS i PROVEÏDORS'!D662,"")</f>
        <v/>
      </c>
      <c r="C448" s="39" t="str">
        <f t="shared" si="11"/>
        <v/>
      </c>
      <c r="E448" s="39" t="str">
        <f>IF('ENTRADA LLOGUERS-VENDES IMMOBLE'!D452&gt;0,UPPER('ENTRADA LLOGUERS-VENDES IMMOBLE'!D452),"")</f>
        <v/>
      </c>
    </row>
    <row r="449" spans="2:5" x14ac:dyDescent="0.2">
      <c r="B449" s="39" t="str">
        <f>IF('ENTRADA DE CLIENTS i PROVEÏDORS'!D663&lt;&gt;0,'ENTRADA DE CLIENTS i PROVEÏDORS'!D663,"")</f>
        <v/>
      </c>
      <c r="C449" s="39" t="str">
        <f t="shared" si="11"/>
        <v/>
      </c>
      <c r="E449" s="39" t="str">
        <f>IF('ENTRADA LLOGUERS-VENDES IMMOBLE'!D453&gt;0,UPPER('ENTRADA LLOGUERS-VENDES IMMOBLE'!D453),"")</f>
        <v/>
      </c>
    </row>
    <row r="450" spans="2:5" x14ac:dyDescent="0.2">
      <c r="B450" s="39" t="str">
        <f>IF('ENTRADA DE CLIENTS i PROVEÏDORS'!D664&lt;&gt;0,'ENTRADA DE CLIENTS i PROVEÏDORS'!D664,"")</f>
        <v/>
      </c>
      <c r="C450" s="39" t="str">
        <f t="shared" si="11"/>
        <v/>
      </c>
      <c r="E450" s="39" t="str">
        <f>IF('ENTRADA LLOGUERS-VENDES IMMOBLE'!D454&gt;0,UPPER('ENTRADA LLOGUERS-VENDES IMMOBLE'!D454),"")</f>
        <v/>
      </c>
    </row>
    <row r="451" spans="2:5" x14ac:dyDescent="0.2">
      <c r="B451" s="39" t="str">
        <f>IF('ENTRADA DE CLIENTS i PROVEÏDORS'!D665&lt;&gt;0,'ENTRADA DE CLIENTS i PROVEÏDORS'!D665,"")</f>
        <v/>
      </c>
      <c r="C451" s="39" t="str">
        <f t="shared" si="11"/>
        <v/>
      </c>
      <c r="E451" s="39" t="str">
        <f>IF('ENTRADA LLOGUERS-VENDES IMMOBLE'!D455&gt;0,UPPER('ENTRADA LLOGUERS-VENDES IMMOBLE'!D455),"")</f>
        <v/>
      </c>
    </row>
    <row r="452" spans="2:5" x14ac:dyDescent="0.2">
      <c r="B452" s="39" t="str">
        <f>IF('ENTRADA DE CLIENTS i PROVEÏDORS'!D666&lt;&gt;0,'ENTRADA DE CLIENTS i PROVEÏDORS'!D666,"")</f>
        <v/>
      </c>
      <c r="C452" s="39" t="str">
        <f t="shared" ref="C452:C515" si="12">SUBSTITUTE(SUBSTITUTE(SUBSTITUTE(SUBSTITUTE(SUBSTITUTE(SUBSTITUTE(SUBSTITUTE((SUBSTITUTE(SUBSTITUTE(B452,",",""),".","")),"-"," "),"ç","c"),"·",""),"/",""),"\",""),"$",""),"!","")</f>
        <v/>
      </c>
      <c r="E452" s="39" t="str">
        <f>IF('ENTRADA LLOGUERS-VENDES IMMOBLE'!D456&gt;0,UPPER('ENTRADA LLOGUERS-VENDES IMMOBLE'!D456),"")</f>
        <v/>
      </c>
    </row>
    <row r="453" spans="2:5" x14ac:dyDescent="0.2">
      <c r="B453" s="39" t="str">
        <f>IF('ENTRADA DE CLIENTS i PROVEÏDORS'!D667&lt;&gt;0,'ENTRADA DE CLIENTS i PROVEÏDORS'!D667,"")</f>
        <v/>
      </c>
      <c r="C453" s="39" t="str">
        <f t="shared" si="12"/>
        <v/>
      </c>
      <c r="E453" s="39" t="str">
        <f>IF('ENTRADA LLOGUERS-VENDES IMMOBLE'!D457&gt;0,UPPER('ENTRADA LLOGUERS-VENDES IMMOBLE'!D457),"")</f>
        <v/>
      </c>
    </row>
    <row r="454" spans="2:5" x14ac:dyDescent="0.2">
      <c r="B454" s="39" t="str">
        <f>IF('ENTRADA DE CLIENTS i PROVEÏDORS'!D668&lt;&gt;0,'ENTRADA DE CLIENTS i PROVEÏDORS'!D668,"")</f>
        <v/>
      </c>
      <c r="C454" s="39" t="str">
        <f t="shared" si="12"/>
        <v/>
      </c>
      <c r="E454" s="39" t="str">
        <f>IF('ENTRADA LLOGUERS-VENDES IMMOBLE'!D458&gt;0,UPPER('ENTRADA LLOGUERS-VENDES IMMOBLE'!D458),"")</f>
        <v/>
      </c>
    </row>
    <row r="455" spans="2:5" x14ac:dyDescent="0.2">
      <c r="B455" s="39" t="str">
        <f>IF('ENTRADA DE CLIENTS i PROVEÏDORS'!D669&lt;&gt;0,'ENTRADA DE CLIENTS i PROVEÏDORS'!D669,"")</f>
        <v/>
      </c>
      <c r="C455" s="39" t="str">
        <f t="shared" si="12"/>
        <v/>
      </c>
      <c r="E455" s="39" t="str">
        <f>IF('ENTRADA LLOGUERS-VENDES IMMOBLE'!D459&gt;0,UPPER('ENTRADA LLOGUERS-VENDES IMMOBLE'!D459),"")</f>
        <v/>
      </c>
    </row>
    <row r="456" spans="2:5" x14ac:dyDescent="0.2">
      <c r="B456" s="39" t="str">
        <f>IF('ENTRADA DE CLIENTS i PROVEÏDORS'!D670&lt;&gt;0,'ENTRADA DE CLIENTS i PROVEÏDORS'!D670,"")</f>
        <v/>
      </c>
      <c r="C456" s="39" t="str">
        <f t="shared" si="12"/>
        <v/>
      </c>
      <c r="E456" s="39" t="str">
        <f>IF('ENTRADA LLOGUERS-VENDES IMMOBLE'!D460&gt;0,UPPER('ENTRADA LLOGUERS-VENDES IMMOBLE'!D460),"")</f>
        <v/>
      </c>
    </row>
    <row r="457" spans="2:5" x14ac:dyDescent="0.2">
      <c r="B457" s="39" t="str">
        <f>IF('ENTRADA DE CLIENTS i PROVEÏDORS'!D671&lt;&gt;0,'ENTRADA DE CLIENTS i PROVEÏDORS'!D671,"")</f>
        <v/>
      </c>
      <c r="C457" s="39" t="str">
        <f t="shared" si="12"/>
        <v/>
      </c>
      <c r="E457" s="39" t="str">
        <f>IF('ENTRADA LLOGUERS-VENDES IMMOBLE'!D461&gt;0,UPPER('ENTRADA LLOGUERS-VENDES IMMOBLE'!D461),"")</f>
        <v/>
      </c>
    </row>
    <row r="458" spans="2:5" x14ac:dyDescent="0.2">
      <c r="B458" s="39" t="str">
        <f>IF('ENTRADA DE CLIENTS i PROVEÏDORS'!D672&lt;&gt;0,'ENTRADA DE CLIENTS i PROVEÏDORS'!D672,"")</f>
        <v/>
      </c>
      <c r="C458" s="39" t="str">
        <f t="shared" si="12"/>
        <v/>
      </c>
      <c r="E458" s="39" t="str">
        <f>IF('ENTRADA LLOGUERS-VENDES IMMOBLE'!D462&gt;0,UPPER('ENTRADA LLOGUERS-VENDES IMMOBLE'!D462),"")</f>
        <v/>
      </c>
    </row>
    <row r="459" spans="2:5" x14ac:dyDescent="0.2">
      <c r="B459" s="39" t="str">
        <f>IF('ENTRADA DE CLIENTS i PROVEÏDORS'!D673&lt;&gt;0,'ENTRADA DE CLIENTS i PROVEÏDORS'!D673,"")</f>
        <v/>
      </c>
      <c r="C459" s="39" t="str">
        <f t="shared" si="12"/>
        <v/>
      </c>
      <c r="E459" s="39" t="str">
        <f>IF('ENTRADA LLOGUERS-VENDES IMMOBLE'!D463&gt;0,UPPER('ENTRADA LLOGUERS-VENDES IMMOBLE'!D463),"")</f>
        <v/>
      </c>
    </row>
    <row r="460" spans="2:5" x14ac:dyDescent="0.2">
      <c r="B460" s="39" t="str">
        <f>IF('ENTRADA DE CLIENTS i PROVEÏDORS'!D674&lt;&gt;0,'ENTRADA DE CLIENTS i PROVEÏDORS'!D674,"")</f>
        <v/>
      </c>
      <c r="C460" s="39" t="str">
        <f t="shared" si="12"/>
        <v/>
      </c>
      <c r="E460" s="39" t="str">
        <f>IF('ENTRADA LLOGUERS-VENDES IMMOBLE'!D464&gt;0,UPPER('ENTRADA LLOGUERS-VENDES IMMOBLE'!D464),"")</f>
        <v/>
      </c>
    </row>
    <row r="461" spans="2:5" x14ac:dyDescent="0.2">
      <c r="B461" s="39" t="str">
        <f>IF('ENTRADA DE CLIENTS i PROVEÏDORS'!D675&lt;&gt;0,'ENTRADA DE CLIENTS i PROVEÏDORS'!D675,"")</f>
        <v/>
      </c>
      <c r="C461" s="39" t="str">
        <f t="shared" si="12"/>
        <v/>
      </c>
      <c r="E461" s="39" t="str">
        <f>IF('ENTRADA LLOGUERS-VENDES IMMOBLE'!D465&gt;0,UPPER('ENTRADA LLOGUERS-VENDES IMMOBLE'!D465),"")</f>
        <v/>
      </c>
    </row>
    <row r="462" spans="2:5" x14ac:dyDescent="0.2">
      <c r="B462" s="39" t="str">
        <f>IF('ENTRADA DE CLIENTS i PROVEÏDORS'!D676&lt;&gt;0,'ENTRADA DE CLIENTS i PROVEÏDORS'!D676,"")</f>
        <v/>
      </c>
      <c r="C462" s="39" t="str">
        <f t="shared" si="12"/>
        <v/>
      </c>
      <c r="E462" s="39" t="str">
        <f>IF('ENTRADA LLOGUERS-VENDES IMMOBLE'!D466&gt;0,UPPER('ENTRADA LLOGUERS-VENDES IMMOBLE'!D466),"")</f>
        <v/>
      </c>
    </row>
    <row r="463" spans="2:5" x14ac:dyDescent="0.2">
      <c r="B463" s="39" t="str">
        <f>IF('ENTRADA DE CLIENTS i PROVEÏDORS'!D677&lt;&gt;0,'ENTRADA DE CLIENTS i PROVEÏDORS'!D677,"")</f>
        <v/>
      </c>
      <c r="C463" s="39" t="str">
        <f t="shared" si="12"/>
        <v/>
      </c>
      <c r="E463" s="39" t="str">
        <f>IF('ENTRADA LLOGUERS-VENDES IMMOBLE'!D467&gt;0,UPPER('ENTRADA LLOGUERS-VENDES IMMOBLE'!D467),"")</f>
        <v/>
      </c>
    </row>
    <row r="464" spans="2:5" x14ac:dyDescent="0.2">
      <c r="B464" s="39" t="str">
        <f>IF('ENTRADA DE CLIENTS i PROVEÏDORS'!D678&lt;&gt;0,'ENTRADA DE CLIENTS i PROVEÏDORS'!D678,"")</f>
        <v/>
      </c>
      <c r="C464" s="39" t="str">
        <f t="shared" si="12"/>
        <v/>
      </c>
      <c r="E464" s="39" t="str">
        <f>IF('ENTRADA LLOGUERS-VENDES IMMOBLE'!D468&gt;0,UPPER('ENTRADA LLOGUERS-VENDES IMMOBLE'!D468),"")</f>
        <v/>
      </c>
    </row>
    <row r="465" spans="2:5" x14ac:dyDescent="0.2">
      <c r="B465" s="39" t="str">
        <f>IF('ENTRADA DE CLIENTS i PROVEÏDORS'!D679&lt;&gt;0,'ENTRADA DE CLIENTS i PROVEÏDORS'!D679,"")</f>
        <v/>
      </c>
      <c r="C465" s="39" t="str">
        <f t="shared" si="12"/>
        <v/>
      </c>
      <c r="E465" s="39" t="str">
        <f>IF('ENTRADA LLOGUERS-VENDES IMMOBLE'!D469&gt;0,UPPER('ENTRADA LLOGUERS-VENDES IMMOBLE'!D469),"")</f>
        <v/>
      </c>
    </row>
    <row r="466" spans="2:5" x14ac:dyDescent="0.2">
      <c r="B466" s="39" t="str">
        <f>IF('ENTRADA DE CLIENTS i PROVEÏDORS'!D680&lt;&gt;0,'ENTRADA DE CLIENTS i PROVEÏDORS'!D680,"")</f>
        <v/>
      </c>
      <c r="C466" s="39" t="str">
        <f t="shared" si="12"/>
        <v/>
      </c>
      <c r="E466" s="39" t="str">
        <f>IF('ENTRADA LLOGUERS-VENDES IMMOBLE'!D470&gt;0,UPPER('ENTRADA LLOGUERS-VENDES IMMOBLE'!D470),"")</f>
        <v/>
      </c>
    </row>
    <row r="467" spans="2:5" x14ac:dyDescent="0.2">
      <c r="B467" s="39" t="str">
        <f>IF('ENTRADA DE CLIENTS i PROVEÏDORS'!D681&lt;&gt;0,'ENTRADA DE CLIENTS i PROVEÏDORS'!D681,"")</f>
        <v/>
      </c>
      <c r="C467" s="39" t="str">
        <f t="shared" si="12"/>
        <v/>
      </c>
      <c r="E467" s="39" t="str">
        <f>IF('ENTRADA LLOGUERS-VENDES IMMOBLE'!D471&gt;0,UPPER('ENTRADA LLOGUERS-VENDES IMMOBLE'!D471),"")</f>
        <v/>
      </c>
    </row>
    <row r="468" spans="2:5" x14ac:dyDescent="0.2">
      <c r="B468" s="39" t="str">
        <f>IF('ENTRADA DE CLIENTS i PROVEÏDORS'!D682&lt;&gt;0,'ENTRADA DE CLIENTS i PROVEÏDORS'!D682,"")</f>
        <v/>
      </c>
      <c r="C468" s="39" t="str">
        <f t="shared" si="12"/>
        <v/>
      </c>
      <c r="E468" s="39" t="str">
        <f>IF('ENTRADA LLOGUERS-VENDES IMMOBLE'!D472&gt;0,UPPER('ENTRADA LLOGUERS-VENDES IMMOBLE'!D472),"")</f>
        <v/>
      </c>
    </row>
    <row r="469" spans="2:5" x14ac:dyDescent="0.2">
      <c r="B469" s="39" t="str">
        <f>IF('ENTRADA DE CLIENTS i PROVEÏDORS'!D683&lt;&gt;0,'ENTRADA DE CLIENTS i PROVEÏDORS'!D683,"")</f>
        <v/>
      </c>
      <c r="C469" s="39" t="str">
        <f t="shared" si="12"/>
        <v/>
      </c>
      <c r="E469" s="39" t="str">
        <f>IF('ENTRADA LLOGUERS-VENDES IMMOBLE'!D473&gt;0,UPPER('ENTRADA LLOGUERS-VENDES IMMOBLE'!D473),"")</f>
        <v/>
      </c>
    </row>
    <row r="470" spans="2:5" x14ac:dyDescent="0.2">
      <c r="B470" s="39" t="str">
        <f>IF('ENTRADA DE CLIENTS i PROVEÏDORS'!D684&lt;&gt;0,'ENTRADA DE CLIENTS i PROVEÏDORS'!D684,"")</f>
        <v/>
      </c>
      <c r="C470" s="39" t="str">
        <f t="shared" si="12"/>
        <v/>
      </c>
      <c r="E470" s="39" t="str">
        <f>IF('ENTRADA LLOGUERS-VENDES IMMOBLE'!D474&gt;0,UPPER('ENTRADA LLOGUERS-VENDES IMMOBLE'!D474),"")</f>
        <v/>
      </c>
    </row>
    <row r="471" spans="2:5" x14ac:dyDescent="0.2">
      <c r="B471" s="39" t="str">
        <f>IF('ENTRADA DE CLIENTS i PROVEÏDORS'!D685&lt;&gt;0,'ENTRADA DE CLIENTS i PROVEÏDORS'!D685,"")</f>
        <v/>
      </c>
      <c r="C471" s="39" t="str">
        <f t="shared" si="12"/>
        <v/>
      </c>
      <c r="E471" s="39" t="str">
        <f>IF('ENTRADA LLOGUERS-VENDES IMMOBLE'!D475&gt;0,UPPER('ENTRADA LLOGUERS-VENDES IMMOBLE'!D475),"")</f>
        <v/>
      </c>
    </row>
    <row r="472" spans="2:5" x14ac:dyDescent="0.2">
      <c r="B472" s="39" t="str">
        <f>IF('ENTRADA DE CLIENTS i PROVEÏDORS'!D686&lt;&gt;0,'ENTRADA DE CLIENTS i PROVEÏDORS'!D686,"")</f>
        <v/>
      </c>
      <c r="C472" s="39" t="str">
        <f t="shared" si="12"/>
        <v/>
      </c>
      <c r="E472" s="39" t="str">
        <f>IF('ENTRADA LLOGUERS-VENDES IMMOBLE'!D476&gt;0,UPPER('ENTRADA LLOGUERS-VENDES IMMOBLE'!D476),"")</f>
        <v/>
      </c>
    </row>
    <row r="473" spans="2:5" x14ac:dyDescent="0.2">
      <c r="B473" s="39" t="str">
        <f>IF('ENTRADA DE CLIENTS i PROVEÏDORS'!D687&lt;&gt;0,'ENTRADA DE CLIENTS i PROVEÏDORS'!D687,"")</f>
        <v/>
      </c>
      <c r="C473" s="39" t="str">
        <f t="shared" si="12"/>
        <v/>
      </c>
      <c r="E473" s="39" t="str">
        <f>IF('ENTRADA LLOGUERS-VENDES IMMOBLE'!D477&gt;0,UPPER('ENTRADA LLOGUERS-VENDES IMMOBLE'!D477),"")</f>
        <v/>
      </c>
    </row>
    <row r="474" spans="2:5" x14ac:dyDescent="0.2">
      <c r="B474" s="39" t="str">
        <f>IF('ENTRADA DE CLIENTS i PROVEÏDORS'!D688&lt;&gt;0,'ENTRADA DE CLIENTS i PROVEÏDORS'!D688,"")</f>
        <v/>
      </c>
      <c r="C474" s="39" t="str">
        <f t="shared" si="12"/>
        <v/>
      </c>
      <c r="E474" s="39" t="str">
        <f>IF('ENTRADA LLOGUERS-VENDES IMMOBLE'!D478&gt;0,UPPER('ENTRADA LLOGUERS-VENDES IMMOBLE'!D478),"")</f>
        <v/>
      </c>
    </row>
    <row r="475" spans="2:5" x14ac:dyDescent="0.2">
      <c r="B475" s="39" t="str">
        <f>IF('ENTRADA DE CLIENTS i PROVEÏDORS'!D689&lt;&gt;0,'ENTRADA DE CLIENTS i PROVEÏDORS'!D689,"")</f>
        <v/>
      </c>
      <c r="C475" s="39" t="str">
        <f t="shared" si="12"/>
        <v/>
      </c>
      <c r="E475" s="39" t="str">
        <f>IF('ENTRADA LLOGUERS-VENDES IMMOBLE'!D479&gt;0,UPPER('ENTRADA LLOGUERS-VENDES IMMOBLE'!D479),"")</f>
        <v/>
      </c>
    </row>
    <row r="476" spans="2:5" x14ac:dyDescent="0.2">
      <c r="B476" s="39" t="str">
        <f>IF('ENTRADA DE CLIENTS i PROVEÏDORS'!D690&lt;&gt;0,'ENTRADA DE CLIENTS i PROVEÏDORS'!D690,"")</f>
        <v/>
      </c>
      <c r="C476" s="39" t="str">
        <f t="shared" si="12"/>
        <v/>
      </c>
      <c r="E476" s="39" t="str">
        <f>IF('ENTRADA LLOGUERS-VENDES IMMOBLE'!D480&gt;0,UPPER('ENTRADA LLOGUERS-VENDES IMMOBLE'!D480),"")</f>
        <v/>
      </c>
    </row>
    <row r="477" spans="2:5" x14ac:dyDescent="0.2">
      <c r="B477" s="39" t="str">
        <f>IF('ENTRADA DE CLIENTS i PROVEÏDORS'!D691&lt;&gt;0,'ENTRADA DE CLIENTS i PROVEÏDORS'!D691,"")</f>
        <v/>
      </c>
      <c r="C477" s="39" t="str">
        <f t="shared" si="12"/>
        <v/>
      </c>
      <c r="E477" s="39" t="str">
        <f>IF('ENTRADA LLOGUERS-VENDES IMMOBLE'!D481&gt;0,UPPER('ENTRADA LLOGUERS-VENDES IMMOBLE'!D481),"")</f>
        <v/>
      </c>
    </row>
    <row r="478" spans="2:5" x14ac:dyDescent="0.2">
      <c r="B478" s="39" t="str">
        <f>IF('ENTRADA DE CLIENTS i PROVEÏDORS'!D692&lt;&gt;0,'ENTRADA DE CLIENTS i PROVEÏDORS'!D692,"")</f>
        <v/>
      </c>
      <c r="C478" s="39" t="str">
        <f t="shared" si="12"/>
        <v/>
      </c>
      <c r="E478" s="39" t="str">
        <f>IF('ENTRADA LLOGUERS-VENDES IMMOBLE'!D482&gt;0,UPPER('ENTRADA LLOGUERS-VENDES IMMOBLE'!D482),"")</f>
        <v/>
      </c>
    </row>
    <row r="479" spans="2:5" x14ac:dyDescent="0.2">
      <c r="B479" s="39" t="str">
        <f>IF('ENTRADA DE CLIENTS i PROVEÏDORS'!D693&lt;&gt;0,'ENTRADA DE CLIENTS i PROVEÏDORS'!D693,"")</f>
        <v/>
      </c>
      <c r="C479" s="39" t="str">
        <f t="shared" si="12"/>
        <v/>
      </c>
      <c r="E479" s="39" t="str">
        <f>IF('ENTRADA LLOGUERS-VENDES IMMOBLE'!D483&gt;0,UPPER('ENTRADA LLOGUERS-VENDES IMMOBLE'!D483),"")</f>
        <v/>
      </c>
    </row>
    <row r="480" spans="2:5" x14ac:dyDescent="0.2">
      <c r="B480" s="39" t="str">
        <f>IF('ENTRADA DE CLIENTS i PROVEÏDORS'!D694&lt;&gt;0,'ENTRADA DE CLIENTS i PROVEÏDORS'!D694,"")</f>
        <v/>
      </c>
      <c r="C480" s="39" t="str">
        <f t="shared" si="12"/>
        <v/>
      </c>
      <c r="E480" s="39" t="str">
        <f>IF('ENTRADA LLOGUERS-VENDES IMMOBLE'!D484&gt;0,UPPER('ENTRADA LLOGUERS-VENDES IMMOBLE'!D484),"")</f>
        <v/>
      </c>
    </row>
    <row r="481" spans="2:5" x14ac:dyDescent="0.2">
      <c r="B481" s="39" t="str">
        <f>IF('ENTRADA DE CLIENTS i PROVEÏDORS'!D695&lt;&gt;0,'ENTRADA DE CLIENTS i PROVEÏDORS'!D695,"")</f>
        <v/>
      </c>
      <c r="C481" s="39" t="str">
        <f t="shared" si="12"/>
        <v/>
      </c>
      <c r="E481" s="39" t="str">
        <f>IF('ENTRADA LLOGUERS-VENDES IMMOBLE'!D485&gt;0,UPPER('ENTRADA LLOGUERS-VENDES IMMOBLE'!D485),"")</f>
        <v/>
      </c>
    </row>
    <row r="482" spans="2:5" x14ac:dyDescent="0.2">
      <c r="B482" s="39" t="str">
        <f>IF('ENTRADA DE CLIENTS i PROVEÏDORS'!D696&lt;&gt;0,'ENTRADA DE CLIENTS i PROVEÏDORS'!D696,"")</f>
        <v/>
      </c>
      <c r="C482" s="39" t="str">
        <f t="shared" si="12"/>
        <v/>
      </c>
      <c r="E482" s="39" t="str">
        <f>IF('ENTRADA LLOGUERS-VENDES IMMOBLE'!D486&gt;0,UPPER('ENTRADA LLOGUERS-VENDES IMMOBLE'!D486),"")</f>
        <v/>
      </c>
    </row>
    <row r="483" spans="2:5" x14ac:dyDescent="0.2">
      <c r="B483" s="39" t="str">
        <f>IF('ENTRADA DE CLIENTS i PROVEÏDORS'!D697&lt;&gt;0,'ENTRADA DE CLIENTS i PROVEÏDORS'!D697,"")</f>
        <v/>
      </c>
      <c r="C483" s="39" t="str">
        <f t="shared" si="12"/>
        <v/>
      </c>
      <c r="E483" s="39" t="str">
        <f>IF('ENTRADA LLOGUERS-VENDES IMMOBLE'!D487&gt;0,UPPER('ENTRADA LLOGUERS-VENDES IMMOBLE'!D487),"")</f>
        <v/>
      </c>
    </row>
    <row r="484" spans="2:5" x14ac:dyDescent="0.2">
      <c r="B484" s="39" t="str">
        <f>IF('ENTRADA DE CLIENTS i PROVEÏDORS'!D698&lt;&gt;0,'ENTRADA DE CLIENTS i PROVEÏDORS'!D698,"")</f>
        <v/>
      </c>
      <c r="C484" s="39" t="str">
        <f t="shared" si="12"/>
        <v/>
      </c>
      <c r="E484" s="39" t="str">
        <f>IF('ENTRADA LLOGUERS-VENDES IMMOBLE'!D488&gt;0,UPPER('ENTRADA LLOGUERS-VENDES IMMOBLE'!D488),"")</f>
        <v/>
      </c>
    </row>
    <row r="485" spans="2:5" x14ac:dyDescent="0.2">
      <c r="B485" s="39" t="str">
        <f>IF('ENTRADA DE CLIENTS i PROVEÏDORS'!D699&lt;&gt;0,'ENTRADA DE CLIENTS i PROVEÏDORS'!D699,"")</f>
        <v/>
      </c>
      <c r="C485" s="39" t="str">
        <f t="shared" si="12"/>
        <v/>
      </c>
      <c r="E485" s="39" t="str">
        <f>IF('ENTRADA LLOGUERS-VENDES IMMOBLE'!D489&gt;0,UPPER('ENTRADA LLOGUERS-VENDES IMMOBLE'!D489),"")</f>
        <v/>
      </c>
    </row>
    <row r="486" spans="2:5" x14ac:dyDescent="0.2">
      <c r="B486" s="39" t="str">
        <f>IF('ENTRADA DE CLIENTS i PROVEÏDORS'!D700&lt;&gt;0,'ENTRADA DE CLIENTS i PROVEÏDORS'!D700,"")</f>
        <v/>
      </c>
      <c r="C486" s="39" t="str">
        <f t="shared" si="12"/>
        <v/>
      </c>
      <c r="E486" s="39" t="str">
        <f>IF('ENTRADA LLOGUERS-VENDES IMMOBLE'!D490&gt;0,UPPER('ENTRADA LLOGUERS-VENDES IMMOBLE'!D490),"")</f>
        <v/>
      </c>
    </row>
    <row r="487" spans="2:5" x14ac:dyDescent="0.2">
      <c r="B487" s="39" t="str">
        <f>IF('ENTRADA DE CLIENTS i PROVEÏDORS'!D701&lt;&gt;0,'ENTRADA DE CLIENTS i PROVEÏDORS'!D701,"")</f>
        <v/>
      </c>
      <c r="C487" s="39" t="str">
        <f t="shared" si="12"/>
        <v/>
      </c>
      <c r="E487" s="39" t="str">
        <f>IF('ENTRADA LLOGUERS-VENDES IMMOBLE'!D491&gt;0,UPPER('ENTRADA LLOGUERS-VENDES IMMOBLE'!D491),"")</f>
        <v/>
      </c>
    </row>
    <row r="488" spans="2:5" x14ac:dyDescent="0.2">
      <c r="B488" s="39" t="str">
        <f>IF('ENTRADA DE CLIENTS i PROVEÏDORS'!D702&lt;&gt;0,'ENTRADA DE CLIENTS i PROVEÏDORS'!D702,"")</f>
        <v/>
      </c>
      <c r="C488" s="39" t="str">
        <f t="shared" si="12"/>
        <v/>
      </c>
      <c r="E488" s="39" t="str">
        <f>IF('ENTRADA LLOGUERS-VENDES IMMOBLE'!D492&gt;0,UPPER('ENTRADA LLOGUERS-VENDES IMMOBLE'!D492),"")</f>
        <v/>
      </c>
    </row>
    <row r="489" spans="2:5" x14ac:dyDescent="0.2">
      <c r="B489" s="39" t="str">
        <f>IF('ENTRADA DE CLIENTS i PROVEÏDORS'!D703&lt;&gt;0,'ENTRADA DE CLIENTS i PROVEÏDORS'!D703,"")</f>
        <v/>
      </c>
      <c r="C489" s="39" t="str">
        <f t="shared" si="12"/>
        <v/>
      </c>
      <c r="E489" s="39" t="str">
        <f>IF('ENTRADA LLOGUERS-VENDES IMMOBLE'!D493&gt;0,UPPER('ENTRADA LLOGUERS-VENDES IMMOBLE'!D493),"")</f>
        <v/>
      </c>
    </row>
    <row r="490" spans="2:5" x14ac:dyDescent="0.2">
      <c r="B490" s="39" t="str">
        <f>IF('ENTRADA DE CLIENTS i PROVEÏDORS'!D704&lt;&gt;0,'ENTRADA DE CLIENTS i PROVEÏDORS'!D704,"")</f>
        <v/>
      </c>
      <c r="C490" s="39" t="str">
        <f t="shared" si="12"/>
        <v/>
      </c>
      <c r="E490" s="39" t="str">
        <f>IF('ENTRADA LLOGUERS-VENDES IMMOBLE'!D494&gt;0,UPPER('ENTRADA LLOGUERS-VENDES IMMOBLE'!D494),"")</f>
        <v/>
      </c>
    </row>
    <row r="491" spans="2:5" x14ac:dyDescent="0.2">
      <c r="B491" s="39" t="str">
        <f>IF('ENTRADA DE CLIENTS i PROVEÏDORS'!D705&lt;&gt;0,'ENTRADA DE CLIENTS i PROVEÏDORS'!D705,"")</f>
        <v/>
      </c>
      <c r="C491" s="39" t="str">
        <f t="shared" si="12"/>
        <v/>
      </c>
      <c r="E491" s="39" t="str">
        <f>IF('ENTRADA LLOGUERS-VENDES IMMOBLE'!D495&gt;0,UPPER('ENTRADA LLOGUERS-VENDES IMMOBLE'!D495),"")</f>
        <v/>
      </c>
    </row>
    <row r="492" spans="2:5" x14ac:dyDescent="0.2">
      <c r="B492" s="39" t="str">
        <f>IF('ENTRADA DE CLIENTS i PROVEÏDORS'!D706&lt;&gt;0,'ENTRADA DE CLIENTS i PROVEÏDORS'!D706,"")</f>
        <v/>
      </c>
      <c r="C492" s="39" t="str">
        <f t="shared" si="12"/>
        <v/>
      </c>
      <c r="E492" s="39" t="str">
        <f>IF('ENTRADA LLOGUERS-VENDES IMMOBLE'!D496&gt;0,UPPER('ENTRADA LLOGUERS-VENDES IMMOBLE'!D496),"")</f>
        <v/>
      </c>
    </row>
    <row r="493" spans="2:5" x14ac:dyDescent="0.2">
      <c r="B493" s="39" t="str">
        <f>IF('ENTRADA DE CLIENTS i PROVEÏDORS'!D707&lt;&gt;0,'ENTRADA DE CLIENTS i PROVEÏDORS'!D707,"")</f>
        <v/>
      </c>
      <c r="C493" s="39" t="str">
        <f t="shared" si="12"/>
        <v/>
      </c>
      <c r="E493" s="39" t="str">
        <f>IF('ENTRADA LLOGUERS-VENDES IMMOBLE'!D497&gt;0,UPPER('ENTRADA LLOGUERS-VENDES IMMOBLE'!D497),"")</f>
        <v/>
      </c>
    </row>
    <row r="494" spans="2:5" x14ac:dyDescent="0.2">
      <c r="B494" s="39" t="str">
        <f>IF('ENTRADA DE CLIENTS i PROVEÏDORS'!D708&lt;&gt;0,'ENTRADA DE CLIENTS i PROVEÏDORS'!D708,"")</f>
        <v/>
      </c>
      <c r="C494" s="39" t="str">
        <f t="shared" si="12"/>
        <v/>
      </c>
      <c r="E494" s="39" t="str">
        <f>IF('ENTRADA LLOGUERS-VENDES IMMOBLE'!D498&gt;0,UPPER('ENTRADA LLOGUERS-VENDES IMMOBLE'!D498),"")</f>
        <v/>
      </c>
    </row>
    <row r="495" spans="2:5" x14ac:dyDescent="0.2">
      <c r="B495" s="39" t="str">
        <f>IF('ENTRADA DE CLIENTS i PROVEÏDORS'!D709&lt;&gt;0,'ENTRADA DE CLIENTS i PROVEÏDORS'!D709,"")</f>
        <v/>
      </c>
      <c r="C495" s="39" t="str">
        <f t="shared" si="12"/>
        <v/>
      </c>
      <c r="E495" s="39" t="str">
        <f>IF('ENTRADA LLOGUERS-VENDES IMMOBLE'!D499&gt;0,UPPER('ENTRADA LLOGUERS-VENDES IMMOBLE'!D499),"")</f>
        <v/>
      </c>
    </row>
    <row r="496" spans="2:5" x14ac:dyDescent="0.2">
      <c r="B496" s="39" t="str">
        <f>IF('ENTRADA DE CLIENTS i PROVEÏDORS'!D710&lt;&gt;0,'ENTRADA DE CLIENTS i PROVEÏDORS'!D710,"")</f>
        <v/>
      </c>
      <c r="C496" s="39" t="str">
        <f t="shared" si="12"/>
        <v/>
      </c>
      <c r="E496" s="39" t="str">
        <f>IF('ENTRADA LLOGUERS-VENDES IMMOBLE'!D500&gt;0,UPPER('ENTRADA LLOGUERS-VENDES IMMOBLE'!D500),"")</f>
        <v/>
      </c>
    </row>
    <row r="497" spans="2:5" x14ac:dyDescent="0.2">
      <c r="B497" s="39" t="str">
        <f>IF('ENTRADA DE CLIENTS i PROVEÏDORS'!D711&lt;&gt;0,'ENTRADA DE CLIENTS i PROVEÏDORS'!D711,"")</f>
        <v/>
      </c>
      <c r="C497" s="39" t="str">
        <f t="shared" si="12"/>
        <v/>
      </c>
      <c r="E497" s="39" t="str">
        <f>IF('ENTRADA LLOGUERS-VENDES IMMOBLE'!D501&gt;0,UPPER('ENTRADA LLOGUERS-VENDES IMMOBLE'!D501),"")</f>
        <v/>
      </c>
    </row>
    <row r="498" spans="2:5" x14ac:dyDescent="0.2">
      <c r="B498" s="39" t="str">
        <f>IF('ENTRADA DE CLIENTS i PROVEÏDORS'!D712&lt;&gt;0,'ENTRADA DE CLIENTS i PROVEÏDORS'!D712,"")</f>
        <v/>
      </c>
      <c r="C498" s="39" t="str">
        <f t="shared" si="12"/>
        <v/>
      </c>
      <c r="E498" s="39" t="str">
        <f>IF('ENTRADA LLOGUERS-VENDES IMMOBLE'!D502&gt;0,UPPER('ENTRADA LLOGUERS-VENDES IMMOBLE'!D502),"")</f>
        <v/>
      </c>
    </row>
    <row r="499" spans="2:5" x14ac:dyDescent="0.2">
      <c r="B499" s="39" t="str">
        <f>IF('ENTRADA DE CLIENTS i PROVEÏDORS'!D713&lt;&gt;0,'ENTRADA DE CLIENTS i PROVEÏDORS'!D713,"")</f>
        <v/>
      </c>
      <c r="C499" s="39" t="str">
        <f t="shared" si="12"/>
        <v/>
      </c>
      <c r="E499" s="39" t="str">
        <f>IF('ENTRADA LLOGUERS-VENDES IMMOBLE'!D503&gt;0,UPPER('ENTRADA LLOGUERS-VENDES IMMOBLE'!D503),"")</f>
        <v/>
      </c>
    </row>
    <row r="500" spans="2:5" x14ac:dyDescent="0.2">
      <c r="B500" s="39" t="str">
        <f>IF('ENTRADA DE CLIENTS i PROVEÏDORS'!D714&lt;&gt;0,'ENTRADA DE CLIENTS i PROVEÏDORS'!D714,"")</f>
        <v/>
      </c>
      <c r="C500" s="39" t="str">
        <f t="shared" si="12"/>
        <v/>
      </c>
      <c r="E500" s="39" t="str">
        <f>IF('ENTRADA LLOGUERS-VENDES IMMOBLE'!D504&gt;0,UPPER('ENTRADA LLOGUERS-VENDES IMMOBLE'!D504),"")</f>
        <v/>
      </c>
    </row>
    <row r="501" spans="2:5" x14ac:dyDescent="0.2">
      <c r="B501" s="39" t="str">
        <f>IF('ENTRADA DE CLIENTS i PROVEÏDORS'!D715&lt;&gt;0,'ENTRADA DE CLIENTS i PROVEÏDORS'!D715,"")</f>
        <v/>
      </c>
      <c r="C501" s="39" t="str">
        <f t="shared" si="12"/>
        <v/>
      </c>
      <c r="E501" s="39" t="str">
        <f>IF('ENTRADA LLOGUERS-VENDES IMMOBLE'!D505&gt;0,UPPER('ENTRADA LLOGUERS-VENDES IMMOBLE'!D505),"")</f>
        <v/>
      </c>
    </row>
    <row r="502" spans="2:5" x14ac:dyDescent="0.2">
      <c r="B502" s="39" t="str">
        <f>IF('ENTRADA DE CLIENTS i PROVEÏDORS'!D716&lt;&gt;0,'ENTRADA DE CLIENTS i PROVEÏDORS'!D716,"")</f>
        <v/>
      </c>
      <c r="C502" s="39" t="str">
        <f t="shared" si="12"/>
        <v/>
      </c>
      <c r="E502" s="39" t="str">
        <f>IF('ENTRADA LLOGUERS-VENDES IMMOBLE'!D506&gt;0,UPPER('ENTRADA LLOGUERS-VENDES IMMOBLE'!D506),"")</f>
        <v/>
      </c>
    </row>
    <row r="503" spans="2:5" x14ac:dyDescent="0.2">
      <c r="B503" s="39" t="str">
        <f>IF('ENTRADA DE CLIENTS i PROVEÏDORS'!D717&lt;&gt;0,'ENTRADA DE CLIENTS i PROVEÏDORS'!D717,"")</f>
        <v/>
      </c>
      <c r="C503" s="39" t="str">
        <f t="shared" si="12"/>
        <v/>
      </c>
      <c r="E503" s="39" t="str">
        <f>IF('ENTRADA LLOGUERS-VENDES IMMOBLE'!D507&gt;0,UPPER('ENTRADA LLOGUERS-VENDES IMMOBLE'!D507),"")</f>
        <v/>
      </c>
    </row>
    <row r="504" spans="2:5" x14ac:dyDescent="0.2">
      <c r="B504" s="39" t="str">
        <f>IF('ENTRADA DE CLIENTS i PROVEÏDORS'!D718&lt;&gt;0,'ENTRADA DE CLIENTS i PROVEÏDORS'!D718,"")</f>
        <v/>
      </c>
      <c r="C504" s="39" t="str">
        <f t="shared" si="12"/>
        <v/>
      </c>
      <c r="E504" s="39" t="str">
        <f>IF('ENTRADA LLOGUERS-VENDES IMMOBLE'!D508&gt;0,UPPER('ENTRADA LLOGUERS-VENDES IMMOBLE'!D508),"")</f>
        <v/>
      </c>
    </row>
    <row r="505" spans="2:5" x14ac:dyDescent="0.2">
      <c r="B505" s="39" t="str">
        <f>IF('ENTRADA DE CLIENTS i PROVEÏDORS'!D719&lt;&gt;0,'ENTRADA DE CLIENTS i PROVEÏDORS'!D719,"")</f>
        <v/>
      </c>
      <c r="C505" s="39" t="str">
        <f t="shared" si="12"/>
        <v/>
      </c>
      <c r="E505" s="39" t="str">
        <f>IF('ENTRADA LLOGUERS-VENDES IMMOBLE'!D509&gt;0,UPPER('ENTRADA LLOGUERS-VENDES IMMOBLE'!D509),"")</f>
        <v/>
      </c>
    </row>
    <row r="506" spans="2:5" x14ac:dyDescent="0.2">
      <c r="B506" s="39" t="str">
        <f>IF('ENTRADA DE CLIENTS i PROVEÏDORS'!D720&lt;&gt;0,'ENTRADA DE CLIENTS i PROVEÏDORS'!D720,"")</f>
        <v/>
      </c>
      <c r="C506" s="39" t="str">
        <f t="shared" si="12"/>
        <v/>
      </c>
      <c r="E506" s="39" t="str">
        <f>IF('ENTRADA LLOGUERS-VENDES IMMOBLE'!D510&gt;0,UPPER('ENTRADA LLOGUERS-VENDES IMMOBLE'!D510),"")</f>
        <v/>
      </c>
    </row>
    <row r="507" spans="2:5" x14ac:dyDescent="0.2">
      <c r="B507" s="39" t="str">
        <f>IF('ENTRADA DE CLIENTS i PROVEÏDORS'!D721&lt;&gt;0,'ENTRADA DE CLIENTS i PROVEÏDORS'!D721,"")</f>
        <v/>
      </c>
      <c r="C507" s="39" t="str">
        <f t="shared" si="12"/>
        <v/>
      </c>
      <c r="E507" s="39" t="str">
        <f>IF('ENTRADA LLOGUERS-VENDES IMMOBLE'!D511&gt;0,UPPER('ENTRADA LLOGUERS-VENDES IMMOBLE'!D511),"")</f>
        <v/>
      </c>
    </row>
    <row r="508" spans="2:5" x14ac:dyDescent="0.2">
      <c r="B508" s="39" t="str">
        <f>IF('ENTRADA DE CLIENTS i PROVEÏDORS'!D722&lt;&gt;0,'ENTRADA DE CLIENTS i PROVEÏDORS'!D722,"")</f>
        <v/>
      </c>
      <c r="C508" s="39" t="str">
        <f t="shared" si="12"/>
        <v/>
      </c>
      <c r="E508" s="39" t="str">
        <f>IF('ENTRADA LLOGUERS-VENDES IMMOBLE'!D512&gt;0,UPPER('ENTRADA LLOGUERS-VENDES IMMOBLE'!D512),"")</f>
        <v/>
      </c>
    </row>
    <row r="509" spans="2:5" x14ac:dyDescent="0.2">
      <c r="B509" s="39" t="str">
        <f>IF('ENTRADA DE CLIENTS i PROVEÏDORS'!D723&lt;&gt;0,'ENTRADA DE CLIENTS i PROVEÏDORS'!D723,"")</f>
        <v/>
      </c>
      <c r="C509" s="39" t="str">
        <f t="shared" si="12"/>
        <v/>
      </c>
      <c r="E509" s="39" t="str">
        <f>IF('ENTRADA LLOGUERS-VENDES IMMOBLE'!D513&gt;0,UPPER('ENTRADA LLOGUERS-VENDES IMMOBLE'!D513),"")</f>
        <v/>
      </c>
    </row>
    <row r="510" spans="2:5" x14ac:dyDescent="0.2">
      <c r="B510" s="39" t="str">
        <f>IF('ENTRADA DE CLIENTS i PROVEÏDORS'!D724&lt;&gt;0,'ENTRADA DE CLIENTS i PROVEÏDORS'!D724,"")</f>
        <v/>
      </c>
      <c r="C510" s="39" t="str">
        <f t="shared" si="12"/>
        <v/>
      </c>
      <c r="E510" s="39" t="str">
        <f>IF('ENTRADA LLOGUERS-VENDES IMMOBLE'!D514&gt;0,UPPER('ENTRADA LLOGUERS-VENDES IMMOBLE'!D514),"")</f>
        <v/>
      </c>
    </row>
    <row r="511" spans="2:5" x14ac:dyDescent="0.2">
      <c r="B511" s="39" t="str">
        <f>IF('ENTRADA DE CLIENTS i PROVEÏDORS'!D725&lt;&gt;0,'ENTRADA DE CLIENTS i PROVEÏDORS'!D725,"")</f>
        <v/>
      </c>
      <c r="C511" s="39" t="str">
        <f t="shared" si="12"/>
        <v/>
      </c>
      <c r="E511" s="39" t="str">
        <f>IF('ENTRADA LLOGUERS-VENDES IMMOBLE'!D515&gt;0,UPPER('ENTRADA LLOGUERS-VENDES IMMOBLE'!D515),"")</f>
        <v/>
      </c>
    </row>
    <row r="512" spans="2:5" x14ac:dyDescent="0.2">
      <c r="B512" s="39" t="str">
        <f>IF('ENTRADA DE CLIENTS i PROVEÏDORS'!D726&lt;&gt;0,'ENTRADA DE CLIENTS i PROVEÏDORS'!D726,"")</f>
        <v/>
      </c>
      <c r="C512" s="39" t="str">
        <f t="shared" si="12"/>
        <v/>
      </c>
      <c r="E512" s="39" t="str">
        <f>IF('ENTRADA LLOGUERS-VENDES IMMOBLE'!D516&gt;0,UPPER('ENTRADA LLOGUERS-VENDES IMMOBLE'!D516),"")</f>
        <v/>
      </c>
    </row>
    <row r="513" spans="2:5" x14ac:dyDescent="0.2">
      <c r="B513" s="39" t="str">
        <f>IF('ENTRADA DE CLIENTS i PROVEÏDORS'!D727&lt;&gt;0,'ENTRADA DE CLIENTS i PROVEÏDORS'!D727,"")</f>
        <v/>
      </c>
      <c r="C513" s="39" t="str">
        <f t="shared" si="12"/>
        <v/>
      </c>
      <c r="E513" s="39" t="str">
        <f>IF('ENTRADA LLOGUERS-VENDES IMMOBLE'!D517&gt;0,UPPER('ENTRADA LLOGUERS-VENDES IMMOBLE'!D517),"")</f>
        <v/>
      </c>
    </row>
    <row r="514" spans="2:5" x14ac:dyDescent="0.2">
      <c r="B514" s="39" t="str">
        <f>IF('ENTRADA DE CLIENTS i PROVEÏDORS'!D728&lt;&gt;0,'ENTRADA DE CLIENTS i PROVEÏDORS'!D728,"")</f>
        <v/>
      </c>
      <c r="C514" s="39" t="str">
        <f t="shared" si="12"/>
        <v/>
      </c>
      <c r="E514" s="39" t="str">
        <f>IF('ENTRADA LLOGUERS-VENDES IMMOBLE'!D518&gt;0,UPPER('ENTRADA LLOGUERS-VENDES IMMOBLE'!D518),"")</f>
        <v/>
      </c>
    </row>
    <row r="515" spans="2:5" x14ac:dyDescent="0.2">
      <c r="B515" s="39" t="str">
        <f>IF('ENTRADA DE CLIENTS i PROVEÏDORS'!D729&lt;&gt;0,'ENTRADA DE CLIENTS i PROVEÏDORS'!D729,"")</f>
        <v/>
      </c>
      <c r="C515" s="39" t="str">
        <f t="shared" si="12"/>
        <v/>
      </c>
      <c r="E515" s="39" t="str">
        <f>IF('ENTRADA LLOGUERS-VENDES IMMOBLE'!D519&gt;0,UPPER('ENTRADA LLOGUERS-VENDES IMMOBLE'!D519),"")</f>
        <v/>
      </c>
    </row>
    <row r="516" spans="2:5" x14ac:dyDescent="0.2">
      <c r="B516" s="39" t="str">
        <f>IF('ENTRADA DE CLIENTS i PROVEÏDORS'!D730&lt;&gt;0,'ENTRADA DE CLIENTS i PROVEÏDORS'!D730,"")</f>
        <v/>
      </c>
      <c r="C516" s="39" t="str">
        <f t="shared" ref="C516:C579" si="13">SUBSTITUTE(SUBSTITUTE(SUBSTITUTE(SUBSTITUTE(SUBSTITUTE(SUBSTITUTE(SUBSTITUTE((SUBSTITUTE(SUBSTITUTE(B516,",",""),".","")),"-"," "),"ç","c"),"·",""),"/",""),"\",""),"$",""),"!","")</f>
        <v/>
      </c>
      <c r="E516" s="39" t="str">
        <f>IF('ENTRADA LLOGUERS-VENDES IMMOBLE'!D520&gt;0,UPPER('ENTRADA LLOGUERS-VENDES IMMOBLE'!D520),"")</f>
        <v/>
      </c>
    </row>
    <row r="517" spans="2:5" x14ac:dyDescent="0.2">
      <c r="B517" s="39" t="str">
        <f>IF('ENTRADA DE CLIENTS i PROVEÏDORS'!D731&lt;&gt;0,'ENTRADA DE CLIENTS i PROVEÏDORS'!D731,"")</f>
        <v/>
      </c>
      <c r="C517" s="39" t="str">
        <f t="shared" si="13"/>
        <v/>
      </c>
      <c r="E517" s="39" t="str">
        <f>IF('ENTRADA LLOGUERS-VENDES IMMOBLE'!D521&gt;0,UPPER('ENTRADA LLOGUERS-VENDES IMMOBLE'!D521),"")</f>
        <v/>
      </c>
    </row>
    <row r="518" spans="2:5" x14ac:dyDescent="0.2">
      <c r="B518" s="39" t="str">
        <f>IF('ENTRADA DE CLIENTS i PROVEÏDORS'!D732&lt;&gt;0,'ENTRADA DE CLIENTS i PROVEÏDORS'!D732,"")</f>
        <v/>
      </c>
      <c r="C518" s="39" t="str">
        <f t="shared" si="13"/>
        <v/>
      </c>
      <c r="E518" s="39" t="str">
        <f>IF('ENTRADA LLOGUERS-VENDES IMMOBLE'!D522&gt;0,UPPER('ENTRADA LLOGUERS-VENDES IMMOBLE'!D522),"")</f>
        <v/>
      </c>
    </row>
    <row r="519" spans="2:5" x14ac:dyDescent="0.2">
      <c r="B519" s="39" t="str">
        <f>IF('ENTRADA DE CLIENTS i PROVEÏDORS'!D733&lt;&gt;0,'ENTRADA DE CLIENTS i PROVEÏDORS'!D733,"")</f>
        <v/>
      </c>
      <c r="C519" s="39" t="str">
        <f t="shared" si="13"/>
        <v/>
      </c>
      <c r="E519" s="39" t="str">
        <f>IF('ENTRADA LLOGUERS-VENDES IMMOBLE'!D523&gt;0,UPPER('ENTRADA LLOGUERS-VENDES IMMOBLE'!D523),"")</f>
        <v/>
      </c>
    </row>
    <row r="520" spans="2:5" x14ac:dyDescent="0.2">
      <c r="B520" s="39" t="str">
        <f>IF('ENTRADA DE CLIENTS i PROVEÏDORS'!D734&lt;&gt;0,'ENTRADA DE CLIENTS i PROVEÏDORS'!D734,"")</f>
        <v/>
      </c>
      <c r="C520" s="39" t="str">
        <f t="shared" si="13"/>
        <v/>
      </c>
      <c r="E520" s="39" t="str">
        <f>IF('ENTRADA LLOGUERS-VENDES IMMOBLE'!D524&gt;0,UPPER('ENTRADA LLOGUERS-VENDES IMMOBLE'!D524),"")</f>
        <v/>
      </c>
    </row>
    <row r="521" spans="2:5" x14ac:dyDescent="0.2">
      <c r="B521" s="39" t="str">
        <f>IF('ENTRADA DE CLIENTS i PROVEÏDORS'!D735&lt;&gt;0,'ENTRADA DE CLIENTS i PROVEÏDORS'!D735,"")</f>
        <v/>
      </c>
      <c r="C521" s="39" t="str">
        <f t="shared" si="13"/>
        <v/>
      </c>
      <c r="E521" s="39" t="str">
        <f>IF('ENTRADA LLOGUERS-VENDES IMMOBLE'!D525&gt;0,UPPER('ENTRADA LLOGUERS-VENDES IMMOBLE'!D525),"")</f>
        <v/>
      </c>
    </row>
    <row r="522" spans="2:5" x14ac:dyDescent="0.2">
      <c r="B522" s="39" t="str">
        <f>IF('ENTRADA DE CLIENTS i PROVEÏDORS'!D736&lt;&gt;0,'ENTRADA DE CLIENTS i PROVEÏDORS'!D736,"")</f>
        <v/>
      </c>
      <c r="C522" s="39" t="str">
        <f t="shared" si="13"/>
        <v/>
      </c>
      <c r="E522" s="39" t="str">
        <f>IF('ENTRADA LLOGUERS-VENDES IMMOBLE'!D526&gt;0,UPPER('ENTRADA LLOGUERS-VENDES IMMOBLE'!D526),"")</f>
        <v/>
      </c>
    </row>
    <row r="523" spans="2:5" x14ac:dyDescent="0.2">
      <c r="B523" s="39" t="str">
        <f>IF('ENTRADA DE CLIENTS i PROVEÏDORS'!D737&lt;&gt;0,'ENTRADA DE CLIENTS i PROVEÏDORS'!D737,"")</f>
        <v/>
      </c>
      <c r="C523" s="39" t="str">
        <f t="shared" si="13"/>
        <v/>
      </c>
      <c r="E523" s="39" t="str">
        <f>IF('ENTRADA LLOGUERS-VENDES IMMOBLE'!D527&gt;0,UPPER('ENTRADA LLOGUERS-VENDES IMMOBLE'!D527),"")</f>
        <v/>
      </c>
    </row>
    <row r="524" spans="2:5" x14ac:dyDescent="0.2">
      <c r="B524" s="39" t="str">
        <f>IF('ENTRADA DE CLIENTS i PROVEÏDORS'!D738&lt;&gt;0,'ENTRADA DE CLIENTS i PROVEÏDORS'!D738,"")</f>
        <v/>
      </c>
      <c r="C524" s="39" t="str">
        <f t="shared" si="13"/>
        <v/>
      </c>
      <c r="E524" s="39" t="str">
        <f>IF('ENTRADA LLOGUERS-VENDES IMMOBLE'!D528&gt;0,UPPER('ENTRADA LLOGUERS-VENDES IMMOBLE'!D528),"")</f>
        <v/>
      </c>
    </row>
    <row r="525" spans="2:5" x14ac:dyDescent="0.2">
      <c r="B525" s="39" t="str">
        <f>IF('ENTRADA DE CLIENTS i PROVEÏDORS'!D739&lt;&gt;0,'ENTRADA DE CLIENTS i PROVEÏDORS'!D739,"")</f>
        <v/>
      </c>
      <c r="C525" s="39" t="str">
        <f t="shared" si="13"/>
        <v/>
      </c>
      <c r="E525" s="39" t="str">
        <f>IF('ENTRADA LLOGUERS-VENDES IMMOBLE'!D529&gt;0,UPPER('ENTRADA LLOGUERS-VENDES IMMOBLE'!D529),"")</f>
        <v/>
      </c>
    </row>
    <row r="526" spans="2:5" x14ac:dyDescent="0.2">
      <c r="B526" s="39" t="str">
        <f>IF('ENTRADA DE CLIENTS i PROVEÏDORS'!D740&lt;&gt;0,'ENTRADA DE CLIENTS i PROVEÏDORS'!D740,"")</f>
        <v/>
      </c>
      <c r="C526" s="39" t="str">
        <f t="shared" si="13"/>
        <v/>
      </c>
      <c r="E526" s="39" t="str">
        <f>IF('ENTRADA LLOGUERS-VENDES IMMOBLE'!D530&gt;0,UPPER('ENTRADA LLOGUERS-VENDES IMMOBLE'!D530),"")</f>
        <v/>
      </c>
    </row>
    <row r="527" spans="2:5" x14ac:dyDescent="0.2">
      <c r="B527" s="39" t="str">
        <f>IF('ENTRADA DE CLIENTS i PROVEÏDORS'!D741&lt;&gt;0,'ENTRADA DE CLIENTS i PROVEÏDORS'!D741,"")</f>
        <v/>
      </c>
      <c r="C527" s="39" t="str">
        <f t="shared" si="13"/>
        <v/>
      </c>
      <c r="E527" s="39" t="str">
        <f>IF('ENTRADA LLOGUERS-VENDES IMMOBLE'!D531&gt;0,UPPER('ENTRADA LLOGUERS-VENDES IMMOBLE'!D531),"")</f>
        <v/>
      </c>
    </row>
    <row r="528" spans="2:5" x14ac:dyDescent="0.2">
      <c r="B528" s="39" t="str">
        <f>IF('ENTRADA DE CLIENTS i PROVEÏDORS'!D742&lt;&gt;0,'ENTRADA DE CLIENTS i PROVEÏDORS'!D742,"")</f>
        <v/>
      </c>
      <c r="C528" s="39" t="str">
        <f t="shared" si="13"/>
        <v/>
      </c>
      <c r="E528" s="39" t="str">
        <f>IF('ENTRADA LLOGUERS-VENDES IMMOBLE'!D532&gt;0,UPPER('ENTRADA LLOGUERS-VENDES IMMOBLE'!D532),"")</f>
        <v/>
      </c>
    </row>
    <row r="529" spans="2:5" x14ac:dyDescent="0.2">
      <c r="B529" s="39" t="str">
        <f>IF('ENTRADA DE CLIENTS i PROVEÏDORS'!D743&lt;&gt;0,'ENTRADA DE CLIENTS i PROVEÏDORS'!D743,"")</f>
        <v/>
      </c>
      <c r="C529" s="39" t="str">
        <f t="shared" si="13"/>
        <v/>
      </c>
      <c r="E529" s="39" t="str">
        <f>IF('ENTRADA LLOGUERS-VENDES IMMOBLE'!D533&gt;0,UPPER('ENTRADA LLOGUERS-VENDES IMMOBLE'!D533),"")</f>
        <v/>
      </c>
    </row>
    <row r="530" spans="2:5" x14ac:dyDescent="0.2">
      <c r="B530" s="39" t="str">
        <f>IF('ENTRADA DE CLIENTS i PROVEÏDORS'!D744&lt;&gt;0,'ENTRADA DE CLIENTS i PROVEÏDORS'!D744,"")</f>
        <v/>
      </c>
      <c r="C530" s="39" t="str">
        <f t="shared" si="13"/>
        <v/>
      </c>
      <c r="E530" s="39" t="str">
        <f>IF('ENTRADA LLOGUERS-VENDES IMMOBLE'!D534&gt;0,UPPER('ENTRADA LLOGUERS-VENDES IMMOBLE'!D534),"")</f>
        <v/>
      </c>
    </row>
    <row r="531" spans="2:5" x14ac:dyDescent="0.2">
      <c r="B531" s="39" t="str">
        <f>IF('ENTRADA DE CLIENTS i PROVEÏDORS'!D745&lt;&gt;0,'ENTRADA DE CLIENTS i PROVEÏDORS'!D745,"")</f>
        <v/>
      </c>
      <c r="C531" s="39" t="str">
        <f t="shared" si="13"/>
        <v/>
      </c>
      <c r="E531" s="39" t="str">
        <f>IF('ENTRADA LLOGUERS-VENDES IMMOBLE'!D535&gt;0,UPPER('ENTRADA LLOGUERS-VENDES IMMOBLE'!D535),"")</f>
        <v/>
      </c>
    </row>
    <row r="532" spans="2:5" x14ac:dyDescent="0.2">
      <c r="B532" s="39" t="str">
        <f>IF('ENTRADA DE CLIENTS i PROVEÏDORS'!D746&lt;&gt;0,'ENTRADA DE CLIENTS i PROVEÏDORS'!D746,"")</f>
        <v/>
      </c>
      <c r="C532" s="39" t="str">
        <f t="shared" si="13"/>
        <v/>
      </c>
      <c r="E532" s="39" t="str">
        <f>IF('ENTRADA LLOGUERS-VENDES IMMOBLE'!D536&gt;0,UPPER('ENTRADA LLOGUERS-VENDES IMMOBLE'!D536),"")</f>
        <v/>
      </c>
    </row>
    <row r="533" spans="2:5" x14ac:dyDescent="0.2">
      <c r="B533" s="39" t="str">
        <f>IF('ENTRADA DE CLIENTS i PROVEÏDORS'!D747&lt;&gt;0,'ENTRADA DE CLIENTS i PROVEÏDORS'!D747,"")</f>
        <v/>
      </c>
      <c r="C533" s="39" t="str">
        <f t="shared" si="13"/>
        <v/>
      </c>
      <c r="E533" s="39" t="str">
        <f>IF('ENTRADA LLOGUERS-VENDES IMMOBLE'!D537&gt;0,UPPER('ENTRADA LLOGUERS-VENDES IMMOBLE'!D537),"")</f>
        <v/>
      </c>
    </row>
    <row r="534" spans="2:5" x14ac:dyDescent="0.2">
      <c r="B534" s="39" t="str">
        <f>IF('ENTRADA DE CLIENTS i PROVEÏDORS'!D748&lt;&gt;0,'ENTRADA DE CLIENTS i PROVEÏDORS'!D748,"")</f>
        <v/>
      </c>
      <c r="C534" s="39" t="str">
        <f t="shared" si="13"/>
        <v/>
      </c>
      <c r="E534" s="39" t="str">
        <f>IF('ENTRADA LLOGUERS-VENDES IMMOBLE'!D538&gt;0,UPPER('ENTRADA LLOGUERS-VENDES IMMOBLE'!D538),"")</f>
        <v/>
      </c>
    </row>
    <row r="535" spans="2:5" x14ac:dyDescent="0.2">
      <c r="B535" s="39" t="str">
        <f>IF('ENTRADA DE CLIENTS i PROVEÏDORS'!D749&lt;&gt;0,'ENTRADA DE CLIENTS i PROVEÏDORS'!D749,"")</f>
        <v/>
      </c>
      <c r="C535" s="39" t="str">
        <f t="shared" si="13"/>
        <v/>
      </c>
      <c r="E535" s="39" t="str">
        <f>IF('ENTRADA LLOGUERS-VENDES IMMOBLE'!D539&gt;0,UPPER('ENTRADA LLOGUERS-VENDES IMMOBLE'!D539),"")</f>
        <v/>
      </c>
    </row>
    <row r="536" spans="2:5" x14ac:dyDescent="0.2">
      <c r="B536" s="39" t="str">
        <f>IF('ENTRADA DE CLIENTS i PROVEÏDORS'!D750&lt;&gt;0,'ENTRADA DE CLIENTS i PROVEÏDORS'!D750,"")</f>
        <v/>
      </c>
      <c r="C536" s="39" t="str">
        <f t="shared" si="13"/>
        <v/>
      </c>
      <c r="E536" s="39" t="str">
        <f>IF('ENTRADA LLOGUERS-VENDES IMMOBLE'!D540&gt;0,UPPER('ENTRADA LLOGUERS-VENDES IMMOBLE'!D540),"")</f>
        <v/>
      </c>
    </row>
    <row r="537" spans="2:5" x14ac:dyDescent="0.2">
      <c r="B537" s="39" t="str">
        <f>IF('ENTRADA DE CLIENTS i PROVEÏDORS'!D751&lt;&gt;0,'ENTRADA DE CLIENTS i PROVEÏDORS'!D751,"")</f>
        <v/>
      </c>
      <c r="C537" s="39" t="str">
        <f t="shared" si="13"/>
        <v/>
      </c>
    </row>
    <row r="538" spans="2:5" x14ac:dyDescent="0.2">
      <c r="B538" s="39" t="str">
        <f>IF('ENTRADA DE CLIENTS i PROVEÏDORS'!D752&lt;&gt;0,'ENTRADA DE CLIENTS i PROVEÏDORS'!D752,"")</f>
        <v/>
      </c>
      <c r="C538" s="39" t="str">
        <f t="shared" si="13"/>
        <v/>
      </c>
    </row>
    <row r="539" spans="2:5" x14ac:dyDescent="0.2">
      <c r="B539" s="39" t="str">
        <f>IF('ENTRADA DE CLIENTS i PROVEÏDORS'!D753&lt;&gt;0,'ENTRADA DE CLIENTS i PROVEÏDORS'!D753,"")</f>
        <v/>
      </c>
      <c r="C539" s="39" t="str">
        <f t="shared" si="13"/>
        <v/>
      </c>
    </row>
    <row r="540" spans="2:5" x14ac:dyDescent="0.2">
      <c r="B540" s="39" t="str">
        <f>IF('ENTRADA DE CLIENTS i PROVEÏDORS'!D754&lt;&gt;0,'ENTRADA DE CLIENTS i PROVEÏDORS'!D754,"")</f>
        <v/>
      </c>
      <c r="C540" s="39" t="str">
        <f t="shared" si="13"/>
        <v/>
      </c>
    </row>
    <row r="541" spans="2:5" x14ac:dyDescent="0.2">
      <c r="B541" s="39" t="str">
        <f>IF('ENTRADA DE CLIENTS i PROVEÏDORS'!D755&lt;&gt;0,'ENTRADA DE CLIENTS i PROVEÏDORS'!D755,"")</f>
        <v/>
      </c>
      <c r="C541" s="39" t="str">
        <f t="shared" si="13"/>
        <v/>
      </c>
    </row>
    <row r="542" spans="2:5" x14ac:dyDescent="0.2">
      <c r="B542" s="39" t="str">
        <f>IF('ENTRADA DE CLIENTS i PROVEÏDORS'!D756&lt;&gt;0,'ENTRADA DE CLIENTS i PROVEÏDORS'!D756,"")</f>
        <v/>
      </c>
      <c r="C542" s="39" t="str">
        <f t="shared" si="13"/>
        <v/>
      </c>
    </row>
    <row r="543" spans="2:5" x14ac:dyDescent="0.2">
      <c r="B543" s="39" t="str">
        <f>IF('ENTRADA DE CLIENTS i PROVEÏDORS'!D757&lt;&gt;0,'ENTRADA DE CLIENTS i PROVEÏDORS'!D757,"")</f>
        <v/>
      </c>
      <c r="C543" s="39" t="str">
        <f t="shared" si="13"/>
        <v/>
      </c>
    </row>
    <row r="544" spans="2:5" x14ac:dyDescent="0.2">
      <c r="B544" s="39" t="str">
        <f>IF('ENTRADA DE CLIENTS i PROVEÏDORS'!D758&lt;&gt;0,'ENTRADA DE CLIENTS i PROVEÏDORS'!D758,"")</f>
        <v/>
      </c>
      <c r="C544" s="39" t="str">
        <f t="shared" si="13"/>
        <v/>
      </c>
    </row>
    <row r="545" spans="2:3" x14ac:dyDescent="0.2">
      <c r="B545" s="39" t="str">
        <f>IF('ENTRADA DE CLIENTS i PROVEÏDORS'!D759&lt;&gt;0,'ENTRADA DE CLIENTS i PROVEÏDORS'!D759,"")</f>
        <v/>
      </c>
      <c r="C545" s="39" t="str">
        <f t="shared" si="13"/>
        <v/>
      </c>
    </row>
    <row r="546" spans="2:3" x14ac:dyDescent="0.2">
      <c r="B546" s="39" t="str">
        <f>IF('ENTRADA DE CLIENTS i PROVEÏDORS'!D760&lt;&gt;0,'ENTRADA DE CLIENTS i PROVEÏDORS'!D760,"")</f>
        <v/>
      </c>
      <c r="C546" s="39" t="str">
        <f t="shared" si="13"/>
        <v/>
      </c>
    </row>
    <row r="547" spans="2:3" x14ac:dyDescent="0.2">
      <c r="B547" s="39" t="str">
        <f>IF('ENTRADA DE CLIENTS i PROVEÏDORS'!D761&lt;&gt;0,'ENTRADA DE CLIENTS i PROVEÏDORS'!D761,"")</f>
        <v/>
      </c>
      <c r="C547" s="39" t="str">
        <f t="shared" si="13"/>
        <v/>
      </c>
    </row>
    <row r="548" spans="2:3" x14ac:dyDescent="0.2">
      <c r="B548" s="39" t="str">
        <f>IF('ENTRADA DE CLIENTS i PROVEÏDORS'!D762&lt;&gt;0,'ENTRADA DE CLIENTS i PROVEÏDORS'!D762,"")</f>
        <v/>
      </c>
      <c r="C548" s="39" t="str">
        <f t="shared" si="13"/>
        <v/>
      </c>
    </row>
    <row r="549" spans="2:3" x14ac:dyDescent="0.2">
      <c r="B549" s="39" t="str">
        <f>IF('ENTRADA DE CLIENTS i PROVEÏDORS'!D763&lt;&gt;0,'ENTRADA DE CLIENTS i PROVEÏDORS'!D763,"")</f>
        <v/>
      </c>
      <c r="C549" s="39" t="str">
        <f t="shared" si="13"/>
        <v/>
      </c>
    </row>
    <row r="550" spans="2:3" x14ac:dyDescent="0.2">
      <c r="B550" s="39" t="str">
        <f>IF('ENTRADA DE CLIENTS i PROVEÏDORS'!D764&lt;&gt;0,'ENTRADA DE CLIENTS i PROVEÏDORS'!D764,"")</f>
        <v/>
      </c>
      <c r="C550" s="39" t="str">
        <f t="shared" si="13"/>
        <v/>
      </c>
    </row>
    <row r="551" spans="2:3" x14ac:dyDescent="0.2">
      <c r="B551" s="39" t="str">
        <f>IF('ENTRADA DE CLIENTS i PROVEÏDORS'!D765&lt;&gt;0,'ENTRADA DE CLIENTS i PROVEÏDORS'!D765,"")</f>
        <v/>
      </c>
      <c r="C551" s="39" t="str">
        <f t="shared" si="13"/>
        <v/>
      </c>
    </row>
    <row r="552" spans="2:3" x14ac:dyDescent="0.2">
      <c r="B552" s="39" t="str">
        <f>IF('ENTRADA DE CLIENTS i PROVEÏDORS'!D766&lt;&gt;0,'ENTRADA DE CLIENTS i PROVEÏDORS'!D766,"")</f>
        <v/>
      </c>
      <c r="C552" s="39" t="str">
        <f t="shared" si="13"/>
        <v/>
      </c>
    </row>
    <row r="553" spans="2:3" x14ac:dyDescent="0.2">
      <c r="B553" s="39" t="str">
        <f>IF('ENTRADA DE CLIENTS i PROVEÏDORS'!D767&lt;&gt;0,'ENTRADA DE CLIENTS i PROVEÏDORS'!D767,"")</f>
        <v/>
      </c>
      <c r="C553" s="39" t="str">
        <f t="shared" si="13"/>
        <v/>
      </c>
    </row>
    <row r="554" spans="2:3" x14ac:dyDescent="0.2">
      <c r="B554" s="39" t="str">
        <f>IF('ENTRADA DE CLIENTS i PROVEÏDORS'!D768&lt;&gt;0,'ENTRADA DE CLIENTS i PROVEÏDORS'!D768,"")</f>
        <v/>
      </c>
      <c r="C554" s="39" t="str">
        <f t="shared" si="13"/>
        <v/>
      </c>
    </row>
    <row r="555" spans="2:3" x14ac:dyDescent="0.2">
      <c r="B555" s="39" t="str">
        <f>IF('ENTRADA DE CLIENTS i PROVEÏDORS'!D769&lt;&gt;0,'ENTRADA DE CLIENTS i PROVEÏDORS'!D769,"")</f>
        <v/>
      </c>
      <c r="C555" s="39" t="str">
        <f t="shared" si="13"/>
        <v/>
      </c>
    </row>
    <row r="556" spans="2:3" x14ac:dyDescent="0.2">
      <c r="B556" s="39" t="str">
        <f>IF('ENTRADA DE CLIENTS i PROVEÏDORS'!D770&lt;&gt;0,'ENTRADA DE CLIENTS i PROVEÏDORS'!D770,"")</f>
        <v/>
      </c>
      <c r="C556" s="39" t="str">
        <f t="shared" si="13"/>
        <v/>
      </c>
    </row>
    <row r="557" spans="2:3" x14ac:dyDescent="0.2">
      <c r="B557" s="39" t="str">
        <f>IF('ENTRADA DE CLIENTS i PROVEÏDORS'!D771&lt;&gt;0,'ENTRADA DE CLIENTS i PROVEÏDORS'!D771,"")</f>
        <v/>
      </c>
      <c r="C557" s="39" t="str">
        <f t="shared" si="13"/>
        <v/>
      </c>
    </row>
    <row r="558" spans="2:3" x14ac:dyDescent="0.2">
      <c r="B558" s="39" t="str">
        <f>IF('ENTRADA DE CLIENTS i PROVEÏDORS'!D772&lt;&gt;0,'ENTRADA DE CLIENTS i PROVEÏDORS'!D772,"")</f>
        <v/>
      </c>
      <c r="C558" s="39" t="str">
        <f t="shared" si="13"/>
        <v/>
      </c>
    </row>
    <row r="559" spans="2:3" x14ac:dyDescent="0.2">
      <c r="B559" s="39" t="str">
        <f>IF('ENTRADA DE CLIENTS i PROVEÏDORS'!D773&lt;&gt;0,'ENTRADA DE CLIENTS i PROVEÏDORS'!D773,"")</f>
        <v/>
      </c>
      <c r="C559" s="39" t="str">
        <f t="shared" si="13"/>
        <v/>
      </c>
    </row>
    <row r="560" spans="2:3" x14ac:dyDescent="0.2">
      <c r="B560" s="39" t="str">
        <f>IF('ENTRADA DE CLIENTS i PROVEÏDORS'!D774&lt;&gt;0,'ENTRADA DE CLIENTS i PROVEÏDORS'!D774,"")</f>
        <v/>
      </c>
      <c r="C560" s="39" t="str">
        <f t="shared" si="13"/>
        <v/>
      </c>
    </row>
    <row r="561" spans="2:3" x14ac:dyDescent="0.2">
      <c r="B561" s="39" t="str">
        <f>IF('ENTRADA DE CLIENTS i PROVEÏDORS'!D775&lt;&gt;0,'ENTRADA DE CLIENTS i PROVEÏDORS'!D775,"")</f>
        <v/>
      </c>
      <c r="C561" s="39" t="str">
        <f t="shared" si="13"/>
        <v/>
      </c>
    </row>
    <row r="562" spans="2:3" x14ac:dyDescent="0.2">
      <c r="B562" s="39" t="str">
        <f>IF('ENTRADA DE CLIENTS i PROVEÏDORS'!D776&lt;&gt;0,'ENTRADA DE CLIENTS i PROVEÏDORS'!D776,"")</f>
        <v/>
      </c>
      <c r="C562" s="39" t="str">
        <f t="shared" si="13"/>
        <v/>
      </c>
    </row>
    <row r="563" spans="2:3" x14ac:dyDescent="0.2">
      <c r="B563" s="39" t="str">
        <f>IF('ENTRADA DE CLIENTS i PROVEÏDORS'!D777&lt;&gt;0,'ENTRADA DE CLIENTS i PROVEÏDORS'!D777,"")</f>
        <v/>
      </c>
      <c r="C563" s="39" t="str">
        <f t="shared" si="13"/>
        <v/>
      </c>
    </row>
    <row r="564" spans="2:3" x14ac:dyDescent="0.2">
      <c r="B564" s="39" t="str">
        <f>IF('ENTRADA DE CLIENTS i PROVEÏDORS'!D778&lt;&gt;0,'ENTRADA DE CLIENTS i PROVEÏDORS'!D778,"")</f>
        <v/>
      </c>
      <c r="C564" s="39" t="str">
        <f t="shared" si="13"/>
        <v/>
      </c>
    </row>
    <row r="565" spans="2:3" x14ac:dyDescent="0.2">
      <c r="B565" s="39" t="str">
        <f>IF('ENTRADA DE CLIENTS i PROVEÏDORS'!D779&lt;&gt;0,'ENTRADA DE CLIENTS i PROVEÏDORS'!D779,"")</f>
        <v/>
      </c>
      <c r="C565" s="39" t="str">
        <f t="shared" si="13"/>
        <v/>
      </c>
    </row>
    <row r="566" spans="2:3" x14ac:dyDescent="0.2">
      <c r="B566" s="39" t="str">
        <f>IF('ENTRADA DE CLIENTS i PROVEÏDORS'!D780&lt;&gt;0,'ENTRADA DE CLIENTS i PROVEÏDORS'!D780,"")</f>
        <v/>
      </c>
      <c r="C566" s="39" t="str">
        <f t="shared" si="13"/>
        <v/>
      </c>
    </row>
    <row r="567" spans="2:3" x14ac:dyDescent="0.2">
      <c r="B567" s="39" t="str">
        <f>IF('ENTRADA DE CLIENTS i PROVEÏDORS'!D781&lt;&gt;0,'ENTRADA DE CLIENTS i PROVEÏDORS'!D781,"")</f>
        <v/>
      </c>
      <c r="C567" s="39" t="str">
        <f t="shared" si="13"/>
        <v/>
      </c>
    </row>
    <row r="568" spans="2:3" x14ac:dyDescent="0.2">
      <c r="B568" s="39" t="str">
        <f>IF('ENTRADA DE CLIENTS i PROVEÏDORS'!D782&lt;&gt;0,'ENTRADA DE CLIENTS i PROVEÏDORS'!D782,"")</f>
        <v/>
      </c>
      <c r="C568" s="39" t="str">
        <f t="shared" si="13"/>
        <v/>
      </c>
    </row>
    <row r="569" spans="2:3" x14ac:dyDescent="0.2">
      <c r="B569" s="39" t="str">
        <f>IF('ENTRADA DE CLIENTS i PROVEÏDORS'!D783&lt;&gt;0,'ENTRADA DE CLIENTS i PROVEÏDORS'!D783,"")</f>
        <v/>
      </c>
      <c r="C569" s="39" t="str">
        <f t="shared" si="13"/>
        <v/>
      </c>
    </row>
    <row r="570" spans="2:3" x14ac:dyDescent="0.2">
      <c r="B570" s="39" t="str">
        <f>IF('ENTRADA DE CLIENTS i PROVEÏDORS'!D784&lt;&gt;0,'ENTRADA DE CLIENTS i PROVEÏDORS'!D784,"")</f>
        <v/>
      </c>
      <c r="C570" s="39" t="str">
        <f t="shared" si="13"/>
        <v/>
      </c>
    </row>
    <row r="571" spans="2:3" x14ac:dyDescent="0.2">
      <c r="B571" s="39" t="str">
        <f>IF('ENTRADA DE CLIENTS i PROVEÏDORS'!D785&lt;&gt;0,'ENTRADA DE CLIENTS i PROVEÏDORS'!D785,"")</f>
        <v/>
      </c>
      <c r="C571" s="39" t="str">
        <f t="shared" si="13"/>
        <v/>
      </c>
    </row>
    <row r="572" spans="2:3" x14ac:dyDescent="0.2">
      <c r="B572" s="39" t="str">
        <f>IF('ENTRADA DE CLIENTS i PROVEÏDORS'!D786&lt;&gt;0,'ENTRADA DE CLIENTS i PROVEÏDORS'!D786,"")</f>
        <v/>
      </c>
      <c r="C572" s="39" t="str">
        <f t="shared" si="13"/>
        <v/>
      </c>
    </row>
    <row r="573" spans="2:3" x14ac:dyDescent="0.2">
      <c r="B573" s="39" t="str">
        <f>IF('ENTRADA DE CLIENTS i PROVEÏDORS'!D787&lt;&gt;0,'ENTRADA DE CLIENTS i PROVEÏDORS'!D787,"")</f>
        <v/>
      </c>
      <c r="C573" s="39" t="str">
        <f t="shared" si="13"/>
        <v/>
      </c>
    </row>
    <row r="574" spans="2:3" x14ac:dyDescent="0.2">
      <c r="B574" s="39" t="str">
        <f>IF('ENTRADA DE CLIENTS i PROVEÏDORS'!D788&lt;&gt;0,'ENTRADA DE CLIENTS i PROVEÏDORS'!D788,"")</f>
        <v/>
      </c>
      <c r="C574" s="39" t="str">
        <f t="shared" si="13"/>
        <v/>
      </c>
    </row>
    <row r="575" spans="2:3" x14ac:dyDescent="0.2">
      <c r="B575" s="39" t="str">
        <f>IF('ENTRADA DE CLIENTS i PROVEÏDORS'!D789&lt;&gt;0,'ENTRADA DE CLIENTS i PROVEÏDORS'!D789,"")</f>
        <v/>
      </c>
      <c r="C575" s="39" t="str">
        <f t="shared" si="13"/>
        <v/>
      </c>
    </row>
    <row r="576" spans="2:3" x14ac:dyDescent="0.2">
      <c r="B576" s="39" t="str">
        <f>IF('ENTRADA DE CLIENTS i PROVEÏDORS'!D790&lt;&gt;0,'ENTRADA DE CLIENTS i PROVEÏDORS'!D790,"")</f>
        <v/>
      </c>
      <c r="C576" s="39" t="str">
        <f t="shared" si="13"/>
        <v/>
      </c>
    </row>
    <row r="577" spans="2:3" x14ac:dyDescent="0.2">
      <c r="B577" s="39" t="str">
        <f>IF('ENTRADA DE CLIENTS i PROVEÏDORS'!D791&lt;&gt;0,'ENTRADA DE CLIENTS i PROVEÏDORS'!D791,"")</f>
        <v/>
      </c>
      <c r="C577" s="39" t="str">
        <f t="shared" si="13"/>
        <v/>
      </c>
    </row>
    <row r="578" spans="2:3" x14ac:dyDescent="0.2">
      <c r="B578" s="39" t="str">
        <f>IF('ENTRADA DE CLIENTS i PROVEÏDORS'!D792&lt;&gt;0,'ENTRADA DE CLIENTS i PROVEÏDORS'!D792,"")</f>
        <v/>
      </c>
      <c r="C578" s="39" t="str">
        <f t="shared" si="13"/>
        <v/>
      </c>
    </row>
    <row r="579" spans="2:3" x14ac:dyDescent="0.2">
      <c r="B579" s="39" t="str">
        <f>IF('ENTRADA DE CLIENTS i PROVEÏDORS'!D793&lt;&gt;0,'ENTRADA DE CLIENTS i PROVEÏDORS'!D793,"")</f>
        <v/>
      </c>
      <c r="C579" s="39" t="str">
        <f t="shared" si="13"/>
        <v/>
      </c>
    </row>
    <row r="580" spans="2:3" x14ac:dyDescent="0.2">
      <c r="B580" s="39" t="str">
        <f>IF('ENTRADA DE CLIENTS i PROVEÏDORS'!D794&lt;&gt;0,'ENTRADA DE CLIENTS i PROVEÏDORS'!D794,"")</f>
        <v/>
      </c>
      <c r="C580" s="39" t="str">
        <f t="shared" ref="C580:C643" si="14">SUBSTITUTE(SUBSTITUTE(SUBSTITUTE(SUBSTITUTE(SUBSTITUTE(SUBSTITUTE(SUBSTITUTE((SUBSTITUTE(SUBSTITUTE(B580,",",""),".","")),"-"," "),"ç","c"),"·",""),"/",""),"\",""),"$",""),"!","")</f>
        <v/>
      </c>
    </row>
    <row r="581" spans="2:3" x14ac:dyDescent="0.2">
      <c r="B581" s="39" t="str">
        <f>IF('ENTRADA DE CLIENTS i PROVEÏDORS'!D795&lt;&gt;0,'ENTRADA DE CLIENTS i PROVEÏDORS'!D795,"")</f>
        <v/>
      </c>
      <c r="C581" s="39" t="str">
        <f t="shared" si="14"/>
        <v/>
      </c>
    </row>
    <row r="582" spans="2:3" x14ac:dyDescent="0.2">
      <c r="B582" s="39" t="str">
        <f>IF('ENTRADA DE CLIENTS i PROVEÏDORS'!D796&lt;&gt;0,'ENTRADA DE CLIENTS i PROVEÏDORS'!D796,"")</f>
        <v/>
      </c>
      <c r="C582" s="39" t="str">
        <f t="shared" si="14"/>
        <v/>
      </c>
    </row>
    <row r="583" spans="2:3" x14ac:dyDescent="0.2">
      <c r="B583" s="39" t="str">
        <f>IF('ENTRADA DE CLIENTS i PROVEÏDORS'!D797&lt;&gt;0,'ENTRADA DE CLIENTS i PROVEÏDORS'!D797,"")</f>
        <v/>
      </c>
      <c r="C583" s="39" t="str">
        <f t="shared" si="14"/>
        <v/>
      </c>
    </row>
    <row r="584" spans="2:3" x14ac:dyDescent="0.2">
      <c r="B584" s="39" t="str">
        <f>IF('ENTRADA DE CLIENTS i PROVEÏDORS'!D798&lt;&gt;0,'ENTRADA DE CLIENTS i PROVEÏDORS'!D798,"")</f>
        <v/>
      </c>
      <c r="C584" s="39" t="str">
        <f t="shared" si="14"/>
        <v/>
      </c>
    </row>
    <row r="585" spans="2:3" x14ac:dyDescent="0.2">
      <c r="B585" s="39" t="str">
        <f>IF('ENTRADA DE CLIENTS i PROVEÏDORS'!D799&lt;&gt;0,'ENTRADA DE CLIENTS i PROVEÏDORS'!D799,"")</f>
        <v/>
      </c>
      <c r="C585" s="39" t="str">
        <f t="shared" si="14"/>
        <v/>
      </c>
    </row>
    <row r="586" spans="2:3" x14ac:dyDescent="0.2">
      <c r="B586" s="39" t="str">
        <f>IF('ENTRADA DE CLIENTS i PROVEÏDORS'!D800&lt;&gt;0,'ENTRADA DE CLIENTS i PROVEÏDORS'!D800,"")</f>
        <v/>
      </c>
      <c r="C586" s="39" t="str">
        <f t="shared" si="14"/>
        <v/>
      </c>
    </row>
    <row r="587" spans="2:3" x14ac:dyDescent="0.2">
      <c r="B587" s="39" t="str">
        <f>IF('ENTRADA DE CLIENTS i PROVEÏDORS'!D801&lt;&gt;0,'ENTRADA DE CLIENTS i PROVEÏDORS'!D801,"")</f>
        <v/>
      </c>
      <c r="C587" s="39" t="str">
        <f t="shared" si="14"/>
        <v/>
      </c>
    </row>
    <row r="588" spans="2:3" x14ac:dyDescent="0.2">
      <c r="B588" s="39" t="str">
        <f>IF('ENTRADA DE CLIENTS i PROVEÏDORS'!D802&lt;&gt;0,'ENTRADA DE CLIENTS i PROVEÏDORS'!D802,"")</f>
        <v/>
      </c>
      <c r="C588" s="39" t="str">
        <f t="shared" si="14"/>
        <v/>
      </c>
    </row>
    <row r="589" spans="2:3" x14ac:dyDescent="0.2">
      <c r="B589" s="39" t="str">
        <f>IF('ENTRADA DE CLIENTS i PROVEÏDORS'!D803&lt;&gt;0,'ENTRADA DE CLIENTS i PROVEÏDORS'!D803,"")</f>
        <v/>
      </c>
      <c r="C589" s="39" t="str">
        <f t="shared" si="14"/>
        <v/>
      </c>
    </row>
    <row r="590" spans="2:3" x14ac:dyDescent="0.2">
      <c r="B590" s="39" t="str">
        <f>IF('ENTRADA DE CLIENTS i PROVEÏDORS'!D804&lt;&gt;0,'ENTRADA DE CLIENTS i PROVEÏDORS'!D804,"")</f>
        <v/>
      </c>
      <c r="C590" s="39" t="str">
        <f t="shared" si="14"/>
        <v/>
      </c>
    </row>
    <row r="591" spans="2:3" x14ac:dyDescent="0.2">
      <c r="B591" s="39" t="str">
        <f>IF('ENTRADA DE CLIENTS i PROVEÏDORS'!D805&lt;&gt;0,'ENTRADA DE CLIENTS i PROVEÏDORS'!D805,"")</f>
        <v/>
      </c>
      <c r="C591" s="39" t="str">
        <f t="shared" si="14"/>
        <v/>
      </c>
    </row>
    <row r="592" spans="2:3" x14ac:dyDescent="0.2">
      <c r="B592" s="39" t="str">
        <f>IF('ENTRADA DE CLIENTS i PROVEÏDORS'!D806&lt;&gt;0,'ENTRADA DE CLIENTS i PROVEÏDORS'!D806,"")</f>
        <v/>
      </c>
      <c r="C592" s="39" t="str">
        <f t="shared" si="14"/>
        <v/>
      </c>
    </row>
    <row r="593" spans="2:3" x14ac:dyDescent="0.2">
      <c r="B593" s="39" t="str">
        <f>IF('ENTRADA DE CLIENTS i PROVEÏDORS'!D807&lt;&gt;0,'ENTRADA DE CLIENTS i PROVEÏDORS'!D807,"")</f>
        <v/>
      </c>
      <c r="C593" s="39" t="str">
        <f t="shared" si="14"/>
        <v/>
      </c>
    </row>
    <row r="594" spans="2:3" x14ac:dyDescent="0.2">
      <c r="B594" s="39" t="str">
        <f>IF('ENTRADA DE CLIENTS i PROVEÏDORS'!D808&lt;&gt;0,'ENTRADA DE CLIENTS i PROVEÏDORS'!D808,"")</f>
        <v/>
      </c>
      <c r="C594" s="39" t="str">
        <f t="shared" si="14"/>
        <v/>
      </c>
    </row>
    <row r="595" spans="2:3" x14ac:dyDescent="0.2">
      <c r="B595" s="39" t="str">
        <f>IF('ENTRADA DE CLIENTS i PROVEÏDORS'!D809&lt;&gt;0,'ENTRADA DE CLIENTS i PROVEÏDORS'!D809,"")</f>
        <v/>
      </c>
      <c r="C595" s="39" t="str">
        <f t="shared" si="14"/>
        <v/>
      </c>
    </row>
    <row r="596" spans="2:3" x14ac:dyDescent="0.2">
      <c r="B596" s="39" t="str">
        <f>IF('ENTRADA DE CLIENTS i PROVEÏDORS'!D810&lt;&gt;0,'ENTRADA DE CLIENTS i PROVEÏDORS'!D810,"")</f>
        <v/>
      </c>
      <c r="C596" s="39" t="str">
        <f t="shared" si="14"/>
        <v/>
      </c>
    </row>
    <row r="597" spans="2:3" x14ac:dyDescent="0.2">
      <c r="B597" s="39" t="str">
        <f>IF('ENTRADA DE CLIENTS i PROVEÏDORS'!D811&lt;&gt;0,'ENTRADA DE CLIENTS i PROVEÏDORS'!D811,"")</f>
        <v/>
      </c>
      <c r="C597" s="39" t="str">
        <f t="shared" si="14"/>
        <v/>
      </c>
    </row>
    <row r="598" spans="2:3" x14ac:dyDescent="0.2">
      <c r="B598" s="39" t="str">
        <f>IF('ENTRADA DE CLIENTS i PROVEÏDORS'!D812&lt;&gt;0,'ENTRADA DE CLIENTS i PROVEÏDORS'!D812,"")</f>
        <v/>
      </c>
      <c r="C598" s="39" t="str">
        <f t="shared" si="14"/>
        <v/>
      </c>
    </row>
    <row r="599" spans="2:3" x14ac:dyDescent="0.2">
      <c r="B599" s="39" t="str">
        <f>IF('ENTRADA DE CLIENTS i PROVEÏDORS'!D813&lt;&gt;0,'ENTRADA DE CLIENTS i PROVEÏDORS'!D813,"")</f>
        <v/>
      </c>
      <c r="C599" s="39" t="str">
        <f t="shared" si="14"/>
        <v/>
      </c>
    </row>
    <row r="600" spans="2:3" x14ac:dyDescent="0.2">
      <c r="B600" s="39" t="str">
        <f>IF('ENTRADA DE CLIENTS i PROVEÏDORS'!D814&lt;&gt;0,'ENTRADA DE CLIENTS i PROVEÏDORS'!D814,"")</f>
        <v/>
      </c>
      <c r="C600" s="39" t="str">
        <f t="shared" si="14"/>
        <v/>
      </c>
    </row>
    <row r="601" spans="2:3" x14ac:dyDescent="0.2">
      <c r="B601" s="39" t="str">
        <f>IF('ENTRADA DE CLIENTS i PROVEÏDORS'!D815&lt;&gt;0,'ENTRADA DE CLIENTS i PROVEÏDORS'!D815,"")</f>
        <v/>
      </c>
      <c r="C601" s="39" t="str">
        <f t="shared" si="14"/>
        <v/>
      </c>
    </row>
    <row r="602" spans="2:3" x14ac:dyDescent="0.2">
      <c r="B602" s="39" t="str">
        <f>IF('ENTRADA DE CLIENTS i PROVEÏDORS'!D816&lt;&gt;0,'ENTRADA DE CLIENTS i PROVEÏDORS'!D816,"")</f>
        <v/>
      </c>
      <c r="C602" s="39" t="str">
        <f t="shared" si="14"/>
        <v/>
      </c>
    </row>
    <row r="603" spans="2:3" x14ac:dyDescent="0.2">
      <c r="B603" s="39" t="str">
        <f>IF('ENTRADA DE CLIENTS i PROVEÏDORS'!D817&lt;&gt;0,'ENTRADA DE CLIENTS i PROVEÏDORS'!D817,"")</f>
        <v/>
      </c>
      <c r="C603" s="39" t="str">
        <f t="shared" si="14"/>
        <v/>
      </c>
    </row>
    <row r="604" spans="2:3" x14ac:dyDescent="0.2">
      <c r="B604" s="39" t="str">
        <f>IF('ENTRADA DE CLIENTS i PROVEÏDORS'!D818&lt;&gt;0,'ENTRADA DE CLIENTS i PROVEÏDORS'!D818,"")</f>
        <v/>
      </c>
      <c r="C604" s="39" t="str">
        <f t="shared" si="14"/>
        <v/>
      </c>
    </row>
    <row r="605" spans="2:3" x14ac:dyDescent="0.2">
      <c r="B605" s="39" t="str">
        <f>IF('ENTRADA DE CLIENTS i PROVEÏDORS'!D819&lt;&gt;0,'ENTRADA DE CLIENTS i PROVEÏDORS'!D819,"")</f>
        <v/>
      </c>
      <c r="C605" s="39" t="str">
        <f t="shared" si="14"/>
        <v/>
      </c>
    </row>
    <row r="606" spans="2:3" x14ac:dyDescent="0.2">
      <c r="B606" s="39" t="str">
        <f>IF('ENTRADA DE CLIENTS i PROVEÏDORS'!D820&lt;&gt;0,'ENTRADA DE CLIENTS i PROVEÏDORS'!D820,"")</f>
        <v/>
      </c>
      <c r="C606" s="39" t="str">
        <f t="shared" si="14"/>
        <v/>
      </c>
    </row>
    <row r="607" spans="2:3" x14ac:dyDescent="0.2">
      <c r="B607" s="39" t="str">
        <f>IF('ENTRADA DE CLIENTS i PROVEÏDORS'!D821&lt;&gt;0,'ENTRADA DE CLIENTS i PROVEÏDORS'!D821,"")</f>
        <v/>
      </c>
      <c r="C607" s="39" t="str">
        <f t="shared" si="14"/>
        <v/>
      </c>
    </row>
    <row r="608" spans="2:3" x14ac:dyDescent="0.2">
      <c r="B608" s="39" t="str">
        <f>IF('ENTRADA DE CLIENTS i PROVEÏDORS'!D822&lt;&gt;0,'ENTRADA DE CLIENTS i PROVEÏDORS'!D822,"")</f>
        <v/>
      </c>
      <c r="C608" s="39" t="str">
        <f t="shared" si="14"/>
        <v/>
      </c>
    </row>
    <row r="609" spans="2:3" x14ac:dyDescent="0.2">
      <c r="B609" s="39" t="str">
        <f>IF('ENTRADA DE CLIENTS i PROVEÏDORS'!D823&lt;&gt;0,'ENTRADA DE CLIENTS i PROVEÏDORS'!D823,"")</f>
        <v/>
      </c>
      <c r="C609" s="39" t="str">
        <f t="shared" si="14"/>
        <v/>
      </c>
    </row>
    <row r="610" spans="2:3" x14ac:dyDescent="0.2">
      <c r="B610" s="39" t="str">
        <f>IF('ENTRADA DE CLIENTS i PROVEÏDORS'!D824&lt;&gt;0,'ENTRADA DE CLIENTS i PROVEÏDORS'!D824,"")</f>
        <v/>
      </c>
      <c r="C610" s="39" t="str">
        <f t="shared" si="14"/>
        <v/>
      </c>
    </row>
    <row r="611" spans="2:3" x14ac:dyDescent="0.2">
      <c r="B611" s="39" t="str">
        <f>IF('ENTRADA DE CLIENTS i PROVEÏDORS'!D825&lt;&gt;0,'ENTRADA DE CLIENTS i PROVEÏDORS'!D825,"")</f>
        <v/>
      </c>
      <c r="C611" s="39" t="str">
        <f t="shared" si="14"/>
        <v/>
      </c>
    </row>
    <row r="612" spans="2:3" x14ac:dyDescent="0.2">
      <c r="B612" s="39" t="str">
        <f>IF('ENTRADA DE CLIENTS i PROVEÏDORS'!D826&lt;&gt;0,'ENTRADA DE CLIENTS i PROVEÏDORS'!D826,"")</f>
        <v/>
      </c>
      <c r="C612" s="39" t="str">
        <f t="shared" si="14"/>
        <v/>
      </c>
    </row>
    <row r="613" spans="2:3" x14ac:dyDescent="0.2">
      <c r="B613" s="39" t="str">
        <f>IF('ENTRADA DE CLIENTS i PROVEÏDORS'!D827&lt;&gt;0,'ENTRADA DE CLIENTS i PROVEÏDORS'!D827,"")</f>
        <v/>
      </c>
      <c r="C613" s="39" t="str">
        <f t="shared" si="14"/>
        <v/>
      </c>
    </row>
    <row r="614" spans="2:3" x14ac:dyDescent="0.2">
      <c r="B614" s="39" t="str">
        <f>IF('ENTRADA DE CLIENTS i PROVEÏDORS'!D828&lt;&gt;0,'ENTRADA DE CLIENTS i PROVEÏDORS'!D828,"")</f>
        <v/>
      </c>
      <c r="C614" s="39" t="str">
        <f t="shared" si="14"/>
        <v/>
      </c>
    </row>
    <row r="615" spans="2:3" x14ac:dyDescent="0.2">
      <c r="B615" s="39" t="str">
        <f>IF('ENTRADA DE CLIENTS i PROVEÏDORS'!D829&lt;&gt;0,'ENTRADA DE CLIENTS i PROVEÏDORS'!D829,"")</f>
        <v/>
      </c>
      <c r="C615" s="39" t="str">
        <f t="shared" si="14"/>
        <v/>
      </c>
    </row>
    <row r="616" spans="2:3" x14ac:dyDescent="0.2">
      <c r="B616" s="39" t="str">
        <f>IF('ENTRADA DE CLIENTS i PROVEÏDORS'!D830&lt;&gt;0,'ENTRADA DE CLIENTS i PROVEÏDORS'!D830,"")</f>
        <v/>
      </c>
      <c r="C616" s="39" t="str">
        <f t="shared" si="14"/>
        <v/>
      </c>
    </row>
    <row r="617" spans="2:3" x14ac:dyDescent="0.2">
      <c r="B617" s="39" t="str">
        <f>IF('ENTRADA DE CLIENTS i PROVEÏDORS'!D831&lt;&gt;0,'ENTRADA DE CLIENTS i PROVEÏDORS'!D831,"")</f>
        <v/>
      </c>
      <c r="C617" s="39" t="str">
        <f t="shared" si="14"/>
        <v/>
      </c>
    </row>
    <row r="618" spans="2:3" x14ac:dyDescent="0.2">
      <c r="B618" s="39" t="str">
        <f>IF('ENTRADA DE CLIENTS i PROVEÏDORS'!D832&lt;&gt;0,'ENTRADA DE CLIENTS i PROVEÏDORS'!D832,"")</f>
        <v/>
      </c>
      <c r="C618" s="39" t="str">
        <f t="shared" si="14"/>
        <v/>
      </c>
    </row>
    <row r="619" spans="2:3" x14ac:dyDescent="0.2">
      <c r="B619" s="39" t="str">
        <f>IF('ENTRADA DE CLIENTS i PROVEÏDORS'!D833&lt;&gt;0,'ENTRADA DE CLIENTS i PROVEÏDORS'!D833,"")</f>
        <v/>
      </c>
      <c r="C619" s="39" t="str">
        <f t="shared" si="14"/>
        <v/>
      </c>
    </row>
    <row r="620" spans="2:3" x14ac:dyDescent="0.2">
      <c r="B620" s="39" t="str">
        <f>IF('ENTRADA DE CLIENTS i PROVEÏDORS'!D834&lt;&gt;0,'ENTRADA DE CLIENTS i PROVEÏDORS'!D834,"")</f>
        <v/>
      </c>
      <c r="C620" s="39" t="str">
        <f t="shared" si="14"/>
        <v/>
      </c>
    </row>
    <row r="621" spans="2:3" x14ac:dyDescent="0.2">
      <c r="B621" s="39" t="str">
        <f>IF('ENTRADA DE CLIENTS i PROVEÏDORS'!D835&lt;&gt;0,'ENTRADA DE CLIENTS i PROVEÏDORS'!D835,"")</f>
        <v/>
      </c>
      <c r="C621" s="39" t="str">
        <f t="shared" si="14"/>
        <v/>
      </c>
    </row>
    <row r="622" spans="2:3" x14ac:dyDescent="0.2">
      <c r="B622" s="39" t="str">
        <f>IF('ENTRADA DE CLIENTS i PROVEÏDORS'!D836&lt;&gt;0,'ENTRADA DE CLIENTS i PROVEÏDORS'!D836,"")</f>
        <v/>
      </c>
      <c r="C622" s="39" t="str">
        <f t="shared" si="14"/>
        <v/>
      </c>
    </row>
    <row r="623" spans="2:3" x14ac:dyDescent="0.2">
      <c r="B623" s="39" t="str">
        <f>IF('ENTRADA DE CLIENTS i PROVEÏDORS'!D837&lt;&gt;0,'ENTRADA DE CLIENTS i PROVEÏDORS'!D837,"")</f>
        <v/>
      </c>
      <c r="C623" s="39" t="str">
        <f t="shared" si="14"/>
        <v/>
      </c>
    </row>
    <row r="624" spans="2:3" x14ac:dyDescent="0.2">
      <c r="B624" s="39" t="str">
        <f>IF('ENTRADA DE CLIENTS i PROVEÏDORS'!D838&lt;&gt;0,'ENTRADA DE CLIENTS i PROVEÏDORS'!D838,"")</f>
        <v/>
      </c>
      <c r="C624" s="39" t="str">
        <f t="shared" si="14"/>
        <v/>
      </c>
    </row>
    <row r="625" spans="2:3" x14ac:dyDescent="0.2">
      <c r="B625" s="39" t="str">
        <f>IF('ENTRADA DE CLIENTS i PROVEÏDORS'!D839&lt;&gt;0,'ENTRADA DE CLIENTS i PROVEÏDORS'!D839,"")</f>
        <v/>
      </c>
      <c r="C625" s="39" t="str">
        <f t="shared" si="14"/>
        <v/>
      </c>
    </row>
    <row r="626" spans="2:3" x14ac:dyDescent="0.2">
      <c r="B626" s="39" t="str">
        <f>IF('ENTRADA DE CLIENTS i PROVEÏDORS'!D840&lt;&gt;0,'ENTRADA DE CLIENTS i PROVEÏDORS'!D840,"")</f>
        <v/>
      </c>
      <c r="C626" s="39" t="str">
        <f t="shared" si="14"/>
        <v/>
      </c>
    </row>
    <row r="627" spans="2:3" x14ac:dyDescent="0.2">
      <c r="B627" s="39" t="str">
        <f>IF('ENTRADA DE CLIENTS i PROVEÏDORS'!D841&lt;&gt;0,'ENTRADA DE CLIENTS i PROVEÏDORS'!D841,"")</f>
        <v/>
      </c>
      <c r="C627" s="39" t="str">
        <f t="shared" si="14"/>
        <v/>
      </c>
    </row>
    <row r="628" spans="2:3" x14ac:dyDescent="0.2">
      <c r="B628" s="39" t="str">
        <f>IF('ENTRADA DE CLIENTS i PROVEÏDORS'!D842&lt;&gt;0,'ENTRADA DE CLIENTS i PROVEÏDORS'!D842,"")</f>
        <v/>
      </c>
      <c r="C628" s="39" t="str">
        <f t="shared" si="14"/>
        <v/>
      </c>
    </row>
    <row r="629" spans="2:3" x14ac:dyDescent="0.2">
      <c r="B629" s="39" t="str">
        <f>IF('ENTRADA DE CLIENTS i PROVEÏDORS'!D843&lt;&gt;0,'ENTRADA DE CLIENTS i PROVEÏDORS'!D843,"")</f>
        <v/>
      </c>
      <c r="C629" s="39" t="str">
        <f t="shared" si="14"/>
        <v/>
      </c>
    </row>
    <row r="630" spans="2:3" x14ac:dyDescent="0.2">
      <c r="B630" s="39" t="str">
        <f>IF('ENTRADA DE CLIENTS i PROVEÏDORS'!D844&lt;&gt;0,'ENTRADA DE CLIENTS i PROVEÏDORS'!D844,"")</f>
        <v/>
      </c>
      <c r="C630" s="39" t="str">
        <f t="shared" si="14"/>
        <v/>
      </c>
    </row>
    <row r="631" spans="2:3" x14ac:dyDescent="0.2">
      <c r="B631" s="39" t="str">
        <f>IF('ENTRADA DE CLIENTS i PROVEÏDORS'!D845&lt;&gt;0,'ENTRADA DE CLIENTS i PROVEÏDORS'!D845,"")</f>
        <v/>
      </c>
      <c r="C631" s="39" t="str">
        <f t="shared" si="14"/>
        <v/>
      </c>
    </row>
    <row r="632" spans="2:3" x14ac:dyDescent="0.2">
      <c r="B632" s="39" t="str">
        <f>IF('ENTRADA DE CLIENTS i PROVEÏDORS'!D846&lt;&gt;0,'ENTRADA DE CLIENTS i PROVEÏDORS'!D846,"")</f>
        <v/>
      </c>
      <c r="C632" s="39" t="str">
        <f t="shared" si="14"/>
        <v/>
      </c>
    </row>
    <row r="633" spans="2:3" x14ac:dyDescent="0.2">
      <c r="B633" s="39" t="str">
        <f>IF('ENTRADA DE CLIENTS i PROVEÏDORS'!D847&lt;&gt;0,'ENTRADA DE CLIENTS i PROVEÏDORS'!D847,"")</f>
        <v/>
      </c>
      <c r="C633" s="39" t="str">
        <f t="shared" si="14"/>
        <v/>
      </c>
    </row>
    <row r="634" spans="2:3" x14ac:dyDescent="0.2">
      <c r="B634" s="39" t="str">
        <f>IF('ENTRADA DE CLIENTS i PROVEÏDORS'!D848&lt;&gt;0,'ENTRADA DE CLIENTS i PROVEÏDORS'!D848,"")</f>
        <v/>
      </c>
      <c r="C634" s="39" t="str">
        <f t="shared" si="14"/>
        <v/>
      </c>
    </row>
    <row r="635" spans="2:3" x14ac:dyDescent="0.2">
      <c r="B635" s="39" t="str">
        <f>IF('ENTRADA DE CLIENTS i PROVEÏDORS'!D849&lt;&gt;0,'ENTRADA DE CLIENTS i PROVEÏDORS'!D849,"")</f>
        <v/>
      </c>
      <c r="C635" s="39" t="str">
        <f t="shared" si="14"/>
        <v/>
      </c>
    </row>
    <row r="636" spans="2:3" x14ac:dyDescent="0.2">
      <c r="B636" s="39" t="str">
        <f>IF('ENTRADA DE CLIENTS i PROVEÏDORS'!D850&lt;&gt;0,'ENTRADA DE CLIENTS i PROVEÏDORS'!D850,"")</f>
        <v/>
      </c>
      <c r="C636" s="39" t="str">
        <f t="shared" si="14"/>
        <v/>
      </c>
    </row>
    <row r="637" spans="2:3" x14ac:dyDescent="0.2">
      <c r="B637" s="39" t="str">
        <f>IF('ENTRADA DE CLIENTS i PROVEÏDORS'!D851&lt;&gt;0,'ENTRADA DE CLIENTS i PROVEÏDORS'!D851,"")</f>
        <v/>
      </c>
      <c r="C637" s="39" t="str">
        <f t="shared" si="14"/>
        <v/>
      </c>
    </row>
    <row r="638" spans="2:3" x14ac:dyDescent="0.2">
      <c r="B638" s="39" t="str">
        <f>IF('ENTRADA DE CLIENTS i PROVEÏDORS'!D852&lt;&gt;0,'ENTRADA DE CLIENTS i PROVEÏDORS'!D852,"")</f>
        <v/>
      </c>
      <c r="C638" s="39" t="str">
        <f t="shared" si="14"/>
        <v/>
      </c>
    </row>
    <row r="639" spans="2:3" x14ac:dyDescent="0.2">
      <c r="B639" s="39" t="str">
        <f>IF('ENTRADA DE CLIENTS i PROVEÏDORS'!D853&lt;&gt;0,'ENTRADA DE CLIENTS i PROVEÏDORS'!D853,"")</f>
        <v/>
      </c>
      <c r="C639" s="39" t="str">
        <f t="shared" si="14"/>
        <v/>
      </c>
    </row>
    <row r="640" spans="2:3" x14ac:dyDescent="0.2">
      <c r="B640" s="39" t="str">
        <f>IF('ENTRADA DE CLIENTS i PROVEÏDORS'!D854&lt;&gt;0,'ENTRADA DE CLIENTS i PROVEÏDORS'!D854,"")</f>
        <v/>
      </c>
      <c r="C640" s="39" t="str">
        <f t="shared" si="14"/>
        <v/>
      </c>
    </row>
    <row r="641" spans="2:3" x14ac:dyDescent="0.2">
      <c r="B641" s="39" t="str">
        <f>IF('ENTRADA DE CLIENTS i PROVEÏDORS'!D855&lt;&gt;0,'ENTRADA DE CLIENTS i PROVEÏDORS'!D855,"")</f>
        <v/>
      </c>
      <c r="C641" s="39" t="str">
        <f t="shared" si="14"/>
        <v/>
      </c>
    </row>
    <row r="642" spans="2:3" x14ac:dyDescent="0.2">
      <c r="B642" s="39" t="str">
        <f>IF('ENTRADA DE CLIENTS i PROVEÏDORS'!D856&lt;&gt;0,'ENTRADA DE CLIENTS i PROVEÏDORS'!D856,"")</f>
        <v/>
      </c>
      <c r="C642" s="39" t="str">
        <f t="shared" si="14"/>
        <v/>
      </c>
    </row>
    <row r="643" spans="2:3" x14ac:dyDescent="0.2">
      <c r="B643" s="39" t="str">
        <f>IF('ENTRADA DE CLIENTS i PROVEÏDORS'!D857&lt;&gt;0,'ENTRADA DE CLIENTS i PROVEÏDORS'!D857,"")</f>
        <v/>
      </c>
      <c r="C643" s="39" t="str">
        <f t="shared" si="14"/>
        <v/>
      </c>
    </row>
    <row r="644" spans="2:3" x14ac:dyDescent="0.2">
      <c r="B644" s="39" t="str">
        <f>IF('ENTRADA DE CLIENTS i PROVEÏDORS'!D858&lt;&gt;0,'ENTRADA DE CLIENTS i PROVEÏDORS'!D858,"")</f>
        <v/>
      </c>
      <c r="C644" s="39" t="str">
        <f t="shared" ref="C644:C707" si="15">SUBSTITUTE(SUBSTITUTE(SUBSTITUTE(SUBSTITUTE(SUBSTITUTE(SUBSTITUTE(SUBSTITUTE((SUBSTITUTE(SUBSTITUTE(B644,",",""),".","")),"-"," "),"ç","c"),"·",""),"/",""),"\",""),"$",""),"!","")</f>
        <v/>
      </c>
    </row>
    <row r="645" spans="2:3" x14ac:dyDescent="0.2">
      <c r="B645" s="39" t="str">
        <f>IF('ENTRADA DE CLIENTS i PROVEÏDORS'!D859&lt;&gt;0,'ENTRADA DE CLIENTS i PROVEÏDORS'!D859,"")</f>
        <v/>
      </c>
      <c r="C645" s="39" t="str">
        <f t="shared" si="15"/>
        <v/>
      </c>
    </row>
    <row r="646" spans="2:3" x14ac:dyDescent="0.2">
      <c r="B646" s="39" t="str">
        <f>IF('ENTRADA DE CLIENTS i PROVEÏDORS'!D860&lt;&gt;0,'ENTRADA DE CLIENTS i PROVEÏDORS'!D860,"")</f>
        <v/>
      </c>
      <c r="C646" s="39" t="str">
        <f t="shared" si="15"/>
        <v/>
      </c>
    </row>
    <row r="647" spans="2:3" x14ac:dyDescent="0.2">
      <c r="B647" s="39" t="str">
        <f>IF('ENTRADA DE CLIENTS i PROVEÏDORS'!D861&lt;&gt;0,'ENTRADA DE CLIENTS i PROVEÏDORS'!D861,"")</f>
        <v/>
      </c>
      <c r="C647" s="39" t="str">
        <f t="shared" si="15"/>
        <v/>
      </c>
    </row>
    <row r="648" spans="2:3" x14ac:dyDescent="0.2">
      <c r="B648" s="39" t="str">
        <f>IF('ENTRADA DE CLIENTS i PROVEÏDORS'!D862&lt;&gt;0,'ENTRADA DE CLIENTS i PROVEÏDORS'!D862,"")</f>
        <v/>
      </c>
      <c r="C648" s="39" t="str">
        <f t="shared" si="15"/>
        <v/>
      </c>
    </row>
    <row r="649" spans="2:3" x14ac:dyDescent="0.2">
      <c r="B649" s="39" t="str">
        <f>IF('ENTRADA DE CLIENTS i PROVEÏDORS'!D863&lt;&gt;0,'ENTRADA DE CLIENTS i PROVEÏDORS'!D863,"")</f>
        <v/>
      </c>
      <c r="C649" s="39" t="str">
        <f t="shared" si="15"/>
        <v/>
      </c>
    </row>
    <row r="650" spans="2:3" x14ac:dyDescent="0.2">
      <c r="B650" s="39" t="str">
        <f>IF('ENTRADA DE CLIENTS i PROVEÏDORS'!D864&lt;&gt;0,'ENTRADA DE CLIENTS i PROVEÏDORS'!D864,"")</f>
        <v/>
      </c>
      <c r="C650" s="39" t="str">
        <f t="shared" si="15"/>
        <v/>
      </c>
    </row>
    <row r="651" spans="2:3" x14ac:dyDescent="0.2">
      <c r="B651" s="39" t="str">
        <f>IF('ENTRADA DE CLIENTS i PROVEÏDORS'!D865&lt;&gt;0,'ENTRADA DE CLIENTS i PROVEÏDORS'!D865,"")</f>
        <v/>
      </c>
      <c r="C651" s="39" t="str">
        <f t="shared" si="15"/>
        <v/>
      </c>
    </row>
    <row r="652" spans="2:3" x14ac:dyDescent="0.2">
      <c r="B652" s="39" t="str">
        <f>IF('ENTRADA DE CLIENTS i PROVEÏDORS'!D866&lt;&gt;0,'ENTRADA DE CLIENTS i PROVEÏDORS'!D866,"")</f>
        <v/>
      </c>
      <c r="C652" s="39" t="str">
        <f t="shared" si="15"/>
        <v/>
      </c>
    </row>
    <row r="653" spans="2:3" x14ac:dyDescent="0.2">
      <c r="B653" s="39" t="str">
        <f>IF('ENTRADA DE CLIENTS i PROVEÏDORS'!D867&lt;&gt;0,'ENTRADA DE CLIENTS i PROVEÏDORS'!D867,"")</f>
        <v/>
      </c>
      <c r="C653" s="39" t="str">
        <f t="shared" si="15"/>
        <v/>
      </c>
    </row>
    <row r="654" spans="2:3" x14ac:dyDescent="0.2">
      <c r="B654" s="39" t="str">
        <f>IF('ENTRADA DE CLIENTS i PROVEÏDORS'!D868&lt;&gt;0,'ENTRADA DE CLIENTS i PROVEÏDORS'!D868,"")</f>
        <v/>
      </c>
      <c r="C654" s="39" t="str">
        <f t="shared" si="15"/>
        <v/>
      </c>
    </row>
    <row r="655" spans="2:3" x14ac:dyDescent="0.2">
      <c r="B655" s="39" t="str">
        <f>IF('ENTRADA DE CLIENTS i PROVEÏDORS'!D869&lt;&gt;0,'ENTRADA DE CLIENTS i PROVEÏDORS'!D869,"")</f>
        <v/>
      </c>
      <c r="C655" s="39" t="str">
        <f t="shared" si="15"/>
        <v/>
      </c>
    </row>
    <row r="656" spans="2:3" x14ac:dyDescent="0.2">
      <c r="B656" s="39" t="str">
        <f>IF('ENTRADA DE CLIENTS i PROVEÏDORS'!D870&lt;&gt;0,'ENTRADA DE CLIENTS i PROVEÏDORS'!D870,"")</f>
        <v/>
      </c>
      <c r="C656" s="39" t="str">
        <f t="shared" si="15"/>
        <v/>
      </c>
    </row>
    <row r="657" spans="2:3" x14ac:dyDescent="0.2">
      <c r="B657" s="39" t="str">
        <f>IF('ENTRADA DE CLIENTS i PROVEÏDORS'!D871&lt;&gt;0,'ENTRADA DE CLIENTS i PROVEÏDORS'!D871,"")</f>
        <v/>
      </c>
      <c r="C657" s="39" t="str">
        <f t="shared" si="15"/>
        <v/>
      </c>
    </row>
    <row r="658" spans="2:3" x14ac:dyDescent="0.2">
      <c r="B658" s="39" t="str">
        <f>IF('ENTRADA DE CLIENTS i PROVEÏDORS'!D872&lt;&gt;0,'ENTRADA DE CLIENTS i PROVEÏDORS'!D872,"")</f>
        <v/>
      </c>
      <c r="C658" s="39" t="str">
        <f t="shared" si="15"/>
        <v/>
      </c>
    </row>
    <row r="659" spans="2:3" x14ac:dyDescent="0.2">
      <c r="B659" s="39" t="str">
        <f>IF('ENTRADA DE CLIENTS i PROVEÏDORS'!D873&lt;&gt;0,'ENTRADA DE CLIENTS i PROVEÏDORS'!D873,"")</f>
        <v/>
      </c>
      <c r="C659" s="39" t="str">
        <f t="shared" si="15"/>
        <v/>
      </c>
    </row>
    <row r="660" spans="2:3" x14ac:dyDescent="0.2">
      <c r="B660" s="39" t="str">
        <f>IF('ENTRADA DE CLIENTS i PROVEÏDORS'!D874&lt;&gt;0,'ENTRADA DE CLIENTS i PROVEÏDORS'!D874,"")</f>
        <v/>
      </c>
      <c r="C660" s="39" t="str">
        <f t="shared" si="15"/>
        <v/>
      </c>
    </row>
    <row r="661" spans="2:3" x14ac:dyDescent="0.2">
      <c r="B661" s="39" t="str">
        <f>IF('ENTRADA DE CLIENTS i PROVEÏDORS'!D875&lt;&gt;0,'ENTRADA DE CLIENTS i PROVEÏDORS'!D875,"")</f>
        <v/>
      </c>
      <c r="C661" s="39" t="str">
        <f t="shared" si="15"/>
        <v/>
      </c>
    </row>
    <row r="662" spans="2:3" x14ac:dyDescent="0.2">
      <c r="B662" s="39" t="str">
        <f>IF('ENTRADA DE CLIENTS i PROVEÏDORS'!D876&lt;&gt;0,'ENTRADA DE CLIENTS i PROVEÏDORS'!D876,"")</f>
        <v/>
      </c>
      <c r="C662" s="39" t="str">
        <f t="shared" si="15"/>
        <v/>
      </c>
    </row>
    <row r="663" spans="2:3" x14ac:dyDescent="0.2">
      <c r="B663" s="39" t="str">
        <f>IF('ENTRADA DE CLIENTS i PROVEÏDORS'!D877&lt;&gt;0,'ENTRADA DE CLIENTS i PROVEÏDORS'!D877,"")</f>
        <v/>
      </c>
      <c r="C663" s="39" t="str">
        <f t="shared" si="15"/>
        <v/>
      </c>
    </row>
    <row r="664" spans="2:3" x14ac:dyDescent="0.2">
      <c r="B664" s="39" t="str">
        <f>IF('ENTRADA DE CLIENTS i PROVEÏDORS'!D878&lt;&gt;0,'ENTRADA DE CLIENTS i PROVEÏDORS'!D878,"")</f>
        <v/>
      </c>
      <c r="C664" s="39" t="str">
        <f t="shared" si="15"/>
        <v/>
      </c>
    </row>
    <row r="665" spans="2:3" x14ac:dyDescent="0.2">
      <c r="B665" s="39" t="str">
        <f>IF('ENTRADA DE CLIENTS i PROVEÏDORS'!D879&lt;&gt;0,'ENTRADA DE CLIENTS i PROVEÏDORS'!D879,"")</f>
        <v/>
      </c>
      <c r="C665" s="39" t="str">
        <f t="shared" si="15"/>
        <v/>
      </c>
    </row>
    <row r="666" spans="2:3" x14ac:dyDescent="0.2">
      <c r="B666" s="39" t="str">
        <f>IF('ENTRADA DE CLIENTS i PROVEÏDORS'!D880&lt;&gt;0,'ENTRADA DE CLIENTS i PROVEÏDORS'!D880,"")</f>
        <v/>
      </c>
      <c r="C666" s="39" t="str">
        <f t="shared" si="15"/>
        <v/>
      </c>
    </row>
    <row r="667" spans="2:3" x14ac:dyDescent="0.2">
      <c r="B667" s="39" t="str">
        <f>IF('ENTRADA DE CLIENTS i PROVEÏDORS'!D881&lt;&gt;0,'ENTRADA DE CLIENTS i PROVEÏDORS'!D881,"")</f>
        <v/>
      </c>
      <c r="C667" s="39" t="str">
        <f t="shared" si="15"/>
        <v/>
      </c>
    </row>
    <row r="668" spans="2:3" x14ac:dyDescent="0.2">
      <c r="B668" s="39" t="str">
        <f>IF('ENTRADA DE CLIENTS i PROVEÏDORS'!D882&lt;&gt;0,'ENTRADA DE CLIENTS i PROVEÏDORS'!D882,"")</f>
        <v/>
      </c>
      <c r="C668" s="39" t="str">
        <f t="shared" si="15"/>
        <v/>
      </c>
    </row>
    <row r="669" spans="2:3" x14ac:dyDescent="0.2">
      <c r="B669" s="39" t="str">
        <f>IF('ENTRADA DE CLIENTS i PROVEÏDORS'!D883&lt;&gt;0,'ENTRADA DE CLIENTS i PROVEÏDORS'!D883,"")</f>
        <v/>
      </c>
      <c r="C669" s="39" t="str">
        <f t="shared" si="15"/>
        <v/>
      </c>
    </row>
    <row r="670" spans="2:3" x14ac:dyDescent="0.2">
      <c r="B670" s="39" t="str">
        <f>IF('ENTRADA DE CLIENTS i PROVEÏDORS'!D884&lt;&gt;0,'ENTRADA DE CLIENTS i PROVEÏDORS'!D884,"")</f>
        <v/>
      </c>
      <c r="C670" s="39" t="str">
        <f t="shared" si="15"/>
        <v/>
      </c>
    </row>
    <row r="671" spans="2:3" x14ac:dyDescent="0.2">
      <c r="B671" s="39" t="str">
        <f>IF('ENTRADA DE CLIENTS i PROVEÏDORS'!D885&lt;&gt;0,'ENTRADA DE CLIENTS i PROVEÏDORS'!D885,"")</f>
        <v/>
      </c>
      <c r="C671" s="39" t="str">
        <f t="shared" si="15"/>
        <v/>
      </c>
    </row>
    <row r="672" spans="2:3" x14ac:dyDescent="0.2">
      <c r="B672" s="39" t="str">
        <f>IF('ENTRADA DE CLIENTS i PROVEÏDORS'!D886&lt;&gt;0,'ENTRADA DE CLIENTS i PROVEÏDORS'!D886,"")</f>
        <v/>
      </c>
      <c r="C672" s="39" t="str">
        <f t="shared" si="15"/>
        <v/>
      </c>
    </row>
    <row r="673" spans="2:3" x14ac:dyDescent="0.2">
      <c r="B673" s="39" t="str">
        <f>IF('ENTRADA DE CLIENTS i PROVEÏDORS'!D887&lt;&gt;0,'ENTRADA DE CLIENTS i PROVEÏDORS'!D887,"")</f>
        <v/>
      </c>
      <c r="C673" s="39" t="str">
        <f t="shared" si="15"/>
        <v/>
      </c>
    </row>
    <row r="674" spans="2:3" x14ac:dyDescent="0.2">
      <c r="B674" s="39" t="str">
        <f>IF('ENTRADA DE CLIENTS i PROVEÏDORS'!D888&lt;&gt;0,'ENTRADA DE CLIENTS i PROVEÏDORS'!D888,"")</f>
        <v/>
      </c>
      <c r="C674" s="39" t="str">
        <f t="shared" si="15"/>
        <v/>
      </c>
    </row>
    <row r="675" spans="2:3" x14ac:dyDescent="0.2">
      <c r="B675" s="39" t="str">
        <f>IF('ENTRADA DE CLIENTS i PROVEÏDORS'!D889&lt;&gt;0,'ENTRADA DE CLIENTS i PROVEÏDORS'!D889,"")</f>
        <v/>
      </c>
      <c r="C675" s="39" t="str">
        <f t="shared" si="15"/>
        <v/>
      </c>
    </row>
    <row r="676" spans="2:3" x14ac:dyDescent="0.2">
      <c r="B676" s="39" t="str">
        <f>IF('ENTRADA DE CLIENTS i PROVEÏDORS'!D890&lt;&gt;0,'ENTRADA DE CLIENTS i PROVEÏDORS'!D890,"")</f>
        <v/>
      </c>
      <c r="C676" s="39" t="str">
        <f t="shared" si="15"/>
        <v/>
      </c>
    </row>
    <row r="677" spans="2:3" x14ac:dyDescent="0.2">
      <c r="B677" s="39" t="str">
        <f>IF('ENTRADA DE CLIENTS i PROVEÏDORS'!D891&lt;&gt;0,'ENTRADA DE CLIENTS i PROVEÏDORS'!D891,"")</f>
        <v/>
      </c>
      <c r="C677" s="39" t="str">
        <f t="shared" si="15"/>
        <v/>
      </c>
    </row>
    <row r="678" spans="2:3" x14ac:dyDescent="0.2">
      <c r="B678" s="39" t="str">
        <f>IF('ENTRADA DE CLIENTS i PROVEÏDORS'!D892&lt;&gt;0,'ENTRADA DE CLIENTS i PROVEÏDORS'!D892,"")</f>
        <v/>
      </c>
      <c r="C678" s="39" t="str">
        <f t="shared" si="15"/>
        <v/>
      </c>
    </row>
    <row r="679" spans="2:3" x14ac:dyDescent="0.2">
      <c r="B679" s="39" t="str">
        <f>IF('ENTRADA DE CLIENTS i PROVEÏDORS'!D893&lt;&gt;0,'ENTRADA DE CLIENTS i PROVEÏDORS'!D893,"")</f>
        <v/>
      </c>
      <c r="C679" s="39" t="str">
        <f t="shared" si="15"/>
        <v/>
      </c>
    </row>
    <row r="680" spans="2:3" x14ac:dyDescent="0.2">
      <c r="B680" s="39" t="str">
        <f>IF('ENTRADA DE CLIENTS i PROVEÏDORS'!D894&lt;&gt;0,'ENTRADA DE CLIENTS i PROVEÏDORS'!D894,"")</f>
        <v/>
      </c>
      <c r="C680" s="39" t="str">
        <f t="shared" si="15"/>
        <v/>
      </c>
    </row>
    <row r="681" spans="2:3" x14ac:dyDescent="0.2">
      <c r="B681" s="39" t="str">
        <f>IF('ENTRADA DE CLIENTS i PROVEÏDORS'!D895&lt;&gt;0,'ENTRADA DE CLIENTS i PROVEÏDORS'!D895,"")</f>
        <v/>
      </c>
      <c r="C681" s="39" t="str">
        <f t="shared" si="15"/>
        <v/>
      </c>
    </row>
    <row r="682" spans="2:3" x14ac:dyDescent="0.2">
      <c r="B682" s="39" t="str">
        <f>IF('ENTRADA DE CLIENTS i PROVEÏDORS'!D896&lt;&gt;0,'ENTRADA DE CLIENTS i PROVEÏDORS'!D896,"")</f>
        <v/>
      </c>
      <c r="C682" s="39" t="str">
        <f t="shared" si="15"/>
        <v/>
      </c>
    </row>
    <row r="683" spans="2:3" x14ac:dyDescent="0.2">
      <c r="B683" s="39" t="str">
        <f>IF('ENTRADA DE CLIENTS i PROVEÏDORS'!D897&lt;&gt;0,'ENTRADA DE CLIENTS i PROVEÏDORS'!D897,"")</f>
        <v/>
      </c>
      <c r="C683" s="39" t="str">
        <f t="shared" si="15"/>
        <v/>
      </c>
    </row>
    <row r="684" spans="2:3" x14ac:dyDescent="0.2">
      <c r="B684" s="39" t="str">
        <f>IF('ENTRADA DE CLIENTS i PROVEÏDORS'!D898&lt;&gt;0,'ENTRADA DE CLIENTS i PROVEÏDORS'!D898,"")</f>
        <v/>
      </c>
      <c r="C684" s="39" t="str">
        <f t="shared" si="15"/>
        <v/>
      </c>
    </row>
    <row r="685" spans="2:3" x14ac:dyDescent="0.2">
      <c r="B685" s="39" t="str">
        <f>IF('ENTRADA DE CLIENTS i PROVEÏDORS'!D899&lt;&gt;0,'ENTRADA DE CLIENTS i PROVEÏDORS'!D899,"")</f>
        <v/>
      </c>
      <c r="C685" s="39" t="str">
        <f t="shared" si="15"/>
        <v/>
      </c>
    </row>
    <row r="686" spans="2:3" x14ac:dyDescent="0.2">
      <c r="B686" s="39" t="str">
        <f>IF('ENTRADA DE CLIENTS i PROVEÏDORS'!D900&lt;&gt;0,'ENTRADA DE CLIENTS i PROVEÏDORS'!D900,"")</f>
        <v/>
      </c>
      <c r="C686" s="39" t="str">
        <f t="shared" si="15"/>
        <v/>
      </c>
    </row>
    <row r="687" spans="2:3" x14ac:dyDescent="0.2">
      <c r="B687" s="39" t="str">
        <f>IF('ENTRADA DE CLIENTS i PROVEÏDORS'!D901&lt;&gt;0,'ENTRADA DE CLIENTS i PROVEÏDORS'!D901,"")</f>
        <v/>
      </c>
      <c r="C687" s="39" t="str">
        <f t="shared" si="15"/>
        <v/>
      </c>
    </row>
    <row r="688" spans="2:3" x14ac:dyDescent="0.2">
      <c r="B688" s="39" t="str">
        <f>IF('ENTRADA DE CLIENTS i PROVEÏDORS'!D902&lt;&gt;0,'ENTRADA DE CLIENTS i PROVEÏDORS'!D902,"")</f>
        <v/>
      </c>
      <c r="C688" s="39" t="str">
        <f t="shared" si="15"/>
        <v/>
      </c>
    </row>
    <row r="689" spans="2:3" x14ac:dyDescent="0.2">
      <c r="B689" s="39" t="str">
        <f>IF('ENTRADA DE CLIENTS i PROVEÏDORS'!D903&lt;&gt;0,'ENTRADA DE CLIENTS i PROVEÏDORS'!D903,"")</f>
        <v/>
      </c>
      <c r="C689" s="39" t="str">
        <f t="shared" si="15"/>
        <v/>
      </c>
    </row>
    <row r="690" spans="2:3" x14ac:dyDescent="0.2">
      <c r="B690" s="39" t="str">
        <f>IF('ENTRADA DE CLIENTS i PROVEÏDORS'!D904&lt;&gt;0,'ENTRADA DE CLIENTS i PROVEÏDORS'!D904,"")</f>
        <v/>
      </c>
      <c r="C690" s="39" t="str">
        <f t="shared" si="15"/>
        <v/>
      </c>
    </row>
    <row r="691" spans="2:3" x14ac:dyDescent="0.2">
      <c r="B691" s="39" t="str">
        <f>IF('ENTRADA DE CLIENTS i PROVEÏDORS'!D905&lt;&gt;0,'ENTRADA DE CLIENTS i PROVEÏDORS'!D905,"")</f>
        <v/>
      </c>
      <c r="C691" s="39" t="str">
        <f t="shared" si="15"/>
        <v/>
      </c>
    </row>
    <row r="692" spans="2:3" x14ac:dyDescent="0.2">
      <c r="B692" s="39" t="str">
        <f>IF('ENTRADA DE CLIENTS i PROVEÏDORS'!D906&lt;&gt;0,'ENTRADA DE CLIENTS i PROVEÏDORS'!D906,"")</f>
        <v/>
      </c>
      <c r="C692" s="39" t="str">
        <f t="shared" si="15"/>
        <v/>
      </c>
    </row>
    <row r="693" spans="2:3" x14ac:dyDescent="0.2">
      <c r="B693" s="39" t="str">
        <f>IF('ENTRADA DE CLIENTS i PROVEÏDORS'!D907&lt;&gt;0,'ENTRADA DE CLIENTS i PROVEÏDORS'!D907,"")</f>
        <v/>
      </c>
      <c r="C693" s="39" t="str">
        <f t="shared" si="15"/>
        <v/>
      </c>
    </row>
    <row r="694" spans="2:3" x14ac:dyDescent="0.2">
      <c r="B694" s="39" t="str">
        <f>IF('ENTRADA DE CLIENTS i PROVEÏDORS'!D908&lt;&gt;0,'ENTRADA DE CLIENTS i PROVEÏDORS'!D908,"")</f>
        <v/>
      </c>
      <c r="C694" s="39" t="str">
        <f t="shared" si="15"/>
        <v/>
      </c>
    </row>
    <row r="695" spans="2:3" x14ac:dyDescent="0.2">
      <c r="B695" s="39" t="str">
        <f>IF('ENTRADA DE CLIENTS i PROVEÏDORS'!D909&lt;&gt;0,'ENTRADA DE CLIENTS i PROVEÏDORS'!D909,"")</f>
        <v/>
      </c>
      <c r="C695" s="39" t="str">
        <f t="shared" si="15"/>
        <v/>
      </c>
    </row>
    <row r="696" spans="2:3" x14ac:dyDescent="0.2">
      <c r="B696" s="39" t="str">
        <f>IF('ENTRADA DE CLIENTS i PROVEÏDORS'!D910&lt;&gt;0,'ENTRADA DE CLIENTS i PROVEÏDORS'!D910,"")</f>
        <v/>
      </c>
      <c r="C696" s="39" t="str">
        <f t="shared" si="15"/>
        <v/>
      </c>
    </row>
    <row r="697" spans="2:3" x14ac:dyDescent="0.2">
      <c r="B697" s="39" t="str">
        <f>IF('ENTRADA DE CLIENTS i PROVEÏDORS'!D911&lt;&gt;0,'ENTRADA DE CLIENTS i PROVEÏDORS'!D911,"")</f>
        <v/>
      </c>
      <c r="C697" s="39" t="str">
        <f t="shared" si="15"/>
        <v/>
      </c>
    </row>
    <row r="698" spans="2:3" x14ac:dyDescent="0.2">
      <c r="B698" s="39" t="str">
        <f>IF('ENTRADA DE CLIENTS i PROVEÏDORS'!D912&lt;&gt;0,'ENTRADA DE CLIENTS i PROVEÏDORS'!D912,"")</f>
        <v/>
      </c>
      <c r="C698" s="39" t="str">
        <f t="shared" si="15"/>
        <v/>
      </c>
    </row>
    <row r="699" spans="2:3" x14ac:dyDescent="0.2">
      <c r="B699" s="39" t="str">
        <f>IF('ENTRADA DE CLIENTS i PROVEÏDORS'!D913&lt;&gt;0,'ENTRADA DE CLIENTS i PROVEÏDORS'!D913,"")</f>
        <v/>
      </c>
      <c r="C699" s="39" t="str">
        <f t="shared" si="15"/>
        <v/>
      </c>
    </row>
    <row r="700" spans="2:3" x14ac:dyDescent="0.2">
      <c r="B700" s="39" t="str">
        <f>IF('ENTRADA DE CLIENTS i PROVEÏDORS'!D914&lt;&gt;0,'ENTRADA DE CLIENTS i PROVEÏDORS'!D914,"")</f>
        <v/>
      </c>
      <c r="C700" s="39" t="str">
        <f t="shared" si="15"/>
        <v/>
      </c>
    </row>
    <row r="701" spans="2:3" x14ac:dyDescent="0.2">
      <c r="B701" s="39" t="str">
        <f>IF('ENTRADA DE CLIENTS i PROVEÏDORS'!D915&lt;&gt;0,'ENTRADA DE CLIENTS i PROVEÏDORS'!D915,"")</f>
        <v/>
      </c>
      <c r="C701" s="39" t="str">
        <f t="shared" si="15"/>
        <v/>
      </c>
    </row>
    <row r="702" spans="2:3" x14ac:dyDescent="0.2">
      <c r="B702" s="39" t="str">
        <f>IF('ENTRADA DE CLIENTS i PROVEÏDORS'!D916&lt;&gt;0,'ENTRADA DE CLIENTS i PROVEÏDORS'!D916,"")</f>
        <v/>
      </c>
      <c r="C702" s="39" t="str">
        <f t="shared" si="15"/>
        <v/>
      </c>
    </row>
    <row r="703" spans="2:3" x14ac:dyDescent="0.2">
      <c r="B703" s="39" t="str">
        <f>IF('ENTRADA DE CLIENTS i PROVEÏDORS'!D917&lt;&gt;0,'ENTRADA DE CLIENTS i PROVEÏDORS'!D917,"")</f>
        <v/>
      </c>
      <c r="C703" s="39" t="str">
        <f t="shared" si="15"/>
        <v/>
      </c>
    </row>
    <row r="704" spans="2:3" x14ac:dyDescent="0.2">
      <c r="B704" s="39" t="str">
        <f>IF('ENTRADA DE CLIENTS i PROVEÏDORS'!D918&lt;&gt;0,'ENTRADA DE CLIENTS i PROVEÏDORS'!D918,"")</f>
        <v/>
      </c>
      <c r="C704" s="39" t="str">
        <f t="shared" si="15"/>
        <v/>
      </c>
    </row>
    <row r="705" spans="2:3" x14ac:dyDescent="0.2">
      <c r="B705" s="39" t="str">
        <f>IF('ENTRADA DE CLIENTS i PROVEÏDORS'!D919&lt;&gt;0,'ENTRADA DE CLIENTS i PROVEÏDORS'!D919,"")</f>
        <v/>
      </c>
      <c r="C705" s="39" t="str">
        <f t="shared" si="15"/>
        <v/>
      </c>
    </row>
    <row r="706" spans="2:3" x14ac:dyDescent="0.2">
      <c r="B706" s="39" t="str">
        <f>IF('ENTRADA DE CLIENTS i PROVEÏDORS'!D920&lt;&gt;0,'ENTRADA DE CLIENTS i PROVEÏDORS'!D920,"")</f>
        <v/>
      </c>
      <c r="C706" s="39" t="str">
        <f t="shared" si="15"/>
        <v/>
      </c>
    </row>
    <row r="707" spans="2:3" x14ac:dyDescent="0.2">
      <c r="B707" s="39" t="str">
        <f>IF('ENTRADA DE CLIENTS i PROVEÏDORS'!D921&lt;&gt;0,'ENTRADA DE CLIENTS i PROVEÏDORS'!D921,"")</f>
        <v/>
      </c>
      <c r="C707" s="39" t="str">
        <f t="shared" si="15"/>
        <v/>
      </c>
    </row>
    <row r="708" spans="2:3" x14ac:dyDescent="0.2">
      <c r="B708" s="39" t="str">
        <f>IF('ENTRADA DE CLIENTS i PROVEÏDORS'!D922&lt;&gt;0,'ENTRADA DE CLIENTS i PROVEÏDORS'!D922,"")</f>
        <v/>
      </c>
      <c r="C708" s="39" t="str">
        <f t="shared" ref="C708:C771" si="16">SUBSTITUTE(SUBSTITUTE(SUBSTITUTE(SUBSTITUTE(SUBSTITUTE(SUBSTITUTE(SUBSTITUTE((SUBSTITUTE(SUBSTITUTE(B708,",",""),".","")),"-"," "),"ç","c"),"·",""),"/",""),"\",""),"$",""),"!","")</f>
        <v/>
      </c>
    </row>
    <row r="709" spans="2:3" x14ac:dyDescent="0.2">
      <c r="B709" s="39" t="str">
        <f>IF('ENTRADA DE CLIENTS i PROVEÏDORS'!D923&lt;&gt;0,'ENTRADA DE CLIENTS i PROVEÏDORS'!D923,"")</f>
        <v/>
      </c>
      <c r="C709" s="39" t="str">
        <f t="shared" si="16"/>
        <v/>
      </c>
    </row>
    <row r="710" spans="2:3" x14ac:dyDescent="0.2">
      <c r="B710" s="39" t="str">
        <f>IF('ENTRADA DE CLIENTS i PROVEÏDORS'!D924&lt;&gt;0,'ENTRADA DE CLIENTS i PROVEÏDORS'!D924,"")</f>
        <v/>
      </c>
      <c r="C710" s="39" t="str">
        <f t="shared" si="16"/>
        <v/>
      </c>
    </row>
    <row r="711" spans="2:3" x14ac:dyDescent="0.2">
      <c r="B711" s="39" t="str">
        <f>IF('ENTRADA DE CLIENTS i PROVEÏDORS'!D925&lt;&gt;0,'ENTRADA DE CLIENTS i PROVEÏDORS'!D925,"")</f>
        <v/>
      </c>
      <c r="C711" s="39" t="str">
        <f t="shared" si="16"/>
        <v/>
      </c>
    </row>
    <row r="712" spans="2:3" x14ac:dyDescent="0.2">
      <c r="B712" s="39" t="str">
        <f>IF('ENTRADA DE CLIENTS i PROVEÏDORS'!D926&lt;&gt;0,'ENTRADA DE CLIENTS i PROVEÏDORS'!D926,"")</f>
        <v/>
      </c>
      <c r="C712" s="39" t="str">
        <f t="shared" si="16"/>
        <v/>
      </c>
    </row>
    <row r="713" spans="2:3" x14ac:dyDescent="0.2">
      <c r="B713" s="39" t="str">
        <f>IF('ENTRADA DE CLIENTS i PROVEÏDORS'!D927&lt;&gt;0,'ENTRADA DE CLIENTS i PROVEÏDORS'!D927,"")</f>
        <v/>
      </c>
      <c r="C713" s="39" t="str">
        <f t="shared" si="16"/>
        <v/>
      </c>
    </row>
    <row r="714" spans="2:3" x14ac:dyDescent="0.2">
      <c r="B714" s="39" t="str">
        <f>IF('ENTRADA DE CLIENTS i PROVEÏDORS'!D928&lt;&gt;0,'ENTRADA DE CLIENTS i PROVEÏDORS'!D928,"")</f>
        <v/>
      </c>
      <c r="C714" s="39" t="str">
        <f t="shared" si="16"/>
        <v/>
      </c>
    </row>
    <row r="715" spans="2:3" x14ac:dyDescent="0.2">
      <c r="B715" s="39" t="str">
        <f>IF('ENTRADA DE CLIENTS i PROVEÏDORS'!D929&lt;&gt;0,'ENTRADA DE CLIENTS i PROVEÏDORS'!D929,"")</f>
        <v/>
      </c>
      <c r="C715" s="39" t="str">
        <f t="shared" si="16"/>
        <v/>
      </c>
    </row>
    <row r="716" spans="2:3" x14ac:dyDescent="0.2">
      <c r="B716" s="39" t="str">
        <f>IF('ENTRADA DE CLIENTS i PROVEÏDORS'!D930&lt;&gt;0,'ENTRADA DE CLIENTS i PROVEÏDORS'!D930,"")</f>
        <v/>
      </c>
      <c r="C716" s="39" t="str">
        <f t="shared" si="16"/>
        <v/>
      </c>
    </row>
    <row r="717" spans="2:3" x14ac:dyDescent="0.2">
      <c r="B717" s="39" t="str">
        <f>IF('ENTRADA DE CLIENTS i PROVEÏDORS'!D931&lt;&gt;0,'ENTRADA DE CLIENTS i PROVEÏDORS'!D931,"")</f>
        <v/>
      </c>
      <c r="C717" s="39" t="str">
        <f t="shared" si="16"/>
        <v/>
      </c>
    </row>
    <row r="718" spans="2:3" x14ac:dyDescent="0.2">
      <c r="B718" s="39" t="str">
        <f>IF('ENTRADA DE CLIENTS i PROVEÏDORS'!D932&lt;&gt;0,'ENTRADA DE CLIENTS i PROVEÏDORS'!D932,"")</f>
        <v/>
      </c>
      <c r="C718" s="39" t="str">
        <f t="shared" si="16"/>
        <v/>
      </c>
    </row>
    <row r="719" spans="2:3" x14ac:dyDescent="0.2">
      <c r="B719" s="39" t="str">
        <f>IF('ENTRADA DE CLIENTS i PROVEÏDORS'!D933&lt;&gt;0,'ENTRADA DE CLIENTS i PROVEÏDORS'!D933,"")</f>
        <v/>
      </c>
      <c r="C719" s="39" t="str">
        <f t="shared" si="16"/>
        <v/>
      </c>
    </row>
    <row r="720" spans="2:3" x14ac:dyDescent="0.2">
      <c r="B720" s="39" t="str">
        <f>IF('ENTRADA DE CLIENTS i PROVEÏDORS'!D934&lt;&gt;0,'ENTRADA DE CLIENTS i PROVEÏDORS'!D934,"")</f>
        <v/>
      </c>
      <c r="C720" s="39" t="str">
        <f t="shared" si="16"/>
        <v/>
      </c>
    </row>
    <row r="721" spans="2:3" x14ac:dyDescent="0.2">
      <c r="B721" s="39" t="str">
        <f>IF('ENTRADA DE CLIENTS i PROVEÏDORS'!D935&lt;&gt;0,'ENTRADA DE CLIENTS i PROVEÏDORS'!D935,"")</f>
        <v/>
      </c>
      <c r="C721" s="39" t="str">
        <f t="shared" si="16"/>
        <v/>
      </c>
    </row>
    <row r="722" spans="2:3" x14ac:dyDescent="0.2">
      <c r="B722" s="39" t="str">
        <f>IF('ENTRADA DE CLIENTS i PROVEÏDORS'!D936&lt;&gt;0,'ENTRADA DE CLIENTS i PROVEÏDORS'!D936,"")</f>
        <v/>
      </c>
      <c r="C722" s="39" t="str">
        <f t="shared" si="16"/>
        <v/>
      </c>
    </row>
    <row r="723" spans="2:3" x14ac:dyDescent="0.2">
      <c r="B723" s="39" t="str">
        <f>IF('ENTRADA DE CLIENTS i PROVEÏDORS'!D937&lt;&gt;0,'ENTRADA DE CLIENTS i PROVEÏDORS'!D937,"")</f>
        <v/>
      </c>
      <c r="C723" s="39" t="str">
        <f t="shared" si="16"/>
        <v/>
      </c>
    </row>
    <row r="724" spans="2:3" x14ac:dyDescent="0.2">
      <c r="B724" s="39" t="str">
        <f>IF('ENTRADA DE CLIENTS i PROVEÏDORS'!D938&lt;&gt;0,'ENTRADA DE CLIENTS i PROVEÏDORS'!D938,"")</f>
        <v/>
      </c>
      <c r="C724" s="39" t="str">
        <f t="shared" si="16"/>
        <v/>
      </c>
    </row>
    <row r="725" spans="2:3" x14ac:dyDescent="0.2">
      <c r="B725" s="39" t="str">
        <f>IF('ENTRADA DE CLIENTS i PROVEÏDORS'!D939&lt;&gt;0,'ENTRADA DE CLIENTS i PROVEÏDORS'!D939,"")</f>
        <v/>
      </c>
      <c r="C725" s="39" t="str">
        <f t="shared" si="16"/>
        <v/>
      </c>
    </row>
    <row r="726" spans="2:3" x14ac:dyDescent="0.2">
      <c r="B726" s="39" t="str">
        <f>IF('ENTRADA DE CLIENTS i PROVEÏDORS'!D940&lt;&gt;0,'ENTRADA DE CLIENTS i PROVEÏDORS'!D940,"")</f>
        <v/>
      </c>
      <c r="C726" s="39" t="str">
        <f t="shared" si="16"/>
        <v/>
      </c>
    </row>
    <row r="727" spans="2:3" x14ac:dyDescent="0.2">
      <c r="B727" s="39" t="str">
        <f>IF('ENTRADA DE CLIENTS i PROVEÏDORS'!D941&lt;&gt;0,'ENTRADA DE CLIENTS i PROVEÏDORS'!D941,"")</f>
        <v/>
      </c>
      <c r="C727" s="39" t="str">
        <f t="shared" si="16"/>
        <v/>
      </c>
    </row>
    <row r="728" spans="2:3" x14ac:dyDescent="0.2">
      <c r="B728" s="39" t="str">
        <f>IF('ENTRADA DE CLIENTS i PROVEÏDORS'!D942&lt;&gt;0,'ENTRADA DE CLIENTS i PROVEÏDORS'!D942,"")</f>
        <v/>
      </c>
      <c r="C728" s="39" t="str">
        <f t="shared" si="16"/>
        <v/>
      </c>
    </row>
    <row r="729" spans="2:3" x14ac:dyDescent="0.2">
      <c r="B729" s="39" t="str">
        <f>IF('ENTRADA DE CLIENTS i PROVEÏDORS'!D943&lt;&gt;0,'ENTRADA DE CLIENTS i PROVEÏDORS'!D943,"")</f>
        <v/>
      </c>
      <c r="C729" s="39" t="str">
        <f t="shared" si="16"/>
        <v/>
      </c>
    </row>
    <row r="730" spans="2:3" x14ac:dyDescent="0.2">
      <c r="B730" s="39" t="str">
        <f>IF('ENTRADA DE CLIENTS i PROVEÏDORS'!D944&lt;&gt;0,'ENTRADA DE CLIENTS i PROVEÏDORS'!D944,"")</f>
        <v/>
      </c>
      <c r="C730" s="39" t="str">
        <f t="shared" si="16"/>
        <v/>
      </c>
    </row>
    <row r="731" spans="2:3" x14ac:dyDescent="0.2">
      <c r="B731" s="39" t="str">
        <f>IF('ENTRADA DE CLIENTS i PROVEÏDORS'!D945&lt;&gt;0,'ENTRADA DE CLIENTS i PROVEÏDORS'!D945,"")</f>
        <v/>
      </c>
      <c r="C731" s="39" t="str">
        <f t="shared" si="16"/>
        <v/>
      </c>
    </row>
    <row r="732" spans="2:3" x14ac:dyDescent="0.2">
      <c r="B732" s="39" t="str">
        <f>IF('ENTRADA DE CLIENTS i PROVEÏDORS'!D946&lt;&gt;0,'ENTRADA DE CLIENTS i PROVEÏDORS'!D946,"")</f>
        <v/>
      </c>
      <c r="C732" s="39" t="str">
        <f t="shared" si="16"/>
        <v/>
      </c>
    </row>
    <row r="733" spans="2:3" x14ac:dyDescent="0.2">
      <c r="B733" s="39" t="str">
        <f>IF('ENTRADA DE CLIENTS i PROVEÏDORS'!D947&lt;&gt;0,'ENTRADA DE CLIENTS i PROVEÏDORS'!D947,"")</f>
        <v/>
      </c>
      <c r="C733" s="39" t="str">
        <f t="shared" si="16"/>
        <v/>
      </c>
    </row>
    <row r="734" spans="2:3" x14ac:dyDescent="0.2">
      <c r="B734" s="39" t="str">
        <f>IF('ENTRADA DE CLIENTS i PROVEÏDORS'!D948&lt;&gt;0,'ENTRADA DE CLIENTS i PROVEÏDORS'!D948,"")</f>
        <v/>
      </c>
      <c r="C734" s="39" t="str">
        <f t="shared" si="16"/>
        <v/>
      </c>
    </row>
    <row r="735" spans="2:3" x14ac:dyDescent="0.2">
      <c r="B735" s="39" t="str">
        <f>IF('ENTRADA DE CLIENTS i PROVEÏDORS'!D949&lt;&gt;0,'ENTRADA DE CLIENTS i PROVEÏDORS'!D949,"")</f>
        <v/>
      </c>
      <c r="C735" s="39" t="str">
        <f t="shared" si="16"/>
        <v/>
      </c>
    </row>
    <row r="736" spans="2:3" x14ac:dyDescent="0.2">
      <c r="B736" s="39" t="str">
        <f>IF('ENTRADA DE CLIENTS i PROVEÏDORS'!D950&lt;&gt;0,'ENTRADA DE CLIENTS i PROVEÏDORS'!D950,"")</f>
        <v/>
      </c>
      <c r="C736" s="39" t="str">
        <f t="shared" si="16"/>
        <v/>
      </c>
    </row>
    <row r="737" spans="2:3" x14ac:dyDescent="0.2">
      <c r="B737" s="39" t="str">
        <f>IF('ENTRADA DE CLIENTS i PROVEÏDORS'!D951&lt;&gt;0,'ENTRADA DE CLIENTS i PROVEÏDORS'!D951,"")</f>
        <v/>
      </c>
      <c r="C737" s="39" t="str">
        <f t="shared" si="16"/>
        <v/>
      </c>
    </row>
    <row r="738" spans="2:3" x14ac:dyDescent="0.2">
      <c r="B738" s="39" t="str">
        <f>IF('ENTRADA DE CLIENTS i PROVEÏDORS'!D952&lt;&gt;0,'ENTRADA DE CLIENTS i PROVEÏDORS'!D952,"")</f>
        <v/>
      </c>
      <c r="C738" s="39" t="str">
        <f t="shared" si="16"/>
        <v/>
      </c>
    </row>
    <row r="739" spans="2:3" x14ac:dyDescent="0.2">
      <c r="B739" s="39" t="str">
        <f>IF('ENTRADA DE CLIENTS i PROVEÏDORS'!D953&lt;&gt;0,'ENTRADA DE CLIENTS i PROVEÏDORS'!D953,"")</f>
        <v/>
      </c>
      <c r="C739" s="39" t="str">
        <f t="shared" si="16"/>
        <v/>
      </c>
    </row>
    <row r="740" spans="2:3" x14ac:dyDescent="0.2">
      <c r="B740" s="39" t="str">
        <f>IF('ENTRADA DE CLIENTS i PROVEÏDORS'!D954&lt;&gt;0,'ENTRADA DE CLIENTS i PROVEÏDORS'!D954,"")</f>
        <v/>
      </c>
      <c r="C740" s="39" t="str">
        <f t="shared" si="16"/>
        <v/>
      </c>
    </row>
    <row r="741" spans="2:3" x14ac:dyDescent="0.2">
      <c r="B741" s="39" t="str">
        <f>IF('ENTRADA DE CLIENTS i PROVEÏDORS'!D955&lt;&gt;0,'ENTRADA DE CLIENTS i PROVEÏDORS'!D955,"")</f>
        <v/>
      </c>
      <c r="C741" s="39" t="str">
        <f t="shared" si="16"/>
        <v/>
      </c>
    </row>
    <row r="742" spans="2:3" x14ac:dyDescent="0.2">
      <c r="B742" s="39" t="str">
        <f>IF('ENTRADA DE CLIENTS i PROVEÏDORS'!D956&lt;&gt;0,'ENTRADA DE CLIENTS i PROVEÏDORS'!D956,"")</f>
        <v/>
      </c>
      <c r="C742" s="39" t="str">
        <f t="shared" si="16"/>
        <v/>
      </c>
    </row>
    <row r="743" spans="2:3" x14ac:dyDescent="0.2">
      <c r="B743" s="39" t="str">
        <f>IF('ENTRADA DE CLIENTS i PROVEÏDORS'!D957&lt;&gt;0,'ENTRADA DE CLIENTS i PROVEÏDORS'!D957,"")</f>
        <v/>
      </c>
      <c r="C743" s="39" t="str">
        <f t="shared" si="16"/>
        <v/>
      </c>
    </row>
    <row r="744" spans="2:3" x14ac:dyDescent="0.2">
      <c r="B744" s="39" t="str">
        <f>IF('ENTRADA DE CLIENTS i PROVEÏDORS'!D958&lt;&gt;0,'ENTRADA DE CLIENTS i PROVEÏDORS'!D958,"")</f>
        <v/>
      </c>
      <c r="C744" s="39" t="str">
        <f t="shared" si="16"/>
        <v/>
      </c>
    </row>
    <row r="745" spans="2:3" x14ac:dyDescent="0.2">
      <c r="B745" s="39" t="str">
        <f>IF('ENTRADA DE CLIENTS i PROVEÏDORS'!D959&lt;&gt;0,'ENTRADA DE CLIENTS i PROVEÏDORS'!D959,"")</f>
        <v/>
      </c>
      <c r="C745" s="39" t="str">
        <f t="shared" si="16"/>
        <v/>
      </c>
    </row>
    <row r="746" spans="2:3" x14ac:dyDescent="0.2">
      <c r="B746" s="39" t="str">
        <f>IF('ENTRADA DE CLIENTS i PROVEÏDORS'!D960&lt;&gt;0,'ENTRADA DE CLIENTS i PROVEÏDORS'!D960,"")</f>
        <v/>
      </c>
      <c r="C746" s="39" t="str">
        <f t="shared" si="16"/>
        <v/>
      </c>
    </row>
    <row r="747" spans="2:3" x14ac:dyDescent="0.2">
      <c r="B747" s="39" t="str">
        <f>IF('ENTRADA DE CLIENTS i PROVEÏDORS'!D961&lt;&gt;0,'ENTRADA DE CLIENTS i PROVEÏDORS'!D961,"")</f>
        <v/>
      </c>
      <c r="C747" s="39" t="str">
        <f t="shared" si="16"/>
        <v/>
      </c>
    </row>
    <row r="748" spans="2:3" x14ac:dyDescent="0.2">
      <c r="B748" s="39" t="str">
        <f>IF('ENTRADA DE CLIENTS i PROVEÏDORS'!D962&lt;&gt;0,'ENTRADA DE CLIENTS i PROVEÏDORS'!D962,"")</f>
        <v/>
      </c>
      <c r="C748" s="39" t="str">
        <f t="shared" si="16"/>
        <v/>
      </c>
    </row>
    <row r="749" spans="2:3" x14ac:dyDescent="0.2">
      <c r="B749" s="39" t="str">
        <f>IF('ENTRADA DE CLIENTS i PROVEÏDORS'!D963&lt;&gt;0,'ENTRADA DE CLIENTS i PROVEÏDORS'!D963,"")</f>
        <v/>
      </c>
      <c r="C749" s="39" t="str">
        <f t="shared" si="16"/>
        <v/>
      </c>
    </row>
    <row r="750" spans="2:3" x14ac:dyDescent="0.2">
      <c r="B750" s="39" t="str">
        <f>IF('ENTRADA DE CLIENTS i PROVEÏDORS'!D964&lt;&gt;0,'ENTRADA DE CLIENTS i PROVEÏDORS'!D964,"")</f>
        <v/>
      </c>
      <c r="C750" s="39" t="str">
        <f t="shared" si="16"/>
        <v/>
      </c>
    </row>
    <row r="751" spans="2:3" x14ac:dyDescent="0.2">
      <c r="B751" s="39" t="str">
        <f>IF('ENTRADA DE CLIENTS i PROVEÏDORS'!D965&lt;&gt;0,'ENTRADA DE CLIENTS i PROVEÏDORS'!D965,"")</f>
        <v/>
      </c>
      <c r="C751" s="39" t="str">
        <f t="shared" si="16"/>
        <v/>
      </c>
    </row>
    <row r="752" spans="2:3" x14ac:dyDescent="0.2">
      <c r="B752" s="39" t="str">
        <f>IF('ENTRADA DE CLIENTS i PROVEÏDORS'!D966&lt;&gt;0,'ENTRADA DE CLIENTS i PROVEÏDORS'!D966,"")</f>
        <v/>
      </c>
      <c r="C752" s="39" t="str">
        <f t="shared" si="16"/>
        <v/>
      </c>
    </row>
    <row r="753" spans="2:3" x14ac:dyDescent="0.2">
      <c r="B753" s="39" t="str">
        <f>IF('ENTRADA DE CLIENTS i PROVEÏDORS'!D967&lt;&gt;0,'ENTRADA DE CLIENTS i PROVEÏDORS'!D967,"")</f>
        <v/>
      </c>
      <c r="C753" s="39" t="str">
        <f t="shared" si="16"/>
        <v/>
      </c>
    </row>
    <row r="754" spans="2:3" x14ac:dyDescent="0.2">
      <c r="B754" s="39" t="str">
        <f>IF('ENTRADA DE CLIENTS i PROVEÏDORS'!D968&lt;&gt;0,'ENTRADA DE CLIENTS i PROVEÏDORS'!D968,"")</f>
        <v/>
      </c>
      <c r="C754" s="39" t="str">
        <f t="shared" si="16"/>
        <v/>
      </c>
    </row>
    <row r="755" spans="2:3" x14ac:dyDescent="0.2">
      <c r="B755" s="39" t="str">
        <f>IF('ENTRADA DE CLIENTS i PROVEÏDORS'!D969&lt;&gt;0,'ENTRADA DE CLIENTS i PROVEÏDORS'!D969,"")</f>
        <v/>
      </c>
      <c r="C755" s="39" t="str">
        <f t="shared" si="16"/>
        <v/>
      </c>
    </row>
    <row r="756" spans="2:3" x14ac:dyDescent="0.2">
      <c r="B756" s="39" t="str">
        <f>IF('ENTRADA DE CLIENTS i PROVEÏDORS'!D970&lt;&gt;0,'ENTRADA DE CLIENTS i PROVEÏDORS'!D970,"")</f>
        <v/>
      </c>
      <c r="C756" s="39" t="str">
        <f t="shared" si="16"/>
        <v/>
      </c>
    </row>
    <row r="757" spans="2:3" x14ac:dyDescent="0.2">
      <c r="B757" s="39" t="str">
        <f>IF('ENTRADA DE CLIENTS i PROVEÏDORS'!D971&lt;&gt;0,'ENTRADA DE CLIENTS i PROVEÏDORS'!D971,"")</f>
        <v/>
      </c>
      <c r="C757" s="39" t="str">
        <f t="shared" si="16"/>
        <v/>
      </c>
    </row>
    <row r="758" spans="2:3" x14ac:dyDescent="0.2">
      <c r="B758" s="39" t="str">
        <f>IF('ENTRADA DE CLIENTS i PROVEÏDORS'!D972&lt;&gt;0,'ENTRADA DE CLIENTS i PROVEÏDORS'!D972,"")</f>
        <v/>
      </c>
      <c r="C758" s="39" t="str">
        <f t="shared" si="16"/>
        <v/>
      </c>
    </row>
    <row r="759" spans="2:3" x14ac:dyDescent="0.2">
      <c r="B759" s="39" t="str">
        <f>IF('ENTRADA DE CLIENTS i PROVEÏDORS'!D973&lt;&gt;0,'ENTRADA DE CLIENTS i PROVEÏDORS'!D973,"")</f>
        <v/>
      </c>
      <c r="C759" s="39" t="str">
        <f t="shared" si="16"/>
        <v/>
      </c>
    </row>
    <row r="760" spans="2:3" x14ac:dyDescent="0.2">
      <c r="B760" s="39" t="str">
        <f>IF('ENTRADA DE CLIENTS i PROVEÏDORS'!D974&lt;&gt;0,'ENTRADA DE CLIENTS i PROVEÏDORS'!D974,"")</f>
        <v/>
      </c>
      <c r="C760" s="39" t="str">
        <f t="shared" si="16"/>
        <v/>
      </c>
    </row>
    <row r="761" spans="2:3" x14ac:dyDescent="0.2">
      <c r="B761" s="39" t="str">
        <f>IF('ENTRADA DE CLIENTS i PROVEÏDORS'!D975&lt;&gt;0,'ENTRADA DE CLIENTS i PROVEÏDORS'!D975,"")</f>
        <v/>
      </c>
      <c r="C761" s="39" t="str">
        <f t="shared" si="16"/>
        <v/>
      </c>
    </row>
    <row r="762" spans="2:3" x14ac:dyDescent="0.2">
      <c r="B762" s="39" t="str">
        <f>IF('ENTRADA DE CLIENTS i PROVEÏDORS'!D976&lt;&gt;0,'ENTRADA DE CLIENTS i PROVEÏDORS'!D976,"")</f>
        <v/>
      </c>
      <c r="C762" s="39" t="str">
        <f t="shared" si="16"/>
        <v/>
      </c>
    </row>
    <row r="763" spans="2:3" x14ac:dyDescent="0.2">
      <c r="B763" s="39" t="str">
        <f>IF('ENTRADA DE CLIENTS i PROVEÏDORS'!D977&lt;&gt;0,'ENTRADA DE CLIENTS i PROVEÏDORS'!D977,"")</f>
        <v/>
      </c>
      <c r="C763" s="39" t="str">
        <f t="shared" si="16"/>
        <v/>
      </c>
    </row>
    <row r="764" spans="2:3" x14ac:dyDescent="0.2">
      <c r="B764" s="39" t="str">
        <f>IF('ENTRADA DE CLIENTS i PROVEÏDORS'!D978&lt;&gt;0,'ENTRADA DE CLIENTS i PROVEÏDORS'!D978,"")</f>
        <v/>
      </c>
      <c r="C764" s="39" t="str">
        <f t="shared" si="16"/>
        <v/>
      </c>
    </row>
    <row r="765" spans="2:3" x14ac:dyDescent="0.2">
      <c r="B765" s="39" t="str">
        <f>IF('ENTRADA DE CLIENTS i PROVEÏDORS'!D979&lt;&gt;0,'ENTRADA DE CLIENTS i PROVEÏDORS'!D979,"")</f>
        <v/>
      </c>
      <c r="C765" s="39" t="str">
        <f t="shared" si="16"/>
        <v/>
      </c>
    </row>
    <row r="766" spans="2:3" x14ac:dyDescent="0.2">
      <c r="B766" s="39" t="str">
        <f>IF('ENTRADA DE CLIENTS i PROVEÏDORS'!D980&lt;&gt;0,'ENTRADA DE CLIENTS i PROVEÏDORS'!D980,"")</f>
        <v/>
      </c>
      <c r="C766" s="39" t="str">
        <f t="shared" si="16"/>
        <v/>
      </c>
    </row>
    <row r="767" spans="2:3" x14ac:dyDescent="0.2">
      <c r="B767" s="39" t="str">
        <f>IF('ENTRADA DE CLIENTS i PROVEÏDORS'!D981&lt;&gt;0,'ENTRADA DE CLIENTS i PROVEÏDORS'!D981,"")</f>
        <v/>
      </c>
      <c r="C767" s="39" t="str">
        <f t="shared" si="16"/>
        <v/>
      </c>
    </row>
    <row r="768" spans="2:3" x14ac:dyDescent="0.2">
      <c r="B768" s="39" t="str">
        <f>IF('ENTRADA DE CLIENTS i PROVEÏDORS'!D982&lt;&gt;0,'ENTRADA DE CLIENTS i PROVEÏDORS'!D982,"")</f>
        <v/>
      </c>
      <c r="C768" s="39" t="str">
        <f t="shared" si="16"/>
        <v/>
      </c>
    </row>
    <row r="769" spans="2:3" x14ac:dyDescent="0.2">
      <c r="B769" s="39" t="str">
        <f>IF('ENTRADA DE CLIENTS i PROVEÏDORS'!D983&lt;&gt;0,'ENTRADA DE CLIENTS i PROVEÏDORS'!D983,"")</f>
        <v/>
      </c>
      <c r="C769" s="39" t="str">
        <f t="shared" si="16"/>
        <v/>
      </c>
    </row>
    <row r="770" spans="2:3" x14ac:dyDescent="0.2">
      <c r="B770" s="39" t="str">
        <f>IF('ENTRADA DE CLIENTS i PROVEÏDORS'!D984&lt;&gt;0,'ENTRADA DE CLIENTS i PROVEÏDORS'!D984,"")</f>
        <v/>
      </c>
      <c r="C770" s="39" t="str">
        <f t="shared" si="16"/>
        <v/>
      </c>
    </row>
    <row r="771" spans="2:3" x14ac:dyDescent="0.2">
      <c r="B771" s="39" t="str">
        <f>IF('ENTRADA DE CLIENTS i PROVEÏDORS'!D985&lt;&gt;0,'ENTRADA DE CLIENTS i PROVEÏDORS'!D985,"")</f>
        <v/>
      </c>
      <c r="C771" s="39" t="str">
        <f t="shared" si="16"/>
        <v/>
      </c>
    </row>
    <row r="772" spans="2:3" x14ac:dyDescent="0.2">
      <c r="B772" s="39" t="str">
        <f>IF('ENTRADA DE CLIENTS i PROVEÏDORS'!D986&lt;&gt;0,'ENTRADA DE CLIENTS i PROVEÏDORS'!D986,"")</f>
        <v/>
      </c>
      <c r="C772" s="39" t="str">
        <f t="shared" ref="C772:C835" si="17">SUBSTITUTE(SUBSTITUTE(SUBSTITUTE(SUBSTITUTE(SUBSTITUTE(SUBSTITUTE(SUBSTITUTE((SUBSTITUTE(SUBSTITUTE(B772,",",""),".","")),"-"," "),"ç","c"),"·",""),"/",""),"\",""),"$",""),"!","")</f>
        <v/>
      </c>
    </row>
    <row r="773" spans="2:3" x14ac:dyDescent="0.2">
      <c r="B773" s="39" t="str">
        <f>IF('ENTRADA DE CLIENTS i PROVEÏDORS'!D987&lt;&gt;0,'ENTRADA DE CLIENTS i PROVEÏDORS'!D987,"")</f>
        <v/>
      </c>
      <c r="C773" s="39" t="str">
        <f t="shared" si="17"/>
        <v/>
      </c>
    </row>
    <row r="774" spans="2:3" x14ac:dyDescent="0.2">
      <c r="B774" s="39" t="str">
        <f>IF('ENTRADA DE CLIENTS i PROVEÏDORS'!D988&lt;&gt;0,'ENTRADA DE CLIENTS i PROVEÏDORS'!D988,"")</f>
        <v/>
      </c>
      <c r="C774" s="39" t="str">
        <f t="shared" si="17"/>
        <v/>
      </c>
    </row>
    <row r="775" spans="2:3" x14ac:dyDescent="0.2">
      <c r="B775" s="39" t="str">
        <f>IF('ENTRADA DE CLIENTS i PROVEÏDORS'!D989&lt;&gt;0,'ENTRADA DE CLIENTS i PROVEÏDORS'!D989,"")</f>
        <v/>
      </c>
      <c r="C775" s="39" t="str">
        <f t="shared" si="17"/>
        <v/>
      </c>
    </row>
    <row r="776" spans="2:3" x14ac:dyDescent="0.2">
      <c r="B776" s="39" t="str">
        <f>IF('ENTRADA DE CLIENTS i PROVEÏDORS'!D990&lt;&gt;0,'ENTRADA DE CLIENTS i PROVEÏDORS'!D990,"")</f>
        <v/>
      </c>
      <c r="C776" s="39" t="str">
        <f t="shared" si="17"/>
        <v/>
      </c>
    </row>
    <row r="777" spans="2:3" x14ac:dyDescent="0.2">
      <c r="B777" s="39" t="str">
        <f>IF('ENTRADA DE CLIENTS i PROVEÏDORS'!D991&lt;&gt;0,'ENTRADA DE CLIENTS i PROVEÏDORS'!D991,"")</f>
        <v/>
      </c>
      <c r="C777" s="39" t="str">
        <f t="shared" si="17"/>
        <v/>
      </c>
    </row>
    <row r="778" spans="2:3" x14ac:dyDescent="0.2">
      <c r="B778" s="39" t="str">
        <f>IF('ENTRADA DE CLIENTS i PROVEÏDORS'!D992&lt;&gt;0,'ENTRADA DE CLIENTS i PROVEÏDORS'!D992,"")</f>
        <v/>
      </c>
      <c r="C778" s="39" t="str">
        <f t="shared" si="17"/>
        <v/>
      </c>
    </row>
    <row r="779" spans="2:3" x14ac:dyDescent="0.2">
      <c r="B779" s="39" t="str">
        <f>IF('ENTRADA DE CLIENTS i PROVEÏDORS'!D993&lt;&gt;0,'ENTRADA DE CLIENTS i PROVEÏDORS'!D993,"")</f>
        <v/>
      </c>
      <c r="C779" s="39" t="str">
        <f t="shared" si="17"/>
        <v/>
      </c>
    </row>
    <row r="780" spans="2:3" x14ac:dyDescent="0.2">
      <c r="B780" s="39" t="str">
        <f>IF('ENTRADA DE CLIENTS i PROVEÏDORS'!D994&lt;&gt;0,'ENTRADA DE CLIENTS i PROVEÏDORS'!D994,"")</f>
        <v/>
      </c>
      <c r="C780" s="39" t="str">
        <f t="shared" si="17"/>
        <v/>
      </c>
    </row>
    <row r="781" spans="2:3" x14ac:dyDescent="0.2">
      <c r="B781" s="39" t="str">
        <f>IF('ENTRADA DE CLIENTS i PROVEÏDORS'!D995&lt;&gt;0,'ENTRADA DE CLIENTS i PROVEÏDORS'!D995,"")</f>
        <v/>
      </c>
      <c r="C781" s="39" t="str">
        <f t="shared" si="17"/>
        <v/>
      </c>
    </row>
    <row r="782" spans="2:3" x14ac:dyDescent="0.2">
      <c r="B782" s="39" t="str">
        <f>IF('ENTRADA DE CLIENTS i PROVEÏDORS'!D996&lt;&gt;0,'ENTRADA DE CLIENTS i PROVEÏDORS'!D996,"")</f>
        <v/>
      </c>
      <c r="C782" s="39" t="str">
        <f t="shared" si="17"/>
        <v/>
      </c>
    </row>
    <row r="783" spans="2:3" x14ac:dyDescent="0.2">
      <c r="B783" s="39" t="str">
        <f>IF('ENTRADA DE CLIENTS i PROVEÏDORS'!D997&lt;&gt;0,'ENTRADA DE CLIENTS i PROVEÏDORS'!D997,"")</f>
        <v/>
      </c>
      <c r="C783" s="39" t="str">
        <f t="shared" si="17"/>
        <v/>
      </c>
    </row>
    <row r="784" spans="2:3" x14ac:dyDescent="0.2">
      <c r="B784" s="39" t="str">
        <f>IF('ENTRADA DE CLIENTS i PROVEÏDORS'!D998&lt;&gt;0,'ENTRADA DE CLIENTS i PROVEÏDORS'!D998,"")</f>
        <v/>
      </c>
      <c r="C784" s="39" t="str">
        <f t="shared" si="17"/>
        <v/>
      </c>
    </row>
    <row r="785" spans="2:3" x14ac:dyDescent="0.2">
      <c r="B785" s="39" t="str">
        <f>IF('ENTRADA DE CLIENTS i PROVEÏDORS'!D999&lt;&gt;0,'ENTRADA DE CLIENTS i PROVEÏDORS'!D999,"")</f>
        <v/>
      </c>
      <c r="C785" s="39" t="str">
        <f t="shared" si="17"/>
        <v/>
      </c>
    </row>
    <row r="786" spans="2:3" x14ac:dyDescent="0.2">
      <c r="B786" s="39" t="str">
        <f>IF('ENTRADA DE CLIENTS i PROVEÏDORS'!D1000&lt;&gt;0,'ENTRADA DE CLIENTS i PROVEÏDORS'!D1000,"")</f>
        <v/>
      </c>
      <c r="C786" s="39" t="str">
        <f t="shared" si="17"/>
        <v/>
      </c>
    </row>
    <row r="787" spans="2:3" x14ac:dyDescent="0.2">
      <c r="B787" s="39" t="str">
        <f>IF('ENTRADA DE CLIENTS i PROVEÏDORS'!D1001&lt;&gt;0,'ENTRADA DE CLIENTS i PROVEÏDORS'!D1001,"")</f>
        <v/>
      </c>
      <c r="C787" s="39" t="str">
        <f t="shared" si="17"/>
        <v/>
      </c>
    </row>
    <row r="788" spans="2:3" x14ac:dyDescent="0.2">
      <c r="B788" s="39" t="str">
        <f>IF('ENTRADA DE CLIENTS i PROVEÏDORS'!D1002&lt;&gt;0,'ENTRADA DE CLIENTS i PROVEÏDORS'!D1002,"")</f>
        <v/>
      </c>
      <c r="C788" s="39" t="str">
        <f t="shared" si="17"/>
        <v/>
      </c>
    </row>
    <row r="789" spans="2:3" x14ac:dyDescent="0.2">
      <c r="B789" s="39" t="str">
        <f>IF('ENTRADA DE CLIENTS i PROVEÏDORS'!D1003&lt;&gt;0,'ENTRADA DE CLIENTS i PROVEÏDORS'!D1003,"")</f>
        <v/>
      </c>
      <c r="C789" s="39" t="str">
        <f t="shared" si="17"/>
        <v/>
      </c>
    </row>
    <row r="790" spans="2:3" x14ac:dyDescent="0.2">
      <c r="B790" s="39" t="str">
        <f>IF('ENTRADA DE CLIENTS i PROVEÏDORS'!D1004&lt;&gt;0,'ENTRADA DE CLIENTS i PROVEÏDORS'!D1004,"")</f>
        <v/>
      </c>
      <c r="C790" s="39" t="str">
        <f t="shared" si="17"/>
        <v/>
      </c>
    </row>
    <row r="791" spans="2:3" x14ac:dyDescent="0.2">
      <c r="B791" s="39" t="str">
        <f>IF('ENTRADA DE CLIENTS i PROVEÏDORS'!D1005&lt;&gt;0,'ENTRADA DE CLIENTS i PROVEÏDORS'!D1005,"")</f>
        <v/>
      </c>
      <c r="C791" s="39" t="str">
        <f t="shared" si="17"/>
        <v/>
      </c>
    </row>
    <row r="792" spans="2:3" x14ac:dyDescent="0.2">
      <c r="B792" s="39" t="str">
        <f>IF('ENTRADA DE CLIENTS i PROVEÏDORS'!D1006&lt;&gt;0,'ENTRADA DE CLIENTS i PROVEÏDORS'!D1006,"")</f>
        <v/>
      </c>
      <c r="C792" s="39" t="str">
        <f t="shared" si="17"/>
        <v/>
      </c>
    </row>
    <row r="793" spans="2:3" x14ac:dyDescent="0.2">
      <c r="B793" s="39" t="str">
        <f>IF('ENTRADA DE CLIENTS i PROVEÏDORS'!D1007&lt;&gt;0,'ENTRADA DE CLIENTS i PROVEÏDORS'!D1007,"")</f>
        <v/>
      </c>
      <c r="C793" s="39" t="str">
        <f t="shared" si="17"/>
        <v/>
      </c>
    </row>
    <row r="794" spans="2:3" x14ac:dyDescent="0.2">
      <c r="B794" s="39" t="str">
        <f>IF('ENTRADA DE CLIENTS i PROVEÏDORS'!D1008&lt;&gt;0,'ENTRADA DE CLIENTS i PROVEÏDORS'!D1008,"")</f>
        <v/>
      </c>
      <c r="C794" s="39" t="str">
        <f t="shared" si="17"/>
        <v/>
      </c>
    </row>
    <row r="795" spans="2:3" x14ac:dyDescent="0.2">
      <c r="B795" s="39" t="str">
        <f>IF('ENTRADA DE CLIENTS i PROVEÏDORS'!D1009&lt;&gt;0,'ENTRADA DE CLIENTS i PROVEÏDORS'!D1009,"")</f>
        <v/>
      </c>
      <c r="C795" s="39" t="str">
        <f t="shared" si="17"/>
        <v/>
      </c>
    </row>
    <row r="796" spans="2:3" x14ac:dyDescent="0.2">
      <c r="B796" s="39" t="str">
        <f>IF('ENTRADA DE CLIENTS i PROVEÏDORS'!D1010&lt;&gt;0,'ENTRADA DE CLIENTS i PROVEÏDORS'!D1010,"")</f>
        <v/>
      </c>
      <c r="C796" s="39" t="str">
        <f t="shared" si="17"/>
        <v/>
      </c>
    </row>
    <row r="797" spans="2:3" x14ac:dyDescent="0.2">
      <c r="B797" s="39" t="str">
        <f>IF('ENTRADA DE CLIENTS i PROVEÏDORS'!D1011&lt;&gt;0,'ENTRADA DE CLIENTS i PROVEÏDORS'!D1011,"")</f>
        <v/>
      </c>
      <c r="C797" s="39" t="str">
        <f t="shared" si="17"/>
        <v/>
      </c>
    </row>
    <row r="798" spans="2:3" x14ac:dyDescent="0.2">
      <c r="B798" s="39" t="str">
        <f>IF('ENTRADA DE CLIENTS i PROVEÏDORS'!D1012&lt;&gt;0,'ENTRADA DE CLIENTS i PROVEÏDORS'!D1012,"")</f>
        <v/>
      </c>
      <c r="C798" s="39" t="str">
        <f t="shared" si="17"/>
        <v/>
      </c>
    </row>
    <row r="799" spans="2:3" x14ac:dyDescent="0.2">
      <c r="B799" s="39" t="str">
        <f>IF('ENTRADA DE CLIENTS i PROVEÏDORS'!D1013&lt;&gt;0,'ENTRADA DE CLIENTS i PROVEÏDORS'!D1013,"")</f>
        <v/>
      </c>
      <c r="C799" s="39" t="str">
        <f t="shared" si="17"/>
        <v/>
      </c>
    </row>
    <row r="800" spans="2:3" x14ac:dyDescent="0.2">
      <c r="B800" s="39" t="str">
        <f>IF('ENTRADA DE CLIENTS i PROVEÏDORS'!D1014&lt;&gt;0,'ENTRADA DE CLIENTS i PROVEÏDORS'!D1014,"")</f>
        <v/>
      </c>
      <c r="C800" s="39" t="str">
        <f t="shared" si="17"/>
        <v/>
      </c>
    </row>
    <row r="801" spans="2:3" x14ac:dyDescent="0.2">
      <c r="B801" s="39" t="str">
        <f>IF('ENTRADA DE CLIENTS i PROVEÏDORS'!D1015&lt;&gt;0,'ENTRADA DE CLIENTS i PROVEÏDORS'!D1015,"")</f>
        <v/>
      </c>
      <c r="C801" s="39" t="str">
        <f t="shared" si="17"/>
        <v/>
      </c>
    </row>
    <row r="802" spans="2:3" x14ac:dyDescent="0.2">
      <c r="B802" s="39" t="str">
        <f>IF('ENTRADA DE CLIENTS i PROVEÏDORS'!D1016&lt;&gt;0,'ENTRADA DE CLIENTS i PROVEÏDORS'!D1016,"")</f>
        <v/>
      </c>
      <c r="C802" s="39" t="str">
        <f t="shared" si="17"/>
        <v/>
      </c>
    </row>
    <row r="803" spans="2:3" x14ac:dyDescent="0.2">
      <c r="B803" s="39" t="str">
        <f>IF('ENTRADA DE CLIENTS i PROVEÏDORS'!D1017&lt;&gt;0,'ENTRADA DE CLIENTS i PROVEÏDORS'!D1017,"")</f>
        <v/>
      </c>
      <c r="C803" s="39" t="str">
        <f t="shared" si="17"/>
        <v/>
      </c>
    </row>
    <row r="804" spans="2:3" x14ac:dyDescent="0.2">
      <c r="B804" s="39" t="str">
        <f>IF('ENTRADA DE CLIENTS i PROVEÏDORS'!D1018&lt;&gt;0,'ENTRADA DE CLIENTS i PROVEÏDORS'!D1018,"")</f>
        <v/>
      </c>
      <c r="C804" s="39" t="str">
        <f t="shared" si="17"/>
        <v/>
      </c>
    </row>
    <row r="805" spans="2:3" x14ac:dyDescent="0.2">
      <c r="B805" s="39" t="str">
        <f>IF('ENTRADA DE CLIENTS i PROVEÏDORS'!D1019&lt;&gt;0,'ENTRADA DE CLIENTS i PROVEÏDORS'!D1019,"")</f>
        <v/>
      </c>
      <c r="C805" s="39" t="str">
        <f t="shared" si="17"/>
        <v/>
      </c>
    </row>
    <row r="806" spans="2:3" x14ac:dyDescent="0.2">
      <c r="B806" s="39" t="str">
        <f>IF('ENTRADA DE CLIENTS i PROVEÏDORS'!D1020&lt;&gt;0,'ENTRADA DE CLIENTS i PROVEÏDORS'!D1020,"")</f>
        <v/>
      </c>
      <c r="C806" s="39" t="str">
        <f t="shared" si="17"/>
        <v/>
      </c>
    </row>
    <row r="807" spans="2:3" x14ac:dyDescent="0.2">
      <c r="B807" s="39" t="str">
        <f>IF('ENTRADA DE CLIENTS i PROVEÏDORS'!D1021&lt;&gt;0,'ENTRADA DE CLIENTS i PROVEÏDORS'!D1021,"")</f>
        <v/>
      </c>
      <c r="C807" s="39" t="str">
        <f t="shared" si="17"/>
        <v/>
      </c>
    </row>
    <row r="808" spans="2:3" x14ac:dyDescent="0.2">
      <c r="B808" s="39" t="str">
        <f>IF('ENTRADA DE CLIENTS i PROVEÏDORS'!D1022&lt;&gt;0,'ENTRADA DE CLIENTS i PROVEÏDORS'!D1022,"")</f>
        <v/>
      </c>
      <c r="C808" s="39" t="str">
        <f t="shared" si="17"/>
        <v/>
      </c>
    </row>
    <row r="809" spans="2:3" x14ac:dyDescent="0.2">
      <c r="B809" s="39" t="str">
        <f>IF('ENTRADA DE CLIENTS i PROVEÏDORS'!D1023&lt;&gt;0,'ENTRADA DE CLIENTS i PROVEÏDORS'!D1023,"")</f>
        <v/>
      </c>
      <c r="C809" s="39" t="str">
        <f t="shared" si="17"/>
        <v/>
      </c>
    </row>
    <row r="810" spans="2:3" x14ac:dyDescent="0.2">
      <c r="B810" s="39" t="str">
        <f>IF('ENTRADA DE CLIENTS i PROVEÏDORS'!D1024&lt;&gt;0,'ENTRADA DE CLIENTS i PROVEÏDORS'!D1024,"")</f>
        <v/>
      </c>
      <c r="C810" s="39" t="str">
        <f t="shared" si="17"/>
        <v/>
      </c>
    </row>
    <row r="811" spans="2:3" x14ac:dyDescent="0.2">
      <c r="B811" s="39" t="str">
        <f>IF('ENTRADA DE CLIENTS i PROVEÏDORS'!D1025&lt;&gt;0,'ENTRADA DE CLIENTS i PROVEÏDORS'!D1025,"")</f>
        <v/>
      </c>
      <c r="C811" s="39" t="str">
        <f t="shared" si="17"/>
        <v/>
      </c>
    </row>
    <row r="812" spans="2:3" x14ac:dyDescent="0.2">
      <c r="B812" s="39" t="str">
        <f>IF('ENTRADA DE CLIENTS i PROVEÏDORS'!D1026&lt;&gt;0,'ENTRADA DE CLIENTS i PROVEÏDORS'!D1026,"")</f>
        <v/>
      </c>
      <c r="C812" s="39" t="str">
        <f t="shared" si="17"/>
        <v/>
      </c>
    </row>
    <row r="813" spans="2:3" x14ac:dyDescent="0.2">
      <c r="B813" s="39" t="str">
        <f>IF('ENTRADA DE CLIENTS i PROVEÏDORS'!D1027&lt;&gt;0,'ENTRADA DE CLIENTS i PROVEÏDORS'!D1027,"")</f>
        <v/>
      </c>
      <c r="C813" s="39" t="str">
        <f t="shared" si="17"/>
        <v/>
      </c>
    </row>
    <row r="814" spans="2:3" x14ac:dyDescent="0.2">
      <c r="B814" s="39" t="str">
        <f>IF('ENTRADA DE CLIENTS i PROVEÏDORS'!D1028&lt;&gt;0,'ENTRADA DE CLIENTS i PROVEÏDORS'!D1028,"")</f>
        <v/>
      </c>
      <c r="C814" s="39" t="str">
        <f t="shared" si="17"/>
        <v/>
      </c>
    </row>
    <row r="815" spans="2:3" x14ac:dyDescent="0.2">
      <c r="B815" s="39" t="str">
        <f>IF('ENTRADA DE CLIENTS i PROVEÏDORS'!D1029&lt;&gt;0,'ENTRADA DE CLIENTS i PROVEÏDORS'!D1029,"")</f>
        <v/>
      </c>
      <c r="C815" s="39" t="str">
        <f t="shared" si="17"/>
        <v/>
      </c>
    </row>
    <row r="816" spans="2:3" x14ac:dyDescent="0.2">
      <c r="B816" s="39" t="str">
        <f>IF('ENTRADA DE CLIENTS i PROVEÏDORS'!D1030&lt;&gt;0,'ENTRADA DE CLIENTS i PROVEÏDORS'!D1030,"")</f>
        <v/>
      </c>
      <c r="C816" s="39" t="str">
        <f t="shared" si="17"/>
        <v/>
      </c>
    </row>
    <row r="817" spans="2:3" x14ac:dyDescent="0.2">
      <c r="B817" s="39" t="str">
        <f>IF('ENTRADA DE CLIENTS i PROVEÏDORS'!D1031&lt;&gt;0,'ENTRADA DE CLIENTS i PROVEÏDORS'!D1031,"")</f>
        <v/>
      </c>
      <c r="C817" s="39" t="str">
        <f t="shared" si="17"/>
        <v/>
      </c>
    </row>
    <row r="818" spans="2:3" x14ac:dyDescent="0.2">
      <c r="B818" s="39" t="str">
        <f>IF('ENTRADA DE CLIENTS i PROVEÏDORS'!D1032&lt;&gt;0,'ENTRADA DE CLIENTS i PROVEÏDORS'!D1032,"")</f>
        <v/>
      </c>
      <c r="C818" s="39" t="str">
        <f t="shared" si="17"/>
        <v/>
      </c>
    </row>
    <row r="819" spans="2:3" x14ac:dyDescent="0.2">
      <c r="B819" s="39" t="str">
        <f>IF('ENTRADA DE CLIENTS i PROVEÏDORS'!D1033&lt;&gt;0,'ENTRADA DE CLIENTS i PROVEÏDORS'!D1033,"")</f>
        <v/>
      </c>
      <c r="C819" s="39" t="str">
        <f t="shared" si="17"/>
        <v/>
      </c>
    </row>
    <row r="820" spans="2:3" x14ac:dyDescent="0.2">
      <c r="B820" s="39" t="str">
        <f>IF('ENTRADA DE CLIENTS i PROVEÏDORS'!D1034&lt;&gt;0,'ENTRADA DE CLIENTS i PROVEÏDORS'!D1034,"")</f>
        <v/>
      </c>
      <c r="C820" s="39" t="str">
        <f t="shared" si="17"/>
        <v/>
      </c>
    </row>
    <row r="821" spans="2:3" x14ac:dyDescent="0.2">
      <c r="B821" s="39" t="str">
        <f>IF('ENTRADA DE CLIENTS i PROVEÏDORS'!D1035&lt;&gt;0,'ENTRADA DE CLIENTS i PROVEÏDORS'!D1035,"")</f>
        <v/>
      </c>
      <c r="C821" s="39" t="str">
        <f t="shared" si="17"/>
        <v/>
      </c>
    </row>
    <row r="822" spans="2:3" x14ac:dyDescent="0.2">
      <c r="B822" s="39" t="str">
        <f>IF('ENTRADA DE CLIENTS i PROVEÏDORS'!D1036&lt;&gt;0,'ENTRADA DE CLIENTS i PROVEÏDORS'!D1036,"")</f>
        <v/>
      </c>
      <c r="C822" s="39" t="str">
        <f t="shared" si="17"/>
        <v/>
      </c>
    </row>
    <row r="823" spans="2:3" x14ac:dyDescent="0.2">
      <c r="B823" s="39" t="str">
        <f>IF('ENTRADA DE CLIENTS i PROVEÏDORS'!D1037&lt;&gt;0,'ENTRADA DE CLIENTS i PROVEÏDORS'!D1037,"")</f>
        <v/>
      </c>
      <c r="C823" s="39" t="str">
        <f t="shared" si="17"/>
        <v/>
      </c>
    </row>
    <row r="824" spans="2:3" x14ac:dyDescent="0.2">
      <c r="B824" s="39" t="str">
        <f>IF('ENTRADA DE CLIENTS i PROVEÏDORS'!D1038&lt;&gt;0,'ENTRADA DE CLIENTS i PROVEÏDORS'!D1038,"")</f>
        <v/>
      </c>
      <c r="C824" s="39" t="str">
        <f t="shared" si="17"/>
        <v/>
      </c>
    </row>
    <row r="825" spans="2:3" x14ac:dyDescent="0.2">
      <c r="B825" s="39" t="str">
        <f>IF('ENTRADA DE CLIENTS i PROVEÏDORS'!D1039&lt;&gt;0,'ENTRADA DE CLIENTS i PROVEÏDORS'!D1039,"")</f>
        <v/>
      </c>
      <c r="C825" s="39" t="str">
        <f t="shared" si="17"/>
        <v/>
      </c>
    </row>
    <row r="826" spans="2:3" x14ac:dyDescent="0.2">
      <c r="B826" s="39" t="str">
        <f>IF('ENTRADA DE CLIENTS i PROVEÏDORS'!D1040&lt;&gt;0,'ENTRADA DE CLIENTS i PROVEÏDORS'!D1040,"")</f>
        <v/>
      </c>
      <c r="C826" s="39" t="str">
        <f t="shared" si="17"/>
        <v/>
      </c>
    </row>
    <row r="827" spans="2:3" x14ac:dyDescent="0.2">
      <c r="B827" s="39" t="str">
        <f>IF('ENTRADA DE CLIENTS i PROVEÏDORS'!D1041&lt;&gt;0,'ENTRADA DE CLIENTS i PROVEÏDORS'!D1041,"")</f>
        <v/>
      </c>
      <c r="C827" s="39" t="str">
        <f t="shared" si="17"/>
        <v/>
      </c>
    </row>
    <row r="828" spans="2:3" x14ac:dyDescent="0.2">
      <c r="B828" s="39" t="str">
        <f>IF('ENTRADA DE CLIENTS i PROVEÏDORS'!D1042&lt;&gt;0,'ENTRADA DE CLIENTS i PROVEÏDORS'!D1042,"")</f>
        <v/>
      </c>
      <c r="C828" s="39" t="str">
        <f t="shared" si="17"/>
        <v/>
      </c>
    </row>
    <row r="829" spans="2:3" x14ac:dyDescent="0.2">
      <c r="B829" s="39" t="str">
        <f>IF('ENTRADA DE CLIENTS i PROVEÏDORS'!D1043&lt;&gt;0,'ENTRADA DE CLIENTS i PROVEÏDORS'!D1043,"")</f>
        <v/>
      </c>
      <c r="C829" s="39" t="str">
        <f t="shared" si="17"/>
        <v/>
      </c>
    </row>
    <row r="830" spans="2:3" x14ac:dyDescent="0.2">
      <c r="B830" s="39" t="str">
        <f>IF('ENTRADA DE CLIENTS i PROVEÏDORS'!D1044&lt;&gt;0,'ENTRADA DE CLIENTS i PROVEÏDORS'!D1044,"")</f>
        <v/>
      </c>
      <c r="C830" s="39" t="str">
        <f t="shared" si="17"/>
        <v/>
      </c>
    </row>
    <row r="831" spans="2:3" x14ac:dyDescent="0.2">
      <c r="B831" s="39" t="str">
        <f>IF('ENTRADA DE CLIENTS i PROVEÏDORS'!D1045&lt;&gt;0,'ENTRADA DE CLIENTS i PROVEÏDORS'!D1045,"")</f>
        <v/>
      </c>
      <c r="C831" s="39" t="str">
        <f t="shared" si="17"/>
        <v/>
      </c>
    </row>
    <row r="832" spans="2:3" x14ac:dyDescent="0.2">
      <c r="B832" s="39" t="str">
        <f>IF('ENTRADA DE CLIENTS i PROVEÏDORS'!D1046&lt;&gt;0,'ENTRADA DE CLIENTS i PROVEÏDORS'!D1046,"")</f>
        <v/>
      </c>
      <c r="C832" s="39" t="str">
        <f t="shared" si="17"/>
        <v/>
      </c>
    </row>
    <row r="833" spans="2:3" x14ac:dyDescent="0.2">
      <c r="B833" s="39" t="str">
        <f>IF('ENTRADA DE CLIENTS i PROVEÏDORS'!D1047&lt;&gt;0,'ENTRADA DE CLIENTS i PROVEÏDORS'!D1047,"")</f>
        <v/>
      </c>
      <c r="C833" s="39" t="str">
        <f t="shared" si="17"/>
        <v/>
      </c>
    </row>
    <row r="834" spans="2:3" x14ac:dyDescent="0.2">
      <c r="B834" s="39" t="str">
        <f>IF('ENTRADA DE CLIENTS i PROVEÏDORS'!D1048&lt;&gt;0,'ENTRADA DE CLIENTS i PROVEÏDORS'!D1048,"")</f>
        <v/>
      </c>
      <c r="C834" s="39" t="str">
        <f t="shared" si="17"/>
        <v/>
      </c>
    </row>
    <row r="835" spans="2:3" x14ac:dyDescent="0.2">
      <c r="B835" s="39" t="str">
        <f>IF('ENTRADA DE CLIENTS i PROVEÏDORS'!D1049&lt;&gt;0,'ENTRADA DE CLIENTS i PROVEÏDORS'!D1049,"")</f>
        <v/>
      </c>
      <c r="C835" s="39" t="str">
        <f t="shared" si="17"/>
        <v/>
      </c>
    </row>
    <row r="836" spans="2:3" x14ac:dyDescent="0.2">
      <c r="B836" s="39" t="str">
        <f>IF('ENTRADA DE CLIENTS i PROVEÏDORS'!D1050&lt;&gt;0,'ENTRADA DE CLIENTS i PROVEÏDORS'!D1050,"")</f>
        <v/>
      </c>
      <c r="C836" s="39" t="str">
        <f t="shared" ref="C836:C864" si="18">SUBSTITUTE(SUBSTITUTE(SUBSTITUTE(SUBSTITUTE(SUBSTITUTE(SUBSTITUTE(SUBSTITUTE((SUBSTITUTE(SUBSTITUTE(B836,",",""),".","")),"-"," "),"ç","c"),"·",""),"/",""),"\",""),"$",""),"!","")</f>
        <v/>
      </c>
    </row>
    <row r="837" spans="2:3" x14ac:dyDescent="0.2">
      <c r="B837" s="39" t="str">
        <f>IF('ENTRADA DE CLIENTS i PROVEÏDORS'!D1051&lt;&gt;0,'ENTRADA DE CLIENTS i PROVEÏDORS'!D1051,"")</f>
        <v/>
      </c>
      <c r="C837" s="39" t="str">
        <f t="shared" si="18"/>
        <v/>
      </c>
    </row>
    <row r="838" spans="2:3" x14ac:dyDescent="0.2">
      <c r="B838" s="39" t="str">
        <f>IF('ENTRADA DE CLIENTS i PROVEÏDORS'!D1052&lt;&gt;0,'ENTRADA DE CLIENTS i PROVEÏDORS'!D1052,"")</f>
        <v/>
      </c>
      <c r="C838" s="39" t="str">
        <f t="shared" si="18"/>
        <v/>
      </c>
    </row>
    <row r="839" spans="2:3" x14ac:dyDescent="0.2">
      <c r="B839" s="39" t="str">
        <f>IF('ENTRADA DE CLIENTS i PROVEÏDORS'!D1053&lt;&gt;0,'ENTRADA DE CLIENTS i PROVEÏDORS'!D1053,"")</f>
        <v/>
      </c>
      <c r="C839" s="39" t="str">
        <f t="shared" si="18"/>
        <v/>
      </c>
    </row>
    <row r="840" spans="2:3" x14ac:dyDescent="0.2">
      <c r="B840" s="39" t="str">
        <f>IF('ENTRADA DE CLIENTS i PROVEÏDORS'!D1054&lt;&gt;0,'ENTRADA DE CLIENTS i PROVEÏDORS'!D1054,"")</f>
        <v/>
      </c>
      <c r="C840" s="39" t="str">
        <f t="shared" si="18"/>
        <v/>
      </c>
    </row>
    <row r="841" spans="2:3" x14ac:dyDescent="0.2">
      <c r="B841" s="39" t="str">
        <f>IF('ENTRADA DE CLIENTS i PROVEÏDORS'!D1055&lt;&gt;0,'ENTRADA DE CLIENTS i PROVEÏDORS'!D1055,"")</f>
        <v/>
      </c>
      <c r="C841" s="39" t="str">
        <f t="shared" si="18"/>
        <v/>
      </c>
    </row>
    <row r="842" spans="2:3" x14ac:dyDescent="0.2">
      <c r="B842" s="39" t="str">
        <f>IF('ENTRADA DE CLIENTS i PROVEÏDORS'!D1056&lt;&gt;0,'ENTRADA DE CLIENTS i PROVEÏDORS'!D1056,"")</f>
        <v/>
      </c>
      <c r="C842" s="39" t="str">
        <f t="shared" si="18"/>
        <v/>
      </c>
    </row>
    <row r="843" spans="2:3" x14ac:dyDescent="0.2">
      <c r="B843" s="39" t="str">
        <f>IF('ENTRADA DE CLIENTS i PROVEÏDORS'!D1057&lt;&gt;0,'ENTRADA DE CLIENTS i PROVEÏDORS'!D1057,"")</f>
        <v/>
      </c>
      <c r="C843" s="39" t="str">
        <f t="shared" si="18"/>
        <v/>
      </c>
    </row>
    <row r="844" spans="2:3" x14ac:dyDescent="0.2">
      <c r="B844" s="39" t="str">
        <f>IF('ENTRADA DE CLIENTS i PROVEÏDORS'!D1058&lt;&gt;0,'ENTRADA DE CLIENTS i PROVEÏDORS'!D1058,"")</f>
        <v/>
      </c>
      <c r="C844" s="39" t="str">
        <f t="shared" si="18"/>
        <v/>
      </c>
    </row>
    <row r="845" spans="2:3" x14ac:dyDescent="0.2">
      <c r="B845" s="39" t="str">
        <f>IF('ENTRADA DE CLIENTS i PROVEÏDORS'!D1059&lt;&gt;0,'ENTRADA DE CLIENTS i PROVEÏDORS'!D1059,"")</f>
        <v/>
      </c>
      <c r="C845" s="39" t="str">
        <f t="shared" si="18"/>
        <v/>
      </c>
    </row>
    <row r="846" spans="2:3" x14ac:dyDescent="0.2">
      <c r="B846" s="39" t="str">
        <f>IF('ENTRADA DE CLIENTS i PROVEÏDORS'!D1060&lt;&gt;0,'ENTRADA DE CLIENTS i PROVEÏDORS'!D1060,"")</f>
        <v/>
      </c>
      <c r="C846" s="39" t="str">
        <f t="shared" si="18"/>
        <v/>
      </c>
    </row>
    <row r="847" spans="2:3" x14ac:dyDescent="0.2">
      <c r="B847" s="39" t="str">
        <f>IF('ENTRADA DE CLIENTS i PROVEÏDORS'!D1061&lt;&gt;0,'ENTRADA DE CLIENTS i PROVEÏDORS'!D1061,"")</f>
        <v/>
      </c>
      <c r="C847" s="39" t="str">
        <f t="shared" si="18"/>
        <v/>
      </c>
    </row>
    <row r="848" spans="2:3" x14ac:dyDescent="0.2">
      <c r="B848" s="39" t="str">
        <f>IF('ENTRADA DE CLIENTS i PROVEÏDORS'!D1062&lt;&gt;0,'ENTRADA DE CLIENTS i PROVEÏDORS'!D1062,"")</f>
        <v/>
      </c>
      <c r="C848" s="39" t="str">
        <f t="shared" si="18"/>
        <v/>
      </c>
    </row>
    <row r="849" spans="2:3" x14ac:dyDescent="0.2">
      <c r="B849" s="39" t="str">
        <f>IF('ENTRADA DE CLIENTS i PROVEÏDORS'!D1063&lt;&gt;0,'ENTRADA DE CLIENTS i PROVEÏDORS'!D1063,"")</f>
        <v/>
      </c>
      <c r="C849" s="39" t="str">
        <f t="shared" si="18"/>
        <v/>
      </c>
    </row>
    <row r="850" spans="2:3" x14ac:dyDescent="0.2">
      <c r="B850" s="39" t="str">
        <f>IF('ENTRADA DE CLIENTS i PROVEÏDORS'!D1064&lt;&gt;0,'ENTRADA DE CLIENTS i PROVEÏDORS'!D1064,"")</f>
        <v/>
      </c>
      <c r="C850" s="39" t="str">
        <f t="shared" si="18"/>
        <v/>
      </c>
    </row>
    <row r="851" spans="2:3" x14ac:dyDescent="0.2">
      <c r="B851" s="39" t="str">
        <f>IF('ENTRADA DE CLIENTS i PROVEÏDORS'!D1065&lt;&gt;0,'ENTRADA DE CLIENTS i PROVEÏDORS'!D1065,"")</f>
        <v/>
      </c>
      <c r="C851" s="39" t="str">
        <f t="shared" si="18"/>
        <v/>
      </c>
    </row>
    <row r="852" spans="2:3" x14ac:dyDescent="0.2">
      <c r="B852" s="39" t="str">
        <f>IF('ENTRADA DE CLIENTS i PROVEÏDORS'!D1066&lt;&gt;0,'ENTRADA DE CLIENTS i PROVEÏDORS'!D1066,"")</f>
        <v/>
      </c>
      <c r="C852" s="39" t="str">
        <f t="shared" si="18"/>
        <v/>
      </c>
    </row>
    <row r="853" spans="2:3" x14ac:dyDescent="0.2">
      <c r="B853" s="39" t="str">
        <f>IF('ENTRADA DE CLIENTS i PROVEÏDORS'!D1067&lt;&gt;0,'ENTRADA DE CLIENTS i PROVEÏDORS'!D1067,"")</f>
        <v/>
      </c>
      <c r="C853" s="39" t="str">
        <f t="shared" si="18"/>
        <v/>
      </c>
    </row>
    <row r="854" spans="2:3" x14ac:dyDescent="0.2">
      <c r="B854" s="39" t="str">
        <f>IF('ENTRADA DE CLIENTS i PROVEÏDORS'!D1068&lt;&gt;0,'ENTRADA DE CLIENTS i PROVEÏDORS'!D1068,"")</f>
        <v/>
      </c>
      <c r="C854" s="39" t="str">
        <f t="shared" si="18"/>
        <v/>
      </c>
    </row>
    <row r="855" spans="2:3" x14ac:dyDescent="0.2">
      <c r="B855" s="39" t="str">
        <f>IF('ENTRADA DE CLIENTS i PROVEÏDORS'!D1069&lt;&gt;0,'ENTRADA DE CLIENTS i PROVEÏDORS'!D1069,"")</f>
        <v/>
      </c>
      <c r="C855" s="39" t="str">
        <f t="shared" si="18"/>
        <v/>
      </c>
    </row>
    <row r="856" spans="2:3" x14ac:dyDescent="0.2">
      <c r="B856" s="39" t="str">
        <f>IF('ENTRADA DE CLIENTS i PROVEÏDORS'!D1070&lt;&gt;0,'ENTRADA DE CLIENTS i PROVEÏDORS'!D1070,"")</f>
        <v/>
      </c>
      <c r="C856" s="39" t="str">
        <f t="shared" si="18"/>
        <v/>
      </c>
    </row>
    <row r="857" spans="2:3" x14ac:dyDescent="0.2">
      <c r="B857" s="39" t="str">
        <f>IF('ENTRADA DE CLIENTS i PROVEÏDORS'!D1071&lt;&gt;0,'ENTRADA DE CLIENTS i PROVEÏDORS'!D1071,"")</f>
        <v/>
      </c>
      <c r="C857" s="39" t="str">
        <f t="shared" si="18"/>
        <v/>
      </c>
    </row>
    <row r="858" spans="2:3" x14ac:dyDescent="0.2">
      <c r="B858" s="39" t="str">
        <f>IF('ENTRADA DE CLIENTS i PROVEÏDORS'!D1072&lt;&gt;0,'ENTRADA DE CLIENTS i PROVEÏDORS'!D1072,"")</f>
        <v/>
      </c>
      <c r="C858" s="39" t="str">
        <f t="shared" si="18"/>
        <v/>
      </c>
    </row>
    <row r="859" spans="2:3" x14ac:dyDescent="0.2">
      <c r="B859" s="39" t="str">
        <f>IF('ENTRADA DE CLIENTS i PROVEÏDORS'!D1073&lt;&gt;0,'ENTRADA DE CLIENTS i PROVEÏDORS'!D1073,"")</f>
        <v/>
      </c>
      <c r="C859" s="39" t="str">
        <f t="shared" si="18"/>
        <v/>
      </c>
    </row>
    <row r="860" spans="2:3" x14ac:dyDescent="0.2">
      <c r="B860" s="39" t="str">
        <f>IF('ENTRADA DE CLIENTS i PROVEÏDORS'!D1074&lt;&gt;0,'ENTRADA DE CLIENTS i PROVEÏDORS'!D1074,"")</f>
        <v/>
      </c>
      <c r="C860" s="39" t="str">
        <f t="shared" si="18"/>
        <v/>
      </c>
    </row>
    <row r="861" spans="2:3" x14ac:dyDescent="0.2">
      <c r="C861" s="39" t="str">
        <f t="shared" si="18"/>
        <v/>
      </c>
    </row>
    <row r="862" spans="2:3" x14ac:dyDescent="0.2">
      <c r="C862" s="39" t="str">
        <f t="shared" si="18"/>
        <v/>
      </c>
    </row>
    <row r="863" spans="2:3" x14ac:dyDescent="0.2">
      <c r="C863" s="39" t="str">
        <f t="shared" si="18"/>
        <v/>
      </c>
    </row>
    <row r="864" spans="2:3" x14ac:dyDescent="0.2">
      <c r="C864" s="39" t="str">
        <f t="shared" si="18"/>
        <v/>
      </c>
    </row>
  </sheetData>
  <mergeCells count="2">
    <mergeCell ref="B1:C1"/>
    <mergeCell ref="E1:F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4"/>
  <dimension ref="B1:L94"/>
  <sheetViews>
    <sheetView showGridLines="0" showRowColHeaders="0" showZeros="0" zoomScaleNormal="100" zoomScaleSheetLayoutView="100" workbookViewId="0">
      <selection activeCell="G4" sqref="G4"/>
    </sheetView>
  </sheetViews>
  <sheetFormatPr defaultColWidth="11.42578125" defaultRowHeight="12.75" x14ac:dyDescent="0.2"/>
  <cols>
    <col min="1" max="1" width="13.7109375" style="39" customWidth="1"/>
    <col min="2" max="2" width="12.85546875" style="39" customWidth="1"/>
    <col min="3" max="3" width="13" style="39" customWidth="1"/>
    <col min="4" max="4" width="11.42578125" style="39"/>
    <col min="5" max="5" width="8.140625" style="39" customWidth="1"/>
    <col min="6" max="6" width="13.42578125" style="39" bestFit="1" customWidth="1"/>
    <col min="7" max="7" width="1.42578125" style="39" customWidth="1"/>
    <col min="8" max="9" width="11.42578125" style="39"/>
    <col min="10" max="10" width="13" style="39" customWidth="1"/>
    <col min="11" max="11" width="9.28515625" style="39" customWidth="1"/>
    <col min="12" max="12" width="13" style="39" bestFit="1" customWidth="1"/>
    <col min="13" max="16384" width="11.42578125" style="39"/>
  </cols>
  <sheetData>
    <row r="1" spans="2:12" ht="35.25" customHeight="1" x14ac:dyDescent="0.2"/>
    <row r="2" spans="2:12" s="167" customFormat="1" ht="24.95" customHeight="1" x14ac:dyDescent="0.2">
      <c r="B2" s="215" t="s">
        <v>4537</v>
      </c>
      <c r="C2" s="215"/>
      <c r="D2" s="225">
        <f>'ENTRADA DE CLIENTS i PROVEÏDORS'!D4:F4</f>
        <v>0</v>
      </c>
      <c r="E2" s="225"/>
      <c r="F2" s="225"/>
      <c r="G2" s="225"/>
      <c r="H2" s="225"/>
      <c r="I2" s="164"/>
      <c r="J2" s="164"/>
      <c r="K2" s="165" t="s">
        <v>4538</v>
      </c>
      <c r="L2" s="166">
        <f>'ENTRADA DE CLIENTS i PROVEÏDORS'!J4</f>
        <v>2022</v>
      </c>
    </row>
    <row r="3" spans="2:12" s="2" customFormat="1" ht="30" customHeight="1" x14ac:dyDescent="0.2">
      <c r="B3" s="218" t="s">
        <v>22773</v>
      </c>
      <c r="C3" s="218"/>
      <c r="D3" s="218"/>
      <c r="E3" s="218"/>
      <c r="F3" s="218"/>
      <c r="H3" s="219" t="s">
        <v>22774</v>
      </c>
      <c r="I3" s="219"/>
      <c r="J3" s="219"/>
      <c r="K3" s="219"/>
      <c r="L3" s="219"/>
    </row>
    <row r="4" spans="2:12" s="2" customFormat="1" ht="18" customHeight="1" x14ac:dyDescent="0.2">
      <c r="B4" s="212" t="s">
        <v>22777</v>
      </c>
      <c r="C4" s="213"/>
      <c r="D4" s="213"/>
      <c r="E4" s="213"/>
      <c r="F4" s="214"/>
      <c r="H4" s="222" t="s">
        <v>22777</v>
      </c>
      <c r="I4" s="223"/>
      <c r="J4" s="223"/>
      <c r="K4" s="223"/>
      <c r="L4" s="224"/>
    </row>
    <row r="5" spans="2:12" s="2" customFormat="1" ht="16.5" x14ac:dyDescent="0.2">
      <c r="B5" s="216" t="s">
        <v>22775</v>
      </c>
      <c r="C5" s="217"/>
      <c r="D5" s="217"/>
      <c r="E5" s="217"/>
      <c r="F5" s="110">
        <f>F6+F7</f>
        <v>0</v>
      </c>
      <c r="H5" s="220" t="s">
        <v>22775</v>
      </c>
      <c r="I5" s="221"/>
      <c r="J5" s="221"/>
      <c r="K5" s="221"/>
      <c r="L5" s="111">
        <f>L6</f>
        <v>0</v>
      </c>
    </row>
    <row r="6" spans="2:12" s="2" customFormat="1" ht="15.95" customHeight="1" x14ac:dyDescent="0.2">
      <c r="B6" s="112" t="s">
        <v>22778</v>
      </c>
      <c r="F6" s="113">
        <f>COUNTIF('ENTRADA DE CLIENTS i PROVEÏDORS'!$H$7:$H$511,"V")</f>
        <v>0</v>
      </c>
      <c r="H6" s="114" t="s">
        <v>4544</v>
      </c>
      <c r="I6" s="115"/>
      <c r="J6" s="115"/>
      <c r="K6" s="115"/>
      <c r="L6" s="116">
        <f>COUNTIF('ENTRADA DE CLIENTS i PROVEÏDORS'!$H$7:$H$511,"C")</f>
        <v>0</v>
      </c>
    </row>
    <row r="7" spans="2:12" s="2" customFormat="1" ht="15.95" customHeight="1" x14ac:dyDescent="0.2">
      <c r="B7" s="112" t="s">
        <v>22779</v>
      </c>
      <c r="F7" s="113">
        <f>F8+F9</f>
        <v>0</v>
      </c>
      <c r="H7" s="117"/>
      <c r="I7" s="115"/>
      <c r="J7" s="115"/>
      <c r="K7" s="115"/>
      <c r="L7" s="118"/>
    </row>
    <row r="8" spans="2:12" s="2" customFormat="1" ht="15.95" customHeight="1" x14ac:dyDescent="0.2">
      <c r="B8" s="119"/>
      <c r="C8" s="120" t="s">
        <v>4539</v>
      </c>
      <c r="D8" s="120"/>
      <c r="E8" s="120"/>
      <c r="F8" s="121">
        <f>COUNTIF('ENTRADA LLOGUERS-VENDES IMMOBLE'!K7:K54,"&gt;0")</f>
        <v>0</v>
      </c>
      <c r="H8" s="117"/>
      <c r="I8" s="115"/>
      <c r="J8" s="115"/>
      <c r="K8" s="115"/>
      <c r="L8" s="118"/>
    </row>
    <row r="9" spans="2:12" s="2" customFormat="1" ht="15.95" customHeight="1" x14ac:dyDescent="0.2">
      <c r="B9" s="119"/>
      <c r="C9" s="122" t="s">
        <v>4540</v>
      </c>
      <c r="D9" s="120"/>
      <c r="E9" s="122"/>
      <c r="F9" s="121">
        <f>COUNTIF('ENTRADA LLOGUERS-VENDES IMMOBLE'!R7:R54,"&gt;0")</f>
        <v>0</v>
      </c>
      <c r="H9" s="117"/>
      <c r="I9" s="115"/>
      <c r="J9" s="115"/>
      <c r="K9" s="115"/>
      <c r="L9" s="118"/>
    </row>
    <row r="10" spans="2:12" s="2" customFormat="1" ht="15.95" customHeight="1" x14ac:dyDescent="0.2">
      <c r="B10" s="119"/>
      <c r="C10" s="123"/>
      <c r="D10" s="123"/>
      <c r="E10" s="123"/>
      <c r="F10" s="124"/>
      <c r="H10" s="117"/>
      <c r="I10" s="115"/>
      <c r="J10" s="115"/>
      <c r="K10" s="115"/>
      <c r="L10" s="118"/>
    </row>
    <row r="11" spans="2:12" s="2" customFormat="1" ht="16.5" x14ac:dyDescent="0.2">
      <c r="B11" s="216" t="s">
        <v>22776</v>
      </c>
      <c r="C11" s="217"/>
      <c r="D11" s="217"/>
      <c r="E11" s="217"/>
      <c r="F11" s="110"/>
      <c r="H11" s="117"/>
      <c r="I11" s="115"/>
      <c r="J11" s="115"/>
      <c r="K11" s="115"/>
      <c r="L11" s="118"/>
    </row>
    <row r="12" spans="2:12" s="2" customFormat="1" ht="15.95" customHeight="1" x14ac:dyDescent="0.2">
      <c r="B12" s="112" t="s">
        <v>22778</v>
      </c>
      <c r="F12" s="124">
        <f>COUNTIF('ENTRADA DE CLIENTS i PROVEÏDORS'!Q172:Q511,"&gt;0")</f>
        <v>0</v>
      </c>
      <c r="H12" s="117"/>
      <c r="I12" s="115"/>
      <c r="J12" s="115"/>
      <c r="K12" s="115"/>
      <c r="L12" s="118"/>
    </row>
    <row r="13" spans="2:12" s="2" customFormat="1" ht="15" customHeight="1" x14ac:dyDescent="0.2">
      <c r="B13" s="112" t="s">
        <v>22779</v>
      </c>
      <c r="F13" s="113">
        <f>F14+F15</f>
        <v>0</v>
      </c>
      <c r="H13" s="117"/>
      <c r="I13" s="115"/>
      <c r="J13" s="115"/>
      <c r="K13" s="115"/>
      <c r="L13" s="118"/>
    </row>
    <row r="14" spans="2:12" s="2" customFormat="1" ht="15.95" customHeight="1" x14ac:dyDescent="0.2">
      <c r="B14" s="119"/>
      <c r="C14" s="120" t="s">
        <v>4539</v>
      </c>
      <c r="D14" s="120"/>
      <c r="E14" s="120"/>
      <c r="F14" s="121">
        <f>COUNTIF('ENTRADA LLOGUERS-VENDES IMMOBLE'!L7:L54,"&gt;0")</f>
        <v>0</v>
      </c>
      <c r="H14" s="117"/>
      <c r="I14" s="115"/>
      <c r="J14" s="115"/>
      <c r="K14" s="115"/>
      <c r="L14" s="118"/>
    </row>
    <row r="15" spans="2:12" s="2" customFormat="1" ht="15.95" customHeight="1" x14ac:dyDescent="0.2">
      <c r="B15" s="125"/>
      <c r="C15" s="126"/>
      <c r="D15" s="127"/>
      <c r="E15" s="128"/>
      <c r="F15" s="129"/>
      <c r="H15" s="130"/>
      <c r="I15" s="131"/>
      <c r="J15" s="131"/>
      <c r="K15" s="131"/>
      <c r="L15" s="132"/>
    </row>
    <row r="16" spans="2:12" s="2" customFormat="1" ht="15" x14ac:dyDescent="0.2">
      <c r="B16" s="133"/>
      <c r="C16" s="133"/>
      <c r="D16" s="133"/>
      <c r="E16" s="133"/>
      <c r="F16" s="134"/>
    </row>
    <row r="17" spans="2:12" s="2" customFormat="1" ht="20.100000000000001" customHeight="1" x14ac:dyDescent="0.2">
      <c r="B17" s="226" t="s">
        <v>22780</v>
      </c>
      <c r="C17" s="227"/>
      <c r="D17" s="227"/>
      <c r="E17" s="227"/>
      <c r="F17" s="228"/>
      <c r="H17" s="231" t="s">
        <v>22780</v>
      </c>
      <c r="I17" s="232"/>
      <c r="J17" s="232"/>
      <c r="K17" s="232"/>
      <c r="L17" s="233"/>
    </row>
    <row r="18" spans="2:12" s="2" customFormat="1" ht="17.100000000000001" customHeight="1" x14ac:dyDescent="0.2">
      <c r="B18" s="229" t="s">
        <v>4542</v>
      </c>
      <c r="C18" s="230"/>
      <c r="D18" s="230"/>
      <c r="E18" s="230"/>
      <c r="F18" s="135">
        <f>F19+F20</f>
        <v>0</v>
      </c>
      <c r="H18" s="234" t="s">
        <v>4545</v>
      </c>
      <c r="I18" s="235"/>
      <c r="J18" s="235"/>
      <c r="K18" s="235"/>
      <c r="L18" s="136">
        <f>L19</f>
        <v>0</v>
      </c>
    </row>
    <row r="19" spans="2:12" s="2" customFormat="1" ht="15.95" customHeight="1" x14ac:dyDescent="0.2">
      <c r="B19" s="112" t="s">
        <v>22778</v>
      </c>
      <c r="F19" s="137">
        <f>SUMIF('ENTRADA DE CLIENTS i PROVEÏDORS'!H7:H511,"V",'ENTRADA DE CLIENTS i PROVEÏDORS'!N7:N511)</f>
        <v>0</v>
      </c>
      <c r="H19" s="114" t="s">
        <v>4544</v>
      </c>
      <c r="I19" s="115"/>
      <c r="J19" s="115"/>
      <c r="K19" s="115"/>
      <c r="L19" s="138">
        <f>SUMIF('ENTRADA DE CLIENTS i PROVEÏDORS'!$H$7:$H$511,"C",'ENTRADA DE CLIENTS i PROVEÏDORS'!$N$7:$N$511)</f>
        <v>0</v>
      </c>
    </row>
    <row r="20" spans="2:12" s="2" customFormat="1" ht="15.95" customHeight="1" x14ac:dyDescent="0.2">
      <c r="B20" s="112" t="s">
        <v>22781</v>
      </c>
      <c r="F20" s="137">
        <f>F21+F22</f>
        <v>0</v>
      </c>
      <c r="H20" s="117"/>
      <c r="I20" s="115"/>
      <c r="J20" s="115"/>
      <c r="K20" s="115"/>
      <c r="L20" s="118"/>
    </row>
    <row r="21" spans="2:12" s="2" customFormat="1" ht="15.95" customHeight="1" x14ac:dyDescent="0.2">
      <c r="B21" s="119"/>
      <c r="C21" s="120" t="s">
        <v>4539</v>
      </c>
      <c r="D21" s="120"/>
      <c r="E21" s="120"/>
      <c r="F21" s="139">
        <f>'ENTRADA LLOGUERS-VENDES IMMOBLE'!K55</f>
        <v>0</v>
      </c>
      <c r="H21" s="117"/>
      <c r="I21" s="115"/>
      <c r="J21" s="115"/>
      <c r="K21" s="115"/>
      <c r="L21" s="118"/>
    </row>
    <row r="22" spans="2:12" s="2" customFormat="1" ht="15.95" customHeight="1" x14ac:dyDescent="0.2">
      <c r="B22" s="119"/>
      <c r="C22" s="120" t="s">
        <v>4540</v>
      </c>
      <c r="D22" s="120"/>
      <c r="E22" s="120"/>
      <c r="F22" s="139">
        <f>'ENTRADA LLOGUERS-VENDES IMMOBLE'!R55</f>
        <v>0</v>
      </c>
      <c r="H22" s="117"/>
      <c r="I22" s="115"/>
      <c r="J22" s="115"/>
      <c r="K22" s="115"/>
      <c r="L22" s="118"/>
    </row>
    <row r="23" spans="2:12" s="2" customFormat="1" ht="15.95" customHeight="1" x14ac:dyDescent="0.2">
      <c r="B23" s="119"/>
      <c r="C23" s="123"/>
      <c r="D23" s="123"/>
      <c r="E23" s="123"/>
      <c r="F23" s="124"/>
      <c r="H23" s="117"/>
      <c r="I23" s="115"/>
      <c r="J23" s="115"/>
      <c r="K23" s="115"/>
      <c r="L23" s="118"/>
    </row>
    <row r="24" spans="2:12" s="2" customFormat="1" ht="18" customHeight="1" x14ac:dyDescent="0.2">
      <c r="B24" s="229" t="s">
        <v>4541</v>
      </c>
      <c r="C24" s="230"/>
      <c r="D24" s="230"/>
      <c r="E24" s="230"/>
      <c r="F24" s="110"/>
      <c r="H24" s="117"/>
      <c r="I24" s="115"/>
      <c r="J24" s="115"/>
      <c r="K24" s="115"/>
      <c r="L24" s="118"/>
    </row>
    <row r="25" spans="2:12" s="2" customFormat="1" ht="15.95" customHeight="1" x14ac:dyDescent="0.2">
      <c r="B25" s="112" t="s">
        <v>22782</v>
      </c>
      <c r="F25" s="137">
        <f>'ENTRADA DE CLIENTS i PROVEÏDORS'!Q512</f>
        <v>0</v>
      </c>
      <c r="H25" s="236"/>
      <c r="I25" s="237"/>
      <c r="J25" s="237"/>
      <c r="K25" s="237"/>
      <c r="L25" s="140"/>
    </row>
    <row r="26" spans="2:12" s="2" customFormat="1" ht="15.95" customHeight="1" x14ac:dyDescent="0.2">
      <c r="B26" s="112" t="s">
        <v>22781</v>
      </c>
      <c r="F26" s="137">
        <f>F27+F28</f>
        <v>0</v>
      </c>
      <c r="H26" s="117"/>
      <c r="I26" s="115"/>
      <c r="J26" s="115"/>
      <c r="K26" s="115"/>
      <c r="L26" s="118"/>
    </row>
    <row r="27" spans="2:12" s="2" customFormat="1" ht="15.95" customHeight="1" x14ac:dyDescent="0.2">
      <c r="B27" s="119"/>
      <c r="C27" s="120" t="s">
        <v>4539</v>
      </c>
      <c r="D27" s="120"/>
      <c r="E27" s="120"/>
      <c r="F27" s="139">
        <f>'ENTRADA LLOGUERS-VENDES IMMOBLE'!L55</f>
        <v>0</v>
      </c>
      <c r="H27" s="117"/>
      <c r="I27" s="115"/>
      <c r="J27" s="115"/>
      <c r="K27" s="115"/>
      <c r="L27" s="118"/>
    </row>
    <row r="28" spans="2:12" s="2" customFormat="1" ht="15.95" customHeight="1" x14ac:dyDescent="0.2">
      <c r="B28" s="125"/>
      <c r="C28" s="126"/>
      <c r="D28" s="127"/>
      <c r="E28" s="128"/>
      <c r="F28" s="129"/>
      <c r="H28" s="130"/>
      <c r="I28" s="131"/>
      <c r="J28" s="131"/>
      <c r="K28" s="131"/>
      <c r="L28" s="132"/>
    </row>
    <row r="29" spans="2:12" s="2" customFormat="1" x14ac:dyDescent="0.2">
      <c r="B29" s="141"/>
      <c r="C29" s="141"/>
      <c r="D29" s="141"/>
      <c r="E29" s="142"/>
      <c r="F29" s="143"/>
      <c r="H29" s="115"/>
      <c r="I29" s="115"/>
      <c r="J29" s="115"/>
      <c r="K29" s="115"/>
      <c r="L29" s="115"/>
    </row>
    <row r="30" spans="2:12" s="2" customFormat="1" ht="20.100000000000001" customHeight="1" x14ac:dyDescent="0.2">
      <c r="B30" s="239" t="s">
        <v>22783</v>
      </c>
      <c r="C30" s="240"/>
      <c r="D30" s="240"/>
      <c r="E30" s="240"/>
      <c r="F30" s="241"/>
      <c r="H30" s="115"/>
      <c r="I30" s="115"/>
      <c r="J30" s="115"/>
      <c r="K30" s="115"/>
      <c r="L30" s="115"/>
    </row>
    <row r="31" spans="2:12" s="2" customFormat="1" ht="18" customHeight="1" x14ac:dyDescent="0.2">
      <c r="B31" s="229" t="s">
        <v>22784</v>
      </c>
      <c r="C31" s="230"/>
      <c r="D31" s="230"/>
      <c r="E31" s="230"/>
      <c r="F31" s="135"/>
      <c r="H31" s="115"/>
      <c r="I31" s="115"/>
      <c r="J31" s="115"/>
      <c r="K31" s="115"/>
      <c r="L31" s="115"/>
    </row>
    <row r="32" spans="2:12" s="2" customFormat="1" ht="15.95" customHeight="1" x14ac:dyDescent="0.2">
      <c r="B32" s="154" t="s">
        <v>4543</v>
      </c>
      <c r="C32" s="152"/>
      <c r="D32" s="152"/>
      <c r="E32" s="152"/>
      <c r="F32" s="144">
        <f>F5+L5</f>
        <v>0</v>
      </c>
      <c r="H32" s="115"/>
      <c r="I32" s="115"/>
      <c r="J32" s="115"/>
      <c r="K32" s="115"/>
      <c r="L32" s="115"/>
    </row>
    <row r="33" spans="2:12" s="2" customFormat="1" ht="15.95" customHeight="1" x14ac:dyDescent="0.2">
      <c r="B33" s="154" t="s">
        <v>12793</v>
      </c>
      <c r="C33" s="152"/>
      <c r="D33" s="152"/>
      <c r="E33" s="152"/>
      <c r="F33" s="145">
        <f>F19+L19</f>
        <v>0</v>
      </c>
      <c r="H33" s="115"/>
      <c r="I33" s="115"/>
      <c r="J33" s="115"/>
      <c r="K33" s="115"/>
      <c r="L33" s="115"/>
    </row>
    <row r="34" spans="2:12" s="2" customFormat="1" ht="15.95" customHeight="1" x14ac:dyDescent="0.2">
      <c r="B34" s="153"/>
      <c r="C34" s="152"/>
      <c r="D34" s="152"/>
      <c r="E34" s="152"/>
      <c r="F34" s="146"/>
      <c r="H34" s="115"/>
      <c r="I34" s="115"/>
      <c r="J34" s="115"/>
      <c r="K34" s="115"/>
      <c r="L34" s="115"/>
    </row>
    <row r="35" spans="2:12" s="2" customFormat="1" ht="18" customHeight="1" x14ac:dyDescent="0.2">
      <c r="B35" s="229" t="s">
        <v>22785</v>
      </c>
      <c r="C35" s="230"/>
      <c r="D35" s="230"/>
      <c r="E35" s="230"/>
      <c r="F35" s="135"/>
      <c r="H35" s="115"/>
      <c r="I35" s="115"/>
      <c r="J35" s="115"/>
      <c r="K35" s="115"/>
      <c r="L35" s="115"/>
    </row>
    <row r="36" spans="2:12" s="2" customFormat="1" ht="15.95" customHeight="1" x14ac:dyDescent="0.2">
      <c r="B36" s="154" t="s">
        <v>12794</v>
      </c>
      <c r="C36" s="123"/>
      <c r="D36" s="123"/>
      <c r="E36" s="123"/>
      <c r="F36" s="144">
        <f>F8</f>
        <v>0</v>
      </c>
      <c r="H36" s="115"/>
      <c r="I36" s="115"/>
      <c r="J36" s="115"/>
      <c r="K36" s="115"/>
      <c r="L36" s="115"/>
    </row>
    <row r="37" spans="2:12" s="2" customFormat="1" ht="15.95" customHeight="1" x14ac:dyDescent="0.2">
      <c r="B37" s="154" t="s">
        <v>12795</v>
      </c>
      <c r="F37" s="145">
        <f>F21</f>
        <v>0</v>
      </c>
      <c r="H37" s="115"/>
      <c r="I37" s="115"/>
      <c r="J37" s="115"/>
      <c r="K37" s="115"/>
      <c r="L37" s="115"/>
    </row>
    <row r="38" spans="2:12" s="2" customFormat="1" ht="15.95" customHeight="1" x14ac:dyDescent="0.2">
      <c r="B38" s="147"/>
      <c r="F38" s="148"/>
      <c r="H38" s="115"/>
      <c r="I38" s="115"/>
      <c r="J38" s="115"/>
      <c r="K38" s="115"/>
      <c r="L38" s="115"/>
    </row>
    <row r="39" spans="2:12" s="2" customFormat="1" ht="18" customHeight="1" x14ac:dyDescent="0.2">
      <c r="B39" s="229" t="s">
        <v>22787</v>
      </c>
      <c r="C39" s="230"/>
      <c r="D39" s="230"/>
      <c r="E39" s="230"/>
      <c r="F39" s="135"/>
      <c r="H39" s="115"/>
      <c r="I39" s="115"/>
      <c r="J39" s="115"/>
      <c r="K39" s="115"/>
      <c r="L39" s="115"/>
    </row>
    <row r="40" spans="2:12" s="2" customFormat="1" ht="15.95" customHeight="1" x14ac:dyDescent="0.2">
      <c r="B40" s="154" t="s">
        <v>12796</v>
      </c>
      <c r="C40" s="123"/>
      <c r="F40" s="144">
        <f>F9</f>
        <v>0</v>
      </c>
      <c r="H40" s="115"/>
      <c r="I40" s="115"/>
      <c r="J40" s="115"/>
      <c r="K40" s="115"/>
      <c r="L40" s="115"/>
    </row>
    <row r="41" spans="2:12" s="2" customFormat="1" ht="15.95" customHeight="1" x14ac:dyDescent="0.2">
      <c r="B41" s="154" t="s">
        <v>12795</v>
      </c>
      <c r="F41" s="145">
        <f>F21</f>
        <v>0</v>
      </c>
      <c r="H41" s="115"/>
      <c r="I41" s="115"/>
      <c r="J41" s="115"/>
      <c r="K41" s="115"/>
      <c r="L41" s="115"/>
    </row>
    <row r="42" spans="2:12" s="2" customFormat="1" ht="15.95" customHeight="1" x14ac:dyDescent="0.2">
      <c r="B42" s="147"/>
      <c r="F42" s="148"/>
      <c r="H42" s="115"/>
      <c r="I42" s="115"/>
      <c r="J42" s="115"/>
      <c r="K42" s="115"/>
      <c r="L42" s="115"/>
    </row>
    <row r="43" spans="2:12" s="2" customFormat="1" ht="18" customHeight="1" x14ac:dyDescent="0.2">
      <c r="B43" s="229" t="s">
        <v>22786</v>
      </c>
      <c r="C43" s="230"/>
      <c r="D43" s="230"/>
      <c r="E43" s="230"/>
      <c r="F43" s="135"/>
      <c r="H43" s="115"/>
      <c r="I43" s="115"/>
      <c r="J43" s="115"/>
      <c r="K43" s="115"/>
      <c r="L43" s="115"/>
    </row>
    <row r="44" spans="2:12" s="2" customFormat="1" ht="15.95" customHeight="1" x14ac:dyDescent="0.2">
      <c r="B44" s="154" t="s">
        <v>13518</v>
      </c>
      <c r="C44" s="123"/>
      <c r="F44" s="144">
        <f>F12+F13</f>
        <v>0</v>
      </c>
      <c r="H44" s="115"/>
      <c r="I44" s="115"/>
      <c r="J44" s="115"/>
      <c r="K44" s="115"/>
      <c r="L44" s="115"/>
    </row>
    <row r="45" spans="2:12" s="2" customFormat="1" ht="15.95" customHeight="1" x14ac:dyDescent="0.2">
      <c r="B45" s="154" t="s">
        <v>13519</v>
      </c>
      <c r="F45" s="145">
        <f>F25+F26</f>
        <v>0</v>
      </c>
      <c r="H45" s="115"/>
      <c r="I45" s="115"/>
      <c r="J45" s="115"/>
      <c r="K45" s="115"/>
      <c r="L45" s="115"/>
    </row>
    <row r="46" spans="2:12" s="2" customFormat="1" ht="15.95" customHeight="1" x14ac:dyDescent="0.2">
      <c r="B46" s="149"/>
      <c r="C46" s="127"/>
      <c r="D46" s="127"/>
      <c r="E46" s="127"/>
      <c r="F46" s="150"/>
      <c r="H46" s="115"/>
      <c r="I46" s="115"/>
      <c r="J46" s="115"/>
      <c r="K46" s="115"/>
      <c r="L46" s="115"/>
    </row>
    <row r="47" spans="2:12" s="2" customFormat="1" ht="6.75" customHeight="1" x14ac:dyDescent="0.2">
      <c r="L47" s="151"/>
    </row>
    <row r="48" spans="2:12" s="2" customFormat="1" ht="12" customHeight="1" x14ac:dyDescent="0.2"/>
    <row r="49" spans="2:12" s="2" customFormat="1" ht="21.95" customHeight="1" x14ac:dyDescent="0.2">
      <c r="B49" s="238" t="s">
        <v>22788</v>
      </c>
      <c r="C49" s="238"/>
      <c r="D49" s="238"/>
      <c r="E49" s="238"/>
      <c r="F49" s="238"/>
      <c r="G49" s="238"/>
      <c r="H49" s="238"/>
      <c r="I49" s="238"/>
      <c r="J49" s="238"/>
      <c r="K49" s="238"/>
      <c r="L49" s="238"/>
    </row>
    <row r="50" spans="2:12" s="2" customFormat="1" x14ac:dyDescent="0.2"/>
    <row r="51" spans="2:12" s="2" customFormat="1" ht="12.75" customHeight="1" x14ac:dyDescent="0.2">
      <c r="B51" s="160" t="s">
        <v>13520</v>
      </c>
      <c r="C51" s="160"/>
      <c r="F51" s="156"/>
      <c r="J51" s="155"/>
      <c r="L51" s="162">
        <f>F5+L5</f>
        <v>0</v>
      </c>
    </row>
    <row r="52" spans="2:12" s="2" customFormat="1" ht="3" customHeight="1" x14ac:dyDescent="0.2">
      <c r="B52" s="158"/>
      <c r="C52" s="161"/>
      <c r="D52" s="158"/>
      <c r="E52" s="158"/>
      <c r="H52" s="158"/>
      <c r="I52" s="158"/>
      <c r="J52" s="157"/>
      <c r="K52" s="158"/>
      <c r="L52" s="162"/>
    </row>
    <row r="53" spans="2:12" s="2" customFormat="1" ht="12.75" customHeight="1" x14ac:dyDescent="0.2">
      <c r="B53" s="160" t="s">
        <v>13521</v>
      </c>
      <c r="C53" s="160"/>
      <c r="F53" s="156"/>
      <c r="J53" s="159"/>
      <c r="L53" s="163">
        <f>F33</f>
        <v>0</v>
      </c>
    </row>
    <row r="54" spans="2:12" s="2" customFormat="1" ht="3" customHeight="1" x14ac:dyDescent="0.2">
      <c r="B54" s="123"/>
      <c r="C54" s="161"/>
      <c r="D54" s="158"/>
      <c r="E54" s="158"/>
      <c r="F54" s="156"/>
      <c r="H54" s="158"/>
      <c r="I54" s="158"/>
      <c r="J54" s="157"/>
      <c r="K54" s="158"/>
      <c r="L54" s="163"/>
    </row>
    <row r="55" spans="2:12" s="2" customFormat="1" ht="12.75" customHeight="1" x14ac:dyDescent="0.2">
      <c r="B55" s="160" t="s">
        <v>13522</v>
      </c>
      <c r="C55" s="160"/>
      <c r="D55" s="158"/>
      <c r="E55" s="158"/>
      <c r="F55" s="156"/>
      <c r="H55" s="158"/>
      <c r="I55" s="158"/>
      <c r="J55" s="155"/>
      <c r="K55" s="158"/>
      <c r="L55" s="163">
        <f>F36</f>
        <v>0</v>
      </c>
    </row>
    <row r="56" spans="2:12" s="2" customFormat="1" ht="5.0999999999999996" customHeight="1" x14ac:dyDescent="0.2">
      <c r="B56" s="123"/>
      <c r="C56" s="161"/>
      <c r="D56" s="158"/>
      <c r="E56" s="158"/>
      <c r="F56" s="156"/>
      <c r="H56" s="158"/>
      <c r="I56" s="158"/>
      <c r="J56" s="157"/>
      <c r="K56" s="158"/>
      <c r="L56" s="163"/>
    </row>
    <row r="57" spans="2:12" s="2" customFormat="1" ht="12.95" customHeight="1" x14ac:dyDescent="0.2">
      <c r="B57" s="160" t="s">
        <v>13523</v>
      </c>
      <c r="C57" s="160"/>
      <c r="D57" s="158"/>
      <c r="E57" s="158"/>
      <c r="F57" s="156"/>
      <c r="H57" s="158"/>
      <c r="I57" s="158"/>
      <c r="J57" s="159"/>
      <c r="K57" s="158"/>
      <c r="L57" s="163">
        <f>F41</f>
        <v>0</v>
      </c>
    </row>
    <row r="58" spans="2:12" s="2" customFormat="1" x14ac:dyDescent="0.2"/>
    <row r="59" spans="2:12" s="2" customFormat="1" x14ac:dyDescent="0.2"/>
    <row r="60" spans="2:12" s="2" customFormat="1" x14ac:dyDescent="0.2"/>
    <row r="61" spans="2:12" s="2" customFormat="1" x14ac:dyDescent="0.2"/>
    <row r="62" spans="2:12" s="2" customFormat="1" x14ac:dyDescent="0.2"/>
    <row r="63" spans="2:12" s="2" customFormat="1" x14ac:dyDescent="0.2"/>
    <row r="64" spans="2:12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  <row r="80" s="2" customFormat="1" x14ac:dyDescent="0.2"/>
    <row r="81" s="2" customFormat="1" x14ac:dyDescent="0.2"/>
    <row r="82" s="2" customFormat="1" x14ac:dyDescent="0.2"/>
    <row r="83" s="2" customFormat="1" x14ac:dyDescent="0.2"/>
    <row r="84" s="2" customFormat="1" x14ac:dyDescent="0.2"/>
    <row r="85" s="2" customFormat="1" x14ac:dyDescent="0.2"/>
    <row r="86" s="2" customFormat="1" x14ac:dyDescent="0.2"/>
    <row r="87" s="2" customFormat="1" x14ac:dyDescent="0.2"/>
    <row r="88" s="2" customFormat="1" x14ac:dyDescent="0.2"/>
    <row r="89" s="2" customFormat="1" x14ac:dyDescent="0.2"/>
    <row r="90" s="2" customFormat="1" x14ac:dyDescent="0.2"/>
    <row r="91" s="2" customFormat="1" x14ac:dyDescent="0.2"/>
    <row r="92" s="2" customFormat="1" x14ac:dyDescent="0.2"/>
    <row r="93" s="2" customFormat="1" x14ac:dyDescent="0.2"/>
    <row r="94" s="2" customFormat="1" x14ac:dyDescent="0.2"/>
  </sheetData>
  <mergeCells count="21">
    <mergeCell ref="B49:L49"/>
    <mergeCell ref="B24:E24"/>
    <mergeCell ref="B30:F30"/>
    <mergeCell ref="B31:E31"/>
    <mergeCell ref="B39:E39"/>
    <mergeCell ref="B43:E43"/>
    <mergeCell ref="B17:F17"/>
    <mergeCell ref="B18:E18"/>
    <mergeCell ref="B35:E35"/>
    <mergeCell ref="H17:L17"/>
    <mergeCell ref="H18:K18"/>
    <mergeCell ref="H25:K25"/>
    <mergeCell ref="B4:F4"/>
    <mergeCell ref="B2:C2"/>
    <mergeCell ref="B11:E11"/>
    <mergeCell ref="B3:F3"/>
    <mergeCell ref="H3:L3"/>
    <mergeCell ref="B5:E5"/>
    <mergeCell ref="H5:K5"/>
    <mergeCell ref="H4:L4"/>
    <mergeCell ref="D2:H2"/>
  </mergeCells>
  <phoneticPr fontId="10" type="noConversion"/>
  <pageMargins left="0.7" right="0.7" top="0.75" bottom="0.75" header="0.3" footer="0.3"/>
  <pageSetup paperSize="9" orientation="landscape" r:id="rId1"/>
  <rowBreaks count="1" manualBreakCount="1">
    <brk id="2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8</vt:i4>
      </vt:variant>
      <vt:variant>
        <vt:lpstr>Intervals amb nom</vt:lpstr>
      </vt:variant>
      <vt:variant>
        <vt:i4>7</vt:i4>
      </vt:variant>
    </vt:vector>
  </HeadingPairs>
  <TitlesOfParts>
    <vt:vector size="15" baseType="lpstr">
      <vt:lpstr>ENTRADA DE CLIENTS i PROVEÏDORS</vt:lpstr>
      <vt:lpstr>DADES</vt:lpstr>
      <vt:lpstr>ENTRADA LLOGUERS-VENDES IMMOBLE</vt:lpstr>
      <vt:lpstr>COMPROVADOR NIFS</vt:lpstr>
      <vt:lpstr>IMPORTACIÓ</vt:lpstr>
      <vt:lpstr>IMPORT ALTRES OPERACIONS</vt:lpstr>
      <vt:lpstr>NETEJA DE CARÀCTERS</vt:lpstr>
      <vt:lpstr>RESUM</vt:lpstr>
      <vt:lpstr>_nom1</vt:lpstr>
      <vt:lpstr>'ENTRADA DE CLIENTS i PROVEÏDORS'!Àrea_d'impressió</vt:lpstr>
      <vt:lpstr>PAIS</vt:lpstr>
      <vt:lpstr>PAÍS</vt:lpstr>
      <vt:lpstr>TIPOLOGIA</vt:lpstr>
      <vt:lpstr>UE</vt:lpstr>
      <vt:lpstr>X</vt:lpstr>
    </vt:vector>
  </TitlesOfParts>
  <Company>..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dolors</cp:lastModifiedBy>
  <cp:lastPrinted>2015-01-30T17:35:57Z</cp:lastPrinted>
  <dcterms:created xsi:type="dcterms:W3CDTF">2013-01-03T10:00:27Z</dcterms:created>
  <dcterms:modified xsi:type="dcterms:W3CDTF">2023-01-10T11:28:41Z</dcterms:modified>
</cp:coreProperties>
</file>